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ITM Resource Portal\Project makkkkkkeeeee\BDM assignment 5\"/>
    </mc:Choice>
  </mc:AlternateContent>
  <xr:revisionPtr revIDLastSave="0" documentId="13_ncr:1_{1F5B12CD-811A-4CB6-B495-AD37E32EBF5D}" xr6:coauthVersionLast="46" xr6:coauthVersionMax="47" xr10:uidLastSave="{00000000-0000-0000-0000-000000000000}"/>
  <bookViews>
    <workbookView xWindow="-108" yWindow="-108" windowWidth="23256" windowHeight="13176" xr2:uid="{9DBC587A-C5BB-F649-8F23-BD2A76AE4ADA}"/>
  </bookViews>
  <sheets>
    <sheet name="Q1" sheetId="13" r:id="rId1"/>
    <sheet name="Q2" sheetId="25" r:id="rId2"/>
    <sheet name="Q3" sheetId="17" r:id="rId3"/>
    <sheet name="Q4" sheetId="19" r:id="rId4"/>
    <sheet name="Q5" sheetId="20" r:id="rId5"/>
    <sheet name="Q6" sheetId="21" r:id="rId6"/>
    <sheet name="Q7" sheetId="22" r:id="rId7"/>
    <sheet name="Q8" sheetId="23" r:id="rId8"/>
    <sheet name="Q9" sheetId="24" r:id="rId9"/>
    <sheet name="Credit Data" sheetId="1" r:id="rId10"/>
    <sheet name="Marketing Data" sheetId="5" r:id="rId11"/>
    <sheet name="AB_Testing" sheetId="12" r:id="rId12"/>
  </sheets>
  <definedNames>
    <definedName name="_xlnm._FilterDatabase" localSheetId="11" hidden="1">AB_Testing!$A$1:$O$5000</definedName>
    <definedName name="_xlnm._FilterDatabase" localSheetId="9" hidden="1">'Credit Data'!$A$1:$M$3058</definedName>
    <definedName name="_xlnm._FilterDatabase" localSheetId="10" hidden="1">'Marketing Data'!$A$1:$O$5000</definedName>
    <definedName name="_xlcn.WorksheetConnection_CreditDataA1O3058" hidden="1">'Credit Data'!$A$1:$O$3058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  <pivotCache cacheId="7" r:id="rId2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Credit Data!$A$1:$O$3058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Month" columnId="Month">
                <x16:calculatedTimeColumn columnName="Month (Month Index)" columnId="Month (Month Index)" contentType="monthsindex" isSelected="1"/>
                <x16:calculatedTimeColumn columnName="Month (Month)" columnId="Month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2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2" i="1"/>
  <c r="D5" i="21"/>
  <c r="D4" i="21"/>
  <c r="E7" i="17"/>
  <c r="E6" i="17"/>
  <c r="E5" i="17"/>
  <c r="E4" i="17"/>
  <c r="D5" i="17"/>
  <c r="D7" i="17"/>
  <c r="D6" i="17"/>
  <c r="H4" i="21"/>
  <c r="G5" i="21"/>
  <c r="H5" i="21"/>
  <c r="G4" i="21"/>
  <c r="D25" i="25"/>
  <c r="D17" i="25"/>
  <c r="D16" i="25"/>
  <c r="D15" i="25"/>
  <c r="D14" i="25"/>
  <c r="D28" i="25"/>
  <c r="D27" i="25"/>
  <c r="D26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E245AC-B008-46A9-9AEA-C3BDD3C04C7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DB69731-B27B-43E0-AF45-0D0A18640819}" name="WorksheetConnection_Credit Data!$A$1:$O$3058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reditDataA1O3058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Approved_vs_Declined].&amp;[Approved]}"/>
    <s v="{[Range].[Paid Back or Defaulted].&amp;[Defaulted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<sst xmlns="http://schemas.openxmlformats.org/spreadsheetml/2006/main" count="87392" uniqueCount="20088">
  <si>
    <t>Cust ID</t>
  </si>
  <si>
    <t>Date of Application</t>
  </si>
  <si>
    <t>Cust Segment</t>
  </si>
  <si>
    <t>Application Credit Score</t>
  </si>
  <si>
    <t>Application Amount</t>
  </si>
  <si>
    <t>Approved_vs_Declined</t>
  </si>
  <si>
    <t>Decline Reason</t>
  </si>
  <si>
    <t>Due Date - 1st Payment</t>
  </si>
  <si>
    <t>`Due Date - 2nd Payment</t>
  </si>
  <si>
    <t>Due Date - 3rd Payment</t>
  </si>
  <si>
    <t xml:space="preserve">Actual Date - 1st Payment </t>
  </si>
  <si>
    <t>Actual Date - 2nd Payment</t>
  </si>
  <si>
    <t>Actual Date - 3rd Payment</t>
  </si>
  <si>
    <t>Trans ID</t>
  </si>
  <si>
    <t>Merchant Segment</t>
  </si>
  <si>
    <t>Timestamp</t>
  </si>
  <si>
    <t>Device</t>
  </si>
  <si>
    <t>Funding Instrument</t>
  </si>
  <si>
    <t>ZipCode</t>
  </si>
  <si>
    <t>Price</t>
  </si>
  <si>
    <t>Sum_12_mnth_debit_txn</t>
  </si>
  <si>
    <t>Sum_12_mnth_credit_txn</t>
  </si>
  <si>
    <t>Pcnt_debit_cards_in_wallet</t>
  </si>
  <si>
    <t>Num_premium_cards</t>
  </si>
  <si>
    <t>Account_age_months</t>
  </si>
  <si>
    <t>Eng_segment</t>
  </si>
  <si>
    <t>Group</t>
  </si>
  <si>
    <t>Sum_3_mnth_credit_txn</t>
  </si>
  <si>
    <t>Sum_3_mnth_debit_txn</t>
  </si>
  <si>
    <t>New_eng_segment</t>
  </si>
  <si>
    <t>Old_eng_segment</t>
  </si>
  <si>
    <t>Propensity</t>
  </si>
  <si>
    <t>Low</t>
  </si>
  <si>
    <t>Approved</t>
  </si>
  <si>
    <t/>
  </si>
  <si>
    <t>Declined</t>
  </si>
  <si>
    <t>Credit Risk</t>
  </si>
  <si>
    <t>High</t>
  </si>
  <si>
    <t>Mid</t>
  </si>
  <si>
    <t>System Issue</t>
  </si>
  <si>
    <t>Compliance</t>
  </si>
  <si>
    <t>Fraud Risk</t>
  </si>
  <si>
    <t>Eligibility</t>
  </si>
  <si>
    <t>9DA4287F</t>
  </si>
  <si>
    <t>2021-05-15 21:57:34</t>
  </si>
  <si>
    <t>Website-services</t>
  </si>
  <si>
    <t>Web</t>
  </si>
  <si>
    <t>Wallet</t>
  </si>
  <si>
    <t>Medium</t>
  </si>
  <si>
    <t>Net_Banking</t>
  </si>
  <si>
    <t>19878DB3</t>
  </si>
  <si>
    <t>2021-05-30 05:07:13</t>
  </si>
  <si>
    <t>Travel</t>
  </si>
  <si>
    <t>POS</t>
  </si>
  <si>
    <t>PayPal_Cobrand_Card</t>
  </si>
  <si>
    <t xml:space="preserve"> PayPal_Cobrand_Card</t>
  </si>
  <si>
    <t>74021657</t>
  </si>
  <si>
    <t>2021-03-13 21:29:16</t>
  </si>
  <si>
    <t>Fashion</t>
  </si>
  <si>
    <t>Mobile</t>
  </si>
  <si>
    <t>PayPal_Pay_Later</t>
  </si>
  <si>
    <t>About_to_churn</t>
  </si>
  <si>
    <t>78237B1C</t>
  </si>
  <si>
    <t>2021-04-06 23:52:59</t>
  </si>
  <si>
    <t>Electronics</t>
  </si>
  <si>
    <t>5E05ED68</t>
  </si>
  <si>
    <t>2021-04-17 23:14:51</t>
  </si>
  <si>
    <t>Netbanking</t>
  </si>
  <si>
    <t>4FF48545</t>
  </si>
  <si>
    <t>2021-05-27 02:31:06</t>
  </si>
  <si>
    <t>Pantry</t>
  </si>
  <si>
    <t>D0981AE6</t>
  </si>
  <si>
    <t>2021-03-11 11:03:28</t>
  </si>
  <si>
    <t xml:space="preserve"> Wallet </t>
  </si>
  <si>
    <t>D2CEAD3A</t>
  </si>
  <si>
    <t>2021-03-18 20:34:50</t>
  </si>
  <si>
    <t>Debit_Card</t>
  </si>
  <si>
    <t>C84C8D60</t>
  </si>
  <si>
    <t>2021-04-10 00:42:17</t>
  </si>
  <si>
    <t>Others</t>
  </si>
  <si>
    <t>PayPal_Credit_Card</t>
  </si>
  <si>
    <t>F677D3F7</t>
  </si>
  <si>
    <t>2021-03-05 04:33:33</t>
  </si>
  <si>
    <t>5079CE01</t>
  </si>
  <si>
    <t>2021-04-18 04:12:51</t>
  </si>
  <si>
    <t>01014D98</t>
  </si>
  <si>
    <t>2021-06-06 13:54:37</t>
  </si>
  <si>
    <t>C30C1CAF</t>
  </si>
  <si>
    <t>2021-05-10 01:54:36</t>
  </si>
  <si>
    <t>2B780AEC</t>
  </si>
  <si>
    <t>2021-03-12 03:43:55</t>
  </si>
  <si>
    <t>813A25A4</t>
  </si>
  <si>
    <t>2021-05-08 23:44:02</t>
  </si>
  <si>
    <t>3F801A97</t>
  </si>
  <si>
    <t>2021-05-05 00:57:02</t>
  </si>
  <si>
    <t>94189508</t>
  </si>
  <si>
    <t>2021-03-14 19:03:30</t>
  </si>
  <si>
    <t>6F085B7E</t>
  </si>
  <si>
    <t>2021-03-21 19:45:04</t>
  </si>
  <si>
    <t>A55330E5</t>
  </si>
  <si>
    <t>2021-05-10 13:08:08</t>
  </si>
  <si>
    <t>8B4753BE</t>
  </si>
  <si>
    <t>2021-04-22 00:03:44</t>
  </si>
  <si>
    <t>15B8523B</t>
  </si>
  <si>
    <t>2021-05-10 22:28:46</t>
  </si>
  <si>
    <t>4E7EA4D1</t>
  </si>
  <si>
    <t>2021-04-19 16:19:30</t>
  </si>
  <si>
    <t>1CF6C037</t>
  </si>
  <si>
    <t>2021-03-03 21:32:34</t>
  </si>
  <si>
    <t>46762ABE</t>
  </si>
  <si>
    <t>2021-03-06 14:19:01</t>
  </si>
  <si>
    <t>2D05E8E9</t>
  </si>
  <si>
    <t>2021-04-04 02:05:44</t>
  </si>
  <si>
    <t>2D5F7435</t>
  </si>
  <si>
    <t>2021-06-04 21:59:33</t>
  </si>
  <si>
    <t>C6FF0597</t>
  </si>
  <si>
    <t>2021-05-29 22:35:06</t>
  </si>
  <si>
    <t>7106EB24</t>
  </si>
  <si>
    <t>2021-04-05 19:37:11</t>
  </si>
  <si>
    <t>9244ECF4</t>
  </si>
  <si>
    <t>2021-03-31 03:09:15</t>
  </si>
  <si>
    <t>9F4D8C41</t>
  </si>
  <si>
    <t>2021-05-18 11:37:33</t>
  </si>
  <si>
    <t>21DF8E39</t>
  </si>
  <si>
    <t>2021-04-13 01:06:00</t>
  </si>
  <si>
    <t>295AEF35</t>
  </si>
  <si>
    <t>2021-05-24 18:22:31</t>
  </si>
  <si>
    <t>43AD6FD2</t>
  </si>
  <si>
    <t>2021-05-04 05:04:35</t>
  </si>
  <si>
    <t>ADA06DAC</t>
  </si>
  <si>
    <t>2021-04-01 10:23:03</t>
  </si>
  <si>
    <t>64C53F45</t>
  </si>
  <si>
    <t>2021-04-22 16:46:40</t>
  </si>
  <si>
    <t>075E9810</t>
  </si>
  <si>
    <t>2021-04-28 07:28:57</t>
  </si>
  <si>
    <t>45363EB4</t>
  </si>
  <si>
    <t>2021-03-15 19:25:45</t>
  </si>
  <si>
    <t>3FD24B3D</t>
  </si>
  <si>
    <t>2021-04-22 00:59:03</t>
  </si>
  <si>
    <t>2E294509</t>
  </si>
  <si>
    <t>2021-04-01 05:13:58</t>
  </si>
  <si>
    <t>44135052</t>
  </si>
  <si>
    <t>2021-06-07 05:37:25</t>
  </si>
  <si>
    <t>6B969800</t>
  </si>
  <si>
    <t>2021-03-29 11:18:54</t>
  </si>
  <si>
    <t>8BBC3FA8</t>
  </si>
  <si>
    <t>2021-03-19 11:39:51</t>
  </si>
  <si>
    <t>9B26A692</t>
  </si>
  <si>
    <t>2021-05-08 07:44:09</t>
  </si>
  <si>
    <t>05668BE3</t>
  </si>
  <si>
    <t>2021-03-06 03:12:36</t>
  </si>
  <si>
    <t>F473F1E1</t>
  </si>
  <si>
    <t>2021-03-27 22:15:40</t>
  </si>
  <si>
    <t>082405DD</t>
  </si>
  <si>
    <t>2021-05-25 14:36:00</t>
  </si>
  <si>
    <t>4D44B174</t>
  </si>
  <si>
    <t>2021-04-17 12:50:50</t>
  </si>
  <si>
    <t>EBD0ADCE</t>
  </si>
  <si>
    <t>2021-04-22 09:07:36</t>
  </si>
  <si>
    <t>F551A815</t>
  </si>
  <si>
    <t>2021-05-03 01:11:57</t>
  </si>
  <si>
    <t>820DA7CA</t>
  </si>
  <si>
    <t>2021-03-06 23:55:13</t>
  </si>
  <si>
    <t>3CBEAFAA</t>
  </si>
  <si>
    <t>2021-05-03 12:46:34</t>
  </si>
  <si>
    <t>55204A7D</t>
  </si>
  <si>
    <t>2021-03-26 18:45:04</t>
  </si>
  <si>
    <t>D568D75B</t>
  </si>
  <si>
    <t>2021-03-09 02:35:48</t>
  </si>
  <si>
    <t>BAE4B5B3</t>
  </si>
  <si>
    <t>2021-03-08 02:58:08</t>
  </si>
  <si>
    <t>0C41DD65</t>
  </si>
  <si>
    <t>2021-03-23 16:12:06</t>
  </si>
  <si>
    <t>470CC479</t>
  </si>
  <si>
    <t>2021-05-08 18:58:30</t>
  </si>
  <si>
    <t>01852B53</t>
  </si>
  <si>
    <t>2021-06-06 23:54:26</t>
  </si>
  <si>
    <t>9C743234</t>
  </si>
  <si>
    <t>2021-04-18 20:24:39</t>
  </si>
  <si>
    <t>61051A49</t>
  </si>
  <si>
    <t>2021-03-16 04:19:21</t>
  </si>
  <si>
    <t>3166E0B3</t>
  </si>
  <si>
    <t>2021-03-12 22:51:17</t>
  </si>
  <si>
    <t>35B801F8</t>
  </si>
  <si>
    <t>2021-04-08 08:26:10</t>
  </si>
  <si>
    <t>6BE7DEC0</t>
  </si>
  <si>
    <t>2021-03-12 04:58:38</t>
  </si>
  <si>
    <t>038A290B</t>
  </si>
  <si>
    <t>2021-05-19 05:53:38</t>
  </si>
  <si>
    <t>583EEC3A</t>
  </si>
  <si>
    <t>2021-06-10 10:24:11</t>
  </si>
  <si>
    <t>84A130CE</t>
  </si>
  <si>
    <t>2021-06-08 04:50:32</t>
  </si>
  <si>
    <t>F978CDC3</t>
  </si>
  <si>
    <t>2021-05-02 07:20:07</t>
  </si>
  <si>
    <t>11BFF729</t>
  </si>
  <si>
    <t>2021-06-03 15:37:15</t>
  </si>
  <si>
    <t>27CAC0E5</t>
  </si>
  <si>
    <t>2021-04-22 13:46:41</t>
  </si>
  <si>
    <t>4A2C8A5F</t>
  </si>
  <si>
    <t>2021-03-13 03:03:51</t>
  </si>
  <si>
    <t>44A3CA7D</t>
  </si>
  <si>
    <t>2021-04-10 16:02:00</t>
  </si>
  <si>
    <t>8C032D4A</t>
  </si>
  <si>
    <t>2021-03-27 14:25:06</t>
  </si>
  <si>
    <t>BDD2A61D</t>
  </si>
  <si>
    <t>2021-03-26 05:05:16</t>
  </si>
  <si>
    <t>0E26BE67</t>
  </si>
  <si>
    <t>2021-05-23 19:17:01</t>
  </si>
  <si>
    <t>B12B485B</t>
  </si>
  <si>
    <t>2021-03-30 08:27:52</t>
  </si>
  <si>
    <t>8233DCCB</t>
  </si>
  <si>
    <t>2021-04-29 14:12:37</t>
  </si>
  <si>
    <t>6FB96080</t>
  </si>
  <si>
    <t>2021-06-08 11:05:32</t>
  </si>
  <si>
    <t>3FFC68A6</t>
  </si>
  <si>
    <t>2021-05-09 08:59:22</t>
  </si>
  <si>
    <t>3A40F8C2</t>
  </si>
  <si>
    <t>2021-05-04 23:49:02</t>
  </si>
  <si>
    <t>69EF8D9C</t>
  </si>
  <si>
    <t>2021-05-14 00:10:57</t>
  </si>
  <si>
    <t>A07FA640</t>
  </si>
  <si>
    <t>2021-04-22 07:34:43</t>
  </si>
  <si>
    <t>84E22E49</t>
  </si>
  <si>
    <t>2021-04-20 01:17:12</t>
  </si>
  <si>
    <t>A670A677</t>
  </si>
  <si>
    <t>2021-03-23 03:15:34</t>
  </si>
  <si>
    <t>FD415990</t>
  </si>
  <si>
    <t>2021-03-30 19:18:01</t>
  </si>
  <si>
    <t>09D475DF</t>
  </si>
  <si>
    <t>2021-06-04 17:01:21</t>
  </si>
  <si>
    <t>FC86A23E</t>
  </si>
  <si>
    <t>2021-05-12 09:39:36</t>
  </si>
  <si>
    <t>3FED3AC5</t>
  </si>
  <si>
    <t>2021-05-01 10:14:31</t>
  </si>
  <si>
    <t>36489C97</t>
  </si>
  <si>
    <t>2021-04-19 01:17:25</t>
  </si>
  <si>
    <t>D65C5002</t>
  </si>
  <si>
    <t>2021-04-27 09:19:59</t>
  </si>
  <si>
    <t>6ADD224F</t>
  </si>
  <si>
    <t>2021-05-21 06:51:32</t>
  </si>
  <si>
    <t>E39D619A</t>
  </si>
  <si>
    <t>2021-05-03 18:42:38</t>
  </si>
  <si>
    <t>FD91C7ED</t>
  </si>
  <si>
    <t>2021-05-30 15:18:07</t>
  </si>
  <si>
    <t>AAFB57BA</t>
  </si>
  <si>
    <t>2021-03-26 10:45:18</t>
  </si>
  <si>
    <t>1DCF99A7</t>
  </si>
  <si>
    <t>2021-05-25 12:54:49</t>
  </si>
  <si>
    <t>3852DFCD</t>
  </si>
  <si>
    <t>2021-03-08 00:55:07</t>
  </si>
  <si>
    <t>4BB364E4</t>
  </si>
  <si>
    <t>2021-04-07 15:36:43</t>
  </si>
  <si>
    <t>5B7CA89D</t>
  </si>
  <si>
    <t>2021-04-03 02:21:33</t>
  </si>
  <si>
    <t>AAB69AD7</t>
  </si>
  <si>
    <t>2021-04-26 12:36:57</t>
  </si>
  <si>
    <t>3EF768CA</t>
  </si>
  <si>
    <t>2021-05-12 05:04:39</t>
  </si>
  <si>
    <t>C8683719</t>
  </si>
  <si>
    <t>2021-04-09 17:04:39</t>
  </si>
  <si>
    <t>BF96EB65</t>
  </si>
  <si>
    <t>2021-03-23 15:41:11</t>
  </si>
  <si>
    <t>DAAA70AC</t>
  </si>
  <si>
    <t>2021-05-07 11:43:35</t>
  </si>
  <si>
    <t>D3CB525A</t>
  </si>
  <si>
    <t>2021-05-31 03:10:34</t>
  </si>
  <si>
    <t>07E53305</t>
  </si>
  <si>
    <t>2021-05-30 02:33:42</t>
  </si>
  <si>
    <t>046EBD0C</t>
  </si>
  <si>
    <t>2021-05-16 03:34:35</t>
  </si>
  <si>
    <t>B7DB5D57</t>
  </si>
  <si>
    <t>2021-05-27 02:08:26</t>
  </si>
  <si>
    <t>252BCBDD</t>
  </si>
  <si>
    <t>2021-04-01 16:54:57</t>
  </si>
  <si>
    <t>40AA6456</t>
  </si>
  <si>
    <t>2021-03-31 08:02:49</t>
  </si>
  <si>
    <t>138E9C9E</t>
  </si>
  <si>
    <t>2021-04-16 12:05:15</t>
  </si>
  <si>
    <t>A34F8D49</t>
  </si>
  <si>
    <t>2021-03-30 09:10:00</t>
  </si>
  <si>
    <t>3566BC9B</t>
  </si>
  <si>
    <t>2021-03-09 21:24:08</t>
  </si>
  <si>
    <t>C0929D06</t>
  </si>
  <si>
    <t>2021-06-06 23:07:51</t>
  </si>
  <si>
    <t>331F351C</t>
  </si>
  <si>
    <t>2021-04-18 22:02:51</t>
  </si>
  <si>
    <t>D9A89CBB</t>
  </si>
  <si>
    <t>2021-03-07 01:40:08</t>
  </si>
  <si>
    <t>8B5B1A4A</t>
  </si>
  <si>
    <t>2021-04-14 09:46:31</t>
  </si>
  <si>
    <t>6EC60A23</t>
  </si>
  <si>
    <t>2021-05-14 02:09:24</t>
  </si>
  <si>
    <t>9F72B370</t>
  </si>
  <si>
    <t>2021-04-26 12:21:24</t>
  </si>
  <si>
    <t>075A6DCA</t>
  </si>
  <si>
    <t>2021-04-11 23:45:04</t>
  </si>
  <si>
    <t>7BA3692C</t>
  </si>
  <si>
    <t>2021-03-14 10:58:58</t>
  </si>
  <si>
    <t>A6168D11</t>
  </si>
  <si>
    <t>2021-05-21 14:11:58</t>
  </si>
  <si>
    <t>205C8CEF</t>
  </si>
  <si>
    <t>2021-06-08 06:56:26</t>
  </si>
  <si>
    <t>40088E1F</t>
  </si>
  <si>
    <t>2021-04-23 11:40:03</t>
  </si>
  <si>
    <t>60338131</t>
  </si>
  <si>
    <t>2021-05-05 02:06:05</t>
  </si>
  <si>
    <t>1C574B10</t>
  </si>
  <si>
    <t>2021-03-19 20:01:53</t>
  </si>
  <si>
    <t>858EF921</t>
  </si>
  <si>
    <t>2021-06-05 07:51:32</t>
  </si>
  <si>
    <t>79608FA1</t>
  </si>
  <si>
    <t>2021-05-25 23:06:12</t>
  </si>
  <si>
    <t>98D5DFF3</t>
  </si>
  <si>
    <t>2021-04-23 16:02:21</t>
  </si>
  <si>
    <t>7B5C49A1</t>
  </si>
  <si>
    <t>2021-05-19 08:58:46</t>
  </si>
  <si>
    <t>DC9EC4D0</t>
  </si>
  <si>
    <t>2021-06-05 23:46:25</t>
  </si>
  <si>
    <t>B816F79F</t>
  </si>
  <si>
    <t>2021-05-23 23:01:04</t>
  </si>
  <si>
    <t>3BC5639D</t>
  </si>
  <si>
    <t>2021-03-30 02:26:10</t>
  </si>
  <si>
    <t>BCF5F7F7</t>
  </si>
  <si>
    <t>2021-05-09 03:48:16</t>
  </si>
  <si>
    <t>EB7DBAFC</t>
  </si>
  <si>
    <t>2021-05-16 21:14:33</t>
  </si>
  <si>
    <t>927A09C8</t>
  </si>
  <si>
    <t>2021-04-28 23:23:05</t>
  </si>
  <si>
    <t>0114DCA1</t>
  </si>
  <si>
    <t>2021-04-05 10:31:37</t>
  </si>
  <si>
    <t>A455C4CF</t>
  </si>
  <si>
    <t>2021-05-29 22:15:26</t>
  </si>
  <si>
    <t>6BC9FECD</t>
  </si>
  <si>
    <t>2021-04-30 02:24:47</t>
  </si>
  <si>
    <t>A5882297</t>
  </si>
  <si>
    <t>2021-03-30 17:34:41</t>
  </si>
  <si>
    <t>083E8DE3</t>
  </si>
  <si>
    <t>2021-04-01 06:39:54</t>
  </si>
  <si>
    <t>47BED4A4</t>
  </si>
  <si>
    <t>2021-04-03 01:17:35</t>
  </si>
  <si>
    <t>148C8405</t>
  </si>
  <si>
    <t>2021-06-09 08:09:30</t>
  </si>
  <si>
    <t>A67734AE</t>
  </si>
  <si>
    <t>2021-03-23 21:45:07</t>
  </si>
  <si>
    <t>E42CF28D</t>
  </si>
  <si>
    <t>2021-03-25 20:29:01</t>
  </si>
  <si>
    <t>BE1E7AD3</t>
  </si>
  <si>
    <t>2021-04-10 13:33:25</t>
  </si>
  <si>
    <t>64E2B9B6</t>
  </si>
  <si>
    <t>2021-03-16 06:38:41</t>
  </si>
  <si>
    <t>BC87660E</t>
  </si>
  <si>
    <t>2021-04-25 02:38:32</t>
  </si>
  <si>
    <t>2D3BE02D</t>
  </si>
  <si>
    <t>2021-03-02 02:49:54</t>
  </si>
  <si>
    <t>61E76CE2</t>
  </si>
  <si>
    <t>2021-04-19 07:35:24</t>
  </si>
  <si>
    <t>C456BDA9</t>
  </si>
  <si>
    <t>2021-04-05 12:45:25</t>
  </si>
  <si>
    <t>30C59C49</t>
  </si>
  <si>
    <t>2021-03-25 13:51:33</t>
  </si>
  <si>
    <t>F3093352</t>
  </si>
  <si>
    <t>2021-03-31 09:39:25</t>
  </si>
  <si>
    <t>606A7879</t>
  </si>
  <si>
    <t>2021-06-05 23:12:14</t>
  </si>
  <si>
    <t>DBCAE3F1</t>
  </si>
  <si>
    <t>2021-03-15 01:53:32</t>
  </si>
  <si>
    <t>C5DCB797</t>
  </si>
  <si>
    <t>2021-05-30 17:08:11</t>
  </si>
  <si>
    <t>47182B35</t>
  </si>
  <si>
    <t>2021-03-28 20:22:53</t>
  </si>
  <si>
    <t>DDB58A23</t>
  </si>
  <si>
    <t>2021-05-11 22:45:09</t>
  </si>
  <si>
    <t>DE603E91</t>
  </si>
  <si>
    <t>2021-05-17 12:18:04</t>
  </si>
  <si>
    <t>2CD8B995</t>
  </si>
  <si>
    <t>2021-04-09 08:09:49</t>
  </si>
  <si>
    <t>B5EFDCF0</t>
  </si>
  <si>
    <t>2021-03-23 02:43:04</t>
  </si>
  <si>
    <t>11A60E41</t>
  </si>
  <si>
    <t>2021-05-09 22:56:45</t>
  </si>
  <si>
    <t>1E67BC43</t>
  </si>
  <si>
    <t>2021-03-31 14:45:46</t>
  </si>
  <si>
    <t>2B304428</t>
  </si>
  <si>
    <t>2021-03-10 20:50:15</t>
  </si>
  <si>
    <t>F7836373</t>
  </si>
  <si>
    <t>2021-04-11 19:02:53</t>
  </si>
  <si>
    <t>EDC14A62</t>
  </si>
  <si>
    <t>2021-05-28 00:26:01</t>
  </si>
  <si>
    <t>6A07D179</t>
  </si>
  <si>
    <t>2021-05-09 08:17:32</t>
  </si>
  <si>
    <t>14B0DA82</t>
  </si>
  <si>
    <t>2021-03-23 04:40:59</t>
  </si>
  <si>
    <t>0947F92D</t>
  </si>
  <si>
    <t>2021-03-25 10:12:47</t>
  </si>
  <si>
    <t>CCE83534</t>
  </si>
  <si>
    <t>2021-04-15 02:42:04</t>
  </si>
  <si>
    <t>573FC6B3</t>
  </si>
  <si>
    <t>2021-05-15 00:31:36</t>
  </si>
  <si>
    <t>7DE2D22D</t>
  </si>
  <si>
    <t>2021-04-24 13:07:39</t>
  </si>
  <si>
    <t>C7CF3DEF</t>
  </si>
  <si>
    <t>2021-04-19 03:08:14</t>
  </si>
  <si>
    <t>2870135E</t>
  </si>
  <si>
    <t>2021-04-20 09:42:07</t>
  </si>
  <si>
    <t>8FF6332F</t>
  </si>
  <si>
    <t>2021-03-03 05:51:33</t>
  </si>
  <si>
    <t>8E9A14D4</t>
  </si>
  <si>
    <t>2021-03-17 03:29:05</t>
  </si>
  <si>
    <t>AF985EC4</t>
  </si>
  <si>
    <t>2021-03-04 09:06:40</t>
  </si>
  <si>
    <t>8D53B9BB</t>
  </si>
  <si>
    <t>2021-04-28 20:30:47</t>
  </si>
  <si>
    <t>0A684F65</t>
  </si>
  <si>
    <t>2021-04-13 12:40:06</t>
  </si>
  <si>
    <t>3592594B</t>
  </si>
  <si>
    <t>2021-05-28 13:39:56</t>
  </si>
  <si>
    <t>121EAD8A</t>
  </si>
  <si>
    <t>2021-05-11 16:52:46</t>
  </si>
  <si>
    <t>31D1E3F5</t>
  </si>
  <si>
    <t>2021-06-08 01:35:37</t>
  </si>
  <si>
    <t>99BFF308</t>
  </si>
  <si>
    <t>2021-05-19 03:41:21</t>
  </si>
  <si>
    <t>2302CC51</t>
  </si>
  <si>
    <t>2021-04-09 22:18:46</t>
  </si>
  <si>
    <t>DEA78332</t>
  </si>
  <si>
    <t>2021-05-21 04:11:03</t>
  </si>
  <si>
    <t>AFE21442</t>
  </si>
  <si>
    <t>2021-04-19 00:00:51</t>
  </si>
  <si>
    <t>2EF86F25</t>
  </si>
  <si>
    <t>2021-03-23 06:16:21</t>
  </si>
  <si>
    <t>7D4D47D4</t>
  </si>
  <si>
    <t>2021-05-03 17:56:06</t>
  </si>
  <si>
    <t>C13A3587</t>
  </si>
  <si>
    <t>2021-06-03 18:33:45</t>
  </si>
  <si>
    <t>E76D267A</t>
  </si>
  <si>
    <t>2021-06-02 19:55:44</t>
  </si>
  <si>
    <t>F5B78D77</t>
  </si>
  <si>
    <t>2021-03-15 12:53:23</t>
  </si>
  <si>
    <t>3AA8C3C8</t>
  </si>
  <si>
    <t>2021-03-11 15:27:30</t>
  </si>
  <si>
    <t>7C998262</t>
  </si>
  <si>
    <t>2021-05-21 23:03:55</t>
  </si>
  <si>
    <t>ECA25225</t>
  </si>
  <si>
    <t>2021-04-10 01:15:52</t>
  </si>
  <si>
    <t>057C0561</t>
  </si>
  <si>
    <t>2021-06-02 01:48:53</t>
  </si>
  <si>
    <t>4EB1E623</t>
  </si>
  <si>
    <t>2021-04-09 22:56:21</t>
  </si>
  <si>
    <t>4DFA0470</t>
  </si>
  <si>
    <t>2021-04-15 07:53:44</t>
  </si>
  <si>
    <t>1312EFAA</t>
  </si>
  <si>
    <t>2021-03-25 17:25:13</t>
  </si>
  <si>
    <t>B25E81F1</t>
  </si>
  <si>
    <t>2021-04-17 15:06:46</t>
  </si>
  <si>
    <t>C105A5A5</t>
  </si>
  <si>
    <t>2021-04-25 05:35:55</t>
  </si>
  <si>
    <t>DCEA7582</t>
  </si>
  <si>
    <t>2021-03-10 13:03:06</t>
  </si>
  <si>
    <t>A2907FF7</t>
  </si>
  <si>
    <t>2021-05-15 07:24:26</t>
  </si>
  <si>
    <t>93AB9DC8</t>
  </si>
  <si>
    <t>2021-06-09 12:22:03</t>
  </si>
  <si>
    <t>0A821618</t>
  </si>
  <si>
    <t>2021-04-02 19:55:05</t>
  </si>
  <si>
    <t>3B1ECBCD</t>
  </si>
  <si>
    <t>2021-03-09 15:52:56</t>
  </si>
  <si>
    <t>320D4E30</t>
  </si>
  <si>
    <t>2021-03-18 03:37:35</t>
  </si>
  <si>
    <t>10B69678</t>
  </si>
  <si>
    <t>2021-04-27 07:28:51</t>
  </si>
  <si>
    <t>C2B6E4F5</t>
  </si>
  <si>
    <t>2021-06-06 13:55:57</t>
  </si>
  <si>
    <t>D8B2243F</t>
  </si>
  <si>
    <t>2021-04-03 00:02:49</t>
  </si>
  <si>
    <t>11242FC3</t>
  </si>
  <si>
    <t>2021-04-30 14:29:56</t>
  </si>
  <si>
    <t>1CC8CBB9</t>
  </si>
  <si>
    <t>2021-04-27 18:01:00</t>
  </si>
  <si>
    <t>0231197F</t>
  </si>
  <si>
    <t>2021-03-24 19:48:45</t>
  </si>
  <si>
    <t>E0772D36</t>
  </si>
  <si>
    <t>2021-03-04 02:07:44</t>
  </si>
  <si>
    <t>84B1A621</t>
  </si>
  <si>
    <t>2021-04-23 03:52:29</t>
  </si>
  <si>
    <t>6F57E002</t>
  </si>
  <si>
    <t>2021-03-11 03:55:27</t>
  </si>
  <si>
    <t>10B4A3F9</t>
  </si>
  <si>
    <t>2021-03-21 13:25:45</t>
  </si>
  <si>
    <t>6D1715C8</t>
  </si>
  <si>
    <t>2021-03-14 09:03:33</t>
  </si>
  <si>
    <t>59B49D16</t>
  </si>
  <si>
    <t>2021-03-19 11:52:06</t>
  </si>
  <si>
    <t>C74C0F0F</t>
  </si>
  <si>
    <t>2021-03-05 12:24:36</t>
  </si>
  <si>
    <t>00988B34</t>
  </si>
  <si>
    <t>2021-04-19 13:27:12</t>
  </si>
  <si>
    <t>65CE6D1D</t>
  </si>
  <si>
    <t>2021-05-23 11:33:10</t>
  </si>
  <si>
    <t>548F9E8D</t>
  </si>
  <si>
    <t>2021-06-06 13:26:25</t>
  </si>
  <si>
    <t>3D1236D9</t>
  </si>
  <si>
    <t>2021-04-06 10:30:05</t>
  </si>
  <si>
    <t>BF884D53</t>
  </si>
  <si>
    <t>2021-04-20 09:13:10</t>
  </si>
  <si>
    <t>E1C58565</t>
  </si>
  <si>
    <t>2021-03-13 02:31:15</t>
  </si>
  <si>
    <t>C636FCD2</t>
  </si>
  <si>
    <t>2021-05-07 02:10:46</t>
  </si>
  <si>
    <t>A9DE0205</t>
  </si>
  <si>
    <t>2021-03-16 15:52:37</t>
  </si>
  <si>
    <t>4FA7ED34</t>
  </si>
  <si>
    <t>2021-06-05 06:47:50</t>
  </si>
  <si>
    <t>43557B27</t>
  </si>
  <si>
    <t>2021-05-30 20:47:26</t>
  </si>
  <si>
    <t>F51CEE94</t>
  </si>
  <si>
    <t>2021-03-26 07:41:34</t>
  </si>
  <si>
    <t>C48ACE06</t>
  </si>
  <si>
    <t>2021-03-24 01:09:54</t>
  </si>
  <si>
    <t>4EE04137</t>
  </si>
  <si>
    <t>2021-05-24 15:33:31</t>
  </si>
  <si>
    <t>23019C62</t>
  </si>
  <si>
    <t>2021-06-01 22:46:29</t>
  </si>
  <si>
    <t>AC11F109</t>
  </si>
  <si>
    <t>2021-04-14 13:50:54</t>
  </si>
  <si>
    <t>2C0B1FD7</t>
  </si>
  <si>
    <t>2021-04-09 21:20:08</t>
  </si>
  <si>
    <t>E66E89A4</t>
  </si>
  <si>
    <t>2021-05-02 15:38:36</t>
  </si>
  <si>
    <t>D61E7040</t>
  </si>
  <si>
    <t>2021-03-19 23:13:06</t>
  </si>
  <si>
    <t>C8241A62</t>
  </si>
  <si>
    <t>2021-04-01 01:31:59</t>
  </si>
  <si>
    <t>E946391B</t>
  </si>
  <si>
    <t>2021-06-10 07:33:49</t>
  </si>
  <si>
    <t>A070C09E</t>
  </si>
  <si>
    <t>2021-05-14 00:43:06</t>
  </si>
  <si>
    <t>46347D62</t>
  </si>
  <si>
    <t>2021-04-28 16:29:35</t>
  </si>
  <si>
    <t>78ADFE63</t>
  </si>
  <si>
    <t>2021-04-05 13:49:39</t>
  </si>
  <si>
    <t>D6D2A65F</t>
  </si>
  <si>
    <t>2021-05-13 01:51:31</t>
  </si>
  <si>
    <t>056C6A67</t>
  </si>
  <si>
    <t>2021-04-30 23:45:55</t>
  </si>
  <si>
    <t>B1996749</t>
  </si>
  <si>
    <t>2021-04-06 23:31:53</t>
  </si>
  <si>
    <t>D2D06BCB</t>
  </si>
  <si>
    <t>2021-04-02 23:48:13</t>
  </si>
  <si>
    <t>7FAFB633</t>
  </si>
  <si>
    <t>2021-04-08 01:21:03</t>
  </si>
  <si>
    <t>EC93FF02</t>
  </si>
  <si>
    <t>2021-05-05 09:43:05</t>
  </si>
  <si>
    <t>ED450639</t>
  </si>
  <si>
    <t>2021-03-27 03:26:24</t>
  </si>
  <si>
    <t>799154C6</t>
  </si>
  <si>
    <t>2021-04-23 17:15:54</t>
  </si>
  <si>
    <t>F9F4AB2C</t>
  </si>
  <si>
    <t>2021-04-10 05:29:05</t>
  </si>
  <si>
    <t>2A028358</t>
  </si>
  <si>
    <t>2021-05-11 02:36:03</t>
  </si>
  <si>
    <t>2AA775F3</t>
  </si>
  <si>
    <t>2021-05-04 21:44:29</t>
  </si>
  <si>
    <t>A2C4CECA</t>
  </si>
  <si>
    <t>2021-04-07 01:48:52</t>
  </si>
  <si>
    <t>35FDFBD3</t>
  </si>
  <si>
    <t>2021-03-21 17:29:41</t>
  </si>
  <si>
    <t>C22809D3</t>
  </si>
  <si>
    <t>2021-03-05 09:18:26</t>
  </si>
  <si>
    <t>8B5BB590</t>
  </si>
  <si>
    <t>2021-05-18 19:24:57</t>
  </si>
  <si>
    <t>25940CAC</t>
  </si>
  <si>
    <t>2021-03-17 16:59:01</t>
  </si>
  <si>
    <t>82A9455F</t>
  </si>
  <si>
    <t>2021-05-03 22:16:51</t>
  </si>
  <si>
    <t>171F4867</t>
  </si>
  <si>
    <t>2021-03-01 22:02:53</t>
  </si>
  <si>
    <t>5785DBA5</t>
  </si>
  <si>
    <t>2021-03-09 17:30:23</t>
  </si>
  <si>
    <t>D1B108A7</t>
  </si>
  <si>
    <t>2021-05-12 19:52:02</t>
  </si>
  <si>
    <t>9DF89874</t>
  </si>
  <si>
    <t>2021-03-04 07:18:38</t>
  </si>
  <si>
    <t>01890904</t>
  </si>
  <si>
    <t>2021-04-26 13:50:02</t>
  </si>
  <si>
    <t>2E1838E7</t>
  </si>
  <si>
    <t>2021-04-25 09:42:55</t>
  </si>
  <si>
    <t>7757416B</t>
  </si>
  <si>
    <t>2021-06-10 03:54:28</t>
  </si>
  <si>
    <t>32D7E632</t>
  </si>
  <si>
    <t>2021-05-11 00:11:04</t>
  </si>
  <si>
    <t>C5E2504E</t>
  </si>
  <si>
    <t>2021-03-11 03:42:35</t>
  </si>
  <si>
    <t>DC904A1E</t>
  </si>
  <si>
    <t>2021-05-15 11:24:52</t>
  </si>
  <si>
    <t>46971FDA</t>
  </si>
  <si>
    <t>2021-03-12 13:10:37</t>
  </si>
  <si>
    <t>0936A399</t>
  </si>
  <si>
    <t>2021-05-23 20:07:25</t>
  </si>
  <si>
    <t>F8B41933</t>
  </si>
  <si>
    <t>2021-05-21 09:12:53</t>
  </si>
  <si>
    <t>5999D361</t>
  </si>
  <si>
    <t>2021-05-08 17:35:13</t>
  </si>
  <si>
    <t>D439D57C</t>
  </si>
  <si>
    <t>2021-06-07 07:29:12</t>
  </si>
  <si>
    <t>2BAADD85</t>
  </si>
  <si>
    <t>2021-06-09 19:11:24</t>
  </si>
  <si>
    <t>26B67D7F</t>
  </si>
  <si>
    <t>2021-04-26 18:09:48</t>
  </si>
  <si>
    <t>53AF9128</t>
  </si>
  <si>
    <t>2021-03-10 01:27:35</t>
  </si>
  <si>
    <t>0E4CC490</t>
  </si>
  <si>
    <t>2021-05-31 08:06:05</t>
  </si>
  <si>
    <t>0C61FE99</t>
  </si>
  <si>
    <t>2021-04-15 18:09:21</t>
  </si>
  <si>
    <t>742969F0</t>
  </si>
  <si>
    <t>2021-03-05 23:39:26</t>
  </si>
  <si>
    <t>7B464B01</t>
  </si>
  <si>
    <t>2021-04-01 22:07:38</t>
  </si>
  <si>
    <t>0EBBF613</t>
  </si>
  <si>
    <t>2021-06-06 15:53:47</t>
  </si>
  <si>
    <t>EC2F2ECC</t>
  </si>
  <si>
    <t>2021-04-27 13:48:19</t>
  </si>
  <si>
    <t>ECB637D4</t>
  </si>
  <si>
    <t>2021-05-30 02:04:41</t>
  </si>
  <si>
    <t>C2A70874</t>
  </si>
  <si>
    <t>2021-03-23 18:23:17</t>
  </si>
  <si>
    <t>F6A1974D</t>
  </si>
  <si>
    <t>2021-04-13 09:16:11</t>
  </si>
  <si>
    <t>F16CD310</t>
  </si>
  <si>
    <t>2021-05-01 01:23:41</t>
  </si>
  <si>
    <t>1708F7A7</t>
  </si>
  <si>
    <t>2021-04-03 08:03:56</t>
  </si>
  <si>
    <t>E9C3BB09</t>
  </si>
  <si>
    <t>2021-04-02 00:34:40</t>
  </si>
  <si>
    <t>10F4177A</t>
  </si>
  <si>
    <t>2021-04-30 01:18:40</t>
  </si>
  <si>
    <t>F8E17280</t>
  </si>
  <si>
    <t>2021-05-25 01:26:54</t>
  </si>
  <si>
    <t>4A3B00A6</t>
  </si>
  <si>
    <t>2021-05-28 22:42:17</t>
  </si>
  <si>
    <t>3BC0A302</t>
  </si>
  <si>
    <t>2021-04-25 09:24:26</t>
  </si>
  <si>
    <t>8BF76185</t>
  </si>
  <si>
    <t>2021-06-07 21:36:04</t>
  </si>
  <si>
    <t>77632254</t>
  </si>
  <si>
    <t>2021-04-19 07:08:50</t>
  </si>
  <si>
    <t>3C8787BF</t>
  </si>
  <si>
    <t>2021-05-04 21:41:20</t>
  </si>
  <si>
    <t>FCCBE3F3</t>
  </si>
  <si>
    <t>2021-04-28 00:47:50</t>
  </si>
  <si>
    <t>1265AE5C</t>
  </si>
  <si>
    <t>2021-04-22 02:55:12</t>
  </si>
  <si>
    <t>E05446CA</t>
  </si>
  <si>
    <t>2021-03-30 07:37:35</t>
  </si>
  <si>
    <t>B09D207B</t>
  </si>
  <si>
    <t>2021-05-07 11:51:05</t>
  </si>
  <si>
    <t>437CF5AD</t>
  </si>
  <si>
    <t>2021-03-19 04:30:06</t>
  </si>
  <si>
    <t>77E9CD5B</t>
  </si>
  <si>
    <t>2021-03-14 18:03:06</t>
  </si>
  <si>
    <t>10F48C51</t>
  </si>
  <si>
    <t>2021-03-11 09:59:03</t>
  </si>
  <si>
    <t>97043001</t>
  </si>
  <si>
    <t>2021-04-25 01:36:44</t>
  </si>
  <si>
    <t>EA8C60CF</t>
  </si>
  <si>
    <t>2021-05-06 15:09:18</t>
  </si>
  <si>
    <t>D59E5A52</t>
  </si>
  <si>
    <t>2021-05-22 10:56:41</t>
  </si>
  <si>
    <t>F6E7B582</t>
  </si>
  <si>
    <t>2021-05-27 10:48:45</t>
  </si>
  <si>
    <t>AF890C4C</t>
  </si>
  <si>
    <t>2021-03-17 17:35:30</t>
  </si>
  <si>
    <t>31F20E55</t>
  </si>
  <si>
    <t>2021-03-31 22:28:24</t>
  </si>
  <si>
    <t>0EA0CFF1</t>
  </si>
  <si>
    <t>2021-03-22 11:01:36</t>
  </si>
  <si>
    <t>23406786</t>
  </si>
  <si>
    <t>2021-04-19 12:45:45</t>
  </si>
  <si>
    <t>CD8BA50C</t>
  </si>
  <si>
    <t>2021-04-22 14:43:46</t>
  </si>
  <si>
    <t>23355BC7</t>
  </si>
  <si>
    <t>2021-04-23 04:41:04</t>
  </si>
  <si>
    <t>FF107067</t>
  </si>
  <si>
    <t>2021-05-08 13:56:06</t>
  </si>
  <si>
    <t>C287E102</t>
  </si>
  <si>
    <t>2021-05-05 00:15:00</t>
  </si>
  <si>
    <t>A87E12C2</t>
  </si>
  <si>
    <t>2021-03-11 01:30:54</t>
  </si>
  <si>
    <t>F307E745</t>
  </si>
  <si>
    <t>2021-04-15 06:26:14</t>
  </si>
  <si>
    <t>14C896E8</t>
  </si>
  <si>
    <t>2021-05-26 01:42:04</t>
  </si>
  <si>
    <t>A784C936</t>
  </si>
  <si>
    <t>2021-04-03 19:01:39</t>
  </si>
  <si>
    <t>B1FD0EAC</t>
  </si>
  <si>
    <t>2021-03-21 21:00:10</t>
  </si>
  <si>
    <t>07E625F9</t>
  </si>
  <si>
    <t>2021-03-04 19:21:46</t>
  </si>
  <si>
    <t>40D6258F</t>
  </si>
  <si>
    <t>2021-05-14 16:52:43</t>
  </si>
  <si>
    <t>34496F65</t>
  </si>
  <si>
    <t>2021-04-17 10:49:39</t>
  </si>
  <si>
    <t>6C49A6AF</t>
  </si>
  <si>
    <t>2021-06-01 19:10:24</t>
  </si>
  <si>
    <t>43869AC4</t>
  </si>
  <si>
    <t>2021-05-09 16:11:46</t>
  </si>
  <si>
    <t>9F42902C</t>
  </si>
  <si>
    <t>2021-04-10 07:07:27</t>
  </si>
  <si>
    <t>DD02BC81</t>
  </si>
  <si>
    <t>2021-03-05 21:02:57</t>
  </si>
  <si>
    <t>4F5A2D6A</t>
  </si>
  <si>
    <t>2021-05-12 09:57:12</t>
  </si>
  <si>
    <t>A6E47036</t>
  </si>
  <si>
    <t>2021-05-07 10:05:35</t>
  </si>
  <si>
    <t>D20CCB14</t>
  </si>
  <si>
    <t>2021-04-18 06:34:12</t>
  </si>
  <si>
    <t>D95FF0DB</t>
  </si>
  <si>
    <t>2021-05-22 17:12:35</t>
  </si>
  <si>
    <t>8E6E8A5A</t>
  </si>
  <si>
    <t>2021-03-17 09:21:03</t>
  </si>
  <si>
    <t>62E0C2DD</t>
  </si>
  <si>
    <t>2021-03-19 17:05:34</t>
  </si>
  <si>
    <t>419E2731</t>
  </si>
  <si>
    <t>2021-03-30 15:00:56</t>
  </si>
  <si>
    <t>3D60FECA</t>
  </si>
  <si>
    <t>2021-05-05 22:42:30</t>
  </si>
  <si>
    <t>D5549929</t>
  </si>
  <si>
    <t>2021-03-31 07:27:49</t>
  </si>
  <si>
    <t>4F8F03B0</t>
  </si>
  <si>
    <t>2021-05-29 05:39:46</t>
  </si>
  <si>
    <t>CD45E84D</t>
  </si>
  <si>
    <t>2021-04-11 04:50:50</t>
  </si>
  <si>
    <t>CB3F31E9</t>
  </si>
  <si>
    <t>2021-03-17 10:17:33</t>
  </si>
  <si>
    <t>3AA38B40</t>
  </si>
  <si>
    <t>2021-06-09 13:11:38</t>
  </si>
  <si>
    <t>12C40BF9</t>
  </si>
  <si>
    <t>2021-06-05 03:11:27</t>
  </si>
  <si>
    <t>695D1D23</t>
  </si>
  <si>
    <t>2021-03-06 08:23:14</t>
  </si>
  <si>
    <t>DBB52258</t>
  </si>
  <si>
    <t>2021-05-08 12:10:29</t>
  </si>
  <si>
    <t>67DB63A8</t>
  </si>
  <si>
    <t>2021-03-24 07:09:02</t>
  </si>
  <si>
    <t>EE79AFFA</t>
  </si>
  <si>
    <t>2021-06-04 19:07:21</t>
  </si>
  <si>
    <t>896AEE44</t>
  </si>
  <si>
    <t>2021-03-22 03:07:52</t>
  </si>
  <si>
    <t>6385E8E7</t>
  </si>
  <si>
    <t>2021-03-02 02:30:56</t>
  </si>
  <si>
    <t>84C7DA88</t>
  </si>
  <si>
    <t>2021-03-03 18:19:48</t>
  </si>
  <si>
    <t>58FE82FE</t>
  </si>
  <si>
    <t>2021-04-12 09:58:35</t>
  </si>
  <si>
    <t>DD88F8EF</t>
  </si>
  <si>
    <t>2021-05-28 17:24:43</t>
  </si>
  <si>
    <t>EFEAD5AE</t>
  </si>
  <si>
    <t>2021-03-01 22:08:52</t>
  </si>
  <si>
    <t>E7BE7B31</t>
  </si>
  <si>
    <t>2021-04-13 00:00:40</t>
  </si>
  <si>
    <t>E81F5996</t>
  </si>
  <si>
    <t>2021-04-11 17:31:00</t>
  </si>
  <si>
    <t>5BDE4335</t>
  </si>
  <si>
    <t>2021-04-04 21:58:17</t>
  </si>
  <si>
    <t>562FC8F1</t>
  </si>
  <si>
    <t>2021-04-08 19:18:36</t>
  </si>
  <si>
    <t>4297B829</t>
  </si>
  <si>
    <t>2021-05-13 23:27:24</t>
  </si>
  <si>
    <t>1D12155F</t>
  </si>
  <si>
    <t>2021-06-02 20:42:09</t>
  </si>
  <si>
    <t>5DC58EFC</t>
  </si>
  <si>
    <t>2021-06-08 10:15:28</t>
  </si>
  <si>
    <t>55C66A1E</t>
  </si>
  <si>
    <t>2021-04-06 15:09:04</t>
  </si>
  <si>
    <t>866B788D</t>
  </si>
  <si>
    <t>2021-03-09 19:53:18</t>
  </si>
  <si>
    <t>E339C755</t>
  </si>
  <si>
    <t>2021-04-09 22:50:36</t>
  </si>
  <si>
    <t>3F52F87F</t>
  </si>
  <si>
    <t>2021-05-10 00:41:15</t>
  </si>
  <si>
    <t>3B6CDED6</t>
  </si>
  <si>
    <t>2021-04-29 12:55:51</t>
  </si>
  <si>
    <t>D96168BF</t>
  </si>
  <si>
    <t>2021-03-02 17:53:03</t>
  </si>
  <si>
    <t>F25DADA7</t>
  </si>
  <si>
    <t>2021-04-15 10:51:17</t>
  </si>
  <si>
    <t>4B3ED50F</t>
  </si>
  <si>
    <t>2021-04-14 00:43:18</t>
  </si>
  <si>
    <t>36BA3827</t>
  </si>
  <si>
    <t>2021-05-24 20:44:16</t>
  </si>
  <si>
    <t>2D2FEF25</t>
  </si>
  <si>
    <t>2021-05-19 02:28:25</t>
  </si>
  <si>
    <t>987CCFAA</t>
  </si>
  <si>
    <t>2021-05-20 14:02:38</t>
  </si>
  <si>
    <t>A71A569D</t>
  </si>
  <si>
    <t>2021-04-07 02:54:13</t>
  </si>
  <si>
    <t>6FC2D37E</t>
  </si>
  <si>
    <t>2021-03-02 05:13:55</t>
  </si>
  <si>
    <t>64CB9FA5</t>
  </si>
  <si>
    <t>2021-05-13 22:55:21</t>
  </si>
  <si>
    <t>2A4FDB34</t>
  </si>
  <si>
    <t>2021-04-11 19:58:50</t>
  </si>
  <si>
    <t>B1FE1299</t>
  </si>
  <si>
    <t>2021-05-30 02:55:06</t>
  </si>
  <si>
    <t>780B0F79</t>
  </si>
  <si>
    <t>2021-05-25 22:40:43</t>
  </si>
  <si>
    <t>A285C6DE</t>
  </si>
  <si>
    <t>2021-05-23 22:09:33</t>
  </si>
  <si>
    <t>D51C8602</t>
  </si>
  <si>
    <t>2021-04-06 11:39:18</t>
  </si>
  <si>
    <t>59C4338A</t>
  </si>
  <si>
    <t>2021-06-01 10:55:56</t>
  </si>
  <si>
    <t>01AFCDCA</t>
  </si>
  <si>
    <t>2021-03-14 18:59:04</t>
  </si>
  <si>
    <t>1534F306</t>
  </si>
  <si>
    <t>2021-05-30 07:14:54</t>
  </si>
  <si>
    <t>21CD0B34</t>
  </si>
  <si>
    <t>2021-03-09 05:38:20</t>
  </si>
  <si>
    <t>60B514A0</t>
  </si>
  <si>
    <t>2021-03-17 11:22:41</t>
  </si>
  <si>
    <t>30F1729F</t>
  </si>
  <si>
    <t>2021-04-30 09:10:38</t>
  </si>
  <si>
    <t>C34E6619</t>
  </si>
  <si>
    <t>2021-03-22 16:48:41</t>
  </si>
  <si>
    <t>5C51988C</t>
  </si>
  <si>
    <t>2021-03-14 20:52:15</t>
  </si>
  <si>
    <t>EC576469</t>
  </si>
  <si>
    <t>2021-03-23 01:35:48</t>
  </si>
  <si>
    <t>3E23E685</t>
  </si>
  <si>
    <t>2021-05-08 06:18:04</t>
  </si>
  <si>
    <t>DF2251C0</t>
  </si>
  <si>
    <t>2021-05-04 13:05:08</t>
  </si>
  <si>
    <t>AA363147</t>
  </si>
  <si>
    <t>2021-05-14 01:24:32</t>
  </si>
  <si>
    <t>F8F84986</t>
  </si>
  <si>
    <t>2021-06-05 03:18:30</t>
  </si>
  <si>
    <t>8B083542</t>
  </si>
  <si>
    <t>2021-05-17 13:42:52</t>
  </si>
  <si>
    <t>85D35C98</t>
  </si>
  <si>
    <t>2021-04-27 09:51:21</t>
  </si>
  <si>
    <t>7EB30AC5</t>
  </si>
  <si>
    <t>2021-03-31 08:42:33</t>
  </si>
  <si>
    <t>E49988E0</t>
  </si>
  <si>
    <t>2021-05-26 01:27:14</t>
  </si>
  <si>
    <t>B279F133</t>
  </si>
  <si>
    <t>2021-05-02 02:13:55</t>
  </si>
  <si>
    <t>E77A415A</t>
  </si>
  <si>
    <t>2021-03-23 19:43:43</t>
  </si>
  <si>
    <t>F9D59F2E</t>
  </si>
  <si>
    <t>2021-05-30 00:44:53</t>
  </si>
  <si>
    <t>326CCB44</t>
  </si>
  <si>
    <t>2021-04-25 16:22:27</t>
  </si>
  <si>
    <t>88E76A7E</t>
  </si>
  <si>
    <t>2021-06-05 08:09:18</t>
  </si>
  <si>
    <t>DAF09F91</t>
  </si>
  <si>
    <t>2021-04-22 13:48:19</t>
  </si>
  <si>
    <t>476FDD3D</t>
  </si>
  <si>
    <t>2021-03-24 13:59:30</t>
  </si>
  <si>
    <t>87145ED1</t>
  </si>
  <si>
    <t>2021-03-08 01:07:00</t>
  </si>
  <si>
    <t>AB28407C</t>
  </si>
  <si>
    <t>2021-03-27 23:51:16</t>
  </si>
  <si>
    <t>9F726E8D</t>
  </si>
  <si>
    <t>2021-06-03 15:21:10</t>
  </si>
  <si>
    <t>3E6DA59B</t>
  </si>
  <si>
    <t>2021-04-21 13:00:50</t>
  </si>
  <si>
    <t>B46781DB</t>
  </si>
  <si>
    <t>2021-05-05 23:25:14</t>
  </si>
  <si>
    <t>4F78CCC3</t>
  </si>
  <si>
    <t>2021-03-11 05:34:32</t>
  </si>
  <si>
    <t>E13A69DD</t>
  </si>
  <si>
    <t>2021-05-07 19:35:07</t>
  </si>
  <si>
    <t>2F0CF2CB</t>
  </si>
  <si>
    <t>2021-05-08 21:38:47</t>
  </si>
  <si>
    <t>5F8B715C</t>
  </si>
  <si>
    <t>2021-04-20 18:08:31</t>
  </si>
  <si>
    <t>65C5E475</t>
  </si>
  <si>
    <t>2021-06-03 21:08:20</t>
  </si>
  <si>
    <t>C8B3AF25</t>
  </si>
  <si>
    <t>2021-06-05 11:50:20</t>
  </si>
  <si>
    <t>264504D0</t>
  </si>
  <si>
    <t>2021-04-20 13:18:40</t>
  </si>
  <si>
    <t>A2200707</t>
  </si>
  <si>
    <t>2021-04-06 06:34:15</t>
  </si>
  <si>
    <t>DF1F3F5C</t>
  </si>
  <si>
    <t>2021-04-11 22:17:05</t>
  </si>
  <si>
    <t>215706F2</t>
  </si>
  <si>
    <t>2021-03-08 00:08:42</t>
  </si>
  <si>
    <t>D2EC33C6</t>
  </si>
  <si>
    <t>2021-04-12 03:24:23</t>
  </si>
  <si>
    <t>F08AE801</t>
  </si>
  <si>
    <t>2021-03-04 05:39:45</t>
  </si>
  <si>
    <t>A5E538E4</t>
  </si>
  <si>
    <t>2021-05-10 23:20:24</t>
  </si>
  <si>
    <t>DAB2E002</t>
  </si>
  <si>
    <t>2021-05-30 03:50:58</t>
  </si>
  <si>
    <t>5AC4C037</t>
  </si>
  <si>
    <t>2021-05-04 20:37:38</t>
  </si>
  <si>
    <t>1C9110B1</t>
  </si>
  <si>
    <t>2021-04-11 20:53:03</t>
  </si>
  <si>
    <t>90781500</t>
  </si>
  <si>
    <t>2021-04-23 02:34:32</t>
  </si>
  <si>
    <t>4893B082</t>
  </si>
  <si>
    <t>2021-05-24 08:05:15</t>
  </si>
  <si>
    <t>A7D69744</t>
  </si>
  <si>
    <t>2021-05-07 07:32:26</t>
  </si>
  <si>
    <t>844D1466</t>
  </si>
  <si>
    <t>2021-04-04 21:48:52</t>
  </si>
  <si>
    <t>7D14F5CA</t>
  </si>
  <si>
    <t>2021-05-29 19:09:09</t>
  </si>
  <si>
    <t>24D14850</t>
  </si>
  <si>
    <t>2021-04-11 09:53:15</t>
  </si>
  <si>
    <t>C50CE5B7</t>
  </si>
  <si>
    <t>2021-05-04 03:45:54</t>
  </si>
  <si>
    <t>5BC9E78B</t>
  </si>
  <si>
    <t>2021-04-24 17:27:15</t>
  </si>
  <si>
    <t>C47E3A23</t>
  </si>
  <si>
    <t>2021-03-16 00:57:39</t>
  </si>
  <si>
    <t>FF071612</t>
  </si>
  <si>
    <t>2021-05-02 21:52:27</t>
  </si>
  <si>
    <t>CDFE18FF</t>
  </si>
  <si>
    <t>2021-04-03 18:19:38</t>
  </si>
  <si>
    <t>763B0962</t>
  </si>
  <si>
    <t>2021-03-26 05:36:35</t>
  </si>
  <si>
    <t>F02E3E0E</t>
  </si>
  <si>
    <t>2021-06-08 13:23:01</t>
  </si>
  <si>
    <t>A1BA8D4E</t>
  </si>
  <si>
    <t>2021-04-16 08:20:48</t>
  </si>
  <si>
    <t>CBE0915F</t>
  </si>
  <si>
    <t>2021-03-07 05:29:15</t>
  </si>
  <si>
    <t>63DBAD72</t>
  </si>
  <si>
    <t>2021-04-14 11:02:30</t>
  </si>
  <si>
    <t>204AB5B5</t>
  </si>
  <si>
    <t>2021-04-09 20:49:36</t>
  </si>
  <si>
    <t>59FEED97</t>
  </si>
  <si>
    <t>2021-03-23 10:28:45</t>
  </si>
  <si>
    <t>E7EB14F4</t>
  </si>
  <si>
    <t>2021-04-14 22:32:59</t>
  </si>
  <si>
    <t>53142FC6</t>
  </si>
  <si>
    <t>2021-05-11 12:19:10</t>
  </si>
  <si>
    <t>4840F312</t>
  </si>
  <si>
    <t>2021-03-16 18:41:05</t>
  </si>
  <si>
    <t>14125F3B</t>
  </si>
  <si>
    <t>2021-04-02 14:54:17</t>
  </si>
  <si>
    <t>7FADF493</t>
  </si>
  <si>
    <t>2021-05-31 16:07:14</t>
  </si>
  <si>
    <t>48C204FE</t>
  </si>
  <si>
    <t>2021-04-10 04:11:56</t>
  </si>
  <si>
    <t>02B153EF</t>
  </si>
  <si>
    <t>2021-03-02 05:04:52</t>
  </si>
  <si>
    <t>1DCA781B</t>
  </si>
  <si>
    <t>2021-06-06 18:28:57</t>
  </si>
  <si>
    <t>F6EA9AC4</t>
  </si>
  <si>
    <t>2021-03-28 01:42:18</t>
  </si>
  <si>
    <t>E235F64A</t>
  </si>
  <si>
    <t>2021-05-20 05:18:07</t>
  </si>
  <si>
    <t>AEE97244</t>
  </si>
  <si>
    <t>2021-05-07 00:19:08</t>
  </si>
  <si>
    <t>456419AE</t>
  </si>
  <si>
    <t>2021-05-17 10:54:27</t>
  </si>
  <si>
    <t>8460D333</t>
  </si>
  <si>
    <t>2021-05-09 16:40:26</t>
  </si>
  <si>
    <t>1D0C2A8A</t>
  </si>
  <si>
    <t>2021-04-14 15:22:31</t>
  </si>
  <si>
    <t>4714CF90</t>
  </si>
  <si>
    <t>2021-04-23 10:29:19</t>
  </si>
  <si>
    <t>C0B5A304</t>
  </si>
  <si>
    <t>2021-03-29 14:31:48</t>
  </si>
  <si>
    <t>0BA7F18F</t>
  </si>
  <si>
    <t>2021-05-24 02:13:57</t>
  </si>
  <si>
    <t>B924C822</t>
  </si>
  <si>
    <t>2021-04-05 10:52:17</t>
  </si>
  <si>
    <t>6ABE131A</t>
  </si>
  <si>
    <t>2021-03-03 04:52:25</t>
  </si>
  <si>
    <t>0C02F3B4</t>
  </si>
  <si>
    <t>2021-05-11 21:38:58</t>
  </si>
  <si>
    <t>7B5A6A44</t>
  </si>
  <si>
    <t>2021-05-31 17:14:29</t>
  </si>
  <si>
    <t>C16DB76E</t>
  </si>
  <si>
    <t>2021-04-22 07:15:56</t>
  </si>
  <si>
    <t>27F27E61</t>
  </si>
  <si>
    <t>2021-05-07 06:01:34</t>
  </si>
  <si>
    <t>C0BE1138</t>
  </si>
  <si>
    <t>2021-03-27 18:06:44</t>
  </si>
  <si>
    <t>46265F5D</t>
  </si>
  <si>
    <t>2021-03-20 12:26:17</t>
  </si>
  <si>
    <t>8DD1367F</t>
  </si>
  <si>
    <t>2021-03-08 20:29:59</t>
  </si>
  <si>
    <t>10B38AD9</t>
  </si>
  <si>
    <t>2021-03-26 11:12:44</t>
  </si>
  <si>
    <t>1D4AFF73</t>
  </si>
  <si>
    <t>2021-06-02 09:28:57</t>
  </si>
  <si>
    <t>F64F4EC0</t>
  </si>
  <si>
    <t>2021-06-05 00:29:43</t>
  </si>
  <si>
    <t>3A4ABBB8</t>
  </si>
  <si>
    <t>2021-04-02 04:57:05</t>
  </si>
  <si>
    <t>2596B009</t>
  </si>
  <si>
    <t>2021-04-04 02:22:08</t>
  </si>
  <si>
    <t>2854A6E4</t>
  </si>
  <si>
    <t>2021-04-29 18:51:12</t>
  </si>
  <si>
    <t>F75349A1</t>
  </si>
  <si>
    <t>2021-05-06 22:47:00</t>
  </si>
  <si>
    <t>4293AD02</t>
  </si>
  <si>
    <t>2021-05-09 14:55:00</t>
  </si>
  <si>
    <t>7133B1E9</t>
  </si>
  <si>
    <t>2021-05-26 13:18:36</t>
  </si>
  <si>
    <t>127B36E6</t>
  </si>
  <si>
    <t>2021-04-01 17:41:12</t>
  </si>
  <si>
    <t>17CE967F</t>
  </si>
  <si>
    <t>2021-03-27 16:13:09</t>
  </si>
  <si>
    <t>220A59F8</t>
  </si>
  <si>
    <t>2021-04-03 12:50:56</t>
  </si>
  <si>
    <t>EBC58046</t>
  </si>
  <si>
    <t>2021-05-24 21:06:09</t>
  </si>
  <si>
    <t>5017ECC8</t>
  </si>
  <si>
    <t>2021-04-13 02:19:19</t>
  </si>
  <si>
    <t>B6BFE086</t>
  </si>
  <si>
    <t>2021-03-20 21:32:26</t>
  </si>
  <si>
    <t>B887D510</t>
  </si>
  <si>
    <t>2021-05-08 19:32:43</t>
  </si>
  <si>
    <t>5D7B6B27</t>
  </si>
  <si>
    <t>2021-05-28 20:53:38</t>
  </si>
  <si>
    <t>A81EDD4B</t>
  </si>
  <si>
    <t>2021-04-30 16:09:47</t>
  </si>
  <si>
    <t>70F154C0</t>
  </si>
  <si>
    <t>2021-05-31 13:25:28</t>
  </si>
  <si>
    <t>6E1C640F</t>
  </si>
  <si>
    <t>2021-05-07 21:06:48</t>
  </si>
  <si>
    <t>C20855D3</t>
  </si>
  <si>
    <t>2021-03-01 13:28:35</t>
  </si>
  <si>
    <t>BC54C4F3</t>
  </si>
  <si>
    <t>2021-04-05 02:44:39</t>
  </si>
  <si>
    <t>2885C4CC</t>
  </si>
  <si>
    <t>2021-05-28 01:02:00</t>
  </si>
  <si>
    <t>47F32DF2</t>
  </si>
  <si>
    <t>2021-04-11 13:35:47</t>
  </si>
  <si>
    <t>409841A9</t>
  </si>
  <si>
    <t>2021-04-29 04:44:37</t>
  </si>
  <si>
    <t>5D8C6849</t>
  </si>
  <si>
    <t>2021-04-10 21:55:07</t>
  </si>
  <si>
    <t>5C0761DF</t>
  </si>
  <si>
    <t>2021-03-06 10:33:31</t>
  </si>
  <si>
    <t>649B1AEB</t>
  </si>
  <si>
    <t>2021-03-26 01:48:31</t>
  </si>
  <si>
    <t>F3D75CE4</t>
  </si>
  <si>
    <t>2021-03-29 06:53:46</t>
  </si>
  <si>
    <t>3E999DFC</t>
  </si>
  <si>
    <t>2021-03-18 03:13:48</t>
  </si>
  <si>
    <t>CE15CB3A</t>
  </si>
  <si>
    <t>2021-04-16 19:03:29</t>
  </si>
  <si>
    <t>29064240</t>
  </si>
  <si>
    <t>2021-05-12 00:35:12</t>
  </si>
  <si>
    <t>07070B8D</t>
  </si>
  <si>
    <t>2021-03-28 22:58:02</t>
  </si>
  <si>
    <t>8184E8C8</t>
  </si>
  <si>
    <t>2021-06-10 05:13:44</t>
  </si>
  <si>
    <t>4BEFEA3C</t>
  </si>
  <si>
    <t>2021-06-07 15:42:22</t>
  </si>
  <si>
    <t>557F8DA6</t>
  </si>
  <si>
    <t>2021-03-05 00:13:37</t>
  </si>
  <si>
    <t>5D3C502C</t>
  </si>
  <si>
    <t>2021-04-28 15:34:34</t>
  </si>
  <si>
    <t>EBB5927C</t>
  </si>
  <si>
    <t>2021-04-28 17:17:42</t>
  </si>
  <si>
    <t>0F2CDC82</t>
  </si>
  <si>
    <t>2021-04-07 06:53:56</t>
  </si>
  <si>
    <t>0EE81AEC</t>
  </si>
  <si>
    <t>2021-05-15 11:29:56</t>
  </si>
  <si>
    <t>17A1F7D6</t>
  </si>
  <si>
    <t>2021-04-23 20:55:31</t>
  </si>
  <si>
    <t>BE02CC1F</t>
  </si>
  <si>
    <t>2021-04-25 03:50:06</t>
  </si>
  <si>
    <t>AEFD080C</t>
  </si>
  <si>
    <t>2021-04-14 22:36:20</t>
  </si>
  <si>
    <t>8867EBB6</t>
  </si>
  <si>
    <t>2021-04-16 11:40:27</t>
  </si>
  <si>
    <t>225F0817</t>
  </si>
  <si>
    <t>2021-05-11 07:48:57</t>
  </si>
  <si>
    <t>89DB568D</t>
  </si>
  <si>
    <t>2021-05-03 20:00:44</t>
  </si>
  <si>
    <t>366DE3BF</t>
  </si>
  <si>
    <t>2021-03-23 11:34:02</t>
  </si>
  <si>
    <t>A7127A7D</t>
  </si>
  <si>
    <t>2021-04-18 03:02:41</t>
  </si>
  <si>
    <t>C5909BE8</t>
  </si>
  <si>
    <t>2021-06-07 02:39:29</t>
  </si>
  <si>
    <t>6F7D3320</t>
  </si>
  <si>
    <t>2021-04-03 10:41:00</t>
  </si>
  <si>
    <t>506C7C31</t>
  </si>
  <si>
    <t>2021-05-13 07:23:47</t>
  </si>
  <si>
    <t>D86DD4D1</t>
  </si>
  <si>
    <t>2021-04-02 00:33:48</t>
  </si>
  <si>
    <t>CFFBD60D</t>
  </si>
  <si>
    <t>2021-03-10 07:59:00</t>
  </si>
  <si>
    <t>F37FEA95</t>
  </si>
  <si>
    <t>2021-04-13 19:52:31</t>
  </si>
  <si>
    <t>399C01A4</t>
  </si>
  <si>
    <t>2021-05-14 14:25:52</t>
  </si>
  <si>
    <t>B774B948</t>
  </si>
  <si>
    <t>2021-03-16 16:16:56</t>
  </si>
  <si>
    <t>8515122C</t>
  </si>
  <si>
    <t>2021-03-17 10:15:43</t>
  </si>
  <si>
    <t>74AA55B4</t>
  </si>
  <si>
    <t>2021-04-19 04:17:09</t>
  </si>
  <si>
    <t>BFDD40F8</t>
  </si>
  <si>
    <t>2021-05-23 22:30:08</t>
  </si>
  <si>
    <t>F873716B</t>
  </si>
  <si>
    <t>2021-04-03 06:05:07</t>
  </si>
  <si>
    <t>1689D1D5</t>
  </si>
  <si>
    <t>2021-05-06 22:58:27</t>
  </si>
  <si>
    <t>1982C35B</t>
  </si>
  <si>
    <t>2021-05-31 15:11:52</t>
  </si>
  <si>
    <t>E8F1C871</t>
  </si>
  <si>
    <t>2021-04-27 01:39:16</t>
  </si>
  <si>
    <t>F9FC2A5C</t>
  </si>
  <si>
    <t>2021-04-05 17:56:07</t>
  </si>
  <si>
    <t>AEBFAB40</t>
  </si>
  <si>
    <t>2021-05-17 13:15:28</t>
  </si>
  <si>
    <t>9B5BB1BC</t>
  </si>
  <si>
    <t>2021-04-03 01:01:25</t>
  </si>
  <si>
    <t>54BB0356</t>
  </si>
  <si>
    <t>2021-03-25 14:59:46</t>
  </si>
  <si>
    <t>FEB5EC59</t>
  </si>
  <si>
    <t>2021-05-02 13:41:19</t>
  </si>
  <si>
    <t>33ABF891</t>
  </si>
  <si>
    <t>2021-05-27 15:45:32</t>
  </si>
  <si>
    <t>F1D454D7</t>
  </si>
  <si>
    <t>2021-05-10 04:32:44</t>
  </si>
  <si>
    <t>983FA6CC</t>
  </si>
  <si>
    <t>2021-04-24 03:32:00</t>
  </si>
  <si>
    <t>D1851B57</t>
  </si>
  <si>
    <t>2021-05-22 03:43:44</t>
  </si>
  <si>
    <t>D84C69CC</t>
  </si>
  <si>
    <t>2021-04-01 08:51:12</t>
  </si>
  <si>
    <t>4E799FBD</t>
  </si>
  <si>
    <t>2021-05-10 14:25:31</t>
  </si>
  <si>
    <t>E3340B73</t>
  </si>
  <si>
    <t>2021-03-30 23:48:27</t>
  </si>
  <si>
    <t>D77D588D</t>
  </si>
  <si>
    <t>2021-05-14 02:53:23</t>
  </si>
  <si>
    <t>BBDB6701</t>
  </si>
  <si>
    <t>2021-05-01 00:43:41</t>
  </si>
  <si>
    <t>CD130BC8</t>
  </si>
  <si>
    <t>2021-03-09 19:34:01</t>
  </si>
  <si>
    <t>9E1EECDB</t>
  </si>
  <si>
    <t>2021-06-03 01:25:46</t>
  </si>
  <si>
    <t>71436AE0</t>
  </si>
  <si>
    <t>2021-03-06 05:45:45</t>
  </si>
  <si>
    <t>AB939E9F</t>
  </si>
  <si>
    <t>2021-05-09 23:34:45</t>
  </si>
  <si>
    <t>7831784F</t>
  </si>
  <si>
    <t>2021-04-10 13:50:54</t>
  </si>
  <si>
    <t>C9AEA944</t>
  </si>
  <si>
    <t>2021-03-05 03:28:54</t>
  </si>
  <si>
    <t>A84C88E0</t>
  </si>
  <si>
    <t>2021-03-11 01:56:06</t>
  </si>
  <si>
    <t>062FBAB0</t>
  </si>
  <si>
    <t>2021-03-25 23:38:59</t>
  </si>
  <si>
    <t>33D10723</t>
  </si>
  <si>
    <t>2021-05-02 12:17:09</t>
  </si>
  <si>
    <t>D243819F</t>
  </si>
  <si>
    <t>2021-04-30 08:42:00</t>
  </si>
  <si>
    <t>43D38D35</t>
  </si>
  <si>
    <t>2021-03-07 00:10:36</t>
  </si>
  <si>
    <t>E112AB30</t>
  </si>
  <si>
    <t>2021-05-25 19:28:43</t>
  </si>
  <si>
    <t>22EFDB41</t>
  </si>
  <si>
    <t>2021-04-08 06:28:38</t>
  </si>
  <si>
    <t>1504C2B8</t>
  </si>
  <si>
    <t>2021-04-20 17:49:36</t>
  </si>
  <si>
    <t>DA762A03</t>
  </si>
  <si>
    <t>2021-05-26 23:31:01</t>
  </si>
  <si>
    <t>C2086A8F</t>
  </si>
  <si>
    <t>2021-03-10 22:21:29</t>
  </si>
  <si>
    <t>2A69E634</t>
  </si>
  <si>
    <t>2021-05-30 20:43:41</t>
  </si>
  <si>
    <t>1DA1C0E8</t>
  </si>
  <si>
    <t>2021-04-11 08:39:35</t>
  </si>
  <si>
    <t>96384466</t>
  </si>
  <si>
    <t>2021-05-21 19:09:04</t>
  </si>
  <si>
    <t>2355A0FC</t>
  </si>
  <si>
    <t>2021-05-12 06:43:35</t>
  </si>
  <si>
    <t>7B558058</t>
  </si>
  <si>
    <t>2021-05-15 13:02:25</t>
  </si>
  <si>
    <t>4AD9CEED</t>
  </si>
  <si>
    <t>2021-05-10 22:40:39</t>
  </si>
  <si>
    <t>45600B7D</t>
  </si>
  <si>
    <t>2021-03-17 11:54:50</t>
  </si>
  <si>
    <t>E449FE76</t>
  </si>
  <si>
    <t>2021-05-03 13:57:41</t>
  </si>
  <si>
    <t>8B0B0903</t>
  </si>
  <si>
    <t>2021-04-17 05:17:34</t>
  </si>
  <si>
    <t>F0F73D8A</t>
  </si>
  <si>
    <t>2021-04-21 15:20:00</t>
  </si>
  <si>
    <t>C5C9EC85</t>
  </si>
  <si>
    <t>2021-04-15 05:14:25</t>
  </si>
  <si>
    <t>AF54C8D6</t>
  </si>
  <si>
    <t>2021-03-29 03:02:05</t>
  </si>
  <si>
    <t>A68D7E6A</t>
  </si>
  <si>
    <t>2021-03-04 14:36:33</t>
  </si>
  <si>
    <t>B22A188D</t>
  </si>
  <si>
    <t>2021-04-12 01:07:23</t>
  </si>
  <si>
    <t>9A080A4F</t>
  </si>
  <si>
    <t>2021-03-27 10:17:56</t>
  </si>
  <si>
    <t>649F66DD</t>
  </si>
  <si>
    <t>2021-03-26 00:45:09</t>
  </si>
  <si>
    <t>B335CD91</t>
  </si>
  <si>
    <t>2021-05-15 22:38:14</t>
  </si>
  <si>
    <t>86B12725</t>
  </si>
  <si>
    <t>2021-03-04 20:53:54</t>
  </si>
  <si>
    <t>701193B4</t>
  </si>
  <si>
    <t>2021-05-18 17:29:28</t>
  </si>
  <si>
    <t>A2F576B6</t>
  </si>
  <si>
    <t>2021-05-04 11:10:45</t>
  </si>
  <si>
    <t>1F90E759</t>
  </si>
  <si>
    <t>2021-04-15 09:07:56</t>
  </si>
  <si>
    <t>87BA4146</t>
  </si>
  <si>
    <t>2021-03-26 02:02:02</t>
  </si>
  <si>
    <t>C365760B</t>
  </si>
  <si>
    <t>2021-05-30 01:08:14</t>
  </si>
  <si>
    <t>67A1E575</t>
  </si>
  <si>
    <t>2021-03-05 17:28:03</t>
  </si>
  <si>
    <t>6FB9F0EB</t>
  </si>
  <si>
    <t>2021-04-20 01:02:46</t>
  </si>
  <si>
    <t>058AF375</t>
  </si>
  <si>
    <t>2021-04-27 20:04:34</t>
  </si>
  <si>
    <t>6AF0523A</t>
  </si>
  <si>
    <t>2021-04-06 14:10:42</t>
  </si>
  <si>
    <t>3C4BA981</t>
  </si>
  <si>
    <t>2021-04-10 19:37:22</t>
  </si>
  <si>
    <t>04F30D19</t>
  </si>
  <si>
    <t>2021-03-28 22:18:09</t>
  </si>
  <si>
    <t>CCFFACC0</t>
  </si>
  <si>
    <t>2021-05-19 18:16:30</t>
  </si>
  <si>
    <t>E65C5A77</t>
  </si>
  <si>
    <t>2021-03-23 08:10:04</t>
  </si>
  <si>
    <t>F0329F5B</t>
  </si>
  <si>
    <t>2021-04-30 13:27:47</t>
  </si>
  <si>
    <t>A197490B</t>
  </si>
  <si>
    <t>2021-03-30 08:30:03</t>
  </si>
  <si>
    <t>2956888F</t>
  </si>
  <si>
    <t>2021-05-17 05:32:33</t>
  </si>
  <si>
    <t>F0286EA6</t>
  </si>
  <si>
    <t>2021-05-23 04:13:10</t>
  </si>
  <si>
    <t>7E30A3B7</t>
  </si>
  <si>
    <t>2021-03-29 12:59:14</t>
  </si>
  <si>
    <t>895AB042</t>
  </si>
  <si>
    <t>2021-04-23 13:01:46</t>
  </si>
  <si>
    <t>0F1265A6</t>
  </si>
  <si>
    <t>2021-04-05 20:41:34</t>
  </si>
  <si>
    <t>BE6BC2C0</t>
  </si>
  <si>
    <t>2021-03-20 04:48:46</t>
  </si>
  <si>
    <t>B2E4C970</t>
  </si>
  <si>
    <t>2021-05-04 00:56:05</t>
  </si>
  <si>
    <t>9C2DE448</t>
  </si>
  <si>
    <t>2021-04-16 01:41:08</t>
  </si>
  <si>
    <t>A503B31F</t>
  </si>
  <si>
    <t>2021-05-26 20:32:52</t>
  </si>
  <si>
    <t>74A87541</t>
  </si>
  <si>
    <t>2021-05-23 13:55:19</t>
  </si>
  <si>
    <t>8FE5406C</t>
  </si>
  <si>
    <t>2021-04-15 01:15:34</t>
  </si>
  <si>
    <t>F3A38C12</t>
  </si>
  <si>
    <t>2021-05-15 10:11:58</t>
  </si>
  <si>
    <t>67C28DCA</t>
  </si>
  <si>
    <t>2021-03-15 06:18:50</t>
  </si>
  <si>
    <t>DBAF7618</t>
  </si>
  <si>
    <t>2021-03-10 17:00:46</t>
  </si>
  <si>
    <t>E679ACA9</t>
  </si>
  <si>
    <t>2021-04-12 13:18:57</t>
  </si>
  <si>
    <t>6A873513</t>
  </si>
  <si>
    <t>2021-05-31 08:57:25</t>
  </si>
  <si>
    <t>25827675</t>
  </si>
  <si>
    <t>2021-03-03 16:48:07</t>
  </si>
  <si>
    <t>C4C4E9C0</t>
  </si>
  <si>
    <t>2021-06-06 22:13:16</t>
  </si>
  <si>
    <t>92363114</t>
  </si>
  <si>
    <t>2021-06-06 07:01:52</t>
  </si>
  <si>
    <t>5C70C2E0</t>
  </si>
  <si>
    <t>2021-03-24 00:50:39</t>
  </si>
  <si>
    <t>F0E1EC46</t>
  </si>
  <si>
    <t>2021-03-24 02:50:31</t>
  </si>
  <si>
    <t>4BD47601</t>
  </si>
  <si>
    <t>2021-03-27 22:41:30</t>
  </si>
  <si>
    <t>AC4B6CA0</t>
  </si>
  <si>
    <t>2021-03-10 02:07:46</t>
  </si>
  <si>
    <t>7FA0E9BD</t>
  </si>
  <si>
    <t>2021-05-07 20:25:31</t>
  </si>
  <si>
    <t>83C0941C</t>
  </si>
  <si>
    <t>2021-03-03 04:22:47</t>
  </si>
  <si>
    <t>47480BAA</t>
  </si>
  <si>
    <t>2021-04-24 06:22:58</t>
  </si>
  <si>
    <t>93A908BC</t>
  </si>
  <si>
    <t>2021-03-21 15:11:28</t>
  </si>
  <si>
    <t>7642D79A</t>
  </si>
  <si>
    <t>2021-03-19 06:07:41</t>
  </si>
  <si>
    <t>9ADBB9CD</t>
  </si>
  <si>
    <t>2021-05-17 15:11:03</t>
  </si>
  <si>
    <t>A2B7C0AA</t>
  </si>
  <si>
    <t>2021-03-08 17:18:36</t>
  </si>
  <si>
    <t>FC07461D</t>
  </si>
  <si>
    <t>2021-06-04 17:23:25</t>
  </si>
  <si>
    <t>21C24228</t>
  </si>
  <si>
    <t>2021-05-31 20:00:05</t>
  </si>
  <si>
    <t>1B5C2E25</t>
  </si>
  <si>
    <t>2021-04-25 08:32:02</t>
  </si>
  <si>
    <t>3D0B0335</t>
  </si>
  <si>
    <t>2021-04-21 02:44:11</t>
  </si>
  <si>
    <t>6F4DD331</t>
  </si>
  <si>
    <t>2021-03-17 15:06:25</t>
  </si>
  <si>
    <t>967F3F1B</t>
  </si>
  <si>
    <t>2021-04-23 23:25:10</t>
  </si>
  <si>
    <t>D3AD4A58</t>
  </si>
  <si>
    <t>2021-03-03 05:26:10</t>
  </si>
  <si>
    <t>33455D62</t>
  </si>
  <si>
    <t>2021-04-21 22:41:44</t>
  </si>
  <si>
    <t>E780DEB9</t>
  </si>
  <si>
    <t>2021-05-31 02:02:47</t>
  </si>
  <si>
    <t>8D6290C0</t>
  </si>
  <si>
    <t>2021-04-22 22:41:15</t>
  </si>
  <si>
    <t>61757E64</t>
  </si>
  <si>
    <t>2021-05-23 05:01:49</t>
  </si>
  <si>
    <t>3F859E26</t>
  </si>
  <si>
    <t>2021-04-03 13:24:29</t>
  </si>
  <si>
    <t>E96CFF22</t>
  </si>
  <si>
    <t>2021-03-09 11:11:00</t>
  </si>
  <si>
    <t>5DC879E4</t>
  </si>
  <si>
    <t>2021-04-23 05:19:44</t>
  </si>
  <si>
    <t>F5FCC03F</t>
  </si>
  <si>
    <t>2021-04-29 05:24:56</t>
  </si>
  <si>
    <t>350E629F</t>
  </si>
  <si>
    <t>2021-03-11 15:50:11</t>
  </si>
  <si>
    <t>06EDF982</t>
  </si>
  <si>
    <t>2021-03-07 00:48:10</t>
  </si>
  <si>
    <t>901DFDBE</t>
  </si>
  <si>
    <t>2021-06-01 21:19:12</t>
  </si>
  <si>
    <t>35827D33</t>
  </si>
  <si>
    <t>2021-03-31 14:36:16</t>
  </si>
  <si>
    <t>ECF2E408</t>
  </si>
  <si>
    <t>2021-05-07 13:14:57</t>
  </si>
  <si>
    <t>58D700ED</t>
  </si>
  <si>
    <t>2021-03-10 03:59:42</t>
  </si>
  <si>
    <t>99FD8D08</t>
  </si>
  <si>
    <t>2021-04-06 17:56:18</t>
  </si>
  <si>
    <t>D4675F6E</t>
  </si>
  <si>
    <t>2021-05-04 07:31:23</t>
  </si>
  <si>
    <t>4AA38BED</t>
  </si>
  <si>
    <t>2021-04-12 10:55:35</t>
  </si>
  <si>
    <t>7B6907D8</t>
  </si>
  <si>
    <t>2021-06-08 01:00:00</t>
  </si>
  <si>
    <t>0D5107BC</t>
  </si>
  <si>
    <t>2021-03-10 00:43:17</t>
  </si>
  <si>
    <t>A512AB2A</t>
  </si>
  <si>
    <t>2021-03-16 15:10:47</t>
  </si>
  <si>
    <t>4456B353</t>
  </si>
  <si>
    <t>2021-05-16 22:05:16</t>
  </si>
  <si>
    <t>6ADE8092</t>
  </si>
  <si>
    <t>2021-03-18 11:10:16</t>
  </si>
  <si>
    <t>BC1940B1</t>
  </si>
  <si>
    <t>2021-05-28 00:48:58</t>
  </si>
  <si>
    <t>3B0D5E04</t>
  </si>
  <si>
    <t>2021-05-16 19:32:57</t>
  </si>
  <si>
    <t>CA3CA795</t>
  </si>
  <si>
    <t>2021-04-08 15:56:54</t>
  </si>
  <si>
    <t>621D1128</t>
  </si>
  <si>
    <t>2021-04-18 05:21:30</t>
  </si>
  <si>
    <t>AF9D6AD0</t>
  </si>
  <si>
    <t>2021-05-04 18:31:56</t>
  </si>
  <si>
    <t>390197D6</t>
  </si>
  <si>
    <t>2021-03-27 14:44:37</t>
  </si>
  <si>
    <t>E8F1BC41</t>
  </si>
  <si>
    <t>2021-04-05 07:26:45</t>
  </si>
  <si>
    <t>42BEB8C2</t>
  </si>
  <si>
    <t>2021-06-07 21:28:40</t>
  </si>
  <si>
    <t>5D9482BA</t>
  </si>
  <si>
    <t>2021-05-02 20:36:17</t>
  </si>
  <si>
    <t>EF884EA8</t>
  </si>
  <si>
    <t>2021-04-14 13:37:07</t>
  </si>
  <si>
    <t>E4A11495</t>
  </si>
  <si>
    <t>2021-03-08 03:48:56</t>
  </si>
  <si>
    <t>95908FAB</t>
  </si>
  <si>
    <t>2021-03-17 07:41:59</t>
  </si>
  <si>
    <t>E8F22488</t>
  </si>
  <si>
    <t>2021-03-06 00:38:39</t>
  </si>
  <si>
    <t>9068E7DC</t>
  </si>
  <si>
    <t>2021-04-21 19:36:13</t>
  </si>
  <si>
    <t>BF891AEC</t>
  </si>
  <si>
    <t>2021-05-10 00:49:41</t>
  </si>
  <si>
    <t>F4FF68EF</t>
  </si>
  <si>
    <t>2021-05-16 14:34:28</t>
  </si>
  <si>
    <t>D296045A</t>
  </si>
  <si>
    <t>2021-04-03 00:53:43</t>
  </si>
  <si>
    <t>416A2D35</t>
  </si>
  <si>
    <t>2021-03-09 06:12:29</t>
  </si>
  <si>
    <t>181A02BE</t>
  </si>
  <si>
    <t>2021-03-10 09:24:26</t>
  </si>
  <si>
    <t>07F61F9D</t>
  </si>
  <si>
    <t>2021-04-13 01:24:32</t>
  </si>
  <si>
    <t>910615C0</t>
  </si>
  <si>
    <t>2021-03-03 01:50:18</t>
  </si>
  <si>
    <t>5FBB0FB2</t>
  </si>
  <si>
    <t>2021-05-17 21:23:40</t>
  </si>
  <si>
    <t>5CDF2559</t>
  </si>
  <si>
    <t>2021-04-06 05:15:22</t>
  </si>
  <si>
    <t>336D5032</t>
  </si>
  <si>
    <t>2021-05-22 06:39:34</t>
  </si>
  <si>
    <t>7454BA2F</t>
  </si>
  <si>
    <t>2021-04-28 15:39:16</t>
  </si>
  <si>
    <t>F4A80478</t>
  </si>
  <si>
    <t>2021-03-21 03:10:37</t>
  </si>
  <si>
    <t>7A4FE46A</t>
  </si>
  <si>
    <t>2021-04-06 03:20:11</t>
  </si>
  <si>
    <t>1E5FF45C</t>
  </si>
  <si>
    <t>2021-05-26 21:43:41</t>
  </si>
  <si>
    <t>D4FC3189</t>
  </si>
  <si>
    <t>2021-04-03 23:57:00</t>
  </si>
  <si>
    <t>5463F598</t>
  </si>
  <si>
    <t>2021-04-19 02:50:25</t>
  </si>
  <si>
    <t>A49E860E</t>
  </si>
  <si>
    <t>2021-06-04 12:41:05</t>
  </si>
  <si>
    <t>F0139430</t>
  </si>
  <si>
    <t>2021-05-11 18:42:09</t>
  </si>
  <si>
    <t>5A637E5F</t>
  </si>
  <si>
    <t>2021-04-18 17:57:02</t>
  </si>
  <si>
    <t>AFE3607D</t>
  </si>
  <si>
    <t>2021-04-22 23:12:27</t>
  </si>
  <si>
    <t>D41629D3</t>
  </si>
  <si>
    <t>2021-03-11 06:44:11</t>
  </si>
  <si>
    <t>2BC24FE3</t>
  </si>
  <si>
    <t>2021-03-16 18:20:07</t>
  </si>
  <si>
    <t>75F153AE</t>
  </si>
  <si>
    <t>2021-05-06 06:23:25</t>
  </si>
  <si>
    <t>8FD52D1D</t>
  </si>
  <si>
    <t>2021-04-13 22:10:37</t>
  </si>
  <si>
    <t>C6469166</t>
  </si>
  <si>
    <t>2021-03-09 18:32:44</t>
  </si>
  <si>
    <t>44ECD852</t>
  </si>
  <si>
    <t>2021-04-27 05:02:41</t>
  </si>
  <si>
    <t>119EBB38</t>
  </si>
  <si>
    <t>2021-05-28 14:13:54</t>
  </si>
  <si>
    <t>5FAB7771</t>
  </si>
  <si>
    <t>2021-03-15 21:38:30</t>
  </si>
  <si>
    <t>0C94C7E5</t>
  </si>
  <si>
    <t>2021-05-21 10:53:26</t>
  </si>
  <si>
    <t>F2AF8C0C</t>
  </si>
  <si>
    <t>2021-05-25 22:42:09</t>
  </si>
  <si>
    <t>C0358DC5</t>
  </si>
  <si>
    <t>2021-03-02 06:34:48</t>
  </si>
  <si>
    <t>0AE37E84</t>
  </si>
  <si>
    <t>2021-04-28 04:35:46</t>
  </si>
  <si>
    <t>F063CFAC</t>
  </si>
  <si>
    <t>2021-04-05 22:11:34</t>
  </si>
  <si>
    <t>E2336D7C</t>
  </si>
  <si>
    <t>2021-05-11 06:10:52</t>
  </si>
  <si>
    <t>9E31E9B4</t>
  </si>
  <si>
    <t>2021-04-02 20:03:35</t>
  </si>
  <si>
    <t>16327927</t>
  </si>
  <si>
    <t>2021-04-09 09:06:40</t>
  </si>
  <si>
    <t>F32CA6BC</t>
  </si>
  <si>
    <t>2021-03-08 08:17:15</t>
  </si>
  <si>
    <t>3DDFC025</t>
  </si>
  <si>
    <t>2021-03-31 03:56:11</t>
  </si>
  <si>
    <t>FA1E484B</t>
  </si>
  <si>
    <t>2021-04-27 06:26:20</t>
  </si>
  <si>
    <t>20CE0AC8</t>
  </si>
  <si>
    <t>2021-04-25 17:49:44</t>
  </si>
  <si>
    <t>308869FB</t>
  </si>
  <si>
    <t>2021-03-02 15:42:30</t>
  </si>
  <si>
    <t>79F4E44E</t>
  </si>
  <si>
    <t>2021-04-27 06:56:56</t>
  </si>
  <si>
    <t>43B1E7E9</t>
  </si>
  <si>
    <t>2021-05-21 05:24:10</t>
  </si>
  <si>
    <t>B63A786E</t>
  </si>
  <si>
    <t>2021-05-28 22:06:04</t>
  </si>
  <si>
    <t>4E0478FC</t>
  </si>
  <si>
    <t>2021-05-16 20:00:33</t>
  </si>
  <si>
    <t>2B33F9F9</t>
  </si>
  <si>
    <t>2021-04-10 22:24:06</t>
  </si>
  <si>
    <t>F7937D98</t>
  </si>
  <si>
    <t>2021-05-01 23:57:59</t>
  </si>
  <si>
    <t>F5B0D13D</t>
  </si>
  <si>
    <t>2021-04-01 22:40:12</t>
  </si>
  <si>
    <t>E710A7CA</t>
  </si>
  <si>
    <t>2021-04-10 19:50:18</t>
  </si>
  <si>
    <t>1FA016C7</t>
  </si>
  <si>
    <t>2021-05-27 03:25:05</t>
  </si>
  <si>
    <t>27C0D268</t>
  </si>
  <si>
    <t>2021-03-15 04:47:56</t>
  </si>
  <si>
    <t>D28D963E</t>
  </si>
  <si>
    <t>2021-03-25 16:50:13</t>
  </si>
  <si>
    <t>8B3EBAB8</t>
  </si>
  <si>
    <t>2021-05-18 22:14:00</t>
  </si>
  <si>
    <t>C49FAF22</t>
  </si>
  <si>
    <t>2021-05-07 11:33:48</t>
  </si>
  <si>
    <t>2C9D3E23</t>
  </si>
  <si>
    <t>2021-04-15 20:38:08</t>
  </si>
  <si>
    <t>0EBBBAFF</t>
  </si>
  <si>
    <t>2021-05-01 04:24:12</t>
  </si>
  <si>
    <t>F4BDCB18</t>
  </si>
  <si>
    <t>2021-05-19 09:08:01</t>
  </si>
  <si>
    <t>949FB6DC</t>
  </si>
  <si>
    <t>2021-03-15 14:26:44</t>
  </si>
  <si>
    <t>E2EE2071</t>
  </si>
  <si>
    <t>2021-05-08 02:15:30</t>
  </si>
  <si>
    <t>D1F24CB2</t>
  </si>
  <si>
    <t>2021-03-24 12:52:48</t>
  </si>
  <si>
    <t>E506CE41</t>
  </si>
  <si>
    <t>2021-03-04 23:57:08</t>
  </si>
  <si>
    <t>3BAA4C42</t>
  </si>
  <si>
    <t>2021-04-17 02:51:00</t>
  </si>
  <si>
    <t>06723A53</t>
  </si>
  <si>
    <t>2021-03-17 15:59:53</t>
  </si>
  <si>
    <t>EAC2591E</t>
  </si>
  <si>
    <t>2021-06-04 11:30:09</t>
  </si>
  <si>
    <t>A9DE62A4</t>
  </si>
  <si>
    <t>2021-03-17 10:09:15</t>
  </si>
  <si>
    <t>F62FE853</t>
  </si>
  <si>
    <t>2021-05-01 11:45:53</t>
  </si>
  <si>
    <t>9B77AC10</t>
  </si>
  <si>
    <t>2021-05-21 10:42:17</t>
  </si>
  <si>
    <t>87F8147C</t>
  </si>
  <si>
    <t>2021-05-13 22:17:30</t>
  </si>
  <si>
    <t>827784D3</t>
  </si>
  <si>
    <t>2021-05-24 07:25:59</t>
  </si>
  <si>
    <t>8A87D633</t>
  </si>
  <si>
    <t>2021-04-28 15:53:52</t>
  </si>
  <si>
    <t>F686D4B8</t>
  </si>
  <si>
    <t>2021-04-11 21:50:22</t>
  </si>
  <si>
    <t>5E4001E6</t>
  </si>
  <si>
    <t>2021-04-25 14:24:03</t>
  </si>
  <si>
    <t>BF84EC89</t>
  </si>
  <si>
    <t>2021-05-29 21:21:23</t>
  </si>
  <si>
    <t>109711F6</t>
  </si>
  <si>
    <t>2021-05-08 03:10:32</t>
  </si>
  <si>
    <t>36BC96C0</t>
  </si>
  <si>
    <t>2021-05-26 11:06:58</t>
  </si>
  <si>
    <t>4D316156</t>
  </si>
  <si>
    <t>2021-04-18 18:04:59</t>
  </si>
  <si>
    <t>48B09CD6</t>
  </si>
  <si>
    <t>2021-05-28 17:22:18</t>
  </si>
  <si>
    <t>2439E8F4</t>
  </si>
  <si>
    <t>2021-05-11 10:31:33</t>
  </si>
  <si>
    <t>3323F7E8</t>
  </si>
  <si>
    <t>2021-04-03 20:50:03</t>
  </si>
  <si>
    <t>EC4E805A</t>
  </si>
  <si>
    <t>2021-06-09 11:56:52</t>
  </si>
  <si>
    <t>F98111D1</t>
  </si>
  <si>
    <t>2021-03-07 03:04:16</t>
  </si>
  <si>
    <t>4FF35960</t>
  </si>
  <si>
    <t>2021-05-23 05:58:12</t>
  </si>
  <si>
    <t>9A4566FC</t>
  </si>
  <si>
    <t>2021-03-09 17:50:22</t>
  </si>
  <si>
    <t>D41D36B8</t>
  </si>
  <si>
    <t>2021-05-14 18:42:18</t>
  </si>
  <si>
    <t>EA4548A2</t>
  </si>
  <si>
    <t>2021-04-01 09:19:41</t>
  </si>
  <si>
    <t>FCC1FEE3</t>
  </si>
  <si>
    <t>2021-04-01 00:30:07</t>
  </si>
  <si>
    <t>31067204</t>
  </si>
  <si>
    <t>2021-03-29 22:06:35</t>
  </si>
  <si>
    <t>D802F4AB</t>
  </si>
  <si>
    <t>2021-04-13 16:48:43</t>
  </si>
  <si>
    <t>877FAEF0</t>
  </si>
  <si>
    <t>2021-05-20 22:23:25</t>
  </si>
  <si>
    <t>417722E6</t>
  </si>
  <si>
    <t>2021-06-06 21:40:16</t>
  </si>
  <si>
    <t>35883A32</t>
  </si>
  <si>
    <t>2021-05-20 22:43:21</t>
  </si>
  <si>
    <t>7FCB8A0C</t>
  </si>
  <si>
    <t>2021-04-25 09:47:17</t>
  </si>
  <si>
    <t>98EAACE4</t>
  </si>
  <si>
    <t>2021-03-01 18:26:37</t>
  </si>
  <si>
    <t>F9E6684B</t>
  </si>
  <si>
    <t>2021-03-07 05:02:00</t>
  </si>
  <si>
    <t>BF8E2621</t>
  </si>
  <si>
    <t>2021-04-12 06:17:26</t>
  </si>
  <si>
    <t>DC7BAFA8</t>
  </si>
  <si>
    <t>2021-05-22 22:53:07</t>
  </si>
  <si>
    <t>C3BA9F61</t>
  </si>
  <si>
    <t>2021-05-31 08:18:51</t>
  </si>
  <si>
    <t>6F793395</t>
  </si>
  <si>
    <t>2021-05-25 20:21:03</t>
  </si>
  <si>
    <t>B39C7628</t>
  </si>
  <si>
    <t>2021-04-19 14:43:31</t>
  </si>
  <si>
    <t>F0246369</t>
  </si>
  <si>
    <t>2021-03-13 09:18:43</t>
  </si>
  <si>
    <t>316271A2</t>
  </si>
  <si>
    <t>2021-04-12 02:26:14</t>
  </si>
  <si>
    <t>55B0EA15</t>
  </si>
  <si>
    <t>2021-03-13 13:21:04</t>
  </si>
  <si>
    <t>E0B0ACEE</t>
  </si>
  <si>
    <t>2021-06-07 14:05:15</t>
  </si>
  <si>
    <t>FA281489</t>
  </si>
  <si>
    <t>2021-04-01 16:09:23</t>
  </si>
  <si>
    <t>F906AAC5</t>
  </si>
  <si>
    <t>2021-04-21 05:41:06</t>
  </si>
  <si>
    <t>A1ED99C6</t>
  </si>
  <si>
    <t>2021-05-03 20:29:13</t>
  </si>
  <si>
    <t>724A71CF</t>
  </si>
  <si>
    <t>2021-04-18 22:52:51</t>
  </si>
  <si>
    <t>F9F54A01</t>
  </si>
  <si>
    <t>2021-04-10 22:34:25</t>
  </si>
  <si>
    <t>EF63F975</t>
  </si>
  <si>
    <t>2021-03-29 04:10:30</t>
  </si>
  <si>
    <t>21A86B51</t>
  </si>
  <si>
    <t>2021-03-18 05:03:43</t>
  </si>
  <si>
    <t>CE129317</t>
  </si>
  <si>
    <t>2021-05-12 09:42:52</t>
  </si>
  <si>
    <t>8421EACE</t>
  </si>
  <si>
    <t>2021-03-21 11:17:16</t>
  </si>
  <si>
    <t>B8472354</t>
  </si>
  <si>
    <t>2021-03-06 15:01:22</t>
  </si>
  <si>
    <t>9CA9B9FD</t>
  </si>
  <si>
    <t>2021-05-24 22:02:36</t>
  </si>
  <si>
    <t>885D2920</t>
  </si>
  <si>
    <t>2021-04-12 04:54:47</t>
  </si>
  <si>
    <t>D3A2A43C</t>
  </si>
  <si>
    <t>2021-03-23 22:20:20</t>
  </si>
  <si>
    <t>A9E69B46</t>
  </si>
  <si>
    <t>2021-06-09 20:17:41</t>
  </si>
  <si>
    <t>6F3BA6B8</t>
  </si>
  <si>
    <t>2021-04-05 16:40:18</t>
  </si>
  <si>
    <t>ECC0D409</t>
  </si>
  <si>
    <t>2021-06-04 12:52:41</t>
  </si>
  <si>
    <t>C4B723B9</t>
  </si>
  <si>
    <t>2021-04-20 03:09:56</t>
  </si>
  <si>
    <t>F8EC5021</t>
  </si>
  <si>
    <t>2021-06-05 04:16:30</t>
  </si>
  <si>
    <t>88086281</t>
  </si>
  <si>
    <t>2021-03-29 11:47:39</t>
  </si>
  <si>
    <t>E98A4981</t>
  </si>
  <si>
    <t>2021-04-30 08:13:15</t>
  </si>
  <si>
    <t>E9CEF8F5</t>
  </si>
  <si>
    <t>2021-03-17 18:28:02</t>
  </si>
  <si>
    <t>5365766C</t>
  </si>
  <si>
    <t>2021-04-04 16:21:58</t>
  </si>
  <si>
    <t>AFB1A8F7</t>
  </si>
  <si>
    <t>2021-03-30 18:55:50</t>
  </si>
  <si>
    <t>5D6C3D79</t>
  </si>
  <si>
    <t>2021-04-23 09:54:19</t>
  </si>
  <si>
    <t>98E3E096</t>
  </si>
  <si>
    <t>2021-05-02 10:06:22</t>
  </si>
  <si>
    <t>B1359603</t>
  </si>
  <si>
    <t>2021-04-16 08:23:22</t>
  </si>
  <si>
    <t>7F0B5376</t>
  </si>
  <si>
    <t>2021-04-17 09:58:26</t>
  </si>
  <si>
    <t>8A269941</t>
  </si>
  <si>
    <t>2021-03-06 20:54:48</t>
  </si>
  <si>
    <t>26936907</t>
  </si>
  <si>
    <t>2021-05-04 23:45:54</t>
  </si>
  <si>
    <t>D46CE862</t>
  </si>
  <si>
    <t>2021-05-16 21:32:26</t>
  </si>
  <si>
    <t>3F9D3C35</t>
  </si>
  <si>
    <t>2021-03-10 07:53:13</t>
  </si>
  <si>
    <t>98E25555</t>
  </si>
  <si>
    <t>2021-03-07 03:51:32</t>
  </si>
  <si>
    <t>82EC164F</t>
  </si>
  <si>
    <t>2021-04-22 15:26:30</t>
  </si>
  <si>
    <t>50EABB65</t>
  </si>
  <si>
    <t>2021-03-25 03:48:58</t>
  </si>
  <si>
    <t>1A810009</t>
  </si>
  <si>
    <t>2021-05-04 10:57:29</t>
  </si>
  <si>
    <t>A6512B04</t>
  </si>
  <si>
    <t>2021-03-23 03:31:07</t>
  </si>
  <si>
    <t>390C1861</t>
  </si>
  <si>
    <t>2021-03-31 00:11:09</t>
  </si>
  <si>
    <t>C98C4F0C</t>
  </si>
  <si>
    <t>2021-04-02 07:33:57</t>
  </si>
  <si>
    <t>6CFF57A0</t>
  </si>
  <si>
    <t>2021-03-30 09:36:35</t>
  </si>
  <si>
    <t>B5A3096C</t>
  </si>
  <si>
    <t>2021-05-18 12:56:48</t>
  </si>
  <si>
    <t>7510E07D</t>
  </si>
  <si>
    <t>2021-05-27 05:34:20</t>
  </si>
  <si>
    <t>83D117BA</t>
  </si>
  <si>
    <t>2021-04-01 10:49:47</t>
  </si>
  <si>
    <t>C1E586D0</t>
  </si>
  <si>
    <t>2021-04-07 22:44:13</t>
  </si>
  <si>
    <t>C76F0076</t>
  </si>
  <si>
    <t>2021-03-02 18:45:05</t>
  </si>
  <si>
    <t>30E30D25</t>
  </si>
  <si>
    <t>2021-04-30 00:51:27</t>
  </si>
  <si>
    <t>F0B53F47</t>
  </si>
  <si>
    <t>2021-05-08 03:47:58</t>
  </si>
  <si>
    <t>2EE31B5F</t>
  </si>
  <si>
    <t>2021-05-01 21:20:02</t>
  </si>
  <si>
    <t>2DC658D4</t>
  </si>
  <si>
    <t>2021-05-25 17:37:44</t>
  </si>
  <si>
    <t>4E57C376</t>
  </si>
  <si>
    <t>2021-04-23 23:17:27</t>
  </si>
  <si>
    <t>11BE9B16</t>
  </si>
  <si>
    <t>2021-03-01 22:16:08</t>
  </si>
  <si>
    <t>E4691D6F</t>
  </si>
  <si>
    <t>2021-05-27 04:45:51</t>
  </si>
  <si>
    <t>63838863</t>
  </si>
  <si>
    <t>2021-06-02 08:36:26</t>
  </si>
  <si>
    <t>FD9328ED</t>
  </si>
  <si>
    <t>2021-05-15 02:16:30</t>
  </si>
  <si>
    <t>F2BA8632</t>
  </si>
  <si>
    <t>2021-05-13 03:02:07</t>
  </si>
  <si>
    <t>7D7D5671</t>
  </si>
  <si>
    <t>2021-05-13 08:11:29</t>
  </si>
  <si>
    <t>FD261505</t>
  </si>
  <si>
    <t>2021-04-03 12:44:47</t>
  </si>
  <si>
    <t>42494F16</t>
  </si>
  <si>
    <t>2021-03-25 14:16:06</t>
  </si>
  <si>
    <t>16A3591B</t>
  </si>
  <si>
    <t>2021-04-12 19:34:51</t>
  </si>
  <si>
    <t>EBD42CD1</t>
  </si>
  <si>
    <t>2021-05-18 05:49:23</t>
  </si>
  <si>
    <t>A8F275D0</t>
  </si>
  <si>
    <t>2021-06-05 02:14:56</t>
  </si>
  <si>
    <t>56E5C3AF</t>
  </si>
  <si>
    <t>2021-03-17 23:30:34</t>
  </si>
  <si>
    <t>1A2E01D7</t>
  </si>
  <si>
    <t>2021-03-13 21:37:39</t>
  </si>
  <si>
    <t>96E2E7F4</t>
  </si>
  <si>
    <t>2021-04-23 07:44:35</t>
  </si>
  <si>
    <t>015A133C</t>
  </si>
  <si>
    <t>2021-03-14 10:53:33</t>
  </si>
  <si>
    <t>5E453275</t>
  </si>
  <si>
    <t>2021-06-03 10:03:04</t>
  </si>
  <si>
    <t>07124BDC</t>
  </si>
  <si>
    <t>2021-06-07 18:44:22</t>
  </si>
  <si>
    <t>664E5CDE</t>
  </si>
  <si>
    <t>2021-03-25 14:39:45</t>
  </si>
  <si>
    <t>7AA6A656</t>
  </si>
  <si>
    <t>2021-05-30 20:44:28</t>
  </si>
  <si>
    <t>4EE9F3E1</t>
  </si>
  <si>
    <t>2021-03-04 10:13:38</t>
  </si>
  <si>
    <t>A66D7676</t>
  </si>
  <si>
    <t>2021-04-16 11:18:32</t>
  </si>
  <si>
    <t>D1582742</t>
  </si>
  <si>
    <t>2021-05-28 09:04:01</t>
  </si>
  <si>
    <t>915BC63D</t>
  </si>
  <si>
    <t>2021-05-10 02:29:23</t>
  </si>
  <si>
    <t>34AFC979</t>
  </si>
  <si>
    <t>2021-05-28 08:47:46</t>
  </si>
  <si>
    <t>3CBD57E0</t>
  </si>
  <si>
    <t>2021-04-14 01:39:30</t>
  </si>
  <si>
    <t>A9E2DC6C</t>
  </si>
  <si>
    <t>2021-03-12 20:02:58</t>
  </si>
  <si>
    <t>24DB14CA</t>
  </si>
  <si>
    <t>2021-03-13 00:15:36</t>
  </si>
  <si>
    <t>CF10FE9C</t>
  </si>
  <si>
    <t>2021-04-05 06:32:59</t>
  </si>
  <si>
    <t>0968C669</t>
  </si>
  <si>
    <t>2021-05-06 17:16:36</t>
  </si>
  <si>
    <t>DF20607E</t>
  </si>
  <si>
    <t>2021-06-03 06:32:51</t>
  </si>
  <si>
    <t>44BD95AA</t>
  </si>
  <si>
    <t>2021-03-19 13:04:50</t>
  </si>
  <si>
    <t>673A3EEA</t>
  </si>
  <si>
    <t>2021-03-08 16:11:11</t>
  </si>
  <si>
    <t>AE54A787</t>
  </si>
  <si>
    <t>2021-05-12 20:03:04</t>
  </si>
  <si>
    <t>07BAE74B</t>
  </si>
  <si>
    <t>2021-06-08 18:30:30</t>
  </si>
  <si>
    <t>308B56BE</t>
  </si>
  <si>
    <t>2021-05-08 05:12:23</t>
  </si>
  <si>
    <t>B86D7DDF</t>
  </si>
  <si>
    <t>2021-03-22 15:46:49</t>
  </si>
  <si>
    <t>C320C4E6</t>
  </si>
  <si>
    <t>2021-05-03 00:11:20</t>
  </si>
  <si>
    <t>082B0213</t>
  </si>
  <si>
    <t>2021-05-05 13:17:00</t>
  </si>
  <si>
    <t>4EDE0C4B</t>
  </si>
  <si>
    <t>2021-03-10 06:50:35</t>
  </si>
  <si>
    <t>528345D9</t>
  </si>
  <si>
    <t>2021-04-24 18:11:05</t>
  </si>
  <si>
    <t>29518B11</t>
  </si>
  <si>
    <t>2021-04-26 21:37:05</t>
  </si>
  <si>
    <t>B623B231</t>
  </si>
  <si>
    <t>2021-05-03 14:59:32</t>
  </si>
  <si>
    <t>A4D89309</t>
  </si>
  <si>
    <t>2021-03-03 21:36:07</t>
  </si>
  <si>
    <t>BA534326</t>
  </si>
  <si>
    <t>2021-05-27 22:30:13</t>
  </si>
  <si>
    <t>AA70845B</t>
  </si>
  <si>
    <t>2021-04-26 16:00:37</t>
  </si>
  <si>
    <t>56A830A0</t>
  </si>
  <si>
    <t>2021-03-08 08:01:54</t>
  </si>
  <si>
    <t>EEE0D836</t>
  </si>
  <si>
    <t>2021-04-23 19:36:55</t>
  </si>
  <si>
    <t>9AD02FD3</t>
  </si>
  <si>
    <t>2021-04-22 22:18:26</t>
  </si>
  <si>
    <t>377F30F5</t>
  </si>
  <si>
    <t>2021-05-12 16:33:49</t>
  </si>
  <si>
    <t>1AA7EFE5</t>
  </si>
  <si>
    <t>2021-05-30 13:10:45</t>
  </si>
  <si>
    <t>4667DFD9</t>
  </si>
  <si>
    <t>2021-04-02 08:30:34</t>
  </si>
  <si>
    <t>1350FD7B</t>
  </si>
  <si>
    <t>2021-03-05 22:22:09</t>
  </si>
  <si>
    <t>98C25745</t>
  </si>
  <si>
    <t>2021-06-04 10:23:06</t>
  </si>
  <si>
    <t>DCC09372</t>
  </si>
  <si>
    <t>2021-05-20 07:46:25</t>
  </si>
  <si>
    <t>9C2E503E</t>
  </si>
  <si>
    <t>2021-03-24 07:12:31</t>
  </si>
  <si>
    <t>0A2A6FF0</t>
  </si>
  <si>
    <t>2021-04-14 12:36:38</t>
  </si>
  <si>
    <t>6613CFA5</t>
  </si>
  <si>
    <t>2021-05-25 05:33:19</t>
  </si>
  <si>
    <t>4E8F6F19</t>
  </si>
  <si>
    <t>2021-03-16 16:30:08</t>
  </si>
  <si>
    <t>CEADEC93</t>
  </si>
  <si>
    <t>2021-05-14 11:22:06</t>
  </si>
  <si>
    <t>43B9EF6E</t>
  </si>
  <si>
    <t>2021-05-17 13:01:56</t>
  </si>
  <si>
    <t>29F213DB</t>
  </si>
  <si>
    <t>2021-03-15 10:07:44</t>
  </si>
  <si>
    <t>479A023C</t>
  </si>
  <si>
    <t>2021-06-09 04:25:40</t>
  </si>
  <si>
    <t>C89CD3DD</t>
  </si>
  <si>
    <t>2021-04-02 09:12:54</t>
  </si>
  <si>
    <t>CE0CCC7F</t>
  </si>
  <si>
    <t>2021-05-20 18:48:00</t>
  </si>
  <si>
    <t>46995173</t>
  </si>
  <si>
    <t>2021-05-28 14:39:35</t>
  </si>
  <si>
    <t>D725B64C</t>
  </si>
  <si>
    <t>2021-04-25 09:26:36</t>
  </si>
  <si>
    <t>8E6B64EF</t>
  </si>
  <si>
    <t>2021-04-20 22:42:21</t>
  </si>
  <si>
    <t>180B5B22</t>
  </si>
  <si>
    <t>2021-06-02 17:54:44</t>
  </si>
  <si>
    <t>6C4BCF9D</t>
  </si>
  <si>
    <t>2021-05-11 13:48:51</t>
  </si>
  <si>
    <t>2AA84A8C</t>
  </si>
  <si>
    <t>2021-05-11 21:07:25</t>
  </si>
  <si>
    <t>56893F04</t>
  </si>
  <si>
    <t>2021-05-17 16:15:27</t>
  </si>
  <si>
    <t>7024E262</t>
  </si>
  <si>
    <t>2021-03-12 15:16:58</t>
  </si>
  <si>
    <t>E2A93A0E</t>
  </si>
  <si>
    <t>2021-04-19 03:22:02</t>
  </si>
  <si>
    <t>235E1DCB</t>
  </si>
  <si>
    <t>2021-03-29 23:26:04</t>
  </si>
  <si>
    <t>6DC97EF9</t>
  </si>
  <si>
    <t>2021-04-17 10:48:02</t>
  </si>
  <si>
    <t>3F1889D5</t>
  </si>
  <si>
    <t>2021-04-17 00:19:50</t>
  </si>
  <si>
    <t>795E55A9</t>
  </si>
  <si>
    <t>2021-03-26 05:54:34</t>
  </si>
  <si>
    <t>B07C4F8A</t>
  </si>
  <si>
    <t>2021-05-24 14:24:33</t>
  </si>
  <si>
    <t>0AD1DA15</t>
  </si>
  <si>
    <t>2021-03-06 12:50:24</t>
  </si>
  <si>
    <t>BE5557EA</t>
  </si>
  <si>
    <t>2021-04-29 17:29:08</t>
  </si>
  <si>
    <t>3DB3CDB8</t>
  </si>
  <si>
    <t>2021-03-04 15:41:40</t>
  </si>
  <si>
    <t>199A3D5E</t>
  </si>
  <si>
    <t>2021-03-14 18:55:58</t>
  </si>
  <si>
    <t>ECDC7793</t>
  </si>
  <si>
    <t>2021-04-24 11:17:01</t>
  </si>
  <si>
    <t>4E90FD48</t>
  </si>
  <si>
    <t>2021-03-09 18:39:20</t>
  </si>
  <si>
    <t>9FFF205D</t>
  </si>
  <si>
    <t>2021-05-28 10:07:44</t>
  </si>
  <si>
    <t>F46692C8</t>
  </si>
  <si>
    <t>2021-04-21 07:33:50</t>
  </si>
  <si>
    <t>778B1B0D</t>
  </si>
  <si>
    <t>2021-04-03 08:31:17</t>
  </si>
  <si>
    <t>9F77B210</t>
  </si>
  <si>
    <t>2021-06-09 00:14:11</t>
  </si>
  <si>
    <t>DD9EBBED</t>
  </si>
  <si>
    <t>2021-05-31 19:32:35</t>
  </si>
  <si>
    <t>952E9077</t>
  </si>
  <si>
    <t>2021-03-24 19:47:55</t>
  </si>
  <si>
    <t>2B554357</t>
  </si>
  <si>
    <t>2021-05-25 18:36:59</t>
  </si>
  <si>
    <t>3261DCFB</t>
  </si>
  <si>
    <t>2021-05-11 12:12:04</t>
  </si>
  <si>
    <t>E2FB28BE</t>
  </si>
  <si>
    <t>2021-04-16 04:24:27</t>
  </si>
  <si>
    <t>D86D6146</t>
  </si>
  <si>
    <t>2021-04-30 09:13:12</t>
  </si>
  <si>
    <t>3B836094</t>
  </si>
  <si>
    <t>2021-03-30 01:43:41</t>
  </si>
  <si>
    <t>1041155E</t>
  </si>
  <si>
    <t>2021-05-06 07:19:58</t>
  </si>
  <si>
    <t>DB278EC9</t>
  </si>
  <si>
    <t>2021-03-09 00:46:20</t>
  </si>
  <si>
    <t>E6EFFDDD</t>
  </si>
  <si>
    <t>2021-05-10 23:54:03</t>
  </si>
  <si>
    <t>ECF05B56</t>
  </si>
  <si>
    <t>2021-04-13 05:38:34</t>
  </si>
  <si>
    <t>0576A714</t>
  </si>
  <si>
    <t>2021-04-19 21:24:25</t>
  </si>
  <si>
    <t>3860D10C</t>
  </si>
  <si>
    <t>2021-06-09 15:43:04</t>
  </si>
  <si>
    <t>A354A4D8</t>
  </si>
  <si>
    <t>2021-05-09 01:41:39</t>
  </si>
  <si>
    <t>1CD898BF</t>
  </si>
  <si>
    <t>2021-03-09 05:37:39</t>
  </si>
  <si>
    <t>8B913F86</t>
  </si>
  <si>
    <t>2021-04-08 03:56:06</t>
  </si>
  <si>
    <t>FF5B0F74</t>
  </si>
  <si>
    <t>2021-03-01 11:46:42</t>
  </si>
  <si>
    <t>7299A6E0</t>
  </si>
  <si>
    <t>2021-05-31 13:04:19</t>
  </si>
  <si>
    <t>368938C4</t>
  </si>
  <si>
    <t>2021-05-18 11:47:59</t>
  </si>
  <si>
    <t>B08E84A5</t>
  </si>
  <si>
    <t>2021-04-14 00:05:10</t>
  </si>
  <si>
    <t>E7958F6F</t>
  </si>
  <si>
    <t>2021-04-20 03:59:33</t>
  </si>
  <si>
    <t>51F5FC64</t>
  </si>
  <si>
    <t>2021-05-07 20:11:07</t>
  </si>
  <si>
    <t>A8875222</t>
  </si>
  <si>
    <t>2021-04-08 18:14:38</t>
  </si>
  <si>
    <t>6759DB0D</t>
  </si>
  <si>
    <t>2021-05-08 14:10:59</t>
  </si>
  <si>
    <t>6D16ED85</t>
  </si>
  <si>
    <t>2021-03-31 15:35:30</t>
  </si>
  <si>
    <t>FE8A76FC</t>
  </si>
  <si>
    <t>2021-04-24 05:51:00</t>
  </si>
  <si>
    <t>96B5C317</t>
  </si>
  <si>
    <t>2021-04-10 08:33:35</t>
  </si>
  <si>
    <t>8DE782A3</t>
  </si>
  <si>
    <t>2021-04-24 05:23:26</t>
  </si>
  <si>
    <t>E220BA00</t>
  </si>
  <si>
    <t>2021-03-07 13:52:53</t>
  </si>
  <si>
    <t>BCBD1075</t>
  </si>
  <si>
    <t>2021-04-12 13:58:45</t>
  </si>
  <si>
    <t>3ECB6963</t>
  </si>
  <si>
    <t>2021-06-03 14:05:43</t>
  </si>
  <si>
    <t>EDC8730A</t>
  </si>
  <si>
    <t>2021-03-21 05:56:32</t>
  </si>
  <si>
    <t>A973D668</t>
  </si>
  <si>
    <t>2021-05-02 17:26:35</t>
  </si>
  <si>
    <t>B7EEAEF4</t>
  </si>
  <si>
    <t>2021-03-20 18:48:32</t>
  </si>
  <si>
    <t>ED390DDF</t>
  </si>
  <si>
    <t>2021-05-28 19:16:40</t>
  </si>
  <si>
    <t>6BC8281E</t>
  </si>
  <si>
    <t>2021-05-05 16:07:38</t>
  </si>
  <si>
    <t>AEF1DE93</t>
  </si>
  <si>
    <t>2021-03-19 12:01:01</t>
  </si>
  <si>
    <t>320772AB</t>
  </si>
  <si>
    <t>2021-05-12 13:03:54</t>
  </si>
  <si>
    <t>CD717C92</t>
  </si>
  <si>
    <t>2021-06-05 19:04:45</t>
  </si>
  <si>
    <t>380EBB7A</t>
  </si>
  <si>
    <t>2021-04-18 16:48:51</t>
  </si>
  <si>
    <t>4DE63EF0</t>
  </si>
  <si>
    <t>2021-05-07 02:50:19</t>
  </si>
  <si>
    <t>F98405E5</t>
  </si>
  <si>
    <t>2021-03-07 19:05:25</t>
  </si>
  <si>
    <t>42780550</t>
  </si>
  <si>
    <t>2021-03-13 13:53:17</t>
  </si>
  <si>
    <t>A78F398D</t>
  </si>
  <si>
    <t>2021-03-26 19:50:30</t>
  </si>
  <si>
    <t>AF0F7660</t>
  </si>
  <si>
    <t>2021-03-14 23:50:00</t>
  </si>
  <si>
    <t>CB89E607</t>
  </si>
  <si>
    <t>2021-03-16 02:58:34</t>
  </si>
  <si>
    <t>0F168741</t>
  </si>
  <si>
    <t>2021-05-28 19:51:22</t>
  </si>
  <si>
    <t>2D559554</t>
  </si>
  <si>
    <t>2021-04-29 08:26:22</t>
  </si>
  <si>
    <t>D945A7A9</t>
  </si>
  <si>
    <t>2021-04-10 20:37:02</t>
  </si>
  <si>
    <t>9771E542</t>
  </si>
  <si>
    <t>2021-03-06 17:01:07</t>
  </si>
  <si>
    <t>C5746BDB</t>
  </si>
  <si>
    <t>2021-03-31 07:55:04</t>
  </si>
  <si>
    <t>21EBD66B</t>
  </si>
  <si>
    <t>2021-04-25 00:06:58</t>
  </si>
  <si>
    <t>476CBB31</t>
  </si>
  <si>
    <t>2021-03-15 16:17:22</t>
  </si>
  <si>
    <t>23AC4BBA</t>
  </si>
  <si>
    <t>2021-05-15 18:54:54</t>
  </si>
  <si>
    <t>A85B0F37</t>
  </si>
  <si>
    <t>2021-06-08 14:07:21</t>
  </si>
  <si>
    <t>7372176E</t>
  </si>
  <si>
    <t>2021-05-04 18:01:40</t>
  </si>
  <si>
    <t>A6731704</t>
  </si>
  <si>
    <t>2021-04-18 14:56:57</t>
  </si>
  <si>
    <t>DC7A85D7</t>
  </si>
  <si>
    <t>2021-04-13 10:25:05</t>
  </si>
  <si>
    <t>6230D560</t>
  </si>
  <si>
    <t>2021-04-21 21:36:39</t>
  </si>
  <si>
    <t>1940611D</t>
  </si>
  <si>
    <t>2021-04-06 00:31:41</t>
  </si>
  <si>
    <t>35345718</t>
  </si>
  <si>
    <t>2021-05-28 18:17:54</t>
  </si>
  <si>
    <t>68AB4130</t>
  </si>
  <si>
    <t>2021-05-14 19:30:01</t>
  </si>
  <si>
    <t>512028E3</t>
  </si>
  <si>
    <t>2021-03-27 13:25:13</t>
  </si>
  <si>
    <t>876BDA99</t>
  </si>
  <si>
    <t>2021-04-04 17:52:03</t>
  </si>
  <si>
    <t>55D25C42</t>
  </si>
  <si>
    <t>2021-05-03 10:30:50</t>
  </si>
  <si>
    <t>F759AC5C</t>
  </si>
  <si>
    <t>2021-04-27 20:08:44</t>
  </si>
  <si>
    <t>F630F79D</t>
  </si>
  <si>
    <t>2021-05-27 20:14:07</t>
  </si>
  <si>
    <t>748531B3</t>
  </si>
  <si>
    <t>2021-04-28 08:30:02</t>
  </si>
  <si>
    <t>15D08070</t>
  </si>
  <si>
    <t>2021-04-26 21:38:44</t>
  </si>
  <si>
    <t>58DE0928</t>
  </si>
  <si>
    <t>2021-04-07 23:07:01</t>
  </si>
  <si>
    <t>981FD76B</t>
  </si>
  <si>
    <t>2021-04-15 10:32:48</t>
  </si>
  <si>
    <t>4CC04006</t>
  </si>
  <si>
    <t>2021-06-08 13:30:38</t>
  </si>
  <si>
    <t>5531827A</t>
  </si>
  <si>
    <t>2021-05-24 02:41:55</t>
  </si>
  <si>
    <t>02DCB0DB</t>
  </si>
  <si>
    <t>2021-04-29 06:33:59</t>
  </si>
  <si>
    <t>587D598F</t>
  </si>
  <si>
    <t>2021-06-09 03:29:17</t>
  </si>
  <si>
    <t>786DEC34</t>
  </si>
  <si>
    <t>2021-04-22 12:54:07</t>
  </si>
  <si>
    <t>A7ACEF7A</t>
  </si>
  <si>
    <t>2021-06-02 08:57:16</t>
  </si>
  <si>
    <t>D214A740</t>
  </si>
  <si>
    <t>2021-03-11 19:45:37</t>
  </si>
  <si>
    <t>B87F7B65</t>
  </si>
  <si>
    <t>2021-05-19 12:58:43</t>
  </si>
  <si>
    <t>772676CF</t>
  </si>
  <si>
    <t>2021-04-22 21:06:20</t>
  </si>
  <si>
    <t>B5B0D60F</t>
  </si>
  <si>
    <t>2021-05-09 10:52:53</t>
  </si>
  <si>
    <t>192A85F1</t>
  </si>
  <si>
    <t>2021-03-24 20:35:58</t>
  </si>
  <si>
    <t>6234E438</t>
  </si>
  <si>
    <t>2021-05-12 20:23:20</t>
  </si>
  <si>
    <t>5C8FC3DB</t>
  </si>
  <si>
    <t>2021-05-22 22:25:08</t>
  </si>
  <si>
    <t>C82F510F</t>
  </si>
  <si>
    <t>2021-06-05 17:04:14</t>
  </si>
  <si>
    <t>60CA0961</t>
  </si>
  <si>
    <t>2021-03-03 19:40:46</t>
  </si>
  <si>
    <t>AFAAF44A</t>
  </si>
  <si>
    <t>2021-03-27 02:35:49</t>
  </si>
  <si>
    <t>5B4D67D6</t>
  </si>
  <si>
    <t>2021-05-22 06:50:48</t>
  </si>
  <si>
    <t>2CF85368</t>
  </si>
  <si>
    <t>2021-05-31 19:05:53</t>
  </si>
  <si>
    <t>A1607A36</t>
  </si>
  <si>
    <t>2021-05-18 11:51:01</t>
  </si>
  <si>
    <t>B51F763A</t>
  </si>
  <si>
    <t>2021-05-05 09:09:07</t>
  </si>
  <si>
    <t>2A6237CF</t>
  </si>
  <si>
    <t>2021-05-14 12:58:14</t>
  </si>
  <si>
    <t>5AC82170</t>
  </si>
  <si>
    <t>2021-04-21 11:28:02</t>
  </si>
  <si>
    <t>062EA442</t>
  </si>
  <si>
    <t>2021-05-28 01:13:42</t>
  </si>
  <si>
    <t>E0BA3C77</t>
  </si>
  <si>
    <t>2021-04-14 02:11:49</t>
  </si>
  <si>
    <t>DA7DEC87</t>
  </si>
  <si>
    <t>2021-03-17 06:29:20</t>
  </si>
  <si>
    <t>D0A32EBC</t>
  </si>
  <si>
    <t>2021-04-29 09:15:46</t>
  </si>
  <si>
    <t>235501CE</t>
  </si>
  <si>
    <t>2021-04-22 04:10:20</t>
  </si>
  <si>
    <t>4C51619A</t>
  </si>
  <si>
    <t>2021-04-08 07:56:26</t>
  </si>
  <si>
    <t>A2A31B3B</t>
  </si>
  <si>
    <t>2021-04-08 20:52:25</t>
  </si>
  <si>
    <t>1540DF7F</t>
  </si>
  <si>
    <t>2021-05-08 08:34:29</t>
  </si>
  <si>
    <t>82E427FB</t>
  </si>
  <si>
    <t>2021-05-13 23:03:57</t>
  </si>
  <si>
    <t>261C9B30</t>
  </si>
  <si>
    <t>2021-03-06 20:26:05</t>
  </si>
  <si>
    <t>9D79C1D3</t>
  </si>
  <si>
    <t>2021-04-08 10:52:53</t>
  </si>
  <si>
    <t>25D8321B</t>
  </si>
  <si>
    <t>2021-05-11 18:43:20</t>
  </si>
  <si>
    <t>E81547EC</t>
  </si>
  <si>
    <t>2021-04-17 16:32:31</t>
  </si>
  <si>
    <t>019D222E</t>
  </si>
  <si>
    <t>2021-04-22 23:19:12</t>
  </si>
  <si>
    <t>3A81B0EF</t>
  </si>
  <si>
    <t>2021-05-11 08:18:31</t>
  </si>
  <si>
    <t>B734B45E</t>
  </si>
  <si>
    <t>2021-03-27 02:03:41</t>
  </si>
  <si>
    <t>8F21B92F</t>
  </si>
  <si>
    <t>2021-04-01 07:59:38</t>
  </si>
  <si>
    <t>4852C28B</t>
  </si>
  <si>
    <t>2021-06-01 23:40:58</t>
  </si>
  <si>
    <t>ECA4CF0C</t>
  </si>
  <si>
    <t>2021-04-26 23:42:51</t>
  </si>
  <si>
    <t>166CDDAC</t>
  </si>
  <si>
    <t>2021-04-30 03:29:20</t>
  </si>
  <si>
    <t>CA07FB9A</t>
  </si>
  <si>
    <t>2021-06-03 09:46:18</t>
  </si>
  <si>
    <t>8BA6F653</t>
  </si>
  <si>
    <t>2021-03-28 11:55:15</t>
  </si>
  <si>
    <t>D52D6258</t>
  </si>
  <si>
    <t>2021-06-03 14:46:35</t>
  </si>
  <si>
    <t>8102B8FE</t>
  </si>
  <si>
    <t>2021-05-08 21:13:23</t>
  </si>
  <si>
    <t>A404B13C</t>
  </si>
  <si>
    <t>2021-05-06 04:44:16</t>
  </si>
  <si>
    <t>E382121F</t>
  </si>
  <si>
    <t>2021-05-07 03:51:58</t>
  </si>
  <si>
    <t>D1C38CCF</t>
  </si>
  <si>
    <t>2021-05-03 17:20:11</t>
  </si>
  <si>
    <t>A0EB251C</t>
  </si>
  <si>
    <t>2021-05-20 13:19:25</t>
  </si>
  <si>
    <t>A11D52D6</t>
  </si>
  <si>
    <t>2021-03-14 14:03:18</t>
  </si>
  <si>
    <t>76BCB9C0</t>
  </si>
  <si>
    <t>2021-05-13 08:35:45</t>
  </si>
  <si>
    <t>9646A5EA</t>
  </si>
  <si>
    <t>2021-03-16 14:11:06</t>
  </si>
  <si>
    <t>ED953690</t>
  </si>
  <si>
    <t>2021-03-28 15:31:38</t>
  </si>
  <si>
    <t>0B110AC8</t>
  </si>
  <si>
    <t>2021-04-01 19:56:02</t>
  </si>
  <si>
    <t>4FC0EC66</t>
  </si>
  <si>
    <t>2021-03-29 06:06:10</t>
  </si>
  <si>
    <t>65DC7C23</t>
  </si>
  <si>
    <t>2021-04-24 13:46:41</t>
  </si>
  <si>
    <t>24A9837B</t>
  </si>
  <si>
    <t>2021-03-15 23:36:23</t>
  </si>
  <si>
    <t>4563BD78</t>
  </si>
  <si>
    <t>2021-04-02 08:18:23</t>
  </si>
  <si>
    <t>30AECD46</t>
  </si>
  <si>
    <t>2021-05-23 21:55:44</t>
  </si>
  <si>
    <t>AF45D051</t>
  </si>
  <si>
    <t>2021-05-25 11:32:52</t>
  </si>
  <si>
    <t>4279F3CD</t>
  </si>
  <si>
    <t>2021-04-06 03:25:32</t>
  </si>
  <si>
    <t>6A6CF454</t>
  </si>
  <si>
    <t>2021-05-15 16:26:38</t>
  </si>
  <si>
    <t>EF89A42A</t>
  </si>
  <si>
    <t>2021-05-13 17:07:20</t>
  </si>
  <si>
    <t>9736FCED</t>
  </si>
  <si>
    <t>2021-05-03 14:25:09</t>
  </si>
  <si>
    <t>AEF9D173</t>
  </si>
  <si>
    <t>2021-05-17 21:00:57</t>
  </si>
  <si>
    <t>8902461D</t>
  </si>
  <si>
    <t>2021-05-31 12:21:31</t>
  </si>
  <si>
    <t>D043264C</t>
  </si>
  <si>
    <t>2021-03-13 05:42:06</t>
  </si>
  <si>
    <t>D1B9E08D</t>
  </si>
  <si>
    <t>2021-03-17 10:55:50</t>
  </si>
  <si>
    <t>F9EBA1B2</t>
  </si>
  <si>
    <t>2021-03-02 01:10:30</t>
  </si>
  <si>
    <t>12C71D25</t>
  </si>
  <si>
    <t>2021-03-26 00:32:49</t>
  </si>
  <si>
    <t>7F03AD5D</t>
  </si>
  <si>
    <t>2021-04-23 23:02:25</t>
  </si>
  <si>
    <t>F7D20224</t>
  </si>
  <si>
    <t>2021-03-20 05:12:39</t>
  </si>
  <si>
    <t>4149CF8A</t>
  </si>
  <si>
    <t>2021-04-13 07:32:42</t>
  </si>
  <si>
    <t>AA972EEC</t>
  </si>
  <si>
    <t>2021-03-28 08:35:20</t>
  </si>
  <si>
    <t>5EDC7C85</t>
  </si>
  <si>
    <t>2021-03-05 18:05:27</t>
  </si>
  <si>
    <t>68FE1AD0</t>
  </si>
  <si>
    <t>2021-03-16 17:33:40</t>
  </si>
  <si>
    <t>5029BDF4</t>
  </si>
  <si>
    <t>2021-04-03 05:51:26</t>
  </si>
  <si>
    <t>B72428A3</t>
  </si>
  <si>
    <t>2021-03-27 16:25:44</t>
  </si>
  <si>
    <t>C71FB707</t>
  </si>
  <si>
    <t>2021-03-24 09:03:14</t>
  </si>
  <si>
    <t>176391E4</t>
  </si>
  <si>
    <t>2021-05-05 17:31:31</t>
  </si>
  <si>
    <t>D134B040</t>
  </si>
  <si>
    <t>2021-05-05 17:09:55</t>
  </si>
  <si>
    <t>5FF0BE39</t>
  </si>
  <si>
    <t>2021-03-21 19:48:44</t>
  </si>
  <si>
    <t>3F45AA44</t>
  </si>
  <si>
    <t>2021-03-08 14:05:57</t>
  </si>
  <si>
    <t>21E7FED4</t>
  </si>
  <si>
    <t>2021-03-25 14:57:22</t>
  </si>
  <si>
    <t>13FA0874</t>
  </si>
  <si>
    <t>2021-05-16 13:56:29</t>
  </si>
  <si>
    <t>0303C46E</t>
  </si>
  <si>
    <t>2021-06-06 04:18:20</t>
  </si>
  <si>
    <t>F2BCD46A</t>
  </si>
  <si>
    <t>2021-04-22 08:52:07</t>
  </si>
  <si>
    <t>E6BBA1CE</t>
  </si>
  <si>
    <t>2021-06-05 12:16:29</t>
  </si>
  <si>
    <t>28B0EFDE</t>
  </si>
  <si>
    <t>2021-04-10 04:43:22</t>
  </si>
  <si>
    <t>67EAB141</t>
  </si>
  <si>
    <t>2021-03-18 07:51:13</t>
  </si>
  <si>
    <t>DD6790E2</t>
  </si>
  <si>
    <t>2021-05-25 17:50:38</t>
  </si>
  <si>
    <t>B90270E5</t>
  </si>
  <si>
    <t>2021-04-30 05:03:11</t>
  </si>
  <si>
    <t>F1D9B0E9</t>
  </si>
  <si>
    <t>2021-04-26 09:15:40</t>
  </si>
  <si>
    <t>47034884</t>
  </si>
  <si>
    <t>2021-04-28 23:36:00</t>
  </si>
  <si>
    <t>4D8DC9F4</t>
  </si>
  <si>
    <t>2021-03-12 19:27:39</t>
  </si>
  <si>
    <t>D9C8D7C5</t>
  </si>
  <si>
    <t>2021-04-10 03:30:32</t>
  </si>
  <si>
    <t>CDD72722</t>
  </si>
  <si>
    <t>2021-05-18 11:15:48</t>
  </si>
  <si>
    <t>06B75536</t>
  </si>
  <si>
    <t>2021-06-02 19:16:21</t>
  </si>
  <si>
    <t>B2DF0BE0</t>
  </si>
  <si>
    <t>2021-04-16 18:42:24</t>
  </si>
  <si>
    <t>5135C78F</t>
  </si>
  <si>
    <t>2021-03-30 03:27:59</t>
  </si>
  <si>
    <t>B6C9B9AA</t>
  </si>
  <si>
    <t>2021-05-30 18:22:55</t>
  </si>
  <si>
    <t>046194DB</t>
  </si>
  <si>
    <t>2021-05-04 15:09:33</t>
  </si>
  <si>
    <t>8DF1B0C1</t>
  </si>
  <si>
    <t>2021-03-11 03:36:37</t>
  </si>
  <si>
    <t>9CA96C96</t>
  </si>
  <si>
    <t>2021-04-24 20:21:34</t>
  </si>
  <si>
    <t>462C90E2</t>
  </si>
  <si>
    <t>2021-06-09 08:54:25</t>
  </si>
  <si>
    <t>DCCB563E</t>
  </si>
  <si>
    <t>2021-03-11 23:29:07</t>
  </si>
  <si>
    <t>933289D1</t>
  </si>
  <si>
    <t>2021-05-10 13:56:34</t>
  </si>
  <si>
    <t>E6FEB8C6</t>
  </si>
  <si>
    <t>2021-04-06 12:01:33</t>
  </si>
  <si>
    <t>2244EA35</t>
  </si>
  <si>
    <t>2021-05-17 01:32:39</t>
  </si>
  <si>
    <t>AF3D0326</t>
  </si>
  <si>
    <t>2021-03-14 01:49:55</t>
  </si>
  <si>
    <t>98597DD4</t>
  </si>
  <si>
    <t>2021-04-16 21:02:20</t>
  </si>
  <si>
    <t>17D5288F</t>
  </si>
  <si>
    <t>2021-03-04 17:48:03</t>
  </si>
  <si>
    <t>14223716</t>
  </si>
  <si>
    <t>2021-03-31 05:36:31</t>
  </si>
  <si>
    <t>BE6393B6</t>
  </si>
  <si>
    <t>2021-04-08 20:27:52</t>
  </si>
  <si>
    <t>15DADCD8</t>
  </si>
  <si>
    <t>2021-05-15 11:38:27</t>
  </si>
  <si>
    <t>6576F6D5</t>
  </si>
  <si>
    <t>2021-06-07 19:50:19</t>
  </si>
  <si>
    <t>B40FEE2B</t>
  </si>
  <si>
    <t>2021-05-09 15:35:13</t>
  </si>
  <si>
    <t>54076B41</t>
  </si>
  <si>
    <t>2021-04-15 02:17:25</t>
  </si>
  <si>
    <t>5115A8FA</t>
  </si>
  <si>
    <t>2021-05-24 13:28:20</t>
  </si>
  <si>
    <t>5FB5C08A</t>
  </si>
  <si>
    <t>2021-04-12 05:10:55</t>
  </si>
  <si>
    <t>B9F22CB7</t>
  </si>
  <si>
    <t>2021-03-29 11:49:02</t>
  </si>
  <si>
    <t>AD397D02</t>
  </si>
  <si>
    <t>2021-05-01 11:21:00</t>
  </si>
  <si>
    <t>003E104B</t>
  </si>
  <si>
    <t>2021-04-10 20:59:12</t>
  </si>
  <si>
    <t>E34C0EFA</t>
  </si>
  <si>
    <t>2021-04-13 21:25:56</t>
  </si>
  <si>
    <t>A370BF7F</t>
  </si>
  <si>
    <t>2021-03-14 02:28:09</t>
  </si>
  <si>
    <t>AE81A826</t>
  </si>
  <si>
    <t>2021-03-18 09:34:51</t>
  </si>
  <si>
    <t>8540A199</t>
  </si>
  <si>
    <t>2021-05-24 02:34:06</t>
  </si>
  <si>
    <t>F59B521D</t>
  </si>
  <si>
    <t>2021-04-22 04:33:25</t>
  </si>
  <si>
    <t>C6ADEE25</t>
  </si>
  <si>
    <t>2021-03-28 10:19:56</t>
  </si>
  <si>
    <t>4C2DE982</t>
  </si>
  <si>
    <t>2021-04-16 05:25:41</t>
  </si>
  <si>
    <t>4F8BD4E6</t>
  </si>
  <si>
    <t>2021-04-15 05:57:15</t>
  </si>
  <si>
    <t>E5052396</t>
  </si>
  <si>
    <t>2021-05-28 10:51:25</t>
  </si>
  <si>
    <t>4C03B68C</t>
  </si>
  <si>
    <t>2021-05-03 07:36:01</t>
  </si>
  <si>
    <t>C39EAB8E</t>
  </si>
  <si>
    <t>2021-05-24 18:35:21</t>
  </si>
  <si>
    <t>08E4AB34</t>
  </si>
  <si>
    <t>2021-05-12 09:09:37</t>
  </si>
  <si>
    <t>F01AA7F6</t>
  </si>
  <si>
    <t>2021-04-02 19:37:00</t>
  </si>
  <si>
    <t>72B754B6</t>
  </si>
  <si>
    <t>2021-05-28 21:27:45</t>
  </si>
  <si>
    <t>150E88BD</t>
  </si>
  <si>
    <t>2021-06-02 14:41:22</t>
  </si>
  <si>
    <t>D9578411</t>
  </si>
  <si>
    <t>2021-03-13 17:55:39</t>
  </si>
  <si>
    <t>D4A97D05</t>
  </si>
  <si>
    <t>2021-05-05 09:02:56</t>
  </si>
  <si>
    <t>BC32B7A4</t>
  </si>
  <si>
    <t>2021-05-24 16:26:26</t>
  </si>
  <si>
    <t>8CB63884</t>
  </si>
  <si>
    <t>2021-05-21 11:16:01</t>
  </si>
  <si>
    <t>935139C8</t>
  </si>
  <si>
    <t>2021-03-09 22:39:19</t>
  </si>
  <si>
    <t>92C985A6</t>
  </si>
  <si>
    <t>2021-05-05 13:26:32</t>
  </si>
  <si>
    <t>31FF0893</t>
  </si>
  <si>
    <t>2021-03-08 05:49:14</t>
  </si>
  <si>
    <t>9C499770</t>
  </si>
  <si>
    <t>2021-04-29 08:05:00</t>
  </si>
  <si>
    <t>2CEB1FE3</t>
  </si>
  <si>
    <t>2021-05-29 18:45:55</t>
  </si>
  <si>
    <t>A927BEB7</t>
  </si>
  <si>
    <t>2021-05-06 13:10:24</t>
  </si>
  <si>
    <t>071879A6</t>
  </si>
  <si>
    <t>2021-05-19 15:34:07</t>
  </si>
  <si>
    <t>2802767A</t>
  </si>
  <si>
    <t>2021-03-08 07:50:01</t>
  </si>
  <si>
    <t>504FB5B0</t>
  </si>
  <si>
    <t>2021-03-12 16:45:04</t>
  </si>
  <si>
    <t>D51BCE96</t>
  </si>
  <si>
    <t>2021-04-24 06:45:46</t>
  </si>
  <si>
    <t>41C8994F</t>
  </si>
  <si>
    <t>2021-03-08 00:59:21</t>
  </si>
  <si>
    <t>4648F74D</t>
  </si>
  <si>
    <t>2021-04-08 00:17:37</t>
  </si>
  <si>
    <t>41D68523</t>
  </si>
  <si>
    <t>2021-03-25 00:10:46</t>
  </si>
  <si>
    <t>4FABC8FB</t>
  </si>
  <si>
    <t>2021-05-27 04:28:52</t>
  </si>
  <si>
    <t>4A917751</t>
  </si>
  <si>
    <t>2021-06-06 09:41:26</t>
  </si>
  <si>
    <t>FD12E05C</t>
  </si>
  <si>
    <t>2021-06-06 19:03:46</t>
  </si>
  <si>
    <t>92A54E0B</t>
  </si>
  <si>
    <t>2021-05-04 11:34:13</t>
  </si>
  <si>
    <t>4CFAF012</t>
  </si>
  <si>
    <t>2021-04-29 23:04:52</t>
  </si>
  <si>
    <t>E307AEF7</t>
  </si>
  <si>
    <t>2021-04-10 12:28:55</t>
  </si>
  <si>
    <t>5FA706FA</t>
  </si>
  <si>
    <t>2021-03-07 08:47:51</t>
  </si>
  <si>
    <t>729EA325</t>
  </si>
  <si>
    <t>2021-05-21 14:27:38</t>
  </si>
  <si>
    <t>12F9B69B</t>
  </si>
  <si>
    <t>2021-05-05 16:31:50</t>
  </si>
  <si>
    <t>9773226A</t>
  </si>
  <si>
    <t>2021-03-23 21:42:23</t>
  </si>
  <si>
    <t>D2F4225C</t>
  </si>
  <si>
    <t>2021-04-13 23:08:36</t>
  </si>
  <si>
    <t>2C4E6C4D</t>
  </si>
  <si>
    <t>2021-03-04 22:25:11</t>
  </si>
  <si>
    <t>CDC250F8</t>
  </si>
  <si>
    <t>2021-04-10 00:19:54</t>
  </si>
  <si>
    <t>B5B74E1B</t>
  </si>
  <si>
    <t>2021-05-15 16:28:23</t>
  </si>
  <si>
    <t>61121A46</t>
  </si>
  <si>
    <t>2021-06-08 13:04:01</t>
  </si>
  <si>
    <t>F956E1BC</t>
  </si>
  <si>
    <t>2021-05-05 21:53:19</t>
  </si>
  <si>
    <t>10EC24C5</t>
  </si>
  <si>
    <t>2021-05-23 01:20:39</t>
  </si>
  <si>
    <t>62B44C3E</t>
  </si>
  <si>
    <t>2021-03-04 08:57:24</t>
  </si>
  <si>
    <t>73C3ABB9</t>
  </si>
  <si>
    <t>2021-05-24 10:56:48</t>
  </si>
  <si>
    <t>47B3A92B</t>
  </si>
  <si>
    <t>2021-03-09 01:10:30</t>
  </si>
  <si>
    <t>B2A179EB</t>
  </si>
  <si>
    <t>2021-03-22 22:41:51</t>
  </si>
  <si>
    <t>1D1E4EA7</t>
  </si>
  <si>
    <t>2021-03-31 20:55:48</t>
  </si>
  <si>
    <t>08666A36</t>
  </si>
  <si>
    <t>2021-03-15 10:22:38</t>
  </si>
  <si>
    <t>17D737DD</t>
  </si>
  <si>
    <t>2021-04-23 22:10:29</t>
  </si>
  <si>
    <t>60176C64</t>
  </si>
  <si>
    <t>2021-04-01 11:14:49</t>
  </si>
  <si>
    <t>39D4B302</t>
  </si>
  <si>
    <t>2021-05-19 17:14:07</t>
  </si>
  <si>
    <t>466595A2</t>
  </si>
  <si>
    <t>2021-04-13 17:14:14</t>
  </si>
  <si>
    <t>2F5247D4</t>
  </si>
  <si>
    <t>2021-03-21 19:47:50</t>
  </si>
  <si>
    <t>82F3DCD0</t>
  </si>
  <si>
    <t>2021-04-23 21:19:12</t>
  </si>
  <si>
    <t>9793AB23</t>
  </si>
  <si>
    <t>2021-03-02 05:38:25</t>
  </si>
  <si>
    <t>F8A6134A</t>
  </si>
  <si>
    <t>2021-05-07 10:26:46</t>
  </si>
  <si>
    <t>AF69CBE5</t>
  </si>
  <si>
    <t>2021-05-23 21:19:35</t>
  </si>
  <si>
    <t>8842C157</t>
  </si>
  <si>
    <t>2021-05-10 12:18:38</t>
  </si>
  <si>
    <t>F90E0131</t>
  </si>
  <si>
    <t>2021-03-25 07:34:28</t>
  </si>
  <si>
    <t>2CE4D9D5</t>
  </si>
  <si>
    <t>2021-04-18 11:15:06</t>
  </si>
  <si>
    <t>1C023A4E</t>
  </si>
  <si>
    <t>2021-05-26 18:41:36</t>
  </si>
  <si>
    <t>895BB1F6</t>
  </si>
  <si>
    <t>2021-04-27 13:03:56</t>
  </si>
  <si>
    <t>8FED7C92</t>
  </si>
  <si>
    <t>2021-04-15 07:18:16</t>
  </si>
  <si>
    <t>275A2FA8</t>
  </si>
  <si>
    <t>2021-04-28 02:48:34</t>
  </si>
  <si>
    <t>87B44866</t>
  </si>
  <si>
    <t>2021-05-19 05:36:02</t>
  </si>
  <si>
    <t>5D7810B9</t>
  </si>
  <si>
    <t>2021-03-19 06:03:26</t>
  </si>
  <si>
    <t>C2A30183</t>
  </si>
  <si>
    <t>2021-05-27 18:31:36</t>
  </si>
  <si>
    <t>B03B90C5</t>
  </si>
  <si>
    <t>2021-05-30 10:30:09</t>
  </si>
  <si>
    <t>E4FB9446</t>
  </si>
  <si>
    <t>2021-03-21 16:05:58</t>
  </si>
  <si>
    <t>83A2D082</t>
  </si>
  <si>
    <t>2021-03-02 19:40:10</t>
  </si>
  <si>
    <t>15C7C285</t>
  </si>
  <si>
    <t>2021-06-08 12:33:19</t>
  </si>
  <si>
    <t>EE2E6251</t>
  </si>
  <si>
    <t>2021-05-01 18:43:57</t>
  </si>
  <si>
    <t>176C0C2E</t>
  </si>
  <si>
    <t>2021-03-19 15:44:05</t>
  </si>
  <si>
    <t>7435E2FE</t>
  </si>
  <si>
    <t>2021-05-23 18:17:04</t>
  </si>
  <si>
    <t>AC3C3ACC</t>
  </si>
  <si>
    <t>2021-03-23 10:17:22</t>
  </si>
  <si>
    <t>918B5F4A</t>
  </si>
  <si>
    <t>2021-05-17 16:19:50</t>
  </si>
  <si>
    <t>4FEABA3B</t>
  </si>
  <si>
    <t>2021-05-31 12:38:29</t>
  </si>
  <si>
    <t>A9A9C9B8</t>
  </si>
  <si>
    <t>2021-06-01 14:17:33</t>
  </si>
  <si>
    <t>18D7FB9F</t>
  </si>
  <si>
    <t>2021-03-20 07:57:21</t>
  </si>
  <si>
    <t>317F7F18</t>
  </si>
  <si>
    <t>2021-03-28 03:15:09</t>
  </si>
  <si>
    <t>E22E52F9</t>
  </si>
  <si>
    <t>2021-04-26 03:14:19</t>
  </si>
  <si>
    <t>B4B64188</t>
  </si>
  <si>
    <t>2021-05-24 10:53:35</t>
  </si>
  <si>
    <t>B9145915</t>
  </si>
  <si>
    <t>2021-04-02 20:45:18</t>
  </si>
  <si>
    <t>6CD22F6F</t>
  </si>
  <si>
    <t>2021-03-21 14:12:23</t>
  </si>
  <si>
    <t>4D599A0A</t>
  </si>
  <si>
    <t>2021-04-22 09:47:10</t>
  </si>
  <si>
    <t>F6B71FE0</t>
  </si>
  <si>
    <t>2021-03-16 07:51:25</t>
  </si>
  <si>
    <t>8733B2F2</t>
  </si>
  <si>
    <t>2021-04-16 19:03:24</t>
  </si>
  <si>
    <t>9365BA4D</t>
  </si>
  <si>
    <t>2021-03-07 17:19:00</t>
  </si>
  <si>
    <t>AFE44BE6</t>
  </si>
  <si>
    <t>2021-03-15 09:05:18</t>
  </si>
  <si>
    <t>C2A0EFB7</t>
  </si>
  <si>
    <t>2021-05-17 06:23:12</t>
  </si>
  <si>
    <t>287A424E</t>
  </si>
  <si>
    <t>2021-05-17 05:13:32</t>
  </si>
  <si>
    <t>6C3B6ECC</t>
  </si>
  <si>
    <t>2021-04-13 01:44:16</t>
  </si>
  <si>
    <t>0825370D</t>
  </si>
  <si>
    <t>2021-03-29 19:51:46</t>
  </si>
  <si>
    <t>221AF504</t>
  </si>
  <si>
    <t>2021-04-18 01:27:09</t>
  </si>
  <si>
    <t>A8BCF281</t>
  </si>
  <si>
    <t>2021-04-11 19:21:00</t>
  </si>
  <si>
    <t>73FD32A2</t>
  </si>
  <si>
    <t>2021-04-03 21:16:38</t>
  </si>
  <si>
    <t>EAF44040</t>
  </si>
  <si>
    <t>2021-06-04 10:06:07</t>
  </si>
  <si>
    <t>B73410E1</t>
  </si>
  <si>
    <t>2021-05-14 08:29:55</t>
  </si>
  <si>
    <t>592E94A0</t>
  </si>
  <si>
    <t>2021-06-06 08:09:49</t>
  </si>
  <si>
    <t>243606EB</t>
  </si>
  <si>
    <t>2021-04-30 22:26:56</t>
  </si>
  <si>
    <t>39D69F08</t>
  </si>
  <si>
    <t>2021-03-21 06:17:17</t>
  </si>
  <si>
    <t>1C6BA553</t>
  </si>
  <si>
    <t>2021-03-13 09:47:03</t>
  </si>
  <si>
    <t>1AEC1EF5</t>
  </si>
  <si>
    <t>2021-03-15 21:33:06</t>
  </si>
  <si>
    <t>1EE1A174</t>
  </si>
  <si>
    <t>2021-05-17 16:16:49</t>
  </si>
  <si>
    <t>9F5B4354</t>
  </si>
  <si>
    <t>2021-04-24 07:22:58</t>
  </si>
  <si>
    <t>96D317F7</t>
  </si>
  <si>
    <t>2021-04-07 09:32:14</t>
  </si>
  <si>
    <t>E30B2BE5</t>
  </si>
  <si>
    <t>2021-04-26 10:37:17</t>
  </si>
  <si>
    <t>3E003032</t>
  </si>
  <si>
    <t>2021-05-11 09:25:16</t>
  </si>
  <si>
    <t>6CD7EA04</t>
  </si>
  <si>
    <t>2021-06-10 07:37:45</t>
  </si>
  <si>
    <t>D87A1AB4</t>
  </si>
  <si>
    <t>2021-05-03 20:27:47</t>
  </si>
  <si>
    <t>B02191B3</t>
  </si>
  <si>
    <t>2021-05-03 01:22:37</t>
  </si>
  <si>
    <t>63D9203F</t>
  </si>
  <si>
    <t>2021-05-08 14:46:35</t>
  </si>
  <si>
    <t>BD44604D</t>
  </si>
  <si>
    <t>2021-05-28 10:17:30</t>
  </si>
  <si>
    <t>EDD44193</t>
  </si>
  <si>
    <t>2021-05-23 00:34:57</t>
  </si>
  <si>
    <t>06662B77</t>
  </si>
  <si>
    <t>2021-05-03 16:08:58</t>
  </si>
  <si>
    <t>06D64D62</t>
  </si>
  <si>
    <t>2021-05-25 01:17:29</t>
  </si>
  <si>
    <t>8CDDC792</t>
  </si>
  <si>
    <t>2021-06-09 20:42:19</t>
  </si>
  <si>
    <t>54B6CA0A</t>
  </si>
  <si>
    <t>2021-05-06 10:36:54</t>
  </si>
  <si>
    <t>0E10B9B9</t>
  </si>
  <si>
    <t>2021-03-06 21:53:03</t>
  </si>
  <si>
    <t>2E8A9356</t>
  </si>
  <si>
    <t>2021-04-22 10:10:11</t>
  </si>
  <si>
    <t>123C1B6A</t>
  </si>
  <si>
    <t>2021-04-28 14:42:19</t>
  </si>
  <si>
    <t>3761FC29</t>
  </si>
  <si>
    <t>2021-03-13 07:27:55</t>
  </si>
  <si>
    <t>DD3CAF2A</t>
  </si>
  <si>
    <t>2021-04-08 11:22:14</t>
  </si>
  <si>
    <t>97BEBB02</t>
  </si>
  <si>
    <t>2021-03-27 03:48:45</t>
  </si>
  <si>
    <t>86034884</t>
  </si>
  <si>
    <t>2021-03-12 16:35:44</t>
  </si>
  <si>
    <t>EA00FCAC</t>
  </si>
  <si>
    <t>2021-04-09 23:53:52</t>
  </si>
  <si>
    <t>02C8689D</t>
  </si>
  <si>
    <t>2021-05-30 23:28:08</t>
  </si>
  <si>
    <t>BC65F747</t>
  </si>
  <si>
    <t>2021-04-08 14:51:13</t>
  </si>
  <si>
    <t>5D57EB1E</t>
  </si>
  <si>
    <t>2021-04-29 07:16:10</t>
  </si>
  <si>
    <t>B4EB4206</t>
  </si>
  <si>
    <t>2021-04-01 21:51:52</t>
  </si>
  <si>
    <t>964F2FAF</t>
  </si>
  <si>
    <t>2021-05-27 10:48:15</t>
  </si>
  <si>
    <t>A870FA16</t>
  </si>
  <si>
    <t>2021-04-02 02:00:07</t>
  </si>
  <si>
    <t>721D56DE</t>
  </si>
  <si>
    <t>2021-05-28 08:51:43</t>
  </si>
  <si>
    <t>94739BB1</t>
  </si>
  <si>
    <t>2021-06-10 07:40:56</t>
  </si>
  <si>
    <t>B9A213D9</t>
  </si>
  <si>
    <t>2021-05-09 19:26:25</t>
  </si>
  <si>
    <t>C24CAD30</t>
  </si>
  <si>
    <t>2021-03-08 02:19:58</t>
  </si>
  <si>
    <t>6C5BB10F</t>
  </si>
  <si>
    <t>2021-03-15 17:06:27</t>
  </si>
  <si>
    <t>F9F85A20</t>
  </si>
  <si>
    <t>2021-06-10 06:12:29</t>
  </si>
  <si>
    <t>415F4EC0</t>
  </si>
  <si>
    <t>2021-03-27 07:43:30</t>
  </si>
  <si>
    <t>F5AB7529</t>
  </si>
  <si>
    <t>2021-04-17 03:53:15</t>
  </si>
  <si>
    <t>09F30B0B</t>
  </si>
  <si>
    <t>2021-05-29 18:35:20</t>
  </si>
  <si>
    <t>9613757B</t>
  </si>
  <si>
    <t>2021-04-30 18:52:45</t>
  </si>
  <si>
    <t>52BDF97B</t>
  </si>
  <si>
    <t>2021-04-08 22:08:29</t>
  </si>
  <si>
    <t>E8A13460</t>
  </si>
  <si>
    <t>2021-03-20 02:33:20</t>
  </si>
  <si>
    <t>E5A67992</t>
  </si>
  <si>
    <t>2021-05-21 19:58:26</t>
  </si>
  <si>
    <t>57D6518A</t>
  </si>
  <si>
    <t>2021-06-07 13:45:02</t>
  </si>
  <si>
    <t>5B3DB39F</t>
  </si>
  <si>
    <t>2021-05-12 18:43:33</t>
  </si>
  <si>
    <t>6175C278</t>
  </si>
  <si>
    <t>2021-05-14 19:45:16</t>
  </si>
  <si>
    <t>37532C50</t>
  </si>
  <si>
    <t>2021-05-23 01:21:59</t>
  </si>
  <si>
    <t>BBAAFF9E</t>
  </si>
  <si>
    <t>2021-04-12 00:30:19</t>
  </si>
  <si>
    <t>5ADF4A79</t>
  </si>
  <si>
    <t>2021-03-26 11:18:19</t>
  </si>
  <si>
    <t>B7B128DF</t>
  </si>
  <si>
    <t>2021-04-17 19:54:53</t>
  </si>
  <si>
    <t>7BC967EC</t>
  </si>
  <si>
    <t>2021-04-15 17:32:16</t>
  </si>
  <si>
    <t>70C1B9F1</t>
  </si>
  <si>
    <t>2021-05-22 06:51:41</t>
  </si>
  <si>
    <t>3CCB8A7A</t>
  </si>
  <si>
    <t>2021-04-04 16:07:28</t>
  </si>
  <si>
    <t>8959FF68</t>
  </si>
  <si>
    <t>2021-04-23 00:20:28</t>
  </si>
  <si>
    <t>5965EAC3</t>
  </si>
  <si>
    <t>2021-03-27 05:24:04</t>
  </si>
  <si>
    <t>E0409C23</t>
  </si>
  <si>
    <t>2021-05-08 18:36:06</t>
  </si>
  <si>
    <t>FF85112C</t>
  </si>
  <si>
    <t>2021-03-17 03:16:08</t>
  </si>
  <si>
    <t>E6DBB29F</t>
  </si>
  <si>
    <t>2021-04-28 09:32:15</t>
  </si>
  <si>
    <t>9BB7C584</t>
  </si>
  <si>
    <t>2021-03-14 11:33:44</t>
  </si>
  <si>
    <t>CEC70D01</t>
  </si>
  <si>
    <t>2021-05-08 05:37:58</t>
  </si>
  <si>
    <t>32CFC37A</t>
  </si>
  <si>
    <t>2021-03-26 10:39:48</t>
  </si>
  <si>
    <t>5F105FD4</t>
  </si>
  <si>
    <t>2021-05-15 22:54:45</t>
  </si>
  <si>
    <t>60D4A08D</t>
  </si>
  <si>
    <t>2021-05-02 03:09:46</t>
  </si>
  <si>
    <t>18D69D2F</t>
  </si>
  <si>
    <t>2021-04-11 01:51:21</t>
  </si>
  <si>
    <t>CF780F4E</t>
  </si>
  <si>
    <t>2021-03-26 22:55:10</t>
  </si>
  <si>
    <t>7345A3E8</t>
  </si>
  <si>
    <t>2021-06-02 10:01:08</t>
  </si>
  <si>
    <t>3BCA29A2</t>
  </si>
  <si>
    <t>2021-03-02 08:30:50</t>
  </si>
  <si>
    <t>4DF4D199</t>
  </si>
  <si>
    <t>2021-06-05 21:43:17</t>
  </si>
  <si>
    <t>68FD480A</t>
  </si>
  <si>
    <t>2021-04-17 08:09:53</t>
  </si>
  <si>
    <t>D501D79A</t>
  </si>
  <si>
    <t>2021-05-26 22:28:59</t>
  </si>
  <si>
    <t>63272E39</t>
  </si>
  <si>
    <t>2021-03-25 04:14:05</t>
  </si>
  <si>
    <t>586395EC</t>
  </si>
  <si>
    <t>2021-05-21 14:29:23</t>
  </si>
  <si>
    <t>433B8256</t>
  </si>
  <si>
    <t>2021-05-15 19:17:49</t>
  </si>
  <si>
    <t>F98C9A1A</t>
  </si>
  <si>
    <t>2021-06-03 22:44:22</t>
  </si>
  <si>
    <t>204DF5B3</t>
  </si>
  <si>
    <t>2021-06-09 12:10:30</t>
  </si>
  <si>
    <t>48E69E36</t>
  </si>
  <si>
    <t>2021-06-05 17:07:53</t>
  </si>
  <si>
    <t>0E7159F4</t>
  </si>
  <si>
    <t>2021-03-25 07:59:10</t>
  </si>
  <si>
    <t>0B68C4FD</t>
  </si>
  <si>
    <t>2021-06-07 22:09:02</t>
  </si>
  <si>
    <t>467162E8</t>
  </si>
  <si>
    <t>2021-05-13 12:30:31</t>
  </si>
  <si>
    <t>ACE6E877</t>
  </si>
  <si>
    <t>2021-03-12 05:06:12</t>
  </si>
  <si>
    <t>DE73DA1F</t>
  </si>
  <si>
    <t>2021-05-21 16:07:49</t>
  </si>
  <si>
    <t>4273C420</t>
  </si>
  <si>
    <t>2021-05-07 23:27:42</t>
  </si>
  <si>
    <t>4E947475</t>
  </si>
  <si>
    <t>2021-04-18 03:05:36</t>
  </si>
  <si>
    <t>D870CF1D</t>
  </si>
  <si>
    <t>2021-03-11 06:47:15</t>
  </si>
  <si>
    <t>D832E0A7</t>
  </si>
  <si>
    <t>2021-05-11 06:20:09</t>
  </si>
  <si>
    <t>A490F644</t>
  </si>
  <si>
    <t>2021-06-02 11:30:28</t>
  </si>
  <si>
    <t>9C998C31</t>
  </si>
  <si>
    <t>2021-04-03 09:33:24</t>
  </si>
  <si>
    <t>E705358B</t>
  </si>
  <si>
    <t>2021-04-26 18:04:23</t>
  </si>
  <si>
    <t>F4BAF5FB</t>
  </si>
  <si>
    <t>2021-03-09 12:14:14</t>
  </si>
  <si>
    <t>2271A7F7</t>
  </si>
  <si>
    <t>2021-05-28 15:10:52</t>
  </si>
  <si>
    <t>7C45A8BE</t>
  </si>
  <si>
    <t>2021-03-28 03:02:18</t>
  </si>
  <si>
    <t>F8AF2A86</t>
  </si>
  <si>
    <t>2021-06-08 04:13:58</t>
  </si>
  <si>
    <t>267A4AB2</t>
  </si>
  <si>
    <t>2021-06-08 15:35:36</t>
  </si>
  <si>
    <t>702BFE4B</t>
  </si>
  <si>
    <t>2021-05-22 08:15:44</t>
  </si>
  <si>
    <t>51173BDA</t>
  </si>
  <si>
    <t>2021-05-08 19:52:01</t>
  </si>
  <si>
    <t>A2778835</t>
  </si>
  <si>
    <t>2021-06-07 11:46:28</t>
  </si>
  <si>
    <t>BCECB2C8</t>
  </si>
  <si>
    <t>2021-04-03 06:44:05</t>
  </si>
  <si>
    <t>023718EA</t>
  </si>
  <si>
    <t>2021-05-30 11:12:32</t>
  </si>
  <si>
    <t>5AE15378</t>
  </si>
  <si>
    <t>2021-05-25 02:34:13</t>
  </si>
  <si>
    <t>B24A6F62</t>
  </si>
  <si>
    <t>2021-04-30 19:07:32</t>
  </si>
  <si>
    <t>861A2555</t>
  </si>
  <si>
    <t>2021-04-28 00:15:29</t>
  </si>
  <si>
    <t>A7B98710</t>
  </si>
  <si>
    <t>2021-04-08 17:51:43</t>
  </si>
  <si>
    <t>A6036C0E</t>
  </si>
  <si>
    <t>2021-06-07 06:17:18</t>
  </si>
  <si>
    <t>269DD2F3</t>
  </si>
  <si>
    <t>2021-03-27 07:42:19</t>
  </si>
  <si>
    <t>CEA0232D</t>
  </si>
  <si>
    <t>2021-06-05 13:00:16</t>
  </si>
  <si>
    <t>A8A6DA59</t>
  </si>
  <si>
    <t>2021-04-05 07:43:02</t>
  </si>
  <si>
    <t>89984F21</t>
  </si>
  <si>
    <t>2021-04-23 02:35:11</t>
  </si>
  <si>
    <t>149614BC</t>
  </si>
  <si>
    <t>2021-05-02 04:03:06</t>
  </si>
  <si>
    <t>2DABE1C2</t>
  </si>
  <si>
    <t>2021-03-30 02:08:56</t>
  </si>
  <si>
    <t>CE452844</t>
  </si>
  <si>
    <t>2021-03-27 08:47:09</t>
  </si>
  <si>
    <t>9D461228</t>
  </si>
  <si>
    <t>2021-04-06 07:27:16</t>
  </si>
  <si>
    <t>1B1104C8</t>
  </si>
  <si>
    <t>2021-04-20 00:15:51</t>
  </si>
  <si>
    <t>95052F1D</t>
  </si>
  <si>
    <t>2021-05-22 02:47:53</t>
  </si>
  <si>
    <t>37A65461</t>
  </si>
  <si>
    <t>2021-06-01 00:44:51</t>
  </si>
  <si>
    <t>98732163</t>
  </si>
  <si>
    <t>2021-03-03 12:08:55</t>
  </si>
  <si>
    <t>C9E3503A</t>
  </si>
  <si>
    <t>2021-03-23 11:10:31</t>
  </si>
  <si>
    <t>EE11FEC1</t>
  </si>
  <si>
    <t>2021-05-14 17:53:28</t>
  </si>
  <si>
    <t>CF77C60D</t>
  </si>
  <si>
    <t>2021-03-14 00:10:44</t>
  </si>
  <si>
    <t>2E346F14</t>
  </si>
  <si>
    <t>2021-03-13 10:02:35</t>
  </si>
  <si>
    <t>0B0590F9</t>
  </si>
  <si>
    <t>2021-03-28 04:47:33</t>
  </si>
  <si>
    <t>4F594522</t>
  </si>
  <si>
    <t>2021-03-26 23:55:40</t>
  </si>
  <si>
    <t>BC2A5B10</t>
  </si>
  <si>
    <t>2021-04-05 03:29:10</t>
  </si>
  <si>
    <t>0CBB2D6A</t>
  </si>
  <si>
    <t>2021-05-05 02:19:59</t>
  </si>
  <si>
    <t>2DA7BED9</t>
  </si>
  <si>
    <t>2021-06-01 12:18:22</t>
  </si>
  <si>
    <t>197A36E7</t>
  </si>
  <si>
    <t>2021-05-18 04:23:26</t>
  </si>
  <si>
    <t>5608191C</t>
  </si>
  <si>
    <t>2021-04-19 22:11:51</t>
  </si>
  <si>
    <t>5A99DA86</t>
  </si>
  <si>
    <t>2021-05-15 11:15:28</t>
  </si>
  <si>
    <t>41497117</t>
  </si>
  <si>
    <t>2021-06-03 21:56:45</t>
  </si>
  <si>
    <t>CAF4A247</t>
  </si>
  <si>
    <t>2021-04-02 06:32:43</t>
  </si>
  <si>
    <t>7916FF8B</t>
  </si>
  <si>
    <t>2021-03-09 18:18:40</t>
  </si>
  <si>
    <t>240944BE</t>
  </si>
  <si>
    <t>2021-03-12 09:39:20</t>
  </si>
  <si>
    <t>586E8883</t>
  </si>
  <si>
    <t>2021-03-20 15:30:09</t>
  </si>
  <si>
    <t>100144E0</t>
  </si>
  <si>
    <t>2021-03-29 03:09:51</t>
  </si>
  <si>
    <t>2BB8AB76</t>
  </si>
  <si>
    <t>2021-03-20 21:39:30</t>
  </si>
  <si>
    <t>FFA5FC04</t>
  </si>
  <si>
    <t>2021-04-23 17:03:33</t>
  </si>
  <si>
    <t>14D0CC3E</t>
  </si>
  <si>
    <t>2021-04-25 11:46:58</t>
  </si>
  <si>
    <t>0C0AFEAA</t>
  </si>
  <si>
    <t>2021-04-03 05:27:55</t>
  </si>
  <si>
    <t>8096447E</t>
  </si>
  <si>
    <t>2021-03-11 16:38:12</t>
  </si>
  <si>
    <t>673D69D6</t>
  </si>
  <si>
    <t>2021-03-10 11:31:26</t>
  </si>
  <si>
    <t>94AF44F4</t>
  </si>
  <si>
    <t>2021-03-31 17:22:17</t>
  </si>
  <si>
    <t>9DED255A</t>
  </si>
  <si>
    <t>2021-04-04 17:35:15</t>
  </si>
  <si>
    <t>BD22260E</t>
  </si>
  <si>
    <t>2021-03-19 05:34:37</t>
  </si>
  <si>
    <t>72DE43CF</t>
  </si>
  <si>
    <t>2021-05-13 00:09:40</t>
  </si>
  <si>
    <t>BD782477</t>
  </si>
  <si>
    <t>2021-03-15 01:32:00</t>
  </si>
  <si>
    <t>D4130E8B</t>
  </si>
  <si>
    <t>2021-05-21 18:32:01</t>
  </si>
  <si>
    <t>50BD4072</t>
  </si>
  <si>
    <t>2021-05-24 09:32:29</t>
  </si>
  <si>
    <t>537CEC90</t>
  </si>
  <si>
    <t>2021-05-01 08:08:55</t>
  </si>
  <si>
    <t>2FCF7FCD</t>
  </si>
  <si>
    <t>2021-03-31 09:56:45</t>
  </si>
  <si>
    <t>9471458D</t>
  </si>
  <si>
    <t>2021-05-31 19:46:12</t>
  </si>
  <si>
    <t>F35796D5</t>
  </si>
  <si>
    <t>2021-03-08 10:28:31</t>
  </si>
  <si>
    <t>4F3E3A0D</t>
  </si>
  <si>
    <t>2021-05-22 16:20:51</t>
  </si>
  <si>
    <t>C21D8CEC</t>
  </si>
  <si>
    <t>2021-04-17 02:01:07</t>
  </si>
  <si>
    <t>D5816C91</t>
  </si>
  <si>
    <t>2021-05-27 14:35:19</t>
  </si>
  <si>
    <t>77DF365A</t>
  </si>
  <si>
    <t>2021-05-15 01:49:29</t>
  </si>
  <si>
    <t>1B53826F</t>
  </si>
  <si>
    <t>2021-06-06 22:55:43</t>
  </si>
  <si>
    <t>5D6B4883</t>
  </si>
  <si>
    <t>2021-03-18 04:43:45</t>
  </si>
  <si>
    <t>DB5ACB8C</t>
  </si>
  <si>
    <t>2021-03-07 09:02:14</t>
  </si>
  <si>
    <t>12AB9A81</t>
  </si>
  <si>
    <t>2021-04-24 07:14:41</t>
  </si>
  <si>
    <t>98FAF120</t>
  </si>
  <si>
    <t>2021-05-22 02:16:11</t>
  </si>
  <si>
    <t>F8254A2C</t>
  </si>
  <si>
    <t>2021-05-13 19:08:32</t>
  </si>
  <si>
    <t>292600E6</t>
  </si>
  <si>
    <t>2021-06-01 19:52:54</t>
  </si>
  <si>
    <t>DA482128</t>
  </si>
  <si>
    <t>2021-03-23 09:07:33</t>
  </si>
  <si>
    <t>89C5DACE</t>
  </si>
  <si>
    <t>2021-03-15 04:13:50</t>
  </si>
  <si>
    <t>883F4C54</t>
  </si>
  <si>
    <t>2021-05-15 20:27:05</t>
  </si>
  <si>
    <t>33F7946B</t>
  </si>
  <si>
    <t>2021-05-02 13:49:43</t>
  </si>
  <si>
    <t>32178A86</t>
  </si>
  <si>
    <t>2021-05-11 13:09:56</t>
  </si>
  <si>
    <t>D1BC876E</t>
  </si>
  <si>
    <t>2021-04-12 06:39:02</t>
  </si>
  <si>
    <t>78EA1D1E</t>
  </si>
  <si>
    <t>2021-04-23 23:51:21</t>
  </si>
  <si>
    <t>4028B198</t>
  </si>
  <si>
    <t>2021-03-11 01:08:48</t>
  </si>
  <si>
    <t>C5E91961</t>
  </si>
  <si>
    <t>2021-03-13 11:34:44</t>
  </si>
  <si>
    <t>F0758594</t>
  </si>
  <si>
    <t>2021-03-23 19:33:50</t>
  </si>
  <si>
    <t>42BFBC7A</t>
  </si>
  <si>
    <t>2021-03-05 10:41:33</t>
  </si>
  <si>
    <t>3BA5E2C9</t>
  </si>
  <si>
    <t>2021-04-17 16:57:35</t>
  </si>
  <si>
    <t>025BD852</t>
  </si>
  <si>
    <t>2021-05-21 02:54:43</t>
  </si>
  <si>
    <t>F0C611A0</t>
  </si>
  <si>
    <t>2021-03-05 18:03:10</t>
  </si>
  <si>
    <t>1DDA81C7</t>
  </si>
  <si>
    <t>2021-03-07 13:48:56</t>
  </si>
  <si>
    <t>42977147</t>
  </si>
  <si>
    <t>2021-03-20 23:58:55</t>
  </si>
  <si>
    <t>CBED7A17</t>
  </si>
  <si>
    <t>2021-06-03 01:51:10</t>
  </si>
  <si>
    <t>1D1B1791</t>
  </si>
  <si>
    <t>2021-04-09 14:40:00</t>
  </si>
  <si>
    <t>2B109F1E</t>
  </si>
  <si>
    <t>2021-03-29 09:34:05</t>
  </si>
  <si>
    <t>9380F059</t>
  </si>
  <si>
    <t>2021-03-11 10:25:01</t>
  </si>
  <si>
    <t>BB2DB0F4</t>
  </si>
  <si>
    <t>2021-04-02 23:15:12</t>
  </si>
  <si>
    <t>E061D184</t>
  </si>
  <si>
    <t>2021-06-04 07:39:01</t>
  </si>
  <si>
    <t>242FA379</t>
  </si>
  <si>
    <t>2021-03-13 13:23:03</t>
  </si>
  <si>
    <t>A01404C3</t>
  </si>
  <si>
    <t>2021-03-31 14:43:18</t>
  </si>
  <si>
    <t>EA0291EE</t>
  </si>
  <si>
    <t>2021-05-06 03:39:53</t>
  </si>
  <si>
    <t>87BFA59E</t>
  </si>
  <si>
    <t>2021-05-13 22:18:59</t>
  </si>
  <si>
    <t>0151CFBB</t>
  </si>
  <si>
    <t>2021-03-15 10:58:39</t>
  </si>
  <si>
    <t>D7DC19AD</t>
  </si>
  <si>
    <t>2021-03-19 15:49:32</t>
  </si>
  <si>
    <t>D123933B</t>
  </si>
  <si>
    <t>2021-05-10 05:34:49</t>
  </si>
  <si>
    <t>4BF60D5E</t>
  </si>
  <si>
    <t>2021-03-03 20:34:46</t>
  </si>
  <si>
    <t>DBC1D1FA</t>
  </si>
  <si>
    <t>2021-04-06 03:19:25</t>
  </si>
  <si>
    <t>3CE84DAE</t>
  </si>
  <si>
    <t>2021-04-01 18:23:13</t>
  </si>
  <si>
    <t>66D92272</t>
  </si>
  <si>
    <t>2021-05-02 12:56:29</t>
  </si>
  <si>
    <t>EAB4E911</t>
  </si>
  <si>
    <t>2021-05-10 05:10:08</t>
  </si>
  <si>
    <t>DAEBE39C</t>
  </si>
  <si>
    <t>2021-03-10 18:19:47</t>
  </si>
  <si>
    <t>753B73F4</t>
  </si>
  <si>
    <t>2021-04-04 16:00:37</t>
  </si>
  <si>
    <t>2CACED55</t>
  </si>
  <si>
    <t>2021-04-14 13:46:41</t>
  </si>
  <si>
    <t>EE8A3E1B</t>
  </si>
  <si>
    <t>2021-03-08 03:51:41</t>
  </si>
  <si>
    <t>6809BD51</t>
  </si>
  <si>
    <t>2021-06-01 00:54:21</t>
  </si>
  <si>
    <t>315DFB38</t>
  </si>
  <si>
    <t>2021-04-16 10:51:48</t>
  </si>
  <si>
    <t>6501E313</t>
  </si>
  <si>
    <t>2021-05-24 18:06:18</t>
  </si>
  <si>
    <t>77B9FF66</t>
  </si>
  <si>
    <t>2021-06-02 18:09:21</t>
  </si>
  <si>
    <t>DB0E353B</t>
  </si>
  <si>
    <t>2021-05-05 23:16:39</t>
  </si>
  <si>
    <t>BF18A0EA</t>
  </si>
  <si>
    <t>2021-04-10 06:26:53</t>
  </si>
  <si>
    <t>71580C4C</t>
  </si>
  <si>
    <t>2021-03-02 15:07:58</t>
  </si>
  <si>
    <t>8401A09F</t>
  </si>
  <si>
    <t>2021-05-04 11:07:04</t>
  </si>
  <si>
    <t>129EEDD1</t>
  </si>
  <si>
    <t>2021-05-11 00:03:11</t>
  </si>
  <si>
    <t>770F5831</t>
  </si>
  <si>
    <t>2021-05-04 18:51:19</t>
  </si>
  <si>
    <t>88CCBE2A</t>
  </si>
  <si>
    <t>2021-04-01 06:39:38</t>
  </si>
  <si>
    <t>0B85CC82</t>
  </si>
  <si>
    <t>2021-03-13 19:18:40</t>
  </si>
  <si>
    <t>B3B0D239</t>
  </si>
  <si>
    <t>2021-05-04 23:51:44</t>
  </si>
  <si>
    <t>9C02CB17</t>
  </si>
  <si>
    <t>2021-03-02 13:32:58</t>
  </si>
  <si>
    <t>56CA947B</t>
  </si>
  <si>
    <t>2021-04-08 13:11:00</t>
  </si>
  <si>
    <t>2460023B</t>
  </si>
  <si>
    <t>2021-05-13 06:14:51</t>
  </si>
  <si>
    <t>43192E43</t>
  </si>
  <si>
    <t>2021-05-29 07:36:40</t>
  </si>
  <si>
    <t>39D918EA</t>
  </si>
  <si>
    <t>00184F4B</t>
  </si>
  <si>
    <t>2021-03-26 04:07:59</t>
  </si>
  <si>
    <t>4595FD99</t>
  </si>
  <si>
    <t>2021-03-20 17:29:29</t>
  </si>
  <si>
    <t>C08FECB5</t>
  </si>
  <si>
    <t>2021-04-13 17:08:37</t>
  </si>
  <si>
    <t>E9382872</t>
  </si>
  <si>
    <t>2021-06-01 00:31:50</t>
  </si>
  <si>
    <t>E5ED803B</t>
  </si>
  <si>
    <t>2021-03-31 13:08:53</t>
  </si>
  <si>
    <t>3C195421</t>
  </si>
  <si>
    <t>2021-04-02 20:30:23</t>
  </si>
  <si>
    <t>CCC1BFAC</t>
  </si>
  <si>
    <t>2021-03-29 19:28:48</t>
  </si>
  <si>
    <t>165A402B</t>
  </si>
  <si>
    <t>2021-04-21 12:54:22</t>
  </si>
  <si>
    <t>45F03594</t>
  </si>
  <si>
    <t>2021-03-22 22:11:50</t>
  </si>
  <si>
    <t>1D07005E</t>
  </si>
  <si>
    <t>2021-03-31 23:41:43</t>
  </si>
  <si>
    <t>BB0D202C</t>
  </si>
  <si>
    <t>2021-05-09 05:47:45</t>
  </si>
  <si>
    <t>EDC2C7D1</t>
  </si>
  <si>
    <t>2021-05-01 20:33:30</t>
  </si>
  <si>
    <t>7F8F500E</t>
  </si>
  <si>
    <t>2021-04-23 06:00:58</t>
  </si>
  <si>
    <t>9859166D</t>
  </si>
  <si>
    <t>2021-03-04 06:16:05</t>
  </si>
  <si>
    <t>9F4CFFFF</t>
  </si>
  <si>
    <t>2021-03-30 14:20:51</t>
  </si>
  <si>
    <t>361797E6</t>
  </si>
  <si>
    <t>2021-03-16 04:56:35</t>
  </si>
  <si>
    <t>FB6051EB</t>
  </si>
  <si>
    <t>2021-06-05 15:35:35</t>
  </si>
  <si>
    <t>D1FDB279</t>
  </si>
  <si>
    <t>2021-04-22 11:49:17</t>
  </si>
  <si>
    <t>C8EAD4B7</t>
  </si>
  <si>
    <t>2021-03-27 16:20:48</t>
  </si>
  <si>
    <t>99DFB6FC</t>
  </si>
  <si>
    <t>2021-03-18 17:47:54</t>
  </si>
  <si>
    <t>7736AC38</t>
  </si>
  <si>
    <t>2021-04-10 12:29:46</t>
  </si>
  <si>
    <t>52BE6260</t>
  </si>
  <si>
    <t>2021-04-22 08:57:19</t>
  </si>
  <si>
    <t>7241B4C0</t>
  </si>
  <si>
    <t>2021-05-21 09:29:56</t>
  </si>
  <si>
    <t>9B225CF3</t>
  </si>
  <si>
    <t>2021-03-10 12:58:12</t>
  </si>
  <si>
    <t>CBBDC051</t>
  </si>
  <si>
    <t>2021-05-13 05:12:30</t>
  </si>
  <si>
    <t>3EACE2AC</t>
  </si>
  <si>
    <t>2021-05-24 02:09:52</t>
  </si>
  <si>
    <t>F2E69E55</t>
  </si>
  <si>
    <t>2021-03-06 04:32:05</t>
  </si>
  <si>
    <t>66D1C023</t>
  </si>
  <si>
    <t>2021-03-04 15:52:39</t>
  </si>
  <si>
    <t>760F5113</t>
  </si>
  <si>
    <t>2021-04-06 19:07:26</t>
  </si>
  <si>
    <t>E540BF51</t>
  </si>
  <si>
    <t>2021-03-09 16:24:31</t>
  </si>
  <si>
    <t>84CC9DB0</t>
  </si>
  <si>
    <t>2021-03-28 04:03:50</t>
  </si>
  <si>
    <t>ACBB3F0D</t>
  </si>
  <si>
    <t>2021-03-11 11:27:13</t>
  </si>
  <si>
    <t>636652F8</t>
  </si>
  <si>
    <t>2021-05-06 15:46:19</t>
  </si>
  <si>
    <t>86EAC9E0</t>
  </si>
  <si>
    <t>2021-04-04 09:14:55</t>
  </si>
  <si>
    <t>5A2E504D</t>
  </si>
  <si>
    <t>2021-03-07 01:01:58</t>
  </si>
  <si>
    <t>EA6537A7</t>
  </si>
  <si>
    <t>2021-04-04 11:51:48</t>
  </si>
  <si>
    <t>22CF5E90</t>
  </si>
  <si>
    <t>2021-04-22 19:55:44</t>
  </si>
  <si>
    <t>981986BE</t>
  </si>
  <si>
    <t>2021-06-07 08:20:19</t>
  </si>
  <si>
    <t>6E651E1B</t>
  </si>
  <si>
    <t>2021-04-08 16:23:07</t>
  </si>
  <si>
    <t>8D151473</t>
  </si>
  <si>
    <t>2021-05-27 07:03:49</t>
  </si>
  <si>
    <t>4B75A6E7</t>
  </si>
  <si>
    <t>2021-05-15 02:03:06</t>
  </si>
  <si>
    <t>A7EA4528</t>
  </si>
  <si>
    <t>2021-03-20 21:11:10</t>
  </si>
  <si>
    <t>90579D20</t>
  </si>
  <si>
    <t>2021-04-20 17:55:00</t>
  </si>
  <si>
    <t>18DF51D8</t>
  </si>
  <si>
    <t>2021-05-22 02:50:32</t>
  </si>
  <si>
    <t>DB927320</t>
  </si>
  <si>
    <t>2021-04-16 17:43:12</t>
  </si>
  <si>
    <t>84C8F8A1</t>
  </si>
  <si>
    <t>2021-04-17 21:10:05</t>
  </si>
  <si>
    <t>2FF4F0B9</t>
  </si>
  <si>
    <t>2021-06-07 07:01:26</t>
  </si>
  <si>
    <t>66812805</t>
  </si>
  <si>
    <t>2021-03-12 11:55:23</t>
  </si>
  <si>
    <t>C4A75062</t>
  </si>
  <si>
    <t>2021-03-05 01:23:32</t>
  </si>
  <si>
    <t>8820AF93</t>
  </si>
  <si>
    <t>2021-03-24 09:54:22</t>
  </si>
  <si>
    <t>4CA33257</t>
  </si>
  <si>
    <t>2021-04-18 01:10:02</t>
  </si>
  <si>
    <t>17487F78</t>
  </si>
  <si>
    <t>2021-03-19 01:55:22</t>
  </si>
  <si>
    <t>1418BD1C</t>
  </si>
  <si>
    <t>2021-05-27 17:49:12</t>
  </si>
  <si>
    <t>77AEEA74</t>
  </si>
  <si>
    <t>2021-05-23 19:13:51</t>
  </si>
  <si>
    <t>C73B1486</t>
  </si>
  <si>
    <t>2021-03-05 18:40:45</t>
  </si>
  <si>
    <t>DB4DAEB1</t>
  </si>
  <si>
    <t>2021-04-05 01:55:07</t>
  </si>
  <si>
    <t>6066047B</t>
  </si>
  <si>
    <t>2021-06-07 04:28:20</t>
  </si>
  <si>
    <t>03C99404</t>
  </si>
  <si>
    <t>2021-05-08 17:10:55</t>
  </si>
  <si>
    <t>2C9E66D8</t>
  </si>
  <si>
    <t>2021-04-11 05:20:57</t>
  </si>
  <si>
    <t>3DC512B8</t>
  </si>
  <si>
    <t>2021-06-09 14:27:18</t>
  </si>
  <si>
    <t>CB92896F</t>
  </si>
  <si>
    <t>2021-03-26 04:03:28</t>
  </si>
  <si>
    <t>7F2C7499</t>
  </si>
  <si>
    <t>2021-03-28 14:34:21</t>
  </si>
  <si>
    <t>BAB4BD3D</t>
  </si>
  <si>
    <t>2021-06-10 06:49:26</t>
  </si>
  <si>
    <t>4D7370EB</t>
  </si>
  <si>
    <t>2021-03-13 17:23:43</t>
  </si>
  <si>
    <t>C849B54D</t>
  </si>
  <si>
    <t>2021-06-06 07:52:27</t>
  </si>
  <si>
    <t>BF6E9942</t>
  </si>
  <si>
    <t>2021-03-12 23:35:16</t>
  </si>
  <si>
    <t>C64246ED</t>
  </si>
  <si>
    <t>2021-05-09 00:47:31</t>
  </si>
  <si>
    <t>796C92AD</t>
  </si>
  <si>
    <t>2021-04-28 20:05:50</t>
  </si>
  <si>
    <t>7A6A7D78</t>
  </si>
  <si>
    <t>2021-05-13 01:46:56</t>
  </si>
  <si>
    <t>FBA61972</t>
  </si>
  <si>
    <t>2021-03-04 14:43:24</t>
  </si>
  <si>
    <t>681A13B5</t>
  </si>
  <si>
    <t>2021-05-16 06:00:22</t>
  </si>
  <si>
    <t>BD76702C</t>
  </si>
  <si>
    <t>2021-04-20 15:20:09</t>
  </si>
  <si>
    <t>AECF1FF6</t>
  </si>
  <si>
    <t>2021-05-27 01:39:39</t>
  </si>
  <si>
    <t>F46FCD4A</t>
  </si>
  <si>
    <t>2021-03-09 16:32:57</t>
  </si>
  <si>
    <t>8701C1DF</t>
  </si>
  <si>
    <t>2021-05-30 10:02:09</t>
  </si>
  <si>
    <t>A69A71CD</t>
  </si>
  <si>
    <t>2021-03-22 16:28:05</t>
  </si>
  <si>
    <t>4E986B7D</t>
  </si>
  <si>
    <t>2021-04-25 04:04:20</t>
  </si>
  <si>
    <t>6C38EB48</t>
  </si>
  <si>
    <t>2021-03-03 09:29:26</t>
  </si>
  <si>
    <t>12960107</t>
  </si>
  <si>
    <t>2021-03-14 12:53:07</t>
  </si>
  <si>
    <t>77CE67BB</t>
  </si>
  <si>
    <t>2021-03-14 10:06:10</t>
  </si>
  <si>
    <t>5D1823F4</t>
  </si>
  <si>
    <t>2021-04-27 23:40:02</t>
  </si>
  <si>
    <t>549FAE6B</t>
  </si>
  <si>
    <t>2021-03-31 12:24:43</t>
  </si>
  <si>
    <t>7BB42B7F</t>
  </si>
  <si>
    <t>2021-04-30 04:28:11</t>
  </si>
  <si>
    <t>092A2B83</t>
  </si>
  <si>
    <t>2021-03-29 05:28:22</t>
  </si>
  <si>
    <t>DC1243CE</t>
  </si>
  <si>
    <t>2021-03-12 02:53:48</t>
  </si>
  <si>
    <t>F54EC809</t>
  </si>
  <si>
    <t>2021-04-09 21:11:40</t>
  </si>
  <si>
    <t>9C7D1B09</t>
  </si>
  <si>
    <t>2021-05-02 17:14:39</t>
  </si>
  <si>
    <t>6C997026</t>
  </si>
  <si>
    <t>2021-03-04 23:09:30</t>
  </si>
  <si>
    <t>B19C2E7B</t>
  </si>
  <si>
    <t>2021-04-15 00:54:40</t>
  </si>
  <si>
    <t>AC0D27F3</t>
  </si>
  <si>
    <t>2021-03-09 02:22:19</t>
  </si>
  <si>
    <t>0B09F6AF</t>
  </si>
  <si>
    <t>2021-03-08 06:54:07</t>
  </si>
  <si>
    <t>495B967F</t>
  </si>
  <si>
    <t>2021-04-16 06:49:41</t>
  </si>
  <si>
    <t>1D68353F</t>
  </si>
  <si>
    <t>2021-04-27 17:04:52</t>
  </si>
  <si>
    <t>1B2D401B</t>
  </si>
  <si>
    <t>2021-04-17 06:25:31</t>
  </si>
  <si>
    <t>5E794AEB</t>
  </si>
  <si>
    <t>2021-05-22 16:00:27</t>
  </si>
  <si>
    <t>A029C121</t>
  </si>
  <si>
    <t>2021-05-27 04:03:13</t>
  </si>
  <si>
    <t>764D76C8</t>
  </si>
  <si>
    <t>2021-04-15 03:48:18</t>
  </si>
  <si>
    <t>96337430</t>
  </si>
  <si>
    <t>2021-03-08 10:06:07</t>
  </si>
  <si>
    <t>7AD43610</t>
  </si>
  <si>
    <t>2021-05-21 04:56:49</t>
  </si>
  <si>
    <t>13745CE9</t>
  </si>
  <si>
    <t>2021-05-19 18:45:02</t>
  </si>
  <si>
    <t>E14E3F56</t>
  </si>
  <si>
    <t>2021-04-01 07:16:50</t>
  </si>
  <si>
    <t>53669A5A</t>
  </si>
  <si>
    <t>2021-03-31 14:20:57</t>
  </si>
  <si>
    <t>B9CCE7D2</t>
  </si>
  <si>
    <t>2021-03-03 19:18:13</t>
  </si>
  <si>
    <t>3C851157</t>
  </si>
  <si>
    <t>2021-05-13 13:48:24</t>
  </si>
  <si>
    <t>CF9DD8F0</t>
  </si>
  <si>
    <t>2021-04-16 05:05:48</t>
  </si>
  <si>
    <t>5966BCE5</t>
  </si>
  <si>
    <t>2021-06-09 09:32:57</t>
  </si>
  <si>
    <t>A1ECA509</t>
  </si>
  <si>
    <t>2021-05-11 17:40:13</t>
  </si>
  <si>
    <t>FACDC8AA</t>
  </si>
  <si>
    <t>2021-04-23 11:00:11</t>
  </si>
  <si>
    <t>C3F380F4</t>
  </si>
  <si>
    <t>2021-05-15 00:47:49</t>
  </si>
  <si>
    <t>28C56F86</t>
  </si>
  <si>
    <t>2021-04-27 23:26:43</t>
  </si>
  <si>
    <t>6C185639</t>
  </si>
  <si>
    <t>2021-03-01 09:13:39</t>
  </si>
  <si>
    <t>E43104DD</t>
  </si>
  <si>
    <t>2021-03-16 21:35:41</t>
  </si>
  <si>
    <t>5D02AAF6</t>
  </si>
  <si>
    <t>2021-05-18 21:00:41</t>
  </si>
  <si>
    <t>CBDB5115</t>
  </si>
  <si>
    <t>2021-04-16 15:59:35</t>
  </si>
  <si>
    <t>57ED9AF3</t>
  </si>
  <si>
    <t>2021-03-12 22:19:52</t>
  </si>
  <si>
    <t>095BEB70</t>
  </si>
  <si>
    <t>2021-06-04 09:05:55</t>
  </si>
  <si>
    <t>6B50CD35</t>
  </si>
  <si>
    <t>2021-06-08 02:17:25</t>
  </si>
  <si>
    <t>AF2A7A08</t>
  </si>
  <si>
    <t>2021-05-06 13:07:21</t>
  </si>
  <si>
    <t>6821B4EE</t>
  </si>
  <si>
    <t>2021-05-27 04:31:38</t>
  </si>
  <si>
    <t>14C67A84</t>
  </si>
  <si>
    <t>2021-03-27 09:25:53</t>
  </si>
  <si>
    <t>CA7B7697</t>
  </si>
  <si>
    <t>2021-03-12 20:32:28</t>
  </si>
  <si>
    <t>91DFB3D6</t>
  </si>
  <si>
    <t>2021-03-06 09:53:01</t>
  </si>
  <si>
    <t>9F01A774</t>
  </si>
  <si>
    <t>2021-03-25 13:07:34</t>
  </si>
  <si>
    <t>F9AFEB0B</t>
  </si>
  <si>
    <t>2021-06-02 20:35:02</t>
  </si>
  <si>
    <t>25580EDF</t>
  </si>
  <si>
    <t>2021-05-11 19:36:28</t>
  </si>
  <si>
    <t>70D73EBC</t>
  </si>
  <si>
    <t>2021-06-08 01:43:45</t>
  </si>
  <si>
    <t>4A5AC869</t>
  </si>
  <si>
    <t>2021-05-14 10:17:42</t>
  </si>
  <si>
    <t>1BD23714</t>
  </si>
  <si>
    <t>2021-03-19 22:28:35</t>
  </si>
  <si>
    <t>EF1572E6</t>
  </si>
  <si>
    <t>2021-03-31 03:28:19</t>
  </si>
  <si>
    <t>DB946A6B</t>
  </si>
  <si>
    <t>2021-03-13 19:07:50</t>
  </si>
  <si>
    <t>55463AC6</t>
  </si>
  <si>
    <t>2021-03-09 05:33:14</t>
  </si>
  <si>
    <t>18736F43</t>
  </si>
  <si>
    <t>2021-04-10 05:02:14</t>
  </si>
  <si>
    <t>35436066</t>
  </si>
  <si>
    <t>2021-03-11 00:21:50</t>
  </si>
  <si>
    <t>06F27750</t>
  </si>
  <si>
    <t>2021-05-13 17:55:48</t>
  </si>
  <si>
    <t>1CC5897B</t>
  </si>
  <si>
    <t>2021-03-09 04:43:06</t>
  </si>
  <si>
    <t>5376DB1E</t>
  </si>
  <si>
    <t>2021-03-22 02:10:20</t>
  </si>
  <si>
    <t>C3CCA27E</t>
  </si>
  <si>
    <t>2021-03-28 21:22:35</t>
  </si>
  <si>
    <t>1886E33A</t>
  </si>
  <si>
    <t>2021-03-29 02:23:40</t>
  </si>
  <si>
    <t>CD2CD4BE</t>
  </si>
  <si>
    <t>2021-05-31 17:00:52</t>
  </si>
  <si>
    <t>4F128828</t>
  </si>
  <si>
    <t>2021-06-08 18:38:26</t>
  </si>
  <si>
    <t>1C69ACCD</t>
  </si>
  <si>
    <t>2021-04-26 06:33:41</t>
  </si>
  <si>
    <t>F98AF316</t>
  </si>
  <si>
    <t>2021-05-19 09:15:41</t>
  </si>
  <si>
    <t>76E3CDE1</t>
  </si>
  <si>
    <t>2021-03-17 00:53:38</t>
  </si>
  <si>
    <t>E9EA9A27</t>
  </si>
  <si>
    <t>2021-06-05 23:04:31</t>
  </si>
  <si>
    <t>C7C1158B</t>
  </si>
  <si>
    <t>2021-04-19 04:22:27</t>
  </si>
  <si>
    <t>9FF91990</t>
  </si>
  <si>
    <t>2021-05-02 05:57:26</t>
  </si>
  <si>
    <t>5CE0202C</t>
  </si>
  <si>
    <t>2021-04-11 13:01:36</t>
  </si>
  <si>
    <t>2BF8D43C</t>
  </si>
  <si>
    <t>2021-05-06 21:55:25</t>
  </si>
  <si>
    <t>FA5F6B98</t>
  </si>
  <si>
    <t>2021-04-30 15:58:35</t>
  </si>
  <si>
    <t>95FC7D85</t>
  </si>
  <si>
    <t>2021-03-29 12:04:41</t>
  </si>
  <si>
    <t>18822841</t>
  </si>
  <si>
    <t>2021-04-03 15:49:48</t>
  </si>
  <si>
    <t>D747098E</t>
  </si>
  <si>
    <t>2021-03-01 23:32:41</t>
  </si>
  <si>
    <t>3D215B8D</t>
  </si>
  <si>
    <t>2021-06-07 23:30:10</t>
  </si>
  <si>
    <t>C57DEE2A</t>
  </si>
  <si>
    <t>2021-05-21 22:28:27</t>
  </si>
  <si>
    <t>5CB3E6C7</t>
  </si>
  <si>
    <t>2021-04-11 07:30:44</t>
  </si>
  <si>
    <t>F724EF53</t>
  </si>
  <si>
    <t>2021-03-09 05:50:12</t>
  </si>
  <si>
    <t>7E3D1643</t>
  </si>
  <si>
    <t>2021-03-08 08:14:24</t>
  </si>
  <si>
    <t>BF2BC13D</t>
  </si>
  <si>
    <t>2021-04-13 01:06:38</t>
  </si>
  <si>
    <t>06A70DC7</t>
  </si>
  <si>
    <t>2021-04-01 03:21:55</t>
  </si>
  <si>
    <t>99686EDC</t>
  </si>
  <si>
    <t>2021-05-23 20:06:15</t>
  </si>
  <si>
    <t>C6B375E4</t>
  </si>
  <si>
    <t>2021-05-27 06:01:03</t>
  </si>
  <si>
    <t>6A3BC2B8</t>
  </si>
  <si>
    <t>2021-05-06 12:48:41</t>
  </si>
  <si>
    <t>9CE51AB2</t>
  </si>
  <si>
    <t>2021-03-07 10:37:35</t>
  </si>
  <si>
    <t>814636AA</t>
  </si>
  <si>
    <t>2021-05-02 07:19:18</t>
  </si>
  <si>
    <t>9A4BDA9F</t>
  </si>
  <si>
    <t>2021-03-28 06:46:18</t>
  </si>
  <si>
    <t>D4070193</t>
  </si>
  <si>
    <t>2021-03-15 01:23:05</t>
  </si>
  <si>
    <t>56637E39</t>
  </si>
  <si>
    <t>2021-04-17 23:54:53</t>
  </si>
  <si>
    <t>0A081A53</t>
  </si>
  <si>
    <t>2021-05-26 20:07:02</t>
  </si>
  <si>
    <t>8B65A844</t>
  </si>
  <si>
    <t>2021-05-30 00:48:04</t>
  </si>
  <si>
    <t>827DF5B3</t>
  </si>
  <si>
    <t>2021-04-08 18:17:36</t>
  </si>
  <si>
    <t>574F36E3</t>
  </si>
  <si>
    <t>2021-03-03 03:53:21</t>
  </si>
  <si>
    <t>4E79CC2D</t>
  </si>
  <si>
    <t>2021-06-03 06:13:19</t>
  </si>
  <si>
    <t>C184EEAE</t>
  </si>
  <si>
    <t>2021-06-09 00:49:29</t>
  </si>
  <si>
    <t>654F1255</t>
  </si>
  <si>
    <t>2021-03-03 15:13:08</t>
  </si>
  <si>
    <t>8CB20458</t>
  </si>
  <si>
    <t>2021-03-23 16:30:06</t>
  </si>
  <si>
    <t>68D92F0A</t>
  </si>
  <si>
    <t>2021-03-30 12:08:23</t>
  </si>
  <si>
    <t>B0792544</t>
  </si>
  <si>
    <t>2021-03-20 05:24:39</t>
  </si>
  <si>
    <t>8AE54800</t>
  </si>
  <si>
    <t>2021-04-16 03:14:20</t>
  </si>
  <si>
    <t>B4B5B2D5</t>
  </si>
  <si>
    <t>2021-06-07 15:13:10</t>
  </si>
  <si>
    <t>F681D8F7</t>
  </si>
  <si>
    <t>2021-05-27 21:07:15</t>
  </si>
  <si>
    <t>FCB218A0</t>
  </si>
  <si>
    <t>2021-05-02 07:15:32</t>
  </si>
  <si>
    <t>F9D86315</t>
  </si>
  <si>
    <t>2021-05-29 12:16:44</t>
  </si>
  <si>
    <t>5B248E9E</t>
  </si>
  <si>
    <t>2021-05-15 20:48:28</t>
  </si>
  <si>
    <t>099B0EAC</t>
  </si>
  <si>
    <t>2021-04-09 22:05:10</t>
  </si>
  <si>
    <t>795C65FD</t>
  </si>
  <si>
    <t>2021-03-21 17:49:56</t>
  </si>
  <si>
    <t>C7DE21B3</t>
  </si>
  <si>
    <t>2021-04-19 23:57:33</t>
  </si>
  <si>
    <t>C027CB89</t>
  </si>
  <si>
    <t>2021-06-06 16:32:18</t>
  </si>
  <si>
    <t>F14D32E1</t>
  </si>
  <si>
    <t>2021-06-05 10:04:48</t>
  </si>
  <si>
    <t>333B98EC</t>
  </si>
  <si>
    <t>2021-05-04 16:48:10</t>
  </si>
  <si>
    <t>4C57C2E0</t>
  </si>
  <si>
    <t>2021-06-06 22:54:30</t>
  </si>
  <si>
    <t>CFA09A49</t>
  </si>
  <si>
    <t>2021-03-31 04:13:58</t>
  </si>
  <si>
    <t>B7AB2B60</t>
  </si>
  <si>
    <t>2021-03-10 07:51:48</t>
  </si>
  <si>
    <t>41E4580B</t>
  </si>
  <si>
    <t>2021-04-16 12:26:20</t>
  </si>
  <si>
    <t>778B4B74</t>
  </si>
  <si>
    <t>2021-04-18 04:55:14</t>
  </si>
  <si>
    <t>49821D99</t>
  </si>
  <si>
    <t>2021-04-24 08:09:55</t>
  </si>
  <si>
    <t>7498E739</t>
  </si>
  <si>
    <t>2021-03-03 05:40:59</t>
  </si>
  <si>
    <t>0FF5ADA1</t>
  </si>
  <si>
    <t>2021-03-29 20:28:27</t>
  </si>
  <si>
    <t>5F526637</t>
  </si>
  <si>
    <t>2021-05-22 04:20:38</t>
  </si>
  <si>
    <t>6DDE3A68</t>
  </si>
  <si>
    <t>2021-06-09 00:44:41</t>
  </si>
  <si>
    <t>2A25DE1D</t>
  </si>
  <si>
    <t>2021-03-28 00:20:03</t>
  </si>
  <si>
    <t>6C225B61</t>
  </si>
  <si>
    <t>2021-04-02 10:41:14</t>
  </si>
  <si>
    <t>293D8D07</t>
  </si>
  <si>
    <t>2021-05-03 02:10:56</t>
  </si>
  <si>
    <t>7BF8E83A</t>
  </si>
  <si>
    <t>2021-04-30 05:14:07</t>
  </si>
  <si>
    <t>F43A2F76</t>
  </si>
  <si>
    <t>2021-05-20 09:06:49</t>
  </si>
  <si>
    <t>CF52625D</t>
  </si>
  <si>
    <t>2021-04-20 16:23:56</t>
  </si>
  <si>
    <t>2725CC88</t>
  </si>
  <si>
    <t>2021-03-29 10:18:49</t>
  </si>
  <si>
    <t>434A6053</t>
  </si>
  <si>
    <t>2021-03-24 23:20:34</t>
  </si>
  <si>
    <t>4A14AA02</t>
  </si>
  <si>
    <t>2021-05-02 16:20:57</t>
  </si>
  <si>
    <t>586F5BD5</t>
  </si>
  <si>
    <t>2021-05-08 01:30:24</t>
  </si>
  <si>
    <t>05124AA7</t>
  </si>
  <si>
    <t>2021-05-24 09:53:05</t>
  </si>
  <si>
    <t>AB5CEE76</t>
  </si>
  <si>
    <t>2021-04-14 06:27:55</t>
  </si>
  <si>
    <t>0EE38963</t>
  </si>
  <si>
    <t>2021-05-08 07:29:25</t>
  </si>
  <si>
    <t>C068798A</t>
  </si>
  <si>
    <t>2021-03-16 14:10:46</t>
  </si>
  <si>
    <t>B00F566D</t>
  </si>
  <si>
    <t>2021-05-05 23:45:52</t>
  </si>
  <si>
    <t>E91A3BEA</t>
  </si>
  <si>
    <t>2021-05-23 03:18:43</t>
  </si>
  <si>
    <t>A616FA69</t>
  </si>
  <si>
    <t>2021-03-20 17:39:43</t>
  </si>
  <si>
    <t>DF35CB10</t>
  </si>
  <si>
    <t>2021-04-18 20:21:39</t>
  </si>
  <si>
    <t>107D68FF</t>
  </si>
  <si>
    <t>2021-05-08 05:29:30</t>
  </si>
  <si>
    <t>210E1132</t>
  </si>
  <si>
    <t>2021-04-07 05:07:51</t>
  </si>
  <si>
    <t>BFDD2754</t>
  </si>
  <si>
    <t>2021-05-03 06:23:43</t>
  </si>
  <si>
    <t>F1FB31D0</t>
  </si>
  <si>
    <t>2021-05-18 14:55:45</t>
  </si>
  <si>
    <t>DD7754A4</t>
  </si>
  <si>
    <t>2021-05-19 07:47:50</t>
  </si>
  <si>
    <t>656FB6A1</t>
  </si>
  <si>
    <t>2021-03-25 07:36:23</t>
  </si>
  <si>
    <t>4C1E8071</t>
  </si>
  <si>
    <t>2021-03-31 02:15:20</t>
  </si>
  <si>
    <t>52F8B4FA</t>
  </si>
  <si>
    <t>2021-03-02 11:32:13</t>
  </si>
  <si>
    <t>F3DBC995</t>
  </si>
  <si>
    <t>2021-03-11 02:44:37</t>
  </si>
  <si>
    <t>D355087B</t>
  </si>
  <si>
    <t>2021-04-10 03:50:44</t>
  </si>
  <si>
    <t>CE67C6D7</t>
  </si>
  <si>
    <t>2021-05-03 12:30:55</t>
  </si>
  <si>
    <t>08C60D50</t>
  </si>
  <si>
    <t>2021-05-30 09:23:36</t>
  </si>
  <si>
    <t>942E2F29</t>
  </si>
  <si>
    <t>2021-04-13 15:09:59</t>
  </si>
  <si>
    <t>628A04A6</t>
  </si>
  <si>
    <t>2021-03-22 15:00:40</t>
  </si>
  <si>
    <t>2819D67C</t>
  </si>
  <si>
    <t>2021-05-14 07:45:15</t>
  </si>
  <si>
    <t>3A2F0B7D</t>
  </si>
  <si>
    <t>2021-05-25 15:05:23</t>
  </si>
  <si>
    <t>0BA30A71</t>
  </si>
  <si>
    <t>2021-05-16 01:21:05</t>
  </si>
  <si>
    <t>FC7158D8</t>
  </si>
  <si>
    <t>2021-06-08 22:59:12</t>
  </si>
  <si>
    <t>5098F933</t>
  </si>
  <si>
    <t>2021-05-04 19:30:22</t>
  </si>
  <si>
    <t>73F49AEF</t>
  </si>
  <si>
    <t>2021-05-26 08:18:51</t>
  </si>
  <si>
    <t>222B4B1E</t>
  </si>
  <si>
    <t>2021-03-28 14:41:56</t>
  </si>
  <si>
    <t>A3F9C709</t>
  </si>
  <si>
    <t>2021-03-03 10:58:17</t>
  </si>
  <si>
    <t>B17AB30A</t>
  </si>
  <si>
    <t>2021-05-02 20:44:27</t>
  </si>
  <si>
    <t>58E0C67A</t>
  </si>
  <si>
    <t>2021-06-08 01:09:22</t>
  </si>
  <si>
    <t>536FF74F</t>
  </si>
  <si>
    <t>2021-05-25 08:16:55</t>
  </si>
  <si>
    <t>F358EAC2</t>
  </si>
  <si>
    <t>2021-05-17 10:35:10</t>
  </si>
  <si>
    <t>36166D90</t>
  </si>
  <si>
    <t>2021-04-09 11:36:31</t>
  </si>
  <si>
    <t>37ABB5BD</t>
  </si>
  <si>
    <t>2021-03-10 02:52:32</t>
  </si>
  <si>
    <t>2ED2A845</t>
  </si>
  <si>
    <t>2021-05-01 20:27:54</t>
  </si>
  <si>
    <t>BD91BD39</t>
  </si>
  <si>
    <t>2021-03-03 14:00:25</t>
  </si>
  <si>
    <t>150B2C8A</t>
  </si>
  <si>
    <t>2021-04-27 04:59:14</t>
  </si>
  <si>
    <t>921B04D7</t>
  </si>
  <si>
    <t>2021-04-10 07:17:21</t>
  </si>
  <si>
    <t>916B1615</t>
  </si>
  <si>
    <t>2021-05-11 18:41:52</t>
  </si>
  <si>
    <t>E9DAB5B8</t>
  </si>
  <si>
    <t>2021-03-22 15:36:26</t>
  </si>
  <si>
    <t>0DF2A8AB</t>
  </si>
  <si>
    <t>2021-05-29 21:09:57</t>
  </si>
  <si>
    <t>66DFFB04</t>
  </si>
  <si>
    <t>2021-04-17 03:44:46</t>
  </si>
  <si>
    <t>6BC49344</t>
  </si>
  <si>
    <t>2021-03-03 11:03:38</t>
  </si>
  <si>
    <t>550DCE94</t>
  </si>
  <si>
    <t>2021-03-07 08:11:47</t>
  </si>
  <si>
    <t>660AB24E</t>
  </si>
  <si>
    <t>2021-06-02 08:56:09</t>
  </si>
  <si>
    <t>1A13AAA1</t>
  </si>
  <si>
    <t>2021-04-02 21:35:30</t>
  </si>
  <si>
    <t>4F29FA66</t>
  </si>
  <si>
    <t>2021-06-04 21:33:58</t>
  </si>
  <si>
    <t>62020F4D</t>
  </si>
  <si>
    <t>2021-05-28 11:39:01</t>
  </si>
  <si>
    <t>486D0180</t>
  </si>
  <si>
    <t>2021-06-06 22:18:00</t>
  </si>
  <si>
    <t>331490B2</t>
  </si>
  <si>
    <t>2021-03-03 05:34:38</t>
  </si>
  <si>
    <t>A9813E59</t>
  </si>
  <si>
    <t>2021-03-12 18:34:58</t>
  </si>
  <si>
    <t>0B2669B6</t>
  </si>
  <si>
    <t>2021-04-26 20:57:27</t>
  </si>
  <si>
    <t>45CBCA57</t>
  </si>
  <si>
    <t>2021-03-02 15:40:20</t>
  </si>
  <si>
    <t>0B2C1714</t>
  </si>
  <si>
    <t>2021-03-06 20:53:28</t>
  </si>
  <si>
    <t>B6C04E7D</t>
  </si>
  <si>
    <t>2021-05-15 08:14:33</t>
  </si>
  <si>
    <t>55694150</t>
  </si>
  <si>
    <t>2021-03-04 08:40:30</t>
  </si>
  <si>
    <t>1543906C</t>
  </si>
  <si>
    <t>2021-05-20 20:08:43</t>
  </si>
  <si>
    <t>27D5FDE8</t>
  </si>
  <si>
    <t>2021-04-20 22:55:30</t>
  </si>
  <si>
    <t>98A9BA21</t>
  </si>
  <si>
    <t>2021-05-12 05:18:00</t>
  </si>
  <si>
    <t>8BEFBEAC</t>
  </si>
  <si>
    <t>2021-04-08 00:32:00</t>
  </si>
  <si>
    <t>D68B3F7C</t>
  </si>
  <si>
    <t>2021-03-10 17:38:29</t>
  </si>
  <si>
    <t>4A9D5CBC</t>
  </si>
  <si>
    <t>2021-03-08 11:34:17</t>
  </si>
  <si>
    <t>AD4A2915</t>
  </si>
  <si>
    <t>2021-05-27 20:16:04</t>
  </si>
  <si>
    <t>5FA86F9C</t>
  </si>
  <si>
    <t>2021-04-26 16:38:00</t>
  </si>
  <si>
    <t>49374413</t>
  </si>
  <si>
    <t>2021-06-03 15:02:17</t>
  </si>
  <si>
    <t>63CEE6D6</t>
  </si>
  <si>
    <t>2021-05-15 23:47:34</t>
  </si>
  <si>
    <t>29D108BD</t>
  </si>
  <si>
    <t>2021-05-10 09:43:58</t>
  </si>
  <si>
    <t>739750BB</t>
  </si>
  <si>
    <t>2021-04-04 15:02:46</t>
  </si>
  <si>
    <t>225BDE5A</t>
  </si>
  <si>
    <t>2021-03-15 12:46:35</t>
  </si>
  <si>
    <t>85E84A32</t>
  </si>
  <si>
    <t>2021-06-05 17:24:13</t>
  </si>
  <si>
    <t>2FDE9D42</t>
  </si>
  <si>
    <t>2021-03-15 11:42:06</t>
  </si>
  <si>
    <t>7D5A1AFE</t>
  </si>
  <si>
    <t>2021-06-04 17:14:15</t>
  </si>
  <si>
    <t>20EEBE32</t>
  </si>
  <si>
    <t>2021-04-28 09:36:55</t>
  </si>
  <si>
    <t>D3B83024</t>
  </si>
  <si>
    <t>2021-03-29 20:28:07</t>
  </si>
  <si>
    <t>81AE6E2F</t>
  </si>
  <si>
    <t>2021-05-05 06:56:46</t>
  </si>
  <si>
    <t>EECBA965</t>
  </si>
  <si>
    <t>2021-06-05 12:48:27</t>
  </si>
  <si>
    <t>EE7CC316</t>
  </si>
  <si>
    <t>2021-03-02 02:24:52</t>
  </si>
  <si>
    <t>0843F9E1</t>
  </si>
  <si>
    <t>2021-03-08 11:07:09</t>
  </si>
  <si>
    <t>E1FA0D7D</t>
  </si>
  <si>
    <t>2021-05-25 06:19:50</t>
  </si>
  <si>
    <t>43924A8E</t>
  </si>
  <si>
    <t>2021-06-02 20:40:00</t>
  </si>
  <si>
    <t>4A0E64B9</t>
  </si>
  <si>
    <t>2021-05-03 06:50:07</t>
  </si>
  <si>
    <t>5A4EA311</t>
  </si>
  <si>
    <t>2021-06-09 23:00:57</t>
  </si>
  <si>
    <t>F46C138E</t>
  </si>
  <si>
    <t>2021-04-18 02:02:52</t>
  </si>
  <si>
    <t>78B406D7</t>
  </si>
  <si>
    <t>2021-05-28 00:08:01</t>
  </si>
  <si>
    <t>D14337BD</t>
  </si>
  <si>
    <t>2021-04-24 05:32:45</t>
  </si>
  <si>
    <t>5617A216</t>
  </si>
  <si>
    <t>2021-04-13 07:23:23</t>
  </si>
  <si>
    <t>2A3EB644</t>
  </si>
  <si>
    <t>2021-03-10 09:23:09</t>
  </si>
  <si>
    <t>6AC76C5E</t>
  </si>
  <si>
    <t>2021-04-02 12:32:42</t>
  </si>
  <si>
    <t>B0601754</t>
  </si>
  <si>
    <t>2021-04-25 09:59:17</t>
  </si>
  <si>
    <t>E887357E</t>
  </si>
  <si>
    <t>2021-05-06 14:05:59</t>
  </si>
  <si>
    <t>CDD921E1</t>
  </si>
  <si>
    <t>2021-04-07 15:05:48</t>
  </si>
  <si>
    <t>1BC592DE</t>
  </si>
  <si>
    <t>2021-05-07 04:35:23</t>
  </si>
  <si>
    <t>8CE112CB</t>
  </si>
  <si>
    <t>2021-05-03 14:38:26</t>
  </si>
  <si>
    <t>A1F91A04</t>
  </si>
  <si>
    <t>2021-03-08 17:51:56</t>
  </si>
  <si>
    <t>723A7866</t>
  </si>
  <si>
    <t>2021-03-25 19:35:44</t>
  </si>
  <si>
    <t>9A3B97E4</t>
  </si>
  <si>
    <t>2021-05-20 02:43:14</t>
  </si>
  <si>
    <t>8D8FD995</t>
  </si>
  <si>
    <t>2021-04-17 19:05:00</t>
  </si>
  <si>
    <t>62FD6C74</t>
  </si>
  <si>
    <t>2021-05-11 02:24:50</t>
  </si>
  <si>
    <t>6A59739D</t>
  </si>
  <si>
    <t>2021-05-28 18:05:14</t>
  </si>
  <si>
    <t>C43C765E</t>
  </si>
  <si>
    <t>2021-04-08 01:51:15</t>
  </si>
  <si>
    <t>2F7C3AD5</t>
  </si>
  <si>
    <t>2021-05-01 15:29:02</t>
  </si>
  <si>
    <t>9C0A09C7</t>
  </si>
  <si>
    <t>2021-03-15 08:37:55</t>
  </si>
  <si>
    <t>52709449</t>
  </si>
  <si>
    <t>2021-04-18 05:42:27</t>
  </si>
  <si>
    <t>45554681</t>
  </si>
  <si>
    <t>2021-04-23 10:03:13</t>
  </si>
  <si>
    <t>25AACFDE</t>
  </si>
  <si>
    <t>2021-03-06 15:24:59</t>
  </si>
  <si>
    <t>F2A6C7AF</t>
  </si>
  <si>
    <t>2021-03-31 04:13:55</t>
  </si>
  <si>
    <t>D7A8959C</t>
  </si>
  <si>
    <t>2021-05-11 08:29:58</t>
  </si>
  <si>
    <t>AB9AA985</t>
  </si>
  <si>
    <t>2021-03-17 11:27:11</t>
  </si>
  <si>
    <t>D5F44515</t>
  </si>
  <si>
    <t>2021-04-06 15:25:34</t>
  </si>
  <si>
    <t>4E320050</t>
  </si>
  <si>
    <t>2021-03-19 00:12:11</t>
  </si>
  <si>
    <t>1B52EF17</t>
  </si>
  <si>
    <t>2021-05-04 13:19:10</t>
  </si>
  <si>
    <t>8DD0095F</t>
  </si>
  <si>
    <t>2021-04-16 16:41:22</t>
  </si>
  <si>
    <t>B791F5DC</t>
  </si>
  <si>
    <t>2021-05-16 08:06:52</t>
  </si>
  <si>
    <t>26E5B0F2</t>
  </si>
  <si>
    <t>2021-04-24 09:38:45</t>
  </si>
  <si>
    <t>746DBD78</t>
  </si>
  <si>
    <t>2021-05-25 13:01:56</t>
  </si>
  <si>
    <t>AE454F29</t>
  </si>
  <si>
    <t>2021-05-10 08:37:19</t>
  </si>
  <si>
    <t>43C31F21</t>
  </si>
  <si>
    <t>2021-05-08 14:07:54</t>
  </si>
  <si>
    <t>70E26D22</t>
  </si>
  <si>
    <t>2021-04-26 01:32:36</t>
  </si>
  <si>
    <t>04F33A41</t>
  </si>
  <si>
    <t>2021-03-05 23:54:35</t>
  </si>
  <si>
    <t>9F20EBAA</t>
  </si>
  <si>
    <t>2021-04-25 07:05:06</t>
  </si>
  <si>
    <t>C79334F8</t>
  </si>
  <si>
    <t>2021-03-21 23:01:27</t>
  </si>
  <si>
    <t>E5962624</t>
  </si>
  <si>
    <t>2021-05-23 04:51:49</t>
  </si>
  <si>
    <t>FE6A58F9</t>
  </si>
  <si>
    <t>2021-04-09 21:38:01</t>
  </si>
  <si>
    <t>7EEA0D98</t>
  </si>
  <si>
    <t>2021-03-16 06:10:42</t>
  </si>
  <si>
    <t>F03EF5EE</t>
  </si>
  <si>
    <t>2021-05-23 19:06:44</t>
  </si>
  <si>
    <t>2D40F21C</t>
  </si>
  <si>
    <t>2021-05-17 04:32:19</t>
  </si>
  <si>
    <t>EFB878EB</t>
  </si>
  <si>
    <t>2021-03-29 20:25:39</t>
  </si>
  <si>
    <t>FCA1F39E</t>
  </si>
  <si>
    <t>2021-04-10 05:11:05</t>
  </si>
  <si>
    <t>02E1D7ED</t>
  </si>
  <si>
    <t>2021-06-03 01:20:13</t>
  </si>
  <si>
    <t>A6217152</t>
  </si>
  <si>
    <t>2021-05-19 06:23:18</t>
  </si>
  <si>
    <t>EDB65C2C</t>
  </si>
  <si>
    <t>2021-04-19 20:57:38</t>
  </si>
  <si>
    <t>63C5B0E5</t>
  </si>
  <si>
    <t>2021-04-14 19:49:25</t>
  </si>
  <si>
    <t>4496AFF2</t>
  </si>
  <si>
    <t>2021-05-14 00:40:12</t>
  </si>
  <si>
    <t>A49ED5D0</t>
  </si>
  <si>
    <t>2021-03-04 07:40:41</t>
  </si>
  <si>
    <t>456CDDE0</t>
  </si>
  <si>
    <t>2021-06-08 20:30:42</t>
  </si>
  <si>
    <t>EA9CDAE6</t>
  </si>
  <si>
    <t>2021-03-29 20:15:58</t>
  </si>
  <si>
    <t>480DC893</t>
  </si>
  <si>
    <t>2021-04-18 04:02:16</t>
  </si>
  <si>
    <t>94BD083A</t>
  </si>
  <si>
    <t>2021-04-14 23:53:53</t>
  </si>
  <si>
    <t>A8A11D81</t>
  </si>
  <si>
    <t>2021-04-04 02:45:54</t>
  </si>
  <si>
    <t>3ACD7F85</t>
  </si>
  <si>
    <t>2021-03-17 09:46:33</t>
  </si>
  <si>
    <t>CEE10E16</t>
  </si>
  <si>
    <t>2021-03-20 16:46:11</t>
  </si>
  <si>
    <t>24D208AC</t>
  </si>
  <si>
    <t>2021-06-07 05:23:26</t>
  </si>
  <si>
    <t>414346F7</t>
  </si>
  <si>
    <t>2021-03-30 01:49:22</t>
  </si>
  <si>
    <t>E85594FD</t>
  </si>
  <si>
    <t>2021-05-18 11:06:55</t>
  </si>
  <si>
    <t>B77753F0</t>
  </si>
  <si>
    <t>2021-05-08 13:38:10</t>
  </si>
  <si>
    <t>09389ACA</t>
  </si>
  <si>
    <t>2021-03-24 08:02:07</t>
  </si>
  <si>
    <t>A5B08C77</t>
  </si>
  <si>
    <t>2021-03-10 01:13:40</t>
  </si>
  <si>
    <t>F9136628</t>
  </si>
  <si>
    <t>2021-05-26 17:14:14</t>
  </si>
  <si>
    <t>901B1DB9</t>
  </si>
  <si>
    <t>2021-04-24 09:16:21</t>
  </si>
  <si>
    <t>2769B9C7</t>
  </si>
  <si>
    <t>2021-05-17 19:16:51</t>
  </si>
  <si>
    <t>EBC7D9CE</t>
  </si>
  <si>
    <t>2021-03-06 05:22:12</t>
  </si>
  <si>
    <t>26B84642</t>
  </si>
  <si>
    <t>2021-03-16 22:13:02</t>
  </si>
  <si>
    <t>3521C0D5</t>
  </si>
  <si>
    <t>2021-04-18 15:05:34</t>
  </si>
  <si>
    <t>676C30E4</t>
  </si>
  <si>
    <t>2021-04-14 04:58:03</t>
  </si>
  <si>
    <t>1E56A7FD</t>
  </si>
  <si>
    <t>2021-05-25 19:29:42</t>
  </si>
  <si>
    <t>F0203E48</t>
  </si>
  <si>
    <t>2021-05-12 08:35:37</t>
  </si>
  <si>
    <t>090866A6</t>
  </si>
  <si>
    <t>2021-05-03 19:57:16</t>
  </si>
  <si>
    <t>48589DCA</t>
  </si>
  <si>
    <t>2021-05-03 23:08:50</t>
  </si>
  <si>
    <t>787E1756</t>
  </si>
  <si>
    <t>2021-06-10 05:15:18</t>
  </si>
  <si>
    <t>8FF73F07</t>
  </si>
  <si>
    <t>2021-05-04 19:39:03</t>
  </si>
  <si>
    <t>04D5CE51</t>
  </si>
  <si>
    <t>2021-05-20 17:42:40</t>
  </si>
  <si>
    <t>3E6D01FE</t>
  </si>
  <si>
    <t>2021-03-14 07:42:10</t>
  </si>
  <si>
    <t>7ACB3C2F</t>
  </si>
  <si>
    <t>2021-05-21 04:48:07</t>
  </si>
  <si>
    <t>9B72B9AB</t>
  </si>
  <si>
    <t>2021-04-10 08:23:15</t>
  </si>
  <si>
    <t>7D7453ED</t>
  </si>
  <si>
    <t>2021-06-01 08:05:12</t>
  </si>
  <si>
    <t>A625C1B1</t>
  </si>
  <si>
    <t>2021-03-26 23:54:16</t>
  </si>
  <si>
    <t>C66803BE</t>
  </si>
  <si>
    <t>2021-04-24 03:44:09</t>
  </si>
  <si>
    <t>FA86D029</t>
  </si>
  <si>
    <t>2021-03-20 18:09:38</t>
  </si>
  <si>
    <t>8A07F2DA</t>
  </si>
  <si>
    <t>2021-04-16 18:54:44</t>
  </si>
  <si>
    <t>A7D27BED</t>
  </si>
  <si>
    <t>2021-05-20 16:44:54</t>
  </si>
  <si>
    <t>92BAD273</t>
  </si>
  <si>
    <t>2021-04-02 21:11:36</t>
  </si>
  <si>
    <t>817242DB</t>
  </si>
  <si>
    <t>2021-05-22 00:10:32</t>
  </si>
  <si>
    <t>EDAD4DF6</t>
  </si>
  <si>
    <t>2021-04-25 18:18:22</t>
  </si>
  <si>
    <t>5A8D3532</t>
  </si>
  <si>
    <t>2021-05-05 20:27:02</t>
  </si>
  <si>
    <t>15115877</t>
  </si>
  <si>
    <t>2021-03-15 15:26:07</t>
  </si>
  <si>
    <t>1CCBAD08</t>
  </si>
  <si>
    <t>2021-04-25 07:22:00</t>
  </si>
  <si>
    <t>73B8395B</t>
  </si>
  <si>
    <t>2021-04-28 16:32:02</t>
  </si>
  <si>
    <t>C325DB5C</t>
  </si>
  <si>
    <t>2021-03-15 01:55:37</t>
  </si>
  <si>
    <t>189F05BF</t>
  </si>
  <si>
    <t>2021-05-18 15:19:35</t>
  </si>
  <si>
    <t>0F607322</t>
  </si>
  <si>
    <t>2021-06-01 15:13:01</t>
  </si>
  <si>
    <t>DF3A2F0E</t>
  </si>
  <si>
    <t>2021-03-09 00:03:06</t>
  </si>
  <si>
    <t>DFAF19E8</t>
  </si>
  <si>
    <t>2021-04-01 08:15:43</t>
  </si>
  <si>
    <t>C1045A48</t>
  </si>
  <si>
    <t>2021-04-03 20:11:12</t>
  </si>
  <si>
    <t>1B7AE3B2</t>
  </si>
  <si>
    <t>2021-05-02 23:46:20</t>
  </si>
  <si>
    <t>31D9AF51</t>
  </si>
  <si>
    <t>2021-06-01 04:01:52</t>
  </si>
  <si>
    <t>A5B0C142</t>
  </si>
  <si>
    <t>2021-04-09 00:09:01</t>
  </si>
  <si>
    <t>2D5F406D</t>
  </si>
  <si>
    <t>2021-03-20 13:27:11</t>
  </si>
  <si>
    <t>A094A2F1</t>
  </si>
  <si>
    <t>2021-05-31 13:22:38</t>
  </si>
  <si>
    <t>226205A1</t>
  </si>
  <si>
    <t>2021-03-14 02:51:31</t>
  </si>
  <si>
    <t>BF8B42FD</t>
  </si>
  <si>
    <t>2021-06-08 14:34:10</t>
  </si>
  <si>
    <t>EF7ABE5B</t>
  </si>
  <si>
    <t>2021-05-05 10:52:14</t>
  </si>
  <si>
    <t>45712AB4</t>
  </si>
  <si>
    <t>2021-04-10 06:43:46</t>
  </si>
  <si>
    <t>6CD87C39</t>
  </si>
  <si>
    <t>2021-04-06 16:57:42</t>
  </si>
  <si>
    <t>2BD7274D</t>
  </si>
  <si>
    <t>2021-04-26 20:08:21</t>
  </si>
  <si>
    <t>66B65231</t>
  </si>
  <si>
    <t>2021-04-09 04:05:21</t>
  </si>
  <si>
    <t>8668D0D4</t>
  </si>
  <si>
    <t>2021-03-25 18:49:14</t>
  </si>
  <si>
    <t>00976913</t>
  </si>
  <si>
    <t>2021-03-05 02:41:16</t>
  </si>
  <si>
    <t>5967A415</t>
  </si>
  <si>
    <t>2021-03-06 00:03:44</t>
  </si>
  <si>
    <t>03C20C35</t>
  </si>
  <si>
    <t>2021-04-08 07:50:04</t>
  </si>
  <si>
    <t>30AA9FA8</t>
  </si>
  <si>
    <t>2021-03-15 07:21:52</t>
  </si>
  <si>
    <t>DFAC46A6</t>
  </si>
  <si>
    <t>2021-04-18 14:33:43</t>
  </si>
  <si>
    <t>19CDBE85</t>
  </si>
  <si>
    <t>2021-06-04 16:15:36</t>
  </si>
  <si>
    <t>572BD497</t>
  </si>
  <si>
    <t>2021-03-16 03:23:18</t>
  </si>
  <si>
    <t>1C30BEAB</t>
  </si>
  <si>
    <t>2021-03-08 04:41:56</t>
  </si>
  <si>
    <t>EDB88284</t>
  </si>
  <si>
    <t>2021-05-12 13:55:00</t>
  </si>
  <si>
    <t>CFF24B26</t>
  </si>
  <si>
    <t>2021-03-05 02:19:02</t>
  </si>
  <si>
    <t>BFC6FB87</t>
  </si>
  <si>
    <t>2021-04-27 20:56:43</t>
  </si>
  <si>
    <t>66DFE2DB</t>
  </si>
  <si>
    <t>2021-05-14 04:20:44</t>
  </si>
  <si>
    <t>9740985C</t>
  </si>
  <si>
    <t>2021-03-21 17:07:39</t>
  </si>
  <si>
    <t>FF106C8E</t>
  </si>
  <si>
    <t>2021-03-24 10:52:52</t>
  </si>
  <si>
    <t>E36AA3A4</t>
  </si>
  <si>
    <t>2021-06-06 04:15:23</t>
  </si>
  <si>
    <t>9CD1B9BA</t>
  </si>
  <si>
    <t>2021-04-03 04:33:27</t>
  </si>
  <si>
    <t>BD052344</t>
  </si>
  <si>
    <t>2021-04-02 19:55:42</t>
  </si>
  <si>
    <t>BF113BD3</t>
  </si>
  <si>
    <t>2021-06-05 21:06:21</t>
  </si>
  <si>
    <t>4AE18870</t>
  </si>
  <si>
    <t>2021-04-05 20:20:10</t>
  </si>
  <si>
    <t>65248404</t>
  </si>
  <si>
    <t>2021-05-26 22:39:15</t>
  </si>
  <si>
    <t>E2DC7776</t>
  </si>
  <si>
    <t>2021-03-20 21:08:49</t>
  </si>
  <si>
    <t>044327B8</t>
  </si>
  <si>
    <t>2021-03-22 09:01:35</t>
  </si>
  <si>
    <t>A87FB2F6</t>
  </si>
  <si>
    <t>2021-04-24 14:27:12</t>
  </si>
  <si>
    <t>C1DCF034</t>
  </si>
  <si>
    <t>2021-05-24 00:36:43</t>
  </si>
  <si>
    <t>17304804</t>
  </si>
  <si>
    <t>2021-05-26 20:05:00</t>
  </si>
  <si>
    <t>616F6CE7</t>
  </si>
  <si>
    <t>2021-05-11 21:04:17</t>
  </si>
  <si>
    <t>2BFE072E</t>
  </si>
  <si>
    <t>2021-06-05 13:39:27</t>
  </si>
  <si>
    <t>34E91534</t>
  </si>
  <si>
    <t>2021-03-07 12:04:09</t>
  </si>
  <si>
    <t>1FA5C329</t>
  </si>
  <si>
    <t>2021-03-31 12:44:46</t>
  </si>
  <si>
    <t>B351FE9D</t>
  </si>
  <si>
    <t>2021-05-19 18:54:46</t>
  </si>
  <si>
    <t>387A0405</t>
  </si>
  <si>
    <t>2021-05-07 23:56:06</t>
  </si>
  <si>
    <t>A15C3336</t>
  </si>
  <si>
    <t>2021-04-06 20:40:28</t>
  </si>
  <si>
    <t>56592DA6</t>
  </si>
  <si>
    <t>2021-03-14 03:44:34</t>
  </si>
  <si>
    <t>70C1EDC7</t>
  </si>
  <si>
    <t>2021-04-22 07:09:12</t>
  </si>
  <si>
    <t>45C2BCAF</t>
  </si>
  <si>
    <t>2021-05-29 09:21:54</t>
  </si>
  <si>
    <t>F8FC2B03</t>
  </si>
  <si>
    <t>2021-03-16 13:00:25</t>
  </si>
  <si>
    <t>50C4794C</t>
  </si>
  <si>
    <t>2021-05-13 05:54:53</t>
  </si>
  <si>
    <t>2FA2E456</t>
  </si>
  <si>
    <t>2021-03-06 13:50:24</t>
  </si>
  <si>
    <t>5741ED42</t>
  </si>
  <si>
    <t>2021-03-27 04:37:46</t>
  </si>
  <si>
    <t>4EEE5C1D</t>
  </si>
  <si>
    <t>2021-05-11 04:11:20</t>
  </si>
  <si>
    <t>A6437DF8</t>
  </si>
  <si>
    <t>2021-05-31 12:04:25</t>
  </si>
  <si>
    <t>0033C5BA</t>
  </si>
  <si>
    <t>2021-05-06 18:04:22</t>
  </si>
  <si>
    <t>0A27D317</t>
  </si>
  <si>
    <t>2021-05-09 10:55:09</t>
  </si>
  <si>
    <t>781E0785</t>
  </si>
  <si>
    <t>2021-03-11 17:36:16</t>
  </si>
  <si>
    <t>68E803B4</t>
  </si>
  <si>
    <t>2021-05-24 18:29:41</t>
  </si>
  <si>
    <t>28B5E22A</t>
  </si>
  <si>
    <t>2021-04-02 21:56:49</t>
  </si>
  <si>
    <t>FBCD6F75</t>
  </si>
  <si>
    <t>2021-05-16 19:02:10</t>
  </si>
  <si>
    <t>B5D2911E</t>
  </si>
  <si>
    <t>2021-05-01 22:36:19</t>
  </si>
  <si>
    <t>70BB72B8</t>
  </si>
  <si>
    <t>2021-05-13 00:33:48</t>
  </si>
  <si>
    <t>F12EA867</t>
  </si>
  <si>
    <t>2021-04-12 02:37:11</t>
  </si>
  <si>
    <t>F64A738B</t>
  </si>
  <si>
    <t>2021-05-29 22:55:27</t>
  </si>
  <si>
    <t>1F124011</t>
  </si>
  <si>
    <t>2021-05-31 16:42:08</t>
  </si>
  <si>
    <t>8EAB82A3</t>
  </si>
  <si>
    <t>2021-05-03 22:24:37</t>
  </si>
  <si>
    <t>4889007E</t>
  </si>
  <si>
    <t>2021-04-14 16:38:52</t>
  </si>
  <si>
    <t>26F5F39F</t>
  </si>
  <si>
    <t>2021-05-07 12:45:32</t>
  </si>
  <si>
    <t>75487603</t>
  </si>
  <si>
    <t>2021-03-15 16:12:07</t>
  </si>
  <si>
    <t>E624E53D</t>
  </si>
  <si>
    <t>2021-03-08 15:17:13</t>
  </si>
  <si>
    <t>ED16B9B9</t>
  </si>
  <si>
    <t>2021-04-18 22:01:01</t>
  </si>
  <si>
    <t>06CDC626</t>
  </si>
  <si>
    <t>2021-03-19 04:25:29</t>
  </si>
  <si>
    <t>DFAB16E9</t>
  </si>
  <si>
    <t>2021-04-05 05:06:10</t>
  </si>
  <si>
    <t>85B009DF</t>
  </si>
  <si>
    <t>2021-03-10 23:01:50</t>
  </si>
  <si>
    <t>0C453954</t>
  </si>
  <si>
    <t>2021-04-04 01:00:00</t>
  </si>
  <si>
    <t>01182B90</t>
  </si>
  <si>
    <t>2021-03-27 00:28:55</t>
  </si>
  <si>
    <t>1881D5D7</t>
  </si>
  <si>
    <t>2021-03-30 14:58:50</t>
  </si>
  <si>
    <t>96D12915</t>
  </si>
  <si>
    <t>2021-03-19 06:41:01</t>
  </si>
  <si>
    <t>B847366E</t>
  </si>
  <si>
    <t>2021-04-08 07:04:53</t>
  </si>
  <si>
    <t>A9C18733</t>
  </si>
  <si>
    <t>2021-04-14 00:48:39</t>
  </si>
  <si>
    <t>BDF10F82</t>
  </si>
  <si>
    <t>2021-03-22 13:32:17</t>
  </si>
  <si>
    <t>56A09618</t>
  </si>
  <si>
    <t>2021-03-22 21:51:39</t>
  </si>
  <si>
    <t>FFC4EC07</t>
  </si>
  <si>
    <t>2021-06-02 02:45:23</t>
  </si>
  <si>
    <t>6A8B3F79</t>
  </si>
  <si>
    <t>2021-05-28 09:02:16</t>
  </si>
  <si>
    <t>B75D4048</t>
  </si>
  <si>
    <t>2021-04-15 12:10:49</t>
  </si>
  <si>
    <t>071B4481</t>
  </si>
  <si>
    <t>2021-03-06 14:02:27</t>
  </si>
  <si>
    <t>1F8B7CC2</t>
  </si>
  <si>
    <t>2021-05-17 13:19:51</t>
  </si>
  <si>
    <t>117B0D00</t>
  </si>
  <si>
    <t>2021-03-14 02:28:52</t>
  </si>
  <si>
    <t>43661617</t>
  </si>
  <si>
    <t>2021-03-13 17:46:52</t>
  </si>
  <si>
    <t>56343B9B</t>
  </si>
  <si>
    <t>2021-04-30 17:57:17</t>
  </si>
  <si>
    <t>61501539</t>
  </si>
  <si>
    <t>2021-05-09 19:46:27</t>
  </si>
  <si>
    <t>D057CABF</t>
  </si>
  <si>
    <t>2021-05-26 00:14:29</t>
  </si>
  <si>
    <t>D1EFB640</t>
  </si>
  <si>
    <t>2021-04-23 01:44:41</t>
  </si>
  <si>
    <t>AE480103</t>
  </si>
  <si>
    <t>2021-06-10 09:16:10</t>
  </si>
  <si>
    <t>DF4D8FC4</t>
  </si>
  <si>
    <t>2021-06-09 11:36:08</t>
  </si>
  <si>
    <t>C09C5C62</t>
  </si>
  <si>
    <t>2021-06-02 21:36:47</t>
  </si>
  <si>
    <t>078E1BCD</t>
  </si>
  <si>
    <t>2021-06-07 21:24:21</t>
  </si>
  <si>
    <t>00AAD03F</t>
  </si>
  <si>
    <t>2021-06-10 06:49:07</t>
  </si>
  <si>
    <t>A328C9C7</t>
  </si>
  <si>
    <t>2021-04-13 10:40:49</t>
  </si>
  <si>
    <t>6BD84522</t>
  </si>
  <si>
    <t>2021-03-09 20:35:30</t>
  </si>
  <si>
    <t>A0EC07E4</t>
  </si>
  <si>
    <t>2021-04-19 15:00:57</t>
  </si>
  <si>
    <t>52926E4C</t>
  </si>
  <si>
    <t>2021-05-29 09:29:16</t>
  </si>
  <si>
    <t>6BD35CED</t>
  </si>
  <si>
    <t>2021-03-11 08:47:25</t>
  </si>
  <si>
    <t>701D0A1C</t>
  </si>
  <si>
    <t>2021-03-06 05:40:48</t>
  </si>
  <si>
    <t>63B4A40C</t>
  </si>
  <si>
    <t>2021-06-02 05:51:15</t>
  </si>
  <si>
    <t>83BC6486</t>
  </si>
  <si>
    <t>2021-03-02 05:06:05</t>
  </si>
  <si>
    <t>2AF2C72E</t>
  </si>
  <si>
    <t>2021-04-19 16:10:59</t>
  </si>
  <si>
    <t>4156F64B</t>
  </si>
  <si>
    <t>2021-04-18 10:58:47</t>
  </si>
  <si>
    <t>05C10B4E</t>
  </si>
  <si>
    <t>2021-03-17 08:56:09</t>
  </si>
  <si>
    <t>8FCDC19B</t>
  </si>
  <si>
    <t>2021-05-02 00:25:50</t>
  </si>
  <si>
    <t>79CABAA4</t>
  </si>
  <si>
    <t>2021-03-13 10:41:56</t>
  </si>
  <si>
    <t>A6529E77</t>
  </si>
  <si>
    <t>2021-05-20 12:15:28</t>
  </si>
  <si>
    <t>342B71F7</t>
  </si>
  <si>
    <t>2021-03-14 03:59:05</t>
  </si>
  <si>
    <t>55E076D7</t>
  </si>
  <si>
    <t>2021-05-09 01:14:16</t>
  </si>
  <si>
    <t>D9430E74</t>
  </si>
  <si>
    <t>2021-03-02 17:34:44</t>
  </si>
  <si>
    <t>101C43B0</t>
  </si>
  <si>
    <t>2021-03-26 03:08:51</t>
  </si>
  <si>
    <t>2D0AB178</t>
  </si>
  <si>
    <t>2021-05-28 17:40:58</t>
  </si>
  <si>
    <t>A150DC0E</t>
  </si>
  <si>
    <t>2021-06-03 13:52:13</t>
  </si>
  <si>
    <t>4AD087B1</t>
  </si>
  <si>
    <t>2021-04-25 04:30:55</t>
  </si>
  <si>
    <t>3300F0A7</t>
  </si>
  <si>
    <t>2021-03-06 13:07:21</t>
  </si>
  <si>
    <t>540D5582</t>
  </si>
  <si>
    <t>2021-04-23 19:46:34</t>
  </si>
  <si>
    <t>162F8091</t>
  </si>
  <si>
    <t>2021-05-04 11:23:10</t>
  </si>
  <si>
    <t>6A61C13A</t>
  </si>
  <si>
    <t>2021-04-27 22:45:07</t>
  </si>
  <si>
    <t>4B54B424</t>
  </si>
  <si>
    <t>2021-05-29 20:32:16</t>
  </si>
  <si>
    <t>F7909D45</t>
  </si>
  <si>
    <t>2021-03-11 21:44:37</t>
  </si>
  <si>
    <t>69764E39</t>
  </si>
  <si>
    <t>2021-04-03 15:51:45</t>
  </si>
  <si>
    <t>54A6C0B7</t>
  </si>
  <si>
    <t>2021-06-09 08:32:39</t>
  </si>
  <si>
    <t>51770BAC</t>
  </si>
  <si>
    <t>2021-04-17 09:08:15</t>
  </si>
  <si>
    <t>C57282A5</t>
  </si>
  <si>
    <t>2021-04-05 14:47:52</t>
  </si>
  <si>
    <t>81C8C435</t>
  </si>
  <si>
    <t>2021-03-17 03:49:59</t>
  </si>
  <si>
    <t>F0BBABD4</t>
  </si>
  <si>
    <t>2021-04-25 18:19:31</t>
  </si>
  <si>
    <t>AF454B14</t>
  </si>
  <si>
    <t>2021-05-14 13:20:26</t>
  </si>
  <si>
    <t>91849BEE</t>
  </si>
  <si>
    <t>2021-03-03 06:17:11</t>
  </si>
  <si>
    <t>21E0BAD9</t>
  </si>
  <si>
    <t>2021-04-10 22:49:02</t>
  </si>
  <si>
    <t>77E82EA0</t>
  </si>
  <si>
    <t>2021-03-29 03:29:01</t>
  </si>
  <si>
    <t>409123C9</t>
  </si>
  <si>
    <t>2021-05-05 11:12:37</t>
  </si>
  <si>
    <t>2965FB01</t>
  </si>
  <si>
    <t>2021-03-26 08:55:15</t>
  </si>
  <si>
    <t>9681CECE</t>
  </si>
  <si>
    <t>2021-05-26 04:11:21</t>
  </si>
  <si>
    <t>42590670</t>
  </si>
  <si>
    <t>2021-04-05 09:02:55</t>
  </si>
  <si>
    <t>FC0C65EC</t>
  </si>
  <si>
    <t>2021-04-24 00:26:24</t>
  </si>
  <si>
    <t>857E6235</t>
  </si>
  <si>
    <t>2021-05-30 12:38:43</t>
  </si>
  <si>
    <t>FDD4B265</t>
  </si>
  <si>
    <t>2021-04-08 03:43:00</t>
  </si>
  <si>
    <t>EDFB9AEF</t>
  </si>
  <si>
    <t>2021-03-04 11:41:27</t>
  </si>
  <si>
    <t>095332E6</t>
  </si>
  <si>
    <t>2021-03-07 06:42:42</t>
  </si>
  <si>
    <t>09CD27F3</t>
  </si>
  <si>
    <t>2021-04-25 00:04:34</t>
  </si>
  <si>
    <t>52431927</t>
  </si>
  <si>
    <t>2021-05-19 14:30:45</t>
  </si>
  <si>
    <t>8946A1DA</t>
  </si>
  <si>
    <t>2021-03-14 23:53:13</t>
  </si>
  <si>
    <t>A435AD77</t>
  </si>
  <si>
    <t>2021-03-11 04:01:38</t>
  </si>
  <si>
    <t>0A35792A</t>
  </si>
  <si>
    <t>2021-05-25 02:35:50</t>
  </si>
  <si>
    <t>AAA4CE60</t>
  </si>
  <si>
    <t>2021-04-07 17:50:38</t>
  </si>
  <si>
    <t>15A9C4E9</t>
  </si>
  <si>
    <t>2021-04-23 07:56:07</t>
  </si>
  <si>
    <t>44AAD4F6</t>
  </si>
  <si>
    <t>2021-05-17 06:53:51</t>
  </si>
  <si>
    <t>DB7EB199</t>
  </si>
  <si>
    <t>2021-04-22 00:21:19</t>
  </si>
  <si>
    <t>307A050D</t>
  </si>
  <si>
    <t>2021-03-28 17:42:40</t>
  </si>
  <si>
    <t>7E20D4D8</t>
  </si>
  <si>
    <t>2021-05-08 00:48:25</t>
  </si>
  <si>
    <t>964BCF64</t>
  </si>
  <si>
    <t>2021-03-15 21:33:27</t>
  </si>
  <si>
    <t>7CED5BA8</t>
  </si>
  <si>
    <t>2021-06-04 07:39:28</t>
  </si>
  <si>
    <t>2713E12F</t>
  </si>
  <si>
    <t>2021-05-11 01:56:28</t>
  </si>
  <si>
    <t>FBD99769</t>
  </si>
  <si>
    <t>2021-04-14 10:32:34</t>
  </si>
  <si>
    <t>3841E346</t>
  </si>
  <si>
    <t>2021-03-27 13:38:20</t>
  </si>
  <si>
    <t>6E759810</t>
  </si>
  <si>
    <t>2021-05-10 08:35:16</t>
  </si>
  <si>
    <t>DBEB6DBA</t>
  </si>
  <si>
    <t>2021-04-03 11:47:16</t>
  </si>
  <si>
    <t>13A4E5B7</t>
  </si>
  <si>
    <t>2021-04-13 00:25:18</t>
  </si>
  <si>
    <t>7DF28805</t>
  </si>
  <si>
    <t>2021-06-04 15:06:56</t>
  </si>
  <si>
    <t>939416F0</t>
  </si>
  <si>
    <t>2021-05-28 17:33:28</t>
  </si>
  <si>
    <t>E1FA040F</t>
  </si>
  <si>
    <t>2021-03-27 02:32:10</t>
  </si>
  <si>
    <t>C332B5E9</t>
  </si>
  <si>
    <t>2021-03-28 14:56:33</t>
  </si>
  <si>
    <t>3C959276</t>
  </si>
  <si>
    <t>2021-03-01 20:16:28</t>
  </si>
  <si>
    <t>982DD406</t>
  </si>
  <si>
    <t>2021-03-29 11:16:40</t>
  </si>
  <si>
    <t>84706335</t>
  </si>
  <si>
    <t>2021-05-25 17:46:01</t>
  </si>
  <si>
    <t>B8D3E40F</t>
  </si>
  <si>
    <t>2021-05-20 12:14:42</t>
  </si>
  <si>
    <t>7660AB96</t>
  </si>
  <si>
    <t>2021-06-09 22:36:35</t>
  </si>
  <si>
    <t>949D9E44</t>
  </si>
  <si>
    <t>2021-05-05 10:25:53</t>
  </si>
  <si>
    <t>480D97F5</t>
  </si>
  <si>
    <t>2021-03-08 03:26:15</t>
  </si>
  <si>
    <t>A790FD31</t>
  </si>
  <si>
    <t>2021-04-13 09:48:31</t>
  </si>
  <si>
    <t>DE96E0EF</t>
  </si>
  <si>
    <t>2021-03-21 20:11:26</t>
  </si>
  <si>
    <t>760380FD</t>
  </si>
  <si>
    <t>2021-05-06 22:05:53</t>
  </si>
  <si>
    <t>E1D83E64</t>
  </si>
  <si>
    <t>2021-06-05 05:21:56</t>
  </si>
  <si>
    <t>E7F97591</t>
  </si>
  <si>
    <t>2021-03-12 20:17:29</t>
  </si>
  <si>
    <t>B146B2A8</t>
  </si>
  <si>
    <t>2021-06-05 03:10:13</t>
  </si>
  <si>
    <t>2BA80750</t>
  </si>
  <si>
    <t>2021-06-09 11:27:59</t>
  </si>
  <si>
    <t>7E7A3AD3</t>
  </si>
  <si>
    <t>2021-03-24 22:56:35</t>
  </si>
  <si>
    <t>4AA4EFD3</t>
  </si>
  <si>
    <t>2021-04-29 20:17:27</t>
  </si>
  <si>
    <t>B6E33676</t>
  </si>
  <si>
    <t>2021-03-18 03:02:54</t>
  </si>
  <si>
    <t>22D8191C</t>
  </si>
  <si>
    <t>2021-04-30 09:27:18</t>
  </si>
  <si>
    <t>C5AE1881</t>
  </si>
  <si>
    <t>2021-05-30 17:31:34</t>
  </si>
  <si>
    <t>5E5FD39F</t>
  </si>
  <si>
    <t>2021-03-16 04:34:17</t>
  </si>
  <si>
    <t>87B0ED95</t>
  </si>
  <si>
    <t>2021-04-01 16:46:11</t>
  </si>
  <si>
    <t>87D3DFD0</t>
  </si>
  <si>
    <t>2021-04-27 14:54:31</t>
  </si>
  <si>
    <t>92BA8013</t>
  </si>
  <si>
    <t>2021-04-13 01:09:21</t>
  </si>
  <si>
    <t>7A270B5D</t>
  </si>
  <si>
    <t>2021-06-07 22:12:50</t>
  </si>
  <si>
    <t>3C15A43F</t>
  </si>
  <si>
    <t>2021-04-04 10:46:15</t>
  </si>
  <si>
    <t>67DAC7F6</t>
  </si>
  <si>
    <t>2021-04-14 06:08:07</t>
  </si>
  <si>
    <t>9B70DF05</t>
  </si>
  <si>
    <t>2021-04-04 08:01:27</t>
  </si>
  <si>
    <t>3E926DDD</t>
  </si>
  <si>
    <t>2021-03-22 13:26:24</t>
  </si>
  <si>
    <t>7FD62E71</t>
  </si>
  <si>
    <t>2021-04-24 17:19:56</t>
  </si>
  <si>
    <t>BD5FFAAA</t>
  </si>
  <si>
    <t>2021-06-06 07:11:11</t>
  </si>
  <si>
    <t>CD364DE1</t>
  </si>
  <si>
    <t>2021-03-10 19:54:10</t>
  </si>
  <si>
    <t>A0B50C19</t>
  </si>
  <si>
    <t>2021-04-25 23:21:31</t>
  </si>
  <si>
    <t>A156373B</t>
  </si>
  <si>
    <t>2021-03-05 03:29:01</t>
  </si>
  <si>
    <t>C1124319</t>
  </si>
  <si>
    <t>2021-03-30 06:32:34</t>
  </si>
  <si>
    <t>0BA6F1AC</t>
  </si>
  <si>
    <t>2021-05-10 21:13:35</t>
  </si>
  <si>
    <t>9C490D6F</t>
  </si>
  <si>
    <t>2021-05-08 19:59:19</t>
  </si>
  <si>
    <t>6570F523</t>
  </si>
  <si>
    <t>2021-04-27 16:49:10</t>
  </si>
  <si>
    <t>6C58CD58</t>
  </si>
  <si>
    <t>2021-04-18 23:13:35</t>
  </si>
  <si>
    <t>150A6FDC</t>
  </si>
  <si>
    <t>2021-04-26 07:16:37</t>
  </si>
  <si>
    <t>15C0AC75</t>
  </si>
  <si>
    <t>2021-04-14 15:23:44</t>
  </si>
  <si>
    <t>CCEC2888</t>
  </si>
  <si>
    <t>2021-05-03 23:54:25</t>
  </si>
  <si>
    <t>CF92647C</t>
  </si>
  <si>
    <t>2021-03-15 05:27:31</t>
  </si>
  <si>
    <t>BC05DFA9</t>
  </si>
  <si>
    <t>2021-03-08 16:19:47</t>
  </si>
  <si>
    <t>A1C1C179</t>
  </si>
  <si>
    <t>2021-05-24 12:20:48</t>
  </si>
  <si>
    <t>D6C773D1</t>
  </si>
  <si>
    <t>2021-03-11 00:08:52</t>
  </si>
  <si>
    <t>E0B55601</t>
  </si>
  <si>
    <t>2021-03-16 10:18:51</t>
  </si>
  <si>
    <t>782332EA</t>
  </si>
  <si>
    <t>2021-03-13 21:42:14</t>
  </si>
  <si>
    <t>3A92B9BB</t>
  </si>
  <si>
    <t>2021-03-20 06:35:16</t>
  </si>
  <si>
    <t>6B5813C8</t>
  </si>
  <si>
    <t>2021-04-27 23:08:24</t>
  </si>
  <si>
    <t>FF64B92D</t>
  </si>
  <si>
    <t>2021-04-24 10:03:37</t>
  </si>
  <si>
    <t>7F4F55CA</t>
  </si>
  <si>
    <t>2021-05-26 09:05:35</t>
  </si>
  <si>
    <t>7BB35F97</t>
  </si>
  <si>
    <t>2021-06-05 07:44:18</t>
  </si>
  <si>
    <t>28452073</t>
  </si>
  <si>
    <t>2021-05-30 21:51:49</t>
  </si>
  <si>
    <t>8D8026D1</t>
  </si>
  <si>
    <t>2021-03-27 07:17:43</t>
  </si>
  <si>
    <t>4F59F159</t>
  </si>
  <si>
    <t>2021-05-08 12:03:17</t>
  </si>
  <si>
    <t>4A2D3137</t>
  </si>
  <si>
    <t>2021-04-04 09:54:49</t>
  </si>
  <si>
    <t>7E9A9181</t>
  </si>
  <si>
    <t>2021-05-07 18:48:19</t>
  </si>
  <si>
    <t>6B626AA9</t>
  </si>
  <si>
    <t>2021-03-10 11:07:20</t>
  </si>
  <si>
    <t>844507B0</t>
  </si>
  <si>
    <t>2021-04-07 20:17:23</t>
  </si>
  <si>
    <t>E7F25CB2</t>
  </si>
  <si>
    <t>2021-04-25 21:28:05</t>
  </si>
  <si>
    <t>F386B42C</t>
  </si>
  <si>
    <t>2021-04-01 06:26:02</t>
  </si>
  <si>
    <t>219E5C28</t>
  </si>
  <si>
    <t>2021-04-03 14:48:35</t>
  </si>
  <si>
    <t>78BDB773</t>
  </si>
  <si>
    <t>2021-03-18 20:20:37</t>
  </si>
  <si>
    <t>6FF83193</t>
  </si>
  <si>
    <t>2021-04-10 23:52:20</t>
  </si>
  <si>
    <t>48C583FC</t>
  </si>
  <si>
    <t>2021-03-30 23:37:10</t>
  </si>
  <si>
    <t>8501ECB6</t>
  </si>
  <si>
    <t>2021-03-20 13:49:07</t>
  </si>
  <si>
    <t>CC8C5F28</t>
  </si>
  <si>
    <t>2021-04-10 11:26:03</t>
  </si>
  <si>
    <t>914CD5AA</t>
  </si>
  <si>
    <t>2021-03-16 19:02:57</t>
  </si>
  <si>
    <t>1347578F</t>
  </si>
  <si>
    <t>2021-03-20 21:12:03</t>
  </si>
  <si>
    <t>CFA892D2</t>
  </si>
  <si>
    <t>2021-05-07 20:01:06</t>
  </si>
  <si>
    <t>C47B4BCA</t>
  </si>
  <si>
    <t>2021-05-12 04:49:59</t>
  </si>
  <si>
    <t>83827180</t>
  </si>
  <si>
    <t>2021-06-05 16:49:55</t>
  </si>
  <si>
    <t>4B948C1A</t>
  </si>
  <si>
    <t>2021-04-27 11:30:19</t>
  </si>
  <si>
    <t>7F5EF21C</t>
  </si>
  <si>
    <t>2021-05-04 22:04:25</t>
  </si>
  <si>
    <t>0A08D898</t>
  </si>
  <si>
    <t>2021-03-10 23:06:59</t>
  </si>
  <si>
    <t>248B2A75</t>
  </si>
  <si>
    <t>2021-04-25 13:27:41</t>
  </si>
  <si>
    <t>ED79BD63</t>
  </si>
  <si>
    <t>2021-04-25 05:39:51</t>
  </si>
  <si>
    <t>CB88D216</t>
  </si>
  <si>
    <t>2021-03-25 08:17:00</t>
  </si>
  <si>
    <t>A5A72EED</t>
  </si>
  <si>
    <t>2021-04-08 07:36:13</t>
  </si>
  <si>
    <t>79112F93</t>
  </si>
  <si>
    <t>2021-04-18 11:04:49</t>
  </si>
  <si>
    <t>A3194705</t>
  </si>
  <si>
    <t>2021-06-05 18:24:58</t>
  </si>
  <si>
    <t>161F2CB7</t>
  </si>
  <si>
    <t>2021-03-16 07:23:18</t>
  </si>
  <si>
    <t>6C274E3E</t>
  </si>
  <si>
    <t>2021-06-05 19:19:31</t>
  </si>
  <si>
    <t>FBD6D16B</t>
  </si>
  <si>
    <t>2021-04-23 20:59:48</t>
  </si>
  <si>
    <t>9C8F3E59</t>
  </si>
  <si>
    <t>2021-04-02 20:54:04</t>
  </si>
  <si>
    <t>4B8076E0</t>
  </si>
  <si>
    <t>2021-05-25 00:18:01</t>
  </si>
  <si>
    <t>1674BA78</t>
  </si>
  <si>
    <t>2021-05-15 14:52:55</t>
  </si>
  <si>
    <t>3C8EEAA5</t>
  </si>
  <si>
    <t>2021-05-19 10:25:17</t>
  </si>
  <si>
    <t>D4DE3386</t>
  </si>
  <si>
    <t>2021-04-03 06:17:13</t>
  </si>
  <si>
    <t>03A18738</t>
  </si>
  <si>
    <t>2021-03-26 01:20:48</t>
  </si>
  <si>
    <t>24F5573C</t>
  </si>
  <si>
    <t>2021-05-14 08:46:16</t>
  </si>
  <si>
    <t>2DAF86B1</t>
  </si>
  <si>
    <t>2021-06-02 18:39:37</t>
  </si>
  <si>
    <t>CCE362ED</t>
  </si>
  <si>
    <t>2021-04-17 04:51:15</t>
  </si>
  <si>
    <t>EAC0419B</t>
  </si>
  <si>
    <t>2021-03-26 02:37:20</t>
  </si>
  <si>
    <t>7F3D5FFF</t>
  </si>
  <si>
    <t>2021-05-08 11:20:21</t>
  </si>
  <si>
    <t>5C9574CC</t>
  </si>
  <si>
    <t>2021-06-02 04:18:05</t>
  </si>
  <si>
    <t>4BDB5EA6</t>
  </si>
  <si>
    <t>2021-05-23 21:54:53</t>
  </si>
  <si>
    <t>A03D75BB</t>
  </si>
  <si>
    <t>2021-05-06 01:14:31</t>
  </si>
  <si>
    <t>E64DED76</t>
  </si>
  <si>
    <t>2021-05-18 20:18:42</t>
  </si>
  <si>
    <t>05F464F1</t>
  </si>
  <si>
    <t>2021-05-10 21:35:12</t>
  </si>
  <si>
    <t>D35E46B6</t>
  </si>
  <si>
    <t>2021-04-15 16:20:38</t>
  </si>
  <si>
    <t>3EA6233C</t>
  </si>
  <si>
    <t>2021-03-23 02:38:58</t>
  </si>
  <si>
    <t>69019F79</t>
  </si>
  <si>
    <t>2021-05-29 09:53:43</t>
  </si>
  <si>
    <t>D2D26A89</t>
  </si>
  <si>
    <t>2021-04-15 07:13:33</t>
  </si>
  <si>
    <t>88537A1A</t>
  </si>
  <si>
    <t>2021-06-04 07:34:27</t>
  </si>
  <si>
    <t>FA7B5951</t>
  </si>
  <si>
    <t>2021-03-22 18:39:13</t>
  </si>
  <si>
    <t>592CC416</t>
  </si>
  <si>
    <t>2021-06-04 18:42:36</t>
  </si>
  <si>
    <t>0114033B</t>
  </si>
  <si>
    <t>2021-04-02 19:47:41</t>
  </si>
  <si>
    <t>3B968F27</t>
  </si>
  <si>
    <t>2021-06-01 19:58:50</t>
  </si>
  <si>
    <t>00CF1392</t>
  </si>
  <si>
    <t>2021-04-08 10:29:44</t>
  </si>
  <si>
    <t>195D170F</t>
  </si>
  <si>
    <t>2021-04-19 21:01:00</t>
  </si>
  <si>
    <t>972F0C6C</t>
  </si>
  <si>
    <t>2021-05-22 14:15:12</t>
  </si>
  <si>
    <t>4951776D</t>
  </si>
  <si>
    <t>2021-06-03 09:52:41</t>
  </si>
  <si>
    <t>095566FD</t>
  </si>
  <si>
    <t>2021-04-15 06:02:59</t>
  </si>
  <si>
    <t>E65C2A6D</t>
  </si>
  <si>
    <t>2021-04-07 07:00:05</t>
  </si>
  <si>
    <t>BCE864C2</t>
  </si>
  <si>
    <t>2021-03-19 11:38:54</t>
  </si>
  <si>
    <t>35B17110</t>
  </si>
  <si>
    <t>2021-04-04 07:59:11</t>
  </si>
  <si>
    <t>E8AF88DD</t>
  </si>
  <si>
    <t>2021-05-11 02:20:48</t>
  </si>
  <si>
    <t>C02299EC</t>
  </si>
  <si>
    <t>2021-05-19 14:15:31</t>
  </si>
  <si>
    <t>271F87FE</t>
  </si>
  <si>
    <t>2021-05-04 23:16:29</t>
  </si>
  <si>
    <t>D08601AA</t>
  </si>
  <si>
    <t>2021-05-08 22:29:38</t>
  </si>
  <si>
    <t>10F309B7</t>
  </si>
  <si>
    <t>2021-03-15 16:38:58</t>
  </si>
  <si>
    <t>7CE20ED0</t>
  </si>
  <si>
    <t>2021-03-17 17:23:28</t>
  </si>
  <si>
    <t>40EC26F7</t>
  </si>
  <si>
    <t>2021-03-16 19:04:42</t>
  </si>
  <si>
    <t>ABEC712A</t>
  </si>
  <si>
    <t>2021-05-03 17:56:45</t>
  </si>
  <si>
    <t>48BCCDD4</t>
  </si>
  <si>
    <t>2021-03-16 18:30:02</t>
  </si>
  <si>
    <t>4FC04A80</t>
  </si>
  <si>
    <t>2021-04-16 16:53:57</t>
  </si>
  <si>
    <t>D18D88B0</t>
  </si>
  <si>
    <t>2021-05-21 20:22:26</t>
  </si>
  <si>
    <t>156A91C4</t>
  </si>
  <si>
    <t>2021-03-26 19:14:45</t>
  </si>
  <si>
    <t>C72C1B92</t>
  </si>
  <si>
    <t>2021-04-30 06:34:38</t>
  </si>
  <si>
    <t>4968B8E7</t>
  </si>
  <si>
    <t>2021-03-15 19:18:20</t>
  </si>
  <si>
    <t>759353A6</t>
  </si>
  <si>
    <t>2021-05-26 00:52:09</t>
  </si>
  <si>
    <t>ABA10A30</t>
  </si>
  <si>
    <t>2021-03-09 15:15:05</t>
  </si>
  <si>
    <t>0D13BD58</t>
  </si>
  <si>
    <t>2021-05-17 05:51:17</t>
  </si>
  <si>
    <t>7D4E963D</t>
  </si>
  <si>
    <t>2021-06-02 13:46:33</t>
  </si>
  <si>
    <t>D766101D</t>
  </si>
  <si>
    <t>2021-04-23 11:35:06</t>
  </si>
  <si>
    <t>E06AF504</t>
  </si>
  <si>
    <t>2021-04-15 03:17:00</t>
  </si>
  <si>
    <t>CECFA37A</t>
  </si>
  <si>
    <t>2021-03-31 04:50:20</t>
  </si>
  <si>
    <t>4420F814</t>
  </si>
  <si>
    <t>2021-04-20 10:21:54</t>
  </si>
  <si>
    <t>459BA9F2</t>
  </si>
  <si>
    <t>2021-04-12 09:53:03</t>
  </si>
  <si>
    <t>3FF0C90D</t>
  </si>
  <si>
    <t>2021-03-06 06:51:19</t>
  </si>
  <si>
    <t>842DDA99</t>
  </si>
  <si>
    <t>2021-05-08 10:37:13</t>
  </si>
  <si>
    <t>D336DA95</t>
  </si>
  <si>
    <t>2021-06-06 08:50:03</t>
  </si>
  <si>
    <t>A31A7555</t>
  </si>
  <si>
    <t>2021-04-19 14:04:46</t>
  </si>
  <si>
    <t>BCCC43B7</t>
  </si>
  <si>
    <t>2021-05-31 10:28:34</t>
  </si>
  <si>
    <t>B09AE8A8</t>
  </si>
  <si>
    <t>2021-04-03 16:15:26</t>
  </si>
  <si>
    <t>8A4E70A9</t>
  </si>
  <si>
    <t>2021-03-03 20:34:25</t>
  </si>
  <si>
    <t>97B37B90</t>
  </si>
  <si>
    <t>2021-05-19 09:08:39</t>
  </si>
  <si>
    <t>8283C99A</t>
  </si>
  <si>
    <t>2021-06-07 02:20:07</t>
  </si>
  <si>
    <t>2A260657</t>
  </si>
  <si>
    <t>2021-04-25 13:10:05</t>
  </si>
  <si>
    <t>C1361098</t>
  </si>
  <si>
    <t>2021-05-07 03:27:04</t>
  </si>
  <si>
    <t>690D2CD6</t>
  </si>
  <si>
    <t>2021-05-23 09:02:14</t>
  </si>
  <si>
    <t>D1FB067C</t>
  </si>
  <si>
    <t>2021-04-17 19:57:49</t>
  </si>
  <si>
    <t>8B4B030A</t>
  </si>
  <si>
    <t>2021-04-09 13:14:59</t>
  </si>
  <si>
    <t>298CA21F</t>
  </si>
  <si>
    <t>2021-03-27 18:31:21</t>
  </si>
  <si>
    <t>40CA7199</t>
  </si>
  <si>
    <t>2021-04-16 13:58:01</t>
  </si>
  <si>
    <t>4F7B3E5A</t>
  </si>
  <si>
    <t>2021-03-03 03:14:36</t>
  </si>
  <si>
    <t>97226E8A</t>
  </si>
  <si>
    <t>2021-03-19 14:34:14</t>
  </si>
  <si>
    <t>BF63DC17</t>
  </si>
  <si>
    <t>2021-04-24 01:02:38</t>
  </si>
  <si>
    <t>B374370C</t>
  </si>
  <si>
    <t>2021-03-22 04:18:41</t>
  </si>
  <si>
    <t>71351ABF</t>
  </si>
  <si>
    <t>2021-03-05 22:16:42</t>
  </si>
  <si>
    <t>66659DCB</t>
  </si>
  <si>
    <t>2021-03-21 10:30:27</t>
  </si>
  <si>
    <t>60CFF0F2</t>
  </si>
  <si>
    <t>2021-03-18 21:32:22</t>
  </si>
  <si>
    <t>6242379C</t>
  </si>
  <si>
    <t>2021-03-10 11:48:58</t>
  </si>
  <si>
    <t>58D87FB0</t>
  </si>
  <si>
    <t>2021-06-05 05:39:15</t>
  </si>
  <si>
    <t>A5247793</t>
  </si>
  <si>
    <t>2021-03-25 06:28:04</t>
  </si>
  <si>
    <t>C0EEB8D9</t>
  </si>
  <si>
    <t>2021-03-26 13:06:47</t>
  </si>
  <si>
    <t>A06A265B</t>
  </si>
  <si>
    <t>2021-05-12 12:07:40</t>
  </si>
  <si>
    <t>892ADAEE</t>
  </si>
  <si>
    <t>2021-05-28 20:28:38</t>
  </si>
  <si>
    <t>7AB19355</t>
  </si>
  <si>
    <t>2021-05-22 15:32:17</t>
  </si>
  <si>
    <t>481D6CBF</t>
  </si>
  <si>
    <t>2021-05-08 19:33:40</t>
  </si>
  <si>
    <t>31657740</t>
  </si>
  <si>
    <t>2021-06-02 14:55:05</t>
  </si>
  <si>
    <t>665F9071</t>
  </si>
  <si>
    <t>2021-06-03 23:07:24</t>
  </si>
  <si>
    <t>F20281C7</t>
  </si>
  <si>
    <t>2021-04-19 14:23:09</t>
  </si>
  <si>
    <t>727B3458</t>
  </si>
  <si>
    <t>2021-04-24 12:17:56</t>
  </si>
  <si>
    <t>893CA3E4</t>
  </si>
  <si>
    <t>2021-04-05 02:26:02</t>
  </si>
  <si>
    <t>AF87CFAB</t>
  </si>
  <si>
    <t>2021-05-12 16:04:56</t>
  </si>
  <si>
    <t>C8CC21BB</t>
  </si>
  <si>
    <t>2021-05-06 13:12:01</t>
  </si>
  <si>
    <t>1B0C2B41</t>
  </si>
  <si>
    <t>2021-05-16 11:53:32</t>
  </si>
  <si>
    <t>6BEB2CD7</t>
  </si>
  <si>
    <t>2021-06-08 07:10:55</t>
  </si>
  <si>
    <t>75D15CCC</t>
  </si>
  <si>
    <t>2021-05-02 16:46:16</t>
  </si>
  <si>
    <t>7347383C</t>
  </si>
  <si>
    <t>2021-05-15 21:54:16</t>
  </si>
  <si>
    <t>698B1D57</t>
  </si>
  <si>
    <t>2021-03-30 17:49:53</t>
  </si>
  <si>
    <t>677DB67B</t>
  </si>
  <si>
    <t>2021-05-12 10:51:50</t>
  </si>
  <si>
    <t>2815E976</t>
  </si>
  <si>
    <t>2021-04-26 13:07:10</t>
  </si>
  <si>
    <t>35B278F2</t>
  </si>
  <si>
    <t>2021-05-07 19:31:59</t>
  </si>
  <si>
    <t>8DA047B6</t>
  </si>
  <si>
    <t>2021-06-04 10:27:15</t>
  </si>
  <si>
    <t>77186CB2</t>
  </si>
  <si>
    <t>2021-04-18 09:44:36</t>
  </si>
  <si>
    <t>3999B27D</t>
  </si>
  <si>
    <t>2021-03-14 23:49:59</t>
  </si>
  <si>
    <t>C9B51079</t>
  </si>
  <si>
    <t>2021-06-06 16:19:53</t>
  </si>
  <si>
    <t>A92355ED</t>
  </si>
  <si>
    <t>2021-04-04 04:50:23</t>
  </si>
  <si>
    <t>BFA0D600</t>
  </si>
  <si>
    <t>2021-05-11 19:27:03</t>
  </si>
  <si>
    <t>9E07C44E</t>
  </si>
  <si>
    <t>2021-04-28 01:28:34</t>
  </si>
  <si>
    <t>74E5B74C</t>
  </si>
  <si>
    <t>2021-05-24 08:29:24</t>
  </si>
  <si>
    <t>808EE12A</t>
  </si>
  <si>
    <t>2021-03-31 10:28:05</t>
  </si>
  <si>
    <t>34EB5F94</t>
  </si>
  <si>
    <t>2021-05-25 11:59:00</t>
  </si>
  <si>
    <t>CE0F5658</t>
  </si>
  <si>
    <t>2021-05-24 09:12:58</t>
  </si>
  <si>
    <t>425969DD</t>
  </si>
  <si>
    <t>2021-05-28 03:49:23</t>
  </si>
  <si>
    <t>C229788B</t>
  </si>
  <si>
    <t>2021-05-25 23:38:47</t>
  </si>
  <si>
    <t>0DBD7ACB</t>
  </si>
  <si>
    <t>2021-03-12 06:57:11</t>
  </si>
  <si>
    <t>1923154C</t>
  </si>
  <si>
    <t>2021-04-21 23:24:10</t>
  </si>
  <si>
    <t>E64B399E</t>
  </si>
  <si>
    <t>2021-04-23 16:01:06</t>
  </si>
  <si>
    <t>32FE8023</t>
  </si>
  <si>
    <t>2021-04-20 05:45:03</t>
  </si>
  <si>
    <t>5C39E93F</t>
  </si>
  <si>
    <t>2021-05-05 21:59:05</t>
  </si>
  <si>
    <t>AE911674</t>
  </si>
  <si>
    <t>2021-05-18 04:00:09</t>
  </si>
  <si>
    <t>4737E5CF</t>
  </si>
  <si>
    <t>2021-03-23 11:43:50</t>
  </si>
  <si>
    <t>DB6100DE</t>
  </si>
  <si>
    <t>2021-04-16 11:41:58</t>
  </si>
  <si>
    <t>DC0AA947</t>
  </si>
  <si>
    <t>2021-04-09 02:59:15</t>
  </si>
  <si>
    <t>11FE10B7</t>
  </si>
  <si>
    <t>2021-03-29 20:41:18</t>
  </si>
  <si>
    <t>50B293AC</t>
  </si>
  <si>
    <t>2021-05-30 22:57:44</t>
  </si>
  <si>
    <t>56F2DA83</t>
  </si>
  <si>
    <t>2021-04-11 07:33:41</t>
  </si>
  <si>
    <t>D3593ABB</t>
  </si>
  <si>
    <t>2021-03-11 19:03:38</t>
  </si>
  <si>
    <t>66D4988F</t>
  </si>
  <si>
    <t>2021-05-27 23:10:52</t>
  </si>
  <si>
    <t>C5A0075E</t>
  </si>
  <si>
    <t>2021-05-18 10:52:13</t>
  </si>
  <si>
    <t>B9B79804</t>
  </si>
  <si>
    <t>2021-03-07 08:32:15</t>
  </si>
  <si>
    <t>01E1CBEF</t>
  </si>
  <si>
    <t>2021-05-11 03:04:32</t>
  </si>
  <si>
    <t>87A446C6</t>
  </si>
  <si>
    <t>2021-05-21 00:58:48</t>
  </si>
  <si>
    <t>39332555</t>
  </si>
  <si>
    <t>2021-03-04 13:56:15</t>
  </si>
  <si>
    <t>A5C68EF5</t>
  </si>
  <si>
    <t>2021-04-19 03:01:59</t>
  </si>
  <si>
    <t>A3F95DB4</t>
  </si>
  <si>
    <t>2021-04-23 18:04:13</t>
  </si>
  <si>
    <t>B27D4075</t>
  </si>
  <si>
    <t>2021-04-04 07:18:50</t>
  </si>
  <si>
    <t>B72BCA22</t>
  </si>
  <si>
    <t>2021-05-07 22:07:47</t>
  </si>
  <si>
    <t>336655CC</t>
  </si>
  <si>
    <t>2021-06-09 13:42:23</t>
  </si>
  <si>
    <t>D8FE6155</t>
  </si>
  <si>
    <t>2021-04-18 01:44:00</t>
  </si>
  <si>
    <t>498924C0</t>
  </si>
  <si>
    <t>2021-05-04 16:45:21</t>
  </si>
  <si>
    <t>0FB9AC09</t>
  </si>
  <si>
    <t>2021-04-02 08:25:32</t>
  </si>
  <si>
    <t>E733CAE4</t>
  </si>
  <si>
    <t>2021-03-12 23:57:31</t>
  </si>
  <si>
    <t>D9948AE9</t>
  </si>
  <si>
    <t>2021-05-09 04:29:36</t>
  </si>
  <si>
    <t>B2A86DAA</t>
  </si>
  <si>
    <t>2021-04-26 01:58:55</t>
  </si>
  <si>
    <t>261229B6</t>
  </si>
  <si>
    <t>2021-05-29 00:28:46</t>
  </si>
  <si>
    <t>44405913</t>
  </si>
  <si>
    <t>2021-03-19 13:14:13</t>
  </si>
  <si>
    <t>28BB6289</t>
  </si>
  <si>
    <t>2021-03-04 17:51:59</t>
  </si>
  <si>
    <t>8C9C8392</t>
  </si>
  <si>
    <t>2021-05-28 17:01:05</t>
  </si>
  <si>
    <t>46F82306</t>
  </si>
  <si>
    <t>2021-06-03 02:40:19</t>
  </si>
  <si>
    <t>D7D14955</t>
  </si>
  <si>
    <t>2021-04-30 00:09:59</t>
  </si>
  <si>
    <t>D8D838D7</t>
  </si>
  <si>
    <t>2021-04-23 18:00:14</t>
  </si>
  <si>
    <t>CA823988</t>
  </si>
  <si>
    <t>2021-05-30 08:52:28</t>
  </si>
  <si>
    <t>E24CDCBF</t>
  </si>
  <si>
    <t>2021-03-22 14:20:05</t>
  </si>
  <si>
    <t>52AF2BEB</t>
  </si>
  <si>
    <t>2021-05-13 01:15:20</t>
  </si>
  <si>
    <t>C9790377</t>
  </si>
  <si>
    <t>2021-04-11 09:34:23</t>
  </si>
  <si>
    <t>2DAD22B1</t>
  </si>
  <si>
    <t>2021-03-03 12:03:09</t>
  </si>
  <si>
    <t>8B066E2C</t>
  </si>
  <si>
    <t>2021-04-14 04:14:33</t>
  </si>
  <si>
    <t>270919D8</t>
  </si>
  <si>
    <t>2021-03-05 17:23:31</t>
  </si>
  <si>
    <t>43ECA6AD</t>
  </si>
  <si>
    <t>2021-04-22 02:21:32</t>
  </si>
  <si>
    <t>BB1929AE</t>
  </si>
  <si>
    <t>2021-04-06 07:55:19</t>
  </si>
  <si>
    <t>BC1E7821</t>
  </si>
  <si>
    <t>2021-04-14 15:09:20</t>
  </si>
  <si>
    <t>E54B7BA9</t>
  </si>
  <si>
    <t>2021-06-06 23:57:35</t>
  </si>
  <si>
    <t>8DC4B143</t>
  </si>
  <si>
    <t>2021-04-12 08:50:12</t>
  </si>
  <si>
    <t>6A6A612E</t>
  </si>
  <si>
    <t>2021-03-26 14:58:56</t>
  </si>
  <si>
    <t>0B20D72F</t>
  </si>
  <si>
    <t>2021-06-03 21:06:10</t>
  </si>
  <si>
    <t>9E0D7A2D</t>
  </si>
  <si>
    <t>2021-03-01 19:59:14</t>
  </si>
  <si>
    <t>6D096C8B</t>
  </si>
  <si>
    <t>2021-06-02 10:20:18</t>
  </si>
  <si>
    <t>73B58C3E</t>
  </si>
  <si>
    <t>2021-05-10 01:29:01</t>
  </si>
  <si>
    <t>3342558F</t>
  </si>
  <si>
    <t>2021-04-23 06:15:20</t>
  </si>
  <si>
    <t>902B37B9</t>
  </si>
  <si>
    <t>2021-03-23 19:42:19</t>
  </si>
  <si>
    <t>D43287EB</t>
  </si>
  <si>
    <t>2021-04-24 05:49:19</t>
  </si>
  <si>
    <t>54226479</t>
  </si>
  <si>
    <t>2021-03-05 07:12:52</t>
  </si>
  <si>
    <t>BDF8E1EB</t>
  </si>
  <si>
    <t>2021-04-24 19:01:04</t>
  </si>
  <si>
    <t>41DEA33D</t>
  </si>
  <si>
    <t>2021-05-15 06:12:47</t>
  </si>
  <si>
    <t>13B38FD2</t>
  </si>
  <si>
    <t>2021-03-23 10:50:42</t>
  </si>
  <si>
    <t>3E127AC6</t>
  </si>
  <si>
    <t>2021-05-24 05:23:15</t>
  </si>
  <si>
    <t>E26481AC</t>
  </si>
  <si>
    <t>2021-06-08 18:20:07</t>
  </si>
  <si>
    <t>687B4621</t>
  </si>
  <si>
    <t>2021-03-06 05:53:18</t>
  </si>
  <si>
    <t>D347DC0B</t>
  </si>
  <si>
    <t>2021-03-12 07:19:08</t>
  </si>
  <si>
    <t>3DCB0805</t>
  </si>
  <si>
    <t>2021-05-13 07:13:26</t>
  </si>
  <si>
    <t>DD11612B</t>
  </si>
  <si>
    <t>2021-03-20 05:25:14</t>
  </si>
  <si>
    <t>24775B24</t>
  </si>
  <si>
    <t>2021-03-13 09:12:35</t>
  </si>
  <si>
    <t>7E0C4A0D</t>
  </si>
  <si>
    <t>2021-05-14 03:01:31</t>
  </si>
  <si>
    <t>F15C12AF</t>
  </si>
  <si>
    <t>2021-05-08 09:35:24</t>
  </si>
  <si>
    <t>3F63F3DC</t>
  </si>
  <si>
    <t>2021-04-12 16:38:40</t>
  </si>
  <si>
    <t>F36F6999</t>
  </si>
  <si>
    <t>2021-03-26 09:31:48</t>
  </si>
  <si>
    <t>9906D0BA</t>
  </si>
  <si>
    <t>2021-05-17 12:52:07</t>
  </si>
  <si>
    <t>886AE652</t>
  </si>
  <si>
    <t>2021-04-08 18:47:03</t>
  </si>
  <si>
    <t>745D9DC5</t>
  </si>
  <si>
    <t>2021-03-14 04:14:12</t>
  </si>
  <si>
    <t>E1037E03</t>
  </si>
  <si>
    <t>2021-05-24 03:50:09</t>
  </si>
  <si>
    <t>311601C4</t>
  </si>
  <si>
    <t>2021-03-30 16:25:30</t>
  </si>
  <si>
    <t>DB5EDC13</t>
  </si>
  <si>
    <t>2021-03-06 20:51:45</t>
  </si>
  <si>
    <t>26394351</t>
  </si>
  <si>
    <t>2021-03-18 04:33:58</t>
  </si>
  <si>
    <t>38B5BAD5</t>
  </si>
  <si>
    <t>2021-06-03 20:38:07</t>
  </si>
  <si>
    <t>B0F66461</t>
  </si>
  <si>
    <t>2021-05-17 21:41:27</t>
  </si>
  <si>
    <t>BE84F87B</t>
  </si>
  <si>
    <t>2021-04-28 20:20:27</t>
  </si>
  <si>
    <t>CBECB316</t>
  </si>
  <si>
    <t>2021-04-29 13:50:21</t>
  </si>
  <si>
    <t>F0DBE372</t>
  </si>
  <si>
    <t>2021-04-03 09:44:20</t>
  </si>
  <si>
    <t>DA7ECED1</t>
  </si>
  <si>
    <t>2021-03-03 02:28:02</t>
  </si>
  <si>
    <t>020C9115</t>
  </si>
  <si>
    <t>2021-03-24 14:01:54</t>
  </si>
  <si>
    <t>B0F2B84E</t>
  </si>
  <si>
    <t>2021-04-09 16:24:40</t>
  </si>
  <si>
    <t>59342376</t>
  </si>
  <si>
    <t>2021-03-22 02:06:47</t>
  </si>
  <si>
    <t>9F3B175F</t>
  </si>
  <si>
    <t>2021-05-25 23:39:40</t>
  </si>
  <si>
    <t>F98D2857</t>
  </si>
  <si>
    <t>2021-05-28 06:18:06</t>
  </si>
  <si>
    <t>74F0F1E8</t>
  </si>
  <si>
    <t>2021-04-11 01:23:10</t>
  </si>
  <si>
    <t>1BC27CD0</t>
  </si>
  <si>
    <t>2021-05-30 21:53:02</t>
  </si>
  <si>
    <t>F6CC8AF7</t>
  </si>
  <si>
    <t>2021-03-04 13:23:44</t>
  </si>
  <si>
    <t>13FD4DDD</t>
  </si>
  <si>
    <t>2021-04-29 16:31:56</t>
  </si>
  <si>
    <t>1C709744</t>
  </si>
  <si>
    <t>2021-04-10 06:25:48</t>
  </si>
  <si>
    <t>E1BD6205</t>
  </si>
  <si>
    <t>2021-03-22 06:07:02</t>
  </si>
  <si>
    <t>49A92F17</t>
  </si>
  <si>
    <t>2021-04-08 06:56:42</t>
  </si>
  <si>
    <t>79676AFD</t>
  </si>
  <si>
    <t>2021-06-08 05:51:25</t>
  </si>
  <si>
    <t>90E6A975</t>
  </si>
  <si>
    <t>2021-05-16 00:34:10</t>
  </si>
  <si>
    <t>9EF599A2</t>
  </si>
  <si>
    <t>2021-03-06 15:30:48</t>
  </si>
  <si>
    <t>E7889389</t>
  </si>
  <si>
    <t>2021-03-06 03:01:50</t>
  </si>
  <si>
    <t>1DFD36AC</t>
  </si>
  <si>
    <t>2021-05-03 22:02:59</t>
  </si>
  <si>
    <t>10E81728</t>
  </si>
  <si>
    <t>2021-05-04 01:00:21</t>
  </si>
  <si>
    <t>D5A4BA35</t>
  </si>
  <si>
    <t>2021-05-19 01:16:52</t>
  </si>
  <si>
    <t>9118160B</t>
  </si>
  <si>
    <t>2021-05-03 23:49:59</t>
  </si>
  <si>
    <t>1F871108</t>
  </si>
  <si>
    <t>2021-04-09 09:26:01</t>
  </si>
  <si>
    <t>EF19C8EB</t>
  </si>
  <si>
    <t>2021-05-13 00:41:26</t>
  </si>
  <si>
    <t>510DEF98</t>
  </si>
  <si>
    <t>2021-03-17 04:33:51</t>
  </si>
  <si>
    <t>A0696B65</t>
  </si>
  <si>
    <t>2021-05-02 08:04:41</t>
  </si>
  <si>
    <t>B47207CF</t>
  </si>
  <si>
    <t>2021-06-08 11:15:16</t>
  </si>
  <si>
    <t>ED88A3C2</t>
  </si>
  <si>
    <t>2021-03-05 07:02:56</t>
  </si>
  <si>
    <t>E82848B9</t>
  </si>
  <si>
    <t>2021-04-28 03:52:37</t>
  </si>
  <si>
    <t>4B0CDB99</t>
  </si>
  <si>
    <t>2021-04-14 11:03:54</t>
  </si>
  <si>
    <t>0F2FA795</t>
  </si>
  <si>
    <t>2021-03-28 16:38:30</t>
  </si>
  <si>
    <t>8214C0ED</t>
  </si>
  <si>
    <t>2021-05-11 20:08:38</t>
  </si>
  <si>
    <t>A52F9DED</t>
  </si>
  <si>
    <t>2021-04-05 03:17:42</t>
  </si>
  <si>
    <t>E3F2C3B9</t>
  </si>
  <si>
    <t>2021-06-05 00:35:45</t>
  </si>
  <si>
    <t>63BF4479</t>
  </si>
  <si>
    <t>2021-03-01 09:33:29</t>
  </si>
  <si>
    <t>65546E9B</t>
  </si>
  <si>
    <t>2021-04-05 16:24:37</t>
  </si>
  <si>
    <t>A1FE4DE3</t>
  </si>
  <si>
    <t>2021-03-23 06:24:00</t>
  </si>
  <si>
    <t>033B68A5</t>
  </si>
  <si>
    <t>2021-05-26 06:17:57</t>
  </si>
  <si>
    <t>0A7CC20D</t>
  </si>
  <si>
    <t>2021-03-16 18:35:51</t>
  </si>
  <si>
    <t>54F365CE</t>
  </si>
  <si>
    <t>2021-05-28 10:35:47</t>
  </si>
  <si>
    <t>88D98BAA</t>
  </si>
  <si>
    <t>2021-04-14 21:22:05</t>
  </si>
  <si>
    <t>71AA3D63</t>
  </si>
  <si>
    <t>2021-05-12 09:25:53</t>
  </si>
  <si>
    <t>CAB77117</t>
  </si>
  <si>
    <t>2021-05-26 10:40:51</t>
  </si>
  <si>
    <t>EA6E6629</t>
  </si>
  <si>
    <t>2021-03-27 13:49:47</t>
  </si>
  <si>
    <t>DBE185E7</t>
  </si>
  <si>
    <t>2021-05-24 10:41:21</t>
  </si>
  <si>
    <t>400EB22F</t>
  </si>
  <si>
    <t>2021-05-02 20:56:23</t>
  </si>
  <si>
    <t>CD25FA52</t>
  </si>
  <si>
    <t>2021-05-12 15:07:13</t>
  </si>
  <si>
    <t>70E0B917</t>
  </si>
  <si>
    <t>2021-05-07 00:59:03</t>
  </si>
  <si>
    <t>CE0853EF</t>
  </si>
  <si>
    <t>2021-04-13 10:42:10</t>
  </si>
  <si>
    <t>0AFAAE83</t>
  </si>
  <si>
    <t>2021-06-10 06:49:37</t>
  </si>
  <si>
    <t>32025609</t>
  </si>
  <si>
    <t>2021-03-25 03:20:56</t>
  </si>
  <si>
    <t>CF67455D</t>
  </si>
  <si>
    <t>2021-04-16 13:05:08</t>
  </si>
  <si>
    <t>1201DA7C</t>
  </si>
  <si>
    <t>2021-05-22 03:24:09</t>
  </si>
  <si>
    <t>5246D6E0</t>
  </si>
  <si>
    <t>2021-05-30 13:01:57</t>
  </si>
  <si>
    <t>693895C8</t>
  </si>
  <si>
    <t>2021-03-08 07:13:51</t>
  </si>
  <si>
    <t>207FAA91</t>
  </si>
  <si>
    <t>2021-05-16 12:16:42</t>
  </si>
  <si>
    <t>7F2DC75D</t>
  </si>
  <si>
    <t>2021-03-23 19:57:59</t>
  </si>
  <si>
    <t>3F6CD1F3</t>
  </si>
  <si>
    <t>2021-06-09 10:16:51</t>
  </si>
  <si>
    <t>92A40149</t>
  </si>
  <si>
    <t>2021-03-08 13:50:59</t>
  </si>
  <si>
    <t>5F9A9A11</t>
  </si>
  <si>
    <t>2021-05-04 04:08:17</t>
  </si>
  <si>
    <t>D8E614D3</t>
  </si>
  <si>
    <t>2021-04-11 10:18:16</t>
  </si>
  <si>
    <t>A80C0439</t>
  </si>
  <si>
    <t>2021-05-17 07:10:51</t>
  </si>
  <si>
    <t>361C6325</t>
  </si>
  <si>
    <t>2021-04-10 15:18:21</t>
  </si>
  <si>
    <t>073372C6</t>
  </si>
  <si>
    <t>2021-03-24 06:59:37</t>
  </si>
  <si>
    <t>EDF0669F</t>
  </si>
  <si>
    <t>2021-04-30 16:56:32</t>
  </si>
  <si>
    <t>F3ABE266</t>
  </si>
  <si>
    <t>2021-06-04 02:06:26</t>
  </si>
  <si>
    <t>ECBD6A2D</t>
  </si>
  <si>
    <t>2021-03-21 20:37:21</t>
  </si>
  <si>
    <t>A50AF648</t>
  </si>
  <si>
    <t>2021-03-01 17:00:47</t>
  </si>
  <si>
    <t>24316412</t>
  </si>
  <si>
    <t>2021-03-21 22:11:25</t>
  </si>
  <si>
    <t>E2D9E9D9</t>
  </si>
  <si>
    <t>2021-04-22 01:42:01</t>
  </si>
  <si>
    <t>BD141D01</t>
  </si>
  <si>
    <t>2021-03-26 04:03:55</t>
  </si>
  <si>
    <t>45C3F404</t>
  </si>
  <si>
    <t>2021-05-12 08:41:10</t>
  </si>
  <si>
    <t>3A79AD2D</t>
  </si>
  <si>
    <t>2021-04-10 23:35:46</t>
  </si>
  <si>
    <t>4EF0E53E</t>
  </si>
  <si>
    <t>2021-04-28 16:55:50</t>
  </si>
  <si>
    <t>59B0F573</t>
  </si>
  <si>
    <t>2021-06-06 13:45:28</t>
  </si>
  <si>
    <t>78C641A6</t>
  </si>
  <si>
    <t>2021-04-09 08:25:41</t>
  </si>
  <si>
    <t>BE64F1A2</t>
  </si>
  <si>
    <t>2021-03-26 21:12:46</t>
  </si>
  <si>
    <t>D7235BDC</t>
  </si>
  <si>
    <t>2021-03-18 09:34:40</t>
  </si>
  <si>
    <t>3A77F528</t>
  </si>
  <si>
    <t>2021-04-14 17:14:23</t>
  </si>
  <si>
    <t>4F3DC6B4</t>
  </si>
  <si>
    <t>2021-03-14 00:52:12</t>
  </si>
  <si>
    <t>3B9A0E02</t>
  </si>
  <si>
    <t>2021-04-05 22:35:38</t>
  </si>
  <si>
    <t>55EFF5D8</t>
  </si>
  <si>
    <t>2021-05-15 06:13:25</t>
  </si>
  <si>
    <t>3FFAFD34</t>
  </si>
  <si>
    <t>2021-04-27 16:21:12</t>
  </si>
  <si>
    <t>C96190A3</t>
  </si>
  <si>
    <t>2021-03-16 12:39:08</t>
  </si>
  <si>
    <t>6AE8C80D</t>
  </si>
  <si>
    <t>2021-04-27 06:31:19</t>
  </si>
  <si>
    <t>F36E5A16</t>
  </si>
  <si>
    <t>2021-06-04 21:06:13</t>
  </si>
  <si>
    <t>BBE02E1B</t>
  </si>
  <si>
    <t>2021-05-04 19:54:52</t>
  </si>
  <si>
    <t>029DBF10</t>
  </si>
  <si>
    <t>2021-04-27 06:23:31</t>
  </si>
  <si>
    <t>497C1030</t>
  </si>
  <si>
    <t>2021-03-13 21:31:11</t>
  </si>
  <si>
    <t>463C9090</t>
  </si>
  <si>
    <t>2021-03-05 21:30:58</t>
  </si>
  <si>
    <t>C0224ABC</t>
  </si>
  <si>
    <t>2021-03-31 12:52:45</t>
  </si>
  <si>
    <t>FEBDFB1F</t>
  </si>
  <si>
    <t>2021-03-11 12:15:55</t>
  </si>
  <si>
    <t>E1180587</t>
  </si>
  <si>
    <t>2021-04-15 14:08:40</t>
  </si>
  <si>
    <t>90B1C46F</t>
  </si>
  <si>
    <t>2021-05-03 03:38:57</t>
  </si>
  <si>
    <t>FE785DDA</t>
  </si>
  <si>
    <t>2021-03-15 17:44:54</t>
  </si>
  <si>
    <t>55349446</t>
  </si>
  <si>
    <t>2021-03-31 22:10:33</t>
  </si>
  <si>
    <t>700B0F6D</t>
  </si>
  <si>
    <t>2021-03-13 12:08:50</t>
  </si>
  <si>
    <t>B89BC2C0</t>
  </si>
  <si>
    <t>2021-05-28 16:59:02</t>
  </si>
  <si>
    <t>5EE08C15</t>
  </si>
  <si>
    <t>2021-03-02 07:50:48</t>
  </si>
  <si>
    <t>33893472</t>
  </si>
  <si>
    <t>2021-03-07 19:15:39</t>
  </si>
  <si>
    <t>B607FC68</t>
  </si>
  <si>
    <t>2021-06-09 06:48:54</t>
  </si>
  <si>
    <t>236A1C1D</t>
  </si>
  <si>
    <t>2021-04-04 14:26:59</t>
  </si>
  <si>
    <t>CF3235A0</t>
  </si>
  <si>
    <t>2021-04-03 10:26:08</t>
  </si>
  <si>
    <t>539E8D8B</t>
  </si>
  <si>
    <t>2021-05-24 23:11:56</t>
  </si>
  <si>
    <t>339E3FB0</t>
  </si>
  <si>
    <t>2021-03-29 20:48:50</t>
  </si>
  <si>
    <t>9D6F44C1</t>
  </si>
  <si>
    <t>2021-06-10 05:07:21</t>
  </si>
  <si>
    <t>C822AECF</t>
  </si>
  <si>
    <t>2021-05-14 07:20:10</t>
  </si>
  <si>
    <t>133FD108</t>
  </si>
  <si>
    <t>2021-05-17 21:01:49</t>
  </si>
  <si>
    <t>C98D5183</t>
  </si>
  <si>
    <t>2021-06-01 02:48:17</t>
  </si>
  <si>
    <t>57BDEDDA</t>
  </si>
  <si>
    <t>2021-04-04 16:31:30</t>
  </si>
  <si>
    <t>A8113C44</t>
  </si>
  <si>
    <t>2021-03-08 02:29:44</t>
  </si>
  <si>
    <t>F4C4746F</t>
  </si>
  <si>
    <t>2021-03-30 16:36:19</t>
  </si>
  <si>
    <t>CFCF41CB</t>
  </si>
  <si>
    <t>2021-03-16 19:35:20</t>
  </si>
  <si>
    <t>DF851294</t>
  </si>
  <si>
    <t>2021-04-28 14:09:32</t>
  </si>
  <si>
    <t>EFECA270</t>
  </si>
  <si>
    <t>2021-04-04 06:27:49</t>
  </si>
  <si>
    <t>CFC47631</t>
  </si>
  <si>
    <t>2021-06-01 18:12:46</t>
  </si>
  <si>
    <t>F0601CD4</t>
  </si>
  <si>
    <t>2021-05-01 11:44:35</t>
  </si>
  <si>
    <t>D09FB40C</t>
  </si>
  <si>
    <t>2021-03-21 14:56:42</t>
  </si>
  <si>
    <t>D1D509D7</t>
  </si>
  <si>
    <t>2021-03-27 12:18:50</t>
  </si>
  <si>
    <t>C9058B81</t>
  </si>
  <si>
    <t>2021-04-09 19:16:43</t>
  </si>
  <si>
    <t>F3327552</t>
  </si>
  <si>
    <t>2021-04-19 23:13:34</t>
  </si>
  <si>
    <t>215F2B71</t>
  </si>
  <si>
    <t>2021-05-30 16:25:14</t>
  </si>
  <si>
    <t>8B7B0CF1</t>
  </si>
  <si>
    <t>2021-04-17 02:13:51</t>
  </si>
  <si>
    <t>8A0DB522</t>
  </si>
  <si>
    <t>2021-04-29 05:24:04</t>
  </si>
  <si>
    <t>6BD32147</t>
  </si>
  <si>
    <t>2021-04-13 13:50:52</t>
  </si>
  <si>
    <t>F3D85139</t>
  </si>
  <si>
    <t>2021-04-01 22:41:42</t>
  </si>
  <si>
    <t>2668EFDE</t>
  </si>
  <si>
    <t>2021-04-30 08:20:59</t>
  </si>
  <si>
    <t>ED254430</t>
  </si>
  <si>
    <t>2021-05-19 09:51:53</t>
  </si>
  <si>
    <t>BC432677</t>
  </si>
  <si>
    <t>2021-06-06 01:44:11</t>
  </si>
  <si>
    <t>C2C58B08</t>
  </si>
  <si>
    <t>2021-05-08 08:05:26</t>
  </si>
  <si>
    <t>A4CB50C7</t>
  </si>
  <si>
    <t>2021-04-21 17:45:53</t>
  </si>
  <si>
    <t>4ECE0C97</t>
  </si>
  <si>
    <t>2021-03-06 06:07:15</t>
  </si>
  <si>
    <t>0DEFA23B</t>
  </si>
  <si>
    <t>2021-03-27 23:08:04</t>
  </si>
  <si>
    <t>EE4345E5</t>
  </si>
  <si>
    <t>2021-04-11 10:09:33</t>
  </si>
  <si>
    <t>AF7E7DF7</t>
  </si>
  <si>
    <t>2021-04-05 15:05:40</t>
  </si>
  <si>
    <t>E4BB8066</t>
  </si>
  <si>
    <t>2021-05-24 11:00:38</t>
  </si>
  <si>
    <t>4E501FC5</t>
  </si>
  <si>
    <t>2021-04-02 21:33:32</t>
  </si>
  <si>
    <t>FD71C89E</t>
  </si>
  <si>
    <t>2021-04-05 20:13:47</t>
  </si>
  <si>
    <t>2D4EA2D6</t>
  </si>
  <si>
    <t>2021-04-09 04:53:36</t>
  </si>
  <si>
    <t>99B0AEB2</t>
  </si>
  <si>
    <t>2021-05-07 05:38:12</t>
  </si>
  <si>
    <t>350EB39B</t>
  </si>
  <si>
    <t>2021-03-02 20:47:47</t>
  </si>
  <si>
    <t>DDA4B5D3</t>
  </si>
  <si>
    <t>2021-06-04 00:43:00</t>
  </si>
  <si>
    <t>9A4239FF</t>
  </si>
  <si>
    <t>2021-04-23 17:46:24</t>
  </si>
  <si>
    <t>3F0D119F</t>
  </si>
  <si>
    <t>2021-05-21 03:07:06</t>
  </si>
  <si>
    <t>43913DB5</t>
  </si>
  <si>
    <t>2021-06-08 00:24:44</t>
  </si>
  <si>
    <t>F8EB0BA2</t>
  </si>
  <si>
    <t>2021-03-28 21:24:43</t>
  </si>
  <si>
    <t>07163E7D</t>
  </si>
  <si>
    <t>2021-04-20 03:30:21</t>
  </si>
  <si>
    <t>CA50D123</t>
  </si>
  <si>
    <t>2021-03-08 22:55:27</t>
  </si>
  <si>
    <t>0225FD2F</t>
  </si>
  <si>
    <t>2021-04-03 19:05:40</t>
  </si>
  <si>
    <t>E8B54915</t>
  </si>
  <si>
    <t>2021-06-02 22:37:42</t>
  </si>
  <si>
    <t>FDBCB2C5</t>
  </si>
  <si>
    <t>2021-04-26 02:06:02</t>
  </si>
  <si>
    <t>5CE66A8A</t>
  </si>
  <si>
    <t>2021-03-30 17:47:21</t>
  </si>
  <si>
    <t>25488F03</t>
  </si>
  <si>
    <t>2021-03-23 07:40:09</t>
  </si>
  <si>
    <t>8488D014</t>
  </si>
  <si>
    <t>2021-03-23 10:54:38</t>
  </si>
  <si>
    <t>B4709586</t>
  </si>
  <si>
    <t>2021-04-06 05:50:55</t>
  </si>
  <si>
    <t>A0FD72D7</t>
  </si>
  <si>
    <t>2021-04-03 16:43:40</t>
  </si>
  <si>
    <t>2979C082</t>
  </si>
  <si>
    <t>2021-05-28 21:43:43</t>
  </si>
  <si>
    <t>CAD646F0</t>
  </si>
  <si>
    <t>2021-05-20 15:55:36</t>
  </si>
  <si>
    <t>C84C85E3</t>
  </si>
  <si>
    <t>2021-03-24 23:01:13</t>
  </si>
  <si>
    <t>F2E4B120</t>
  </si>
  <si>
    <t>2021-05-12 18:31:04</t>
  </si>
  <si>
    <t>19F339A7</t>
  </si>
  <si>
    <t>2021-03-25 00:27:06</t>
  </si>
  <si>
    <t>8EE292D7</t>
  </si>
  <si>
    <t>2021-05-01 16:39:35</t>
  </si>
  <si>
    <t>D7E6FF13</t>
  </si>
  <si>
    <t>2021-03-06 15:57:18</t>
  </si>
  <si>
    <t>F60897BA</t>
  </si>
  <si>
    <t>2021-04-01 18:56:09</t>
  </si>
  <si>
    <t>D65ECA27</t>
  </si>
  <si>
    <t>2021-05-04 08:19:08</t>
  </si>
  <si>
    <t>91D022A8</t>
  </si>
  <si>
    <t>2021-04-10 07:05:12</t>
  </si>
  <si>
    <t>EDE0D46E</t>
  </si>
  <si>
    <t>2021-06-10 07:31:14</t>
  </si>
  <si>
    <t>8573F8FF</t>
  </si>
  <si>
    <t>2021-03-28 20:43:45</t>
  </si>
  <si>
    <t>C853BCCA</t>
  </si>
  <si>
    <t>2021-03-13 10:06:50</t>
  </si>
  <si>
    <t>13CC175A</t>
  </si>
  <si>
    <t>2021-05-20 15:05:18</t>
  </si>
  <si>
    <t>8ED23C41</t>
  </si>
  <si>
    <t>2021-05-07 22:55:40</t>
  </si>
  <si>
    <t>0449D673</t>
  </si>
  <si>
    <t>2021-05-05 16:28:44</t>
  </si>
  <si>
    <t>9164340C</t>
  </si>
  <si>
    <t>2021-04-06 12:57:53</t>
  </si>
  <si>
    <t>B41BD513</t>
  </si>
  <si>
    <t>2021-05-22 10:11:54</t>
  </si>
  <si>
    <t>D9B7F767</t>
  </si>
  <si>
    <t>2021-06-10 06:52:03</t>
  </si>
  <si>
    <t>C29060E9</t>
  </si>
  <si>
    <t>2021-03-19 20:04:15</t>
  </si>
  <si>
    <t>66777AC9</t>
  </si>
  <si>
    <t>2021-05-25 20:09:00</t>
  </si>
  <si>
    <t>7C08212B</t>
  </si>
  <si>
    <t>2021-04-21 14:54:40</t>
  </si>
  <si>
    <t>3C211F72</t>
  </si>
  <si>
    <t>2021-03-18 03:18:51</t>
  </si>
  <si>
    <t>F09B751C</t>
  </si>
  <si>
    <t>2021-03-12 03:06:09</t>
  </si>
  <si>
    <t>ACEA0D3A</t>
  </si>
  <si>
    <t>2021-03-13 06:20:36</t>
  </si>
  <si>
    <t>19021273</t>
  </si>
  <si>
    <t>2021-04-09 15:24:01</t>
  </si>
  <si>
    <t>EE44BA72</t>
  </si>
  <si>
    <t>2021-05-03 00:29:15</t>
  </si>
  <si>
    <t>6831DA22</t>
  </si>
  <si>
    <t>2021-05-27 14:18:00</t>
  </si>
  <si>
    <t>EF4CCA14</t>
  </si>
  <si>
    <t>2021-03-17 07:27:15</t>
  </si>
  <si>
    <t>96754D3D</t>
  </si>
  <si>
    <t>2021-05-28 19:54:49</t>
  </si>
  <si>
    <t>44B4B674</t>
  </si>
  <si>
    <t>2021-04-10 02:02:58</t>
  </si>
  <si>
    <t>567FE4E2</t>
  </si>
  <si>
    <t>2021-04-04 09:46:45</t>
  </si>
  <si>
    <t>5FE8ED6F</t>
  </si>
  <si>
    <t>2021-03-22 13:30:06</t>
  </si>
  <si>
    <t>7676C73D</t>
  </si>
  <si>
    <t>2021-04-26 02:24:44</t>
  </si>
  <si>
    <t>BD8F9CA8</t>
  </si>
  <si>
    <t>2021-06-01 23:10:30</t>
  </si>
  <si>
    <t>D88650F0</t>
  </si>
  <si>
    <t>2021-03-02 10:00:47</t>
  </si>
  <si>
    <t>09D3A7C4</t>
  </si>
  <si>
    <t>2021-06-09 12:16:51</t>
  </si>
  <si>
    <t>73BE71CD</t>
  </si>
  <si>
    <t>2021-03-27 12:13:14</t>
  </si>
  <si>
    <t>9BB5DEAB</t>
  </si>
  <si>
    <t>2021-03-27 06:30:42</t>
  </si>
  <si>
    <t>28CF7E5B</t>
  </si>
  <si>
    <t>2021-03-23 17:06:47</t>
  </si>
  <si>
    <t>C3CDF674</t>
  </si>
  <si>
    <t>2021-04-05 07:59:28</t>
  </si>
  <si>
    <t>4E6D91B0</t>
  </si>
  <si>
    <t>2021-06-08 20:35:31</t>
  </si>
  <si>
    <t>7E82ACCA</t>
  </si>
  <si>
    <t>2021-03-06 08:15:07</t>
  </si>
  <si>
    <t>54033CFB</t>
  </si>
  <si>
    <t>2021-04-17 15:58:51</t>
  </si>
  <si>
    <t>E2C17B89</t>
  </si>
  <si>
    <t>2021-05-24 09:06:36</t>
  </si>
  <si>
    <t>0E751846</t>
  </si>
  <si>
    <t>2021-04-21 23:59:20</t>
  </si>
  <si>
    <t>1781A7CA</t>
  </si>
  <si>
    <t>2021-05-05 03:40:27</t>
  </si>
  <si>
    <t>AB80F1EE</t>
  </si>
  <si>
    <t>2021-05-07 17:05:14</t>
  </si>
  <si>
    <t>9C7091F7</t>
  </si>
  <si>
    <t>2021-03-29 14:30:31</t>
  </si>
  <si>
    <t>FC5F3950</t>
  </si>
  <si>
    <t>2021-04-01 08:00:24</t>
  </si>
  <si>
    <t>08698673</t>
  </si>
  <si>
    <t>2021-05-17 14:14:12</t>
  </si>
  <si>
    <t>92D6040D</t>
  </si>
  <si>
    <t>2021-03-20 11:51:16</t>
  </si>
  <si>
    <t>9CDE72E7</t>
  </si>
  <si>
    <t>2021-05-02 15:32:01</t>
  </si>
  <si>
    <t>71DB636F</t>
  </si>
  <si>
    <t>2021-03-19 01:18:49</t>
  </si>
  <si>
    <t>2D1FBE75</t>
  </si>
  <si>
    <t>2021-04-17 12:01:27</t>
  </si>
  <si>
    <t>3754A2EB</t>
  </si>
  <si>
    <t>2021-05-14 15:39:23</t>
  </si>
  <si>
    <t>F422B0D0</t>
  </si>
  <si>
    <t>2021-04-09 07:59:12</t>
  </si>
  <si>
    <t>C096C599</t>
  </si>
  <si>
    <t>2021-03-02 08:27:41</t>
  </si>
  <si>
    <t>5272A0FE</t>
  </si>
  <si>
    <t>2021-05-13 18:33:17</t>
  </si>
  <si>
    <t>BDD43807</t>
  </si>
  <si>
    <t>2021-05-20 03:11:24</t>
  </si>
  <si>
    <t>9867B9C5</t>
  </si>
  <si>
    <t>2021-05-08 18:05:57</t>
  </si>
  <si>
    <t>558DBA63</t>
  </si>
  <si>
    <t>2021-03-27 23:03:44</t>
  </si>
  <si>
    <t>1BD45388</t>
  </si>
  <si>
    <t>2021-03-06 22:33:18</t>
  </si>
  <si>
    <t>C83EC0FF</t>
  </si>
  <si>
    <t>2021-05-25 22:15:31</t>
  </si>
  <si>
    <t>84E82E3D</t>
  </si>
  <si>
    <t>2021-05-19 22:02:57</t>
  </si>
  <si>
    <t>E4E59083</t>
  </si>
  <si>
    <t>2021-03-03 17:41:30</t>
  </si>
  <si>
    <t>D4647798</t>
  </si>
  <si>
    <t>2021-03-28 02:05:33</t>
  </si>
  <si>
    <t>09FA55B9</t>
  </si>
  <si>
    <t>2021-05-31 09:28:55</t>
  </si>
  <si>
    <t>5A2ECC78</t>
  </si>
  <si>
    <t>2021-06-04 01:55:05</t>
  </si>
  <si>
    <t>691620AC</t>
  </si>
  <si>
    <t>2021-05-05 08:28:18</t>
  </si>
  <si>
    <t>B604F9D1</t>
  </si>
  <si>
    <t>2021-04-14 05:14:04</t>
  </si>
  <si>
    <t>6C827FA5</t>
  </si>
  <si>
    <t>2021-03-05 15:23:40</t>
  </si>
  <si>
    <t>3C9FBCF3</t>
  </si>
  <si>
    <t>2021-04-08 14:38:41</t>
  </si>
  <si>
    <t>90AA1301</t>
  </si>
  <si>
    <t>2021-06-01 12:18:18</t>
  </si>
  <si>
    <t>48AFD995</t>
  </si>
  <si>
    <t>2021-06-01 16:37:36</t>
  </si>
  <si>
    <t>06759439</t>
  </si>
  <si>
    <t>2021-05-31 07:09:14</t>
  </si>
  <si>
    <t>8323C90E</t>
  </si>
  <si>
    <t>2021-04-17 06:01:34</t>
  </si>
  <si>
    <t>0BA8E657</t>
  </si>
  <si>
    <t>2021-03-06 19:02:58</t>
  </si>
  <si>
    <t>8B38FA49</t>
  </si>
  <si>
    <t>2021-03-30 02:08:27</t>
  </si>
  <si>
    <t>75437E36</t>
  </si>
  <si>
    <t>2021-03-29 17:13:16</t>
  </si>
  <si>
    <t>509C2A1D</t>
  </si>
  <si>
    <t>2021-03-22 12:54:50</t>
  </si>
  <si>
    <t>64180A52</t>
  </si>
  <si>
    <t>2021-03-04 12:30:20</t>
  </si>
  <si>
    <t>8F86DF69</t>
  </si>
  <si>
    <t>2021-04-14 00:28:00</t>
  </si>
  <si>
    <t>8E6860DD</t>
  </si>
  <si>
    <t>2021-03-22 08:53:58</t>
  </si>
  <si>
    <t>353E6984</t>
  </si>
  <si>
    <t>2021-03-03 04:35:24</t>
  </si>
  <si>
    <t>253C0BDA</t>
  </si>
  <si>
    <t>2021-04-08 00:59:04</t>
  </si>
  <si>
    <t>BFB65D63</t>
  </si>
  <si>
    <t>2021-04-26 21:28:40</t>
  </si>
  <si>
    <t>D33718CB</t>
  </si>
  <si>
    <t>2021-04-25 00:36:56</t>
  </si>
  <si>
    <t>3EC13819</t>
  </si>
  <si>
    <t>2021-04-12 09:58:36</t>
  </si>
  <si>
    <t>AFAC2B06</t>
  </si>
  <si>
    <t>2021-03-27 12:11:39</t>
  </si>
  <si>
    <t>1D88222B</t>
  </si>
  <si>
    <t>2021-05-08 21:47:29</t>
  </si>
  <si>
    <t>05ED13AD</t>
  </si>
  <si>
    <t>2021-04-10 14:42:25</t>
  </si>
  <si>
    <t>4AB29022</t>
  </si>
  <si>
    <t>2021-04-11 07:22:46</t>
  </si>
  <si>
    <t>ED6034DE</t>
  </si>
  <si>
    <t>2021-04-18 20:47:59</t>
  </si>
  <si>
    <t>3FFDED59</t>
  </si>
  <si>
    <t>2021-04-13 22:47:46</t>
  </si>
  <si>
    <t>2CDD52B6</t>
  </si>
  <si>
    <t>2021-05-17 09:43:52</t>
  </si>
  <si>
    <t>ADC5ED21</t>
  </si>
  <si>
    <t>2021-05-05 21:00:44</t>
  </si>
  <si>
    <t>962AA29B</t>
  </si>
  <si>
    <t>2021-05-20 00:15:05</t>
  </si>
  <si>
    <t>CE86475B</t>
  </si>
  <si>
    <t>2021-05-01 11:49:46</t>
  </si>
  <si>
    <t>51412AD5</t>
  </si>
  <si>
    <t>2021-03-19 15:11:21</t>
  </si>
  <si>
    <t>6C0557B8</t>
  </si>
  <si>
    <t>2021-06-03 08:48:17</t>
  </si>
  <si>
    <t>7032B1A2</t>
  </si>
  <si>
    <t>2021-05-28 00:15:03</t>
  </si>
  <si>
    <t>C07A7A42</t>
  </si>
  <si>
    <t>2021-04-28 17:08:06</t>
  </si>
  <si>
    <t>C05E03D5</t>
  </si>
  <si>
    <t>2021-04-10 03:28:36</t>
  </si>
  <si>
    <t>4BCD0C3E</t>
  </si>
  <si>
    <t>2021-04-01 00:21:50</t>
  </si>
  <si>
    <t>F3BCE938</t>
  </si>
  <si>
    <t>2021-03-29 00:37:40</t>
  </si>
  <si>
    <t>49A4E587</t>
  </si>
  <si>
    <t>2021-04-27 07:34:27</t>
  </si>
  <si>
    <t>BABF5E5D</t>
  </si>
  <si>
    <t>2021-05-27 18:27:38</t>
  </si>
  <si>
    <t>80CDF466</t>
  </si>
  <si>
    <t>2021-03-18 01:20:06</t>
  </si>
  <si>
    <t>74ADC553</t>
  </si>
  <si>
    <t>2021-04-10 08:08:02</t>
  </si>
  <si>
    <t>CC3B18D1</t>
  </si>
  <si>
    <t>2021-05-11 14:08:26</t>
  </si>
  <si>
    <t>9E0CD83A</t>
  </si>
  <si>
    <t>2021-03-18 17:03:01</t>
  </si>
  <si>
    <t>552FE0A5</t>
  </si>
  <si>
    <t>2021-04-24 01:53:20</t>
  </si>
  <si>
    <t>036C78FF</t>
  </si>
  <si>
    <t>2021-04-09 16:21:10</t>
  </si>
  <si>
    <t>5C1AC633</t>
  </si>
  <si>
    <t>2021-03-24 13:47:36</t>
  </si>
  <si>
    <t>BECE127B</t>
  </si>
  <si>
    <t>2021-03-31 00:15:36</t>
  </si>
  <si>
    <t>A219F827</t>
  </si>
  <si>
    <t>2021-05-09 15:34:30</t>
  </si>
  <si>
    <t>040DFD17</t>
  </si>
  <si>
    <t>2021-05-07 22:52:43</t>
  </si>
  <si>
    <t>B0A70434</t>
  </si>
  <si>
    <t>2021-05-14 16:22:28</t>
  </si>
  <si>
    <t>DFAE6792</t>
  </si>
  <si>
    <t>2021-03-29 01:47:35</t>
  </si>
  <si>
    <t>B971E360</t>
  </si>
  <si>
    <t>2021-04-10 09:45:42</t>
  </si>
  <si>
    <t>3FCE8F06</t>
  </si>
  <si>
    <t>2021-05-13 11:44:57</t>
  </si>
  <si>
    <t>95EDA6BB</t>
  </si>
  <si>
    <t>2021-03-10 08:46:56</t>
  </si>
  <si>
    <t>40DF00C5</t>
  </si>
  <si>
    <t>2021-03-22 16:00:17</t>
  </si>
  <si>
    <t>966314F1</t>
  </si>
  <si>
    <t>2021-04-11 05:51:25</t>
  </si>
  <si>
    <t>08F38A46</t>
  </si>
  <si>
    <t>2021-03-06 15:05:36</t>
  </si>
  <si>
    <t>3D757AA8</t>
  </si>
  <si>
    <t>2021-05-14 17:49:03</t>
  </si>
  <si>
    <t>42F44C57</t>
  </si>
  <si>
    <t>2021-03-28 02:47:19</t>
  </si>
  <si>
    <t>62C95D57</t>
  </si>
  <si>
    <t>2021-03-16 03:29:52</t>
  </si>
  <si>
    <t>E9015553</t>
  </si>
  <si>
    <t>2021-06-08 10:31:47</t>
  </si>
  <si>
    <t>5891928E</t>
  </si>
  <si>
    <t>2021-05-09 09:36:23</t>
  </si>
  <si>
    <t>3215EA65</t>
  </si>
  <si>
    <t>2021-05-11 07:17:29</t>
  </si>
  <si>
    <t>A09D592A</t>
  </si>
  <si>
    <t>2021-03-14 14:46:24</t>
  </si>
  <si>
    <t>50CA12F8</t>
  </si>
  <si>
    <t>2021-03-04 17:06:40</t>
  </si>
  <si>
    <t>C0874DCA</t>
  </si>
  <si>
    <t>2021-04-21 12:00:59</t>
  </si>
  <si>
    <t>C3E506B8</t>
  </si>
  <si>
    <t>2021-03-28 18:33:19</t>
  </si>
  <si>
    <t>CEB31683</t>
  </si>
  <si>
    <t>2021-05-25 09:03:33</t>
  </si>
  <si>
    <t>EC31B465</t>
  </si>
  <si>
    <t>2021-03-24 12:18:55</t>
  </si>
  <si>
    <t>05153749</t>
  </si>
  <si>
    <t>2021-05-07 23:18:06</t>
  </si>
  <si>
    <t>DBDD00D3</t>
  </si>
  <si>
    <t>2021-06-05 15:11:23</t>
  </si>
  <si>
    <t>41601E8F</t>
  </si>
  <si>
    <t>2021-05-20 20:23:48</t>
  </si>
  <si>
    <t>CC32474F</t>
  </si>
  <si>
    <t>2021-05-07 15:46:44</t>
  </si>
  <si>
    <t>A5BFC980</t>
  </si>
  <si>
    <t>2021-05-05 01:02:30</t>
  </si>
  <si>
    <t>D5F3AF7A</t>
  </si>
  <si>
    <t>2021-05-22 15:27:20</t>
  </si>
  <si>
    <t>F94A60D8</t>
  </si>
  <si>
    <t>2021-03-27 10:55:50</t>
  </si>
  <si>
    <t>72B330FC</t>
  </si>
  <si>
    <t>2021-06-08 01:34:47</t>
  </si>
  <si>
    <t>E83CA4EA</t>
  </si>
  <si>
    <t>2021-04-17 12:01:31</t>
  </si>
  <si>
    <t>FCDD2749</t>
  </si>
  <si>
    <t>2021-05-02 00:14:51</t>
  </si>
  <si>
    <t>10B15D4B</t>
  </si>
  <si>
    <t>2021-04-16 11:14:01</t>
  </si>
  <si>
    <t>2C0B43B7</t>
  </si>
  <si>
    <t>2021-05-09 13:46:53</t>
  </si>
  <si>
    <t>7C507616</t>
  </si>
  <si>
    <t>2021-03-20 02:41:38</t>
  </si>
  <si>
    <t>C90BF33C</t>
  </si>
  <si>
    <t>2021-04-14 09:21:30</t>
  </si>
  <si>
    <t>8CF92706</t>
  </si>
  <si>
    <t>2021-05-31 00:41:04</t>
  </si>
  <si>
    <t>B5FDAEE7</t>
  </si>
  <si>
    <t>2021-03-08 19:56:23</t>
  </si>
  <si>
    <t>126B7589</t>
  </si>
  <si>
    <t>2021-05-12 15:02:31</t>
  </si>
  <si>
    <t>EB9E9B52</t>
  </si>
  <si>
    <t>2021-03-24 04:09:18</t>
  </si>
  <si>
    <t>ADE04F4E</t>
  </si>
  <si>
    <t>2021-03-05 02:13:13</t>
  </si>
  <si>
    <t>0784EA7E</t>
  </si>
  <si>
    <t>2021-03-07 13:11:00</t>
  </si>
  <si>
    <t>B6F6F516</t>
  </si>
  <si>
    <t>2021-05-12 19:38:38</t>
  </si>
  <si>
    <t>8D5278A6</t>
  </si>
  <si>
    <t>2021-03-22 18:15:11</t>
  </si>
  <si>
    <t>2030FA11</t>
  </si>
  <si>
    <t>2021-03-29 05:35:11</t>
  </si>
  <si>
    <t>FFAAC341</t>
  </si>
  <si>
    <t>2021-04-03 13:20:50</t>
  </si>
  <si>
    <t>271737ED</t>
  </si>
  <si>
    <t>2021-04-16 17:17:00</t>
  </si>
  <si>
    <t>27FD9642</t>
  </si>
  <si>
    <t>2021-03-19 13:49:09</t>
  </si>
  <si>
    <t>2486779B</t>
  </si>
  <si>
    <t>2021-03-15 05:35:15</t>
  </si>
  <si>
    <t>A88F88AF</t>
  </si>
  <si>
    <t>2021-05-14 15:11:47</t>
  </si>
  <si>
    <t>CBFDE71B</t>
  </si>
  <si>
    <t>2021-05-26 17:08:56</t>
  </si>
  <si>
    <t>5E1B7871</t>
  </si>
  <si>
    <t>2021-04-20 12:50:21</t>
  </si>
  <si>
    <t>15B4D0C5</t>
  </si>
  <si>
    <t>2021-05-25 06:15:41</t>
  </si>
  <si>
    <t>7AC7B25F</t>
  </si>
  <si>
    <t>2021-06-08 00:49:40</t>
  </si>
  <si>
    <t>15F84C09</t>
  </si>
  <si>
    <t>2021-03-07 21:47:49</t>
  </si>
  <si>
    <t>DD467DD8</t>
  </si>
  <si>
    <t>2021-05-03 01:02:38</t>
  </si>
  <si>
    <t>0589E8AE</t>
  </si>
  <si>
    <t>2021-03-02 22:24:45</t>
  </si>
  <si>
    <t>00F1722D</t>
  </si>
  <si>
    <t>2021-03-30 00:28:03</t>
  </si>
  <si>
    <t>999AE215</t>
  </si>
  <si>
    <t>2021-04-20 06:37:15</t>
  </si>
  <si>
    <t>55583D93</t>
  </si>
  <si>
    <t>2021-04-03 23:35:27</t>
  </si>
  <si>
    <t>2E8A8D6C</t>
  </si>
  <si>
    <t>2021-03-07 10:28:53</t>
  </si>
  <si>
    <t>3E7B4BCB</t>
  </si>
  <si>
    <t>2021-04-18 15:34:56</t>
  </si>
  <si>
    <t>3D0B8790</t>
  </si>
  <si>
    <t>2021-05-19 21:12:33</t>
  </si>
  <si>
    <t>20296BEA</t>
  </si>
  <si>
    <t>2021-05-25 08:54:17</t>
  </si>
  <si>
    <t>D9A31442</t>
  </si>
  <si>
    <t>2021-06-09 01:44:48</t>
  </si>
  <si>
    <t>D0B9BD2C</t>
  </si>
  <si>
    <t>2021-03-16 09:26:00</t>
  </si>
  <si>
    <t>516DF203</t>
  </si>
  <si>
    <t>2021-04-03 20:34:05</t>
  </si>
  <si>
    <t>8792514C</t>
  </si>
  <si>
    <t>2021-04-29 16:50:46</t>
  </si>
  <si>
    <t>8765C8DD</t>
  </si>
  <si>
    <t>2021-03-07 08:22:17</t>
  </si>
  <si>
    <t>4993A968</t>
  </si>
  <si>
    <t>2021-04-06 07:44:40</t>
  </si>
  <si>
    <t>EA12E31D</t>
  </si>
  <si>
    <t>2021-04-13 18:04:40</t>
  </si>
  <si>
    <t>4577E724</t>
  </si>
  <si>
    <t>2021-05-14 23:01:49</t>
  </si>
  <si>
    <t>FD11492C</t>
  </si>
  <si>
    <t>2021-04-11 18:32:49</t>
  </si>
  <si>
    <t>FF3F4630</t>
  </si>
  <si>
    <t>2021-05-21 01:11:17</t>
  </si>
  <si>
    <t>250586FB</t>
  </si>
  <si>
    <t>2021-06-07 03:19:00</t>
  </si>
  <si>
    <t>93DE0D1A</t>
  </si>
  <si>
    <t>2021-06-09 00:31:11</t>
  </si>
  <si>
    <t>03E04996</t>
  </si>
  <si>
    <t>2021-04-21 15:02:28</t>
  </si>
  <si>
    <t>F22E7A16</t>
  </si>
  <si>
    <t>2021-05-28 08:07:55</t>
  </si>
  <si>
    <t>3C0C5C07</t>
  </si>
  <si>
    <t>2021-04-22 09:01:09</t>
  </si>
  <si>
    <t>80BF9CCA</t>
  </si>
  <si>
    <t>2021-03-27 02:05:22</t>
  </si>
  <si>
    <t>E91DCE4A</t>
  </si>
  <si>
    <t>2021-05-19 08:51:04</t>
  </si>
  <si>
    <t>192BDF8B</t>
  </si>
  <si>
    <t>2021-05-10 13:46:49</t>
  </si>
  <si>
    <t>151DD0DB</t>
  </si>
  <si>
    <t>2021-03-20 18:58:08</t>
  </si>
  <si>
    <t>ED6343C4</t>
  </si>
  <si>
    <t>2021-06-06 21:03:51</t>
  </si>
  <si>
    <t>BEC21782</t>
  </si>
  <si>
    <t>2021-03-09 19:26:04</t>
  </si>
  <si>
    <t>DEFBE337</t>
  </si>
  <si>
    <t>2021-04-03 03:15:08</t>
  </si>
  <si>
    <t>24101FA8</t>
  </si>
  <si>
    <t>2021-05-25 23:26:57</t>
  </si>
  <si>
    <t>473403BB</t>
  </si>
  <si>
    <t>2021-04-18 08:18:50</t>
  </si>
  <si>
    <t>8D63D32F</t>
  </si>
  <si>
    <t>2021-05-02 09:30:32</t>
  </si>
  <si>
    <t>A1C26E8F</t>
  </si>
  <si>
    <t>2021-05-03 21:57:53</t>
  </si>
  <si>
    <t>311A411F</t>
  </si>
  <si>
    <t>2021-04-04 13:36:46</t>
  </si>
  <si>
    <t>458FE4D0</t>
  </si>
  <si>
    <t>2021-03-19 06:46:48</t>
  </si>
  <si>
    <t>F8BB3893</t>
  </si>
  <si>
    <t>2021-03-29 20:09:53</t>
  </si>
  <si>
    <t>0AC6FA02</t>
  </si>
  <si>
    <t>2021-05-03 01:56:08</t>
  </si>
  <si>
    <t>DC871509</t>
  </si>
  <si>
    <t>2021-03-01 15:00:31</t>
  </si>
  <si>
    <t>3B37D496</t>
  </si>
  <si>
    <t>2021-04-03 07:14:17</t>
  </si>
  <si>
    <t>D4EC3760</t>
  </si>
  <si>
    <t>2021-03-10 05:07:02</t>
  </si>
  <si>
    <t>6ABD61C2</t>
  </si>
  <si>
    <t>2021-04-13 04:33:18</t>
  </si>
  <si>
    <t>3577503F</t>
  </si>
  <si>
    <t>2021-04-30 05:50:23</t>
  </si>
  <si>
    <t>D641B350</t>
  </si>
  <si>
    <t>2021-05-07 10:08:26</t>
  </si>
  <si>
    <t>EBF4EE8A</t>
  </si>
  <si>
    <t>2021-04-30 03:38:24</t>
  </si>
  <si>
    <t>A8127132</t>
  </si>
  <si>
    <t>2021-04-20 02:56:34</t>
  </si>
  <si>
    <t>2F6E50E5</t>
  </si>
  <si>
    <t>2021-03-14 19:05:40</t>
  </si>
  <si>
    <t>84C862EF</t>
  </si>
  <si>
    <t>2021-05-06 04:54:35</t>
  </si>
  <si>
    <t>872244EB</t>
  </si>
  <si>
    <t>2021-06-09 05:54:53</t>
  </si>
  <si>
    <t>064E979D</t>
  </si>
  <si>
    <t>2021-03-07 03:53:26</t>
  </si>
  <si>
    <t>861861A9</t>
  </si>
  <si>
    <t>2021-03-12 17:32:08</t>
  </si>
  <si>
    <t>4D1AB472</t>
  </si>
  <si>
    <t>2021-04-08 17:41:32</t>
  </si>
  <si>
    <t>52069CCD</t>
  </si>
  <si>
    <t>2021-05-12 07:51:50</t>
  </si>
  <si>
    <t>D02FDCBC</t>
  </si>
  <si>
    <t>2021-04-04 01:33:16</t>
  </si>
  <si>
    <t>5CB5C635</t>
  </si>
  <si>
    <t>2021-04-26 03:39:20</t>
  </si>
  <si>
    <t>B298EA6A</t>
  </si>
  <si>
    <t>2021-04-05 15:10:29</t>
  </si>
  <si>
    <t>224E0A54</t>
  </si>
  <si>
    <t>2021-05-14 23:34:59</t>
  </si>
  <si>
    <t>E336EB1B</t>
  </si>
  <si>
    <t>2021-04-29 10:56:42</t>
  </si>
  <si>
    <t>7AC71C3F</t>
  </si>
  <si>
    <t>2021-04-04 16:47:01</t>
  </si>
  <si>
    <t>8284EBDC</t>
  </si>
  <si>
    <t>2021-04-07 13:02:06</t>
  </si>
  <si>
    <t>8446718C</t>
  </si>
  <si>
    <t>2021-06-09 02:37:03</t>
  </si>
  <si>
    <t>9BECD157</t>
  </si>
  <si>
    <t>2021-04-05 05:18:10</t>
  </si>
  <si>
    <t>1F0E8137</t>
  </si>
  <si>
    <t>2021-05-18 21:17:14</t>
  </si>
  <si>
    <t>3AFDBBFE</t>
  </si>
  <si>
    <t>2021-05-26 02:17:21</t>
  </si>
  <si>
    <t>C0F02517</t>
  </si>
  <si>
    <t>2021-05-13 04:08:51</t>
  </si>
  <si>
    <t>38D2FA53</t>
  </si>
  <si>
    <t>2021-03-31 22:27:19</t>
  </si>
  <si>
    <t>BB71C1F8</t>
  </si>
  <si>
    <t>2021-04-14 01:27:58</t>
  </si>
  <si>
    <t>1878C4EA</t>
  </si>
  <si>
    <t>2021-03-30 18:05:07</t>
  </si>
  <si>
    <t>84C98E91</t>
  </si>
  <si>
    <t>2021-04-26 07:08:13</t>
  </si>
  <si>
    <t>DAAB3241</t>
  </si>
  <si>
    <t>2021-06-04 14:24:32</t>
  </si>
  <si>
    <t>7275B89E</t>
  </si>
  <si>
    <t>2021-04-28 16:24:20</t>
  </si>
  <si>
    <t>C4D49D7B</t>
  </si>
  <si>
    <t>2021-03-15 17:32:18</t>
  </si>
  <si>
    <t>4F5C3824</t>
  </si>
  <si>
    <t>2021-04-15 04:44:07</t>
  </si>
  <si>
    <t>DE46C5FB</t>
  </si>
  <si>
    <t>2021-03-04 21:15:52</t>
  </si>
  <si>
    <t>738A066F</t>
  </si>
  <si>
    <t>2021-05-26 11:25:44</t>
  </si>
  <si>
    <t>1151F069</t>
  </si>
  <si>
    <t>2021-03-10 00:33:18</t>
  </si>
  <si>
    <t>B72E40B4</t>
  </si>
  <si>
    <t>2021-05-17 13:33:43</t>
  </si>
  <si>
    <t>51626B69</t>
  </si>
  <si>
    <t>2021-03-04 12:16:57</t>
  </si>
  <si>
    <t>3C497391</t>
  </si>
  <si>
    <t>2021-05-24 18:59:59</t>
  </si>
  <si>
    <t>CD3F69F5</t>
  </si>
  <si>
    <t>2021-05-26 10:53:49</t>
  </si>
  <si>
    <t>1AAF7DE8</t>
  </si>
  <si>
    <t>2021-05-11 19:15:07</t>
  </si>
  <si>
    <t>9D250690</t>
  </si>
  <si>
    <t>2021-03-28 23:16:18</t>
  </si>
  <si>
    <t>991356F2</t>
  </si>
  <si>
    <t>2021-05-19 09:58:53</t>
  </si>
  <si>
    <t>A2B72562</t>
  </si>
  <si>
    <t>2021-03-25 07:24:10</t>
  </si>
  <si>
    <t>C3D84018</t>
  </si>
  <si>
    <t>2021-04-29 16:07:58</t>
  </si>
  <si>
    <t>4447063D</t>
  </si>
  <si>
    <t>2021-03-21 11:37:56</t>
  </si>
  <si>
    <t>99F64C85</t>
  </si>
  <si>
    <t>2021-03-07 11:28:02</t>
  </si>
  <si>
    <t>42FB5266</t>
  </si>
  <si>
    <t>2021-06-04 09:40:20</t>
  </si>
  <si>
    <t>B81EEC0B</t>
  </si>
  <si>
    <t>2021-03-30 20:22:36</t>
  </si>
  <si>
    <t>A304EA8A</t>
  </si>
  <si>
    <t>2021-05-24 16:02:41</t>
  </si>
  <si>
    <t>259CABE1</t>
  </si>
  <si>
    <t>2021-04-06 15:02:46</t>
  </si>
  <si>
    <t>7956293E</t>
  </si>
  <si>
    <t>2021-04-18 10:35:03</t>
  </si>
  <si>
    <t>B559E8DE</t>
  </si>
  <si>
    <t>2021-04-18 06:07:38</t>
  </si>
  <si>
    <t>C10A5682</t>
  </si>
  <si>
    <t>2021-03-10 11:16:44</t>
  </si>
  <si>
    <t>8C15F38F</t>
  </si>
  <si>
    <t>2021-05-25 04:52:02</t>
  </si>
  <si>
    <t>A4F9B902</t>
  </si>
  <si>
    <t>2021-05-08 19:48:14</t>
  </si>
  <si>
    <t>8438D20B</t>
  </si>
  <si>
    <t>2021-03-29 17:06:04</t>
  </si>
  <si>
    <t>91CE2E3B</t>
  </si>
  <si>
    <t>2021-03-02 03:43:29</t>
  </si>
  <si>
    <t>2D57319F</t>
  </si>
  <si>
    <t>2021-04-04 02:23:39</t>
  </si>
  <si>
    <t>97BFD72B</t>
  </si>
  <si>
    <t>2021-06-06 21:52:28</t>
  </si>
  <si>
    <t>4F50F463</t>
  </si>
  <si>
    <t>2021-05-04 15:27:18</t>
  </si>
  <si>
    <t>38F65DB3</t>
  </si>
  <si>
    <t>2021-06-05 12:09:24</t>
  </si>
  <si>
    <t>22C96041</t>
  </si>
  <si>
    <t>2021-04-21 17:35:56</t>
  </si>
  <si>
    <t>35087274</t>
  </si>
  <si>
    <t>2021-03-31 16:08:15</t>
  </si>
  <si>
    <t>C9BF9ED2</t>
  </si>
  <si>
    <t>2021-04-01 12:10:29</t>
  </si>
  <si>
    <t>0393E1EF</t>
  </si>
  <si>
    <t>2021-05-29 19:46:25</t>
  </si>
  <si>
    <t>B1BD721E</t>
  </si>
  <si>
    <t>2021-04-09 14:14:32</t>
  </si>
  <si>
    <t>9963165C</t>
  </si>
  <si>
    <t>2021-03-08 20:56:05</t>
  </si>
  <si>
    <t>1CE68335</t>
  </si>
  <si>
    <t>2021-05-26 04:28:57</t>
  </si>
  <si>
    <t>576A71C0</t>
  </si>
  <si>
    <t>2021-03-09 05:20:23</t>
  </si>
  <si>
    <t>2E464DE6</t>
  </si>
  <si>
    <t>2021-05-13 18:44:15</t>
  </si>
  <si>
    <t>0DD8A4D6</t>
  </si>
  <si>
    <t>2021-03-13 04:49:35</t>
  </si>
  <si>
    <t>8B6FCE31</t>
  </si>
  <si>
    <t>2021-05-30 16:12:28</t>
  </si>
  <si>
    <t>50C66DCF</t>
  </si>
  <si>
    <t>2021-03-28 07:56:56</t>
  </si>
  <si>
    <t>AF3D1A3F</t>
  </si>
  <si>
    <t>2021-05-25 02:26:02</t>
  </si>
  <si>
    <t>8C5DB818</t>
  </si>
  <si>
    <t>2021-05-14 12:44:04</t>
  </si>
  <si>
    <t>D64BF940</t>
  </si>
  <si>
    <t>2021-04-06 16:11:14</t>
  </si>
  <si>
    <t>7E12C251</t>
  </si>
  <si>
    <t>2021-05-05 14:38:59</t>
  </si>
  <si>
    <t>64DB286C</t>
  </si>
  <si>
    <t>2021-04-06 17:13:02</t>
  </si>
  <si>
    <t>47D78F48</t>
  </si>
  <si>
    <t>2021-03-07 00:32:48</t>
  </si>
  <si>
    <t>EFE77C2A</t>
  </si>
  <si>
    <t>2021-05-21 20:27:38</t>
  </si>
  <si>
    <t>98B3DE33</t>
  </si>
  <si>
    <t>2021-03-28 11:46:57</t>
  </si>
  <si>
    <t>99F557D8</t>
  </si>
  <si>
    <t>2021-05-22 17:52:48</t>
  </si>
  <si>
    <t>89FC0669</t>
  </si>
  <si>
    <t>2021-03-28 01:46:03</t>
  </si>
  <si>
    <t>DC8A0FD8</t>
  </si>
  <si>
    <t>2021-06-04 12:18:23</t>
  </si>
  <si>
    <t>5602A0D0</t>
  </si>
  <si>
    <t>2021-06-02 11:37:52</t>
  </si>
  <si>
    <t>F5A168B0</t>
  </si>
  <si>
    <t>2021-05-24 08:29:23</t>
  </si>
  <si>
    <t>BE4C7914</t>
  </si>
  <si>
    <t>2021-04-13 17:21:00</t>
  </si>
  <si>
    <t>9412F3C0</t>
  </si>
  <si>
    <t>2021-06-06 07:02:33</t>
  </si>
  <si>
    <t>4B50A420</t>
  </si>
  <si>
    <t>2021-05-27 04:24:15</t>
  </si>
  <si>
    <t>1E9AEE7E</t>
  </si>
  <si>
    <t>2021-05-08 06:37:55</t>
  </si>
  <si>
    <t>B50653E8</t>
  </si>
  <si>
    <t>2021-06-06 17:39:56</t>
  </si>
  <si>
    <t>3434514A</t>
  </si>
  <si>
    <t>2021-04-06 04:15:02</t>
  </si>
  <si>
    <t>A5371E5B</t>
  </si>
  <si>
    <t>2021-05-25 13:16:14</t>
  </si>
  <si>
    <t>F02495BA</t>
  </si>
  <si>
    <t>2021-03-20 05:11:32</t>
  </si>
  <si>
    <t>A7B35433</t>
  </si>
  <si>
    <t>2021-05-24 18:44:43</t>
  </si>
  <si>
    <t>BDA379A1</t>
  </si>
  <si>
    <t>2021-03-28 04:00:31</t>
  </si>
  <si>
    <t>CD727A29</t>
  </si>
  <si>
    <t>2021-06-06 17:34:46</t>
  </si>
  <si>
    <t>AC17F8A8</t>
  </si>
  <si>
    <t>2021-03-28 05:54:14</t>
  </si>
  <si>
    <t>0C7DA2DB</t>
  </si>
  <si>
    <t>2021-03-16 12:09:27</t>
  </si>
  <si>
    <t>F6C6EB7B</t>
  </si>
  <si>
    <t>2021-05-31 17:23:35</t>
  </si>
  <si>
    <t>1FEF727B</t>
  </si>
  <si>
    <t>2021-04-22 20:34:50</t>
  </si>
  <si>
    <t>CA6E91F1</t>
  </si>
  <si>
    <t>2021-04-06 02:35:31</t>
  </si>
  <si>
    <t>6BA2CE66</t>
  </si>
  <si>
    <t>2021-05-02 14:46:20</t>
  </si>
  <si>
    <t>0B6C10D3</t>
  </si>
  <si>
    <t>2021-03-05 01:55:07</t>
  </si>
  <si>
    <t>AB895B7E</t>
  </si>
  <si>
    <t>2021-05-15 13:58:16</t>
  </si>
  <si>
    <t>DB2F4F77</t>
  </si>
  <si>
    <t>2021-05-01 01:46:34</t>
  </si>
  <si>
    <t>F101E46A</t>
  </si>
  <si>
    <t>2021-06-01 15:56:47</t>
  </si>
  <si>
    <t>41AC1ED8</t>
  </si>
  <si>
    <t>2021-03-31 17:01:44</t>
  </si>
  <si>
    <t>C750E144</t>
  </si>
  <si>
    <t>2021-03-31 13:24:09</t>
  </si>
  <si>
    <t>633EF883</t>
  </si>
  <si>
    <t>2021-03-19 01:34:47</t>
  </si>
  <si>
    <t>34105A9C</t>
  </si>
  <si>
    <t>2021-06-09 18:19:30</t>
  </si>
  <si>
    <t>DCAF6FD0</t>
  </si>
  <si>
    <t>2021-03-27 07:47:43</t>
  </si>
  <si>
    <t>87413AF1</t>
  </si>
  <si>
    <t>2021-03-31 21:31:28</t>
  </si>
  <si>
    <t>44C9CAE1</t>
  </si>
  <si>
    <t>2021-04-17 07:17:58</t>
  </si>
  <si>
    <t>A9994C78</t>
  </si>
  <si>
    <t>2021-04-02 11:26:59</t>
  </si>
  <si>
    <t>189ADCEB</t>
  </si>
  <si>
    <t>2021-04-15 21:45:18</t>
  </si>
  <si>
    <t>A030AD80</t>
  </si>
  <si>
    <t>2021-05-15 07:23:44</t>
  </si>
  <si>
    <t>052654B5</t>
  </si>
  <si>
    <t>2021-05-02 01:58:39</t>
  </si>
  <si>
    <t>72F0850C</t>
  </si>
  <si>
    <t>2021-04-14 15:48:09</t>
  </si>
  <si>
    <t>AF88A518</t>
  </si>
  <si>
    <t>2021-03-13 08:30:25</t>
  </si>
  <si>
    <t>BFA5DFE4</t>
  </si>
  <si>
    <t>2021-05-03 09:05:57</t>
  </si>
  <si>
    <t>40B763FD</t>
  </si>
  <si>
    <t>2021-05-31 04:24:41</t>
  </si>
  <si>
    <t>4A902E3E</t>
  </si>
  <si>
    <t>2021-05-18 19:28:42</t>
  </si>
  <si>
    <t>E7651345</t>
  </si>
  <si>
    <t>2021-04-03 14:09:13</t>
  </si>
  <si>
    <t>48DF46B1</t>
  </si>
  <si>
    <t>2021-03-04 05:00:02</t>
  </si>
  <si>
    <t>CDFDCAB6</t>
  </si>
  <si>
    <t>2021-04-21 15:51:17</t>
  </si>
  <si>
    <t>E7537C15</t>
  </si>
  <si>
    <t>2021-05-01 14:01:39</t>
  </si>
  <si>
    <t>7933168F</t>
  </si>
  <si>
    <t>2021-06-09 22:33:07</t>
  </si>
  <si>
    <t>D2CFF9A2</t>
  </si>
  <si>
    <t>2021-05-26 13:52:12</t>
  </si>
  <si>
    <t>B66370CE</t>
  </si>
  <si>
    <t>2021-05-04 17:09:06</t>
  </si>
  <si>
    <t>3CD1F1B6</t>
  </si>
  <si>
    <t>2021-03-08 02:26:24</t>
  </si>
  <si>
    <t>ADE33A14</t>
  </si>
  <si>
    <t>2021-04-13 02:34:49</t>
  </si>
  <si>
    <t>8FC8353B</t>
  </si>
  <si>
    <t>2021-03-15 23:43:33</t>
  </si>
  <si>
    <t>F0B3606C</t>
  </si>
  <si>
    <t>2021-05-09 05:58:45</t>
  </si>
  <si>
    <t>CFCEB65D</t>
  </si>
  <si>
    <t>2021-04-26 09:34:38</t>
  </si>
  <si>
    <t>BE3700D7</t>
  </si>
  <si>
    <t>2021-05-11 22:17:53</t>
  </si>
  <si>
    <t>BD685646</t>
  </si>
  <si>
    <t>2021-04-08 11:03:21</t>
  </si>
  <si>
    <t>E1FADCBE</t>
  </si>
  <si>
    <t>2021-03-26 22:47:43</t>
  </si>
  <si>
    <t>CB2C859C</t>
  </si>
  <si>
    <t>2021-03-12 04:14:49</t>
  </si>
  <si>
    <t>330C4114</t>
  </si>
  <si>
    <t>2021-05-09 23:48:22</t>
  </si>
  <si>
    <t>4F572A59</t>
  </si>
  <si>
    <t>2021-05-29 17:59:52</t>
  </si>
  <si>
    <t>07A8EBE5</t>
  </si>
  <si>
    <t>2021-03-07 09:42:45</t>
  </si>
  <si>
    <t>B4D2150C</t>
  </si>
  <si>
    <t>2021-03-04 03:21:40</t>
  </si>
  <si>
    <t>D32E8618</t>
  </si>
  <si>
    <t>2021-04-06 01:06:32</t>
  </si>
  <si>
    <t>923A3B22</t>
  </si>
  <si>
    <t>2021-04-24 09:50:58</t>
  </si>
  <si>
    <t>8D5C915E</t>
  </si>
  <si>
    <t>2021-05-20 04:41:22</t>
  </si>
  <si>
    <t>A2FFE91A</t>
  </si>
  <si>
    <t>2021-03-03 18:29:05</t>
  </si>
  <si>
    <t>CC5C157C</t>
  </si>
  <si>
    <t>2021-03-03 09:09:09</t>
  </si>
  <si>
    <t>01A0576B</t>
  </si>
  <si>
    <t>2021-05-23 22:01:35</t>
  </si>
  <si>
    <t>5BB3C0CC</t>
  </si>
  <si>
    <t>2021-03-20 02:56:21</t>
  </si>
  <si>
    <t>3F79CC70</t>
  </si>
  <si>
    <t>2021-05-28 16:28:42</t>
  </si>
  <si>
    <t>F7EFE901</t>
  </si>
  <si>
    <t>2021-05-15 19:30:03</t>
  </si>
  <si>
    <t>0295577A</t>
  </si>
  <si>
    <t>2021-03-31 04:32:34</t>
  </si>
  <si>
    <t>C3C7C76F</t>
  </si>
  <si>
    <t>2021-05-18 06:25:02</t>
  </si>
  <si>
    <t>74B2F38F</t>
  </si>
  <si>
    <t>2021-03-28 08:08:38</t>
  </si>
  <si>
    <t>2F691354</t>
  </si>
  <si>
    <t>2021-04-19 14:16:12</t>
  </si>
  <si>
    <t>E0C1532B</t>
  </si>
  <si>
    <t>2021-04-30 01:07:37</t>
  </si>
  <si>
    <t>E8217CE8</t>
  </si>
  <si>
    <t>2021-06-07 19:33:13</t>
  </si>
  <si>
    <t>BA3348AA</t>
  </si>
  <si>
    <t>2021-04-14 15:09:58</t>
  </si>
  <si>
    <t>095A3B6B</t>
  </si>
  <si>
    <t>2021-05-30 19:07:21</t>
  </si>
  <si>
    <t>662064CF</t>
  </si>
  <si>
    <t>2021-05-11 23:14:22</t>
  </si>
  <si>
    <t>A34C11C4</t>
  </si>
  <si>
    <t>2021-03-01 16:54:27</t>
  </si>
  <si>
    <t>0A99BF93</t>
  </si>
  <si>
    <t>2021-05-06 19:34:49</t>
  </si>
  <si>
    <t>09471FD4</t>
  </si>
  <si>
    <t>2021-04-22 08:16:47</t>
  </si>
  <si>
    <t>0C4AE493</t>
  </si>
  <si>
    <t>2021-05-30 11:18:29</t>
  </si>
  <si>
    <t>A093B15B</t>
  </si>
  <si>
    <t>2021-04-22 22:25:15</t>
  </si>
  <si>
    <t>99031ED0</t>
  </si>
  <si>
    <t>2021-04-04 11:00:38</t>
  </si>
  <si>
    <t>4308680B</t>
  </si>
  <si>
    <t>2021-05-08 12:52:19</t>
  </si>
  <si>
    <t>2D30AF67</t>
  </si>
  <si>
    <t>2021-04-07 03:20:28</t>
  </si>
  <si>
    <t>01407DCC</t>
  </si>
  <si>
    <t>2021-03-08 14:51:51</t>
  </si>
  <si>
    <t>35DD97E5</t>
  </si>
  <si>
    <t>2021-03-07 03:11:22</t>
  </si>
  <si>
    <t>701E2A9A</t>
  </si>
  <si>
    <t>2021-05-01 22:57:08</t>
  </si>
  <si>
    <t>5FE4623B</t>
  </si>
  <si>
    <t>2021-05-31 09:03:57</t>
  </si>
  <si>
    <t>701C32CE</t>
  </si>
  <si>
    <t>2021-05-16 14:07:58</t>
  </si>
  <si>
    <t>00423306</t>
  </si>
  <si>
    <t>2021-05-05 20:28:05</t>
  </si>
  <si>
    <t>F7F19ED1</t>
  </si>
  <si>
    <t>2021-05-13 10:19:37</t>
  </si>
  <si>
    <t>4B6FAB27</t>
  </si>
  <si>
    <t>2021-03-25 14:26:24</t>
  </si>
  <si>
    <t>EEE02138</t>
  </si>
  <si>
    <t>2021-03-18 05:36:17</t>
  </si>
  <si>
    <t>B85ED92D</t>
  </si>
  <si>
    <t>2021-03-14 05:53:34</t>
  </si>
  <si>
    <t>DD0FCFB3</t>
  </si>
  <si>
    <t>2021-04-06 07:35:25</t>
  </si>
  <si>
    <t>B98C9305</t>
  </si>
  <si>
    <t>2021-04-17 05:13:15</t>
  </si>
  <si>
    <t>342C5160</t>
  </si>
  <si>
    <t>2021-05-14 18:01:14</t>
  </si>
  <si>
    <t>4DE0FBF3</t>
  </si>
  <si>
    <t>2021-04-28 19:44:26</t>
  </si>
  <si>
    <t>8476B5C9</t>
  </si>
  <si>
    <t>2021-04-09 14:40:14</t>
  </si>
  <si>
    <t>0E2F02A5</t>
  </si>
  <si>
    <t>2021-04-02 04:36:27</t>
  </si>
  <si>
    <t>3AAFBC7D</t>
  </si>
  <si>
    <t>2021-05-21 09:20:30</t>
  </si>
  <si>
    <t>6C8FBE50</t>
  </si>
  <si>
    <t>2021-05-24 17:57:25</t>
  </si>
  <si>
    <t>651869C3</t>
  </si>
  <si>
    <t>2021-04-12 16:27:37</t>
  </si>
  <si>
    <t>496B3A03</t>
  </si>
  <si>
    <t>2021-04-14 13:20:58</t>
  </si>
  <si>
    <t>B6EF4F5D</t>
  </si>
  <si>
    <t>2021-05-30 15:35:30</t>
  </si>
  <si>
    <t>E3B79633</t>
  </si>
  <si>
    <t>2021-05-09 05:55:14</t>
  </si>
  <si>
    <t>744F72E9</t>
  </si>
  <si>
    <t>2021-04-24 02:20:44</t>
  </si>
  <si>
    <t>3727F765</t>
  </si>
  <si>
    <t>2021-03-08 19:49:07</t>
  </si>
  <si>
    <t>DF6C637E</t>
  </si>
  <si>
    <t>2021-04-05 02:59:58</t>
  </si>
  <si>
    <t>D1C445A1</t>
  </si>
  <si>
    <t>2021-03-19 21:04:37</t>
  </si>
  <si>
    <t>D3653B94</t>
  </si>
  <si>
    <t>2021-05-04 18:57:55</t>
  </si>
  <si>
    <t>E5B02547</t>
  </si>
  <si>
    <t>2021-05-01 19:15:09</t>
  </si>
  <si>
    <t>0E8826F7</t>
  </si>
  <si>
    <t>2021-04-02 02:35:37</t>
  </si>
  <si>
    <t>CFB3014C</t>
  </si>
  <si>
    <t>2021-03-01 22:43:24</t>
  </si>
  <si>
    <t>AF098692</t>
  </si>
  <si>
    <t>2021-03-16 10:16:52</t>
  </si>
  <si>
    <t>FA1EE147</t>
  </si>
  <si>
    <t>2021-04-18 23:36:51</t>
  </si>
  <si>
    <t>7A9311D1</t>
  </si>
  <si>
    <t>2021-04-16 16:22:14</t>
  </si>
  <si>
    <t>72C96D4D</t>
  </si>
  <si>
    <t>2021-05-04 06:22:31</t>
  </si>
  <si>
    <t>46A7C847</t>
  </si>
  <si>
    <t>2021-06-04 23:01:57</t>
  </si>
  <si>
    <t>53FCAF52</t>
  </si>
  <si>
    <t>2021-06-07 14:34:33</t>
  </si>
  <si>
    <t>57E9932D</t>
  </si>
  <si>
    <t>2021-05-08 06:55:26</t>
  </si>
  <si>
    <t>20F6BBA7</t>
  </si>
  <si>
    <t>2021-04-08 17:24:38</t>
  </si>
  <si>
    <t>D25242BB</t>
  </si>
  <si>
    <t>2021-04-29 22:09:53</t>
  </si>
  <si>
    <t>FD8188F3</t>
  </si>
  <si>
    <t>2021-05-28 08:27:50</t>
  </si>
  <si>
    <t>6599745B</t>
  </si>
  <si>
    <t>2021-05-22 21:51:22</t>
  </si>
  <si>
    <t>2BB6578A</t>
  </si>
  <si>
    <t>2021-03-09 05:59:14</t>
  </si>
  <si>
    <t>F7382FBB</t>
  </si>
  <si>
    <t>2021-04-20 22:01:25</t>
  </si>
  <si>
    <t>C602FD11</t>
  </si>
  <si>
    <t>2021-04-21 20:28:01</t>
  </si>
  <si>
    <t>4E29F44A</t>
  </si>
  <si>
    <t>2021-05-17 01:06:50</t>
  </si>
  <si>
    <t>186E9F4B</t>
  </si>
  <si>
    <t>2021-05-24 14:03:28</t>
  </si>
  <si>
    <t>BF7F3F86</t>
  </si>
  <si>
    <t>2021-03-07 04:50:48</t>
  </si>
  <si>
    <t>63133826</t>
  </si>
  <si>
    <t>2021-03-04 05:25:13</t>
  </si>
  <si>
    <t>E7EA765B</t>
  </si>
  <si>
    <t>2021-03-15 19:04:52</t>
  </si>
  <si>
    <t>DDCBCF22</t>
  </si>
  <si>
    <t>2021-05-15 06:16:02</t>
  </si>
  <si>
    <t>95429B3F</t>
  </si>
  <si>
    <t>2021-04-25 02:38:12</t>
  </si>
  <si>
    <t>899D364A</t>
  </si>
  <si>
    <t>2021-05-04 22:52:22</t>
  </si>
  <si>
    <t>ACFA3613</t>
  </si>
  <si>
    <t>2021-03-02 06:11:52</t>
  </si>
  <si>
    <t>0C70C574</t>
  </si>
  <si>
    <t>2021-04-19 06:29:38</t>
  </si>
  <si>
    <t>5C1F6DE8</t>
  </si>
  <si>
    <t>2021-03-26 11:30:17</t>
  </si>
  <si>
    <t>DB430AB6</t>
  </si>
  <si>
    <t>2021-04-19 03:17:14</t>
  </si>
  <si>
    <t>CC586F90</t>
  </si>
  <si>
    <t>2021-05-26 02:20:08</t>
  </si>
  <si>
    <t>A3375496</t>
  </si>
  <si>
    <t>2021-05-09 22:46:54</t>
  </si>
  <si>
    <t>D25AE14A</t>
  </si>
  <si>
    <t>2021-03-25 16:59:49</t>
  </si>
  <si>
    <t>6829FFE0</t>
  </si>
  <si>
    <t>2021-06-06 17:41:20</t>
  </si>
  <si>
    <t>D0761B85</t>
  </si>
  <si>
    <t>2021-05-29 16:34:37</t>
  </si>
  <si>
    <t>39B858A6</t>
  </si>
  <si>
    <t>2021-03-12 10:23:36</t>
  </si>
  <si>
    <t>B7C57C47</t>
  </si>
  <si>
    <t>2021-04-13 23:06:24</t>
  </si>
  <si>
    <t>A7334C4A</t>
  </si>
  <si>
    <t>2021-03-03 07:31:45</t>
  </si>
  <si>
    <t>1204CBDA</t>
  </si>
  <si>
    <t>2021-03-21 23:19:37</t>
  </si>
  <si>
    <t>111FF9A4</t>
  </si>
  <si>
    <t>2021-04-21 21:41:14</t>
  </si>
  <si>
    <t>679FDC30</t>
  </si>
  <si>
    <t>2021-06-07 17:06:20</t>
  </si>
  <si>
    <t>6966AE18</t>
  </si>
  <si>
    <t>2021-05-17 15:08:41</t>
  </si>
  <si>
    <t>1741DDE3</t>
  </si>
  <si>
    <t>2021-03-25 18:12:25</t>
  </si>
  <si>
    <t>076A437F</t>
  </si>
  <si>
    <t>2021-06-04 08:35:02</t>
  </si>
  <si>
    <t>CBBEC9AB</t>
  </si>
  <si>
    <t>2021-05-17 18:44:29</t>
  </si>
  <si>
    <t>1D962008</t>
  </si>
  <si>
    <t>2021-03-26 04:41:39</t>
  </si>
  <si>
    <t>2419EEC0</t>
  </si>
  <si>
    <t>2021-05-28 02:09:18</t>
  </si>
  <si>
    <t>B7198369</t>
  </si>
  <si>
    <t>2021-04-29 05:26:32</t>
  </si>
  <si>
    <t>289F604C</t>
  </si>
  <si>
    <t>2021-04-12 09:49:43</t>
  </si>
  <si>
    <t>0188FD72</t>
  </si>
  <si>
    <t>2021-05-02 15:33:59</t>
  </si>
  <si>
    <t>76C69CB2</t>
  </si>
  <si>
    <t>2021-05-12 23:50:05</t>
  </si>
  <si>
    <t>CC8E6586</t>
  </si>
  <si>
    <t>2021-03-18 20:47:24</t>
  </si>
  <si>
    <t>C67EE70B</t>
  </si>
  <si>
    <t>2021-04-19 03:31:48</t>
  </si>
  <si>
    <t>AF8706CC</t>
  </si>
  <si>
    <t>2021-04-14 19:23:38</t>
  </si>
  <si>
    <t>E97B77ED</t>
  </si>
  <si>
    <t>2021-04-21 23:59:06</t>
  </si>
  <si>
    <t>14CE32D1</t>
  </si>
  <si>
    <t>2021-05-20 16:53:48</t>
  </si>
  <si>
    <t>179001C3</t>
  </si>
  <si>
    <t>2021-05-29 18:43:03</t>
  </si>
  <si>
    <t>2D309AB4</t>
  </si>
  <si>
    <t>2021-06-04 04:16:19</t>
  </si>
  <si>
    <t>E2D4D905</t>
  </si>
  <si>
    <t>2021-03-12 05:18:49</t>
  </si>
  <si>
    <t>C3223089</t>
  </si>
  <si>
    <t>2021-05-17 13:54:25</t>
  </si>
  <si>
    <t>30562A22</t>
  </si>
  <si>
    <t>2021-03-19 20:02:08</t>
  </si>
  <si>
    <t>FEF11128</t>
  </si>
  <si>
    <t>2021-06-03 12:35:06</t>
  </si>
  <si>
    <t>9B5DBA0E</t>
  </si>
  <si>
    <t>2021-04-21 18:00:14</t>
  </si>
  <si>
    <t>510B02FD</t>
  </si>
  <si>
    <t>2021-04-11 08:45:01</t>
  </si>
  <si>
    <t>B8C53E99</t>
  </si>
  <si>
    <t>2021-04-03 03:01:32</t>
  </si>
  <si>
    <t>56E4BC75</t>
  </si>
  <si>
    <t>2021-06-07 09:39:15</t>
  </si>
  <si>
    <t>C4C75E4B</t>
  </si>
  <si>
    <t>2021-03-18 13:11:23</t>
  </si>
  <si>
    <t>82D1C2AF</t>
  </si>
  <si>
    <t>2021-04-01 10:53:41</t>
  </si>
  <si>
    <t>35D016BA</t>
  </si>
  <si>
    <t>2021-03-23 15:25:04</t>
  </si>
  <si>
    <t>2EB4C8D9</t>
  </si>
  <si>
    <t>2021-04-12 09:58:16</t>
  </si>
  <si>
    <t>04592AE5</t>
  </si>
  <si>
    <t>2021-05-23 21:23:36</t>
  </si>
  <si>
    <t>CE9E2E15</t>
  </si>
  <si>
    <t>2021-06-04 15:25:49</t>
  </si>
  <si>
    <t>348C0030</t>
  </si>
  <si>
    <t>2021-06-05 21:23:33</t>
  </si>
  <si>
    <t>A6AD5A55</t>
  </si>
  <si>
    <t>2021-04-14 12:11:15</t>
  </si>
  <si>
    <t>149E3CD1</t>
  </si>
  <si>
    <t>2021-04-11 15:39:10</t>
  </si>
  <si>
    <t>9C7683D5</t>
  </si>
  <si>
    <t>2021-03-26 20:28:44</t>
  </si>
  <si>
    <t>E662D60A</t>
  </si>
  <si>
    <t>2021-04-24 01:19:05</t>
  </si>
  <si>
    <t>ED850CBB</t>
  </si>
  <si>
    <t>2021-04-09 09:23:06</t>
  </si>
  <si>
    <t>F25408EA</t>
  </si>
  <si>
    <t>2021-03-24 17:46:21</t>
  </si>
  <si>
    <t>F23F8B6A</t>
  </si>
  <si>
    <t>2021-05-01 19:58:41</t>
  </si>
  <si>
    <t>99D3843C</t>
  </si>
  <si>
    <t>2021-05-01 20:31:36</t>
  </si>
  <si>
    <t>432368FA</t>
  </si>
  <si>
    <t>2021-03-26 03:36:11</t>
  </si>
  <si>
    <t>B6A1519B</t>
  </si>
  <si>
    <t>2021-04-19 04:31:33</t>
  </si>
  <si>
    <t>A815A9B0</t>
  </si>
  <si>
    <t>2021-06-08 00:43:04</t>
  </si>
  <si>
    <t>3F38A696</t>
  </si>
  <si>
    <t>2021-04-14 10:36:47</t>
  </si>
  <si>
    <t>B469B4F4</t>
  </si>
  <si>
    <t>2021-04-30 02:02:05</t>
  </si>
  <si>
    <t>DD3AEF7D</t>
  </si>
  <si>
    <t>2021-03-02 11:17:28</t>
  </si>
  <si>
    <t>4135E60F</t>
  </si>
  <si>
    <t>2021-03-13 10:29:19</t>
  </si>
  <si>
    <t>F91D4A0E</t>
  </si>
  <si>
    <t>2021-04-12 04:31:14</t>
  </si>
  <si>
    <t>231B7AE4</t>
  </si>
  <si>
    <t>2021-04-24 21:35:11</t>
  </si>
  <si>
    <t>F756B450</t>
  </si>
  <si>
    <t>2021-04-30 18:13:17</t>
  </si>
  <si>
    <t>641F81B7</t>
  </si>
  <si>
    <t>2021-05-05 15:36:33</t>
  </si>
  <si>
    <t>8BC840A1</t>
  </si>
  <si>
    <t>2021-05-27 10:08:03</t>
  </si>
  <si>
    <t>7158FA19</t>
  </si>
  <si>
    <t>2021-04-29 04:52:27</t>
  </si>
  <si>
    <t>17A714B8</t>
  </si>
  <si>
    <t>2021-06-02 09:33:39</t>
  </si>
  <si>
    <t>E485F989</t>
  </si>
  <si>
    <t>2021-04-15 09:11:17</t>
  </si>
  <si>
    <t>BFE87F64</t>
  </si>
  <si>
    <t>2021-06-07 14:52:02</t>
  </si>
  <si>
    <t>63F8827D</t>
  </si>
  <si>
    <t>2021-05-25 22:16:03</t>
  </si>
  <si>
    <t>E0EE19BB</t>
  </si>
  <si>
    <t>2021-04-23 11:18:29</t>
  </si>
  <si>
    <t>07FABFA7</t>
  </si>
  <si>
    <t>2021-05-12 22:06:41</t>
  </si>
  <si>
    <t>592D533F</t>
  </si>
  <si>
    <t>2021-04-29 15:50:47</t>
  </si>
  <si>
    <t>CE5529CA</t>
  </si>
  <si>
    <t>2021-04-25 09:13:36</t>
  </si>
  <si>
    <t>17567989</t>
  </si>
  <si>
    <t>2021-04-27 02:46:09</t>
  </si>
  <si>
    <t>376EE407</t>
  </si>
  <si>
    <t>2021-05-02 06:08:58</t>
  </si>
  <si>
    <t>088C79C9</t>
  </si>
  <si>
    <t>2021-04-28 10:26:25</t>
  </si>
  <si>
    <t>E4A48BCA</t>
  </si>
  <si>
    <t>2021-06-01 13:48:41</t>
  </si>
  <si>
    <t>0FC13506</t>
  </si>
  <si>
    <t>2021-04-04 00:25:15</t>
  </si>
  <si>
    <t>B81E0AD0</t>
  </si>
  <si>
    <t>2021-05-26 18:53:47</t>
  </si>
  <si>
    <t>57ADB653</t>
  </si>
  <si>
    <t>2021-03-18 05:38:17</t>
  </si>
  <si>
    <t>9672EF19</t>
  </si>
  <si>
    <t>2021-05-13 04:12:55</t>
  </si>
  <si>
    <t>72FC236D</t>
  </si>
  <si>
    <t>2021-06-07 06:27:30</t>
  </si>
  <si>
    <t>2D240D73</t>
  </si>
  <si>
    <t>2021-03-24 07:17:38</t>
  </si>
  <si>
    <t>42C9D053</t>
  </si>
  <si>
    <t>2021-04-13 09:32:39</t>
  </si>
  <si>
    <t>6F0B814F</t>
  </si>
  <si>
    <t>2021-04-17 13:18:49</t>
  </si>
  <si>
    <t>7C3DF6DD</t>
  </si>
  <si>
    <t>2021-06-06 14:11:47</t>
  </si>
  <si>
    <t>97669F10</t>
  </si>
  <si>
    <t>2021-04-11 15:23:00</t>
  </si>
  <si>
    <t>CFB67344</t>
  </si>
  <si>
    <t>2021-06-01 22:30:25</t>
  </si>
  <si>
    <t>34DC165E</t>
  </si>
  <si>
    <t>2021-04-15 00:56:04</t>
  </si>
  <si>
    <t>33B6C430</t>
  </si>
  <si>
    <t>2021-04-10 16:54:11</t>
  </si>
  <si>
    <t>09500B11</t>
  </si>
  <si>
    <t>2021-03-13 09:55:29</t>
  </si>
  <si>
    <t>ACC445EC</t>
  </si>
  <si>
    <t>2021-05-30 15:22:10</t>
  </si>
  <si>
    <t>58B4940C</t>
  </si>
  <si>
    <t>2021-05-22 02:41:02</t>
  </si>
  <si>
    <t>0152EDCE</t>
  </si>
  <si>
    <t>2021-03-15 18:21:09</t>
  </si>
  <si>
    <t>76183757</t>
  </si>
  <si>
    <t>2021-04-04 22:01:15</t>
  </si>
  <si>
    <t>99556B29</t>
  </si>
  <si>
    <t>2021-03-06 02:16:10</t>
  </si>
  <si>
    <t>2C6C15C5</t>
  </si>
  <si>
    <t>2021-03-22 06:25:34</t>
  </si>
  <si>
    <t>F41461AE</t>
  </si>
  <si>
    <t>2021-05-26 10:27:32</t>
  </si>
  <si>
    <t>B15CD3AF</t>
  </si>
  <si>
    <t>2021-03-07 14:44:22</t>
  </si>
  <si>
    <t>7F5EDB67</t>
  </si>
  <si>
    <t>2021-05-18 02:28:01</t>
  </si>
  <si>
    <t>59E719A6</t>
  </si>
  <si>
    <t>2021-05-05 00:35:58</t>
  </si>
  <si>
    <t>64BE4048</t>
  </si>
  <si>
    <t>2021-03-20 14:22:57</t>
  </si>
  <si>
    <t>50381599</t>
  </si>
  <si>
    <t>2021-03-22 03:14:37</t>
  </si>
  <si>
    <t>AAADA938</t>
  </si>
  <si>
    <t>2021-04-30 00:27:31</t>
  </si>
  <si>
    <t>D9D164D2</t>
  </si>
  <si>
    <t>2021-06-06 19:03:44</t>
  </si>
  <si>
    <t>3CEB8894</t>
  </si>
  <si>
    <t>2021-03-15 13:11:24</t>
  </si>
  <si>
    <t>7BDCF82F</t>
  </si>
  <si>
    <t>2021-05-02 13:06:18</t>
  </si>
  <si>
    <t>F4212737</t>
  </si>
  <si>
    <t>2021-03-17 06:26:55</t>
  </si>
  <si>
    <t>094B91C6</t>
  </si>
  <si>
    <t>2021-03-18 16:32:54</t>
  </si>
  <si>
    <t>733C1A28</t>
  </si>
  <si>
    <t>2021-03-01 13:21:08</t>
  </si>
  <si>
    <t>D68726EB</t>
  </si>
  <si>
    <t>2021-05-14 13:40:09</t>
  </si>
  <si>
    <t>E05887C2</t>
  </si>
  <si>
    <t>2021-03-15 04:22:20</t>
  </si>
  <si>
    <t>4D8D9EA3</t>
  </si>
  <si>
    <t>2021-05-31 10:37:47</t>
  </si>
  <si>
    <t>FE9925B5</t>
  </si>
  <si>
    <t>2021-03-10 04:37:00</t>
  </si>
  <si>
    <t>B89E1F65</t>
  </si>
  <si>
    <t>2021-04-16 10:52:45</t>
  </si>
  <si>
    <t>FD85B24C</t>
  </si>
  <si>
    <t>2021-04-27 19:22:27</t>
  </si>
  <si>
    <t>DABCE9EB</t>
  </si>
  <si>
    <t>2021-05-26 16:44:05</t>
  </si>
  <si>
    <t>B50F4A89</t>
  </si>
  <si>
    <t>2021-04-07 14:10:04</t>
  </si>
  <si>
    <t>CB98E01D</t>
  </si>
  <si>
    <t>2021-05-01 14:22:18</t>
  </si>
  <si>
    <t>B1F4B921</t>
  </si>
  <si>
    <t>2021-05-06 04:12:52</t>
  </si>
  <si>
    <t>20A17873</t>
  </si>
  <si>
    <t>2021-05-07 16:50:34</t>
  </si>
  <si>
    <t>43E6E5DD</t>
  </si>
  <si>
    <t>2021-03-10 02:18:10</t>
  </si>
  <si>
    <t>8A4A582F</t>
  </si>
  <si>
    <t>2021-04-29 16:05:52</t>
  </si>
  <si>
    <t>786CC340</t>
  </si>
  <si>
    <t>2021-03-21 00:49:13</t>
  </si>
  <si>
    <t>B4F4870C</t>
  </si>
  <si>
    <t>2021-05-25 07:29:53</t>
  </si>
  <si>
    <t>FF03BE10</t>
  </si>
  <si>
    <t>2021-03-07 04:54:32</t>
  </si>
  <si>
    <t>C6981215</t>
  </si>
  <si>
    <t>2021-05-03 06:40:03</t>
  </si>
  <si>
    <t>793B0256</t>
  </si>
  <si>
    <t>2021-03-29 10:59:49</t>
  </si>
  <si>
    <t>60873F23</t>
  </si>
  <si>
    <t>2021-05-11 23:35:09</t>
  </si>
  <si>
    <t>01352533</t>
  </si>
  <si>
    <t>2021-05-06 13:52:19</t>
  </si>
  <si>
    <t>32FFEAF6</t>
  </si>
  <si>
    <t>2021-05-11 14:47:05</t>
  </si>
  <si>
    <t>7DE0074A</t>
  </si>
  <si>
    <t>2021-06-01 16:31:32</t>
  </si>
  <si>
    <t>177CC100</t>
  </si>
  <si>
    <t>2021-03-24 18:22:54</t>
  </si>
  <si>
    <t>919447B5</t>
  </si>
  <si>
    <t>2021-05-09 09:02:58</t>
  </si>
  <si>
    <t>AB51E6E5</t>
  </si>
  <si>
    <t>2021-05-30 01:51:07</t>
  </si>
  <si>
    <t>6ABC0B91</t>
  </si>
  <si>
    <t>2021-04-15 17:25:48</t>
  </si>
  <si>
    <t>33A9FA25</t>
  </si>
  <si>
    <t>2021-06-03 03:11:09</t>
  </si>
  <si>
    <t>C14DFAB0</t>
  </si>
  <si>
    <t>2021-04-10 19:13:47</t>
  </si>
  <si>
    <t>1EB6E18C</t>
  </si>
  <si>
    <t>2021-03-31 01:26:35</t>
  </si>
  <si>
    <t>D0CAF33A</t>
  </si>
  <si>
    <t>2021-04-20 09:28:15</t>
  </si>
  <si>
    <t>7632B927</t>
  </si>
  <si>
    <t>2021-04-05 21:24:04</t>
  </si>
  <si>
    <t>EA1F7157</t>
  </si>
  <si>
    <t>2021-03-01 17:41:47</t>
  </si>
  <si>
    <t>2C17BCFF</t>
  </si>
  <si>
    <t>2021-05-27 13:29:15</t>
  </si>
  <si>
    <t>C793D086</t>
  </si>
  <si>
    <t>2021-03-26 19:52:23</t>
  </si>
  <si>
    <t>0BA6C165</t>
  </si>
  <si>
    <t>2021-05-17 17:50:35</t>
  </si>
  <si>
    <t>621C83A9</t>
  </si>
  <si>
    <t>2021-05-17 07:22:43</t>
  </si>
  <si>
    <t>620CE3DB</t>
  </si>
  <si>
    <t>2021-03-29 11:20:06</t>
  </si>
  <si>
    <t>7D20451D</t>
  </si>
  <si>
    <t>2021-03-13 10:46:04</t>
  </si>
  <si>
    <t>CA8ABEA9</t>
  </si>
  <si>
    <t>2021-05-16 19:35:30</t>
  </si>
  <si>
    <t>D1D97B5E</t>
  </si>
  <si>
    <t>2021-05-07 11:53:50</t>
  </si>
  <si>
    <t>45578E05</t>
  </si>
  <si>
    <t>2021-03-18 08:54:52</t>
  </si>
  <si>
    <t>D60556BB</t>
  </si>
  <si>
    <t>2021-04-15 18:05:23</t>
  </si>
  <si>
    <t>55CD2C46</t>
  </si>
  <si>
    <t>2021-04-05 01:10:58</t>
  </si>
  <si>
    <t>0BC4401E</t>
  </si>
  <si>
    <t>2021-05-25 02:12:27</t>
  </si>
  <si>
    <t>6271B4E6</t>
  </si>
  <si>
    <t>2021-04-27 13:50:01</t>
  </si>
  <si>
    <t>DD188B49</t>
  </si>
  <si>
    <t>2021-05-30 02:52:09</t>
  </si>
  <si>
    <t>1B58561C</t>
  </si>
  <si>
    <t>2021-05-13 15:13:21</t>
  </si>
  <si>
    <t>C4B03122</t>
  </si>
  <si>
    <t>2021-03-23 12:48:32</t>
  </si>
  <si>
    <t>2CF73C5A</t>
  </si>
  <si>
    <t>2021-05-05 15:47:27</t>
  </si>
  <si>
    <t>87915651</t>
  </si>
  <si>
    <t>2021-06-09 14:32:02</t>
  </si>
  <si>
    <t>663C99DD</t>
  </si>
  <si>
    <t>2021-04-18 13:56:39</t>
  </si>
  <si>
    <t>E82419CA</t>
  </si>
  <si>
    <t>2021-05-10 06:56:56</t>
  </si>
  <si>
    <t>F382845F</t>
  </si>
  <si>
    <t>2021-04-29 09:56:59</t>
  </si>
  <si>
    <t>018346BD</t>
  </si>
  <si>
    <t>2021-03-14 06:00:45</t>
  </si>
  <si>
    <t>CB1336EB</t>
  </si>
  <si>
    <t>2021-05-23 18:41:58</t>
  </si>
  <si>
    <t>9F675ADA</t>
  </si>
  <si>
    <t>2021-05-18 22:47:00</t>
  </si>
  <si>
    <t>A69073CC</t>
  </si>
  <si>
    <t>2021-05-25 11:16:17</t>
  </si>
  <si>
    <t>0B81C47C</t>
  </si>
  <si>
    <t>2021-05-30 09:55:26</t>
  </si>
  <si>
    <t>16E7EA55</t>
  </si>
  <si>
    <t>2021-05-19 22:17:29</t>
  </si>
  <si>
    <t>AF081885</t>
  </si>
  <si>
    <t>2021-05-30 20:44:18</t>
  </si>
  <si>
    <t>CC077D68</t>
  </si>
  <si>
    <t>2021-04-01 12:45:51</t>
  </si>
  <si>
    <t>4DAC96DE</t>
  </si>
  <si>
    <t>2021-06-02 22:06:50</t>
  </si>
  <si>
    <t>D854A4ED</t>
  </si>
  <si>
    <t>2021-04-05 17:37:11</t>
  </si>
  <si>
    <t>1585DA48</t>
  </si>
  <si>
    <t>2021-04-05 16:04:45</t>
  </si>
  <si>
    <t>00600BE9</t>
  </si>
  <si>
    <t>2021-05-20 11:00:06</t>
  </si>
  <si>
    <t>E3681111</t>
  </si>
  <si>
    <t>2021-03-19 04:16:39</t>
  </si>
  <si>
    <t>7555065D</t>
  </si>
  <si>
    <t>2021-03-07 04:51:53</t>
  </si>
  <si>
    <t>94ED7C09</t>
  </si>
  <si>
    <t>2021-03-29 17:49:51</t>
  </si>
  <si>
    <t>91211F47</t>
  </si>
  <si>
    <t>2021-04-12 17:18:05</t>
  </si>
  <si>
    <t>39DF8D37</t>
  </si>
  <si>
    <t>2021-05-25 03:47:01</t>
  </si>
  <si>
    <t>BE9BF84A</t>
  </si>
  <si>
    <t>2021-05-17 23:02:07</t>
  </si>
  <si>
    <t>E7E9DD78</t>
  </si>
  <si>
    <t>2021-03-08 15:13:24</t>
  </si>
  <si>
    <t>9A205D62</t>
  </si>
  <si>
    <t>2021-06-02 01:00:56</t>
  </si>
  <si>
    <t>05F24040</t>
  </si>
  <si>
    <t>2021-03-06 12:29:05</t>
  </si>
  <si>
    <t>AEC4A0DE</t>
  </si>
  <si>
    <t>2021-05-15 13:19:24</t>
  </si>
  <si>
    <t>D34B946C</t>
  </si>
  <si>
    <t>2021-04-02 15:30:31</t>
  </si>
  <si>
    <t>FF30FDE9</t>
  </si>
  <si>
    <t>2021-05-14 08:13:47</t>
  </si>
  <si>
    <t>4A4356F1</t>
  </si>
  <si>
    <t>2021-03-25 15:35:03</t>
  </si>
  <si>
    <t>09646E77</t>
  </si>
  <si>
    <t>2021-05-23 02:04:00</t>
  </si>
  <si>
    <t>066CAA2E</t>
  </si>
  <si>
    <t>2021-06-03 09:57:33</t>
  </si>
  <si>
    <t>67E4A5BF</t>
  </si>
  <si>
    <t>2021-04-07 00:57:07</t>
  </si>
  <si>
    <t>11885653</t>
  </si>
  <si>
    <t>2021-05-17 14:03:04</t>
  </si>
  <si>
    <t>FBB36CE7</t>
  </si>
  <si>
    <t>2021-03-10 01:12:36</t>
  </si>
  <si>
    <t>E7E8DDDD</t>
  </si>
  <si>
    <t>2021-04-11 23:39:49</t>
  </si>
  <si>
    <t>0282E69F</t>
  </si>
  <si>
    <t>2021-05-21 02:06:38</t>
  </si>
  <si>
    <t>AEFE8497</t>
  </si>
  <si>
    <t>2021-05-16 17:30:39</t>
  </si>
  <si>
    <t>2E0C6E06</t>
  </si>
  <si>
    <t>2021-03-16 06:44:05</t>
  </si>
  <si>
    <t>C1C6B0A6</t>
  </si>
  <si>
    <t>2021-03-05 17:25:58</t>
  </si>
  <si>
    <t>AC017EF5</t>
  </si>
  <si>
    <t>2021-05-01 19:23:33</t>
  </si>
  <si>
    <t>832C1C22</t>
  </si>
  <si>
    <t>2021-05-01 04:07:52</t>
  </si>
  <si>
    <t>94EB6400</t>
  </si>
  <si>
    <t>2021-04-21 03:00:53</t>
  </si>
  <si>
    <t>FEC9E7AE</t>
  </si>
  <si>
    <t>2021-05-28 11:05:11</t>
  </si>
  <si>
    <t>8B228D85</t>
  </si>
  <si>
    <t>2021-05-17 14:03:39</t>
  </si>
  <si>
    <t>98065291</t>
  </si>
  <si>
    <t>2021-03-01 22:19:14</t>
  </si>
  <si>
    <t>14260705</t>
  </si>
  <si>
    <t>2021-06-07 19:53:26</t>
  </si>
  <si>
    <t>63FB8D9F</t>
  </si>
  <si>
    <t>2021-03-10 20:00:37</t>
  </si>
  <si>
    <t>845F188E</t>
  </si>
  <si>
    <t>2021-04-16 18:17:30</t>
  </si>
  <si>
    <t>D97EB62B</t>
  </si>
  <si>
    <t>2021-05-17 02:22:33</t>
  </si>
  <si>
    <t>1A3EFAFC</t>
  </si>
  <si>
    <t>2021-05-12 07:35:24</t>
  </si>
  <si>
    <t>B009D073</t>
  </si>
  <si>
    <t>2021-03-18 12:33:31</t>
  </si>
  <si>
    <t>0F8A1621</t>
  </si>
  <si>
    <t>2021-06-07 04:06:27</t>
  </si>
  <si>
    <t>124A85BC</t>
  </si>
  <si>
    <t>2021-03-08 23:39:52</t>
  </si>
  <si>
    <t>359B82BB</t>
  </si>
  <si>
    <t>2021-05-10 21:35:06</t>
  </si>
  <si>
    <t>D62977AC</t>
  </si>
  <si>
    <t>2021-04-08 11:05:44</t>
  </si>
  <si>
    <t>3BEEF62B</t>
  </si>
  <si>
    <t>2021-06-07 23:46:59</t>
  </si>
  <si>
    <t>73429CB8</t>
  </si>
  <si>
    <t>2021-05-26 00:50:13</t>
  </si>
  <si>
    <t>4911818C</t>
  </si>
  <si>
    <t>2021-03-07 15:04:39</t>
  </si>
  <si>
    <t>EE483111</t>
  </si>
  <si>
    <t>2021-04-25 13:18:11</t>
  </si>
  <si>
    <t>5D31A854</t>
  </si>
  <si>
    <t>2021-06-09 04:20:35</t>
  </si>
  <si>
    <t>347746FE</t>
  </si>
  <si>
    <t>2021-05-25 23:41:01</t>
  </si>
  <si>
    <t>50891948</t>
  </si>
  <si>
    <t>2021-03-10 21:41:18</t>
  </si>
  <si>
    <t>600C2EAD</t>
  </si>
  <si>
    <t>2021-03-21 17:17:51</t>
  </si>
  <si>
    <t>666E145C</t>
  </si>
  <si>
    <t>2021-06-10 05:54:02</t>
  </si>
  <si>
    <t>764E741D</t>
  </si>
  <si>
    <t>2021-04-30 07:04:43</t>
  </si>
  <si>
    <t>006D9EFC</t>
  </si>
  <si>
    <t>2021-03-20 10:59:12</t>
  </si>
  <si>
    <t>74B632F3</t>
  </si>
  <si>
    <t>2021-03-19 02:30:37</t>
  </si>
  <si>
    <t>1B7DAC3A</t>
  </si>
  <si>
    <t>2021-03-18 14:55:51</t>
  </si>
  <si>
    <t>D98952E0</t>
  </si>
  <si>
    <t>2021-05-02 21:29:02</t>
  </si>
  <si>
    <t>7C7AE411</t>
  </si>
  <si>
    <t>2021-03-24 21:21:44</t>
  </si>
  <si>
    <t>84B4581E</t>
  </si>
  <si>
    <t>2021-03-30 15:56:30</t>
  </si>
  <si>
    <t>C1ACECC1</t>
  </si>
  <si>
    <t>2021-05-26 16:52:01</t>
  </si>
  <si>
    <t>64A968EA</t>
  </si>
  <si>
    <t>2021-03-28 03:34:26</t>
  </si>
  <si>
    <t>9DE4AE0A</t>
  </si>
  <si>
    <t>2021-04-12 09:21:43</t>
  </si>
  <si>
    <t>33CAC6F0</t>
  </si>
  <si>
    <t>2021-04-17 00:16:40</t>
  </si>
  <si>
    <t>D898C49E</t>
  </si>
  <si>
    <t>2021-05-05 06:20:04</t>
  </si>
  <si>
    <t>29A43B07</t>
  </si>
  <si>
    <t>2021-04-01 15:43:53</t>
  </si>
  <si>
    <t>8ADEF268</t>
  </si>
  <si>
    <t>2021-04-28 11:58:04</t>
  </si>
  <si>
    <t>9F7D4498</t>
  </si>
  <si>
    <t>2021-04-12 20:03:17</t>
  </si>
  <si>
    <t>6CCD7DF7</t>
  </si>
  <si>
    <t>2021-03-07 07:07:01</t>
  </si>
  <si>
    <t>4FF01A40</t>
  </si>
  <si>
    <t>2021-04-23 19:47:56</t>
  </si>
  <si>
    <t>39679EB6</t>
  </si>
  <si>
    <t>2021-04-03 07:30:11</t>
  </si>
  <si>
    <t>66CE59DD</t>
  </si>
  <si>
    <t>2021-04-06 14:42:23</t>
  </si>
  <si>
    <t>98190ABA</t>
  </si>
  <si>
    <t>2021-04-07 11:07:28</t>
  </si>
  <si>
    <t>00CC0B4C</t>
  </si>
  <si>
    <t>2021-04-23 12:00:26</t>
  </si>
  <si>
    <t>6CA9E99D</t>
  </si>
  <si>
    <t>2021-03-18 14:03:45</t>
  </si>
  <si>
    <t>835201A9</t>
  </si>
  <si>
    <t>2021-04-13 06:27:37</t>
  </si>
  <si>
    <t>1285F9CC</t>
  </si>
  <si>
    <t>2021-04-25 22:13:41</t>
  </si>
  <si>
    <t>8A29D7AB</t>
  </si>
  <si>
    <t>2021-06-01 00:53:50</t>
  </si>
  <si>
    <t>851B0997</t>
  </si>
  <si>
    <t>2021-04-26 12:49:54</t>
  </si>
  <si>
    <t>BA8F1DE3</t>
  </si>
  <si>
    <t>2021-05-23 22:21:15</t>
  </si>
  <si>
    <t>171AF241</t>
  </si>
  <si>
    <t>2021-05-22 17:09:17</t>
  </si>
  <si>
    <t>3597C272</t>
  </si>
  <si>
    <t>2021-05-16 13:41:36</t>
  </si>
  <si>
    <t>A0259F94</t>
  </si>
  <si>
    <t>2021-03-09 05:03:22</t>
  </si>
  <si>
    <t>9D31E56F</t>
  </si>
  <si>
    <t>2021-03-22 17:11:58</t>
  </si>
  <si>
    <t>105B5773</t>
  </si>
  <si>
    <t>2021-06-03 06:52:53</t>
  </si>
  <si>
    <t>E27746E4</t>
  </si>
  <si>
    <t>2021-06-06 21:47:20</t>
  </si>
  <si>
    <t>6318CF9D</t>
  </si>
  <si>
    <t>2021-03-20 05:13:17</t>
  </si>
  <si>
    <t>1716005C</t>
  </si>
  <si>
    <t>2021-05-10 02:49:41</t>
  </si>
  <si>
    <t>4DD738FD</t>
  </si>
  <si>
    <t>2021-05-08 12:49:53</t>
  </si>
  <si>
    <t>937B6BA6</t>
  </si>
  <si>
    <t>2021-03-17 19:08:11</t>
  </si>
  <si>
    <t>6A62A167</t>
  </si>
  <si>
    <t>2021-05-06 11:49:59</t>
  </si>
  <si>
    <t>A63F12A7</t>
  </si>
  <si>
    <t>2021-03-17 04:02:31</t>
  </si>
  <si>
    <t>F83435EF</t>
  </si>
  <si>
    <t>2021-05-28 17:08:42</t>
  </si>
  <si>
    <t>A1E3AFEC</t>
  </si>
  <si>
    <t>2021-05-22 12:47:52</t>
  </si>
  <si>
    <t>C0B5152B</t>
  </si>
  <si>
    <t>2021-04-14 18:55:35</t>
  </si>
  <si>
    <t>324ABB78</t>
  </si>
  <si>
    <t>2021-04-23 01:29:52</t>
  </si>
  <si>
    <t>B55C2E48</t>
  </si>
  <si>
    <t>2021-03-29 15:09:54</t>
  </si>
  <si>
    <t>44ABE84C</t>
  </si>
  <si>
    <t>2021-05-28 15:58:09</t>
  </si>
  <si>
    <t>D1C32B47</t>
  </si>
  <si>
    <t>2021-04-27 13:28:15</t>
  </si>
  <si>
    <t>F5867FA8</t>
  </si>
  <si>
    <t>2021-03-17 17:43:11</t>
  </si>
  <si>
    <t>283FF9C8</t>
  </si>
  <si>
    <t>2021-04-18 05:49:12</t>
  </si>
  <si>
    <t>9ED471C1</t>
  </si>
  <si>
    <t>2021-03-20 00:11:35</t>
  </si>
  <si>
    <t>A2ACED72</t>
  </si>
  <si>
    <t>2021-05-31 18:50:41</t>
  </si>
  <si>
    <t>6CD464F2</t>
  </si>
  <si>
    <t>2021-05-09 02:13:16</t>
  </si>
  <si>
    <t>91C9D619</t>
  </si>
  <si>
    <t>2021-05-28 17:01:16</t>
  </si>
  <si>
    <t>D7BC18AE</t>
  </si>
  <si>
    <t>2021-06-03 07:48:32</t>
  </si>
  <si>
    <t>16ABBC3C</t>
  </si>
  <si>
    <t>2021-05-08 01:03:53</t>
  </si>
  <si>
    <t>C7AEC2D4</t>
  </si>
  <si>
    <t>2021-03-02 04:39:23</t>
  </si>
  <si>
    <t>2B269DAE</t>
  </si>
  <si>
    <t>2021-06-08 03:09:08</t>
  </si>
  <si>
    <t>9B8181BA</t>
  </si>
  <si>
    <t>2021-03-20 10:01:05</t>
  </si>
  <si>
    <t>88F39B97</t>
  </si>
  <si>
    <t>2021-05-22 19:38:55</t>
  </si>
  <si>
    <t>4D5AA518</t>
  </si>
  <si>
    <t>2021-05-13 13:43:57</t>
  </si>
  <si>
    <t>F2135047</t>
  </si>
  <si>
    <t>2021-05-22 15:14:46</t>
  </si>
  <si>
    <t>1F2AA042</t>
  </si>
  <si>
    <t>2021-06-01 04:38:45</t>
  </si>
  <si>
    <t>7627A4F9</t>
  </si>
  <si>
    <t>2021-03-19 18:45:05</t>
  </si>
  <si>
    <t>86DC0C2D</t>
  </si>
  <si>
    <t>2021-06-05 20:43:12</t>
  </si>
  <si>
    <t>27A3BB49</t>
  </si>
  <si>
    <t>2021-04-23 06:36:01</t>
  </si>
  <si>
    <t>7B53002E</t>
  </si>
  <si>
    <t>2021-05-22 23:37:30</t>
  </si>
  <si>
    <t>2B9C2947</t>
  </si>
  <si>
    <t>2021-03-05 19:15:16</t>
  </si>
  <si>
    <t>CE8A522F</t>
  </si>
  <si>
    <t>2021-03-23 19:25:29</t>
  </si>
  <si>
    <t>5EA20481</t>
  </si>
  <si>
    <t>2021-03-25 13:07:20</t>
  </si>
  <si>
    <t>8A18FCEF</t>
  </si>
  <si>
    <t>2021-04-09 15:33:12</t>
  </si>
  <si>
    <t>A29729FE</t>
  </si>
  <si>
    <t>2021-06-06 03:25:17</t>
  </si>
  <si>
    <t>9D2E867D</t>
  </si>
  <si>
    <t>2021-03-10 18:49:15</t>
  </si>
  <si>
    <t>753C3CE2</t>
  </si>
  <si>
    <t>2021-04-05 00:05:03</t>
  </si>
  <si>
    <t>5BBBF955</t>
  </si>
  <si>
    <t>2021-05-04 21:32:10</t>
  </si>
  <si>
    <t>7C7FA31A</t>
  </si>
  <si>
    <t>2021-05-20 12:57:55</t>
  </si>
  <si>
    <t>6FF90376</t>
  </si>
  <si>
    <t>2021-04-18 20:30:47</t>
  </si>
  <si>
    <t>ACE8B17F</t>
  </si>
  <si>
    <t>2021-03-19 13:47:43</t>
  </si>
  <si>
    <t>2D1DFB15</t>
  </si>
  <si>
    <t>2021-03-14 01:13:41</t>
  </si>
  <si>
    <t>E90F0769</t>
  </si>
  <si>
    <t>2021-04-10 04:15:11</t>
  </si>
  <si>
    <t>306D05B6</t>
  </si>
  <si>
    <t>2021-05-14 20:08:49</t>
  </si>
  <si>
    <t>3C6CAE4B</t>
  </si>
  <si>
    <t>2021-05-22 22:11:19</t>
  </si>
  <si>
    <t>648E03D5</t>
  </si>
  <si>
    <t>2021-04-05 19:13:42</t>
  </si>
  <si>
    <t>7CD721A5</t>
  </si>
  <si>
    <t>2021-03-17 15:04:16</t>
  </si>
  <si>
    <t>21687F68</t>
  </si>
  <si>
    <t>2021-04-18 16:04:20</t>
  </si>
  <si>
    <t>3CB4EB54</t>
  </si>
  <si>
    <t>2021-04-27 01:00:39</t>
  </si>
  <si>
    <t>ACB890D3</t>
  </si>
  <si>
    <t>2021-04-12 10:27:23</t>
  </si>
  <si>
    <t>C2B9C3F0</t>
  </si>
  <si>
    <t>2021-04-02 19:51:21</t>
  </si>
  <si>
    <t>17F2652E</t>
  </si>
  <si>
    <t>2021-03-23 05:57:43</t>
  </si>
  <si>
    <t>1B4B5D88</t>
  </si>
  <si>
    <t>2021-05-08 19:21:53</t>
  </si>
  <si>
    <t>91763755</t>
  </si>
  <si>
    <t>2021-05-16 23:46:56</t>
  </si>
  <si>
    <t>D9AF339E</t>
  </si>
  <si>
    <t>2021-04-17 10:54:25</t>
  </si>
  <si>
    <t>3043CF0C</t>
  </si>
  <si>
    <t>2021-06-04 17:52:44</t>
  </si>
  <si>
    <t>1897D292</t>
  </si>
  <si>
    <t>2021-03-07 06:40:01</t>
  </si>
  <si>
    <t>A869E313</t>
  </si>
  <si>
    <t>2021-04-15 14:02:26</t>
  </si>
  <si>
    <t>CF9B30CB</t>
  </si>
  <si>
    <t>2021-03-10 18:21:43</t>
  </si>
  <si>
    <t>0F46CFD7</t>
  </si>
  <si>
    <t>2021-05-06 08:22:16</t>
  </si>
  <si>
    <t>750001A2</t>
  </si>
  <si>
    <t>2021-04-04 16:46:22</t>
  </si>
  <si>
    <t>BA90BBB9</t>
  </si>
  <si>
    <t>2021-03-26 17:51:28</t>
  </si>
  <si>
    <t>3F53BE7A</t>
  </si>
  <si>
    <t>2021-04-10 02:04:03</t>
  </si>
  <si>
    <t>A3B8A7EB</t>
  </si>
  <si>
    <t>2021-05-30 06:21:13</t>
  </si>
  <si>
    <t>C18A40DD</t>
  </si>
  <si>
    <t>2021-05-20 15:11:40</t>
  </si>
  <si>
    <t>7BC29180</t>
  </si>
  <si>
    <t>2021-06-08 18:41:06</t>
  </si>
  <si>
    <t>BFB3BD5C</t>
  </si>
  <si>
    <t>2021-05-14 06:58:59</t>
  </si>
  <si>
    <t>65EBF4CE</t>
  </si>
  <si>
    <t>2021-05-30 10:57:48</t>
  </si>
  <si>
    <t>EEB16ECF</t>
  </si>
  <si>
    <t>2021-06-07 03:26:26</t>
  </si>
  <si>
    <t>93F7AEC5</t>
  </si>
  <si>
    <t>2021-05-07 00:28:34</t>
  </si>
  <si>
    <t>AD71F6EC</t>
  </si>
  <si>
    <t>2021-05-10 22:16:11</t>
  </si>
  <si>
    <t>000E2047</t>
  </si>
  <si>
    <t>2021-05-17 22:20:02</t>
  </si>
  <si>
    <t>FFF35E8F</t>
  </si>
  <si>
    <t>2021-04-19 03:23:45</t>
  </si>
  <si>
    <t>9B5E6290</t>
  </si>
  <si>
    <t>2021-04-02 18:44:13</t>
  </si>
  <si>
    <t>99EC6D26</t>
  </si>
  <si>
    <t>2021-03-07 13:04:19</t>
  </si>
  <si>
    <t>45F51F20</t>
  </si>
  <si>
    <t>2021-04-07 14:19:50</t>
  </si>
  <si>
    <t>3DD9AB16</t>
  </si>
  <si>
    <t>2021-05-30 09:20:33</t>
  </si>
  <si>
    <t>EB1C925A</t>
  </si>
  <si>
    <t>2021-05-27 18:44:52</t>
  </si>
  <si>
    <t>0FDA3990</t>
  </si>
  <si>
    <t>2021-06-04 07:00:29</t>
  </si>
  <si>
    <t>101E3F24</t>
  </si>
  <si>
    <t>2021-04-06 22:08:46</t>
  </si>
  <si>
    <t>1A43363C</t>
  </si>
  <si>
    <t>2021-05-18 17:57:41</t>
  </si>
  <si>
    <t>637100D1</t>
  </si>
  <si>
    <t>2021-05-15 23:09:20</t>
  </si>
  <si>
    <t>DDAE3B8D</t>
  </si>
  <si>
    <t>2021-04-12 09:32:19</t>
  </si>
  <si>
    <t>878F7521</t>
  </si>
  <si>
    <t>2021-06-06 22:01:46</t>
  </si>
  <si>
    <t>3CCDF5E5</t>
  </si>
  <si>
    <t>2021-04-25 15:55:08</t>
  </si>
  <si>
    <t>1AFFFCEC</t>
  </si>
  <si>
    <t>2021-05-10 10:14:04</t>
  </si>
  <si>
    <t>100361F8</t>
  </si>
  <si>
    <t>2021-05-28 17:54:36</t>
  </si>
  <si>
    <t>90A3DEA5</t>
  </si>
  <si>
    <t>2021-03-11 22:22:34</t>
  </si>
  <si>
    <t>EE6F16D3</t>
  </si>
  <si>
    <t>2021-04-07 18:47:41</t>
  </si>
  <si>
    <t>570184CF</t>
  </si>
  <si>
    <t>2021-05-23 10:53:09</t>
  </si>
  <si>
    <t>10FB2F0B</t>
  </si>
  <si>
    <t>2021-03-27 02:45:40</t>
  </si>
  <si>
    <t>54BBF4A6</t>
  </si>
  <si>
    <t>2021-04-23 19:02:53</t>
  </si>
  <si>
    <t>C5467466</t>
  </si>
  <si>
    <t>2021-03-11 07:48:54</t>
  </si>
  <si>
    <t>C60D7556</t>
  </si>
  <si>
    <t>2021-04-29 11:52:48</t>
  </si>
  <si>
    <t>9D5AC038</t>
  </si>
  <si>
    <t>2021-04-05 00:50:00</t>
  </si>
  <si>
    <t>95AAF619</t>
  </si>
  <si>
    <t>2021-05-21 10:23:53</t>
  </si>
  <si>
    <t>EA8C2040</t>
  </si>
  <si>
    <t>2021-04-03 14:15:16</t>
  </si>
  <si>
    <t>B643D5FD</t>
  </si>
  <si>
    <t>2021-03-03 12:31:36</t>
  </si>
  <si>
    <t>9CDE138E</t>
  </si>
  <si>
    <t>2021-05-07 11:47:50</t>
  </si>
  <si>
    <t>5EBEC91C</t>
  </si>
  <si>
    <t>2021-06-07 21:07:27</t>
  </si>
  <si>
    <t>FCBD4FA1</t>
  </si>
  <si>
    <t>2021-06-05 04:02:37</t>
  </si>
  <si>
    <t>C9BD1AFF</t>
  </si>
  <si>
    <t>2021-04-28 21:37:27</t>
  </si>
  <si>
    <t>40B5044E</t>
  </si>
  <si>
    <t>2021-05-28 19:11:27</t>
  </si>
  <si>
    <t>A9112C0B</t>
  </si>
  <si>
    <t>2021-03-17 04:28:06</t>
  </si>
  <si>
    <t>5EDBCD33</t>
  </si>
  <si>
    <t>2021-05-05 12:23:00</t>
  </si>
  <si>
    <t>2AD250BD</t>
  </si>
  <si>
    <t>2021-05-23 00:41:46</t>
  </si>
  <si>
    <t>DDFB93C4</t>
  </si>
  <si>
    <t>2021-05-20 11:12:36</t>
  </si>
  <si>
    <t>F5A4F3D7</t>
  </si>
  <si>
    <t>2021-05-15 06:48:53</t>
  </si>
  <si>
    <t>92669C89</t>
  </si>
  <si>
    <t>2021-03-13 06:26:52</t>
  </si>
  <si>
    <t>324043C9</t>
  </si>
  <si>
    <t>2021-05-09 19:31:05</t>
  </si>
  <si>
    <t>B2E04923</t>
  </si>
  <si>
    <t>2021-04-03 06:25:06</t>
  </si>
  <si>
    <t>AB95573A</t>
  </si>
  <si>
    <t>2021-04-22 01:03:40</t>
  </si>
  <si>
    <t>EAB87686</t>
  </si>
  <si>
    <t>2021-05-14 01:36:22</t>
  </si>
  <si>
    <t>11193E82</t>
  </si>
  <si>
    <t>2021-06-05 05:49:25</t>
  </si>
  <si>
    <t>BABFE2B2</t>
  </si>
  <si>
    <t>2021-05-14 16:39:18</t>
  </si>
  <si>
    <t>10D35BA1</t>
  </si>
  <si>
    <t>2021-04-15 13:25:14</t>
  </si>
  <si>
    <t>378BD747</t>
  </si>
  <si>
    <t>2021-05-27 16:53:11</t>
  </si>
  <si>
    <t>02795DCF</t>
  </si>
  <si>
    <t>2021-05-11 06:49:12</t>
  </si>
  <si>
    <t>AA13C4C5</t>
  </si>
  <si>
    <t>2021-04-13 22:27:59</t>
  </si>
  <si>
    <t>50143DB9</t>
  </si>
  <si>
    <t>2021-04-07 00:45:06</t>
  </si>
  <si>
    <t>86557FE4</t>
  </si>
  <si>
    <t>2021-05-15 17:19:56</t>
  </si>
  <si>
    <t>1A15D1C9</t>
  </si>
  <si>
    <t>2021-04-09 06:39:36</t>
  </si>
  <si>
    <t>FDDF3B0D</t>
  </si>
  <si>
    <t>2021-03-15 05:28:25</t>
  </si>
  <si>
    <t>4BEA2FC8</t>
  </si>
  <si>
    <t>2021-06-09 10:43:38</t>
  </si>
  <si>
    <t>0A6D6AF1</t>
  </si>
  <si>
    <t>2021-05-26 22:14:25</t>
  </si>
  <si>
    <t>9B1005D9</t>
  </si>
  <si>
    <t>2021-04-09 21:09:53</t>
  </si>
  <si>
    <t>5BBD5C32</t>
  </si>
  <si>
    <t>2021-05-07 08:56:32</t>
  </si>
  <si>
    <t>E6EC2AEE</t>
  </si>
  <si>
    <t>2021-06-08 19:54:35</t>
  </si>
  <si>
    <t>46E3AFAA</t>
  </si>
  <si>
    <t>2021-05-15 00:26:57</t>
  </si>
  <si>
    <t>4D39F02E</t>
  </si>
  <si>
    <t>2021-03-02 06:25:33</t>
  </si>
  <si>
    <t>81296FA0</t>
  </si>
  <si>
    <t>2021-04-04 00:14:59</t>
  </si>
  <si>
    <t>60D4D1DE</t>
  </si>
  <si>
    <t>2021-03-14 12:32:13</t>
  </si>
  <si>
    <t>28D9362D</t>
  </si>
  <si>
    <t>2021-05-15 09:18:32</t>
  </si>
  <si>
    <t>69149627</t>
  </si>
  <si>
    <t>2021-03-15 21:38:58</t>
  </si>
  <si>
    <t>E42C29E2</t>
  </si>
  <si>
    <t>2021-04-18 11:17:09</t>
  </si>
  <si>
    <t>C0BD3522</t>
  </si>
  <si>
    <t>2021-04-24 22:01:49</t>
  </si>
  <si>
    <t>2B8CB868</t>
  </si>
  <si>
    <t>2021-05-05 01:54:51</t>
  </si>
  <si>
    <t>7EAEE237</t>
  </si>
  <si>
    <t>2021-04-02 18:44:03</t>
  </si>
  <si>
    <t>5D0F5B9D</t>
  </si>
  <si>
    <t>2021-05-23 06:59:08</t>
  </si>
  <si>
    <t>DCE19154</t>
  </si>
  <si>
    <t>2021-05-23 07:50:48</t>
  </si>
  <si>
    <t>97923914</t>
  </si>
  <si>
    <t>2021-03-14 10:21:15</t>
  </si>
  <si>
    <t>51892217</t>
  </si>
  <si>
    <t>2021-03-13 06:53:33</t>
  </si>
  <si>
    <t>6D2F0803</t>
  </si>
  <si>
    <t>2021-04-15 05:38:35</t>
  </si>
  <si>
    <t>99EF997B</t>
  </si>
  <si>
    <t>2021-03-29 01:04:28</t>
  </si>
  <si>
    <t>B21C7C8B</t>
  </si>
  <si>
    <t>2021-04-06 18:52:39</t>
  </si>
  <si>
    <t>719A6C65</t>
  </si>
  <si>
    <t>2021-04-17 05:26:10</t>
  </si>
  <si>
    <t>D4729E64</t>
  </si>
  <si>
    <t>2021-04-03 00:53:28</t>
  </si>
  <si>
    <t>7034531D</t>
  </si>
  <si>
    <t>2021-03-14 08:48:52</t>
  </si>
  <si>
    <t>6BF6F95E</t>
  </si>
  <si>
    <t>2021-03-01 22:03:14</t>
  </si>
  <si>
    <t>68BE7515</t>
  </si>
  <si>
    <t>2021-04-28 20:41:34</t>
  </si>
  <si>
    <t>29A14EE3</t>
  </si>
  <si>
    <t>2021-05-10 16:17:46</t>
  </si>
  <si>
    <t>673F34DD</t>
  </si>
  <si>
    <t>2021-04-14 02:12:15</t>
  </si>
  <si>
    <t>210E42F2</t>
  </si>
  <si>
    <t>2021-03-08 22:55:12</t>
  </si>
  <si>
    <t>923876AA</t>
  </si>
  <si>
    <t>2021-04-20 01:45:18</t>
  </si>
  <si>
    <t>D6BED6E1</t>
  </si>
  <si>
    <t>2021-03-12 04:16:11</t>
  </si>
  <si>
    <t>BC19B9F4</t>
  </si>
  <si>
    <t>2021-04-09 14:17:49</t>
  </si>
  <si>
    <t>97523167</t>
  </si>
  <si>
    <t>2021-03-14 04:26:09</t>
  </si>
  <si>
    <t>DF35F9C8</t>
  </si>
  <si>
    <t>2021-04-16 19:20:54</t>
  </si>
  <si>
    <t>94463364</t>
  </si>
  <si>
    <t>2021-04-25 00:18:16</t>
  </si>
  <si>
    <t>8CD30208</t>
  </si>
  <si>
    <t>2021-04-01 00:16:11</t>
  </si>
  <si>
    <t>D3B9C202</t>
  </si>
  <si>
    <t>2021-04-21 16:56:22</t>
  </si>
  <si>
    <t>BADE01B2</t>
  </si>
  <si>
    <t>2021-05-31 19:40:30</t>
  </si>
  <si>
    <t>12176426</t>
  </si>
  <si>
    <t>2021-06-05 09:08:04</t>
  </si>
  <si>
    <t>F96618E3</t>
  </si>
  <si>
    <t>2021-05-19 23:12:15</t>
  </si>
  <si>
    <t>D5DE49D6</t>
  </si>
  <si>
    <t>2021-04-08 17:36:12</t>
  </si>
  <si>
    <t>DFEE78A6</t>
  </si>
  <si>
    <t>2021-05-17 10:07:40</t>
  </si>
  <si>
    <t>83928596</t>
  </si>
  <si>
    <t>2021-04-18 17:00:27</t>
  </si>
  <si>
    <t>90363F5C</t>
  </si>
  <si>
    <t>2021-03-12 09:38:53</t>
  </si>
  <si>
    <t>974727BF</t>
  </si>
  <si>
    <t>2021-06-05 10:50:49</t>
  </si>
  <si>
    <t>37878E81</t>
  </si>
  <si>
    <t>2021-04-22 06:08:51</t>
  </si>
  <si>
    <t>9C877C06</t>
  </si>
  <si>
    <t>2021-03-30 14:04:21</t>
  </si>
  <si>
    <t>225EE9BE</t>
  </si>
  <si>
    <t>2021-05-27 17:28:33</t>
  </si>
  <si>
    <t>E6FB27D3</t>
  </si>
  <si>
    <t>2021-04-10 17:00:25</t>
  </si>
  <si>
    <t>970870F3</t>
  </si>
  <si>
    <t>2021-03-07 02:16:05</t>
  </si>
  <si>
    <t>65288F73</t>
  </si>
  <si>
    <t>2021-03-17 14:16:07</t>
  </si>
  <si>
    <t>995F41F7</t>
  </si>
  <si>
    <t>2021-05-08 07:04:49</t>
  </si>
  <si>
    <t>828EDE0E</t>
  </si>
  <si>
    <t>2021-04-24 00:14:56</t>
  </si>
  <si>
    <t>B3447804</t>
  </si>
  <si>
    <t>2021-03-25 08:39:28</t>
  </si>
  <si>
    <t>F2E4E734</t>
  </si>
  <si>
    <t>2021-05-03 04:51:33</t>
  </si>
  <si>
    <t>0D72E865</t>
  </si>
  <si>
    <t>2021-04-24 17:14:18</t>
  </si>
  <si>
    <t>EE2F6158</t>
  </si>
  <si>
    <t>2021-03-16 02:16:09</t>
  </si>
  <si>
    <t>46829801</t>
  </si>
  <si>
    <t>2021-06-06 05:07:45</t>
  </si>
  <si>
    <t>D386BC8B</t>
  </si>
  <si>
    <t>2021-04-03 16:28:04</t>
  </si>
  <si>
    <t>8904C31A</t>
  </si>
  <si>
    <t>2021-03-23 13:59:02</t>
  </si>
  <si>
    <t>BF635D92</t>
  </si>
  <si>
    <t>2021-04-28 15:22:36</t>
  </si>
  <si>
    <t>7B522824</t>
  </si>
  <si>
    <t>2021-04-10 15:08:52</t>
  </si>
  <si>
    <t>B5FDCDF5</t>
  </si>
  <si>
    <t>2021-04-16 20:38:19</t>
  </si>
  <si>
    <t>FC148E29</t>
  </si>
  <si>
    <t>2021-05-17 19:57:17</t>
  </si>
  <si>
    <t>5BD48182</t>
  </si>
  <si>
    <t>2021-05-29 15:10:21</t>
  </si>
  <si>
    <t>9A69B7AC</t>
  </si>
  <si>
    <t>2021-04-26 01:25:48</t>
  </si>
  <si>
    <t>F7AC9844</t>
  </si>
  <si>
    <t>2021-03-11 11:34:22</t>
  </si>
  <si>
    <t>F9999FA5</t>
  </si>
  <si>
    <t>2021-05-27 01:46:10</t>
  </si>
  <si>
    <t>DCDA79F2</t>
  </si>
  <si>
    <t>2021-05-05 06:59:35</t>
  </si>
  <si>
    <t>E20698A5</t>
  </si>
  <si>
    <t>2021-04-04 18:31:53</t>
  </si>
  <si>
    <t>1111C650</t>
  </si>
  <si>
    <t>2021-03-27 13:46:04</t>
  </si>
  <si>
    <t>B7FB5EBF</t>
  </si>
  <si>
    <t>2021-05-16 13:42:39</t>
  </si>
  <si>
    <t>82ECAACC</t>
  </si>
  <si>
    <t>2021-03-20 06:03:29</t>
  </si>
  <si>
    <t>2678EE68</t>
  </si>
  <si>
    <t>2021-04-20 01:32:53</t>
  </si>
  <si>
    <t>9E73E1BF</t>
  </si>
  <si>
    <t>2021-05-16 05:10:53</t>
  </si>
  <si>
    <t>A89D60D1</t>
  </si>
  <si>
    <t>2021-05-20 20:19:40</t>
  </si>
  <si>
    <t>28377DCF</t>
  </si>
  <si>
    <t>2021-06-03 08:31:32</t>
  </si>
  <si>
    <t>015C6707</t>
  </si>
  <si>
    <t>2021-03-08 09:02:20</t>
  </si>
  <si>
    <t>0F187F3E</t>
  </si>
  <si>
    <t>2021-04-07 02:14:52</t>
  </si>
  <si>
    <t>C21558B0</t>
  </si>
  <si>
    <t>2021-03-17 23:20:38</t>
  </si>
  <si>
    <t>751CA710</t>
  </si>
  <si>
    <t>2021-03-03 07:22:24</t>
  </si>
  <si>
    <t>ED5BEACC</t>
  </si>
  <si>
    <t>2021-04-25 23:05:52</t>
  </si>
  <si>
    <t>3D69688E</t>
  </si>
  <si>
    <t>2021-03-15 10:26:32</t>
  </si>
  <si>
    <t>01C827A2</t>
  </si>
  <si>
    <t>2021-03-24 03:39:14</t>
  </si>
  <si>
    <t>F341D7FD</t>
  </si>
  <si>
    <t>2021-06-02 02:01:43</t>
  </si>
  <si>
    <t>E4F88F88</t>
  </si>
  <si>
    <t>2021-04-20 04:16:48</t>
  </si>
  <si>
    <t>CB5BCF9F</t>
  </si>
  <si>
    <t>2021-03-24 00:59:51</t>
  </si>
  <si>
    <t>705566FE</t>
  </si>
  <si>
    <t>2021-05-29 06:12:02</t>
  </si>
  <si>
    <t>2B8C6289</t>
  </si>
  <si>
    <t>2021-04-20 20:55:18</t>
  </si>
  <si>
    <t>64712F32</t>
  </si>
  <si>
    <t>2021-05-16 14:19:47</t>
  </si>
  <si>
    <t>690301EE</t>
  </si>
  <si>
    <t>2021-04-26 09:37:22</t>
  </si>
  <si>
    <t>7E591F85</t>
  </si>
  <si>
    <t>2021-03-04 05:16:47</t>
  </si>
  <si>
    <t>910C6849</t>
  </si>
  <si>
    <t>2021-03-07 01:16:54</t>
  </si>
  <si>
    <t>AFCCE2FA</t>
  </si>
  <si>
    <t>2021-03-23 04:00:29</t>
  </si>
  <si>
    <t>13A39C6A</t>
  </si>
  <si>
    <t>2021-03-06 05:33:56</t>
  </si>
  <si>
    <t>49DEE1A0</t>
  </si>
  <si>
    <t>2021-03-04 05:44:32</t>
  </si>
  <si>
    <t>89A21F02</t>
  </si>
  <si>
    <t>2021-03-17 05:21:47</t>
  </si>
  <si>
    <t>14F6C847</t>
  </si>
  <si>
    <t>2021-03-07 05:16:40</t>
  </si>
  <si>
    <t>A94EDA18</t>
  </si>
  <si>
    <t>2021-03-15 18:34:56</t>
  </si>
  <si>
    <t>857CFF05</t>
  </si>
  <si>
    <t>2021-03-20 15:22:34</t>
  </si>
  <si>
    <t>59FA3627</t>
  </si>
  <si>
    <t>2021-04-08 06:02:39</t>
  </si>
  <si>
    <t>92918D6D</t>
  </si>
  <si>
    <t>2021-04-21 00:45:15</t>
  </si>
  <si>
    <t>47FA4463</t>
  </si>
  <si>
    <t>2021-03-25 01:39:28</t>
  </si>
  <si>
    <t>8C8448D5</t>
  </si>
  <si>
    <t>2021-03-20 20:44:03</t>
  </si>
  <si>
    <t>A2178E3C</t>
  </si>
  <si>
    <t>2021-03-07 19:59:16</t>
  </si>
  <si>
    <t>925CFF56</t>
  </si>
  <si>
    <t>2021-05-10 14:25:26</t>
  </si>
  <si>
    <t>D6DA6885</t>
  </si>
  <si>
    <t>2021-05-26 03:44:59</t>
  </si>
  <si>
    <t>21B25032</t>
  </si>
  <si>
    <t>2021-03-05 18:34:33</t>
  </si>
  <si>
    <t>1D151F6B</t>
  </si>
  <si>
    <t>2021-04-01 14:24:13</t>
  </si>
  <si>
    <t>F0E13EBB</t>
  </si>
  <si>
    <t>2021-05-30 21:30:14</t>
  </si>
  <si>
    <t>BB52449E</t>
  </si>
  <si>
    <t>2021-05-13 16:30:40</t>
  </si>
  <si>
    <t>AB426483</t>
  </si>
  <si>
    <t>2021-04-29 04:20:15</t>
  </si>
  <si>
    <t>A0B3D061</t>
  </si>
  <si>
    <t>2021-05-05 20:30:16</t>
  </si>
  <si>
    <t>A1C336EA</t>
  </si>
  <si>
    <t>2021-04-11 09:11:54</t>
  </si>
  <si>
    <t>518FDD11</t>
  </si>
  <si>
    <t>2021-03-02 01:52:58</t>
  </si>
  <si>
    <t>7ED1EBF6</t>
  </si>
  <si>
    <t>2021-05-18 00:54:47</t>
  </si>
  <si>
    <t>C8CFF4AC</t>
  </si>
  <si>
    <t>2021-04-12 18:12:24</t>
  </si>
  <si>
    <t>5BECE3BF</t>
  </si>
  <si>
    <t>2021-04-21 20:28:16</t>
  </si>
  <si>
    <t>13428394</t>
  </si>
  <si>
    <t>2021-04-09 06:19:58</t>
  </si>
  <si>
    <t>27C74577</t>
  </si>
  <si>
    <t>2021-05-11 14:32:28</t>
  </si>
  <si>
    <t>5BFE9609</t>
  </si>
  <si>
    <t>2021-04-29 14:54:38</t>
  </si>
  <si>
    <t>0E1C9285</t>
  </si>
  <si>
    <t>2021-05-12 21:25:41</t>
  </si>
  <si>
    <t>3DCA82AF</t>
  </si>
  <si>
    <t>2021-05-04 04:18:38</t>
  </si>
  <si>
    <t>C38AEFAF</t>
  </si>
  <si>
    <t>2021-04-08 23:59:23</t>
  </si>
  <si>
    <t>BC405F44</t>
  </si>
  <si>
    <t>2021-05-21 08:30:46</t>
  </si>
  <si>
    <t>B2271FEF</t>
  </si>
  <si>
    <t>2021-03-18 10:30:08</t>
  </si>
  <si>
    <t>32C6EC46</t>
  </si>
  <si>
    <t>2021-05-06 03:03:57</t>
  </si>
  <si>
    <t>40EBDCD6</t>
  </si>
  <si>
    <t>2021-04-26 05:42:12</t>
  </si>
  <si>
    <t>E367060B</t>
  </si>
  <si>
    <t>2021-04-27 01:13:36</t>
  </si>
  <si>
    <t>0C6F2E78</t>
  </si>
  <si>
    <t>2021-03-21 06:14:21</t>
  </si>
  <si>
    <t>DA97BF1C</t>
  </si>
  <si>
    <t>2021-03-15 10:15:11</t>
  </si>
  <si>
    <t>1C535E06</t>
  </si>
  <si>
    <t>2021-04-02 10:55:40</t>
  </si>
  <si>
    <t>28A90505</t>
  </si>
  <si>
    <t>2021-03-05 02:32:09</t>
  </si>
  <si>
    <t>E94A2A06</t>
  </si>
  <si>
    <t>2021-05-17 21:51:31</t>
  </si>
  <si>
    <t>A6BB9A64</t>
  </si>
  <si>
    <t>2021-05-21 11:00:30</t>
  </si>
  <si>
    <t>BAA451CC</t>
  </si>
  <si>
    <t>2021-03-26 03:10:34</t>
  </si>
  <si>
    <t>9600CA9C</t>
  </si>
  <si>
    <t>2021-05-15 11:26:38</t>
  </si>
  <si>
    <t>A6E729EE</t>
  </si>
  <si>
    <t>2021-04-27 20:37:22</t>
  </si>
  <si>
    <t>894949FB</t>
  </si>
  <si>
    <t>2021-04-01 11:12:44</t>
  </si>
  <si>
    <t>548E95DD</t>
  </si>
  <si>
    <t>2021-04-17 08:10:12</t>
  </si>
  <si>
    <t>1F779154</t>
  </si>
  <si>
    <t>2021-04-10 12:32:24</t>
  </si>
  <si>
    <t>318CA6B9</t>
  </si>
  <si>
    <t>2021-04-07 04:05:19</t>
  </si>
  <si>
    <t>55E817DB</t>
  </si>
  <si>
    <t>2021-06-07 09:20:30</t>
  </si>
  <si>
    <t>05338B07</t>
  </si>
  <si>
    <t>2021-05-31 01:29:09</t>
  </si>
  <si>
    <t>0CBA1453</t>
  </si>
  <si>
    <t>2021-04-15 05:06:54</t>
  </si>
  <si>
    <t>D80B65CC</t>
  </si>
  <si>
    <t>2021-04-04 08:28:19</t>
  </si>
  <si>
    <t>D64FB61B</t>
  </si>
  <si>
    <t>2021-06-06 05:39:39</t>
  </si>
  <si>
    <t>9E917A56</t>
  </si>
  <si>
    <t>2021-06-09 09:51:44</t>
  </si>
  <si>
    <t>06ED030F</t>
  </si>
  <si>
    <t>2021-04-25 05:48:19</t>
  </si>
  <si>
    <t>58CE1E7F</t>
  </si>
  <si>
    <t>2021-04-16 03:16:16</t>
  </si>
  <si>
    <t>F423D771</t>
  </si>
  <si>
    <t>2021-03-13 23:26:51</t>
  </si>
  <si>
    <t>91ABB244</t>
  </si>
  <si>
    <t>2021-03-15 15:24:49</t>
  </si>
  <si>
    <t>DB79FDC6</t>
  </si>
  <si>
    <t>2021-05-21 22:12:12</t>
  </si>
  <si>
    <t>A151D5D2</t>
  </si>
  <si>
    <t>2021-03-04 09:19:24</t>
  </si>
  <si>
    <t>659CDB86</t>
  </si>
  <si>
    <t>2021-05-29 17:36:25</t>
  </si>
  <si>
    <t>4F554A27</t>
  </si>
  <si>
    <t>2021-04-19 11:34:32</t>
  </si>
  <si>
    <t>E8759EC4</t>
  </si>
  <si>
    <t>2021-04-13 21:48:30</t>
  </si>
  <si>
    <t>D00AF97E</t>
  </si>
  <si>
    <t>2021-05-19 00:44:13</t>
  </si>
  <si>
    <t>567B5A19</t>
  </si>
  <si>
    <t>2021-03-29 16:42:21</t>
  </si>
  <si>
    <t>1EDF7BD1</t>
  </si>
  <si>
    <t>2021-03-26 07:37:23</t>
  </si>
  <si>
    <t>46106DD2</t>
  </si>
  <si>
    <t>2021-03-23 22:02:42</t>
  </si>
  <si>
    <t>1F4CD2A5</t>
  </si>
  <si>
    <t>2021-03-18 23:04:59</t>
  </si>
  <si>
    <t>3C2F3663</t>
  </si>
  <si>
    <t>2021-04-21 17:37:59</t>
  </si>
  <si>
    <t>A5A26521</t>
  </si>
  <si>
    <t>2021-03-27 20:33:28</t>
  </si>
  <si>
    <t>9A55DDD4</t>
  </si>
  <si>
    <t>2021-06-09 08:08:18</t>
  </si>
  <si>
    <t>DA2D823F</t>
  </si>
  <si>
    <t>2021-04-13 11:06:28</t>
  </si>
  <si>
    <t>F122E23E</t>
  </si>
  <si>
    <t>2021-05-31 22:20:28</t>
  </si>
  <si>
    <t>BDBD0CC4</t>
  </si>
  <si>
    <t>2021-03-07 19:59:40</t>
  </si>
  <si>
    <t>CECCA3C6</t>
  </si>
  <si>
    <t>2021-04-16 19:27:08</t>
  </si>
  <si>
    <t>6C37BAE1</t>
  </si>
  <si>
    <t>2021-04-28 08:31:22</t>
  </si>
  <si>
    <t>2339F894</t>
  </si>
  <si>
    <t>2021-03-12 14:54:26</t>
  </si>
  <si>
    <t>469B9036</t>
  </si>
  <si>
    <t>2021-03-28 04:26:49</t>
  </si>
  <si>
    <t>E8767135</t>
  </si>
  <si>
    <t>2021-03-05 08:44:31</t>
  </si>
  <si>
    <t>C8E49DD6</t>
  </si>
  <si>
    <t>2021-05-07 20:02:22</t>
  </si>
  <si>
    <t>7F2B1673</t>
  </si>
  <si>
    <t>2021-06-07 14:10:21</t>
  </si>
  <si>
    <t>4C40F78A</t>
  </si>
  <si>
    <t>2021-05-30 23:54:10</t>
  </si>
  <si>
    <t>19B26D53</t>
  </si>
  <si>
    <t>2021-05-20 13:35:35</t>
  </si>
  <si>
    <t>A20CE14A</t>
  </si>
  <si>
    <t>2021-04-08 14:27:08</t>
  </si>
  <si>
    <t>CD711207</t>
  </si>
  <si>
    <t>2021-03-02 08:16:46</t>
  </si>
  <si>
    <t>DE54CCB7</t>
  </si>
  <si>
    <t>2021-04-27 09:34:56</t>
  </si>
  <si>
    <t>F1F1AE41</t>
  </si>
  <si>
    <t>2021-06-02 02:32:01</t>
  </si>
  <si>
    <t>20D5F4B8</t>
  </si>
  <si>
    <t>2021-05-06 19:58:33</t>
  </si>
  <si>
    <t>05AF064B</t>
  </si>
  <si>
    <t>2021-05-04 19:56:08</t>
  </si>
  <si>
    <t>ED4EF81B</t>
  </si>
  <si>
    <t>2021-05-28 09:29:01</t>
  </si>
  <si>
    <t>4FEFC30B</t>
  </si>
  <si>
    <t>2021-05-24 09:43:56</t>
  </si>
  <si>
    <t>6AD2EFB2</t>
  </si>
  <si>
    <t>2021-05-14 21:08:24</t>
  </si>
  <si>
    <t>24DD895C</t>
  </si>
  <si>
    <t>2021-03-28 20:54:01</t>
  </si>
  <si>
    <t>EFF399A5</t>
  </si>
  <si>
    <t>2021-03-20 14:04:46</t>
  </si>
  <si>
    <t>9C4662D7</t>
  </si>
  <si>
    <t>2021-03-30 15:58:03</t>
  </si>
  <si>
    <t>6C28505C</t>
  </si>
  <si>
    <t>2021-03-05 22:57:08</t>
  </si>
  <si>
    <t>4A597A0B</t>
  </si>
  <si>
    <t>2021-05-15 00:32:48</t>
  </si>
  <si>
    <t>221F9CC2</t>
  </si>
  <si>
    <t>2021-04-12 22:32:53</t>
  </si>
  <si>
    <t>AB03CF33</t>
  </si>
  <si>
    <t>2021-04-18 09:46:46</t>
  </si>
  <si>
    <t>1D9A62CB</t>
  </si>
  <si>
    <t>2021-05-25 02:24:24</t>
  </si>
  <si>
    <t>7CE42059</t>
  </si>
  <si>
    <t>2021-05-26 13:37:31</t>
  </si>
  <si>
    <t>99E8B62A</t>
  </si>
  <si>
    <t>2021-05-09 23:19:47</t>
  </si>
  <si>
    <t>1C66FB0E</t>
  </si>
  <si>
    <t>2021-03-21 02:23:14</t>
  </si>
  <si>
    <t>80703400</t>
  </si>
  <si>
    <t>2021-05-05 12:17:52</t>
  </si>
  <si>
    <t>538EC6C3</t>
  </si>
  <si>
    <t>2021-04-20 12:23:13</t>
  </si>
  <si>
    <t>1579E124</t>
  </si>
  <si>
    <t>2021-06-02 14:31:23</t>
  </si>
  <si>
    <t>5FA286F7</t>
  </si>
  <si>
    <t>2021-03-01 16:14:24</t>
  </si>
  <si>
    <t>6C4C66A8</t>
  </si>
  <si>
    <t>2021-05-09 06:39:16</t>
  </si>
  <si>
    <t>056E3B60</t>
  </si>
  <si>
    <t>2021-03-27 10:54:33</t>
  </si>
  <si>
    <t>F7CD64C1</t>
  </si>
  <si>
    <t>2021-04-01 00:34:24</t>
  </si>
  <si>
    <t>BD008488</t>
  </si>
  <si>
    <t>2021-06-10 05:45:40</t>
  </si>
  <si>
    <t>A727942D</t>
  </si>
  <si>
    <t>2021-03-27 05:09:41</t>
  </si>
  <si>
    <t>E0C34283</t>
  </si>
  <si>
    <t>2021-03-28 21:02:45</t>
  </si>
  <si>
    <t>C4893B61</t>
  </si>
  <si>
    <t>2021-04-28 12:32:58</t>
  </si>
  <si>
    <t>4182820E</t>
  </si>
  <si>
    <t>2021-04-08 02:20:41</t>
  </si>
  <si>
    <t>4EAE187F</t>
  </si>
  <si>
    <t>2021-06-03 19:01:24</t>
  </si>
  <si>
    <t>69344028</t>
  </si>
  <si>
    <t>2021-04-30 01:53:14</t>
  </si>
  <si>
    <t>56FB8F64</t>
  </si>
  <si>
    <t>2021-05-30 21:42:59</t>
  </si>
  <si>
    <t>49041F36</t>
  </si>
  <si>
    <t>2021-04-18 09:12:04</t>
  </si>
  <si>
    <t>A56B5309</t>
  </si>
  <si>
    <t>2021-03-19 12:27:44</t>
  </si>
  <si>
    <t>017DD2A9</t>
  </si>
  <si>
    <t>2021-05-30 02:37:23</t>
  </si>
  <si>
    <t>47174C45</t>
  </si>
  <si>
    <t>2021-04-12 04:03:48</t>
  </si>
  <si>
    <t>4040F8DF</t>
  </si>
  <si>
    <t>2021-05-19 01:38:23</t>
  </si>
  <si>
    <t>A9D01625</t>
  </si>
  <si>
    <t>2021-06-07 21:24:58</t>
  </si>
  <si>
    <t>E37D91D4</t>
  </si>
  <si>
    <t>2021-03-10 04:49:35</t>
  </si>
  <si>
    <t>E8A5C3B8</t>
  </si>
  <si>
    <t>2021-03-23 14:10:03</t>
  </si>
  <si>
    <t>CDA2698D</t>
  </si>
  <si>
    <t>2021-04-30 15:11:37</t>
  </si>
  <si>
    <t>90D0A950</t>
  </si>
  <si>
    <t>2021-04-20 22:00:09</t>
  </si>
  <si>
    <t>914D2D69</t>
  </si>
  <si>
    <t>2021-04-14 12:04:02</t>
  </si>
  <si>
    <t>BE742D1B</t>
  </si>
  <si>
    <t>2021-05-12 09:05:12</t>
  </si>
  <si>
    <t>855F627E</t>
  </si>
  <si>
    <t>2021-03-02 17:33:36</t>
  </si>
  <si>
    <t>F52CAD85</t>
  </si>
  <si>
    <t>2021-03-18 14:14:12</t>
  </si>
  <si>
    <t>62117987</t>
  </si>
  <si>
    <t>2021-03-08 09:31:12</t>
  </si>
  <si>
    <t>42C3BAA6</t>
  </si>
  <si>
    <t>2021-03-26 22:14:55</t>
  </si>
  <si>
    <t>F43B39B4</t>
  </si>
  <si>
    <t>2021-05-19 21:14:01</t>
  </si>
  <si>
    <t>95F8D445</t>
  </si>
  <si>
    <t>2021-03-07 11:32:32</t>
  </si>
  <si>
    <t>16EF1738</t>
  </si>
  <si>
    <t>2021-05-21 01:37:08</t>
  </si>
  <si>
    <t>0EEA359E</t>
  </si>
  <si>
    <t>2021-06-02 23:35:29</t>
  </si>
  <si>
    <t>E97F6A09</t>
  </si>
  <si>
    <t>2021-03-12 12:55:47</t>
  </si>
  <si>
    <t>7D604A75</t>
  </si>
  <si>
    <t>2021-04-08 23:31:57</t>
  </si>
  <si>
    <t>B0471E53</t>
  </si>
  <si>
    <t>2021-03-30 15:37:08</t>
  </si>
  <si>
    <t>4BFD11CA</t>
  </si>
  <si>
    <t>2021-03-10 04:52:59</t>
  </si>
  <si>
    <t>EA09B850</t>
  </si>
  <si>
    <t>2021-03-12 18:07:48</t>
  </si>
  <si>
    <t>04D5D751</t>
  </si>
  <si>
    <t>2021-04-13 07:01:49</t>
  </si>
  <si>
    <t>38574C36</t>
  </si>
  <si>
    <t>2021-04-11 07:33:01</t>
  </si>
  <si>
    <t>1025484F</t>
  </si>
  <si>
    <t>2021-03-07 09:31:35</t>
  </si>
  <si>
    <t>BE451E28</t>
  </si>
  <si>
    <t>2021-05-09 05:50:06</t>
  </si>
  <si>
    <t>B185DD97</t>
  </si>
  <si>
    <t>2021-06-06 01:33:38</t>
  </si>
  <si>
    <t>32FA0979</t>
  </si>
  <si>
    <t>2021-05-28 13:33:34</t>
  </si>
  <si>
    <t>C5337EF1</t>
  </si>
  <si>
    <t>2021-04-16 15:21:29</t>
  </si>
  <si>
    <t>863A9ABD</t>
  </si>
  <si>
    <t>2021-05-15 14:01:30</t>
  </si>
  <si>
    <t>29E6163B</t>
  </si>
  <si>
    <t>2021-03-30 08:03:36</t>
  </si>
  <si>
    <t>D44DCD8C</t>
  </si>
  <si>
    <t>2021-05-17 16:52:39</t>
  </si>
  <si>
    <t>06526AC6</t>
  </si>
  <si>
    <t>2021-04-24 22:11:16</t>
  </si>
  <si>
    <t>5D92D0A3</t>
  </si>
  <si>
    <t>2021-04-22 09:16:10</t>
  </si>
  <si>
    <t>6D7756B5</t>
  </si>
  <si>
    <t>2021-05-13 12:59:19</t>
  </si>
  <si>
    <t>B913FD31</t>
  </si>
  <si>
    <t>2021-05-08 14:04:33</t>
  </si>
  <si>
    <t>D467ED9B</t>
  </si>
  <si>
    <t>2021-03-10 17:03:51</t>
  </si>
  <si>
    <t>7A3BDF4D</t>
  </si>
  <si>
    <t>2021-05-08 03:25:31</t>
  </si>
  <si>
    <t>7ABA0827</t>
  </si>
  <si>
    <t>2021-05-01 20:14:53</t>
  </si>
  <si>
    <t>7D3A979B</t>
  </si>
  <si>
    <t>2021-06-02 07:09:58</t>
  </si>
  <si>
    <t>4BD67804</t>
  </si>
  <si>
    <t>2021-05-10 02:24:38</t>
  </si>
  <si>
    <t>5BCD1657</t>
  </si>
  <si>
    <t>2021-03-11 22:54:40</t>
  </si>
  <si>
    <t>F4AD1BD2</t>
  </si>
  <si>
    <t>2021-04-07 21:54:07</t>
  </si>
  <si>
    <t>36CCDFC2</t>
  </si>
  <si>
    <t>2021-05-04 20:48:59</t>
  </si>
  <si>
    <t>D6A391AF</t>
  </si>
  <si>
    <t>2021-04-04 05:12:06</t>
  </si>
  <si>
    <t>1B060ABD</t>
  </si>
  <si>
    <t>2021-05-10 06:38:58</t>
  </si>
  <si>
    <t>A3B8A1FB</t>
  </si>
  <si>
    <t>2021-03-26 17:13:58</t>
  </si>
  <si>
    <t>2242C730</t>
  </si>
  <si>
    <t>2021-06-07 17:42:02</t>
  </si>
  <si>
    <t>4813398F</t>
  </si>
  <si>
    <t>2021-05-29 08:02:49</t>
  </si>
  <si>
    <t>C3D5C725</t>
  </si>
  <si>
    <t>2021-04-23 01:24:06</t>
  </si>
  <si>
    <t>B9D5390F</t>
  </si>
  <si>
    <t>2021-03-23 06:35:46</t>
  </si>
  <si>
    <t>EDF4815C</t>
  </si>
  <si>
    <t>2021-05-23 11:37:25</t>
  </si>
  <si>
    <t>AE069CBC</t>
  </si>
  <si>
    <t>2021-05-01 06:20:09</t>
  </si>
  <si>
    <t>E1B55D9D</t>
  </si>
  <si>
    <t>2021-03-03 08:28:12</t>
  </si>
  <si>
    <t>3C0CBC4C</t>
  </si>
  <si>
    <t>2021-03-04 04:26:54</t>
  </si>
  <si>
    <t>196BABE2</t>
  </si>
  <si>
    <t>2021-05-01 00:36:13</t>
  </si>
  <si>
    <t>B98E6096</t>
  </si>
  <si>
    <t>2021-04-03 15:19:03</t>
  </si>
  <si>
    <t>64F22341</t>
  </si>
  <si>
    <t>2021-03-23 20:45:28</t>
  </si>
  <si>
    <t>DF9F1C4B</t>
  </si>
  <si>
    <t>2021-04-29 15:12:03</t>
  </si>
  <si>
    <t>D8F0D18E</t>
  </si>
  <si>
    <t>2021-05-12 12:22:07</t>
  </si>
  <si>
    <t>2F376A0F</t>
  </si>
  <si>
    <t>2021-04-26 07:17:26</t>
  </si>
  <si>
    <t>1840DD6A</t>
  </si>
  <si>
    <t>2021-03-08 05:12:11</t>
  </si>
  <si>
    <t>EE1873B3</t>
  </si>
  <si>
    <t>2021-03-06 11:09:16</t>
  </si>
  <si>
    <t>2F221587</t>
  </si>
  <si>
    <t>2021-04-11 00:57:47</t>
  </si>
  <si>
    <t>20586AB5</t>
  </si>
  <si>
    <t>2021-06-07 16:31:02</t>
  </si>
  <si>
    <t>9B8F2966</t>
  </si>
  <si>
    <t>2021-03-02 00:18:46</t>
  </si>
  <si>
    <t>F0CF1920</t>
  </si>
  <si>
    <t>2021-03-29 22:11:44</t>
  </si>
  <si>
    <t>8B0267AE</t>
  </si>
  <si>
    <t>2021-03-09 06:59:27</t>
  </si>
  <si>
    <t>C260A790</t>
  </si>
  <si>
    <t>2021-04-27 17:24:32</t>
  </si>
  <si>
    <t>30285247</t>
  </si>
  <si>
    <t>2021-03-02 12:31:46</t>
  </si>
  <si>
    <t>E185B2F2</t>
  </si>
  <si>
    <t>2021-05-06 00:38:57</t>
  </si>
  <si>
    <t>CEA68D25</t>
  </si>
  <si>
    <t>2021-03-23 23:46:05</t>
  </si>
  <si>
    <t>9318CFF1</t>
  </si>
  <si>
    <t>2021-03-17 08:09:13</t>
  </si>
  <si>
    <t>82DBF001</t>
  </si>
  <si>
    <t>2021-03-21 15:51:00</t>
  </si>
  <si>
    <t>7705F891</t>
  </si>
  <si>
    <t>2021-04-20 18:08:06</t>
  </si>
  <si>
    <t>C23E8731</t>
  </si>
  <si>
    <t>2021-03-08 11:26:57</t>
  </si>
  <si>
    <t>C9FD183D</t>
  </si>
  <si>
    <t>2021-04-16 04:49:22</t>
  </si>
  <si>
    <t>D04BDF1F</t>
  </si>
  <si>
    <t>2021-06-05 12:02:09</t>
  </si>
  <si>
    <t>CD8A48C9</t>
  </si>
  <si>
    <t>2021-05-17 04:53:41</t>
  </si>
  <si>
    <t>E92025D9</t>
  </si>
  <si>
    <t>2021-06-09 18:44:29</t>
  </si>
  <si>
    <t>7D0D9962</t>
  </si>
  <si>
    <t>2021-03-15 22:47:53</t>
  </si>
  <si>
    <t>F8F31899</t>
  </si>
  <si>
    <t>2021-04-04 21:06:40</t>
  </si>
  <si>
    <t>D98BF389</t>
  </si>
  <si>
    <t>2021-06-02 23:06:37</t>
  </si>
  <si>
    <t>3A17A0BB</t>
  </si>
  <si>
    <t>2021-05-11 19:45:53</t>
  </si>
  <si>
    <t>48AAB7F5</t>
  </si>
  <si>
    <t>2021-04-27 16:08:18</t>
  </si>
  <si>
    <t>A65196E0</t>
  </si>
  <si>
    <t>2021-04-28 13:59:14</t>
  </si>
  <si>
    <t>2835EAFA</t>
  </si>
  <si>
    <t>2021-04-29 18:42:55</t>
  </si>
  <si>
    <t>CE3338E8</t>
  </si>
  <si>
    <t>2021-04-13 01:27:07</t>
  </si>
  <si>
    <t>694BA6B3</t>
  </si>
  <si>
    <t>2021-05-29 11:41:29</t>
  </si>
  <si>
    <t>13BB77D4</t>
  </si>
  <si>
    <t>2021-06-09 20:33:12</t>
  </si>
  <si>
    <t>9162B5C9</t>
  </si>
  <si>
    <t>2021-05-05 02:56:29</t>
  </si>
  <si>
    <t>2DA78491</t>
  </si>
  <si>
    <t>2021-03-21 10:05:35</t>
  </si>
  <si>
    <t>768A0B62</t>
  </si>
  <si>
    <t>2021-04-29 20:45:10</t>
  </si>
  <si>
    <t>E71170F4</t>
  </si>
  <si>
    <t>2021-04-13 18:59:14</t>
  </si>
  <si>
    <t>80A0E5B5</t>
  </si>
  <si>
    <t>2021-05-03 16:30:09</t>
  </si>
  <si>
    <t>D6B44BA5</t>
  </si>
  <si>
    <t>2021-03-02 16:19:03</t>
  </si>
  <si>
    <t>4F3EFF6D</t>
  </si>
  <si>
    <t>2021-05-05 15:53:39</t>
  </si>
  <si>
    <t>9284941C</t>
  </si>
  <si>
    <t>2021-03-25 13:50:36</t>
  </si>
  <si>
    <t>2AD04B6B</t>
  </si>
  <si>
    <t>2021-04-25 20:31:34</t>
  </si>
  <si>
    <t>54E5A328</t>
  </si>
  <si>
    <t>2021-04-09 13:25:41</t>
  </si>
  <si>
    <t>C6CEDDF8</t>
  </si>
  <si>
    <t>2021-03-25 09:56:58</t>
  </si>
  <si>
    <t>53FBB5A9</t>
  </si>
  <si>
    <t>2021-03-04 14:58:11</t>
  </si>
  <si>
    <t>1C0E1809</t>
  </si>
  <si>
    <t>2021-05-24 12:51:28</t>
  </si>
  <si>
    <t>131EE18F</t>
  </si>
  <si>
    <t>2021-05-28 03:14:39</t>
  </si>
  <si>
    <t>6D1FFBCA</t>
  </si>
  <si>
    <t>2021-04-30 06:03:43</t>
  </si>
  <si>
    <t>E280ED5F</t>
  </si>
  <si>
    <t>2021-05-15 02:52:35</t>
  </si>
  <si>
    <t>A5E21A96</t>
  </si>
  <si>
    <t>2021-03-11 10:22:40</t>
  </si>
  <si>
    <t>D7FD8CD8</t>
  </si>
  <si>
    <t>2021-05-13 17:39:37</t>
  </si>
  <si>
    <t>06FE1104</t>
  </si>
  <si>
    <t>2021-05-23 13:32:40</t>
  </si>
  <si>
    <t>1B1E64C9</t>
  </si>
  <si>
    <t>2021-05-02 18:23:42</t>
  </si>
  <si>
    <t>72E3AD7F</t>
  </si>
  <si>
    <t>2021-03-16 04:41:57</t>
  </si>
  <si>
    <t>786893FB</t>
  </si>
  <si>
    <t>2021-06-06 14:46:14</t>
  </si>
  <si>
    <t>85D5585E</t>
  </si>
  <si>
    <t>2021-04-06 08:54:20</t>
  </si>
  <si>
    <t>902A84A2</t>
  </si>
  <si>
    <t>2021-03-08 10:01:44</t>
  </si>
  <si>
    <t>A6F46ADB</t>
  </si>
  <si>
    <t>2021-05-21 04:51:19</t>
  </si>
  <si>
    <t>4DE47249</t>
  </si>
  <si>
    <t>2021-06-07 23:49:55</t>
  </si>
  <si>
    <t>D37F711F</t>
  </si>
  <si>
    <t>2021-04-09 16:33:23</t>
  </si>
  <si>
    <t>B1E7D2B3</t>
  </si>
  <si>
    <t>2021-04-05 12:26:39</t>
  </si>
  <si>
    <t>2638650A</t>
  </si>
  <si>
    <t>2021-04-19 14:55:41</t>
  </si>
  <si>
    <t>3BD9F371</t>
  </si>
  <si>
    <t>2021-05-10 23:25:14</t>
  </si>
  <si>
    <t>8641D463</t>
  </si>
  <si>
    <t>2021-03-20 16:46:25</t>
  </si>
  <si>
    <t>81485690</t>
  </si>
  <si>
    <t>2021-05-22 15:41:26</t>
  </si>
  <si>
    <t>69A047AE</t>
  </si>
  <si>
    <t>2021-06-02 23:45:16</t>
  </si>
  <si>
    <t>81A06AAE</t>
  </si>
  <si>
    <t>2021-05-21 14:13:23</t>
  </si>
  <si>
    <t>BA7E51AC</t>
  </si>
  <si>
    <t>2021-05-17 23:25:32</t>
  </si>
  <si>
    <t>0B76C82D</t>
  </si>
  <si>
    <t>2021-05-29 23:12:41</t>
  </si>
  <si>
    <t>8173B795</t>
  </si>
  <si>
    <t>2021-04-16 22:10:11</t>
  </si>
  <si>
    <t>CDF2DE47</t>
  </si>
  <si>
    <t>2021-05-04 03:39:52</t>
  </si>
  <si>
    <t>67C726F1</t>
  </si>
  <si>
    <t>2021-05-10 11:15:14</t>
  </si>
  <si>
    <t>AF3707C8</t>
  </si>
  <si>
    <t>2021-05-03 06:37:21</t>
  </si>
  <si>
    <t>877C7DD6</t>
  </si>
  <si>
    <t>2021-04-24 10:55:51</t>
  </si>
  <si>
    <t>19BF588E</t>
  </si>
  <si>
    <t>2021-03-26 05:49:31</t>
  </si>
  <si>
    <t>F7C69176</t>
  </si>
  <si>
    <t>2021-04-11 13:14:13</t>
  </si>
  <si>
    <t>BC8225FC</t>
  </si>
  <si>
    <t>2021-05-07 00:49:38</t>
  </si>
  <si>
    <t>B88D9D50</t>
  </si>
  <si>
    <t>2021-03-25 14:30:42</t>
  </si>
  <si>
    <t>48128BE5</t>
  </si>
  <si>
    <t>2021-05-16 00:11:18</t>
  </si>
  <si>
    <t>212ACDD6</t>
  </si>
  <si>
    <t>2021-05-05 01:38:48</t>
  </si>
  <si>
    <t>D93EFF20</t>
  </si>
  <si>
    <t>2021-06-09 00:23:24</t>
  </si>
  <si>
    <t>430F7B61</t>
  </si>
  <si>
    <t>2021-06-07 18:02:57</t>
  </si>
  <si>
    <t>05DF142F</t>
  </si>
  <si>
    <t>2021-04-20 18:36:21</t>
  </si>
  <si>
    <t>F933D4DA</t>
  </si>
  <si>
    <t>2021-03-21 13:41:26</t>
  </si>
  <si>
    <t>55C579F9</t>
  </si>
  <si>
    <t>2021-03-01 09:33:18</t>
  </si>
  <si>
    <t>5B4254AC</t>
  </si>
  <si>
    <t>2021-04-17 01:30:58</t>
  </si>
  <si>
    <t>22E908F6</t>
  </si>
  <si>
    <t>2021-03-28 05:41:51</t>
  </si>
  <si>
    <t>91C412FD</t>
  </si>
  <si>
    <t>2021-05-17 00:25:50</t>
  </si>
  <si>
    <t>F0B0F234</t>
  </si>
  <si>
    <t>2021-03-08 21:32:24</t>
  </si>
  <si>
    <t>C2AD5D27</t>
  </si>
  <si>
    <t>2021-05-20 02:17:58</t>
  </si>
  <si>
    <t>B18A2119</t>
  </si>
  <si>
    <t>2021-03-07 08:56:44</t>
  </si>
  <si>
    <t>9714BF9A</t>
  </si>
  <si>
    <t>2021-05-11 04:08:15</t>
  </si>
  <si>
    <t>D4D14AE5</t>
  </si>
  <si>
    <t>2021-04-17 12:18:15</t>
  </si>
  <si>
    <t>BC8D6A36</t>
  </si>
  <si>
    <t>2021-04-30 11:59:17</t>
  </si>
  <si>
    <t>47DCA5BA</t>
  </si>
  <si>
    <t>2021-04-30 20:19:35</t>
  </si>
  <si>
    <t>D7D6568D</t>
  </si>
  <si>
    <t>2021-05-13 09:36:32</t>
  </si>
  <si>
    <t>C5F35729</t>
  </si>
  <si>
    <t>2021-04-24 15:09:52</t>
  </si>
  <si>
    <t>7A10880D</t>
  </si>
  <si>
    <t>2021-04-27 01:16:15</t>
  </si>
  <si>
    <t>E7D6E8FC</t>
  </si>
  <si>
    <t>2021-03-24 07:42:28</t>
  </si>
  <si>
    <t>ECA4B921</t>
  </si>
  <si>
    <t>2021-05-05 09:23:13</t>
  </si>
  <si>
    <t>38537717</t>
  </si>
  <si>
    <t>2021-06-09 19:31:14</t>
  </si>
  <si>
    <t>AC4890BA</t>
  </si>
  <si>
    <t>2021-03-03 08:48:35</t>
  </si>
  <si>
    <t>908B29AE</t>
  </si>
  <si>
    <t>2021-05-23 01:34:05</t>
  </si>
  <si>
    <t>B0FB23F5</t>
  </si>
  <si>
    <t>2021-03-04 17:17:41</t>
  </si>
  <si>
    <t>066F024B</t>
  </si>
  <si>
    <t>2021-05-22 09:55:42</t>
  </si>
  <si>
    <t>D591AE6F</t>
  </si>
  <si>
    <t>2021-05-14 05:49:33</t>
  </si>
  <si>
    <t>DC2C1ADD</t>
  </si>
  <si>
    <t>2021-03-15 00:05:06</t>
  </si>
  <si>
    <t>56E72AFC</t>
  </si>
  <si>
    <t>2021-04-27 02:10:33</t>
  </si>
  <si>
    <t>5AD28E37</t>
  </si>
  <si>
    <t>2021-03-20 08:45:40</t>
  </si>
  <si>
    <t>99E2625D</t>
  </si>
  <si>
    <t>2021-04-02 09:43:23</t>
  </si>
  <si>
    <t>AAD455E4</t>
  </si>
  <si>
    <t>2021-03-01 11:54:34</t>
  </si>
  <si>
    <t>695B0630</t>
  </si>
  <si>
    <t>2021-03-26 21:11:24</t>
  </si>
  <si>
    <t>8ECA0987</t>
  </si>
  <si>
    <t>2021-04-07 15:54:22</t>
  </si>
  <si>
    <t>4B2B483A</t>
  </si>
  <si>
    <t>2021-03-11 01:44:30</t>
  </si>
  <si>
    <t>F829A9E2</t>
  </si>
  <si>
    <t>2021-03-16 02:45:33</t>
  </si>
  <si>
    <t>8F148A48</t>
  </si>
  <si>
    <t>2021-03-01 10:33:15</t>
  </si>
  <si>
    <t>04D87B4F</t>
  </si>
  <si>
    <t>2021-03-04 09:04:16</t>
  </si>
  <si>
    <t>460737E4</t>
  </si>
  <si>
    <t>2021-05-12 00:05:35</t>
  </si>
  <si>
    <t>BB1F479B</t>
  </si>
  <si>
    <t>2021-05-17 02:14:55</t>
  </si>
  <si>
    <t>B16B75C2</t>
  </si>
  <si>
    <t>2021-04-24 21:03:53</t>
  </si>
  <si>
    <t>BAB34D25</t>
  </si>
  <si>
    <t>2021-04-08 22:52:58</t>
  </si>
  <si>
    <t>5F3DC477</t>
  </si>
  <si>
    <t>2021-03-29 22:38:01</t>
  </si>
  <si>
    <t>87812B52</t>
  </si>
  <si>
    <t>2021-05-12 16:35:56</t>
  </si>
  <si>
    <t>5A63F42C</t>
  </si>
  <si>
    <t>2021-05-13 07:15:03</t>
  </si>
  <si>
    <t>D01D2EFA</t>
  </si>
  <si>
    <t>2021-04-29 12:47:38</t>
  </si>
  <si>
    <t>980869BF</t>
  </si>
  <si>
    <t>2021-04-21 21:46:21</t>
  </si>
  <si>
    <t>1C1B08AC</t>
  </si>
  <si>
    <t>2021-03-20 04:36:31</t>
  </si>
  <si>
    <t>3A713EFF</t>
  </si>
  <si>
    <t>2021-03-26 13:14:36</t>
  </si>
  <si>
    <t>49AB8F47</t>
  </si>
  <si>
    <t>2021-04-24 03:28:38</t>
  </si>
  <si>
    <t>3E9F49F4</t>
  </si>
  <si>
    <t>2021-05-20 03:14:40</t>
  </si>
  <si>
    <t>35EBD0F7</t>
  </si>
  <si>
    <t>2021-04-28 04:25:01</t>
  </si>
  <si>
    <t>1BE27967</t>
  </si>
  <si>
    <t>2021-03-26 09:51:40</t>
  </si>
  <si>
    <t>073473AF</t>
  </si>
  <si>
    <t>2021-04-14 22:15:55</t>
  </si>
  <si>
    <t>B75492C5</t>
  </si>
  <si>
    <t>2021-04-28 11:21:49</t>
  </si>
  <si>
    <t>50B3C91B</t>
  </si>
  <si>
    <t>2021-05-29 05:21:47</t>
  </si>
  <si>
    <t>39104883</t>
  </si>
  <si>
    <t>2021-06-10 07:43:55</t>
  </si>
  <si>
    <t>C26D13EF</t>
  </si>
  <si>
    <t>2021-05-18 06:04:19</t>
  </si>
  <si>
    <t>5FD6F5F6</t>
  </si>
  <si>
    <t>2021-03-17 00:35:43</t>
  </si>
  <si>
    <t>0AEA9836</t>
  </si>
  <si>
    <t>2021-03-22 08:36:39</t>
  </si>
  <si>
    <t>BCD09C23</t>
  </si>
  <si>
    <t>2021-05-15 21:18:12</t>
  </si>
  <si>
    <t>D234B50F</t>
  </si>
  <si>
    <t>2021-06-06 10:32:50</t>
  </si>
  <si>
    <t>6F3113F0</t>
  </si>
  <si>
    <t>2021-03-17 00:49:08</t>
  </si>
  <si>
    <t>6034E5A6</t>
  </si>
  <si>
    <t>2021-03-23 07:03:33</t>
  </si>
  <si>
    <t>FB2DDDD6</t>
  </si>
  <si>
    <t>2021-05-11 18:16:35</t>
  </si>
  <si>
    <t>E198A9D6</t>
  </si>
  <si>
    <t>2021-03-30 09:21:20</t>
  </si>
  <si>
    <t>9235ABE9</t>
  </si>
  <si>
    <t>2021-04-15 15:20:18</t>
  </si>
  <si>
    <t>EFEF7E9E</t>
  </si>
  <si>
    <t>2021-05-25 23:49:40</t>
  </si>
  <si>
    <t>CA85DF8D</t>
  </si>
  <si>
    <t>2021-05-24 21:40:34</t>
  </si>
  <si>
    <t>1D74E5DD</t>
  </si>
  <si>
    <t>2021-05-08 05:05:50</t>
  </si>
  <si>
    <t>CD23BFB7</t>
  </si>
  <si>
    <t>2021-03-02 04:38:56</t>
  </si>
  <si>
    <t>50192666</t>
  </si>
  <si>
    <t>2021-03-15 21:39:41</t>
  </si>
  <si>
    <t>923A0040</t>
  </si>
  <si>
    <t>2021-03-29 20:07:44</t>
  </si>
  <si>
    <t>6832A8D6</t>
  </si>
  <si>
    <t>2021-05-06 19:25:05</t>
  </si>
  <si>
    <t>0E8AEF69</t>
  </si>
  <si>
    <t>2021-03-01 10:10:10</t>
  </si>
  <si>
    <t>83407DD4</t>
  </si>
  <si>
    <t>2021-03-18 03:30:51</t>
  </si>
  <si>
    <t>5BAC8521</t>
  </si>
  <si>
    <t>2021-03-13 06:32:57</t>
  </si>
  <si>
    <t>0D0EC3F1</t>
  </si>
  <si>
    <t>2021-05-23 13:25:10</t>
  </si>
  <si>
    <t>FF06B28D</t>
  </si>
  <si>
    <t>2021-03-29 21:50:44</t>
  </si>
  <si>
    <t>4FFE4878</t>
  </si>
  <si>
    <t>2021-06-08 10:14:45</t>
  </si>
  <si>
    <t>64E70743</t>
  </si>
  <si>
    <t>2021-04-28 03:08:33</t>
  </si>
  <si>
    <t>E49ABB55</t>
  </si>
  <si>
    <t>2021-05-29 08:19:52</t>
  </si>
  <si>
    <t>AAEA451F</t>
  </si>
  <si>
    <t>2021-03-30 22:54:33</t>
  </si>
  <si>
    <t>A62C1EB1</t>
  </si>
  <si>
    <t>2021-04-17 14:17:42</t>
  </si>
  <si>
    <t>CEBC73A8</t>
  </si>
  <si>
    <t>2021-03-04 23:37:49</t>
  </si>
  <si>
    <t>F97292B3</t>
  </si>
  <si>
    <t>2021-03-24 01:33:46</t>
  </si>
  <si>
    <t>1F95CFAF</t>
  </si>
  <si>
    <t>2021-05-07 16:56:48</t>
  </si>
  <si>
    <t>03774243</t>
  </si>
  <si>
    <t>2021-04-17 19:30:50</t>
  </si>
  <si>
    <t>B3BEBDA5</t>
  </si>
  <si>
    <t>2021-03-18 14:14:19</t>
  </si>
  <si>
    <t>A659F6CE</t>
  </si>
  <si>
    <t>2021-03-31 23:27:30</t>
  </si>
  <si>
    <t>C79B6931</t>
  </si>
  <si>
    <t>2021-05-15 23:14:50</t>
  </si>
  <si>
    <t>0A3144C4</t>
  </si>
  <si>
    <t>2021-03-14 09:54:30</t>
  </si>
  <si>
    <t>27A89FC3</t>
  </si>
  <si>
    <t>2021-03-14 16:01:52</t>
  </si>
  <si>
    <t>EE2D2064</t>
  </si>
  <si>
    <t>2021-04-21 16:27:11</t>
  </si>
  <si>
    <t>F2B1081A</t>
  </si>
  <si>
    <t>2021-05-02 03:48:36</t>
  </si>
  <si>
    <t>61D1601C</t>
  </si>
  <si>
    <t>2021-05-15 04:00:45</t>
  </si>
  <si>
    <t>874167DE</t>
  </si>
  <si>
    <t>2021-06-01 15:51:42</t>
  </si>
  <si>
    <t>9438AE5E</t>
  </si>
  <si>
    <t>2021-05-27 10:12:59</t>
  </si>
  <si>
    <t>E0398E64</t>
  </si>
  <si>
    <t>2021-04-19 17:51:42</t>
  </si>
  <si>
    <t>72B7CC73</t>
  </si>
  <si>
    <t>2021-04-30 02:34:50</t>
  </si>
  <si>
    <t>DB86DBAC</t>
  </si>
  <si>
    <t>2021-03-12 05:58:32</t>
  </si>
  <si>
    <t>9B345D2A</t>
  </si>
  <si>
    <t>2021-03-24 08:38:18</t>
  </si>
  <si>
    <t>051B45EB</t>
  </si>
  <si>
    <t>2021-05-04 03:27:54</t>
  </si>
  <si>
    <t>26CCF594</t>
  </si>
  <si>
    <t>2021-03-11 15:57:57</t>
  </si>
  <si>
    <t>2A4CA5AB</t>
  </si>
  <si>
    <t>2021-04-27 12:13:10</t>
  </si>
  <si>
    <t>E017CF83</t>
  </si>
  <si>
    <t>2021-03-26 19:13:32</t>
  </si>
  <si>
    <t>AE7714B7</t>
  </si>
  <si>
    <t>2021-04-02 14:44:42</t>
  </si>
  <si>
    <t>A2F0C199</t>
  </si>
  <si>
    <t>2021-05-06 09:13:25</t>
  </si>
  <si>
    <t>07B6A479</t>
  </si>
  <si>
    <t>2021-06-04 01:52:11</t>
  </si>
  <si>
    <t>79BB2F9F</t>
  </si>
  <si>
    <t>2021-05-05 23:40:02</t>
  </si>
  <si>
    <t>280E4923</t>
  </si>
  <si>
    <t>2021-04-20 23:59:56</t>
  </si>
  <si>
    <t>91AD6B9E</t>
  </si>
  <si>
    <t>2021-05-13 10:59:00</t>
  </si>
  <si>
    <t>669AC5B2</t>
  </si>
  <si>
    <t>2021-03-23 13:05:43</t>
  </si>
  <si>
    <t>21A27E69</t>
  </si>
  <si>
    <t>2021-05-06 10:12:02</t>
  </si>
  <si>
    <t>086A532F</t>
  </si>
  <si>
    <t>2021-05-18 17:29:55</t>
  </si>
  <si>
    <t>0F484686</t>
  </si>
  <si>
    <t>2021-03-17 10:24:24</t>
  </si>
  <si>
    <t>9B5ACD6A</t>
  </si>
  <si>
    <t>2021-05-12 20:32:10</t>
  </si>
  <si>
    <t>189E07AA</t>
  </si>
  <si>
    <t>2021-05-19 13:46:01</t>
  </si>
  <si>
    <t>E3468887</t>
  </si>
  <si>
    <t>2021-03-13 02:58:39</t>
  </si>
  <si>
    <t>3CC53ECA</t>
  </si>
  <si>
    <t>2021-05-07 02:54:32</t>
  </si>
  <si>
    <t>F8DEE448</t>
  </si>
  <si>
    <t>2021-06-02 20:33:18</t>
  </si>
  <si>
    <t>3C96DDA4</t>
  </si>
  <si>
    <t>2021-03-30 11:25:20</t>
  </si>
  <si>
    <t>6294374B</t>
  </si>
  <si>
    <t>2021-05-05 09:56:51</t>
  </si>
  <si>
    <t>28D2D5F5</t>
  </si>
  <si>
    <t>2021-04-01 18:55:09</t>
  </si>
  <si>
    <t>886D5D6C</t>
  </si>
  <si>
    <t>2021-06-08 06:45:37</t>
  </si>
  <si>
    <t>0C1530B0</t>
  </si>
  <si>
    <t>2021-03-23 15:51:40</t>
  </si>
  <si>
    <t>D5FC84C6</t>
  </si>
  <si>
    <t>2021-04-29 10:55:24</t>
  </si>
  <si>
    <t>48C3F6DF</t>
  </si>
  <si>
    <t>2021-04-24 09:44:05</t>
  </si>
  <si>
    <t>D33E898C</t>
  </si>
  <si>
    <t>2021-05-20 19:44:22</t>
  </si>
  <si>
    <t>B53DD487</t>
  </si>
  <si>
    <t>2021-04-28 21:47:42</t>
  </si>
  <si>
    <t>5571953A</t>
  </si>
  <si>
    <t>2021-05-08 06:59:36</t>
  </si>
  <si>
    <t>DF2A6C69</t>
  </si>
  <si>
    <t>2021-03-25 00:02:08</t>
  </si>
  <si>
    <t>0C82B7DD</t>
  </si>
  <si>
    <t>2021-06-07 07:29:32</t>
  </si>
  <si>
    <t>696399AC</t>
  </si>
  <si>
    <t>2021-03-05 01:15:23</t>
  </si>
  <si>
    <t>B7AEE082</t>
  </si>
  <si>
    <t>2021-03-26 08:20:19</t>
  </si>
  <si>
    <t>AAFA053D</t>
  </si>
  <si>
    <t>2021-05-10 14:35:30</t>
  </si>
  <si>
    <t>922C7EB1</t>
  </si>
  <si>
    <t>2021-03-07 01:21:16</t>
  </si>
  <si>
    <t>72AA968D</t>
  </si>
  <si>
    <t>2021-05-01 15:48:15</t>
  </si>
  <si>
    <t>AA99720D</t>
  </si>
  <si>
    <t>2021-04-13 11:03:36</t>
  </si>
  <si>
    <t>7A3DEA37</t>
  </si>
  <si>
    <t>2021-05-20 15:51:29</t>
  </si>
  <si>
    <t>B55EC55C</t>
  </si>
  <si>
    <t>2021-04-28 07:45:57</t>
  </si>
  <si>
    <t>BAF7AAE7</t>
  </si>
  <si>
    <t>2021-03-16 10:08:51</t>
  </si>
  <si>
    <t>14E2DBF3</t>
  </si>
  <si>
    <t>2021-03-05 15:56:54</t>
  </si>
  <si>
    <t>5E3CD1EF</t>
  </si>
  <si>
    <t>2021-05-11 22:12:42</t>
  </si>
  <si>
    <t>47A0D058</t>
  </si>
  <si>
    <t>2021-04-05 21:53:35</t>
  </si>
  <si>
    <t>AC7EA756</t>
  </si>
  <si>
    <t>2021-05-13 03:44:02</t>
  </si>
  <si>
    <t>D3B9CB5D</t>
  </si>
  <si>
    <t>2021-03-03 23:57:05</t>
  </si>
  <si>
    <t>1290EE35</t>
  </si>
  <si>
    <t>2021-04-08 12:02:28</t>
  </si>
  <si>
    <t>65F656AA</t>
  </si>
  <si>
    <t>2021-03-05 09:08:23</t>
  </si>
  <si>
    <t>35D0BC5C</t>
  </si>
  <si>
    <t>2021-06-09 23:18:22</t>
  </si>
  <si>
    <t>C5FC2B88</t>
  </si>
  <si>
    <t>2021-04-02 08:26:51</t>
  </si>
  <si>
    <t>7921B3D5</t>
  </si>
  <si>
    <t>2021-05-02 17:57:56</t>
  </si>
  <si>
    <t>498E82AF</t>
  </si>
  <si>
    <t>2021-03-28 09:15:26</t>
  </si>
  <si>
    <t>A4C53E62</t>
  </si>
  <si>
    <t>2021-05-18 23:37:29</t>
  </si>
  <si>
    <t>37778FE5</t>
  </si>
  <si>
    <t>2021-04-29 15:30:24</t>
  </si>
  <si>
    <t>D4CDC5F6</t>
  </si>
  <si>
    <t>2021-06-08 11:31:35</t>
  </si>
  <si>
    <t>FCD1588A</t>
  </si>
  <si>
    <t>2021-03-10 03:58:28</t>
  </si>
  <si>
    <t>A284F7FC</t>
  </si>
  <si>
    <t>2021-03-25 15:10:03</t>
  </si>
  <si>
    <t>E11C7032</t>
  </si>
  <si>
    <t>2021-06-02 02:36:14</t>
  </si>
  <si>
    <t>A3F41960</t>
  </si>
  <si>
    <t>2021-04-15 06:53:04</t>
  </si>
  <si>
    <t>8C399B14</t>
  </si>
  <si>
    <t>2021-06-04 23:24:01</t>
  </si>
  <si>
    <t>93AF458E</t>
  </si>
  <si>
    <t>2021-05-15 07:01:34</t>
  </si>
  <si>
    <t>DE1D3EB9</t>
  </si>
  <si>
    <t>2021-03-02 14:27:39</t>
  </si>
  <si>
    <t>0B6E41C9</t>
  </si>
  <si>
    <t>2021-04-12 06:14:45</t>
  </si>
  <si>
    <t>F897C7B4</t>
  </si>
  <si>
    <t>2021-04-24 14:40:55</t>
  </si>
  <si>
    <t>9E6AF30D</t>
  </si>
  <si>
    <t>2021-05-01 05:07:38</t>
  </si>
  <si>
    <t>5FDB5E26</t>
  </si>
  <si>
    <t>2021-04-10 23:26:17</t>
  </si>
  <si>
    <t>531926EF</t>
  </si>
  <si>
    <t>2021-05-29 18:36:24</t>
  </si>
  <si>
    <t>7E3279A2</t>
  </si>
  <si>
    <t>2021-05-07 22:45:59</t>
  </si>
  <si>
    <t>8804ABA8</t>
  </si>
  <si>
    <t>2021-05-20 10:57:43</t>
  </si>
  <si>
    <t>93826588</t>
  </si>
  <si>
    <t>2021-03-04 17:10:11</t>
  </si>
  <si>
    <t>F05616B4</t>
  </si>
  <si>
    <t>2021-03-05 23:52:33</t>
  </si>
  <si>
    <t>68978137</t>
  </si>
  <si>
    <t>2021-04-28 20:35:06</t>
  </si>
  <si>
    <t>78717B50</t>
  </si>
  <si>
    <t>2021-03-23 01:40:16</t>
  </si>
  <si>
    <t>A0F7C118</t>
  </si>
  <si>
    <t>2021-04-25 19:02:26</t>
  </si>
  <si>
    <t>B8753CE8</t>
  </si>
  <si>
    <t>2021-03-15 08:30:55</t>
  </si>
  <si>
    <t>F4040124</t>
  </si>
  <si>
    <t>2021-04-27 13:23:52</t>
  </si>
  <si>
    <t>67859A52</t>
  </si>
  <si>
    <t>2021-05-22 13:35:36</t>
  </si>
  <si>
    <t>B326592D</t>
  </si>
  <si>
    <t>2021-05-10 16:09:45</t>
  </si>
  <si>
    <t>8E900FB8</t>
  </si>
  <si>
    <t>2021-04-25 00:22:22</t>
  </si>
  <si>
    <t>D01030D2</t>
  </si>
  <si>
    <t>2021-04-12 18:13:14</t>
  </si>
  <si>
    <t>98F0F33E</t>
  </si>
  <si>
    <t>2021-04-12 19:34:19</t>
  </si>
  <si>
    <t>68CFD81B</t>
  </si>
  <si>
    <t>2021-05-07 22:24:52</t>
  </si>
  <si>
    <t>2C58E560</t>
  </si>
  <si>
    <t>2021-03-15 02:58:50</t>
  </si>
  <si>
    <t>25E22EAA</t>
  </si>
  <si>
    <t>2021-03-06 13:46:54</t>
  </si>
  <si>
    <t>C9B31AFD</t>
  </si>
  <si>
    <t>2021-03-28 19:33:00</t>
  </si>
  <si>
    <t>01A9DD19</t>
  </si>
  <si>
    <t>2021-05-28 15:31:13</t>
  </si>
  <si>
    <t>85A51BD1</t>
  </si>
  <si>
    <t>2021-04-25 20:36:00</t>
  </si>
  <si>
    <t>25AA9978</t>
  </si>
  <si>
    <t>2021-04-13 13:32:35</t>
  </si>
  <si>
    <t>4815DA63</t>
  </si>
  <si>
    <t>2021-06-06 06:56:10</t>
  </si>
  <si>
    <t>034039F0</t>
  </si>
  <si>
    <t>2021-04-15 06:16:14</t>
  </si>
  <si>
    <t>822983D2</t>
  </si>
  <si>
    <t>2021-03-06 04:35:39</t>
  </si>
  <si>
    <t>B1658982</t>
  </si>
  <si>
    <t>2021-04-05 15:34:45</t>
  </si>
  <si>
    <t>121819B2</t>
  </si>
  <si>
    <t>2021-05-16 22:23:31</t>
  </si>
  <si>
    <t>A3D96AF0</t>
  </si>
  <si>
    <t>2021-05-24 01:03:37</t>
  </si>
  <si>
    <t>FB2A47B9</t>
  </si>
  <si>
    <t>2021-05-25 16:07:30</t>
  </si>
  <si>
    <t>E787B687</t>
  </si>
  <si>
    <t>2021-05-24 22:22:15</t>
  </si>
  <si>
    <t>E72E63D6</t>
  </si>
  <si>
    <t>2021-03-12 06:11:04</t>
  </si>
  <si>
    <t>657984CC</t>
  </si>
  <si>
    <t>2021-06-01 08:14:02</t>
  </si>
  <si>
    <t>D6AC1CBA</t>
  </si>
  <si>
    <t>2021-05-07 20:12:45</t>
  </si>
  <si>
    <t>CEF82271</t>
  </si>
  <si>
    <t>2021-03-12 18:37:55</t>
  </si>
  <si>
    <t>DE92BF38</t>
  </si>
  <si>
    <t>2021-05-03 09:03:47</t>
  </si>
  <si>
    <t>C1440E8F</t>
  </si>
  <si>
    <t>2021-03-02 06:56:27</t>
  </si>
  <si>
    <t>2D7CC718</t>
  </si>
  <si>
    <t>2021-03-30 19:22:05</t>
  </si>
  <si>
    <t>2B88CA08</t>
  </si>
  <si>
    <t>2021-05-12 09:37:03</t>
  </si>
  <si>
    <t>40AB1C22</t>
  </si>
  <si>
    <t>2021-05-27 02:22:29</t>
  </si>
  <si>
    <t>599C6DA8</t>
  </si>
  <si>
    <t>2021-06-02 12:09:31</t>
  </si>
  <si>
    <t>54D799DD</t>
  </si>
  <si>
    <t>2021-06-03 09:43:04</t>
  </si>
  <si>
    <t>E3C2883B</t>
  </si>
  <si>
    <t>2021-04-15 16:40:01</t>
  </si>
  <si>
    <t>999CF939</t>
  </si>
  <si>
    <t>2021-06-03 13:38:22</t>
  </si>
  <si>
    <t>2BC22953</t>
  </si>
  <si>
    <t>2021-05-21 13:31:10</t>
  </si>
  <si>
    <t>91580A5B</t>
  </si>
  <si>
    <t>2021-05-27 02:11:09</t>
  </si>
  <si>
    <t>E22D8851</t>
  </si>
  <si>
    <t>2021-04-01 11:18:38</t>
  </si>
  <si>
    <t>8341EECC</t>
  </si>
  <si>
    <t>2021-03-20 07:31:41</t>
  </si>
  <si>
    <t>A203E78D</t>
  </si>
  <si>
    <t>2021-05-19 20:40:33</t>
  </si>
  <si>
    <t>DFAB198D</t>
  </si>
  <si>
    <t>2021-03-09 22:11:14</t>
  </si>
  <si>
    <t>A81BC6F0</t>
  </si>
  <si>
    <t>2021-05-06 03:59:36</t>
  </si>
  <si>
    <t>EDAFC8ED</t>
  </si>
  <si>
    <t>2021-04-03 10:06:04</t>
  </si>
  <si>
    <t>5221C876</t>
  </si>
  <si>
    <t>2021-04-03 13:44:19</t>
  </si>
  <si>
    <t>5528D438</t>
  </si>
  <si>
    <t>2021-06-05 08:37:29</t>
  </si>
  <si>
    <t>C1453F03</t>
  </si>
  <si>
    <t>2021-05-08 20:11:36</t>
  </si>
  <si>
    <t>2E8F51C5</t>
  </si>
  <si>
    <t>2021-05-11 18:21:55</t>
  </si>
  <si>
    <t>9AE409FC</t>
  </si>
  <si>
    <t>2021-05-27 18:29:20</t>
  </si>
  <si>
    <t>1E0A65ED</t>
  </si>
  <si>
    <t>2021-06-04 04:47:33</t>
  </si>
  <si>
    <t>D9A56B68</t>
  </si>
  <si>
    <t>2021-05-20 10:00:48</t>
  </si>
  <si>
    <t>C6EA2412</t>
  </si>
  <si>
    <t>2021-04-10 22:46:46</t>
  </si>
  <si>
    <t>FB1FFBDA</t>
  </si>
  <si>
    <t>2021-03-18 05:10:16</t>
  </si>
  <si>
    <t>0F0B71BC</t>
  </si>
  <si>
    <t>2021-03-03 13:10:41</t>
  </si>
  <si>
    <t>9F72F786</t>
  </si>
  <si>
    <t>2021-03-11 12:17:26</t>
  </si>
  <si>
    <t>4F3777F1</t>
  </si>
  <si>
    <t>2021-03-29 02:25:10</t>
  </si>
  <si>
    <t>CE1E8F26</t>
  </si>
  <si>
    <t>2021-05-06 06:10:35</t>
  </si>
  <si>
    <t>2646B701</t>
  </si>
  <si>
    <t>2021-03-31 05:27:51</t>
  </si>
  <si>
    <t>BD894A81</t>
  </si>
  <si>
    <t>2021-05-26 07:00:40</t>
  </si>
  <si>
    <t>E2EB7DF7</t>
  </si>
  <si>
    <t>2021-04-26 16:13:44</t>
  </si>
  <si>
    <t>EEF92653</t>
  </si>
  <si>
    <t>2021-04-06 09:53:37</t>
  </si>
  <si>
    <t>A194B4AC</t>
  </si>
  <si>
    <t>2021-03-19 08:38:39</t>
  </si>
  <si>
    <t>068CDBD3</t>
  </si>
  <si>
    <t>2021-04-09 07:03:03</t>
  </si>
  <si>
    <t>2C38BC4D</t>
  </si>
  <si>
    <t>2021-04-09 02:22:58</t>
  </si>
  <si>
    <t>523FFCBA</t>
  </si>
  <si>
    <t>2021-03-15 22:07:29</t>
  </si>
  <si>
    <t>000B9AF4</t>
  </si>
  <si>
    <t>2021-04-26 13:32:42</t>
  </si>
  <si>
    <t>2A229E1E</t>
  </si>
  <si>
    <t>2021-03-26 20:15:19</t>
  </si>
  <si>
    <t>91F97233</t>
  </si>
  <si>
    <t>2021-05-14 16:18:00</t>
  </si>
  <si>
    <t>237BCEFA</t>
  </si>
  <si>
    <t>2021-04-01 10:40:54</t>
  </si>
  <si>
    <t>1DA32CB6</t>
  </si>
  <si>
    <t>2021-04-23 08:49:55</t>
  </si>
  <si>
    <t>D3DDE415</t>
  </si>
  <si>
    <t>2021-04-07 05:39:01</t>
  </si>
  <si>
    <t>256ED7A6</t>
  </si>
  <si>
    <t>2021-06-01 16:04:48</t>
  </si>
  <si>
    <t>0D4929E9</t>
  </si>
  <si>
    <t>2021-04-22 23:47:27</t>
  </si>
  <si>
    <t>3353FCF7</t>
  </si>
  <si>
    <t>2021-05-08 20:50:09</t>
  </si>
  <si>
    <t>49FB1E1E</t>
  </si>
  <si>
    <t>2021-04-19 22:13:51</t>
  </si>
  <si>
    <t>06C843C3</t>
  </si>
  <si>
    <t>2021-05-31 17:09:38</t>
  </si>
  <si>
    <t>D680321D</t>
  </si>
  <si>
    <t>2021-06-05 08:01:52</t>
  </si>
  <si>
    <t>49C0CA7E</t>
  </si>
  <si>
    <t>2021-03-05 01:45:47</t>
  </si>
  <si>
    <t>30C25B50</t>
  </si>
  <si>
    <t>2021-05-25 23:52:03</t>
  </si>
  <si>
    <t>13015549</t>
  </si>
  <si>
    <t>2021-03-24 03:07:15</t>
  </si>
  <si>
    <t>20808B87</t>
  </si>
  <si>
    <t>2021-05-03 10:54:15</t>
  </si>
  <si>
    <t>126E3AC0</t>
  </si>
  <si>
    <t>2021-04-11 17:11:17</t>
  </si>
  <si>
    <t>7552B188</t>
  </si>
  <si>
    <t>2021-03-06 22:12:10</t>
  </si>
  <si>
    <t>A7D17318</t>
  </si>
  <si>
    <t>2021-03-30 02:43:09</t>
  </si>
  <si>
    <t>E3A914D4</t>
  </si>
  <si>
    <t>2021-05-01 15:12:55</t>
  </si>
  <si>
    <t>ACFF81A0</t>
  </si>
  <si>
    <t>2021-04-30 15:09:03</t>
  </si>
  <si>
    <t>51DA88CC</t>
  </si>
  <si>
    <t>2021-04-30 11:29:43</t>
  </si>
  <si>
    <t>F13D1837</t>
  </si>
  <si>
    <t>2021-03-27 05:38:13</t>
  </si>
  <si>
    <t>14AEF977</t>
  </si>
  <si>
    <t>2021-03-18 04:22:35</t>
  </si>
  <si>
    <t>FCDA93CF</t>
  </si>
  <si>
    <t>2021-03-22 16:17:40</t>
  </si>
  <si>
    <t>DF5530B1</t>
  </si>
  <si>
    <t>2021-04-19 22:20:54</t>
  </si>
  <si>
    <t>5CE0E007</t>
  </si>
  <si>
    <t>2021-05-27 23:41:19</t>
  </si>
  <si>
    <t>A76418B3</t>
  </si>
  <si>
    <t>2021-03-17 13:39:02</t>
  </si>
  <si>
    <t>53644A05</t>
  </si>
  <si>
    <t>2021-03-08 01:09:18</t>
  </si>
  <si>
    <t>DD3F4415</t>
  </si>
  <si>
    <t>2021-06-08 04:56:48</t>
  </si>
  <si>
    <t>2A804D9E</t>
  </si>
  <si>
    <t>2021-06-08 03:22:04</t>
  </si>
  <si>
    <t>C99C1161</t>
  </si>
  <si>
    <t>2021-03-07 07:07:04</t>
  </si>
  <si>
    <t>19A18649</t>
  </si>
  <si>
    <t>2021-04-29 01:56:33</t>
  </si>
  <si>
    <t>5B1A6ECD</t>
  </si>
  <si>
    <t>2021-03-19 21:52:35</t>
  </si>
  <si>
    <t>C2E096C7</t>
  </si>
  <si>
    <t>2021-04-29 00:43:39</t>
  </si>
  <si>
    <t>01D51FFC</t>
  </si>
  <si>
    <t>2021-03-20 09:32:06</t>
  </si>
  <si>
    <t>E86FB672</t>
  </si>
  <si>
    <t>2021-05-18 13:35:39</t>
  </si>
  <si>
    <t>8C65DC80</t>
  </si>
  <si>
    <t>2021-04-09 13:11:02</t>
  </si>
  <si>
    <t>F8C1E156</t>
  </si>
  <si>
    <t>2021-04-03 00:04:44</t>
  </si>
  <si>
    <t>3A0EB719</t>
  </si>
  <si>
    <t>2021-04-26 20:19:11</t>
  </si>
  <si>
    <t>6357DA0E</t>
  </si>
  <si>
    <t>2021-03-25 11:50:16</t>
  </si>
  <si>
    <t>02591689</t>
  </si>
  <si>
    <t>2021-05-25 23:56:38</t>
  </si>
  <si>
    <t>B0F449D0</t>
  </si>
  <si>
    <t>2021-03-29 02:59:44</t>
  </si>
  <si>
    <t>EE30527F</t>
  </si>
  <si>
    <t>2021-05-24 11:34:52</t>
  </si>
  <si>
    <t>40CE2BA2</t>
  </si>
  <si>
    <t>2021-04-10 01:21:52</t>
  </si>
  <si>
    <t>B799182E</t>
  </si>
  <si>
    <t>2021-06-06 22:09:35</t>
  </si>
  <si>
    <t>11B41F9C</t>
  </si>
  <si>
    <t>2021-03-05 05:24:51</t>
  </si>
  <si>
    <t>0282238F</t>
  </si>
  <si>
    <t>2021-04-05 14:48:26</t>
  </si>
  <si>
    <t>F2E9517D</t>
  </si>
  <si>
    <t>2021-03-07 00:18:09</t>
  </si>
  <si>
    <t>316F767D</t>
  </si>
  <si>
    <t>2021-04-12 15:56:21</t>
  </si>
  <si>
    <t>D992CF57</t>
  </si>
  <si>
    <t>2021-06-07 05:53:22</t>
  </si>
  <si>
    <t>3E6177B2</t>
  </si>
  <si>
    <t>2021-05-23 13:29:03</t>
  </si>
  <si>
    <t>55D22B04</t>
  </si>
  <si>
    <t>2021-03-03 14:19:50</t>
  </si>
  <si>
    <t>583A71CD</t>
  </si>
  <si>
    <t>2021-04-12 12:53:02</t>
  </si>
  <si>
    <t>44A1BDB7</t>
  </si>
  <si>
    <t>2021-04-11 08:24:58</t>
  </si>
  <si>
    <t>42C4EB5F</t>
  </si>
  <si>
    <t>2021-05-12 05:02:59</t>
  </si>
  <si>
    <t>916F650F</t>
  </si>
  <si>
    <t>2021-05-25 12:47:43</t>
  </si>
  <si>
    <t>3028C2DA</t>
  </si>
  <si>
    <t>2021-03-28 18:51:05</t>
  </si>
  <si>
    <t>A6D041EA</t>
  </si>
  <si>
    <t>2021-04-22 16:39:24</t>
  </si>
  <si>
    <t>02A33152</t>
  </si>
  <si>
    <t>2021-03-28 15:50:40</t>
  </si>
  <si>
    <t>C6441D68</t>
  </si>
  <si>
    <t>2021-04-10 14:47:15</t>
  </si>
  <si>
    <t>EBFE83AF</t>
  </si>
  <si>
    <t>2021-03-08 22:09:47</t>
  </si>
  <si>
    <t>F2747FFC</t>
  </si>
  <si>
    <t>2021-03-06 08:29:28</t>
  </si>
  <si>
    <t>6520B011</t>
  </si>
  <si>
    <t>2021-04-07 07:38:15</t>
  </si>
  <si>
    <t>5F96D9E6</t>
  </si>
  <si>
    <t>2021-05-11 03:08:56</t>
  </si>
  <si>
    <t>F13075E3</t>
  </si>
  <si>
    <t>2021-05-04 09:31:41</t>
  </si>
  <si>
    <t>A7572323</t>
  </si>
  <si>
    <t>2021-05-07 08:35:19</t>
  </si>
  <si>
    <t>67056A8B</t>
  </si>
  <si>
    <t>2021-03-28 06:53:17</t>
  </si>
  <si>
    <t>7F530E74</t>
  </si>
  <si>
    <t>2021-04-30 07:29:01</t>
  </si>
  <si>
    <t>17ED21AD</t>
  </si>
  <si>
    <t>2021-05-02 07:02:32</t>
  </si>
  <si>
    <t>0614EEB4</t>
  </si>
  <si>
    <t>2021-05-22 04:45:42</t>
  </si>
  <si>
    <t>4BEAE9C9</t>
  </si>
  <si>
    <t>2021-06-05 18:59:13</t>
  </si>
  <si>
    <t>BD8FC313</t>
  </si>
  <si>
    <t>2021-05-25 21:41:32</t>
  </si>
  <si>
    <t>5E0D3808</t>
  </si>
  <si>
    <t>2021-03-02 17:58:14</t>
  </si>
  <si>
    <t>0E18F096</t>
  </si>
  <si>
    <t>2021-04-24 09:54:51</t>
  </si>
  <si>
    <t>C0F40152</t>
  </si>
  <si>
    <t>2021-04-15 11:56:15</t>
  </si>
  <si>
    <t>93F388E9</t>
  </si>
  <si>
    <t>2021-04-05 14:49:18</t>
  </si>
  <si>
    <t>529DE450</t>
  </si>
  <si>
    <t>2021-04-07 18:17:03</t>
  </si>
  <si>
    <t>48C20881</t>
  </si>
  <si>
    <t>2021-04-13 06:29:24</t>
  </si>
  <si>
    <t>01B28FA0</t>
  </si>
  <si>
    <t>2021-04-08 23:48:18</t>
  </si>
  <si>
    <t>4B3A56BE</t>
  </si>
  <si>
    <t>2021-03-09 15:00:16</t>
  </si>
  <si>
    <t>9254AF14</t>
  </si>
  <si>
    <t>2021-04-20 20:35:05</t>
  </si>
  <si>
    <t>235E89E2</t>
  </si>
  <si>
    <t>2021-03-17 06:14:23</t>
  </si>
  <si>
    <t>A82F3BAD</t>
  </si>
  <si>
    <t>2021-03-11 09:29:20</t>
  </si>
  <si>
    <t>57BBC60E</t>
  </si>
  <si>
    <t>2021-04-27 17:28:57</t>
  </si>
  <si>
    <t>172DC117</t>
  </si>
  <si>
    <t>2021-05-05 13:18:20</t>
  </si>
  <si>
    <t>C6A9696B</t>
  </si>
  <si>
    <t>2021-05-30 09:57:04</t>
  </si>
  <si>
    <t>8BD22F79</t>
  </si>
  <si>
    <t>2021-04-29 16:58:51</t>
  </si>
  <si>
    <t>3E55E24F</t>
  </si>
  <si>
    <t>2021-06-01 21:53:43</t>
  </si>
  <si>
    <t>EA9DE3BA</t>
  </si>
  <si>
    <t>2021-04-26 03:50:44</t>
  </si>
  <si>
    <t>321F91D2</t>
  </si>
  <si>
    <t>2021-04-02 00:05:06</t>
  </si>
  <si>
    <t>7805D33F</t>
  </si>
  <si>
    <t>2021-05-28 00:35:46</t>
  </si>
  <si>
    <t>3210AC78</t>
  </si>
  <si>
    <t>2021-05-21 16:09:43</t>
  </si>
  <si>
    <t>F30B1E9E</t>
  </si>
  <si>
    <t>2021-05-24 00:31:57</t>
  </si>
  <si>
    <t>F46F4B9F</t>
  </si>
  <si>
    <t>2021-04-07 00:44:43</t>
  </si>
  <si>
    <t>7E28C66A</t>
  </si>
  <si>
    <t>2021-05-03 06:19:53</t>
  </si>
  <si>
    <t>E886FC96</t>
  </si>
  <si>
    <t>2021-03-24 05:27:24</t>
  </si>
  <si>
    <t>119C0C90</t>
  </si>
  <si>
    <t>2021-04-13 22:03:14</t>
  </si>
  <si>
    <t>F4FC9DF8</t>
  </si>
  <si>
    <t>2021-04-14 01:00:53</t>
  </si>
  <si>
    <t>06FD2436</t>
  </si>
  <si>
    <t>2021-03-17 01:25:33</t>
  </si>
  <si>
    <t>89D44CB9</t>
  </si>
  <si>
    <t>2021-06-02 13:40:42</t>
  </si>
  <si>
    <t>37CA7437</t>
  </si>
  <si>
    <t>2021-05-18 22:47:37</t>
  </si>
  <si>
    <t>5F790F99</t>
  </si>
  <si>
    <t>2021-03-14 18:25:37</t>
  </si>
  <si>
    <t>6BAFB379</t>
  </si>
  <si>
    <t>2021-03-25 20:59:31</t>
  </si>
  <si>
    <t>3916CE01</t>
  </si>
  <si>
    <t>2021-03-30 09:41:57</t>
  </si>
  <si>
    <t>479E229F</t>
  </si>
  <si>
    <t>2021-06-07 17:15:26</t>
  </si>
  <si>
    <t>0981D013</t>
  </si>
  <si>
    <t>2021-04-18 07:43:18</t>
  </si>
  <si>
    <t>B799BED3</t>
  </si>
  <si>
    <t>2021-03-31 06:52:44</t>
  </si>
  <si>
    <t>FDCD43A0</t>
  </si>
  <si>
    <t>2021-04-15 19:16:08</t>
  </si>
  <si>
    <t>4DE6D4FD</t>
  </si>
  <si>
    <t>2021-03-07 03:46:20</t>
  </si>
  <si>
    <t>E650D2B4</t>
  </si>
  <si>
    <t>2021-03-20 13:40:21</t>
  </si>
  <si>
    <t>0FD84025</t>
  </si>
  <si>
    <t>2021-03-08 18:27:15</t>
  </si>
  <si>
    <t>C22E7E0E</t>
  </si>
  <si>
    <t>2021-06-03 07:44:36</t>
  </si>
  <si>
    <t>CF630C42</t>
  </si>
  <si>
    <t>2021-03-14 21:41:46</t>
  </si>
  <si>
    <t>8DCDB4E1</t>
  </si>
  <si>
    <t>2021-03-25 22:52:59</t>
  </si>
  <si>
    <t>9205BDA3</t>
  </si>
  <si>
    <t>2021-05-19 20:13:51</t>
  </si>
  <si>
    <t>765AC235</t>
  </si>
  <si>
    <t>2021-05-12 17:22:14</t>
  </si>
  <si>
    <t>430F33A1</t>
  </si>
  <si>
    <t>2021-04-25 23:33:22</t>
  </si>
  <si>
    <t>E0CCD4BA</t>
  </si>
  <si>
    <t>2021-05-27 03:27:43</t>
  </si>
  <si>
    <t>39DA304F</t>
  </si>
  <si>
    <t>2021-05-14 07:02:03</t>
  </si>
  <si>
    <t>D07870FB</t>
  </si>
  <si>
    <t>2021-03-26 04:27:40</t>
  </si>
  <si>
    <t>372D9BDC</t>
  </si>
  <si>
    <t>2021-04-04 11:59:38</t>
  </si>
  <si>
    <t>B13D0AC9</t>
  </si>
  <si>
    <t>2021-06-05 05:54:42</t>
  </si>
  <si>
    <t>13EC91F9</t>
  </si>
  <si>
    <t>2021-06-08 14:30:47</t>
  </si>
  <si>
    <t>27B8BAFE</t>
  </si>
  <si>
    <t>2021-03-13 06:24:24</t>
  </si>
  <si>
    <t>5313F0F6</t>
  </si>
  <si>
    <t>2021-04-19 17:42:14</t>
  </si>
  <si>
    <t>8BEB80FF</t>
  </si>
  <si>
    <t>2021-05-05 14:13:26</t>
  </si>
  <si>
    <t>2B22E8C1</t>
  </si>
  <si>
    <t>2021-06-05 04:59:51</t>
  </si>
  <si>
    <t>86680762</t>
  </si>
  <si>
    <t>2021-05-19 06:14:29</t>
  </si>
  <si>
    <t>4E954E8F</t>
  </si>
  <si>
    <t>2021-05-23 17:58:25</t>
  </si>
  <si>
    <t>2AD1F507</t>
  </si>
  <si>
    <t>2021-03-22 10:17:24</t>
  </si>
  <si>
    <t>75E9AF08</t>
  </si>
  <si>
    <t>2021-03-09 17:22:26</t>
  </si>
  <si>
    <t>07E73556</t>
  </si>
  <si>
    <t>2021-03-29 00:33:53</t>
  </si>
  <si>
    <t>EB90533B</t>
  </si>
  <si>
    <t>2021-05-25 16:34:56</t>
  </si>
  <si>
    <t>19718688</t>
  </si>
  <si>
    <t>2021-05-30 12:22:30</t>
  </si>
  <si>
    <t>6D5B533D</t>
  </si>
  <si>
    <t>2021-04-24 16:33:32</t>
  </si>
  <si>
    <t>0B33994B</t>
  </si>
  <si>
    <t>2021-03-19 11:47:15</t>
  </si>
  <si>
    <t>E82C7124</t>
  </si>
  <si>
    <t>2021-04-06 11:11:11</t>
  </si>
  <si>
    <t>3157E435</t>
  </si>
  <si>
    <t>2021-05-14 11:16:25</t>
  </si>
  <si>
    <t>E82D795E</t>
  </si>
  <si>
    <t>2021-04-25 23:08:40</t>
  </si>
  <si>
    <t>40B81777</t>
  </si>
  <si>
    <t>2021-03-08 09:03:13</t>
  </si>
  <si>
    <t>DE5EE80B</t>
  </si>
  <si>
    <t>2021-06-01 11:47:56</t>
  </si>
  <si>
    <t>06CF2FAA</t>
  </si>
  <si>
    <t>2021-06-06 02:21:27</t>
  </si>
  <si>
    <t>1CDF1697</t>
  </si>
  <si>
    <t>2021-03-30 22:01:31</t>
  </si>
  <si>
    <t>9B489EB3</t>
  </si>
  <si>
    <t>2021-04-10 04:07:37</t>
  </si>
  <si>
    <t>7AA189EF</t>
  </si>
  <si>
    <t>2021-04-13 01:55:19</t>
  </si>
  <si>
    <t>622200CC</t>
  </si>
  <si>
    <t>2021-06-09 13:41:41</t>
  </si>
  <si>
    <t>68788E71</t>
  </si>
  <si>
    <t>2021-03-03 12:30:36</t>
  </si>
  <si>
    <t>B9BAADD0</t>
  </si>
  <si>
    <t>2021-04-03 18:39:35</t>
  </si>
  <si>
    <t>D677AFF6</t>
  </si>
  <si>
    <t>2021-05-31 22:25:46</t>
  </si>
  <si>
    <t>E7F1661D</t>
  </si>
  <si>
    <t>2021-04-08 19:48:41</t>
  </si>
  <si>
    <t>1364A73C</t>
  </si>
  <si>
    <t>2021-05-23 21:31:06</t>
  </si>
  <si>
    <t>D7E75165</t>
  </si>
  <si>
    <t>2021-05-13 00:54:50</t>
  </si>
  <si>
    <t>68C97D92</t>
  </si>
  <si>
    <t>2021-05-21 10:13:33</t>
  </si>
  <si>
    <t>84943C0C</t>
  </si>
  <si>
    <t>2021-03-06 05:40:50</t>
  </si>
  <si>
    <t>0E9AFDF5</t>
  </si>
  <si>
    <t>2021-05-31 01:03:08</t>
  </si>
  <si>
    <t>CD148ABD</t>
  </si>
  <si>
    <t>2021-03-12 02:20:47</t>
  </si>
  <si>
    <t>B765134B</t>
  </si>
  <si>
    <t>2021-06-05 16:58:06</t>
  </si>
  <si>
    <t>18B83C8C</t>
  </si>
  <si>
    <t>2021-03-29 11:00:50</t>
  </si>
  <si>
    <t>899AC3C3</t>
  </si>
  <si>
    <t>2021-06-07 22:09:01</t>
  </si>
  <si>
    <t>F206CE2E</t>
  </si>
  <si>
    <t>2021-04-06 00:24:09</t>
  </si>
  <si>
    <t>FE74E65E</t>
  </si>
  <si>
    <t>2021-05-19 02:20:44</t>
  </si>
  <si>
    <t>FA1D61C7</t>
  </si>
  <si>
    <t>2021-03-09 06:02:43</t>
  </si>
  <si>
    <t>BD2EAE1B</t>
  </si>
  <si>
    <t>2021-05-06 19:48:42</t>
  </si>
  <si>
    <t>0E9D38C3</t>
  </si>
  <si>
    <t>2021-03-03 13:52:22</t>
  </si>
  <si>
    <t>2E422101</t>
  </si>
  <si>
    <t>2021-06-04 12:45:21</t>
  </si>
  <si>
    <t>755F0FB0</t>
  </si>
  <si>
    <t>2021-04-24 19:15:31</t>
  </si>
  <si>
    <t>AB3B42A4</t>
  </si>
  <si>
    <t>2021-04-25 17:49:22</t>
  </si>
  <si>
    <t>EF85B495</t>
  </si>
  <si>
    <t>2021-03-19 23:48:05</t>
  </si>
  <si>
    <t>99EC7573</t>
  </si>
  <si>
    <t>2021-03-15 00:18:22</t>
  </si>
  <si>
    <t>B437FBBC</t>
  </si>
  <si>
    <t>2021-03-02 07:51:35</t>
  </si>
  <si>
    <t>B2AF3107</t>
  </si>
  <si>
    <t>2021-05-06 20:54:52</t>
  </si>
  <si>
    <t>0B39F0C6</t>
  </si>
  <si>
    <t>2021-03-15 10:47:15</t>
  </si>
  <si>
    <t>BA2E6510</t>
  </si>
  <si>
    <t>2021-05-09 00:30:33</t>
  </si>
  <si>
    <t>E451148D</t>
  </si>
  <si>
    <t>2021-03-11 06:32:14</t>
  </si>
  <si>
    <t>2A5A6081</t>
  </si>
  <si>
    <t>2021-03-22 04:47:03</t>
  </si>
  <si>
    <t>ACAA22BA</t>
  </si>
  <si>
    <t>2021-03-14 21:02:35</t>
  </si>
  <si>
    <t>B733B377</t>
  </si>
  <si>
    <t>2021-04-16 20:40:23</t>
  </si>
  <si>
    <t>48787F16</t>
  </si>
  <si>
    <t>2021-03-13 11:08:23</t>
  </si>
  <si>
    <t>655032FE</t>
  </si>
  <si>
    <t>2021-03-01 12:24:25</t>
  </si>
  <si>
    <t>4CD220D1</t>
  </si>
  <si>
    <t>2021-04-25 18:03:33</t>
  </si>
  <si>
    <t>BF7B1A7B</t>
  </si>
  <si>
    <t>2021-03-31 13:05:04</t>
  </si>
  <si>
    <t>FF9D6D55</t>
  </si>
  <si>
    <t>2021-05-19 14:35:53</t>
  </si>
  <si>
    <t>61A2FEB5</t>
  </si>
  <si>
    <t>2021-05-26 06:11:35</t>
  </si>
  <si>
    <t>017BE0FA</t>
  </si>
  <si>
    <t>2021-05-26 12:12:12</t>
  </si>
  <si>
    <t>0BD3D453</t>
  </si>
  <si>
    <t>2021-06-10 06:35:53</t>
  </si>
  <si>
    <t>44E2A2DC</t>
  </si>
  <si>
    <t>2021-05-12 16:10:24</t>
  </si>
  <si>
    <t>D77ACBA5</t>
  </si>
  <si>
    <t>2021-03-08 13:06:16</t>
  </si>
  <si>
    <t>4EBFB540</t>
  </si>
  <si>
    <t>2021-03-12 16:16:02</t>
  </si>
  <si>
    <t>FA0F69B0</t>
  </si>
  <si>
    <t>2021-03-03 12:43:12</t>
  </si>
  <si>
    <t>75D026D7</t>
  </si>
  <si>
    <t>2021-04-27 19:43:37</t>
  </si>
  <si>
    <t>724A4EDB</t>
  </si>
  <si>
    <t>2021-05-17 21:09:14</t>
  </si>
  <si>
    <t>ACAB5BFC</t>
  </si>
  <si>
    <t>2021-03-08 07:27:19</t>
  </si>
  <si>
    <t>731CE4E3</t>
  </si>
  <si>
    <t>2021-04-19 12:18:01</t>
  </si>
  <si>
    <t>8387445E</t>
  </si>
  <si>
    <t>2021-03-14 06:15:05</t>
  </si>
  <si>
    <t>F5091660</t>
  </si>
  <si>
    <t>2021-03-16 14:55:53</t>
  </si>
  <si>
    <t>D594D50D</t>
  </si>
  <si>
    <t>2021-06-04 19:22:01</t>
  </si>
  <si>
    <t>5F28493A</t>
  </si>
  <si>
    <t>2021-04-16 14:50:48</t>
  </si>
  <si>
    <t>AB129B12</t>
  </si>
  <si>
    <t>2021-04-26 20:13:19</t>
  </si>
  <si>
    <t>27ECC066</t>
  </si>
  <si>
    <t>2021-05-26 18:18:32</t>
  </si>
  <si>
    <t>52E31797</t>
  </si>
  <si>
    <t>2021-04-16 22:16:19</t>
  </si>
  <si>
    <t>89C720F6</t>
  </si>
  <si>
    <t>2021-04-05 07:14:52</t>
  </si>
  <si>
    <t>06507A7D</t>
  </si>
  <si>
    <t>2021-03-11 07:32:32</t>
  </si>
  <si>
    <t>486E0EB2</t>
  </si>
  <si>
    <t>2021-03-23 04:13:59</t>
  </si>
  <si>
    <t>962D5AEF</t>
  </si>
  <si>
    <t>2021-03-23 07:32:29</t>
  </si>
  <si>
    <t>3DCA0588</t>
  </si>
  <si>
    <t>2021-05-16 02:01:32</t>
  </si>
  <si>
    <t>3C28D488</t>
  </si>
  <si>
    <t>2021-04-29 22:23:40</t>
  </si>
  <si>
    <t>3AB8F2C0</t>
  </si>
  <si>
    <t>2021-03-09 06:52:30</t>
  </si>
  <si>
    <t>6138BD1F</t>
  </si>
  <si>
    <t>2021-03-14 15:50:41</t>
  </si>
  <si>
    <t>FCEA22C2</t>
  </si>
  <si>
    <t>2021-05-25 01:07:26</t>
  </si>
  <si>
    <t>39354B60</t>
  </si>
  <si>
    <t>2021-04-25 01:20:39</t>
  </si>
  <si>
    <t>134C9B98</t>
  </si>
  <si>
    <t>2021-05-06 13:57:02</t>
  </si>
  <si>
    <t>31F714DA</t>
  </si>
  <si>
    <t>2021-04-20 20:52:54</t>
  </si>
  <si>
    <t>A8AF953D</t>
  </si>
  <si>
    <t>2021-05-26 06:15:01</t>
  </si>
  <si>
    <t>35515908</t>
  </si>
  <si>
    <t>2021-06-04 13:21:25</t>
  </si>
  <si>
    <t>E1CE36E0</t>
  </si>
  <si>
    <t>2021-06-08 21:29:13</t>
  </si>
  <si>
    <t>DDC4C291</t>
  </si>
  <si>
    <t>2021-05-19 04:55:45</t>
  </si>
  <si>
    <t>D7C26D09</t>
  </si>
  <si>
    <t>2021-03-29 22:17:12</t>
  </si>
  <si>
    <t>F60AC115</t>
  </si>
  <si>
    <t>2021-03-06 23:15:47</t>
  </si>
  <si>
    <t>2F6358A6</t>
  </si>
  <si>
    <t>2021-03-23 21:06:17</t>
  </si>
  <si>
    <t>FFBAE1C5</t>
  </si>
  <si>
    <t>2021-05-18 16:34:03</t>
  </si>
  <si>
    <t>5FD65F7F</t>
  </si>
  <si>
    <t>2021-03-06 06:38:38</t>
  </si>
  <si>
    <t>00AC3F64</t>
  </si>
  <si>
    <t>2021-03-05 08:06:14</t>
  </si>
  <si>
    <t>A5C0E998</t>
  </si>
  <si>
    <t>2021-05-13 16:20:09</t>
  </si>
  <si>
    <t>C916D422</t>
  </si>
  <si>
    <t>2021-04-14 08:13:58</t>
  </si>
  <si>
    <t>87F9383E</t>
  </si>
  <si>
    <t>2021-03-13 11:08:27</t>
  </si>
  <si>
    <t>6AF29221</t>
  </si>
  <si>
    <t>2021-05-26 14:42:41</t>
  </si>
  <si>
    <t>9E3C0D57</t>
  </si>
  <si>
    <t>2021-04-18 19:42:38</t>
  </si>
  <si>
    <t>66A96FBF</t>
  </si>
  <si>
    <t>2021-05-17 15:22:31</t>
  </si>
  <si>
    <t>AB1A12B6</t>
  </si>
  <si>
    <t>2021-04-10 18:35:16</t>
  </si>
  <si>
    <t>21B94823</t>
  </si>
  <si>
    <t>2021-03-10 18:56:04</t>
  </si>
  <si>
    <t>33E5F308</t>
  </si>
  <si>
    <t>2021-04-02 12:21:11</t>
  </si>
  <si>
    <t>1CCB6B65</t>
  </si>
  <si>
    <t>2021-04-03 08:13:27</t>
  </si>
  <si>
    <t>3E97E90B</t>
  </si>
  <si>
    <t>2021-05-30 23:57:57</t>
  </si>
  <si>
    <t>5B3E0C8C</t>
  </si>
  <si>
    <t>2021-03-26 13:45:30</t>
  </si>
  <si>
    <t>94500997</t>
  </si>
  <si>
    <t>2021-03-01 22:57:40</t>
  </si>
  <si>
    <t>D33B2C08</t>
  </si>
  <si>
    <t>2021-05-04 21:53:20</t>
  </si>
  <si>
    <t>5F0BFBF7</t>
  </si>
  <si>
    <t>2021-03-05 09:11:19</t>
  </si>
  <si>
    <t>0EF24955</t>
  </si>
  <si>
    <t>2021-05-28 00:41:06</t>
  </si>
  <si>
    <t>264C44E8</t>
  </si>
  <si>
    <t>2021-04-01 00:02:39</t>
  </si>
  <si>
    <t>11F12330</t>
  </si>
  <si>
    <t>2021-04-28 15:48:39</t>
  </si>
  <si>
    <t>BC1914AB</t>
  </si>
  <si>
    <t>2021-04-25 20:58:02</t>
  </si>
  <si>
    <t>B0CB9971</t>
  </si>
  <si>
    <t>2021-05-25 12:25:37</t>
  </si>
  <si>
    <t>6790B75D</t>
  </si>
  <si>
    <t>2021-04-11 17:12:37</t>
  </si>
  <si>
    <t>C5EC294D</t>
  </si>
  <si>
    <t>2021-04-15 03:34:14</t>
  </si>
  <si>
    <t>2E0712D1</t>
  </si>
  <si>
    <t>2021-04-03 16:50:37</t>
  </si>
  <si>
    <t>BF607167</t>
  </si>
  <si>
    <t>2021-05-19 19:30:19</t>
  </si>
  <si>
    <t>E6852A0F</t>
  </si>
  <si>
    <t>2021-05-23 11:33:03</t>
  </si>
  <si>
    <t>E5FFFE4A</t>
  </si>
  <si>
    <t>2021-05-28 22:42:41</t>
  </si>
  <si>
    <t>321C2426</t>
  </si>
  <si>
    <t>2021-03-04 10:41:23</t>
  </si>
  <si>
    <t>DC38EC6D</t>
  </si>
  <si>
    <t>2021-05-19 12:57:47</t>
  </si>
  <si>
    <t>09E8EB95</t>
  </si>
  <si>
    <t>2021-04-26 23:35:21</t>
  </si>
  <si>
    <t>B0E067C8</t>
  </si>
  <si>
    <t>2021-04-27 01:28:22</t>
  </si>
  <si>
    <t>9EBED849</t>
  </si>
  <si>
    <t>2021-03-08 14:38:55</t>
  </si>
  <si>
    <t>F9C4A1BE</t>
  </si>
  <si>
    <t>2021-05-27 19:59:43</t>
  </si>
  <si>
    <t>FAAEFBE6</t>
  </si>
  <si>
    <t>2021-03-18 05:12:03</t>
  </si>
  <si>
    <t>9CF47B71</t>
  </si>
  <si>
    <t>2021-06-01 21:02:46</t>
  </si>
  <si>
    <t>E6175E66</t>
  </si>
  <si>
    <t>2021-05-05 13:30:10</t>
  </si>
  <si>
    <t>FDF0FF86</t>
  </si>
  <si>
    <t>2021-04-18 17:37:35</t>
  </si>
  <si>
    <t>B8B88C67</t>
  </si>
  <si>
    <t>2021-03-09 03:31:07</t>
  </si>
  <si>
    <t>35057233</t>
  </si>
  <si>
    <t>2021-03-27 14:25:23</t>
  </si>
  <si>
    <t>54C30970</t>
  </si>
  <si>
    <t>2021-06-02 00:24:11</t>
  </si>
  <si>
    <t>05D53541</t>
  </si>
  <si>
    <t>2021-03-07 21:34:51</t>
  </si>
  <si>
    <t>8FA74021</t>
  </si>
  <si>
    <t>2021-04-06 05:54:25</t>
  </si>
  <si>
    <t>E84CDE4C</t>
  </si>
  <si>
    <t>2021-06-03 18:29:16</t>
  </si>
  <si>
    <t>E23069F7</t>
  </si>
  <si>
    <t>2021-03-11 17:50:46</t>
  </si>
  <si>
    <t>C5A6FB0B</t>
  </si>
  <si>
    <t>2021-04-30 07:28:24</t>
  </si>
  <si>
    <t>C0D1B5D3</t>
  </si>
  <si>
    <t>2021-04-20 18:02:08</t>
  </si>
  <si>
    <t>43EB9D79</t>
  </si>
  <si>
    <t>2021-03-17 07:05:23</t>
  </si>
  <si>
    <t>462EDA8C</t>
  </si>
  <si>
    <t>2021-05-08 19:42:36</t>
  </si>
  <si>
    <t>FD5930B7</t>
  </si>
  <si>
    <t>2021-06-07 11:38:57</t>
  </si>
  <si>
    <t>948B1930</t>
  </si>
  <si>
    <t>2021-05-15 12:02:49</t>
  </si>
  <si>
    <t>D86D81BB</t>
  </si>
  <si>
    <t>2021-05-21 22:30:02</t>
  </si>
  <si>
    <t>7564EDBF</t>
  </si>
  <si>
    <t>2021-04-11 09:22:50</t>
  </si>
  <si>
    <t>035A5EED</t>
  </si>
  <si>
    <t>2021-05-10 02:56:11</t>
  </si>
  <si>
    <t>7F44EE22</t>
  </si>
  <si>
    <t>2021-04-13 10:15:31</t>
  </si>
  <si>
    <t>586113F7</t>
  </si>
  <si>
    <t>2021-05-25 10:29:26</t>
  </si>
  <si>
    <t>52AEE94B</t>
  </si>
  <si>
    <t>2021-03-20 22:56:37</t>
  </si>
  <si>
    <t>E4A6BF19</t>
  </si>
  <si>
    <t>2021-05-20 12:15:33</t>
  </si>
  <si>
    <t>FA3A76B9</t>
  </si>
  <si>
    <t>2021-05-08 09:56:35</t>
  </si>
  <si>
    <t>51302CD5</t>
  </si>
  <si>
    <t>2021-04-26 14:13:39</t>
  </si>
  <si>
    <t>5E3A4CC1</t>
  </si>
  <si>
    <t>2021-05-07 10:38:02</t>
  </si>
  <si>
    <t>3B5A49DF</t>
  </si>
  <si>
    <t>2021-04-14 20:23:47</t>
  </si>
  <si>
    <t>D71128FA</t>
  </si>
  <si>
    <t>2021-03-18 02:51:24</t>
  </si>
  <si>
    <t>B04A0A4D</t>
  </si>
  <si>
    <t>2021-03-05 15:30:28</t>
  </si>
  <si>
    <t>95454CFB</t>
  </si>
  <si>
    <t>2021-05-11 04:48:36</t>
  </si>
  <si>
    <t>D4D169E2</t>
  </si>
  <si>
    <t>2021-04-20 00:10:13</t>
  </si>
  <si>
    <t>478A7F84</t>
  </si>
  <si>
    <t>2021-04-13 16:28:02</t>
  </si>
  <si>
    <t>DFD83167</t>
  </si>
  <si>
    <t>2021-06-08 08:29:06</t>
  </si>
  <si>
    <t>9E8BF18C</t>
  </si>
  <si>
    <t>2021-03-09 09:57:32</t>
  </si>
  <si>
    <t>D3E3D35B</t>
  </si>
  <si>
    <t>2021-05-04 21:37:07</t>
  </si>
  <si>
    <t>F0679630</t>
  </si>
  <si>
    <t>2021-05-24 12:30:11</t>
  </si>
  <si>
    <t>6F7AEB26</t>
  </si>
  <si>
    <t>2021-04-02 20:53:13</t>
  </si>
  <si>
    <t>6994D755</t>
  </si>
  <si>
    <t>2021-03-18 06:46:19</t>
  </si>
  <si>
    <t>D2C085B4</t>
  </si>
  <si>
    <t>2021-05-29 23:55:27</t>
  </si>
  <si>
    <t>73D5E2F3</t>
  </si>
  <si>
    <t>2021-04-15 05:38:18</t>
  </si>
  <si>
    <t>EFDC3712</t>
  </si>
  <si>
    <t>2021-03-29 00:20:04</t>
  </si>
  <si>
    <t>7BA70A66</t>
  </si>
  <si>
    <t>2021-04-21 14:51:04</t>
  </si>
  <si>
    <t>AA5597E0</t>
  </si>
  <si>
    <t>2021-04-29 20:32:37</t>
  </si>
  <si>
    <t>D1B11210</t>
  </si>
  <si>
    <t>2021-04-14 23:33:45</t>
  </si>
  <si>
    <t>A89C14C6</t>
  </si>
  <si>
    <t>2021-03-26 09:55:20</t>
  </si>
  <si>
    <t>C78849FF</t>
  </si>
  <si>
    <t>2021-06-04 03:53:19</t>
  </si>
  <si>
    <t>4DD2A9B8</t>
  </si>
  <si>
    <t>2021-04-12 21:16:13</t>
  </si>
  <si>
    <t>4D60647D</t>
  </si>
  <si>
    <t>2021-04-18 18:36:49</t>
  </si>
  <si>
    <t>7FE379FF</t>
  </si>
  <si>
    <t>2021-03-17 19:24:56</t>
  </si>
  <si>
    <t>A7E3488D</t>
  </si>
  <si>
    <t>2021-03-22 05:42:03</t>
  </si>
  <si>
    <t>BB968CE9</t>
  </si>
  <si>
    <t>2021-05-09 23:56:50</t>
  </si>
  <si>
    <t>BA2E9289</t>
  </si>
  <si>
    <t>2021-03-22 18:46:25</t>
  </si>
  <si>
    <t>98086B83</t>
  </si>
  <si>
    <t>2021-03-31 21:35:47</t>
  </si>
  <si>
    <t>D9D179D4</t>
  </si>
  <si>
    <t>2021-04-10 09:58:59</t>
  </si>
  <si>
    <t>B20CB246</t>
  </si>
  <si>
    <t>2021-04-15 00:16:17</t>
  </si>
  <si>
    <t>8DF5BC48</t>
  </si>
  <si>
    <t>2021-03-14 00:16:53</t>
  </si>
  <si>
    <t>3B72EEB4</t>
  </si>
  <si>
    <t>2021-03-10 20:26:20</t>
  </si>
  <si>
    <t>65610295</t>
  </si>
  <si>
    <t>2021-03-15 13:26:55</t>
  </si>
  <si>
    <t>B28A505F</t>
  </si>
  <si>
    <t>2021-04-08 22:51:41</t>
  </si>
  <si>
    <t>161D067B</t>
  </si>
  <si>
    <t>2021-06-08 14:46:12</t>
  </si>
  <si>
    <t>ACF236BF</t>
  </si>
  <si>
    <t>2021-04-12 14:54:28</t>
  </si>
  <si>
    <t>444CA29A</t>
  </si>
  <si>
    <t>2021-03-26 06:40:54</t>
  </si>
  <si>
    <t>B4717562</t>
  </si>
  <si>
    <t>2021-05-29 14:20:52</t>
  </si>
  <si>
    <t>4A7CD5B5</t>
  </si>
  <si>
    <t>2021-05-18 09:59:28</t>
  </si>
  <si>
    <t>38AEDE89</t>
  </si>
  <si>
    <t>2021-04-10 19:54:08</t>
  </si>
  <si>
    <t>B849F42A</t>
  </si>
  <si>
    <t>2021-05-30 07:25:53</t>
  </si>
  <si>
    <t>453EA60A</t>
  </si>
  <si>
    <t>2021-04-13 05:12:11</t>
  </si>
  <si>
    <t>4DBFDE8A</t>
  </si>
  <si>
    <t>2021-05-25 04:26:35</t>
  </si>
  <si>
    <t>63264579</t>
  </si>
  <si>
    <t>2021-05-08 23:38:16</t>
  </si>
  <si>
    <t>A6C310B4</t>
  </si>
  <si>
    <t>2021-03-26 14:01:54</t>
  </si>
  <si>
    <t>4A77D723</t>
  </si>
  <si>
    <t>2021-05-11 14:38:40</t>
  </si>
  <si>
    <t>D6F54BBE</t>
  </si>
  <si>
    <t>2021-04-26 22:54:23</t>
  </si>
  <si>
    <t>20998B0B</t>
  </si>
  <si>
    <t>2021-05-30 10:53:17</t>
  </si>
  <si>
    <t>83CEFD57</t>
  </si>
  <si>
    <t>2021-03-05 15:37:02</t>
  </si>
  <si>
    <t>40E32F74</t>
  </si>
  <si>
    <t>2021-06-04 12:09:12</t>
  </si>
  <si>
    <t>9C6F734E</t>
  </si>
  <si>
    <t>2021-05-07 22:35:57</t>
  </si>
  <si>
    <t>FC54EB75</t>
  </si>
  <si>
    <t>2021-03-01 22:31:49</t>
  </si>
  <si>
    <t>2C8FFC35</t>
  </si>
  <si>
    <t>2021-03-25 18:00:18</t>
  </si>
  <si>
    <t>448AF99A</t>
  </si>
  <si>
    <t>2021-04-12 17:08:57</t>
  </si>
  <si>
    <t>949FF679</t>
  </si>
  <si>
    <t>2021-05-03 17:11:31</t>
  </si>
  <si>
    <t>206237CC</t>
  </si>
  <si>
    <t>2021-04-08 20:40:59</t>
  </si>
  <si>
    <t>40DC07D2</t>
  </si>
  <si>
    <t>2021-04-08 16:16:03</t>
  </si>
  <si>
    <t>4821172E</t>
  </si>
  <si>
    <t>2021-03-17 13:38:48</t>
  </si>
  <si>
    <t>F88E0BD3</t>
  </si>
  <si>
    <t>2021-04-24 11:45:49</t>
  </si>
  <si>
    <t>8E7E8ED9</t>
  </si>
  <si>
    <t>2021-05-15 16:22:18</t>
  </si>
  <si>
    <t>C5D45A31</t>
  </si>
  <si>
    <t>2021-05-14 03:47:29</t>
  </si>
  <si>
    <t>91471554</t>
  </si>
  <si>
    <t>2021-03-11 22:46:36</t>
  </si>
  <si>
    <t>847A45D9</t>
  </si>
  <si>
    <t>2021-03-08 06:27:16</t>
  </si>
  <si>
    <t>53CA071A</t>
  </si>
  <si>
    <t>2021-04-09 23:54:52</t>
  </si>
  <si>
    <t>BA1EF6AB</t>
  </si>
  <si>
    <t>2021-05-23 01:16:52</t>
  </si>
  <si>
    <t>41E1C044</t>
  </si>
  <si>
    <t>2021-04-18 19:42:39</t>
  </si>
  <si>
    <t>B243250C</t>
  </si>
  <si>
    <t>2021-04-10 17:08:28</t>
  </si>
  <si>
    <t>275EDC48</t>
  </si>
  <si>
    <t>2021-04-16 19:52:29</t>
  </si>
  <si>
    <t>53321B3D</t>
  </si>
  <si>
    <t>2021-05-25 03:30:53</t>
  </si>
  <si>
    <t>22F042F6</t>
  </si>
  <si>
    <t>2021-04-04 18:35:12</t>
  </si>
  <si>
    <t>C76A6A74</t>
  </si>
  <si>
    <t>2021-03-23 13:58:06</t>
  </si>
  <si>
    <t>F3A15AE3</t>
  </si>
  <si>
    <t>2021-03-01 17:30:40</t>
  </si>
  <si>
    <t>B12F6505</t>
  </si>
  <si>
    <t>2021-03-31 06:25:08</t>
  </si>
  <si>
    <t>79D7B1AC</t>
  </si>
  <si>
    <t>2021-03-23 21:15:46</t>
  </si>
  <si>
    <t>84D90FC5</t>
  </si>
  <si>
    <t>2021-05-12 16:45:42</t>
  </si>
  <si>
    <t>F1DAF6D8</t>
  </si>
  <si>
    <t>2021-05-05 10:21:19</t>
  </si>
  <si>
    <t>08BB0A99</t>
  </si>
  <si>
    <t>2021-04-19 16:50:38</t>
  </si>
  <si>
    <t>051F150D</t>
  </si>
  <si>
    <t>2021-04-09 03:15:06</t>
  </si>
  <si>
    <t>8ED04225</t>
  </si>
  <si>
    <t>2021-04-06 07:20:09</t>
  </si>
  <si>
    <t>21DF7390</t>
  </si>
  <si>
    <t>2021-04-25 11:38:10</t>
  </si>
  <si>
    <t>E9B1C862</t>
  </si>
  <si>
    <t>2021-03-30 02:53:17</t>
  </si>
  <si>
    <t>F30B3D22</t>
  </si>
  <si>
    <t>2021-04-20 16:53:28</t>
  </si>
  <si>
    <t>116CF441</t>
  </si>
  <si>
    <t>2021-03-04 21:37:04</t>
  </si>
  <si>
    <t>4E0E0166</t>
  </si>
  <si>
    <t>2021-03-08 13:50:14</t>
  </si>
  <si>
    <t>3426FC66</t>
  </si>
  <si>
    <t>2021-03-04 18:53:50</t>
  </si>
  <si>
    <t>0F28EC15</t>
  </si>
  <si>
    <t>2021-03-13 08:05:13</t>
  </si>
  <si>
    <t>AA8916EB</t>
  </si>
  <si>
    <t>2021-06-04 22:14:30</t>
  </si>
  <si>
    <t>A268C1AD</t>
  </si>
  <si>
    <t>2021-03-13 01:01:19</t>
  </si>
  <si>
    <t>67AE2FF8</t>
  </si>
  <si>
    <t>2021-03-24 22:05:43</t>
  </si>
  <si>
    <t>EFD70FFD</t>
  </si>
  <si>
    <t>2021-05-22 12:36:30</t>
  </si>
  <si>
    <t>7C1CE5B6</t>
  </si>
  <si>
    <t>2021-04-07 23:13:31</t>
  </si>
  <si>
    <t>E774BF6C</t>
  </si>
  <si>
    <t>2021-05-23 19:07:50</t>
  </si>
  <si>
    <t>10A8E7EA</t>
  </si>
  <si>
    <t>2021-04-11 13:57:53</t>
  </si>
  <si>
    <t>341A0CCB</t>
  </si>
  <si>
    <t>2021-03-04 12:36:50</t>
  </si>
  <si>
    <t>0E7DFCCD</t>
  </si>
  <si>
    <t>2021-05-19 18:59:48</t>
  </si>
  <si>
    <t>F433FE87</t>
  </si>
  <si>
    <t>2021-03-17 00:22:40</t>
  </si>
  <si>
    <t>0163677A</t>
  </si>
  <si>
    <t>2021-04-10 14:10:36</t>
  </si>
  <si>
    <t>381EEE45</t>
  </si>
  <si>
    <t>2021-06-06 17:34:52</t>
  </si>
  <si>
    <t>03FA488D</t>
  </si>
  <si>
    <t>2021-03-10 10:14:45</t>
  </si>
  <si>
    <t>279B138B</t>
  </si>
  <si>
    <t>2021-04-05 05:51:29</t>
  </si>
  <si>
    <t>CD3C4F86</t>
  </si>
  <si>
    <t>2021-05-07 00:19:26</t>
  </si>
  <si>
    <t>B706C6A2</t>
  </si>
  <si>
    <t>2021-05-01 07:37:01</t>
  </si>
  <si>
    <t>6396A4DD</t>
  </si>
  <si>
    <t>2021-04-20 14:22:06</t>
  </si>
  <si>
    <t>C2871915</t>
  </si>
  <si>
    <t>2021-05-26 18:38:26</t>
  </si>
  <si>
    <t>ECDEB61F</t>
  </si>
  <si>
    <t>2021-05-25 08:12:54</t>
  </si>
  <si>
    <t>77C77660</t>
  </si>
  <si>
    <t>2021-04-05 14:53:49</t>
  </si>
  <si>
    <t>5FE3B438</t>
  </si>
  <si>
    <t>2021-04-04 14:11:45</t>
  </si>
  <si>
    <t>AF005614</t>
  </si>
  <si>
    <t>2021-03-25 11:11:08</t>
  </si>
  <si>
    <t>0C6CAD59</t>
  </si>
  <si>
    <t>2021-03-25 03:30:54</t>
  </si>
  <si>
    <t>3C31407D</t>
  </si>
  <si>
    <t>2021-03-03 19:23:35</t>
  </si>
  <si>
    <t>BAA7D537</t>
  </si>
  <si>
    <t>2021-03-17 01:28:33</t>
  </si>
  <si>
    <t>057A17CB</t>
  </si>
  <si>
    <t>2021-05-25 19:14:29</t>
  </si>
  <si>
    <t>57E8B7AE</t>
  </si>
  <si>
    <t>2021-04-18 02:02:21</t>
  </si>
  <si>
    <t>F11FE1B1</t>
  </si>
  <si>
    <t>2021-04-03 14:14:11</t>
  </si>
  <si>
    <t>239E501F</t>
  </si>
  <si>
    <t>2021-04-03 11:15:09</t>
  </si>
  <si>
    <t>884152DF</t>
  </si>
  <si>
    <t>2021-03-12 10:40:17</t>
  </si>
  <si>
    <t>60C58872</t>
  </si>
  <si>
    <t>2021-05-02 10:08:06</t>
  </si>
  <si>
    <t>A0FE46AA</t>
  </si>
  <si>
    <t>2021-04-11 18:33:22</t>
  </si>
  <si>
    <t>BDF82DD2</t>
  </si>
  <si>
    <t>2021-04-22 08:29:00</t>
  </si>
  <si>
    <t>26DE9299</t>
  </si>
  <si>
    <t>2021-05-05 00:32:28</t>
  </si>
  <si>
    <t>CAC43A0E</t>
  </si>
  <si>
    <t>2021-04-10 00:32:01</t>
  </si>
  <si>
    <t>0EFCF97E</t>
  </si>
  <si>
    <t>2021-04-23 02:54:48</t>
  </si>
  <si>
    <t>0B9F3EE6</t>
  </si>
  <si>
    <t>2021-04-09 02:57:48</t>
  </si>
  <si>
    <t>F52B7ED8</t>
  </si>
  <si>
    <t>2021-04-21 14:59:48</t>
  </si>
  <si>
    <t>86A430D5</t>
  </si>
  <si>
    <t>2021-04-28 04:47:10</t>
  </si>
  <si>
    <t>52BABBED</t>
  </si>
  <si>
    <t>2021-04-16 17:48:58</t>
  </si>
  <si>
    <t>9C34733E</t>
  </si>
  <si>
    <t>2021-04-22 07:12:08</t>
  </si>
  <si>
    <t>F33E8070</t>
  </si>
  <si>
    <t>2021-04-29 17:12:10</t>
  </si>
  <si>
    <t>9BE742E2</t>
  </si>
  <si>
    <t>2021-04-10 13:19:28</t>
  </si>
  <si>
    <t>4FDB69A8</t>
  </si>
  <si>
    <t>2021-04-17 22:23:41</t>
  </si>
  <si>
    <t>9061CEB1</t>
  </si>
  <si>
    <t>2021-04-25 22:18:09</t>
  </si>
  <si>
    <t>B04B3C55</t>
  </si>
  <si>
    <t>2021-04-17 13:32:28</t>
  </si>
  <si>
    <t>B8C7309B</t>
  </si>
  <si>
    <t>2021-05-04 13:19:18</t>
  </si>
  <si>
    <t>D595ACA7</t>
  </si>
  <si>
    <t>2021-05-02 08:11:27</t>
  </si>
  <si>
    <t>779610F1</t>
  </si>
  <si>
    <t>2021-04-01 14:41:21</t>
  </si>
  <si>
    <t>52E5CACF</t>
  </si>
  <si>
    <t>2021-05-21 01:33:09</t>
  </si>
  <si>
    <t>AB175104</t>
  </si>
  <si>
    <t>2021-03-25 20:06:26</t>
  </si>
  <si>
    <t>D8CD79FB</t>
  </si>
  <si>
    <t>2021-03-21 10:56:00</t>
  </si>
  <si>
    <t>9E131294</t>
  </si>
  <si>
    <t>2021-03-30 06:35:42</t>
  </si>
  <si>
    <t>2B830B59</t>
  </si>
  <si>
    <t>2021-04-26 22:19:27</t>
  </si>
  <si>
    <t>342515DC</t>
  </si>
  <si>
    <t>2021-04-21 11:27:10</t>
  </si>
  <si>
    <t>1E380433</t>
  </si>
  <si>
    <t>2021-03-30 13:57:20</t>
  </si>
  <si>
    <t>97627DED</t>
  </si>
  <si>
    <t>2021-04-08 09:40:43</t>
  </si>
  <si>
    <t>960C91B2</t>
  </si>
  <si>
    <t>2021-04-24 03:12:37</t>
  </si>
  <si>
    <t>66FBD00F</t>
  </si>
  <si>
    <t>2021-04-26 08:39:36</t>
  </si>
  <si>
    <t>2C62D2FE</t>
  </si>
  <si>
    <t>2021-05-13 01:38:04</t>
  </si>
  <si>
    <t>963F94AA</t>
  </si>
  <si>
    <t>2021-04-15 20:09:58</t>
  </si>
  <si>
    <t>4E4963BB</t>
  </si>
  <si>
    <t>2021-05-10 19:43:49</t>
  </si>
  <si>
    <t>38A0411B</t>
  </si>
  <si>
    <t>2021-05-03 02:19:10</t>
  </si>
  <si>
    <t>E225BC9F</t>
  </si>
  <si>
    <t>2021-05-02 18:49:02</t>
  </si>
  <si>
    <t>E221BB47</t>
  </si>
  <si>
    <t>2021-05-11 03:23:39</t>
  </si>
  <si>
    <t>E780D68F</t>
  </si>
  <si>
    <t>2021-03-09 06:24:23</t>
  </si>
  <si>
    <t>0F33242C</t>
  </si>
  <si>
    <t>2021-05-08 16:00:46</t>
  </si>
  <si>
    <t>22CD96CA</t>
  </si>
  <si>
    <t>2021-06-07 00:05:28</t>
  </si>
  <si>
    <t>45F0A7B6</t>
  </si>
  <si>
    <t>2021-03-03 00:30:53</t>
  </si>
  <si>
    <t>CA06AB0E</t>
  </si>
  <si>
    <t>2021-03-06 15:08:23</t>
  </si>
  <si>
    <t>6E374A1B</t>
  </si>
  <si>
    <t>2021-04-30 10:29:01</t>
  </si>
  <si>
    <t>044ED1C6</t>
  </si>
  <si>
    <t>2021-06-05 14:16:30</t>
  </si>
  <si>
    <t>A0533CF8</t>
  </si>
  <si>
    <t>2021-04-22 22:57:20</t>
  </si>
  <si>
    <t>A03A71FD</t>
  </si>
  <si>
    <t>2021-03-12 08:43:50</t>
  </si>
  <si>
    <t>32D4DC47</t>
  </si>
  <si>
    <t>2021-05-27 07:40:09</t>
  </si>
  <si>
    <t>F51CFCCE</t>
  </si>
  <si>
    <t>2021-05-25 23:35:42</t>
  </si>
  <si>
    <t>91FFEAE5</t>
  </si>
  <si>
    <t>2021-03-02 18:43:04</t>
  </si>
  <si>
    <t>BE3F7051</t>
  </si>
  <si>
    <t>2021-05-11 21:37:54</t>
  </si>
  <si>
    <t>62D14EA6</t>
  </si>
  <si>
    <t>2021-04-04 07:46:24</t>
  </si>
  <si>
    <t>79582147</t>
  </si>
  <si>
    <t>2021-03-27 10:51:38</t>
  </si>
  <si>
    <t>EE3900A4</t>
  </si>
  <si>
    <t>2021-03-23 09:53:56</t>
  </si>
  <si>
    <t>09E8F6DE</t>
  </si>
  <si>
    <t>2021-04-25 15:17:22</t>
  </si>
  <si>
    <t>BA0A820D</t>
  </si>
  <si>
    <t>2021-04-03 14:47:51</t>
  </si>
  <si>
    <t>90E81E60</t>
  </si>
  <si>
    <t>2021-03-01 11:38:09</t>
  </si>
  <si>
    <t>0E4A2473</t>
  </si>
  <si>
    <t>2021-05-07 12:43:12</t>
  </si>
  <si>
    <t>7DD43223</t>
  </si>
  <si>
    <t>2021-04-05 02:44:15</t>
  </si>
  <si>
    <t>48647672</t>
  </si>
  <si>
    <t>2021-05-13 00:21:17</t>
  </si>
  <si>
    <t>6AEFA04E</t>
  </si>
  <si>
    <t>2021-03-31 12:28:51</t>
  </si>
  <si>
    <t>EDE8D305</t>
  </si>
  <si>
    <t>2021-04-14 08:00:13</t>
  </si>
  <si>
    <t>BA7D015B</t>
  </si>
  <si>
    <t>2021-04-23 07:51:39</t>
  </si>
  <si>
    <t>EDFECF09</t>
  </si>
  <si>
    <t>2021-05-26 07:38:47</t>
  </si>
  <si>
    <t>251BB4DC</t>
  </si>
  <si>
    <t>2021-04-22 06:56:39</t>
  </si>
  <si>
    <t>D1F424FE</t>
  </si>
  <si>
    <t>2021-04-09 22:26:12</t>
  </si>
  <si>
    <t>F5C94487</t>
  </si>
  <si>
    <t>2021-04-16 15:16:54</t>
  </si>
  <si>
    <t>46ABD0D7</t>
  </si>
  <si>
    <t>2021-03-23 19:48:45</t>
  </si>
  <si>
    <t>2CDF5F8B</t>
  </si>
  <si>
    <t>2021-04-04 05:20:17</t>
  </si>
  <si>
    <t>8AAF7947</t>
  </si>
  <si>
    <t>2021-04-15 08:31:21</t>
  </si>
  <si>
    <t>3E0F9113</t>
  </si>
  <si>
    <t>2021-04-26 17:35:25</t>
  </si>
  <si>
    <t>644A028A</t>
  </si>
  <si>
    <t>2021-04-28 23:35:24</t>
  </si>
  <si>
    <t>1C135236</t>
  </si>
  <si>
    <t>2021-06-09 06:26:35</t>
  </si>
  <si>
    <t>EBED1936</t>
  </si>
  <si>
    <t>2021-04-04 02:52:13</t>
  </si>
  <si>
    <t>4EEA906B</t>
  </si>
  <si>
    <t>2021-03-30 12:56:20</t>
  </si>
  <si>
    <t>FA6926B1</t>
  </si>
  <si>
    <t>2021-05-05 00:37:03</t>
  </si>
  <si>
    <t>44FD8067</t>
  </si>
  <si>
    <t>2021-04-23 17:42:57</t>
  </si>
  <si>
    <t>F1ED7202</t>
  </si>
  <si>
    <t>2021-03-07 19:54:01</t>
  </si>
  <si>
    <t>76FFC6C2</t>
  </si>
  <si>
    <t>2021-05-16 21:30:12</t>
  </si>
  <si>
    <t>BBAAE80B</t>
  </si>
  <si>
    <t>2021-03-01 16:40:48</t>
  </si>
  <si>
    <t>177CE4E7</t>
  </si>
  <si>
    <t>2021-03-14 15:45:55</t>
  </si>
  <si>
    <t>7BAC6506</t>
  </si>
  <si>
    <t>2021-03-06 14:46:05</t>
  </si>
  <si>
    <t>85364D84</t>
  </si>
  <si>
    <t>2021-03-25 13:55:07</t>
  </si>
  <si>
    <t>F1F17508</t>
  </si>
  <si>
    <t>2021-04-28 08:59:03</t>
  </si>
  <si>
    <t>542EA456</t>
  </si>
  <si>
    <t>2021-04-20 16:41:43</t>
  </si>
  <si>
    <t>6C1BD249</t>
  </si>
  <si>
    <t>2021-05-21 05:13:11</t>
  </si>
  <si>
    <t>B15712FB</t>
  </si>
  <si>
    <t>2021-04-05 12:10:13</t>
  </si>
  <si>
    <t>4AC39362</t>
  </si>
  <si>
    <t>2021-03-21 20:06:39</t>
  </si>
  <si>
    <t>3C91CE8A</t>
  </si>
  <si>
    <t>2021-05-09 04:49:50</t>
  </si>
  <si>
    <t>0985232E</t>
  </si>
  <si>
    <t>2021-04-06 22:00:38</t>
  </si>
  <si>
    <t>EB843E02</t>
  </si>
  <si>
    <t>2021-04-07 10:05:04</t>
  </si>
  <si>
    <t>7776EB73</t>
  </si>
  <si>
    <t>2021-04-08 12:20:23</t>
  </si>
  <si>
    <t>071524D1</t>
  </si>
  <si>
    <t>2021-04-22 06:52:19</t>
  </si>
  <si>
    <t>11FA8732</t>
  </si>
  <si>
    <t>2021-04-20 16:14:57</t>
  </si>
  <si>
    <t>CCBC0391</t>
  </si>
  <si>
    <t>2021-04-11 19:44:33</t>
  </si>
  <si>
    <t>19E37C4F</t>
  </si>
  <si>
    <t>2021-05-20 10:26:56</t>
  </si>
  <si>
    <t>27788AD9</t>
  </si>
  <si>
    <t>2021-05-04 02:42:31</t>
  </si>
  <si>
    <t>6AC41B4B</t>
  </si>
  <si>
    <t>2021-05-09 23:16:14</t>
  </si>
  <si>
    <t>EABEC036</t>
  </si>
  <si>
    <t>2021-04-19 15:58:59</t>
  </si>
  <si>
    <t>F314EC44</t>
  </si>
  <si>
    <t>2021-05-05 01:08:30</t>
  </si>
  <si>
    <t>5917AEEF</t>
  </si>
  <si>
    <t>2021-05-24 20:56:02</t>
  </si>
  <si>
    <t>32E93018</t>
  </si>
  <si>
    <t>2021-06-01 23:47:49</t>
  </si>
  <si>
    <t>0DC90FF3</t>
  </si>
  <si>
    <t>2021-03-12 18:38:26</t>
  </si>
  <si>
    <t>8E43F711</t>
  </si>
  <si>
    <t>2021-05-04 19:54:00</t>
  </si>
  <si>
    <t>160A5B89</t>
  </si>
  <si>
    <t>2021-03-05 14:11:06</t>
  </si>
  <si>
    <t>3ACA40AC</t>
  </si>
  <si>
    <t>2021-03-20 22:05:27</t>
  </si>
  <si>
    <t>1D63613F</t>
  </si>
  <si>
    <t>2021-04-10 21:17:23</t>
  </si>
  <si>
    <t>5042C6D3</t>
  </si>
  <si>
    <t>2021-04-17 02:29:55</t>
  </si>
  <si>
    <t>FEC7FD9B</t>
  </si>
  <si>
    <t>2021-05-24 01:04:00</t>
  </si>
  <si>
    <t>8AEDF9AD</t>
  </si>
  <si>
    <t>2021-03-23 20:27:27</t>
  </si>
  <si>
    <t>F6A3BEA6</t>
  </si>
  <si>
    <t>2021-05-20 13:33:43</t>
  </si>
  <si>
    <t>A757385B</t>
  </si>
  <si>
    <t>2021-05-05 11:31:38</t>
  </si>
  <si>
    <t>6F72B738</t>
  </si>
  <si>
    <t>2021-03-22 22:14:57</t>
  </si>
  <si>
    <t>D3EF56AE</t>
  </si>
  <si>
    <t>2021-04-11 00:25:27</t>
  </si>
  <si>
    <t>2F393ACF</t>
  </si>
  <si>
    <t>2021-05-29 10:55:25</t>
  </si>
  <si>
    <t>C66241EA</t>
  </si>
  <si>
    <t>2021-03-22 21:31:44</t>
  </si>
  <si>
    <t>73B273E0</t>
  </si>
  <si>
    <t>2021-04-19 09:12:59</t>
  </si>
  <si>
    <t>C751DA20</t>
  </si>
  <si>
    <t>2021-04-09 20:09:17</t>
  </si>
  <si>
    <t>6A2FC55D</t>
  </si>
  <si>
    <t>2021-05-24 03:35:59</t>
  </si>
  <si>
    <t>2C77AEAC</t>
  </si>
  <si>
    <t>2021-05-22 21:38:19</t>
  </si>
  <si>
    <t>D16A8458</t>
  </si>
  <si>
    <t>2021-03-17 05:02:17</t>
  </si>
  <si>
    <t>801BEB03</t>
  </si>
  <si>
    <t>2021-04-13 22:25:50</t>
  </si>
  <si>
    <t>6173D954</t>
  </si>
  <si>
    <t>2021-04-12 06:27:41</t>
  </si>
  <si>
    <t>CB4A78CB</t>
  </si>
  <si>
    <t>2021-05-18 14:45:56</t>
  </si>
  <si>
    <t>EBC9F35B</t>
  </si>
  <si>
    <t>2021-05-31 01:59:04</t>
  </si>
  <si>
    <t>DF5A59A3</t>
  </si>
  <si>
    <t>2021-05-02 05:53:08</t>
  </si>
  <si>
    <t>9194BBC7</t>
  </si>
  <si>
    <t>2021-05-18 13:48:00</t>
  </si>
  <si>
    <t>4D36AB4E</t>
  </si>
  <si>
    <t>2021-03-02 19:02:18</t>
  </si>
  <si>
    <t>8827A353</t>
  </si>
  <si>
    <t>2021-03-05 19:09:29</t>
  </si>
  <si>
    <t>432E6424</t>
  </si>
  <si>
    <t>2021-04-10 16:50:23</t>
  </si>
  <si>
    <t>32CB3821</t>
  </si>
  <si>
    <t>2021-04-03 00:59:53</t>
  </si>
  <si>
    <t>5A92EDB8</t>
  </si>
  <si>
    <t>2021-05-21 22:37:52</t>
  </si>
  <si>
    <t>94FB1097</t>
  </si>
  <si>
    <t>2021-03-29 06:37:00</t>
  </si>
  <si>
    <t>A02037E3</t>
  </si>
  <si>
    <t>2021-03-25 06:23:15</t>
  </si>
  <si>
    <t>C90AF0D1</t>
  </si>
  <si>
    <t>2021-03-03 03:18:12</t>
  </si>
  <si>
    <t>A4133449</t>
  </si>
  <si>
    <t>2021-05-01 21:12:49</t>
  </si>
  <si>
    <t>8BE6EB1E</t>
  </si>
  <si>
    <t>2021-03-13 13:39:34</t>
  </si>
  <si>
    <t>BB189E52</t>
  </si>
  <si>
    <t>2021-06-07 09:55:16</t>
  </si>
  <si>
    <t>9340226C</t>
  </si>
  <si>
    <t>2021-04-02 07:11:44</t>
  </si>
  <si>
    <t>9AB3D0C4</t>
  </si>
  <si>
    <t>2021-04-13 05:02:49</t>
  </si>
  <si>
    <t>3D8E3A14</t>
  </si>
  <si>
    <t>2021-05-06 13:27:00</t>
  </si>
  <si>
    <t>646FC3F6</t>
  </si>
  <si>
    <t>2021-04-04 05:20:59</t>
  </si>
  <si>
    <t>53BC82E2</t>
  </si>
  <si>
    <t>2021-05-14 07:58:41</t>
  </si>
  <si>
    <t>39FE924D</t>
  </si>
  <si>
    <t>2021-05-29 22:21:53</t>
  </si>
  <si>
    <t>0AAC44B9</t>
  </si>
  <si>
    <t>2021-04-10 00:15:48</t>
  </si>
  <si>
    <t>6BA75B96</t>
  </si>
  <si>
    <t>2021-03-21 02:08:33</t>
  </si>
  <si>
    <t>C0CDEE13</t>
  </si>
  <si>
    <t>2021-04-04 19:30:50</t>
  </si>
  <si>
    <t>411B55CC</t>
  </si>
  <si>
    <t>2021-05-01 16:43:41</t>
  </si>
  <si>
    <t>659F250A</t>
  </si>
  <si>
    <t>2021-04-16 23:32:34</t>
  </si>
  <si>
    <t>F53643B0</t>
  </si>
  <si>
    <t>2021-06-08 10:16:21</t>
  </si>
  <si>
    <t>715B3B5D</t>
  </si>
  <si>
    <t>2021-03-12 23:43:30</t>
  </si>
  <si>
    <t>DE4F151C</t>
  </si>
  <si>
    <t>2021-03-30 14:17:32</t>
  </si>
  <si>
    <t>E5A1BFAF</t>
  </si>
  <si>
    <t>2021-03-05 08:36:26</t>
  </si>
  <si>
    <t>CD9C1CDA</t>
  </si>
  <si>
    <t>2021-04-24 15:49:19</t>
  </si>
  <si>
    <t>E20A480E</t>
  </si>
  <si>
    <t>2021-05-30 08:24:40</t>
  </si>
  <si>
    <t>B1A7DD14</t>
  </si>
  <si>
    <t>2021-03-22 17:36:42</t>
  </si>
  <si>
    <t>B3B8E3AD</t>
  </si>
  <si>
    <t>2021-06-02 01:22:17</t>
  </si>
  <si>
    <t>41F3AE3B</t>
  </si>
  <si>
    <t>2021-05-01 02:48:30</t>
  </si>
  <si>
    <t>58925F9D</t>
  </si>
  <si>
    <t>2021-06-06 14:42:48</t>
  </si>
  <si>
    <t>02FDC758</t>
  </si>
  <si>
    <t>2021-05-22 07:53:37</t>
  </si>
  <si>
    <t>E93456C0</t>
  </si>
  <si>
    <t>2021-04-04 21:02:18</t>
  </si>
  <si>
    <t>2BD7B280</t>
  </si>
  <si>
    <t>2021-06-05 00:18:30</t>
  </si>
  <si>
    <t>82D42C8D</t>
  </si>
  <si>
    <t>2021-04-07 04:03:56</t>
  </si>
  <si>
    <t>EF20BED2</t>
  </si>
  <si>
    <t>2021-04-17 12:06:42</t>
  </si>
  <si>
    <t>BEF58B91</t>
  </si>
  <si>
    <t>2021-05-14 03:00:30</t>
  </si>
  <si>
    <t>3AB2329B</t>
  </si>
  <si>
    <t>2021-05-03 11:33:50</t>
  </si>
  <si>
    <t>A022856D</t>
  </si>
  <si>
    <t>2021-03-10 04:51:39</t>
  </si>
  <si>
    <t>37C64688</t>
  </si>
  <si>
    <t>2021-03-24 03:50:38</t>
  </si>
  <si>
    <t>FF1BBF80</t>
  </si>
  <si>
    <t>2021-03-17 11:57:59</t>
  </si>
  <si>
    <t>94BFB4FF</t>
  </si>
  <si>
    <t>2021-03-12 10:50:59</t>
  </si>
  <si>
    <t>E4AE9584</t>
  </si>
  <si>
    <t>2021-04-09 01:32:15</t>
  </si>
  <si>
    <t>97A9AC38</t>
  </si>
  <si>
    <t>2021-03-20 19:52:06</t>
  </si>
  <si>
    <t>B7810DA2</t>
  </si>
  <si>
    <t>2021-05-26 13:58:30</t>
  </si>
  <si>
    <t>1DA87631</t>
  </si>
  <si>
    <t>2021-06-10 00:22:01</t>
  </si>
  <si>
    <t>7E6B7CD1</t>
  </si>
  <si>
    <t>2021-04-08 08:08:38</t>
  </si>
  <si>
    <t>A1D926A8</t>
  </si>
  <si>
    <t>2021-05-01 16:29:12</t>
  </si>
  <si>
    <t>665E63CE</t>
  </si>
  <si>
    <t>2021-05-25 01:52:31</t>
  </si>
  <si>
    <t>C29B6EB4</t>
  </si>
  <si>
    <t>2021-04-30 13:01:19</t>
  </si>
  <si>
    <t>32582ABA</t>
  </si>
  <si>
    <t>2021-03-12 16:39:14</t>
  </si>
  <si>
    <t>86EC5CF1</t>
  </si>
  <si>
    <t>2021-05-02 09:37:47</t>
  </si>
  <si>
    <t>6608D374</t>
  </si>
  <si>
    <t>2021-03-25 18:37:06</t>
  </si>
  <si>
    <t>FB804A26</t>
  </si>
  <si>
    <t>2021-03-18 09:41:54</t>
  </si>
  <si>
    <t>D5AF07C2</t>
  </si>
  <si>
    <t>2021-04-06 17:55:07</t>
  </si>
  <si>
    <t>F3E1B02E</t>
  </si>
  <si>
    <t>2021-03-12 01:50:01</t>
  </si>
  <si>
    <t>485FD8BB</t>
  </si>
  <si>
    <t>2021-03-23 13:33:37</t>
  </si>
  <si>
    <t>CC605CE6</t>
  </si>
  <si>
    <t>2021-03-19 04:27:20</t>
  </si>
  <si>
    <t>C3A7B6C0</t>
  </si>
  <si>
    <t>2021-03-27 01:37:02</t>
  </si>
  <si>
    <t>D70C43E5</t>
  </si>
  <si>
    <t>2021-04-22 18:43:45</t>
  </si>
  <si>
    <t>B642B87E</t>
  </si>
  <si>
    <t>2021-04-09 11:28:42</t>
  </si>
  <si>
    <t>D0A4DF11</t>
  </si>
  <si>
    <t>2021-04-28 01:30:20</t>
  </si>
  <si>
    <t>DAE64109</t>
  </si>
  <si>
    <t>2021-03-09 23:53:22</t>
  </si>
  <si>
    <t>DCA6E0A6</t>
  </si>
  <si>
    <t>2021-05-12 21:53:16</t>
  </si>
  <si>
    <t>729C7B5D</t>
  </si>
  <si>
    <t>2021-03-28 01:35:46</t>
  </si>
  <si>
    <t>1C947751</t>
  </si>
  <si>
    <t>2021-06-05 06:13:10</t>
  </si>
  <si>
    <t>EFFC321A</t>
  </si>
  <si>
    <t>2021-04-11 12:54:51</t>
  </si>
  <si>
    <t>DD8C8F36</t>
  </si>
  <si>
    <t>2021-05-02 19:12:24</t>
  </si>
  <si>
    <t>3A362E45</t>
  </si>
  <si>
    <t>2021-04-20 06:44:06</t>
  </si>
  <si>
    <t>0F37BA34</t>
  </si>
  <si>
    <t>2021-04-15 01:24:50</t>
  </si>
  <si>
    <t>98B7B2E1</t>
  </si>
  <si>
    <t>2021-05-23 07:16:47</t>
  </si>
  <si>
    <t>B9A857D5</t>
  </si>
  <si>
    <t>2021-04-17 03:01:52</t>
  </si>
  <si>
    <t>203628DB</t>
  </si>
  <si>
    <t>2021-05-31 21:30:56</t>
  </si>
  <si>
    <t>153F52A0</t>
  </si>
  <si>
    <t>2021-05-16 16:44:33</t>
  </si>
  <si>
    <t>C4462DCD</t>
  </si>
  <si>
    <t>2021-05-29 04:51:28</t>
  </si>
  <si>
    <t>4A706E8B</t>
  </si>
  <si>
    <t>2021-05-08 02:14:55</t>
  </si>
  <si>
    <t>20A0204D</t>
  </si>
  <si>
    <t>2021-05-16 05:16:44</t>
  </si>
  <si>
    <t>6CDC38EF</t>
  </si>
  <si>
    <t>2021-03-10 05:44:44</t>
  </si>
  <si>
    <t>18E25089</t>
  </si>
  <si>
    <t>2021-04-15 14:15:14</t>
  </si>
  <si>
    <t>4F5EA5D8</t>
  </si>
  <si>
    <t>2021-05-31 05:10:06</t>
  </si>
  <si>
    <t>18A1993E</t>
  </si>
  <si>
    <t>2021-05-30 05:59:00</t>
  </si>
  <si>
    <t>72601577</t>
  </si>
  <si>
    <t>2021-04-07 12:19:25</t>
  </si>
  <si>
    <t>336D904D</t>
  </si>
  <si>
    <t>2021-06-08 14:36:00</t>
  </si>
  <si>
    <t>394912C1</t>
  </si>
  <si>
    <t>2021-04-23 12:53:58</t>
  </si>
  <si>
    <t>BED90C7A</t>
  </si>
  <si>
    <t>2021-06-01 04:45:33</t>
  </si>
  <si>
    <t>A7455C04</t>
  </si>
  <si>
    <t>2021-04-13 14:38:50</t>
  </si>
  <si>
    <t>F40FBF4F</t>
  </si>
  <si>
    <t>2021-05-16 07:33:18</t>
  </si>
  <si>
    <t>7837F2A8</t>
  </si>
  <si>
    <t>2021-04-12 17:55:04</t>
  </si>
  <si>
    <t>C97C7827</t>
  </si>
  <si>
    <t>2021-03-08 12:38:11</t>
  </si>
  <si>
    <t>DCC6F8E4</t>
  </si>
  <si>
    <t>2021-05-31 19:54:05</t>
  </si>
  <si>
    <t>5BD1AFE7</t>
  </si>
  <si>
    <t>2021-04-26 06:25:02</t>
  </si>
  <si>
    <t>93316A5D</t>
  </si>
  <si>
    <t>2021-03-07 18:26:15</t>
  </si>
  <si>
    <t>3C6083BD</t>
  </si>
  <si>
    <t>2021-03-11 08:34:04</t>
  </si>
  <si>
    <t>2D2A65B3</t>
  </si>
  <si>
    <t>2021-05-27 23:20:01</t>
  </si>
  <si>
    <t>581A138C</t>
  </si>
  <si>
    <t>2021-03-19 00:33:00</t>
  </si>
  <si>
    <t>1C160360</t>
  </si>
  <si>
    <t>2021-06-04 09:10:54</t>
  </si>
  <si>
    <t>87D8386C</t>
  </si>
  <si>
    <t>2021-04-11 17:58:19</t>
  </si>
  <si>
    <t>A9729D1F</t>
  </si>
  <si>
    <t>2021-03-28 19:27:28</t>
  </si>
  <si>
    <t>CC2EA017</t>
  </si>
  <si>
    <t>2021-06-03 21:27:52</t>
  </si>
  <si>
    <t>06DF68A3</t>
  </si>
  <si>
    <t>2021-05-21 16:40:40</t>
  </si>
  <si>
    <t>EBEC268C</t>
  </si>
  <si>
    <t>2021-05-23 03:30:17</t>
  </si>
  <si>
    <t>981CFAA7</t>
  </si>
  <si>
    <t>2021-03-07 22:00:48</t>
  </si>
  <si>
    <t>1C9A4B71</t>
  </si>
  <si>
    <t>2021-03-28 11:16:19</t>
  </si>
  <si>
    <t>26AB8263</t>
  </si>
  <si>
    <t>2021-03-26 21:58:56</t>
  </si>
  <si>
    <t>8D1367A3</t>
  </si>
  <si>
    <t>2021-03-26 15:10:30</t>
  </si>
  <si>
    <t>E557CB71</t>
  </si>
  <si>
    <t>2021-05-23 02:08:06</t>
  </si>
  <si>
    <t>0D1A5AE8</t>
  </si>
  <si>
    <t>2021-03-22 16:04:55</t>
  </si>
  <si>
    <t>F839E37B</t>
  </si>
  <si>
    <t>2021-05-08 04:30:14</t>
  </si>
  <si>
    <t>CAC27054</t>
  </si>
  <si>
    <t>2021-05-12 15:17:02</t>
  </si>
  <si>
    <t>F8228A74</t>
  </si>
  <si>
    <t>2021-04-17 07:08:34</t>
  </si>
  <si>
    <t>14C2F68E</t>
  </si>
  <si>
    <t>2021-04-07 20:57:03</t>
  </si>
  <si>
    <t>7F720F1B</t>
  </si>
  <si>
    <t>2021-06-01 03:36:38</t>
  </si>
  <si>
    <t>D2975B0A</t>
  </si>
  <si>
    <t>2021-04-26 06:01:11</t>
  </si>
  <si>
    <t>4910EB13</t>
  </si>
  <si>
    <t>2021-03-11 05:32:00</t>
  </si>
  <si>
    <t>E1A76823</t>
  </si>
  <si>
    <t>2021-03-13 04:29:57</t>
  </si>
  <si>
    <t>E9032361</t>
  </si>
  <si>
    <t>2021-03-14 08:39:11</t>
  </si>
  <si>
    <t>17B131F3</t>
  </si>
  <si>
    <t>2021-05-16 04:41:28</t>
  </si>
  <si>
    <t>2EF94675</t>
  </si>
  <si>
    <t>2021-03-23 07:57:21</t>
  </si>
  <si>
    <t>CB72DD10</t>
  </si>
  <si>
    <t>2021-03-17 13:32:23</t>
  </si>
  <si>
    <t>58ABCE30</t>
  </si>
  <si>
    <t>2021-03-07 20:16:21</t>
  </si>
  <si>
    <t>1AAD4EC2</t>
  </si>
  <si>
    <t>2021-04-09 07:28:15</t>
  </si>
  <si>
    <t>AABC3241</t>
  </si>
  <si>
    <t>2021-04-16 12:39:29</t>
  </si>
  <si>
    <t>B444C4B9</t>
  </si>
  <si>
    <t>2021-04-05 08:30:05</t>
  </si>
  <si>
    <t>D7B70F66</t>
  </si>
  <si>
    <t>2021-05-21 22:14:19</t>
  </si>
  <si>
    <t>C2363478</t>
  </si>
  <si>
    <t>2021-04-02 19:27:27</t>
  </si>
  <si>
    <t>E0B9149C</t>
  </si>
  <si>
    <t>2021-04-04 10:23:44</t>
  </si>
  <si>
    <t>EE2A8F47</t>
  </si>
  <si>
    <t>2021-05-07 17:29:46</t>
  </si>
  <si>
    <t>593FC4FC</t>
  </si>
  <si>
    <t>2021-05-19 14:39:50</t>
  </si>
  <si>
    <t>634F8A0D</t>
  </si>
  <si>
    <t>2021-04-04 12:36:05</t>
  </si>
  <si>
    <t>EDF9320C</t>
  </si>
  <si>
    <t>2021-06-08 14:39:02</t>
  </si>
  <si>
    <t>F2F37EB6</t>
  </si>
  <si>
    <t>2021-05-09 14:04:39</t>
  </si>
  <si>
    <t>82B2B233</t>
  </si>
  <si>
    <t>2021-03-19 14:09:22</t>
  </si>
  <si>
    <t>F7E887EC</t>
  </si>
  <si>
    <t>2021-04-04 13:21:19</t>
  </si>
  <si>
    <t>82C2A328</t>
  </si>
  <si>
    <t>2021-04-04 16:01:38</t>
  </si>
  <si>
    <t>0C97EF2D</t>
  </si>
  <si>
    <t>2021-04-22 04:19:25</t>
  </si>
  <si>
    <t>998D1602</t>
  </si>
  <si>
    <t>2021-04-01 16:54:14</t>
  </si>
  <si>
    <t>94B94B5F</t>
  </si>
  <si>
    <t>2021-03-25 05:51:46</t>
  </si>
  <si>
    <t>6508280B</t>
  </si>
  <si>
    <t>2021-05-26 09:25:03</t>
  </si>
  <si>
    <t>6811D19F</t>
  </si>
  <si>
    <t>2021-04-09 01:46:38</t>
  </si>
  <si>
    <t>28DAAD1C</t>
  </si>
  <si>
    <t>2021-03-10 08:39:51</t>
  </si>
  <si>
    <t>75A241BE</t>
  </si>
  <si>
    <t>2021-03-05 04:33:58</t>
  </si>
  <si>
    <t>C5B5B49F</t>
  </si>
  <si>
    <t>2021-05-07 10:18:47</t>
  </si>
  <si>
    <t>560094EB</t>
  </si>
  <si>
    <t>2021-04-25 04:17:10</t>
  </si>
  <si>
    <t>B0819BEB</t>
  </si>
  <si>
    <t>2021-05-31 10:02:15</t>
  </si>
  <si>
    <t>83694015</t>
  </si>
  <si>
    <t>2021-03-17 00:36:27</t>
  </si>
  <si>
    <t>892E907D</t>
  </si>
  <si>
    <t>2021-05-27 15:46:54</t>
  </si>
  <si>
    <t>7BAE7630</t>
  </si>
  <si>
    <t>2021-04-19 00:49:04</t>
  </si>
  <si>
    <t>5E336E4F</t>
  </si>
  <si>
    <t>2021-04-17 14:19:35</t>
  </si>
  <si>
    <t>FA40BC89</t>
  </si>
  <si>
    <t>2021-03-10 04:06:16</t>
  </si>
  <si>
    <t>93C64504</t>
  </si>
  <si>
    <t>2021-03-12 13:23:29</t>
  </si>
  <si>
    <t>69548B44</t>
  </si>
  <si>
    <t>2021-05-22 14:18:08</t>
  </si>
  <si>
    <t>8F88592B</t>
  </si>
  <si>
    <t>2021-05-09 16:46:04</t>
  </si>
  <si>
    <t>898ED286</t>
  </si>
  <si>
    <t>2021-05-24 21:57:11</t>
  </si>
  <si>
    <t>68AD8462</t>
  </si>
  <si>
    <t>2021-05-15 17:45:30</t>
  </si>
  <si>
    <t>D2E41CBE</t>
  </si>
  <si>
    <t>2021-05-05 19:23:52</t>
  </si>
  <si>
    <t>84A9FD4C</t>
  </si>
  <si>
    <t>2021-05-24 03:14:09</t>
  </si>
  <si>
    <t>B17FE438</t>
  </si>
  <si>
    <t>2021-03-27 13:47:40</t>
  </si>
  <si>
    <t>75DD68C6</t>
  </si>
  <si>
    <t>2021-05-30 10:07:10</t>
  </si>
  <si>
    <t>901DF801</t>
  </si>
  <si>
    <t>2021-05-26 15:09:07</t>
  </si>
  <si>
    <t>5FAC2BDC</t>
  </si>
  <si>
    <t>2021-04-29 18:31:15</t>
  </si>
  <si>
    <t>F4C7DE3B</t>
  </si>
  <si>
    <t>2021-04-12 13:05:52</t>
  </si>
  <si>
    <t>D5A6BF3A</t>
  </si>
  <si>
    <t>2021-05-30 09:43:07</t>
  </si>
  <si>
    <t>19433F75</t>
  </si>
  <si>
    <t>2021-05-25 23:20:14</t>
  </si>
  <si>
    <t>39B7FF03</t>
  </si>
  <si>
    <t>9C9A97EE</t>
  </si>
  <si>
    <t>2021-05-03 01:25:32</t>
  </si>
  <si>
    <t>57A0E3FA</t>
  </si>
  <si>
    <t>2021-03-26 16:27:15</t>
  </si>
  <si>
    <t>F3EAEAF4</t>
  </si>
  <si>
    <t>2021-03-27 22:39:21</t>
  </si>
  <si>
    <t>1D4E57BA</t>
  </si>
  <si>
    <t>2021-03-21 01:33:44</t>
  </si>
  <si>
    <t>735DB206</t>
  </si>
  <si>
    <t>2021-03-12 21:18:49</t>
  </si>
  <si>
    <t>54D12622</t>
  </si>
  <si>
    <t>2021-03-11 11:40:45</t>
  </si>
  <si>
    <t>E8BC51A0</t>
  </si>
  <si>
    <t>2021-03-17 20:18:37</t>
  </si>
  <si>
    <t>34A83D61</t>
  </si>
  <si>
    <t>2021-04-03 04:28:42</t>
  </si>
  <si>
    <t>4406AC38</t>
  </si>
  <si>
    <t>2021-04-24 18:08:46</t>
  </si>
  <si>
    <t>44DC1C4A</t>
  </si>
  <si>
    <t>2021-06-03 09:30:03</t>
  </si>
  <si>
    <t>8CDDBC3E</t>
  </si>
  <si>
    <t>2021-05-30 01:37:57</t>
  </si>
  <si>
    <t>4771675A</t>
  </si>
  <si>
    <t>2021-06-03 08:31:56</t>
  </si>
  <si>
    <t>FF6936F9</t>
  </si>
  <si>
    <t>2021-03-13 21:27:18</t>
  </si>
  <si>
    <t>590B0C87</t>
  </si>
  <si>
    <t>2021-04-13 16:53:35</t>
  </si>
  <si>
    <t>45744C38</t>
  </si>
  <si>
    <t>2021-04-26 09:51:33</t>
  </si>
  <si>
    <t>075C810C</t>
  </si>
  <si>
    <t>2021-05-10 14:11:36</t>
  </si>
  <si>
    <t>A201A0A4</t>
  </si>
  <si>
    <t>2021-05-02 09:46:46</t>
  </si>
  <si>
    <t>07CC2EC2</t>
  </si>
  <si>
    <t>2021-03-31 14:55:20</t>
  </si>
  <si>
    <t>BBB623DF</t>
  </si>
  <si>
    <t>2021-06-07 11:02:27</t>
  </si>
  <si>
    <t>77C632C8</t>
  </si>
  <si>
    <t>2021-04-11 18:02:18</t>
  </si>
  <si>
    <t>1D163224</t>
  </si>
  <si>
    <t>2021-03-06 00:59:19</t>
  </si>
  <si>
    <t>72545FD0</t>
  </si>
  <si>
    <t>2021-03-04 19:38:45</t>
  </si>
  <si>
    <t>5D6A09FE</t>
  </si>
  <si>
    <t>2021-03-05 17:20:11</t>
  </si>
  <si>
    <t>8AC94B32</t>
  </si>
  <si>
    <t>2021-06-03 12:45:56</t>
  </si>
  <si>
    <t>DD626C4E</t>
  </si>
  <si>
    <t>2021-04-16 15:41:32</t>
  </si>
  <si>
    <t>C183F374</t>
  </si>
  <si>
    <t>2021-04-25 20:12:42</t>
  </si>
  <si>
    <t>6201CB02</t>
  </si>
  <si>
    <t>2021-03-17 06:03:03</t>
  </si>
  <si>
    <t>E5A29D53</t>
  </si>
  <si>
    <t>2021-04-01 16:31:38</t>
  </si>
  <si>
    <t>D509C3A2</t>
  </si>
  <si>
    <t>2021-04-20 20:59:26</t>
  </si>
  <si>
    <t>EE6048E6</t>
  </si>
  <si>
    <t>2021-03-15 21:36:24</t>
  </si>
  <si>
    <t>3C1F8096</t>
  </si>
  <si>
    <t>2021-03-05 05:00:18</t>
  </si>
  <si>
    <t>34A054A1</t>
  </si>
  <si>
    <t>2021-05-19 05:02:27</t>
  </si>
  <si>
    <t>85581E11</t>
  </si>
  <si>
    <t>2021-05-27 16:37:59</t>
  </si>
  <si>
    <t>3E54D030</t>
  </si>
  <si>
    <t>2021-05-03 01:50:11</t>
  </si>
  <si>
    <t>4348D5C1</t>
  </si>
  <si>
    <t>2021-04-11 13:05:10</t>
  </si>
  <si>
    <t>33B03670</t>
  </si>
  <si>
    <t>2021-04-04 14:30:55</t>
  </si>
  <si>
    <t>2B2809B1</t>
  </si>
  <si>
    <t>2021-04-12 10:35:29</t>
  </si>
  <si>
    <t>52C66007</t>
  </si>
  <si>
    <t>2021-03-13 16:58:29</t>
  </si>
  <si>
    <t>5344F707</t>
  </si>
  <si>
    <t>2021-05-12 03:57:41</t>
  </si>
  <si>
    <t>D13697CA</t>
  </si>
  <si>
    <t>2021-03-14 14:49:59</t>
  </si>
  <si>
    <t>881860EC</t>
  </si>
  <si>
    <t>2021-04-01 11:13:14</t>
  </si>
  <si>
    <t>654C94DC</t>
  </si>
  <si>
    <t>2021-05-04 12:06:19</t>
  </si>
  <si>
    <t>C7174F0B</t>
  </si>
  <si>
    <t>2021-05-02 02:02:56</t>
  </si>
  <si>
    <t>B9D641FF</t>
  </si>
  <si>
    <t>2021-03-08 18:08:02</t>
  </si>
  <si>
    <t>C39B3068</t>
  </si>
  <si>
    <t>2021-05-15 10:34:15</t>
  </si>
  <si>
    <t>A94843DE</t>
  </si>
  <si>
    <t>2021-03-01 18:18:12</t>
  </si>
  <si>
    <t>E7F3E87A</t>
  </si>
  <si>
    <t>2021-04-24 14:08:22</t>
  </si>
  <si>
    <t>08813473</t>
  </si>
  <si>
    <t>2021-05-02 14:53:55</t>
  </si>
  <si>
    <t>A49E3FC6</t>
  </si>
  <si>
    <t>2021-04-27 01:03:14</t>
  </si>
  <si>
    <t>B8531D49</t>
  </si>
  <si>
    <t>2021-05-29 22:49:55</t>
  </si>
  <si>
    <t>C03843DE</t>
  </si>
  <si>
    <t>2021-04-01 21:43:10</t>
  </si>
  <si>
    <t>E5E52D16</t>
  </si>
  <si>
    <t>2021-04-09 07:15:00</t>
  </si>
  <si>
    <t>E9E3EC82</t>
  </si>
  <si>
    <t>2021-05-06 14:23:13</t>
  </si>
  <si>
    <t>42072C95</t>
  </si>
  <si>
    <t>2021-04-21 12:15:53</t>
  </si>
  <si>
    <t>F9A4004F</t>
  </si>
  <si>
    <t>2021-03-17 23:08:58</t>
  </si>
  <si>
    <t>7B1522F4</t>
  </si>
  <si>
    <t>2021-05-09 00:24:33</t>
  </si>
  <si>
    <t>18517B3B</t>
  </si>
  <si>
    <t>2021-06-01 13:22:35</t>
  </si>
  <si>
    <t>4F8E8976</t>
  </si>
  <si>
    <t>2021-05-05 04:07:24</t>
  </si>
  <si>
    <t>A415F88B</t>
  </si>
  <si>
    <t>2021-04-17 16:46:02</t>
  </si>
  <si>
    <t>D69A0698</t>
  </si>
  <si>
    <t>2021-05-26 10:26:06</t>
  </si>
  <si>
    <t>289AA541</t>
  </si>
  <si>
    <t>2021-03-23 22:50:00</t>
  </si>
  <si>
    <t>156C35B9</t>
  </si>
  <si>
    <t>2021-03-30 08:17:23</t>
  </si>
  <si>
    <t>804DC152</t>
  </si>
  <si>
    <t>2021-03-29 05:40:04</t>
  </si>
  <si>
    <t>4C774102</t>
  </si>
  <si>
    <t>2021-05-09 19:08:07</t>
  </si>
  <si>
    <t>3E9915C2</t>
  </si>
  <si>
    <t>2021-03-16 18:46:45</t>
  </si>
  <si>
    <t>2F029213</t>
  </si>
  <si>
    <t>2021-05-01 13:38:29</t>
  </si>
  <si>
    <t>DE7273CD</t>
  </si>
  <si>
    <t>2021-03-26 21:22:53</t>
  </si>
  <si>
    <t>A71E6311</t>
  </si>
  <si>
    <t>2021-05-06 17:16:14</t>
  </si>
  <si>
    <t>34DFE27B</t>
  </si>
  <si>
    <t>2021-05-20 09:02:41</t>
  </si>
  <si>
    <t>A1680702</t>
  </si>
  <si>
    <t>2021-05-18 20:05:43</t>
  </si>
  <si>
    <t>3DFE8DCC</t>
  </si>
  <si>
    <t>2021-04-18 13:51:25</t>
  </si>
  <si>
    <t>0D9B92E6</t>
  </si>
  <si>
    <t>2021-03-11 13:37:28</t>
  </si>
  <si>
    <t>930DBC01</t>
  </si>
  <si>
    <t>2021-03-28 17:13:12</t>
  </si>
  <si>
    <t>05CA7CE9</t>
  </si>
  <si>
    <t>2021-03-09 06:41:31</t>
  </si>
  <si>
    <t>F7FF30DA</t>
  </si>
  <si>
    <t>2021-05-13 03:45:22</t>
  </si>
  <si>
    <t>0FB6EBC4</t>
  </si>
  <si>
    <t>2021-05-20 15:01:41</t>
  </si>
  <si>
    <t>BAB08002</t>
  </si>
  <si>
    <t>2021-03-08 23:08:57</t>
  </si>
  <si>
    <t>7D8D318D</t>
  </si>
  <si>
    <t>2021-06-06 17:24:23</t>
  </si>
  <si>
    <t>58F7726C</t>
  </si>
  <si>
    <t>2021-05-28 20:53:40</t>
  </si>
  <si>
    <t>CC65E965</t>
  </si>
  <si>
    <t>2021-05-16 12:11:11</t>
  </si>
  <si>
    <t>A40A7581</t>
  </si>
  <si>
    <t>2021-03-05 05:29:56</t>
  </si>
  <si>
    <t>BF01DD84</t>
  </si>
  <si>
    <t>2021-03-15 08:58:48</t>
  </si>
  <si>
    <t>6130E1CD</t>
  </si>
  <si>
    <t>2021-03-23 13:38:45</t>
  </si>
  <si>
    <t>AC5E05A8</t>
  </si>
  <si>
    <t>2021-04-18 21:24:10</t>
  </si>
  <si>
    <t>2E84F3E9</t>
  </si>
  <si>
    <t>2021-06-02 06:03:32</t>
  </si>
  <si>
    <t>B4326E93</t>
  </si>
  <si>
    <t>2021-04-01 20:45:53</t>
  </si>
  <si>
    <t>0AC47189</t>
  </si>
  <si>
    <t>2021-05-15 08:06:35</t>
  </si>
  <si>
    <t>76BFA56B</t>
  </si>
  <si>
    <t>2021-04-18 16:25:27</t>
  </si>
  <si>
    <t>532E2133</t>
  </si>
  <si>
    <t>2021-03-05 17:34:17</t>
  </si>
  <si>
    <t>2CF23A75</t>
  </si>
  <si>
    <t>2021-04-01 22:04:52</t>
  </si>
  <si>
    <t>568D619F</t>
  </si>
  <si>
    <t>2021-06-10 05:35:29</t>
  </si>
  <si>
    <t>639B2325</t>
  </si>
  <si>
    <t>2021-06-01 15:09:29</t>
  </si>
  <si>
    <t>DB40CB8B</t>
  </si>
  <si>
    <t>2021-04-26 13:12:32</t>
  </si>
  <si>
    <t>01607D57</t>
  </si>
  <si>
    <t>2021-03-18 20:46:24</t>
  </si>
  <si>
    <t>1D6FCB7E</t>
  </si>
  <si>
    <t>2021-03-15 01:47:19</t>
  </si>
  <si>
    <t>B71C278D</t>
  </si>
  <si>
    <t>2021-05-13 12:50:58</t>
  </si>
  <si>
    <t>09CEC480</t>
  </si>
  <si>
    <t>2021-03-25 07:41:19</t>
  </si>
  <si>
    <t>E247DEE4</t>
  </si>
  <si>
    <t>2021-03-10 18:37:21</t>
  </si>
  <si>
    <t>7441945E</t>
  </si>
  <si>
    <t>2021-06-08 23:55:31</t>
  </si>
  <si>
    <t>F12897B3</t>
  </si>
  <si>
    <t>2021-05-31 10:47:08</t>
  </si>
  <si>
    <t>0B2D7FD5</t>
  </si>
  <si>
    <t>2021-06-07 12:37:41</t>
  </si>
  <si>
    <t>F3A6DDF0</t>
  </si>
  <si>
    <t>2021-03-20 03:05:26</t>
  </si>
  <si>
    <t>A95080DB</t>
  </si>
  <si>
    <t>2021-04-22 09:23:56</t>
  </si>
  <si>
    <t>E91A89E3</t>
  </si>
  <si>
    <t>2021-04-04 04:58:02</t>
  </si>
  <si>
    <t>ED100D95</t>
  </si>
  <si>
    <t>2021-05-10 05:20:15</t>
  </si>
  <si>
    <t>53C3BE56</t>
  </si>
  <si>
    <t>2021-05-31 02:10:56</t>
  </si>
  <si>
    <t>8856D0F8</t>
  </si>
  <si>
    <t>2021-04-21 20:35:10</t>
  </si>
  <si>
    <t>1325802B</t>
  </si>
  <si>
    <t>2021-05-31 12:59:12</t>
  </si>
  <si>
    <t>1DCFD167</t>
  </si>
  <si>
    <t>2021-03-13 20:09:06</t>
  </si>
  <si>
    <t>F267A701</t>
  </si>
  <si>
    <t>2021-05-17 12:57:07</t>
  </si>
  <si>
    <t>44087A38</t>
  </si>
  <si>
    <t>2021-04-24 09:37:13</t>
  </si>
  <si>
    <t>47F27FF1</t>
  </si>
  <si>
    <t>2021-04-01 14:00:51</t>
  </si>
  <si>
    <t>295BFC2B</t>
  </si>
  <si>
    <t>2021-05-15 21:21:18</t>
  </si>
  <si>
    <t>52931FE3</t>
  </si>
  <si>
    <t>2021-03-16 23:39:44</t>
  </si>
  <si>
    <t>6FE79B72</t>
  </si>
  <si>
    <t>2021-03-20 14:39:27</t>
  </si>
  <si>
    <t>6B9CB12E</t>
  </si>
  <si>
    <t>2021-05-19 23:51:44</t>
  </si>
  <si>
    <t>60BBB444</t>
  </si>
  <si>
    <t>2021-04-21 09:40:48</t>
  </si>
  <si>
    <t>78B7AF53</t>
  </si>
  <si>
    <t>2021-04-17 00:54:02</t>
  </si>
  <si>
    <t>7CBBE18B</t>
  </si>
  <si>
    <t>2021-04-29 05:45:45</t>
  </si>
  <si>
    <t>D3E67B76</t>
  </si>
  <si>
    <t>2021-03-12 03:59:08</t>
  </si>
  <si>
    <t>9F4C7939</t>
  </si>
  <si>
    <t>2021-05-20 09:48:47</t>
  </si>
  <si>
    <t>4BD55DA0</t>
  </si>
  <si>
    <t>2021-05-07 09:26:19</t>
  </si>
  <si>
    <t>E44EA755</t>
  </si>
  <si>
    <t>2021-05-27 11:30:22</t>
  </si>
  <si>
    <t>6579BF8E</t>
  </si>
  <si>
    <t>2021-05-05 22:33:59</t>
  </si>
  <si>
    <t>CBA1D6B0</t>
  </si>
  <si>
    <t>2021-03-06 05:07:26</t>
  </si>
  <si>
    <t>D1388ADB</t>
  </si>
  <si>
    <t>2021-03-14 13:02:34</t>
  </si>
  <si>
    <t>2711B2F7</t>
  </si>
  <si>
    <t>2021-03-22 11:44:44</t>
  </si>
  <si>
    <t>F29E3E22</t>
  </si>
  <si>
    <t>2021-04-28 19:00:20</t>
  </si>
  <si>
    <t>BE35A7E6</t>
  </si>
  <si>
    <t>2021-05-13 16:19:18</t>
  </si>
  <si>
    <t>890BB0F2</t>
  </si>
  <si>
    <t>2021-03-25 18:44:42</t>
  </si>
  <si>
    <t>264FE303</t>
  </si>
  <si>
    <t>2021-03-15 18:59:25</t>
  </si>
  <si>
    <t>688F410E</t>
  </si>
  <si>
    <t>2021-03-20 15:30:52</t>
  </si>
  <si>
    <t>2466D928</t>
  </si>
  <si>
    <t>2021-05-08 00:48:27</t>
  </si>
  <si>
    <t>6395D44D</t>
  </si>
  <si>
    <t>2021-04-13 09:46:22</t>
  </si>
  <si>
    <t>312BF0BE</t>
  </si>
  <si>
    <t>2021-03-23 03:30:41</t>
  </si>
  <si>
    <t>180C4A61</t>
  </si>
  <si>
    <t>2021-05-04 23:27:33</t>
  </si>
  <si>
    <t>C63A259E</t>
  </si>
  <si>
    <t>2021-04-02 01:01:58</t>
  </si>
  <si>
    <t>8D571328</t>
  </si>
  <si>
    <t>2021-03-24 17:27:53</t>
  </si>
  <si>
    <t>177358F9</t>
  </si>
  <si>
    <t>2021-05-06 07:32:25</t>
  </si>
  <si>
    <t>E2CDDDB7</t>
  </si>
  <si>
    <t>2021-03-10 05:08:16</t>
  </si>
  <si>
    <t>6D597104</t>
  </si>
  <si>
    <t>2021-03-04 19:26:57</t>
  </si>
  <si>
    <t>13EE8CAE</t>
  </si>
  <si>
    <t>2021-04-30 03:32:30</t>
  </si>
  <si>
    <t>585DE071</t>
  </si>
  <si>
    <t>2021-03-01 15:22:33</t>
  </si>
  <si>
    <t>268BA840</t>
  </si>
  <si>
    <t>2021-04-16 14:36:13</t>
  </si>
  <si>
    <t>D50DC3A0</t>
  </si>
  <si>
    <t>2021-03-28 18:42:39</t>
  </si>
  <si>
    <t>4BC90B79</t>
  </si>
  <si>
    <t>2021-05-02 15:09:47</t>
  </si>
  <si>
    <t>D64444A0</t>
  </si>
  <si>
    <t>2021-03-08 09:33:36</t>
  </si>
  <si>
    <t>055DDB94</t>
  </si>
  <si>
    <t>2021-03-13 14:23:22</t>
  </si>
  <si>
    <t>11DAD336</t>
  </si>
  <si>
    <t>2021-03-18 16:47:35</t>
  </si>
  <si>
    <t>5056CED9</t>
  </si>
  <si>
    <t>2021-05-23 20:24:14</t>
  </si>
  <si>
    <t>AFB13E5E</t>
  </si>
  <si>
    <t>2021-03-03 13:00:19</t>
  </si>
  <si>
    <t>D447996C</t>
  </si>
  <si>
    <t>2021-03-25 07:56:45</t>
  </si>
  <si>
    <t>354B873D</t>
  </si>
  <si>
    <t>2021-03-13 20:23:47</t>
  </si>
  <si>
    <t>26DB9535</t>
  </si>
  <si>
    <t>2021-04-10 20:30:13</t>
  </si>
  <si>
    <t>40489A03</t>
  </si>
  <si>
    <t>2021-04-08 07:04:31</t>
  </si>
  <si>
    <t>81D4111D</t>
  </si>
  <si>
    <t>2021-05-15 10:47:55</t>
  </si>
  <si>
    <t>DAA23836</t>
  </si>
  <si>
    <t>2021-04-07 17:58:25</t>
  </si>
  <si>
    <t>1D3D5896</t>
  </si>
  <si>
    <t>2021-04-04 05:45:08</t>
  </si>
  <si>
    <t>CA75F624</t>
  </si>
  <si>
    <t>2021-05-19 05:09:57</t>
  </si>
  <si>
    <t>46601152</t>
  </si>
  <si>
    <t>2021-05-25 22:28:36</t>
  </si>
  <si>
    <t>330F3692</t>
  </si>
  <si>
    <t>2021-03-19 08:29:36</t>
  </si>
  <si>
    <t>FA1E165E</t>
  </si>
  <si>
    <t>2021-06-09 20:16:35</t>
  </si>
  <si>
    <t>6BB39F7B</t>
  </si>
  <si>
    <t>2021-05-19 10:03:11</t>
  </si>
  <si>
    <t>6F285E9C</t>
  </si>
  <si>
    <t>2021-04-26 11:03:26</t>
  </si>
  <si>
    <t>67E5C20D</t>
  </si>
  <si>
    <t>2021-05-27 17:41:42</t>
  </si>
  <si>
    <t>E9F880F9</t>
  </si>
  <si>
    <t>2021-03-21 20:43:16</t>
  </si>
  <si>
    <t>DB2E5404</t>
  </si>
  <si>
    <t>2021-03-24 00:52:39</t>
  </si>
  <si>
    <t>4394BC25</t>
  </si>
  <si>
    <t>2021-03-05 11:12:36</t>
  </si>
  <si>
    <t>6674DDF8</t>
  </si>
  <si>
    <t>2021-03-10 18:54:59</t>
  </si>
  <si>
    <t>756E3911</t>
  </si>
  <si>
    <t>2021-05-04 13:47:11</t>
  </si>
  <si>
    <t>6433CB42</t>
  </si>
  <si>
    <t>2021-03-20 04:43:25</t>
  </si>
  <si>
    <t>186B7530</t>
  </si>
  <si>
    <t>2021-03-24 14:21:01</t>
  </si>
  <si>
    <t>079816F6</t>
  </si>
  <si>
    <t>2021-03-06 07:34:51</t>
  </si>
  <si>
    <t>8163B3D1</t>
  </si>
  <si>
    <t>2021-05-04 06:37:14</t>
  </si>
  <si>
    <t>F8709C49</t>
  </si>
  <si>
    <t>2021-05-19 14:32:20</t>
  </si>
  <si>
    <t>62AC0BDF</t>
  </si>
  <si>
    <t>2021-04-26 21:10:23</t>
  </si>
  <si>
    <t>584F3B9D</t>
  </si>
  <si>
    <t>2021-05-12 08:25:49</t>
  </si>
  <si>
    <t>93B99C30</t>
  </si>
  <si>
    <t>2021-04-18 14:21:34</t>
  </si>
  <si>
    <t>925654EF</t>
  </si>
  <si>
    <t>2021-05-22 20:25:30</t>
  </si>
  <si>
    <t>8D9CB177</t>
  </si>
  <si>
    <t>2021-03-16 23:39:24</t>
  </si>
  <si>
    <t>FC68EB04</t>
  </si>
  <si>
    <t>2021-03-08 13:45:13</t>
  </si>
  <si>
    <t>4F66197C</t>
  </si>
  <si>
    <t>2021-05-28 17:27:25</t>
  </si>
  <si>
    <t>3E5BC57A</t>
  </si>
  <si>
    <t>2021-04-29 18:44:24</t>
  </si>
  <si>
    <t>33A2D171</t>
  </si>
  <si>
    <t>2021-03-14 04:26:20</t>
  </si>
  <si>
    <t>BAE61F73</t>
  </si>
  <si>
    <t>2021-04-01 23:22:25</t>
  </si>
  <si>
    <t>B5CD4AFE</t>
  </si>
  <si>
    <t>2021-05-02 03:23:35</t>
  </si>
  <si>
    <t>8E252F4F</t>
  </si>
  <si>
    <t>2021-03-06 02:11:38</t>
  </si>
  <si>
    <t>56D5FD25</t>
  </si>
  <si>
    <t>2021-03-12 03:45:50</t>
  </si>
  <si>
    <t>CA112C59</t>
  </si>
  <si>
    <t>2021-05-22 06:56:33</t>
  </si>
  <si>
    <t>A7492A5A</t>
  </si>
  <si>
    <t>2021-03-12 21:57:27</t>
  </si>
  <si>
    <t>C8A13C45</t>
  </si>
  <si>
    <t>2021-04-09 04:29:06</t>
  </si>
  <si>
    <t>076A4B4F</t>
  </si>
  <si>
    <t>2021-06-01 17:03:00</t>
  </si>
  <si>
    <t>4700632C</t>
  </si>
  <si>
    <t>2021-05-07 05:37:42</t>
  </si>
  <si>
    <t>640F9649</t>
  </si>
  <si>
    <t>2021-03-31 01:51:00</t>
  </si>
  <si>
    <t>AFEBC518</t>
  </si>
  <si>
    <t>2021-03-15 19:21:13</t>
  </si>
  <si>
    <t>A2A10C84</t>
  </si>
  <si>
    <t>2021-05-28 19:10:52</t>
  </si>
  <si>
    <t>8EC444B0</t>
  </si>
  <si>
    <t>2021-03-11 07:37:54</t>
  </si>
  <si>
    <t>20A2E019</t>
  </si>
  <si>
    <t>2021-06-02 05:29:54</t>
  </si>
  <si>
    <t>A5443E2D</t>
  </si>
  <si>
    <t>2021-05-22 01:52:55</t>
  </si>
  <si>
    <t>EC591AF8</t>
  </si>
  <si>
    <t>2021-05-06 00:29:23</t>
  </si>
  <si>
    <t>953935F0</t>
  </si>
  <si>
    <t>2021-03-02 21:31:33</t>
  </si>
  <si>
    <t>9CC7859B</t>
  </si>
  <si>
    <t>2021-03-09 17:38:14</t>
  </si>
  <si>
    <t>C83096A1</t>
  </si>
  <si>
    <t>2021-03-19 18:44:44</t>
  </si>
  <si>
    <t>55647188</t>
  </si>
  <si>
    <t>2021-05-14 05:29:59</t>
  </si>
  <si>
    <t>9214A59E</t>
  </si>
  <si>
    <t>2021-03-12 18:10:12</t>
  </si>
  <si>
    <t>2802E47B</t>
  </si>
  <si>
    <t>2021-04-07 23:05:44</t>
  </si>
  <si>
    <t>D4FCFCEE</t>
  </si>
  <si>
    <t>2021-05-10 21:33:00</t>
  </si>
  <si>
    <t>C1F1B23D</t>
  </si>
  <si>
    <t>2021-04-21 10:00:42</t>
  </si>
  <si>
    <t>EA6DBEFC</t>
  </si>
  <si>
    <t>2021-04-13 22:25:15</t>
  </si>
  <si>
    <t>D917689D</t>
  </si>
  <si>
    <t>2021-04-24 20:25:30</t>
  </si>
  <si>
    <t>8282E9E0</t>
  </si>
  <si>
    <t>2021-03-10 02:25:46</t>
  </si>
  <si>
    <t>453AB16A</t>
  </si>
  <si>
    <t>2021-03-22 20:54:37</t>
  </si>
  <si>
    <t>CC7184E3</t>
  </si>
  <si>
    <t>2021-05-07 00:28:13</t>
  </si>
  <si>
    <t>E32A3BE2</t>
  </si>
  <si>
    <t>2021-04-12 21:13:03</t>
  </si>
  <si>
    <t>1FA6E991</t>
  </si>
  <si>
    <t>2021-05-19 13:46:09</t>
  </si>
  <si>
    <t>E107CA36</t>
  </si>
  <si>
    <t>2021-06-09 17:28:47</t>
  </si>
  <si>
    <t>239CF0B3</t>
  </si>
  <si>
    <t>2021-04-30 21:09:48</t>
  </si>
  <si>
    <t>68B6D481</t>
  </si>
  <si>
    <t>2021-04-29 08:02:21</t>
  </si>
  <si>
    <t>9217E19C</t>
  </si>
  <si>
    <t>2021-03-03 03:09:11</t>
  </si>
  <si>
    <t>F005457F</t>
  </si>
  <si>
    <t>2021-04-27 20:57:38</t>
  </si>
  <si>
    <t>FF683B77</t>
  </si>
  <si>
    <t>2021-05-28 07:16:45</t>
  </si>
  <si>
    <t>9298D19C</t>
  </si>
  <si>
    <t>2021-03-22 22:04:36</t>
  </si>
  <si>
    <t>DF3B1E64</t>
  </si>
  <si>
    <t>2021-03-10 04:34:33</t>
  </si>
  <si>
    <t>B03CC774</t>
  </si>
  <si>
    <t>2021-04-21 13:05:35</t>
  </si>
  <si>
    <t>539C300C</t>
  </si>
  <si>
    <t>2021-03-22 11:51:23</t>
  </si>
  <si>
    <t>894513B3</t>
  </si>
  <si>
    <t>2021-03-29 07:37:53</t>
  </si>
  <si>
    <t>7C2F26C9</t>
  </si>
  <si>
    <t>2021-04-21 18:22:40</t>
  </si>
  <si>
    <t>99DCC8E0</t>
  </si>
  <si>
    <t>2021-03-27 06:20:41</t>
  </si>
  <si>
    <t>63EBABAE</t>
  </si>
  <si>
    <t>2021-04-07 09:53:58</t>
  </si>
  <si>
    <t>B1469F35</t>
  </si>
  <si>
    <t>2021-03-26 03:02:46</t>
  </si>
  <si>
    <t>515FE002</t>
  </si>
  <si>
    <t>2021-04-27 18:29:42</t>
  </si>
  <si>
    <t>D6733AEA</t>
  </si>
  <si>
    <t>2021-05-19 00:42:58</t>
  </si>
  <si>
    <t>625E88EC</t>
  </si>
  <si>
    <t>2021-04-26 22:42:18</t>
  </si>
  <si>
    <t>802B31CB</t>
  </si>
  <si>
    <t>2021-05-02 21:41:03</t>
  </si>
  <si>
    <t>05566654</t>
  </si>
  <si>
    <t>2021-05-06 17:19:54</t>
  </si>
  <si>
    <t>7A0AA62A</t>
  </si>
  <si>
    <t>2021-04-01 05:28:16</t>
  </si>
  <si>
    <t>2CF220FF</t>
  </si>
  <si>
    <t>2021-03-17 02:34:03</t>
  </si>
  <si>
    <t>7865942E</t>
  </si>
  <si>
    <t>2021-05-02 23:15:13</t>
  </si>
  <si>
    <t>29ABC0FC</t>
  </si>
  <si>
    <t>2021-05-01 04:28:39</t>
  </si>
  <si>
    <t>4CA25589</t>
  </si>
  <si>
    <t>2021-05-04 14:26:40</t>
  </si>
  <si>
    <t>37CD276B</t>
  </si>
  <si>
    <t>2021-05-21 10:37:16</t>
  </si>
  <si>
    <t>5EEA798F</t>
  </si>
  <si>
    <t>2021-06-03 16:57:12</t>
  </si>
  <si>
    <t>D9B16BBF</t>
  </si>
  <si>
    <t>2021-04-16 13:47:34</t>
  </si>
  <si>
    <t>88E8324E</t>
  </si>
  <si>
    <t>2021-04-09 03:51:32</t>
  </si>
  <si>
    <t>49488489</t>
  </si>
  <si>
    <t>2021-03-16 01:00:15</t>
  </si>
  <si>
    <t>DC20293C</t>
  </si>
  <si>
    <t>2021-05-14 21:00:27</t>
  </si>
  <si>
    <t>C0D786A2</t>
  </si>
  <si>
    <t>2021-06-06 13:27:56</t>
  </si>
  <si>
    <t>1B58E250</t>
  </si>
  <si>
    <t>2021-03-10 05:51:46</t>
  </si>
  <si>
    <t>351CE71A</t>
  </si>
  <si>
    <t>2021-04-06 19:35:36</t>
  </si>
  <si>
    <t>0262F4BE</t>
  </si>
  <si>
    <t>2021-03-03 07:12:54</t>
  </si>
  <si>
    <t>CF64B614</t>
  </si>
  <si>
    <t>2021-06-02 02:32:13</t>
  </si>
  <si>
    <t>34DFA606</t>
  </si>
  <si>
    <t>2021-04-12 05:09:03</t>
  </si>
  <si>
    <t>5CFC96B9</t>
  </si>
  <si>
    <t>2021-04-27 17:59:19</t>
  </si>
  <si>
    <t>34DA8CB9</t>
  </si>
  <si>
    <t>2021-03-14 02:54:24</t>
  </si>
  <si>
    <t>69566DBF</t>
  </si>
  <si>
    <t>2021-05-05 12:35:31</t>
  </si>
  <si>
    <t>D15AD1D5</t>
  </si>
  <si>
    <t>2021-03-24 06:58:09</t>
  </si>
  <si>
    <t>F7B5CBE0</t>
  </si>
  <si>
    <t>2021-04-17 14:37:19</t>
  </si>
  <si>
    <t>ADD2A852</t>
  </si>
  <si>
    <t>2021-03-24 16:43:04</t>
  </si>
  <si>
    <t>048BE94D</t>
  </si>
  <si>
    <t>2021-03-20 15:37:09</t>
  </si>
  <si>
    <t>CBFC006F</t>
  </si>
  <si>
    <t>2021-03-12 07:33:57</t>
  </si>
  <si>
    <t>B07CE569</t>
  </si>
  <si>
    <t>2021-04-18 20:36:35</t>
  </si>
  <si>
    <t>C09413BE</t>
  </si>
  <si>
    <t>2021-03-03 17:02:52</t>
  </si>
  <si>
    <t>4CDA0CA7</t>
  </si>
  <si>
    <t>2021-05-29 00:41:57</t>
  </si>
  <si>
    <t>80FDC78A</t>
  </si>
  <si>
    <t>2021-04-08 08:39:17</t>
  </si>
  <si>
    <t>4A1A80D2</t>
  </si>
  <si>
    <t>2021-04-04 05:36:59</t>
  </si>
  <si>
    <t>2D4BE5EE</t>
  </si>
  <si>
    <t>2021-04-29 21:40:30</t>
  </si>
  <si>
    <t>7F4D4E75</t>
  </si>
  <si>
    <t>2021-05-02 00:57:15</t>
  </si>
  <si>
    <t>2AAD9820</t>
  </si>
  <si>
    <t>2021-03-05 03:11:22</t>
  </si>
  <si>
    <t>381BCA68</t>
  </si>
  <si>
    <t>2021-05-16 09:58:19</t>
  </si>
  <si>
    <t>4979933E</t>
  </si>
  <si>
    <t>2021-03-13 23:48:12</t>
  </si>
  <si>
    <t>E339AA81</t>
  </si>
  <si>
    <t>2021-05-24 18:34:07</t>
  </si>
  <si>
    <t>04561546</t>
  </si>
  <si>
    <t>2021-03-09 07:49:28</t>
  </si>
  <si>
    <t>CB462B34</t>
  </si>
  <si>
    <t>2021-05-08 03:53:43</t>
  </si>
  <si>
    <t>811F0163</t>
  </si>
  <si>
    <t>2021-03-30 06:12:36</t>
  </si>
  <si>
    <t>924022AF</t>
  </si>
  <si>
    <t>2021-04-01 22:03:38</t>
  </si>
  <si>
    <t>6D5238E0</t>
  </si>
  <si>
    <t>2021-05-21 08:03:38</t>
  </si>
  <si>
    <t>CF302BBE</t>
  </si>
  <si>
    <t>2021-05-05 00:44:49</t>
  </si>
  <si>
    <t>4DDE6BC4</t>
  </si>
  <si>
    <t>2021-05-01 02:53:49</t>
  </si>
  <si>
    <t>95535FA6</t>
  </si>
  <si>
    <t>2021-05-27 23:47:28</t>
  </si>
  <si>
    <t>B1BD5AD5</t>
  </si>
  <si>
    <t>2021-03-29 17:26:30</t>
  </si>
  <si>
    <t>B9D0B3FB</t>
  </si>
  <si>
    <t>2021-04-22 17:02:38</t>
  </si>
  <si>
    <t>318C8D02</t>
  </si>
  <si>
    <t>2021-05-22 10:07:08</t>
  </si>
  <si>
    <t>8CA74F0C</t>
  </si>
  <si>
    <t>2021-05-24 20:18:07</t>
  </si>
  <si>
    <t>3C892B32</t>
  </si>
  <si>
    <t>2021-05-08 18:16:56</t>
  </si>
  <si>
    <t>71E82339</t>
  </si>
  <si>
    <t>2021-05-12 20:54:25</t>
  </si>
  <si>
    <t>97ED93B8</t>
  </si>
  <si>
    <t>2021-04-30 21:37:14</t>
  </si>
  <si>
    <t>A944BE0E</t>
  </si>
  <si>
    <t>2021-04-26 00:15:12</t>
  </si>
  <si>
    <t>8F6142C9</t>
  </si>
  <si>
    <t>2021-05-13 10:49:40</t>
  </si>
  <si>
    <t>BE676CCE</t>
  </si>
  <si>
    <t>2021-05-10 00:59:26</t>
  </si>
  <si>
    <t>F108F4CE</t>
  </si>
  <si>
    <t>2021-04-12 00:24:59</t>
  </si>
  <si>
    <t>35C2976A</t>
  </si>
  <si>
    <t>2021-03-17 06:03:48</t>
  </si>
  <si>
    <t>67D11726</t>
  </si>
  <si>
    <t>2021-03-29 19:30:00</t>
  </si>
  <si>
    <t>4ECE60E2</t>
  </si>
  <si>
    <t>2021-04-16 00:28:56</t>
  </si>
  <si>
    <t>192D67A5</t>
  </si>
  <si>
    <t>2021-03-27 01:21:12</t>
  </si>
  <si>
    <t>A2ADF3B1</t>
  </si>
  <si>
    <t>2021-03-23 13:55:21</t>
  </si>
  <si>
    <t>4A1EDB8D</t>
  </si>
  <si>
    <t>2021-05-24 13:11:12</t>
  </si>
  <si>
    <t>294EA7E0</t>
  </si>
  <si>
    <t>2021-04-19 13:13:44</t>
  </si>
  <si>
    <t>85C53C0C</t>
  </si>
  <si>
    <t>2021-04-07 10:30:10</t>
  </si>
  <si>
    <t>562B8549</t>
  </si>
  <si>
    <t>2021-05-10 06:24:57</t>
  </si>
  <si>
    <t>24FE3403</t>
  </si>
  <si>
    <t>2021-05-30 06:41:03</t>
  </si>
  <si>
    <t>C5747DD3</t>
  </si>
  <si>
    <t>2021-04-06 17:00:32</t>
  </si>
  <si>
    <t>89D6ABED</t>
  </si>
  <si>
    <t>2021-05-24 03:49:29</t>
  </si>
  <si>
    <t>02931FED</t>
  </si>
  <si>
    <t>2021-03-15 23:46:45</t>
  </si>
  <si>
    <t>06A55634</t>
  </si>
  <si>
    <t>2021-03-15 17:54:04</t>
  </si>
  <si>
    <t>5B86A1C2</t>
  </si>
  <si>
    <t>2021-03-25 04:33:43</t>
  </si>
  <si>
    <t>A21EE74F</t>
  </si>
  <si>
    <t>2021-04-12 11:13:43</t>
  </si>
  <si>
    <t>D9170A3B</t>
  </si>
  <si>
    <t>2021-05-17 02:26:36</t>
  </si>
  <si>
    <t>5D669290</t>
  </si>
  <si>
    <t>2021-03-06 17:56:58</t>
  </si>
  <si>
    <t>246C6EAB</t>
  </si>
  <si>
    <t>2021-05-23 17:09:42</t>
  </si>
  <si>
    <t>0D14F6DA</t>
  </si>
  <si>
    <t>2021-05-07 11:01:55</t>
  </si>
  <si>
    <t>BE4DE7D1</t>
  </si>
  <si>
    <t>2021-04-30 18:40:39</t>
  </si>
  <si>
    <t>1F4A1341</t>
  </si>
  <si>
    <t>2021-03-12 06:51:28</t>
  </si>
  <si>
    <t>1B880239</t>
  </si>
  <si>
    <t>2021-03-26 10:06:57</t>
  </si>
  <si>
    <t>1BE8B3C7</t>
  </si>
  <si>
    <t>2021-03-04 23:23:28</t>
  </si>
  <si>
    <t>700B7ED2</t>
  </si>
  <si>
    <t>2021-03-30 15:44:26</t>
  </si>
  <si>
    <t>889C79CF</t>
  </si>
  <si>
    <t>2021-04-21 00:27:58</t>
  </si>
  <si>
    <t>CABE501A</t>
  </si>
  <si>
    <t>2021-04-29 05:25:17</t>
  </si>
  <si>
    <t>CC4A7191</t>
  </si>
  <si>
    <t>2021-03-13 16:53:18</t>
  </si>
  <si>
    <t>D80BA451</t>
  </si>
  <si>
    <t>2021-03-29 08:22:44</t>
  </si>
  <si>
    <t>68818FB3</t>
  </si>
  <si>
    <t>2021-05-27 11:25:27</t>
  </si>
  <si>
    <t>752B63FA</t>
  </si>
  <si>
    <t>2021-03-31 02:52:22</t>
  </si>
  <si>
    <t>EAABC2C9</t>
  </si>
  <si>
    <t>2021-05-31 00:36:40</t>
  </si>
  <si>
    <t>A5D3F520</t>
  </si>
  <si>
    <t>2021-04-28 17:05:56</t>
  </si>
  <si>
    <t>46DDB348</t>
  </si>
  <si>
    <t>2021-05-31 16:42:21</t>
  </si>
  <si>
    <t>D5E08D73</t>
  </si>
  <si>
    <t>2021-06-03 02:20:30</t>
  </si>
  <si>
    <t>B0A49193</t>
  </si>
  <si>
    <t>2021-03-24 17:44:40</t>
  </si>
  <si>
    <t>92A3D2E7</t>
  </si>
  <si>
    <t>2021-05-08 13:41:55</t>
  </si>
  <si>
    <t>F3816233</t>
  </si>
  <si>
    <t>2021-05-15 00:40:19</t>
  </si>
  <si>
    <t>3D2E4710</t>
  </si>
  <si>
    <t>2021-05-14 22:50:17</t>
  </si>
  <si>
    <t>C328627E</t>
  </si>
  <si>
    <t>2021-05-24 04:14:18</t>
  </si>
  <si>
    <t>24FA737A</t>
  </si>
  <si>
    <t>2021-03-14 03:02:03</t>
  </si>
  <si>
    <t>234209BE</t>
  </si>
  <si>
    <t>2021-06-03 21:05:53</t>
  </si>
  <si>
    <t>FFB59412</t>
  </si>
  <si>
    <t>2021-05-25 16:43:18</t>
  </si>
  <si>
    <t>D48D7DDB</t>
  </si>
  <si>
    <t>2021-03-03 06:03:02</t>
  </si>
  <si>
    <t>C847609D</t>
  </si>
  <si>
    <t>2021-03-26 15:56:41</t>
  </si>
  <si>
    <t>B0F79CBD</t>
  </si>
  <si>
    <t>2021-05-12 02:15:13</t>
  </si>
  <si>
    <t>5D361AA0</t>
  </si>
  <si>
    <t>2021-05-05 00:21:23</t>
  </si>
  <si>
    <t>3C64E128</t>
  </si>
  <si>
    <t>2021-05-15 05:51:20</t>
  </si>
  <si>
    <t>43E46C46</t>
  </si>
  <si>
    <t>2021-04-12 11:04:33</t>
  </si>
  <si>
    <t>FC8E0675</t>
  </si>
  <si>
    <t>2021-06-03 21:41:21</t>
  </si>
  <si>
    <t>693E36B8</t>
  </si>
  <si>
    <t>2021-05-06 09:09:20</t>
  </si>
  <si>
    <t>BF075490</t>
  </si>
  <si>
    <t>2021-03-27 01:40:47</t>
  </si>
  <si>
    <t>CD97DC06</t>
  </si>
  <si>
    <t>2021-04-03 16:29:58</t>
  </si>
  <si>
    <t>EF156BA9</t>
  </si>
  <si>
    <t>2021-06-01 21:33:24</t>
  </si>
  <si>
    <t>DC80B9DE</t>
  </si>
  <si>
    <t>2021-03-23 13:33:19</t>
  </si>
  <si>
    <t>B37331D6</t>
  </si>
  <si>
    <t>2021-04-02 07:09:35</t>
  </si>
  <si>
    <t>9A6BFA80</t>
  </si>
  <si>
    <t>2021-05-23 14:44:39</t>
  </si>
  <si>
    <t>7E429DE7</t>
  </si>
  <si>
    <t>2021-03-08 14:25:11</t>
  </si>
  <si>
    <t>55DD38A8</t>
  </si>
  <si>
    <t>2021-05-08 14:03:48</t>
  </si>
  <si>
    <t>D5F49118</t>
  </si>
  <si>
    <t>2021-03-26 00:44:31</t>
  </si>
  <si>
    <t>C9DB338B</t>
  </si>
  <si>
    <t>2021-05-25 21:20:24</t>
  </si>
  <si>
    <t>ECED2132</t>
  </si>
  <si>
    <t>2021-04-21 18:48:15</t>
  </si>
  <si>
    <t>879CD387</t>
  </si>
  <si>
    <t>2021-04-13 18:44:43</t>
  </si>
  <si>
    <t>E5C8DC29</t>
  </si>
  <si>
    <t>2021-03-04 04:24:57</t>
  </si>
  <si>
    <t>07427EF6</t>
  </si>
  <si>
    <t>2021-06-03 14:24:24</t>
  </si>
  <si>
    <t>535FF705</t>
  </si>
  <si>
    <t>2021-03-14 18:43:00</t>
  </si>
  <si>
    <t>4DE39F50</t>
  </si>
  <si>
    <t>2021-03-25 06:29:19</t>
  </si>
  <si>
    <t>DA79B642</t>
  </si>
  <si>
    <t>2021-05-07 02:57:31</t>
  </si>
  <si>
    <t>73B714E2</t>
  </si>
  <si>
    <t>2021-04-22 19:01:17</t>
  </si>
  <si>
    <t>29FE2AE2</t>
  </si>
  <si>
    <t>2021-05-27 16:02:03</t>
  </si>
  <si>
    <t>7C32F1B9</t>
  </si>
  <si>
    <t>2021-05-06 19:10:07</t>
  </si>
  <si>
    <t>91C3F691</t>
  </si>
  <si>
    <t>2021-03-01 23:09:44</t>
  </si>
  <si>
    <t>166F9461</t>
  </si>
  <si>
    <t>2021-06-09 02:56:34</t>
  </si>
  <si>
    <t>990CA0D1</t>
  </si>
  <si>
    <t>2021-04-17 17:01:42</t>
  </si>
  <si>
    <t>DFD059FC</t>
  </si>
  <si>
    <t>2021-05-06 02:57:59</t>
  </si>
  <si>
    <t>D44744D1</t>
  </si>
  <si>
    <t>2021-04-02 16:47:51</t>
  </si>
  <si>
    <t>2130504C</t>
  </si>
  <si>
    <t>2021-06-10 11:44:30</t>
  </si>
  <si>
    <t>5508A55F</t>
  </si>
  <si>
    <t>2021-05-01 00:26:02</t>
  </si>
  <si>
    <t>9EA55FF0</t>
  </si>
  <si>
    <t>2021-05-04 19:10:06</t>
  </si>
  <si>
    <t>EF47148B</t>
  </si>
  <si>
    <t>2021-04-04 09:09:10</t>
  </si>
  <si>
    <t>162D3FD3</t>
  </si>
  <si>
    <t>2021-04-10 23:31:43</t>
  </si>
  <si>
    <t>668CB256</t>
  </si>
  <si>
    <t>2021-05-24 12:11:28</t>
  </si>
  <si>
    <t>802DE73F</t>
  </si>
  <si>
    <t>2021-05-20 09:48:33</t>
  </si>
  <si>
    <t>7DBEE638</t>
  </si>
  <si>
    <t>2021-03-08 21:21:14</t>
  </si>
  <si>
    <t>DBC8A5E1</t>
  </si>
  <si>
    <t>2021-03-18 02:59:12</t>
  </si>
  <si>
    <t>A0F1FF6B</t>
  </si>
  <si>
    <t>2021-05-18 09:55:52</t>
  </si>
  <si>
    <t>CA1674A2</t>
  </si>
  <si>
    <t>2021-03-05 02:37:54</t>
  </si>
  <si>
    <t>984AB3C0</t>
  </si>
  <si>
    <t>2021-04-09 04:41:17</t>
  </si>
  <si>
    <t>8FC4099E</t>
  </si>
  <si>
    <t>2021-03-14 08:49:32</t>
  </si>
  <si>
    <t>6E2864FD</t>
  </si>
  <si>
    <t>2021-03-08 12:48:38</t>
  </si>
  <si>
    <t>2FD96EDB</t>
  </si>
  <si>
    <t>2021-04-09 00:48:02</t>
  </si>
  <si>
    <t>7001F944</t>
  </si>
  <si>
    <t>2021-05-01 11:25:27</t>
  </si>
  <si>
    <t>0F61160A</t>
  </si>
  <si>
    <t>2021-06-08 07:49:36</t>
  </si>
  <si>
    <t>B4F49ECC</t>
  </si>
  <si>
    <t>2021-03-06 00:31:41</t>
  </si>
  <si>
    <t>25865C3E</t>
  </si>
  <si>
    <t>2021-03-21 02:47:59</t>
  </si>
  <si>
    <t>3D740E05</t>
  </si>
  <si>
    <t>2021-04-28 11:53:21</t>
  </si>
  <si>
    <t>0A7E00D5</t>
  </si>
  <si>
    <t>2021-03-28 00:01:03</t>
  </si>
  <si>
    <t>687D4E56</t>
  </si>
  <si>
    <t>2021-04-12 20:55:36</t>
  </si>
  <si>
    <t>5D69D483</t>
  </si>
  <si>
    <t>2021-03-11 05:46:48</t>
  </si>
  <si>
    <t>DEB2C630</t>
  </si>
  <si>
    <t>2021-04-17 12:06:48</t>
  </si>
  <si>
    <t>0806650F</t>
  </si>
  <si>
    <t>2021-03-07 16:44:20</t>
  </si>
  <si>
    <t>A5CE236D</t>
  </si>
  <si>
    <t>2021-03-30 06:59:37</t>
  </si>
  <si>
    <t>55770BF5</t>
  </si>
  <si>
    <t>2021-05-19 06:47:43</t>
  </si>
  <si>
    <t>DB34E620</t>
  </si>
  <si>
    <t>2021-05-06 23:02:32</t>
  </si>
  <si>
    <t>2B31F4C1</t>
  </si>
  <si>
    <t>2021-03-28 05:06:54</t>
  </si>
  <si>
    <t>4B55A89F</t>
  </si>
  <si>
    <t>2021-04-13 19:43:36</t>
  </si>
  <si>
    <t>E798BCA5</t>
  </si>
  <si>
    <t>2021-03-11 10:35:50</t>
  </si>
  <si>
    <t>B59BC2F7</t>
  </si>
  <si>
    <t>2021-04-21 01:28:15</t>
  </si>
  <si>
    <t>CE879461</t>
  </si>
  <si>
    <t>2021-03-13 09:22:38</t>
  </si>
  <si>
    <t>529CD9C9</t>
  </si>
  <si>
    <t>2021-06-02 02:47:56</t>
  </si>
  <si>
    <t>C76F7464</t>
  </si>
  <si>
    <t>2021-05-29 14:11:46</t>
  </si>
  <si>
    <t>EEA6EE1A</t>
  </si>
  <si>
    <t>2021-06-05 20:28:06</t>
  </si>
  <si>
    <t>79E7E857</t>
  </si>
  <si>
    <t>2021-03-07 11:14:07</t>
  </si>
  <si>
    <t>A2AF5A82</t>
  </si>
  <si>
    <t>2021-05-12 09:36:55</t>
  </si>
  <si>
    <t>47224E6E</t>
  </si>
  <si>
    <t>2021-06-04 02:30:33</t>
  </si>
  <si>
    <t>24D63A85</t>
  </si>
  <si>
    <t>2021-05-27 08:25:24</t>
  </si>
  <si>
    <t>48CD2A98</t>
  </si>
  <si>
    <t>2021-04-07 17:52:01</t>
  </si>
  <si>
    <t>4389DC00</t>
  </si>
  <si>
    <t>2021-04-17 16:22:27</t>
  </si>
  <si>
    <t>0326C158</t>
  </si>
  <si>
    <t>2021-05-08 05:13:10</t>
  </si>
  <si>
    <t>BABE3B9D</t>
  </si>
  <si>
    <t>2021-05-03 09:22:51</t>
  </si>
  <si>
    <t>20FE926D</t>
  </si>
  <si>
    <t>2021-03-29 00:02:52</t>
  </si>
  <si>
    <t>7367DFA8</t>
  </si>
  <si>
    <t>2021-04-03 08:43:15</t>
  </si>
  <si>
    <t>E0AFF1E9</t>
  </si>
  <si>
    <t>2021-04-21 08:08:17</t>
  </si>
  <si>
    <t>4C5ED110</t>
  </si>
  <si>
    <t>2021-05-28 01:38:07</t>
  </si>
  <si>
    <t>3EE381DA</t>
  </si>
  <si>
    <t>2021-03-12 03:27:25</t>
  </si>
  <si>
    <t>CB18A132</t>
  </si>
  <si>
    <t>2021-04-04 03:42:41</t>
  </si>
  <si>
    <t>86DA2E8D</t>
  </si>
  <si>
    <t>2021-03-21 19:31:33</t>
  </si>
  <si>
    <t>8B7C0323</t>
  </si>
  <si>
    <t>2021-04-08 17:05:40</t>
  </si>
  <si>
    <t>179CD836</t>
  </si>
  <si>
    <t>2021-04-25 09:13:37</t>
  </si>
  <si>
    <t>DFF7A7A2</t>
  </si>
  <si>
    <t>2021-05-10 14:46:56</t>
  </si>
  <si>
    <t>EAECA151</t>
  </si>
  <si>
    <t>2021-04-30 11:42:34</t>
  </si>
  <si>
    <t>3D67A2E3</t>
  </si>
  <si>
    <t>2021-04-30 01:27:45</t>
  </si>
  <si>
    <t>7618F4E5</t>
  </si>
  <si>
    <t>2021-04-04 13:50:26</t>
  </si>
  <si>
    <t>A2098501</t>
  </si>
  <si>
    <t>2021-04-22 00:12:30</t>
  </si>
  <si>
    <t>EE8C9E64</t>
  </si>
  <si>
    <t>2021-05-22 23:28:45</t>
  </si>
  <si>
    <t>39CDE208</t>
  </si>
  <si>
    <t>2021-03-29 08:52:45</t>
  </si>
  <si>
    <t>86DD8E27</t>
  </si>
  <si>
    <t>2021-04-01 11:32:20</t>
  </si>
  <si>
    <t>12A6D609</t>
  </si>
  <si>
    <t>2021-04-05 13:40:05</t>
  </si>
  <si>
    <t>670439EF</t>
  </si>
  <si>
    <t>2021-03-12 13:30:35</t>
  </si>
  <si>
    <t>4139C42A</t>
  </si>
  <si>
    <t>2021-03-30 08:27:56</t>
  </si>
  <si>
    <t>177F4BA1</t>
  </si>
  <si>
    <t>2021-05-27 10:07:30</t>
  </si>
  <si>
    <t>BBB1C736</t>
  </si>
  <si>
    <t>2021-03-26 17:25:45</t>
  </si>
  <si>
    <t>3FAC67B4</t>
  </si>
  <si>
    <t>2021-03-08 16:45:44</t>
  </si>
  <si>
    <t>C08EBD2C</t>
  </si>
  <si>
    <t>2021-05-25 00:29:06</t>
  </si>
  <si>
    <t>FA3A4208</t>
  </si>
  <si>
    <t>2021-05-25 23:13:01</t>
  </si>
  <si>
    <t>CDDBB95A</t>
  </si>
  <si>
    <t>2021-03-11 22:34:37</t>
  </si>
  <si>
    <t>4EA506DE</t>
  </si>
  <si>
    <t>2021-03-06 22:23:28</t>
  </si>
  <si>
    <t>24CF5B3E</t>
  </si>
  <si>
    <t>2021-03-04 14:50:58</t>
  </si>
  <si>
    <t>2A61E269</t>
  </si>
  <si>
    <t>2021-03-04 21:25:15</t>
  </si>
  <si>
    <t>A88C39D7</t>
  </si>
  <si>
    <t>2021-05-07 07:05:54</t>
  </si>
  <si>
    <t>349B7C8D</t>
  </si>
  <si>
    <t>2021-04-09 12:31:40</t>
  </si>
  <si>
    <t>95C661CD</t>
  </si>
  <si>
    <t>2021-04-24 18:25:29</t>
  </si>
  <si>
    <t>E72F2F09</t>
  </si>
  <si>
    <t>2021-04-03 21:30:45</t>
  </si>
  <si>
    <t>2DEDA006</t>
  </si>
  <si>
    <t>2021-04-30 23:48:06</t>
  </si>
  <si>
    <t>5168E580</t>
  </si>
  <si>
    <t>2021-05-14 05:09:27</t>
  </si>
  <si>
    <t>3461949D</t>
  </si>
  <si>
    <t>2021-05-02 21:51:18</t>
  </si>
  <si>
    <t>C399735B</t>
  </si>
  <si>
    <t>2021-06-08 06:05:12</t>
  </si>
  <si>
    <t>0AAFF8B1</t>
  </si>
  <si>
    <t>2021-04-22 22:50:04</t>
  </si>
  <si>
    <t>93FB259F</t>
  </si>
  <si>
    <t>2021-04-15 04:23:27</t>
  </si>
  <si>
    <t>CE899A51</t>
  </si>
  <si>
    <t>2021-03-19 10:49:13</t>
  </si>
  <si>
    <t>4DEDDD37</t>
  </si>
  <si>
    <t>2021-04-20 18:23:41</t>
  </si>
  <si>
    <t>69518D73</t>
  </si>
  <si>
    <t>2021-04-20 20:12:52</t>
  </si>
  <si>
    <t>496DC6E9</t>
  </si>
  <si>
    <t>2021-04-07 18:15:15</t>
  </si>
  <si>
    <t>E224BE1A</t>
  </si>
  <si>
    <t>2021-05-23 01:49:46</t>
  </si>
  <si>
    <t>97C729A0</t>
  </si>
  <si>
    <t>2021-03-05 00:40:58</t>
  </si>
  <si>
    <t>5A9F9F61</t>
  </si>
  <si>
    <t>2021-05-03 20:19:03</t>
  </si>
  <si>
    <t>A2CB8858</t>
  </si>
  <si>
    <t>2021-04-13 09:20:41</t>
  </si>
  <si>
    <t>547370FB</t>
  </si>
  <si>
    <t>2021-04-19 00:14:47</t>
  </si>
  <si>
    <t>2E4E8B29</t>
  </si>
  <si>
    <t>2021-03-08 08:09:01</t>
  </si>
  <si>
    <t>510CC51A</t>
  </si>
  <si>
    <t>2021-04-23 23:25:51</t>
  </si>
  <si>
    <t>5F05B256</t>
  </si>
  <si>
    <t>2021-03-03 07:12:03</t>
  </si>
  <si>
    <t>2C1B4358</t>
  </si>
  <si>
    <t>2021-03-04 19:47:00</t>
  </si>
  <si>
    <t>7F656F6B</t>
  </si>
  <si>
    <t>2021-03-11 04:30:23</t>
  </si>
  <si>
    <t>1C92E6C1</t>
  </si>
  <si>
    <t>2021-06-04 00:16:24</t>
  </si>
  <si>
    <t>A8CE6EA7</t>
  </si>
  <si>
    <t>2021-05-04 17:18:17</t>
  </si>
  <si>
    <t>5C0794BA</t>
  </si>
  <si>
    <t>2021-05-30 13:17:34</t>
  </si>
  <si>
    <t>0010CCDC</t>
  </si>
  <si>
    <t>2021-05-03 07:20:02</t>
  </si>
  <si>
    <t>27F7FB06</t>
  </si>
  <si>
    <t>2021-04-20 17:15:12</t>
  </si>
  <si>
    <t>E5FC8A9B</t>
  </si>
  <si>
    <t>2021-05-06 11:56:38</t>
  </si>
  <si>
    <t>DA9E4A0B</t>
  </si>
  <si>
    <t>2021-03-09 08:07:53</t>
  </si>
  <si>
    <t>1E52A02A</t>
  </si>
  <si>
    <t>2021-06-02 13:52:42</t>
  </si>
  <si>
    <t>7956B2D9</t>
  </si>
  <si>
    <t>2021-05-14 01:45:35</t>
  </si>
  <si>
    <t>4A003BA8</t>
  </si>
  <si>
    <t>2021-03-29 09:07:15</t>
  </si>
  <si>
    <t>EBFAD101</t>
  </si>
  <si>
    <t>2021-04-29 04:07:19</t>
  </si>
  <si>
    <t>1D60E128</t>
  </si>
  <si>
    <t>2021-03-15 18:39:06</t>
  </si>
  <si>
    <t>B0929E32</t>
  </si>
  <si>
    <t>2021-05-02 13:32:50</t>
  </si>
  <si>
    <t>D35C6188</t>
  </si>
  <si>
    <t>2021-04-10 15:08:03</t>
  </si>
  <si>
    <t>DD46E374</t>
  </si>
  <si>
    <t>2021-04-10 09:48:26</t>
  </si>
  <si>
    <t>3FB83631</t>
  </si>
  <si>
    <t>2021-03-01 14:52:09</t>
  </si>
  <si>
    <t>19F05F4F</t>
  </si>
  <si>
    <t>2021-04-24 21:46:36</t>
  </si>
  <si>
    <t>BB1A4CA4</t>
  </si>
  <si>
    <t>2021-05-24 19:33:19</t>
  </si>
  <si>
    <t>5BEEF24A</t>
  </si>
  <si>
    <t>2021-03-01 17:52:02</t>
  </si>
  <si>
    <t>DCF4B03D</t>
  </si>
  <si>
    <t>2021-06-03 20:52:17</t>
  </si>
  <si>
    <t>T</t>
  </si>
  <si>
    <t>0A08A6E8</t>
  </si>
  <si>
    <t>2021-04-09 08:47:31</t>
  </si>
  <si>
    <t>81DEDD0E</t>
  </si>
  <si>
    <t>2021-05-08 18:16:22</t>
  </si>
  <si>
    <t>C</t>
  </si>
  <si>
    <t>79725359</t>
  </si>
  <si>
    <t>2021-03-11 19:23:18</t>
  </si>
  <si>
    <t>4F742F72</t>
  </si>
  <si>
    <t>2021-05-24 11:43:34</t>
  </si>
  <si>
    <t>349AB95E</t>
  </si>
  <si>
    <t>2021-03-22 00:54:43</t>
  </si>
  <si>
    <t>56387258</t>
  </si>
  <si>
    <t>2021-04-15 09:37:27</t>
  </si>
  <si>
    <t>1AE339E7</t>
  </si>
  <si>
    <t>2021-04-07 16:41:20</t>
  </si>
  <si>
    <t>A322EA0C</t>
  </si>
  <si>
    <t>2021-05-06 04:10:08</t>
  </si>
  <si>
    <t>C683266D</t>
  </si>
  <si>
    <t>2021-03-25 03:24:45</t>
  </si>
  <si>
    <t>30BC2268</t>
  </si>
  <si>
    <t>2021-03-19 09:32:37</t>
  </si>
  <si>
    <t>90B5C0EB</t>
  </si>
  <si>
    <t>2021-04-06 20:21:37</t>
  </si>
  <si>
    <t>A4A93867</t>
  </si>
  <si>
    <t>2021-03-25 17:44:02</t>
  </si>
  <si>
    <t>15A4AB9F</t>
  </si>
  <si>
    <t>2021-06-05 09:42:12</t>
  </si>
  <si>
    <t>68258925</t>
  </si>
  <si>
    <t>2021-05-24 14:01:32</t>
  </si>
  <si>
    <t>24B956F5</t>
  </si>
  <si>
    <t>2021-05-15 18:06:21</t>
  </si>
  <si>
    <t>FDE39511</t>
  </si>
  <si>
    <t>2021-05-05 14:30:17</t>
  </si>
  <si>
    <t>ED8D7DC0</t>
  </si>
  <si>
    <t>2021-04-11 09:11:59</t>
  </si>
  <si>
    <t>EC38686A</t>
  </si>
  <si>
    <t>2021-03-03 11:44:47</t>
  </si>
  <si>
    <t>0B39403A</t>
  </si>
  <si>
    <t>2021-06-09 06:50:24</t>
  </si>
  <si>
    <t>967A7844</t>
  </si>
  <si>
    <t>2021-03-29 10:48:22</t>
  </si>
  <si>
    <t>A5FBBE46</t>
  </si>
  <si>
    <t>2021-03-21 21:21:30</t>
  </si>
  <si>
    <t>37B0DB00</t>
  </si>
  <si>
    <t>2021-04-22 03:17:50</t>
  </si>
  <si>
    <t>EAB6B5D0</t>
  </si>
  <si>
    <t>2021-05-04 19:09:05</t>
  </si>
  <si>
    <t>DBDE956F</t>
  </si>
  <si>
    <t>2021-05-24 22:27:58</t>
  </si>
  <si>
    <t>B0600419</t>
  </si>
  <si>
    <t>2021-05-13 05:33:00</t>
  </si>
  <si>
    <t>90BD576C</t>
  </si>
  <si>
    <t>2021-04-25 20:07:22</t>
  </si>
  <si>
    <t>7EF50AF3</t>
  </si>
  <si>
    <t>2021-04-24 01:53:32</t>
  </si>
  <si>
    <t>4F149419</t>
  </si>
  <si>
    <t>2021-04-20 03:17:54</t>
  </si>
  <si>
    <t>FD0766D5</t>
  </si>
  <si>
    <t>2021-04-15 16:38:02</t>
  </si>
  <si>
    <t>591F99E5</t>
  </si>
  <si>
    <t>2021-04-21 02:35:47</t>
  </si>
  <si>
    <t>8C9B6F5A</t>
  </si>
  <si>
    <t>2021-05-24 18:03:54</t>
  </si>
  <si>
    <t>F5A55DF8</t>
  </si>
  <si>
    <t>2021-03-29 05:22:22</t>
  </si>
  <si>
    <t>B1C6DA99</t>
  </si>
  <si>
    <t>2021-05-24 08:07:23</t>
  </si>
  <si>
    <t>99F1AD14</t>
  </si>
  <si>
    <t>2021-04-30 03:19:36</t>
  </si>
  <si>
    <t>949024EB</t>
  </si>
  <si>
    <t>2021-05-12 23:35:48</t>
  </si>
  <si>
    <t>99F9CB9D</t>
  </si>
  <si>
    <t>2021-05-04 15:29:28</t>
  </si>
  <si>
    <t>B98C0E29</t>
  </si>
  <si>
    <t>2021-04-13 06:31:33</t>
  </si>
  <si>
    <t>208274C1</t>
  </si>
  <si>
    <t>2021-06-04 05:47:40</t>
  </si>
  <si>
    <t>388BD68B</t>
  </si>
  <si>
    <t>2021-05-02 08:51:49</t>
  </si>
  <si>
    <t>85D6C18A</t>
  </si>
  <si>
    <t>2021-04-13 15:10:34</t>
  </si>
  <si>
    <t>6F7C10CD</t>
  </si>
  <si>
    <t>2021-05-27 14:39:44</t>
  </si>
  <si>
    <t>0AE297E1</t>
  </si>
  <si>
    <t>2021-03-12 22:39:03</t>
  </si>
  <si>
    <t>44130A6E</t>
  </si>
  <si>
    <t>2021-05-09 02:52:26</t>
  </si>
  <si>
    <t>9A87418F</t>
  </si>
  <si>
    <t>2021-05-21 04:13:02</t>
  </si>
  <si>
    <t>6C679627</t>
  </si>
  <si>
    <t>2021-03-05 16:37:58</t>
  </si>
  <si>
    <t>337C4605</t>
  </si>
  <si>
    <t>2021-03-26 09:48:57</t>
  </si>
  <si>
    <t>C0B99470</t>
  </si>
  <si>
    <t>2021-06-09 23:39:04</t>
  </si>
  <si>
    <t>07A4C2FA</t>
  </si>
  <si>
    <t>2021-06-10 05:01:04</t>
  </si>
  <si>
    <t>F6B11C46</t>
  </si>
  <si>
    <t>2021-04-24 23:11:14</t>
  </si>
  <si>
    <t>44C70EFF</t>
  </si>
  <si>
    <t>2021-04-22 04:09:35</t>
  </si>
  <si>
    <t>8242571D</t>
  </si>
  <si>
    <t>2021-06-03 07:01:07</t>
  </si>
  <si>
    <t>60548347</t>
  </si>
  <si>
    <t>2021-03-26 08:08:18</t>
  </si>
  <si>
    <t>1A629E95</t>
  </si>
  <si>
    <t>2021-03-06 18:23:05</t>
  </si>
  <si>
    <t>8A2EA5FC</t>
  </si>
  <si>
    <t>2021-04-02 01:16:53</t>
  </si>
  <si>
    <t>2BED5830</t>
  </si>
  <si>
    <t>2021-04-23 12:49:27</t>
  </si>
  <si>
    <t>524978F0</t>
  </si>
  <si>
    <t>2021-03-25 02:56:15</t>
  </si>
  <si>
    <t>425DC245</t>
  </si>
  <si>
    <t>2021-04-05 00:08:34</t>
  </si>
  <si>
    <t>CE0B12B3</t>
  </si>
  <si>
    <t>2021-03-12 17:44:40</t>
  </si>
  <si>
    <t>8FE484CD</t>
  </si>
  <si>
    <t>2021-03-09 07:11:32</t>
  </si>
  <si>
    <t>BF40D4E1</t>
  </si>
  <si>
    <t>2021-06-03 08:38:58</t>
  </si>
  <si>
    <t>9C5FAC9B</t>
  </si>
  <si>
    <t>2021-06-04 15:31:55</t>
  </si>
  <si>
    <t>86162693</t>
  </si>
  <si>
    <t>2021-03-05 22:42:19</t>
  </si>
  <si>
    <t>0B0877FE</t>
  </si>
  <si>
    <t>2021-03-15 00:08:36</t>
  </si>
  <si>
    <t>A30E9F99</t>
  </si>
  <si>
    <t>2021-03-09 15:33:05</t>
  </si>
  <si>
    <t>1C0B8B1D</t>
  </si>
  <si>
    <t>2021-05-24 02:17:22</t>
  </si>
  <si>
    <t>6CB53F32</t>
  </si>
  <si>
    <t>2021-04-12 14:29:44</t>
  </si>
  <si>
    <t>4D31DF58</t>
  </si>
  <si>
    <t>2021-05-23 15:24:34</t>
  </si>
  <si>
    <t>963DCF52</t>
  </si>
  <si>
    <t>2021-05-03 08:14:41</t>
  </si>
  <si>
    <t>D27602EE</t>
  </si>
  <si>
    <t>2021-05-07 20:29:35</t>
  </si>
  <si>
    <t>E52ABEA0</t>
  </si>
  <si>
    <t>2021-06-07 16:58:43</t>
  </si>
  <si>
    <t>12566B9E</t>
  </si>
  <si>
    <t>2021-03-26 14:29:40</t>
  </si>
  <si>
    <t>FA3794EF</t>
  </si>
  <si>
    <t>2021-04-28 00:34:55</t>
  </si>
  <si>
    <t>5895103F</t>
  </si>
  <si>
    <t>2021-03-06 20:37:00</t>
  </si>
  <si>
    <t>42567F06</t>
  </si>
  <si>
    <t>2021-04-17 16:35:55</t>
  </si>
  <si>
    <t>72DB625A</t>
  </si>
  <si>
    <t>2021-05-28 15:57:04</t>
  </si>
  <si>
    <t>95B43625</t>
  </si>
  <si>
    <t>2021-05-19 12:16:42</t>
  </si>
  <si>
    <t>268FEBA7</t>
  </si>
  <si>
    <t>2021-04-17 05:50:05</t>
  </si>
  <si>
    <t>F5D83C73</t>
  </si>
  <si>
    <t>2021-05-22 10:31:06</t>
  </si>
  <si>
    <t>54B34256</t>
  </si>
  <si>
    <t>2021-05-24 17:18:05</t>
  </si>
  <si>
    <t>377FE361</t>
  </si>
  <si>
    <t>2021-03-04 18:50:35</t>
  </si>
  <si>
    <t>837318B1</t>
  </si>
  <si>
    <t>2021-03-28 17:26:57</t>
  </si>
  <si>
    <t>AD641349</t>
  </si>
  <si>
    <t>2021-04-01 03:01:16</t>
  </si>
  <si>
    <t>AA347182</t>
  </si>
  <si>
    <t>2021-05-19 01:39:50</t>
  </si>
  <si>
    <t>627C62A4</t>
  </si>
  <si>
    <t>2021-05-20 11:45:45</t>
  </si>
  <si>
    <t>27FDDA44</t>
  </si>
  <si>
    <t>2021-04-07 12:43:06</t>
  </si>
  <si>
    <t>2BD9167C</t>
  </si>
  <si>
    <t>2021-04-28 11:22:14</t>
  </si>
  <si>
    <t>ADEA3C29</t>
  </si>
  <si>
    <t>2021-06-05 16:00:17</t>
  </si>
  <si>
    <t>F6777635</t>
  </si>
  <si>
    <t>2021-04-22 02:35:14</t>
  </si>
  <si>
    <t>31701531</t>
  </si>
  <si>
    <t>2021-04-06 11:39:04</t>
  </si>
  <si>
    <t>516A5B0C</t>
  </si>
  <si>
    <t>2021-03-10 12:09:13</t>
  </si>
  <si>
    <t>AD6B24F5</t>
  </si>
  <si>
    <t>2021-06-08 09:58:06</t>
  </si>
  <si>
    <t>7B706394</t>
  </si>
  <si>
    <t>2021-05-09 18:21:04</t>
  </si>
  <si>
    <t>F669EF3D</t>
  </si>
  <si>
    <t>2021-04-23 11:52:36</t>
  </si>
  <si>
    <t>B502C61E</t>
  </si>
  <si>
    <t>2021-04-03 13:39:02</t>
  </si>
  <si>
    <t>4B586573</t>
  </si>
  <si>
    <t>2021-05-09 23:24:15</t>
  </si>
  <si>
    <t>662F1E75</t>
  </si>
  <si>
    <t>2021-05-23 21:26:52</t>
  </si>
  <si>
    <t>82054047</t>
  </si>
  <si>
    <t>2021-04-05 09:02:49</t>
  </si>
  <si>
    <t>FB72381A</t>
  </si>
  <si>
    <t>2021-04-17 15:06:33</t>
  </si>
  <si>
    <t>9E9571C9</t>
  </si>
  <si>
    <t>2021-03-31 23:09:41</t>
  </si>
  <si>
    <t>099F9B8C</t>
  </si>
  <si>
    <t>2021-03-28 04:53:41</t>
  </si>
  <si>
    <t>92C04425</t>
  </si>
  <si>
    <t>2021-05-05 07:19:50</t>
  </si>
  <si>
    <t>4F246741</t>
  </si>
  <si>
    <t>2021-06-07 03:34:17</t>
  </si>
  <si>
    <t>A9C3AA37</t>
  </si>
  <si>
    <t>2021-04-21 07:45:39</t>
  </si>
  <si>
    <t>74EF3066</t>
  </si>
  <si>
    <t>2021-03-26 15:12:00</t>
  </si>
  <si>
    <t>7E7FBF7B</t>
  </si>
  <si>
    <t>2021-03-03 19:42:36</t>
  </si>
  <si>
    <t>D6C91E30</t>
  </si>
  <si>
    <t>2021-04-10 09:55:37</t>
  </si>
  <si>
    <t>3EC21CED</t>
  </si>
  <si>
    <t>2021-05-29 20:15:06</t>
  </si>
  <si>
    <t>77C6510A</t>
  </si>
  <si>
    <t>2021-05-01 19:26:36</t>
  </si>
  <si>
    <t>7D907851</t>
  </si>
  <si>
    <t>2021-04-21 14:27:43</t>
  </si>
  <si>
    <t>1ED70E2C</t>
  </si>
  <si>
    <t>2021-03-17 02:26:56</t>
  </si>
  <si>
    <t>F0A9D690</t>
  </si>
  <si>
    <t>2021-03-09 12:51:37</t>
  </si>
  <si>
    <t>B46D9440</t>
  </si>
  <si>
    <t>2021-03-20 20:08:36</t>
  </si>
  <si>
    <t>1B900B6D</t>
  </si>
  <si>
    <t>2021-04-01 04:14:47</t>
  </si>
  <si>
    <t>DE28394C</t>
  </si>
  <si>
    <t>2021-05-31 01:08:04</t>
  </si>
  <si>
    <t>13A6A7AA</t>
  </si>
  <si>
    <t>2021-03-10 02:02:25</t>
  </si>
  <si>
    <t>2B7C9DDC</t>
  </si>
  <si>
    <t>2021-05-25 00:32:33</t>
  </si>
  <si>
    <t>0F027D03</t>
  </si>
  <si>
    <t>2021-05-27 02:59:15</t>
  </si>
  <si>
    <t>BF8FCAE8</t>
  </si>
  <si>
    <t>2021-05-30 13:16:40</t>
  </si>
  <si>
    <t>B0482E6C</t>
  </si>
  <si>
    <t>2021-03-08 10:21:33</t>
  </si>
  <si>
    <t>49D6C510</t>
  </si>
  <si>
    <t>2021-04-08 05:55:31</t>
  </si>
  <si>
    <t>2CEAE988</t>
  </si>
  <si>
    <t>2021-03-20 01:47:23</t>
  </si>
  <si>
    <t>810F8A21</t>
  </si>
  <si>
    <t>2021-03-14 04:07:35</t>
  </si>
  <si>
    <t>E10846AD</t>
  </si>
  <si>
    <t>2021-05-22 06:33:57</t>
  </si>
  <si>
    <t>BE5EF08F</t>
  </si>
  <si>
    <t>2021-05-08 04:52:10</t>
  </si>
  <si>
    <t>77021DBB</t>
  </si>
  <si>
    <t>2021-05-29 20:08:49</t>
  </si>
  <si>
    <t>7319A3EE</t>
  </si>
  <si>
    <t>2021-04-30 07:28:31</t>
  </si>
  <si>
    <t>B8B4DEE7</t>
  </si>
  <si>
    <t>2021-05-02 15:21:18</t>
  </si>
  <si>
    <t>435BE843</t>
  </si>
  <si>
    <t>2021-05-09 20:48:34</t>
  </si>
  <si>
    <t>1FCD2A8E</t>
  </si>
  <si>
    <t>2021-04-29 00:41:34</t>
  </si>
  <si>
    <t>B717BFB8</t>
  </si>
  <si>
    <t>2021-03-27 21:11:57</t>
  </si>
  <si>
    <t>C9CBEBCC</t>
  </si>
  <si>
    <t>2021-04-01 16:17:54</t>
  </si>
  <si>
    <t>E5059FD8</t>
  </si>
  <si>
    <t>2021-05-10 15:45:25</t>
  </si>
  <si>
    <t>2E0AFDF3</t>
  </si>
  <si>
    <t>2021-04-18 08:33:14</t>
  </si>
  <si>
    <t>F26A9BFC</t>
  </si>
  <si>
    <t>2021-04-07 06:27:54</t>
  </si>
  <si>
    <t>B0BCF4CD</t>
  </si>
  <si>
    <t>2021-04-12 10:52:06</t>
  </si>
  <si>
    <t>FAA4AD98</t>
  </si>
  <si>
    <t>2021-05-31 14:56:38</t>
  </si>
  <si>
    <t>3A00428B</t>
  </si>
  <si>
    <t>2021-04-08 06:21:40</t>
  </si>
  <si>
    <t>F9772C18</t>
  </si>
  <si>
    <t>2021-03-07 11:57:12</t>
  </si>
  <si>
    <t>749ECE93</t>
  </si>
  <si>
    <t>2021-05-27 18:20:48</t>
  </si>
  <si>
    <t>03C828A4</t>
  </si>
  <si>
    <t>2021-06-02 18:43:47</t>
  </si>
  <si>
    <t>F6FF5587</t>
  </si>
  <si>
    <t>2021-06-09 21:32:13</t>
  </si>
  <si>
    <t>E27E1EEB</t>
  </si>
  <si>
    <t>2021-03-20 16:44:03</t>
  </si>
  <si>
    <t>EFCB93C6</t>
  </si>
  <si>
    <t>2021-06-02 08:36:01</t>
  </si>
  <si>
    <t>400947F0</t>
  </si>
  <si>
    <t>2021-04-01 06:18:44</t>
  </si>
  <si>
    <t>B4A2EEBE</t>
  </si>
  <si>
    <t>2021-05-29 09:23:49</t>
  </si>
  <si>
    <t>F2ECD1BB</t>
  </si>
  <si>
    <t>2021-03-18 10:51:49</t>
  </si>
  <si>
    <t>233A6673</t>
  </si>
  <si>
    <t>2021-03-22 00:43:07</t>
  </si>
  <si>
    <t>A41923F9</t>
  </si>
  <si>
    <t>2021-03-27 03:56:34</t>
  </si>
  <si>
    <t>ACD4AEC2</t>
  </si>
  <si>
    <t>2021-04-29 08:55:58</t>
  </si>
  <si>
    <t>59F5F0D3</t>
  </si>
  <si>
    <t>2021-05-09 16:49:34</t>
  </si>
  <si>
    <t>66A34989</t>
  </si>
  <si>
    <t>2021-06-02 06:41:04</t>
  </si>
  <si>
    <t>6DCB8F57</t>
  </si>
  <si>
    <t>2021-04-30 15:28:17</t>
  </si>
  <si>
    <t>1BF19ED6</t>
  </si>
  <si>
    <t>2021-06-09 04:55:10</t>
  </si>
  <si>
    <t>97D1F852</t>
  </si>
  <si>
    <t>2021-05-03 08:29:18</t>
  </si>
  <si>
    <t>07150845</t>
  </si>
  <si>
    <t>2021-05-07 21:54:57</t>
  </si>
  <si>
    <t>1732C261</t>
  </si>
  <si>
    <t>2021-06-09 03:41:28</t>
  </si>
  <si>
    <t>2BF4BB31</t>
  </si>
  <si>
    <t>2021-05-06 10:06:12</t>
  </si>
  <si>
    <t>4AACAF59</t>
  </si>
  <si>
    <t>2021-05-04 14:15:43</t>
  </si>
  <si>
    <t>4088D37D</t>
  </si>
  <si>
    <t>2021-05-02 02:04:11</t>
  </si>
  <si>
    <t>4F68C879</t>
  </si>
  <si>
    <t>2021-03-17 19:08:15</t>
  </si>
  <si>
    <t>B831D672</t>
  </si>
  <si>
    <t>2021-04-14 05:02:23</t>
  </si>
  <si>
    <t>973E7303</t>
  </si>
  <si>
    <t>2021-03-19 12:16:11</t>
  </si>
  <si>
    <t>401CB8CB</t>
  </si>
  <si>
    <t>2021-05-25 21:36:56</t>
  </si>
  <si>
    <t>18D826B2</t>
  </si>
  <si>
    <t>2021-04-01 00:10:51</t>
  </si>
  <si>
    <t>CD551334</t>
  </si>
  <si>
    <t>2021-04-11 22:47:56</t>
  </si>
  <si>
    <t>0B56247B</t>
  </si>
  <si>
    <t>2021-03-10 19:30:09</t>
  </si>
  <si>
    <t>C6970FB9</t>
  </si>
  <si>
    <t>2021-03-13 07:10:44</t>
  </si>
  <si>
    <t>F3F2D44D</t>
  </si>
  <si>
    <t>2021-03-02 16:10:16</t>
  </si>
  <si>
    <t>EBC2D465</t>
  </si>
  <si>
    <t>2021-05-30 15:34:26</t>
  </si>
  <si>
    <t>11302E1C</t>
  </si>
  <si>
    <t>2021-03-22 10:28:47</t>
  </si>
  <si>
    <t>AD1476AF</t>
  </si>
  <si>
    <t>2021-04-09 10:08:37</t>
  </si>
  <si>
    <t>D94F89B8</t>
  </si>
  <si>
    <t>2021-03-05 18:36:20</t>
  </si>
  <si>
    <t>F04E836A</t>
  </si>
  <si>
    <t>2021-03-22 14:31:58</t>
  </si>
  <si>
    <t>ED7B4B2E</t>
  </si>
  <si>
    <t>2021-05-23 07:23:37</t>
  </si>
  <si>
    <t>8CE3AA87</t>
  </si>
  <si>
    <t>2021-04-13 01:28:47</t>
  </si>
  <si>
    <t>5B488061</t>
  </si>
  <si>
    <t>2021-04-01 07:37:44</t>
  </si>
  <si>
    <t>ED2017A9</t>
  </si>
  <si>
    <t>2021-04-25 19:10:11</t>
  </si>
  <si>
    <t>A02C864A</t>
  </si>
  <si>
    <t>2021-03-13 06:01:44</t>
  </si>
  <si>
    <t>BFF50C55</t>
  </si>
  <si>
    <t>2021-04-11 10:02:50</t>
  </si>
  <si>
    <t>83E46863</t>
  </si>
  <si>
    <t>2021-03-08 10:56:57</t>
  </si>
  <si>
    <t>21236F21</t>
  </si>
  <si>
    <t>2021-04-14 02:26:36</t>
  </si>
  <si>
    <t>072809D3</t>
  </si>
  <si>
    <t>7D4673FE</t>
  </si>
  <si>
    <t>2021-04-09 06:21:03</t>
  </si>
  <si>
    <t>24DB4529</t>
  </si>
  <si>
    <t>2021-04-18 09:15:06</t>
  </si>
  <si>
    <t>48DB7E53</t>
  </si>
  <si>
    <t>2021-06-07 15:19:02</t>
  </si>
  <si>
    <t>7B5587DE</t>
  </si>
  <si>
    <t>2021-05-05 08:08:55</t>
  </si>
  <si>
    <t>ADC3241D</t>
  </si>
  <si>
    <t>2021-03-14 15:36:31</t>
  </si>
  <si>
    <t>303CFE80</t>
  </si>
  <si>
    <t>2021-04-06 07:06:32</t>
  </si>
  <si>
    <t>A604F095</t>
  </si>
  <si>
    <t>2021-05-20 11:37:00</t>
  </si>
  <si>
    <t>53AB4E9A</t>
  </si>
  <si>
    <t>2021-06-06 04:36:41</t>
  </si>
  <si>
    <t>E557D688</t>
  </si>
  <si>
    <t>2021-05-04 22:53:14</t>
  </si>
  <si>
    <t>83F1F14B</t>
  </si>
  <si>
    <t>2021-05-12 00:28:19</t>
  </si>
  <si>
    <t>40E9486A</t>
  </si>
  <si>
    <t>2021-03-07 03:49:42</t>
  </si>
  <si>
    <t>226AA0D4</t>
  </si>
  <si>
    <t>2021-05-20 15:05:40</t>
  </si>
  <si>
    <t>1BE71313</t>
  </si>
  <si>
    <t>2021-03-15 03:39:33</t>
  </si>
  <si>
    <t>FF932072</t>
  </si>
  <si>
    <t>2021-03-06 17:19:04</t>
  </si>
  <si>
    <t>C603E0BF</t>
  </si>
  <si>
    <t>2021-04-21 05:31:16</t>
  </si>
  <si>
    <t>43AC098B</t>
  </si>
  <si>
    <t>2021-05-01 03:56:31</t>
  </si>
  <si>
    <t>593E568C</t>
  </si>
  <si>
    <t>2021-03-29 07:22:50</t>
  </si>
  <si>
    <t>D2170600</t>
  </si>
  <si>
    <t>2021-03-25 08:38:59</t>
  </si>
  <si>
    <t>977D72F9</t>
  </si>
  <si>
    <t>2021-04-15 13:27:13</t>
  </si>
  <si>
    <t>4D16440D</t>
  </si>
  <si>
    <t>2021-05-10 06:58:35</t>
  </si>
  <si>
    <t>CF80DACC</t>
  </si>
  <si>
    <t>2021-03-09 04:45:30</t>
  </si>
  <si>
    <t>1768517A</t>
  </si>
  <si>
    <t>2021-06-02 03:31:34</t>
  </si>
  <si>
    <t>FF66D5BA</t>
  </si>
  <si>
    <t>2021-06-09 16:01:10</t>
  </si>
  <si>
    <t>278F874E</t>
  </si>
  <si>
    <t>2021-04-10 14:16:47</t>
  </si>
  <si>
    <t>2C72ED2F</t>
  </si>
  <si>
    <t>2021-04-03 17:27:10</t>
  </si>
  <si>
    <t>3A20F3DF</t>
  </si>
  <si>
    <t>2021-04-26 07:09:31</t>
  </si>
  <si>
    <t>79006FDA</t>
  </si>
  <si>
    <t>2021-03-22 12:46:04</t>
  </si>
  <si>
    <t>C09B9E71</t>
  </si>
  <si>
    <t>2021-04-04 03:19:11</t>
  </si>
  <si>
    <t>24AA5821</t>
  </si>
  <si>
    <t>2021-03-13 18:18:01</t>
  </si>
  <si>
    <t>D9B95A19</t>
  </si>
  <si>
    <t>2021-05-22 08:29:10</t>
  </si>
  <si>
    <t>6DF25DE1</t>
  </si>
  <si>
    <t>2021-05-27 07:16:59</t>
  </si>
  <si>
    <t>9D0AA606</t>
  </si>
  <si>
    <t>2021-05-07 10:56:53</t>
  </si>
  <si>
    <t>17A7F615</t>
  </si>
  <si>
    <t>2021-04-07 11:40:01</t>
  </si>
  <si>
    <t>DA923E56</t>
  </si>
  <si>
    <t>2021-05-16 06:05:12</t>
  </si>
  <si>
    <t>6383E29C</t>
  </si>
  <si>
    <t>2021-04-09 15:31:23</t>
  </si>
  <si>
    <t>15683301</t>
  </si>
  <si>
    <t>2021-05-22 17:23:21</t>
  </si>
  <si>
    <t>5E55BF0A</t>
  </si>
  <si>
    <t>2021-05-17 17:29:55</t>
  </si>
  <si>
    <t>9208D2EC</t>
  </si>
  <si>
    <t>2021-06-07 03:05:50</t>
  </si>
  <si>
    <t>8EA07026</t>
  </si>
  <si>
    <t>2021-04-16 11:11:52</t>
  </si>
  <si>
    <t>AE7BCEC1</t>
  </si>
  <si>
    <t>2021-05-07 11:07:14</t>
  </si>
  <si>
    <t>2D672BD4</t>
  </si>
  <si>
    <t>2021-05-12 17:12:44</t>
  </si>
  <si>
    <t>4235CE91</t>
  </si>
  <si>
    <t>2021-04-16 02:38:14</t>
  </si>
  <si>
    <t>0F43C4EC</t>
  </si>
  <si>
    <t>2021-04-25 03:45:23</t>
  </si>
  <si>
    <t>8B9B6213</t>
  </si>
  <si>
    <t>2021-04-15 06:38:38</t>
  </si>
  <si>
    <t>6235D54C</t>
  </si>
  <si>
    <t>2021-03-02 08:37:51</t>
  </si>
  <si>
    <t>FB91804A</t>
  </si>
  <si>
    <t>2021-05-01 05:08:31</t>
  </si>
  <si>
    <t>3270331D</t>
  </si>
  <si>
    <t>2021-06-04 00:48:02</t>
  </si>
  <si>
    <t>C142589F</t>
  </si>
  <si>
    <t>2021-03-02 05:00:39</t>
  </si>
  <si>
    <t>27B6BC2F</t>
  </si>
  <si>
    <t>2021-04-30 22:27:16</t>
  </si>
  <si>
    <t>5AB942BD</t>
  </si>
  <si>
    <t>2021-03-13 16:36:18</t>
  </si>
  <si>
    <t>FDFD4C32</t>
  </si>
  <si>
    <t>2021-04-22 04:14:29</t>
  </si>
  <si>
    <t>07182536</t>
  </si>
  <si>
    <t>2021-03-13 06:15:39</t>
  </si>
  <si>
    <t>16D7C8F4</t>
  </si>
  <si>
    <t>2021-04-21 17:39:32</t>
  </si>
  <si>
    <t>188DBCFF</t>
  </si>
  <si>
    <t>2021-03-04 16:46:47</t>
  </si>
  <si>
    <t>0D21767F</t>
  </si>
  <si>
    <t>2021-03-13 17:54:11</t>
  </si>
  <si>
    <t>70943C63</t>
  </si>
  <si>
    <t>2021-04-29 15:45:24</t>
  </si>
  <si>
    <t>46EC7936</t>
  </si>
  <si>
    <t>2021-05-20 10:27:07</t>
  </si>
  <si>
    <t>02461402</t>
  </si>
  <si>
    <t>2021-03-22 02:08:39</t>
  </si>
  <si>
    <t>52E484FE</t>
  </si>
  <si>
    <t>2021-04-11 12:56:32</t>
  </si>
  <si>
    <t>A01041DA</t>
  </si>
  <si>
    <t>2021-04-17 10:41:41</t>
  </si>
  <si>
    <t>24D58BF6</t>
  </si>
  <si>
    <t>2021-03-29 13:56:44</t>
  </si>
  <si>
    <t>B925AAF1</t>
  </si>
  <si>
    <t>2021-06-01 00:42:42</t>
  </si>
  <si>
    <t>A0DABE47</t>
  </si>
  <si>
    <t>2021-05-23 08:54:44</t>
  </si>
  <si>
    <t>4BBBB310</t>
  </si>
  <si>
    <t>2021-05-16 14:42:45</t>
  </si>
  <si>
    <t>3F171F71</t>
  </si>
  <si>
    <t>2021-05-08 10:40:17</t>
  </si>
  <si>
    <t>561B7D6F</t>
  </si>
  <si>
    <t>2021-05-22 05:30:29</t>
  </si>
  <si>
    <t>D37C2336</t>
  </si>
  <si>
    <t>2021-04-14 11:47:13</t>
  </si>
  <si>
    <t>C4E632E5</t>
  </si>
  <si>
    <t>2021-04-30 22:29:42</t>
  </si>
  <si>
    <t>9F0B3F15</t>
  </si>
  <si>
    <t>2021-03-30 07:44:41</t>
  </si>
  <si>
    <t>BB0779C8</t>
  </si>
  <si>
    <t>2021-05-26 22:59:22</t>
  </si>
  <si>
    <t>CF5B44C1</t>
  </si>
  <si>
    <t>2021-04-11 02:39:37</t>
  </si>
  <si>
    <t>32C41548</t>
  </si>
  <si>
    <t>2021-04-15 23:43:41</t>
  </si>
  <si>
    <t>1AF8F50A</t>
  </si>
  <si>
    <t>2021-04-25 22:45:23</t>
  </si>
  <si>
    <t>420FD31A</t>
  </si>
  <si>
    <t>2021-03-05 14:09:40</t>
  </si>
  <si>
    <t>B20004E1</t>
  </si>
  <si>
    <t>2021-04-29 11:23:29</t>
  </si>
  <si>
    <t>6296F135</t>
  </si>
  <si>
    <t>2021-05-16 01:44:13</t>
  </si>
  <si>
    <t>54BD9C48</t>
  </si>
  <si>
    <t>2021-03-12 14:56:28</t>
  </si>
  <si>
    <t>ADE88326</t>
  </si>
  <si>
    <t>2021-03-28 22:48:49</t>
  </si>
  <si>
    <t>B9076526</t>
  </si>
  <si>
    <t>2021-05-21 18:30:14</t>
  </si>
  <si>
    <t>E6EE663F</t>
  </si>
  <si>
    <t>2021-04-07 17:49:29</t>
  </si>
  <si>
    <t>EC98420B</t>
  </si>
  <si>
    <t>2021-06-07 19:30:44</t>
  </si>
  <si>
    <t>A83001E5</t>
  </si>
  <si>
    <t>2021-06-02 12:50:59</t>
  </si>
  <si>
    <t>D829B25F</t>
  </si>
  <si>
    <t>2021-03-12 16:20:09</t>
  </si>
  <si>
    <t>50568CEA</t>
  </si>
  <si>
    <t>2021-05-12 13:24:42</t>
  </si>
  <si>
    <t>B22A5B12</t>
  </si>
  <si>
    <t>2021-04-09 11:25:35</t>
  </si>
  <si>
    <t>D9586510</t>
  </si>
  <si>
    <t>2021-03-24 04:22:20</t>
  </si>
  <si>
    <t>3357B51A</t>
  </si>
  <si>
    <t>2021-05-26 18:51:39</t>
  </si>
  <si>
    <t>2EF3192A</t>
  </si>
  <si>
    <t>2021-06-08 09:01:06</t>
  </si>
  <si>
    <t>B35A3879</t>
  </si>
  <si>
    <t>2021-06-06 19:13:18</t>
  </si>
  <si>
    <t>EEB14487</t>
  </si>
  <si>
    <t>2021-03-25 23:33:52</t>
  </si>
  <si>
    <t>B10BAE2A</t>
  </si>
  <si>
    <t>2021-05-27 19:26:08</t>
  </si>
  <si>
    <t>9DC77EDB</t>
  </si>
  <si>
    <t>2021-04-24 15:15:14</t>
  </si>
  <si>
    <t>DA74AD8E</t>
  </si>
  <si>
    <t>2021-05-25 04:54:37</t>
  </si>
  <si>
    <t>1A576A0B</t>
  </si>
  <si>
    <t>2021-03-04 02:08:52</t>
  </si>
  <si>
    <t>FDF1B588</t>
  </si>
  <si>
    <t>2021-03-08 13:00:50</t>
  </si>
  <si>
    <t>907F6009</t>
  </si>
  <si>
    <t>2021-04-30 02:52:52</t>
  </si>
  <si>
    <t>6F686FFA</t>
  </si>
  <si>
    <t>2021-06-04 18:37:32</t>
  </si>
  <si>
    <t>486F4ACA</t>
  </si>
  <si>
    <t>2021-03-02 16:32:03</t>
  </si>
  <si>
    <t>0AE5A240</t>
  </si>
  <si>
    <t>2021-04-08 03:56:21</t>
  </si>
  <si>
    <t>2FDF1FD2</t>
  </si>
  <si>
    <t>2021-04-30 05:01:34</t>
  </si>
  <si>
    <t>6219E527</t>
  </si>
  <si>
    <t>2021-04-03 02:50:41</t>
  </si>
  <si>
    <t>FD6C7224</t>
  </si>
  <si>
    <t>2021-03-28 13:53:09</t>
  </si>
  <si>
    <t>5AE74672</t>
  </si>
  <si>
    <t>2021-03-06 04:44:46</t>
  </si>
  <si>
    <t>6A720AB0</t>
  </si>
  <si>
    <t>2021-04-02 02:45:54</t>
  </si>
  <si>
    <t>E9A5ED91</t>
  </si>
  <si>
    <t>2021-05-18 08:28:20</t>
  </si>
  <si>
    <t>E9F7833A</t>
  </si>
  <si>
    <t>2021-03-18 08:20:34</t>
  </si>
  <si>
    <t>35E22012</t>
  </si>
  <si>
    <t>2021-03-23 10:21:43</t>
  </si>
  <si>
    <t>FF6A1AB1</t>
  </si>
  <si>
    <t>2021-05-28 04:02:24</t>
  </si>
  <si>
    <t>8092402F</t>
  </si>
  <si>
    <t>2021-04-23 07:40:53</t>
  </si>
  <si>
    <t>11DD497D</t>
  </si>
  <si>
    <t>2021-03-06 19:14:53</t>
  </si>
  <si>
    <t>A50D16BD</t>
  </si>
  <si>
    <t>2021-05-16 16:58:09</t>
  </si>
  <si>
    <t>ED825181</t>
  </si>
  <si>
    <t>2021-05-31 00:51:45</t>
  </si>
  <si>
    <t>0DCB00D1</t>
  </si>
  <si>
    <t>2021-03-20 04:03:15</t>
  </si>
  <si>
    <t>FD3E42D8</t>
  </si>
  <si>
    <t>2021-05-30 20:50:57</t>
  </si>
  <si>
    <t>7ECA5CF4</t>
  </si>
  <si>
    <t>2021-04-13 18:13:04</t>
  </si>
  <si>
    <t>286C98D6</t>
  </si>
  <si>
    <t>2021-04-11 22:27:21</t>
  </si>
  <si>
    <t>DE511966</t>
  </si>
  <si>
    <t>2021-04-17 15:46:43</t>
  </si>
  <si>
    <t>32B15642</t>
  </si>
  <si>
    <t>2021-05-28 04:26:16</t>
  </si>
  <si>
    <t>DBED1BC3</t>
  </si>
  <si>
    <t>2021-03-05 02:15:09</t>
  </si>
  <si>
    <t>243169F9</t>
  </si>
  <si>
    <t>2021-04-01 17:44:52</t>
  </si>
  <si>
    <t>A7D3A492</t>
  </si>
  <si>
    <t>2021-04-10 09:44:39</t>
  </si>
  <si>
    <t>1EFE0A0D</t>
  </si>
  <si>
    <t>2021-04-11 06:50:15</t>
  </si>
  <si>
    <t>033D359B</t>
  </si>
  <si>
    <t>2021-03-08 19:54:15</t>
  </si>
  <si>
    <t>66B52552</t>
  </si>
  <si>
    <t>2021-05-11 07:35:10</t>
  </si>
  <si>
    <t>8F341114</t>
  </si>
  <si>
    <t>2021-03-31 15:13:50</t>
  </si>
  <si>
    <t>5322095A</t>
  </si>
  <si>
    <t>2021-06-03 00:38:17</t>
  </si>
  <si>
    <t>8A565892</t>
  </si>
  <si>
    <t>2021-05-04 05:47:59</t>
  </si>
  <si>
    <t>A7527566</t>
  </si>
  <si>
    <t>2021-03-18 05:48:05</t>
  </si>
  <si>
    <t>FE21417F</t>
  </si>
  <si>
    <t>2021-05-07 13:39:00</t>
  </si>
  <si>
    <t>1E0FE405</t>
  </si>
  <si>
    <t>2021-05-24 16:40:22</t>
  </si>
  <si>
    <t>3AD7E283</t>
  </si>
  <si>
    <t>2021-03-13 09:07:32</t>
  </si>
  <si>
    <t>AD102EBA</t>
  </si>
  <si>
    <t>2021-05-17 08:50:38</t>
  </si>
  <si>
    <t>13D4538A</t>
  </si>
  <si>
    <t>2021-03-26 15:37:53</t>
  </si>
  <si>
    <t>1BB78820</t>
  </si>
  <si>
    <t>2021-04-08 14:33:54</t>
  </si>
  <si>
    <t>5537FAA1</t>
  </si>
  <si>
    <t>2021-05-21 00:05:57</t>
  </si>
  <si>
    <t>332CA181</t>
  </si>
  <si>
    <t>2021-03-25 12:16:41</t>
  </si>
  <si>
    <t>B48A3FD1</t>
  </si>
  <si>
    <t>2021-04-03 10:41:29</t>
  </si>
  <si>
    <t>7417F25E</t>
  </si>
  <si>
    <t>2021-05-31 08:38:17</t>
  </si>
  <si>
    <t>7C0EFB11</t>
  </si>
  <si>
    <t>2021-04-01 09:42:02</t>
  </si>
  <si>
    <t>C2AF79C2</t>
  </si>
  <si>
    <t>2021-04-20 01:13:52</t>
  </si>
  <si>
    <t>DCB33693</t>
  </si>
  <si>
    <t>2021-03-15 02:47:11</t>
  </si>
  <si>
    <t>4C37DF9B</t>
  </si>
  <si>
    <t>2021-05-26 07:19:22</t>
  </si>
  <si>
    <t>FC4C146F</t>
  </si>
  <si>
    <t>2021-03-24 05:09:39</t>
  </si>
  <si>
    <t>D308E7E7</t>
  </si>
  <si>
    <t>2021-03-07 07:53:07</t>
  </si>
  <si>
    <t>E2D7D090</t>
  </si>
  <si>
    <t>2021-05-24 07:44:22</t>
  </si>
  <si>
    <t>009E1E69</t>
  </si>
  <si>
    <t>2021-05-26 17:59:13</t>
  </si>
  <si>
    <t>F2F75197</t>
  </si>
  <si>
    <t>2021-05-26 01:33:10</t>
  </si>
  <si>
    <t>D724BB28</t>
  </si>
  <si>
    <t>2021-03-06 15:45:58</t>
  </si>
  <si>
    <t>AD5B59D4</t>
  </si>
  <si>
    <t>2021-04-21 04:10:12</t>
  </si>
  <si>
    <t>01210180</t>
  </si>
  <si>
    <t>2021-03-28 19:21:45</t>
  </si>
  <si>
    <t>3FA06B7D</t>
  </si>
  <si>
    <t>2021-04-04 21:18:48</t>
  </si>
  <si>
    <t>62BD86D5</t>
  </si>
  <si>
    <t>2021-05-21 17:02:23</t>
  </si>
  <si>
    <t>E3C52181</t>
  </si>
  <si>
    <t>2021-05-15 11:10:57</t>
  </si>
  <si>
    <t>1600039B</t>
  </si>
  <si>
    <t>2021-04-14 03:45:12</t>
  </si>
  <si>
    <t>EBA15AD8</t>
  </si>
  <si>
    <t>2021-04-04 01:40:24</t>
  </si>
  <si>
    <t>A2F1B23E</t>
  </si>
  <si>
    <t>2021-05-28 20:46:21</t>
  </si>
  <si>
    <t>552FDB16</t>
  </si>
  <si>
    <t>2021-05-19 06:41:22</t>
  </si>
  <si>
    <t>074E4D06</t>
  </si>
  <si>
    <t>2021-03-28 06:13:15</t>
  </si>
  <si>
    <t>9727184B</t>
  </si>
  <si>
    <t>2021-03-14 23:07:04</t>
  </si>
  <si>
    <t>9F5B6E22</t>
  </si>
  <si>
    <t>2021-04-03 00:08:55</t>
  </si>
  <si>
    <t>4BC421F1</t>
  </si>
  <si>
    <t>2021-06-05 08:56:38</t>
  </si>
  <si>
    <t>2D578044</t>
  </si>
  <si>
    <t>2021-04-03 11:30:39</t>
  </si>
  <si>
    <t>62BB8FC5</t>
  </si>
  <si>
    <t>2021-05-25 10:55:15</t>
  </si>
  <si>
    <t>44688C12</t>
  </si>
  <si>
    <t>2021-03-08 01:50:32</t>
  </si>
  <si>
    <t>DA5FD8B8</t>
  </si>
  <si>
    <t>2021-03-31 16:40:26</t>
  </si>
  <si>
    <t>03004151</t>
  </si>
  <si>
    <t>2021-03-04 07:10:57</t>
  </si>
  <si>
    <t>7E473FEF</t>
  </si>
  <si>
    <t>2021-06-08 10:26:23</t>
  </si>
  <si>
    <t>2A28108B</t>
  </si>
  <si>
    <t>2021-06-02 19:04:50</t>
  </si>
  <si>
    <t>956DF61F</t>
  </si>
  <si>
    <t>2021-05-17 12:03:54</t>
  </si>
  <si>
    <t>2BFC964E</t>
  </si>
  <si>
    <t>2021-06-01 19:49:14</t>
  </si>
  <si>
    <t>7595632A</t>
  </si>
  <si>
    <t>2021-04-03 01:39:02</t>
  </si>
  <si>
    <t>2E93F633</t>
  </si>
  <si>
    <t>2021-04-14 15:40:47</t>
  </si>
  <si>
    <t>19281DB4</t>
  </si>
  <si>
    <t>2021-04-06 07:20:24</t>
  </si>
  <si>
    <t>A22BB8C8</t>
  </si>
  <si>
    <t>2021-05-06 22:37:03</t>
  </si>
  <si>
    <t>4C0EF2AB</t>
  </si>
  <si>
    <t>2021-03-02 11:14:59</t>
  </si>
  <si>
    <t>4889570A</t>
  </si>
  <si>
    <t>2021-03-26 23:53:32</t>
  </si>
  <si>
    <t>868206A4</t>
  </si>
  <si>
    <t>2021-06-05 20:29:02</t>
  </si>
  <si>
    <t>121E2B6E</t>
  </si>
  <si>
    <t>2021-04-22 17:25:37</t>
  </si>
  <si>
    <t>4A2F1346</t>
  </si>
  <si>
    <t>2021-05-16 20:06:12</t>
  </si>
  <si>
    <t>163826DE</t>
  </si>
  <si>
    <t>2021-03-14 21:49:02</t>
  </si>
  <si>
    <t>E1FA7F3D</t>
  </si>
  <si>
    <t>2021-06-09 08:56:38</t>
  </si>
  <si>
    <t>2792F996</t>
  </si>
  <si>
    <t>2021-03-30 09:52:48</t>
  </si>
  <si>
    <t>8F002CBA</t>
  </si>
  <si>
    <t>2021-03-10 06:53:12</t>
  </si>
  <si>
    <t>B73285A9</t>
  </si>
  <si>
    <t>2021-05-08 15:48:59</t>
  </si>
  <si>
    <t>7B6B5D0C</t>
  </si>
  <si>
    <t>2021-04-24 18:03:36</t>
  </si>
  <si>
    <t>EAA77027</t>
  </si>
  <si>
    <t>2021-03-03 19:39:50</t>
  </si>
  <si>
    <t>046B754B</t>
  </si>
  <si>
    <t>2021-05-17 19:01:05</t>
  </si>
  <si>
    <t>5DAB4F62</t>
  </si>
  <si>
    <t>2021-05-23 03:38:25</t>
  </si>
  <si>
    <t>7C1CFDC8</t>
  </si>
  <si>
    <t>2021-06-04 08:34:18</t>
  </si>
  <si>
    <t>15CCE416</t>
  </si>
  <si>
    <t>2021-04-18 19:06:08</t>
  </si>
  <si>
    <t>AB777C9E</t>
  </si>
  <si>
    <t>2021-03-26 12:12:53</t>
  </si>
  <si>
    <t>874C6228</t>
  </si>
  <si>
    <t>2021-05-05 01:49:20</t>
  </si>
  <si>
    <t>13BA2BCF</t>
  </si>
  <si>
    <t>2021-06-02 14:01:27</t>
  </si>
  <si>
    <t>9E8AFD9B</t>
  </si>
  <si>
    <t>2021-03-10 17:53:05</t>
  </si>
  <si>
    <t>1BD10018</t>
  </si>
  <si>
    <t>2021-05-12 20:23:03</t>
  </si>
  <si>
    <t>D33C83E4</t>
  </si>
  <si>
    <t>2021-04-24 09:00:03</t>
  </si>
  <si>
    <t>C246A2E0</t>
  </si>
  <si>
    <t>2021-04-25 07:43:41</t>
  </si>
  <si>
    <t>D5CD9235</t>
  </si>
  <si>
    <t>2021-05-21 03:55:51</t>
  </si>
  <si>
    <t>566A5A89</t>
  </si>
  <si>
    <t>2021-03-10 01:50:29</t>
  </si>
  <si>
    <t>FF3A49E9</t>
  </si>
  <si>
    <t>2021-04-25 07:57:22</t>
  </si>
  <si>
    <t>C7B5C415</t>
  </si>
  <si>
    <t>2021-03-30 17:58:52</t>
  </si>
  <si>
    <t>991B755A</t>
  </si>
  <si>
    <t>2021-05-30 14:03:17</t>
  </si>
  <si>
    <t>2D0CE708</t>
  </si>
  <si>
    <t>2021-06-06 22:51:21</t>
  </si>
  <si>
    <t>A6A5E4F2</t>
  </si>
  <si>
    <t>2021-05-07 17:11:01</t>
  </si>
  <si>
    <t>2AF42736</t>
  </si>
  <si>
    <t>2021-06-04 05:21:59</t>
  </si>
  <si>
    <t>81623ABC</t>
  </si>
  <si>
    <t>2021-03-31 20:10:02</t>
  </si>
  <si>
    <t>E591C188</t>
  </si>
  <si>
    <t>2021-05-16 06:55:31</t>
  </si>
  <si>
    <t>151E356C</t>
  </si>
  <si>
    <t>2021-06-04 21:04:17</t>
  </si>
  <si>
    <t>876437DB</t>
  </si>
  <si>
    <t>2021-03-30 13:06:03</t>
  </si>
  <si>
    <t>F905F740</t>
  </si>
  <si>
    <t>2021-04-24 17:44:55</t>
  </si>
  <si>
    <t>FDD7E9A7</t>
  </si>
  <si>
    <t>2021-04-23 04:48:51</t>
  </si>
  <si>
    <t>BDE2EC89</t>
  </si>
  <si>
    <t>2021-05-09 01:15:18</t>
  </si>
  <si>
    <t>1802458C</t>
  </si>
  <si>
    <t>2021-06-08 20:57:04</t>
  </si>
  <si>
    <t>B85C60F0</t>
  </si>
  <si>
    <t>2021-03-15 01:48:08</t>
  </si>
  <si>
    <t>A0F6C097</t>
  </si>
  <si>
    <t>2021-03-24 07:46:40</t>
  </si>
  <si>
    <t>50A7FDF0</t>
  </si>
  <si>
    <t>2021-04-30 06:16:47</t>
  </si>
  <si>
    <t>A7D0A177</t>
  </si>
  <si>
    <t>2021-04-04 07:22:15</t>
  </si>
  <si>
    <t>4C85EDCD</t>
  </si>
  <si>
    <t>2021-04-02 23:05:41</t>
  </si>
  <si>
    <t>EE605B51</t>
  </si>
  <si>
    <t>2021-06-05 04:10:05</t>
  </si>
  <si>
    <t>22B7F54A</t>
  </si>
  <si>
    <t>2021-04-06 19:46:17</t>
  </si>
  <si>
    <t>241F73CA</t>
  </si>
  <si>
    <t>2021-04-15 00:38:46</t>
  </si>
  <si>
    <t>63BCC0A4</t>
  </si>
  <si>
    <t>2021-04-07 09:52:42</t>
  </si>
  <si>
    <t>B9A74C4E</t>
  </si>
  <si>
    <t>2021-03-12 04:45:47</t>
  </si>
  <si>
    <t>4366470B</t>
  </si>
  <si>
    <t>2021-04-02 12:30:02</t>
  </si>
  <si>
    <t>B1D097C5</t>
  </si>
  <si>
    <t>2021-03-17 10:25:43</t>
  </si>
  <si>
    <t>8DB62133</t>
  </si>
  <si>
    <t>2021-03-06 18:59:21</t>
  </si>
  <si>
    <t>6D5BBF69</t>
  </si>
  <si>
    <t>2021-04-14 08:42:06</t>
  </si>
  <si>
    <t>ACE1A173</t>
  </si>
  <si>
    <t>2021-03-06 20:31:44</t>
  </si>
  <si>
    <t>3ED1C25A</t>
  </si>
  <si>
    <t>2021-03-04 22:57:48</t>
  </si>
  <si>
    <t>C934B335</t>
  </si>
  <si>
    <t>2021-05-11 04:44:08</t>
  </si>
  <si>
    <t>2AB57FD6</t>
  </si>
  <si>
    <t>2021-05-22 20:20:47</t>
  </si>
  <si>
    <t>F68CBCC9</t>
  </si>
  <si>
    <t>2021-05-22 09:54:08</t>
  </si>
  <si>
    <t>0F94B573</t>
  </si>
  <si>
    <t>2021-03-26 21:40:55</t>
  </si>
  <si>
    <t>CD1560AE</t>
  </si>
  <si>
    <t>2021-06-03 12:21:31</t>
  </si>
  <si>
    <t>5DA490F3</t>
  </si>
  <si>
    <t>2021-03-15 21:55:24</t>
  </si>
  <si>
    <t>71E993F4</t>
  </si>
  <si>
    <t>2021-04-24 14:13:48</t>
  </si>
  <si>
    <t>46A8807A</t>
  </si>
  <si>
    <t>2021-05-17 19:18:32</t>
  </si>
  <si>
    <t>D47F14D9</t>
  </si>
  <si>
    <t>2021-05-04 11:41:15</t>
  </si>
  <si>
    <t>29E84FCF</t>
  </si>
  <si>
    <t>2021-04-27 20:22:12</t>
  </si>
  <si>
    <t>9D6C7B04</t>
  </si>
  <si>
    <t>2021-04-18 14:18:48</t>
  </si>
  <si>
    <t>5CD117F4</t>
  </si>
  <si>
    <t>2021-05-03 17:04:57</t>
  </si>
  <si>
    <t>A579C94A</t>
  </si>
  <si>
    <t>2021-06-03 08:16:55</t>
  </si>
  <si>
    <t>4399C776</t>
  </si>
  <si>
    <t>2021-03-14 11:51:47</t>
  </si>
  <si>
    <t>6458D309</t>
  </si>
  <si>
    <t>2021-04-20 21:59:55</t>
  </si>
  <si>
    <t>96AF31D5</t>
  </si>
  <si>
    <t>2021-05-07 16:58:31</t>
  </si>
  <si>
    <t>75FC758A</t>
  </si>
  <si>
    <t>2021-04-24 13:56:19</t>
  </si>
  <si>
    <t>C6FD1F2C</t>
  </si>
  <si>
    <t>2021-03-07 07:11:22</t>
  </si>
  <si>
    <t>EA7A5225</t>
  </si>
  <si>
    <t>2021-03-29 10:53:47</t>
  </si>
  <si>
    <t>9426A007</t>
  </si>
  <si>
    <t>2021-03-28 09:01:57</t>
  </si>
  <si>
    <t>3209834F</t>
  </si>
  <si>
    <t>2021-04-22 22:57:49</t>
  </si>
  <si>
    <t>8BD5FA82</t>
  </si>
  <si>
    <t>2021-05-01 16:33:21</t>
  </si>
  <si>
    <t>D2883F38</t>
  </si>
  <si>
    <t>2021-04-11 11:43:11</t>
  </si>
  <si>
    <t>16152729</t>
  </si>
  <si>
    <t>2021-05-10 16:12:42</t>
  </si>
  <si>
    <t>01180C28</t>
  </si>
  <si>
    <t>2021-06-01 02:22:12</t>
  </si>
  <si>
    <t>76D5ABF4</t>
  </si>
  <si>
    <t>2021-05-02 17:11:44</t>
  </si>
  <si>
    <t>004EC3CB</t>
  </si>
  <si>
    <t>2021-05-20 21:33:23</t>
  </si>
  <si>
    <t>1B797F58</t>
  </si>
  <si>
    <t>2021-06-08 00:27:58</t>
  </si>
  <si>
    <t>7F7430B0</t>
  </si>
  <si>
    <t>2021-04-07 13:23:11</t>
  </si>
  <si>
    <t>3351FC4D</t>
  </si>
  <si>
    <t>2021-05-17 11:20:19</t>
  </si>
  <si>
    <t>2F14C74B</t>
  </si>
  <si>
    <t>2021-03-10 23:30:10</t>
  </si>
  <si>
    <t>0197146A</t>
  </si>
  <si>
    <t>2021-03-30 19:00:30</t>
  </si>
  <si>
    <t>6852BA08</t>
  </si>
  <si>
    <t>2021-06-07 00:10:38</t>
  </si>
  <si>
    <t>7BC8DC8F</t>
  </si>
  <si>
    <t>2021-03-17 15:15:31</t>
  </si>
  <si>
    <t>2601FE34</t>
  </si>
  <si>
    <t>2021-04-07 10:19:14</t>
  </si>
  <si>
    <t>E44950E0</t>
  </si>
  <si>
    <t>2021-04-11 16:09:17</t>
  </si>
  <si>
    <t>23DC2F48</t>
  </si>
  <si>
    <t>2021-03-10 02:10:51</t>
  </si>
  <si>
    <t>DA417AC9</t>
  </si>
  <si>
    <t>2021-05-09 01:08:21</t>
  </si>
  <si>
    <t>85F10727</t>
  </si>
  <si>
    <t>2021-04-20 21:41:22</t>
  </si>
  <si>
    <t>9E925AEF</t>
  </si>
  <si>
    <t>2021-05-03 03:48:10</t>
  </si>
  <si>
    <t>0A6A9A66</t>
  </si>
  <si>
    <t>2021-03-26 07:57:55</t>
  </si>
  <si>
    <t>E62F1ED6</t>
  </si>
  <si>
    <t>2021-03-29 14:17:03</t>
  </si>
  <si>
    <t>419DE093</t>
  </si>
  <si>
    <t>2021-04-07 10:16:37</t>
  </si>
  <si>
    <t>7D056446</t>
  </si>
  <si>
    <t>2021-04-08 22:41:55</t>
  </si>
  <si>
    <t>78A1F738</t>
  </si>
  <si>
    <t>2021-03-25 21:18:00</t>
  </si>
  <si>
    <t>1F1AC08C</t>
  </si>
  <si>
    <t>2021-03-01 17:30:26</t>
  </si>
  <si>
    <t>CAA10099</t>
  </si>
  <si>
    <t>2021-03-17 11:16:05</t>
  </si>
  <si>
    <t>14961351</t>
  </si>
  <si>
    <t>2021-04-22 17:02:56</t>
  </si>
  <si>
    <t>3C0A3863</t>
  </si>
  <si>
    <t>2021-03-19 01:51:50</t>
  </si>
  <si>
    <t>8015BD3E</t>
  </si>
  <si>
    <t>2021-05-09 17:22:19</t>
  </si>
  <si>
    <t>178712B7</t>
  </si>
  <si>
    <t>2021-04-23 11:43:08</t>
  </si>
  <si>
    <t>7A2F0667</t>
  </si>
  <si>
    <t>2021-03-23 03:16:25</t>
  </si>
  <si>
    <t>0A7C1CFC</t>
  </si>
  <si>
    <t>2021-03-03 18:00:43</t>
  </si>
  <si>
    <t>B1CE7DC2</t>
  </si>
  <si>
    <t>2021-05-13 00:22:02</t>
  </si>
  <si>
    <t>61FD8CAF</t>
  </si>
  <si>
    <t>2021-03-18 07:05:18</t>
  </si>
  <si>
    <t>A915D9A2</t>
  </si>
  <si>
    <t>2021-06-05 05:22:08</t>
  </si>
  <si>
    <t>6920DB2A</t>
  </si>
  <si>
    <t>2021-05-18 13:08:29</t>
  </si>
  <si>
    <t>4233B077</t>
  </si>
  <si>
    <t>2021-05-30 19:35:34</t>
  </si>
  <si>
    <t>65811AEE</t>
  </si>
  <si>
    <t>2021-05-23 15:44:27</t>
  </si>
  <si>
    <t>A7CA3453</t>
  </si>
  <si>
    <t>2021-03-11 00:41:12</t>
  </si>
  <si>
    <t>BDD47521</t>
  </si>
  <si>
    <t>2021-05-05 01:43:08</t>
  </si>
  <si>
    <t>4F634704</t>
  </si>
  <si>
    <t>2021-03-07 03:02:47</t>
  </si>
  <si>
    <t>B9CEA8BF</t>
  </si>
  <si>
    <t>2021-06-09 20:42:46</t>
  </si>
  <si>
    <t>68D3CA21</t>
  </si>
  <si>
    <t>2021-05-06 14:59:12</t>
  </si>
  <si>
    <t>2BFBDEFF</t>
  </si>
  <si>
    <t>2021-03-17 16:50:57</t>
  </si>
  <si>
    <t>53165A18</t>
  </si>
  <si>
    <t>2021-04-08 17:12:06</t>
  </si>
  <si>
    <t>4F37F21F</t>
  </si>
  <si>
    <t>2021-04-15 10:02:20</t>
  </si>
  <si>
    <t>49432330</t>
  </si>
  <si>
    <t>2021-05-29 23:34:16</t>
  </si>
  <si>
    <t>F952F240</t>
  </si>
  <si>
    <t>2021-05-04 18:19:49</t>
  </si>
  <si>
    <t>8678C3FC</t>
  </si>
  <si>
    <t>2021-03-06 07:06:51</t>
  </si>
  <si>
    <t>C93BB313</t>
  </si>
  <si>
    <t>2021-05-06 19:17:18</t>
  </si>
  <si>
    <t>5849F0FC</t>
  </si>
  <si>
    <t>2021-06-01 19:32:15</t>
  </si>
  <si>
    <t>78749AF3</t>
  </si>
  <si>
    <t>2021-03-13 13:30:23</t>
  </si>
  <si>
    <t>169AB6FD</t>
  </si>
  <si>
    <t>2021-05-18 16:29:48</t>
  </si>
  <si>
    <t>19E344A5</t>
  </si>
  <si>
    <t>2021-04-16 15:56:33</t>
  </si>
  <si>
    <t>C0A21203</t>
  </si>
  <si>
    <t>2021-06-10 00:20:12</t>
  </si>
  <si>
    <t>974F1C51</t>
  </si>
  <si>
    <t>2021-04-05 15:59:50</t>
  </si>
  <si>
    <t>DAD172C6</t>
  </si>
  <si>
    <t>2021-06-01 10:27:51</t>
  </si>
  <si>
    <t>DE0A927B</t>
  </si>
  <si>
    <t>2021-04-17 02:15:50</t>
  </si>
  <si>
    <t>2BD0C30D</t>
  </si>
  <si>
    <t>2021-04-14 07:57:27</t>
  </si>
  <si>
    <t>7C3255B8</t>
  </si>
  <si>
    <t>2021-04-20 17:34:16</t>
  </si>
  <si>
    <t>8486E425</t>
  </si>
  <si>
    <t>2021-03-11 05:33:27</t>
  </si>
  <si>
    <t>8BBEA032</t>
  </si>
  <si>
    <t>2021-05-30 02:03:05</t>
  </si>
  <si>
    <t>15F78B32</t>
  </si>
  <si>
    <t>2021-04-25 00:45:41</t>
  </si>
  <si>
    <t>9D72D75E</t>
  </si>
  <si>
    <t>2021-03-08 16:43:54</t>
  </si>
  <si>
    <t>05332799</t>
  </si>
  <si>
    <t>2021-04-06 23:24:20</t>
  </si>
  <si>
    <t>CA8C09D1</t>
  </si>
  <si>
    <t>2021-05-24 07:27:43</t>
  </si>
  <si>
    <t>E16C0A23</t>
  </si>
  <si>
    <t>2021-03-13 16:06:39</t>
  </si>
  <si>
    <t>76B46571</t>
  </si>
  <si>
    <t>2021-03-10 13:08:39</t>
  </si>
  <si>
    <t>85CE0FFB</t>
  </si>
  <si>
    <t>2021-04-17 21:03:26</t>
  </si>
  <si>
    <t>45AC7F29</t>
  </si>
  <si>
    <t>2021-03-27 18:08:52</t>
  </si>
  <si>
    <t>E86551E1</t>
  </si>
  <si>
    <t>2021-04-16 17:20:42</t>
  </si>
  <si>
    <t>23698E90</t>
  </si>
  <si>
    <t>2021-05-20 23:31:32</t>
  </si>
  <si>
    <t>A2210393</t>
  </si>
  <si>
    <t>2021-03-11 12:23:33</t>
  </si>
  <si>
    <t>1F65B6CC</t>
  </si>
  <si>
    <t>2021-05-23 00:10:22</t>
  </si>
  <si>
    <t>DE6E664F</t>
  </si>
  <si>
    <t>2021-05-19 18:46:42</t>
  </si>
  <si>
    <t>CE642B51</t>
  </si>
  <si>
    <t>2021-03-12 12:35:00</t>
  </si>
  <si>
    <t>F6344C92</t>
  </si>
  <si>
    <t>2021-03-02 06:20:12</t>
  </si>
  <si>
    <t>D6701CE8</t>
  </si>
  <si>
    <t>2021-03-16 04:02:31</t>
  </si>
  <si>
    <t>AFA94441</t>
  </si>
  <si>
    <t>2021-05-21 04:17:34</t>
  </si>
  <si>
    <t>7ABFF774</t>
  </si>
  <si>
    <t>2021-05-07 15:40:18</t>
  </si>
  <si>
    <t>557A425E</t>
  </si>
  <si>
    <t>2021-05-13 20:12:06</t>
  </si>
  <si>
    <t>29AB5D3F</t>
  </si>
  <si>
    <t>2021-03-27 19:24:23</t>
  </si>
  <si>
    <t>78AE1F01</t>
  </si>
  <si>
    <t>2021-04-25 10:16:29</t>
  </si>
  <si>
    <t>286C17ED</t>
  </si>
  <si>
    <t>2021-05-17 00:20:42</t>
  </si>
  <si>
    <t>CBE4EF80</t>
  </si>
  <si>
    <t>2021-05-28 22:22:34</t>
  </si>
  <si>
    <t>2390F92B</t>
  </si>
  <si>
    <t>2021-04-30 11:28:50</t>
  </si>
  <si>
    <t>BC0916EF</t>
  </si>
  <si>
    <t>2021-04-05 11:20:23</t>
  </si>
  <si>
    <t>86F04FE5</t>
  </si>
  <si>
    <t>2021-03-31 23:29:26</t>
  </si>
  <si>
    <t>A384255B</t>
  </si>
  <si>
    <t>2021-05-27 06:03:55</t>
  </si>
  <si>
    <t>137F7009</t>
  </si>
  <si>
    <t>2021-06-02 22:33:13</t>
  </si>
  <si>
    <t>76767579</t>
  </si>
  <si>
    <t>2021-05-25 15:07:00</t>
  </si>
  <si>
    <t>4C4041F5</t>
  </si>
  <si>
    <t>2021-06-03 22:30:40</t>
  </si>
  <si>
    <t>1BD9D0C2</t>
  </si>
  <si>
    <t>2021-03-11 11:42:23</t>
  </si>
  <si>
    <t>35F87C9A</t>
  </si>
  <si>
    <t>2021-05-02 13:58:47</t>
  </si>
  <si>
    <t>7A48EC47</t>
  </si>
  <si>
    <t>2021-06-06 10:48:12</t>
  </si>
  <si>
    <t>C3F3B72A</t>
  </si>
  <si>
    <t>2021-04-25 23:41:15</t>
  </si>
  <si>
    <t>1DE2763F</t>
  </si>
  <si>
    <t>2021-04-28 07:13:17</t>
  </si>
  <si>
    <t>26DDF9C7</t>
  </si>
  <si>
    <t>2021-04-30 15:05:40</t>
  </si>
  <si>
    <t>59FA5684</t>
  </si>
  <si>
    <t>2021-04-10 18:18:57</t>
  </si>
  <si>
    <t>BC7ED40D</t>
  </si>
  <si>
    <t>2021-04-18 22:04:53</t>
  </si>
  <si>
    <t>7771C565</t>
  </si>
  <si>
    <t>2021-05-18 23:02:38</t>
  </si>
  <si>
    <t>0797D2BE</t>
  </si>
  <si>
    <t>2021-03-22 13:38:40</t>
  </si>
  <si>
    <t>61759145</t>
  </si>
  <si>
    <t>2021-04-26 00:58:02</t>
  </si>
  <si>
    <t>A62B405D</t>
  </si>
  <si>
    <t>2021-05-04 10:38:52</t>
  </si>
  <si>
    <t>8404598F</t>
  </si>
  <si>
    <t>2021-03-01 19:23:59</t>
  </si>
  <si>
    <t>BEB89649</t>
  </si>
  <si>
    <t>2021-05-07 16:28:35</t>
  </si>
  <si>
    <t>830D817C</t>
  </si>
  <si>
    <t>2021-03-27 14:47:03</t>
  </si>
  <si>
    <t>F38A7868</t>
  </si>
  <si>
    <t>2021-03-05 15:12:31</t>
  </si>
  <si>
    <t>40D9100F</t>
  </si>
  <si>
    <t>2021-05-07 07:26:06</t>
  </si>
  <si>
    <t>62583B75</t>
  </si>
  <si>
    <t>2021-04-03 23:00:08</t>
  </si>
  <si>
    <t>0ED1DE2A</t>
  </si>
  <si>
    <t>2021-04-23 16:02:29</t>
  </si>
  <si>
    <t>CC2F54DC</t>
  </si>
  <si>
    <t>2021-05-25 01:00:04</t>
  </si>
  <si>
    <t>4D4D4317</t>
  </si>
  <si>
    <t>2021-04-02 21:27:12</t>
  </si>
  <si>
    <t>E9F9904E</t>
  </si>
  <si>
    <t>2021-03-18 04:54:02</t>
  </si>
  <si>
    <t>BDA7967B</t>
  </si>
  <si>
    <t>2021-04-08 18:58:22</t>
  </si>
  <si>
    <t>4628734E</t>
  </si>
  <si>
    <t>2021-05-15 17:34:15</t>
  </si>
  <si>
    <t>00F4449C</t>
  </si>
  <si>
    <t>2021-06-09 15:31:17</t>
  </si>
  <si>
    <t>0C21E505</t>
  </si>
  <si>
    <t>2021-04-29 23:14:51</t>
  </si>
  <si>
    <t>8A884122</t>
  </si>
  <si>
    <t>2021-03-07 19:26:41</t>
  </si>
  <si>
    <t>2CFA0A4D</t>
  </si>
  <si>
    <t>2021-05-01 00:24:05</t>
  </si>
  <si>
    <t>DFF54A4F</t>
  </si>
  <si>
    <t>2021-05-25 07:31:11</t>
  </si>
  <si>
    <t>699D315C</t>
  </si>
  <si>
    <t>2021-03-01 23:52:13</t>
  </si>
  <si>
    <t>07EC3049</t>
  </si>
  <si>
    <t>2021-03-14 14:32:55</t>
  </si>
  <si>
    <t>CCDD8034</t>
  </si>
  <si>
    <t>2021-05-25 06:20:19</t>
  </si>
  <si>
    <t>3D8D2093</t>
  </si>
  <si>
    <t>2021-04-28 13:59:27</t>
  </si>
  <si>
    <t>1C60D47C</t>
  </si>
  <si>
    <t>2021-03-27 10:11:14</t>
  </si>
  <si>
    <t>D94347E1</t>
  </si>
  <si>
    <t>2021-05-08 12:48:02</t>
  </si>
  <si>
    <t>07B2F9D9</t>
  </si>
  <si>
    <t>2021-05-14 18:10:25</t>
  </si>
  <si>
    <t>AB43157F</t>
  </si>
  <si>
    <t>2021-03-06 14:22:34</t>
  </si>
  <si>
    <t>FE2B9220</t>
  </si>
  <si>
    <t>2021-05-28 01:09:11</t>
  </si>
  <si>
    <t>770D050F</t>
  </si>
  <si>
    <t>2021-05-18 12:23:16</t>
  </si>
  <si>
    <t>2362B469</t>
  </si>
  <si>
    <t>2021-05-29 22:37:54</t>
  </si>
  <si>
    <t>54CB67B5</t>
  </si>
  <si>
    <t>2021-05-05 09:09:05</t>
  </si>
  <si>
    <t>31CFAA03</t>
  </si>
  <si>
    <t>2021-04-23 21:35:35</t>
  </si>
  <si>
    <t>DD4B172A</t>
  </si>
  <si>
    <t>2021-04-15 05:04:05</t>
  </si>
  <si>
    <t>467E4E99</t>
  </si>
  <si>
    <t>2021-03-26 02:39:32</t>
  </si>
  <si>
    <t>CA2359C4</t>
  </si>
  <si>
    <t>2021-03-06 23:07:00</t>
  </si>
  <si>
    <t>7DB8B23C</t>
  </si>
  <si>
    <t>2021-03-04 13:02:02</t>
  </si>
  <si>
    <t>6F85477C</t>
  </si>
  <si>
    <t>2021-05-13 16:28:27</t>
  </si>
  <si>
    <t>5117E34F</t>
  </si>
  <si>
    <t>2021-05-08 04:44:10</t>
  </si>
  <si>
    <t>3FB9B622</t>
  </si>
  <si>
    <t>2021-05-22 04:48:45</t>
  </si>
  <si>
    <t>DAC115E0</t>
  </si>
  <si>
    <t>2021-05-12 20:48:13</t>
  </si>
  <si>
    <t>4E4683F5</t>
  </si>
  <si>
    <t>2021-06-09 20:41:09</t>
  </si>
  <si>
    <t>F909B7C8</t>
  </si>
  <si>
    <t>2021-03-23 06:28:27</t>
  </si>
  <si>
    <t>35F2AD1D</t>
  </si>
  <si>
    <t>2021-05-04 16:24:28</t>
  </si>
  <si>
    <t>1F361C7D</t>
  </si>
  <si>
    <t>2021-05-15 14:20:27</t>
  </si>
  <si>
    <t>12568C37</t>
  </si>
  <si>
    <t>2021-03-12 22:12:07</t>
  </si>
  <si>
    <t>12508F11</t>
  </si>
  <si>
    <t>2021-05-04 12:54:30</t>
  </si>
  <si>
    <t>355567CA</t>
  </si>
  <si>
    <t>2021-03-25 00:31:30</t>
  </si>
  <si>
    <t>1CD3BAE7</t>
  </si>
  <si>
    <t>2021-03-31 08:37:03</t>
  </si>
  <si>
    <t>87F31984</t>
  </si>
  <si>
    <t>2021-04-20 07:40:19</t>
  </si>
  <si>
    <t>869EA26A</t>
  </si>
  <si>
    <t>2021-05-10 01:48:38</t>
  </si>
  <si>
    <t>D28D1441</t>
  </si>
  <si>
    <t>2021-05-24 08:10:11</t>
  </si>
  <si>
    <t>DC9D5C4C</t>
  </si>
  <si>
    <t>2021-05-21 09:10:03</t>
  </si>
  <si>
    <t>5F9E5AF1</t>
  </si>
  <si>
    <t>2021-03-29 07:35:40</t>
  </si>
  <si>
    <t>160D62DD</t>
  </si>
  <si>
    <t>2021-03-12 10:38:33</t>
  </si>
  <si>
    <t>D2BD4783</t>
  </si>
  <si>
    <t>2021-04-15 17:09:44</t>
  </si>
  <si>
    <t>10F87AD8</t>
  </si>
  <si>
    <t>2021-06-02 12:27:42</t>
  </si>
  <si>
    <t>D709559C</t>
  </si>
  <si>
    <t>2021-04-24 22:23:25</t>
  </si>
  <si>
    <t>173EA1E6</t>
  </si>
  <si>
    <t>2021-04-02 15:30:34</t>
  </si>
  <si>
    <t>55FC9EC9</t>
  </si>
  <si>
    <t>2021-03-10 19:12:33</t>
  </si>
  <si>
    <t>F0E81561</t>
  </si>
  <si>
    <t>2021-03-27 07:21:30</t>
  </si>
  <si>
    <t>0655DFB4</t>
  </si>
  <si>
    <t>2021-03-14 15:35:02</t>
  </si>
  <si>
    <t>581895B7</t>
  </si>
  <si>
    <t>2021-06-02 14:32:06</t>
  </si>
  <si>
    <t>7BFB5936</t>
  </si>
  <si>
    <t>2021-04-15 14:27:46</t>
  </si>
  <si>
    <t>04601133</t>
  </si>
  <si>
    <t>2021-05-23 03:15:37</t>
  </si>
  <si>
    <t>037AEFD0</t>
  </si>
  <si>
    <t>2021-03-22 19:31:38</t>
  </si>
  <si>
    <t>C2645881</t>
  </si>
  <si>
    <t>2021-05-25 22:13:05</t>
  </si>
  <si>
    <t>62844D82</t>
  </si>
  <si>
    <t>2021-05-04 14:04:49</t>
  </si>
  <si>
    <t>C05E209E</t>
  </si>
  <si>
    <t>2021-04-15 21:10:13</t>
  </si>
  <si>
    <t>3C350DB9</t>
  </si>
  <si>
    <t>2021-04-24 04:54:03</t>
  </si>
  <si>
    <t>2803D040</t>
  </si>
  <si>
    <t>2021-05-12 08:14:04</t>
  </si>
  <si>
    <t>3911AB5F</t>
  </si>
  <si>
    <t>2021-06-05 23:56:27</t>
  </si>
  <si>
    <t>E4A5142D</t>
  </si>
  <si>
    <t>2021-03-22 10:34:15</t>
  </si>
  <si>
    <t>76FA85D3</t>
  </si>
  <si>
    <t>2021-05-12 14:22:18</t>
  </si>
  <si>
    <t>88C2328A</t>
  </si>
  <si>
    <t>2021-04-06 13:33:21</t>
  </si>
  <si>
    <t>883FC543</t>
  </si>
  <si>
    <t>2021-04-13 20:41:18</t>
  </si>
  <si>
    <t>1C9EF72B</t>
  </si>
  <si>
    <t>2021-05-08 14:41:11</t>
  </si>
  <si>
    <t>6DFAF588</t>
  </si>
  <si>
    <t>2021-04-09 12:41:42</t>
  </si>
  <si>
    <t>6FA6C7E6</t>
  </si>
  <si>
    <t>2021-05-07 19:38:47</t>
  </si>
  <si>
    <t>7C2CE7C4</t>
  </si>
  <si>
    <t>2021-03-29 02:56:54</t>
  </si>
  <si>
    <t>9DA6EED9</t>
  </si>
  <si>
    <t>2021-05-11 02:04:01</t>
  </si>
  <si>
    <t>971A639D</t>
  </si>
  <si>
    <t>2021-06-05 10:10:19</t>
  </si>
  <si>
    <t>AF2F04B2</t>
  </si>
  <si>
    <t>2021-04-24 03:31:55</t>
  </si>
  <si>
    <t>BB320D7C</t>
  </si>
  <si>
    <t>2021-04-09 13:27:41</t>
  </si>
  <si>
    <t>4D8DEE67</t>
  </si>
  <si>
    <t>2021-04-06 02:15:36</t>
  </si>
  <si>
    <t>1C1476A9</t>
  </si>
  <si>
    <t>2021-04-30 22:42:49</t>
  </si>
  <si>
    <t>0D748903</t>
  </si>
  <si>
    <t>2021-04-02 02:59:32</t>
  </si>
  <si>
    <t>6B01D81F</t>
  </si>
  <si>
    <t>2021-04-16 18:43:45</t>
  </si>
  <si>
    <t>4B8C10F5</t>
  </si>
  <si>
    <t>2021-03-06 23:55:02</t>
  </si>
  <si>
    <t>DF326533</t>
  </si>
  <si>
    <t>2021-06-01 04:00:58</t>
  </si>
  <si>
    <t>FC4C7145</t>
  </si>
  <si>
    <t>2021-03-31 01:06:35</t>
  </si>
  <si>
    <t>5C1E631F</t>
  </si>
  <si>
    <t>2021-05-16 05:01:03</t>
  </si>
  <si>
    <t>7622A822</t>
  </si>
  <si>
    <t>2021-04-11 00:20:56</t>
  </si>
  <si>
    <t>F25FE861</t>
  </si>
  <si>
    <t>2021-04-26 19:21:11</t>
  </si>
  <si>
    <t>A7CD5F32</t>
  </si>
  <si>
    <t>2021-04-26 05:15:44</t>
  </si>
  <si>
    <t>3B339A3E</t>
  </si>
  <si>
    <t>2021-04-04 03:14:59</t>
  </si>
  <si>
    <t>97113948</t>
  </si>
  <si>
    <t>2021-03-06 07:41:37</t>
  </si>
  <si>
    <t>398767C5</t>
  </si>
  <si>
    <t>2021-03-24 11:22:06</t>
  </si>
  <si>
    <t>FFB33710</t>
  </si>
  <si>
    <t>2021-03-19 13:28:50</t>
  </si>
  <si>
    <t>C55FB90F</t>
  </si>
  <si>
    <t>2021-05-09 20:47:37</t>
  </si>
  <si>
    <t>A2F7038A</t>
  </si>
  <si>
    <t>2021-06-03 08:33:50</t>
  </si>
  <si>
    <t>CBB047A9</t>
  </si>
  <si>
    <t>2021-04-21 06:36:52</t>
  </si>
  <si>
    <t>36460122</t>
  </si>
  <si>
    <t>2021-03-14 04:50:17</t>
  </si>
  <si>
    <t>31CFEC11</t>
  </si>
  <si>
    <t>2021-04-19 10:45:33</t>
  </si>
  <si>
    <t>E302EE93</t>
  </si>
  <si>
    <t>2021-04-30 11:45:08</t>
  </si>
  <si>
    <t>41EE7374</t>
  </si>
  <si>
    <t>2021-05-06 07:50:40</t>
  </si>
  <si>
    <t>F2AC69A4</t>
  </si>
  <si>
    <t>2021-03-24 07:51:57</t>
  </si>
  <si>
    <t>83900C70</t>
  </si>
  <si>
    <t>2021-05-04 09:44:27</t>
  </si>
  <si>
    <t>AB1338C4</t>
  </si>
  <si>
    <t>2021-03-29 13:51:18</t>
  </si>
  <si>
    <t>6A23B7DD</t>
  </si>
  <si>
    <t>2021-03-27 12:05:35</t>
  </si>
  <si>
    <t>EA468CE3</t>
  </si>
  <si>
    <t>2021-03-14 14:18:04</t>
  </si>
  <si>
    <t>EAF56004</t>
  </si>
  <si>
    <t>2021-06-01 09:37:14</t>
  </si>
  <si>
    <t>AB9B553A</t>
  </si>
  <si>
    <t>2021-03-03 21:06:03</t>
  </si>
  <si>
    <t>BDCF1CCA</t>
  </si>
  <si>
    <t>2021-03-17 02:04:08</t>
  </si>
  <si>
    <t>D95AA6A8</t>
  </si>
  <si>
    <t>2021-03-26 18:40:08</t>
  </si>
  <si>
    <t>0EB4FEAF</t>
  </si>
  <si>
    <t>2021-05-21 01:21:22</t>
  </si>
  <si>
    <t>669DE6D7</t>
  </si>
  <si>
    <t>2021-04-21 20:13:29</t>
  </si>
  <si>
    <t>00944883</t>
  </si>
  <si>
    <t>2021-04-25 02:18:13</t>
  </si>
  <si>
    <t>DF10768C</t>
  </si>
  <si>
    <t>2021-04-14 19:13:40</t>
  </si>
  <si>
    <t>203A9DCD</t>
  </si>
  <si>
    <t>2021-03-11 14:10:49</t>
  </si>
  <si>
    <t>4B9EA747</t>
  </si>
  <si>
    <t>2021-04-18 09:02:51</t>
  </si>
  <si>
    <t>AF546F31</t>
  </si>
  <si>
    <t>2021-05-04 15:42:08</t>
  </si>
  <si>
    <t>8B0FDB79</t>
  </si>
  <si>
    <t>2021-04-06 08:38:53</t>
  </si>
  <si>
    <t>B735627E</t>
  </si>
  <si>
    <t>2021-03-01 19:29:17</t>
  </si>
  <si>
    <t>CDCA7996</t>
  </si>
  <si>
    <t>2021-03-23 19:43:11</t>
  </si>
  <si>
    <t>796D2ACB</t>
  </si>
  <si>
    <t>2021-04-19 00:15:22</t>
  </si>
  <si>
    <t>996B8D0B</t>
  </si>
  <si>
    <t>2021-04-16 22:37:22</t>
  </si>
  <si>
    <t>CF76B264</t>
  </si>
  <si>
    <t>2021-05-30 05:42:13</t>
  </si>
  <si>
    <t>CF41CC89</t>
  </si>
  <si>
    <t>2021-03-30 22:40:45</t>
  </si>
  <si>
    <t>D6D8DE4B</t>
  </si>
  <si>
    <t>2021-05-10 03:30:59</t>
  </si>
  <si>
    <t>307671E1</t>
  </si>
  <si>
    <t>2021-05-03 10:20:45</t>
  </si>
  <si>
    <t>EA6E4343</t>
  </si>
  <si>
    <t>2021-03-07 05:44:46</t>
  </si>
  <si>
    <t>14E4A9AA</t>
  </si>
  <si>
    <t>2021-03-01 20:25:57</t>
  </si>
  <si>
    <t>347A7FAB</t>
  </si>
  <si>
    <t>2021-04-18 05:29:24</t>
  </si>
  <si>
    <t>DCFDDA87</t>
  </si>
  <si>
    <t>2021-03-21 18:50:37</t>
  </si>
  <si>
    <t>4129B12E</t>
  </si>
  <si>
    <t>2021-04-16 16:10:47</t>
  </si>
  <si>
    <t>BD11E17F</t>
  </si>
  <si>
    <t>2021-05-16 05:29:13</t>
  </si>
  <si>
    <t>59369EB0</t>
  </si>
  <si>
    <t>2021-06-05 14:01:01</t>
  </si>
  <si>
    <t>6EF4EFA0</t>
  </si>
  <si>
    <t>2021-03-29 05:00:02</t>
  </si>
  <si>
    <t>9BD7C365</t>
  </si>
  <si>
    <t>2021-05-22 07:50:28</t>
  </si>
  <si>
    <t>6C99D9BD</t>
  </si>
  <si>
    <t>2021-03-23 04:18:59</t>
  </si>
  <si>
    <t>4298CEB5</t>
  </si>
  <si>
    <t>2021-04-24 07:22:59</t>
  </si>
  <si>
    <t>3C14250C</t>
  </si>
  <si>
    <t>2021-04-26 06:31:54</t>
  </si>
  <si>
    <t>21AF0414</t>
  </si>
  <si>
    <t>2021-05-21 22:47:33</t>
  </si>
  <si>
    <t>8802F416</t>
  </si>
  <si>
    <t>2021-05-09 05:45:07</t>
  </si>
  <si>
    <t>D640DB6F</t>
  </si>
  <si>
    <t>2021-03-23 03:58:45</t>
  </si>
  <si>
    <t>B7366921</t>
  </si>
  <si>
    <t>2021-04-27 19:46:50</t>
  </si>
  <si>
    <t>72EA312A</t>
  </si>
  <si>
    <t>2021-05-15 19:21:45</t>
  </si>
  <si>
    <t>CC125726</t>
  </si>
  <si>
    <t>2021-04-23 12:16:00</t>
  </si>
  <si>
    <t>39DB1618</t>
  </si>
  <si>
    <t>2021-04-03 21:07:40</t>
  </si>
  <si>
    <t>45EFD076</t>
  </si>
  <si>
    <t>2021-04-10 15:04:16</t>
  </si>
  <si>
    <t>B744D607</t>
  </si>
  <si>
    <t>2021-05-25 12:12:24</t>
  </si>
  <si>
    <t>F8DC2D00</t>
  </si>
  <si>
    <t>2021-04-23 02:14:55</t>
  </si>
  <si>
    <t>022A2B87</t>
  </si>
  <si>
    <t>2021-03-20 09:42:58</t>
  </si>
  <si>
    <t>60649BDF</t>
  </si>
  <si>
    <t>2021-03-08 23:15:51</t>
  </si>
  <si>
    <t>A9CEDCEF</t>
  </si>
  <si>
    <t>2021-04-15 16:53:28</t>
  </si>
  <si>
    <t>3E2D621C</t>
  </si>
  <si>
    <t>2021-06-07 17:58:04</t>
  </si>
  <si>
    <t>197A87C9</t>
  </si>
  <si>
    <t>2021-03-20 05:21:36</t>
  </si>
  <si>
    <t>7C5FC1C2</t>
  </si>
  <si>
    <t>2021-03-09 05:18:33</t>
  </si>
  <si>
    <t>B80CA58A</t>
  </si>
  <si>
    <t>53E795CD</t>
  </si>
  <si>
    <t>2021-03-03 03:06:30</t>
  </si>
  <si>
    <t>25EEA933</t>
  </si>
  <si>
    <t>2021-05-31 17:24:05</t>
  </si>
  <si>
    <t>37E700E7</t>
  </si>
  <si>
    <t>2021-04-27 13:42:21</t>
  </si>
  <si>
    <t>94112891</t>
  </si>
  <si>
    <t>2021-04-01 23:52:07</t>
  </si>
  <si>
    <t>99C7E9F7</t>
  </si>
  <si>
    <t>2021-05-02 15:21:22</t>
  </si>
  <si>
    <t>163C9265</t>
  </si>
  <si>
    <t>2021-03-20 07:31:57</t>
  </si>
  <si>
    <t>2E0BB80D</t>
  </si>
  <si>
    <t>2021-03-11 05:54:49</t>
  </si>
  <si>
    <t>6B0F748B</t>
  </si>
  <si>
    <t>2021-03-19 06:31:31</t>
  </si>
  <si>
    <t>9B15C19E</t>
  </si>
  <si>
    <t>2021-03-01 15:41:04</t>
  </si>
  <si>
    <t>2F616CA1</t>
  </si>
  <si>
    <t>2021-05-07 20:57:33</t>
  </si>
  <si>
    <t>908D9337</t>
  </si>
  <si>
    <t>2021-05-28 00:39:33</t>
  </si>
  <si>
    <t>30F6C8EB</t>
  </si>
  <si>
    <t>2021-03-08 14:40:38</t>
  </si>
  <si>
    <t>50FD6A6F</t>
  </si>
  <si>
    <t>2021-05-11 08:49:54</t>
  </si>
  <si>
    <t>80633B91</t>
  </si>
  <si>
    <t>2021-03-17 09:05:52</t>
  </si>
  <si>
    <t>6E62B71A</t>
  </si>
  <si>
    <t>2021-05-04 18:48:33</t>
  </si>
  <si>
    <t>782D132C</t>
  </si>
  <si>
    <t>2021-05-01 23:49:35</t>
  </si>
  <si>
    <t>4A46B37E</t>
  </si>
  <si>
    <t>2021-04-30 15:39:32</t>
  </si>
  <si>
    <t>1557A4FA</t>
  </si>
  <si>
    <t>2021-03-23 01:15:22</t>
  </si>
  <si>
    <t>424799D5</t>
  </si>
  <si>
    <t>2021-03-04 19:05:35</t>
  </si>
  <si>
    <t>5C2ECFF1</t>
  </si>
  <si>
    <t>2021-05-16 16:49:14</t>
  </si>
  <si>
    <t>9C46257E</t>
  </si>
  <si>
    <t>2021-03-18 08:30:22</t>
  </si>
  <si>
    <t>E7D98BAC</t>
  </si>
  <si>
    <t>2021-03-18 05:14:10</t>
  </si>
  <si>
    <t>0E0508D4</t>
  </si>
  <si>
    <t>2021-04-19 06:16:25</t>
  </si>
  <si>
    <t>408E8665</t>
  </si>
  <si>
    <t>2021-04-12 06:35:09</t>
  </si>
  <si>
    <t>DD803EDE</t>
  </si>
  <si>
    <t>2021-04-21 20:46:51</t>
  </si>
  <si>
    <t>683A3514</t>
  </si>
  <si>
    <t>2021-05-15 02:59:23</t>
  </si>
  <si>
    <t>8E66348B</t>
  </si>
  <si>
    <t>2021-06-02 23:39:47</t>
  </si>
  <si>
    <t>B522F066</t>
  </si>
  <si>
    <t>2021-03-25 11:59:42</t>
  </si>
  <si>
    <t>CF8A90B7</t>
  </si>
  <si>
    <t>2021-03-20 06:40:58</t>
  </si>
  <si>
    <t>3004E176</t>
  </si>
  <si>
    <t>2021-03-02 02:21:25</t>
  </si>
  <si>
    <t>B818499F</t>
  </si>
  <si>
    <t>2021-03-19 16:06:46</t>
  </si>
  <si>
    <t>DFF9E366</t>
  </si>
  <si>
    <t>2021-04-28 08:19:24</t>
  </si>
  <si>
    <t>9F76C20D</t>
  </si>
  <si>
    <t>2021-04-22 03:26:22</t>
  </si>
  <si>
    <t>4CC6FB6C</t>
  </si>
  <si>
    <t>2021-03-21 01:55:15</t>
  </si>
  <si>
    <t>6D2E2830</t>
  </si>
  <si>
    <t>2021-05-28 15:50:19</t>
  </si>
  <si>
    <t>A8ECEF1B</t>
  </si>
  <si>
    <t>2021-05-13 15:01:39</t>
  </si>
  <si>
    <t>02E1717C</t>
  </si>
  <si>
    <t>2021-04-07 00:42:10</t>
  </si>
  <si>
    <t>5B827044</t>
  </si>
  <si>
    <t>2021-04-19 16:21:31</t>
  </si>
  <si>
    <t>A0D1E6AD</t>
  </si>
  <si>
    <t>2021-05-25 09:23:33</t>
  </si>
  <si>
    <t>89DDEED3</t>
  </si>
  <si>
    <t>2021-05-03 12:13:39</t>
  </si>
  <si>
    <t>05EB6755</t>
  </si>
  <si>
    <t>2021-05-17 20:04:11</t>
  </si>
  <si>
    <t>4CC4CE17</t>
  </si>
  <si>
    <t>2021-05-23 08:47:57</t>
  </si>
  <si>
    <t>83DEA460</t>
  </si>
  <si>
    <t>2021-06-05 21:36:47</t>
  </si>
  <si>
    <t>209B99A4</t>
  </si>
  <si>
    <t>2021-05-10 00:19:44</t>
  </si>
  <si>
    <t>11203A50</t>
  </si>
  <si>
    <t>2021-05-14 12:34:29</t>
  </si>
  <si>
    <t>4012058F</t>
  </si>
  <si>
    <t>2021-05-18 08:51:52</t>
  </si>
  <si>
    <t>F9FD48AE</t>
  </si>
  <si>
    <t>2021-06-09 16:57:20</t>
  </si>
  <si>
    <t>D52E77A6</t>
  </si>
  <si>
    <t>2021-04-22 03:37:17</t>
  </si>
  <si>
    <t>5549071A</t>
  </si>
  <si>
    <t>2021-05-21 21:54:28</t>
  </si>
  <si>
    <t>878952E4</t>
  </si>
  <si>
    <t>2021-05-08 00:57:33</t>
  </si>
  <si>
    <t>57A89805</t>
  </si>
  <si>
    <t>2021-04-28 17:40:40</t>
  </si>
  <si>
    <t>159F09FD</t>
  </si>
  <si>
    <t>2021-06-02 00:26:07</t>
  </si>
  <si>
    <t>994F32C7</t>
  </si>
  <si>
    <t>2021-03-26 11:24:39</t>
  </si>
  <si>
    <t>1CB96EB3</t>
  </si>
  <si>
    <t>2021-04-24 14:48:24</t>
  </si>
  <si>
    <t>C8FDFA75</t>
  </si>
  <si>
    <t>2021-03-08 13:14:31</t>
  </si>
  <si>
    <t>1172EF6A</t>
  </si>
  <si>
    <t>2021-03-21 11:04:07</t>
  </si>
  <si>
    <t>A5AD00D1</t>
  </si>
  <si>
    <t>2021-05-23 03:26:49</t>
  </si>
  <si>
    <t>420AB173</t>
  </si>
  <si>
    <t>2021-05-24 12:33:34</t>
  </si>
  <si>
    <t>3B37DECB</t>
  </si>
  <si>
    <t>2021-05-08 23:30:06</t>
  </si>
  <si>
    <t>1F8E5E34</t>
  </si>
  <si>
    <t>2021-03-08 01:10:39</t>
  </si>
  <si>
    <t>85F48979</t>
  </si>
  <si>
    <t>2021-03-25 19:52:53</t>
  </si>
  <si>
    <t>BD5F0A67</t>
  </si>
  <si>
    <t>2021-04-02 12:58:16</t>
  </si>
  <si>
    <t>4B1EF831</t>
  </si>
  <si>
    <t>2021-03-27 10:25:45</t>
  </si>
  <si>
    <t>FC12AF4F</t>
  </si>
  <si>
    <t>2021-04-08 12:09:40</t>
  </si>
  <si>
    <t>432B83E9</t>
  </si>
  <si>
    <t>2021-03-10 20:37:49</t>
  </si>
  <si>
    <t>43BF5B34</t>
  </si>
  <si>
    <t>2021-06-03 12:20:12</t>
  </si>
  <si>
    <t>12E9CC0F</t>
  </si>
  <si>
    <t>2021-04-09 07:33:17</t>
  </si>
  <si>
    <t>52DDA417</t>
  </si>
  <si>
    <t>2021-03-17 13:29:14</t>
  </si>
  <si>
    <t>68430AEB</t>
  </si>
  <si>
    <t>2021-04-30 09:08:09</t>
  </si>
  <si>
    <t>F0EEDB25</t>
  </si>
  <si>
    <t>2021-04-06 17:54:13</t>
  </si>
  <si>
    <t>B3855DAD</t>
  </si>
  <si>
    <t>2021-06-04 16:48:23</t>
  </si>
  <si>
    <t>C4CBBC1E</t>
  </si>
  <si>
    <t>2021-05-28 01:07:36</t>
  </si>
  <si>
    <t>04237000</t>
  </si>
  <si>
    <t>2021-03-19 20:45:10</t>
  </si>
  <si>
    <t>7FE7E697</t>
  </si>
  <si>
    <t>2021-03-28 23:19:22</t>
  </si>
  <si>
    <t>2B795963</t>
  </si>
  <si>
    <t>2021-04-15 02:24:32</t>
  </si>
  <si>
    <t>E4D0B49C</t>
  </si>
  <si>
    <t>2021-04-08 17:58:25</t>
  </si>
  <si>
    <t>A99E2AF8</t>
  </si>
  <si>
    <t>2021-04-07 03:43:12</t>
  </si>
  <si>
    <t>7A877291</t>
  </si>
  <si>
    <t>2021-03-13 12:37:13</t>
  </si>
  <si>
    <t>2F27F05E</t>
  </si>
  <si>
    <t>2021-05-26 19:42:50</t>
  </si>
  <si>
    <t>627B96A3</t>
  </si>
  <si>
    <t>2021-03-31 13:29:17</t>
  </si>
  <si>
    <t>AD37453A</t>
  </si>
  <si>
    <t>2021-05-08 05:26:02</t>
  </si>
  <si>
    <t>186B027C</t>
  </si>
  <si>
    <t>2021-04-11 20:13:50</t>
  </si>
  <si>
    <t>EB48FB05</t>
  </si>
  <si>
    <t>2021-06-06 03:57:43</t>
  </si>
  <si>
    <t>1A65B3E1</t>
  </si>
  <si>
    <t>2021-04-02 23:50:15</t>
  </si>
  <si>
    <t>9CC87030</t>
  </si>
  <si>
    <t>2021-03-26 05:30:56</t>
  </si>
  <si>
    <t>0857B3C0</t>
  </si>
  <si>
    <t>2021-05-20 00:02:58</t>
  </si>
  <si>
    <t>4A0BFCF4</t>
  </si>
  <si>
    <t>2021-04-07 12:52:50</t>
  </si>
  <si>
    <t>4A3CC480</t>
  </si>
  <si>
    <t>2021-04-14 22:22:24</t>
  </si>
  <si>
    <t>4142DC17</t>
  </si>
  <si>
    <t>2021-05-16 22:05:44</t>
  </si>
  <si>
    <t>8F65045B</t>
  </si>
  <si>
    <t>2021-05-08 11:28:41</t>
  </si>
  <si>
    <t>5579A70A</t>
  </si>
  <si>
    <t>2021-03-12 15:54:43</t>
  </si>
  <si>
    <t>EEEC0001</t>
  </si>
  <si>
    <t>2021-04-24 11:52:52</t>
  </si>
  <si>
    <t>35373585</t>
  </si>
  <si>
    <t>2021-05-31 17:26:57</t>
  </si>
  <si>
    <t>A893DE10</t>
  </si>
  <si>
    <t>2021-05-16 11:03:22</t>
  </si>
  <si>
    <t>6E21D57B</t>
  </si>
  <si>
    <t>2021-03-18 08:54:25</t>
  </si>
  <si>
    <t>45E9D08F</t>
  </si>
  <si>
    <t>2021-05-23 20:59:00</t>
  </si>
  <si>
    <t>EFA78DBB</t>
  </si>
  <si>
    <t>2021-05-17 09:41:44</t>
  </si>
  <si>
    <t>1296A741</t>
  </si>
  <si>
    <t>2021-05-23 02:45:47</t>
  </si>
  <si>
    <t>8B0DD15B</t>
  </si>
  <si>
    <t>2021-04-13 16:38:25</t>
  </si>
  <si>
    <t>4D4E82B5</t>
  </si>
  <si>
    <t>2021-04-16 09:44:42</t>
  </si>
  <si>
    <t>17279EF2</t>
  </si>
  <si>
    <t>2021-04-10 12:12:22</t>
  </si>
  <si>
    <t>E0B51DE0</t>
  </si>
  <si>
    <t>2021-05-27 15:09:26</t>
  </si>
  <si>
    <t>6808ADAC</t>
  </si>
  <si>
    <t>2021-03-22 14:57:58</t>
  </si>
  <si>
    <t>E3F93C78</t>
  </si>
  <si>
    <t>2021-03-28 06:47:49</t>
  </si>
  <si>
    <t>EABCA0A0</t>
  </si>
  <si>
    <t>2021-05-24 18:33:53</t>
  </si>
  <si>
    <t>9DB9DC3C</t>
  </si>
  <si>
    <t>2021-04-05 16:13:39</t>
  </si>
  <si>
    <t>645F258B</t>
  </si>
  <si>
    <t>2021-03-26 10:10:46</t>
  </si>
  <si>
    <t>9332DC16</t>
  </si>
  <si>
    <t>2021-04-13 15:09:46</t>
  </si>
  <si>
    <t>D8AD44D7</t>
  </si>
  <si>
    <t>2021-06-07 11:49:12</t>
  </si>
  <si>
    <t>CD559A35</t>
  </si>
  <si>
    <t>2021-04-15 18:55:56</t>
  </si>
  <si>
    <t>05FC5122</t>
  </si>
  <si>
    <t>2021-05-13 13:53:30</t>
  </si>
  <si>
    <t>57A6C22C</t>
  </si>
  <si>
    <t>2021-04-09 06:55:10</t>
  </si>
  <si>
    <t>05D892B6</t>
  </si>
  <si>
    <t>2021-04-12 09:33:51</t>
  </si>
  <si>
    <t>F7A4CED1</t>
  </si>
  <si>
    <t>2021-03-28 10:27:59</t>
  </si>
  <si>
    <t>CADF0293</t>
  </si>
  <si>
    <t>2021-04-14 04:36:30</t>
  </si>
  <si>
    <t>95313DAB</t>
  </si>
  <si>
    <t>2021-04-05 08:20:01</t>
  </si>
  <si>
    <t>9CC6CA72</t>
  </si>
  <si>
    <t>2021-04-06 23:25:58</t>
  </si>
  <si>
    <t>B96AD3F3</t>
  </si>
  <si>
    <t>2021-03-02 04:37:34</t>
  </si>
  <si>
    <t>1EF35B7A</t>
  </si>
  <si>
    <t>2021-06-01 15:18:38</t>
  </si>
  <si>
    <t>AF1CD1AF</t>
  </si>
  <si>
    <t>2021-03-20 05:37:34</t>
  </si>
  <si>
    <t>1AFB24DF</t>
  </si>
  <si>
    <t>2021-03-22 04:34:04</t>
  </si>
  <si>
    <t>D9421B4A</t>
  </si>
  <si>
    <t>2021-03-25 13:07:10</t>
  </si>
  <si>
    <t>CCE42AC7</t>
  </si>
  <si>
    <t>2021-05-28 06:37:24</t>
  </si>
  <si>
    <t>6E031B91</t>
  </si>
  <si>
    <t>2021-05-15 23:06:06</t>
  </si>
  <si>
    <t>EE378677</t>
  </si>
  <si>
    <t>2021-06-07 21:07:08</t>
  </si>
  <si>
    <t>046C3822</t>
  </si>
  <si>
    <t>2021-03-15 19:41:28</t>
  </si>
  <si>
    <t>481B5D11</t>
  </si>
  <si>
    <t>2021-04-03 01:12:44</t>
  </si>
  <si>
    <t>F686F3DF</t>
  </si>
  <si>
    <t>2021-03-04 16:44:06</t>
  </si>
  <si>
    <t>E671205A</t>
  </si>
  <si>
    <t>2021-04-25 17:40:35</t>
  </si>
  <si>
    <t>CD3F94A2</t>
  </si>
  <si>
    <t>2021-03-13 17:28:55</t>
  </si>
  <si>
    <t>537CAA9D</t>
  </si>
  <si>
    <t>2021-03-11 18:48:38</t>
  </si>
  <si>
    <t>ACDC087B</t>
  </si>
  <si>
    <t>2021-06-01 13:29:30</t>
  </si>
  <si>
    <t>129ABF9B</t>
  </si>
  <si>
    <t>2021-03-29 07:35:35</t>
  </si>
  <si>
    <t>3839AFB1</t>
  </si>
  <si>
    <t>2021-04-26 11:38:41</t>
  </si>
  <si>
    <t>B3314D90</t>
  </si>
  <si>
    <t>2021-03-20 04:14:14</t>
  </si>
  <si>
    <t>9265DB0D</t>
  </si>
  <si>
    <t>2021-03-30 10:28:05</t>
  </si>
  <si>
    <t>3699CE89</t>
  </si>
  <si>
    <t>2021-04-03 08:08:27</t>
  </si>
  <si>
    <t>D4DF038D</t>
  </si>
  <si>
    <t>2021-06-10 06:59:38</t>
  </si>
  <si>
    <t>7539A7B6</t>
  </si>
  <si>
    <t>2021-05-27 03:26:40</t>
  </si>
  <si>
    <t>6F845E82</t>
  </si>
  <si>
    <t>2021-04-07 20:02:36</t>
  </si>
  <si>
    <t>D44FA1EA</t>
  </si>
  <si>
    <t>2021-04-13 02:29:46</t>
  </si>
  <si>
    <t>064CD5C7</t>
  </si>
  <si>
    <t>2021-05-14 18:50:41</t>
  </si>
  <si>
    <t>A964A68A</t>
  </si>
  <si>
    <t>2021-03-22 20:13:12</t>
  </si>
  <si>
    <t>F93674AA</t>
  </si>
  <si>
    <t>2021-04-11 12:19:04</t>
  </si>
  <si>
    <t>254F4E05</t>
  </si>
  <si>
    <t>2021-03-27 14:46:36</t>
  </si>
  <si>
    <t>9F042393</t>
  </si>
  <si>
    <t>2021-04-16 06:18:55</t>
  </si>
  <si>
    <t>F2F26461</t>
  </si>
  <si>
    <t>2021-03-24 09:51:11</t>
  </si>
  <si>
    <t>9EF99AA8</t>
  </si>
  <si>
    <t>2021-05-12 03:15:12</t>
  </si>
  <si>
    <t>64D2493E</t>
  </si>
  <si>
    <t>2021-03-31 20:03:31</t>
  </si>
  <si>
    <t>86B6A967</t>
  </si>
  <si>
    <t>2021-05-25 19:06:42</t>
  </si>
  <si>
    <t>5C71C167</t>
  </si>
  <si>
    <t>2021-04-03 05:36:42</t>
  </si>
  <si>
    <t>E2440C7F</t>
  </si>
  <si>
    <t>2021-03-20 13:49:42</t>
  </si>
  <si>
    <t>0AE38E39</t>
  </si>
  <si>
    <t>2021-03-12 08:53:59</t>
  </si>
  <si>
    <t>5C9D27BF</t>
  </si>
  <si>
    <t>2021-05-27 12:36:34</t>
  </si>
  <si>
    <t>30010314</t>
  </si>
  <si>
    <t>2021-03-12 20:59:52</t>
  </si>
  <si>
    <t>F4788541</t>
  </si>
  <si>
    <t>2021-03-31 11:43:00</t>
  </si>
  <si>
    <t>F35AD52A</t>
  </si>
  <si>
    <t>2021-03-18 03:26:58</t>
  </si>
  <si>
    <t>83D51C8E</t>
  </si>
  <si>
    <t>2021-03-29 14:41:35</t>
  </si>
  <si>
    <t>F0AD20D3</t>
  </si>
  <si>
    <t>2021-05-10 23:18:45</t>
  </si>
  <si>
    <t>9A833601</t>
  </si>
  <si>
    <t>2021-03-18 16:28:51</t>
  </si>
  <si>
    <t>DF62575A</t>
  </si>
  <si>
    <t>2021-05-17 01:04:23</t>
  </si>
  <si>
    <t>FA619BBE</t>
  </si>
  <si>
    <t>2021-05-02 05:45:07</t>
  </si>
  <si>
    <t>D21F71B8</t>
  </si>
  <si>
    <t>2021-03-22 03:16:23</t>
  </si>
  <si>
    <t>78D2465F</t>
  </si>
  <si>
    <t>2021-05-26 08:11:28</t>
  </si>
  <si>
    <t>CA23FAC4</t>
  </si>
  <si>
    <t>2021-03-19 10:55:45</t>
  </si>
  <si>
    <t>A1C05AAC</t>
  </si>
  <si>
    <t>2021-03-12 07:23:51</t>
  </si>
  <si>
    <t>9EA2E99C</t>
  </si>
  <si>
    <t>2021-05-11 08:10:51</t>
  </si>
  <si>
    <t>F0547ACA</t>
  </si>
  <si>
    <t>2021-05-03 07:37:00</t>
  </si>
  <si>
    <t>6AE55E5D</t>
  </si>
  <si>
    <t>2021-03-01 09:16:36</t>
  </si>
  <si>
    <t>90675361</t>
  </si>
  <si>
    <t>2021-03-07 02:46:22</t>
  </si>
  <si>
    <t>135F5D19</t>
  </si>
  <si>
    <t>2021-04-29 16:28:47</t>
  </si>
  <si>
    <t>051CBD6E</t>
  </si>
  <si>
    <t>2021-04-24 13:28:40</t>
  </si>
  <si>
    <t>E0E9B285</t>
  </si>
  <si>
    <t>2021-05-22 11:15:05</t>
  </si>
  <si>
    <t>687C8DC4</t>
  </si>
  <si>
    <t>2021-05-04 14:04:00</t>
  </si>
  <si>
    <t>98D2EA30</t>
  </si>
  <si>
    <t>2021-03-05 20:53:10</t>
  </si>
  <si>
    <t>B6BDD5B3</t>
  </si>
  <si>
    <t>2021-04-06 09:02:02</t>
  </si>
  <si>
    <t>59EF02E9</t>
  </si>
  <si>
    <t>2021-04-25 04:59:06</t>
  </si>
  <si>
    <t>08BC936C</t>
  </si>
  <si>
    <t>2021-04-05 08:03:24</t>
  </si>
  <si>
    <t>2E32558A</t>
  </si>
  <si>
    <t>2021-03-24 09:04:32</t>
  </si>
  <si>
    <t>39D193BF</t>
  </si>
  <si>
    <t>2021-04-23 22:00:07</t>
  </si>
  <si>
    <t>D175678F</t>
  </si>
  <si>
    <t>2021-06-02 18:20:47</t>
  </si>
  <si>
    <t>A68FDAD0</t>
  </si>
  <si>
    <t>2021-06-06 23:30:30</t>
  </si>
  <si>
    <t>A2ED42DA</t>
  </si>
  <si>
    <t>2021-05-14 11:53:09</t>
  </si>
  <si>
    <t>8B72F9AF</t>
  </si>
  <si>
    <t>2021-05-01 05:20:28</t>
  </si>
  <si>
    <t>3B3E4BD4</t>
  </si>
  <si>
    <t>2021-05-15 06:56:28</t>
  </si>
  <si>
    <t>192F4801</t>
  </si>
  <si>
    <t>2021-03-16 18:09:05</t>
  </si>
  <si>
    <t>506E1F73</t>
  </si>
  <si>
    <t>2021-05-08 09:03:38</t>
  </si>
  <si>
    <t>733F68D5</t>
  </si>
  <si>
    <t>2021-05-05 20:31:05</t>
  </si>
  <si>
    <t>5B2E2C25</t>
  </si>
  <si>
    <t>2021-06-06 10:40:47</t>
  </si>
  <si>
    <t>8DCF6BA3</t>
  </si>
  <si>
    <t>2021-04-27 09:51:04</t>
  </si>
  <si>
    <t>2C7B569A</t>
  </si>
  <si>
    <t>2021-04-13 01:52:10</t>
  </si>
  <si>
    <t>C790E9AF</t>
  </si>
  <si>
    <t>2021-05-18 13:50:40</t>
  </si>
  <si>
    <t>8B328F7A</t>
  </si>
  <si>
    <t>2021-04-16 23:01:57</t>
  </si>
  <si>
    <t>8837EC4C</t>
  </si>
  <si>
    <t>2021-06-08 13:40:03</t>
  </si>
  <si>
    <t>3268A6CF</t>
  </si>
  <si>
    <t>2021-04-15 02:56:20</t>
  </si>
  <si>
    <t>A4E0E2A1</t>
  </si>
  <si>
    <t>2021-03-09 12:41:32</t>
  </si>
  <si>
    <t>BD106F74</t>
  </si>
  <si>
    <t>2021-05-02 03:17:47</t>
  </si>
  <si>
    <t>B0525DDC</t>
  </si>
  <si>
    <t>2021-03-11 07:43:49</t>
  </si>
  <si>
    <t>A9A7BEFF</t>
  </si>
  <si>
    <t>2021-05-18 06:33:22</t>
  </si>
  <si>
    <t>88820D34</t>
  </si>
  <si>
    <t>2021-04-14 17:54:12</t>
  </si>
  <si>
    <t>C5C51761</t>
  </si>
  <si>
    <t>2021-04-28 16:18:24</t>
  </si>
  <si>
    <t>436CF62F</t>
  </si>
  <si>
    <t>2021-03-11 04:20:51</t>
  </si>
  <si>
    <t>893E516D</t>
  </si>
  <si>
    <t>2021-05-01 12:03:32</t>
  </si>
  <si>
    <t>73CA2DF0</t>
  </si>
  <si>
    <t>2021-05-22 04:16:23</t>
  </si>
  <si>
    <t>A4EA5523</t>
  </si>
  <si>
    <t>2021-03-03 00:23:11</t>
  </si>
  <si>
    <t>43F416AD</t>
  </si>
  <si>
    <t>2021-05-30 04:25:02</t>
  </si>
  <si>
    <t>CE7D918D</t>
  </si>
  <si>
    <t>2021-05-25 18:29:34</t>
  </si>
  <si>
    <t>B7ADE780</t>
  </si>
  <si>
    <t>2021-05-19 16:13:52</t>
  </si>
  <si>
    <t>633C09FC</t>
  </si>
  <si>
    <t>2021-05-07 06:13:52</t>
  </si>
  <si>
    <t>B0F75624</t>
  </si>
  <si>
    <t>2021-03-07 04:36:38</t>
  </si>
  <si>
    <t>83FDB507</t>
  </si>
  <si>
    <t>2021-03-05 00:12:24</t>
  </si>
  <si>
    <t>EBD35D34</t>
  </si>
  <si>
    <t>2021-03-19 08:32:20</t>
  </si>
  <si>
    <t>1AD2480D</t>
  </si>
  <si>
    <t>2021-05-22 22:44:44</t>
  </si>
  <si>
    <t>50DA8440</t>
  </si>
  <si>
    <t>2021-03-26 19:17:31</t>
  </si>
  <si>
    <t>0BEC5AB5</t>
  </si>
  <si>
    <t>2021-03-06 11:16:35</t>
  </si>
  <si>
    <t>9D09BDBA</t>
  </si>
  <si>
    <t>2021-05-07 02:16:02</t>
  </si>
  <si>
    <t>3D080B76</t>
  </si>
  <si>
    <t>2021-05-22 11:21:17</t>
  </si>
  <si>
    <t>8369B7D9</t>
  </si>
  <si>
    <t>2021-05-18 15:47:06</t>
  </si>
  <si>
    <t>4F100D95</t>
  </si>
  <si>
    <t>2021-04-03 01:19:28</t>
  </si>
  <si>
    <t>029DFB26</t>
  </si>
  <si>
    <t>2021-04-20 23:14:08</t>
  </si>
  <si>
    <t>588ABBE0</t>
  </si>
  <si>
    <t>2021-03-09 02:07:47</t>
  </si>
  <si>
    <t>E006C81F</t>
  </si>
  <si>
    <t>2021-05-11 11:04:17</t>
  </si>
  <si>
    <t>DE9D4F7E</t>
  </si>
  <si>
    <t>2021-03-13 04:07:38</t>
  </si>
  <si>
    <t>77DD704D</t>
  </si>
  <si>
    <t>2021-03-22 07:32:54</t>
  </si>
  <si>
    <t>80C31FCA</t>
  </si>
  <si>
    <t>2021-05-19 14:10:54</t>
  </si>
  <si>
    <t>61BADC56</t>
  </si>
  <si>
    <t>2021-04-28 05:41:26</t>
  </si>
  <si>
    <t>1C80FB22</t>
  </si>
  <si>
    <t>2021-05-25 19:19:36</t>
  </si>
  <si>
    <t>B2D01F23</t>
  </si>
  <si>
    <t>2021-04-04 10:05:48</t>
  </si>
  <si>
    <t>652E8B79</t>
  </si>
  <si>
    <t>2021-03-20 06:17:43</t>
  </si>
  <si>
    <t>3E5A4D13</t>
  </si>
  <si>
    <t>2021-05-16 11:32:18</t>
  </si>
  <si>
    <t>6204C9A6</t>
  </si>
  <si>
    <t>2021-03-19 06:31:21</t>
  </si>
  <si>
    <t>335378FD</t>
  </si>
  <si>
    <t>2021-03-22 00:15:36</t>
  </si>
  <si>
    <t>4D8B6F5F</t>
  </si>
  <si>
    <t>2021-05-15 18:28:52</t>
  </si>
  <si>
    <t>F8745F32</t>
  </si>
  <si>
    <t>2021-05-23 11:47:49</t>
  </si>
  <si>
    <t>C0EEC403</t>
  </si>
  <si>
    <t>2021-05-07 21:58:10</t>
  </si>
  <si>
    <t>FE1A6755</t>
  </si>
  <si>
    <t>2021-05-09 14:11:28</t>
  </si>
  <si>
    <t>EC09A4A5</t>
  </si>
  <si>
    <t>2021-03-03 23:37:20</t>
  </si>
  <si>
    <t>F8AB47A0</t>
  </si>
  <si>
    <t>2021-05-03 16:36:22</t>
  </si>
  <si>
    <t>ABC07D22</t>
  </si>
  <si>
    <t>2021-04-03 19:00:16</t>
  </si>
  <si>
    <t>38F6E731</t>
  </si>
  <si>
    <t>2021-03-27 00:04:33</t>
  </si>
  <si>
    <t>EA62BE84</t>
  </si>
  <si>
    <t>2021-04-27 06:49:20</t>
  </si>
  <si>
    <t>EEFE10E2</t>
  </si>
  <si>
    <t>2021-04-07 02:53:50</t>
  </si>
  <si>
    <t>B57E7CEF</t>
  </si>
  <si>
    <t>2021-06-03 23:15:31</t>
  </si>
  <si>
    <t>EBDF4E03</t>
  </si>
  <si>
    <t>2021-04-04 14:42:19</t>
  </si>
  <si>
    <t>64B82E3C</t>
  </si>
  <si>
    <t>2021-06-05 01:50:17</t>
  </si>
  <si>
    <t>D9E2CD57</t>
  </si>
  <si>
    <t>2021-04-25 11:45:50</t>
  </si>
  <si>
    <t>330CE275</t>
  </si>
  <si>
    <t>2021-05-11 22:57:29</t>
  </si>
  <si>
    <t>C49CB295</t>
  </si>
  <si>
    <t>2021-05-25 04:16:57</t>
  </si>
  <si>
    <t>A483CE55</t>
  </si>
  <si>
    <t>2021-06-05 03:48:58</t>
  </si>
  <si>
    <t>B203B0C5</t>
  </si>
  <si>
    <t>2021-03-16 03:23:26</t>
  </si>
  <si>
    <t>33CC880C</t>
  </si>
  <si>
    <t>2021-03-20 01:15:20</t>
  </si>
  <si>
    <t>2B7A0EC8</t>
  </si>
  <si>
    <t>2021-05-18 13:39:10</t>
  </si>
  <si>
    <t>522EA239</t>
  </si>
  <si>
    <t>2021-03-21 16:04:34</t>
  </si>
  <si>
    <t>AF8D423C</t>
  </si>
  <si>
    <t>2021-03-11 10:49:05</t>
  </si>
  <si>
    <t>78D69367</t>
  </si>
  <si>
    <t>2021-03-03 09:56:27</t>
  </si>
  <si>
    <t>E5D83055</t>
  </si>
  <si>
    <t>2021-05-20 20:29:56</t>
  </si>
  <si>
    <t>3F2713D8</t>
  </si>
  <si>
    <t>2021-06-09 01:12:08</t>
  </si>
  <si>
    <t>4508AF83</t>
  </si>
  <si>
    <t>2021-04-10 22:41:14</t>
  </si>
  <si>
    <t>94535A27</t>
  </si>
  <si>
    <t>2021-05-25 16:45:46</t>
  </si>
  <si>
    <t>5A2232C5</t>
  </si>
  <si>
    <t>2021-04-01 15:57:37</t>
  </si>
  <si>
    <t>FF04380F</t>
  </si>
  <si>
    <t>2021-04-20 14:13:55</t>
  </si>
  <si>
    <t>3BEBB018</t>
  </si>
  <si>
    <t>2021-05-04 16:14:52</t>
  </si>
  <si>
    <t>BD74D900</t>
  </si>
  <si>
    <t>2021-04-23 06:18:53</t>
  </si>
  <si>
    <t>9C8447D3</t>
  </si>
  <si>
    <t>2021-04-29 10:03:49</t>
  </si>
  <si>
    <t>21B9FB9F</t>
  </si>
  <si>
    <t>2021-03-18 12:04:13</t>
  </si>
  <si>
    <t>003ED6BF</t>
  </si>
  <si>
    <t>2021-05-27 22:41:54</t>
  </si>
  <si>
    <t>F7039416</t>
  </si>
  <si>
    <t>2021-05-27 18:31:10</t>
  </si>
  <si>
    <t>57F95D7E</t>
  </si>
  <si>
    <t>2021-05-20 21:57:56</t>
  </si>
  <si>
    <t>77E273C4</t>
  </si>
  <si>
    <t>2021-05-06 17:50:40</t>
  </si>
  <si>
    <t>F304C268</t>
  </si>
  <si>
    <t>2021-03-13 13:46:07</t>
  </si>
  <si>
    <t>C75F984C</t>
  </si>
  <si>
    <t>2021-03-22 13:02:49</t>
  </si>
  <si>
    <t>DFE92B7E</t>
  </si>
  <si>
    <t>2021-04-21 11:18:09</t>
  </si>
  <si>
    <t>45CC773C</t>
  </si>
  <si>
    <t>2021-05-03 07:44:20</t>
  </si>
  <si>
    <t>84C7C91F</t>
  </si>
  <si>
    <t>2021-03-07 04:16:22</t>
  </si>
  <si>
    <t>29D24C33</t>
  </si>
  <si>
    <t>2021-05-10 21:48:52</t>
  </si>
  <si>
    <t>B417B042</t>
  </si>
  <si>
    <t>2021-03-28 20:08:00</t>
  </si>
  <si>
    <t>DB3A1AE6</t>
  </si>
  <si>
    <t>2021-06-04 21:48:37</t>
  </si>
  <si>
    <t>F6C6FD6B</t>
  </si>
  <si>
    <t>2021-03-25 02:50:51</t>
  </si>
  <si>
    <t>6E06CF01</t>
  </si>
  <si>
    <t>2021-03-07 14:50:59</t>
  </si>
  <si>
    <t>1CDDF521</t>
  </si>
  <si>
    <t>2021-04-07 14:52:56</t>
  </si>
  <si>
    <t>0E6886B0</t>
  </si>
  <si>
    <t>2021-03-28 10:41:04</t>
  </si>
  <si>
    <t>B502DA1A</t>
  </si>
  <si>
    <t>2021-05-06 11:37:45</t>
  </si>
  <si>
    <t>22E970D8</t>
  </si>
  <si>
    <t>2021-03-05 11:29:40</t>
  </si>
  <si>
    <t>4E46C2C3</t>
  </si>
  <si>
    <t>2021-04-17 13:01:10</t>
  </si>
  <si>
    <t>859184B6</t>
  </si>
  <si>
    <t>2021-03-05 03:05:15</t>
  </si>
  <si>
    <t>30D78878</t>
  </si>
  <si>
    <t>2021-04-01 19:23:59</t>
  </si>
  <si>
    <t>21E8BDAB</t>
  </si>
  <si>
    <t>2021-03-14 14:59:20</t>
  </si>
  <si>
    <t>AC4C042A</t>
  </si>
  <si>
    <t>2021-06-01 03:26:32</t>
  </si>
  <si>
    <t>D1B2EC78</t>
  </si>
  <si>
    <t>2021-03-15 22:00:30</t>
  </si>
  <si>
    <t>B8B38B04</t>
  </si>
  <si>
    <t>2021-05-19 12:21:29</t>
  </si>
  <si>
    <t>C199DCAD</t>
  </si>
  <si>
    <t>2021-03-27 05:17:01</t>
  </si>
  <si>
    <t>7589CB4F</t>
  </si>
  <si>
    <t>2021-04-19 14:06:35</t>
  </si>
  <si>
    <t>F0F4675E</t>
  </si>
  <si>
    <t>2021-05-17 23:20:20</t>
  </si>
  <si>
    <t>FF14E54A</t>
  </si>
  <si>
    <t>2021-03-06 10:07:56</t>
  </si>
  <si>
    <t>8E391E19</t>
  </si>
  <si>
    <t>2021-04-14 15:34:51</t>
  </si>
  <si>
    <t>86551EB2</t>
  </si>
  <si>
    <t>2021-04-04 03:13:24</t>
  </si>
  <si>
    <t>3686A627</t>
  </si>
  <si>
    <t>2021-03-13 03:16:15</t>
  </si>
  <si>
    <t>741E94C3</t>
  </si>
  <si>
    <t>2021-03-02 12:58:45</t>
  </si>
  <si>
    <t>7FD95842</t>
  </si>
  <si>
    <t>2021-05-15 08:44:33</t>
  </si>
  <si>
    <t>272C4980</t>
  </si>
  <si>
    <t>2021-03-28 17:26:04</t>
  </si>
  <si>
    <t>212447D5</t>
  </si>
  <si>
    <t>2021-06-05 08:54:00</t>
  </si>
  <si>
    <t>BB4C68B4</t>
  </si>
  <si>
    <t>2021-06-09 10:40:44</t>
  </si>
  <si>
    <t>7267F4EA</t>
  </si>
  <si>
    <t>2021-03-22 06:47:00</t>
  </si>
  <si>
    <t>49663717</t>
  </si>
  <si>
    <t>2021-06-05 17:16:14</t>
  </si>
  <si>
    <t>60EA35A6</t>
  </si>
  <si>
    <t>2021-06-05 14:30:27</t>
  </si>
  <si>
    <t>F5BFA4A2</t>
  </si>
  <si>
    <t>2021-03-08 15:58:43</t>
  </si>
  <si>
    <t>9B52CC36</t>
  </si>
  <si>
    <t>2021-05-23 04:17:09</t>
  </si>
  <si>
    <t>9078587A</t>
  </si>
  <si>
    <t>2021-03-07 10:05:55</t>
  </si>
  <si>
    <t>C71870EB</t>
  </si>
  <si>
    <t>2021-03-07 14:27:32</t>
  </si>
  <si>
    <t>C279DC86</t>
  </si>
  <si>
    <t>2021-05-22 01:16:59</t>
  </si>
  <si>
    <t>9B8B0FC2</t>
  </si>
  <si>
    <t>2021-04-27 07:27:20</t>
  </si>
  <si>
    <t>77F41FF6</t>
  </si>
  <si>
    <t>2021-03-31 20:58:45</t>
  </si>
  <si>
    <t>419D5A53</t>
  </si>
  <si>
    <t>2021-03-10 13:52:50</t>
  </si>
  <si>
    <t>B148C62E</t>
  </si>
  <si>
    <t>2021-03-30 23:19:43</t>
  </si>
  <si>
    <t>B529708D</t>
  </si>
  <si>
    <t>2021-03-09 22:48:48</t>
  </si>
  <si>
    <t>EDEA83BD</t>
  </si>
  <si>
    <t>2021-05-25 21:41:37</t>
  </si>
  <si>
    <t>1B4AA474</t>
  </si>
  <si>
    <t>2021-03-14 09:45:48</t>
  </si>
  <si>
    <t>B297A1DC</t>
  </si>
  <si>
    <t>2021-03-21 23:05:42</t>
  </si>
  <si>
    <t>3EEB8A0C</t>
  </si>
  <si>
    <t>2021-04-25 10:51:04</t>
  </si>
  <si>
    <t>E399DC9E</t>
  </si>
  <si>
    <t>2021-04-25 22:03:32</t>
  </si>
  <si>
    <t>C71791D6</t>
  </si>
  <si>
    <t>2021-03-13 00:23:15</t>
  </si>
  <si>
    <t>B09AB984</t>
  </si>
  <si>
    <t>2021-03-05 23:41:45</t>
  </si>
  <si>
    <t>597100F6</t>
  </si>
  <si>
    <t>2021-03-16 23:43:30</t>
  </si>
  <si>
    <t>B740CF96</t>
  </si>
  <si>
    <t>2021-04-06 12:46:31</t>
  </si>
  <si>
    <t>944A6A3B</t>
  </si>
  <si>
    <t>2021-03-24 04:22:30</t>
  </si>
  <si>
    <t>703EDC42</t>
  </si>
  <si>
    <t>2021-03-30 13:57:41</t>
  </si>
  <si>
    <t>C5D40C94</t>
  </si>
  <si>
    <t>2021-05-13 07:17:00</t>
  </si>
  <si>
    <t>235383C2</t>
  </si>
  <si>
    <t>2021-03-05 22:24:43</t>
  </si>
  <si>
    <t>67CDD68A</t>
  </si>
  <si>
    <t>2021-04-25 23:40:12</t>
  </si>
  <si>
    <t>66FDF855</t>
  </si>
  <si>
    <t>2021-05-19 18:09:52</t>
  </si>
  <si>
    <t>53DA89A0</t>
  </si>
  <si>
    <t>2021-03-28 04:34:47</t>
  </si>
  <si>
    <t>09CE5F6A</t>
  </si>
  <si>
    <t>2021-05-18 18:59:23</t>
  </si>
  <si>
    <t>8094A546</t>
  </si>
  <si>
    <t>2021-05-25 16:37:12</t>
  </si>
  <si>
    <t>D042D06A</t>
  </si>
  <si>
    <t>2021-05-16 23:55:12</t>
  </si>
  <si>
    <t>C17736EA</t>
  </si>
  <si>
    <t>2021-04-10 06:41:48</t>
  </si>
  <si>
    <t>74B12999</t>
  </si>
  <si>
    <t>2021-05-06 06:42:24</t>
  </si>
  <si>
    <t>31C81983</t>
  </si>
  <si>
    <t>2021-03-13 15:38:32</t>
  </si>
  <si>
    <t>763C3F28</t>
  </si>
  <si>
    <t>2021-05-03 19:20:37</t>
  </si>
  <si>
    <t>19C1A019</t>
  </si>
  <si>
    <t>2021-04-10 19:59:21</t>
  </si>
  <si>
    <t>0615F737</t>
  </si>
  <si>
    <t>2021-04-10 00:51:41</t>
  </si>
  <si>
    <t>C59AC7B4</t>
  </si>
  <si>
    <t>2021-03-31 18:32:48</t>
  </si>
  <si>
    <t>A3E94D96</t>
  </si>
  <si>
    <t>2021-04-03 07:29:38</t>
  </si>
  <si>
    <t>7AB94CA6</t>
  </si>
  <si>
    <t>2021-03-25 19:14:13</t>
  </si>
  <si>
    <t>2D8BC992</t>
  </si>
  <si>
    <t>2021-05-07 21:39:20</t>
  </si>
  <si>
    <t>EEA2A94A</t>
  </si>
  <si>
    <t>2021-03-05 12:59:57</t>
  </si>
  <si>
    <t>108F6A5F</t>
  </si>
  <si>
    <t>2021-04-04 16:34:00</t>
  </si>
  <si>
    <t>F8CCE344</t>
  </si>
  <si>
    <t>2021-06-04 20:53:21</t>
  </si>
  <si>
    <t>0E46F8E2</t>
  </si>
  <si>
    <t>2021-04-05 02:53:10</t>
  </si>
  <si>
    <t>9447346D</t>
  </si>
  <si>
    <t>2021-03-19 20:28:23</t>
  </si>
  <si>
    <t>31C6AAFA</t>
  </si>
  <si>
    <t>2021-03-29 08:42:18</t>
  </si>
  <si>
    <t>FC095E19</t>
  </si>
  <si>
    <t>2021-05-31 20:41:49</t>
  </si>
  <si>
    <t>BFCC8BEC</t>
  </si>
  <si>
    <t>2021-05-25 15:37:36</t>
  </si>
  <si>
    <t>5032972C</t>
  </si>
  <si>
    <t>2021-04-18 07:41:27</t>
  </si>
  <si>
    <t>72D2C08D</t>
  </si>
  <si>
    <t>2021-05-30 15:03:58</t>
  </si>
  <si>
    <t>85A737C2</t>
  </si>
  <si>
    <t>2021-04-16 05:43:50</t>
  </si>
  <si>
    <t>B6FEF1F4</t>
  </si>
  <si>
    <t>2021-03-03 01:28:10</t>
  </si>
  <si>
    <t>1B5A3A95</t>
  </si>
  <si>
    <t>2021-04-07 20:01:57</t>
  </si>
  <si>
    <t>D1912090</t>
  </si>
  <si>
    <t>2021-03-01 18:31:03</t>
  </si>
  <si>
    <t>075D4DA7</t>
  </si>
  <si>
    <t>2021-03-17 12:37:37</t>
  </si>
  <si>
    <t>4DB9C2E1</t>
  </si>
  <si>
    <t>2021-05-08 12:05:50</t>
  </si>
  <si>
    <t>D97A4EB2</t>
  </si>
  <si>
    <t>2021-03-29 07:00:30</t>
  </si>
  <si>
    <t>7106F84E</t>
  </si>
  <si>
    <t>2021-03-21 12:13:35</t>
  </si>
  <si>
    <t>7A7344B0</t>
  </si>
  <si>
    <t>2021-05-13 02:50:06</t>
  </si>
  <si>
    <t>CE88F5CE</t>
  </si>
  <si>
    <t>2021-04-20 15:02:29</t>
  </si>
  <si>
    <t>A4D76EE6</t>
  </si>
  <si>
    <t>2021-03-14 14:28:15</t>
  </si>
  <si>
    <t>127B0CB2</t>
  </si>
  <si>
    <t>2021-03-28 16:10:14</t>
  </si>
  <si>
    <t>F81EE2A8</t>
  </si>
  <si>
    <t>2021-04-27 05:04:46</t>
  </si>
  <si>
    <t>24C978C6</t>
  </si>
  <si>
    <t>2021-04-16 08:45:55</t>
  </si>
  <si>
    <t>F9E4C5FD</t>
  </si>
  <si>
    <t>2021-03-24 06:09:23</t>
  </si>
  <si>
    <t>CD1E6014</t>
  </si>
  <si>
    <t>2021-05-01 01:35:45</t>
  </si>
  <si>
    <t>F1FBC588</t>
  </si>
  <si>
    <t>2021-04-24 13:51:38</t>
  </si>
  <si>
    <t>860517C6</t>
  </si>
  <si>
    <t>2021-05-03 23:13:41</t>
  </si>
  <si>
    <t>FE451D44</t>
  </si>
  <si>
    <t>2021-04-29 23:49:29</t>
  </si>
  <si>
    <t>E6BC70A9</t>
  </si>
  <si>
    <t>2021-06-05 14:42:36</t>
  </si>
  <si>
    <t>52EE41C0</t>
  </si>
  <si>
    <t>2021-03-14 00:50:17</t>
  </si>
  <si>
    <t>0E49429F</t>
  </si>
  <si>
    <t>2021-03-07 03:22:52</t>
  </si>
  <si>
    <t>EE727198</t>
  </si>
  <si>
    <t>2021-04-15 00:11:22</t>
  </si>
  <si>
    <t>3EEF1C86</t>
  </si>
  <si>
    <t>2021-03-06 08:19:55</t>
  </si>
  <si>
    <t>E5F8BD44</t>
  </si>
  <si>
    <t>2021-04-04 00:23:09</t>
  </si>
  <si>
    <t>7E25D818</t>
  </si>
  <si>
    <t>2021-04-10 01:49:50</t>
  </si>
  <si>
    <t>EEA671C1</t>
  </si>
  <si>
    <t>2021-03-25 19:09:13</t>
  </si>
  <si>
    <t>BE32DBCC</t>
  </si>
  <si>
    <t>2021-05-06 04:00:45</t>
  </si>
  <si>
    <t>08BAAAA0</t>
  </si>
  <si>
    <t>2021-05-28 21:46:40</t>
  </si>
  <si>
    <t>BC0B33DB</t>
  </si>
  <si>
    <t>2021-05-24 08:10:27</t>
  </si>
  <si>
    <t>4745936E</t>
  </si>
  <si>
    <t>2021-05-03 22:01:07</t>
  </si>
  <si>
    <t>B2851B98</t>
  </si>
  <si>
    <t>2021-05-01 15:50:05</t>
  </si>
  <si>
    <t>31AF6599</t>
  </si>
  <si>
    <t>2021-03-22 00:24:15</t>
  </si>
  <si>
    <t>0F33CEEB</t>
  </si>
  <si>
    <t>2021-05-19 05:21:14</t>
  </si>
  <si>
    <t>5D3508DF</t>
  </si>
  <si>
    <t>2021-03-02 12:35:05</t>
  </si>
  <si>
    <t>1253DBAD</t>
  </si>
  <si>
    <t>2021-05-15 23:47:45</t>
  </si>
  <si>
    <t>0A5A8FF5</t>
  </si>
  <si>
    <t>2021-03-08 23:10:45</t>
  </si>
  <si>
    <t>CFA6EC2A</t>
  </si>
  <si>
    <t>2021-05-21 09:58:31</t>
  </si>
  <si>
    <t>F7365C05</t>
  </si>
  <si>
    <t>2021-05-20 14:36:54</t>
  </si>
  <si>
    <t>CB38FEBB</t>
  </si>
  <si>
    <t>2021-05-28 16:26:41</t>
  </si>
  <si>
    <t>A7290603</t>
  </si>
  <si>
    <t>2021-05-17 09:17:04</t>
  </si>
  <si>
    <t>0F6647D2</t>
  </si>
  <si>
    <t>2021-05-18 22:35:21</t>
  </si>
  <si>
    <t>B248F331</t>
  </si>
  <si>
    <t>2021-03-26 10:34:01</t>
  </si>
  <si>
    <t>701A133D</t>
  </si>
  <si>
    <t>2021-03-30 19:36:23</t>
  </si>
  <si>
    <t>056C2571</t>
  </si>
  <si>
    <t>2021-04-24 04:13:15</t>
  </si>
  <si>
    <t>75223A10</t>
  </si>
  <si>
    <t>2021-05-17 01:05:07</t>
  </si>
  <si>
    <t>B4A3DDF0</t>
  </si>
  <si>
    <t>2021-04-25 21:10:19</t>
  </si>
  <si>
    <t>48519B53</t>
  </si>
  <si>
    <t>2021-06-02 13:11:43</t>
  </si>
  <si>
    <t>156E2661</t>
  </si>
  <si>
    <t>2021-05-13 09:42:24</t>
  </si>
  <si>
    <t>28D3EAC6</t>
  </si>
  <si>
    <t>2021-04-28 23:30:26</t>
  </si>
  <si>
    <t>27B42010</t>
  </si>
  <si>
    <t>2021-03-25 10:21:44</t>
  </si>
  <si>
    <t>9FBDC567</t>
  </si>
  <si>
    <t>2021-06-09 23:46:12</t>
  </si>
  <si>
    <t>F72EEB27</t>
  </si>
  <si>
    <t>2021-05-01 03:38:04</t>
  </si>
  <si>
    <t>7988F41B</t>
  </si>
  <si>
    <t>2021-04-13 21:09:20</t>
  </si>
  <si>
    <t>059F2037</t>
  </si>
  <si>
    <t>2021-03-04 05:10:57</t>
  </si>
  <si>
    <t>116107F0</t>
  </si>
  <si>
    <t>2021-03-24 17:16:24</t>
  </si>
  <si>
    <t>2C67095E</t>
  </si>
  <si>
    <t>2021-05-23 12:00:09</t>
  </si>
  <si>
    <t>D2256516</t>
  </si>
  <si>
    <t>2021-05-22 09:22:10</t>
  </si>
  <si>
    <t>6566700C</t>
  </si>
  <si>
    <t>2021-06-06 02:01:09</t>
  </si>
  <si>
    <t>1DECE7A5</t>
  </si>
  <si>
    <t>2021-03-07 08:12:05</t>
  </si>
  <si>
    <t>B72E3A65</t>
  </si>
  <si>
    <t>2021-05-28 22:10:02</t>
  </si>
  <si>
    <t>F734914B</t>
  </si>
  <si>
    <t>2021-05-15 10:27:14</t>
  </si>
  <si>
    <t>C2BCB73E</t>
  </si>
  <si>
    <t>2021-05-27 13:01:41</t>
  </si>
  <si>
    <t>AB1E3025</t>
  </si>
  <si>
    <t>2021-06-06 03:25:45</t>
  </si>
  <si>
    <t>C4A86C15</t>
  </si>
  <si>
    <t>2021-05-17 08:03:31</t>
  </si>
  <si>
    <t>830E881D</t>
  </si>
  <si>
    <t>2021-03-12 17:55:20</t>
  </si>
  <si>
    <t>687A557C</t>
  </si>
  <si>
    <t>2021-06-10 03:36:19</t>
  </si>
  <si>
    <t>A7435CBF</t>
  </si>
  <si>
    <t>2021-04-23 13:08:11</t>
  </si>
  <si>
    <t>93230358</t>
  </si>
  <si>
    <t>2021-06-05 14:18:04</t>
  </si>
  <si>
    <t>25745BC9</t>
  </si>
  <si>
    <t>2021-03-04 01:49:47</t>
  </si>
  <si>
    <t>E39B07CC</t>
  </si>
  <si>
    <t>2021-06-04 07:06:55</t>
  </si>
  <si>
    <t>F6C98989</t>
  </si>
  <si>
    <t>2021-06-09 14:45:04</t>
  </si>
  <si>
    <t>0957A603</t>
  </si>
  <si>
    <t>2021-04-11 13:16:36</t>
  </si>
  <si>
    <t>36AF4DE0</t>
  </si>
  <si>
    <t>2021-04-26 20:55:19</t>
  </si>
  <si>
    <t>9CB49729</t>
  </si>
  <si>
    <t>2021-03-28 19:32:13</t>
  </si>
  <si>
    <t>577FB901</t>
  </si>
  <si>
    <t>2021-03-04 21:14:16</t>
  </si>
  <si>
    <t>61D784BA</t>
  </si>
  <si>
    <t>2021-04-07 10:11:35</t>
  </si>
  <si>
    <t>1E64FA6D</t>
  </si>
  <si>
    <t>2021-05-09 11:26:37</t>
  </si>
  <si>
    <t>0C3BB687</t>
  </si>
  <si>
    <t>2021-06-03 12:57:26</t>
  </si>
  <si>
    <t>9DDC3904</t>
  </si>
  <si>
    <t>2021-05-20 04:33:59</t>
  </si>
  <si>
    <t>373440B9</t>
  </si>
  <si>
    <t>2021-03-02 06:00:02</t>
  </si>
  <si>
    <t>F999102D</t>
  </si>
  <si>
    <t>2021-05-16 11:49:21</t>
  </si>
  <si>
    <t>22F0FDEA</t>
  </si>
  <si>
    <t>2021-03-07 15:42:51</t>
  </si>
  <si>
    <t>E2D6F379</t>
  </si>
  <si>
    <t>2021-03-14 21:01:39</t>
  </si>
  <si>
    <t>BEC07A3D</t>
  </si>
  <si>
    <t>2021-06-04 23:08:16</t>
  </si>
  <si>
    <t>6D385638</t>
  </si>
  <si>
    <t>2021-05-11 04:59:47</t>
  </si>
  <si>
    <t>44F75B32</t>
  </si>
  <si>
    <t>2021-04-24 23:07:25</t>
  </si>
  <si>
    <t>5A4D505B</t>
  </si>
  <si>
    <t>2021-03-27 04:58:36</t>
  </si>
  <si>
    <t>BC0DA811</t>
  </si>
  <si>
    <t>2021-03-08 08:18:31</t>
  </si>
  <si>
    <t>57BD78F2</t>
  </si>
  <si>
    <t>2021-03-12 00:38:59</t>
  </si>
  <si>
    <t>3550225E</t>
  </si>
  <si>
    <t>2021-04-18 12:33:00</t>
  </si>
  <si>
    <t>7A731A01</t>
  </si>
  <si>
    <t>2021-03-23 21:36:17</t>
  </si>
  <si>
    <t>E2CE720B</t>
  </si>
  <si>
    <t>2021-05-30 23:46:58</t>
  </si>
  <si>
    <t>206FFAB5</t>
  </si>
  <si>
    <t>2021-03-08 16:54:42</t>
  </si>
  <si>
    <t>E5D07B6E</t>
  </si>
  <si>
    <t>2021-05-20 00:56:10</t>
  </si>
  <si>
    <t>6840738B</t>
  </si>
  <si>
    <t>2021-03-23 18:55:45</t>
  </si>
  <si>
    <t>E9935096</t>
  </si>
  <si>
    <t>2021-03-28 12:40:12</t>
  </si>
  <si>
    <t>E11D57C6</t>
  </si>
  <si>
    <t>2021-04-03 19:29:13</t>
  </si>
  <si>
    <t>B4FB18FF</t>
  </si>
  <si>
    <t>2021-04-23 02:02:19</t>
  </si>
  <si>
    <t>FEA33F82</t>
  </si>
  <si>
    <t>2021-04-23 20:15:45</t>
  </si>
  <si>
    <t>FA099CF9</t>
  </si>
  <si>
    <t>2021-04-20 08:34:18</t>
  </si>
  <si>
    <t>02B34B19</t>
  </si>
  <si>
    <t>2021-05-10 19:10:46</t>
  </si>
  <si>
    <t>AB1E9C02</t>
  </si>
  <si>
    <t>2021-03-17 12:42:10</t>
  </si>
  <si>
    <t>18B242B3</t>
  </si>
  <si>
    <t>2021-04-04 11:40:02</t>
  </si>
  <si>
    <t>E49C3799</t>
  </si>
  <si>
    <t>2021-04-29 20:27:07</t>
  </si>
  <si>
    <t>A9A5A077</t>
  </si>
  <si>
    <t>2021-04-02 10:01:20</t>
  </si>
  <si>
    <t>D49DB7EE</t>
  </si>
  <si>
    <t>2021-04-29 03:32:04</t>
  </si>
  <si>
    <t>A88C8A51</t>
  </si>
  <si>
    <t>2021-05-27 20:05:07</t>
  </si>
  <si>
    <t>6EEE04E9</t>
  </si>
  <si>
    <t>2021-04-20 23:02:37</t>
  </si>
  <si>
    <t>3D739D65</t>
  </si>
  <si>
    <t>2021-05-16 08:31:23</t>
  </si>
  <si>
    <t>CFD9CBAC</t>
  </si>
  <si>
    <t>2021-06-09 10:25:19</t>
  </si>
  <si>
    <t>D507B388</t>
  </si>
  <si>
    <t>2021-05-23 04:15:16</t>
  </si>
  <si>
    <t>0CFD267A</t>
  </si>
  <si>
    <t>2021-03-10 10:32:34</t>
  </si>
  <si>
    <t>DD0E6D27</t>
  </si>
  <si>
    <t>2021-03-11 02:55:52</t>
  </si>
  <si>
    <t>1020912F</t>
  </si>
  <si>
    <t>2021-03-18 19:19:42</t>
  </si>
  <si>
    <t>244D10FE</t>
  </si>
  <si>
    <t>2021-03-22 04:06:06</t>
  </si>
  <si>
    <t>83A35AF9</t>
  </si>
  <si>
    <t>2021-03-04 23:00:10</t>
  </si>
  <si>
    <t>D8D7DDD8</t>
  </si>
  <si>
    <t>2021-03-02 14:57:50</t>
  </si>
  <si>
    <t>7AB84FD5</t>
  </si>
  <si>
    <t>2021-04-24 15:43:28</t>
  </si>
  <si>
    <t>ADAB9920</t>
  </si>
  <si>
    <t>2021-05-07 04:11:27</t>
  </si>
  <si>
    <t>1DF9B4AF</t>
  </si>
  <si>
    <t>2021-04-08 02:22:52</t>
  </si>
  <si>
    <t>CEC23DB8</t>
  </si>
  <si>
    <t>2021-03-03 08:24:12</t>
  </si>
  <si>
    <t>BD4B54B8</t>
  </si>
  <si>
    <t>2021-05-26 02:03:38</t>
  </si>
  <si>
    <t>15A4AE38</t>
  </si>
  <si>
    <t>2021-05-26 02:01:22</t>
  </si>
  <si>
    <t>C6AF566B</t>
  </si>
  <si>
    <t>2021-05-02 03:17:54</t>
  </si>
  <si>
    <t>D11F080C</t>
  </si>
  <si>
    <t>2021-04-27 15:15:41</t>
  </si>
  <si>
    <t>932AC493</t>
  </si>
  <si>
    <t>2021-06-06 14:01:20</t>
  </si>
  <si>
    <t>01714DC0</t>
  </si>
  <si>
    <t>2021-04-01 00:47:27</t>
  </si>
  <si>
    <t>ECEAA10B</t>
  </si>
  <si>
    <t>2021-06-07 15:33:55</t>
  </si>
  <si>
    <t>CE769FCF</t>
  </si>
  <si>
    <t>2021-05-05 20:11:20</t>
  </si>
  <si>
    <t>97BA4ED5</t>
  </si>
  <si>
    <t>2021-04-27 23:28:18</t>
  </si>
  <si>
    <t>DF5114AF</t>
  </si>
  <si>
    <t>2021-03-26 15:35:04</t>
  </si>
  <si>
    <t>2E33C1BB</t>
  </si>
  <si>
    <t>2021-04-20 18:06:10</t>
  </si>
  <si>
    <t>302C28F6</t>
  </si>
  <si>
    <t>2021-05-23 16:39:10</t>
  </si>
  <si>
    <t>BE079066</t>
  </si>
  <si>
    <t>2021-05-06 19:52:04</t>
  </si>
  <si>
    <t>90CC43FC</t>
  </si>
  <si>
    <t>2021-05-19 04:06:55</t>
  </si>
  <si>
    <t>62D415A3</t>
  </si>
  <si>
    <t>2021-05-12 04:59:23</t>
  </si>
  <si>
    <t>A52F4237</t>
  </si>
  <si>
    <t>2021-03-07 01:36:42</t>
  </si>
  <si>
    <t>04EC7E26</t>
  </si>
  <si>
    <t>2021-05-21 11:30:27</t>
  </si>
  <si>
    <t>C9529581</t>
  </si>
  <si>
    <t>2021-04-04 12:59:56</t>
  </si>
  <si>
    <t>310C86DA</t>
  </si>
  <si>
    <t>2021-03-06 02:20:11</t>
  </si>
  <si>
    <t>834F99BE</t>
  </si>
  <si>
    <t>2021-04-08 09:22:19</t>
  </si>
  <si>
    <t>A713028B</t>
  </si>
  <si>
    <t>2021-04-02 11:57:18</t>
  </si>
  <si>
    <t>5D43D26B</t>
  </si>
  <si>
    <t>2021-04-08 04:26:21</t>
  </si>
  <si>
    <t>EC17FB2E</t>
  </si>
  <si>
    <t>2021-05-11 19:00:39</t>
  </si>
  <si>
    <t>938CF481</t>
  </si>
  <si>
    <t>2021-05-03 15:27:05</t>
  </si>
  <si>
    <t>EB407A83</t>
  </si>
  <si>
    <t>2021-04-10 17:54:00</t>
  </si>
  <si>
    <t>5407808D</t>
  </si>
  <si>
    <t>2021-05-23 04:24:42</t>
  </si>
  <si>
    <t>E8121C9B</t>
  </si>
  <si>
    <t>2021-03-07 01:39:31</t>
  </si>
  <si>
    <t>36082F25</t>
  </si>
  <si>
    <t>2021-04-25 07:56:36</t>
  </si>
  <si>
    <t>A37EF0A0</t>
  </si>
  <si>
    <t>2021-03-22 16:43:45</t>
  </si>
  <si>
    <t>F47A2421</t>
  </si>
  <si>
    <t>2021-04-23 13:43:50</t>
  </si>
  <si>
    <t>630B793F</t>
  </si>
  <si>
    <t>2021-03-16 08:28:07</t>
  </si>
  <si>
    <t>D8E8A757</t>
  </si>
  <si>
    <t>2021-05-13 20:12:54</t>
  </si>
  <si>
    <t>4C3068D0</t>
  </si>
  <si>
    <t>2021-03-08 03:59:37</t>
  </si>
  <si>
    <t>A23295D8</t>
  </si>
  <si>
    <t>2021-04-27 21:09:57</t>
  </si>
  <si>
    <t>380758D2</t>
  </si>
  <si>
    <t>2021-03-18 21:44:46</t>
  </si>
  <si>
    <t>2D2E172F</t>
  </si>
  <si>
    <t>2021-03-09 09:50:59</t>
  </si>
  <si>
    <t>723EB52B</t>
  </si>
  <si>
    <t>2021-04-10 11:06:18</t>
  </si>
  <si>
    <t>4A41AD6D</t>
  </si>
  <si>
    <t>2021-04-06 13:27:58</t>
  </si>
  <si>
    <t>4AA9F8B2</t>
  </si>
  <si>
    <t>2021-04-07 11:49:39</t>
  </si>
  <si>
    <t>388C8E36</t>
  </si>
  <si>
    <t>2021-03-03 06:05:06</t>
  </si>
  <si>
    <t>12F95288</t>
  </si>
  <si>
    <t>2021-03-22 20:55:03</t>
  </si>
  <si>
    <t>87FB920C</t>
  </si>
  <si>
    <t>2021-04-02 04:15:16</t>
  </si>
  <si>
    <t>29414EE2</t>
  </si>
  <si>
    <t>2021-03-04 08:22:50</t>
  </si>
  <si>
    <t>9522CE0B</t>
  </si>
  <si>
    <t>2021-04-06 13:15:33</t>
  </si>
  <si>
    <t>9E4CB17E</t>
  </si>
  <si>
    <t>2021-05-23 22:24:39</t>
  </si>
  <si>
    <t>B21BB562</t>
  </si>
  <si>
    <t>2021-03-27 06:38:36</t>
  </si>
  <si>
    <t>BC6EE274</t>
  </si>
  <si>
    <t>2021-04-16 06:50:16</t>
  </si>
  <si>
    <t>4CD30C53</t>
  </si>
  <si>
    <t>2021-05-02 03:49:45</t>
  </si>
  <si>
    <t>6846642B</t>
  </si>
  <si>
    <t>2021-03-01 11:44:45</t>
  </si>
  <si>
    <t>5BB32D32</t>
  </si>
  <si>
    <t>2021-03-03 16:10:38</t>
  </si>
  <si>
    <t>EA47C29C</t>
  </si>
  <si>
    <t>2021-05-30 20:53:20</t>
  </si>
  <si>
    <t>E962BA73</t>
  </si>
  <si>
    <t>2021-04-12 15:05:13</t>
  </si>
  <si>
    <t>14C9E8FA</t>
  </si>
  <si>
    <t>2021-03-05 04:44:33</t>
  </si>
  <si>
    <t>F04E9838</t>
  </si>
  <si>
    <t>2021-04-11 05:04:27</t>
  </si>
  <si>
    <t>E0233826</t>
  </si>
  <si>
    <t>2021-04-09 09:13:32</t>
  </si>
  <si>
    <t>C8A1CB3C</t>
  </si>
  <si>
    <t>2021-04-09 18:55:24</t>
  </si>
  <si>
    <t>EEED6CD5</t>
  </si>
  <si>
    <t>2021-04-24 13:07:13</t>
  </si>
  <si>
    <t>4F6383E7</t>
  </si>
  <si>
    <t>2021-04-13 21:00:05</t>
  </si>
  <si>
    <t>423EE8A1</t>
  </si>
  <si>
    <t>2021-05-04 19:31:19</t>
  </si>
  <si>
    <t>B97E6DE6</t>
  </si>
  <si>
    <t>2021-04-30 05:44:43</t>
  </si>
  <si>
    <t>E85DF9A1</t>
  </si>
  <si>
    <t>2021-03-21 19:22:59</t>
  </si>
  <si>
    <t>7B58E347</t>
  </si>
  <si>
    <t>2021-04-06 11:11:31</t>
  </si>
  <si>
    <t>23F5FCF0</t>
  </si>
  <si>
    <t>2021-06-07 06:08:36</t>
  </si>
  <si>
    <t>1667EC68</t>
  </si>
  <si>
    <t>2021-05-01 06:11:48</t>
  </si>
  <si>
    <t>D01867B8</t>
  </si>
  <si>
    <t>2021-04-22 12:21:45</t>
  </si>
  <si>
    <t>EDC8F2C3</t>
  </si>
  <si>
    <t>2021-03-03 21:22:13</t>
  </si>
  <si>
    <t>AA6AC8F5</t>
  </si>
  <si>
    <t>2021-04-12 02:17:14</t>
  </si>
  <si>
    <t>8E8AE81D</t>
  </si>
  <si>
    <t>2021-03-20 21:22:13</t>
  </si>
  <si>
    <t>F7DD8917</t>
  </si>
  <si>
    <t>2021-05-28 13:41:18</t>
  </si>
  <si>
    <t>01B567A0</t>
  </si>
  <si>
    <t>2021-03-25 12:41:16</t>
  </si>
  <si>
    <t>74D57704</t>
  </si>
  <si>
    <t>2021-06-03 10:25:52</t>
  </si>
  <si>
    <t>8E2857C0</t>
  </si>
  <si>
    <t>2021-04-04 02:54:19</t>
  </si>
  <si>
    <t>5DEC40A5</t>
  </si>
  <si>
    <t>2021-04-24 17:25:21</t>
  </si>
  <si>
    <t>B264D60C</t>
  </si>
  <si>
    <t>2021-03-31 11:19:12</t>
  </si>
  <si>
    <t>FE740AE8</t>
  </si>
  <si>
    <t>2021-05-25 12:58:18</t>
  </si>
  <si>
    <t>B52D520F</t>
  </si>
  <si>
    <t>2021-04-21 18:42:24</t>
  </si>
  <si>
    <t>C6F0A897</t>
  </si>
  <si>
    <t>2021-05-29 16:31:51</t>
  </si>
  <si>
    <t>C24BC4A3</t>
  </si>
  <si>
    <t>2021-04-14 16:41:31</t>
  </si>
  <si>
    <t>D8663222</t>
  </si>
  <si>
    <t>2021-06-03 06:38:39</t>
  </si>
  <si>
    <t>75BD74B0</t>
  </si>
  <si>
    <t>2021-04-24 20:14:17</t>
  </si>
  <si>
    <t>FFDFEE85</t>
  </si>
  <si>
    <t>2021-03-14 18:11:58</t>
  </si>
  <si>
    <t>8D562E19</t>
  </si>
  <si>
    <t>2021-04-20 07:13:39</t>
  </si>
  <si>
    <t>25AD2F5B</t>
  </si>
  <si>
    <t>2021-03-09 19:21:18</t>
  </si>
  <si>
    <t>05EF98C2</t>
  </si>
  <si>
    <t>2021-06-06 13:29:07</t>
  </si>
  <si>
    <t>C715854C</t>
  </si>
  <si>
    <t>2021-03-21 07:49:23</t>
  </si>
  <si>
    <t>2727F292</t>
  </si>
  <si>
    <t>2021-03-05 01:11:18</t>
  </si>
  <si>
    <t>AC4B0D0B</t>
  </si>
  <si>
    <t>2021-06-02 03:54:34</t>
  </si>
  <si>
    <t>33E55A8F</t>
  </si>
  <si>
    <t>2021-05-28 22:04:02</t>
  </si>
  <si>
    <t>CFA076EB</t>
  </si>
  <si>
    <t>2021-05-31 16:19:25</t>
  </si>
  <si>
    <t>BFC7B7D5</t>
  </si>
  <si>
    <t>2021-03-27 07:23:03</t>
  </si>
  <si>
    <t>FA7BAA4D</t>
  </si>
  <si>
    <t>2021-05-15 18:02:21</t>
  </si>
  <si>
    <t>FD14479A</t>
  </si>
  <si>
    <t>2021-04-12 05:20:05</t>
  </si>
  <si>
    <t>25DB6EB8</t>
  </si>
  <si>
    <t>2021-04-26 09:02:05</t>
  </si>
  <si>
    <t>5AF9DAAE</t>
  </si>
  <si>
    <t>2021-04-30 15:54:31</t>
  </si>
  <si>
    <t>837F20BF</t>
  </si>
  <si>
    <t>2021-03-08 09:17:14</t>
  </si>
  <si>
    <t>F71E262D</t>
  </si>
  <si>
    <t>2021-05-22 03:47:40</t>
  </si>
  <si>
    <t>CB2D59E0</t>
  </si>
  <si>
    <t>2021-04-08 10:42:34</t>
  </si>
  <si>
    <t>0CA1155A</t>
  </si>
  <si>
    <t>2021-03-13 20:35:34</t>
  </si>
  <si>
    <t>96E47C26</t>
  </si>
  <si>
    <t>2021-04-19 04:41:20</t>
  </si>
  <si>
    <t>2ACED350</t>
  </si>
  <si>
    <t>2021-05-27 22:30:19</t>
  </si>
  <si>
    <t>6D7B0D2C</t>
  </si>
  <si>
    <t>2021-04-15 19:02:31</t>
  </si>
  <si>
    <t>09035024</t>
  </si>
  <si>
    <t>2021-06-07 20:15:25</t>
  </si>
  <si>
    <t>56D6EC28</t>
  </si>
  <si>
    <t>2021-05-23 14:37:52</t>
  </si>
  <si>
    <t>CD77CBDC</t>
  </si>
  <si>
    <t>2021-04-02 15:44:55</t>
  </si>
  <si>
    <t>573245A4</t>
  </si>
  <si>
    <t>2021-05-16 11:56:38</t>
  </si>
  <si>
    <t>F7FE3D26</t>
  </si>
  <si>
    <t>2021-03-19 13:31:09</t>
  </si>
  <si>
    <t>327BA206</t>
  </si>
  <si>
    <t>2021-04-06 15:15:45</t>
  </si>
  <si>
    <t>A97353BC</t>
  </si>
  <si>
    <t>2021-05-03 05:14:07</t>
  </si>
  <si>
    <t>143A4189</t>
  </si>
  <si>
    <t>2021-04-27 04:39:19</t>
  </si>
  <si>
    <t>120F7EBA</t>
  </si>
  <si>
    <t>2021-03-22 10:40:16</t>
  </si>
  <si>
    <t>3558D9EA</t>
  </si>
  <si>
    <t>2021-05-04 10:46:10</t>
  </si>
  <si>
    <t>BB7CE07C</t>
  </si>
  <si>
    <t>2021-05-24 21:37:50</t>
  </si>
  <si>
    <t>9776D21A</t>
  </si>
  <si>
    <t>2021-05-21 01:03:12</t>
  </si>
  <si>
    <t>7AA17066</t>
  </si>
  <si>
    <t>2021-05-07 00:21:52</t>
  </si>
  <si>
    <t>3392D64C</t>
  </si>
  <si>
    <t>2021-05-22 08:18:27</t>
  </si>
  <si>
    <t>A675158A</t>
  </si>
  <si>
    <t>2021-06-05 10:08:01</t>
  </si>
  <si>
    <t>3C4AC6FC</t>
  </si>
  <si>
    <t>2021-04-11 23:15:07</t>
  </si>
  <si>
    <t>E0F07F9F</t>
  </si>
  <si>
    <t>2021-05-29 19:57:58</t>
  </si>
  <si>
    <t>FEA040CE</t>
  </si>
  <si>
    <t>2021-03-17 01:01:39</t>
  </si>
  <si>
    <t>13E9E257</t>
  </si>
  <si>
    <t>2021-06-08 21:52:03</t>
  </si>
  <si>
    <t>A5202CF2</t>
  </si>
  <si>
    <t>2021-03-30 04:38:01</t>
  </si>
  <si>
    <t>B5BDE25C</t>
  </si>
  <si>
    <t>2021-04-12 23:22:31</t>
  </si>
  <si>
    <t>6A4DE350</t>
  </si>
  <si>
    <t>2021-04-12 16:46:58</t>
  </si>
  <si>
    <t>9FEC3352</t>
  </si>
  <si>
    <t>2021-05-26 12:35:15</t>
  </si>
  <si>
    <t>10508915</t>
  </si>
  <si>
    <t>2021-04-12 12:55:06</t>
  </si>
  <si>
    <t>DFC4942C</t>
  </si>
  <si>
    <t>2021-04-18 02:55:02</t>
  </si>
  <si>
    <t>3A6E1480</t>
  </si>
  <si>
    <t>2021-04-19 01:51:33</t>
  </si>
  <si>
    <t>347651ED</t>
  </si>
  <si>
    <t>2021-04-18 08:54:39</t>
  </si>
  <si>
    <t>34B756E1</t>
  </si>
  <si>
    <t>2021-04-20 05:49:33</t>
  </si>
  <si>
    <t>2F74BDC1</t>
  </si>
  <si>
    <t>2021-04-12 11:35:38</t>
  </si>
  <si>
    <t>06EC0372</t>
  </si>
  <si>
    <t>2021-04-16 15:12:26</t>
  </si>
  <si>
    <t>66BF9D76</t>
  </si>
  <si>
    <t>2021-05-31 09:02:51</t>
  </si>
  <si>
    <t>F08A08D4</t>
  </si>
  <si>
    <t>2021-05-21 08:23:18</t>
  </si>
  <si>
    <t>FE4A9EDB</t>
  </si>
  <si>
    <t>2021-03-09 01:12:09</t>
  </si>
  <si>
    <t>DC7366F7</t>
  </si>
  <si>
    <t>2021-04-16 06:01:49</t>
  </si>
  <si>
    <t>A1A90E24</t>
  </si>
  <si>
    <t>2021-05-31 22:38:44</t>
  </si>
  <si>
    <t>79E62BA7</t>
  </si>
  <si>
    <t>2021-04-16 10:47:18</t>
  </si>
  <si>
    <t>6C1DAE8D</t>
  </si>
  <si>
    <t>2021-04-20 18:07:54</t>
  </si>
  <si>
    <t>90FE4992</t>
  </si>
  <si>
    <t>2021-05-03 11:51:28</t>
  </si>
  <si>
    <t>349408FD</t>
  </si>
  <si>
    <t>2021-04-20 02:28:27</t>
  </si>
  <si>
    <t>78BE20B6</t>
  </si>
  <si>
    <t>2021-06-04 15:05:28</t>
  </si>
  <si>
    <t>78D20723</t>
  </si>
  <si>
    <t>2021-03-04 23:13:33</t>
  </si>
  <si>
    <t>FCD60DB7</t>
  </si>
  <si>
    <t>2021-03-18 10:25:31</t>
  </si>
  <si>
    <t>D24B79C5</t>
  </si>
  <si>
    <t>2021-05-26 01:41:38</t>
  </si>
  <si>
    <t>524D1824</t>
  </si>
  <si>
    <t>2021-03-11 01:21:44</t>
  </si>
  <si>
    <t>BF946123</t>
  </si>
  <si>
    <t>2021-03-29 09:42:47</t>
  </si>
  <si>
    <t>514DC9D5</t>
  </si>
  <si>
    <t>2021-03-20 10:25:25</t>
  </si>
  <si>
    <t>31929EDF</t>
  </si>
  <si>
    <t>2021-04-05 05:39:46</t>
  </si>
  <si>
    <t>554A9CA0</t>
  </si>
  <si>
    <t>2021-03-22 04:09:45</t>
  </si>
  <si>
    <t>34C4F285</t>
  </si>
  <si>
    <t>2021-04-12 09:12:05</t>
  </si>
  <si>
    <t>4C0F0439</t>
  </si>
  <si>
    <t>2021-04-15 20:17:07</t>
  </si>
  <si>
    <t>A620063A</t>
  </si>
  <si>
    <t>2021-03-16 10:32:23</t>
  </si>
  <si>
    <t>B2C4B7FE</t>
  </si>
  <si>
    <t>2021-04-12 15:49:27</t>
  </si>
  <si>
    <t>DBD24537</t>
  </si>
  <si>
    <t>2021-06-04 18:33:29</t>
  </si>
  <si>
    <t>546F930D</t>
  </si>
  <si>
    <t>2021-04-22 00:50:11</t>
  </si>
  <si>
    <t>83B81C3F</t>
  </si>
  <si>
    <t>2021-03-02 05:19:38</t>
  </si>
  <si>
    <t>F882477F</t>
  </si>
  <si>
    <t>2021-03-20 21:55:37</t>
  </si>
  <si>
    <t>DD1F24E4</t>
  </si>
  <si>
    <t>2021-03-24 05:00:01</t>
  </si>
  <si>
    <t>FECB8EE1</t>
  </si>
  <si>
    <t>2021-04-11 08:44:16</t>
  </si>
  <si>
    <t>E305A7D8</t>
  </si>
  <si>
    <t>2021-05-31 15:44:42</t>
  </si>
  <si>
    <t>97BC3DE8</t>
  </si>
  <si>
    <t>2021-05-26 20:26:35</t>
  </si>
  <si>
    <t>3B412A3F</t>
  </si>
  <si>
    <t>2021-05-16 12:30:56</t>
  </si>
  <si>
    <t>ACF1C49B</t>
  </si>
  <si>
    <t>2021-05-20 04:49:34</t>
  </si>
  <si>
    <t>4D527165</t>
  </si>
  <si>
    <t>2021-05-26 05:29:02</t>
  </si>
  <si>
    <t>EC1A9D92</t>
  </si>
  <si>
    <t>2021-03-23 17:42:11</t>
  </si>
  <si>
    <t>767F8254</t>
  </si>
  <si>
    <t>2021-04-16 19:00:07</t>
  </si>
  <si>
    <t>C4DFA785</t>
  </si>
  <si>
    <t>2021-03-29 04:48:00</t>
  </si>
  <si>
    <t>CB834C5D</t>
  </si>
  <si>
    <t>2021-05-08 02:02:02</t>
  </si>
  <si>
    <t>ED887BBA</t>
  </si>
  <si>
    <t>2021-03-01 15:11:20</t>
  </si>
  <si>
    <t>F317DCFF</t>
  </si>
  <si>
    <t>2021-04-29 03:11:50</t>
  </si>
  <si>
    <t>E3D48AE1</t>
  </si>
  <si>
    <t>2021-05-23 06:04:28</t>
  </si>
  <si>
    <t>3B158FE2</t>
  </si>
  <si>
    <t>2021-05-28 13:00:42</t>
  </si>
  <si>
    <t>9FE9680A</t>
  </si>
  <si>
    <t>2021-05-11 06:09:13</t>
  </si>
  <si>
    <t>071BABAB</t>
  </si>
  <si>
    <t>2021-06-01 03:51:03</t>
  </si>
  <si>
    <t>A33B91CA</t>
  </si>
  <si>
    <t>2021-05-05 03:34:35</t>
  </si>
  <si>
    <t>280DBBEA</t>
  </si>
  <si>
    <t>2021-05-08 00:12:50</t>
  </si>
  <si>
    <t>1295D7AA</t>
  </si>
  <si>
    <t>2021-05-15 16:25:45</t>
  </si>
  <si>
    <t>45336F08</t>
  </si>
  <si>
    <t>2021-05-13 07:29:23</t>
  </si>
  <si>
    <t>E563726B</t>
  </si>
  <si>
    <t>2021-05-11 00:19:33</t>
  </si>
  <si>
    <t>EC3AD318</t>
  </si>
  <si>
    <t>2021-04-12 03:01:26</t>
  </si>
  <si>
    <t>3BC9C425</t>
  </si>
  <si>
    <t>2021-05-20 11:18:13</t>
  </si>
  <si>
    <t>9A40CE1B</t>
  </si>
  <si>
    <t>2021-05-30 18:21:23</t>
  </si>
  <si>
    <t>BFE8C388</t>
  </si>
  <si>
    <t>2021-05-12 13:03:43</t>
  </si>
  <si>
    <t>A4BC0551</t>
  </si>
  <si>
    <t>2021-03-03 14:35:12</t>
  </si>
  <si>
    <t>AACADA12</t>
  </si>
  <si>
    <t>2021-03-29 19:10:07</t>
  </si>
  <si>
    <t>C49AAECF</t>
  </si>
  <si>
    <t>2021-05-11 09:00:34</t>
  </si>
  <si>
    <t>CF72567C</t>
  </si>
  <si>
    <t>2021-05-26 16:51:44</t>
  </si>
  <si>
    <t>44E98072</t>
  </si>
  <si>
    <t>2021-04-17 15:10:29</t>
  </si>
  <si>
    <t>44DF24C4</t>
  </si>
  <si>
    <t>2021-04-15 07:50:09</t>
  </si>
  <si>
    <t>5433FA2F</t>
  </si>
  <si>
    <t>2021-04-04 10:29:15</t>
  </si>
  <si>
    <t>0BD8C60E</t>
  </si>
  <si>
    <t>2021-03-31 14:48:41</t>
  </si>
  <si>
    <t>FF969C6A</t>
  </si>
  <si>
    <t>2021-03-23 15:17:16</t>
  </si>
  <si>
    <t>20CAE554</t>
  </si>
  <si>
    <t>2021-05-04 11:22:28</t>
  </si>
  <si>
    <t>1CB28528</t>
  </si>
  <si>
    <t>2021-06-07 16:06:24</t>
  </si>
  <si>
    <t>8A5E2ACC</t>
  </si>
  <si>
    <t>2021-04-21 22:20:52</t>
  </si>
  <si>
    <t>DC17AE4C</t>
  </si>
  <si>
    <t>2021-06-06 05:17:53</t>
  </si>
  <si>
    <t>3C84148F</t>
  </si>
  <si>
    <t>2021-06-07 21:36:14</t>
  </si>
  <si>
    <t>EABDB292</t>
  </si>
  <si>
    <t>2021-04-01 19:29:43</t>
  </si>
  <si>
    <t>5DBC4EE3</t>
  </si>
  <si>
    <t>2021-05-31 18:34:01</t>
  </si>
  <si>
    <t>05D447B4</t>
  </si>
  <si>
    <t>2021-05-16 08:27:32</t>
  </si>
  <si>
    <t>BFFF0A08</t>
  </si>
  <si>
    <t>2021-04-11 14:54:07</t>
  </si>
  <si>
    <t>100866EB</t>
  </si>
  <si>
    <t>2021-05-10 22:35:43</t>
  </si>
  <si>
    <t>7633C2A9</t>
  </si>
  <si>
    <t>2021-05-20 20:19:10</t>
  </si>
  <si>
    <t>92C7A617</t>
  </si>
  <si>
    <t>2021-06-08 22:18:32</t>
  </si>
  <si>
    <t>F2D5B571</t>
  </si>
  <si>
    <t>2021-06-04 09:24:40</t>
  </si>
  <si>
    <t>91920490</t>
  </si>
  <si>
    <t>2021-04-30 10:05:21</t>
  </si>
  <si>
    <t>033CA5E8</t>
  </si>
  <si>
    <t>2021-05-03 22:42:08</t>
  </si>
  <si>
    <t>91B16F19</t>
  </si>
  <si>
    <t>2021-03-27 11:23:54</t>
  </si>
  <si>
    <t>B7DF78E7</t>
  </si>
  <si>
    <t>2021-05-22 07:35:01</t>
  </si>
  <si>
    <t>B0F858F4</t>
  </si>
  <si>
    <t>2021-04-09 19:27:10</t>
  </si>
  <si>
    <t>7132EAA5</t>
  </si>
  <si>
    <t>2021-04-17 12:58:18</t>
  </si>
  <si>
    <t>3D1BC190</t>
  </si>
  <si>
    <t>2021-03-15 21:15:31</t>
  </si>
  <si>
    <t>5B497507</t>
  </si>
  <si>
    <t>2021-03-02 21:20:18</t>
  </si>
  <si>
    <t>BEB81C16</t>
  </si>
  <si>
    <t>2021-04-27 17:19:35</t>
  </si>
  <si>
    <t>1B094B28</t>
  </si>
  <si>
    <t>2021-04-04 10:49:37</t>
  </si>
  <si>
    <t>4A8D9484</t>
  </si>
  <si>
    <t>2021-04-02 02:24:44</t>
  </si>
  <si>
    <t>9237C8CD</t>
  </si>
  <si>
    <t>2021-04-17 07:41:10</t>
  </si>
  <si>
    <t>63568E2F</t>
  </si>
  <si>
    <t>2021-03-26 01:56:33</t>
  </si>
  <si>
    <t>A2F615ED</t>
  </si>
  <si>
    <t>2021-05-01 14:45:09</t>
  </si>
  <si>
    <t>3F61465D</t>
  </si>
  <si>
    <t>2021-03-05 13:57:10</t>
  </si>
  <si>
    <t>FAA0C825</t>
  </si>
  <si>
    <t>2021-04-12 20:14:13</t>
  </si>
  <si>
    <t>6058D87F</t>
  </si>
  <si>
    <t>2021-06-09 07:07:03</t>
  </si>
  <si>
    <t>44D5ADE1</t>
  </si>
  <si>
    <t>2021-04-20 21:10:48</t>
  </si>
  <si>
    <t>358976A9</t>
  </si>
  <si>
    <t>2021-03-21 14:43:50</t>
  </si>
  <si>
    <t>B34E5FD6</t>
  </si>
  <si>
    <t>2021-04-08 00:04:02</t>
  </si>
  <si>
    <t>5CC2BB23</t>
  </si>
  <si>
    <t>2021-05-13 14:53:12</t>
  </si>
  <si>
    <t>9AD8CBA8</t>
  </si>
  <si>
    <t>2021-03-25 19:27:36</t>
  </si>
  <si>
    <t>C7B1390F</t>
  </si>
  <si>
    <t>2021-05-08 18:22:57</t>
  </si>
  <si>
    <t>EBEF021A</t>
  </si>
  <si>
    <t>2021-04-21 23:48:33</t>
  </si>
  <si>
    <t>9A721D80</t>
  </si>
  <si>
    <t>2021-04-13 13:12:32</t>
  </si>
  <si>
    <t>9BE775C2</t>
  </si>
  <si>
    <t>2021-04-20 03:25:33</t>
  </si>
  <si>
    <t>93CFBE6C</t>
  </si>
  <si>
    <t>2021-05-07 17:55:57</t>
  </si>
  <si>
    <t>D396F17C</t>
  </si>
  <si>
    <t>2021-03-14 04:05:00</t>
  </si>
  <si>
    <t>32F1C292</t>
  </si>
  <si>
    <t>2021-03-13 12:18:02</t>
  </si>
  <si>
    <t>00A99B11</t>
  </si>
  <si>
    <t>2021-03-04 01:01:24</t>
  </si>
  <si>
    <t>9FB22C85</t>
  </si>
  <si>
    <t>2021-03-18 18:07:12</t>
  </si>
  <si>
    <t>5E930E9D</t>
  </si>
  <si>
    <t>2021-03-30 22:36:26</t>
  </si>
  <si>
    <t>1187C6B7</t>
  </si>
  <si>
    <t>2021-04-18 18:31:14</t>
  </si>
  <si>
    <t>18B91FFF</t>
  </si>
  <si>
    <t>2021-05-05 16:50:21</t>
  </si>
  <si>
    <t>3FB8D886</t>
  </si>
  <si>
    <t>2021-03-22 19:38:34</t>
  </si>
  <si>
    <t>FBAF4E8E</t>
  </si>
  <si>
    <t>2021-03-25 18:07:06</t>
  </si>
  <si>
    <t>36410CDA</t>
  </si>
  <si>
    <t>2021-06-08 23:31:34</t>
  </si>
  <si>
    <t>ECACC059</t>
  </si>
  <si>
    <t>2021-05-31 03:36:32</t>
  </si>
  <si>
    <t>2FED325B</t>
  </si>
  <si>
    <t>2021-04-04 01:34:31</t>
  </si>
  <si>
    <t>02AAB7C5</t>
  </si>
  <si>
    <t>2021-03-11 16:36:41</t>
  </si>
  <si>
    <t>6B08C541</t>
  </si>
  <si>
    <t>2021-04-16 00:48:43</t>
  </si>
  <si>
    <t>C59CD596</t>
  </si>
  <si>
    <t>2021-03-04 16:50:00</t>
  </si>
  <si>
    <t>79E77FB5</t>
  </si>
  <si>
    <t>2021-04-05 19:15:06</t>
  </si>
  <si>
    <t>417B9C91</t>
  </si>
  <si>
    <t>2021-05-20 08:19:41</t>
  </si>
  <si>
    <t>6512F8D3</t>
  </si>
  <si>
    <t>2021-06-02 15:02:03</t>
  </si>
  <si>
    <t>9FDFCF5B</t>
  </si>
  <si>
    <t>2021-05-13 00:25:44</t>
  </si>
  <si>
    <t>488FFC06</t>
  </si>
  <si>
    <t>2021-05-13 14:27:28</t>
  </si>
  <si>
    <t>6A492A43</t>
  </si>
  <si>
    <t>2021-04-26 06:50:16</t>
  </si>
  <si>
    <t>D36913E2</t>
  </si>
  <si>
    <t>2021-06-08 02:06:22</t>
  </si>
  <si>
    <t>36E482DD</t>
  </si>
  <si>
    <t>2021-05-12 19:52:31</t>
  </si>
  <si>
    <t>9E3E3B36</t>
  </si>
  <si>
    <t>2021-05-30 10:28:47</t>
  </si>
  <si>
    <t>C4FDBC49</t>
  </si>
  <si>
    <t>2021-03-07 11:03:53</t>
  </si>
  <si>
    <t>C80CF1A9</t>
  </si>
  <si>
    <t>2021-04-15 15:20:31</t>
  </si>
  <si>
    <t>BCF500D2</t>
  </si>
  <si>
    <t>2021-04-23 09:06:55</t>
  </si>
  <si>
    <t>3DB709D5</t>
  </si>
  <si>
    <t>2021-03-17 02:34:32</t>
  </si>
  <si>
    <t>C90E506C</t>
  </si>
  <si>
    <t>2021-03-31 10:43:44</t>
  </si>
  <si>
    <t>FF7D3621</t>
  </si>
  <si>
    <t>2021-05-20 18:29:30</t>
  </si>
  <si>
    <t>A6C07758</t>
  </si>
  <si>
    <t>2021-03-24 01:11:26</t>
  </si>
  <si>
    <t>E4E5F418</t>
  </si>
  <si>
    <t>2021-03-25 01:14:28</t>
  </si>
  <si>
    <t>D4915D55</t>
  </si>
  <si>
    <t>2021-05-06 15:16:33</t>
  </si>
  <si>
    <t>281DEB85</t>
  </si>
  <si>
    <t>2021-03-09 19:27:12</t>
  </si>
  <si>
    <t>C2E26398</t>
  </si>
  <si>
    <t>2021-05-07 05:49:26</t>
  </si>
  <si>
    <t>306541DF</t>
  </si>
  <si>
    <t>2021-04-03 04:05:47</t>
  </si>
  <si>
    <t>87F090BF</t>
  </si>
  <si>
    <t>2021-04-13 06:53:25</t>
  </si>
  <si>
    <t>B32D24EE</t>
  </si>
  <si>
    <t>2021-05-29 21:38:23</t>
  </si>
  <si>
    <t>624039EE</t>
  </si>
  <si>
    <t>2021-03-07 20:49:30</t>
  </si>
  <si>
    <t>A08105F9</t>
  </si>
  <si>
    <t>2021-05-02 03:56:38</t>
  </si>
  <si>
    <t>2154339D</t>
  </si>
  <si>
    <t>2021-05-31 07:30:45</t>
  </si>
  <si>
    <t>28359567</t>
  </si>
  <si>
    <t>2021-04-20 04:01:12</t>
  </si>
  <si>
    <t>A69C68E2</t>
  </si>
  <si>
    <t>2021-05-29 06:45:37</t>
  </si>
  <si>
    <t>B522BDFB</t>
  </si>
  <si>
    <t>2021-04-16 13:18:26</t>
  </si>
  <si>
    <t>A71D23B7</t>
  </si>
  <si>
    <t>2021-03-09 21:24:05</t>
  </si>
  <si>
    <t>D9FFB92E</t>
  </si>
  <si>
    <t>2021-03-15 13:53:46</t>
  </si>
  <si>
    <t>F893A148</t>
  </si>
  <si>
    <t>2021-03-11 12:30:18</t>
  </si>
  <si>
    <t>596AEDB1</t>
  </si>
  <si>
    <t>2021-04-20 18:06:45</t>
  </si>
  <si>
    <t>BAA7EF1A</t>
  </si>
  <si>
    <t>2021-05-06 21:01:08</t>
  </si>
  <si>
    <t>67A7CEF8</t>
  </si>
  <si>
    <t>2021-05-01 14:58:22</t>
  </si>
  <si>
    <t>6073A7CC</t>
  </si>
  <si>
    <t>2021-04-03 04:00:59</t>
  </si>
  <si>
    <t>A24F464D</t>
  </si>
  <si>
    <t>2021-05-08 07:50:27</t>
  </si>
  <si>
    <t>837BCD8C</t>
  </si>
  <si>
    <t>2021-04-22 14:50:36</t>
  </si>
  <si>
    <t>985A0401</t>
  </si>
  <si>
    <t>2021-04-26 15:56:30</t>
  </si>
  <si>
    <t>1CAE5A4C</t>
  </si>
  <si>
    <t>2021-04-28 14:38:42</t>
  </si>
  <si>
    <t>018A5169</t>
  </si>
  <si>
    <t>2021-04-09 05:35:10</t>
  </si>
  <si>
    <t>A9A1C063</t>
  </si>
  <si>
    <t>2021-05-16 02:46:04</t>
  </si>
  <si>
    <t>8143A86C</t>
  </si>
  <si>
    <t>2021-04-07 05:07:31</t>
  </si>
  <si>
    <t>346231F1</t>
  </si>
  <si>
    <t>2021-05-10 00:16:42</t>
  </si>
  <si>
    <t>CE3B0AB2</t>
  </si>
  <si>
    <t>2021-04-07 16:12:02</t>
  </si>
  <si>
    <t>E3F35B6B</t>
  </si>
  <si>
    <t>2021-06-02 06:13:48</t>
  </si>
  <si>
    <t>3E450A85</t>
  </si>
  <si>
    <t>2021-06-08 04:34:57</t>
  </si>
  <si>
    <t>59E31A9F</t>
  </si>
  <si>
    <t>2021-06-06 05:49:47</t>
  </si>
  <si>
    <t>552599CF</t>
  </si>
  <si>
    <t>2021-06-09 14:33:44</t>
  </si>
  <si>
    <t>FA30BF57</t>
  </si>
  <si>
    <t>2021-05-17 06:08:40</t>
  </si>
  <si>
    <t>E9B1D2F5</t>
  </si>
  <si>
    <t>2021-04-27 17:52:18</t>
  </si>
  <si>
    <t>40D4C0EE</t>
  </si>
  <si>
    <t>2021-04-06 05:00:10</t>
  </si>
  <si>
    <t>C50F1D7A</t>
  </si>
  <si>
    <t>2021-04-11 18:46:30</t>
  </si>
  <si>
    <t>25C2FA62</t>
  </si>
  <si>
    <t>2021-05-18 03:30:26</t>
  </si>
  <si>
    <t>7FFD4AA9</t>
  </si>
  <si>
    <t>2021-03-25 02:34:27</t>
  </si>
  <si>
    <t>8CBA1FF4</t>
  </si>
  <si>
    <t>2021-05-05 05:10:47</t>
  </si>
  <si>
    <t>D2376844</t>
  </si>
  <si>
    <t>2021-05-25 06:46:00</t>
  </si>
  <si>
    <t>A9F5B741</t>
  </si>
  <si>
    <t>2021-04-19 13:19:30</t>
  </si>
  <si>
    <t>D8F02C7F</t>
  </si>
  <si>
    <t>2021-03-10 14:50:55</t>
  </si>
  <si>
    <t>37F37C04</t>
  </si>
  <si>
    <t>2021-04-06 11:03:11</t>
  </si>
  <si>
    <t>0D572356</t>
  </si>
  <si>
    <t>2021-04-27 19:46:26</t>
  </si>
  <si>
    <t>5DC4CD58</t>
  </si>
  <si>
    <t>2021-06-06 19:48:47</t>
  </si>
  <si>
    <t>41EEF4DA</t>
  </si>
  <si>
    <t>2021-05-12 00:33:42</t>
  </si>
  <si>
    <t>092CD100</t>
  </si>
  <si>
    <t>2021-05-06 06:39:06</t>
  </si>
  <si>
    <t>A87CBAF2</t>
  </si>
  <si>
    <t>2021-05-13 16:24:03</t>
  </si>
  <si>
    <t>65E5E899</t>
  </si>
  <si>
    <t>2021-05-16 17:30:11</t>
  </si>
  <si>
    <t>8A399BEE</t>
  </si>
  <si>
    <t>2021-03-18 16:03:14</t>
  </si>
  <si>
    <t>FC6BD3F0</t>
  </si>
  <si>
    <t>2021-05-20 00:22:52</t>
  </si>
  <si>
    <t>4EE4D53F</t>
  </si>
  <si>
    <t>2021-03-27 22:28:44</t>
  </si>
  <si>
    <t>299A2A8A</t>
  </si>
  <si>
    <t>2021-05-25 04:34:02</t>
  </si>
  <si>
    <t>8682B033</t>
  </si>
  <si>
    <t>2021-04-20 14:49:37</t>
  </si>
  <si>
    <t>2C99706E</t>
  </si>
  <si>
    <t>2021-04-17 15:24:49</t>
  </si>
  <si>
    <t>AF3F0643</t>
  </si>
  <si>
    <t>2021-04-28 13:37:19</t>
  </si>
  <si>
    <t>88C069AF</t>
  </si>
  <si>
    <t>2021-05-14 08:41:04</t>
  </si>
  <si>
    <t>89902776</t>
  </si>
  <si>
    <t>2021-05-20 08:27:02</t>
  </si>
  <si>
    <t>358DA604</t>
  </si>
  <si>
    <t>2021-03-30 15:49:04</t>
  </si>
  <si>
    <t>C69B39E1</t>
  </si>
  <si>
    <t>2021-04-06 04:39:41</t>
  </si>
  <si>
    <t>D0D5A815</t>
  </si>
  <si>
    <t>2021-06-10 05:31:26</t>
  </si>
  <si>
    <t>25E243F1</t>
  </si>
  <si>
    <t>2021-05-03 22:27:31</t>
  </si>
  <si>
    <t>0FF86A62</t>
  </si>
  <si>
    <t>2021-03-14 18:47:29</t>
  </si>
  <si>
    <t>679F4AEA</t>
  </si>
  <si>
    <t>2021-03-03 01:09:29</t>
  </si>
  <si>
    <t>E3045BA8</t>
  </si>
  <si>
    <t>2021-05-15 11:40:33</t>
  </si>
  <si>
    <t>C3C9AABE</t>
  </si>
  <si>
    <t>2021-04-10 16:03:53</t>
  </si>
  <si>
    <t>F2C4A2BF</t>
  </si>
  <si>
    <t>2021-03-24 09:35:52</t>
  </si>
  <si>
    <t>FAF77062</t>
  </si>
  <si>
    <t>2021-04-12 09:37:07</t>
  </si>
  <si>
    <t>94BCD6FD</t>
  </si>
  <si>
    <t>2021-03-17 01:12:32</t>
  </si>
  <si>
    <t>CAFBDD15</t>
  </si>
  <si>
    <t>2021-03-25 00:36:28</t>
  </si>
  <si>
    <t>0E3A6E5E</t>
  </si>
  <si>
    <t>2021-04-09 01:58:03</t>
  </si>
  <si>
    <t>F0AB95E3</t>
  </si>
  <si>
    <t>2021-05-17 18:32:49</t>
  </si>
  <si>
    <t>63D978FC</t>
  </si>
  <si>
    <t>2021-04-08 17:53:45</t>
  </si>
  <si>
    <t>5DA7D25B</t>
  </si>
  <si>
    <t>2021-05-11 15:07:33</t>
  </si>
  <si>
    <t>A7C54CE5</t>
  </si>
  <si>
    <t>2021-05-11 01:02:58</t>
  </si>
  <si>
    <t>304FE525</t>
  </si>
  <si>
    <t>2021-04-16 05:13:47</t>
  </si>
  <si>
    <t>B642AE02</t>
  </si>
  <si>
    <t>2021-06-04 19:50:34</t>
  </si>
  <si>
    <t>5828A8ED</t>
  </si>
  <si>
    <t>2021-05-03 04:13:11</t>
  </si>
  <si>
    <t>C602482E</t>
  </si>
  <si>
    <t>2021-04-18 05:47:45</t>
  </si>
  <si>
    <t>A76DCEDF</t>
  </si>
  <si>
    <t>2021-03-23 18:19:31</t>
  </si>
  <si>
    <t>49B7D3E9</t>
  </si>
  <si>
    <t>2021-04-23 20:42:05</t>
  </si>
  <si>
    <t>FB973F16</t>
  </si>
  <si>
    <t>2021-05-12 16:38:09</t>
  </si>
  <si>
    <t>B45CEBF9</t>
  </si>
  <si>
    <t>2021-05-24 19:16:18</t>
  </si>
  <si>
    <t>30A6844F</t>
  </si>
  <si>
    <t>2021-05-19 05:36:20</t>
  </si>
  <si>
    <t>62EC97FA</t>
  </si>
  <si>
    <t>2021-04-02 06:29:47</t>
  </si>
  <si>
    <t>E4B0E436</t>
  </si>
  <si>
    <t>2021-03-24 20:29:04</t>
  </si>
  <si>
    <t>F7EA1541</t>
  </si>
  <si>
    <t>2021-06-09 21:35:39</t>
  </si>
  <si>
    <t>70763DC2</t>
  </si>
  <si>
    <t>2021-05-10 08:20:44</t>
  </si>
  <si>
    <t>588433CF</t>
  </si>
  <si>
    <t>2021-05-01 16:21:07</t>
  </si>
  <si>
    <t>7B2BEDB7</t>
  </si>
  <si>
    <t>2021-03-15 05:17:08</t>
  </si>
  <si>
    <t>B2F750CB</t>
  </si>
  <si>
    <t>2021-05-13 22:21:58</t>
  </si>
  <si>
    <t>1D78A251</t>
  </si>
  <si>
    <t>2021-04-28 00:44:38</t>
  </si>
  <si>
    <t>F7B1CB29</t>
  </si>
  <si>
    <t>2021-05-03 23:31:17</t>
  </si>
  <si>
    <t>29AAC934</t>
  </si>
  <si>
    <t>2021-05-30 11:33:25</t>
  </si>
  <si>
    <t>9DC8039A</t>
  </si>
  <si>
    <t>2021-06-06 15:42:32</t>
  </si>
  <si>
    <t>46811F4F</t>
  </si>
  <si>
    <t>2021-05-08 23:27:26</t>
  </si>
  <si>
    <t>8B862970</t>
  </si>
  <si>
    <t>2021-04-30 22:05:02</t>
  </si>
  <si>
    <t>05B4024A</t>
  </si>
  <si>
    <t>2021-04-17 00:08:50</t>
  </si>
  <si>
    <t>D90C81AF</t>
  </si>
  <si>
    <t>2021-04-09 19:52:32</t>
  </si>
  <si>
    <t>FA80894D</t>
  </si>
  <si>
    <t>2021-03-30 10:27:59</t>
  </si>
  <si>
    <t>C93A6F13</t>
  </si>
  <si>
    <t>2021-05-11 13:39:49</t>
  </si>
  <si>
    <t>EBEB7AB8</t>
  </si>
  <si>
    <t>2021-05-04 13:09:48</t>
  </si>
  <si>
    <t>87B19CD3</t>
  </si>
  <si>
    <t>2021-04-19 18:26:11</t>
  </si>
  <si>
    <t>70B7D0A0</t>
  </si>
  <si>
    <t>2021-03-09 07:07:31</t>
  </si>
  <si>
    <t>7A0A6F2D</t>
  </si>
  <si>
    <t>2021-03-06 11:51:17</t>
  </si>
  <si>
    <t>72722DD8</t>
  </si>
  <si>
    <t>2021-03-07 17:43:05</t>
  </si>
  <si>
    <t>A1F4E43F</t>
  </si>
  <si>
    <t>2021-05-21 03:24:55</t>
  </si>
  <si>
    <t>855F8EE0</t>
  </si>
  <si>
    <t>2021-05-07 12:57:49</t>
  </si>
  <si>
    <t>7A2DB0B1</t>
  </si>
  <si>
    <t>2021-04-18 19:36:43</t>
  </si>
  <si>
    <t>13E27C1E</t>
  </si>
  <si>
    <t>2021-05-10 07:32:21</t>
  </si>
  <si>
    <t>8C074089</t>
  </si>
  <si>
    <t>2021-03-30 01:06:19</t>
  </si>
  <si>
    <t>C685AE45</t>
  </si>
  <si>
    <t>2021-06-07 23:49:45</t>
  </si>
  <si>
    <t>AB55BA87</t>
  </si>
  <si>
    <t>2021-04-27 19:30:29</t>
  </si>
  <si>
    <t>D01AFDDB</t>
  </si>
  <si>
    <t>2021-05-16 19:31:53</t>
  </si>
  <si>
    <t>A2B2D893</t>
  </si>
  <si>
    <t>2021-03-22 07:55:32</t>
  </si>
  <si>
    <t>82AED319</t>
  </si>
  <si>
    <t>2021-05-17 22:39:52</t>
  </si>
  <si>
    <t>4800A81F</t>
  </si>
  <si>
    <t>2021-04-07 00:13:24</t>
  </si>
  <si>
    <t>124A95F5</t>
  </si>
  <si>
    <t>2021-05-31 21:04:31</t>
  </si>
  <si>
    <t>5CEE40B5</t>
  </si>
  <si>
    <t>2021-06-10 00:13:26</t>
  </si>
  <si>
    <t>E9BF4F32</t>
  </si>
  <si>
    <t>2021-06-03 08:59:26</t>
  </si>
  <si>
    <t>DCACE373</t>
  </si>
  <si>
    <t>2021-04-10 06:05:08</t>
  </si>
  <si>
    <t>3BDDA86E</t>
  </si>
  <si>
    <t>2021-03-17 05:19:17</t>
  </si>
  <si>
    <t>B6249626</t>
  </si>
  <si>
    <t>2021-03-20 20:25:55</t>
  </si>
  <si>
    <t>5F066DE9</t>
  </si>
  <si>
    <t>2021-05-01 09:18:28</t>
  </si>
  <si>
    <t>ED07DF1E</t>
  </si>
  <si>
    <t>2021-03-14 22:26:41</t>
  </si>
  <si>
    <t>9AEAD6B7</t>
  </si>
  <si>
    <t>2021-05-11 18:50:51</t>
  </si>
  <si>
    <t>B3F95870</t>
  </si>
  <si>
    <t>2021-05-19 17:30:56</t>
  </si>
  <si>
    <t>A28FCD18</t>
  </si>
  <si>
    <t>2021-06-08 05:34:10</t>
  </si>
  <si>
    <t>FC1972D9</t>
  </si>
  <si>
    <t>2021-04-11 07:11:39</t>
  </si>
  <si>
    <t>ECF9C281</t>
  </si>
  <si>
    <t>2021-03-24 16:19:32</t>
  </si>
  <si>
    <t>1EF316F5</t>
  </si>
  <si>
    <t>2021-03-23 10:49:20</t>
  </si>
  <si>
    <t>5AB7AF2A</t>
  </si>
  <si>
    <t>2021-03-26 15:00:08</t>
  </si>
  <si>
    <t>71C36DF9</t>
  </si>
  <si>
    <t>2021-04-12 17:06:42</t>
  </si>
  <si>
    <t>BC5D994E</t>
  </si>
  <si>
    <t>2021-05-31 01:25:08</t>
  </si>
  <si>
    <t>AB5ED257</t>
  </si>
  <si>
    <t>2021-05-01 17:16:42</t>
  </si>
  <si>
    <t>8D2831BB</t>
  </si>
  <si>
    <t>2021-03-20 08:39:14</t>
  </si>
  <si>
    <t>83913197</t>
  </si>
  <si>
    <t>2021-03-08 21:15:21</t>
  </si>
  <si>
    <t>02915E6E</t>
  </si>
  <si>
    <t>2021-06-01 22:03:17</t>
  </si>
  <si>
    <t>F0A272C3</t>
  </si>
  <si>
    <t>2021-04-27 08:45:10</t>
  </si>
  <si>
    <t>7D0EA6BB</t>
  </si>
  <si>
    <t>2021-06-03 09:11:06</t>
  </si>
  <si>
    <t>D61E865B</t>
  </si>
  <si>
    <t>2021-04-21 19:09:13</t>
  </si>
  <si>
    <t>A2D7351B</t>
  </si>
  <si>
    <t>2021-05-09 03:40:19</t>
  </si>
  <si>
    <t>55D0A6A1</t>
  </si>
  <si>
    <t>2021-06-07 02:24:58</t>
  </si>
  <si>
    <t>008D05B2</t>
  </si>
  <si>
    <t>2021-03-30 12:33:16</t>
  </si>
  <si>
    <t>8506637B</t>
  </si>
  <si>
    <t>2021-03-21 06:30:25</t>
  </si>
  <si>
    <t>4A5DD2DE</t>
  </si>
  <si>
    <t>2021-03-19 21:54:35</t>
  </si>
  <si>
    <t>EFD6F57C</t>
  </si>
  <si>
    <t>2021-03-02 22:32:06</t>
  </si>
  <si>
    <t>ABAD9F06</t>
  </si>
  <si>
    <t>2021-03-03 04:57:08</t>
  </si>
  <si>
    <t>130A7FE9</t>
  </si>
  <si>
    <t>2021-05-25 12:01:29</t>
  </si>
  <si>
    <t>4131DD6D</t>
  </si>
  <si>
    <t>2021-05-03 11:43:21</t>
  </si>
  <si>
    <t>2354C580</t>
  </si>
  <si>
    <t>2021-03-15 19:50:04</t>
  </si>
  <si>
    <t>DC798BD6</t>
  </si>
  <si>
    <t>2021-03-14 05:50:14</t>
  </si>
  <si>
    <t>30AB3F68</t>
  </si>
  <si>
    <t>2021-04-20 08:35:41</t>
  </si>
  <si>
    <t>F39A1935</t>
  </si>
  <si>
    <t>2021-03-16 21:15:28</t>
  </si>
  <si>
    <t>0898E01B</t>
  </si>
  <si>
    <t>2021-05-16 22:02:44</t>
  </si>
  <si>
    <t>272BAAF8</t>
  </si>
  <si>
    <t>2021-03-12 14:59:14</t>
  </si>
  <si>
    <t>EC7E9830</t>
  </si>
  <si>
    <t>2021-04-25 02:46:05</t>
  </si>
  <si>
    <t>CE0A7633</t>
  </si>
  <si>
    <t>2021-03-01 17:54:18</t>
  </si>
  <si>
    <t>393E94BB</t>
  </si>
  <si>
    <t>2021-05-17 00:02:02</t>
  </si>
  <si>
    <t>FFDDD4BA</t>
  </si>
  <si>
    <t>2021-03-03 14:31:00</t>
  </si>
  <si>
    <t>6EF2BA89</t>
  </si>
  <si>
    <t>2021-03-09 04:33:09</t>
  </si>
  <si>
    <t>DCA6AAEE</t>
  </si>
  <si>
    <t>2021-03-16 00:52:07</t>
  </si>
  <si>
    <t>37E80C2C</t>
  </si>
  <si>
    <t>2021-03-07 14:02:44</t>
  </si>
  <si>
    <t>E198D47E</t>
  </si>
  <si>
    <t>2021-03-09 01:41:22</t>
  </si>
  <si>
    <t>6AD7F3DF</t>
  </si>
  <si>
    <t>2021-03-10 12:16:09</t>
  </si>
  <si>
    <t>207E923A</t>
  </si>
  <si>
    <t>2021-05-10 00:38:54</t>
  </si>
  <si>
    <t>782698AF</t>
  </si>
  <si>
    <t>2021-06-09 01:49:00</t>
  </si>
  <si>
    <t>17549505</t>
  </si>
  <si>
    <t>2021-03-19 04:34:45</t>
  </si>
  <si>
    <t>B317F055</t>
  </si>
  <si>
    <t>2021-05-31 12:02:29</t>
  </si>
  <si>
    <t>697997F3</t>
  </si>
  <si>
    <t>2021-05-15 09:29:40</t>
  </si>
  <si>
    <t>4B050E9B</t>
  </si>
  <si>
    <t>2021-04-01 01:28:44</t>
  </si>
  <si>
    <t>9F8C2810</t>
  </si>
  <si>
    <t>2021-04-15 22:38:36</t>
  </si>
  <si>
    <t>DE312893</t>
  </si>
  <si>
    <t>2021-04-09 19:22:55</t>
  </si>
  <si>
    <t>82F0C941</t>
  </si>
  <si>
    <t>2021-03-12 22:10:16</t>
  </si>
  <si>
    <t>21BD57C9</t>
  </si>
  <si>
    <t>2021-03-14 05:24:51</t>
  </si>
  <si>
    <t>C6CE0617</t>
  </si>
  <si>
    <t>2021-03-09 05:07:55</t>
  </si>
  <si>
    <t>1982988F</t>
  </si>
  <si>
    <t>2021-06-05 23:09:02</t>
  </si>
  <si>
    <t>5FEFF764</t>
  </si>
  <si>
    <t>2021-03-15 08:59:27</t>
  </si>
  <si>
    <t>ACD94CE8</t>
  </si>
  <si>
    <t>2021-05-09 22:05:09</t>
  </si>
  <si>
    <t>C2E1DEB8</t>
  </si>
  <si>
    <t>2021-03-15 20:58:24</t>
  </si>
  <si>
    <t>064F338B</t>
  </si>
  <si>
    <t>2021-04-06 10:40:10</t>
  </si>
  <si>
    <t>B5040ABA</t>
  </si>
  <si>
    <t>2021-04-21 13:47:36</t>
  </si>
  <si>
    <t>DA0412E7</t>
  </si>
  <si>
    <t>2021-03-24 13:07:36</t>
  </si>
  <si>
    <t>6BD41A7C</t>
  </si>
  <si>
    <t>2021-05-06 07:09:47</t>
  </si>
  <si>
    <t>E7623CA6</t>
  </si>
  <si>
    <t>2021-05-15 09:38:36</t>
  </si>
  <si>
    <t>B24FAEC7</t>
  </si>
  <si>
    <t>2021-04-17 19:54:21</t>
  </si>
  <si>
    <t>4D33B3AE</t>
  </si>
  <si>
    <t>2021-03-25 19:19:51</t>
  </si>
  <si>
    <t>7E930508</t>
  </si>
  <si>
    <t>2021-04-17 21:13:15</t>
  </si>
  <si>
    <t>4EE9BCE9</t>
  </si>
  <si>
    <t>2021-03-17 11:21:06</t>
  </si>
  <si>
    <t>C903D26C</t>
  </si>
  <si>
    <t>2021-05-16 03:21:04</t>
  </si>
  <si>
    <t>C4ED1D4E</t>
  </si>
  <si>
    <t>2021-03-12 22:13:53</t>
  </si>
  <si>
    <t>104972DE</t>
  </si>
  <si>
    <t>2021-03-23 04:56:29</t>
  </si>
  <si>
    <t>3AF6D663</t>
  </si>
  <si>
    <t>2021-03-12 19:44:25</t>
  </si>
  <si>
    <t>2AB6A6E3</t>
  </si>
  <si>
    <t>2021-05-17 07:36:16</t>
  </si>
  <si>
    <t>FF668D4F</t>
  </si>
  <si>
    <t>2021-03-31 21:31:34</t>
  </si>
  <si>
    <t>4B06EDEA</t>
  </si>
  <si>
    <t>2021-03-22 21:01:34</t>
  </si>
  <si>
    <t>C175C3DF</t>
  </si>
  <si>
    <t>2021-03-08 20:09:13</t>
  </si>
  <si>
    <t>2FC39146</t>
  </si>
  <si>
    <t>2021-04-13 01:40:53</t>
  </si>
  <si>
    <t>46151312</t>
  </si>
  <si>
    <t>2021-05-12 19:52:54</t>
  </si>
  <si>
    <t>EF490941</t>
  </si>
  <si>
    <t>2021-04-01 18:11:16</t>
  </si>
  <si>
    <t>A1FE4100</t>
  </si>
  <si>
    <t>2021-06-07 21:54:23</t>
  </si>
  <si>
    <t>DCD979FB</t>
  </si>
  <si>
    <t>2021-04-19 18:06:12</t>
  </si>
  <si>
    <t>2EB4C506</t>
  </si>
  <si>
    <t>2021-03-16 03:44:39</t>
  </si>
  <si>
    <t>61E20670</t>
  </si>
  <si>
    <t>2021-05-23 18:40:03</t>
  </si>
  <si>
    <t>320025B9</t>
  </si>
  <si>
    <t>2021-05-22 10:28:50</t>
  </si>
  <si>
    <t>01471F5B</t>
  </si>
  <si>
    <t>2021-05-06 23:20:10</t>
  </si>
  <si>
    <t>B54CC85D</t>
  </si>
  <si>
    <t>2021-03-15 16:57:44</t>
  </si>
  <si>
    <t>B6E26A80</t>
  </si>
  <si>
    <t>2021-05-08 01:07:42</t>
  </si>
  <si>
    <t>96A77D8B</t>
  </si>
  <si>
    <t>2021-05-21 01:33:42</t>
  </si>
  <si>
    <t>DD4A91F3</t>
  </si>
  <si>
    <t>2021-03-14 04:34:25</t>
  </si>
  <si>
    <t>90E64BBD</t>
  </si>
  <si>
    <t>2021-03-29 21:51:52</t>
  </si>
  <si>
    <t>A11C291D</t>
  </si>
  <si>
    <t>2021-05-07 03:53:51</t>
  </si>
  <si>
    <t>38CD72EE</t>
  </si>
  <si>
    <t>2021-05-17 16:56:18</t>
  </si>
  <si>
    <t>277539C4</t>
  </si>
  <si>
    <t>2021-03-12 19:33:36</t>
  </si>
  <si>
    <t>71641A88</t>
  </si>
  <si>
    <t>2021-04-30 01:07:51</t>
  </si>
  <si>
    <t>8AC763F4</t>
  </si>
  <si>
    <t>2021-05-20 09:01:37</t>
  </si>
  <si>
    <t>8F85E679</t>
  </si>
  <si>
    <t>2021-05-16 02:06:39</t>
  </si>
  <si>
    <t>FD1719C5</t>
  </si>
  <si>
    <t>2021-04-08 04:06:58</t>
  </si>
  <si>
    <t>EA59BCE2</t>
  </si>
  <si>
    <t>2021-03-23 07:15:24</t>
  </si>
  <si>
    <t>A54B4977</t>
  </si>
  <si>
    <t>2021-06-01 07:54:58</t>
  </si>
  <si>
    <t>6671C751</t>
  </si>
  <si>
    <t>2021-04-09 05:54:06</t>
  </si>
  <si>
    <t>4D6686BA</t>
  </si>
  <si>
    <t>2021-05-18 12:24:07</t>
  </si>
  <si>
    <t>5A6C04AD</t>
  </si>
  <si>
    <t>2021-05-08 00:57:19</t>
  </si>
  <si>
    <t>BF5AE001</t>
  </si>
  <si>
    <t>2021-04-19 18:13:18</t>
  </si>
  <si>
    <t>633A4347</t>
  </si>
  <si>
    <t>2021-03-02 16:58:56</t>
  </si>
  <si>
    <t>546EE159</t>
  </si>
  <si>
    <t>2021-04-19 21:19:22</t>
  </si>
  <si>
    <t>8C19983D</t>
  </si>
  <si>
    <t>2021-04-26 05:55:20</t>
  </si>
  <si>
    <t>0CEA01D8</t>
  </si>
  <si>
    <t>2021-04-01 00:14:22</t>
  </si>
  <si>
    <t>5DF4F728</t>
  </si>
  <si>
    <t>2021-05-29 20:24:44</t>
  </si>
  <si>
    <t>452B9BC1</t>
  </si>
  <si>
    <t>2021-05-29 17:34:00</t>
  </si>
  <si>
    <t>6ACA397A</t>
  </si>
  <si>
    <t>2021-04-28 01:56:55</t>
  </si>
  <si>
    <t>4FD853EB</t>
  </si>
  <si>
    <t>2021-05-26 00:45:00</t>
  </si>
  <si>
    <t>6CFC93AA</t>
  </si>
  <si>
    <t>2021-06-10 02:45:20</t>
  </si>
  <si>
    <t>B0B2A86D</t>
  </si>
  <si>
    <t>2021-04-10 09:55:23</t>
  </si>
  <si>
    <t>75FE1D97</t>
  </si>
  <si>
    <t>2021-03-18 06:06:12</t>
  </si>
  <si>
    <t>7E6CE429</t>
  </si>
  <si>
    <t>2021-04-11 05:20:01</t>
  </si>
  <si>
    <t>25A15FAE</t>
  </si>
  <si>
    <t>2021-05-10 04:02:11</t>
  </si>
  <si>
    <t>7A379D7E</t>
  </si>
  <si>
    <t>2021-05-08 23:35:51</t>
  </si>
  <si>
    <t>E42F825F</t>
  </si>
  <si>
    <t>2021-03-08 20:09:26</t>
  </si>
  <si>
    <t>B95DA7F6</t>
  </si>
  <si>
    <t>2021-04-02 13:46:22</t>
  </si>
  <si>
    <t>A5863E24</t>
  </si>
  <si>
    <t>2021-04-10 13:40:43</t>
  </si>
  <si>
    <t>C33A43F1</t>
  </si>
  <si>
    <t>2021-05-22 10:05:59</t>
  </si>
  <si>
    <t>E7C24DD1</t>
  </si>
  <si>
    <t>2021-04-09 17:19:26</t>
  </si>
  <si>
    <t>DF97A5FD</t>
  </si>
  <si>
    <t>2021-03-15 18:37:00</t>
  </si>
  <si>
    <t>7E28A593</t>
  </si>
  <si>
    <t>2021-05-01 18:59:49</t>
  </si>
  <si>
    <t>6C977A2F</t>
  </si>
  <si>
    <t>2021-03-14 21:00:56</t>
  </si>
  <si>
    <t>45BF39E2</t>
  </si>
  <si>
    <t>2021-04-22 10:39:04</t>
  </si>
  <si>
    <t>D59C8787</t>
  </si>
  <si>
    <t>2021-05-11 07:42:08</t>
  </si>
  <si>
    <t>0BD1BC4C</t>
  </si>
  <si>
    <t>2021-04-10 14:22:32</t>
  </si>
  <si>
    <t>DA023D50</t>
  </si>
  <si>
    <t>2021-04-28 20:33:01</t>
  </si>
  <si>
    <t>EF17A350</t>
  </si>
  <si>
    <t>2021-03-25 14:19:56</t>
  </si>
  <si>
    <t>1CB6F42D</t>
  </si>
  <si>
    <t>2021-05-29 02:16:52</t>
  </si>
  <si>
    <t>14FD0A92</t>
  </si>
  <si>
    <t>2021-03-04 15:22:03</t>
  </si>
  <si>
    <t>D3791304</t>
  </si>
  <si>
    <t>2021-03-24 17:47:04</t>
  </si>
  <si>
    <t>9DD006ED</t>
  </si>
  <si>
    <t>2021-06-08 08:04:00</t>
  </si>
  <si>
    <t>D0390711</t>
  </si>
  <si>
    <t>2021-04-24 23:36:07</t>
  </si>
  <si>
    <t>124AF278</t>
  </si>
  <si>
    <t>2021-04-07 10:54:35</t>
  </si>
  <si>
    <t>5FE8B8C0</t>
  </si>
  <si>
    <t>2021-04-20 10:23:30</t>
  </si>
  <si>
    <t>6C0EACEF</t>
  </si>
  <si>
    <t>2021-03-16 21:38:19</t>
  </si>
  <si>
    <t>109CBFA8</t>
  </si>
  <si>
    <t>2021-03-09 04:36:35</t>
  </si>
  <si>
    <t>D9E9945E</t>
  </si>
  <si>
    <t>2021-05-31 18:22:16</t>
  </si>
  <si>
    <t>488AAF1E</t>
  </si>
  <si>
    <t>2021-03-31 19:17:41</t>
  </si>
  <si>
    <t>C5114CFD</t>
  </si>
  <si>
    <t>2021-05-10 00:50:41</t>
  </si>
  <si>
    <t>4216AF9D</t>
  </si>
  <si>
    <t>2021-04-09 20:27:59</t>
  </si>
  <si>
    <t>0EDE06F4</t>
  </si>
  <si>
    <t>2021-04-11 10:46:36</t>
  </si>
  <si>
    <t>BB24962A</t>
  </si>
  <si>
    <t>2021-05-07 07:06:46</t>
  </si>
  <si>
    <t>789E7255</t>
  </si>
  <si>
    <t>2021-03-16 10:28:33</t>
  </si>
  <si>
    <t>63708C6E</t>
  </si>
  <si>
    <t>2021-06-04 14:55:05</t>
  </si>
  <si>
    <t>287DEBA8</t>
  </si>
  <si>
    <t>2021-04-14 18:05:22</t>
  </si>
  <si>
    <t>13B1DAE0</t>
  </si>
  <si>
    <t>2021-06-02 15:45:09</t>
  </si>
  <si>
    <t>0765C8FD</t>
  </si>
  <si>
    <t>2021-04-17 04:24:00</t>
  </si>
  <si>
    <t>2A8196BB</t>
  </si>
  <si>
    <t>2021-06-07 16:11:52</t>
  </si>
  <si>
    <t>51FEA847</t>
  </si>
  <si>
    <t>2021-03-04 05:32:12</t>
  </si>
  <si>
    <t>BC774A48</t>
  </si>
  <si>
    <t>2021-05-31 13:18:30</t>
  </si>
  <si>
    <t>1A21A825</t>
  </si>
  <si>
    <t>2021-05-02 06:50:10</t>
  </si>
  <si>
    <t>BD1EB867</t>
  </si>
  <si>
    <t>2021-03-25 03:14:04</t>
  </si>
  <si>
    <t>528D763C</t>
  </si>
  <si>
    <t>2021-04-15 00:34:33</t>
  </si>
  <si>
    <t>60305831</t>
  </si>
  <si>
    <t>2021-05-05 16:22:02</t>
  </si>
  <si>
    <t>40FAC802</t>
  </si>
  <si>
    <t>2021-03-10 07:00:03</t>
  </si>
  <si>
    <t>8685D85C</t>
  </si>
  <si>
    <t>2021-04-13 10:19:30</t>
  </si>
  <si>
    <t>15F4194E</t>
  </si>
  <si>
    <t>2021-04-01 15:19:32</t>
  </si>
  <si>
    <t>EFED24CE</t>
  </si>
  <si>
    <t>2021-06-08 19:30:36</t>
  </si>
  <si>
    <t>64708F7F</t>
  </si>
  <si>
    <t>2021-03-19 23:25:40</t>
  </si>
  <si>
    <t>ADD5208A</t>
  </si>
  <si>
    <t>2021-03-18 17:17:20</t>
  </si>
  <si>
    <t>3303A3D5</t>
  </si>
  <si>
    <t>2021-05-22 15:21:42</t>
  </si>
  <si>
    <t>32278E4F</t>
  </si>
  <si>
    <t>2021-05-05 13:14:49</t>
  </si>
  <si>
    <t>CB51D2FC</t>
  </si>
  <si>
    <t>2021-03-17 20:24:07</t>
  </si>
  <si>
    <t>42CAB05C</t>
  </si>
  <si>
    <t>2021-04-25 04:03:59</t>
  </si>
  <si>
    <t>652AFE36</t>
  </si>
  <si>
    <t>2021-04-28 20:58:34</t>
  </si>
  <si>
    <t>8B70C055</t>
  </si>
  <si>
    <t>2021-06-08 09:10:23</t>
  </si>
  <si>
    <t>71641F35</t>
  </si>
  <si>
    <t>2021-04-27 15:50:57</t>
  </si>
  <si>
    <t>76D92C68</t>
  </si>
  <si>
    <t>2021-03-08 13:09:58</t>
  </si>
  <si>
    <t>9D138D27</t>
  </si>
  <si>
    <t>2021-04-18 22:24:37</t>
  </si>
  <si>
    <t>F3A939E6</t>
  </si>
  <si>
    <t>2021-05-19 06:26:53</t>
  </si>
  <si>
    <t>D37D6D21</t>
  </si>
  <si>
    <t>2021-06-04 17:40:17</t>
  </si>
  <si>
    <t>768C3AFB</t>
  </si>
  <si>
    <t>2021-04-06 10:49:22</t>
  </si>
  <si>
    <t>83FB1FA9</t>
  </si>
  <si>
    <t>2021-05-08 06:39:01</t>
  </si>
  <si>
    <t>0A0423E9</t>
  </si>
  <si>
    <t>2021-03-18 23:31:02</t>
  </si>
  <si>
    <t>2F5D0DC9</t>
  </si>
  <si>
    <t>2021-03-12 18:34:06</t>
  </si>
  <si>
    <t>B5DD52CF</t>
  </si>
  <si>
    <t>2021-04-20 04:03:17</t>
  </si>
  <si>
    <t>EB7403A2</t>
  </si>
  <si>
    <t>2021-03-17 03:07:19</t>
  </si>
  <si>
    <t>E036225D</t>
  </si>
  <si>
    <t>2021-05-15 11:42:55</t>
  </si>
  <si>
    <t>B87D419A</t>
  </si>
  <si>
    <t>2021-06-02 00:45:10</t>
  </si>
  <si>
    <t>D8CFC225</t>
  </si>
  <si>
    <t>2021-04-25 05:06:45</t>
  </si>
  <si>
    <t>BF128B38</t>
  </si>
  <si>
    <t>2021-04-21 13:47:53</t>
  </si>
  <si>
    <t>6E12B5B2</t>
  </si>
  <si>
    <t>2021-04-26 08:11:41</t>
  </si>
  <si>
    <t>5283128A</t>
  </si>
  <si>
    <t>2021-03-23 16:56:59</t>
  </si>
  <si>
    <t>91C66615</t>
  </si>
  <si>
    <t>2021-06-06 10:42:51</t>
  </si>
  <si>
    <t>02B5614C</t>
  </si>
  <si>
    <t>2021-05-13 03:52:49</t>
  </si>
  <si>
    <t>390623C8</t>
  </si>
  <si>
    <t>2021-05-11 22:54:52</t>
  </si>
  <si>
    <t>94DE9968</t>
  </si>
  <si>
    <t>2021-05-11 22:41:09</t>
  </si>
  <si>
    <t>B61F1095</t>
  </si>
  <si>
    <t>2021-03-12 18:51:51</t>
  </si>
  <si>
    <t>1CE9A8DD</t>
  </si>
  <si>
    <t>2021-05-15 05:46:28</t>
  </si>
  <si>
    <t>059EC650</t>
  </si>
  <si>
    <t>2021-06-02 00:07:46</t>
  </si>
  <si>
    <t>A16D9F62</t>
  </si>
  <si>
    <t>2021-05-25 12:00:50</t>
  </si>
  <si>
    <t>0352C59D</t>
  </si>
  <si>
    <t>2021-05-02 11:26:12</t>
  </si>
  <si>
    <t>3D6287A7</t>
  </si>
  <si>
    <t>2021-03-13 04:39:46</t>
  </si>
  <si>
    <t>D60C4A8E</t>
  </si>
  <si>
    <t>2021-03-13 21:04:32</t>
  </si>
  <si>
    <t>54633559</t>
  </si>
  <si>
    <t>2021-03-19 20:26:39</t>
  </si>
  <si>
    <t>FE78AB15</t>
  </si>
  <si>
    <t>2021-03-02 07:49:17</t>
  </si>
  <si>
    <t>4EE79BAA</t>
  </si>
  <si>
    <t>2021-05-12 21:50:10</t>
  </si>
  <si>
    <t>83DA1753</t>
  </si>
  <si>
    <t>2021-05-09 14:19:21</t>
  </si>
  <si>
    <t>1BB94D0F</t>
  </si>
  <si>
    <t>2021-05-14 00:06:10</t>
  </si>
  <si>
    <t>5531205F</t>
  </si>
  <si>
    <t>2021-05-08 06:46:28</t>
  </si>
  <si>
    <t>45862FBF</t>
  </si>
  <si>
    <t>2021-03-08 12:34:53</t>
  </si>
  <si>
    <t>015A55C2</t>
  </si>
  <si>
    <t>2021-03-11 14:14:54</t>
  </si>
  <si>
    <t>A4DE784F</t>
  </si>
  <si>
    <t>2021-04-26 06:45:08</t>
  </si>
  <si>
    <t>6432DAF4</t>
  </si>
  <si>
    <t>2021-04-04 05:01:08</t>
  </si>
  <si>
    <t>F6D8B858</t>
  </si>
  <si>
    <t>2021-05-01 21:16:24</t>
  </si>
  <si>
    <t>0659C0F7</t>
  </si>
  <si>
    <t>2021-05-19 00:12:54</t>
  </si>
  <si>
    <t>05EEE06C</t>
  </si>
  <si>
    <t>98C61CDA</t>
  </si>
  <si>
    <t>2021-03-10 06:23:45</t>
  </si>
  <si>
    <t>9897C969</t>
  </si>
  <si>
    <t>2021-04-29 14:51:12</t>
  </si>
  <si>
    <t>88238864</t>
  </si>
  <si>
    <t>2021-03-29 02:45:44</t>
  </si>
  <si>
    <t>0AB61AE3</t>
  </si>
  <si>
    <t>2021-05-04 04:38:55</t>
  </si>
  <si>
    <t>F0C519D5</t>
  </si>
  <si>
    <t>2021-05-09 00:30:45</t>
  </si>
  <si>
    <t>CAA14BD3</t>
  </si>
  <si>
    <t>2021-03-10 19:20:08</t>
  </si>
  <si>
    <t>0AD16A00</t>
  </si>
  <si>
    <t>2021-05-05 01:43:52</t>
  </si>
  <si>
    <t>658914EF</t>
  </si>
  <si>
    <t>2021-05-07 22:19:28</t>
  </si>
  <si>
    <t>027DC8D3</t>
  </si>
  <si>
    <t>2021-03-22 09:08:43</t>
  </si>
  <si>
    <t>22EBF3D7</t>
  </si>
  <si>
    <t>2021-05-23 12:47:14</t>
  </si>
  <si>
    <t>D250863C</t>
  </si>
  <si>
    <t>AF49684A</t>
  </si>
  <si>
    <t>2021-03-07 19:02:57</t>
  </si>
  <si>
    <t>C2B73C42</t>
  </si>
  <si>
    <t>2021-04-06 00:10:21</t>
  </si>
  <si>
    <t>083511F0</t>
  </si>
  <si>
    <t>2021-05-25 06:48:41</t>
  </si>
  <si>
    <t>40369179</t>
  </si>
  <si>
    <t>2021-03-12 18:44:13</t>
  </si>
  <si>
    <t>302BE165</t>
  </si>
  <si>
    <t>2021-05-06 06:03:17</t>
  </si>
  <si>
    <t>F64CB88A</t>
  </si>
  <si>
    <t>2021-05-22 06:29:07</t>
  </si>
  <si>
    <t>D2F99B6C</t>
  </si>
  <si>
    <t>2021-05-25 06:43:13</t>
  </si>
  <si>
    <t>885C9AC8</t>
  </si>
  <si>
    <t>2021-04-05 12:41:33</t>
  </si>
  <si>
    <t>5B9F1FB2</t>
  </si>
  <si>
    <t>2021-06-02 21:52:27</t>
  </si>
  <si>
    <t>48D361C4</t>
  </si>
  <si>
    <t>2021-03-22 04:32:51</t>
  </si>
  <si>
    <t>60A52837</t>
  </si>
  <si>
    <t>2021-04-12 10:02:30</t>
  </si>
  <si>
    <t>BFF46C9A</t>
  </si>
  <si>
    <t>2021-03-15 13:43:15</t>
  </si>
  <si>
    <t>22B45E30</t>
  </si>
  <si>
    <t>2021-03-13 15:11:51</t>
  </si>
  <si>
    <t>B341EEDA</t>
  </si>
  <si>
    <t>2021-04-29 21:30:30</t>
  </si>
  <si>
    <t>4475915F</t>
  </si>
  <si>
    <t>2021-04-10 18:37:04</t>
  </si>
  <si>
    <t>DB7FE4C5</t>
  </si>
  <si>
    <t>2021-04-23 01:51:54</t>
  </si>
  <si>
    <t>7BC7D8EB</t>
  </si>
  <si>
    <t>2021-03-14 09:49:30</t>
  </si>
  <si>
    <t>26841882</t>
  </si>
  <si>
    <t>2021-04-28 05:08:00</t>
  </si>
  <si>
    <t>5DD18637</t>
  </si>
  <si>
    <t>2021-04-09 12:52:44</t>
  </si>
  <si>
    <t>AD598D38</t>
  </si>
  <si>
    <t>2021-04-24 16:33:06</t>
  </si>
  <si>
    <t>7EB82D0B</t>
  </si>
  <si>
    <t>2021-05-11 02:21:23</t>
  </si>
  <si>
    <t>03FF79F7</t>
  </si>
  <si>
    <t>2021-03-13 13:53:00</t>
  </si>
  <si>
    <t>149A4FD8</t>
  </si>
  <si>
    <t>2021-03-22 08:38:35</t>
  </si>
  <si>
    <t>07D0D9DD</t>
  </si>
  <si>
    <t>2021-04-30 13:45:24</t>
  </si>
  <si>
    <t>BC78BCDE</t>
  </si>
  <si>
    <t>2021-04-07 15:51:26</t>
  </si>
  <si>
    <t>721F3325</t>
  </si>
  <si>
    <t>2021-05-21 01:24:11</t>
  </si>
  <si>
    <t>A677014F</t>
  </si>
  <si>
    <t>2021-03-14 18:05:41</t>
  </si>
  <si>
    <t>C3276393</t>
  </si>
  <si>
    <t>2021-05-22 13:05:26</t>
  </si>
  <si>
    <t>5EA891A3</t>
  </si>
  <si>
    <t>2021-03-23 05:03:37</t>
  </si>
  <si>
    <t>518EE34A</t>
  </si>
  <si>
    <t>2021-04-24 12:09:57</t>
  </si>
  <si>
    <t>B6AD8924</t>
  </si>
  <si>
    <t>2021-04-13 01:25:40</t>
  </si>
  <si>
    <t>AD52EC45</t>
  </si>
  <si>
    <t>2021-03-25 20:40:09</t>
  </si>
  <si>
    <t>CF32BF7B</t>
  </si>
  <si>
    <t>2021-03-04 17:45:13</t>
  </si>
  <si>
    <t>EB46F84E</t>
  </si>
  <si>
    <t>2021-05-06 05:41:20</t>
  </si>
  <si>
    <t>54003DCF</t>
  </si>
  <si>
    <t>2021-04-16 05:28:33</t>
  </si>
  <si>
    <t>3DD0A5D8</t>
  </si>
  <si>
    <t>2021-04-20 02:29:47</t>
  </si>
  <si>
    <t>74BE0049</t>
  </si>
  <si>
    <t>2021-03-22 06:23:14</t>
  </si>
  <si>
    <t>EB14CC50</t>
  </si>
  <si>
    <t>2021-04-28 23:46:31</t>
  </si>
  <si>
    <t>D4CB9300</t>
  </si>
  <si>
    <t>2021-04-16 14:49:13</t>
  </si>
  <si>
    <t>37105C3F</t>
  </si>
  <si>
    <t>2021-03-16 07:12:31</t>
  </si>
  <si>
    <t>30E7A925</t>
  </si>
  <si>
    <t>2021-05-30 04:59:07</t>
  </si>
  <si>
    <t>65AD3D63</t>
  </si>
  <si>
    <t>2021-04-14 22:49:37</t>
  </si>
  <si>
    <t>D5C457DF</t>
  </si>
  <si>
    <t>2021-06-05 20:25:59</t>
  </si>
  <si>
    <t>6BCB9CD8</t>
  </si>
  <si>
    <t>2021-05-26 04:16:13</t>
  </si>
  <si>
    <t>65FF85C2</t>
  </si>
  <si>
    <t>2021-04-10 18:02:11</t>
  </si>
  <si>
    <t>F62C7845</t>
  </si>
  <si>
    <t>2021-06-02 09:30:07</t>
  </si>
  <si>
    <t>F713FA78</t>
  </si>
  <si>
    <t>2021-03-10 02:47:14</t>
  </si>
  <si>
    <t>9BD1A172</t>
  </si>
  <si>
    <t>2021-03-04 17:18:47</t>
  </si>
  <si>
    <t>E1BD3CDC</t>
  </si>
  <si>
    <t>2021-05-23 06:18:10</t>
  </si>
  <si>
    <t>5BEE21F4</t>
  </si>
  <si>
    <t>2021-04-28 13:12:22</t>
  </si>
  <si>
    <t>F1803DD8</t>
  </si>
  <si>
    <t>2021-05-08 23:30:27</t>
  </si>
  <si>
    <t>D3A89612</t>
  </si>
  <si>
    <t>2021-04-04 21:27:59</t>
  </si>
  <si>
    <t>CE21BC13</t>
  </si>
  <si>
    <t>2021-05-25 11:58:16</t>
  </si>
  <si>
    <t>15F5DF9F</t>
  </si>
  <si>
    <t>2021-03-05 07:00:02</t>
  </si>
  <si>
    <t>476749CA</t>
  </si>
  <si>
    <t>2021-04-28 11:42:19</t>
  </si>
  <si>
    <t>541A4D3D</t>
  </si>
  <si>
    <t>2021-03-20 10:34:05</t>
  </si>
  <si>
    <t>B92FFA7B</t>
  </si>
  <si>
    <t>2021-05-25 06:41:53</t>
  </si>
  <si>
    <t>1CC44400</t>
  </si>
  <si>
    <t>2021-05-09 09:19:33</t>
  </si>
  <si>
    <t>0DBF52AC</t>
  </si>
  <si>
    <t>2021-06-05 16:41:55</t>
  </si>
  <si>
    <t>D7DC4A45</t>
  </si>
  <si>
    <t>2021-06-04 05:41:43</t>
  </si>
  <si>
    <t>A4675F3A</t>
  </si>
  <si>
    <t>2021-06-01 03:37:00</t>
  </si>
  <si>
    <t>D4AB9E36</t>
  </si>
  <si>
    <t>2021-05-05 08:08:56</t>
  </si>
  <si>
    <t>4B19B7D6</t>
  </si>
  <si>
    <t>2021-03-28 02:45:58</t>
  </si>
  <si>
    <t>189BD661</t>
  </si>
  <si>
    <t>2021-04-24 01:58:00</t>
  </si>
  <si>
    <t>CDAB482F</t>
  </si>
  <si>
    <t>2021-04-28 13:55:55</t>
  </si>
  <si>
    <t>4BAB3398</t>
  </si>
  <si>
    <t>2021-05-09 23:16:33</t>
  </si>
  <si>
    <t>384B3DB6</t>
  </si>
  <si>
    <t>2021-03-16 08:26:00</t>
  </si>
  <si>
    <t>B4558053</t>
  </si>
  <si>
    <t>2021-05-29 16:14:33</t>
  </si>
  <si>
    <t>E932437A</t>
  </si>
  <si>
    <t>2021-03-23 16:56:00</t>
  </si>
  <si>
    <t>1EAE6B21</t>
  </si>
  <si>
    <t>2021-05-30 03:39:04</t>
  </si>
  <si>
    <t>C8E7B737</t>
  </si>
  <si>
    <t>2021-04-13 02:44:02</t>
  </si>
  <si>
    <t>5AB84E54</t>
  </si>
  <si>
    <t>2021-04-07 09:08:15</t>
  </si>
  <si>
    <t>7483AD62</t>
  </si>
  <si>
    <t>2021-05-08 16:31:28</t>
  </si>
  <si>
    <t>64216BCD</t>
  </si>
  <si>
    <t>2021-05-15 14:47:12</t>
  </si>
  <si>
    <t>84301916</t>
  </si>
  <si>
    <t>2021-05-05 18:12:31</t>
  </si>
  <si>
    <t>9EDE9177</t>
  </si>
  <si>
    <t>2021-03-20 11:23:53</t>
  </si>
  <si>
    <t>6B402029</t>
  </si>
  <si>
    <t>2021-03-09 11:22:42</t>
  </si>
  <si>
    <t>BEF79D53</t>
  </si>
  <si>
    <t>2021-06-06 07:14:22</t>
  </si>
  <si>
    <t>E35EA9BE</t>
  </si>
  <si>
    <t>2021-03-15 22:36:45</t>
  </si>
  <si>
    <t>D8BA8815</t>
  </si>
  <si>
    <t>2021-05-14 06:56:17</t>
  </si>
  <si>
    <t>90415F50</t>
  </si>
  <si>
    <t>2021-04-10 03:31:58</t>
  </si>
  <si>
    <t>BBC92EA2</t>
  </si>
  <si>
    <t>2021-05-11 01:08:43</t>
  </si>
  <si>
    <t>3D8ED433</t>
  </si>
  <si>
    <t>2021-03-13 07:08:50</t>
  </si>
  <si>
    <t>4F92BB90</t>
  </si>
  <si>
    <t>2021-04-10 08:44:38</t>
  </si>
  <si>
    <t>2D9CC107</t>
  </si>
  <si>
    <t>2021-04-19 21:47:38</t>
  </si>
  <si>
    <t>21D2CDBD</t>
  </si>
  <si>
    <t>2021-04-10 04:11:59</t>
  </si>
  <si>
    <t>11A2EF86</t>
  </si>
  <si>
    <t>2021-03-26 05:21:26</t>
  </si>
  <si>
    <t>B86C3199</t>
  </si>
  <si>
    <t>2021-04-01 21:18:55</t>
  </si>
  <si>
    <t>77C831B8</t>
  </si>
  <si>
    <t>2021-06-04 21:13:21</t>
  </si>
  <si>
    <t>44C07371</t>
  </si>
  <si>
    <t>2021-04-12 06:57:08</t>
  </si>
  <si>
    <t>0E2CACC1</t>
  </si>
  <si>
    <t>2021-03-15 11:23:53</t>
  </si>
  <si>
    <t>38E9465D</t>
  </si>
  <si>
    <t>2021-04-02 15:10:14</t>
  </si>
  <si>
    <t>043F3A9F</t>
  </si>
  <si>
    <t>2021-05-22 11:13:20</t>
  </si>
  <si>
    <t>5EE77546</t>
  </si>
  <si>
    <t>2021-05-18 09:40:13</t>
  </si>
  <si>
    <t>AFE12E92</t>
  </si>
  <si>
    <t>2021-03-20 07:36:08</t>
  </si>
  <si>
    <t>A7AF7E54</t>
  </si>
  <si>
    <t>2021-04-29 07:44:01</t>
  </si>
  <si>
    <t>826C04CF</t>
  </si>
  <si>
    <t>2021-04-20 14:33:43</t>
  </si>
  <si>
    <t>08A3D0D1</t>
  </si>
  <si>
    <t>2021-03-27 22:55:14</t>
  </si>
  <si>
    <t>82B1967C</t>
  </si>
  <si>
    <t>2021-06-10 02:35:26</t>
  </si>
  <si>
    <t>609377EC</t>
  </si>
  <si>
    <t>2021-05-03 04:32:30</t>
  </si>
  <si>
    <t>BA6E1E45</t>
  </si>
  <si>
    <t>2021-03-05 21:47:21</t>
  </si>
  <si>
    <t>02395AE5</t>
  </si>
  <si>
    <t>2021-04-13 03:35:59</t>
  </si>
  <si>
    <t>8587C8CD</t>
  </si>
  <si>
    <t>2021-03-25 13:14:13</t>
  </si>
  <si>
    <t>88ADC85F</t>
  </si>
  <si>
    <t>2021-04-27 22:34:27</t>
  </si>
  <si>
    <t>4FB30762</t>
  </si>
  <si>
    <t>2021-05-20 20:09:41</t>
  </si>
  <si>
    <t>223BD1C8</t>
  </si>
  <si>
    <t>2021-03-18 04:31:44</t>
  </si>
  <si>
    <t>3FC89EC8</t>
  </si>
  <si>
    <t>2021-05-27 11:42:48</t>
  </si>
  <si>
    <t>A10389C0</t>
  </si>
  <si>
    <t>2021-05-08 08:20:35</t>
  </si>
  <si>
    <t>C97CB4A6</t>
  </si>
  <si>
    <t>2021-03-18 02:17:14</t>
  </si>
  <si>
    <t>5A14B287</t>
  </si>
  <si>
    <t>2021-05-08 08:18:10</t>
  </si>
  <si>
    <t>D287CB78</t>
  </si>
  <si>
    <t>2021-04-30 19:01:14</t>
  </si>
  <si>
    <t>3367A0B9</t>
  </si>
  <si>
    <t>2021-04-14 03:21:53</t>
  </si>
  <si>
    <t>415A51CC</t>
  </si>
  <si>
    <t>2021-04-13 05:55:55</t>
  </si>
  <si>
    <t>B6684C6C</t>
  </si>
  <si>
    <t>2021-03-22 11:03:19</t>
  </si>
  <si>
    <t>0C0A1A63</t>
  </si>
  <si>
    <t>2021-03-24 21:16:09</t>
  </si>
  <si>
    <t>BE4277D9</t>
  </si>
  <si>
    <t>2021-06-01 13:34:09</t>
  </si>
  <si>
    <t>E491CD09</t>
  </si>
  <si>
    <t>2021-05-25 12:43:58</t>
  </si>
  <si>
    <t>EF732525</t>
  </si>
  <si>
    <t>2021-05-06 00:54:07</t>
  </si>
  <si>
    <t>68B4FB6A</t>
  </si>
  <si>
    <t>2021-03-06 15:07:50</t>
  </si>
  <si>
    <t>F0DE745B</t>
  </si>
  <si>
    <t>2021-04-08 20:58:21</t>
  </si>
  <si>
    <t>7F729CA9</t>
  </si>
  <si>
    <t>2021-06-03 08:00:10</t>
  </si>
  <si>
    <t>54B5FEB5</t>
  </si>
  <si>
    <t>2021-03-27 03:09:27</t>
  </si>
  <si>
    <t>C17AC116</t>
  </si>
  <si>
    <t>2021-03-22 13:36:09</t>
  </si>
  <si>
    <t>99EDA0A9</t>
  </si>
  <si>
    <t>2021-03-17 00:40:25</t>
  </si>
  <si>
    <t>34090419</t>
  </si>
  <si>
    <t>2021-05-05 01:48:14</t>
  </si>
  <si>
    <t>B8D04165</t>
  </si>
  <si>
    <t>2021-06-07 22:52:56</t>
  </si>
  <si>
    <t>DCD08D84</t>
  </si>
  <si>
    <t>2021-03-25 23:31:52</t>
  </si>
  <si>
    <t>71DD742F</t>
  </si>
  <si>
    <t>2021-05-02 16:34:32</t>
  </si>
  <si>
    <t>EEFCC75F</t>
  </si>
  <si>
    <t>2021-05-31 11:04:28</t>
  </si>
  <si>
    <t>4D8F0BE5</t>
  </si>
  <si>
    <t>2021-03-04 14:31:57</t>
  </si>
  <si>
    <t>EA11A267</t>
  </si>
  <si>
    <t>2021-05-19 15:34:56</t>
  </si>
  <si>
    <t>E7DD6BD9</t>
  </si>
  <si>
    <t>2021-05-25 22:11:28</t>
  </si>
  <si>
    <t>CD0E2A3C</t>
  </si>
  <si>
    <t>2021-03-03 15:53:27</t>
  </si>
  <si>
    <t>9FBE8A5A</t>
  </si>
  <si>
    <t>2021-05-28 14:45:36</t>
  </si>
  <si>
    <t>E60022C3</t>
  </si>
  <si>
    <t>2021-05-14 10:49:08</t>
  </si>
  <si>
    <t>764865A2</t>
  </si>
  <si>
    <t>2021-04-25 02:54:22</t>
  </si>
  <si>
    <t>E51ED6A7</t>
  </si>
  <si>
    <t>2021-03-31 09:16:31</t>
  </si>
  <si>
    <t>4884B9D9</t>
  </si>
  <si>
    <t>2021-05-18 13:04:01</t>
  </si>
  <si>
    <t>FEBDB0F8</t>
  </si>
  <si>
    <t>2021-03-05 13:21:31</t>
  </si>
  <si>
    <t>87594187</t>
  </si>
  <si>
    <t>2021-04-23 05:05:27</t>
  </si>
  <si>
    <t>E97BD81E</t>
  </si>
  <si>
    <t>2021-04-21 12:50:34</t>
  </si>
  <si>
    <t>8CAFFAA9</t>
  </si>
  <si>
    <t>2021-04-07 08:36:04</t>
  </si>
  <si>
    <t>6113B733</t>
  </si>
  <si>
    <t>2021-04-09 16:30:58</t>
  </si>
  <si>
    <t>180E9B35</t>
  </si>
  <si>
    <t>2021-03-29 19:12:21</t>
  </si>
  <si>
    <t>858F9958</t>
  </si>
  <si>
    <t>2021-03-07 04:11:51</t>
  </si>
  <si>
    <t>03500227</t>
  </si>
  <si>
    <t>2021-06-04 20:38:24</t>
  </si>
  <si>
    <t>B21CE31E</t>
  </si>
  <si>
    <t>2021-03-17 08:29:53</t>
  </si>
  <si>
    <t>3DD9F804</t>
  </si>
  <si>
    <t>2021-03-27 14:10:50</t>
  </si>
  <si>
    <t>101A2BF0</t>
  </si>
  <si>
    <t>2021-04-18 22:09:47</t>
  </si>
  <si>
    <t>7618A583</t>
  </si>
  <si>
    <t>2021-03-06 00:25:47</t>
  </si>
  <si>
    <t>5CE9B906</t>
  </si>
  <si>
    <t>2021-05-06 12:30:28</t>
  </si>
  <si>
    <t>7511A91A</t>
  </si>
  <si>
    <t>2021-04-17 20:46:41</t>
  </si>
  <si>
    <t>C5FA90A5</t>
  </si>
  <si>
    <t>2021-04-08 14:16:24</t>
  </si>
  <si>
    <t>6D0D1A59</t>
  </si>
  <si>
    <t>2021-05-19 16:42:07</t>
  </si>
  <si>
    <t>934E3CBF</t>
  </si>
  <si>
    <t>2021-04-16 23:19:16</t>
  </si>
  <si>
    <t>BE1979DF</t>
  </si>
  <si>
    <t>2021-05-09 14:33:44</t>
  </si>
  <si>
    <t>77BC5F0B</t>
  </si>
  <si>
    <t>2021-04-25 04:28:25</t>
  </si>
  <si>
    <t>AF470BA5</t>
  </si>
  <si>
    <t>2021-05-31 14:32:31</t>
  </si>
  <si>
    <t>CB2F946D</t>
  </si>
  <si>
    <t>2021-06-10 01:25:04</t>
  </si>
  <si>
    <t>4F76856F</t>
  </si>
  <si>
    <t>2021-04-05 01:56:47</t>
  </si>
  <si>
    <t>92A7C550</t>
  </si>
  <si>
    <t>2021-05-17 23:29:13</t>
  </si>
  <si>
    <t>CD23BF85</t>
  </si>
  <si>
    <t>2021-06-04 19:08:16</t>
  </si>
  <si>
    <t>FEE64BA5</t>
  </si>
  <si>
    <t>2021-05-13 13:25:59</t>
  </si>
  <si>
    <t>AA9285DA</t>
  </si>
  <si>
    <t>2021-05-28 19:07:53</t>
  </si>
  <si>
    <t>0DAF287F</t>
  </si>
  <si>
    <t>2021-06-02 11:52:34</t>
  </si>
  <si>
    <t>EFBFE5BC</t>
  </si>
  <si>
    <t>2021-04-04 04:01:55</t>
  </si>
  <si>
    <t>0BB3FD9D</t>
  </si>
  <si>
    <t>2021-04-11 12:47:56</t>
  </si>
  <si>
    <t>519C54B8</t>
  </si>
  <si>
    <t>2021-05-01 19:12:47</t>
  </si>
  <si>
    <t>80A474D9</t>
  </si>
  <si>
    <t>2021-05-19 04:19:52</t>
  </si>
  <si>
    <t>AA6A7348</t>
  </si>
  <si>
    <t>2021-06-09 19:31:36</t>
  </si>
  <si>
    <t>5807EA61</t>
  </si>
  <si>
    <t>2021-05-29 17:23:43</t>
  </si>
  <si>
    <t>83298EDB</t>
  </si>
  <si>
    <t>2021-04-06 13:03:08</t>
  </si>
  <si>
    <t>BD60666A</t>
  </si>
  <si>
    <t>2021-03-23 21:00:53</t>
  </si>
  <si>
    <t>749EC9C3</t>
  </si>
  <si>
    <t>2021-04-04 11:11:33</t>
  </si>
  <si>
    <t>67CD00B5</t>
  </si>
  <si>
    <t>2021-04-28 01:14:30</t>
  </si>
  <si>
    <t>D137A81C</t>
  </si>
  <si>
    <t>2021-03-02 03:58:43</t>
  </si>
  <si>
    <t>C4615F9C</t>
  </si>
  <si>
    <t>2021-03-01 23:16:24</t>
  </si>
  <si>
    <t>49C259E1</t>
  </si>
  <si>
    <t>2021-03-28 16:25:15</t>
  </si>
  <si>
    <t>2E4D60BB</t>
  </si>
  <si>
    <t>2021-03-06 02:23:19</t>
  </si>
  <si>
    <t>4084A070</t>
  </si>
  <si>
    <t>2021-04-06 14:42:35</t>
  </si>
  <si>
    <t>A46D028D</t>
  </si>
  <si>
    <t>2021-05-06 19:04:42</t>
  </si>
  <si>
    <t>75D70E0B</t>
  </si>
  <si>
    <t>2021-03-27 05:28:45</t>
  </si>
  <si>
    <t>3C41089B</t>
  </si>
  <si>
    <t>2021-03-22 20:10:44</t>
  </si>
  <si>
    <t>BA6EB7E9</t>
  </si>
  <si>
    <t>2021-03-20 08:10:41</t>
  </si>
  <si>
    <t>B9841069</t>
  </si>
  <si>
    <t>2021-03-16 05:03:21</t>
  </si>
  <si>
    <t>B259FE86</t>
  </si>
  <si>
    <t>2021-04-23 20:00:41</t>
  </si>
  <si>
    <t>48C3482A</t>
  </si>
  <si>
    <t>2021-05-04 10:27:01</t>
  </si>
  <si>
    <t>4820A0C8</t>
  </si>
  <si>
    <t>2021-04-06 10:34:53</t>
  </si>
  <si>
    <t>D0DFC07B</t>
  </si>
  <si>
    <t>2021-04-08 16:26:06</t>
  </si>
  <si>
    <t>7462F413</t>
  </si>
  <si>
    <t>2021-05-14 00:39:20</t>
  </si>
  <si>
    <t>09859D09</t>
  </si>
  <si>
    <t>2021-06-02 11:08:01</t>
  </si>
  <si>
    <t>4BC9688D</t>
  </si>
  <si>
    <t>2021-06-07 04:03:20</t>
  </si>
  <si>
    <t>72F62469</t>
  </si>
  <si>
    <t>2021-04-12 19:07:56</t>
  </si>
  <si>
    <t>3B0A05F2</t>
  </si>
  <si>
    <t>2021-05-19 18:20:29</t>
  </si>
  <si>
    <t>A19A6531</t>
  </si>
  <si>
    <t>2021-05-19 16:02:04</t>
  </si>
  <si>
    <t>BDBD15A3</t>
  </si>
  <si>
    <t>2021-03-26 02:25:23</t>
  </si>
  <si>
    <t>896DC681</t>
  </si>
  <si>
    <t>2021-03-29 17:24:20</t>
  </si>
  <si>
    <t>0A3B4ADD</t>
  </si>
  <si>
    <t>2021-05-17 18:45:31</t>
  </si>
  <si>
    <t>A4299115</t>
  </si>
  <si>
    <t>2021-03-17 08:54:51</t>
  </si>
  <si>
    <t>A819B552</t>
  </si>
  <si>
    <t>2021-04-11 03:37:22</t>
  </si>
  <si>
    <t>608A5506</t>
  </si>
  <si>
    <t>2021-05-28 07:52:01</t>
  </si>
  <si>
    <t>ABB54A52</t>
  </si>
  <si>
    <t>2021-03-16 03:25:50</t>
  </si>
  <si>
    <t>04385618</t>
  </si>
  <si>
    <t>2021-03-31 21:53:11</t>
  </si>
  <si>
    <t>67917B03</t>
  </si>
  <si>
    <t>2021-03-20 16:31:20</t>
  </si>
  <si>
    <t>71F69D30</t>
  </si>
  <si>
    <t>2021-03-31 11:47:28</t>
  </si>
  <si>
    <t>C595B31C</t>
  </si>
  <si>
    <t>2021-04-15 15:23:11</t>
  </si>
  <si>
    <t>B3529EB0</t>
  </si>
  <si>
    <t>2021-03-18 13:18:16</t>
  </si>
  <si>
    <t>CB431B56</t>
  </si>
  <si>
    <t>2021-04-26 07:02:37</t>
  </si>
  <si>
    <t>ABFA9FC7</t>
  </si>
  <si>
    <t>2021-05-06 19:21:13</t>
  </si>
  <si>
    <t>5C48B698</t>
  </si>
  <si>
    <t>2021-05-06 07:11:49</t>
  </si>
  <si>
    <t>DD43E46A</t>
  </si>
  <si>
    <t>2021-05-06 23:02:05</t>
  </si>
  <si>
    <t>33AA2C73</t>
  </si>
  <si>
    <t>2021-04-03 03:23:56</t>
  </si>
  <si>
    <t>DCFD73DC</t>
  </si>
  <si>
    <t>2021-03-05 12:42:52</t>
  </si>
  <si>
    <t>AC1A4A7F</t>
  </si>
  <si>
    <t>2021-05-14 16:06:06</t>
  </si>
  <si>
    <t>E3C52F77</t>
  </si>
  <si>
    <t>2021-06-06 19:25:29</t>
  </si>
  <si>
    <t>34E36B53</t>
  </si>
  <si>
    <t>2021-05-26 03:53:14</t>
  </si>
  <si>
    <t>95E4397E</t>
  </si>
  <si>
    <t>2021-03-20 13:15:13</t>
  </si>
  <si>
    <t>5C77E6E2</t>
  </si>
  <si>
    <t>2021-04-08 17:48:30</t>
  </si>
  <si>
    <t>2F2284C3</t>
  </si>
  <si>
    <t>2021-05-15 07:15:39</t>
  </si>
  <si>
    <t>ED7E8AF3</t>
  </si>
  <si>
    <t>2021-05-17 23:00:28</t>
  </si>
  <si>
    <t>01CBF18D</t>
  </si>
  <si>
    <t>2021-03-27 23:59:06</t>
  </si>
  <si>
    <t>320D9FE0</t>
  </si>
  <si>
    <t>2021-04-18 10:44:50</t>
  </si>
  <si>
    <t>A8D6F694</t>
  </si>
  <si>
    <t>2021-05-28 23:38:24</t>
  </si>
  <si>
    <t>C179F4F6</t>
  </si>
  <si>
    <t>2021-03-09 22:35:55</t>
  </si>
  <si>
    <t>18C53C6E</t>
  </si>
  <si>
    <t>2021-03-13 02:28:46</t>
  </si>
  <si>
    <t>CB2F293C</t>
  </si>
  <si>
    <t>2021-05-23 08:52:02</t>
  </si>
  <si>
    <t>F054EE73</t>
  </si>
  <si>
    <t>2021-06-08 19:00:25</t>
  </si>
  <si>
    <t>8B2F82DC</t>
  </si>
  <si>
    <t>2021-03-26 13:54:26</t>
  </si>
  <si>
    <t>DAC5901F</t>
  </si>
  <si>
    <t>2021-04-08 05:39:20</t>
  </si>
  <si>
    <t>3F7110D7</t>
  </si>
  <si>
    <t>2021-04-30 13:18:35</t>
  </si>
  <si>
    <t>F4809C2B</t>
  </si>
  <si>
    <t>2021-03-24 08:11:49</t>
  </si>
  <si>
    <t>DD4CF895</t>
  </si>
  <si>
    <t>2021-04-26 11:22:31</t>
  </si>
  <si>
    <t>8B098AEF</t>
  </si>
  <si>
    <t>2021-03-26 15:57:55</t>
  </si>
  <si>
    <t>EB13AFCD</t>
  </si>
  <si>
    <t>2021-03-18 12:19:47</t>
  </si>
  <si>
    <t>AE942EE5</t>
  </si>
  <si>
    <t>2021-05-11 10:28:04</t>
  </si>
  <si>
    <t>34DD5BA7</t>
  </si>
  <si>
    <t>2021-05-20 15:56:57</t>
  </si>
  <si>
    <t>2B62D886</t>
  </si>
  <si>
    <t>2021-03-30 00:35:42</t>
  </si>
  <si>
    <t>CD2E2417</t>
  </si>
  <si>
    <t>2021-05-08 20:49:31</t>
  </si>
  <si>
    <t>D5A5F6DA</t>
  </si>
  <si>
    <t>2021-04-01 00:01:13</t>
  </si>
  <si>
    <t>C7B654DB</t>
  </si>
  <si>
    <t>2021-04-07 17:47:34</t>
  </si>
  <si>
    <t>F1293098</t>
  </si>
  <si>
    <t>2021-03-24 11:30:08</t>
  </si>
  <si>
    <t>F9EA6C06</t>
  </si>
  <si>
    <t>2021-03-24 03:56:50</t>
  </si>
  <si>
    <t>B4649159</t>
  </si>
  <si>
    <t>2021-03-16 09:51:37</t>
  </si>
  <si>
    <t>381B6C4F</t>
  </si>
  <si>
    <t>2021-03-01 20:41:10</t>
  </si>
  <si>
    <t>DC71EE31</t>
  </si>
  <si>
    <t>2021-03-11 07:41:40</t>
  </si>
  <si>
    <t>50A00650</t>
  </si>
  <si>
    <t>2021-05-26 21:19:19</t>
  </si>
  <si>
    <t>331935B6</t>
  </si>
  <si>
    <t>2021-05-17 23:45:34</t>
  </si>
  <si>
    <t>CCA4A1FE</t>
  </si>
  <si>
    <t>2021-03-16 11:03:40</t>
  </si>
  <si>
    <t>9F6A138D</t>
  </si>
  <si>
    <t>2021-03-11 14:21:17</t>
  </si>
  <si>
    <t>538B6A84</t>
  </si>
  <si>
    <t>2021-06-04 10:59:33</t>
  </si>
  <si>
    <t>A2A6E9EC</t>
  </si>
  <si>
    <t>2021-05-25 22:54:22</t>
  </si>
  <si>
    <t>4F39B580</t>
  </si>
  <si>
    <t>2021-04-29 04:05:22</t>
  </si>
  <si>
    <t>D03C1F3C</t>
  </si>
  <si>
    <t>2021-05-18 07:25:02</t>
  </si>
  <si>
    <t>621D6178</t>
  </si>
  <si>
    <t>2021-03-08 19:38:44</t>
  </si>
  <si>
    <t>1C8A6A88</t>
  </si>
  <si>
    <t>2021-03-08 18:56:00</t>
  </si>
  <si>
    <t>5B2FE184</t>
  </si>
  <si>
    <t>2021-05-05 14:59:07</t>
  </si>
  <si>
    <t>1D11BC28</t>
  </si>
  <si>
    <t>2021-03-27 00:53:18</t>
  </si>
  <si>
    <t>EF02010B</t>
  </si>
  <si>
    <t>2021-04-03 18:14:08</t>
  </si>
  <si>
    <t>939A96DE</t>
  </si>
  <si>
    <t>2021-03-20 01:36:12</t>
  </si>
  <si>
    <t>58C3013D</t>
  </si>
  <si>
    <t>2021-04-05 17:06:05</t>
  </si>
  <si>
    <t>B53FCBF6</t>
  </si>
  <si>
    <t>2021-04-20 09:32:59</t>
  </si>
  <si>
    <t>59B07D5B</t>
  </si>
  <si>
    <t>2021-04-27 19:51:07</t>
  </si>
  <si>
    <t>0A19472F</t>
  </si>
  <si>
    <t>2021-06-04 14:49:24</t>
  </si>
  <si>
    <t>54DAFE82</t>
  </si>
  <si>
    <t>2021-04-09 05:17:46</t>
  </si>
  <si>
    <t>B8C387E4</t>
  </si>
  <si>
    <t>2021-05-30 04:06:26</t>
  </si>
  <si>
    <t>6DF3512E</t>
  </si>
  <si>
    <t>2021-05-04 01:36:09</t>
  </si>
  <si>
    <t>18FD4950</t>
  </si>
  <si>
    <t>2021-06-03 21:21:22</t>
  </si>
  <si>
    <t>08DBE7F3</t>
  </si>
  <si>
    <t>2021-05-19 12:11:02</t>
  </si>
  <si>
    <t>5D4C6A50</t>
  </si>
  <si>
    <t>2021-03-16 16:36:19</t>
  </si>
  <si>
    <t>DA5B74BA</t>
  </si>
  <si>
    <t>2021-04-12 19:19:35</t>
  </si>
  <si>
    <t>C82E2D05</t>
  </si>
  <si>
    <t>2021-05-13 12:56:12</t>
  </si>
  <si>
    <t>9953E2B5</t>
  </si>
  <si>
    <t>2021-05-18 07:10:31</t>
  </si>
  <si>
    <t>51AD8D81</t>
  </si>
  <si>
    <t>2021-05-28 10:32:33</t>
  </si>
  <si>
    <t>8C81D731</t>
  </si>
  <si>
    <t>2021-05-11 09:03:59</t>
  </si>
  <si>
    <t>6984366E</t>
  </si>
  <si>
    <t>2021-06-01 18:28:12</t>
  </si>
  <si>
    <t>C3A806DD</t>
  </si>
  <si>
    <t>2021-03-24 20:35:41</t>
  </si>
  <si>
    <t>5CE64613</t>
  </si>
  <si>
    <t>2021-04-30 03:03:13</t>
  </si>
  <si>
    <t>7D5C8AC4</t>
  </si>
  <si>
    <t>2021-03-30 15:45:00</t>
  </si>
  <si>
    <t>4BA09EB4</t>
  </si>
  <si>
    <t>2021-04-16 20:45:17</t>
  </si>
  <si>
    <t>EE30C1FB</t>
  </si>
  <si>
    <t>2021-04-25 11:00:08</t>
  </si>
  <si>
    <t>3EE936FA</t>
  </si>
  <si>
    <t>2021-04-23 12:20:19</t>
  </si>
  <si>
    <t>40BC6077</t>
  </si>
  <si>
    <t>2021-05-05 21:52:31</t>
  </si>
  <si>
    <t>4592DB25</t>
  </si>
  <si>
    <t>2021-04-10 06:22:28</t>
  </si>
  <si>
    <t>8093D45A</t>
  </si>
  <si>
    <t>2021-05-16 06:19:17</t>
  </si>
  <si>
    <t>EB6CCD09</t>
  </si>
  <si>
    <t>2021-04-17 01:37:04</t>
  </si>
  <si>
    <t>705F9972</t>
  </si>
  <si>
    <t>2021-04-01 01:41:56</t>
  </si>
  <si>
    <t>8CC51BD6</t>
  </si>
  <si>
    <t>2021-03-17 06:31:05</t>
  </si>
  <si>
    <t>5E5C2575</t>
  </si>
  <si>
    <t>2021-03-24 20:27:47</t>
  </si>
  <si>
    <t>6D8D757E</t>
  </si>
  <si>
    <t>2021-05-30 21:08:11</t>
  </si>
  <si>
    <t>258CFC5C</t>
  </si>
  <si>
    <t>2021-06-01 15:51:02</t>
  </si>
  <si>
    <t>AD719EA7</t>
  </si>
  <si>
    <t>2021-04-13 11:11:06</t>
  </si>
  <si>
    <t>E8C63E87</t>
  </si>
  <si>
    <t>2021-05-20 06:19:33</t>
  </si>
  <si>
    <t>851C4041</t>
  </si>
  <si>
    <t>2021-03-24 20:46:58</t>
  </si>
  <si>
    <t>5B26213D</t>
  </si>
  <si>
    <t>2021-04-08 02:07:28</t>
  </si>
  <si>
    <t>C90A9060</t>
  </si>
  <si>
    <t>2021-04-17 03:38:57</t>
  </si>
  <si>
    <t>52895FCA</t>
  </si>
  <si>
    <t>2021-03-12 23:17:51</t>
  </si>
  <si>
    <t>C6C8D42A</t>
  </si>
  <si>
    <t>2021-06-06 16:12:37</t>
  </si>
  <si>
    <t>C6DF425F</t>
  </si>
  <si>
    <t>2021-05-22 12:14:00</t>
  </si>
  <si>
    <t>C305729B</t>
  </si>
  <si>
    <t>2021-06-07 11:03:59</t>
  </si>
  <si>
    <t>7EE63747</t>
  </si>
  <si>
    <t>2021-04-25 14:21:10</t>
  </si>
  <si>
    <t>E99C4D8C</t>
  </si>
  <si>
    <t>2021-05-29 12:09:09</t>
  </si>
  <si>
    <t>8285A8EB</t>
  </si>
  <si>
    <t>2021-06-01 22:34:34</t>
  </si>
  <si>
    <t>A36E2913</t>
  </si>
  <si>
    <t>2021-05-25 01:32:59</t>
  </si>
  <si>
    <t>458F7872</t>
  </si>
  <si>
    <t>2021-04-17 21:18:56</t>
  </si>
  <si>
    <t>82CEFB87</t>
  </si>
  <si>
    <t>2021-06-03 10:02:15</t>
  </si>
  <si>
    <t>171BE1A7</t>
  </si>
  <si>
    <t>2021-03-09 19:18:25</t>
  </si>
  <si>
    <t>E9DA6DE6</t>
  </si>
  <si>
    <t>2021-05-24 01:22:45</t>
  </si>
  <si>
    <t>0A1B9BE5</t>
  </si>
  <si>
    <t>2021-05-11 13:41:53</t>
  </si>
  <si>
    <t>34CC3600</t>
  </si>
  <si>
    <t>2021-06-07 13:09:39</t>
  </si>
  <si>
    <t>603D261B</t>
  </si>
  <si>
    <t>2021-04-17 18:51:57</t>
  </si>
  <si>
    <t>4267A665</t>
  </si>
  <si>
    <t>2021-06-01 04:10:10</t>
  </si>
  <si>
    <t>6A43B2DB</t>
  </si>
  <si>
    <t>2021-05-27 23:46:22</t>
  </si>
  <si>
    <t>B652A946</t>
  </si>
  <si>
    <t>2021-03-12 00:45:37</t>
  </si>
  <si>
    <t>58423DD6</t>
  </si>
  <si>
    <t>2021-03-23 10:39:54</t>
  </si>
  <si>
    <t>BC6010A0</t>
  </si>
  <si>
    <t>2021-04-12 13:01:32</t>
  </si>
  <si>
    <t>B240CC2D</t>
  </si>
  <si>
    <t>2021-03-20 19:32:28</t>
  </si>
  <si>
    <t>874D5058</t>
  </si>
  <si>
    <t>2021-03-28 13:18:51</t>
  </si>
  <si>
    <t>0B90DA5A</t>
  </si>
  <si>
    <t>2021-04-22 16:46:20</t>
  </si>
  <si>
    <t>5A7D2F17</t>
  </si>
  <si>
    <t>2021-03-13 07:25:26</t>
  </si>
  <si>
    <t>5F91C317</t>
  </si>
  <si>
    <t>2021-04-17 07:03:34</t>
  </si>
  <si>
    <t>52600FA3</t>
  </si>
  <si>
    <t>2021-03-19 04:42:21</t>
  </si>
  <si>
    <t>229BF531</t>
  </si>
  <si>
    <t>2021-06-04 07:48:29</t>
  </si>
  <si>
    <t>83F4233A</t>
  </si>
  <si>
    <t>2021-05-21 09:32:31</t>
  </si>
  <si>
    <t>2F9469A2</t>
  </si>
  <si>
    <t>2021-04-03 07:29:40</t>
  </si>
  <si>
    <t>407EBE8D</t>
  </si>
  <si>
    <t>2021-03-01 22:40:14</t>
  </si>
  <si>
    <t>E554A55A</t>
  </si>
  <si>
    <t>2021-05-19 01:08:56</t>
  </si>
  <si>
    <t>59A49E16</t>
  </si>
  <si>
    <t>2021-03-26 14:44:14</t>
  </si>
  <si>
    <t>61FE1915</t>
  </si>
  <si>
    <t>2021-06-04 14:59:02</t>
  </si>
  <si>
    <t>BB53A8FB</t>
  </si>
  <si>
    <t>2021-04-03 21:58:42</t>
  </si>
  <si>
    <t>51408F28</t>
  </si>
  <si>
    <t>2021-05-13 03:51:27</t>
  </si>
  <si>
    <t>90FFF74D</t>
  </si>
  <si>
    <t>2021-04-21 03:06:07</t>
  </si>
  <si>
    <t>4F694353</t>
  </si>
  <si>
    <t>2021-04-20 07:38:45</t>
  </si>
  <si>
    <t>4FFC0DD5</t>
  </si>
  <si>
    <t>2021-04-29 10:38:30</t>
  </si>
  <si>
    <t>9B51E9A9</t>
  </si>
  <si>
    <t>2021-03-30 20:50:33</t>
  </si>
  <si>
    <t>1C411F0C</t>
  </si>
  <si>
    <t>2021-04-04 01:00:37</t>
  </si>
  <si>
    <t>0CF3F0EE</t>
  </si>
  <si>
    <t>2021-05-12 12:43:40</t>
  </si>
  <si>
    <t>0059F390</t>
  </si>
  <si>
    <t>2021-05-23 08:05:29</t>
  </si>
  <si>
    <t>D1205607</t>
  </si>
  <si>
    <t>2021-03-19 10:06:36</t>
  </si>
  <si>
    <t>C954DE7C</t>
  </si>
  <si>
    <t>2021-05-17 17:21:46</t>
  </si>
  <si>
    <t>8AA8C921</t>
  </si>
  <si>
    <t>2021-05-31 09:09:21</t>
  </si>
  <si>
    <t>5D7C18B9</t>
  </si>
  <si>
    <t>2021-03-30 12:34:17</t>
  </si>
  <si>
    <t>911DA6EA</t>
  </si>
  <si>
    <t>2021-03-23 08:29:41</t>
  </si>
  <si>
    <t>D4F66B46</t>
  </si>
  <si>
    <t>2021-05-03 06:16:45</t>
  </si>
  <si>
    <t>EF3927FA</t>
  </si>
  <si>
    <t>2021-05-22 17:41:12</t>
  </si>
  <si>
    <t>0B681EF0</t>
  </si>
  <si>
    <t>2021-03-21 04:32:09</t>
  </si>
  <si>
    <t>DC1D72ED</t>
  </si>
  <si>
    <t>2021-05-24 16:16:11</t>
  </si>
  <si>
    <t>202A7F02</t>
  </si>
  <si>
    <t>2021-05-18 01:40:45</t>
  </si>
  <si>
    <t>85E07CE7</t>
  </si>
  <si>
    <t>2021-05-08 05:10:49</t>
  </si>
  <si>
    <t>1451E5A6</t>
  </si>
  <si>
    <t>2021-03-16 05:24:11</t>
  </si>
  <si>
    <t>080BD565</t>
  </si>
  <si>
    <t>2021-05-07 23:35:36</t>
  </si>
  <si>
    <t>8B53AE7E</t>
  </si>
  <si>
    <t>2021-03-25 15:16:21</t>
  </si>
  <si>
    <t>EF922C8E</t>
  </si>
  <si>
    <t>2021-04-02 18:50:12</t>
  </si>
  <si>
    <t>58E4F5FC</t>
  </si>
  <si>
    <t>2021-05-01 22:30:19</t>
  </si>
  <si>
    <t>04A9F38C</t>
  </si>
  <si>
    <t>2021-05-12 01:57:54</t>
  </si>
  <si>
    <t>113D42F7</t>
  </si>
  <si>
    <t>2021-05-19 06:11:30</t>
  </si>
  <si>
    <t>AD8DC514</t>
  </si>
  <si>
    <t>2021-03-31 02:20:58</t>
  </si>
  <si>
    <t>C0F6EE86</t>
  </si>
  <si>
    <t>2021-06-09 12:17:01</t>
  </si>
  <si>
    <t>27995D42</t>
  </si>
  <si>
    <t>2021-04-24 12:52:50</t>
  </si>
  <si>
    <t>50553D5C</t>
  </si>
  <si>
    <t>2021-05-25 07:37:14</t>
  </si>
  <si>
    <t>F5B44C26</t>
  </si>
  <si>
    <t>2021-03-19 02:48:55</t>
  </si>
  <si>
    <t>06ED8F1C</t>
  </si>
  <si>
    <t>2021-03-29 09:23:15</t>
  </si>
  <si>
    <t>A50615A4</t>
  </si>
  <si>
    <t>2021-05-31 04:09:38</t>
  </si>
  <si>
    <t>2A0291E9</t>
  </si>
  <si>
    <t>2021-03-18 13:03:12</t>
  </si>
  <si>
    <t>0F24DDE9</t>
  </si>
  <si>
    <t>2021-05-23 20:54:29</t>
  </si>
  <si>
    <t>0B72C427</t>
  </si>
  <si>
    <t>2021-05-27 00:51:33</t>
  </si>
  <si>
    <t>4F1491BA</t>
  </si>
  <si>
    <t>2021-04-06 06:16:56</t>
  </si>
  <si>
    <t>6989BB59</t>
  </si>
  <si>
    <t>2021-04-28 14:25:57</t>
  </si>
  <si>
    <t>6E5DBC33</t>
  </si>
  <si>
    <t>2021-05-06 11:34:26</t>
  </si>
  <si>
    <t>50ACFFE5</t>
  </si>
  <si>
    <t>2021-03-26 17:22:07</t>
  </si>
  <si>
    <t>6B26C544</t>
  </si>
  <si>
    <t>2021-04-16 19:55:22</t>
  </si>
  <si>
    <t>03E1327E</t>
  </si>
  <si>
    <t>2021-05-27 14:45:05</t>
  </si>
  <si>
    <t>95ACE816</t>
  </si>
  <si>
    <t>2021-05-21 00:21:10</t>
  </si>
  <si>
    <t>11A4F20E</t>
  </si>
  <si>
    <t>2021-05-14 22:56:47</t>
  </si>
  <si>
    <t>5FF98042</t>
  </si>
  <si>
    <t>2021-04-25 22:06:59</t>
  </si>
  <si>
    <t>BFC93E38</t>
  </si>
  <si>
    <t>2021-05-10 12:14:30</t>
  </si>
  <si>
    <t>C77509A7</t>
  </si>
  <si>
    <t>2021-05-26 17:36:17</t>
  </si>
  <si>
    <t>2963CA50</t>
  </si>
  <si>
    <t>2021-05-01 19:30:32</t>
  </si>
  <si>
    <t>62721E45</t>
  </si>
  <si>
    <t>2021-03-08 09:45:32</t>
  </si>
  <si>
    <t>A62DBF95</t>
  </si>
  <si>
    <t>2021-05-08 11:01:07</t>
  </si>
  <si>
    <t>5BEB6686</t>
  </si>
  <si>
    <t>2021-06-07 12:11:55</t>
  </si>
  <si>
    <t>84FF9156</t>
  </si>
  <si>
    <t>2021-05-15 12:43:39</t>
  </si>
  <si>
    <t>35AEB366</t>
  </si>
  <si>
    <t>2021-03-18 08:20:50</t>
  </si>
  <si>
    <t>621ACB35</t>
  </si>
  <si>
    <t>2021-05-26 20:29:08</t>
  </si>
  <si>
    <t>D0EEA875</t>
  </si>
  <si>
    <t>2021-06-01 05:57:42</t>
  </si>
  <si>
    <t>67416A06</t>
  </si>
  <si>
    <t>2021-03-12 12:05:45</t>
  </si>
  <si>
    <t>B06ACC41</t>
  </si>
  <si>
    <t>2021-03-16 13:01:36</t>
  </si>
  <si>
    <t>B2AC38AE</t>
  </si>
  <si>
    <t>2021-04-07 06:51:36</t>
  </si>
  <si>
    <t>BDAA2B77</t>
  </si>
  <si>
    <t>2021-04-14 04:41:56</t>
  </si>
  <si>
    <t>62A433EB</t>
  </si>
  <si>
    <t>2021-03-02 05:35:26</t>
  </si>
  <si>
    <t>4AE1A75F</t>
  </si>
  <si>
    <t>2021-05-11 03:27:57</t>
  </si>
  <si>
    <t>08D997EB</t>
  </si>
  <si>
    <t>2021-04-10 17:28:43</t>
  </si>
  <si>
    <t>A50C70C4</t>
  </si>
  <si>
    <t>2021-05-09 19:52:56</t>
  </si>
  <si>
    <t>E1AB82D9</t>
  </si>
  <si>
    <t>2021-03-16 01:30:02</t>
  </si>
  <si>
    <t>D34A1831</t>
  </si>
  <si>
    <t>2021-04-30 05:10:07</t>
  </si>
  <si>
    <t>36CA78B8</t>
  </si>
  <si>
    <t>2021-03-26 09:54:10</t>
  </si>
  <si>
    <t>2E2A5BD2</t>
  </si>
  <si>
    <t>2021-04-26 10:03:28</t>
  </si>
  <si>
    <t>7E16B827</t>
  </si>
  <si>
    <t>2021-04-11 11:14:37</t>
  </si>
  <si>
    <t>7740336D</t>
  </si>
  <si>
    <t>2021-04-04 12:00:28</t>
  </si>
  <si>
    <t>2D18FF7F</t>
  </si>
  <si>
    <t>2021-03-12 07:41:45</t>
  </si>
  <si>
    <t>18598F03</t>
  </si>
  <si>
    <t>2021-04-16 20:07:18</t>
  </si>
  <si>
    <t>282927A2</t>
  </si>
  <si>
    <t>2021-04-28 01:44:35</t>
  </si>
  <si>
    <t>EB6D50EE</t>
  </si>
  <si>
    <t>2021-05-19 19:16:05</t>
  </si>
  <si>
    <t>C806BA40</t>
  </si>
  <si>
    <t>2021-05-07 02:29:43</t>
  </si>
  <si>
    <t>AF72FDB8</t>
  </si>
  <si>
    <t>2021-04-18 03:02:02</t>
  </si>
  <si>
    <t>594D5F83</t>
  </si>
  <si>
    <t>2021-04-18 11:25:05</t>
  </si>
  <si>
    <t>24F173AB</t>
  </si>
  <si>
    <t>2021-05-07 16:07:21</t>
  </si>
  <si>
    <t>C03A5B5A</t>
  </si>
  <si>
    <t>2021-03-24 23:17:47</t>
  </si>
  <si>
    <t>C8F875FF</t>
  </si>
  <si>
    <t>2021-05-17 00:03:00</t>
  </si>
  <si>
    <t>F8D91DED</t>
  </si>
  <si>
    <t>2021-05-28 16:51:09</t>
  </si>
  <si>
    <t>AEBFE65B</t>
  </si>
  <si>
    <t>2021-05-12 09:30:58</t>
  </si>
  <si>
    <t>EE6CA7A1</t>
  </si>
  <si>
    <t>2021-06-05 16:13:43</t>
  </si>
  <si>
    <t>97DD0B1A</t>
  </si>
  <si>
    <t>2021-04-25 23:18:20</t>
  </si>
  <si>
    <t>47980695</t>
  </si>
  <si>
    <t>2021-03-15 21:39:53</t>
  </si>
  <si>
    <t>A96CE003</t>
  </si>
  <si>
    <t>2021-05-20 18:53:16</t>
  </si>
  <si>
    <t>6A3AB606</t>
  </si>
  <si>
    <t>2021-05-26 20:59:37</t>
  </si>
  <si>
    <t>7D1BE3CE</t>
  </si>
  <si>
    <t>2021-05-23 07:44:47</t>
  </si>
  <si>
    <t>F9341A1E</t>
  </si>
  <si>
    <t>2021-03-29 22:16:15</t>
  </si>
  <si>
    <t>53F69975</t>
  </si>
  <si>
    <t>2021-04-08 06:17:33</t>
  </si>
  <si>
    <t>26B71BB3</t>
  </si>
  <si>
    <t>2021-03-03 03:16:03</t>
  </si>
  <si>
    <t>6DE16A2E</t>
  </si>
  <si>
    <t>2021-03-30 08:20:36</t>
  </si>
  <si>
    <t>26EB1F14</t>
  </si>
  <si>
    <t>2021-05-27 09:40:42</t>
  </si>
  <si>
    <t>4639EF61</t>
  </si>
  <si>
    <t>2021-05-22 12:46:10</t>
  </si>
  <si>
    <t>61B8E581</t>
  </si>
  <si>
    <t>2021-04-06 13:41:52</t>
  </si>
  <si>
    <t>627F3EBD</t>
  </si>
  <si>
    <t>2021-06-06 17:34:51</t>
  </si>
  <si>
    <t>ECDC4EE9</t>
  </si>
  <si>
    <t>2021-03-24 10:11:54</t>
  </si>
  <si>
    <t>B8D363AA</t>
  </si>
  <si>
    <t>2021-03-30 01:52:40</t>
  </si>
  <si>
    <t>0AE7A329</t>
  </si>
  <si>
    <t>2021-03-12 20:08:23</t>
  </si>
  <si>
    <t>85A7F5B2</t>
  </si>
  <si>
    <t>2021-04-17 18:51:31</t>
  </si>
  <si>
    <t>8DC0467F</t>
  </si>
  <si>
    <t>2021-03-03 14:07:11</t>
  </si>
  <si>
    <t>F192C44A</t>
  </si>
  <si>
    <t>2021-05-09 16:14:47</t>
  </si>
  <si>
    <t>A5B4EE39</t>
  </si>
  <si>
    <t>2021-04-01 16:02:54</t>
  </si>
  <si>
    <t>7338E3B0</t>
  </si>
  <si>
    <t>2021-03-24 06:14:46</t>
  </si>
  <si>
    <t>9D975510</t>
  </si>
  <si>
    <t>2021-03-29 09:52:03</t>
  </si>
  <si>
    <t>6768DD94</t>
  </si>
  <si>
    <t>2021-04-23 16:14:22</t>
  </si>
  <si>
    <t>1C8781DD</t>
  </si>
  <si>
    <t>2021-05-04 23:49:47</t>
  </si>
  <si>
    <t>02929A71</t>
  </si>
  <si>
    <t>2021-03-14 17:09:04</t>
  </si>
  <si>
    <t>049CFBA2</t>
  </si>
  <si>
    <t>2021-06-06 23:20:43</t>
  </si>
  <si>
    <t>7B7F9392</t>
  </si>
  <si>
    <t>2021-04-13 21:16:56</t>
  </si>
  <si>
    <t>D4223854</t>
  </si>
  <si>
    <t>2021-03-06 03:03:05</t>
  </si>
  <si>
    <t>3382A986</t>
  </si>
  <si>
    <t>2021-05-26 03:25:13</t>
  </si>
  <si>
    <t>6FFFF695</t>
  </si>
  <si>
    <t>2021-05-22 03:55:17</t>
  </si>
  <si>
    <t>6F9B99FB</t>
  </si>
  <si>
    <t>2021-04-12 13:24:30</t>
  </si>
  <si>
    <t>4A10FA23</t>
  </si>
  <si>
    <t>2021-03-25 10:16:59</t>
  </si>
  <si>
    <t>FD55E09D</t>
  </si>
  <si>
    <t>2021-04-12 08:27:02</t>
  </si>
  <si>
    <t>29DB2028</t>
  </si>
  <si>
    <t>2021-05-13 16:32:32</t>
  </si>
  <si>
    <t>B0200807</t>
  </si>
  <si>
    <t>2021-04-20 08:23:48</t>
  </si>
  <si>
    <t>A1C8B3BD</t>
  </si>
  <si>
    <t>2021-04-18 18:05:49</t>
  </si>
  <si>
    <t>E8B98444</t>
  </si>
  <si>
    <t>2021-05-02 05:12:06</t>
  </si>
  <si>
    <t>A3085A82</t>
  </si>
  <si>
    <t>2021-05-19 17:21:58</t>
  </si>
  <si>
    <t>F1E852C8</t>
  </si>
  <si>
    <t>2021-05-03 16:27:50</t>
  </si>
  <si>
    <t>49A2D465</t>
  </si>
  <si>
    <t>2021-05-10 14:17:27</t>
  </si>
  <si>
    <t>35D3CE61</t>
  </si>
  <si>
    <t>2021-04-06 15:20:51</t>
  </si>
  <si>
    <t>7CAD7ED5</t>
  </si>
  <si>
    <t>2021-03-01 18:40:03</t>
  </si>
  <si>
    <t>40AB3384</t>
  </si>
  <si>
    <t>2021-04-25 06:33:42</t>
  </si>
  <si>
    <t>31F9D24E</t>
  </si>
  <si>
    <t>2021-05-19 12:42:24</t>
  </si>
  <si>
    <t>A0A746FF</t>
  </si>
  <si>
    <t>2021-05-05 18:20:31</t>
  </si>
  <si>
    <t>5DF08E60</t>
  </si>
  <si>
    <t>2021-03-01 15:15:53</t>
  </si>
  <si>
    <t>2C0876EC</t>
  </si>
  <si>
    <t>2021-03-07 16:43:04</t>
  </si>
  <si>
    <t>7122F4E5</t>
  </si>
  <si>
    <t>2021-05-09 21:39:24</t>
  </si>
  <si>
    <t>830B0486</t>
  </si>
  <si>
    <t>2021-03-06 14:10:11</t>
  </si>
  <si>
    <t>FCF1642B</t>
  </si>
  <si>
    <t>2021-05-29 13:28:44</t>
  </si>
  <si>
    <t>77A62154</t>
  </si>
  <si>
    <t>2021-05-26 22:05:04</t>
  </si>
  <si>
    <t>6B74BEF9</t>
  </si>
  <si>
    <t>2021-04-01 15:53:52</t>
  </si>
  <si>
    <t>28FD6D4C</t>
  </si>
  <si>
    <t>2021-05-19 13:36:03</t>
  </si>
  <si>
    <t>B10CC10E</t>
  </si>
  <si>
    <t>2021-04-01 16:22:45</t>
  </si>
  <si>
    <t>ECCC9A73</t>
  </si>
  <si>
    <t>2021-04-18 03:12:33</t>
  </si>
  <si>
    <t>BE8A8F68</t>
  </si>
  <si>
    <t>2021-04-17 17:08:52</t>
  </si>
  <si>
    <t>A15C6D9B</t>
  </si>
  <si>
    <t>2021-05-05 01:39:22</t>
  </si>
  <si>
    <t>C8382273</t>
  </si>
  <si>
    <t>2021-06-02 17:35:42</t>
  </si>
  <si>
    <t>77843600</t>
  </si>
  <si>
    <t>2021-03-21 14:28:45</t>
  </si>
  <si>
    <t>A4F291C6</t>
  </si>
  <si>
    <t>2021-05-09 08:34:32</t>
  </si>
  <si>
    <t>376F474E</t>
  </si>
  <si>
    <t>2021-06-03 20:11:12</t>
  </si>
  <si>
    <t>AA7AAC11</t>
  </si>
  <si>
    <t>2021-05-31 15:53:07</t>
  </si>
  <si>
    <t>151A017D</t>
  </si>
  <si>
    <t>2021-04-16 02:31:50</t>
  </si>
  <si>
    <t>5C03A4E2</t>
  </si>
  <si>
    <t>2021-05-20 03:11:45</t>
  </si>
  <si>
    <t>A9CB583E</t>
  </si>
  <si>
    <t>2021-03-03 10:29:29</t>
  </si>
  <si>
    <t>45F9CFD6</t>
  </si>
  <si>
    <t>2021-04-01 08:43:48</t>
  </si>
  <si>
    <t>425E89BA</t>
  </si>
  <si>
    <t>2021-04-30 16:58:28</t>
  </si>
  <si>
    <t>8B41DCBE</t>
  </si>
  <si>
    <t>2021-06-03 18:24:14</t>
  </si>
  <si>
    <t>956F4F30</t>
  </si>
  <si>
    <t>2021-05-09 23:03:18</t>
  </si>
  <si>
    <t>9C403F02</t>
  </si>
  <si>
    <t>2021-04-30 03:21:21</t>
  </si>
  <si>
    <t>50669868</t>
  </si>
  <si>
    <t>2021-05-16 23:27:55</t>
  </si>
  <si>
    <t>AF32AD1B</t>
  </si>
  <si>
    <t>2021-04-17 07:24:17</t>
  </si>
  <si>
    <t>BA342514</t>
  </si>
  <si>
    <t>2021-05-28 12:41:17</t>
  </si>
  <si>
    <t>5D167D4A</t>
  </si>
  <si>
    <t>2021-05-02 21:10:18</t>
  </si>
  <si>
    <t>63F0B9DF</t>
  </si>
  <si>
    <t>2021-03-11 20:55:56</t>
  </si>
  <si>
    <t>E0F26A06</t>
  </si>
  <si>
    <t>2021-06-07 11:47:54</t>
  </si>
  <si>
    <t>16E4082B</t>
  </si>
  <si>
    <t>2021-06-06 13:48:13</t>
  </si>
  <si>
    <t>D777C838</t>
  </si>
  <si>
    <t>2021-06-04 19:36:12</t>
  </si>
  <si>
    <t>87C5E223</t>
  </si>
  <si>
    <t>2021-04-11 06:48:08</t>
  </si>
  <si>
    <t>5A52955B</t>
  </si>
  <si>
    <t>2021-03-24 15:19:31</t>
  </si>
  <si>
    <t>E7E4FE9F</t>
  </si>
  <si>
    <t>2021-04-15 20:26:11</t>
  </si>
  <si>
    <t>F4D35FD9</t>
  </si>
  <si>
    <t>2021-03-17 06:58:15</t>
  </si>
  <si>
    <t>71D3C0BB</t>
  </si>
  <si>
    <t>2021-06-02 18:01:23</t>
  </si>
  <si>
    <t>63F97DEB</t>
  </si>
  <si>
    <t>2021-03-07 14:09:48</t>
  </si>
  <si>
    <t>19D71924</t>
  </si>
  <si>
    <t>2021-06-03 12:01:34</t>
  </si>
  <si>
    <t>9B63E20A</t>
  </si>
  <si>
    <t>2021-05-04 03:31:13</t>
  </si>
  <si>
    <t>9159FC01</t>
  </si>
  <si>
    <t>2021-06-09 21:53:46</t>
  </si>
  <si>
    <t>FFD4709E</t>
  </si>
  <si>
    <t>2021-05-05 05:38:19</t>
  </si>
  <si>
    <t>CF186748</t>
  </si>
  <si>
    <t>2021-06-04 07:28:01</t>
  </si>
  <si>
    <t>DFEF01FA</t>
  </si>
  <si>
    <t>2021-05-05 16:20:07</t>
  </si>
  <si>
    <t>9E5F1638</t>
  </si>
  <si>
    <t>2021-06-06 08:45:10</t>
  </si>
  <si>
    <t>BB7E38C6</t>
  </si>
  <si>
    <t>2021-03-28 05:29:02</t>
  </si>
  <si>
    <t>FB988DE5</t>
  </si>
  <si>
    <t>2021-06-06 11:24:13</t>
  </si>
  <si>
    <t>64349C14</t>
  </si>
  <si>
    <t>2021-03-10 19:57:18</t>
  </si>
  <si>
    <t>AE98230A</t>
  </si>
  <si>
    <t>2021-05-23 04:52:48</t>
  </si>
  <si>
    <t>C47742B4</t>
  </si>
  <si>
    <t>2021-04-14 20:43:01</t>
  </si>
  <si>
    <t>D932A2A6</t>
  </si>
  <si>
    <t>2021-03-26 16:30:40</t>
  </si>
  <si>
    <t>28FEF48B</t>
  </si>
  <si>
    <t>2021-03-06 00:01:38</t>
  </si>
  <si>
    <t>35BBD97D</t>
  </si>
  <si>
    <t>2021-03-30 19:00:46</t>
  </si>
  <si>
    <t>4E00BDD5</t>
  </si>
  <si>
    <t>2021-04-04 18:15:32</t>
  </si>
  <si>
    <t>B4FCDAF8</t>
  </si>
  <si>
    <t>2021-05-29 02:42:40</t>
  </si>
  <si>
    <t>A185AF1A</t>
  </si>
  <si>
    <t>2021-05-03 19:55:02</t>
  </si>
  <si>
    <t>5348A3D5</t>
  </si>
  <si>
    <t>2021-04-04 20:17:54</t>
  </si>
  <si>
    <t>2B8A34AD</t>
  </si>
  <si>
    <t>2021-05-11 22:43:31</t>
  </si>
  <si>
    <t>4E407A82</t>
  </si>
  <si>
    <t>2021-05-18 17:16:20</t>
  </si>
  <si>
    <t>CC8E7AC6</t>
  </si>
  <si>
    <t>2021-06-03 13:07:03</t>
  </si>
  <si>
    <t>C543BAF6</t>
  </si>
  <si>
    <t>2021-05-10 13:27:25</t>
  </si>
  <si>
    <t>EEECCF7C</t>
  </si>
  <si>
    <t>2021-03-12 05:04:46</t>
  </si>
  <si>
    <t>B7F00B60</t>
  </si>
  <si>
    <t>2021-05-24 21:54:46</t>
  </si>
  <si>
    <t>AB727E1C</t>
  </si>
  <si>
    <t>2021-05-29 14:02:56</t>
  </si>
  <si>
    <t>634BD102</t>
  </si>
  <si>
    <t>2021-05-31 20:13:33</t>
  </si>
  <si>
    <t>67141695</t>
  </si>
  <si>
    <t>2021-05-21 08:18:21</t>
  </si>
  <si>
    <t>86A4E0BC</t>
  </si>
  <si>
    <t>2021-05-04 11:16:50</t>
  </si>
  <si>
    <t>47C6B61F</t>
  </si>
  <si>
    <t>2021-05-28 15:07:23</t>
  </si>
  <si>
    <t>F8488D4D</t>
  </si>
  <si>
    <t>2021-05-26 22:28:55</t>
  </si>
  <si>
    <t>43ED7ED8</t>
  </si>
  <si>
    <t>2021-04-18 22:41:45</t>
  </si>
  <si>
    <t>67059A41</t>
  </si>
  <si>
    <t>2021-03-02 23:06:26</t>
  </si>
  <si>
    <t>4A684706</t>
  </si>
  <si>
    <t>2021-04-11 04:16:50</t>
  </si>
  <si>
    <t>773B0556</t>
  </si>
  <si>
    <t>2021-04-06 17:27:14</t>
  </si>
  <si>
    <t>FDCDD40E</t>
  </si>
  <si>
    <t>2021-05-15 01:11:10</t>
  </si>
  <si>
    <t>0E2726DE</t>
  </si>
  <si>
    <t>2021-06-08 02:42:53</t>
  </si>
  <si>
    <t>08856656</t>
  </si>
  <si>
    <t>2021-05-15 23:19:09</t>
  </si>
  <si>
    <t>0EC3201E</t>
  </si>
  <si>
    <t>2021-04-16 10:48:08</t>
  </si>
  <si>
    <t>70FF6CDD</t>
  </si>
  <si>
    <t>2021-04-18 17:38:46</t>
  </si>
  <si>
    <t>5A196D01</t>
  </si>
  <si>
    <t>2021-03-14 04:33:33</t>
  </si>
  <si>
    <t>711242D9</t>
  </si>
  <si>
    <t>2021-03-11 07:01:31</t>
  </si>
  <si>
    <t>55308EA8</t>
  </si>
  <si>
    <t>2021-05-06 21:40:17</t>
  </si>
  <si>
    <t>1096A18C</t>
  </si>
  <si>
    <t>2021-05-02 08:33:16</t>
  </si>
  <si>
    <t>D16749EA</t>
  </si>
  <si>
    <t>2021-03-06 11:08:13</t>
  </si>
  <si>
    <t>18276FBE</t>
  </si>
  <si>
    <t>2021-04-23 19:29:22</t>
  </si>
  <si>
    <t>B7B3CED8</t>
  </si>
  <si>
    <t>2021-03-06 01:41:13</t>
  </si>
  <si>
    <t>85FD3312</t>
  </si>
  <si>
    <t>2021-03-09 19:16:10</t>
  </si>
  <si>
    <t>4808E8C5</t>
  </si>
  <si>
    <t>2021-03-26 15:00:25</t>
  </si>
  <si>
    <t>31864B59</t>
  </si>
  <si>
    <t>2021-06-01 01:17:09</t>
  </si>
  <si>
    <t>D702B612</t>
  </si>
  <si>
    <t>2021-05-27 01:05:25</t>
  </si>
  <si>
    <t>85B764B0</t>
  </si>
  <si>
    <t>2021-03-23 03:28:59</t>
  </si>
  <si>
    <t>2C525AE4</t>
  </si>
  <si>
    <t>2021-03-29 10:53:04</t>
  </si>
  <si>
    <t>26E9E184</t>
  </si>
  <si>
    <t>2021-04-03 05:40:49</t>
  </si>
  <si>
    <t>43D7CAD7</t>
  </si>
  <si>
    <t>2021-04-06 11:01:54</t>
  </si>
  <si>
    <t>AB06B5FF</t>
  </si>
  <si>
    <t>2021-03-21 08:17:46</t>
  </si>
  <si>
    <t>18DE5D6C</t>
  </si>
  <si>
    <t>2021-04-02 17:45:34</t>
  </si>
  <si>
    <t>8DA38E73</t>
  </si>
  <si>
    <t>2021-05-24 02:13:49</t>
  </si>
  <si>
    <t>E897F303</t>
  </si>
  <si>
    <t>2021-03-28 01:55:22</t>
  </si>
  <si>
    <t>BED6C215</t>
  </si>
  <si>
    <t>2021-06-02 00:45:48</t>
  </si>
  <si>
    <t>2417C81C</t>
  </si>
  <si>
    <t>2021-03-20 03:08:47</t>
  </si>
  <si>
    <t>1A50A026</t>
  </si>
  <si>
    <t>2021-05-19 14:41:03</t>
  </si>
  <si>
    <t>8B16AE82</t>
  </si>
  <si>
    <t>2021-06-10 11:40:22</t>
  </si>
  <si>
    <t>79BA93EA</t>
  </si>
  <si>
    <t>2021-04-18 15:55:08</t>
  </si>
  <si>
    <t>3EF05167</t>
  </si>
  <si>
    <t>2021-05-17 10:51:01</t>
  </si>
  <si>
    <t>BBB88A95</t>
  </si>
  <si>
    <t>2021-03-27 08:42:56</t>
  </si>
  <si>
    <t>A52D0B4A</t>
  </si>
  <si>
    <t>2021-04-13 14:37:14</t>
  </si>
  <si>
    <t>E003A0D9</t>
  </si>
  <si>
    <t>2021-04-01 06:41:41</t>
  </si>
  <si>
    <t>D8A4054A</t>
  </si>
  <si>
    <t>2021-06-03 00:58:02</t>
  </si>
  <si>
    <t>0677C4B7</t>
  </si>
  <si>
    <t>2021-05-10 10:48:58</t>
  </si>
  <si>
    <t>01FCD85B</t>
  </si>
  <si>
    <t>2021-03-17 06:51:42</t>
  </si>
  <si>
    <t>CFF77849</t>
  </si>
  <si>
    <t>2021-04-26 16:18:39</t>
  </si>
  <si>
    <t>C1CA9958</t>
  </si>
  <si>
    <t>2021-03-17 01:48:45</t>
  </si>
  <si>
    <t>E010E5F7</t>
  </si>
  <si>
    <t>2021-04-10 07:21:45</t>
  </si>
  <si>
    <t>6BEFD777</t>
  </si>
  <si>
    <t>2021-05-23 07:48:19</t>
  </si>
  <si>
    <t>782C71C6</t>
  </si>
  <si>
    <t>2021-04-10 08:57:22</t>
  </si>
  <si>
    <t>4E6985EC</t>
  </si>
  <si>
    <t>2021-03-24 01:07:27</t>
  </si>
  <si>
    <t>338D1DE3</t>
  </si>
  <si>
    <t>2021-03-13 07:40:10</t>
  </si>
  <si>
    <t>46998560</t>
  </si>
  <si>
    <t>2021-05-01 15:29:27</t>
  </si>
  <si>
    <t>A5A94996</t>
  </si>
  <si>
    <t>2021-04-15 11:18:36</t>
  </si>
  <si>
    <t>03F0648E</t>
  </si>
  <si>
    <t>2021-05-02 21:50:14</t>
  </si>
  <si>
    <t>E0EEDDDA</t>
  </si>
  <si>
    <t>2021-03-08 18:31:39</t>
  </si>
  <si>
    <t>81BF9166</t>
  </si>
  <si>
    <t>2021-03-12 15:03:01</t>
  </si>
  <si>
    <t>1C1EAA9C</t>
  </si>
  <si>
    <t>2021-06-06 11:50:41</t>
  </si>
  <si>
    <t>964E461F</t>
  </si>
  <si>
    <t>2021-04-12 03:40:17</t>
  </si>
  <si>
    <t>437E38BC</t>
  </si>
  <si>
    <t>2021-05-02 20:03:42</t>
  </si>
  <si>
    <t>7B67EF0A</t>
  </si>
  <si>
    <t>2021-05-03 18:20:40</t>
  </si>
  <si>
    <t>CD7B8CF7</t>
  </si>
  <si>
    <t>2021-03-19 09:04:35</t>
  </si>
  <si>
    <t>C389D97F</t>
  </si>
  <si>
    <t>2021-04-26 22:14:11</t>
  </si>
  <si>
    <t>50EED5D2</t>
  </si>
  <si>
    <t>2021-05-30 13:14:55</t>
  </si>
  <si>
    <t>12D617BF</t>
  </si>
  <si>
    <t>2021-06-02 20:37:09</t>
  </si>
  <si>
    <t>4F9943D2</t>
  </si>
  <si>
    <t>2021-03-23 14:07:20</t>
  </si>
  <si>
    <t>DB35ED4B</t>
  </si>
  <si>
    <t>2021-05-31 08:08:47</t>
  </si>
  <si>
    <t>55D714BA</t>
  </si>
  <si>
    <t>2021-03-10 05:27:29</t>
  </si>
  <si>
    <t>FBD82C86</t>
  </si>
  <si>
    <t>2021-03-11 10:56:41</t>
  </si>
  <si>
    <t>5F85CB9E</t>
  </si>
  <si>
    <t>2021-04-22 06:03:24</t>
  </si>
  <si>
    <t>2DFB3C34</t>
  </si>
  <si>
    <t>2021-06-02 00:52:23</t>
  </si>
  <si>
    <t>86BE546A</t>
  </si>
  <si>
    <t>2021-03-20 04:44:31</t>
  </si>
  <si>
    <t>1A11102D</t>
  </si>
  <si>
    <t>2021-05-29 03:58:26</t>
  </si>
  <si>
    <t>52AC0DD0</t>
  </si>
  <si>
    <t>2021-06-03 06:35:58</t>
  </si>
  <si>
    <t>B943386C</t>
  </si>
  <si>
    <t>2021-03-28 15:19:14</t>
  </si>
  <si>
    <t>5D7DE957</t>
  </si>
  <si>
    <t>2021-04-03 09:15:04</t>
  </si>
  <si>
    <t>D66B92CF</t>
  </si>
  <si>
    <t>2021-06-07 12:36:30</t>
  </si>
  <si>
    <t>2B5B8C42</t>
  </si>
  <si>
    <t>2021-05-13 22:54:15</t>
  </si>
  <si>
    <t>21E01A51</t>
  </si>
  <si>
    <t>2021-05-24 17:42:00</t>
  </si>
  <si>
    <t>BB23864C</t>
  </si>
  <si>
    <t>2021-06-01 17:09:43</t>
  </si>
  <si>
    <t>E4FDD2F0</t>
  </si>
  <si>
    <t>2021-05-13 08:50:44</t>
  </si>
  <si>
    <t>BE295EE9</t>
  </si>
  <si>
    <t>2021-04-27 12:35:11</t>
  </si>
  <si>
    <t>F9664EC9</t>
  </si>
  <si>
    <t>2021-04-27 17:02:39</t>
  </si>
  <si>
    <t>E735D32A</t>
  </si>
  <si>
    <t>2021-03-03 16:25:31</t>
  </si>
  <si>
    <t>8D00B395</t>
  </si>
  <si>
    <t>2021-04-01 03:17:44</t>
  </si>
  <si>
    <t>1DF4E20D</t>
  </si>
  <si>
    <t>2021-05-16 10:44:36</t>
  </si>
  <si>
    <t>15BA0D84</t>
  </si>
  <si>
    <t>2021-04-20 13:15:50</t>
  </si>
  <si>
    <t>EA68FE39</t>
  </si>
  <si>
    <t>2021-03-11 00:03:30</t>
  </si>
  <si>
    <t>79B0C1EB</t>
  </si>
  <si>
    <t>2021-06-08 22:21:06</t>
  </si>
  <si>
    <t>A1F7A26F</t>
  </si>
  <si>
    <t>2021-03-16 15:40:17</t>
  </si>
  <si>
    <t>FA1E1D6F</t>
  </si>
  <si>
    <t>2021-04-11 17:23:43</t>
  </si>
  <si>
    <t>34DC739A</t>
  </si>
  <si>
    <t>2021-05-02 11:22:05</t>
  </si>
  <si>
    <t>AD1585A9</t>
  </si>
  <si>
    <t>2021-03-20 14:19:50</t>
  </si>
  <si>
    <t>D9F875C5</t>
  </si>
  <si>
    <t>2021-03-16 23:55:22</t>
  </si>
  <si>
    <t>A32F69DB</t>
  </si>
  <si>
    <t>2021-03-02 20:54:48</t>
  </si>
  <si>
    <t>CA5B1566</t>
  </si>
  <si>
    <t>2021-04-13 04:37:28</t>
  </si>
  <si>
    <t>DA782BF2</t>
  </si>
  <si>
    <t>2021-05-30 04:23:14</t>
  </si>
  <si>
    <t>2CD39002</t>
  </si>
  <si>
    <t>2021-04-05 01:44:57</t>
  </si>
  <si>
    <t>6E13D0E6</t>
  </si>
  <si>
    <t>2021-03-24 23:23:55</t>
  </si>
  <si>
    <t>C93AB199</t>
  </si>
  <si>
    <t>2021-05-15 10:13:37</t>
  </si>
  <si>
    <t>4D429654</t>
  </si>
  <si>
    <t>2021-05-12 20:02:37</t>
  </si>
  <si>
    <t>F2E49123</t>
  </si>
  <si>
    <t>2021-03-31 11:36:07</t>
  </si>
  <si>
    <t>4D5083B8</t>
  </si>
  <si>
    <t>2021-06-09 14:33:12</t>
  </si>
  <si>
    <t>3C39A2DE</t>
  </si>
  <si>
    <t>2021-05-11 18:30:56</t>
  </si>
  <si>
    <t>F457E20A</t>
  </si>
  <si>
    <t>2021-06-02 16:05:16</t>
  </si>
  <si>
    <t>99D3929B</t>
  </si>
  <si>
    <t>2021-03-30 09:12:09</t>
  </si>
  <si>
    <t>36E3ABD8</t>
  </si>
  <si>
    <t>2021-05-23 09:15:49</t>
  </si>
  <si>
    <t>023A0024</t>
  </si>
  <si>
    <t>2021-05-04 05:48:27</t>
  </si>
  <si>
    <t>3BF32C98</t>
  </si>
  <si>
    <t>2021-05-01 06:44:17</t>
  </si>
  <si>
    <t>34FE09EE</t>
  </si>
  <si>
    <t>2021-04-11 12:02:23</t>
  </si>
  <si>
    <t>461AACE6</t>
  </si>
  <si>
    <t>2021-04-10 07:23:10</t>
  </si>
  <si>
    <t>3C436F3C</t>
  </si>
  <si>
    <t>2021-03-17 06:43:17</t>
  </si>
  <si>
    <t>6A251091</t>
  </si>
  <si>
    <t>2021-04-06 05:58:10</t>
  </si>
  <si>
    <t>94A3C6B8</t>
  </si>
  <si>
    <t>2021-04-21 05:36:34</t>
  </si>
  <si>
    <t>0D35D53E</t>
  </si>
  <si>
    <t>2021-03-04 05:22:31</t>
  </si>
  <si>
    <t>C76305EB</t>
  </si>
  <si>
    <t>2021-04-18 08:33:55</t>
  </si>
  <si>
    <t>0C8C376F</t>
  </si>
  <si>
    <t>2021-05-13 14:48:37</t>
  </si>
  <si>
    <t>D835F202</t>
  </si>
  <si>
    <t>2021-03-12 15:09:57</t>
  </si>
  <si>
    <t>23C34DB7</t>
  </si>
  <si>
    <t>2021-05-12 20:01:24</t>
  </si>
  <si>
    <t>C5B9F1D7</t>
  </si>
  <si>
    <t>2021-03-31 23:55:06</t>
  </si>
  <si>
    <t>FB658F32</t>
  </si>
  <si>
    <t>2021-03-17 07:43:37</t>
  </si>
  <si>
    <t>FAEEAB83</t>
  </si>
  <si>
    <t>2021-05-06 02:03:36</t>
  </si>
  <si>
    <t>50D9F870</t>
  </si>
  <si>
    <t>2021-03-12 03:41:50</t>
  </si>
  <si>
    <t>8364045D</t>
  </si>
  <si>
    <t>2021-04-07 18:23:32</t>
  </si>
  <si>
    <t>A9A6AFEE</t>
  </si>
  <si>
    <t>2021-05-11 05:52:19</t>
  </si>
  <si>
    <t>D8AA21DF</t>
  </si>
  <si>
    <t>2021-03-18 02:54:30</t>
  </si>
  <si>
    <t>13FC7E37</t>
  </si>
  <si>
    <t>2021-03-06 20:35:21</t>
  </si>
  <si>
    <t>BA25ECA8</t>
  </si>
  <si>
    <t>2021-03-26 02:45:32</t>
  </si>
  <si>
    <t>540D0628</t>
  </si>
  <si>
    <t>2021-03-14 11:57:04</t>
  </si>
  <si>
    <t>E1084B37</t>
  </si>
  <si>
    <t>2021-05-28 13:04:10</t>
  </si>
  <si>
    <t>1418B3B2</t>
  </si>
  <si>
    <t>2021-03-01 09:37:14</t>
  </si>
  <si>
    <t>FA8ACEF4</t>
  </si>
  <si>
    <t>2021-03-06 06:19:17</t>
  </si>
  <si>
    <t>7A2F5E91</t>
  </si>
  <si>
    <t>2021-05-16 09:37:14</t>
  </si>
  <si>
    <t>C0734D72</t>
  </si>
  <si>
    <t>2021-03-13 10:52:20</t>
  </si>
  <si>
    <t>3F2B1592</t>
  </si>
  <si>
    <t>2021-03-25 03:20:38</t>
  </si>
  <si>
    <t>A9F6F7B1</t>
  </si>
  <si>
    <t>2021-03-02 13:24:31</t>
  </si>
  <si>
    <t>A3634E43</t>
  </si>
  <si>
    <t>2021-04-15 17:34:30</t>
  </si>
  <si>
    <t>4F1D5514</t>
  </si>
  <si>
    <t>2021-03-05 22:40:41</t>
  </si>
  <si>
    <t>96709B7F</t>
  </si>
  <si>
    <t>2021-03-22 18:41:49</t>
  </si>
  <si>
    <t>E893ADC5</t>
  </si>
  <si>
    <t>2021-03-23 08:22:32</t>
  </si>
  <si>
    <t>4DD8D8B0</t>
  </si>
  <si>
    <t>2021-05-10 21:56:20</t>
  </si>
  <si>
    <t>8FAAA4DC</t>
  </si>
  <si>
    <t>2021-03-15 22:58:39</t>
  </si>
  <si>
    <t>8A82ADCD</t>
  </si>
  <si>
    <t>2021-04-09 21:41:46</t>
  </si>
  <si>
    <t>C6F0CC83</t>
  </si>
  <si>
    <t>2021-05-24 19:21:12</t>
  </si>
  <si>
    <t>1886B63A</t>
  </si>
  <si>
    <t>2021-04-08 03:45:59</t>
  </si>
  <si>
    <t>BC1C3837</t>
  </si>
  <si>
    <t>2021-03-22 15:40:52</t>
  </si>
  <si>
    <t>9BEFA33D</t>
  </si>
  <si>
    <t>2021-05-23 00:11:58</t>
  </si>
  <si>
    <t>121F36E2</t>
  </si>
  <si>
    <t>2021-06-10 11:48:01</t>
  </si>
  <si>
    <t>5B598B27</t>
  </si>
  <si>
    <t>2021-06-01 12:52:44</t>
  </si>
  <si>
    <t>186D0EF4</t>
  </si>
  <si>
    <t>2021-03-30 14:55:07</t>
  </si>
  <si>
    <t>2546968A</t>
  </si>
  <si>
    <t>2021-03-30 07:41:30</t>
  </si>
  <si>
    <t>5F83456B</t>
  </si>
  <si>
    <t>2021-06-07 08:57:34</t>
  </si>
  <si>
    <t>02B02074</t>
  </si>
  <si>
    <t>2021-04-28 21:19:36</t>
  </si>
  <si>
    <t>70D082F0</t>
  </si>
  <si>
    <t>2021-03-21 12:35:35</t>
  </si>
  <si>
    <t>35C3C50D</t>
  </si>
  <si>
    <t>2021-06-02 03:14:14</t>
  </si>
  <si>
    <t>1E3C868D</t>
  </si>
  <si>
    <t>2021-05-28 23:45:30</t>
  </si>
  <si>
    <t>F6A335A9</t>
  </si>
  <si>
    <t>2021-05-28 17:58:02</t>
  </si>
  <si>
    <t>F119F1E5</t>
  </si>
  <si>
    <t>2021-04-01 12:56:36</t>
  </si>
  <si>
    <t>D3D71A23</t>
  </si>
  <si>
    <t>2021-06-10 02:52:30</t>
  </si>
  <si>
    <t>80772CC1</t>
  </si>
  <si>
    <t>2021-03-24 00:43:29</t>
  </si>
  <si>
    <t>00DA5B73</t>
  </si>
  <si>
    <t>2021-05-11 17:40:22</t>
  </si>
  <si>
    <t>45E24264</t>
  </si>
  <si>
    <t>2021-06-01 22:57:03</t>
  </si>
  <si>
    <t>A0F25DEE</t>
  </si>
  <si>
    <t>2021-06-05 07:02:08</t>
  </si>
  <si>
    <t>E920D9E1</t>
  </si>
  <si>
    <t>2021-05-30 05:13:41</t>
  </si>
  <si>
    <t>15D300B2</t>
  </si>
  <si>
    <t>2021-04-05 02:10:51</t>
  </si>
  <si>
    <t>08B0F826</t>
  </si>
  <si>
    <t>2021-04-19 23:43:19</t>
  </si>
  <si>
    <t>8370C162</t>
  </si>
  <si>
    <t>2021-05-06 12:58:57</t>
  </si>
  <si>
    <t>270996A7</t>
  </si>
  <si>
    <t>2021-04-12 14:53:19</t>
  </si>
  <si>
    <t>F88EC7F0</t>
  </si>
  <si>
    <t>2021-04-10 08:16:00</t>
  </si>
  <si>
    <t>B0A5E283</t>
  </si>
  <si>
    <t>2021-04-17 15:28:30</t>
  </si>
  <si>
    <t>13E62D32</t>
  </si>
  <si>
    <t>2021-03-19 14:47:29</t>
  </si>
  <si>
    <t>51228013</t>
  </si>
  <si>
    <t>2021-04-09 23:04:36</t>
  </si>
  <si>
    <t>6463C70F</t>
  </si>
  <si>
    <t>2021-05-15 00:50:40</t>
  </si>
  <si>
    <t>B8B98738</t>
  </si>
  <si>
    <t>2021-04-11 08:49:52</t>
  </si>
  <si>
    <t>0CC2BEF2</t>
  </si>
  <si>
    <t>2021-04-30 14:03:35</t>
  </si>
  <si>
    <t>882DCFD1</t>
  </si>
  <si>
    <t>2021-05-10 09:29:24</t>
  </si>
  <si>
    <t>712BC50F</t>
  </si>
  <si>
    <t>2021-05-29 17:34:58</t>
  </si>
  <si>
    <t>0C58B264</t>
  </si>
  <si>
    <t>2021-04-16 17:28:50</t>
  </si>
  <si>
    <t>31F12F95</t>
  </si>
  <si>
    <t>2021-03-30 14:33:05</t>
  </si>
  <si>
    <t>458F0B64</t>
  </si>
  <si>
    <t>2021-03-05 23:56:04</t>
  </si>
  <si>
    <t>C58EE207</t>
  </si>
  <si>
    <t>2021-06-06 04:05:48</t>
  </si>
  <si>
    <t>7759C870</t>
  </si>
  <si>
    <t>2021-04-04 11:39:30</t>
  </si>
  <si>
    <t>CFD1886D</t>
  </si>
  <si>
    <t>2021-03-31 15:48:20</t>
  </si>
  <si>
    <t>409178EA</t>
  </si>
  <si>
    <t>2021-06-06 19:22:28</t>
  </si>
  <si>
    <t>591FBCC7</t>
  </si>
  <si>
    <t>2021-03-26 23:11:06</t>
  </si>
  <si>
    <t>6A2A90BC</t>
  </si>
  <si>
    <t>2021-05-26 14:04:24</t>
  </si>
  <si>
    <t>38320E9C</t>
  </si>
  <si>
    <t>2021-04-24 03:25:43</t>
  </si>
  <si>
    <t>E257D172</t>
  </si>
  <si>
    <t>2021-05-03 23:40:01</t>
  </si>
  <si>
    <t>44598506</t>
  </si>
  <si>
    <t>2021-04-10 05:46:07</t>
  </si>
  <si>
    <t>D87E7ACB</t>
  </si>
  <si>
    <t>2021-04-21 03:38:30</t>
  </si>
  <si>
    <t>9DC5896F</t>
  </si>
  <si>
    <t>2021-04-30 15:24:00</t>
  </si>
  <si>
    <t>F225910C</t>
  </si>
  <si>
    <t>2021-05-29 22:01:26</t>
  </si>
  <si>
    <t>9C20311B</t>
  </si>
  <si>
    <t>2021-04-02 08:01:57</t>
  </si>
  <si>
    <t>15D0D682</t>
  </si>
  <si>
    <t>2021-04-20 20:48:02</t>
  </si>
  <si>
    <t>53093E6F</t>
  </si>
  <si>
    <t>2021-05-31 00:11:24</t>
  </si>
  <si>
    <t>07804B49</t>
  </si>
  <si>
    <t>2021-05-15 09:20:27</t>
  </si>
  <si>
    <t>C196E170</t>
  </si>
  <si>
    <t>2021-05-22 15:35:01</t>
  </si>
  <si>
    <t>CC6FAB20</t>
  </si>
  <si>
    <t>2021-04-07 06:53:23</t>
  </si>
  <si>
    <t>454509F4</t>
  </si>
  <si>
    <t>2021-04-03 02:06:33</t>
  </si>
  <si>
    <t>4DDD4F88</t>
  </si>
  <si>
    <t>2021-03-07 20:23:31</t>
  </si>
  <si>
    <t>2F0DF447</t>
  </si>
  <si>
    <t>2021-05-18 14:01:21</t>
  </si>
  <si>
    <t>B510CD92</t>
  </si>
  <si>
    <t>2021-05-18 01:58:45</t>
  </si>
  <si>
    <t>D3E760E4</t>
  </si>
  <si>
    <t>2021-05-31 21:02:39</t>
  </si>
  <si>
    <t>441BA5FA</t>
  </si>
  <si>
    <t>2021-03-20 15:52:27</t>
  </si>
  <si>
    <t>07C91C0F</t>
  </si>
  <si>
    <t>2021-04-10 20:02:18</t>
  </si>
  <si>
    <t>0FFE9B2B</t>
  </si>
  <si>
    <t>2021-03-25 12:52:40</t>
  </si>
  <si>
    <t>6EB5C59A</t>
  </si>
  <si>
    <t>2021-04-14 15:03:22</t>
  </si>
  <si>
    <t>469F7D81</t>
  </si>
  <si>
    <t>2021-03-16 17:36:35</t>
  </si>
  <si>
    <t>F069FD1A</t>
  </si>
  <si>
    <t>2021-04-20 04:49:51</t>
  </si>
  <si>
    <t>E63D145E</t>
  </si>
  <si>
    <t>2021-05-22 19:13:14</t>
  </si>
  <si>
    <t>9C70B489</t>
  </si>
  <si>
    <t>2021-05-16 04:41:03</t>
  </si>
  <si>
    <t>591825E9</t>
  </si>
  <si>
    <t>2021-03-27 21:53:46</t>
  </si>
  <si>
    <t>F6308AA4</t>
  </si>
  <si>
    <t>2021-04-25 11:40:26</t>
  </si>
  <si>
    <t>1F36E2EF</t>
  </si>
  <si>
    <t>2021-04-27 22:02:48</t>
  </si>
  <si>
    <t>A3C200A7</t>
  </si>
  <si>
    <t>2021-03-19 07:21:01</t>
  </si>
  <si>
    <t>B8C4A993</t>
  </si>
  <si>
    <t>2021-04-26 16:01:52</t>
  </si>
  <si>
    <t>A7EDE045</t>
  </si>
  <si>
    <t>2021-03-07 13:27:02</t>
  </si>
  <si>
    <t>23485742</t>
  </si>
  <si>
    <t>2021-04-19 09:59:45</t>
  </si>
  <si>
    <t>E5E70C0F</t>
  </si>
  <si>
    <t>2021-05-22 14:23:36</t>
  </si>
  <si>
    <t>CC36530D</t>
  </si>
  <si>
    <t>2021-03-22 03:16:03</t>
  </si>
  <si>
    <t>BC356198</t>
  </si>
  <si>
    <t>2021-04-08 08:32:49</t>
  </si>
  <si>
    <t>39256D50</t>
  </si>
  <si>
    <t>2021-04-10 06:52:12</t>
  </si>
  <si>
    <t>D5BE802C</t>
  </si>
  <si>
    <t>2021-05-26 18:48:45</t>
  </si>
  <si>
    <t>2D245789</t>
  </si>
  <si>
    <t>2021-04-02 00:57:54</t>
  </si>
  <si>
    <t>A67DBC48</t>
  </si>
  <si>
    <t>2021-03-19 22:53:15</t>
  </si>
  <si>
    <t>290EFF44</t>
  </si>
  <si>
    <t>2021-04-20 03:50:50</t>
  </si>
  <si>
    <t>14ED3417</t>
  </si>
  <si>
    <t>2021-03-12 18:34:22</t>
  </si>
  <si>
    <t>341B2B13</t>
  </si>
  <si>
    <t>2021-04-16 00:25:46</t>
  </si>
  <si>
    <t>E02AC085</t>
  </si>
  <si>
    <t>2021-03-14 08:07:34</t>
  </si>
  <si>
    <t>294E0A7E</t>
  </si>
  <si>
    <t>2021-04-05 09:13:12</t>
  </si>
  <si>
    <t>970023FE</t>
  </si>
  <si>
    <t>2021-05-02 13:13:16</t>
  </si>
  <si>
    <t>266AB51C</t>
  </si>
  <si>
    <t>2021-05-28 07:12:52</t>
  </si>
  <si>
    <t>78C7D0AD</t>
  </si>
  <si>
    <t>2021-03-16 19:21:34</t>
  </si>
  <si>
    <t>4A3AB102</t>
  </si>
  <si>
    <t>2021-05-21 16:31:08</t>
  </si>
  <si>
    <t>94E21C21</t>
  </si>
  <si>
    <t>2021-05-28 07:12:41</t>
  </si>
  <si>
    <t>72C52EC6</t>
  </si>
  <si>
    <t>2021-05-05 08:53:29</t>
  </si>
  <si>
    <t>0F822203</t>
  </si>
  <si>
    <t>2021-05-12 07:43:19</t>
  </si>
  <si>
    <t>7ECE5356</t>
  </si>
  <si>
    <t>2021-04-13 09:11:32</t>
  </si>
  <si>
    <t>C52A1673</t>
  </si>
  <si>
    <t>2021-04-13 04:16:08</t>
  </si>
  <si>
    <t>FC54B8E8</t>
  </si>
  <si>
    <t>2021-03-03 04:39:16</t>
  </si>
  <si>
    <t>E5B115A2</t>
  </si>
  <si>
    <t>2021-06-09 01:39:59</t>
  </si>
  <si>
    <t>12CE2A4F</t>
  </si>
  <si>
    <t>2021-03-03 16:10:54</t>
  </si>
  <si>
    <t>05443153</t>
  </si>
  <si>
    <t>2021-05-09 20:34:25</t>
  </si>
  <si>
    <t>1E538D48</t>
  </si>
  <si>
    <t>2021-05-27 09:57:47</t>
  </si>
  <si>
    <t>3DBF42BD</t>
  </si>
  <si>
    <t>2021-04-28 15:43:45</t>
  </si>
  <si>
    <t>9BCC3A9A</t>
  </si>
  <si>
    <t>2021-03-22 05:58:40</t>
  </si>
  <si>
    <t>C5C4C570</t>
  </si>
  <si>
    <t>2021-04-09 00:08:00</t>
  </si>
  <si>
    <t>948A813B</t>
  </si>
  <si>
    <t>2021-05-20 10:29:51</t>
  </si>
  <si>
    <t>D9030C33</t>
  </si>
  <si>
    <t>2021-03-22 22:04:55</t>
  </si>
  <si>
    <t>196F7CA5</t>
  </si>
  <si>
    <t>2021-03-26 13:09:11</t>
  </si>
  <si>
    <t>58E072E9</t>
  </si>
  <si>
    <t>2021-05-25 08:01:26</t>
  </si>
  <si>
    <t>90EDEB92</t>
  </si>
  <si>
    <t>2021-06-08 15:18:16</t>
  </si>
  <si>
    <t>2CB1E258</t>
  </si>
  <si>
    <t>2021-03-15 13:53:31</t>
  </si>
  <si>
    <t>D4673570</t>
  </si>
  <si>
    <t>2021-04-09 03:10:45</t>
  </si>
  <si>
    <t>8A719FEB</t>
  </si>
  <si>
    <t>2021-03-27 07:51:43</t>
  </si>
  <si>
    <t>8173136F</t>
  </si>
  <si>
    <t>2021-03-23 02:28:25</t>
  </si>
  <si>
    <t>3C09FFA0</t>
  </si>
  <si>
    <t>2021-04-13 05:25:27</t>
  </si>
  <si>
    <t>A84ADB3D</t>
  </si>
  <si>
    <t>2021-04-04 09:52:54</t>
  </si>
  <si>
    <t>3F92E50A</t>
  </si>
  <si>
    <t>2021-05-22 16:21:01</t>
  </si>
  <si>
    <t>C873541A</t>
  </si>
  <si>
    <t>2021-04-24 08:28:59</t>
  </si>
  <si>
    <t>2034080D</t>
  </si>
  <si>
    <t>2021-06-02 06:13:40</t>
  </si>
  <si>
    <t>DFAEED8C</t>
  </si>
  <si>
    <t>2021-05-08 09:42:21</t>
  </si>
  <si>
    <t>52B07F73</t>
  </si>
  <si>
    <t>2021-03-23 04:24:17</t>
  </si>
  <si>
    <t>FACA37F3</t>
  </si>
  <si>
    <t>2021-04-12 16:21:54</t>
  </si>
  <si>
    <t>44C6F69B</t>
  </si>
  <si>
    <t>2021-04-30 07:46:22</t>
  </si>
  <si>
    <t>81F87156</t>
  </si>
  <si>
    <t>2021-05-07 15:14:59</t>
  </si>
  <si>
    <t>93FA9974</t>
  </si>
  <si>
    <t>2021-04-11 14:28:23</t>
  </si>
  <si>
    <t>8B44E955</t>
  </si>
  <si>
    <t>2021-05-11 11:03:44</t>
  </si>
  <si>
    <t>388972B1</t>
  </si>
  <si>
    <t>2021-03-03 19:11:49</t>
  </si>
  <si>
    <t>8D57592B</t>
  </si>
  <si>
    <t>2021-05-23 12:24:31</t>
  </si>
  <si>
    <t>B43F0E89</t>
  </si>
  <si>
    <t>2021-04-20 19:44:14</t>
  </si>
  <si>
    <t>83678DB8</t>
  </si>
  <si>
    <t>2021-06-09 01:59:12</t>
  </si>
  <si>
    <t>2F94FF24</t>
  </si>
  <si>
    <t>2021-04-01 18:27:15</t>
  </si>
  <si>
    <t>DFC36913</t>
  </si>
  <si>
    <t>2021-04-12 16:45:08</t>
  </si>
  <si>
    <t>E912D9AA</t>
  </si>
  <si>
    <t>2021-05-01 13:47:00</t>
  </si>
  <si>
    <t>D747FCCD</t>
  </si>
  <si>
    <t>2021-03-06 14:45:53</t>
  </si>
  <si>
    <t>E4B754AA</t>
  </si>
  <si>
    <t>2021-06-09 00:20:43</t>
  </si>
  <si>
    <t>F289A137</t>
  </si>
  <si>
    <t>2021-03-25 09:04:21</t>
  </si>
  <si>
    <t>12B72A5B</t>
  </si>
  <si>
    <t>2021-03-05 10:20:26</t>
  </si>
  <si>
    <t>51F4D9FB</t>
  </si>
  <si>
    <t>2021-05-05 09:52:32</t>
  </si>
  <si>
    <t>DCD2B32F</t>
  </si>
  <si>
    <t>2021-04-21 04:58:22</t>
  </si>
  <si>
    <t>851E16B0</t>
  </si>
  <si>
    <t>2021-05-07 07:00:01</t>
  </si>
  <si>
    <t>C2F3F01F</t>
  </si>
  <si>
    <t>2021-05-21 22:50:36</t>
  </si>
  <si>
    <t>DBD4BF19</t>
  </si>
  <si>
    <t>2021-03-19 12:22:26</t>
  </si>
  <si>
    <t>641894F5</t>
  </si>
  <si>
    <t>2021-04-02 10:55:33</t>
  </si>
  <si>
    <t>D53783EA</t>
  </si>
  <si>
    <t>2021-04-25 01:48:17</t>
  </si>
  <si>
    <t>277826E8</t>
  </si>
  <si>
    <t>2021-05-21 18:33:45</t>
  </si>
  <si>
    <t>5F7B731A</t>
  </si>
  <si>
    <t>2021-05-12 03:52:03</t>
  </si>
  <si>
    <t>E2B9E641</t>
  </si>
  <si>
    <t>2021-05-14 11:40:10</t>
  </si>
  <si>
    <t>297DDE1D</t>
  </si>
  <si>
    <t>2021-04-19 12:10:32</t>
  </si>
  <si>
    <t>E111E402</t>
  </si>
  <si>
    <t>2021-03-16 15:01:52</t>
  </si>
  <si>
    <t>E2ABBA75</t>
  </si>
  <si>
    <t>2021-05-09 19:41:19</t>
  </si>
  <si>
    <t>A34A3A02</t>
  </si>
  <si>
    <t>2021-05-05 15:52:38</t>
  </si>
  <si>
    <t>2ED2180C</t>
  </si>
  <si>
    <t>2021-06-01 07:09:23</t>
  </si>
  <si>
    <t>3777F536</t>
  </si>
  <si>
    <t>2021-03-04 13:55:16</t>
  </si>
  <si>
    <t>011F4D80</t>
  </si>
  <si>
    <t>2021-04-11 11:32:40</t>
  </si>
  <si>
    <t>DB9BFC6E</t>
  </si>
  <si>
    <t>2021-05-05 21:49:25</t>
  </si>
  <si>
    <t>822F6C72</t>
  </si>
  <si>
    <t>2021-05-25 07:24:22</t>
  </si>
  <si>
    <t>C7254DA4</t>
  </si>
  <si>
    <t>2021-04-03 13:22:21</t>
  </si>
  <si>
    <t>740BDB2E</t>
  </si>
  <si>
    <t>2021-04-03 23:41:51</t>
  </si>
  <si>
    <t>F874ACAF</t>
  </si>
  <si>
    <t>2021-05-21 10:52:01</t>
  </si>
  <si>
    <t>69545B0E</t>
  </si>
  <si>
    <t>2021-03-03 10:04:47</t>
  </si>
  <si>
    <t>1AF7A5A8</t>
  </si>
  <si>
    <t>2021-03-03 09:32:50</t>
  </si>
  <si>
    <t>D0E7A1A9</t>
  </si>
  <si>
    <t>2021-04-10 21:59:57</t>
  </si>
  <si>
    <t>09B67490</t>
  </si>
  <si>
    <t>2021-03-09 23:18:33</t>
  </si>
  <si>
    <t>F3B0986F</t>
  </si>
  <si>
    <t>2021-06-07 12:15:45</t>
  </si>
  <si>
    <t>B3AE0BA4</t>
  </si>
  <si>
    <t>2021-04-09 07:11:32</t>
  </si>
  <si>
    <t>3E32A4F1</t>
  </si>
  <si>
    <t>2021-04-05 17:45:10</t>
  </si>
  <si>
    <t>2D47BBA7</t>
  </si>
  <si>
    <t>2021-05-29 22:52:11</t>
  </si>
  <si>
    <t>450E6415</t>
  </si>
  <si>
    <t>2021-03-01 13:48:02</t>
  </si>
  <si>
    <t>560F0CDB</t>
  </si>
  <si>
    <t>2021-03-20 06:36:33</t>
  </si>
  <si>
    <t>3BE259A5</t>
  </si>
  <si>
    <t>2021-04-08 05:58:00</t>
  </si>
  <si>
    <t>7876C322</t>
  </si>
  <si>
    <t>2021-03-23 15:43:30</t>
  </si>
  <si>
    <t>1B048092</t>
  </si>
  <si>
    <t>2021-05-04 17:11:48</t>
  </si>
  <si>
    <t>9A71392B</t>
  </si>
  <si>
    <t>2021-04-27 01:45:24</t>
  </si>
  <si>
    <t>D4CE619E</t>
  </si>
  <si>
    <t>2021-04-25 06:38:34</t>
  </si>
  <si>
    <t>78FD96F1</t>
  </si>
  <si>
    <t>2021-05-24 05:43:15</t>
  </si>
  <si>
    <t>C753B000</t>
  </si>
  <si>
    <t>2021-03-27 07:13:56</t>
  </si>
  <si>
    <t>67AC4435</t>
  </si>
  <si>
    <t>2021-06-02 17:38:33</t>
  </si>
  <si>
    <t>0DF89447</t>
  </si>
  <si>
    <t>2021-05-01 21:12:02</t>
  </si>
  <si>
    <t>6302D9F2</t>
  </si>
  <si>
    <t>2021-03-02 06:19:27</t>
  </si>
  <si>
    <t>3CB47197</t>
  </si>
  <si>
    <t>2021-04-07 18:04:42</t>
  </si>
  <si>
    <t>0D9CED7F</t>
  </si>
  <si>
    <t>2021-04-25 22:32:29</t>
  </si>
  <si>
    <t>54CF186F</t>
  </si>
  <si>
    <t>2021-05-01 20:24:33</t>
  </si>
  <si>
    <t>D98C9DED</t>
  </si>
  <si>
    <t>2021-04-23 13:46:59</t>
  </si>
  <si>
    <t>382B08B4</t>
  </si>
  <si>
    <t>2021-05-26 06:18:06</t>
  </si>
  <si>
    <t>9C9B23EF</t>
  </si>
  <si>
    <t>2021-03-28 18:16:35</t>
  </si>
  <si>
    <t>4184CB43</t>
  </si>
  <si>
    <t>2021-04-05 23:47:42</t>
  </si>
  <si>
    <t>AA86B8DB</t>
  </si>
  <si>
    <t>2021-04-13 22:20:54</t>
  </si>
  <si>
    <t>085029D5</t>
  </si>
  <si>
    <t>2021-05-08 14:47:40</t>
  </si>
  <si>
    <t>BAB37D7A</t>
  </si>
  <si>
    <t>2021-03-20 23:52:39</t>
  </si>
  <si>
    <t>A3841E03</t>
  </si>
  <si>
    <t>2021-03-31 13:58:27</t>
  </si>
  <si>
    <t>30B3970A</t>
  </si>
  <si>
    <t>2021-03-08 02:42:34</t>
  </si>
  <si>
    <t>4B7CABD7</t>
  </si>
  <si>
    <t>2021-05-31 02:17:39</t>
  </si>
  <si>
    <t>1A871067</t>
  </si>
  <si>
    <t>2021-03-11 08:30:31</t>
  </si>
  <si>
    <t>47C2CFF3</t>
  </si>
  <si>
    <t>2021-05-01 13:39:49</t>
  </si>
  <si>
    <t>29F8CD93</t>
  </si>
  <si>
    <t>2021-06-02 10:36:35</t>
  </si>
  <si>
    <t>038BA174</t>
  </si>
  <si>
    <t>2021-06-03 15:09:58</t>
  </si>
  <si>
    <t>1506F1E5</t>
  </si>
  <si>
    <t>2021-06-08 08:33:18</t>
  </si>
  <si>
    <t>C9DAAF7E</t>
  </si>
  <si>
    <t>2021-05-29 00:41:36</t>
  </si>
  <si>
    <t>18068A2F</t>
  </si>
  <si>
    <t>2021-03-14 21:26:40</t>
  </si>
  <si>
    <t>0A2000E5</t>
  </si>
  <si>
    <t>2021-04-10 05:07:56</t>
  </si>
  <si>
    <t>BA2A7FF3</t>
  </si>
  <si>
    <t>2021-05-31 22:58:23</t>
  </si>
  <si>
    <t>CA6920FC</t>
  </si>
  <si>
    <t>2021-04-10 23:01:25</t>
  </si>
  <si>
    <t>AE151CAD</t>
  </si>
  <si>
    <t>2021-04-21 10:22:29</t>
  </si>
  <si>
    <t>0CEC009D</t>
  </si>
  <si>
    <t>2021-04-19 00:53:14</t>
  </si>
  <si>
    <t>66131090</t>
  </si>
  <si>
    <t>2021-05-19 21:55:09</t>
  </si>
  <si>
    <t>4598F91B</t>
  </si>
  <si>
    <t>2021-05-21 03:59:30</t>
  </si>
  <si>
    <t>DC67AE9A</t>
  </si>
  <si>
    <t>2021-05-07 00:09:05</t>
  </si>
  <si>
    <t>B82006DE</t>
  </si>
  <si>
    <t>2021-05-29 04:22:14</t>
  </si>
  <si>
    <t>379DFEB4</t>
  </si>
  <si>
    <t>2021-04-22 19:14:25</t>
  </si>
  <si>
    <t>740F3CDF</t>
  </si>
  <si>
    <t>2021-03-23 00:51:55</t>
  </si>
  <si>
    <t>0F603B09</t>
  </si>
  <si>
    <t>2021-05-03 00:54:02</t>
  </si>
  <si>
    <t>FC290B5D</t>
  </si>
  <si>
    <t>2021-04-02 01:14:00</t>
  </si>
  <si>
    <t>BB5A518C</t>
  </si>
  <si>
    <t>2021-04-16 08:11:31</t>
  </si>
  <si>
    <t>EE956F5C</t>
  </si>
  <si>
    <t>2021-06-05 08:02:16</t>
  </si>
  <si>
    <t>F64F32F2</t>
  </si>
  <si>
    <t>2021-04-11 06:35:06</t>
  </si>
  <si>
    <t>992C97B5</t>
  </si>
  <si>
    <t>2021-04-26 05:46:24</t>
  </si>
  <si>
    <t>AD96E10B</t>
  </si>
  <si>
    <t>2021-03-23 18:41:53</t>
  </si>
  <si>
    <t>3AB32258</t>
  </si>
  <si>
    <t>2021-03-01 14:50:48</t>
  </si>
  <si>
    <t>20D5E63B</t>
  </si>
  <si>
    <t>2021-04-19 20:18:30</t>
  </si>
  <si>
    <t>51D29124</t>
  </si>
  <si>
    <t>2021-03-19 14:39:33</t>
  </si>
  <si>
    <t>59963881</t>
  </si>
  <si>
    <t>2021-04-24 12:13:45</t>
  </si>
  <si>
    <t>A109C098</t>
  </si>
  <si>
    <t>2021-05-10 04:34:00</t>
  </si>
  <si>
    <t>D85F3C47</t>
  </si>
  <si>
    <t>2021-05-08 04:20:46</t>
  </si>
  <si>
    <t>E6C521F6</t>
  </si>
  <si>
    <t>2021-03-19 22:34:42</t>
  </si>
  <si>
    <t>7D0057D8</t>
  </si>
  <si>
    <t>2021-03-03 04:44:28</t>
  </si>
  <si>
    <t>D1D2EFDB</t>
  </si>
  <si>
    <t>2021-03-11 09:14:01</t>
  </si>
  <si>
    <t>0B3D939C</t>
  </si>
  <si>
    <t>2021-04-10 19:14:15</t>
  </si>
  <si>
    <t>EFE74728</t>
  </si>
  <si>
    <t>2021-03-07 22:23:58</t>
  </si>
  <si>
    <t>31DE5A4A</t>
  </si>
  <si>
    <t>2021-04-12 05:51:29</t>
  </si>
  <si>
    <t>8DC65783</t>
  </si>
  <si>
    <t>2021-04-24 17:56:53</t>
  </si>
  <si>
    <t>D2804D12</t>
  </si>
  <si>
    <t>2021-05-24 06:12:03</t>
  </si>
  <si>
    <t>90BCC9F7</t>
  </si>
  <si>
    <t>2021-05-27 10:22:30</t>
  </si>
  <si>
    <t>2B382885</t>
  </si>
  <si>
    <t>2021-04-15 08:08:15</t>
  </si>
  <si>
    <t>500DB96C</t>
  </si>
  <si>
    <t>2021-05-13 20:30:45</t>
  </si>
  <si>
    <t>AB71DF48</t>
  </si>
  <si>
    <t>2021-06-06 16:36:12</t>
  </si>
  <si>
    <t>F1B13329</t>
  </si>
  <si>
    <t>2021-05-30 01:47:12</t>
  </si>
  <si>
    <t>3F9009C8</t>
  </si>
  <si>
    <t>2021-05-11 05:01:12</t>
  </si>
  <si>
    <t>E9FC4573</t>
  </si>
  <si>
    <t>2021-05-19 19:08:47</t>
  </si>
  <si>
    <t>969D3673</t>
  </si>
  <si>
    <t>2021-03-11 06:29:36</t>
  </si>
  <si>
    <t>616142E8</t>
  </si>
  <si>
    <t>2021-05-07 17:47:49</t>
  </si>
  <si>
    <t>009C4F07</t>
  </si>
  <si>
    <t>2021-06-03 00:09:10</t>
  </si>
  <si>
    <t>AA511788</t>
  </si>
  <si>
    <t>2021-03-28 21:51:17</t>
  </si>
  <si>
    <t>37F09E35</t>
  </si>
  <si>
    <t>2021-04-22 18:17:58</t>
  </si>
  <si>
    <t>3A034830</t>
  </si>
  <si>
    <t>2021-05-31 22:17:54</t>
  </si>
  <si>
    <t>83039B30</t>
  </si>
  <si>
    <t>2021-05-15 15:24:40</t>
  </si>
  <si>
    <t>5513E2A8</t>
  </si>
  <si>
    <t>2021-06-07 20:27:52</t>
  </si>
  <si>
    <t>014AE0F8</t>
  </si>
  <si>
    <t>2021-05-09 13:22:47</t>
  </si>
  <si>
    <t>5E652211</t>
  </si>
  <si>
    <t>2021-03-19 10:08:44</t>
  </si>
  <si>
    <t>35677EA1</t>
  </si>
  <si>
    <t>2021-05-26 18:27:48</t>
  </si>
  <si>
    <t>5C3773CC</t>
  </si>
  <si>
    <t>2021-04-18 03:21:35</t>
  </si>
  <si>
    <t>65CF8C16</t>
  </si>
  <si>
    <t>2021-05-26 22:13:58</t>
  </si>
  <si>
    <t>39362442</t>
  </si>
  <si>
    <t>2021-05-20 12:22:41</t>
  </si>
  <si>
    <t>50AB41E6</t>
  </si>
  <si>
    <t>2021-05-10 06:55:06</t>
  </si>
  <si>
    <t>F7DEA73C</t>
  </si>
  <si>
    <t>2021-05-29 03:18:05</t>
  </si>
  <si>
    <t>3CD9601F</t>
  </si>
  <si>
    <t>2021-03-08 04:47:28</t>
  </si>
  <si>
    <t>4BA821CB</t>
  </si>
  <si>
    <t>2021-04-20 03:15:22</t>
  </si>
  <si>
    <t>DCD0F3E2</t>
  </si>
  <si>
    <t>2021-05-05 23:14:31</t>
  </si>
  <si>
    <t>F7936722</t>
  </si>
  <si>
    <t>2021-03-17 18:08:36</t>
  </si>
  <si>
    <t>59C7EFE0</t>
  </si>
  <si>
    <t>2021-05-06 02:23:21</t>
  </si>
  <si>
    <t>20945845</t>
  </si>
  <si>
    <t>2021-04-01 18:16:35</t>
  </si>
  <si>
    <t>45074C37</t>
  </si>
  <si>
    <t>2021-05-13 03:27:40</t>
  </si>
  <si>
    <t>7C4C876C</t>
  </si>
  <si>
    <t>2021-03-31 07:21:35</t>
  </si>
  <si>
    <t>B725985A</t>
  </si>
  <si>
    <t>2021-03-09 05:15:42</t>
  </si>
  <si>
    <t>2A45B113</t>
  </si>
  <si>
    <t>2021-03-01 17:05:30</t>
  </si>
  <si>
    <t>1250E36F</t>
  </si>
  <si>
    <t>2021-03-14 12:25:32</t>
  </si>
  <si>
    <t>19812D7B</t>
  </si>
  <si>
    <t>2021-05-04 18:03:32</t>
  </si>
  <si>
    <t>53375AD8</t>
  </si>
  <si>
    <t>2021-04-18 23:03:33</t>
  </si>
  <si>
    <t>A6D938F7</t>
  </si>
  <si>
    <t>2021-05-17 05:59:22</t>
  </si>
  <si>
    <t>82F2720F</t>
  </si>
  <si>
    <t>2021-04-23 23:48:55</t>
  </si>
  <si>
    <t>445B59B5</t>
  </si>
  <si>
    <t>2021-06-08 17:32:15</t>
  </si>
  <si>
    <t>C3B1196A</t>
  </si>
  <si>
    <t>2021-06-08 12:10:09</t>
  </si>
  <si>
    <t>92A00EDF</t>
  </si>
  <si>
    <t>2021-03-24 10:18:51</t>
  </si>
  <si>
    <t>67EA11E4</t>
  </si>
  <si>
    <t>2021-04-04 06:28:41</t>
  </si>
  <si>
    <t>48153D22</t>
  </si>
  <si>
    <t>2021-03-14 09:33:12</t>
  </si>
  <si>
    <t>FCC2FBCF</t>
  </si>
  <si>
    <t>2021-03-17 14:46:26</t>
  </si>
  <si>
    <t>E5FFE40D</t>
  </si>
  <si>
    <t>2021-06-01 08:06:14</t>
  </si>
  <si>
    <t>C83CC837</t>
  </si>
  <si>
    <t>2021-04-08 02:47:15</t>
  </si>
  <si>
    <t>AC416FFB</t>
  </si>
  <si>
    <t>2021-03-11 01:46:21</t>
  </si>
  <si>
    <t>A727F690</t>
  </si>
  <si>
    <t>2021-04-20 23:15:57</t>
  </si>
  <si>
    <t>F59C2B57</t>
  </si>
  <si>
    <t>2021-05-26 18:50:13</t>
  </si>
  <si>
    <t>44F2DD9B</t>
  </si>
  <si>
    <t>2021-04-02 11:47:31</t>
  </si>
  <si>
    <t>28F2EFA9</t>
  </si>
  <si>
    <t>2021-04-23 07:20:33</t>
  </si>
  <si>
    <t>C14C1BB5</t>
  </si>
  <si>
    <t>2021-05-21 00:36:26</t>
  </si>
  <si>
    <t>AFB03561</t>
  </si>
  <si>
    <t>2021-03-22 12:59:12</t>
  </si>
  <si>
    <t>7F882D27</t>
  </si>
  <si>
    <t>2021-03-06 20:09:06</t>
  </si>
  <si>
    <t>CC0735CD</t>
  </si>
  <si>
    <t>2021-03-26 02:35:29</t>
  </si>
  <si>
    <t>EF585B02</t>
  </si>
  <si>
    <t>2021-06-09 00:48:47</t>
  </si>
  <si>
    <t>63BFD1BC</t>
  </si>
  <si>
    <t>2021-04-19 17:38:58</t>
  </si>
  <si>
    <t>763E1D69</t>
  </si>
  <si>
    <t>2021-03-18 04:06:18</t>
  </si>
  <si>
    <t>13384FC7</t>
  </si>
  <si>
    <t>2021-03-18 17:20:12</t>
  </si>
  <si>
    <t>43B28416</t>
  </si>
  <si>
    <t>2021-05-19 08:54:46</t>
  </si>
  <si>
    <t>F2F2FCA2</t>
  </si>
  <si>
    <t>2021-03-03 13:18:34</t>
  </si>
  <si>
    <t>E66E3166</t>
  </si>
  <si>
    <t>2021-03-08 08:30:08</t>
  </si>
  <si>
    <t>58FB4F61</t>
  </si>
  <si>
    <t>2021-03-25 23:28:53</t>
  </si>
  <si>
    <t>FB0EFAF2</t>
  </si>
  <si>
    <t>2021-04-27 06:58:51</t>
  </si>
  <si>
    <t>3E30FC24</t>
  </si>
  <si>
    <t>2021-03-09 10:45:22</t>
  </si>
  <si>
    <t>2D7A421F</t>
  </si>
  <si>
    <t>2021-04-27 19:18:11</t>
  </si>
  <si>
    <t>0719AB76</t>
  </si>
  <si>
    <t>2021-06-05 06:28:35</t>
  </si>
  <si>
    <t>E77BCE92</t>
  </si>
  <si>
    <t>2021-05-27 04:54:08</t>
  </si>
  <si>
    <t>BD0E4C5F</t>
  </si>
  <si>
    <t>2021-06-04 15:01:16</t>
  </si>
  <si>
    <t>589E3C56</t>
  </si>
  <si>
    <t>2021-04-23 19:15:08</t>
  </si>
  <si>
    <t>CE5922F4</t>
  </si>
  <si>
    <t>2021-06-08 13:34:45</t>
  </si>
  <si>
    <t>D839E171</t>
  </si>
  <si>
    <t>2021-03-27 23:06:41</t>
  </si>
  <si>
    <t>4CD1845B</t>
  </si>
  <si>
    <t>2021-04-23 06:45:42</t>
  </si>
  <si>
    <t>208ECD56</t>
  </si>
  <si>
    <t>2021-05-03 01:13:15</t>
  </si>
  <si>
    <t>0B08225C</t>
  </si>
  <si>
    <t>2021-05-28 11:25:01</t>
  </si>
  <si>
    <t>1888D032</t>
  </si>
  <si>
    <t>2021-03-20 14:52:11</t>
  </si>
  <si>
    <t>D05B8A21</t>
  </si>
  <si>
    <t>2021-04-20 08:14:50</t>
  </si>
  <si>
    <t>2BCCF61A</t>
  </si>
  <si>
    <t>2021-03-04 05:03:07</t>
  </si>
  <si>
    <t>C5EF1217</t>
  </si>
  <si>
    <t>2021-05-29 05:28:45</t>
  </si>
  <si>
    <t>C97A1D9D</t>
  </si>
  <si>
    <t>2021-06-03 14:39:34</t>
  </si>
  <si>
    <t>A8D3E3B1</t>
  </si>
  <si>
    <t>2021-03-09 19:41:10</t>
  </si>
  <si>
    <t>BCF412AE</t>
  </si>
  <si>
    <t>2021-05-21 16:54:50</t>
  </si>
  <si>
    <t>80EBCFD0</t>
  </si>
  <si>
    <t>2021-03-04 21:27:47</t>
  </si>
  <si>
    <t>0090CD92</t>
  </si>
  <si>
    <t>2021-05-30 19:50:59</t>
  </si>
  <si>
    <t>228E0166</t>
  </si>
  <si>
    <t>2021-05-28 14:53:36</t>
  </si>
  <si>
    <t>5F6661A5</t>
  </si>
  <si>
    <t>2021-06-04 07:41:14</t>
  </si>
  <si>
    <t>A12DC52E</t>
  </si>
  <si>
    <t>2021-04-01 00:30:06</t>
  </si>
  <si>
    <t>A43CA5E4</t>
  </si>
  <si>
    <t>2021-06-10 06:15:27</t>
  </si>
  <si>
    <t>1D5006F1</t>
  </si>
  <si>
    <t>2021-04-25 08:52:45</t>
  </si>
  <si>
    <t>A935F1D0</t>
  </si>
  <si>
    <t>2021-03-02 21:52:27</t>
  </si>
  <si>
    <t>29EB945D</t>
  </si>
  <si>
    <t>2021-04-01 16:37:56</t>
  </si>
  <si>
    <t>B8DA7D05</t>
  </si>
  <si>
    <t>2021-05-14 11:09:09</t>
  </si>
  <si>
    <t>65016FF8</t>
  </si>
  <si>
    <t>2021-06-09 06:51:07</t>
  </si>
  <si>
    <t>1029BD0F</t>
  </si>
  <si>
    <t>2021-05-17 03:17:49</t>
  </si>
  <si>
    <t>FD3FC19A</t>
  </si>
  <si>
    <t>2021-05-25 01:30:49</t>
  </si>
  <si>
    <t>DBCA7D46</t>
  </si>
  <si>
    <t>2021-05-26 23:21:13</t>
  </si>
  <si>
    <t>B8E5DB93</t>
  </si>
  <si>
    <t>2021-04-29 08:54:04</t>
  </si>
  <si>
    <t>2D235F2D</t>
  </si>
  <si>
    <t>2021-03-14 09:11:22</t>
  </si>
  <si>
    <t>30C52664</t>
  </si>
  <si>
    <t>2021-05-21 08:30:33</t>
  </si>
  <si>
    <t>CA42AD0A</t>
  </si>
  <si>
    <t>2021-03-24 21:41:38</t>
  </si>
  <si>
    <t>5F58D2E4</t>
  </si>
  <si>
    <t>2021-04-08 18:58:09</t>
  </si>
  <si>
    <t>E6D43F5D</t>
  </si>
  <si>
    <t>2021-04-01 02:35:04</t>
  </si>
  <si>
    <t>9926E428</t>
  </si>
  <si>
    <t>2021-05-16 02:49:54</t>
  </si>
  <si>
    <t>25ED91E0</t>
  </si>
  <si>
    <t>2021-06-07 18:42:43</t>
  </si>
  <si>
    <t>7BB54E70</t>
  </si>
  <si>
    <t>2021-03-12 15:10:01</t>
  </si>
  <si>
    <t>2ADE4ECF</t>
  </si>
  <si>
    <t>2021-03-04 10:53:54</t>
  </si>
  <si>
    <t>EB8033D0</t>
  </si>
  <si>
    <t>2021-05-19 10:53:23</t>
  </si>
  <si>
    <t>2EBFE017</t>
  </si>
  <si>
    <t>2021-06-07 04:26:16</t>
  </si>
  <si>
    <t>89556D66</t>
  </si>
  <si>
    <t>2021-04-30 03:45:16</t>
  </si>
  <si>
    <t>4376871E</t>
  </si>
  <si>
    <t>2021-04-24 12:41:13</t>
  </si>
  <si>
    <t>273DD65D</t>
  </si>
  <si>
    <t>2021-04-13 01:01:22</t>
  </si>
  <si>
    <t>F53F95C1</t>
  </si>
  <si>
    <t>2021-05-04 22:34:07</t>
  </si>
  <si>
    <t>E536FDCA</t>
  </si>
  <si>
    <t>2021-04-04 09:59:45</t>
  </si>
  <si>
    <t>C3D1083F</t>
  </si>
  <si>
    <t>2021-04-02 05:24:36</t>
  </si>
  <si>
    <t>8C0EF150</t>
  </si>
  <si>
    <t>2021-04-28 05:48:54</t>
  </si>
  <si>
    <t>B0B8C902</t>
  </si>
  <si>
    <t>2021-05-01 05:22:58</t>
  </si>
  <si>
    <t>FEEAC926</t>
  </si>
  <si>
    <t>2021-03-05 09:36:46</t>
  </si>
  <si>
    <t>A703E686</t>
  </si>
  <si>
    <t>2021-03-27 18:26:15</t>
  </si>
  <si>
    <t>C5AC82B2</t>
  </si>
  <si>
    <t>2021-05-13 17:12:57</t>
  </si>
  <si>
    <t>D3DFC403</t>
  </si>
  <si>
    <t>2021-05-19 21:22:04</t>
  </si>
  <si>
    <t>2CBE700E</t>
  </si>
  <si>
    <t>2021-05-29 08:28:20</t>
  </si>
  <si>
    <t>6E3C45C5</t>
  </si>
  <si>
    <t>2021-06-04 14:05:49</t>
  </si>
  <si>
    <t>43942F31</t>
  </si>
  <si>
    <t>2021-04-13 19:16:09</t>
  </si>
  <si>
    <t>680C4AA5</t>
  </si>
  <si>
    <t>2021-03-08 08:24:44</t>
  </si>
  <si>
    <t>695E78C2</t>
  </si>
  <si>
    <t>2021-03-09 07:09:11</t>
  </si>
  <si>
    <t>29356F4B</t>
  </si>
  <si>
    <t>2021-04-13 16:35:45</t>
  </si>
  <si>
    <t>C39587F6</t>
  </si>
  <si>
    <t>2021-03-17 23:25:56</t>
  </si>
  <si>
    <t>8A57A660</t>
  </si>
  <si>
    <t>2021-05-08 23:23:38</t>
  </si>
  <si>
    <t>B2A9841B</t>
  </si>
  <si>
    <t>2021-03-04 06:44:12</t>
  </si>
  <si>
    <t>828B485B</t>
  </si>
  <si>
    <t>2021-05-24 05:55:54</t>
  </si>
  <si>
    <t>ABF894E9</t>
  </si>
  <si>
    <t>2021-04-29 23:21:03</t>
  </si>
  <si>
    <t>68A2598C</t>
  </si>
  <si>
    <t>2021-05-11 03:58:10</t>
  </si>
  <si>
    <t>861C07A9</t>
  </si>
  <si>
    <t>2021-03-23 08:15:15</t>
  </si>
  <si>
    <t>4DEF4821</t>
  </si>
  <si>
    <t>2021-03-11 04:01:29</t>
  </si>
  <si>
    <t>40439F42</t>
  </si>
  <si>
    <t>2021-06-10 09:09:22</t>
  </si>
  <si>
    <t>682F29D7</t>
  </si>
  <si>
    <t>2021-05-26 17:47:19</t>
  </si>
  <si>
    <t>1E8319E5</t>
  </si>
  <si>
    <t>2021-05-16 18:07:24</t>
  </si>
  <si>
    <t>E51525B0</t>
  </si>
  <si>
    <t>2021-03-30 02:43:16</t>
  </si>
  <si>
    <t>5CFE4201</t>
  </si>
  <si>
    <t>2021-03-16 08:11:00</t>
  </si>
  <si>
    <t>46B0FDD8</t>
  </si>
  <si>
    <t>2021-05-28 13:49:19</t>
  </si>
  <si>
    <t>AF051AD8</t>
  </si>
  <si>
    <t>2021-05-25 14:36:41</t>
  </si>
  <si>
    <t>D1C8B2DC</t>
  </si>
  <si>
    <t>2021-06-07 11:16:47</t>
  </si>
  <si>
    <t>F35335D5</t>
  </si>
  <si>
    <t>2021-05-01 14:02:02</t>
  </si>
  <si>
    <t>8D937FBE</t>
  </si>
  <si>
    <t>2021-06-04 16:45:17</t>
  </si>
  <si>
    <t>430CD10D</t>
  </si>
  <si>
    <t>2021-03-17 19:03:52</t>
  </si>
  <si>
    <t>FDD2A5AE</t>
  </si>
  <si>
    <t>2021-03-13 16:41:54</t>
  </si>
  <si>
    <t>5F53CF6F</t>
  </si>
  <si>
    <t>2021-05-16 10:45:29</t>
  </si>
  <si>
    <t>8701DF78</t>
  </si>
  <si>
    <t>2021-05-01 08:17:52</t>
  </si>
  <si>
    <t>F65BFA24</t>
  </si>
  <si>
    <t>2021-03-14 02:27:43</t>
  </si>
  <si>
    <t>0E5985A7</t>
  </si>
  <si>
    <t>2021-05-05 20:56:41</t>
  </si>
  <si>
    <t>EE98D0A4</t>
  </si>
  <si>
    <t>2021-05-13 12:08:04</t>
  </si>
  <si>
    <t>328FF49C</t>
  </si>
  <si>
    <t>2021-05-18 14:49:54</t>
  </si>
  <si>
    <t>CABA7769</t>
  </si>
  <si>
    <t>2021-04-04 21:13:58</t>
  </si>
  <si>
    <t>69F98CD9</t>
  </si>
  <si>
    <t>2021-04-04 00:45:38</t>
  </si>
  <si>
    <t>78896724</t>
  </si>
  <si>
    <t>2021-03-15 23:24:56</t>
  </si>
  <si>
    <t>1242554A</t>
  </si>
  <si>
    <t>2021-04-28 05:35:57</t>
  </si>
  <si>
    <t>2075459F</t>
  </si>
  <si>
    <t>2021-04-19 20:53:24</t>
  </si>
  <si>
    <t>7C8E637A</t>
  </si>
  <si>
    <t>2021-03-21 11:43:00</t>
  </si>
  <si>
    <t>B15BF0B6</t>
  </si>
  <si>
    <t>2021-04-26 23:42:18</t>
  </si>
  <si>
    <t>10FA76A2</t>
  </si>
  <si>
    <t>2021-03-16 02:06:50</t>
  </si>
  <si>
    <t>491D2A7A</t>
  </si>
  <si>
    <t>2021-03-18 11:52:51</t>
  </si>
  <si>
    <t>DEFF5710</t>
  </si>
  <si>
    <t>2021-06-01 22:04:30</t>
  </si>
  <si>
    <t>0A07503B</t>
  </si>
  <si>
    <t>2021-03-02 19:26:02</t>
  </si>
  <si>
    <t>E652AE4A</t>
  </si>
  <si>
    <t>2021-05-09 14:12:38</t>
  </si>
  <si>
    <t>97DC76CC</t>
  </si>
  <si>
    <t>2021-05-15 04:46:38</t>
  </si>
  <si>
    <t>DB8DE012</t>
  </si>
  <si>
    <t>2021-04-16 00:33:07</t>
  </si>
  <si>
    <t>584C3A7C</t>
  </si>
  <si>
    <t>2021-05-25 20:33:07</t>
  </si>
  <si>
    <t>E1412F32</t>
  </si>
  <si>
    <t>2021-05-13 07:15:13</t>
  </si>
  <si>
    <t>77F20F5C</t>
  </si>
  <si>
    <t>2021-05-21 01:55:01</t>
  </si>
  <si>
    <t>4B2350E4</t>
  </si>
  <si>
    <t>2021-05-29 06:35:57</t>
  </si>
  <si>
    <t>675C9530</t>
  </si>
  <si>
    <t>2021-03-16 07:03:16</t>
  </si>
  <si>
    <t>4F570D45</t>
  </si>
  <si>
    <t>2021-04-06 11:31:24</t>
  </si>
  <si>
    <t>27231449</t>
  </si>
  <si>
    <t>2021-04-24 18:53:01</t>
  </si>
  <si>
    <t>ABE23073</t>
  </si>
  <si>
    <t>2021-04-22 13:02:59</t>
  </si>
  <si>
    <t>9FE1ABBD</t>
  </si>
  <si>
    <t>2021-04-19 18:55:19</t>
  </si>
  <si>
    <t>40972CD9</t>
  </si>
  <si>
    <t>2021-03-08 21:05:46</t>
  </si>
  <si>
    <t>5EB709CE</t>
  </si>
  <si>
    <t>2021-06-01 11:48:10</t>
  </si>
  <si>
    <t>DC4FC735</t>
  </si>
  <si>
    <t>2021-03-14 17:37:45</t>
  </si>
  <si>
    <t>FBC66D51</t>
  </si>
  <si>
    <t>2021-06-09 23:05:47</t>
  </si>
  <si>
    <t>F02B475B</t>
  </si>
  <si>
    <t>2021-04-24 21:45:32</t>
  </si>
  <si>
    <t>554E3DEC</t>
  </si>
  <si>
    <t>2021-04-19 17:22:16</t>
  </si>
  <si>
    <t>014D126C</t>
  </si>
  <si>
    <t>2021-04-03 01:31:52</t>
  </si>
  <si>
    <t>356D6914</t>
  </si>
  <si>
    <t>2021-03-02 23:21:34</t>
  </si>
  <si>
    <t>9EEF2E84</t>
  </si>
  <si>
    <t>2021-04-23 06:15:46</t>
  </si>
  <si>
    <t>8CCD5DED</t>
  </si>
  <si>
    <t>2021-04-15 20:58:10</t>
  </si>
  <si>
    <t>2E97FE7A</t>
  </si>
  <si>
    <t>2021-04-18 10:30:49</t>
  </si>
  <si>
    <t>94D14E30</t>
  </si>
  <si>
    <t>2021-06-09 10:53:44</t>
  </si>
  <si>
    <t>CAAD3EE5</t>
  </si>
  <si>
    <t>2021-04-10 20:03:59</t>
  </si>
  <si>
    <t>66923839</t>
  </si>
  <si>
    <t>2021-03-01 15:56:10</t>
  </si>
  <si>
    <t>FA5659A3</t>
  </si>
  <si>
    <t>2021-03-14 18:06:17</t>
  </si>
  <si>
    <t>CCE2A83C</t>
  </si>
  <si>
    <t>2021-06-04 17:10:03</t>
  </si>
  <si>
    <t>5C419951</t>
  </si>
  <si>
    <t>2021-03-16 22:16:35</t>
  </si>
  <si>
    <t>9F87C70E</t>
  </si>
  <si>
    <t>2021-04-19 02:10:40</t>
  </si>
  <si>
    <t>C30315AF</t>
  </si>
  <si>
    <t>2021-03-24 08:20:14</t>
  </si>
  <si>
    <t>8B493B42</t>
  </si>
  <si>
    <t>2021-03-18 02:01:06</t>
  </si>
  <si>
    <t>446C73DA</t>
  </si>
  <si>
    <t>2021-05-16 08:21:21</t>
  </si>
  <si>
    <t>9BE1F86D</t>
  </si>
  <si>
    <t>2021-04-01 19:19:29</t>
  </si>
  <si>
    <t>AA773173</t>
  </si>
  <si>
    <t>2021-04-17 06:15:56</t>
  </si>
  <si>
    <t>2BC0C3AE</t>
  </si>
  <si>
    <t>2021-06-08 08:05:33</t>
  </si>
  <si>
    <t>9F49D241</t>
  </si>
  <si>
    <t>2021-04-06 14:06:55</t>
  </si>
  <si>
    <t>B2B10A47</t>
  </si>
  <si>
    <t>2021-05-13 16:47:09</t>
  </si>
  <si>
    <t>F1019549</t>
  </si>
  <si>
    <t>2021-05-28 06:49:02</t>
  </si>
  <si>
    <t>0F13270E</t>
  </si>
  <si>
    <t>2021-03-28 04:57:19</t>
  </si>
  <si>
    <t>9730A51C</t>
  </si>
  <si>
    <t>2021-06-01 16:25:21</t>
  </si>
  <si>
    <t>4344EF87</t>
  </si>
  <si>
    <t>2021-05-06 20:34:53</t>
  </si>
  <si>
    <t>BC4E7745</t>
  </si>
  <si>
    <t>2021-03-07 15:57:08</t>
  </si>
  <si>
    <t>272E3C51</t>
  </si>
  <si>
    <t>2021-03-08 23:02:03</t>
  </si>
  <si>
    <t>15C57B83</t>
  </si>
  <si>
    <t>2021-03-20 19:52:30</t>
  </si>
  <si>
    <t>E5943B65</t>
  </si>
  <si>
    <t>2021-04-07 09:41:20</t>
  </si>
  <si>
    <t>EF669140</t>
  </si>
  <si>
    <t>2021-03-06 00:43:17</t>
  </si>
  <si>
    <t>1C8D765F</t>
  </si>
  <si>
    <t>2021-03-12 03:48:57</t>
  </si>
  <si>
    <t>B1DE0F8A</t>
  </si>
  <si>
    <t>2021-05-18 21:37:07</t>
  </si>
  <si>
    <t>E8BAA399</t>
  </si>
  <si>
    <t>2021-03-28 14:48:59</t>
  </si>
  <si>
    <t>D6421EBA</t>
  </si>
  <si>
    <t>2021-04-26 17:03:41</t>
  </si>
  <si>
    <t>DB5B4591</t>
  </si>
  <si>
    <t>2021-05-01 07:53:11</t>
  </si>
  <si>
    <t>3867247E</t>
  </si>
  <si>
    <t>2021-03-21 02:08:21</t>
  </si>
  <si>
    <t>7F064045</t>
  </si>
  <si>
    <t>2021-04-05 11:55:00</t>
  </si>
  <si>
    <t>A8946B3A</t>
  </si>
  <si>
    <t>2021-04-29 06:23:11</t>
  </si>
  <si>
    <t>CCB2A310</t>
  </si>
  <si>
    <t>2021-05-07 10:04:39</t>
  </si>
  <si>
    <t>97E757F9</t>
  </si>
  <si>
    <t>2021-04-03 14:41:04</t>
  </si>
  <si>
    <t>86F3FAC3</t>
  </si>
  <si>
    <t>2021-04-22 02:19:50</t>
  </si>
  <si>
    <t>F091D20A</t>
  </si>
  <si>
    <t>2021-03-07 14:07:56</t>
  </si>
  <si>
    <t>D1B875E4</t>
  </si>
  <si>
    <t>2021-03-19 14:01:02</t>
  </si>
  <si>
    <t>4F49FC9A</t>
  </si>
  <si>
    <t>2021-04-20 00:58:02</t>
  </si>
  <si>
    <t>83C1105D</t>
  </si>
  <si>
    <t>2021-04-30 22:36:56</t>
  </si>
  <si>
    <t>BBD928BB</t>
  </si>
  <si>
    <t>2021-03-08 06:22:56</t>
  </si>
  <si>
    <t>C22D8BEF</t>
  </si>
  <si>
    <t>2021-05-19 13:34:55</t>
  </si>
  <si>
    <t>862C65E4</t>
  </si>
  <si>
    <t>2021-04-25 12:23:18</t>
  </si>
  <si>
    <t>D5A36E5E</t>
  </si>
  <si>
    <t>2021-05-04 02:32:53</t>
  </si>
  <si>
    <t>60C96ECF</t>
  </si>
  <si>
    <t>2021-03-03 17:19:58</t>
  </si>
  <si>
    <t>48AD8E45</t>
  </si>
  <si>
    <t>2021-03-03 09:40:36</t>
  </si>
  <si>
    <t>2B042D93</t>
  </si>
  <si>
    <t>2021-05-17 01:38:37</t>
  </si>
  <si>
    <t>5C7384DA</t>
  </si>
  <si>
    <t>2021-04-02 14:49:52</t>
  </si>
  <si>
    <t>FDB37C40</t>
  </si>
  <si>
    <t>2021-03-29 23:02:15</t>
  </si>
  <si>
    <t>371404D4</t>
  </si>
  <si>
    <t>2021-03-26 17:55:47</t>
  </si>
  <si>
    <t>CC91148F</t>
  </si>
  <si>
    <t>2021-04-03 04:06:32</t>
  </si>
  <si>
    <t>DAC02319</t>
  </si>
  <si>
    <t>2021-04-29 19:01:12</t>
  </si>
  <si>
    <t>F9A3397F</t>
  </si>
  <si>
    <t>2021-06-01 21:40:37</t>
  </si>
  <si>
    <t>52CBDCCB</t>
  </si>
  <si>
    <t>2021-05-22 04:58:38</t>
  </si>
  <si>
    <t>25E649D5</t>
  </si>
  <si>
    <t>2021-05-24 21:54:10</t>
  </si>
  <si>
    <t>BC528568</t>
  </si>
  <si>
    <t>2021-04-08 17:56:49</t>
  </si>
  <si>
    <t>F06B9C87</t>
  </si>
  <si>
    <t>2021-05-23 04:36:30</t>
  </si>
  <si>
    <t>47D43B69</t>
  </si>
  <si>
    <t>2021-06-10 03:15:38</t>
  </si>
  <si>
    <t>A54D83D8</t>
  </si>
  <si>
    <t>2021-03-29 11:33:26</t>
  </si>
  <si>
    <t>0AE1D1A3</t>
  </si>
  <si>
    <t>2021-05-26 17:10:00</t>
  </si>
  <si>
    <t>87D74DDE</t>
  </si>
  <si>
    <t>2021-05-16 14:45:00</t>
  </si>
  <si>
    <t>695CA1C2</t>
  </si>
  <si>
    <t>2021-05-03 12:23:34</t>
  </si>
  <si>
    <t>9440D02D</t>
  </si>
  <si>
    <t>2021-06-09 16:46:36</t>
  </si>
  <si>
    <t>F43ECEF1</t>
  </si>
  <si>
    <t>2021-03-07 11:34:57</t>
  </si>
  <si>
    <t>2FCB8318</t>
  </si>
  <si>
    <t>2021-05-02 19:58:18</t>
  </si>
  <si>
    <t>6D41CA8D</t>
  </si>
  <si>
    <t>2021-03-06 19:02:30</t>
  </si>
  <si>
    <t>A78649BB</t>
  </si>
  <si>
    <t>2021-05-04 06:49:11</t>
  </si>
  <si>
    <t>16B26B21</t>
  </si>
  <si>
    <t>2021-05-05 01:50:40</t>
  </si>
  <si>
    <t>D6E7781F</t>
  </si>
  <si>
    <t>2021-06-09 20:14:50</t>
  </si>
  <si>
    <t>D2A07350</t>
  </si>
  <si>
    <t>2021-04-12 17:03:29</t>
  </si>
  <si>
    <t>C0715D73</t>
  </si>
  <si>
    <t>2021-03-22 07:21:44</t>
  </si>
  <si>
    <t>6A554C88</t>
  </si>
  <si>
    <t>2021-04-22 10:31:34</t>
  </si>
  <si>
    <t>487E8DA7</t>
  </si>
  <si>
    <t>2021-05-02 22:22:37</t>
  </si>
  <si>
    <t>5B3765D1</t>
  </si>
  <si>
    <t>2021-04-23 21:46:08</t>
  </si>
  <si>
    <t>A6394326</t>
  </si>
  <si>
    <t>2021-05-07 17:33:41</t>
  </si>
  <si>
    <t>F17BC2BC</t>
  </si>
  <si>
    <t>2021-03-14 09:59:43</t>
  </si>
  <si>
    <t>8707237B</t>
  </si>
  <si>
    <t>2021-06-09 04:42:03</t>
  </si>
  <si>
    <t>04B98AA9</t>
  </si>
  <si>
    <t>2021-05-19 23:01:40</t>
  </si>
  <si>
    <t>5D394F53</t>
  </si>
  <si>
    <t>2021-05-21 12:43:48</t>
  </si>
  <si>
    <t>2D20A4B7</t>
  </si>
  <si>
    <t>2021-04-05 13:00:42</t>
  </si>
  <si>
    <t>73C56697</t>
  </si>
  <si>
    <t>2021-03-23 14:07:57</t>
  </si>
  <si>
    <t>1A56A614</t>
  </si>
  <si>
    <t>2021-05-14 17:30:09</t>
  </si>
  <si>
    <t>C28F0F58</t>
  </si>
  <si>
    <t>2021-05-31 13:23:03</t>
  </si>
  <si>
    <t>FA2F8317</t>
  </si>
  <si>
    <t>2021-05-13 20:13:12</t>
  </si>
  <si>
    <t>7ADB94A5</t>
  </si>
  <si>
    <t>2021-04-13 17:44:51</t>
  </si>
  <si>
    <t>7668F0F1</t>
  </si>
  <si>
    <t>2021-03-10 23:14:45</t>
  </si>
  <si>
    <t>B0B71ED5</t>
  </si>
  <si>
    <t>2021-03-23 10:13:05</t>
  </si>
  <si>
    <t>1364BAF8</t>
  </si>
  <si>
    <t>2021-03-02 13:56:55</t>
  </si>
  <si>
    <t>5D5D60C0</t>
  </si>
  <si>
    <t>2021-05-19 02:06:04</t>
  </si>
  <si>
    <t>AC3A4F6C</t>
  </si>
  <si>
    <t>2021-04-13 13:16:09</t>
  </si>
  <si>
    <t>04529D2D</t>
  </si>
  <si>
    <t>2021-05-11 10:07:16</t>
  </si>
  <si>
    <t>D9641C39</t>
  </si>
  <si>
    <t>2021-04-24 00:33:20</t>
  </si>
  <si>
    <t>38E31CDC</t>
  </si>
  <si>
    <t>2021-03-25 03:40:29</t>
  </si>
  <si>
    <t>12AC2517</t>
  </si>
  <si>
    <t>2021-03-18 05:24:03</t>
  </si>
  <si>
    <t>72E75FB5</t>
  </si>
  <si>
    <t>2021-03-10 15:34:31</t>
  </si>
  <si>
    <t>C1DCED98</t>
  </si>
  <si>
    <t>2021-03-11 00:16:48</t>
  </si>
  <si>
    <t>7940227D</t>
  </si>
  <si>
    <t>2021-04-26 01:36:03</t>
  </si>
  <si>
    <t>2FFC8CD9</t>
  </si>
  <si>
    <t>2021-05-26 21:09:36</t>
  </si>
  <si>
    <t>2123B9FD</t>
  </si>
  <si>
    <t>2021-05-28 17:48:28</t>
  </si>
  <si>
    <t>762396E5</t>
  </si>
  <si>
    <t>2021-05-02 10:56:59</t>
  </si>
  <si>
    <t>089F7DD4</t>
  </si>
  <si>
    <t>2021-05-29 01:10:29</t>
  </si>
  <si>
    <t>47451D56</t>
  </si>
  <si>
    <t>2021-05-25 20:03:26</t>
  </si>
  <si>
    <t>CA2FD496</t>
  </si>
  <si>
    <t>2021-03-27 07:45:37</t>
  </si>
  <si>
    <t>4801B57C</t>
  </si>
  <si>
    <t>2021-05-27 01:01:38</t>
  </si>
  <si>
    <t>F589DC32</t>
  </si>
  <si>
    <t>2021-03-15 21:19:10</t>
  </si>
  <si>
    <t>6DB56BB6</t>
  </si>
  <si>
    <t>2021-03-27 16:43:15</t>
  </si>
  <si>
    <t>9D9B590F</t>
  </si>
  <si>
    <t>2021-04-15 15:37:08</t>
  </si>
  <si>
    <t>4DA1CE5C</t>
  </si>
  <si>
    <t>2021-03-22 10:36:39</t>
  </si>
  <si>
    <t>63F864D3</t>
  </si>
  <si>
    <t>2021-03-19 01:16:53</t>
  </si>
  <si>
    <t>8416EC4E</t>
  </si>
  <si>
    <t>2021-06-05 19:26:46</t>
  </si>
  <si>
    <t>9AD00E0F</t>
  </si>
  <si>
    <t>2021-04-11 23:46:25</t>
  </si>
  <si>
    <t>D01AD213</t>
  </si>
  <si>
    <t>2021-03-01 11:59:47</t>
  </si>
  <si>
    <t>64D2653F</t>
  </si>
  <si>
    <t>2021-04-12 15:38:28</t>
  </si>
  <si>
    <t>6B4C44CB</t>
  </si>
  <si>
    <t>2021-06-03 18:02:59</t>
  </si>
  <si>
    <t>77F49F40</t>
  </si>
  <si>
    <t>2021-05-10 17:47:44</t>
  </si>
  <si>
    <t>B0384ADD</t>
  </si>
  <si>
    <t>2021-03-09 11:02:10</t>
  </si>
  <si>
    <t>17AFDB00</t>
  </si>
  <si>
    <t>2021-03-18 10:21:15</t>
  </si>
  <si>
    <t>6634BC88</t>
  </si>
  <si>
    <t>2021-03-03 20:11:53</t>
  </si>
  <si>
    <t>133EFBAD</t>
  </si>
  <si>
    <t>2021-05-19 16:56:32</t>
  </si>
  <si>
    <t>33F79D3C</t>
  </si>
  <si>
    <t>2021-03-10 12:44:16</t>
  </si>
  <si>
    <t>093DE58C</t>
  </si>
  <si>
    <t>2021-03-02 20:53:35</t>
  </si>
  <si>
    <t>38DF3469</t>
  </si>
  <si>
    <t>2021-03-20 00:51:52</t>
  </si>
  <si>
    <t>1757B984</t>
  </si>
  <si>
    <t>2021-05-23 02:25:01</t>
  </si>
  <si>
    <t>D2AAFA52</t>
  </si>
  <si>
    <t>2021-03-24 16:30:30</t>
  </si>
  <si>
    <t>530B39C5</t>
  </si>
  <si>
    <t>2021-04-07 05:24:40</t>
  </si>
  <si>
    <t>52E5FE84</t>
  </si>
  <si>
    <t>2021-03-15 12:03:49</t>
  </si>
  <si>
    <t>C2F0A42D</t>
  </si>
  <si>
    <t>2021-05-17 22:36:32</t>
  </si>
  <si>
    <t>CC017A66</t>
  </si>
  <si>
    <t>2021-04-17 00:52:35</t>
  </si>
  <si>
    <t>91AA0FA3</t>
  </si>
  <si>
    <t>2021-04-16 12:56:56</t>
  </si>
  <si>
    <t>B8D495F8</t>
  </si>
  <si>
    <t>2021-04-18 03:53:31</t>
  </si>
  <si>
    <t>A751B760</t>
  </si>
  <si>
    <t>2021-04-07 06:28:08</t>
  </si>
  <si>
    <t>CEB5186D</t>
  </si>
  <si>
    <t>2021-03-06 20:12:32</t>
  </si>
  <si>
    <t>E07476DE</t>
  </si>
  <si>
    <t>2021-04-14 18:22:45</t>
  </si>
  <si>
    <t>59690CE1</t>
  </si>
  <si>
    <t>2021-05-20 00:19:36</t>
  </si>
  <si>
    <t>9F67A2AF</t>
  </si>
  <si>
    <t>2021-03-21 03:55:05</t>
  </si>
  <si>
    <t>BB14D1BF</t>
  </si>
  <si>
    <t>2021-05-04 07:47:26</t>
  </si>
  <si>
    <t>24AE2F91</t>
  </si>
  <si>
    <t>2021-06-08 06:45:38</t>
  </si>
  <si>
    <t>94343D56</t>
  </si>
  <si>
    <t>2021-04-07 17:34:54</t>
  </si>
  <si>
    <t>851E340C</t>
  </si>
  <si>
    <t>2021-04-11 16:15:33</t>
  </si>
  <si>
    <t>20AB30FC</t>
  </si>
  <si>
    <t>2021-04-26 19:03:33</t>
  </si>
  <si>
    <t>3B8242DE</t>
  </si>
  <si>
    <t>2021-05-07 00:26:38</t>
  </si>
  <si>
    <t>8E1B69BE</t>
  </si>
  <si>
    <t>2021-04-27 00:04:00</t>
  </si>
  <si>
    <t>2432E8F2</t>
  </si>
  <si>
    <t>2021-03-18 21:10:29</t>
  </si>
  <si>
    <t>6E2852B8</t>
  </si>
  <si>
    <t>2021-03-27 21:22:53</t>
  </si>
  <si>
    <t>3A540E99</t>
  </si>
  <si>
    <t>2021-06-01 16:04:10</t>
  </si>
  <si>
    <t>8E647FAF</t>
  </si>
  <si>
    <t>2021-04-23 00:34:28</t>
  </si>
  <si>
    <t>45E42108</t>
  </si>
  <si>
    <t>2021-05-14 07:26:45</t>
  </si>
  <si>
    <t>386EF1C5</t>
  </si>
  <si>
    <t>2021-03-13 12:17:00</t>
  </si>
  <si>
    <t>F2927A6F</t>
  </si>
  <si>
    <t>2021-04-27 14:37:39</t>
  </si>
  <si>
    <t>E8003709</t>
  </si>
  <si>
    <t>2021-04-04 01:31:24</t>
  </si>
  <si>
    <t>C5774291</t>
  </si>
  <si>
    <t>2021-05-25 14:27:01</t>
  </si>
  <si>
    <t>B3DC8637</t>
  </si>
  <si>
    <t>2021-04-24 06:14:33</t>
  </si>
  <si>
    <t>23763107</t>
  </si>
  <si>
    <t>2021-04-16 11:12:22</t>
  </si>
  <si>
    <t>7283F524</t>
  </si>
  <si>
    <t>2021-05-28 01:01:34</t>
  </si>
  <si>
    <t>8867B885</t>
  </si>
  <si>
    <t>2021-05-17 03:00:46</t>
  </si>
  <si>
    <t>8D9922FE</t>
  </si>
  <si>
    <t>2021-03-15 22:41:35</t>
  </si>
  <si>
    <t>029F4D11</t>
  </si>
  <si>
    <t>2021-03-06 00:46:01</t>
  </si>
  <si>
    <t>26F0983E</t>
  </si>
  <si>
    <t>2021-04-04 21:45:36</t>
  </si>
  <si>
    <t>E23760E8</t>
  </si>
  <si>
    <t>2021-03-08 15:04:19</t>
  </si>
  <si>
    <t>835B0948</t>
  </si>
  <si>
    <t>2021-05-16 15:05:25</t>
  </si>
  <si>
    <t>374FB35C</t>
  </si>
  <si>
    <t>2021-05-29 15:54:20</t>
  </si>
  <si>
    <t>D30ABC3C</t>
  </si>
  <si>
    <t>2021-03-15 12:48:23</t>
  </si>
  <si>
    <t>747582CF</t>
  </si>
  <si>
    <t>2021-05-22 08:52:30</t>
  </si>
  <si>
    <t>300F50D9</t>
  </si>
  <si>
    <t>2021-05-18 01:17:13</t>
  </si>
  <si>
    <t>62A7B3AC</t>
  </si>
  <si>
    <t>2021-04-18 03:38:06</t>
  </si>
  <si>
    <t>7F9A2B7B</t>
  </si>
  <si>
    <t>2021-03-26 03:32:13</t>
  </si>
  <si>
    <t>025AC5AC</t>
  </si>
  <si>
    <t>2021-05-17 00:11:38</t>
  </si>
  <si>
    <t>4A2FA2C0</t>
  </si>
  <si>
    <t>2021-03-30 03:51:39</t>
  </si>
  <si>
    <t>E23CD49B</t>
  </si>
  <si>
    <t>2021-05-23 10:38:54</t>
  </si>
  <si>
    <t>5575BC19</t>
  </si>
  <si>
    <t>2021-05-25 05:46:56</t>
  </si>
  <si>
    <t>37FD49C7</t>
  </si>
  <si>
    <t>2021-05-30 12:03:35</t>
  </si>
  <si>
    <t>6159A987</t>
  </si>
  <si>
    <t>2021-03-06 15:22:25</t>
  </si>
  <si>
    <t>2909D07A</t>
  </si>
  <si>
    <t>2021-04-18 20:46:47</t>
  </si>
  <si>
    <t>7561339D</t>
  </si>
  <si>
    <t>2021-04-01 18:22:34</t>
  </si>
  <si>
    <t>88CC08BE</t>
  </si>
  <si>
    <t>2021-06-10 10:00:38</t>
  </si>
  <si>
    <t>D67344EB</t>
  </si>
  <si>
    <t>2021-03-27 07:26:18</t>
  </si>
  <si>
    <t>62BA233E</t>
  </si>
  <si>
    <t>2021-05-30 10:49:48</t>
  </si>
  <si>
    <t>E92DC777</t>
  </si>
  <si>
    <t>2021-04-26 11:23:21</t>
  </si>
  <si>
    <t>B7B8D877</t>
  </si>
  <si>
    <t>2021-03-27 05:57:08</t>
  </si>
  <si>
    <t>A80DEB0E</t>
  </si>
  <si>
    <t>2021-03-02 04:02:39</t>
  </si>
  <si>
    <t>95746279</t>
  </si>
  <si>
    <t>2021-04-01 14:33:53</t>
  </si>
  <si>
    <t>BE3DF576</t>
  </si>
  <si>
    <t>2021-03-18 09:30:11</t>
  </si>
  <si>
    <t>8CD46B22</t>
  </si>
  <si>
    <t>2021-03-06 18:53:30</t>
  </si>
  <si>
    <t>14D6672F</t>
  </si>
  <si>
    <t>2021-04-10 22:38:45</t>
  </si>
  <si>
    <t>6A214BA6</t>
  </si>
  <si>
    <t>2021-03-04 16:37:21</t>
  </si>
  <si>
    <t>FA6951D9</t>
  </si>
  <si>
    <t>2021-03-05 00:10:08</t>
  </si>
  <si>
    <t>69BE26E9</t>
  </si>
  <si>
    <t>2021-06-03 06:43:28</t>
  </si>
  <si>
    <t>294B7253</t>
  </si>
  <si>
    <t>2021-06-08 01:42:24</t>
  </si>
  <si>
    <t>879A59E4</t>
  </si>
  <si>
    <t>2021-04-06 18:10:04</t>
  </si>
  <si>
    <t>E1E8E799</t>
  </si>
  <si>
    <t>2021-05-11 08:42:23</t>
  </si>
  <si>
    <t>2E9D45FF</t>
  </si>
  <si>
    <t>2021-03-31 16:37:38</t>
  </si>
  <si>
    <t>A3665971</t>
  </si>
  <si>
    <t>2021-05-19 09:11:39</t>
  </si>
  <si>
    <t>77C4AADD</t>
  </si>
  <si>
    <t>2021-04-30 06:20:59</t>
  </si>
  <si>
    <t>A149CD4B</t>
  </si>
  <si>
    <t>2021-05-09 20:27:24</t>
  </si>
  <si>
    <t>74FE5E1C</t>
  </si>
  <si>
    <t>2021-04-10 20:39:15</t>
  </si>
  <si>
    <t>6EA3B50C</t>
  </si>
  <si>
    <t>2021-04-22 10:11:04</t>
  </si>
  <si>
    <t>F331006F</t>
  </si>
  <si>
    <t>2021-04-25 22:16:06</t>
  </si>
  <si>
    <t>8B4269FC</t>
  </si>
  <si>
    <t>2021-04-19 10:31:24</t>
  </si>
  <si>
    <t>DD026187</t>
  </si>
  <si>
    <t>2021-03-17 01:58:32</t>
  </si>
  <si>
    <t>F23878A0</t>
  </si>
  <si>
    <t>2021-05-18 08:16:38</t>
  </si>
  <si>
    <t>66F8C15E</t>
  </si>
  <si>
    <t>2021-05-19 16:59:55</t>
  </si>
  <si>
    <t>76328973</t>
  </si>
  <si>
    <t>2021-03-28 22:41:44</t>
  </si>
  <si>
    <t>14ED2BA2</t>
  </si>
  <si>
    <t>2021-04-02 17:31:47</t>
  </si>
  <si>
    <t>FD7C8043</t>
  </si>
  <si>
    <t>2021-05-28 03:41:36</t>
  </si>
  <si>
    <t>6393A5C0</t>
  </si>
  <si>
    <t>2021-03-12 02:16:30</t>
  </si>
  <si>
    <t>4E25FAF6</t>
  </si>
  <si>
    <t>2021-04-29 10:04:17</t>
  </si>
  <si>
    <t>148D4C32</t>
  </si>
  <si>
    <t>2021-04-15 01:49:01</t>
  </si>
  <si>
    <t>CE2E20E5</t>
  </si>
  <si>
    <t>2021-05-15 05:00:42</t>
  </si>
  <si>
    <t>F7A2B5E2</t>
  </si>
  <si>
    <t>2021-04-06 05:14:26</t>
  </si>
  <si>
    <t>179B34E2</t>
  </si>
  <si>
    <t>2021-05-10 07:29:30</t>
  </si>
  <si>
    <t>61758601</t>
  </si>
  <si>
    <t>2021-03-20 21:36:01</t>
  </si>
  <si>
    <t>DD53D700</t>
  </si>
  <si>
    <t>2021-05-27 22:20:36</t>
  </si>
  <si>
    <t>84338872</t>
  </si>
  <si>
    <t>2021-04-06 21:58:43</t>
  </si>
  <si>
    <t>8E280581</t>
  </si>
  <si>
    <t>2021-04-22 07:56:38</t>
  </si>
  <si>
    <t>8A327237</t>
  </si>
  <si>
    <t>2021-03-19 10:49:23</t>
  </si>
  <si>
    <t>13973203</t>
  </si>
  <si>
    <t>2021-04-08 06:09:01</t>
  </si>
  <si>
    <t>005C2C78</t>
  </si>
  <si>
    <t>2021-04-30 04:56:10</t>
  </si>
  <si>
    <t>76B5A15E</t>
  </si>
  <si>
    <t>2021-03-28 05:24:18</t>
  </si>
  <si>
    <t>E88F2F41</t>
  </si>
  <si>
    <t>2021-06-03 19:41:55</t>
  </si>
  <si>
    <t>D863485E</t>
  </si>
  <si>
    <t>2021-05-20 13:47:57</t>
  </si>
  <si>
    <t>AC8997AC</t>
  </si>
  <si>
    <t>2021-04-16 06:48:37</t>
  </si>
  <si>
    <t>359B592D</t>
  </si>
  <si>
    <t>2021-05-25 00:18:17</t>
  </si>
  <si>
    <t>4AD0A097</t>
  </si>
  <si>
    <t>2021-03-14 14:08:47</t>
  </si>
  <si>
    <t>5CFD2D50</t>
  </si>
  <si>
    <t>2021-06-04 07:30:55</t>
  </si>
  <si>
    <t>78410FCC</t>
  </si>
  <si>
    <t>2021-05-27 17:03:39</t>
  </si>
  <si>
    <t>D0A9189D</t>
  </si>
  <si>
    <t>2021-04-23 06:21:48</t>
  </si>
  <si>
    <t>FFA5172E</t>
  </si>
  <si>
    <t>2021-03-30 23:02:31</t>
  </si>
  <si>
    <t>36639726</t>
  </si>
  <si>
    <t>2021-03-17 04:42:55</t>
  </si>
  <si>
    <t>8C6A4A8B</t>
  </si>
  <si>
    <t>2021-04-29 04:02:00</t>
  </si>
  <si>
    <t>A9BE5606</t>
  </si>
  <si>
    <t>2021-03-24 14:18:43</t>
  </si>
  <si>
    <t>C94AF4C2</t>
  </si>
  <si>
    <t>2021-05-26 09:35:11</t>
  </si>
  <si>
    <t>42156F1B</t>
  </si>
  <si>
    <t>2021-03-20 21:46:46</t>
  </si>
  <si>
    <t>E816539C</t>
  </si>
  <si>
    <t>2021-04-10 16:36:31</t>
  </si>
  <si>
    <t>30F76E84</t>
  </si>
  <si>
    <t>2021-05-15 10:32:56</t>
  </si>
  <si>
    <t>5BD08C65</t>
  </si>
  <si>
    <t>2021-03-06 14:06:26</t>
  </si>
  <si>
    <t>8B61888F</t>
  </si>
  <si>
    <t>2021-04-12 19:52:45</t>
  </si>
  <si>
    <t>89B8FC81</t>
  </si>
  <si>
    <t>2021-03-21 08:53:43</t>
  </si>
  <si>
    <t>5470DABD</t>
  </si>
  <si>
    <t>2021-03-01 12:32:25</t>
  </si>
  <si>
    <t>29CA5283</t>
  </si>
  <si>
    <t>2021-05-21 02:36:59</t>
  </si>
  <si>
    <t>129105E6</t>
  </si>
  <si>
    <t>2021-05-04 00:40:41</t>
  </si>
  <si>
    <t>1908D9C3</t>
  </si>
  <si>
    <t>2021-05-22 04:12:18</t>
  </si>
  <si>
    <t>E79D256B</t>
  </si>
  <si>
    <t>2021-03-10 18:58:10</t>
  </si>
  <si>
    <t>1973A98C</t>
  </si>
  <si>
    <t>2021-04-06 15:45:21</t>
  </si>
  <si>
    <t>F010D7A5</t>
  </si>
  <si>
    <t>2021-03-20 22:47:42</t>
  </si>
  <si>
    <t>83B98846</t>
  </si>
  <si>
    <t>2021-04-25 22:25:34</t>
  </si>
  <si>
    <t>F8F4A0DB</t>
  </si>
  <si>
    <t>2021-04-03 20:29:14</t>
  </si>
  <si>
    <t>A8482EDF</t>
  </si>
  <si>
    <t>2021-06-05 22:44:57</t>
  </si>
  <si>
    <t>B2F20E1D</t>
  </si>
  <si>
    <t>2021-03-31 22:28:15</t>
  </si>
  <si>
    <t>9D576C6A</t>
  </si>
  <si>
    <t>2021-05-28 02:27:03</t>
  </si>
  <si>
    <t>29131311</t>
  </si>
  <si>
    <t>2021-03-16 15:04:02</t>
  </si>
  <si>
    <t>82B0E572</t>
  </si>
  <si>
    <t>2021-04-10 10:52:25</t>
  </si>
  <si>
    <t>070C9ADD</t>
  </si>
  <si>
    <t>2021-05-25 06:32:54</t>
  </si>
  <si>
    <t>EA325528</t>
  </si>
  <si>
    <t>2021-03-03 13:39:53</t>
  </si>
  <si>
    <t>3077F242</t>
  </si>
  <si>
    <t>2021-03-03 13:03:48</t>
  </si>
  <si>
    <t>13A0BFB4</t>
  </si>
  <si>
    <t>2021-03-16 17:28:57</t>
  </si>
  <si>
    <t>8D884845</t>
  </si>
  <si>
    <t>2021-03-17 20:16:08</t>
  </si>
  <si>
    <t>ED204F75</t>
  </si>
  <si>
    <t>2021-04-07 05:21:41</t>
  </si>
  <si>
    <t>79EDE19D</t>
  </si>
  <si>
    <t>2021-03-10 16:48:41</t>
  </si>
  <si>
    <t>E3C2D978</t>
  </si>
  <si>
    <t>2021-03-02 16:30:45</t>
  </si>
  <si>
    <t>0AD94D6C</t>
  </si>
  <si>
    <t>2021-03-18 21:03:46</t>
  </si>
  <si>
    <t>43ACCEC4</t>
  </si>
  <si>
    <t>2021-03-22 13:29:37</t>
  </si>
  <si>
    <t>658AF249</t>
  </si>
  <si>
    <t>2021-03-29 15:26:14</t>
  </si>
  <si>
    <t>F295DBCD</t>
  </si>
  <si>
    <t>2021-05-20 22:04:18</t>
  </si>
  <si>
    <t>6C8CA6A4</t>
  </si>
  <si>
    <t>2021-03-08 22:36:30</t>
  </si>
  <si>
    <t>158871CE</t>
  </si>
  <si>
    <t>2021-04-05 20:50:16</t>
  </si>
  <si>
    <t>258D999E</t>
  </si>
  <si>
    <t>2021-05-03 15:06:09</t>
  </si>
  <si>
    <t>FC951098</t>
  </si>
  <si>
    <t>2021-04-09 23:13:58</t>
  </si>
  <si>
    <t>F8F53AA5</t>
  </si>
  <si>
    <t>2021-05-07 06:59:17</t>
  </si>
  <si>
    <t>2271344F</t>
  </si>
  <si>
    <t>2021-03-16 12:27:24</t>
  </si>
  <si>
    <t>862A7932</t>
  </si>
  <si>
    <t>2021-03-06 08:28:27</t>
  </si>
  <si>
    <t>E095182E</t>
  </si>
  <si>
    <t>2021-04-09 03:13:09</t>
  </si>
  <si>
    <t>85FCE9E9</t>
  </si>
  <si>
    <t>2021-05-18 20:50:09</t>
  </si>
  <si>
    <t>1FFD288C</t>
  </si>
  <si>
    <t>2021-04-05 19:37:43</t>
  </si>
  <si>
    <t>04C09916</t>
  </si>
  <si>
    <t>2021-05-22 04:13:19</t>
  </si>
  <si>
    <t>DF1E8269</t>
  </si>
  <si>
    <t>2021-03-25 11:15:36</t>
  </si>
  <si>
    <t>3BE52C1F</t>
  </si>
  <si>
    <t>2021-03-31 20:55:37</t>
  </si>
  <si>
    <t>4E8D0B03</t>
  </si>
  <si>
    <t>2021-04-15 03:00:07</t>
  </si>
  <si>
    <t>EC6D5A39</t>
  </si>
  <si>
    <t>2021-06-09 11:18:05</t>
  </si>
  <si>
    <t>0B8567A3</t>
  </si>
  <si>
    <t>2021-04-19 23:06:52</t>
  </si>
  <si>
    <t>75D88911</t>
  </si>
  <si>
    <t>2021-05-13 23:26:26</t>
  </si>
  <si>
    <t>0C38FF60</t>
  </si>
  <si>
    <t>2021-03-03 19:07:43</t>
  </si>
  <si>
    <t>44E322A0</t>
  </si>
  <si>
    <t>2021-04-27 18:26:43</t>
  </si>
  <si>
    <t>FF222812</t>
  </si>
  <si>
    <t>2021-06-07 05:29:29</t>
  </si>
  <si>
    <t>EF93C1AA</t>
  </si>
  <si>
    <t>2021-04-03 23:23:37</t>
  </si>
  <si>
    <t>47F96DA1</t>
  </si>
  <si>
    <t>2021-03-01 13:42:05</t>
  </si>
  <si>
    <t>4F42D447</t>
  </si>
  <si>
    <t>2021-03-16 14:43:17</t>
  </si>
  <si>
    <t>F8B6C546</t>
  </si>
  <si>
    <t>2021-03-09 09:47:23</t>
  </si>
  <si>
    <t>C3F6B0C1</t>
  </si>
  <si>
    <t>2021-06-08 09:29:15</t>
  </si>
  <si>
    <t>9F51D42E</t>
  </si>
  <si>
    <t>2021-04-11 12:22:38</t>
  </si>
  <si>
    <t>4E8872C7</t>
  </si>
  <si>
    <t>2021-05-09 00:39:05</t>
  </si>
  <si>
    <t>A4BFD6BC</t>
  </si>
  <si>
    <t>2021-05-31 20:25:10</t>
  </si>
  <si>
    <t>E658452B</t>
  </si>
  <si>
    <t>2021-05-04 14:41:16</t>
  </si>
  <si>
    <t>98A68D61</t>
  </si>
  <si>
    <t>2021-04-09 15:39:38</t>
  </si>
  <si>
    <t>7F84366D</t>
  </si>
  <si>
    <t>2021-06-01 23:36:07</t>
  </si>
  <si>
    <t>6DA033EA</t>
  </si>
  <si>
    <t>2021-04-13 22:01:59</t>
  </si>
  <si>
    <t>E05B90FD</t>
  </si>
  <si>
    <t>2021-04-07 08:43:10</t>
  </si>
  <si>
    <t>AFC7546B</t>
  </si>
  <si>
    <t>2021-03-22 17:37:33</t>
  </si>
  <si>
    <t>3E570AEC</t>
  </si>
  <si>
    <t>2021-04-04 20:48:38</t>
  </si>
  <si>
    <t>9BB12875</t>
  </si>
  <si>
    <t>2021-05-11 23:34:52</t>
  </si>
  <si>
    <t>965C037B</t>
  </si>
  <si>
    <t>2021-05-29 11:17:43</t>
  </si>
  <si>
    <t>91A8B378</t>
  </si>
  <si>
    <t>2021-04-01 16:00:03</t>
  </si>
  <si>
    <t>6DF8D065</t>
  </si>
  <si>
    <t>2021-04-03 06:07:57</t>
  </si>
  <si>
    <t>AC4662F1</t>
  </si>
  <si>
    <t>2021-04-22 06:30:08</t>
  </si>
  <si>
    <t>1D012BDF</t>
  </si>
  <si>
    <t>2021-05-04 02:48:11</t>
  </si>
  <si>
    <t>6FB09611</t>
  </si>
  <si>
    <t>2021-05-15 09:26:01</t>
  </si>
  <si>
    <t>B2D838A9</t>
  </si>
  <si>
    <t>2021-04-04 14:33:21</t>
  </si>
  <si>
    <t>E07142EB</t>
  </si>
  <si>
    <t>2021-03-16 15:36:53</t>
  </si>
  <si>
    <t>83E3A81A</t>
  </si>
  <si>
    <t>2021-05-10 02:40:22</t>
  </si>
  <si>
    <t>B572F0F7</t>
  </si>
  <si>
    <t>2021-03-09 04:03:43</t>
  </si>
  <si>
    <t>6964B10C</t>
  </si>
  <si>
    <t>2021-03-28 13:51:15</t>
  </si>
  <si>
    <t>DDFA1E9A</t>
  </si>
  <si>
    <t>2021-06-09 11:26:01</t>
  </si>
  <si>
    <t>32440E1C</t>
  </si>
  <si>
    <t>2021-03-27 14:57:38</t>
  </si>
  <si>
    <t>033E462C</t>
  </si>
  <si>
    <t>2021-03-02 12:39:32</t>
  </si>
  <si>
    <t>A96388B1</t>
  </si>
  <si>
    <t>2021-03-05 17:04:50</t>
  </si>
  <si>
    <t>B0D5BC1A</t>
  </si>
  <si>
    <t>2021-03-23 16:01:26</t>
  </si>
  <si>
    <t>17892933</t>
  </si>
  <si>
    <t>2021-05-20 15:32:15</t>
  </si>
  <si>
    <t>F499FA78</t>
  </si>
  <si>
    <t>2021-05-02 22:27:47</t>
  </si>
  <si>
    <t>4C25F664</t>
  </si>
  <si>
    <t>2021-04-16 09:19:05</t>
  </si>
  <si>
    <t>4F59AA1C</t>
  </si>
  <si>
    <t>2021-03-09 22:52:09</t>
  </si>
  <si>
    <t>255E6939</t>
  </si>
  <si>
    <t>2021-03-16 19:00:16</t>
  </si>
  <si>
    <t>340AB711</t>
  </si>
  <si>
    <t>2021-04-30 00:22:52</t>
  </si>
  <si>
    <t>B698B699</t>
  </si>
  <si>
    <t>2021-03-18 14:07:51</t>
  </si>
  <si>
    <t>DA6CCEEE</t>
  </si>
  <si>
    <t>2021-04-09 02:39:18</t>
  </si>
  <si>
    <t>CFF318C3</t>
  </si>
  <si>
    <t>2021-04-03 23:57:42</t>
  </si>
  <si>
    <t>73B44783</t>
  </si>
  <si>
    <t>2021-04-30 10:40:03</t>
  </si>
  <si>
    <t>B9B61038</t>
  </si>
  <si>
    <t>2021-03-18 04:32:28</t>
  </si>
  <si>
    <t>64E1E3A1</t>
  </si>
  <si>
    <t>2021-05-27 14:50:28</t>
  </si>
  <si>
    <t>36ADC8B5</t>
  </si>
  <si>
    <t>2021-06-06 09:15:51</t>
  </si>
  <si>
    <t>35F1A6A1</t>
  </si>
  <si>
    <t>2021-04-07 08:57:39</t>
  </si>
  <si>
    <t>93F1B3D7</t>
  </si>
  <si>
    <t>2021-03-02 00:15:05</t>
  </si>
  <si>
    <t>BD459679</t>
  </si>
  <si>
    <t>2021-03-05 11:09:25</t>
  </si>
  <si>
    <t>9C7F431A</t>
  </si>
  <si>
    <t>2021-06-03 04:25:30</t>
  </si>
  <si>
    <t>0055DD46</t>
  </si>
  <si>
    <t>2021-05-23 21:36:56</t>
  </si>
  <si>
    <t>C2C21B68</t>
  </si>
  <si>
    <t>2021-05-25 20:11:52</t>
  </si>
  <si>
    <t>77AEBAB7</t>
  </si>
  <si>
    <t>2021-05-25 00:01:06</t>
  </si>
  <si>
    <t>42B02D62</t>
  </si>
  <si>
    <t>2021-03-23 17:11:44</t>
  </si>
  <si>
    <t>008F5C8B</t>
  </si>
  <si>
    <t>2021-05-30 11:45:53</t>
  </si>
  <si>
    <t>6C67C4FB</t>
  </si>
  <si>
    <t>2021-03-01 12:13:58</t>
  </si>
  <si>
    <t>AD1BAEC5</t>
  </si>
  <si>
    <t>2021-05-26 22:31:09</t>
  </si>
  <si>
    <t>F190DB7A</t>
  </si>
  <si>
    <t>2021-05-31 00:47:37</t>
  </si>
  <si>
    <t>BC9D619A</t>
  </si>
  <si>
    <t>2021-05-05 18:38:37</t>
  </si>
  <si>
    <t>F056998C</t>
  </si>
  <si>
    <t>2021-05-12 07:43:30</t>
  </si>
  <si>
    <t>86DAC3BC</t>
  </si>
  <si>
    <t>2021-03-24 12:08:42</t>
  </si>
  <si>
    <t>49B655AC</t>
  </si>
  <si>
    <t>2021-05-03 21:13:30</t>
  </si>
  <si>
    <t>E330BF9E</t>
  </si>
  <si>
    <t>2021-03-01 11:38:44</t>
  </si>
  <si>
    <t>766C8A49</t>
  </si>
  <si>
    <t>2021-06-08 01:32:10</t>
  </si>
  <si>
    <t>92154ABB</t>
  </si>
  <si>
    <t>2021-05-30 03:56:41</t>
  </si>
  <si>
    <t>08676EE7</t>
  </si>
  <si>
    <t>2021-03-27 23:30:13</t>
  </si>
  <si>
    <t>CDB27BBC</t>
  </si>
  <si>
    <t>2021-03-28 20:10:10</t>
  </si>
  <si>
    <t>1B917B2E</t>
  </si>
  <si>
    <t>2021-04-13 07:30:56</t>
  </si>
  <si>
    <t>380B494A</t>
  </si>
  <si>
    <t>2021-05-26 08:32:08</t>
  </si>
  <si>
    <t>CC82616A</t>
  </si>
  <si>
    <t>2021-03-20 02:55:58</t>
  </si>
  <si>
    <t>C7B3291C</t>
  </si>
  <si>
    <t>2021-03-19 03:29:53</t>
  </si>
  <si>
    <t>9656C8F3</t>
  </si>
  <si>
    <t>2021-05-15 05:42:01</t>
  </si>
  <si>
    <t>F14C9B4C</t>
  </si>
  <si>
    <t>2021-03-23 08:53:36</t>
  </si>
  <si>
    <t>D5505139</t>
  </si>
  <si>
    <t>2021-05-24 00:13:15</t>
  </si>
  <si>
    <t>A21188F8</t>
  </si>
  <si>
    <t>2021-05-09 22:21:36</t>
  </si>
  <si>
    <t>4811CF2B</t>
  </si>
  <si>
    <t>2021-05-26 20:00:42</t>
  </si>
  <si>
    <t>25E0B739</t>
  </si>
  <si>
    <t>2021-04-26 17:24:40</t>
  </si>
  <si>
    <t>7D1242AC</t>
  </si>
  <si>
    <t>2021-05-19 21:43:03</t>
  </si>
  <si>
    <t>0ED195D9</t>
  </si>
  <si>
    <t>2021-06-07 14:47:47</t>
  </si>
  <si>
    <t>8DC265CC</t>
  </si>
  <si>
    <t>2021-05-30 19:02:29</t>
  </si>
  <si>
    <t>1DBF394C</t>
  </si>
  <si>
    <t>2021-06-05 04:11:06</t>
  </si>
  <si>
    <t>60B62035</t>
  </si>
  <si>
    <t>2021-04-24 23:49:00</t>
  </si>
  <si>
    <t>67913DB6</t>
  </si>
  <si>
    <t>2021-03-19 05:24:46</t>
  </si>
  <si>
    <t>93EE953A</t>
  </si>
  <si>
    <t>2021-05-17 05:51:12</t>
  </si>
  <si>
    <t>3602B848</t>
  </si>
  <si>
    <t>2021-03-18 11:28:45</t>
  </si>
  <si>
    <t>0AFC4943</t>
  </si>
  <si>
    <t>2021-03-03 02:29:31</t>
  </si>
  <si>
    <t>1E1B083C</t>
  </si>
  <si>
    <t>2021-05-10 12:59:32</t>
  </si>
  <si>
    <t>8784D532</t>
  </si>
  <si>
    <t>2021-03-06 15:31:43</t>
  </si>
  <si>
    <t>EB0845B8</t>
  </si>
  <si>
    <t>2021-05-23 15:16:00</t>
  </si>
  <si>
    <t>34261DAE</t>
  </si>
  <si>
    <t>2021-05-19 23:13:24</t>
  </si>
  <si>
    <t>4095F53B</t>
  </si>
  <si>
    <t>2021-05-29 00:02:36</t>
  </si>
  <si>
    <t>D3BF1FE9</t>
  </si>
  <si>
    <t>2021-06-07 20:58:58</t>
  </si>
  <si>
    <t>60DB92E6</t>
  </si>
  <si>
    <t>2021-05-28 13:44:00</t>
  </si>
  <si>
    <t>58BFEA64</t>
  </si>
  <si>
    <t>2021-04-07 18:31:12</t>
  </si>
  <si>
    <t>E8D92DAE</t>
  </si>
  <si>
    <t>2021-04-08 23:23:43</t>
  </si>
  <si>
    <t>D21E3DEA</t>
  </si>
  <si>
    <t>2021-03-10 17:26:28</t>
  </si>
  <si>
    <t>9147C648</t>
  </si>
  <si>
    <t>2021-04-10 16:44:36</t>
  </si>
  <si>
    <t>147DABD9</t>
  </si>
  <si>
    <t>2021-04-18 03:51:44</t>
  </si>
  <si>
    <t>DCDA743E</t>
  </si>
  <si>
    <t>2021-03-17 13:22:43</t>
  </si>
  <si>
    <t>3579BFAE</t>
  </si>
  <si>
    <t>2021-04-27 18:06:57</t>
  </si>
  <si>
    <t>134FD246</t>
  </si>
  <si>
    <t>2021-04-22 07:00:32</t>
  </si>
  <si>
    <t>9237F860</t>
  </si>
  <si>
    <t>2021-04-05 18:54:08</t>
  </si>
  <si>
    <t>190063CA</t>
  </si>
  <si>
    <t>2021-04-09 17:16:34</t>
  </si>
  <si>
    <t>86DEFAAF</t>
  </si>
  <si>
    <t>2021-06-09 22:30:18</t>
  </si>
  <si>
    <t>1A102664</t>
  </si>
  <si>
    <t>2021-05-06 12:50:53</t>
  </si>
  <si>
    <t>EE48CC79</t>
  </si>
  <si>
    <t>2021-05-06 02:33:49</t>
  </si>
  <si>
    <t>3699F8A9</t>
  </si>
  <si>
    <t>2021-05-23 21:00:59</t>
  </si>
  <si>
    <t>1BCA7A77</t>
  </si>
  <si>
    <t>2021-03-03 05:27:47</t>
  </si>
  <si>
    <t>97067EAA</t>
  </si>
  <si>
    <t>2021-04-04 03:56:41</t>
  </si>
  <si>
    <t>9F913845</t>
  </si>
  <si>
    <t>2021-04-29 01:39:15</t>
  </si>
  <si>
    <t>81CB3AC8</t>
  </si>
  <si>
    <t>2021-05-04 17:30:47</t>
  </si>
  <si>
    <t>AE985494</t>
  </si>
  <si>
    <t>2021-05-09 18:35:05</t>
  </si>
  <si>
    <t>F22D9CDC</t>
  </si>
  <si>
    <t>2021-03-19 00:35:28</t>
  </si>
  <si>
    <t>F9FD9910</t>
  </si>
  <si>
    <t>2021-05-27 19:41:58</t>
  </si>
  <si>
    <t>47F780C7</t>
  </si>
  <si>
    <t>2021-03-29 01:08:27</t>
  </si>
  <si>
    <t>C174E710</t>
  </si>
  <si>
    <t>2021-03-25 20:34:50</t>
  </si>
  <si>
    <t>75E71417</t>
  </si>
  <si>
    <t>2021-03-20 03:42:18</t>
  </si>
  <si>
    <t>6C026EFD</t>
  </si>
  <si>
    <t>2021-04-12 00:34:56</t>
  </si>
  <si>
    <t>9CB815CF</t>
  </si>
  <si>
    <t>2021-06-09 21:59:44</t>
  </si>
  <si>
    <t>AA91CD12</t>
  </si>
  <si>
    <t>2021-05-15 01:02:07</t>
  </si>
  <si>
    <t>97F57924</t>
  </si>
  <si>
    <t>2021-04-16 18:39:00</t>
  </si>
  <si>
    <t>F2F71A33</t>
  </si>
  <si>
    <t>2021-05-04 10:13:14</t>
  </si>
  <si>
    <t>91408271</t>
  </si>
  <si>
    <t>2021-04-09 07:05:56</t>
  </si>
  <si>
    <t>6505C036</t>
  </si>
  <si>
    <t>2021-05-21 10:11:57</t>
  </si>
  <si>
    <t>E4150D03</t>
  </si>
  <si>
    <t>2021-05-13 22:12:38</t>
  </si>
  <si>
    <t>70EF0D3C</t>
  </si>
  <si>
    <t>2021-03-17 19:25:16</t>
  </si>
  <si>
    <t>537F01DD</t>
  </si>
  <si>
    <t>2021-05-05 01:54:04</t>
  </si>
  <si>
    <t>A358E6B4</t>
  </si>
  <si>
    <t>2021-03-13 14:58:59</t>
  </si>
  <si>
    <t>A3C34134</t>
  </si>
  <si>
    <t>2021-04-02 20:12:02</t>
  </si>
  <si>
    <t>9769F11D</t>
  </si>
  <si>
    <t>2021-03-22 17:30:33</t>
  </si>
  <si>
    <t>49EE9782</t>
  </si>
  <si>
    <t>2021-03-29 19:13:28</t>
  </si>
  <si>
    <t>D7E5CF1E</t>
  </si>
  <si>
    <t>2021-03-16 04:09:52</t>
  </si>
  <si>
    <t>B07A0253</t>
  </si>
  <si>
    <t>2021-04-23 04:35:22</t>
  </si>
  <si>
    <t>23BD407A</t>
  </si>
  <si>
    <t>2021-05-11 05:42:58</t>
  </si>
  <si>
    <t>2E917DCD</t>
  </si>
  <si>
    <t>2021-05-11 07:44:14</t>
  </si>
  <si>
    <t>6E596260</t>
  </si>
  <si>
    <t>2021-04-24 19:24:20</t>
  </si>
  <si>
    <t>DBFA1D5B</t>
  </si>
  <si>
    <t>2021-06-08 01:45:24</t>
  </si>
  <si>
    <t>38F31F27</t>
  </si>
  <si>
    <t>2021-04-16 09:04:24</t>
  </si>
  <si>
    <t>CB9FD1AB</t>
  </si>
  <si>
    <t>2021-04-08 10:44:33</t>
  </si>
  <si>
    <t>50109B90</t>
  </si>
  <si>
    <t>2021-03-19 14:55:19</t>
  </si>
  <si>
    <t>E4238E6A</t>
  </si>
  <si>
    <t>2021-05-07 11:03:58</t>
  </si>
  <si>
    <t>47415A40</t>
  </si>
  <si>
    <t>2021-05-05 13:51:40</t>
  </si>
  <si>
    <t>0F12C592</t>
  </si>
  <si>
    <t>2021-05-17 14:08:18</t>
  </si>
  <si>
    <t>BE443FCA</t>
  </si>
  <si>
    <t>2021-05-13 06:14:34</t>
  </si>
  <si>
    <t>859145F3</t>
  </si>
  <si>
    <t>2021-05-15 15:35:05</t>
  </si>
  <si>
    <t>C81930F0</t>
  </si>
  <si>
    <t>2021-04-07 21:59:11</t>
  </si>
  <si>
    <t>19C67061</t>
  </si>
  <si>
    <t>2021-03-23 19:46:39</t>
  </si>
  <si>
    <t>810127D1</t>
  </si>
  <si>
    <t>2021-04-23 15:43:39</t>
  </si>
  <si>
    <t>2FE90B66</t>
  </si>
  <si>
    <t>2021-03-12 04:10:37</t>
  </si>
  <si>
    <t>27D52641</t>
  </si>
  <si>
    <t>2021-03-25 08:52:12</t>
  </si>
  <si>
    <t>198462E0</t>
  </si>
  <si>
    <t>2021-04-02 01:34:49</t>
  </si>
  <si>
    <t>84478C07</t>
  </si>
  <si>
    <t>2021-05-07 09:34:56</t>
  </si>
  <si>
    <t>CF6C045D</t>
  </si>
  <si>
    <t>2021-05-11 06:17:27</t>
  </si>
  <si>
    <t>F6F26373</t>
  </si>
  <si>
    <t>2021-03-16 13:25:17</t>
  </si>
  <si>
    <t>C80D69E6</t>
  </si>
  <si>
    <t>2021-03-31 08:49:05</t>
  </si>
  <si>
    <t>B47EDBE2</t>
  </si>
  <si>
    <t>2021-03-03 06:21:05</t>
  </si>
  <si>
    <t>3BC53547</t>
  </si>
  <si>
    <t>2021-04-10 18:26:51</t>
  </si>
  <si>
    <t>DB250B54</t>
  </si>
  <si>
    <t>2021-03-09 15:31:40</t>
  </si>
  <si>
    <t>C75A0F5A</t>
  </si>
  <si>
    <t>2021-06-03 22:05:51</t>
  </si>
  <si>
    <t>377485F8</t>
  </si>
  <si>
    <t>2021-03-25 16:56:50</t>
  </si>
  <si>
    <t>FD52F354</t>
  </si>
  <si>
    <t>2021-03-19 12:42:18</t>
  </si>
  <si>
    <t>9794F71C</t>
  </si>
  <si>
    <t>2021-04-07 07:25:01</t>
  </si>
  <si>
    <t>B0B547A1</t>
  </si>
  <si>
    <t>2021-05-25 10:50:15</t>
  </si>
  <si>
    <t>B31FD492</t>
  </si>
  <si>
    <t>2021-03-15 09:03:31</t>
  </si>
  <si>
    <t>C65B0DA8</t>
  </si>
  <si>
    <t>2021-05-29 11:35:34</t>
  </si>
  <si>
    <t>C603F3D0</t>
  </si>
  <si>
    <t>2021-06-05 05:51:59</t>
  </si>
  <si>
    <t>308CFFE2</t>
  </si>
  <si>
    <t>2021-06-09 09:14:47</t>
  </si>
  <si>
    <t>A660BD1D</t>
  </si>
  <si>
    <t>2021-04-05 04:30:24</t>
  </si>
  <si>
    <t>8652D484</t>
  </si>
  <si>
    <t>2021-05-09 10:21:42</t>
  </si>
  <si>
    <t>F2221DCB</t>
  </si>
  <si>
    <t>2021-03-16 09:55:32</t>
  </si>
  <si>
    <t>3C99622F</t>
  </si>
  <si>
    <t>2021-05-24 13:30:09</t>
  </si>
  <si>
    <t>A5F252EF</t>
  </si>
  <si>
    <t>2021-03-08 11:50:56</t>
  </si>
  <si>
    <t>FD7BF786</t>
  </si>
  <si>
    <t>2021-03-12 12:48:32</t>
  </si>
  <si>
    <t>EDCC1951</t>
  </si>
  <si>
    <t>2021-03-13 04:54:06</t>
  </si>
  <si>
    <t>18CF202F</t>
  </si>
  <si>
    <t>2021-04-12 15:40:51</t>
  </si>
  <si>
    <t>887E1D25</t>
  </si>
  <si>
    <t>2021-05-10 22:39:15</t>
  </si>
  <si>
    <t>9234CF61</t>
  </si>
  <si>
    <t>2021-03-09 12:42:20</t>
  </si>
  <si>
    <t>18CA538C</t>
  </si>
  <si>
    <t>2021-04-22 03:16:01</t>
  </si>
  <si>
    <t>1266C5A3</t>
  </si>
  <si>
    <t>2021-03-06 03:08:36</t>
  </si>
  <si>
    <t>23E4DD3E</t>
  </si>
  <si>
    <t>2021-05-29 07:16:15</t>
  </si>
  <si>
    <t>65AFD100</t>
  </si>
  <si>
    <t>2021-03-30 10:14:05</t>
  </si>
  <si>
    <t>74A2779D</t>
  </si>
  <si>
    <t>2021-04-23 06:54:41</t>
  </si>
  <si>
    <t>CE4BED8D</t>
  </si>
  <si>
    <t>2021-05-05 08:50:06</t>
  </si>
  <si>
    <t>C6D57E7A</t>
  </si>
  <si>
    <t>2021-04-18 05:06:00</t>
  </si>
  <si>
    <t>F8D1E0FE</t>
  </si>
  <si>
    <t>2021-03-27 09:30:35</t>
  </si>
  <si>
    <t>F29D614B</t>
  </si>
  <si>
    <t>2021-04-21 07:41:43</t>
  </si>
  <si>
    <t>FAA2119B</t>
  </si>
  <si>
    <t>2021-03-30 21:04:09</t>
  </si>
  <si>
    <t>2A525383</t>
  </si>
  <si>
    <t>2021-05-04 19:05:19</t>
  </si>
  <si>
    <t>A81C570B</t>
  </si>
  <si>
    <t>2021-03-03 22:42:31</t>
  </si>
  <si>
    <t>567E6E48</t>
  </si>
  <si>
    <t>2021-04-25 03:56:32</t>
  </si>
  <si>
    <t>8F35E99B</t>
  </si>
  <si>
    <t>2021-04-22 22:23:28</t>
  </si>
  <si>
    <t>64475284</t>
  </si>
  <si>
    <t>2021-05-21 13:09:51</t>
  </si>
  <si>
    <t>CCC73706</t>
  </si>
  <si>
    <t>2021-04-22 15:10:22</t>
  </si>
  <si>
    <t>642E31C4</t>
  </si>
  <si>
    <t>2021-05-31 10:09:06</t>
  </si>
  <si>
    <t>A617B6A8</t>
  </si>
  <si>
    <t>2021-05-08 08:04:56</t>
  </si>
  <si>
    <t>C53B664F</t>
  </si>
  <si>
    <t>2021-03-20 02:56:00</t>
  </si>
  <si>
    <t>C102C1A7</t>
  </si>
  <si>
    <t>2021-03-12 12:35:56</t>
  </si>
  <si>
    <t>1E0D9C07</t>
  </si>
  <si>
    <t>2021-05-16 18:42:48</t>
  </si>
  <si>
    <t>BE53CE31</t>
  </si>
  <si>
    <t>2021-04-10 14:06:48</t>
  </si>
  <si>
    <t>FB933498</t>
  </si>
  <si>
    <t>2021-05-17 12:25:06</t>
  </si>
  <si>
    <t>B2809AC2</t>
  </si>
  <si>
    <t>2021-05-04 23:55:23</t>
  </si>
  <si>
    <t>406AE460</t>
  </si>
  <si>
    <t>2021-04-29 22:34:45</t>
  </si>
  <si>
    <t>3F898794</t>
  </si>
  <si>
    <t>2021-04-12 03:42:36</t>
  </si>
  <si>
    <t>E5C7A25C</t>
  </si>
  <si>
    <t>2021-03-10 09:20:02</t>
  </si>
  <si>
    <t>1B42635B</t>
  </si>
  <si>
    <t>2021-03-01 18:43:39</t>
  </si>
  <si>
    <t>2A45E3E7</t>
  </si>
  <si>
    <t>2021-05-05 20:53:00</t>
  </si>
  <si>
    <t>FB59543D</t>
  </si>
  <si>
    <t>2021-06-03 15:59:08</t>
  </si>
  <si>
    <t>37BF6203</t>
  </si>
  <si>
    <t>2021-04-11 00:23:09</t>
  </si>
  <si>
    <t>134EC880</t>
  </si>
  <si>
    <t>2021-04-01 01:34:26</t>
  </si>
  <si>
    <t>4164FE96</t>
  </si>
  <si>
    <t>2021-04-05 01:56:18</t>
  </si>
  <si>
    <t>6F2EC953</t>
  </si>
  <si>
    <t>2021-03-26 09:24:18</t>
  </si>
  <si>
    <t>19B7213B</t>
  </si>
  <si>
    <t>2021-04-14 08:19:56</t>
  </si>
  <si>
    <t>0565B705</t>
  </si>
  <si>
    <t>2021-05-18 19:56:19</t>
  </si>
  <si>
    <t>86E44BC6</t>
  </si>
  <si>
    <t>2021-04-09 14:50:33</t>
  </si>
  <si>
    <t>78EBD684</t>
  </si>
  <si>
    <t>2021-05-05 03:21:47</t>
  </si>
  <si>
    <t>971344C7</t>
  </si>
  <si>
    <t>2021-05-26 22:59:51</t>
  </si>
  <si>
    <t>F3047127</t>
  </si>
  <si>
    <t>2021-04-04 00:50:15</t>
  </si>
  <si>
    <t>613A3F16</t>
  </si>
  <si>
    <t>2021-03-23 17:54:51</t>
  </si>
  <si>
    <t>3FDA7E2C</t>
  </si>
  <si>
    <t>2021-03-27 08:31:08</t>
  </si>
  <si>
    <t>F7ADFC69</t>
  </si>
  <si>
    <t>2021-03-09 00:16:33</t>
  </si>
  <si>
    <t>3ACEF46B</t>
  </si>
  <si>
    <t>2021-03-05 14:31:43</t>
  </si>
  <si>
    <t>B59EEB1D</t>
  </si>
  <si>
    <t>2021-03-05 23:11:26</t>
  </si>
  <si>
    <t>42CFD23E</t>
  </si>
  <si>
    <t>2021-05-26 17:33:11</t>
  </si>
  <si>
    <t>97BDB06F</t>
  </si>
  <si>
    <t>2021-03-15 16:30:14</t>
  </si>
  <si>
    <t>DE564D2C</t>
  </si>
  <si>
    <t>2021-03-19 12:17:34</t>
  </si>
  <si>
    <t>5FFA2095</t>
  </si>
  <si>
    <t>2021-05-07 15:43:34</t>
  </si>
  <si>
    <t>9C0E404A</t>
  </si>
  <si>
    <t>2021-03-08 21:12:28</t>
  </si>
  <si>
    <t>DC6B52BD</t>
  </si>
  <si>
    <t>2021-03-29 04:19:09</t>
  </si>
  <si>
    <t>2C38CED4</t>
  </si>
  <si>
    <t>2021-04-30 18:10:34</t>
  </si>
  <si>
    <t>1DC7A103</t>
  </si>
  <si>
    <t>2021-04-27 18:35:08</t>
  </si>
  <si>
    <t>5923C5FA</t>
  </si>
  <si>
    <t>2021-05-25 13:13:23</t>
  </si>
  <si>
    <t>5AD7BC62</t>
  </si>
  <si>
    <t>2021-04-28 18:29:42</t>
  </si>
  <si>
    <t>8A273D7A</t>
  </si>
  <si>
    <t>2021-03-01 13:07:16</t>
  </si>
  <si>
    <t>F5A7C0F7</t>
  </si>
  <si>
    <t>2021-03-03 21:34:35</t>
  </si>
  <si>
    <t>4E1D2829</t>
  </si>
  <si>
    <t>2021-03-17 10:09:17</t>
  </si>
  <si>
    <t>3BF78196</t>
  </si>
  <si>
    <t>2021-03-31 11:30:33</t>
  </si>
  <si>
    <t>BB164F3F</t>
  </si>
  <si>
    <t>2021-04-08 09:29:00</t>
  </si>
  <si>
    <t>C60B47FE</t>
  </si>
  <si>
    <t>2021-05-19 04:11:49</t>
  </si>
  <si>
    <t>76F5AE8E</t>
  </si>
  <si>
    <t>2021-05-01 13:03:57</t>
  </si>
  <si>
    <t>B4132083</t>
  </si>
  <si>
    <t>2021-05-11 10:17:16</t>
  </si>
  <si>
    <t>9538B460</t>
  </si>
  <si>
    <t>2021-05-02 13:57:46</t>
  </si>
  <si>
    <t>9C133E77</t>
  </si>
  <si>
    <t>2021-03-10 12:35:08</t>
  </si>
  <si>
    <t>BA965391</t>
  </si>
  <si>
    <t>2021-04-14 12:32:44</t>
  </si>
  <si>
    <t>5E19B96C</t>
  </si>
  <si>
    <t>2021-04-11 02:12:24</t>
  </si>
  <si>
    <t>7C2605C7</t>
  </si>
  <si>
    <t>2021-03-27 09:15:41</t>
  </si>
  <si>
    <t>20DA4454</t>
  </si>
  <si>
    <t>2021-04-08 00:45:29</t>
  </si>
  <si>
    <t>6B4F1B8B</t>
  </si>
  <si>
    <t>2021-04-27 23:16:24</t>
  </si>
  <si>
    <t>8F0F2201</t>
  </si>
  <si>
    <t>2021-04-09 15:56:02</t>
  </si>
  <si>
    <t>5671F800</t>
  </si>
  <si>
    <t>2021-03-19 11:17:48</t>
  </si>
  <si>
    <t>C2A12D22</t>
  </si>
  <si>
    <t>2021-04-25 08:10:40</t>
  </si>
  <si>
    <t>F06E0DBA</t>
  </si>
  <si>
    <t>2021-03-29 17:07:23</t>
  </si>
  <si>
    <t>5B2D1C16</t>
  </si>
  <si>
    <t>2021-05-07 20:17:36</t>
  </si>
  <si>
    <t>30E9CA6B</t>
  </si>
  <si>
    <t>2021-05-28 17:42:19</t>
  </si>
  <si>
    <t>85885D73</t>
  </si>
  <si>
    <t>2021-03-16 03:32:31</t>
  </si>
  <si>
    <t>A4A39190</t>
  </si>
  <si>
    <t>2021-03-31 01:22:23</t>
  </si>
  <si>
    <t>3A06962D</t>
  </si>
  <si>
    <t>2021-04-26 19:22:12</t>
  </si>
  <si>
    <t>3EC02A24</t>
  </si>
  <si>
    <t>2021-05-15 22:51:09</t>
  </si>
  <si>
    <t>8FA6273C</t>
  </si>
  <si>
    <t>2021-04-28 10:48:03</t>
  </si>
  <si>
    <t>C1457663</t>
  </si>
  <si>
    <t>2021-04-16 01:43:17</t>
  </si>
  <si>
    <t>ADED476C</t>
  </si>
  <si>
    <t>2021-04-25 13:06:32</t>
  </si>
  <si>
    <t>FE8FE0CF</t>
  </si>
  <si>
    <t>2021-06-08 03:35:03</t>
  </si>
  <si>
    <t>267A0695</t>
  </si>
  <si>
    <t>2021-06-07 21:29:11</t>
  </si>
  <si>
    <t>E0D0655D</t>
  </si>
  <si>
    <t>2021-04-08 02:35:57</t>
  </si>
  <si>
    <t>F9509316</t>
  </si>
  <si>
    <t>2021-04-19 08:25:25</t>
  </si>
  <si>
    <t>0C43865A</t>
  </si>
  <si>
    <t>2021-06-02 23:30:03</t>
  </si>
  <si>
    <t>FF4593D2</t>
  </si>
  <si>
    <t>2021-04-16 12:43:28</t>
  </si>
  <si>
    <t>A27ADE85</t>
  </si>
  <si>
    <t>2021-03-22 23:39:34</t>
  </si>
  <si>
    <t>85DB5012</t>
  </si>
  <si>
    <t>2021-05-17 11:56:33</t>
  </si>
  <si>
    <t>A5A3904A</t>
  </si>
  <si>
    <t>2021-05-01 09:39:57</t>
  </si>
  <si>
    <t>8E955A97</t>
  </si>
  <si>
    <t>2021-05-14 15:48:45</t>
  </si>
  <si>
    <t>EFAF8EFC</t>
  </si>
  <si>
    <t>2021-05-04 09:32:46</t>
  </si>
  <si>
    <t>BBED3353</t>
  </si>
  <si>
    <t>2021-06-06 18:27:37</t>
  </si>
  <si>
    <t>B38713F1</t>
  </si>
  <si>
    <t>2021-06-03 15:28:37</t>
  </si>
  <si>
    <t>FF605521</t>
  </si>
  <si>
    <t>2021-03-10 14:03:09</t>
  </si>
  <si>
    <t>D62B7D9C</t>
  </si>
  <si>
    <t>2021-05-20 19:58:36</t>
  </si>
  <si>
    <t>A60E3EC4</t>
  </si>
  <si>
    <t>2021-06-08 02:13:27</t>
  </si>
  <si>
    <t>B6E06B95</t>
  </si>
  <si>
    <t>2021-04-16 00:13:05</t>
  </si>
  <si>
    <t>10AAD5EA</t>
  </si>
  <si>
    <t>2021-03-03 17:33:12</t>
  </si>
  <si>
    <t>5EE067A0</t>
  </si>
  <si>
    <t>2021-05-10 00:45:43</t>
  </si>
  <si>
    <t>98EB2528</t>
  </si>
  <si>
    <t>2021-03-04 17:11:28</t>
  </si>
  <si>
    <t>3A526B73</t>
  </si>
  <si>
    <t>2021-03-16 09:50:53</t>
  </si>
  <si>
    <t>C20B9C95</t>
  </si>
  <si>
    <t>2021-04-16 08:05:52</t>
  </si>
  <si>
    <t>553E3E80</t>
  </si>
  <si>
    <t>2021-05-14 05:15:08</t>
  </si>
  <si>
    <t>6FF5B40F</t>
  </si>
  <si>
    <t>2021-05-06 17:19:51</t>
  </si>
  <si>
    <t>06F9452A</t>
  </si>
  <si>
    <t>2021-04-23 13:59:22</t>
  </si>
  <si>
    <t>79E85DFE</t>
  </si>
  <si>
    <t>2021-03-13 09:25:59</t>
  </si>
  <si>
    <t>E234C32F</t>
  </si>
  <si>
    <t>2021-04-28 04:40:59</t>
  </si>
  <si>
    <t>E06E484B</t>
  </si>
  <si>
    <t>2021-03-12 15:38:43</t>
  </si>
  <si>
    <t>6334177B</t>
  </si>
  <si>
    <t>2021-04-28 06:38:24</t>
  </si>
  <si>
    <t>03BEAA3C</t>
  </si>
  <si>
    <t>2021-03-23 20:21:09</t>
  </si>
  <si>
    <t>80A20387</t>
  </si>
  <si>
    <t>2021-04-17 20:52:03</t>
  </si>
  <si>
    <t>14FE9765</t>
  </si>
  <si>
    <t>2021-06-10 11:04:40</t>
  </si>
  <si>
    <t>615718BB</t>
  </si>
  <si>
    <t>2021-03-02 20:20:09</t>
  </si>
  <si>
    <t>1AC5F91E</t>
  </si>
  <si>
    <t>2021-05-08 18:16:59</t>
  </si>
  <si>
    <t>6666BD53</t>
  </si>
  <si>
    <t>2021-05-29 20:54:44</t>
  </si>
  <si>
    <t>61EF2953</t>
  </si>
  <si>
    <t>2021-05-03 20:46:28</t>
  </si>
  <si>
    <t>46A7D143</t>
  </si>
  <si>
    <t>2021-05-03 20:42:30</t>
  </si>
  <si>
    <t>53F9F924</t>
  </si>
  <si>
    <t>2021-05-20 14:54:24</t>
  </si>
  <si>
    <t>25D533CC</t>
  </si>
  <si>
    <t>2021-04-27 07:10:21</t>
  </si>
  <si>
    <t>CA3435D2</t>
  </si>
  <si>
    <t>2021-05-24 23:01:01</t>
  </si>
  <si>
    <t>6B57F2D1</t>
  </si>
  <si>
    <t>2021-04-15 06:47:09</t>
  </si>
  <si>
    <t>CEBD6051</t>
  </si>
  <si>
    <t>2021-04-13 16:06:52</t>
  </si>
  <si>
    <t>6A441986</t>
  </si>
  <si>
    <t>2021-06-03 10:09:41</t>
  </si>
  <si>
    <t>C21B7179</t>
  </si>
  <si>
    <t>2021-05-23 02:18:46</t>
  </si>
  <si>
    <t>4A8B395E</t>
  </si>
  <si>
    <t>2021-04-01 09:31:44</t>
  </si>
  <si>
    <t>AC2E5365</t>
  </si>
  <si>
    <t>2021-04-16 12:24:23</t>
  </si>
  <si>
    <t>DA4E5EA9</t>
  </si>
  <si>
    <t>2021-03-31 16:46:13</t>
  </si>
  <si>
    <t>BA94C3E1</t>
  </si>
  <si>
    <t>2021-04-01 06:10:33</t>
  </si>
  <si>
    <t>D77424CE</t>
  </si>
  <si>
    <t>2021-04-11 12:35:10</t>
  </si>
  <si>
    <t>30BF74A1</t>
  </si>
  <si>
    <t>2021-04-30 09:26:48</t>
  </si>
  <si>
    <t>6CFCC482</t>
  </si>
  <si>
    <t>2021-04-17 12:56:02</t>
  </si>
  <si>
    <t>C1918CB5</t>
  </si>
  <si>
    <t>2021-04-29 16:55:47</t>
  </si>
  <si>
    <t>0053EFF3</t>
  </si>
  <si>
    <t>2021-05-26 16:14:44</t>
  </si>
  <si>
    <t>37407E23</t>
  </si>
  <si>
    <t>2021-03-07 05:12:35</t>
  </si>
  <si>
    <t>7A66316F</t>
  </si>
  <si>
    <t>2021-05-25 10:52:08</t>
  </si>
  <si>
    <t>5C47A4DC</t>
  </si>
  <si>
    <t>2021-05-30 03:33:35</t>
  </si>
  <si>
    <t>CD2E43F9</t>
  </si>
  <si>
    <t>2021-03-29 02:17:28</t>
  </si>
  <si>
    <t>4FED2F06</t>
  </si>
  <si>
    <t>2021-05-28 21:17:03</t>
  </si>
  <si>
    <t>564FC6AC</t>
  </si>
  <si>
    <t>2021-05-26 16:07:43</t>
  </si>
  <si>
    <t>69BE9FEB</t>
  </si>
  <si>
    <t>2021-04-06 21:37:39</t>
  </si>
  <si>
    <t>5B77F3BC</t>
  </si>
  <si>
    <t>2021-05-10 23:29:51</t>
  </si>
  <si>
    <t>5E31ABC7</t>
  </si>
  <si>
    <t>2021-05-24 14:07:31</t>
  </si>
  <si>
    <t>D55CF26A</t>
  </si>
  <si>
    <t>2021-03-12 18:17:15</t>
  </si>
  <si>
    <t>44A82F28</t>
  </si>
  <si>
    <t>2021-03-13 23:59:18</t>
  </si>
  <si>
    <t>574E1588</t>
  </si>
  <si>
    <t>2021-05-28 05:13:44</t>
  </si>
  <si>
    <t>69C535A0</t>
  </si>
  <si>
    <t>2021-06-05 12:07:53</t>
  </si>
  <si>
    <t>7BB2971B</t>
  </si>
  <si>
    <t>2021-05-07 07:37:14</t>
  </si>
  <si>
    <t>65BBC22D</t>
  </si>
  <si>
    <t>2021-03-31 15:25:21</t>
  </si>
  <si>
    <t>D1A88C9D</t>
  </si>
  <si>
    <t>2021-05-23 16:24:07</t>
  </si>
  <si>
    <t>09CD60B1</t>
  </si>
  <si>
    <t>2021-04-05 09:29:53</t>
  </si>
  <si>
    <t>AD612D05</t>
  </si>
  <si>
    <t>2021-03-31 03:46:29</t>
  </si>
  <si>
    <t>14654C0D</t>
  </si>
  <si>
    <t>2021-05-15 17:57:33</t>
  </si>
  <si>
    <t>90236B3D</t>
  </si>
  <si>
    <t>2021-04-13 23:45:18</t>
  </si>
  <si>
    <t>4DFA9B19</t>
  </si>
  <si>
    <t>2021-05-13 00:36:23</t>
  </si>
  <si>
    <t>0C824A94</t>
  </si>
  <si>
    <t>2021-04-02 03:35:02</t>
  </si>
  <si>
    <t>67D6510B</t>
  </si>
  <si>
    <t>2021-05-11 01:26:41</t>
  </si>
  <si>
    <t>D16A02C8</t>
  </si>
  <si>
    <t>2021-03-31 07:37:24</t>
  </si>
  <si>
    <t>8C078680</t>
  </si>
  <si>
    <t>2021-05-18 21:30:49</t>
  </si>
  <si>
    <t>2D844E1F</t>
  </si>
  <si>
    <t>2021-06-07 16:00:25</t>
  </si>
  <si>
    <t>B390955D</t>
  </si>
  <si>
    <t>2021-03-20 08:43:13</t>
  </si>
  <si>
    <t>B4B2A20E</t>
  </si>
  <si>
    <t>2021-03-17 13:00:39</t>
  </si>
  <si>
    <t>9A0D4824</t>
  </si>
  <si>
    <t>2021-05-28 12:50:19</t>
  </si>
  <si>
    <t>6B52CA71</t>
  </si>
  <si>
    <t>2021-04-19 08:53:39</t>
  </si>
  <si>
    <t>1AEBCB59</t>
  </si>
  <si>
    <t>2021-03-01 17:32:36</t>
  </si>
  <si>
    <t>954064C8</t>
  </si>
  <si>
    <t>2021-05-21 14:39:40</t>
  </si>
  <si>
    <t>BDAD63D4</t>
  </si>
  <si>
    <t>2021-03-17 00:41:24</t>
  </si>
  <si>
    <t>58086C80</t>
  </si>
  <si>
    <t>2021-03-02 22:48:26</t>
  </si>
  <si>
    <t>398FC5E2</t>
  </si>
  <si>
    <t>2021-03-04 01:05:37</t>
  </si>
  <si>
    <t>6E6FC9BE</t>
  </si>
  <si>
    <t>2021-04-27 17:58:32</t>
  </si>
  <si>
    <t>A830D086</t>
  </si>
  <si>
    <t>2021-03-06 06:58:59</t>
  </si>
  <si>
    <t>A575D1CE</t>
  </si>
  <si>
    <t>2021-03-27 03:35:46</t>
  </si>
  <si>
    <t>B1C73C80</t>
  </si>
  <si>
    <t>2021-06-03 02:24:04</t>
  </si>
  <si>
    <t>5FC71A19</t>
  </si>
  <si>
    <t>2021-03-25 04:41:14</t>
  </si>
  <si>
    <t>87053DC8</t>
  </si>
  <si>
    <t>2021-05-31 14:37:43</t>
  </si>
  <si>
    <t>C7AF5FBC</t>
  </si>
  <si>
    <t>2021-04-25 11:58:45</t>
  </si>
  <si>
    <t>62FBE1BC</t>
  </si>
  <si>
    <t>2021-03-07 18:58:19</t>
  </si>
  <si>
    <t>6AD30BAE</t>
  </si>
  <si>
    <t>2021-04-25 08:06:15</t>
  </si>
  <si>
    <t>3236EF67</t>
  </si>
  <si>
    <t>2021-05-30 02:27:00</t>
  </si>
  <si>
    <t>039D4695</t>
  </si>
  <si>
    <t>2021-04-18 11:34:17</t>
  </si>
  <si>
    <t>BCF9A46A</t>
  </si>
  <si>
    <t>2021-04-03 04:40:37</t>
  </si>
  <si>
    <t>5C27AC15</t>
  </si>
  <si>
    <t>2021-03-29 22:09:22</t>
  </si>
  <si>
    <t>D37548A9</t>
  </si>
  <si>
    <t>2021-05-14 00:05:00</t>
  </si>
  <si>
    <t>28D476A6</t>
  </si>
  <si>
    <t>2021-03-18 04:14:28</t>
  </si>
  <si>
    <t>9B4524DD</t>
  </si>
  <si>
    <t>2021-05-14 15:07:19</t>
  </si>
  <si>
    <t>9EE79E49</t>
  </si>
  <si>
    <t>2021-03-06 23:57:25</t>
  </si>
  <si>
    <t>F36AC953</t>
  </si>
  <si>
    <t>2021-04-15 09:52:42</t>
  </si>
  <si>
    <t>7707FF8D</t>
  </si>
  <si>
    <t>2021-03-12 08:33:32</t>
  </si>
  <si>
    <t>B07720F9</t>
  </si>
  <si>
    <t>2021-05-27 16:08:03</t>
  </si>
  <si>
    <t>A16BC74F</t>
  </si>
  <si>
    <t>2021-03-29 02:06:42</t>
  </si>
  <si>
    <t>263C3060</t>
  </si>
  <si>
    <t>2021-05-06 20:37:07</t>
  </si>
  <si>
    <t>FF5AEA66</t>
  </si>
  <si>
    <t>2021-04-16 13:32:51</t>
  </si>
  <si>
    <t>E31DA82E</t>
  </si>
  <si>
    <t>2021-05-29 07:05:32</t>
  </si>
  <si>
    <t>09D54961</t>
  </si>
  <si>
    <t>2021-05-12 08:05:30</t>
  </si>
  <si>
    <t>0F9A4545</t>
  </si>
  <si>
    <t>2021-05-22 03:42:49</t>
  </si>
  <si>
    <t>056C4A2A</t>
  </si>
  <si>
    <t>2021-05-17 10:20:24</t>
  </si>
  <si>
    <t>E7552A3D</t>
  </si>
  <si>
    <t>2021-05-23 08:32:25</t>
  </si>
  <si>
    <t>4D44BCE4</t>
  </si>
  <si>
    <t>2021-05-25 11:57:27</t>
  </si>
  <si>
    <t>F2F8DE9A</t>
  </si>
  <si>
    <t>2021-03-11 14:49:45</t>
  </si>
  <si>
    <t>0B468EF4</t>
  </si>
  <si>
    <t>2021-04-15 22:38:08</t>
  </si>
  <si>
    <t>54E5371E</t>
  </si>
  <si>
    <t>2021-04-12 06:12:02</t>
  </si>
  <si>
    <t>A59F86FB</t>
  </si>
  <si>
    <t>2021-04-20 05:40:51</t>
  </si>
  <si>
    <t>53EBACAB</t>
  </si>
  <si>
    <t>2021-04-02 23:10:03</t>
  </si>
  <si>
    <t>282FF6C2</t>
  </si>
  <si>
    <t>2021-05-25 10:44:14</t>
  </si>
  <si>
    <t>DF217EB1</t>
  </si>
  <si>
    <t>2021-05-21 21:38:01</t>
  </si>
  <si>
    <t>7686739B</t>
  </si>
  <si>
    <t>2021-03-08 04:34:09</t>
  </si>
  <si>
    <t>0C87B59E</t>
  </si>
  <si>
    <t>2021-06-01 10:06:27</t>
  </si>
  <si>
    <t>71073816</t>
  </si>
  <si>
    <t>2021-03-25 04:50:15</t>
  </si>
  <si>
    <t>E0B3DB58</t>
  </si>
  <si>
    <t>2021-06-02 15:43:50</t>
  </si>
  <si>
    <t>A7A5DBD1</t>
  </si>
  <si>
    <t>2021-04-24 05:28:07</t>
  </si>
  <si>
    <t>35C34F9A</t>
  </si>
  <si>
    <t>2021-06-01 05:22:25</t>
  </si>
  <si>
    <t>7D65E559</t>
  </si>
  <si>
    <t>2021-03-27 02:35:54</t>
  </si>
  <si>
    <t>A66AB248</t>
  </si>
  <si>
    <t>2021-04-27 05:02:46</t>
  </si>
  <si>
    <t>0EA79398</t>
  </si>
  <si>
    <t>2021-05-24 14:52:46</t>
  </si>
  <si>
    <t>B88CB4AA</t>
  </si>
  <si>
    <t>2021-03-19 10:02:30</t>
  </si>
  <si>
    <t>DC5C02D9</t>
  </si>
  <si>
    <t>2021-06-03 02:40:42</t>
  </si>
  <si>
    <t>A349F76C</t>
  </si>
  <si>
    <t>2021-05-21 09:25:25</t>
  </si>
  <si>
    <t>FDB85665</t>
  </si>
  <si>
    <t>2021-03-29 06:40:06</t>
  </si>
  <si>
    <t>E375576E</t>
  </si>
  <si>
    <t>2021-03-03 19:37:11</t>
  </si>
  <si>
    <t>CB9CE686</t>
  </si>
  <si>
    <t>2021-05-07 12:01:07</t>
  </si>
  <si>
    <t>B7CAD149</t>
  </si>
  <si>
    <t>2021-03-12 14:01:59</t>
  </si>
  <si>
    <t>376C071C</t>
  </si>
  <si>
    <t>2021-04-08 06:52:21</t>
  </si>
  <si>
    <t>014603F2</t>
  </si>
  <si>
    <t>2021-04-30 18:08:59</t>
  </si>
  <si>
    <t>5DA1A57D</t>
  </si>
  <si>
    <t>2021-03-09 04:28:29</t>
  </si>
  <si>
    <t>3613C92E</t>
  </si>
  <si>
    <t>2021-03-14 01:20:40</t>
  </si>
  <si>
    <t>0D2B4917</t>
  </si>
  <si>
    <t>2021-03-02 10:47:58</t>
  </si>
  <si>
    <t>A0E5BD88</t>
  </si>
  <si>
    <t>2021-03-21 09:02:07</t>
  </si>
  <si>
    <t>EE042D74</t>
  </si>
  <si>
    <t>2021-03-25 20:27:41</t>
  </si>
  <si>
    <t>0594C193</t>
  </si>
  <si>
    <t>2021-04-29 00:27:51</t>
  </si>
  <si>
    <t>0023A913</t>
  </si>
  <si>
    <t>2021-03-15 23:13:38</t>
  </si>
  <si>
    <t>93253A7A</t>
  </si>
  <si>
    <t>2021-05-16 17:29:23</t>
  </si>
  <si>
    <t>FCC3D6FC</t>
  </si>
  <si>
    <t>2021-03-03 09:14:04</t>
  </si>
  <si>
    <t>D5040A67</t>
  </si>
  <si>
    <t>2021-05-18 08:20:30</t>
  </si>
  <si>
    <t>73B0E378</t>
  </si>
  <si>
    <t>2021-03-29 20:32:53</t>
  </si>
  <si>
    <t>F99594E3</t>
  </si>
  <si>
    <t>2021-05-02 22:10:02</t>
  </si>
  <si>
    <t>FB031EA4</t>
  </si>
  <si>
    <t>2021-04-28 10:37:49</t>
  </si>
  <si>
    <t>351D636A</t>
  </si>
  <si>
    <t>2021-04-12 22:51:27</t>
  </si>
  <si>
    <t>C7CFABF5</t>
  </si>
  <si>
    <t>2021-03-28 06:11:39</t>
  </si>
  <si>
    <t>2706EB99</t>
  </si>
  <si>
    <t>2021-05-12 22:35:39</t>
  </si>
  <si>
    <t>F69F6E5B</t>
  </si>
  <si>
    <t>2021-04-25 20:05:48</t>
  </si>
  <si>
    <t>21A042AA</t>
  </si>
  <si>
    <t>2021-04-06 12:31:37</t>
  </si>
  <si>
    <t>F03A0028</t>
  </si>
  <si>
    <t>2021-05-11 05:05:28</t>
  </si>
  <si>
    <t>D1679111</t>
  </si>
  <si>
    <t>2021-05-23 09:50:55</t>
  </si>
  <si>
    <t>BBA07880</t>
  </si>
  <si>
    <t>2021-04-01 00:46:02</t>
  </si>
  <si>
    <t>0BD7C4EA</t>
  </si>
  <si>
    <t>2021-05-26 15:46:10</t>
  </si>
  <si>
    <t>A1CE0906</t>
  </si>
  <si>
    <t>2021-05-02 19:59:53</t>
  </si>
  <si>
    <t>400B3501</t>
  </si>
  <si>
    <t>2021-04-06 11:48:47</t>
  </si>
  <si>
    <t>DBE8B8AE</t>
  </si>
  <si>
    <t>2021-04-29 09:32:01</t>
  </si>
  <si>
    <t>46462317</t>
  </si>
  <si>
    <t>2021-04-23 12:25:38</t>
  </si>
  <si>
    <t>35657364</t>
  </si>
  <si>
    <t>2021-05-19 07:37:42</t>
  </si>
  <si>
    <t>893A03F2</t>
  </si>
  <si>
    <t>2021-03-14 17:20:54</t>
  </si>
  <si>
    <t>356B3890</t>
  </si>
  <si>
    <t>2021-05-04 15:59:15</t>
  </si>
  <si>
    <t>F5064D1A</t>
  </si>
  <si>
    <t>2021-04-03 06:07:58</t>
  </si>
  <si>
    <t>3D36BAD1</t>
  </si>
  <si>
    <t>2021-05-11 07:10:46</t>
  </si>
  <si>
    <t>77F19F1F</t>
  </si>
  <si>
    <t>2021-03-09 20:13:56</t>
  </si>
  <si>
    <t>5D923145</t>
  </si>
  <si>
    <t>2021-03-23 17:12:42</t>
  </si>
  <si>
    <t>B2DDC01E</t>
  </si>
  <si>
    <t>2021-06-04 14:21:18</t>
  </si>
  <si>
    <t>4E8AA6BD</t>
  </si>
  <si>
    <t>2021-03-19 14:13:59</t>
  </si>
  <si>
    <t>633A9F59</t>
  </si>
  <si>
    <t>2021-05-22 08:49:49</t>
  </si>
  <si>
    <t>F2EA9008</t>
  </si>
  <si>
    <t>2021-05-14 23:24:09</t>
  </si>
  <si>
    <t>CAC713A2</t>
  </si>
  <si>
    <t>2021-03-01 09:15:18</t>
  </si>
  <si>
    <t>44BE9670</t>
  </si>
  <si>
    <t>2021-06-09 01:28:47</t>
  </si>
  <si>
    <t>D16EAB8B</t>
  </si>
  <si>
    <t>2021-04-28 10:30:43</t>
  </si>
  <si>
    <t>E17024DA</t>
  </si>
  <si>
    <t>2021-04-14 21:01:35</t>
  </si>
  <si>
    <t>AA6D3C3E</t>
  </si>
  <si>
    <t>2021-05-16 12:49:58</t>
  </si>
  <si>
    <t>1A141B0E</t>
  </si>
  <si>
    <t>2021-04-04 03:31:54</t>
  </si>
  <si>
    <t>9E83D07B</t>
  </si>
  <si>
    <t>2021-04-02 03:36:09</t>
  </si>
  <si>
    <t>5A0FC75A</t>
  </si>
  <si>
    <t>2021-04-20 09:21:19</t>
  </si>
  <si>
    <t>4D1DC601</t>
  </si>
  <si>
    <t>2021-03-10 12:08:26</t>
  </si>
  <si>
    <t>2D806A00</t>
  </si>
  <si>
    <t>2021-05-05 04:44:28</t>
  </si>
  <si>
    <t>0CFACF38</t>
  </si>
  <si>
    <t>2021-03-16 04:08:47</t>
  </si>
  <si>
    <t>BEB7B869</t>
  </si>
  <si>
    <t>2021-05-14 12:07:26</t>
  </si>
  <si>
    <t>5E322B95</t>
  </si>
  <si>
    <t>2021-04-29 01:02:44</t>
  </si>
  <si>
    <t>5827C48E</t>
  </si>
  <si>
    <t>2021-04-26 21:56:59</t>
  </si>
  <si>
    <t>F0602460</t>
  </si>
  <si>
    <t>2021-05-01 19:30:29</t>
  </si>
  <si>
    <t>24965114</t>
  </si>
  <si>
    <t>2021-04-25 23:29:36</t>
  </si>
  <si>
    <t>D6671A72</t>
  </si>
  <si>
    <t>2021-04-03 17:15:55</t>
  </si>
  <si>
    <t>55509878</t>
  </si>
  <si>
    <t>2021-03-31 08:27:21</t>
  </si>
  <si>
    <t>5D4323D1</t>
  </si>
  <si>
    <t>2021-03-06 11:49:29</t>
  </si>
  <si>
    <t>15F8B961</t>
  </si>
  <si>
    <t>2021-05-08 19:30:35</t>
  </si>
  <si>
    <t>02483FE7</t>
  </si>
  <si>
    <t>2021-05-23 11:21:31</t>
  </si>
  <si>
    <t>F0FD4E56</t>
  </si>
  <si>
    <t>2021-04-20 19:32:29</t>
  </si>
  <si>
    <t>6F8B268E</t>
  </si>
  <si>
    <t>2021-03-19 07:19:20</t>
  </si>
  <si>
    <t>2C16EA73</t>
  </si>
  <si>
    <t>2021-05-28 07:49:26</t>
  </si>
  <si>
    <t>310BD4B8</t>
  </si>
  <si>
    <t>2021-04-08 10:31:14</t>
  </si>
  <si>
    <t>CAEE1D4E</t>
  </si>
  <si>
    <t>2021-03-10 22:29:59</t>
  </si>
  <si>
    <t>973EDCAC</t>
  </si>
  <si>
    <t>2021-05-31 13:49:39</t>
  </si>
  <si>
    <t>C899CDCD</t>
  </si>
  <si>
    <t>2021-03-19 17:03:09</t>
  </si>
  <si>
    <t>90E97F0A</t>
  </si>
  <si>
    <t>2021-03-14 10:54:26</t>
  </si>
  <si>
    <t>82E48376</t>
  </si>
  <si>
    <t>2021-03-26 07:36:05</t>
  </si>
  <si>
    <t>38D918D7</t>
  </si>
  <si>
    <t>2021-05-16 13:28:10</t>
  </si>
  <si>
    <t>77382620</t>
  </si>
  <si>
    <t>2021-03-08 11:31:28</t>
  </si>
  <si>
    <t>71F62D07</t>
  </si>
  <si>
    <t>2021-04-18 23:07:53</t>
  </si>
  <si>
    <t>F7F7D629</t>
  </si>
  <si>
    <t>2021-05-16 23:08:11</t>
  </si>
  <si>
    <t>AB149CBA</t>
  </si>
  <si>
    <t>2021-03-18 02:41:26</t>
  </si>
  <si>
    <t>92C6F13E</t>
  </si>
  <si>
    <t>2021-04-02 08:25:31</t>
  </si>
  <si>
    <t>4E3CCF0C</t>
  </si>
  <si>
    <t>2021-05-14 23:37:10</t>
  </si>
  <si>
    <t>2A7A1F28</t>
  </si>
  <si>
    <t>2021-04-23 11:07:37</t>
  </si>
  <si>
    <t>CC7D177C</t>
  </si>
  <si>
    <t>2021-04-15 14:16:18</t>
  </si>
  <si>
    <t>CFAFFEB7</t>
  </si>
  <si>
    <t>2021-03-18 16:46:48</t>
  </si>
  <si>
    <t>9108014D</t>
  </si>
  <si>
    <t>2021-05-07 19:59:36</t>
  </si>
  <si>
    <t>7C49CF55</t>
  </si>
  <si>
    <t>2021-05-20 05:08:22</t>
  </si>
  <si>
    <t>F2808621</t>
  </si>
  <si>
    <t>2021-03-01 16:13:41</t>
  </si>
  <si>
    <t>D1F3330D</t>
  </si>
  <si>
    <t>2021-06-06 23:34:46</t>
  </si>
  <si>
    <t>65C252D4</t>
  </si>
  <si>
    <t>2021-05-01 22:03:06</t>
  </si>
  <si>
    <t>E7A42B26</t>
  </si>
  <si>
    <t>2021-03-01 14:38:03</t>
  </si>
  <si>
    <t>5F9D5123</t>
  </si>
  <si>
    <t>2021-05-24 23:06:11</t>
  </si>
  <si>
    <t>36910D11</t>
  </si>
  <si>
    <t>2021-06-09 07:30:22</t>
  </si>
  <si>
    <t>341EE027</t>
  </si>
  <si>
    <t>2021-04-22 23:26:02</t>
  </si>
  <si>
    <t>AB2B36F3</t>
  </si>
  <si>
    <t>2021-04-07 05:18:33</t>
  </si>
  <si>
    <t>2A48505A</t>
  </si>
  <si>
    <t>2021-05-09 12:30:02</t>
  </si>
  <si>
    <t>552E9EB1</t>
  </si>
  <si>
    <t>2021-05-08 08:28:36</t>
  </si>
  <si>
    <t>421A0504</t>
  </si>
  <si>
    <t>2021-04-15 12:53:57</t>
  </si>
  <si>
    <t>B5C0F9E7</t>
  </si>
  <si>
    <t>2021-03-30 15:31:16</t>
  </si>
  <si>
    <t>29C21514</t>
  </si>
  <si>
    <t>2021-04-02 11:32:28</t>
  </si>
  <si>
    <t>C67C1960</t>
  </si>
  <si>
    <t>2021-03-16 18:15:46</t>
  </si>
  <si>
    <t>1A7AD5AA</t>
  </si>
  <si>
    <t>2021-03-10 17:03:11</t>
  </si>
  <si>
    <t>77424DDB</t>
  </si>
  <si>
    <t>2021-04-27 10:15:36</t>
  </si>
  <si>
    <t>39888C05</t>
  </si>
  <si>
    <t>2021-05-04 10:25:48</t>
  </si>
  <si>
    <t>62CD5931</t>
  </si>
  <si>
    <t>2021-05-10 15:35:57</t>
  </si>
  <si>
    <t>DA29CBD9</t>
  </si>
  <si>
    <t>2021-03-05 19:57:16</t>
  </si>
  <si>
    <t>3EE204EF</t>
  </si>
  <si>
    <t>2021-03-14 14:52:32</t>
  </si>
  <si>
    <t>045DD47A</t>
  </si>
  <si>
    <t>2021-03-21 13:54:36</t>
  </si>
  <si>
    <t>4B08F613</t>
  </si>
  <si>
    <t>2021-04-12 18:57:19</t>
  </si>
  <si>
    <t>CF85E525</t>
  </si>
  <si>
    <t>2021-06-09 06:13:25</t>
  </si>
  <si>
    <t>AF827764</t>
  </si>
  <si>
    <t>2021-06-03 15:32:54</t>
  </si>
  <si>
    <t>BDC43C8C</t>
  </si>
  <si>
    <t>2021-03-18 09:19:36</t>
  </si>
  <si>
    <t>4CC056BE</t>
  </si>
  <si>
    <t>2021-03-25 09:26:19</t>
  </si>
  <si>
    <t>2C8F0366</t>
  </si>
  <si>
    <t>2021-05-13 05:52:01</t>
  </si>
  <si>
    <t>112C0FD1</t>
  </si>
  <si>
    <t>2021-05-17 15:09:35</t>
  </si>
  <si>
    <t>91730EE1</t>
  </si>
  <si>
    <t>2021-03-18 09:18:56</t>
  </si>
  <si>
    <t>DCBC4975</t>
  </si>
  <si>
    <t>2021-05-27 04:44:23</t>
  </si>
  <si>
    <t>544A6C06</t>
  </si>
  <si>
    <t>2021-05-20 22:46:44</t>
  </si>
  <si>
    <t>D2F8A86E</t>
  </si>
  <si>
    <t>2021-04-06 15:13:43</t>
  </si>
  <si>
    <t>C4BEDC72</t>
  </si>
  <si>
    <t>2021-03-16 20:57:52</t>
  </si>
  <si>
    <t>0604E801</t>
  </si>
  <si>
    <t>2021-04-18 23:26:12</t>
  </si>
  <si>
    <t>FC8BBF10</t>
  </si>
  <si>
    <t>2021-03-17 01:00:59</t>
  </si>
  <si>
    <t>710B2976</t>
  </si>
  <si>
    <t>2021-04-24 16:31:35</t>
  </si>
  <si>
    <t>7FB378D6</t>
  </si>
  <si>
    <t>2021-05-21 19:34:09</t>
  </si>
  <si>
    <t>5F1E657F</t>
  </si>
  <si>
    <t>2021-04-09 11:09:35</t>
  </si>
  <si>
    <t>B504785B</t>
  </si>
  <si>
    <t>2021-04-01 15:38:56</t>
  </si>
  <si>
    <t>1940601A</t>
  </si>
  <si>
    <t>2021-03-18 21:40:19</t>
  </si>
  <si>
    <t>2C535949</t>
  </si>
  <si>
    <t>2021-05-18 22:58:36</t>
  </si>
  <si>
    <t>DB35A399</t>
  </si>
  <si>
    <t>2021-04-04 15:46:35</t>
  </si>
  <si>
    <t>8A9FB1BC</t>
  </si>
  <si>
    <t>2021-04-23 08:32:02</t>
  </si>
  <si>
    <t>7861902D</t>
  </si>
  <si>
    <t>2021-04-20 14:49:28</t>
  </si>
  <si>
    <t>D7A8A0B6</t>
  </si>
  <si>
    <t>2021-05-12 14:44:30</t>
  </si>
  <si>
    <t>F5C0DC73</t>
  </si>
  <si>
    <t>2021-03-28 23:36:24</t>
  </si>
  <si>
    <t>3CF1BD21</t>
  </si>
  <si>
    <t>2021-04-15 14:04:25</t>
  </si>
  <si>
    <t>E4BD7090</t>
  </si>
  <si>
    <t>2021-04-07 21:39:08</t>
  </si>
  <si>
    <t>CD2535EC</t>
  </si>
  <si>
    <t>2021-04-11 06:59:22</t>
  </si>
  <si>
    <t>DE35C6D8</t>
  </si>
  <si>
    <t>2021-03-24 04:00:37</t>
  </si>
  <si>
    <t>4D37B444</t>
  </si>
  <si>
    <t>2021-06-09 02:52:27</t>
  </si>
  <si>
    <t>A969312E</t>
  </si>
  <si>
    <t>2021-05-20 21:18:50</t>
  </si>
  <si>
    <t>086B502B</t>
  </si>
  <si>
    <t>2021-03-14 14:14:04</t>
  </si>
  <si>
    <t>415C378D</t>
  </si>
  <si>
    <t>2021-03-04 14:47:28</t>
  </si>
  <si>
    <t>374BAC50</t>
  </si>
  <si>
    <t>2021-04-12 21:45:02</t>
  </si>
  <si>
    <t>618CBE48</t>
  </si>
  <si>
    <t>2021-03-02 11:21:11</t>
  </si>
  <si>
    <t>32BDABA6</t>
  </si>
  <si>
    <t>2021-06-08 20:29:51</t>
  </si>
  <si>
    <t>0782EBC1</t>
  </si>
  <si>
    <t>2021-03-20 09:02:49</t>
  </si>
  <si>
    <t>60ED48EE</t>
  </si>
  <si>
    <t>2021-06-08 16:21:08</t>
  </si>
  <si>
    <t>66D333C5</t>
  </si>
  <si>
    <t>2021-03-27 02:57:40</t>
  </si>
  <si>
    <t>6189E237</t>
  </si>
  <si>
    <t>2021-05-11 11:01:43</t>
  </si>
  <si>
    <t>6B9E6F62</t>
  </si>
  <si>
    <t>2021-03-21 01:24:51</t>
  </si>
  <si>
    <t>8AAB56E9</t>
  </si>
  <si>
    <t>2021-03-09 16:09:52</t>
  </si>
  <si>
    <t>DB51950F</t>
  </si>
  <si>
    <t>2021-05-11 22:34:12</t>
  </si>
  <si>
    <t>DFC8937B</t>
  </si>
  <si>
    <t>2021-05-26 12:37:37</t>
  </si>
  <si>
    <t>2D3262E7</t>
  </si>
  <si>
    <t>2021-04-05 10:12:40</t>
  </si>
  <si>
    <t>9A8B1E85</t>
  </si>
  <si>
    <t>2021-03-11 23:43:29</t>
  </si>
  <si>
    <t>DA0A7049</t>
  </si>
  <si>
    <t>2021-05-21 16:31:41</t>
  </si>
  <si>
    <t>419A1300</t>
  </si>
  <si>
    <t>2021-04-03 03:04:01</t>
  </si>
  <si>
    <t>738ED666</t>
  </si>
  <si>
    <t>2021-04-05 10:13:13</t>
  </si>
  <si>
    <t>BEB44B72</t>
  </si>
  <si>
    <t>2021-04-17 02:13:53</t>
  </si>
  <si>
    <t>1728E8E6</t>
  </si>
  <si>
    <t>2021-03-05 04:36:12</t>
  </si>
  <si>
    <t>127CB88C</t>
  </si>
  <si>
    <t>2021-03-18 09:24:17</t>
  </si>
  <si>
    <t>4D9FE35C</t>
  </si>
  <si>
    <t>2021-04-05 17:59:05</t>
  </si>
  <si>
    <t>9FB21615</t>
  </si>
  <si>
    <t>2021-03-15 16:41:05</t>
  </si>
  <si>
    <t>BD20790F</t>
  </si>
  <si>
    <t>2021-03-26 06:23:46</t>
  </si>
  <si>
    <t>508A4A28</t>
  </si>
  <si>
    <t>2021-03-16 15:32:11</t>
  </si>
  <si>
    <t>44F9EB05</t>
  </si>
  <si>
    <t>2021-05-09 22:28:22</t>
  </si>
  <si>
    <t>6A611868</t>
  </si>
  <si>
    <t>2021-05-29 00:03:06</t>
  </si>
  <si>
    <t>11A769D6</t>
  </si>
  <si>
    <t>2021-04-10 08:10:19</t>
  </si>
  <si>
    <t>277917D6</t>
  </si>
  <si>
    <t>2021-05-04 18:50:43</t>
  </si>
  <si>
    <t>6971A2A6</t>
  </si>
  <si>
    <t>2021-03-02 00:25:02</t>
  </si>
  <si>
    <t>62AD4C17</t>
  </si>
  <si>
    <t>2021-03-27 02:46:07</t>
  </si>
  <si>
    <t>70A8773B</t>
  </si>
  <si>
    <t>2021-06-06 20:39:40</t>
  </si>
  <si>
    <t>E6CC593D</t>
  </si>
  <si>
    <t>2021-05-26 09:35:45</t>
  </si>
  <si>
    <t>A2756376</t>
  </si>
  <si>
    <t>2021-03-15 00:35:10</t>
  </si>
  <si>
    <t>31822E10</t>
  </si>
  <si>
    <t>2021-03-07 16:08:15</t>
  </si>
  <si>
    <t>B46339D6</t>
  </si>
  <si>
    <t>2021-05-26 16:24:24</t>
  </si>
  <si>
    <t>459DDDB0</t>
  </si>
  <si>
    <t>2021-04-03 23:15:46</t>
  </si>
  <si>
    <t>044CC669</t>
  </si>
  <si>
    <t>2021-03-01 14:18:29</t>
  </si>
  <si>
    <t>3C9F2D0E</t>
  </si>
  <si>
    <t>2021-04-25 05:36:26</t>
  </si>
  <si>
    <t>31A63620</t>
  </si>
  <si>
    <t>2021-05-10 15:27:53</t>
  </si>
  <si>
    <t>ED1D005E</t>
  </si>
  <si>
    <t>2021-04-15 21:21:32</t>
  </si>
  <si>
    <t>19000B62</t>
  </si>
  <si>
    <t>2021-03-24 23:37:40</t>
  </si>
  <si>
    <t>4AB69C70</t>
  </si>
  <si>
    <t>2021-04-20 23:16:09</t>
  </si>
  <si>
    <t>04312CFD</t>
  </si>
  <si>
    <t>2021-05-05 16:23:59</t>
  </si>
  <si>
    <t>F123DD7C</t>
  </si>
  <si>
    <t>2021-05-22 03:11:28</t>
  </si>
  <si>
    <t>7F472E65</t>
  </si>
  <si>
    <t>2021-04-23 10:30:10</t>
  </si>
  <si>
    <t>388F46CB</t>
  </si>
  <si>
    <t>2021-04-14 21:11:39</t>
  </si>
  <si>
    <t>6898BB6E</t>
  </si>
  <si>
    <t>2021-05-25 10:40:14</t>
  </si>
  <si>
    <t>44DB2DC6</t>
  </si>
  <si>
    <t>2021-04-01 22:08:16</t>
  </si>
  <si>
    <t>4DB93BBC</t>
  </si>
  <si>
    <t>2021-04-11 01:20:09</t>
  </si>
  <si>
    <t>5195643C</t>
  </si>
  <si>
    <t>2021-03-19 21:03:21</t>
  </si>
  <si>
    <t>14459F68</t>
  </si>
  <si>
    <t>2021-04-24 03:32:59</t>
  </si>
  <si>
    <t>4986D59B</t>
  </si>
  <si>
    <t>2021-04-16 11:02:33</t>
  </si>
  <si>
    <t>A3ED122B</t>
  </si>
  <si>
    <t>2021-06-05 05:45:46</t>
  </si>
  <si>
    <t>A3FF4A64</t>
  </si>
  <si>
    <t>2021-03-25 09:47:09</t>
  </si>
  <si>
    <t>77A01BAE</t>
  </si>
  <si>
    <t>2021-04-20 19:21:19</t>
  </si>
  <si>
    <t>90185DFB</t>
  </si>
  <si>
    <t>2021-04-18 05:08:41</t>
  </si>
  <si>
    <t>4F7EAD0F</t>
  </si>
  <si>
    <t>2021-05-08 02:16:26</t>
  </si>
  <si>
    <t>8C927257</t>
  </si>
  <si>
    <t>2021-04-03 22:33:16</t>
  </si>
  <si>
    <t>BD9F3158</t>
  </si>
  <si>
    <t>2021-04-30 15:25:54</t>
  </si>
  <si>
    <t>24858468</t>
  </si>
  <si>
    <t>2021-05-09 20:15:31</t>
  </si>
  <si>
    <t>17ADF43B</t>
  </si>
  <si>
    <t>2021-04-06 10:46:05</t>
  </si>
  <si>
    <t>9670D6DA</t>
  </si>
  <si>
    <t>2021-05-04 08:46:46</t>
  </si>
  <si>
    <t>4B1BBF0C</t>
  </si>
  <si>
    <t>2021-04-10 11:48:45</t>
  </si>
  <si>
    <t>312C4779</t>
  </si>
  <si>
    <t>2021-05-01 07:18:57</t>
  </si>
  <si>
    <t>67D7B668</t>
  </si>
  <si>
    <t>2021-03-10 14:21:24</t>
  </si>
  <si>
    <t>C488740A</t>
  </si>
  <si>
    <t>2021-05-21 14:01:34</t>
  </si>
  <si>
    <t>C60DA660</t>
  </si>
  <si>
    <t>2021-05-10 12:49:21</t>
  </si>
  <si>
    <t>CCC2F011</t>
  </si>
  <si>
    <t>2021-05-03 02:29:37</t>
  </si>
  <si>
    <t>0C3B8FF7</t>
  </si>
  <si>
    <t>2021-05-11 10:42:55</t>
  </si>
  <si>
    <t>47F25B69</t>
  </si>
  <si>
    <t>2021-05-26 00:11:52</t>
  </si>
  <si>
    <t>65B70DFB</t>
  </si>
  <si>
    <t>2021-05-12 08:08:49</t>
  </si>
  <si>
    <t>A41130EC</t>
  </si>
  <si>
    <t>2021-03-07 17:08:12</t>
  </si>
  <si>
    <t>1EE1B957</t>
  </si>
  <si>
    <t>2021-03-23 20:20:34</t>
  </si>
  <si>
    <t>32AF0C54</t>
  </si>
  <si>
    <t>2021-05-22 03:10:05</t>
  </si>
  <si>
    <t>CBE71985</t>
  </si>
  <si>
    <t>2021-05-12 01:29:33</t>
  </si>
  <si>
    <t>025C5821</t>
  </si>
  <si>
    <t>2021-05-04 14:31:40</t>
  </si>
  <si>
    <t>00705E11</t>
  </si>
  <si>
    <t>2021-05-08 14:58:29</t>
  </si>
  <si>
    <t>244FF0C3</t>
  </si>
  <si>
    <t>2021-04-05 15:47:34</t>
  </si>
  <si>
    <t>0A968B55</t>
  </si>
  <si>
    <t>2021-04-15 23:02:23</t>
  </si>
  <si>
    <t>C4A93089</t>
  </si>
  <si>
    <t>2021-05-24 10:11:31</t>
  </si>
  <si>
    <t>75066270</t>
  </si>
  <si>
    <t>2021-04-05 12:25:11</t>
  </si>
  <si>
    <t>04B9FAEC</t>
  </si>
  <si>
    <t>2021-05-04 04:04:32</t>
  </si>
  <si>
    <t>CC85AC79</t>
  </si>
  <si>
    <t>2021-03-16 12:52:40</t>
  </si>
  <si>
    <t>0A1F94AB</t>
  </si>
  <si>
    <t>2021-05-24 09:17:49</t>
  </si>
  <si>
    <t>F3A7D2BB</t>
  </si>
  <si>
    <t>2021-05-05 16:03:30</t>
  </si>
  <si>
    <t>37347F09</t>
  </si>
  <si>
    <t>2021-03-04 09:24:24</t>
  </si>
  <si>
    <t>57ECD568</t>
  </si>
  <si>
    <t>2021-05-20 12:09:34</t>
  </si>
  <si>
    <t>00207738</t>
  </si>
  <si>
    <t>2021-03-05 03:15:10</t>
  </si>
  <si>
    <t>3F419E47</t>
  </si>
  <si>
    <t>2021-04-30 00:08:17</t>
  </si>
  <si>
    <t>0836DE3A</t>
  </si>
  <si>
    <t>2021-03-25 05:18:28</t>
  </si>
  <si>
    <t>23A595B7</t>
  </si>
  <si>
    <t>2021-04-02 20:49:02</t>
  </si>
  <si>
    <t>431438D9</t>
  </si>
  <si>
    <t>2021-05-07 18:15:47</t>
  </si>
  <si>
    <t>8D22FE96</t>
  </si>
  <si>
    <t>2021-06-03 02:00:32</t>
  </si>
  <si>
    <t>045F2D76</t>
  </si>
  <si>
    <t>2021-04-03 19:00:02</t>
  </si>
  <si>
    <t>B90BFFDB</t>
  </si>
  <si>
    <t>2021-06-09 05:53:37</t>
  </si>
  <si>
    <t>DD3E2395</t>
  </si>
  <si>
    <t>2021-05-03 23:43:40</t>
  </si>
  <si>
    <t>67ABFA10</t>
  </si>
  <si>
    <t>2021-05-27 20:11:30</t>
  </si>
  <si>
    <t>93A0AB0E</t>
  </si>
  <si>
    <t>2021-04-12 11:40:52</t>
  </si>
  <si>
    <t>796C9A12</t>
  </si>
  <si>
    <t>2021-05-24 07:27:57</t>
  </si>
  <si>
    <t>DAFDCA94</t>
  </si>
  <si>
    <t>2021-05-16 16:08:06</t>
  </si>
  <si>
    <t>2B4E51D3</t>
  </si>
  <si>
    <t>2021-04-24 13:19:35</t>
  </si>
  <si>
    <t>0B9DA8A2</t>
  </si>
  <si>
    <t>2021-03-10 22:50:17</t>
  </si>
  <si>
    <t>BB2F3159</t>
  </si>
  <si>
    <t>2021-03-09 06:38:49</t>
  </si>
  <si>
    <t>F118F04C</t>
  </si>
  <si>
    <t>2021-05-25 06:02:36</t>
  </si>
  <si>
    <t>9880E060</t>
  </si>
  <si>
    <t>2021-04-15 08:21:21</t>
  </si>
  <si>
    <t>D2CE17DF</t>
  </si>
  <si>
    <t>2021-03-15 15:55:08</t>
  </si>
  <si>
    <t>50F12FA0</t>
  </si>
  <si>
    <t>2021-06-05 10:44:53</t>
  </si>
  <si>
    <t>9BC7A41B</t>
  </si>
  <si>
    <t>2021-03-11 05:11:11</t>
  </si>
  <si>
    <t>F951BF9B</t>
  </si>
  <si>
    <t>2021-05-12 21:34:06</t>
  </si>
  <si>
    <t>5CE4D3DF</t>
  </si>
  <si>
    <t>2021-04-02 15:32:58</t>
  </si>
  <si>
    <t>9CB01F67</t>
  </si>
  <si>
    <t>2021-04-25 08:43:59</t>
  </si>
  <si>
    <t>E3218B80</t>
  </si>
  <si>
    <t>2021-04-21 17:02:19</t>
  </si>
  <si>
    <t>7461B92F</t>
  </si>
  <si>
    <t>2021-04-23 04:44:41</t>
  </si>
  <si>
    <t>9D187A8E</t>
  </si>
  <si>
    <t>2021-03-09 20:09:29</t>
  </si>
  <si>
    <t>615A257C</t>
  </si>
  <si>
    <t>2021-04-07 21:22:51</t>
  </si>
  <si>
    <t>C545F882</t>
  </si>
  <si>
    <t>2021-03-21 19:12:18</t>
  </si>
  <si>
    <t>A2EF4797</t>
  </si>
  <si>
    <t>2021-04-01 04:17:56</t>
  </si>
  <si>
    <t>4CFD9958</t>
  </si>
  <si>
    <t>2021-03-31 21:58:59</t>
  </si>
  <si>
    <t>4F7DF4CF</t>
  </si>
  <si>
    <t>2021-04-11 08:59:15</t>
  </si>
  <si>
    <t>020F99A1</t>
  </si>
  <si>
    <t>2021-04-08 02:01:11</t>
  </si>
  <si>
    <t>01AA1FD7</t>
  </si>
  <si>
    <t>2021-05-19 18:56:47</t>
  </si>
  <si>
    <t>2C2E54BF</t>
  </si>
  <si>
    <t>2021-06-10 02:04:07</t>
  </si>
  <si>
    <t>E446DF5B</t>
  </si>
  <si>
    <t>2021-03-14 20:48:21</t>
  </si>
  <si>
    <t>B09ADCCA</t>
  </si>
  <si>
    <t>2021-04-22 10:25:35</t>
  </si>
  <si>
    <t>5B552683</t>
  </si>
  <si>
    <t>2021-04-07 09:32:01</t>
  </si>
  <si>
    <t>5ED345E8</t>
  </si>
  <si>
    <t>2021-05-08 10:06:07</t>
  </si>
  <si>
    <t>61597B83</t>
  </si>
  <si>
    <t>2021-03-28 08:27:44</t>
  </si>
  <si>
    <t>4ADE75B9</t>
  </si>
  <si>
    <t>2021-03-10 11:20:56</t>
  </si>
  <si>
    <t>2A976C52</t>
  </si>
  <si>
    <t>2021-04-17 00:23:56</t>
  </si>
  <si>
    <t>191E7E81</t>
  </si>
  <si>
    <t>2021-06-03 20:40:41</t>
  </si>
  <si>
    <t>746506D0</t>
  </si>
  <si>
    <t>2021-04-28 02:51:11</t>
  </si>
  <si>
    <t>4073761B</t>
  </si>
  <si>
    <t>2021-05-16 10:42:22</t>
  </si>
  <si>
    <t>A38785AB</t>
  </si>
  <si>
    <t>2021-06-07 23:49:12</t>
  </si>
  <si>
    <t>2EC11496</t>
  </si>
  <si>
    <t>2021-03-17 22:26:23</t>
  </si>
  <si>
    <t>6F559FB7</t>
  </si>
  <si>
    <t>2021-03-14 17:48:39</t>
  </si>
  <si>
    <t>EBD68DDB</t>
  </si>
  <si>
    <t>2021-04-14 00:47:22</t>
  </si>
  <si>
    <t>8AC6B11D</t>
  </si>
  <si>
    <t>2021-03-07 22:02:12</t>
  </si>
  <si>
    <t>497B87D8</t>
  </si>
  <si>
    <t>2021-04-13 02:27:33</t>
  </si>
  <si>
    <t>AFA4A0AA</t>
  </si>
  <si>
    <t>2021-06-04 04:17:52</t>
  </si>
  <si>
    <t>ACD7827F</t>
  </si>
  <si>
    <t>2021-05-03 21:02:13</t>
  </si>
  <si>
    <t>FF55C5BF</t>
  </si>
  <si>
    <t>2021-05-07 06:30:04</t>
  </si>
  <si>
    <t>1A3BFC62</t>
  </si>
  <si>
    <t>2021-05-06 14:24:23</t>
  </si>
  <si>
    <t>1A15595D</t>
  </si>
  <si>
    <t>2021-03-13 00:57:08</t>
  </si>
  <si>
    <t>0E77DC25</t>
  </si>
  <si>
    <t>2021-05-28 07:20:02</t>
  </si>
  <si>
    <t>B0C8AEE7</t>
  </si>
  <si>
    <t>2021-03-15 14:22:02</t>
  </si>
  <si>
    <t>3759D0ED</t>
  </si>
  <si>
    <t>2021-06-07 11:49:33</t>
  </si>
  <si>
    <t>0D5E421F</t>
  </si>
  <si>
    <t>2021-05-15 19:17:47</t>
  </si>
  <si>
    <t>58D7D1BF</t>
  </si>
  <si>
    <t>2021-04-27 16:22:20</t>
  </si>
  <si>
    <t>9B98F691</t>
  </si>
  <si>
    <t>2021-03-24 02:18:15</t>
  </si>
  <si>
    <t>132CA96D</t>
  </si>
  <si>
    <t>2021-04-26 13:29:35</t>
  </si>
  <si>
    <t>9BC81D49</t>
  </si>
  <si>
    <t>2021-06-08 02:01:20</t>
  </si>
  <si>
    <t>21414F1A</t>
  </si>
  <si>
    <t>2021-06-04 12:53:20</t>
  </si>
  <si>
    <t>049A6C8F</t>
  </si>
  <si>
    <t>2021-04-05 04:13:23</t>
  </si>
  <si>
    <t>08654C6B</t>
  </si>
  <si>
    <t>2021-04-20 04:12:36</t>
  </si>
  <si>
    <t>5DAE54D9</t>
  </si>
  <si>
    <t>2021-03-30 18:11:17</t>
  </si>
  <si>
    <t>AABDB341</t>
  </si>
  <si>
    <t>2021-03-08 11:11:01</t>
  </si>
  <si>
    <t>7FBB1F6D</t>
  </si>
  <si>
    <t>2021-04-03 14:04:49</t>
  </si>
  <si>
    <t>14A5BDAF</t>
  </si>
  <si>
    <t>2021-04-18 19:51:02</t>
  </si>
  <si>
    <t>E8AA081F</t>
  </si>
  <si>
    <t>2021-03-11 15:27:00</t>
  </si>
  <si>
    <t>E64311FC</t>
  </si>
  <si>
    <t>2021-05-19 04:27:09</t>
  </si>
  <si>
    <t>1598CFFB</t>
  </si>
  <si>
    <t>2021-04-14 15:37:01</t>
  </si>
  <si>
    <t>FB36C372</t>
  </si>
  <si>
    <t>2021-04-04 03:41:10</t>
  </si>
  <si>
    <t>94BD26B2</t>
  </si>
  <si>
    <t>2021-03-19 12:56:41</t>
  </si>
  <si>
    <t>62A43306</t>
  </si>
  <si>
    <t>2021-03-30 03:41:42</t>
  </si>
  <si>
    <t>CC4EA8A0</t>
  </si>
  <si>
    <t>2021-03-17 04:00:57</t>
  </si>
  <si>
    <t>F8727B96</t>
  </si>
  <si>
    <t>2021-05-29 11:02:45</t>
  </si>
  <si>
    <t>67E0F6A8</t>
  </si>
  <si>
    <t>2021-05-31 08:34:27</t>
  </si>
  <si>
    <t>7CAD60DC</t>
  </si>
  <si>
    <t>2021-04-15 14:22:43</t>
  </si>
  <si>
    <t>90103632</t>
  </si>
  <si>
    <t>2021-05-03 17:24:50</t>
  </si>
  <si>
    <t>8E9DCF84</t>
  </si>
  <si>
    <t>2021-04-29 08:34:09</t>
  </si>
  <si>
    <t>6BAE8DED</t>
  </si>
  <si>
    <t>2021-06-05 09:32:30</t>
  </si>
  <si>
    <t>42904B32</t>
  </si>
  <si>
    <t>2021-03-11 14:06:39</t>
  </si>
  <si>
    <t>F0A63801</t>
  </si>
  <si>
    <t>2021-04-20 21:06:54</t>
  </si>
  <si>
    <t>A37B275F</t>
  </si>
  <si>
    <t>2021-05-13 14:37:38</t>
  </si>
  <si>
    <t>1CF4A57B</t>
  </si>
  <si>
    <t>2021-06-07 17:17:46</t>
  </si>
  <si>
    <t>FF8D4597</t>
  </si>
  <si>
    <t>2021-04-02 18:46:28</t>
  </si>
  <si>
    <t>D2118130</t>
  </si>
  <si>
    <t>2021-03-29 14:40:10</t>
  </si>
  <si>
    <t>15E094E6</t>
  </si>
  <si>
    <t>2021-04-18 07:31:39</t>
  </si>
  <si>
    <t>B805666E</t>
  </si>
  <si>
    <t>2021-04-24 00:49:26</t>
  </si>
  <si>
    <t>0A5AA90B</t>
  </si>
  <si>
    <t>2021-06-07 06:54:36</t>
  </si>
  <si>
    <t>8DDA2387</t>
  </si>
  <si>
    <t>2021-06-08 17:14:38</t>
  </si>
  <si>
    <t>3E8E8ECE</t>
  </si>
  <si>
    <t>2021-04-05 15:25:24</t>
  </si>
  <si>
    <t>0802E68E</t>
  </si>
  <si>
    <t>2021-04-28 12:34:53</t>
  </si>
  <si>
    <t>A420451D</t>
  </si>
  <si>
    <t>2021-03-24 03:25:16</t>
  </si>
  <si>
    <t>053502B1</t>
  </si>
  <si>
    <t>2021-03-17 03:08:00</t>
  </si>
  <si>
    <t>437F1F61</t>
  </si>
  <si>
    <t>2021-03-30 18:36:43</t>
  </si>
  <si>
    <t>116BBA82</t>
  </si>
  <si>
    <t>2021-03-09 07:11:16</t>
  </si>
  <si>
    <t>6FDE5FA7</t>
  </si>
  <si>
    <t>2021-06-10 01:16:55</t>
  </si>
  <si>
    <t>15C89818</t>
  </si>
  <si>
    <t>2021-04-13 11:18:43</t>
  </si>
  <si>
    <t>C2607890</t>
  </si>
  <si>
    <t>2021-03-20 11:59:33</t>
  </si>
  <si>
    <t>8BA324ED</t>
  </si>
  <si>
    <t>2021-03-28 18:34:42</t>
  </si>
  <si>
    <t>3E657D25</t>
  </si>
  <si>
    <t>2021-05-03 22:06:23</t>
  </si>
  <si>
    <t>F6117F3B</t>
  </si>
  <si>
    <t>2021-05-02 22:06:54</t>
  </si>
  <si>
    <t>F414EE29</t>
  </si>
  <si>
    <t>2021-04-24 04:11:59</t>
  </si>
  <si>
    <t>CFFCBBF7</t>
  </si>
  <si>
    <t>2021-04-25 12:50:46</t>
  </si>
  <si>
    <t>BF6FF493</t>
  </si>
  <si>
    <t>2021-05-27 18:54:18</t>
  </si>
  <si>
    <t>A444E067</t>
  </si>
  <si>
    <t>2021-05-07 01:43:29</t>
  </si>
  <si>
    <t>A33FE497</t>
  </si>
  <si>
    <t>2021-04-01 00:28:26</t>
  </si>
  <si>
    <t>0F5820FD</t>
  </si>
  <si>
    <t>2021-05-13 15:26:29</t>
  </si>
  <si>
    <t>B76D6758</t>
  </si>
  <si>
    <t>2021-04-03 21:51:09</t>
  </si>
  <si>
    <t>FCDC59C4</t>
  </si>
  <si>
    <t>2021-05-03 23:11:34</t>
  </si>
  <si>
    <t>7D2DEFAF</t>
  </si>
  <si>
    <t>2021-05-05 10:06:11</t>
  </si>
  <si>
    <t>B6A884CA</t>
  </si>
  <si>
    <t>2021-03-02 14:47:26</t>
  </si>
  <si>
    <t>4C42D96B</t>
  </si>
  <si>
    <t>2021-04-09 21:31:07</t>
  </si>
  <si>
    <t>E06880A6</t>
  </si>
  <si>
    <t>2021-03-14 06:51:54</t>
  </si>
  <si>
    <t>5441A665</t>
  </si>
  <si>
    <t>2021-06-04 04:18:56</t>
  </si>
  <si>
    <t>BFD93C98</t>
  </si>
  <si>
    <t>2021-04-27 07:37:17</t>
  </si>
  <si>
    <t>21854C68</t>
  </si>
  <si>
    <t>2021-04-30 12:39:16</t>
  </si>
  <si>
    <t>2A1F000A</t>
  </si>
  <si>
    <t>2021-04-08 15:17:08</t>
  </si>
  <si>
    <t>2E220FD9</t>
  </si>
  <si>
    <t>2021-04-30 15:15:14</t>
  </si>
  <si>
    <t>8B9FC3A4</t>
  </si>
  <si>
    <t>2021-03-26 16:51:09</t>
  </si>
  <si>
    <t>ED3E1613</t>
  </si>
  <si>
    <t>2021-06-06 22:58:48</t>
  </si>
  <si>
    <t>AB910CA9</t>
  </si>
  <si>
    <t>A223DF25</t>
  </si>
  <si>
    <t>2021-06-03 05:13:43</t>
  </si>
  <si>
    <t>20BBE428</t>
  </si>
  <si>
    <t>2021-05-04 02:40:31</t>
  </si>
  <si>
    <t>8B428D96</t>
  </si>
  <si>
    <t>2021-03-13 09:28:23</t>
  </si>
  <si>
    <t>EDD10264</t>
  </si>
  <si>
    <t>2021-04-01 03:19:24</t>
  </si>
  <si>
    <t>C5695603</t>
  </si>
  <si>
    <t>2021-05-07 04:40:44</t>
  </si>
  <si>
    <t>B783F765</t>
  </si>
  <si>
    <t>2021-04-15 22:23:25</t>
  </si>
  <si>
    <t>E2C5E9F8</t>
  </si>
  <si>
    <t>2021-03-18 12:33:58</t>
  </si>
  <si>
    <t>98E6355D</t>
  </si>
  <si>
    <t>2021-04-30 04:35:14</t>
  </si>
  <si>
    <t>24A9C8CF</t>
  </si>
  <si>
    <t>2021-03-20 14:51:03</t>
  </si>
  <si>
    <t>C8122AFC</t>
  </si>
  <si>
    <t>2021-04-05 09:44:12</t>
  </si>
  <si>
    <t>C2BC9EC5</t>
  </si>
  <si>
    <t>2021-04-02 09:37:30</t>
  </si>
  <si>
    <t>3565D6D8</t>
  </si>
  <si>
    <t>2021-05-25 19:53:12</t>
  </si>
  <si>
    <t>9A610F8F</t>
  </si>
  <si>
    <t>2021-05-16 05:08:41</t>
  </si>
  <si>
    <t>A21799C7</t>
  </si>
  <si>
    <t>2021-05-20 00:20:25</t>
  </si>
  <si>
    <t>37EE2926</t>
  </si>
  <si>
    <t>2021-06-01 22:42:57</t>
  </si>
  <si>
    <t>56FAABD0</t>
  </si>
  <si>
    <t>2021-04-25 17:58:01</t>
  </si>
  <si>
    <t>0CFEE602</t>
  </si>
  <si>
    <t>2021-03-25 02:29:16</t>
  </si>
  <si>
    <t>5D86DEDC</t>
  </si>
  <si>
    <t>2021-05-30 10:32:21</t>
  </si>
  <si>
    <t>E484167E</t>
  </si>
  <si>
    <t>2021-05-27 14:24:40</t>
  </si>
  <si>
    <t>5BA3E73B</t>
  </si>
  <si>
    <t>2021-03-05 11:49:52</t>
  </si>
  <si>
    <t>D608BF3D</t>
  </si>
  <si>
    <t>2021-05-29 06:47:02</t>
  </si>
  <si>
    <t>809D0112</t>
  </si>
  <si>
    <t>2021-03-22 08:04:55</t>
  </si>
  <si>
    <t>7519744A</t>
  </si>
  <si>
    <t>2021-03-23 05:01:21</t>
  </si>
  <si>
    <t>570A20E5</t>
  </si>
  <si>
    <t>2021-03-04 00:33:07</t>
  </si>
  <si>
    <t>4EB6F6C3</t>
  </si>
  <si>
    <t>2021-03-12 03:31:59</t>
  </si>
  <si>
    <t>3EFB44E7</t>
  </si>
  <si>
    <t>2021-05-14 02:09:16</t>
  </si>
  <si>
    <t>D85150E5</t>
  </si>
  <si>
    <t>2021-05-03 22:10:33</t>
  </si>
  <si>
    <t>5B9274DB</t>
  </si>
  <si>
    <t>2021-06-08 01:17:18</t>
  </si>
  <si>
    <t>4C104FC7</t>
  </si>
  <si>
    <t>2021-05-09 03:01:03</t>
  </si>
  <si>
    <t>364300D2</t>
  </si>
  <si>
    <t>2021-03-12 01:10:48</t>
  </si>
  <si>
    <t>62499A41</t>
  </si>
  <si>
    <t>2021-06-08 07:52:10</t>
  </si>
  <si>
    <t>A7CF6F51</t>
  </si>
  <si>
    <t>2021-05-25 17:31:28</t>
  </si>
  <si>
    <t>413919BB</t>
  </si>
  <si>
    <t>2021-05-08 13:32:35</t>
  </si>
  <si>
    <t>315DA3C6</t>
  </si>
  <si>
    <t>2021-04-05 14:23:35</t>
  </si>
  <si>
    <t>7130C326</t>
  </si>
  <si>
    <t>2021-03-30 06:32:12</t>
  </si>
  <si>
    <t>3AC8FFD2</t>
  </si>
  <si>
    <t>2021-04-08 05:37:06</t>
  </si>
  <si>
    <t>7F589851</t>
  </si>
  <si>
    <t>2021-03-18 21:05:51</t>
  </si>
  <si>
    <t>CA0CE8B2</t>
  </si>
  <si>
    <t>2021-06-08 17:59:18</t>
  </si>
  <si>
    <t>080F1B04</t>
  </si>
  <si>
    <t>2021-05-28 02:42:37</t>
  </si>
  <si>
    <t>1B932CA4</t>
  </si>
  <si>
    <t>2021-03-28 16:39:25</t>
  </si>
  <si>
    <t>B02E5F86</t>
  </si>
  <si>
    <t>2021-03-05 08:18:21</t>
  </si>
  <si>
    <t>A31D61AD</t>
  </si>
  <si>
    <t>2021-05-20 20:08:51</t>
  </si>
  <si>
    <t>E10ECC4C</t>
  </si>
  <si>
    <t>2021-04-09 11:44:36</t>
  </si>
  <si>
    <t>A0089B8F</t>
  </si>
  <si>
    <t>2021-03-31 06:42:32</t>
  </si>
  <si>
    <t>0B1901A6</t>
  </si>
  <si>
    <t>2021-03-14 09:51:43</t>
  </si>
  <si>
    <t>EF1DFBB5</t>
  </si>
  <si>
    <t>2021-03-19 06:32:27</t>
  </si>
  <si>
    <t>C9A49485</t>
  </si>
  <si>
    <t>2021-05-10 04:46:18</t>
  </si>
  <si>
    <t>CD1ED734</t>
  </si>
  <si>
    <t>2021-05-05 22:00:44</t>
  </si>
  <si>
    <t>BDEE157F</t>
  </si>
  <si>
    <t>2021-03-14 11:21:03</t>
  </si>
  <si>
    <t>2EBCABC6</t>
  </si>
  <si>
    <t>2021-03-26 03:13:25</t>
  </si>
  <si>
    <t>D06D6A62</t>
  </si>
  <si>
    <t>2021-04-27 07:34:57</t>
  </si>
  <si>
    <t>E535DEBA</t>
  </si>
  <si>
    <t>2021-04-30 14:22:05</t>
  </si>
  <si>
    <t>7ACE185B</t>
  </si>
  <si>
    <t>2021-05-05 03:34:43</t>
  </si>
  <si>
    <t>5BB2C8AB</t>
  </si>
  <si>
    <t>2021-03-27 10:06:54</t>
  </si>
  <si>
    <t>D240034A</t>
  </si>
  <si>
    <t>2021-03-07 10:29:22</t>
  </si>
  <si>
    <t>D4E75227</t>
  </si>
  <si>
    <t>2021-04-10 23:53:44</t>
  </si>
  <si>
    <t>7A042609</t>
  </si>
  <si>
    <t>2021-04-10 14:45:11</t>
  </si>
  <si>
    <t>F3D5A8E8</t>
  </si>
  <si>
    <t>2021-03-18 20:38:13</t>
  </si>
  <si>
    <t>2E8EE320</t>
  </si>
  <si>
    <t>2021-04-30 08:06:17</t>
  </si>
  <si>
    <t>C13CB86E</t>
  </si>
  <si>
    <t>2021-04-20 03:10:30</t>
  </si>
  <si>
    <t>B16391F0</t>
  </si>
  <si>
    <t>2021-05-22 23:44:35</t>
  </si>
  <si>
    <t>3C6EE125</t>
  </si>
  <si>
    <t>2021-06-06 04:42:59</t>
  </si>
  <si>
    <t>515B05CD</t>
  </si>
  <si>
    <t>2021-05-03 00:27:16</t>
  </si>
  <si>
    <t>DB15032A</t>
  </si>
  <si>
    <t>2021-05-04 00:31:59</t>
  </si>
  <si>
    <t>421DDC07</t>
  </si>
  <si>
    <t>2021-03-10 08:52:18</t>
  </si>
  <si>
    <t>2D320EB0</t>
  </si>
  <si>
    <t>2021-03-12 07:37:14</t>
  </si>
  <si>
    <t>E1C7E65C</t>
  </si>
  <si>
    <t>2021-04-16 01:23:13</t>
  </si>
  <si>
    <t>B7330BEF</t>
  </si>
  <si>
    <t>2021-04-23 20:54:57</t>
  </si>
  <si>
    <t>9FA78BAD</t>
  </si>
  <si>
    <t>2021-05-23 04:41:37</t>
  </si>
  <si>
    <t>3DF812AE</t>
  </si>
  <si>
    <t>2021-05-25 01:25:01</t>
  </si>
  <si>
    <t>8EBF31C0</t>
  </si>
  <si>
    <t>2021-04-12 05:00:30</t>
  </si>
  <si>
    <t>F169F15A</t>
  </si>
  <si>
    <t>2021-06-04 14:29:39</t>
  </si>
  <si>
    <t>08CC945E</t>
  </si>
  <si>
    <t>2021-04-22 11:25:09</t>
  </si>
  <si>
    <t>04CE20AB</t>
  </si>
  <si>
    <t>2021-03-03 10:10:06</t>
  </si>
  <si>
    <t>F8DC8B42</t>
  </si>
  <si>
    <t>2021-03-31 04:28:37</t>
  </si>
  <si>
    <t>17F105BA</t>
  </si>
  <si>
    <t>2021-06-05 08:14:15</t>
  </si>
  <si>
    <t>F7DBAA5C</t>
  </si>
  <si>
    <t>2021-04-26 05:15:00</t>
  </si>
  <si>
    <t>A103E10A</t>
  </si>
  <si>
    <t>2021-03-01 22:05:48</t>
  </si>
  <si>
    <t>18F7EA36</t>
  </si>
  <si>
    <t>2021-05-01 02:25:10</t>
  </si>
  <si>
    <t>E09E3527</t>
  </si>
  <si>
    <t>2021-03-09 13:28:05</t>
  </si>
  <si>
    <t>9C5469FF</t>
  </si>
  <si>
    <t>2021-05-23 06:01:50</t>
  </si>
  <si>
    <t>5AB71A44</t>
  </si>
  <si>
    <t>2021-06-02 08:35:17</t>
  </si>
  <si>
    <t>0194DCBB</t>
  </si>
  <si>
    <t>2021-03-01 23:35:11</t>
  </si>
  <si>
    <t>EDADF59B</t>
  </si>
  <si>
    <t>2021-05-21 10:44:18</t>
  </si>
  <si>
    <t>2A1E6534</t>
  </si>
  <si>
    <t>2021-05-24 10:22:42</t>
  </si>
  <si>
    <t>866A1FD3</t>
  </si>
  <si>
    <t>2021-03-30 09:44:51</t>
  </si>
  <si>
    <t>32C65F76</t>
  </si>
  <si>
    <t>2021-03-04 07:18:50</t>
  </si>
  <si>
    <t>CB2E295F</t>
  </si>
  <si>
    <t>2021-03-17 23:26:28</t>
  </si>
  <si>
    <t>23A15947</t>
  </si>
  <si>
    <t>2021-04-12 22:36:26</t>
  </si>
  <si>
    <t>8D5C5D7B</t>
  </si>
  <si>
    <t>2021-05-07 10:19:15</t>
  </si>
  <si>
    <t>B34B885D</t>
  </si>
  <si>
    <t>2021-03-03 01:05:58</t>
  </si>
  <si>
    <t>17795D71</t>
  </si>
  <si>
    <t>2021-04-08 04:50:47</t>
  </si>
  <si>
    <t>6C66366E</t>
  </si>
  <si>
    <t>2021-05-21 04:38:49</t>
  </si>
  <si>
    <t>4FC1B5AD</t>
  </si>
  <si>
    <t>2021-06-10 01:26:30</t>
  </si>
  <si>
    <t>D6B61082</t>
  </si>
  <si>
    <t>2021-04-04 19:41:22</t>
  </si>
  <si>
    <t>29D163F2</t>
  </si>
  <si>
    <t>2021-03-04 22:16:21</t>
  </si>
  <si>
    <t>6232E8B4</t>
  </si>
  <si>
    <t>2021-05-13 01:10:33</t>
  </si>
  <si>
    <t>2F572DF9</t>
  </si>
  <si>
    <t>2021-03-20 09:20:51</t>
  </si>
  <si>
    <t>523BADB1</t>
  </si>
  <si>
    <t>2021-03-05 08:30:01</t>
  </si>
  <si>
    <t>25D5AB2B</t>
  </si>
  <si>
    <t>2021-03-30 18:40:39</t>
  </si>
  <si>
    <t>C269F73C</t>
  </si>
  <si>
    <t>2021-05-04 01:17:01</t>
  </si>
  <si>
    <t>E8F19905</t>
  </si>
  <si>
    <t>2021-04-22 15:42:53</t>
  </si>
  <si>
    <t>EF97ECA2</t>
  </si>
  <si>
    <t>2021-05-12 21:22:36</t>
  </si>
  <si>
    <t>4F1DF200</t>
  </si>
  <si>
    <t>2021-03-29 10:43:06</t>
  </si>
  <si>
    <t>3464A020</t>
  </si>
  <si>
    <t>02D185F4</t>
  </si>
  <si>
    <t>2021-04-27 20:21:39</t>
  </si>
  <si>
    <t>AA29DF37</t>
  </si>
  <si>
    <t>2021-04-15 07:00:57</t>
  </si>
  <si>
    <t>AF38E3E9</t>
  </si>
  <si>
    <t>2021-03-27 08:25:30</t>
  </si>
  <si>
    <t>8F09FCE5</t>
  </si>
  <si>
    <t>2021-04-19 15:05:59</t>
  </si>
  <si>
    <t>79D2442A</t>
  </si>
  <si>
    <t>2021-03-22 06:58:41</t>
  </si>
  <si>
    <t>809FB6F0</t>
  </si>
  <si>
    <t>2021-05-08 02:16:48</t>
  </si>
  <si>
    <t>E4EED742</t>
  </si>
  <si>
    <t>2021-05-15 15:39:38</t>
  </si>
  <si>
    <t>AF912433</t>
  </si>
  <si>
    <t>2021-03-05 09:13:13</t>
  </si>
  <si>
    <t>6F1DB1A4</t>
  </si>
  <si>
    <t>2021-03-02 21:47:39</t>
  </si>
  <si>
    <t>F82C6653</t>
  </si>
  <si>
    <t>2021-03-30 23:35:59</t>
  </si>
  <si>
    <t>E6A8576C</t>
  </si>
  <si>
    <t>2021-03-03 11:46:08</t>
  </si>
  <si>
    <t>D595F777</t>
  </si>
  <si>
    <t>2021-05-22 16:39:36</t>
  </si>
  <si>
    <t>64BB2AFC</t>
  </si>
  <si>
    <t>2021-05-14 00:51:45</t>
  </si>
  <si>
    <t>5485FFAC</t>
  </si>
  <si>
    <t>2021-04-19 10:31:39</t>
  </si>
  <si>
    <t>C3A846DA</t>
  </si>
  <si>
    <t>2021-03-15 14:01:08</t>
  </si>
  <si>
    <t>94299525</t>
  </si>
  <si>
    <t>2021-05-20 14:46:48</t>
  </si>
  <si>
    <t>9D2B89E7</t>
  </si>
  <si>
    <t>2021-04-15 14:45:48</t>
  </si>
  <si>
    <t>EAD7EF11</t>
  </si>
  <si>
    <t>2021-04-08 11:10:24</t>
  </si>
  <si>
    <t>0792996B</t>
  </si>
  <si>
    <t>2021-06-01 20:32:44</t>
  </si>
  <si>
    <t>D9C34BC1</t>
  </si>
  <si>
    <t>2021-05-20 10:24:12</t>
  </si>
  <si>
    <t>12381813</t>
  </si>
  <si>
    <t>2021-06-04 11:28:42</t>
  </si>
  <si>
    <t>204D7B8D</t>
  </si>
  <si>
    <t>2021-05-17 00:45:40</t>
  </si>
  <si>
    <t>5E3F8742</t>
  </si>
  <si>
    <t>2021-03-14 19:19:24</t>
  </si>
  <si>
    <t>E7EE7D93</t>
  </si>
  <si>
    <t>2021-04-18 08:22:51</t>
  </si>
  <si>
    <t>6236641F</t>
  </si>
  <si>
    <t>2021-06-05 09:28:55</t>
  </si>
  <si>
    <t>933D6D3D</t>
  </si>
  <si>
    <t>2021-04-03 02:34:50</t>
  </si>
  <si>
    <t>1684DBD1</t>
  </si>
  <si>
    <t>2021-05-06 23:47:43</t>
  </si>
  <si>
    <t>0B671516</t>
  </si>
  <si>
    <t>2021-04-27 12:48:21</t>
  </si>
  <si>
    <t>86848BA4</t>
  </si>
  <si>
    <t>2021-05-30 02:32:49</t>
  </si>
  <si>
    <t>659454B5</t>
  </si>
  <si>
    <t>2021-03-26 12:59:15</t>
  </si>
  <si>
    <t>E5A990A2</t>
  </si>
  <si>
    <t>2021-04-23 20:04:40</t>
  </si>
  <si>
    <t>9F061D0E</t>
  </si>
  <si>
    <t>2021-03-31 13:39:09</t>
  </si>
  <si>
    <t>3ADF53F5</t>
  </si>
  <si>
    <t>2021-05-28 18:58:32</t>
  </si>
  <si>
    <t>496D09EC</t>
  </si>
  <si>
    <t>2021-03-05 03:20:19</t>
  </si>
  <si>
    <t>2B487560</t>
  </si>
  <si>
    <t>2021-04-05 12:14:01</t>
  </si>
  <si>
    <t>D3503D57</t>
  </si>
  <si>
    <t>2021-04-13 07:34:10</t>
  </si>
  <si>
    <t>AC5D19C5</t>
  </si>
  <si>
    <t>2021-04-30 09:44:15</t>
  </si>
  <si>
    <t>630252DA</t>
  </si>
  <si>
    <t>2021-06-01 03:12:26</t>
  </si>
  <si>
    <t>8E44A3EF</t>
  </si>
  <si>
    <t>2021-06-09 00:11:01</t>
  </si>
  <si>
    <t>46202065</t>
  </si>
  <si>
    <t>2021-05-11 13:40:30</t>
  </si>
  <si>
    <t>F1172FAE</t>
  </si>
  <si>
    <t>2021-05-03 12:28:48</t>
  </si>
  <si>
    <t>D1B1DA71</t>
  </si>
  <si>
    <t>2021-05-26 03:11:32</t>
  </si>
  <si>
    <t>35D87F26</t>
  </si>
  <si>
    <t>2021-04-20 09:40:56</t>
  </si>
  <si>
    <t>D1514B38</t>
  </si>
  <si>
    <t>2021-05-01 01:11:33</t>
  </si>
  <si>
    <t>4DF75BE4</t>
  </si>
  <si>
    <t>2021-04-26 02:59:11</t>
  </si>
  <si>
    <t>FCA28E52</t>
  </si>
  <si>
    <t>2021-04-15 02:36:35</t>
  </si>
  <si>
    <t>0A7481E9</t>
  </si>
  <si>
    <t>2021-03-14 10:30:48</t>
  </si>
  <si>
    <t>B933E459</t>
  </si>
  <si>
    <t>2021-03-17 19:19:31</t>
  </si>
  <si>
    <t>D4363D3E</t>
  </si>
  <si>
    <t>2021-03-08 05:19:41</t>
  </si>
  <si>
    <t>3373EEFB</t>
  </si>
  <si>
    <t>2021-05-04 21:20:25</t>
  </si>
  <si>
    <t>A7B07310</t>
  </si>
  <si>
    <t>2021-05-04 03:25:39</t>
  </si>
  <si>
    <t>ED8BB0B1</t>
  </si>
  <si>
    <t>2021-04-04 00:56:25</t>
  </si>
  <si>
    <t>5B276DEB</t>
  </si>
  <si>
    <t>2021-03-04 17:43:30</t>
  </si>
  <si>
    <t>D9D8E571</t>
  </si>
  <si>
    <t>2021-03-24 19:45:21</t>
  </si>
  <si>
    <t>0BE081D1</t>
  </si>
  <si>
    <t>2021-05-31 19:15:45</t>
  </si>
  <si>
    <t>4F9826A7</t>
  </si>
  <si>
    <t>2021-05-23 01:24:47</t>
  </si>
  <si>
    <t>989BC759</t>
  </si>
  <si>
    <t>2021-04-27 10:38:47</t>
  </si>
  <si>
    <t>A4416E2B</t>
  </si>
  <si>
    <t>2021-03-17 19:45:54</t>
  </si>
  <si>
    <t>ABA56EBB</t>
  </si>
  <si>
    <t>2021-04-06 08:47:00</t>
  </si>
  <si>
    <t>10F20034</t>
  </si>
  <si>
    <t>2021-04-15 12:38:32</t>
  </si>
  <si>
    <t>AE2FD6A1</t>
  </si>
  <si>
    <t>2021-05-27 21:45:15</t>
  </si>
  <si>
    <t>CE074251</t>
  </si>
  <si>
    <t>2021-03-06 20:33:53</t>
  </si>
  <si>
    <t>D53B1FC4</t>
  </si>
  <si>
    <t>2021-05-16 08:36:56</t>
  </si>
  <si>
    <t>41D5D2AA</t>
  </si>
  <si>
    <t>2021-05-26 09:44:56</t>
  </si>
  <si>
    <t>CF3F1F80</t>
  </si>
  <si>
    <t>2021-04-08 19:47:53</t>
  </si>
  <si>
    <t>5668CC19</t>
  </si>
  <si>
    <t>2021-05-10 11:43:27</t>
  </si>
  <si>
    <t>759A4EDC</t>
  </si>
  <si>
    <t>2021-04-01 14:53:27</t>
  </si>
  <si>
    <t>744C1FCA</t>
  </si>
  <si>
    <t>2021-04-10 02:21:42</t>
  </si>
  <si>
    <t>F307FD6B</t>
  </si>
  <si>
    <t>2021-03-28 21:47:45</t>
  </si>
  <si>
    <t>A4AD3EFF</t>
  </si>
  <si>
    <t>2021-03-26 20:45:18</t>
  </si>
  <si>
    <t>4CDDEEFB</t>
  </si>
  <si>
    <t>2021-05-06 18:03:24</t>
  </si>
  <si>
    <t>9454ABED</t>
  </si>
  <si>
    <t>2021-04-11 15:09:25</t>
  </si>
  <si>
    <t>BCF53654</t>
  </si>
  <si>
    <t>2021-04-04 22:15:07</t>
  </si>
  <si>
    <t>3FA81451</t>
  </si>
  <si>
    <t>2021-03-06 08:49:48</t>
  </si>
  <si>
    <t>AACEF5ED</t>
  </si>
  <si>
    <t>2021-04-03 21:52:26</t>
  </si>
  <si>
    <t>BB58B8C5</t>
  </si>
  <si>
    <t>2021-05-31 19:19:20</t>
  </si>
  <si>
    <t>4A117CAA</t>
  </si>
  <si>
    <t>2021-05-11 00:18:15</t>
  </si>
  <si>
    <t>AC755A19</t>
  </si>
  <si>
    <t>2021-04-12 01:12:16</t>
  </si>
  <si>
    <t>492F1AB1</t>
  </si>
  <si>
    <t>2021-03-23 00:23:18</t>
  </si>
  <si>
    <t>38A67B4A</t>
  </si>
  <si>
    <t>2021-05-15 18:25:30</t>
  </si>
  <si>
    <t>BB1BB683</t>
  </si>
  <si>
    <t>2021-03-05 17:35:55</t>
  </si>
  <si>
    <t>3E456D22</t>
  </si>
  <si>
    <t>2021-03-17 21:35:06</t>
  </si>
  <si>
    <t>5EA39AB3</t>
  </si>
  <si>
    <t>2021-04-09 21:48:46</t>
  </si>
  <si>
    <t>B6E2DA8D</t>
  </si>
  <si>
    <t>2021-04-26 14:27:03</t>
  </si>
  <si>
    <t>F4C57ABA</t>
  </si>
  <si>
    <t>2021-05-14 22:08:23</t>
  </si>
  <si>
    <t>3053E198</t>
  </si>
  <si>
    <t>2021-03-08 03:32:24</t>
  </si>
  <si>
    <t>B07B55E1</t>
  </si>
  <si>
    <t>2021-05-30 08:29:23</t>
  </si>
  <si>
    <t>2E67FF43</t>
  </si>
  <si>
    <t>2021-04-15 10:48:22</t>
  </si>
  <si>
    <t>D20459F4</t>
  </si>
  <si>
    <t>2021-04-22 09:49:13</t>
  </si>
  <si>
    <t>9CC28CD3</t>
  </si>
  <si>
    <t>2021-05-27 11:07:54</t>
  </si>
  <si>
    <t>1708E178</t>
  </si>
  <si>
    <t>2021-03-10 11:30:59</t>
  </si>
  <si>
    <t>D7DA3A72</t>
  </si>
  <si>
    <t>2021-04-08 15:55:54</t>
  </si>
  <si>
    <t>CA8C35F6</t>
  </si>
  <si>
    <t>2021-03-22 19:33:40</t>
  </si>
  <si>
    <t>768AE43C</t>
  </si>
  <si>
    <t>2021-03-31 04:11:20</t>
  </si>
  <si>
    <t>C12E9A42</t>
  </si>
  <si>
    <t>2021-04-17 13:47:12</t>
  </si>
  <si>
    <t>88CDBD68</t>
  </si>
  <si>
    <t>2021-05-31 12:30:02</t>
  </si>
  <si>
    <t>030A7733</t>
  </si>
  <si>
    <t>2021-06-04 15:03:30</t>
  </si>
  <si>
    <t>39985784</t>
  </si>
  <si>
    <t>2021-03-15 09:53:04</t>
  </si>
  <si>
    <t>41976AF0</t>
  </si>
  <si>
    <t>2021-05-13 20:44:45</t>
  </si>
  <si>
    <t>9E516D41</t>
  </si>
  <si>
    <t>2021-03-05 02:18:30</t>
  </si>
  <si>
    <t>A9D5EFC2</t>
  </si>
  <si>
    <t>2021-05-08 15:56:53</t>
  </si>
  <si>
    <t>B28ECB46</t>
  </si>
  <si>
    <t>2021-04-13 12:56:25</t>
  </si>
  <si>
    <t>7480EE4C</t>
  </si>
  <si>
    <t>2021-05-19 09:17:43</t>
  </si>
  <si>
    <t>23952510</t>
  </si>
  <si>
    <t>2021-03-27 08:37:22</t>
  </si>
  <si>
    <t>5B347144</t>
  </si>
  <si>
    <t>2021-06-09 08:54:13</t>
  </si>
  <si>
    <t>3EB722B6</t>
  </si>
  <si>
    <t>2021-04-03 06:28:41</t>
  </si>
  <si>
    <t>D40D0BD9</t>
  </si>
  <si>
    <t>2021-03-26 16:34:51</t>
  </si>
  <si>
    <t>2862F642</t>
  </si>
  <si>
    <t>2021-06-05 11:52:17</t>
  </si>
  <si>
    <t>85C715C0</t>
  </si>
  <si>
    <t>2021-04-27 08:17:51</t>
  </si>
  <si>
    <t>E2F17FF6</t>
  </si>
  <si>
    <t>2021-05-28 14:43:50</t>
  </si>
  <si>
    <t>D2251C3E</t>
  </si>
  <si>
    <t>2021-05-24 21:43:45</t>
  </si>
  <si>
    <t>CF7BED34</t>
  </si>
  <si>
    <t>2021-03-11 12:58:38</t>
  </si>
  <si>
    <t>7C4ED56D</t>
  </si>
  <si>
    <t>2021-05-20 00:46:37</t>
  </si>
  <si>
    <t>CDFEDD6C</t>
  </si>
  <si>
    <t>2021-04-17 13:17:07</t>
  </si>
  <si>
    <t>80407AA6</t>
  </si>
  <si>
    <t>2021-04-13 03:18:52</t>
  </si>
  <si>
    <t>10162788</t>
  </si>
  <si>
    <t>2021-05-15 23:04:06</t>
  </si>
  <si>
    <t>1013640C</t>
  </si>
  <si>
    <t>2021-03-16 16:05:38</t>
  </si>
  <si>
    <t>58586B1B</t>
  </si>
  <si>
    <t>2021-03-26 05:48:00</t>
  </si>
  <si>
    <t>F267E285</t>
  </si>
  <si>
    <t>2021-03-15 02:11:28</t>
  </si>
  <si>
    <t>F47F1D9B</t>
  </si>
  <si>
    <t>2021-03-28 17:28:40</t>
  </si>
  <si>
    <t>5B1805E6</t>
  </si>
  <si>
    <t>2021-05-31 07:03:37</t>
  </si>
  <si>
    <t>D3921DEC</t>
  </si>
  <si>
    <t>2021-03-07 11:09:05</t>
  </si>
  <si>
    <t>25AF1D31</t>
  </si>
  <si>
    <t>2021-03-22 13:38:58</t>
  </si>
  <si>
    <t>E240C5F8</t>
  </si>
  <si>
    <t>2021-06-05 04:33:14</t>
  </si>
  <si>
    <t>06A6A74A</t>
  </si>
  <si>
    <t>2021-04-13 19:27:46</t>
  </si>
  <si>
    <t>A704C4CB</t>
  </si>
  <si>
    <t>2021-04-26 04:38:34</t>
  </si>
  <si>
    <t>A5F0D8BD</t>
  </si>
  <si>
    <t>2021-04-07 21:00:45</t>
  </si>
  <si>
    <t>3BC70A8C</t>
  </si>
  <si>
    <t>2021-06-05 21:43:18</t>
  </si>
  <si>
    <t>97F0B266</t>
  </si>
  <si>
    <t>2021-05-10 06:43:12</t>
  </si>
  <si>
    <t>91E12D16</t>
  </si>
  <si>
    <t>2021-06-09 12:18:59</t>
  </si>
  <si>
    <t>D66A83FB</t>
  </si>
  <si>
    <t>2021-03-07 06:33:12</t>
  </si>
  <si>
    <t>57DC9A12</t>
  </si>
  <si>
    <t>2021-05-24 02:46:59</t>
  </si>
  <si>
    <t>0A8511D7</t>
  </si>
  <si>
    <t>2021-03-24 00:14:25</t>
  </si>
  <si>
    <t>716FD8B0</t>
  </si>
  <si>
    <t>2021-05-29 02:06:26</t>
  </si>
  <si>
    <t>669A04AA</t>
  </si>
  <si>
    <t>2021-04-23 11:13:48</t>
  </si>
  <si>
    <t>245000D5</t>
  </si>
  <si>
    <t>2021-05-01 04:44:11</t>
  </si>
  <si>
    <t>EDE3B233</t>
  </si>
  <si>
    <t>2021-04-16 21:03:22</t>
  </si>
  <si>
    <t>39754490</t>
  </si>
  <si>
    <t>2021-06-05 03:50:30</t>
  </si>
  <si>
    <t>6A48EF48</t>
  </si>
  <si>
    <t>2021-05-10 08:43:15</t>
  </si>
  <si>
    <t>2FC664D2</t>
  </si>
  <si>
    <t>2021-03-15 13:13:43</t>
  </si>
  <si>
    <t>F8C1740A</t>
  </si>
  <si>
    <t>2021-05-06 17:41:33</t>
  </si>
  <si>
    <t>71C2434A</t>
  </si>
  <si>
    <t>2021-03-20 18:55:17</t>
  </si>
  <si>
    <t>F149D524</t>
  </si>
  <si>
    <t>2021-04-14 10:50:51</t>
  </si>
  <si>
    <t>8FBF2972</t>
  </si>
  <si>
    <t>2021-05-06 07:17:46</t>
  </si>
  <si>
    <t>C1A1188F</t>
  </si>
  <si>
    <t>2021-05-26 08:16:22</t>
  </si>
  <si>
    <t>3C7F7497</t>
  </si>
  <si>
    <t>2021-03-10 16:32:13</t>
  </si>
  <si>
    <t>EBA79F8C</t>
  </si>
  <si>
    <t>2021-04-02 13:09:24</t>
  </si>
  <si>
    <t>D30215BB</t>
  </si>
  <si>
    <t>2021-05-30 20:12:09</t>
  </si>
  <si>
    <t>C4F5E32F</t>
  </si>
  <si>
    <t>2021-05-19 10:36:12</t>
  </si>
  <si>
    <t>26496F36</t>
  </si>
  <si>
    <t>2021-03-10 14:22:41</t>
  </si>
  <si>
    <t>85904DD1</t>
  </si>
  <si>
    <t>2021-03-02 20:57:58</t>
  </si>
  <si>
    <t>9B2ACF28</t>
  </si>
  <si>
    <t>2021-05-30 13:57:39</t>
  </si>
  <si>
    <t>43732D03</t>
  </si>
  <si>
    <t>2021-04-11 23:37:09</t>
  </si>
  <si>
    <t>1A4CA83B</t>
  </si>
  <si>
    <t>2021-05-07 07:13:12</t>
  </si>
  <si>
    <t>9B1D7153</t>
  </si>
  <si>
    <t>2021-04-27 12:23:41</t>
  </si>
  <si>
    <t>71379002</t>
  </si>
  <si>
    <t>2021-04-28 02:28:23</t>
  </si>
  <si>
    <t>864C0A0E</t>
  </si>
  <si>
    <t>2021-05-12 03:13:17</t>
  </si>
  <si>
    <t>47563B68</t>
  </si>
  <si>
    <t>2021-05-26 01:32:51</t>
  </si>
  <si>
    <t>04DE075C</t>
  </si>
  <si>
    <t>2021-05-06 01:38:52</t>
  </si>
  <si>
    <t>0BB393A1</t>
  </si>
  <si>
    <t>2021-03-20 18:17:37</t>
  </si>
  <si>
    <t>40C7EF2E</t>
  </si>
  <si>
    <t>2021-03-03 07:27:51</t>
  </si>
  <si>
    <t>C95B9789</t>
  </si>
  <si>
    <t>2021-06-01 19:28:25</t>
  </si>
  <si>
    <t>A908F669</t>
  </si>
  <si>
    <t>2021-05-21 14:32:04</t>
  </si>
  <si>
    <t>A28A7655</t>
  </si>
  <si>
    <t>2021-06-08 09:11:25</t>
  </si>
  <si>
    <t>4C5F9DE9</t>
  </si>
  <si>
    <t>2021-06-01 12:41:58</t>
  </si>
  <si>
    <t>19E064AD</t>
  </si>
  <si>
    <t>2021-04-08 13:15:27</t>
  </si>
  <si>
    <t>8BDB7507</t>
  </si>
  <si>
    <t>2021-06-03 13:37:05</t>
  </si>
  <si>
    <t>6053C93B</t>
  </si>
  <si>
    <t>2021-04-25 09:38:29</t>
  </si>
  <si>
    <t>3C5B06D2</t>
  </si>
  <si>
    <t>2021-05-04 18:29:26</t>
  </si>
  <si>
    <t>B2EDB0F3</t>
  </si>
  <si>
    <t>2021-03-24 20:37:23</t>
  </si>
  <si>
    <t>3AE90A5E</t>
  </si>
  <si>
    <t>2021-03-06 17:44:49</t>
  </si>
  <si>
    <t>6DDA21E0</t>
  </si>
  <si>
    <t>2021-06-10 00:07:17</t>
  </si>
  <si>
    <t>BBDD4DDF</t>
  </si>
  <si>
    <t>2021-04-01 18:49:41</t>
  </si>
  <si>
    <t>49630CD6</t>
  </si>
  <si>
    <t>2021-05-30 05:53:25</t>
  </si>
  <si>
    <t>1C25F8D6</t>
  </si>
  <si>
    <t>2021-05-12 15:36:41</t>
  </si>
  <si>
    <t>B75B4BDD</t>
  </si>
  <si>
    <t>2021-06-05 06:19:39</t>
  </si>
  <si>
    <t>0BC0B6AC</t>
  </si>
  <si>
    <t>2021-04-29 19:08:11</t>
  </si>
  <si>
    <t>1662958F</t>
  </si>
  <si>
    <t>2021-03-09 16:13:48</t>
  </si>
  <si>
    <t>35FD9ABD</t>
  </si>
  <si>
    <t>2021-04-06 16:10:17</t>
  </si>
  <si>
    <t>54804BC3</t>
  </si>
  <si>
    <t>2021-04-17 19:38:51</t>
  </si>
  <si>
    <t>626E86F8</t>
  </si>
  <si>
    <t>2021-04-26 10:16:40</t>
  </si>
  <si>
    <t>CC5AAF9A</t>
  </si>
  <si>
    <t>2021-05-22 03:53:05</t>
  </si>
  <si>
    <t>60584EE1</t>
  </si>
  <si>
    <t>2021-03-06 09:04:58</t>
  </si>
  <si>
    <t>938AD9B1</t>
  </si>
  <si>
    <t>2021-04-30 03:47:24</t>
  </si>
  <si>
    <t>40107C3B</t>
  </si>
  <si>
    <t>2021-04-10 23:42:21</t>
  </si>
  <si>
    <t>6A44D839</t>
  </si>
  <si>
    <t>2021-03-19 03:27:13</t>
  </si>
  <si>
    <t>F5EB801E</t>
  </si>
  <si>
    <t>2021-05-17 11:30:43</t>
  </si>
  <si>
    <t>ABDFE749</t>
  </si>
  <si>
    <t>2021-04-02 13:44:24</t>
  </si>
  <si>
    <t>E3A877AF</t>
  </si>
  <si>
    <t>2021-03-04 23:24:28</t>
  </si>
  <si>
    <t>0A4616BF</t>
  </si>
  <si>
    <t>2021-03-20 17:42:04</t>
  </si>
  <si>
    <t>9A5FA2DF</t>
  </si>
  <si>
    <t>2021-04-29 08:16:48</t>
  </si>
  <si>
    <t>8B278661</t>
  </si>
  <si>
    <t>2021-04-25 14:13:18</t>
  </si>
  <si>
    <t>79BDDA9F</t>
  </si>
  <si>
    <t>2021-05-07 06:55:17</t>
  </si>
  <si>
    <t>7328DFE2</t>
  </si>
  <si>
    <t>2021-03-15 12:09:50</t>
  </si>
  <si>
    <t>36FFAA8D</t>
  </si>
  <si>
    <t>2021-03-22 02:11:41</t>
  </si>
  <si>
    <t>D803B40C</t>
  </si>
  <si>
    <t>2021-03-06 16:09:26</t>
  </si>
  <si>
    <t>C3A0E179</t>
  </si>
  <si>
    <t>2021-03-30 18:29:08</t>
  </si>
  <si>
    <t>034D1797</t>
  </si>
  <si>
    <t>2021-05-24 15:41:22</t>
  </si>
  <si>
    <t>433D96AF</t>
  </si>
  <si>
    <t>2021-04-24 07:56:43</t>
  </si>
  <si>
    <t>43E1B2EE</t>
  </si>
  <si>
    <t>2021-03-08 04:09:15</t>
  </si>
  <si>
    <t>D9A525A9</t>
  </si>
  <si>
    <t>2021-03-22 05:11:43</t>
  </si>
  <si>
    <t>6E6C61BA</t>
  </si>
  <si>
    <t>2021-04-22 13:52:33</t>
  </si>
  <si>
    <t>AF24E23D</t>
  </si>
  <si>
    <t>2021-03-26 00:24:39</t>
  </si>
  <si>
    <t>814B6B8D</t>
  </si>
  <si>
    <t>2021-04-09 11:25:49</t>
  </si>
  <si>
    <t>3DBBCD43</t>
  </si>
  <si>
    <t>2021-04-27 01:02:25</t>
  </si>
  <si>
    <t>61AEADE0</t>
  </si>
  <si>
    <t>2021-03-23 07:24:57</t>
  </si>
  <si>
    <t>0A9B67D1</t>
  </si>
  <si>
    <t>2021-04-04 17:02:14</t>
  </si>
  <si>
    <t>3C2CFCEA</t>
  </si>
  <si>
    <t>2021-04-20 14:58:47</t>
  </si>
  <si>
    <t>05209D99</t>
  </si>
  <si>
    <t>2021-03-13 19:50:58</t>
  </si>
  <si>
    <t>D1D0F719</t>
  </si>
  <si>
    <t>2021-04-26 07:00:39</t>
  </si>
  <si>
    <t>B1D0E56D</t>
  </si>
  <si>
    <t>2021-04-22 03:20:09</t>
  </si>
  <si>
    <t>461BAB24</t>
  </si>
  <si>
    <t>2021-05-13 17:15:03</t>
  </si>
  <si>
    <t>1BB9F920</t>
  </si>
  <si>
    <t>2021-05-03 07:14:10</t>
  </si>
  <si>
    <t>2FA8AB78</t>
  </si>
  <si>
    <t>2021-05-31 07:04:31</t>
  </si>
  <si>
    <t>5C3AD80C</t>
  </si>
  <si>
    <t>2021-05-02 07:05:23</t>
  </si>
  <si>
    <t>F12AF268</t>
  </si>
  <si>
    <t>2021-04-16 03:29:22</t>
  </si>
  <si>
    <t>31BD681F</t>
  </si>
  <si>
    <t>2021-05-31 16:54:38</t>
  </si>
  <si>
    <t>7AC8FC5F</t>
  </si>
  <si>
    <t>2021-04-10 07:40:44</t>
  </si>
  <si>
    <t>E4CCF163</t>
  </si>
  <si>
    <t>2021-04-18 18:09:44</t>
  </si>
  <si>
    <t>DD26E4AA</t>
  </si>
  <si>
    <t>2021-03-07 06:18:59</t>
  </si>
  <si>
    <t>63431559</t>
  </si>
  <si>
    <t>2021-04-14 00:29:39</t>
  </si>
  <si>
    <t>57EB42E9</t>
  </si>
  <si>
    <t>2021-03-20 18:10:50</t>
  </si>
  <si>
    <t>527CE9A7</t>
  </si>
  <si>
    <t>2021-05-22 07:51:53</t>
  </si>
  <si>
    <t>74777D32</t>
  </si>
  <si>
    <t>2021-05-24 21:43:37</t>
  </si>
  <si>
    <t>6B994DA7</t>
  </si>
  <si>
    <t>2021-04-14 08:41:42</t>
  </si>
  <si>
    <t>4237B1A3</t>
  </si>
  <si>
    <t>2021-03-23 10:36:57</t>
  </si>
  <si>
    <t>0269D562</t>
  </si>
  <si>
    <t>2021-05-23 18:17:05</t>
  </si>
  <si>
    <t>C1B8BEDD</t>
  </si>
  <si>
    <t>2021-03-26 06:37:56</t>
  </si>
  <si>
    <t>D34C2685</t>
  </si>
  <si>
    <t>2021-05-23 12:09:13</t>
  </si>
  <si>
    <t>EFFBAC6B</t>
  </si>
  <si>
    <t>2021-05-21 23:03:05</t>
  </si>
  <si>
    <t>2F8793E8</t>
  </si>
  <si>
    <t>2021-03-10 23:35:05</t>
  </si>
  <si>
    <t>8E188BCD</t>
  </si>
  <si>
    <t>2021-04-01 08:02:57</t>
  </si>
  <si>
    <t>03C98E1C</t>
  </si>
  <si>
    <t>2021-04-08 08:54:58</t>
  </si>
  <si>
    <t>693DF902</t>
  </si>
  <si>
    <t>2021-03-16 03:59:06</t>
  </si>
  <si>
    <t>FC21464E</t>
  </si>
  <si>
    <t>2021-04-28 19:36:01</t>
  </si>
  <si>
    <t>877CC276</t>
  </si>
  <si>
    <t>2021-05-11 12:59:44</t>
  </si>
  <si>
    <t>2193783E</t>
  </si>
  <si>
    <t>2021-04-10 03:38:57</t>
  </si>
  <si>
    <t>694C466A</t>
  </si>
  <si>
    <t>2021-03-28 11:52:38</t>
  </si>
  <si>
    <t>64414DC9</t>
  </si>
  <si>
    <t>2021-03-29 04:16:49</t>
  </si>
  <si>
    <t>CFE5CDD7</t>
  </si>
  <si>
    <t>2021-03-14 00:09:56</t>
  </si>
  <si>
    <t>8AE11182</t>
  </si>
  <si>
    <t>2021-03-24 11:43:59</t>
  </si>
  <si>
    <t>8C44E904</t>
  </si>
  <si>
    <t>2021-06-02 01:09:19</t>
  </si>
  <si>
    <t>E0C4C029</t>
  </si>
  <si>
    <t>2021-05-18 11:21:15</t>
  </si>
  <si>
    <t>82643AC9</t>
  </si>
  <si>
    <t>2021-03-31 04:22:13</t>
  </si>
  <si>
    <t>F06F9808</t>
  </si>
  <si>
    <t>2021-04-10 15:32:52</t>
  </si>
  <si>
    <t>8BFB6E0F</t>
  </si>
  <si>
    <t>2021-05-10 02:38:37</t>
  </si>
  <si>
    <t>9DAF3DA3</t>
  </si>
  <si>
    <t>2021-03-04 20:14:18</t>
  </si>
  <si>
    <t>D8D2651A</t>
  </si>
  <si>
    <t>2021-04-05 18:30:38</t>
  </si>
  <si>
    <t>F02BD994</t>
  </si>
  <si>
    <t>2021-03-19 10:52:19</t>
  </si>
  <si>
    <t>639738D1</t>
  </si>
  <si>
    <t>2021-04-05 04:02:53</t>
  </si>
  <si>
    <t>BD0FD7E6</t>
  </si>
  <si>
    <t>2021-04-01 03:17:29</t>
  </si>
  <si>
    <t>8606970E</t>
  </si>
  <si>
    <t>2021-06-06 13:01:35</t>
  </si>
  <si>
    <t>757AF436</t>
  </si>
  <si>
    <t>2021-04-03 17:05:19</t>
  </si>
  <si>
    <t>98CA93B0</t>
  </si>
  <si>
    <t>2021-03-03 12:42:39</t>
  </si>
  <si>
    <t>59271E83</t>
  </si>
  <si>
    <t>2021-06-04 14:50:46</t>
  </si>
  <si>
    <t>97652369</t>
  </si>
  <si>
    <t>2021-05-06 15:52:08</t>
  </si>
  <si>
    <t>2E088B0E</t>
  </si>
  <si>
    <t>2021-05-16 18:06:18</t>
  </si>
  <si>
    <t>117DADE4</t>
  </si>
  <si>
    <t>2021-03-02 11:28:08</t>
  </si>
  <si>
    <t>19302A6A</t>
  </si>
  <si>
    <t>2021-05-04 09:33:46</t>
  </si>
  <si>
    <t>0EC27A05</t>
  </si>
  <si>
    <t>2021-04-28 03:32:21</t>
  </si>
  <si>
    <t>3AE22AE7</t>
  </si>
  <si>
    <t>2021-04-15 04:07:42</t>
  </si>
  <si>
    <t>946E892E</t>
  </si>
  <si>
    <t>2021-06-04 22:31:59</t>
  </si>
  <si>
    <t>467D0BA4</t>
  </si>
  <si>
    <t>2021-04-23 18:26:55</t>
  </si>
  <si>
    <t>70230BE2</t>
  </si>
  <si>
    <t>2021-03-21 15:41:28</t>
  </si>
  <si>
    <t>5B6E726B</t>
  </si>
  <si>
    <t>2021-04-27 11:19:17</t>
  </si>
  <si>
    <t>CE7720F6</t>
  </si>
  <si>
    <t>2021-03-21 02:04:24</t>
  </si>
  <si>
    <t>F9C0B384</t>
  </si>
  <si>
    <t>2021-03-30 18:36:30</t>
  </si>
  <si>
    <t>B8E3109D</t>
  </si>
  <si>
    <t>2021-06-02 18:52:33</t>
  </si>
  <si>
    <t>17769E6D</t>
  </si>
  <si>
    <t>2021-05-17 01:02:44</t>
  </si>
  <si>
    <t>EC9039AA</t>
  </si>
  <si>
    <t>2021-04-08 00:59:47</t>
  </si>
  <si>
    <t>4A888797</t>
  </si>
  <si>
    <t>2021-04-12 07:53:25</t>
  </si>
  <si>
    <t>2F9985E5</t>
  </si>
  <si>
    <t>2021-05-14 01:59:41</t>
  </si>
  <si>
    <t>C880B33C</t>
  </si>
  <si>
    <t>2021-06-05 17:11:38</t>
  </si>
  <si>
    <t>5B69379F</t>
  </si>
  <si>
    <t>2021-06-03 05:13:47</t>
  </si>
  <si>
    <t>C3165540</t>
  </si>
  <si>
    <t>2021-04-25 22:56:36</t>
  </si>
  <si>
    <t>95DC21FF</t>
  </si>
  <si>
    <t>2021-04-09 19:03:52</t>
  </si>
  <si>
    <t>E6D16C3F</t>
  </si>
  <si>
    <t>2021-05-22 09:40:29</t>
  </si>
  <si>
    <t>3BEC4EBF</t>
  </si>
  <si>
    <t>2021-03-24 18:50:31</t>
  </si>
  <si>
    <t>48ACD86D</t>
  </si>
  <si>
    <t>2021-04-25 16:43:36</t>
  </si>
  <si>
    <t>4EBF560B</t>
  </si>
  <si>
    <t>2021-03-12 03:54:04</t>
  </si>
  <si>
    <t>400D8DFD</t>
  </si>
  <si>
    <t>2021-05-05 01:17:15</t>
  </si>
  <si>
    <t>58FF641E</t>
  </si>
  <si>
    <t>2021-04-07 05:16:40</t>
  </si>
  <si>
    <t>C24B18D1</t>
  </si>
  <si>
    <t>2021-03-10 03:45:30</t>
  </si>
  <si>
    <t>75782AB1</t>
  </si>
  <si>
    <t>2021-04-11 08:40:38</t>
  </si>
  <si>
    <t>77779D41</t>
  </si>
  <si>
    <t>2021-04-25 05:06:35</t>
  </si>
  <si>
    <t>AF802650</t>
  </si>
  <si>
    <t>2021-04-26 00:09:20</t>
  </si>
  <si>
    <t>227AC1CF</t>
  </si>
  <si>
    <t>2021-04-21 11:07:52</t>
  </si>
  <si>
    <t>958C1DDB</t>
  </si>
  <si>
    <t>2021-05-13 14:45:06</t>
  </si>
  <si>
    <t>A4C111A0</t>
  </si>
  <si>
    <t>2021-03-31 01:36:14</t>
  </si>
  <si>
    <t>BF35242A</t>
  </si>
  <si>
    <t>2021-03-07 01:19:08</t>
  </si>
  <si>
    <t>D4BC435C</t>
  </si>
  <si>
    <t>2021-03-25 17:14:37</t>
  </si>
  <si>
    <t>AC0E5658</t>
  </si>
  <si>
    <t>2021-04-14 22:41:26</t>
  </si>
  <si>
    <t>DDAEA320</t>
  </si>
  <si>
    <t>2021-03-15 07:08:08</t>
  </si>
  <si>
    <t>8D585949</t>
  </si>
  <si>
    <t>2021-04-05 12:27:19</t>
  </si>
  <si>
    <t>964DCE15</t>
  </si>
  <si>
    <t>2021-03-10 06:40:17</t>
  </si>
  <si>
    <t>FDB705DE</t>
  </si>
  <si>
    <t>2021-03-30 16:40:25</t>
  </si>
  <si>
    <t>342295BD</t>
  </si>
  <si>
    <t>2021-03-11 16:26:45</t>
  </si>
  <si>
    <t>2F5FFE3A</t>
  </si>
  <si>
    <t>2021-04-08 00:08:13</t>
  </si>
  <si>
    <t>6AFD760B</t>
  </si>
  <si>
    <t>2021-04-13 01:41:00</t>
  </si>
  <si>
    <t>1BEF53E2</t>
  </si>
  <si>
    <t>2021-05-16 02:21:50</t>
  </si>
  <si>
    <t>ACDA1C11</t>
  </si>
  <si>
    <t>2021-03-12 09:48:49</t>
  </si>
  <si>
    <t>D1169445</t>
  </si>
  <si>
    <t>2021-06-10 08:26:05</t>
  </si>
  <si>
    <t>9A783CF8</t>
  </si>
  <si>
    <t>2021-04-30 23:30:04</t>
  </si>
  <si>
    <t>656CD9F5</t>
  </si>
  <si>
    <t>2021-04-16 08:42:45</t>
  </si>
  <si>
    <t>3FFD5E5F</t>
  </si>
  <si>
    <t>2021-04-05 04:16:41</t>
  </si>
  <si>
    <t>FBD446A8</t>
  </si>
  <si>
    <t>2021-06-07 11:01:29</t>
  </si>
  <si>
    <t>4373AE1E</t>
  </si>
  <si>
    <t>2021-03-28 22:15:14</t>
  </si>
  <si>
    <t>A24563AC</t>
  </si>
  <si>
    <t>2021-05-23 13:03:53</t>
  </si>
  <si>
    <t>89A67440</t>
  </si>
  <si>
    <t>2021-03-14 21:56:14</t>
  </si>
  <si>
    <t>A1FD6464</t>
  </si>
  <si>
    <t>2021-05-09 00:57:08</t>
  </si>
  <si>
    <t>EE5D121E</t>
  </si>
  <si>
    <t>2021-05-28 12:49:02</t>
  </si>
  <si>
    <t>5381E68E</t>
  </si>
  <si>
    <t>2021-03-20 01:02:58</t>
  </si>
  <si>
    <t>08A23E93</t>
  </si>
  <si>
    <t>2021-05-24 11:34:04</t>
  </si>
  <si>
    <t>48E36E0F</t>
  </si>
  <si>
    <t>2021-05-12 03:39:36</t>
  </si>
  <si>
    <t>945049AE</t>
  </si>
  <si>
    <t>2021-04-10 18:03:11</t>
  </si>
  <si>
    <t>39B851E2</t>
  </si>
  <si>
    <t>2021-04-23 14:32:43</t>
  </si>
  <si>
    <t>7364687E</t>
  </si>
  <si>
    <t>2021-04-17 07:32:02</t>
  </si>
  <si>
    <t>875FBE7D</t>
  </si>
  <si>
    <t>2021-06-09 17:22:53</t>
  </si>
  <si>
    <t>BF8C407F</t>
  </si>
  <si>
    <t>2021-06-05 22:21:08</t>
  </si>
  <si>
    <t>64B29A01</t>
  </si>
  <si>
    <t>2021-05-01 12:55:56</t>
  </si>
  <si>
    <t>ED2EC7A7</t>
  </si>
  <si>
    <t>2021-05-17 00:07:00</t>
  </si>
  <si>
    <t>D3D62FF4</t>
  </si>
  <si>
    <t>2021-05-10 09:27:21</t>
  </si>
  <si>
    <t>B6DB4767</t>
  </si>
  <si>
    <t>2021-05-12 15:14:55</t>
  </si>
  <si>
    <t>C6F61291</t>
  </si>
  <si>
    <t>2021-05-24 15:57:13</t>
  </si>
  <si>
    <t>1C35F447</t>
  </si>
  <si>
    <t>2021-03-06 02:43:34</t>
  </si>
  <si>
    <t>194D5889</t>
  </si>
  <si>
    <t>2021-05-29 04:40:01</t>
  </si>
  <si>
    <t>528314C7</t>
  </si>
  <si>
    <t>2021-05-10 01:05:29</t>
  </si>
  <si>
    <t>D5A78ED6</t>
  </si>
  <si>
    <t>2021-05-16 20:25:29</t>
  </si>
  <si>
    <t>025FF7B9</t>
  </si>
  <si>
    <t>2021-04-04 20:35:34</t>
  </si>
  <si>
    <t>05A9A3DA</t>
  </si>
  <si>
    <t>2021-06-10 00:09:43</t>
  </si>
  <si>
    <t>24FB6194</t>
  </si>
  <si>
    <t>2021-03-14 12:42:01</t>
  </si>
  <si>
    <t>B12D7D28</t>
  </si>
  <si>
    <t>2021-03-09 20:04:39</t>
  </si>
  <si>
    <t>D79C045A</t>
  </si>
  <si>
    <t>2021-03-27 00:50:01</t>
  </si>
  <si>
    <t>410231E8</t>
  </si>
  <si>
    <t>2021-04-08 04:17:17</t>
  </si>
  <si>
    <t>EED19B17</t>
  </si>
  <si>
    <t>2021-04-14 18:39:30</t>
  </si>
  <si>
    <t>ED78406D</t>
  </si>
  <si>
    <t>2021-04-30 13:27:11</t>
  </si>
  <si>
    <t>817E7334</t>
  </si>
  <si>
    <t>2021-03-04 17:22:54</t>
  </si>
  <si>
    <t>56DE696D</t>
  </si>
  <si>
    <t>2021-05-02 12:33:27</t>
  </si>
  <si>
    <t>D23C4602</t>
  </si>
  <si>
    <t>2021-05-08 18:19:34</t>
  </si>
  <si>
    <t>28BEBA57</t>
  </si>
  <si>
    <t>2021-03-03 03:56:44</t>
  </si>
  <si>
    <t>60CA258A</t>
  </si>
  <si>
    <t>2021-05-11 20:32:31</t>
  </si>
  <si>
    <t>4C54560C</t>
  </si>
  <si>
    <t>2021-05-26 19:25:20</t>
  </si>
  <si>
    <t>952995C0</t>
  </si>
  <si>
    <t>2021-03-20 19:00:54</t>
  </si>
  <si>
    <t>4ACDD1ED</t>
  </si>
  <si>
    <t>2021-05-29 05:56:24</t>
  </si>
  <si>
    <t>D58F367E</t>
  </si>
  <si>
    <t>2021-06-01 14:21:05</t>
  </si>
  <si>
    <t>436766EB</t>
  </si>
  <si>
    <t>2021-03-28 01:46:39</t>
  </si>
  <si>
    <t>20462B6A</t>
  </si>
  <si>
    <t>2021-03-31 03:21:34</t>
  </si>
  <si>
    <t>E9F2D6A4</t>
  </si>
  <si>
    <t>2021-04-08 18:03:42</t>
  </si>
  <si>
    <t>6743DD5B</t>
  </si>
  <si>
    <t>2021-04-12 23:59:21</t>
  </si>
  <si>
    <t>55153D92</t>
  </si>
  <si>
    <t>2021-05-14 03:36:02</t>
  </si>
  <si>
    <t>9585DD0E</t>
  </si>
  <si>
    <t>2021-03-14 06:45:31</t>
  </si>
  <si>
    <t>F129054F</t>
  </si>
  <si>
    <t>2021-05-11 21:37:56</t>
  </si>
  <si>
    <t>F54C5541</t>
  </si>
  <si>
    <t>2021-04-16 08:31:41</t>
  </si>
  <si>
    <t>B9C1002F</t>
  </si>
  <si>
    <t>2021-04-02 11:23:35</t>
  </si>
  <si>
    <t>CF36F05B</t>
  </si>
  <si>
    <t>2021-05-05 22:20:31</t>
  </si>
  <si>
    <t>5F6D0198</t>
  </si>
  <si>
    <t>2021-06-10 06:41:26</t>
  </si>
  <si>
    <t>033BFFC8</t>
  </si>
  <si>
    <t>2021-04-04 07:20:46</t>
  </si>
  <si>
    <t>1804FAE2</t>
  </si>
  <si>
    <t>2021-03-30 14:05:20</t>
  </si>
  <si>
    <t>22BA72FC</t>
  </si>
  <si>
    <t>2021-05-13 19:22:40</t>
  </si>
  <si>
    <t>C0CC525B</t>
  </si>
  <si>
    <t>2021-04-20 03:58:24</t>
  </si>
  <si>
    <t>1787E031</t>
  </si>
  <si>
    <t>2021-04-28 20:55:57</t>
  </si>
  <si>
    <t>FDFA4208</t>
  </si>
  <si>
    <t>2021-04-07 21:39:39</t>
  </si>
  <si>
    <t>9A05EB05</t>
  </si>
  <si>
    <t>2021-04-02 06:17:05</t>
  </si>
  <si>
    <t>0D0C69D5</t>
  </si>
  <si>
    <t>2021-05-11 23:44:35</t>
  </si>
  <si>
    <t>A8CC9957</t>
  </si>
  <si>
    <t>2021-04-12 05:04:36</t>
  </si>
  <si>
    <t>22C128D8</t>
  </si>
  <si>
    <t>2021-03-28 12:22:19</t>
  </si>
  <si>
    <t>3301AF68</t>
  </si>
  <si>
    <t>2021-04-09 14:46:00</t>
  </si>
  <si>
    <t>D9ACC4BB</t>
  </si>
  <si>
    <t>2021-04-29 01:39:07</t>
  </si>
  <si>
    <t>6C61D38D</t>
  </si>
  <si>
    <t>2021-04-26 13:26:00</t>
  </si>
  <si>
    <t>9909EC77</t>
  </si>
  <si>
    <t>2021-05-16 20:51:33</t>
  </si>
  <si>
    <t>FD2F7ECB</t>
  </si>
  <si>
    <t>2021-05-18 13:46:19</t>
  </si>
  <si>
    <t>87DFC961</t>
  </si>
  <si>
    <t>2021-06-07 11:39:28</t>
  </si>
  <si>
    <t>9C05116F</t>
  </si>
  <si>
    <t>2021-04-30 22:12:48</t>
  </si>
  <si>
    <t>25F31FF5</t>
  </si>
  <si>
    <t>2021-03-13 02:13:29</t>
  </si>
  <si>
    <t>E35DA79E</t>
  </si>
  <si>
    <t>2021-03-09 03:19:57</t>
  </si>
  <si>
    <t>B6118D5E</t>
  </si>
  <si>
    <t>2021-05-19 19:07:38</t>
  </si>
  <si>
    <t>6753F1BC</t>
  </si>
  <si>
    <t>2021-05-31 15:58:28</t>
  </si>
  <si>
    <t>26C8CAE4</t>
  </si>
  <si>
    <t>2021-04-23 03:38:00</t>
  </si>
  <si>
    <t>84B4C599</t>
  </si>
  <si>
    <t>2021-03-17 06:57:20</t>
  </si>
  <si>
    <t>44BB4064</t>
  </si>
  <si>
    <t>2021-03-07 10:40:14</t>
  </si>
  <si>
    <t>FEFFBF5F</t>
  </si>
  <si>
    <t>2021-04-24 05:10:24</t>
  </si>
  <si>
    <t>928E5143</t>
  </si>
  <si>
    <t>2021-03-12 18:20:25</t>
  </si>
  <si>
    <t>EF406706</t>
  </si>
  <si>
    <t>2021-05-11 02:02:30</t>
  </si>
  <si>
    <t>846B114C</t>
  </si>
  <si>
    <t>2021-03-21 15:59:22</t>
  </si>
  <si>
    <t>7ECA57C9</t>
  </si>
  <si>
    <t>2021-03-29 21:41:34</t>
  </si>
  <si>
    <t>1FF210CF</t>
  </si>
  <si>
    <t>2021-03-07 01:16:31</t>
  </si>
  <si>
    <t>52B343C7</t>
  </si>
  <si>
    <t>2021-04-02 20:04:09</t>
  </si>
  <si>
    <t>71B3ED87</t>
  </si>
  <si>
    <t>2021-03-18 01:33:36</t>
  </si>
  <si>
    <t>4994E95B</t>
  </si>
  <si>
    <t>2021-03-02 16:38:54</t>
  </si>
  <si>
    <t>61EC9583</t>
  </si>
  <si>
    <t>2021-06-01 13:56:49</t>
  </si>
  <si>
    <t>73D081F8</t>
  </si>
  <si>
    <t>2021-03-19 19:02:07</t>
  </si>
  <si>
    <t>C3EA1803</t>
  </si>
  <si>
    <t>2021-03-11 04:50:51</t>
  </si>
  <si>
    <t>E99896DC</t>
  </si>
  <si>
    <t>2021-04-22 15:45:37</t>
  </si>
  <si>
    <t>1767E622</t>
  </si>
  <si>
    <t>2021-04-05 00:49:48</t>
  </si>
  <si>
    <t>57B904AD</t>
  </si>
  <si>
    <t>2021-06-01 04:46:06</t>
  </si>
  <si>
    <t>630C2426</t>
  </si>
  <si>
    <t>2021-05-18 18:13:46</t>
  </si>
  <si>
    <t>1C14BAE9</t>
  </si>
  <si>
    <t>2021-03-21 02:07:55</t>
  </si>
  <si>
    <t>7CE8E1B7</t>
  </si>
  <si>
    <t>2021-03-13 22:30:22</t>
  </si>
  <si>
    <t>36383AAF</t>
  </si>
  <si>
    <t>2021-03-13 15:53:35</t>
  </si>
  <si>
    <t>3EB9629F</t>
  </si>
  <si>
    <t>2021-04-19 13:51:54</t>
  </si>
  <si>
    <t>5DC04DF3</t>
  </si>
  <si>
    <t>2021-05-15 02:05:47</t>
  </si>
  <si>
    <t>F9A14F12</t>
  </si>
  <si>
    <t>2021-06-04 21:45:24</t>
  </si>
  <si>
    <t>FF644337</t>
  </si>
  <si>
    <t>2021-05-24 03:52:08</t>
  </si>
  <si>
    <t>14EBA09A</t>
  </si>
  <si>
    <t>2021-05-18 20:11:26</t>
  </si>
  <si>
    <t>E9C8EBA8</t>
  </si>
  <si>
    <t>2021-05-23 21:18:33</t>
  </si>
  <si>
    <t>8A93F853</t>
  </si>
  <si>
    <t>2021-04-27 15:47:39</t>
  </si>
  <si>
    <t>E21B07BD</t>
  </si>
  <si>
    <t>2021-03-20 20:54:42</t>
  </si>
  <si>
    <t>7B663179</t>
  </si>
  <si>
    <t>2021-03-05 20:12:17</t>
  </si>
  <si>
    <t>81B0587C</t>
  </si>
  <si>
    <t>2021-06-07 14:02:27</t>
  </si>
  <si>
    <t>41E84AB5</t>
  </si>
  <si>
    <t>2021-03-18 20:56:43</t>
  </si>
  <si>
    <t>71BA85EC</t>
  </si>
  <si>
    <t>2021-05-10 18:07:10</t>
  </si>
  <si>
    <t>04690C5A</t>
  </si>
  <si>
    <t>2021-03-21 04:49:51</t>
  </si>
  <si>
    <t>701E3E39</t>
  </si>
  <si>
    <t>2021-05-12 17:58:52</t>
  </si>
  <si>
    <t>B3006FF1</t>
  </si>
  <si>
    <t>2021-05-30 20:04:06</t>
  </si>
  <si>
    <t>A6EAB574</t>
  </si>
  <si>
    <t>2021-03-26 22:38:52</t>
  </si>
  <si>
    <t>1B275AD4</t>
  </si>
  <si>
    <t>2021-03-13 07:04:35</t>
  </si>
  <si>
    <t>7676B6CA</t>
  </si>
  <si>
    <t>2021-03-22 10:24:48</t>
  </si>
  <si>
    <t>620D0D9F</t>
  </si>
  <si>
    <t>2021-06-09 02:33:40</t>
  </si>
  <si>
    <t>0DBE0F1E</t>
  </si>
  <si>
    <t>2021-06-03 10:23:04</t>
  </si>
  <si>
    <t>282A6ED6</t>
  </si>
  <si>
    <t>2021-06-03 05:40:32</t>
  </si>
  <si>
    <t>4FAE8898</t>
  </si>
  <si>
    <t>2021-04-02 22:23:51</t>
  </si>
  <si>
    <t>A6F87772</t>
  </si>
  <si>
    <t>2021-03-29 00:07:52</t>
  </si>
  <si>
    <t>88B736AF</t>
  </si>
  <si>
    <t>2021-06-09 08:51:54</t>
  </si>
  <si>
    <t>BA4D4C3F</t>
  </si>
  <si>
    <t>2021-04-01 07:56:22</t>
  </si>
  <si>
    <t>CE6FF7A4</t>
  </si>
  <si>
    <t>2021-04-11 06:23:53</t>
  </si>
  <si>
    <t>F37F4DE8</t>
  </si>
  <si>
    <t>2021-05-05 11:55:56</t>
  </si>
  <si>
    <t>5358EF4A</t>
  </si>
  <si>
    <t>2021-03-16 10:05:49</t>
  </si>
  <si>
    <t>66D982D7</t>
  </si>
  <si>
    <t>2021-03-19 06:22:27</t>
  </si>
  <si>
    <t>C7BF17E5</t>
  </si>
  <si>
    <t>2021-04-25 03:02:29</t>
  </si>
  <si>
    <t>AC2DADEF</t>
  </si>
  <si>
    <t>2021-04-17 13:50:09</t>
  </si>
  <si>
    <t>EDF597EC</t>
  </si>
  <si>
    <t>2021-04-12 02:03:39</t>
  </si>
  <si>
    <t>D71919D8</t>
  </si>
  <si>
    <t>2021-04-08 19:37:15</t>
  </si>
  <si>
    <t>BC68A7C0</t>
  </si>
  <si>
    <t>2021-04-04 07:26:47</t>
  </si>
  <si>
    <t>495E58A2</t>
  </si>
  <si>
    <t>2021-03-10 06:16:49</t>
  </si>
  <si>
    <t>48EA8C16</t>
  </si>
  <si>
    <t>2021-03-30 21:05:06</t>
  </si>
  <si>
    <t>B3CC3572</t>
  </si>
  <si>
    <t>2021-05-26 08:20:07</t>
  </si>
  <si>
    <t>1DFEF6CE</t>
  </si>
  <si>
    <t>2021-03-19 18:22:59</t>
  </si>
  <si>
    <t>E30BF5FF</t>
  </si>
  <si>
    <t>2021-03-31 07:29:40</t>
  </si>
  <si>
    <t>6A6D14D3</t>
  </si>
  <si>
    <t>2021-04-21 11:29:47</t>
  </si>
  <si>
    <t>17C82E83</t>
  </si>
  <si>
    <t>2021-03-08 23:44:26</t>
  </si>
  <si>
    <t>67ED4607</t>
  </si>
  <si>
    <t>2021-05-08 00:31:28</t>
  </si>
  <si>
    <t>D9FC0B1A</t>
  </si>
  <si>
    <t>2021-04-20 10:01:35</t>
  </si>
  <si>
    <t>6445B9F2</t>
  </si>
  <si>
    <t>2021-03-23 00:02:46</t>
  </si>
  <si>
    <t>0FD8A2B0</t>
  </si>
  <si>
    <t>2021-06-09 23:08:18</t>
  </si>
  <si>
    <t>84FE3230</t>
  </si>
  <si>
    <t>2021-04-18 18:02:40</t>
  </si>
  <si>
    <t>35419EEF</t>
  </si>
  <si>
    <t>2021-05-05 19:34:00</t>
  </si>
  <si>
    <t>42A2C23D</t>
  </si>
  <si>
    <t>2021-05-08 23:40:09</t>
  </si>
  <si>
    <t>999F47F0</t>
  </si>
  <si>
    <t>2021-06-01 16:49:04</t>
  </si>
  <si>
    <t>53ADC6C5</t>
  </si>
  <si>
    <t>2021-05-31 15:54:49</t>
  </si>
  <si>
    <t>FF750EE1</t>
  </si>
  <si>
    <t>2021-04-20 03:16:33</t>
  </si>
  <si>
    <t>86203D5F</t>
  </si>
  <si>
    <t>2021-03-11 18:26:01</t>
  </si>
  <si>
    <t>76FF8000</t>
  </si>
  <si>
    <t>2021-05-03 02:27:38</t>
  </si>
  <si>
    <t>649F77A2</t>
  </si>
  <si>
    <t>2021-03-15 10:10:24</t>
  </si>
  <si>
    <t>95D23BB2</t>
  </si>
  <si>
    <t>2021-03-29 12:17:00</t>
  </si>
  <si>
    <t>57A297BC</t>
  </si>
  <si>
    <t>2021-03-08 23:55:37</t>
  </si>
  <si>
    <t>0CC63B48</t>
  </si>
  <si>
    <t>2021-05-16 10:46:44</t>
  </si>
  <si>
    <t>E4ED2A94</t>
  </si>
  <si>
    <t>2021-06-06 03:28:19</t>
  </si>
  <si>
    <t>42E4F6F0</t>
  </si>
  <si>
    <t>2021-03-01 22:27:54</t>
  </si>
  <si>
    <t>ACFB4F07</t>
  </si>
  <si>
    <t>2021-03-06 07:58:00</t>
  </si>
  <si>
    <t>14E705B2</t>
  </si>
  <si>
    <t>2021-05-26 19:35:48</t>
  </si>
  <si>
    <t>D7170E61</t>
  </si>
  <si>
    <t>2021-03-31 19:33:26</t>
  </si>
  <si>
    <t>48F807FF</t>
  </si>
  <si>
    <t>2021-06-05 04:46:52</t>
  </si>
  <si>
    <t>FA100A58</t>
  </si>
  <si>
    <t>2021-04-21 10:09:22</t>
  </si>
  <si>
    <t>989FCED3</t>
  </si>
  <si>
    <t>2021-06-04 21:29:10</t>
  </si>
  <si>
    <t>539C2D83</t>
  </si>
  <si>
    <t>2021-03-02 01:03:31</t>
  </si>
  <si>
    <t>48FAFDA6</t>
  </si>
  <si>
    <t>2021-03-25 12:04:48</t>
  </si>
  <si>
    <t>BD78A61A</t>
  </si>
  <si>
    <t>2021-04-08 14:35:58</t>
  </si>
  <si>
    <t>860E00B4</t>
  </si>
  <si>
    <t>2021-04-04 20:18:12</t>
  </si>
  <si>
    <t>DFED2C81</t>
  </si>
  <si>
    <t>2021-04-14 10:08:27</t>
  </si>
  <si>
    <t>4948C78A</t>
  </si>
  <si>
    <t>2021-04-27 10:34:57</t>
  </si>
  <si>
    <t>1C43DCCA</t>
  </si>
  <si>
    <t>2021-05-23 12:27:10</t>
  </si>
  <si>
    <t>53DB25D3</t>
  </si>
  <si>
    <t>2021-03-29 04:41:20</t>
  </si>
  <si>
    <t>16EEEE6F</t>
  </si>
  <si>
    <t>2021-05-30 08:32:42</t>
  </si>
  <si>
    <t>E0D53E87</t>
  </si>
  <si>
    <t>2021-06-06 07:04:43</t>
  </si>
  <si>
    <t>890A74FB</t>
  </si>
  <si>
    <t>2021-05-11 21:54:56</t>
  </si>
  <si>
    <t>49A962CD</t>
  </si>
  <si>
    <t>2021-03-09 13:02:34</t>
  </si>
  <si>
    <t>2051B837</t>
  </si>
  <si>
    <t>2021-03-20 08:39:40</t>
  </si>
  <si>
    <t>CD916A1B</t>
  </si>
  <si>
    <t>2021-04-18 08:06:37</t>
  </si>
  <si>
    <t>0DD720DE</t>
  </si>
  <si>
    <t>2021-03-23 23:21:27</t>
  </si>
  <si>
    <t>373DFBA9</t>
  </si>
  <si>
    <t>2021-05-23 17:30:29</t>
  </si>
  <si>
    <t>CE7450BC</t>
  </si>
  <si>
    <t>2021-03-05 15:02:12</t>
  </si>
  <si>
    <t>9F7FA2E7</t>
  </si>
  <si>
    <t>2021-04-26 13:48:31</t>
  </si>
  <si>
    <t>DFC96AFE</t>
  </si>
  <si>
    <t>2021-05-01 08:02:49</t>
  </si>
  <si>
    <t>3FE303E8</t>
  </si>
  <si>
    <t>2021-03-15 13:36:43</t>
  </si>
  <si>
    <t>67CC087B</t>
  </si>
  <si>
    <t>2021-03-31 14:52:23</t>
  </si>
  <si>
    <t>49A829A6</t>
  </si>
  <si>
    <t>2021-06-02 02:39:12</t>
  </si>
  <si>
    <t>92464089</t>
  </si>
  <si>
    <t>2021-04-08 13:27:41</t>
  </si>
  <si>
    <t>6DFB2EC7</t>
  </si>
  <si>
    <t>2021-06-05 03:10:05</t>
  </si>
  <si>
    <t>2DBD29D5</t>
  </si>
  <si>
    <t>2021-04-09 12:14:04</t>
  </si>
  <si>
    <t>93032534</t>
  </si>
  <si>
    <t>2021-03-08 16:33:08</t>
  </si>
  <si>
    <t>C8E53A5B</t>
  </si>
  <si>
    <t>2021-04-28 11:36:40</t>
  </si>
  <si>
    <t>E47C6442</t>
  </si>
  <si>
    <t>2021-05-08 08:24:06</t>
  </si>
  <si>
    <t>F5D17AF5</t>
  </si>
  <si>
    <t>2021-04-17 18:18:21</t>
  </si>
  <si>
    <t>5386FF33</t>
  </si>
  <si>
    <t>2021-04-20 07:19:08</t>
  </si>
  <si>
    <t>72793A8F</t>
  </si>
  <si>
    <t>2021-03-15 08:53:52</t>
  </si>
  <si>
    <t>134D1BDE</t>
  </si>
  <si>
    <t>2021-03-22 00:17:23</t>
  </si>
  <si>
    <t>51454B7B</t>
  </si>
  <si>
    <t>2021-04-19 22:55:32</t>
  </si>
  <si>
    <t>B074EBB2</t>
  </si>
  <si>
    <t>2021-04-15 18:14:27</t>
  </si>
  <si>
    <t>9444809C</t>
  </si>
  <si>
    <t>2021-05-26 19:21:57</t>
  </si>
  <si>
    <t>92586EB3</t>
  </si>
  <si>
    <t>2021-04-10 06:57:10</t>
  </si>
  <si>
    <t>D59B5A15</t>
  </si>
  <si>
    <t>2021-03-30 23:31:59</t>
  </si>
  <si>
    <t>BEC7A6B6</t>
  </si>
  <si>
    <t>2021-06-06 21:26:24</t>
  </si>
  <si>
    <t>D71414A2</t>
  </si>
  <si>
    <t>2021-04-20 23:28:57</t>
  </si>
  <si>
    <t>313ACD43</t>
  </si>
  <si>
    <t>2021-03-27 15:27:43</t>
  </si>
  <si>
    <t>847479DC</t>
  </si>
  <si>
    <t>2021-03-23 16:21:13</t>
  </si>
  <si>
    <t>8E852B52</t>
  </si>
  <si>
    <t>2021-05-04 08:07:51</t>
  </si>
  <si>
    <t>5CBEB771</t>
  </si>
  <si>
    <t>2021-05-03 22:34:01</t>
  </si>
  <si>
    <t>078F4C87</t>
  </si>
  <si>
    <t>2021-03-18 09:40:19</t>
  </si>
  <si>
    <t>F8B766EE</t>
  </si>
  <si>
    <t>2021-03-26 16:31:25</t>
  </si>
  <si>
    <t>BE976C26</t>
  </si>
  <si>
    <t>2021-03-28 01:04:40</t>
  </si>
  <si>
    <t>1FDEEBAD</t>
  </si>
  <si>
    <t>2021-03-08 19:10:16</t>
  </si>
  <si>
    <t>6C2988E0</t>
  </si>
  <si>
    <t>2021-03-27 06:08:23</t>
  </si>
  <si>
    <t>FF26702E</t>
  </si>
  <si>
    <t>2021-05-31 23:27:16</t>
  </si>
  <si>
    <t>F0BD2AE7</t>
  </si>
  <si>
    <t>2021-05-13 02:15:15</t>
  </si>
  <si>
    <t>55596273</t>
  </si>
  <si>
    <t>2021-05-29 11:46:45</t>
  </si>
  <si>
    <t>96436A34</t>
  </si>
  <si>
    <t>2021-06-06 16:29:34</t>
  </si>
  <si>
    <t>1CC50B34</t>
  </si>
  <si>
    <t>2021-03-19 07:18:33</t>
  </si>
  <si>
    <t>1F1441B4</t>
  </si>
  <si>
    <t>2021-04-28 23:19:51</t>
  </si>
  <si>
    <t>4E170529</t>
  </si>
  <si>
    <t>2021-03-20 23:34:52</t>
  </si>
  <si>
    <t>41083638</t>
  </si>
  <si>
    <t>2021-06-06 10:11:40</t>
  </si>
  <si>
    <t>C82696F0</t>
  </si>
  <si>
    <t>2021-03-29 08:04:35</t>
  </si>
  <si>
    <t>62E7B04C</t>
  </si>
  <si>
    <t>2021-03-24 19:46:56</t>
  </si>
  <si>
    <t>1AF1F5AC</t>
  </si>
  <si>
    <t>2021-05-20 01:10:30</t>
  </si>
  <si>
    <t>4B78B992</t>
  </si>
  <si>
    <t>2021-05-23 06:38:12</t>
  </si>
  <si>
    <t>38C32474</t>
  </si>
  <si>
    <t>2021-05-13 05:34:40</t>
  </si>
  <si>
    <t>1A723A8E</t>
  </si>
  <si>
    <t>2021-03-27 17:47:34</t>
  </si>
  <si>
    <t>0A0B077E</t>
  </si>
  <si>
    <t>2021-05-22 14:26:35</t>
  </si>
  <si>
    <t>924850B5</t>
  </si>
  <si>
    <t>2021-03-06 20:22:06</t>
  </si>
  <si>
    <t>645579A3</t>
  </si>
  <si>
    <t>2021-03-19 12:35:02</t>
  </si>
  <si>
    <t>881801A6</t>
  </si>
  <si>
    <t>2021-06-07 04:32:34</t>
  </si>
  <si>
    <t>A34F6FC5</t>
  </si>
  <si>
    <t>2021-04-22 08:44:14</t>
  </si>
  <si>
    <t>BFCD4618</t>
  </si>
  <si>
    <t>2021-05-20 07:16:32</t>
  </si>
  <si>
    <t>B467DC1B</t>
  </si>
  <si>
    <t>2021-04-02 04:21:02</t>
  </si>
  <si>
    <t>3C564C34</t>
  </si>
  <si>
    <t>2021-05-20 01:22:50</t>
  </si>
  <si>
    <t>A708FBD7</t>
  </si>
  <si>
    <t>2021-03-08 11:03:23</t>
  </si>
  <si>
    <t>F67E33A6</t>
  </si>
  <si>
    <t>2021-04-07 03:42:21</t>
  </si>
  <si>
    <t>CD722003</t>
  </si>
  <si>
    <t>2021-03-17 09:12:30</t>
  </si>
  <si>
    <t>48A51FAA</t>
  </si>
  <si>
    <t>2021-05-21 04:12:57</t>
  </si>
  <si>
    <t>80D14389</t>
  </si>
  <si>
    <t>2021-05-03 00:14:45</t>
  </si>
  <si>
    <t>9BCF399C</t>
  </si>
  <si>
    <t>2021-04-05 03:52:32</t>
  </si>
  <si>
    <t>BD59D962</t>
  </si>
  <si>
    <t>2021-03-12 02:07:00</t>
  </si>
  <si>
    <t>778016BF</t>
  </si>
  <si>
    <t>2021-06-04 10:55:52</t>
  </si>
  <si>
    <t>696AFCEB</t>
  </si>
  <si>
    <t>2021-03-13 14:35:33</t>
  </si>
  <si>
    <t>5C100612</t>
  </si>
  <si>
    <t>2021-03-30 14:52:59</t>
  </si>
  <si>
    <t>00791BAF</t>
  </si>
  <si>
    <t>2021-04-27 12:47:40</t>
  </si>
  <si>
    <t>B02AB4E2</t>
  </si>
  <si>
    <t>2021-03-03 18:39:54</t>
  </si>
  <si>
    <t>FA2BC8A6</t>
  </si>
  <si>
    <t>2021-03-23 10:46:21</t>
  </si>
  <si>
    <t>6180429C</t>
  </si>
  <si>
    <t>2021-03-21 12:26:42</t>
  </si>
  <si>
    <t>2045F0F0</t>
  </si>
  <si>
    <t>2021-05-29 15:08:45</t>
  </si>
  <si>
    <t>BFE11A46</t>
  </si>
  <si>
    <t>2021-03-09 01:57:16</t>
  </si>
  <si>
    <t>D392755C</t>
  </si>
  <si>
    <t>2021-05-26 16:41:27</t>
  </si>
  <si>
    <t>F384D697</t>
  </si>
  <si>
    <t>2021-04-15 20:57:43</t>
  </si>
  <si>
    <t>EB42A713</t>
  </si>
  <si>
    <t>2021-05-29 14:21:50</t>
  </si>
  <si>
    <t>69F16579</t>
  </si>
  <si>
    <t>2021-03-04 15:23:43</t>
  </si>
  <si>
    <t>C06C8650</t>
  </si>
  <si>
    <t>2021-05-01 03:10:42</t>
  </si>
  <si>
    <t>3C19CFAE</t>
  </si>
  <si>
    <t>2021-04-25 06:02:35</t>
  </si>
  <si>
    <t>15FBB040</t>
  </si>
  <si>
    <t>2021-04-27 19:38:50</t>
  </si>
  <si>
    <t>4D71C945</t>
  </si>
  <si>
    <t>2021-04-13 09:21:28</t>
  </si>
  <si>
    <t>E9EF93DA</t>
  </si>
  <si>
    <t>2021-05-07 22:17:57</t>
  </si>
  <si>
    <t>D96F8D0C</t>
  </si>
  <si>
    <t>2021-05-24 04:40:14</t>
  </si>
  <si>
    <t>6B7AD1E6</t>
  </si>
  <si>
    <t>2021-05-21 14:50:57</t>
  </si>
  <si>
    <t>3CA4CB32</t>
  </si>
  <si>
    <t>2021-03-23 06:43:35</t>
  </si>
  <si>
    <t>24CB0F25</t>
  </si>
  <si>
    <t>2021-05-14 07:46:03</t>
  </si>
  <si>
    <t>0A0DABA5</t>
  </si>
  <si>
    <t>2021-04-25 08:37:31</t>
  </si>
  <si>
    <t>E9E2BDC2</t>
  </si>
  <si>
    <t>2021-04-21 21:34:30</t>
  </si>
  <si>
    <t>5D5E34DF</t>
  </si>
  <si>
    <t>2021-05-14 10:07:07</t>
  </si>
  <si>
    <t>CD0CA6F2</t>
  </si>
  <si>
    <t>2021-05-23 08:24:07</t>
  </si>
  <si>
    <t>4F34E5E1</t>
  </si>
  <si>
    <t>2021-06-02 03:33:23</t>
  </si>
  <si>
    <t>65648B59</t>
  </si>
  <si>
    <t>2021-04-03 01:09:31</t>
  </si>
  <si>
    <t>D25A955A</t>
  </si>
  <si>
    <t>2021-04-09 14:50:36</t>
  </si>
  <si>
    <t>18E7875A</t>
  </si>
  <si>
    <t>2021-03-23 00:10:39</t>
  </si>
  <si>
    <t>75F088B1</t>
  </si>
  <si>
    <t>2021-03-31 10:31:38</t>
  </si>
  <si>
    <t>A0A00687</t>
  </si>
  <si>
    <t>2021-05-07 13:49:19</t>
  </si>
  <si>
    <t>F97715AA</t>
  </si>
  <si>
    <t>2021-04-30 10:25:26</t>
  </si>
  <si>
    <t>5D007A9B</t>
  </si>
  <si>
    <t>2021-03-17 06:09:11</t>
  </si>
  <si>
    <t>4508E7AC</t>
  </si>
  <si>
    <t>2021-05-04 19:49:36</t>
  </si>
  <si>
    <t>2D714435</t>
  </si>
  <si>
    <t>2021-05-18 15:03:39</t>
  </si>
  <si>
    <t>37614DDB</t>
  </si>
  <si>
    <t>2021-05-02 22:54:52</t>
  </si>
  <si>
    <t>16FE58CF</t>
  </si>
  <si>
    <t>2021-06-02 08:45:03</t>
  </si>
  <si>
    <t>C49AA6E4</t>
  </si>
  <si>
    <t>2021-03-15 11:18:12</t>
  </si>
  <si>
    <t>39F14535</t>
  </si>
  <si>
    <t>2021-05-10 12:26:02</t>
  </si>
  <si>
    <t>AD89E6EE</t>
  </si>
  <si>
    <t>2021-04-17 23:05:18</t>
  </si>
  <si>
    <t>59930360</t>
  </si>
  <si>
    <t>2021-04-01 06:01:28</t>
  </si>
  <si>
    <t>D5B75215</t>
  </si>
  <si>
    <t>2021-04-04 04:15:19</t>
  </si>
  <si>
    <t>349CBA92</t>
  </si>
  <si>
    <t>2021-05-28 13:57:27</t>
  </si>
  <si>
    <t>46A9F2C1</t>
  </si>
  <si>
    <t>2021-04-09 09:55:31</t>
  </si>
  <si>
    <t>C6ADD5A2</t>
  </si>
  <si>
    <t>2021-03-25 02:19:14</t>
  </si>
  <si>
    <t>BA2E6E23</t>
  </si>
  <si>
    <t>2021-04-13 03:53:25</t>
  </si>
  <si>
    <t>C36287CC</t>
  </si>
  <si>
    <t>2021-04-13 13:26:57</t>
  </si>
  <si>
    <t>01FF9E86</t>
  </si>
  <si>
    <t>2021-05-15 21:19:08</t>
  </si>
  <si>
    <t>3C4A8718</t>
  </si>
  <si>
    <t>2021-05-14 22:12:52</t>
  </si>
  <si>
    <t>B1378CE1</t>
  </si>
  <si>
    <t>2021-03-25 13:31:30</t>
  </si>
  <si>
    <t>12B96ABB</t>
  </si>
  <si>
    <t>2021-05-20 03:22:19</t>
  </si>
  <si>
    <t>F4252B9C</t>
  </si>
  <si>
    <t>2021-04-15 09:44:07</t>
  </si>
  <si>
    <t>DB45A530</t>
  </si>
  <si>
    <t>2021-04-03 15:44:10</t>
  </si>
  <si>
    <t>1D69A218</t>
  </si>
  <si>
    <t>2021-06-07 19:28:13</t>
  </si>
  <si>
    <t>FDDEDAB2</t>
  </si>
  <si>
    <t>2021-03-11 18:48:36</t>
  </si>
  <si>
    <t>BC3CD71B</t>
  </si>
  <si>
    <t>2021-05-10 00:05:43</t>
  </si>
  <si>
    <t>24351322</t>
  </si>
  <si>
    <t>2021-03-01 12:43:01</t>
  </si>
  <si>
    <t>3EA64F86</t>
  </si>
  <si>
    <t>2021-04-04 12:40:35</t>
  </si>
  <si>
    <t>D7767136</t>
  </si>
  <si>
    <t>2021-05-16 23:50:00</t>
  </si>
  <si>
    <t>2725B2DA</t>
  </si>
  <si>
    <t>2021-05-21 12:29:23</t>
  </si>
  <si>
    <t>0AE9D4B0</t>
  </si>
  <si>
    <t>2021-06-04 22:29:26</t>
  </si>
  <si>
    <t>678D335A</t>
  </si>
  <si>
    <t>2021-03-09 00:52:41</t>
  </si>
  <si>
    <t>7DA496A0</t>
  </si>
  <si>
    <t>2021-05-16 13:38:39</t>
  </si>
  <si>
    <t>CC7B3260</t>
  </si>
  <si>
    <t>2021-05-22 08:34:14</t>
  </si>
  <si>
    <t>75E2F644</t>
  </si>
  <si>
    <t>2021-04-19 02:05:13</t>
  </si>
  <si>
    <t>9028B81C</t>
  </si>
  <si>
    <t>2021-05-13 15:29:21</t>
  </si>
  <si>
    <t>1880B58C</t>
  </si>
  <si>
    <t>2021-05-24 13:33:02</t>
  </si>
  <si>
    <t>DE25FBA5</t>
  </si>
  <si>
    <t>2021-05-23 11:57:54</t>
  </si>
  <si>
    <t>478B2B8C</t>
  </si>
  <si>
    <t>2021-04-30 00:59:49</t>
  </si>
  <si>
    <t>732EA4C3</t>
  </si>
  <si>
    <t>2021-05-30 18:09:52</t>
  </si>
  <si>
    <t>2BA105E9</t>
  </si>
  <si>
    <t>2021-04-03 06:25:00</t>
  </si>
  <si>
    <t>0319ECF7</t>
  </si>
  <si>
    <t>2021-04-10 20:00:02</t>
  </si>
  <si>
    <t>B46596DC</t>
  </si>
  <si>
    <t>2021-03-29 21:08:19</t>
  </si>
  <si>
    <t>F23121F3</t>
  </si>
  <si>
    <t>2021-03-19 15:08:36</t>
  </si>
  <si>
    <t>B02F6F16</t>
  </si>
  <si>
    <t>2021-04-07 19:16:54</t>
  </si>
  <si>
    <t>FB61264F</t>
  </si>
  <si>
    <t>2021-05-17 08:22:25</t>
  </si>
  <si>
    <t>E860C991</t>
  </si>
  <si>
    <t>2021-05-27 04:08:26</t>
  </si>
  <si>
    <t>AAFD05B7</t>
  </si>
  <si>
    <t>2021-04-29 20:17:07</t>
  </si>
  <si>
    <t>55F58FF0</t>
  </si>
  <si>
    <t>2021-06-09 23:45:26</t>
  </si>
  <si>
    <t>28A6EB67</t>
  </si>
  <si>
    <t>2021-04-23 15:34:29</t>
  </si>
  <si>
    <t>7968ECDC</t>
  </si>
  <si>
    <t>2021-06-03 09:45:00</t>
  </si>
  <si>
    <t>E7982B66</t>
  </si>
  <si>
    <t>2021-05-31 12:54:49</t>
  </si>
  <si>
    <t>7310EC62</t>
  </si>
  <si>
    <t>2021-03-16 22:54:16</t>
  </si>
  <si>
    <t>57583C10</t>
  </si>
  <si>
    <t>2021-04-07 10:48:26</t>
  </si>
  <si>
    <t>1A5B4BC3</t>
  </si>
  <si>
    <t>2021-05-26 20:47:20</t>
  </si>
  <si>
    <t>897B311A</t>
  </si>
  <si>
    <t>2021-05-03 02:20:10</t>
  </si>
  <si>
    <t>E1DDD385</t>
  </si>
  <si>
    <t>2021-03-31 21:27:45</t>
  </si>
  <si>
    <t>4C9BCE1D</t>
  </si>
  <si>
    <t>2021-04-29 04:35:43</t>
  </si>
  <si>
    <t>E5E30812</t>
  </si>
  <si>
    <t>2021-03-24 16:23:10</t>
  </si>
  <si>
    <t>E4392345</t>
  </si>
  <si>
    <t>2021-04-14 09:48:24</t>
  </si>
  <si>
    <t>43F38D71</t>
  </si>
  <si>
    <t>2021-05-26 23:22:05</t>
  </si>
  <si>
    <t>CDD0A0AC</t>
  </si>
  <si>
    <t>2021-04-04 18:31:31</t>
  </si>
  <si>
    <t>7D3CEC46</t>
  </si>
  <si>
    <t>2021-03-31 19:18:29</t>
  </si>
  <si>
    <t>1754B93D</t>
  </si>
  <si>
    <t>2021-06-05 00:28:11</t>
  </si>
  <si>
    <t>C8F4D84C</t>
  </si>
  <si>
    <t>2021-05-14 09:45:21</t>
  </si>
  <si>
    <t>563BE9AC</t>
  </si>
  <si>
    <t>2021-03-26 03:41:31</t>
  </si>
  <si>
    <t>73AB5EF2</t>
  </si>
  <si>
    <t>2021-04-04 11:37:22</t>
  </si>
  <si>
    <t>CC56F843</t>
  </si>
  <si>
    <t>2021-03-31 06:10:01</t>
  </si>
  <si>
    <t>EB10E6BA</t>
  </si>
  <si>
    <t>2021-05-09 08:53:45</t>
  </si>
  <si>
    <t>1507C651</t>
  </si>
  <si>
    <t>2021-05-12 02:28:40</t>
  </si>
  <si>
    <t>B3AE19DB</t>
  </si>
  <si>
    <t>2021-04-05 02:16:36</t>
  </si>
  <si>
    <t>EADFE7D5</t>
  </si>
  <si>
    <t>2021-04-26 06:29:44</t>
  </si>
  <si>
    <t>E569512A</t>
  </si>
  <si>
    <t>2021-04-15 04:16:31</t>
  </si>
  <si>
    <t>769AFB44</t>
  </si>
  <si>
    <t>2021-03-06 02:50:05</t>
  </si>
  <si>
    <t>D248950E</t>
  </si>
  <si>
    <t>2021-05-16 05:59:33</t>
  </si>
  <si>
    <t>CE3FCCD9</t>
  </si>
  <si>
    <t>2021-04-12 10:45:46</t>
  </si>
  <si>
    <t>B58A37CA</t>
  </si>
  <si>
    <t>2021-04-16 22:50:44</t>
  </si>
  <si>
    <t>8EDBA221</t>
  </si>
  <si>
    <t>2021-05-20 20:04:29</t>
  </si>
  <si>
    <t>E79FE44F</t>
  </si>
  <si>
    <t>2021-03-15 19:38:35</t>
  </si>
  <si>
    <t>A413F960</t>
  </si>
  <si>
    <t>2021-05-26 13:24:12</t>
  </si>
  <si>
    <t>5E3DA138</t>
  </si>
  <si>
    <t>2021-05-20 04:46:39</t>
  </si>
  <si>
    <t>B12D5058</t>
  </si>
  <si>
    <t>2021-03-05 07:24:51</t>
  </si>
  <si>
    <t>BAEAB642</t>
  </si>
  <si>
    <t>2021-03-06 18:47:16</t>
  </si>
  <si>
    <t>D043B29F</t>
  </si>
  <si>
    <t>2021-03-11 21:34:54</t>
  </si>
  <si>
    <t>DB7CB953</t>
  </si>
  <si>
    <t>2021-03-08 05:50:50</t>
  </si>
  <si>
    <t>FD46155C</t>
  </si>
  <si>
    <t>2021-05-14 17:15:46</t>
  </si>
  <si>
    <t>0902982F</t>
  </si>
  <si>
    <t>2021-05-26 19:49:29</t>
  </si>
  <si>
    <t>1F6B9033</t>
  </si>
  <si>
    <t>2021-04-18 02:13:56</t>
  </si>
  <si>
    <t>9088EC69</t>
  </si>
  <si>
    <t>2021-04-01 15:41:26</t>
  </si>
  <si>
    <t>F68970C9</t>
  </si>
  <si>
    <t>2021-03-13 13:38:47</t>
  </si>
  <si>
    <t>77B1C113</t>
  </si>
  <si>
    <t>2021-04-24 00:34:59</t>
  </si>
  <si>
    <t>5D5FA91A</t>
  </si>
  <si>
    <t>2021-04-20 15:27:45</t>
  </si>
  <si>
    <t>EACAB382</t>
  </si>
  <si>
    <t>2021-06-02 19:32:00</t>
  </si>
  <si>
    <t>1A003468</t>
  </si>
  <si>
    <t>2021-03-08 07:57:21</t>
  </si>
  <si>
    <t>16ACAED4</t>
  </si>
  <si>
    <t>2021-05-02 00:11:22</t>
  </si>
  <si>
    <t>290C39BC</t>
  </si>
  <si>
    <t>2021-05-17 18:49:20</t>
  </si>
  <si>
    <t>C26E30F6</t>
  </si>
  <si>
    <t>2021-03-23 21:07:29</t>
  </si>
  <si>
    <t>53EA342C</t>
  </si>
  <si>
    <t>2021-06-08 16:38:56</t>
  </si>
  <si>
    <t>F103C684</t>
  </si>
  <si>
    <t>2021-03-04 23:14:53</t>
  </si>
  <si>
    <t>EF1A4BF1</t>
  </si>
  <si>
    <t>2021-04-27 21:34:19</t>
  </si>
  <si>
    <t>1E497BC2</t>
  </si>
  <si>
    <t>2021-04-20 09:53:57</t>
  </si>
  <si>
    <t>46FC0753</t>
  </si>
  <si>
    <t>2021-03-16 05:43:48</t>
  </si>
  <si>
    <t>734CD6BC</t>
  </si>
  <si>
    <t>2021-03-28 06:53:43</t>
  </si>
  <si>
    <t>45F31E6A</t>
  </si>
  <si>
    <t>2021-04-06 12:56:47</t>
  </si>
  <si>
    <t>46BBA6C0</t>
  </si>
  <si>
    <t>2021-03-23 19:59:03</t>
  </si>
  <si>
    <t>10577D82</t>
  </si>
  <si>
    <t>2021-04-08 22:15:18</t>
  </si>
  <si>
    <t>13077A28</t>
  </si>
  <si>
    <t>2021-04-04 06:41:34</t>
  </si>
  <si>
    <t>B617F70D</t>
  </si>
  <si>
    <t>2021-03-11 07:53:21</t>
  </si>
  <si>
    <t>ECE61A7F</t>
  </si>
  <si>
    <t>2021-03-12 22:38:59</t>
  </si>
  <si>
    <t>6A52D60E</t>
  </si>
  <si>
    <t>2021-04-10 06:38:25</t>
  </si>
  <si>
    <t>5918C0C3</t>
  </si>
  <si>
    <t>2021-04-23 22:09:58</t>
  </si>
  <si>
    <t>36B54D40</t>
  </si>
  <si>
    <t>2021-05-05 15:57:41</t>
  </si>
  <si>
    <t>E4AB389D</t>
  </si>
  <si>
    <t>2021-05-23 15:44:16</t>
  </si>
  <si>
    <t>42009A99</t>
  </si>
  <si>
    <t>2021-04-10 21:46:55</t>
  </si>
  <si>
    <t>8A4A3B48</t>
  </si>
  <si>
    <t>2021-04-17 11:57:08</t>
  </si>
  <si>
    <t>152F8872</t>
  </si>
  <si>
    <t>2021-04-03 13:16:12</t>
  </si>
  <si>
    <t>6A3CAFE3</t>
  </si>
  <si>
    <t>2021-03-03 19:25:15</t>
  </si>
  <si>
    <t>E4C3D687</t>
  </si>
  <si>
    <t>2021-05-21 23:47:01</t>
  </si>
  <si>
    <t>17ABE6A9</t>
  </si>
  <si>
    <t>2021-04-08 01:23:15</t>
  </si>
  <si>
    <t>E7CC3719</t>
  </si>
  <si>
    <t>2021-05-06 06:55:53</t>
  </si>
  <si>
    <t>199E35D9</t>
  </si>
  <si>
    <t>2021-05-23 17:38:55</t>
  </si>
  <si>
    <t>5575A0EB</t>
  </si>
  <si>
    <t>2021-03-29 02:42:57</t>
  </si>
  <si>
    <t>AA8B2EC3</t>
  </si>
  <si>
    <t>2021-03-24 00:36:25</t>
  </si>
  <si>
    <t>8BB0B34C</t>
  </si>
  <si>
    <t>2021-03-13 22:34:34</t>
  </si>
  <si>
    <t>F773217C</t>
  </si>
  <si>
    <t>2021-05-04 12:32:51</t>
  </si>
  <si>
    <t>0B2B6B61</t>
  </si>
  <si>
    <t>2021-05-15 02:53:00</t>
  </si>
  <si>
    <t>8273B25D</t>
  </si>
  <si>
    <t>2021-04-23 07:01:31</t>
  </si>
  <si>
    <t>BBE17B00</t>
  </si>
  <si>
    <t>2021-05-23 17:59:18</t>
  </si>
  <si>
    <t>47BA69DF</t>
  </si>
  <si>
    <t>2021-05-07 15:19:35</t>
  </si>
  <si>
    <t>F23FFA3A</t>
  </si>
  <si>
    <t>2021-05-03 15:55:32</t>
  </si>
  <si>
    <t>7DB9CE82</t>
  </si>
  <si>
    <t>2021-05-28 20:24:11</t>
  </si>
  <si>
    <t>758CC5B3</t>
  </si>
  <si>
    <t>2021-04-06 00:25:08</t>
  </si>
  <si>
    <t>975B3120</t>
  </si>
  <si>
    <t>2021-06-07 17:18:34</t>
  </si>
  <si>
    <t>A348FBD2</t>
  </si>
  <si>
    <t>2021-05-01 08:30:30</t>
  </si>
  <si>
    <t>1805B536</t>
  </si>
  <si>
    <t>2021-06-01 16:03:12</t>
  </si>
  <si>
    <t>72A6AD4B</t>
  </si>
  <si>
    <t>2021-05-09 13:30:29</t>
  </si>
  <si>
    <t>B0B0A123</t>
  </si>
  <si>
    <t>2021-05-14 22:44:43</t>
  </si>
  <si>
    <t>73E8E53D</t>
  </si>
  <si>
    <t>2021-03-14 00:54:55</t>
  </si>
  <si>
    <t>73282D74</t>
  </si>
  <si>
    <t>2021-03-29 20:33:22</t>
  </si>
  <si>
    <t>CBB3A6DA</t>
  </si>
  <si>
    <t>2021-03-16 12:27:55</t>
  </si>
  <si>
    <t>09016760</t>
  </si>
  <si>
    <t>2021-05-28 15:00:20</t>
  </si>
  <si>
    <t>FA313608</t>
  </si>
  <si>
    <t>2021-04-29 03:55:08</t>
  </si>
  <si>
    <t>DBC40C28</t>
  </si>
  <si>
    <t>2021-03-27 03:37:11</t>
  </si>
  <si>
    <t>20D361AF</t>
  </si>
  <si>
    <t>2021-05-17 04:57:03</t>
  </si>
  <si>
    <t>24359423</t>
  </si>
  <si>
    <t>2021-05-27 01:30:31</t>
  </si>
  <si>
    <t>50705A6D</t>
  </si>
  <si>
    <t>2021-05-09 18:08:27</t>
  </si>
  <si>
    <t>D052E79C</t>
  </si>
  <si>
    <t>2021-03-30 15:33:34</t>
  </si>
  <si>
    <t>1AA773C0</t>
  </si>
  <si>
    <t>2021-03-12 17:15:19</t>
  </si>
  <si>
    <t>5EBFC308</t>
  </si>
  <si>
    <t>2021-04-10 13:04:24</t>
  </si>
  <si>
    <t>D67E9F12</t>
  </si>
  <si>
    <t>2021-05-02 00:18:21</t>
  </si>
  <si>
    <t>A32DA863</t>
  </si>
  <si>
    <t>2021-03-10 21:58:47</t>
  </si>
  <si>
    <t>C39130AD</t>
  </si>
  <si>
    <t>2021-05-20 17:49:44</t>
  </si>
  <si>
    <t>128A03A0</t>
  </si>
  <si>
    <t>2021-05-23 23:05:36</t>
  </si>
  <si>
    <t>40F42176</t>
  </si>
  <si>
    <t>2021-06-03 16:05:04</t>
  </si>
  <si>
    <t>489FC53F</t>
  </si>
  <si>
    <t>2021-04-20 21:49:07</t>
  </si>
  <si>
    <t>24D6D3BA</t>
  </si>
  <si>
    <t>2021-05-06 06:27:56</t>
  </si>
  <si>
    <t>2AE1D76D</t>
  </si>
  <si>
    <t>2021-03-29 12:21:02</t>
  </si>
  <si>
    <t>48E57EFA</t>
  </si>
  <si>
    <t>2021-06-06 22:28:02</t>
  </si>
  <si>
    <t>B3521B3B</t>
  </si>
  <si>
    <t>2021-03-24 20:43:18</t>
  </si>
  <si>
    <t>21D72C7C</t>
  </si>
  <si>
    <t>2021-05-29 08:38:42</t>
  </si>
  <si>
    <t>EEC3B676</t>
  </si>
  <si>
    <t>2021-03-10 00:58:12</t>
  </si>
  <si>
    <t>863C2424</t>
  </si>
  <si>
    <t>2021-03-16 13:13:20</t>
  </si>
  <si>
    <t>AA5FA4CB</t>
  </si>
  <si>
    <t>2021-03-03 09:27:33</t>
  </si>
  <si>
    <t>E3483949</t>
  </si>
  <si>
    <t>2021-05-02 12:12:35</t>
  </si>
  <si>
    <t>975A5246</t>
  </si>
  <si>
    <t>2021-05-24 16:41:50</t>
  </si>
  <si>
    <t>A8E0298B</t>
  </si>
  <si>
    <t>2021-04-21 16:04:27</t>
  </si>
  <si>
    <t>71777A42</t>
  </si>
  <si>
    <t>2021-04-28 04:05:46</t>
  </si>
  <si>
    <t>819CDFD0</t>
  </si>
  <si>
    <t>2021-03-14 12:47:02</t>
  </si>
  <si>
    <t>49AA251D</t>
  </si>
  <si>
    <t>2021-03-26 12:26:22</t>
  </si>
  <si>
    <t>C48C3474</t>
  </si>
  <si>
    <t>2021-06-07 13:00:44</t>
  </si>
  <si>
    <t>DFB5F3C2</t>
  </si>
  <si>
    <t>2021-04-09 19:04:18</t>
  </si>
  <si>
    <t>02BC0DA4</t>
  </si>
  <si>
    <t>2021-05-27 08:32:01</t>
  </si>
  <si>
    <t>C9EEC153</t>
  </si>
  <si>
    <t>2021-05-30 09:31:49</t>
  </si>
  <si>
    <t>AC1DF117</t>
  </si>
  <si>
    <t>2021-03-05 20:20:16</t>
  </si>
  <si>
    <t>16B351BF</t>
  </si>
  <si>
    <t>2021-04-22 07:40:08</t>
  </si>
  <si>
    <t>9321969B</t>
  </si>
  <si>
    <t>2021-06-04 02:10:06</t>
  </si>
  <si>
    <t>1E66470B</t>
  </si>
  <si>
    <t>2021-03-15 19:45:43</t>
  </si>
  <si>
    <t>48E46AD1</t>
  </si>
  <si>
    <t>2021-05-05 15:27:50</t>
  </si>
  <si>
    <t>A4F2C3A9</t>
  </si>
  <si>
    <t>2021-04-15 04:30:12</t>
  </si>
  <si>
    <t>63B9D361</t>
  </si>
  <si>
    <t>2021-05-03 17:08:29</t>
  </si>
  <si>
    <t>6C4FB4F1</t>
  </si>
  <si>
    <t>2021-03-18 01:09:56</t>
  </si>
  <si>
    <t>6DCF12D7</t>
  </si>
  <si>
    <t>2021-03-25 23:55:15</t>
  </si>
  <si>
    <t>7E5959DE</t>
  </si>
  <si>
    <t>2021-05-16 05:10:27</t>
  </si>
  <si>
    <t>98CD5BF9</t>
  </si>
  <si>
    <t>2021-04-19 23:52:54</t>
  </si>
  <si>
    <t>927571DE</t>
  </si>
  <si>
    <t>2021-04-10 20:16:14</t>
  </si>
  <si>
    <t>3B4F67D8</t>
  </si>
  <si>
    <t>2021-06-07 15:51:47</t>
  </si>
  <si>
    <t>C14B713F</t>
  </si>
  <si>
    <t>2021-04-12 15:13:32</t>
  </si>
  <si>
    <t>CDA5E8F7</t>
  </si>
  <si>
    <t>2021-05-24 05:21:14</t>
  </si>
  <si>
    <t>04806255</t>
  </si>
  <si>
    <t>2021-04-28 12:34:25</t>
  </si>
  <si>
    <t>78FA33E1</t>
  </si>
  <si>
    <t>2021-04-15 13:17:39</t>
  </si>
  <si>
    <t>E0B9B0AF</t>
  </si>
  <si>
    <t>2021-04-20 19:19:01</t>
  </si>
  <si>
    <t>F982F997</t>
  </si>
  <si>
    <t>2021-05-23 18:51:15</t>
  </si>
  <si>
    <t>1848BF51</t>
  </si>
  <si>
    <t>2021-04-24 15:31:37</t>
  </si>
  <si>
    <t>79D009B2</t>
  </si>
  <si>
    <t>2021-03-05 09:12:33</t>
  </si>
  <si>
    <t>47093565</t>
  </si>
  <si>
    <t>2021-04-22 06:41:56</t>
  </si>
  <si>
    <t>765724FE</t>
  </si>
  <si>
    <t>2021-05-22 14:08:02</t>
  </si>
  <si>
    <t>C9AA935C</t>
  </si>
  <si>
    <t>2021-03-26 00:38:48</t>
  </si>
  <si>
    <t>D5405FC8</t>
  </si>
  <si>
    <t>2021-05-02 16:32:36</t>
  </si>
  <si>
    <t>D0772947</t>
  </si>
  <si>
    <t>2021-05-15 22:08:07</t>
  </si>
  <si>
    <t>33E8E8FF</t>
  </si>
  <si>
    <t>2021-04-01 05:13:32</t>
  </si>
  <si>
    <t>6CEED4BD</t>
  </si>
  <si>
    <t>2021-05-02 21:56:46</t>
  </si>
  <si>
    <t>AF99CEC7</t>
  </si>
  <si>
    <t>2021-04-01 19:12:44</t>
  </si>
  <si>
    <t>7C0C9344</t>
  </si>
  <si>
    <t>2021-04-23 22:14:11</t>
  </si>
  <si>
    <t>383B1A11</t>
  </si>
  <si>
    <t>2021-04-29 07:21:51</t>
  </si>
  <si>
    <t>72AB1347</t>
  </si>
  <si>
    <t>2021-04-25 01:57:05</t>
  </si>
  <si>
    <t>404169AD</t>
  </si>
  <si>
    <t>2021-06-07 07:27:11</t>
  </si>
  <si>
    <t>8CE50445</t>
  </si>
  <si>
    <t>2021-04-02 07:00:56</t>
  </si>
  <si>
    <t>D7090B92</t>
  </si>
  <si>
    <t>2021-05-03 01:47:03</t>
  </si>
  <si>
    <t>38630063</t>
  </si>
  <si>
    <t>2021-05-22 06:46:21</t>
  </si>
  <si>
    <t>30246B21</t>
  </si>
  <si>
    <t>2021-06-10 02:54:10</t>
  </si>
  <si>
    <t>537BF976</t>
  </si>
  <si>
    <t>2021-05-06 21:13:48</t>
  </si>
  <si>
    <t>4C11BF06</t>
  </si>
  <si>
    <t>2021-04-21 04:24:13</t>
  </si>
  <si>
    <t>11B1741D</t>
  </si>
  <si>
    <t>2021-03-03 06:30:44</t>
  </si>
  <si>
    <t>3B916163</t>
  </si>
  <si>
    <t>2021-04-15 05:55:51</t>
  </si>
  <si>
    <t>41334EC3</t>
  </si>
  <si>
    <t>2021-05-06 00:56:48</t>
  </si>
  <si>
    <t>71B94932</t>
  </si>
  <si>
    <t>2021-06-08 09:37:44</t>
  </si>
  <si>
    <t>02071068</t>
  </si>
  <si>
    <t>2021-05-13 17:34:05</t>
  </si>
  <si>
    <t>1888131D</t>
  </si>
  <si>
    <t>2021-04-28 17:28:26</t>
  </si>
  <si>
    <t>07AA7DF1</t>
  </si>
  <si>
    <t>2021-03-12 23:54:33</t>
  </si>
  <si>
    <t>214D65A6</t>
  </si>
  <si>
    <t>2021-05-08 09:03:32</t>
  </si>
  <si>
    <t>F0020213</t>
  </si>
  <si>
    <t>2021-06-06 04:11:19</t>
  </si>
  <si>
    <t>B69A3569</t>
  </si>
  <si>
    <t>2021-04-11 03:38:08</t>
  </si>
  <si>
    <t>16F2186B</t>
  </si>
  <si>
    <t>2021-04-24 22:19:08</t>
  </si>
  <si>
    <t>EA17E09C</t>
  </si>
  <si>
    <t>2021-05-25 18:42:36</t>
  </si>
  <si>
    <t>0254CD40</t>
  </si>
  <si>
    <t>2021-04-28 21:35:13</t>
  </si>
  <si>
    <t>226D911C</t>
  </si>
  <si>
    <t>2021-04-05 18:37:43</t>
  </si>
  <si>
    <t>67AA1CD4</t>
  </si>
  <si>
    <t>2021-05-04 18:25:31</t>
  </si>
  <si>
    <t>9426DC28</t>
  </si>
  <si>
    <t>2021-06-02 11:04:42</t>
  </si>
  <si>
    <t>9A7A4D73</t>
  </si>
  <si>
    <t>2021-05-06 01:58:58</t>
  </si>
  <si>
    <t>4DCFB47A</t>
  </si>
  <si>
    <t>2021-03-31 13:59:23</t>
  </si>
  <si>
    <t>EECBAD77</t>
  </si>
  <si>
    <t>2021-03-26 12:49:15</t>
  </si>
  <si>
    <t>71D62D9F</t>
  </si>
  <si>
    <t>2021-06-08 05:24:10</t>
  </si>
  <si>
    <t>18420B7F</t>
  </si>
  <si>
    <t>2021-04-30 07:19:21</t>
  </si>
  <si>
    <t>A4D3400F</t>
  </si>
  <si>
    <t>2021-03-28 11:32:01</t>
  </si>
  <si>
    <t>39C4F3FB</t>
  </si>
  <si>
    <t>2021-03-13 15:23:55</t>
  </si>
  <si>
    <t>2AFD1798</t>
  </si>
  <si>
    <t>2021-05-08 12:25:57</t>
  </si>
  <si>
    <t>A98784D0</t>
  </si>
  <si>
    <t>2021-04-09 20:36:14</t>
  </si>
  <si>
    <t>AAE27149</t>
  </si>
  <si>
    <t>2021-05-18 22:50:52</t>
  </si>
  <si>
    <t>E0AC55DA</t>
  </si>
  <si>
    <t>2021-06-06 15:01:06</t>
  </si>
  <si>
    <t>64769BD4</t>
  </si>
  <si>
    <t>2021-03-13 03:56:34</t>
  </si>
  <si>
    <t>05D19199</t>
  </si>
  <si>
    <t>2021-05-19 06:49:43</t>
  </si>
  <si>
    <t>A83B49C9</t>
  </si>
  <si>
    <t>2021-03-30 06:25:15</t>
  </si>
  <si>
    <t>FCE35E00</t>
  </si>
  <si>
    <t>2021-04-24 20:08:53</t>
  </si>
  <si>
    <t>EC035DB5</t>
  </si>
  <si>
    <t>2021-04-02 14:08:11</t>
  </si>
  <si>
    <t>BC532234</t>
  </si>
  <si>
    <t>2021-03-31 11:53:26</t>
  </si>
  <si>
    <t>3DAB3E2D</t>
  </si>
  <si>
    <t>2021-04-07 20:25:43</t>
  </si>
  <si>
    <t>03CF54DC</t>
  </si>
  <si>
    <t>2021-04-11 14:37:49</t>
  </si>
  <si>
    <t>0E21056F</t>
  </si>
  <si>
    <t>2021-04-02 02:51:25</t>
  </si>
  <si>
    <t>503E99F6</t>
  </si>
  <si>
    <t>2021-06-07 14:00:38</t>
  </si>
  <si>
    <t>ECA036B3</t>
  </si>
  <si>
    <t>2021-04-19 11:54:42</t>
  </si>
  <si>
    <t>309B260E</t>
  </si>
  <si>
    <t>2021-05-09 05:25:03</t>
  </si>
  <si>
    <t>677111E4</t>
  </si>
  <si>
    <t>2021-03-20 22:15:44</t>
  </si>
  <si>
    <t>BCF960DA</t>
  </si>
  <si>
    <t>2021-06-05 21:02:04</t>
  </si>
  <si>
    <t>3641FCAC</t>
  </si>
  <si>
    <t>2021-03-21 04:46:07</t>
  </si>
  <si>
    <t>6839B6E5</t>
  </si>
  <si>
    <t>2021-06-05 22:08:47</t>
  </si>
  <si>
    <t>AE07FFF5</t>
  </si>
  <si>
    <t>2021-04-01 07:25:25</t>
  </si>
  <si>
    <t>46B3D085</t>
  </si>
  <si>
    <t>2021-05-31 14:33:06</t>
  </si>
  <si>
    <t>35CB1127</t>
  </si>
  <si>
    <t>2021-05-14 09:06:11</t>
  </si>
  <si>
    <t>1135AA6A</t>
  </si>
  <si>
    <t>2021-05-08 12:13:39</t>
  </si>
  <si>
    <t>0802E493</t>
  </si>
  <si>
    <t>2021-03-07 21:14:58</t>
  </si>
  <si>
    <t>71E1F397</t>
  </si>
  <si>
    <t>2021-03-12 09:58:34</t>
  </si>
  <si>
    <t>812544B4</t>
  </si>
  <si>
    <t>2021-04-12 23:51:54</t>
  </si>
  <si>
    <t>D68E9059</t>
  </si>
  <si>
    <t>2021-04-03 03:27:22</t>
  </si>
  <si>
    <t>8B95DB11</t>
  </si>
  <si>
    <t>2021-05-23 17:59:34</t>
  </si>
  <si>
    <t>548895FA</t>
  </si>
  <si>
    <t>2021-03-04 14:01:12</t>
  </si>
  <si>
    <t>4E924A10</t>
  </si>
  <si>
    <t>2021-04-10 19:23:44</t>
  </si>
  <si>
    <t>2B2D4E8C</t>
  </si>
  <si>
    <t>2021-03-31 14:56:56</t>
  </si>
  <si>
    <t>2F65429F</t>
  </si>
  <si>
    <t>2021-04-23 11:51:10</t>
  </si>
  <si>
    <t>438F11D0</t>
  </si>
  <si>
    <t>2021-03-25 03:52:06</t>
  </si>
  <si>
    <t>FA4B95DB</t>
  </si>
  <si>
    <t>2021-03-26 01:30:30</t>
  </si>
  <si>
    <t>481F6EFE</t>
  </si>
  <si>
    <t>2021-03-28 16:46:53</t>
  </si>
  <si>
    <t>0C32788A</t>
  </si>
  <si>
    <t>2021-04-04 13:56:17</t>
  </si>
  <si>
    <t>2E0B11E3</t>
  </si>
  <si>
    <t>2021-06-03 00:25:32</t>
  </si>
  <si>
    <t>6918A0E2</t>
  </si>
  <si>
    <t>2021-03-16 16:14:30</t>
  </si>
  <si>
    <t>43713FFB</t>
  </si>
  <si>
    <t>2021-06-06 04:36:03</t>
  </si>
  <si>
    <t>DC993E28</t>
  </si>
  <si>
    <t>2021-05-05 23:38:53</t>
  </si>
  <si>
    <t>E75E8F24</t>
  </si>
  <si>
    <t>2021-03-28 23:10:50</t>
  </si>
  <si>
    <t>602EAB6D</t>
  </si>
  <si>
    <t>2021-03-24 00:32:25</t>
  </si>
  <si>
    <t>518E0B87</t>
  </si>
  <si>
    <t>2021-04-23 10:05:16</t>
  </si>
  <si>
    <t>0A9AE413</t>
  </si>
  <si>
    <t>2021-05-19 13:14:17</t>
  </si>
  <si>
    <t>38E268ED</t>
  </si>
  <si>
    <t>2021-05-16 23:46:43</t>
  </si>
  <si>
    <t>93B09C5E</t>
  </si>
  <si>
    <t>2021-04-02 07:40:43</t>
  </si>
  <si>
    <t>68E25B8F</t>
  </si>
  <si>
    <t>2021-04-13 05:14:44</t>
  </si>
  <si>
    <t>C22EE741</t>
  </si>
  <si>
    <t>2021-03-25 11:24:58</t>
  </si>
  <si>
    <t>ADE5B9E2</t>
  </si>
  <si>
    <t>2021-05-30 03:04:01</t>
  </si>
  <si>
    <t>6BD8AC45</t>
  </si>
  <si>
    <t>2021-03-31 11:29:19</t>
  </si>
  <si>
    <t>E2AB0965</t>
  </si>
  <si>
    <t>2021-03-29 14:37:24</t>
  </si>
  <si>
    <t>F02508F2</t>
  </si>
  <si>
    <t>2021-03-20 03:47:54</t>
  </si>
  <si>
    <t>34F4AFEF</t>
  </si>
  <si>
    <t>2021-05-29 00:07:44</t>
  </si>
  <si>
    <t>393EB3F5</t>
  </si>
  <si>
    <t>2021-05-06 13:52:27</t>
  </si>
  <si>
    <t>AF6E5A4B</t>
  </si>
  <si>
    <t>2021-03-31 17:09:41</t>
  </si>
  <si>
    <t>705F9524</t>
  </si>
  <si>
    <t>2021-03-12 15:54:29</t>
  </si>
  <si>
    <t>DF11EC03</t>
  </si>
  <si>
    <t>2021-03-20 00:02:05</t>
  </si>
  <si>
    <t>8CDCC36F</t>
  </si>
  <si>
    <t>2021-03-19 22:50:34</t>
  </si>
  <si>
    <t>252AA3D0</t>
  </si>
  <si>
    <t>2021-06-05 06:36:48</t>
  </si>
  <si>
    <t>E055F6F6</t>
  </si>
  <si>
    <t>2021-04-14 23:28:26</t>
  </si>
  <si>
    <t>776A4B6A</t>
  </si>
  <si>
    <t>2021-05-01 14:35:01</t>
  </si>
  <si>
    <t>54D4AD57</t>
  </si>
  <si>
    <t>2021-06-04 17:38:04</t>
  </si>
  <si>
    <t>93AD7650</t>
  </si>
  <si>
    <t>2021-03-16 06:16:01</t>
  </si>
  <si>
    <t>B1856875</t>
  </si>
  <si>
    <t>2021-04-18 17:09:04</t>
  </si>
  <si>
    <t>4B778D66</t>
  </si>
  <si>
    <t>2021-05-12 01:52:33</t>
  </si>
  <si>
    <t>AEEB9BC1</t>
  </si>
  <si>
    <t>2021-03-04 03:52:18</t>
  </si>
  <si>
    <t>DB730B6B</t>
  </si>
  <si>
    <t>2021-03-10 08:44:43</t>
  </si>
  <si>
    <t>EBFD5D14</t>
  </si>
  <si>
    <t>2021-05-15 11:29:49</t>
  </si>
  <si>
    <t>90E6ECCE</t>
  </si>
  <si>
    <t>2021-03-22 05:55:22</t>
  </si>
  <si>
    <t>3A4568D5</t>
  </si>
  <si>
    <t>2021-03-27 21:44:57</t>
  </si>
  <si>
    <t>C778964E</t>
  </si>
  <si>
    <t>2021-03-14 18:36:46</t>
  </si>
  <si>
    <t>7DED009D</t>
  </si>
  <si>
    <t>2021-04-03 01:29:24</t>
  </si>
  <si>
    <t>4882B3CB</t>
  </si>
  <si>
    <t>2021-04-10 07:55:46</t>
  </si>
  <si>
    <t>37050BF9</t>
  </si>
  <si>
    <t>2021-04-04 17:34:04</t>
  </si>
  <si>
    <t>8F7BBBCB</t>
  </si>
  <si>
    <t>2021-03-03 15:30:58</t>
  </si>
  <si>
    <t>21BBA028</t>
  </si>
  <si>
    <t>2021-03-09 17:53:46</t>
  </si>
  <si>
    <t>C5755FFA</t>
  </si>
  <si>
    <t>2021-03-18 02:10:48</t>
  </si>
  <si>
    <t>4C727B06</t>
  </si>
  <si>
    <t>2021-06-03 14:06:35</t>
  </si>
  <si>
    <t>998E270D</t>
  </si>
  <si>
    <t>2021-05-27 21:46:57</t>
  </si>
  <si>
    <t>FDF76A95</t>
  </si>
  <si>
    <t>2021-04-13 20:18:53</t>
  </si>
  <si>
    <t>9275F384</t>
  </si>
  <si>
    <t>2021-03-15 09:53:47</t>
  </si>
  <si>
    <t>2A1CD2FC</t>
  </si>
  <si>
    <t>2021-04-07 06:38:36</t>
  </si>
  <si>
    <t>79721EA0</t>
  </si>
  <si>
    <t>2021-04-06 22:45:57</t>
  </si>
  <si>
    <t>B21ADEB2</t>
  </si>
  <si>
    <t>2021-06-03 13:51:49</t>
  </si>
  <si>
    <t>1364EA7D</t>
  </si>
  <si>
    <t>2021-05-24 01:45:54</t>
  </si>
  <si>
    <t>57CD6C40</t>
  </si>
  <si>
    <t>2021-06-04 13:33:22</t>
  </si>
  <si>
    <t>43315756</t>
  </si>
  <si>
    <t>2021-06-07 23:24:15</t>
  </si>
  <si>
    <t>364DC172</t>
  </si>
  <si>
    <t>2021-03-16 03:32:55</t>
  </si>
  <si>
    <t>6FCA0C8A</t>
  </si>
  <si>
    <t>2021-03-13 16:15:49</t>
  </si>
  <si>
    <t>C5F08ADD</t>
  </si>
  <si>
    <t>2021-04-10 10:41:33</t>
  </si>
  <si>
    <t>B90A64D1</t>
  </si>
  <si>
    <t>2021-04-11 23:13:30</t>
  </si>
  <si>
    <t>9CD4D5BE</t>
  </si>
  <si>
    <t>2021-03-11 23:18:06</t>
  </si>
  <si>
    <t>D3D83BF5</t>
  </si>
  <si>
    <t>2021-03-28 08:31:05</t>
  </si>
  <si>
    <t>DE1366B4</t>
  </si>
  <si>
    <t>2021-05-15 13:00:19</t>
  </si>
  <si>
    <t>B7C818E2</t>
  </si>
  <si>
    <t>2021-04-13 09:33:18</t>
  </si>
  <si>
    <t>4DB03347</t>
  </si>
  <si>
    <t>2021-03-08 13:33:46</t>
  </si>
  <si>
    <t>4860295A</t>
  </si>
  <si>
    <t>2021-03-22 05:29:27</t>
  </si>
  <si>
    <t>113BE963</t>
  </si>
  <si>
    <t>2021-04-28 13:12:52</t>
  </si>
  <si>
    <t>1DAF9754</t>
  </si>
  <si>
    <t>2021-03-27 23:14:03</t>
  </si>
  <si>
    <t>FE89DDB2</t>
  </si>
  <si>
    <t>2021-04-28 22:55:11</t>
  </si>
  <si>
    <t>4C0255EA</t>
  </si>
  <si>
    <t>2021-03-12 00:06:03</t>
  </si>
  <si>
    <t>BAF3C938</t>
  </si>
  <si>
    <t>2021-05-06 19:30:39</t>
  </si>
  <si>
    <t>BBF60C9C</t>
  </si>
  <si>
    <t>2021-05-26 03:16:03</t>
  </si>
  <si>
    <t>9503E9EB</t>
  </si>
  <si>
    <t>2021-03-05 23:46:29</t>
  </si>
  <si>
    <t>B8B67441</t>
  </si>
  <si>
    <t>2021-04-05 09:48:17</t>
  </si>
  <si>
    <t>FA731240</t>
  </si>
  <si>
    <t>2021-03-17 17:06:13</t>
  </si>
  <si>
    <t>5EADB83C</t>
  </si>
  <si>
    <t>2021-04-14 18:28:14</t>
  </si>
  <si>
    <t>E1BD36A7</t>
  </si>
  <si>
    <t>2021-04-29 05:07:54</t>
  </si>
  <si>
    <t>0DC6EFCB</t>
  </si>
  <si>
    <t>2021-05-27 01:19:01</t>
  </si>
  <si>
    <t>80252250</t>
  </si>
  <si>
    <t>2021-04-01 10:46:35</t>
  </si>
  <si>
    <t>B256872B</t>
  </si>
  <si>
    <t>2021-03-15 15:49:36</t>
  </si>
  <si>
    <t>FEA0830D</t>
  </si>
  <si>
    <t>2021-04-07 15:50:37</t>
  </si>
  <si>
    <t>0329E988</t>
  </si>
  <si>
    <t>2021-04-08 22:08:20</t>
  </si>
  <si>
    <t>347A8F12</t>
  </si>
  <si>
    <t>2021-03-18 05:46:08</t>
  </si>
  <si>
    <t>3F5398A4</t>
  </si>
  <si>
    <t>2021-04-10 04:31:34</t>
  </si>
  <si>
    <t>B247067B</t>
  </si>
  <si>
    <t>2021-03-03 12:36:37</t>
  </si>
  <si>
    <t>BC6279B7</t>
  </si>
  <si>
    <t>2021-04-01 15:28:04</t>
  </si>
  <si>
    <t>ABD2278D</t>
  </si>
  <si>
    <t>2021-03-08 10:58:25</t>
  </si>
  <si>
    <t>82D7A9F9</t>
  </si>
  <si>
    <t>2021-05-13 00:51:50</t>
  </si>
  <si>
    <t>555FDB60</t>
  </si>
  <si>
    <t>2021-05-03 02:11:14</t>
  </si>
  <si>
    <t>69719BDB</t>
  </si>
  <si>
    <t>2021-05-22 07:12:57</t>
  </si>
  <si>
    <t>B3E2C519</t>
  </si>
  <si>
    <t>2021-06-09 04:12:48</t>
  </si>
  <si>
    <t>5E844A84</t>
  </si>
  <si>
    <t>2021-05-01 14:55:06</t>
  </si>
  <si>
    <t>CB80AFDD</t>
  </si>
  <si>
    <t>2021-05-02 14:10:34</t>
  </si>
  <si>
    <t>2E69F0E3</t>
  </si>
  <si>
    <t>2021-04-18 01:17:04</t>
  </si>
  <si>
    <t>97E6C82B</t>
  </si>
  <si>
    <t>2021-05-13 15:30:05</t>
  </si>
  <si>
    <t>886E99B8</t>
  </si>
  <si>
    <t>2021-05-23 00:43:20</t>
  </si>
  <si>
    <t>3E54C8DA</t>
  </si>
  <si>
    <t>2021-05-27 20:38:52</t>
  </si>
  <si>
    <t>21950E6D</t>
  </si>
  <si>
    <t>2021-05-07 22:34:53</t>
  </si>
  <si>
    <t>7426E987</t>
  </si>
  <si>
    <t>2021-03-13 06:59:58</t>
  </si>
  <si>
    <t>3D602C96</t>
  </si>
  <si>
    <t>2021-05-10 20:49:47</t>
  </si>
  <si>
    <t>0EBEEB14</t>
  </si>
  <si>
    <t>2021-03-29 16:13:16</t>
  </si>
  <si>
    <t>332E59B7</t>
  </si>
  <si>
    <t>2021-03-06 19:57:15</t>
  </si>
  <si>
    <t>E4F882BD</t>
  </si>
  <si>
    <t>2021-03-17 01:24:20</t>
  </si>
  <si>
    <t>42443650</t>
  </si>
  <si>
    <t>2021-05-27 02:52:27</t>
  </si>
  <si>
    <t>D9EA7028</t>
  </si>
  <si>
    <t>2021-05-25 17:26:10</t>
  </si>
  <si>
    <t>AFF35A35</t>
  </si>
  <si>
    <t>2021-03-14 04:23:51</t>
  </si>
  <si>
    <t>21C7DCD8</t>
  </si>
  <si>
    <t>2021-03-14 18:41:14</t>
  </si>
  <si>
    <t>27181144</t>
  </si>
  <si>
    <t>2021-04-15 01:30:34</t>
  </si>
  <si>
    <t>3B6DCA8A</t>
  </si>
  <si>
    <t>2021-04-01 22:06:13</t>
  </si>
  <si>
    <t>2CD2778B</t>
  </si>
  <si>
    <t>2021-06-05 15:18:36</t>
  </si>
  <si>
    <t>EC0CE491</t>
  </si>
  <si>
    <t>2021-04-18 05:22:37</t>
  </si>
  <si>
    <t>3E22C725</t>
  </si>
  <si>
    <t>2021-04-29 05:07:37</t>
  </si>
  <si>
    <t>C0688B57</t>
  </si>
  <si>
    <t>2021-05-11 11:30:04</t>
  </si>
  <si>
    <t>3B160B24</t>
  </si>
  <si>
    <t>2021-05-24 18:15:39</t>
  </si>
  <si>
    <t>AAB6FE75</t>
  </si>
  <si>
    <t>2021-03-06 19:51:06</t>
  </si>
  <si>
    <t>310F0FA5</t>
  </si>
  <si>
    <t>2021-04-05 19:16:17</t>
  </si>
  <si>
    <t>1DFC2A47</t>
  </si>
  <si>
    <t>2021-05-11 02:28:48</t>
  </si>
  <si>
    <t>8952DACB</t>
  </si>
  <si>
    <t>2021-05-18 14:11:00</t>
  </si>
  <si>
    <t>A005911A</t>
  </si>
  <si>
    <t>2021-05-09 13:24:00</t>
  </si>
  <si>
    <t>4397A43E</t>
  </si>
  <si>
    <t>2021-04-24 04:55:48</t>
  </si>
  <si>
    <t>8167E250</t>
  </si>
  <si>
    <t>2021-03-27 15:37:22</t>
  </si>
  <si>
    <t>58CDCB77</t>
  </si>
  <si>
    <t>2021-06-03 08:50:21</t>
  </si>
  <si>
    <t>51287D5A</t>
  </si>
  <si>
    <t>2021-05-28 17:51:47</t>
  </si>
  <si>
    <t>9DF2BE19</t>
  </si>
  <si>
    <t>2021-05-28 01:50:50</t>
  </si>
  <si>
    <t>AD14B19F</t>
  </si>
  <si>
    <t>2021-04-15 03:27:58</t>
  </si>
  <si>
    <t>BFFB7FB6</t>
  </si>
  <si>
    <t>2021-03-31 18:39:43</t>
  </si>
  <si>
    <t>318EC179</t>
  </si>
  <si>
    <t>2021-03-05 00:29:23</t>
  </si>
  <si>
    <t>D0951A2B</t>
  </si>
  <si>
    <t>2021-05-22 04:49:37</t>
  </si>
  <si>
    <t>3EF563FC</t>
  </si>
  <si>
    <t>2021-06-04 20:23:01</t>
  </si>
  <si>
    <t>3885AB2F</t>
  </si>
  <si>
    <t>2021-04-06 19:51:44</t>
  </si>
  <si>
    <t>1EB376E6</t>
  </si>
  <si>
    <t>2021-03-12 21:45:20</t>
  </si>
  <si>
    <t>88AA0FF1</t>
  </si>
  <si>
    <t>2021-05-15 02:39:35</t>
  </si>
  <si>
    <t>1BFD9DB2</t>
  </si>
  <si>
    <t>2021-04-26 02:30:55</t>
  </si>
  <si>
    <t>BC514ED4</t>
  </si>
  <si>
    <t>2021-06-10 00:26:39</t>
  </si>
  <si>
    <t>C5A2A190</t>
  </si>
  <si>
    <t>2021-03-28 16:08:33</t>
  </si>
  <si>
    <t>B93445A7</t>
  </si>
  <si>
    <t>2021-03-15 01:01:20</t>
  </si>
  <si>
    <t>5FEA5F47</t>
  </si>
  <si>
    <t>2021-03-15 07:48:12</t>
  </si>
  <si>
    <t>FBD8B474</t>
  </si>
  <si>
    <t>2021-03-06 19:50:31</t>
  </si>
  <si>
    <t>48BDE88B</t>
  </si>
  <si>
    <t>2021-03-23 10:11:28</t>
  </si>
  <si>
    <t>69F0EFFD</t>
  </si>
  <si>
    <t>2021-03-08 14:02:20</t>
  </si>
  <si>
    <t>428ACFB8</t>
  </si>
  <si>
    <t>2021-03-27 20:55:06</t>
  </si>
  <si>
    <t>50EF1D86</t>
  </si>
  <si>
    <t>2021-04-10 04:05:02</t>
  </si>
  <si>
    <t>92081F33</t>
  </si>
  <si>
    <t>2021-04-26 23:15:00</t>
  </si>
  <si>
    <t>9B989CE0</t>
  </si>
  <si>
    <t>2021-04-12 23:55:41</t>
  </si>
  <si>
    <t>F9E5209E</t>
  </si>
  <si>
    <t>2021-03-13 13:50:40</t>
  </si>
  <si>
    <t>D05D41FC</t>
  </si>
  <si>
    <t>2021-06-02 10:06:24</t>
  </si>
  <si>
    <t>B01A01A3</t>
  </si>
  <si>
    <t>2021-04-08 14:54:16</t>
  </si>
  <si>
    <t>4A2A2F83</t>
  </si>
  <si>
    <t>2021-04-03 07:34:54</t>
  </si>
  <si>
    <t>0CF8BA4A</t>
  </si>
  <si>
    <t>2021-05-27 03:07:49</t>
  </si>
  <si>
    <t>F176A561</t>
  </si>
  <si>
    <t>2021-03-29 07:25:31</t>
  </si>
  <si>
    <t>0923A87D</t>
  </si>
  <si>
    <t>2021-04-02 23:38:02</t>
  </si>
  <si>
    <t>FA4CC014</t>
  </si>
  <si>
    <t>2021-05-02 02:00:41</t>
  </si>
  <si>
    <t>20501A4A</t>
  </si>
  <si>
    <t>2021-05-23 08:22:40</t>
  </si>
  <si>
    <t>503441F1</t>
  </si>
  <si>
    <t>2021-03-29 21:17:48</t>
  </si>
  <si>
    <t>6D7D7906</t>
  </si>
  <si>
    <t>2021-05-07 01:30:06</t>
  </si>
  <si>
    <t>F25C136C</t>
  </si>
  <si>
    <t>2021-03-14 11:11:06</t>
  </si>
  <si>
    <t>206D32B1</t>
  </si>
  <si>
    <t>2021-04-19 09:46:45</t>
  </si>
  <si>
    <t>B0935129</t>
  </si>
  <si>
    <t>2021-05-19 13:49:07</t>
  </si>
  <si>
    <t>496B6593</t>
  </si>
  <si>
    <t>2021-04-24 11:48:15</t>
  </si>
  <si>
    <t>A25D46BE</t>
  </si>
  <si>
    <t>2021-05-08 15:06:58</t>
  </si>
  <si>
    <t>444E784A</t>
  </si>
  <si>
    <t>2021-04-11 08:06:45</t>
  </si>
  <si>
    <t>CB16605C</t>
  </si>
  <si>
    <t>2021-05-27 02:10:55</t>
  </si>
  <si>
    <t>963DDF35</t>
  </si>
  <si>
    <t>2021-05-31 00:17:47</t>
  </si>
  <si>
    <t>FB7DA96F</t>
  </si>
  <si>
    <t>2021-05-13 05:34:14</t>
  </si>
  <si>
    <t>205284E6</t>
  </si>
  <si>
    <t>2021-06-10 09:43:12</t>
  </si>
  <si>
    <t>260462FC</t>
  </si>
  <si>
    <t>2021-05-24 11:37:56</t>
  </si>
  <si>
    <t>11CB1A80</t>
  </si>
  <si>
    <t>2021-04-06 07:26:20</t>
  </si>
  <si>
    <t>22E273EC</t>
  </si>
  <si>
    <t>2021-04-25 02:23:07</t>
  </si>
  <si>
    <t>4323B1AA</t>
  </si>
  <si>
    <t>2021-05-04 15:29:47</t>
  </si>
  <si>
    <t>5EA72D5A</t>
  </si>
  <si>
    <t>2021-03-29 07:46:05</t>
  </si>
  <si>
    <t>84246E8C</t>
  </si>
  <si>
    <t>2021-04-02 21:53:45</t>
  </si>
  <si>
    <t>Paid Back or Defaulted</t>
  </si>
  <si>
    <t>Paid Back</t>
  </si>
  <si>
    <t>Defaulted</t>
  </si>
  <si>
    <t>Row Labels</t>
  </si>
  <si>
    <t>Grand Total</t>
  </si>
  <si>
    <t>Count of Decline Reason</t>
  </si>
  <si>
    <t>Month</t>
  </si>
  <si>
    <t>Average of Application Credit Score</t>
  </si>
  <si>
    <t>Count of Paid Back or Defaulted</t>
  </si>
  <si>
    <t>Count of Approved_vs_Declined</t>
  </si>
  <si>
    <t>Jan</t>
  </si>
  <si>
    <t>Feb</t>
  </si>
  <si>
    <t>Mar</t>
  </si>
  <si>
    <t>Apr</t>
  </si>
  <si>
    <t>Average of Application Amount</t>
  </si>
  <si>
    <t>Revenue</t>
  </si>
  <si>
    <t>Loss</t>
  </si>
  <si>
    <t>Profit</t>
  </si>
  <si>
    <t>Sum of Profit</t>
  </si>
  <si>
    <t>Count of New_eng_segment</t>
  </si>
  <si>
    <t>Column Labels</t>
  </si>
  <si>
    <t>Credit Card</t>
  </si>
  <si>
    <t>Debit Card</t>
  </si>
  <si>
    <t>Count of Funding Instrument</t>
  </si>
  <si>
    <t>Sum of Sum_12_mnth_credit_txn</t>
  </si>
  <si>
    <t>Average of Num_premium_cards</t>
  </si>
  <si>
    <t>Average of Sum_3_mnth_credit_txn</t>
  </si>
  <si>
    <t>Average of Sum_3_mnth_debit_txn</t>
  </si>
  <si>
    <t>Default Rate</t>
  </si>
  <si>
    <t>Approval Rate</t>
  </si>
  <si>
    <t>Application</t>
  </si>
  <si>
    <t>Most Frequent</t>
  </si>
  <si>
    <t>Q2b)</t>
  </si>
  <si>
    <t>Q2c)</t>
  </si>
  <si>
    <t>Q2a)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</si>
</sst>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mm"/>
    <numFmt numFmtId="166" formatCode="_(&quot;$&quot;* #,##0_);_(&quot;$&quot;* \(#,##0\);_(&quot;$&quot;* &quot;-&quot;??_);_(@_)"/>
  </numFmts>
  <fonts count="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64" fontId="0" fillId="0" borderId="0" xfId="1" applyNumberFormat="1" applyFont="1" applyAlignment="1">
      <alignment wrapText="1"/>
    </xf>
    <xf numFmtId="164" fontId="0" fillId="0" borderId="0" xfId="1" applyNumberFormat="1" applyFont="1"/>
    <xf numFmtId="1" fontId="0" fillId="0" borderId="0" xfId="0" applyNumberFormat="1" applyAlignment="1">
      <alignment wrapText="1"/>
    </xf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indent="1"/>
    </xf>
    <xf numFmtId="166" fontId="0" fillId="0" borderId="0" xfId="0" applyNumberFormat="1"/>
    <xf numFmtId="166" fontId="0" fillId="0" borderId="0" xfId="2" applyNumberFormat="1" applyFont="1"/>
    <xf numFmtId="0" fontId="1" fillId="2" borderId="0" xfId="4"/>
    <xf numFmtId="9" fontId="0" fillId="0" borderId="0" xfId="3" applyFont="1"/>
    <xf numFmtId="0" fontId="5" fillId="2" borderId="0" xfId="4" applyFont="1"/>
    <xf numFmtId="0" fontId="5" fillId="3" borderId="0" xfId="5" applyFont="1"/>
    <xf numFmtId="0" fontId="0" fillId="0" borderId="0" xfId="0" applyFont="1"/>
    <xf numFmtId="0" fontId="5" fillId="2" borderId="0" xfId="4" applyFont="1" applyAlignment="1">
      <alignment horizontal="center"/>
    </xf>
  </cellXfs>
  <cellStyles count="6">
    <cellStyle name="20% - Accent1" xfId="4" builtinId="30"/>
    <cellStyle name="40% - Accent1" xfId="5" builtinId="31"/>
    <cellStyle name="Comma" xfId="1" builtinId="3"/>
    <cellStyle name="Currency" xfId="2" builtinId="4"/>
    <cellStyle name="Normal" xfId="0" builtinId="0"/>
    <cellStyle name="Percent" xfId="3" builtinId="5"/>
  </cellStyles>
  <dxfs count="8">
    <dxf>
      <numFmt numFmtId="2" formatCode="0.00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[21f1006950_DS8.xlsx]Q1!PivotTable1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'Q1'!$A$4:$A$9</c:f>
              <c:strCache>
                <c:ptCount val="5"/>
                <c:pt idx="0">
                  <c:v>Compliance</c:v>
                </c:pt>
                <c:pt idx="1">
                  <c:v>Credit Risk</c:v>
                </c:pt>
                <c:pt idx="2">
                  <c:v>Eligibility</c:v>
                </c:pt>
                <c:pt idx="3">
                  <c:v>Fraud Risk</c:v>
                </c:pt>
                <c:pt idx="4">
                  <c:v>System Issue</c:v>
                </c:pt>
              </c:strCache>
            </c:strRef>
          </c:cat>
          <c:val>
            <c:numRef>
              <c:f>'Q1'!$B$4:$B$9</c:f>
              <c:numCache>
                <c:formatCode>General</c:formatCode>
                <c:ptCount val="5"/>
                <c:pt idx="0">
                  <c:v>290</c:v>
                </c:pt>
                <c:pt idx="1">
                  <c:v>338</c:v>
                </c:pt>
                <c:pt idx="2">
                  <c:v>312</c:v>
                </c:pt>
                <c:pt idx="3">
                  <c:v>299</c:v>
                </c:pt>
                <c:pt idx="4">
                  <c:v>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A3-4F03-847D-8499A6307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"/>
        <c:overlap val="-27"/>
        <c:axId val="367421096"/>
        <c:axId val="367419784"/>
      </c:barChart>
      <c:catAx>
        <c:axId val="367421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19784"/>
        <c:crosses val="autoZero"/>
        <c:auto val="1"/>
        <c:lblAlgn val="ctr"/>
        <c:lblOffset val="100"/>
        <c:noMultiLvlLbl val="0"/>
      </c:catAx>
      <c:valAx>
        <c:axId val="36741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2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479181</xdr:colOff>
      <xdr:row>2</xdr:row>
      <xdr:rowOff>143315</xdr:rowOff>
    </xdr:from>
    <xdr:to>
      <xdr:col>9</xdr:col>
      <xdr:colOff>357261</xdr:colOff>
      <xdr:row>16</xdr:row>
      <xdr:rowOff>112835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D9725-8068-4822-88AA-C714DC6D1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ush" refreshedDate="44643.62144988426" createdVersion="6" refreshedVersion="6" minRefreshableVersion="3" recordCount="3057" xr:uid="{3C6BA937-C510-42EE-9424-2C1BF21D349E}">
  <cacheSource type="worksheet">
    <worksheetSource ref="A1:N3058" sheet="Credit Data"/>
  </cacheSource>
  <cacheFields count="14">
    <cacheField name="Cust ID" numFmtId="0">
      <sharedItems containsSemiMixedTypes="0" containsString="0" containsNumber="1" containsInteger="1" minValue="17289" maxValue="20345"/>
    </cacheField>
    <cacheField name="Date of Application" numFmtId="14">
      <sharedItems containsSemiMixedTypes="0" containsNonDate="0" containsDate="1" containsString="0" minDate="2021-01-02T00:00:00" maxDate="2021-04-03T00:00:00"/>
    </cacheField>
    <cacheField name="Cust Segment" numFmtId="0">
      <sharedItems/>
    </cacheField>
    <cacheField name="Application Credit Score" numFmtId="164">
      <sharedItems containsSemiMixedTypes="0" containsString="0" containsNumber="1" containsInteger="1" minValue="501" maxValue="759"/>
    </cacheField>
    <cacheField name="Application Amount" numFmtId="0">
      <sharedItems containsSemiMixedTypes="0" containsString="0" containsNumber="1" containsInteger="1" minValue="-12" maxValue="190"/>
    </cacheField>
    <cacheField name="Approved_vs_Declined" numFmtId="0">
      <sharedItems/>
    </cacheField>
    <cacheField name="Decline Reason" numFmtId="0">
      <sharedItems count="6">
        <s v=""/>
        <s v="Credit Risk"/>
        <s v="System Issue"/>
        <s v="Compliance"/>
        <s v="Fraud Risk"/>
        <s v="Eligibility"/>
      </sharedItems>
    </cacheField>
    <cacheField name="Due Date - 1st Payment" numFmtId="14">
      <sharedItems containsSemiMixedTypes="0" containsNonDate="0" containsDate="1" containsString="0" minDate="1899-12-30T00:00:00" maxDate="2021-05-03T00:00:00"/>
    </cacheField>
    <cacheField name="`Due Date - 2nd Payment" numFmtId="14">
      <sharedItems containsSemiMixedTypes="0" containsNonDate="0" containsDate="1" containsString="0" minDate="1899-12-30T00:00:00" maxDate="2021-06-02T00:00:00"/>
    </cacheField>
    <cacheField name="Due Date - 3rd Payment" numFmtId="14">
      <sharedItems containsSemiMixedTypes="0" containsNonDate="0" containsDate="1" containsString="0" minDate="1899-12-30T00:00:00" maxDate="2021-07-02T00:00:00"/>
    </cacheField>
    <cacheField name="Actual Date - 1st Payment " numFmtId="14">
      <sharedItems containsSemiMixedTypes="0" containsNonDate="0" containsDate="1" containsString="0" minDate="1899-12-30T00:00:00" maxDate="2021-07-26T00:00:00"/>
    </cacheField>
    <cacheField name="Actual Date - 2nd Payment" numFmtId="14">
      <sharedItems containsSemiMixedTypes="0" containsNonDate="0" containsDate="1" containsString="0" minDate="1899-12-30T00:00:00" maxDate="2021-06-02T00:00:00"/>
    </cacheField>
    <cacheField name="Actual Date - 3rd Payment" numFmtId="14">
      <sharedItems containsSemiMixedTypes="0" containsNonDate="0" containsDate="1" containsString="0" minDate="1899-12-30T00:00:00" maxDate="2021-07-02T00:00:00"/>
    </cacheField>
    <cacheField name="Paid Back or Default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ush" refreshedDate="44643.654972569442" createdVersion="6" refreshedVersion="6" minRefreshableVersion="3" recordCount="3057" xr:uid="{30007124-2D9E-4D22-9AB5-60BF52777549}">
  <cacheSource type="worksheet">
    <worksheetSource ref="A1:R3058" sheet="Credit Data"/>
  </cacheSource>
  <cacheFields count="19">
    <cacheField name="Cust ID" numFmtId="0">
      <sharedItems containsSemiMixedTypes="0" containsString="0" containsNumber="1" containsInteger="1" minValue="17289" maxValue="20345"/>
    </cacheField>
    <cacheField name="Date of Application" numFmtId="14">
      <sharedItems containsSemiMixedTypes="0" containsNonDate="0" containsDate="1" containsString="0" minDate="2021-01-02T00:00:00" maxDate="2021-04-03T00:00:00"/>
    </cacheField>
    <cacheField name="Cust Segment" numFmtId="0">
      <sharedItems/>
    </cacheField>
    <cacheField name="Application Credit Score" numFmtId="164">
      <sharedItems containsSemiMixedTypes="0" containsString="0" containsNumber="1" containsInteger="1" minValue="501" maxValue="759"/>
    </cacheField>
    <cacheField name="Application Amount" numFmtId="0">
      <sharedItems containsSemiMixedTypes="0" containsString="0" containsNumber="1" containsInteger="1" minValue="-12" maxValue="190"/>
    </cacheField>
    <cacheField name="Approved_vs_Declined" numFmtId="0">
      <sharedItems/>
    </cacheField>
    <cacheField name="Decline Reason" numFmtId="0">
      <sharedItems/>
    </cacheField>
    <cacheField name="Due Date - 1st Payment" numFmtId="14">
      <sharedItems containsSemiMixedTypes="0" containsNonDate="0" containsDate="1" containsString="0" minDate="1899-12-30T00:00:00" maxDate="2021-05-03T00:00:00"/>
    </cacheField>
    <cacheField name="`Due Date - 2nd Payment" numFmtId="14">
      <sharedItems containsSemiMixedTypes="0" containsNonDate="0" containsDate="1" containsString="0" minDate="1899-12-30T00:00:00" maxDate="2021-06-02T00:00:00"/>
    </cacheField>
    <cacheField name="Due Date - 3rd Payment" numFmtId="14">
      <sharedItems containsSemiMixedTypes="0" containsNonDate="0" containsDate="1" containsString="0" minDate="1899-12-30T00:00:00" maxDate="2021-07-02T00:00:00"/>
    </cacheField>
    <cacheField name="Actual Date - 1st Payment " numFmtId="14">
      <sharedItems containsSemiMixedTypes="0" containsNonDate="0" containsDate="1" containsString="0" minDate="1899-12-30T00:00:00" maxDate="2021-07-26T00:00:00"/>
    </cacheField>
    <cacheField name="Actual Date - 2nd Payment" numFmtId="14">
      <sharedItems containsSemiMixedTypes="0" containsNonDate="0" containsDate="1" containsString="0" minDate="1899-12-30T00:00:00" maxDate="2021-06-02T00:00:00"/>
    </cacheField>
    <cacheField name="Actual Date - 3rd Payment" numFmtId="14">
      <sharedItems containsSemiMixedTypes="0" containsNonDate="0" containsDate="1" containsString="0" minDate="1899-12-30T00:00:00" maxDate="2021-07-02T00:00:00"/>
    </cacheField>
    <cacheField name="Paid Back or Defaulted" numFmtId="0">
      <sharedItems/>
    </cacheField>
    <cacheField name="Month" numFmtId="165">
      <sharedItems containsSemiMixedTypes="0" containsNonDate="0" containsDate="1" containsString="0" minDate="2021-01-02T00:00:00" maxDate="2021-04-03T00:00:00" count="91">
        <d v="2021-01-22T00:00:00"/>
        <d v="2021-01-07T00:00:00"/>
        <d v="2021-03-07T00:00:00"/>
        <d v="2021-03-06T00:00:00"/>
        <d v="2021-01-23T00:00:00"/>
        <d v="2021-03-13T00:00:00"/>
        <d v="2021-03-30T00:00:00"/>
        <d v="2021-03-08T00:00:00"/>
        <d v="2021-02-08T00:00:00"/>
        <d v="2021-02-28T00:00:00"/>
        <d v="2021-03-20T00:00:00"/>
        <d v="2021-03-03T00:00:00"/>
        <d v="2021-02-24T00:00:00"/>
        <d v="2021-03-10T00:00:00"/>
        <d v="2021-02-06T00:00:00"/>
        <d v="2021-01-06T00:00:00"/>
        <d v="2021-02-07T00:00:00"/>
        <d v="2021-02-11T00:00:00"/>
        <d v="2021-02-21T00:00:00"/>
        <d v="2021-03-29T00:00:00"/>
        <d v="2021-02-10T00:00:00"/>
        <d v="2021-01-03T00:00:00"/>
        <d v="2021-01-02T00:00:00"/>
        <d v="2021-03-14T00:00:00"/>
        <d v="2021-02-18T00:00:00"/>
        <d v="2021-04-01T00:00:00"/>
        <d v="2021-03-17T00:00:00"/>
        <d v="2021-03-24T00:00:00"/>
        <d v="2021-01-09T00:00:00"/>
        <d v="2021-01-19T00:00:00"/>
        <d v="2021-01-25T00:00:00"/>
        <d v="2021-04-02T00:00:00"/>
        <d v="2021-03-26T00:00:00"/>
        <d v="2021-01-04T00:00:00"/>
        <d v="2021-02-17T00:00:00"/>
        <d v="2021-02-16T00:00:00"/>
        <d v="2021-03-09T00:00:00"/>
        <d v="2021-03-05T00:00:00"/>
        <d v="2021-03-23T00:00:00"/>
        <d v="2021-02-14T00:00:00"/>
        <d v="2021-02-02T00:00:00"/>
        <d v="2021-02-05T00:00:00"/>
        <d v="2021-02-01T00:00:00"/>
        <d v="2021-02-15T00:00:00"/>
        <d v="2021-01-27T00:00:00"/>
        <d v="2021-01-29T00:00:00"/>
        <d v="2021-02-09T00:00:00"/>
        <d v="2021-03-02T00:00:00"/>
        <d v="2021-02-23T00:00:00"/>
        <d v="2021-02-22T00:00:00"/>
        <d v="2021-03-28T00:00:00"/>
        <d v="2021-02-19T00:00:00"/>
        <d v="2021-03-22T00:00:00"/>
        <d v="2021-02-03T00:00:00"/>
        <d v="2021-03-04T00:00:00"/>
        <d v="2021-03-31T00:00:00"/>
        <d v="2021-01-28T00:00:00"/>
        <d v="2021-03-27T00:00:00"/>
        <d v="2021-02-26T00:00:00"/>
        <d v="2021-02-04T00:00:00"/>
        <d v="2021-03-19T00:00:00"/>
        <d v="2021-01-10T00:00:00"/>
        <d v="2021-01-21T00:00:00"/>
        <d v="2021-03-16T00:00:00"/>
        <d v="2021-02-20T00:00:00"/>
        <d v="2021-01-18T00:00:00"/>
        <d v="2021-03-21T00:00:00"/>
        <d v="2021-02-13T00:00:00"/>
        <d v="2021-01-08T00:00:00"/>
        <d v="2021-01-14T00:00:00"/>
        <d v="2021-03-01T00:00:00"/>
        <d v="2021-01-15T00:00:00"/>
        <d v="2021-03-18T00:00:00"/>
        <d v="2021-02-27T00:00:00"/>
        <d v="2021-02-25T00:00:00"/>
        <d v="2021-01-12T00:00:00"/>
        <d v="2021-01-20T00:00:00"/>
        <d v="2021-02-12T00:00:00"/>
        <d v="2021-03-12T00:00:00"/>
        <d v="2021-01-31T00:00:00"/>
        <d v="2021-01-26T00:00:00"/>
        <d v="2021-01-17T00:00:00"/>
        <d v="2021-03-25T00:00:00"/>
        <d v="2021-03-11T00:00:00"/>
        <d v="2021-01-05T00:00:00"/>
        <d v="2021-03-15T00:00:00"/>
        <d v="2021-01-24T00:00:00"/>
        <d v="2021-01-13T00:00:00"/>
        <d v="2021-01-30T00:00:00"/>
        <d v="2021-01-16T00:00:00"/>
        <d v="2021-01-11T00:00:00"/>
      </sharedItems>
      <fieldGroup par="18" base="14">
        <rangePr groupBy="days" startDate="2021-01-02T00:00:00" endDate="2021-04-03T00:00:00"/>
        <groupItems count="368">
          <s v="&lt;1/2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4/3/2021"/>
        </groupItems>
      </fieldGroup>
    </cacheField>
    <cacheField name="Revenue" numFmtId="0">
      <sharedItems containsSemiMixedTypes="0" containsString="0" containsNumber="1" minValue="-0.10500000000000001" maxValue="6.6150000000000002"/>
    </cacheField>
    <cacheField name="Loss" numFmtId="0">
      <sharedItems containsSemiMixedTypes="0" containsString="0" containsNumber="1" containsInteger="1" minValue="-3" maxValue="185"/>
    </cacheField>
    <cacheField name="Profit" numFmtId="2">
      <sharedItems containsSemiMixedTypes="0" containsString="0" containsNumber="1" minValue="-178.52500000000001" maxValue="6.6150000000000002"/>
    </cacheField>
    <cacheField name="Months" numFmtId="0" databaseField="0">
      <fieldGroup base="14">
        <rangePr groupBy="months" startDate="2021-01-02T00:00:00" endDate="2021-04-03T00:00:00"/>
        <groupItems count="14">
          <s v="&lt;1/2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3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ush" refreshedDate="44643.656911921295" createdVersion="6" refreshedVersion="6" minRefreshableVersion="3" recordCount="4999" xr:uid="{9469CD81-6EA8-476B-90AC-148EE2FDB742}">
  <cacheSource type="worksheet">
    <worksheetSource ref="A1:P5000" sheet="AB_Testing"/>
  </cacheSource>
  <cacheFields count="16">
    <cacheField name="Cust ID" numFmtId="0">
      <sharedItems containsSemiMixedTypes="0" containsString="0" containsNumber="1" containsInteger="1" minValue="17289" maxValue="22287"/>
    </cacheField>
    <cacheField name="Trans ID" numFmtId="1">
      <sharedItems/>
    </cacheField>
    <cacheField name="Timestamp" numFmtId="0">
      <sharedItems/>
    </cacheField>
    <cacheField name="Merchant Segment" numFmtId="14">
      <sharedItems/>
    </cacheField>
    <cacheField name="Device" numFmtId="164">
      <sharedItems/>
    </cacheField>
    <cacheField name="Funding Instrument" numFmtId="0">
      <sharedItems/>
    </cacheField>
    <cacheField name="Price" numFmtId="1">
      <sharedItems containsSemiMixedTypes="0" containsString="0" containsNumber="1" containsInteger="1" minValue="10" maxValue="4994"/>
    </cacheField>
    <cacheField name="ZipCode" numFmtId="0">
      <sharedItems containsSemiMixedTypes="0" containsString="0" containsNumber="1" containsInteger="1" minValue="10021" maxValue="89816"/>
    </cacheField>
    <cacheField name="Account_age_months" numFmtId="0">
      <sharedItems containsSemiMixedTypes="0" containsString="0" containsNumber="1" containsInteger="1" minValue="1" maxValue="60"/>
    </cacheField>
    <cacheField name="Sum_3_mnth_credit_txn" numFmtId="1">
      <sharedItems containsSemiMixedTypes="0" containsString="0" containsNumber="1" minValue="50" maxValue="10997.5"/>
    </cacheField>
    <cacheField name="Sum_3_mnth_debit_txn" numFmtId="1">
      <sharedItems containsSemiMixedTypes="0" containsString="0" containsNumber="1" minValue="250.75" maxValue="7495.75"/>
    </cacheField>
    <cacheField name="Pcnt_debit_cards_in_wallet" numFmtId="0">
      <sharedItems containsSemiMixedTypes="0" containsString="0" containsNumber="1" containsInteger="1" minValue="5" maxValue="100"/>
    </cacheField>
    <cacheField name="Num_premium_cards" numFmtId="0">
      <sharedItems containsSemiMixedTypes="0" containsString="0" containsNumber="1" containsInteger="1" minValue="0" maxValue="8"/>
    </cacheField>
    <cacheField name="Old_eng_segment" numFmtId="0">
      <sharedItems count="4">
        <s v="Medium"/>
        <s v="High"/>
        <s v="About_to_churn"/>
        <s v="Low"/>
      </sharedItems>
    </cacheField>
    <cacheField name="New_eng_segment" numFmtId="0">
      <sharedItems count="3">
        <s v="High"/>
        <s v="Medium"/>
        <s v="Low"/>
      </sharedItems>
    </cacheField>
    <cacheField name="Group" numFmtId="0">
      <sharedItems count="2">
        <s v="C"/>
        <s v="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ush" refreshedDate="44643.664291435183" createdVersion="6" refreshedVersion="6" minRefreshableVersion="3" recordCount="4999" xr:uid="{26F2E9C3-CBEE-41C9-9E7C-FB8F6ECD199C}">
  <cacheSource type="worksheet">
    <worksheetSource ref="A1:O5000" sheet="Marketing Data"/>
  </cacheSource>
  <cacheFields count="15">
    <cacheField name="Cust ID" numFmtId="0">
      <sharedItems containsSemiMixedTypes="0" containsString="0" containsNumber="1" containsInteger="1" minValue="17289" maxValue="22287"/>
    </cacheField>
    <cacheField name="Trans ID" numFmtId="1">
      <sharedItems/>
    </cacheField>
    <cacheField name="Timestamp" numFmtId="0">
      <sharedItems/>
    </cacheField>
    <cacheField name="Merchant Segment" numFmtId="14">
      <sharedItems count="6">
        <s v="Website-services"/>
        <s v="Travel"/>
        <s v="Fashion"/>
        <s v="Electronics"/>
        <s v="Pantry"/>
        <s v="Others"/>
      </sharedItems>
    </cacheField>
    <cacheField name="Device" numFmtId="164">
      <sharedItems count="3">
        <s v="Web"/>
        <s v="POS"/>
        <s v="Mobile"/>
      </sharedItems>
    </cacheField>
    <cacheField name="Funding Instrument" numFmtId="0">
      <sharedItems count="6">
        <s v="Wallet"/>
        <s v="PayPal_Cobrand_Card"/>
        <s v="PayPal_Pay_Later"/>
        <s v="Netbanking"/>
        <s v="PayPal_Credit_Card"/>
        <s v="Debit_Card"/>
      </sharedItems>
    </cacheField>
    <cacheField name="Price" numFmtId="0">
      <sharedItems containsSemiMixedTypes="0" containsString="0" containsNumber="1" containsInteger="1" minValue="10" maxValue="5000"/>
    </cacheField>
    <cacheField name="ZipCode" numFmtId="0">
      <sharedItems containsSemiMixedTypes="0" containsString="0" containsNumber="1" containsInteger="1" minValue="10419" maxValue="89675"/>
    </cacheField>
    <cacheField name="Account_age_months" numFmtId="0">
      <sharedItems containsSemiMixedTypes="0" containsString="0" containsNumber="1" containsInteger="1" minValue="1" maxValue="60"/>
    </cacheField>
    <cacheField name="Sum_12_mnth_credit_txn" numFmtId="0">
      <sharedItems containsSemiMixedTypes="0" containsString="0" containsNumber="1" containsInteger="1" minValue="200" maxValue="43986" count="3562">
        <n v="6077"/>
        <n v="20236"/>
        <n v="1008"/>
        <n v="3314"/>
        <n v="1813"/>
        <n v="1493"/>
        <n v="564"/>
        <n v="435"/>
        <n v="4582"/>
        <n v="6311"/>
        <n v="1594"/>
        <n v="1515"/>
        <n v="1330"/>
        <n v="26380"/>
        <n v="2698"/>
        <n v="221"/>
        <n v="3139"/>
        <n v="2250"/>
        <n v="664"/>
        <n v="1239"/>
        <n v="21049"/>
        <n v="1485"/>
        <n v="12253"/>
        <n v="690"/>
        <n v="2330"/>
        <n v="1317"/>
        <n v="1715"/>
        <n v="227"/>
        <n v="1944"/>
        <n v="6030"/>
        <n v="537"/>
        <n v="1217"/>
        <n v="2141"/>
        <n v="1994"/>
        <n v="23696"/>
        <n v="4052"/>
        <n v="606"/>
        <n v="27369"/>
        <n v="2391"/>
        <n v="5086"/>
        <n v="1258"/>
        <n v="3939"/>
        <n v="42436"/>
        <n v="1238"/>
        <n v="1199"/>
        <n v="2607"/>
        <n v="33608"/>
        <n v="1904"/>
        <n v="1422"/>
        <n v="6453"/>
        <n v="919"/>
        <n v="2077"/>
        <n v="1990"/>
        <n v="2135"/>
        <n v="3609"/>
        <n v="7151"/>
        <n v="31035"/>
        <n v="3021"/>
        <n v="11552"/>
        <n v="960"/>
        <n v="3850"/>
        <n v="28521"/>
        <n v="4176"/>
        <n v="875"/>
        <n v="1873"/>
        <n v="466"/>
        <n v="7470"/>
        <n v="1063"/>
        <n v="5339"/>
        <n v="4686"/>
        <n v="34304"/>
        <n v="15411"/>
        <n v="584"/>
        <n v="219"/>
        <n v="1473"/>
        <n v="4289"/>
        <n v="450"/>
        <n v="2645"/>
        <n v="344"/>
        <n v="469"/>
        <n v="5368"/>
        <n v="6301"/>
        <n v="11812"/>
        <n v="7720"/>
        <n v="3584"/>
        <n v="2067"/>
        <n v="951"/>
        <n v="585"/>
        <n v="1260"/>
        <n v="17635"/>
        <n v="5392"/>
        <n v="2255"/>
        <n v="5432"/>
        <n v="1320"/>
        <n v="240"/>
        <n v="325"/>
        <n v="19672"/>
        <n v="39020"/>
        <n v="798"/>
        <n v="25110"/>
        <n v="910"/>
        <n v="1746"/>
        <n v="1523"/>
        <n v="24126"/>
        <n v="3208"/>
        <n v="414"/>
        <n v="5561"/>
        <n v="1613"/>
        <n v="1121"/>
        <n v="736"/>
        <n v="7386"/>
        <n v="1542"/>
        <n v="9848"/>
        <n v="539"/>
        <n v="2307"/>
        <n v="1284"/>
        <n v="3436"/>
        <n v="1085"/>
        <n v="2765"/>
        <n v="14540"/>
        <n v="421"/>
        <n v="4577"/>
        <n v="1169"/>
        <n v="27402"/>
        <n v="1619"/>
        <n v="742"/>
        <n v="24238"/>
        <n v="6930"/>
        <n v="1414"/>
        <n v="32274"/>
        <n v="3934"/>
        <n v="353"/>
        <n v="5841"/>
        <n v="1108"/>
        <n v="1201"/>
        <n v="867"/>
        <n v="1570"/>
        <n v="7664"/>
        <n v="10302"/>
        <n v="27188"/>
        <n v="1207"/>
        <n v="816"/>
        <n v="5329"/>
        <n v="29453"/>
        <n v="41599"/>
        <n v="5004"/>
        <n v="29590"/>
        <n v="593"/>
        <n v="42120"/>
        <n v="2142"/>
        <n v="27808"/>
        <n v="710"/>
        <n v="2078"/>
        <n v="947"/>
        <n v="17774"/>
        <n v="1113"/>
        <n v="6149"/>
        <n v="995"/>
        <n v="557"/>
        <n v="5379"/>
        <n v="307"/>
        <n v="3133"/>
        <n v="1483"/>
        <n v="1645"/>
        <n v="1353"/>
        <n v="977"/>
        <n v="3156"/>
        <n v="1558"/>
        <n v="820"/>
        <n v="3972"/>
        <n v="449"/>
        <n v="1110"/>
        <n v="954"/>
        <n v="14980"/>
        <n v="1659"/>
        <n v="1457"/>
        <n v="323"/>
        <n v="5307"/>
        <n v="886"/>
        <n v="1017"/>
        <n v="3110"/>
        <n v="24196"/>
        <n v="1580"/>
        <n v="1589"/>
        <n v="13001"/>
        <n v="4679"/>
        <n v="25043"/>
        <n v="4916"/>
        <n v="33408"/>
        <n v="1551"/>
        <n v="4583"/>
        <n v="1520"/>
        <n v="4557"/>
        <n v="1387"/>
        <n v="2066"/>
        <n v="3185"/>
        <n v="2348"/>
        <n v="2898"/>
        <n v="28222"/>
        <n v="707"/>
        <n v="1714"/>
        <n v="12176"/>
        <n v="35557"/>
        <n v="305"/>
        <n v="1023"/>
        <n v="6431"/>
        <n v="20997"/>
        <n v="2232"/>
        <n v="1593"/>
        <n v="712"/>
        <n v="3152"/>
        <n v="29498"/>
        <n v="1565"/>
        <n v="1489"/>
        <n v="1432"/>
        <n v="18844"/>
        <n v="14665"/>
        <n v="37928"/>
        <n v="30156"/>
        <n v="3386"/>
        <n v="2341"/>
        <n v="1496"/>
        <n v="1655"/>
        <n v="1846"/>
        <n v="405"/>
        <n v="1464"/>
        <n v="3415"/>
        <n v="525"/>
        <n v="13744"/>
        <n v="11423"/>
        <n v="16876"/>
        <n v="42021"/>
        <n v="1015"/>
        <n v="31919"/>
        <n v="1703"/>
        <n v="1471"/>
        <n v="26087"/>
        <n v="31617"/>
        <n v="14481"/>
        <n v="2618"/>
        <n v="1538"/>
        <n v="1603"/>
        <n v="1752"/>
        <n v="1167"/>
        <n v="1194"/>
        <n v="43924"/>
        <n v="933"/>
        <n v="1983"/>
        <n v="2550"/>
        <n v="3317"/>
        <n v="13879"/>
        <n v="538"/>
        <n v="23209"/>
        <n v="1756"/>
        <n v="3426"/>
        <n v="448"/>
        <n v="4482"/>
        <n v="1564"/>
        <n v="1876"/>
        <n v="2120"/>
        <n v="4476"/>
        <n v="1160"/>
        <n v="31944"/>
        <n v="26735"/>
        <n v="15204"/>
        <n v="26315"/>
        <n v="1299"/>
        <n v="843"/>
        <n v="3401"/>
        <n v="5589"/>
        <n v="1404"/>
        <n v="4851"/>
        <n v="4768"/>
        <n v="4490"/>
        <n v="535"/>
        <n v="1981"/>
        <n v="1529"/>
        <n v="4535"/>
        <n v="5186"/>
        <n v="1054"/>
        <n v="6323"/>
        <n v="1675"/>
        <n v="7286"/>
        <n v="7108"/>
        <n v="1848"/>
        <n v="43702"/>
        <n v="3726"/>
        <n v="1753"/>
        <n v="629"/>
        <n v="626"/>
        <n v="2151"/>
        <n v="29106"/>
        <n v="1341"/>
        <n v="19549"/>
        <n v="3961"/>
        <n v="3929"/>
        <n v="225"/>
        <n v="1028"/>
        <n v="11869"/>
        <n v="2286"/>
        <n v="967"/>
        <n v="235"/>
        <n v="12897"/>
        <n v="5938"/>
        <n v="17072"/>
        <n v="536"/>
        <n v="7337"/>
        <n v="15117"/>
        <n v="911"/>
        <n v="7464"/>
        <n v="3564"/>
        <n v="12833"/>
        <n v="440"/>
        <n v="676"/>
        <n v="1799"/>
        <n v="565"/>
        <n v="3639"/>
        <n v="3907"/>
        <n v="14093"/>
        <n v="200"/>
        <n v="1303"/>
        <n v="19430"/>
        <n v="4585"/>
        <n v="20112"/>
        <n v="1663"/>
        <n v="31307"/>
        <n v="13003"/>
        <n v="6795"/>
        <n v="26306"/>
        <n v="492"/>
        <n v="1604"/>
        <n v="32350"/>
        <n v="23788"/>
        <n v="31197"/>
        <n v="3003"/>
        <n v="248"/>
        <n v="5653"/>
        <n v="1107"/>
        <n v="5643"/>
        <n v="2949"/>
        <n v="1546"/>
        <n v="1693"/>
        <n v="9560"/>
        <n v="1461"/>
        <n v="6806"/>
        <n v="35559"/>
        <n v="7709"/>
        <n v="1161"/>
        <n v="5620"/>
        <n v="310"/>
        <n v="11462"/>
        <n v="32149"/>
        <n v="1572"/>
        <n v="9717"/>
        <n v="4412"/>
        <n v="3256"/>
        <n v="1607"/>
        <n v="31723"/>
        <n v="1724"/>
        <n v="1592"/>
        <n v="485"/>
        <n v="25896"/>
        <n v="1105"/>
        <n v="958"/>
        <n v="2256"/>
        <n v="1156"/>
        <n v="523"/>
        <n v="1775"/>
        <n v="4143"/>
        <n v="2158"/>
        <n v="439"/>
        <n v="2535"/>
        <n v="43986"/>
        <n v="1498"/>
        <n v="39197"/>
        <n v="1778"/>
        <n v="4867"/>
        <n v="4164"/>
        <n v="955"/>
        <n v="3733"/>
        <n v="4405"/>
        <n v="7694"/>
        <n v="4298"/>
        <n v="11309"/>
        <n v="1190"/>
        <n v="3276"/>
        <n v="1141"/>
        <n v="1975"/>
        <n v="2397"/>
        <n v="12010"/>
        <n v="1297"/>
        <n v="3353"/>
        <n v="7745"/>
        <n v="2176"/>
        <n v="1728"/>
        <n v="8712"/>
        <n v="1312"/>
        <n v="37224"/>
        <n v="1439"/>
        <n v="4111"/>
        <n v="37336"/>
        <n v="2466"/>
        <n v="7559"/>
        <n v="36498"/>
        <n v="1032"/>
        <n v="7782"/>
        <n v="865"/>
        <n v="4787"/>
        <n v="1277"/>
        <n v="540"/>
        <n v="1095"/>
        <n v="14735"/>
        <n v="2377"/>
        <n v="1479"/>
        <n v="10973"/>
        <n v="1418"/>
        <n v="1757"/>
        <n v="15213"/>
        <n v="4273"/>
        <n v="1868"/>
        <n v="928"/>
        <n v="1348"/>
        <n v="25366"/>
        <n v="1340"/>
        <n v="1283"/>
        <n v="1945"/>
        <n v="34346"/>
        <n v="6300"/>
        <n v="2440"/>
        <n v="1059"/>
        <n v="1180"/>
        <n v="7731"/>
        <n v="1097"/>
        <n v="1680"/>
        <n v="1227"/>
        <n v="432"/>
        <n v="1305"/>
        <n v="3463"/>
        <n v="4915"/>
        <n v="38786"/>
        <n v="23958"/>
        <n v="1510"/>
        <n v="431"/>
        <n v="2233"/>
        <n v="3991"/>
        <n v="1503"/>
        <n v="24525"/>
        <n v="3619"/>
        <n v="5588"/>
        <n v="460"/>
        <n v="40016"/>
        <n v="1036"/>
        <n v="1024"/>
        <n v="1599"/>
        <n v="1087"/>
        <n v="2831"/>
        <n v="1253"/>
        <n v="776"/>
        <n v="1426"/>
        <n v="4026"/>
        <n v="3557"/>
        <n v="1396"/>
        <n v="42579"/>
        <n v="3299"/>
        <n v="522"/>
        <n v="1507"/>
        <n v="1293"/>
        <n v="1046"/>
        <n v="2134"/>
        <n v="1581"/>
        <n v="6446"/>
        <n v="1521"/>
        <n v="4483"/>
        <n v="1402"/>
        <n v="3029"/>
        <n v="1739"/>
        <n v="1462"/>
        <n v="5102"/>
        <n v="687"/>
        <n v="770"/>
        <n v="40115"/>
        <n v="1908"/>
        <n v="1557"/>
        <n v="8844"/>
        <n v="7685"/>
        <n v="5980"/>
        <n v="2732"/>
        <n v="1786"/>
        <n v="2686"/>
        <n v="775"/>
        <n v="741"/>
        <n v="1584"/>
        <n v="10597"/>
        <n v="5407"/>
        <n v="1658"/>
        <n v="592"/>
        <n v="4409"/>
        <n v="8494"/>
        <n v="1751"/>
        <n v="4406"/>
        <n v="3854"/>
        <n v="400"/>
        <n v="1026"/>
        <n v="6279"/>
        <n v="3449"/>
        <n v="7588"/>
        <n v="1021"/>
        <n v="1579"/>
        <n v="1717"/>
        <n v="1587"/>
        <n v="1122"/>
        <n v="24779"/>
        <n v="12402"/>
        <n v="544"/>
        <n v="2976"/>
        <n v="1544"/>
        <n v="2127"/>
        <n v="1793"/>
        <n v="7841"/>
        <n v="26637"/>
        <n v="5707"/>
        <n v="617"/>
        <n v="4163"/>
        <n v="28229"/>
        <n v="17695"/>
        <n v="1315"/>
        <n v="27326"/>
        <n v="1086"/>
        <n v="3290"/>
        <n v="2824"/>
        <n v="2183"/>
        <n v="1781"/>
        <n v="282"/>
        <n v="356"/>
        <n v="38630"/>
        <n v="1423"/>
        <n v="1976"/>
        <n v="204"/>
        <n v="391"/>
        <n v="1130"/>
        <n v="8233"/>
        <n v="1946"/>
        <n v="1009"/>
        <n v="1463"/>
        <n v="374"/>
        <n v="1294"/>
        <n v="11877"/>
        <n v="1670"/>
        <n v="2123"/>
        <n v="394"/>
        <n v="3480"/>
        <n v="855"/>
        <n v="2209"/>
        <n v="19158"/>
        <n v="6062"/>
        <n v="16480"/>
        <n v="2449"/>
        <n v="3467"/>
        <n v="998"/>
        <n v="801"/>
        <n v="201"/>
        <n v="1886"/>
        <n v="401"/>
        <n v="17517"/>
        <n v="17277"/>
        <n v="1445"/>
        <n v="19882"/>
        <n v="1509"/>
        <n v="1365"/>
        <n v="5137"/>
        <n v="1322"/>
        <n v="2065"/>
        <n v="1058"/>
        <n v="28848"/>
        <n v="3007"/>
        <n v="42192"/>
        <n v="26004"/>
        <n v="13347"/>
        <n v="5083"/>
        <n v="2877"/>
        <n v="5005"/>
        <n v="4999"/>
        <n v="1508"/>
        <n v="2378"/>
        <n v="19212"/>
        <n v="1792"/>
        <n v="11185"/>
        <n v="14685"/>
        <n v="296"/>
        <n v="1325"/>
        <n v="18304"/>
        <n v="22920"/>
        <n v="1760"/>
        <n v="2506"/>
        <n v="973"/>
        <n v="22032"/>
        <n v="2277"/>
        <n v="23280"/>
        <n v="1687"/>
        <n v="1206"/>
        <n v="5508"/>
        <n v="5450"/>
        <n v="1311"/>
        <n v="5737"/>
        <n v="2008"/>
        <n v="24982"/>
        <n v="1900"/>
        <n v="1499"/>
        <n v="4189"/>
        <n v="2238"/>
        <n v="1563"/>
        <n v="9107"/>
        <n v="1162"/>
        <n v="952"/>
        <n v="2057"/>
        <n v="6400"/>
        <n v="5023"/>
        <n v="18715"/>
        <n v="18378"/>
        <n v="7234"/>
        <n v="409"/>
        <n v="754"/>
        <n v="2270"/>
        <n v="6560"/>
        <n v="3128"/>
        <n v="3545"/>
        <n v="15354"/>
        <n v="1617"/>
        <n v="444"/>
        <n v="1847"/>
        <n v="419"/>
        <n v="1618"/>
        <n v="6672"/>
        <n v="416"/>
        <n v="16152"/>
        <n v="25801"/>
        <n v="43926"/>
        <n v="1601"/>
        <n v="1451"/>
        <n v="6004"/>
        <n v="8788"/>
        <n v="1453"/>
        <n v="1600"/>
        <n v="2188"/>
        <n v="9157"/>
        <n v="2172"/>
        <n v="7772"/>
        <n v="4565"/>
        <n v="352"/>
        <n v="2633"/>
        <n v="15175"/>
        <n v="272"/>
        <n v="1624"/>
        <n v="3481"/>
        <n v="1616"/>
        <n v="1654"/>
        <n v="1933"/>
        <n v="1405"/>
        <n v="2373"/>
        <n v="7193"/>
        <n v="1773"/>
        <n v="1770"/>
        <n v="651"/>
        <n v="760"/>
        <n v="7095"/>
        <n v="37278"/>
        <n v="6922"/>
        <n v="4510"/>
        <n v="6021"/>
        <n v="1049"/>
        <n v="9202"/>
        <n v="1505"/>
        <n v="4865"/>
        <n v="1209"/>
        <n v="20770"/>
        <n v="1511"/>
        <n v="826"/>
        <n v="4733"/>
        <n v="1797"/>
        <n v="1839"/>
        <n v="2163"/>
        <n v="2213"/>
        <n v="892"/>
        <n v="3112"/>
        <n v="756"/>
        <n v="4734"/>
        <n v="2087"/>
        <n v="26222"/>
        <n v="969"/>
        <n v="5516"/>
        <n v="331"/>
        <n v="1559"/>
        <n v="242"/>
        <n v="1791"/>
        <n v="682"/>
        <n v="328"/>
        <n v="1470"/>
        <n v="1004"/>
        <n v="7183"/>
        <n v="2305"/>
        <n v="4650"/>
        <n v="2393"/>
        <n v="3687"/>
        <n v="25881"/>
        <n v="7631"/>
        <n v="2212"/>
        <n v="15163"/>
        <n v="28113"/>
        <n v="674"/>
        <n v="4810"/>
        <n v="4331"/>
        <n v="1610"/>
        <n v="27854"/>
        <n v="36640"/>
        <n v="3750"/>
        <n v="1795"/>
        <n v="1065"/>
        <n v="4648"/>
        <n v="319"/>
        <n v="312"/>
        <n v="939"/>
        <n v="7533"/>
        <n v="4861"/>
        <n v="23275"/>
        <n v="15952"/>
        <n v="26011"/>
        <n v="1657"/>
        <n v="2301"/>
        <n v="271"/>
        <n v="1147"/>
        <n v="1608"/>
        <n v="343"/>
        <n v="1567"/>
        <n v="5452"/>
        <n v="5131"/>
        <n v="483"/>
        <n v="3310"/>
        <n v="3344"/>
        <n v="1500"/>
        <n v="24894"/>
        <n v="1230"/>
        <n v="655"/>
        <n v="1269"/>
        <n v="1662"/>
        <n v="22093"/>
        <n v="26534"/>
        <n v="7313"/>
        <n v="4757"/>
        <n v="1098"/>
        <n v="1013"/>
        <n v="1442"/>
        <n v="11905"/>
        <n v="418"/>
        <n v="2354"/>
        <n v="1257"/>
        <n v="3428"/>
        <n v="1719"/>
        <n v="1682"/>
        <n v="15059"/>
        <n v="1302"/>
        <n v="255"/>
        <n v="2857"/>
        <n v="4426"/>
        <n v="1444"/>
        <n v="1465"/>
        <n v="5993"/>
        <n v="491"/>
        <n v="5679"/>
        <n v="982"/>
        <n v="40615"/>
        <n v="848"/>
        <n v="1696"/>
        <n v="835"/>
        <n v="1758"/>
        <n v="642"/>
        <n v="529"/>
        <n v="5304"/>
        <n v="1816"/>
        <n v="26763"/>
        <n v="619"/>
        <n v="3421"/>
        <n v="1549"/>
        <n v="889"/>
        <n v="22435"/>
        <n v="3473"/>
        <n v="5104"/>
        <n v="1228"/>
        <n v="7572"/>
        <n v="638"/>
        <n v="24626"/>
        <n v="410"/>
        <n v="862"/>
        <n v="3713"/>
        <n v="3032"/>
        <n v="1114"/>
        <n v="580"/>
        <n v="28964"/>
        <n v="6816"/>
        <n v="1785"/>
        <n v="15335"/>
        <n v="4527"/>
        <n v="3725"/>
        <n v="2504"/>
        <n v="6286"/>
        <n v="7716"/>
        <n v="3839"/>
        <n v="2192"/>
        <n v="4603"/>
        <n v="4261"/>
        <n v="3571"/>
        <n v="4925"/>
        <n v="4912"/>
        <n v="2376"/>
        <n v="24777"/>
        <n v="2682"/>
        <n v="3471"/>
        <n v="7599"/>
        <n v="2956"/>
        <n v="23411"/>
        <n v="709"/>
        <n v="13478"/>
        <n v="1434"/>
        <n v="748"/>
        <n v="1458"/>
        <n v="1096"/>
        <n v="2103"/>
        <n v="1411"/>
        <n v="7467"/>
        <n v="1200"/>
        <n v="1221"/>
        <n v="1389"/>
        <n v="2167"/>
        <n v="1343"/>
        <n v="2818"/>
        <n v="1006"/>
        <n v="12742"/>
        <n v="1909"/>
        <n v="37487"/>
        <n v="40274"/>
        <n v="397"/>
        <n v="5443"/>
        <n v="4901"/>
        <n v="1336"/>
        <n v="849"/>
        <n v="4579"/>
        <n v="3172"/>
        <n v="2038"/>
        <n v="488"/>
        <n v="6562"/>
        <n v="5858"/>
        <n v="992"/>
        <n v="39100"/>
        <n v="4909"/>
        <n v="4172"/>
        <n v="2072"/>
        <n v="373"/>
        <n v="1142"/>
        <n v="1351"/>
        <n v="586"/>
        <n v="36402"/>
        <n v="23478"/>
        <n v="23006"/>
        <n v="18829"/>
        <n v="920"/>
        <n v="5905"/>
        <n v="42166"/>
        <n v="11330"/>
        <n v="2485"/>
        <n v="702"/>
        <n v="426"/>
        <n v="1379"/>
        <n v="21767"/>
        <n v="6670"/>
        <n v="1044"/>
        <n v="4956"/>
        <n v="7166"/>
        <n v="1989"/>
        <n v="42926"/>
        <n v="1711"/>
        <n v="582"/>
        <n v="5182"/>
        <n v="7592"/>
        <n v="28975"/>
        <n v="1532"/>
        <n v="614"/>
        <n v="4395"/>
        <n v="35026"/>
        <n v="4171"/>
        <n v="30143"/>
        <n v="207"/>
        <n v="18029"/>
        <n v="12323"/>
        <n v="6719"/>
        <n v="5582"/>
        <n v="9044"/>
        <n v="2539"/>
        <n v="1710"/>
        <n v="1154"/>
        <n v="1552"/>
        <n v="1729"/>
        <n v="1166"/>
        <n v="14313"/>
        <n v="2241"/>
        <n v="1514"/>
        <n v="1530"/>
        <n v="13370"/>
        <n v="2083"/>
        <n v="1261"/>
        <n v="635"/>
        <n v="1878"/>
        <n v="17560"/>
        <n v="3927"/>
        <n v="4241"/>
        <n v="3629"/>
        <n v="15891"/>
        <n v="5323"/>
        <n v="1647"/>
        <n v="842"/>
        <n v="1216"/>
        <n v="7901"/>
        <n v="226"/>
        <n v="6447"/>
        <n v="5052"/>
        <n v="1765"/>
        <n v="13565"/>
        <n v="1726"/>
        <n v="6742"/>
        <n v="7333"/>
        <n v="12467"/>
        <n v="2027"/>
        <n v="3799"/>
        <n v="1576"/>
        <n v="1665"/>
        <n v="1350"/>
        <n v="31269"/>
        <n v="527"/>
        <n v="1186"/>
        <n v="1391"/>
        <n v="1543"/>
        <n v="17623"/>
        <n v="30774"/>
        <n v="6113"/>
        <n v="13273"/>
        <n v="10720"/>
        <n v="446"/>
        <n v="13970"/>
        <n v="972"/>
        <n v="1197"/>
        <n v="3044"/>
        <n v="16262"/>
        <n v="40803"/>
        <n v="1288"/>
        <n v="4144"/>
        <n v="348"/>
        <n v="1329"/>
        <n v="396"/>
        <n v="1644"/>
        <n v="2012"/>
        <n v="11387"/>
        <n v="1450"/>
        <n v="1685"/>
        <n v="11868"/>
        <n v="1516"/>
        <n v="1358"/>
        <n v="31453"/>
        <n v="36522"/>
        <n v="1784"/>
        <n v="2673"/>
        <n v="39406"/>
        <n v="1595"/>
        <n v="1433"/>
        <n v="4458"/>
        <n v="2118"/>
        <n v="3173"/>
        <n v="42704"/>
        <n v="5493"/>
        <n v="1650"/>
        <n v="1929"/>
        <n v="29554"/>
        <n v="1621"/>
        <n v="4726"/>
        <n v="40502"/>
        <n v="4303"/>
        <n v="1672"/>
        <n v="4590"/>
        <n v="1628"/>
        <n v="11298"/>
        <n v="853"/>
        <n v="5916"/>
        <n v="3598"/>
        <n v="1957"/>
        <n v="29970"/>
        <n v="2544"/>
        <n v="5903"/>
        <n v="38709"/>
        <n v="14264"/>
        <n v="22721"/>
        <n v="382"/>
        <n v="4852"/>
        <n v="1898"/>
        <n v="1706"/>
        <n v="1192"/>
        <n v="1541"/>
        <n v="715"/>
        <n v="5253"/>
        <n v="6577"/>
        <n v="7010"/>
        <n v="1316"/>
        <n v="9116"/>
        <n v="3548"/>
        <n v="894"/>
        <n v="2372"/>
        <n v="666"/>
        <n v="32894"/>
        <n v="1408"/>
        <n v="16159"/>
        <n v="17904"/>
        <n v="1326"/>
        <n v="6237"/>
        <n v="513"/>
        <n v="1805"/>
        <n v="605"/>
        <n v="23863"/>
        <n v="3563"/>
        <n v="5781"/>
        <n v="26395"/>
        <n v="29620"/>
        <n v="1630"/>
        <n v="7844"/>
        <n v="29813"/>
        <n v="3166"/>
        <n v="28836"/>
        <n v="23544"/>
        <n v="2171"/>
        <n v="30472"/>
        <n v="29369"/>
        <n v="19538"/>
        <n v="3281"/>
        <n v="7816"/>
        <n v="1536"/>
        <n v="29945"/>
        <n v="807"/>
        <n v="991"/>
        <n v="1052"/>
        <n v="1566"/>
        <n v="1776"/>
        <n v="1218"/>
        <n v="496"/>
        <n v="509"/>
        <n v="16383"/>
        <n v="1214"/>
        <n v="2017"/>
        <n v="5408"/>
        <n v="15277"/>
        <n v="18106"/>
        <n v="386"/>
        <n v="2900"/>
        <n v="12646"/>
        <n v="29535"/>
        <n v="39325"/>
        <n v="4043"/>
        <n v="1482"/>
        <n v="21230"/>
        <n v="2173"/>
        <n v="34416"/>
        <n v="1078"/>
        <n v="30480"/>
        <n v="1173"/>
        <n v="32621"/>
        <n v="2455"/>
        <n v="6248"/>
        <n v="4390"/>
        <n v="1308"/>
        <n v="238"/>
        <n v="1252"/>
        <n v="562"/>
        <n v="487"/>
        <n v="24435"/>
        <n v="618"/>
        <n v="1641"/>
        <n v="823"/>
        <n v="3472"/>
        <n v="2622"/>
        <n v="335"/>
        <n v="668"/>
        <n v="1999"/>
        <n v="40452"/>
        <n v="29336"/>
        <n v="1421"/>
        <n v="14942"/>
        <n v="470"/>
        <n v="4486"/>
        <n v="3488"/>
        <n v="481"/>
        <n v="856"/>
        <n v="454"/>
        <n v="753"/>
        <n v="1172"/>
        <n v="14559"/>
        <n v="43540"/>
        <n v="2309"/>
        <n v="1264"/>
        <n v="21048"/>
        <n v="2055"/>
        <n v="367"/>
        <n v="25882"/>
        <n v="1744"/>
        <n v="2269"/>
        <n v="11901"/>
        <n v="36129"/>
        <n v="249"/>
        <n v="3834"/>
        <n v="3631"/>
        <n v="12800"/>
        <n v="43758"/>
        <n v="1588"/>
        <n v="1504"/>
        <n v="303"/>
        <n v="2708"/>
        <n v="3641"/>
        <n v="727"/>
        <n v="27036"/>
        <n v="501"/>
        <n v="1053"/>
        <n v="1585"/>
        <n v="40438"/>
        <n v="881"/>
        <n v="3572"/>
        <n v="4921"/>
        <n v="15417"/>
        <n v="1111"/>
        <n v="749"/>
        <n v="7713"/>
        <n v="1638"/>
        <n v="1255"/>
        <n v="1759"/>
        <n v="2502"/>
        <n v="36127"/>
        <n v="30200"/>
        <n v="2243"/>
        <n v="1243"/>
        <n v="752"/>
        <n v="2031"/>
        <n v="256"/>
        <n v="7653"/>
        <n v="7630"/>
        <n v="733"/>
        <n v="497"/>
        <n v="458"/>
        <n v="988"/>
        <n v="25807"/>
        <n v="1137"/>
        <n v="9886"/>
        <n v="868"/>
        <n v="1133"/>
        <n v="2561"/>
        <n v="1072"/>
        <n v="19174"/>
        <n v="6266"/>
        <n v="860"/>
        <n v="3356"/>
        <n v="4283"/>
        <n v="3191"/>
        <n v="1295"/>
        <n v="16858"/>
        <n v="13902"/>
        <n v="3495"/>
        <n v="3735"/>
        <n v="29273"/>
        <n v="40573"/>
        <n v="2899"/>
        <n v="15034"/>
        <n v="1556"/>
        <n v="5262"/>
        <n v="4358"/>
        <n v="1798"/>
        <n v="1393"/>
        <n v="935"/>
        <n v="1106"/>
        <n v="4744"/>
        <n v="1620"/>
        <n v="1472"/>
        <n v="12369"/>
        <n v="1298"/>
        <n v="14106"/>
        <n v="799"/>
        <n v="1235"/>
        <n v="16837"/>
        <n v="10080"/>
        <n v="825"/>
        <n v="41150"/>
        <n v="18247"/>
        <n v="1954"/>
        <n v="4048"/>
        <n v="1474"/>
        <n v="27580"/>
        <n v="17478"/>
        <n v="3644"/>
        <n v="5423"/>
        <n v="1895"/>
        <n v="2004"/>
        <n v="504"/>
        <n v="21985"/>
        <n v="25202"/>
        <n v="209"/>
        <n v="7049"/>
        <n v="3437"/>
        <n v="25286"/>
        <n v="721"/>
        <n v="1736"/>
        <n v="1222"/>
        <n v="2547"/>
        <n v="7487"/>
        <n v="24092"/>
        <n v="844"/>
        <n v="39709"/>
        <n v="4629"/>
        <n v="326"/>
        <n v="953"/>
        <n v="4222"/>
        <n v="1870"/>
        <n v="14519"/>
        <n v="3151"/>
        <n v="19267"/>
        <n v="6034"/>
        <n v="349"/>
        <n v="1126"/>
        <n v="3505"/>
        <n v="3380"/>
        <n v="1090"/>
        <n v="4708"/>
        <n v="643"/>
        <n v="1995"/>
        <n v="532"/>
        <n v="479"/>
        <n v="1286"/>
        <n v="2211"/>
        <n v="2560"/>
        <n v="3556"/>
        <n v="2491"/>
        <n v="2039"/>
        <n v="3083"/>
        <n v="1369"/>
        <n v="8922"/>
        <n v="19793"/>
        <n v="5910"/>
        <n v="338"/>
        <n v="608"/>
        <n v="41799"/>
        <n v="1310"/>
        <n v="1651"/>
        <n v="2944"/>
        <n v="2136"/>
        <n v="12221"/>
        <n v="2262"/>
        <n v="26521"/>
        <n v="1998"/>
        <n v="212"/>
        <n v="1118"/>
        <n v="1884"/>
        <n v="39023"/>
        <n v="2304"/>
        <n v="339"/>
        <n v="3714"/>
        <n v="19883"/>
        <n v="12062"/>
        <n v="1764"/>
        <n v="984"/>
        <n v="5336"/>
        <n v="5198"/>
        <n v="2375"/>
        <n v="456"/>
        <n v="451"/>
        <n v="12526"/>
        <n v="1653"/>
        <n v="29250"/>
        <n v="1038"/>
        <n v="1374"/>
        <n v="1467"/>
        <n v="2947"/>
        <n v="465"/>
        <n v="657"/>
        <n v="1755"/>
        <n v="1702"/>
        <n v="2271"/>
        <n v="7345"/>
        <n v="330"/>
        <n v="1625"/>
        <n v="4942"/>
        <n v="29943"/>
        <n v="1060"/>
        <n v="887"/>
        <n v="546"/>
        <n v="16748"/>
        <n v="15567"/>
        <n v="5026"/>
        <n v="21288"/>
        <n v="1346"/>
        <n v="28901"/>
        <n v="5301"/>
        <n v="32852"/>
        <n v="5606"/>
        <n v="9324"/>
        <n v="5016"/>
        <n v="2995"/>
        <n v="23957"/>
        <n v="1431"/>
        <n v="1924"/>
        <n v="24112"/>
        <n v="987"/>
        <n v="5548"/>
        <n v="3154"/>
        <n v="1669"/>
        <n v="10253"/>
        <n v="2110"/>
        <n v="5636"/>
        <n v="4661"/>
        <n v="273"/>
        <n v="1102"/>
        <n v="4073"/>
        <n v="1084"/>
        <n v="13229"/>
        <n v="1412"/>
        <n v="22397"/>
        <n v="364"/>
        <n v="917"/>
        <n v="20805"/>
        <n v="899"/>
        <n v="232"/>
        <n v="15133"/>
        <n v="2893"/>
        <n v="22547"/>
        <n v="19017"/>
        <n v="19455"/>
        <n v="41785"/>
        <n v="1597"/>
        <n v="14512"/>
        <n v="907"/>
        <n v="398"/>
        <n v="1612"/>
        <n v="15174"/>
        <n v="34916"/>
        <n v="1768"/>
        <n v="25348"/>
        <n v="2418"/>
        <n v="24182"/>
        <n v="5555"/>
        <n v="822"/>
        <n v="1725"/>
        <n v="2454"/>
        <n v="340"/>
        <n v="7579"/>
        <n v="2046"/>
        <n v="672"/>
        <n v="1430"/>
        <n v="1568"/>
        <n v="20987"/>
        <n v="3507"/>
        <n v="1138"/>
        <n v="2125"/>
        <n v="1818"/>
        <n v="1385"/>
        <n v="3591"/>
        <n v="1697"/>
        <n v="5201"/>
        <n v="3305"/>
        <n v="5417"/>
        <n v="2150"/>
        <n v="2741"/>
        <n v="723"/>
        <n v="40056"/>
        <n v="1234"/>
        <n v="1057"/>
        <n v="34055"/>
        <n v="769"/>
        <n v="8787"/>
        <n v="545"/>
        <n v="6833"/>
        <n v="2069"/>
        <n v="2254"/>
        <n v="568"/>
        <n v="6937"/>
        <n v="30308"/>
        <n v="7189"/>
        <n v="2035"/>
        <n v="5298"/>
        <n v="1088"/>
        <n v="1704"/>
        <n v="17001"/>
        <n v="11917"/>
        <n v="1577"/>
        <n v="2166"/>
        <n v="663"/>
        <n v="10149"/>
        <n v="4403"/>
        <n v="5165"/>
        <n v="1242"/>
        <n v="1152"/>
        <n v="25524"/>
        <n v="316"/>
        <n v="36771"/>
        <n v="33813"/>
        <n v="21662"/>
        <n v="279"/>
        <n v="28831"/>
        <n v="921"/>
        <n v="1686"/>
        <n v="284"/>
        <n v="1681"/>
        <n v="10595"/>
        <n v="1168"/>
        <n v="1779"/>
        <n v="827"/>
        <n v="2155"/>
        <n v="5530"/>
        <n v="18348"/>
        <n v="24702"/>
        <n v="4560"/>
        <n v="2247"/>
        <n v="1832"/>
        <n v="28145"/>
        <n v="424"/>
        <n v="6715"/>
        <n v="8914"/>
        <n v="1071"/>
        <n v="1144"/>
        <n v="5370"/>
        <n v="1730"/>
        <n v="33994"/>
        <n v="1020"/>
        <n v="4277"/>
        <n v="4259"/>
        <n v="19410"/>
        <n v="37400"/>
        <n v="934"/>
        <n v="4388"/>
        <n v="5917"/>
        <n v="36544"/>
        <n v="5757"/>
        <n v="1079"/>
        <n v="1333"/>
        <n v="7876"/>
        <n v="15935"/>
        <n v="5689"/>
        <n v="490"/>
        <n v="15736"/>
        <n v="659"/>
        <n v="28766"/>
        <n v="1205"/>
        <n v="14100"/>
        <n v="2075"/>
        <n v="2050"/>
        <n v="551"/>
        <n v="4197"/>
        <n v="43174"/>
        <n v="2487"/>
        <n v="1116"/>
        <n v="1266"/>
        <n v="4013"/>
        <n v="5552"/>
        <n v="1265"/>
        <n v="18498"/>
        <n v="2805"/>
        <n v="17661"/>
        <n v="1150"/>
        <n v="9064"/>
        <n v="15002"/>
        <n v="2339"/>
        <n v="1652"/>
        <n v="2681"/>
        <n v="4856"/>
        <n v="3622"/>
        <n v="884"/>
        <n v="336"/>
        <n v="5985"/>
        <n v="495"/>
        <n v="1219"/>
        <n v="864"/>
        <n v="2383"/>
        <n v="4782"/>
        <n v="22204"/>
        <n v="6855"/>
        <n v="26684"/>
        <n v="6763"/>
        <n v="4474"/>
        <n v="26189"/>
        <n v="4066"/>
        <n v="942"/>
        <n v="4862"/>
        <n v="388"/>
        <n v="1727"/>
        <n v="1377"/>
        <n v="4371"/>
        <n v="5010"/>
        <n v="559"/>
        <n v="3519"/>
        <n v="603"/>
        <n v="1033"/>
        <n v="25501"/>
        <n v="369"/>
        <n v="924"/>
        <n v="1488"/>
        <n v="7750"/>
        <n v="6127"/>
        <n v="5504"/>
        <n v="25929"/>
        <n v="3589"/>
        <n v="25208"/>
        <n v="2764"/>
        <n v="468"/>
        <n v="24090"/>
        <n v="298"/>
        <n v="1469"/>
        <n v="23044"/>
        <n v="1290"/>
        <n v="363"/>
        <n v="2056"/>
        <n v="879"/>
        <n v="2076"/>
        <n v="2044"/>
        <n v="1699"/>
        <n v="1512"/>
        <n v="11625"/>
        <n v="7085"/>
        <n v="377"/>
        <n v="18820"/>
        <n v="1562"/>
        <n v="2208"/>
        <n v="2033"/>
        <n v="5218"/>
        <n v="1124"/>
        <n v="601"/>
        <n v="3265"/>
        <n v="10101"/>
        <n v="494"/>
        <n v="547"/>
        <n v="3115"/>
        <n v="8165"/>
        <n v="577"/>
        <n v="744"/>
        <n v="1157"/>
        <n v="28397"/>
        <n v="1334"/>
        <n v="653"/>
        <n v="1634"/>
        <n v="970"/>
        <n v="24354"/>
        <n v="5863"/>
        <n v="3257"/>
        <n v="5330"/>
        <n v="10481"/>
        <n v="32250"/>
        <n v="11985"/>
        <n v="688"/>
        <n v="1889"/>
        <n v="5250"/>
        <n v="7372"/>
        <n v="923"/>
        <n v="27140"/>
        <n v="9420"/>
        <n v="8006"/>
        <n v="5181"/>
        <n v="1748"/>
        <n v="21019"/>
        <n v="1287"/>
        <n v="13445"/>
        <n v="25704"/>
        <n v="1901"/>
        <n v="8377"/>
        <n v="425"/>
        <n v="23962"/>
        <n v="25647"/>
        <n v="1449"/>
        <n v="3510"/>
        <n v="3403"/>
        <n v="3000"/>
        <n v="31678"/>
        <n v="4665"/>
        <n v="763"/>
        <n v="4017"/>
        <n v="37965"/>
        <n v="1409"/>
        <n v="6046"/>
        <n v="324"/>
        <n v="1082"/>
        <n v="1135"/>
        <n v="1000"/>
        <n v="1099"/>
        <n v="1134"/>
        <n v="24429"/>
        <n v="5978"/>
        <n v="6770"/>
        <n v="1395"/>
        <n v="863"/>
        <n v="932"/>
        <n v="6305"/>
        <n v="4302"/>
        <n v="3019"/>
        <n v="5249"/>
        <n v="888"/>
        <n v="30819"/>
        <n v="3155"/>
        <n v="28578"/>
        <n v="6306"/>
        <n v="5545"/>
        <n v="262"/>
        <n v="1780"/>
        <n v="533"/>
        <n v="300"/>
        <n v="3455"/>
        <n v="7449"/>
        <n v="5113"/>
        <n v="680"/>
        <n v="350"/>
        <n v="41276"/>
        <n v="20223"/>
        <n v="576"/>
        <n v="30294"/>
        <n v="20760"/>
        <n v="834"/>
        <n v="3228"/>
        <n v="14266"/>
        <n v="902"/>
        <n v="1738"/>
        <n v="717"/>
        <n v="2085"/>
        <n v="1213"/>
        <n v="5425"/>
        <n v="43257"/>
        <n v="1100"/>
        <n v="1075"/>
        <n v="41443"/>
        <n v="2974"/>
        <n v="16912"/>
        <n v="1435"/>
        <n v="1531"/>
        <n v="5362"/>
        <n v="7170"/>
        <n v="31381"/>
        <n v="1067"/>
        <n v="378"/>
        <n v="4625"/>
        <n v="5384"/>
        <n v="16786"/>
        <n v="1203"/>
        <n v="29981"/>
        <n v="913"/>
        <n v="23282"/>
        <n v="33335"/>
        <n v="206"/>
        <n v="14732"/>
        <n v="840"/>
        <n v="20707"/>
        <n v="23646"/>
        <n v="40606"/>
        <n v="3192"/>
        <n v="2386"/>
        <n v="5411"/>
        <n v="17965"/>
        <n v="2493"/>
        <n v="2312"/>
        <n v="3079"/>
        <n v="6089"/>
        <n v="11381"/>
        <n v="686"/>
        <n v="351"/>
        <n v="30865"/>
        <n v="2739"/>
        <n v="234"/>
        <n v="1241"/>
        <n v="5669"/>
        <n v="3743"/>
        <n v="3534"/>
        <n v="2367"/>
        <n v="2576"/>
        <n v="14785"/>
        <n v="11209"/>
        <n v="32742"/>
        <n v="19293"/>
        <n v="1723"/>
        <n v="203"/>
        <n v="874"/>
        <n v="15629"/>
        <n v="429"/>
        <n v="2202"/>
        <n v="11395"/>
        <n v="5652"/>
        <n v="16452"/>
        <n v="2049"/>
        <n v="660"/>
        <n v="817"/>
        <n v="511"/>
        <n v="2175"/>
        <n v="4558"/>
        <n v="24629"/>
        <n v="5352"/>
        <n v="2640"/>
        <n v="5760"/>
        <n v="5454"/>
        <n v="3048"/>
        <n v="40939"/>
        <n v="32073"/>
        <n v="611"/>
        <n v="9066"/>
        <n v="2919"/>
        <n v="19824"/>
        <n v="13386"/>
        <n v="3102"/>
        <n v="5263"/>
        <n v="20806"/>
        <n v="4795"/>
        <n v="379"/>
        <n v="3157"/>
        <n v="4516"/>
        <n v="4911"/>
        <n v="25686"/>
        <n v="1735"/>
        <n v="389"/>
        <n v="30770"/>
        <n v="20902"/>
        <n v="1923"/>
        <n v="33480"/>
        <n v="11957"/>
        <n v="12047"/>
        <n v="4546"/>
        <n v="777"/>
        <n v="5839"/>
        <n v="5593"/>
        <n v="1055"/>
        <n v="579"/>
        <n v="1606"/>
        <n v="28785"/>
        <n v="1721"/>
        <n v="5334"/>
        <n v="1454"/>
        <n v="5706"/>
        <n v="19547"/>
        <n v="22371"/>
        <n v="549"/>
        <n v="1094"/>
        <n v="18758"/>
        <n v="385"/>
        <n v="1249"/>
        <n v="697"/>
        <n v="16289"/>
        <n v="1392"/>
        <n v="41789"/>
        <n v="3197"/>
        <n v="7070"/>
        <n v="317"/>
        <n v="1210"/>
        <n v="906"/>
        <n v="3456"/>
        <n v="745"/>
        <n v="2071"/>
        <n v="597"/>
        <n v="1170"/>
        <n v="18703"/>
        <n v="2144"/>
        <n v="968"/>
        <n v="981"/>
        <n v="346"/>
        <n v="1667"/>
        <n v="10996"/>
        <n v="7914"/>
        <n v="4814"/>
        <n v="1571"/>
        <n v="32787"/>
        <n v="4783"/>
        <n v="32006"/>
        <n v="40638"/>
        <n v="1191"/>
        <n v="28192"/>
        <n v="4754"/>
        <n v="1188"/>
        <n v="320"/>
        <n v="16317"/>
        <n v="1970"/>
        <n v="1961"/>
        <n v="1285"/>
        <n v="36756"/>
        <n v="4917"/>
        <n v="2395"/>
        <n v="24833"/>
        <n v="19818"/>
        <n v="6884"/>
        <n v="572"/>
        <n v="471"/>
        <n v="3785"/>
        <n v="464"/>
        <n v="25746"/>
        <n v="2156"/>
        <n v="12105"/>
        <n v="1574"/>
        <n v="292"/>
        <n v="30295"/>
        <n v="2767"/>
        <n v="3398"/>
        <n v="34244"/>
        <n v="985"/>
        <n v="25121"/>
        <n v="2315"/>
        <n v="3502"/>
        <n v="27267"/>
        <n v="3146"/>
        <n v="19922"/>
        <n v="30380"/>
        <n v="11065"/>
        <n v="236"/>
        <n v="17108"/>
        <n v="34277"/>
        <n v="7452"/>
        <n v="6253"/>
        <n v="8629"/>
        <n v="1195"/>
        <n v="15168"/>
        <n v="751"/>
        <n v="7736"/>
        <n v="2229"/>
        <n v="1272"/>
        <n v="6073"/>
        <n v="37308"/>
        <n v="11058"/>
        <n v="38819"/>
        <n v="3020"/>
        <n v="5453"/>
        <n v="3425"/>
        <n v="5246"/>
        <n v="23928"/>
        <n v="22119"/>
        <n v="417"/>
        <n v="23179"/>
        <n v="7459"/>
        <n v="1701"/>
        <n v="1062"/>
        <n v="5288"/>
        <n v="1691"/>
        <n v="2809"/>
        <n v="620"/>
        <n v="1356"/>
        <n v="2114"/>
        <n v="1668"/>
        <n v="4150"/>
        <n v="9376"/>
        <n v="4902"/>
        <n v="1743"/>
        <n v="632"/>
        <n v="3915"/>
        <n v="6920"/>
        <n v="33986"/>
        <n v="38908"/>
        <n v="5116"/>
        <n v="829"/>
        <n v="297"/>
        <n v="27485"/>
        <n v="42347"/>
        <n v="5099"/>
        <n v="1342"/>
        <n v="1339"/>
        <n v="32298"/>
        <n v="931"/>
        <n v="945"/>
        <n v="4567"/>
        <n v="1777"/>
        <n v="21964"/>
        <n v="29311"/>
        <n v="8945"/>
        <n v="7349"/>
        <n v="362"/>
        <n v="1550"/>
        <n v="1787"/>
        <n v="18915"/>
        <n v="6482"/>
        <n v="964"/>
        <n v="1148"/>
        <n v="34627"/>
        <n v="6936"/>
        <n v="461"/>
        <n v="22832"/>
        <n v="2927"/>
        <n v="2063"/>
        <n v="342"/>
        <n v="3966"/>
        <n v="26692"/>
        <n v="1307"/>
        <n v="17047"/>
        <n v="2279"/>
        <n v="692"/>
        <n v="3911"/>
        <n v="2379"/>
        <n v="803"/>
        <n v="2972"/>
        <n v="442"/>
        <n v="390"/>
        <n v="2430"/>
        <n v="5617"/>
        <n v="1335"/>
        <n v="2222"/>
        <n v="685"/>
        <n v="447"/>
        <n v="24549"/>
        <n v="33461"/>
        <n v="2174"/>
        <n v="598"/>
        <n v="3252"/>
        <n v="1547"/>
        <n v="633"/>
        <n v="2244"/>
        <n v="990"/>
        <n v="8814"/>
        <n v="9692"/>
        <n v="1347"/>
        <n v="19614"/>
        <n v="948"/>
        <n v="14159"/>
        <n v="1754"/>
        <n v="5488"/>
        <n v="16666"/>
        <n v="1128"/>
        <n v="6588"/>
        <n v="693"/>
        <n v="29007"/>
        <n v="2030"/>
        <n v="9248"/>
        <n v="738"/>
        <n v="1145"/>
        <n v="3286"/>
        <n v="524"/>
        <n v="1077"/>
        <n v="587"/>
        <n v="5015"/>
        <n v="15903"/>
        <n v="475"/>
        <n v="23194"/>
        <n v="1590"/>
        <n v="245"/>
        <n v="8565"/>
        <n v="6776"/>
        <n v="904"/>
        <n v="37873"/>
        <n v="14154"/>
        <n v="19472"/>
        <n v="30488"/>
        <n v="1501"/>
        <n v="8259"/>
        <n v="37915"/>
        <n v="276"/>
        <n v="1833"/>
        <n v="7092"/>
        <n v="13092"/>
        <n v="2352"/>
        <n v="2438"/>
        <n v="4082"/>
        <n v="3258"/>
        <n v="1636"/>
        <n v="254"/>
        <n v="3984"/>
        <n v="1011"/>
        <n v="1834"/>
        <n v="4587"/>
        <n v="1763"/>
        <n v="5554"/>
        <n v="3918"/>
        <n v="5123"/>
        <n v="3325"/>
        <n v="2331"/>
        <n v="783"/>
        <n v="6125"/>
        <n v="4091"/>
        <n v="1338"/>
        <n v="208"/>
        <n v="26516"/>
        <n v="5053"/>
        <n v="9813"/>
        <n v="1941"/>
        <n v="4120"/>
        <n v="16684"/>
        <n v="38400"/>
        <n v="1632"/>
        <n v="1865"/>
        <n v="2733"/>
        <n v="39414"/>
        <n v="1553"/>
        <n v="526"/>
        <n v="1016"/>
        <n v="13735"/>
        <n v="7825"/>
        <n v="5723"/>
        <n v="1366"/>
        <n v="4160"/>
        <n v="30562"/>
        <n v="489"/>
        <n v="5302"/>
        <n v="28254"/>
        <n v="30105"/>
        <n v="22531"/>
        <n v="5871"/>
        <n v="1354"/>
        <n v="6656"/>
        <n v="2917"/>
        <n v="2894"/>
        <n v="1782"/>
        <n v="2145"/>
        <n v="20431"/>
        <n v="1332"/>
        <n v="1560"/>
        <n v="4885"/>
        <n v="5925"/>
        <n v="24456"/>
        <n v="1165"/>
        <n v="2826"/>
        <n v="1922"/>
        <n v="17961"/>
        <n v="5064"/>
        <n v="32286"/>
        <n v="555"/>
        <n v="1528"/>
        <n v="1742"/>
        <n v="594"/>
        <n v="1931"/>
        <n v="639"/>
        <n v="9292"/>
        <n v="4621"/>
        <n v="2207"/>
        <n v="11405"/>
        <n v="18620"/>
        <n v="1707"/>
        <n v="7383"/>
        <n v="26370"/>
        <n v="7811"/>
        <n v="1025"/>
        <n v="10041"/>
        <n v="27551"/>
        <n v="3818"/>
        <n v="24786"/>
        <n v="1224"/>
        <n v="2054"/>
        <n v="459"/>
        <n v="2918"/>
        <n v="24668"/>
        <n v="4157"/>
        <n v="1001"/>
        <n v="24235"/>
        <n v="1043"/>
        <n v="3261"/>
        <n v="2760"/>
        <n v="5196"/>
        <n v="15773"/>
        <n v="19949"/>
        <n v="9099"/>
        <n v="6244"/>
        <n v="634"/>
        <n v="1497"/>
        <n v="5412"/>
        <n v="1916"/>
        <n v="31722"/>
        <n v="3509"/>
        <n v="1951"/>
        <n v="13782"/>
        <n v="2933"/>
        <n v="5115"/>
        <n v="1808"/>
        <n v="4327"/>
        <n v="1413"/>
        <n v="10645"/>
        <n v="6490"/>
        <n v="7425"/>
        <n v="41100"/>
        <n v="2699"/>
        <n v="13290"/>
        <n v="42208"/>
        <n v="445"/>
        <n v="590"/>
        <n v="20206"/>
        <n v="22083"/>
        <n v="1220"/>
        <n v="1698"/>
        <n v="7581"/>
        <n v="40168"/>
        <n v="6994"/>
        <n v="24425"/>
        <n v="14143"/>
        <n v="2443"/>
        <n v="4758"/>
        <n v="2597"/>
        <n v="4184"/>
        <n v="718"/>
        <n v="2080"/>
        <n v="1673"/>
        <n v="277"/>
        <n v="22105"/>
        <n v="1683"/>
        <n v="32881"/>
        <n v="1690"/>
        <n v="893"/>
        <n v="7054"/>
        <n v="4500"/>
        <n v="1416"/>
        <n v="26946"/>
        <n v="21622"/>
        <n v="859"/>
        <n v="12721"/>
        <n v="25566"/>
        <n v="41308"/>
        <n v="31679"/>
        <n v="5912"/>
        <n v="260"/>
        <n v="3093"/>
        <n v="7351"/>
        <n v="427"/>
        <n v="31629"/>
        <n v="1279"/>
        <n v="959"/>
        <n v="1871"/>
        <n v="9556"/>
        <n v="3162"/>
        <n v="1519"/>
        <n v="1324"/>
        <n v="12407"/>
        <n v="26942"/>
        <n v="5264"/>
        <n v="34527"/>
        <n v="18578"/>
        <n v="43693"/>
        <n v="22523"/>
        <n v="7881"/>
        <n v="10137"/>
        <n v="1583"/>
        <n v="3692"/>
        <n v="27037"/>
        <n v="5964"/>
        <n v="5872"/>
        <n v="4375"/>
        <n v="689"/>
        <n v="4166"/>
        <n v="27963"/>
        <n v="13108"/>
        <n v="37610"/>
        <n v="5284"/>
        <n v="1271"/>
        <n v="1045"/>
        <n v="2019"/>
        <n v="2246"/>
        <n v="3291"/>
        <n v="39685"/>
        <n v="3986"/>
        <n v="3515"/>
        <n v="1364"/>
        <n v="797"/>
        <n v="4357"/>
        <n v="5962"/>
        <n v="3748"/>
        <n v="13291"/>
        <n v="30424"/>
        <n v="25377"/>
        <n v="2890"/>
        <n v="1119"/>
        <n v="1428"/>
        <n v="216"/>
        <n v="24286"/>
        <n v="978"/>
        <n v="308"/>
        <n v="502"/>
        <n v="7191"/>
        <n v="3567"/>
        <n v="1596"/>
        <n v="3664"/>
        <n v="11296"/>
        <n v="5055"/>
        <n v="3937"/>
        <n v="2316"/>
        <n v="706"/>
        <n v="4663"/>
        <n v="5749"/>
        <n v="566"/>
        <n v="1400"/>
        <n v="1056"/>
        <n v="3483"/>
        <n v="5580"/>
        <n v="268"/>
        <n v="782"/>
        <n v="4125"/>
        <n v="2858"/>
        <n v="32354"/>
        <n v="1640"/>
        <n v="26182"/>
        <n v="9536"/>
        <n v="3573"/>
        <n v="41259"/>
        <n v="263"/>
        <n v="1019"/>
        <n v="31327"/>
        <n v="569"/>
        <n v="4323"/>
        <n v="1362"/>
        <n v="11263"/>
        <n v="7640"/>
        <n v="1705"/>
        <n v="2882"/>
        <n v="16824"/>
        <n v="1988"/>
        <n v="7525"/>
        <n v="3747"/>
        <n v="4107"/>
        <n v="1609"/>
        <n v="4504"/>
        <n v="15215"/>
        <n v="32958"/>
        <n v="7339"/>
        <n v="9254"/>
        <n v="5954"/>
        <n v="8431"/>
        <n v="1040"/>
        <n v="2159"/>
        <n v="21693"/>
        <n v="2431"/>
        <n v="27984"/>
        <n v="18637"/>
        <n v="23090"/>
        <n v="21733"/>
        <n v="380"/>
        <n v="2619"/>
        <n v="27347"/>
        <n v="542"/>
        <n v="1980"/>
        <n v="33551"/>
        <n v="1417"/>
        <n v="1399"/>
        <n v="3870"/>
        <n v="224"/>
        <n v="26186"/>
        <n v="13417"/>
        <n v="1476"/>
        <n v="1273"/>
        <n v="462"/>
        <n v="1487"/>
        <n v="5793"/>
        <n v="38796"/>
        <n v="36677"/>
        <n v="2753"/>
        <n v="14533"/>
        <n v="360"/>
        <n v="32525"/>
        <n v="6183"/>
        <n v="36629"/>
        <n v="1809"/>
        <n v="5029"/>
        <n v="31399"/>
        <n v="43961"/>
        <n v="832"/>
        <n v="24693"/>
        <n v="5039"/>
        <n v="764"/>
        <n v="14447"/>
        <n v="1491"/>
        <n v="37268"/>
        <n v="12927"/>
        <n v="3165"/>
        <n v="463"/>
        <n v="898"/>
        <n v="37271"/>
        <n v="1695"/>
        <n v="5572"/>
        <n v="291"/>
        <n v="5383"/>
        <n v="27700"/>
        <n v="714"/>
        <n v="10767"/>
        <n v="4799"/>
        <n v="4684"/>
        <n v="2982"/>
        <n v="10207"/>
        <n v="3071"/>
        <n v="4190"/>
        <n v="22367"/>
        <n v="4975"/>
        <n v="1823"/>
        <n v="332"/>
        <n v="7783"/>
        <n v="2059"/>
        <n v="27612"/>
        <n v="1910"/>
        <n v="1215"/>
        <n v="1129"/>
        <n v="3051"/>
        <n v="25133"/>
        <n v="4987"/>
        <n v="2350"/>
        <n v="4764"/>
        <n v="4749"/>
        <n v="39597"/>
        <n v="1722"/>
        <n v="5799"/>
        <n v="784"/>
        <n v="3982"/>
        <n v="33665"/>
        <n v="217"/>
        <n v="2814"/>
        <n v="21758"/>
        <n v="1321"/>
        <n v="28989"/>
        <n v="1268"/>
        <n v="1481"/>
        <n v="1378"/>
        <n v="1397"/>
        <n v="2744"/>
        <n v="1747"/>
        <n v="473"/>
        <n v="1035"/>
        <n v="4129"/>
        <n v="2604"/>
        <n v="2096"/>
        <n v="20144"/>
        <n v="815"/>
        <n v="6051"/>
        <n v="927"/>
        <n v="22654"/>
        <n v="2769"/>
        <n v="1155"/>
        <n v="26629"/>
        <n v="956"/>
        <n v="1380"/>
        <n v="4850"/>
        <n v="3640"/>
        <n v="1700"/>
        <n v="10010"/>
        <n v="370"/>
        <n v="3715"/>
        <n v="846"/>
        <n v="2311"/>
        <n v="6336"/>
        <n v="2510"/>
        <n v="24874"/>
        <n v="8251"/>
        <n v="5101"/>
        <n v="34454"/>
        <n v="2070"/>
        <n v="1196"/>
        <n v="1731"/>
        <n v="4055"/>
        <n v="3820"/>
        <n v="21145"/>
        <n v="5996"/>
        <n v="31897"/>
        <n v="6644"/>
        <n v="4466"/>
        <n v="41895"/>
        <n v="759"/>
        <n v="38000"/>
        <n v="243"/>
        <n v="1627"/>
        <n v="6443"/>
        <n v="5157"/>
        <n v="4588"/>
        <n v="5911"/>
        <n v="29430"/>
        <n v="239"/>
        <n v="1918"/>
        <n v="18614"/>
        <n v="1905"/>
        <n v="24723"/>
        <n v="4745"/>
        <n v="1892"/>
        <n v="1534"/>
        <n v="33681"/>
        <n v="2346"/>
        <n v="10816"/>
        <n v="4255"/>
        <n v="7497"/>
        <n v="25655"/>
        <n v="384"/>
        <n v="4059"/>
        <n v="253"/>
        <n v="1176"/>
        <n v="16362"/>
        <n v="4306"/>
        <n v="3845"/>
        <n v="43163"/>
        <n v="5808"/>
        <n v="2092"/>
        <n v="4741"/>
        <n v="467"/>
        <n v="1712"/>
        <n v="4601"/>
        <n v="1639"/>
        <n v="3749"/>
        <n v="1355"/>
        <n v="30822"/>
        <n v="1811"/>
        <n v="37108"/>
        <n v="950"/>
        <n v="1978"/>
        <n v="37926"/>
        <n v="3065"/>
        <n v="6660"/>
        <n v="778"/>
        <n v="1713"/>
        <n v="1073"/>
        <n v="2288"/>
        <n v="5870"/>
        <n v="2520"/>
        <n v="34167"/>
        <n v="5073"/>
        <n v="27363"/>
        <n v="6756"/>
        <n v="30642"/>
        <n v="4983"/>
        <n v="2501"/>
        <n v="7471"/>
        <n v="32217"/>
        <n v="4064"/>
        <n v="722"/>
        <n v="665"/>
        <n v="901"/>
        <n v="796"/>
        <n v="31956"/>
        <n v="33664"/>
        <n v="6505"/>
        <n v="4996"/>
        <n v="5975"/>
        <n v="10813"/>
        <n v="1384"/>
        <n v="13825"/>
        <n v="836"/>
        <n v="30231"/>
        <n v="2537"/>
        <n v="957"/>
        <n v="7996"/>
        <n v="14862"/>
        <n v="24577"/>
        <n v="11160"/>
        <n v="3103"/>
        <n v="3541"/>
        <n v="28271"/>
        <n v="839"/>
        <n v="1429"/>
        <n v="30522"/>
        <n v="940"/>
        <n v="1740"/>
        <n v="6397"/>
        <n v="1774"/>
        <n v="2152"/>
        <n v="20488"/>
        <n v="1456"/>
        <n v="37985"/>
        <n v="1149"/>
        <n v="5103"/>
        <n v="518"/>
        <n v="5864"/>
        <n v="6870"/>
        <n v="3226"/>
        <n v="3486"/>
        <n v="2463"/>
        <n v="5809"/>
        <n v="7544"/>
        <n v="251"/>
        <n v="3333"/>
        <n v="38654"/>
        <n v="20272"/>
        <n v="2003"/>
        <n v="7863"/>
        <n v="5350"/>
        <n v="1002"/>
        <n v="5500"/>
        <n v="1720"/>
        <n v="2299"/>
        <n v="41898"/>
        <n v="13860"/>
        <n v="1783"/>
        <n v="7298"/>
        <n v="29679"/>
        <n v="1917"/>
        <n v="1858"/>
        <n v="27756"/>
        <n v="3031"/>
        <n v="258"/>
        <n v="31086"/>
        <n v="7243"/>
        <n v="1254"/>
        <n v="925"/>
        <n v="357"/>
        <n v="734"/>
        <n v="23031"/>
        <n v="7476"/>
        <n v="1027"/>
        <n v="41014"/>
        <n v="32811"/>
        <n v="5481"/>
        <n v="2047"/>
        <n v="1177"/>
        <n v="5810"/>
        <n v="637"/>
        <n v="1869"/>
        <n v="29818"/>
        <n v="7047"/>
        <n v="274"/>
        <n v="32209"/>
        <n v="673"/>
        <n v="5857"/>
        <n v="1029"/>
        <n v="1327"/>
        <n v="20662"/>
        <n v="11959"/>
        <n v="1535"/>
        <n v="25564"/>
        <n v="23078"/>
        <n v="5002"/>
        <n v="4531"/>
        <n v="5573"/>
        <n v="7598"/>
        <n v="4414"/>
        <n v="5045"/>
        <n v="3803"/>
        <n v="6486"/>
        <n v="841"/>
        <n v="3060"/>
        <n v="670"/>
        <n v="32845"/>
        <n v="359"/>
        <n v="937"/>
        <n v="1030"/>
        <n v="5673"/>
        <n v="5332"/>
        <n v="1089"/>
        <n v="2231"/>
        <n v="15886"/>
        <n v="2416"/>
        <n v="4766"/>
        <n v="3181"/>
        <n v="2533"/>
        <n v="1182"/>
        <n v="5227"/>
        <n v="647"/>
        <n v="19804"/>
        <n v="1649"/>
        <n v="691"/>
        <n v="15578"/>
        <n v="3382"/>
        <n v="4702"/>
        <n v="16437"/>
        <n v="15269"/>
        <n v="1041"/>
        <n v="30481"/>
        <n v="1545"/>
        <n v="24510"/>
        <n v="1301"/>
        <n v="7675"/>
        <n v="735"/>
        <n v="39146"/>
        <n v="3691"/>
        <n v="34136"/>
        <n v="23322"/>
        <n v="1455"/>
        <n v="41571"/>
        <n v="1371"/>
        <n v="455"/>
        <n v="15544"/>
        <n v="556"/>
        <n v="15164"/>
        <n v="2712"/>
        <n v="3430"/>
        <n v="4087"/>
        <n v="2457"/>
        <n v="311"/>
        <n v="6574"/>
        <n v="962"/>
        <n v="5817"/>
        <n v="1539"/>
        <n v="6249"/>
        <n v="472"/>
        <n v="4484"/>
        <n v="3193"/>
        <n v="4905"/>
        <n v="37752"/>
        <n v="3196"/>
        <n v="23059"/>
        <n v="5209"/>
        <n v="6208"/>
        <n v="26213"/>
        <n v="2219"/>
        <n v="1452"/>
        <n v="43312"/>
        <n v="5044"/>
        <n v="37958"/>
        <n v="35783"/>
        <n v="5860"/>
        <n v="880"/>
        <n v="27573"/>
        <n v="5300"/>
        <n v="681"/>
        <n v="6872"/>
        <n v="4246"/>
        <n v="1790"/>
        <n v="5597"/>
        <n v="4263"/>
        <n v="6653"/>
        <n v="37690"/>
        <n v="4948"/>
        <n v="5968"/>
        <n v="1314"/>
        <n v="6542"/>
        <n v="31180"/>
        <n v="27244"/>
        <n v="31007"/>
        <n v="24247"/>
        <n v="3538"/>
        <n v="28234"/>
        <n v="1660"/>
        <n v="3041"/>
        <n v="381"/>
        <n v="5842"/>
        <n v="986"/>
        <n v="4021"/>
        <n v="1591"/>
        <n v="4554"/>
        <n v="2360"/>
        <n v="6029"/>
        <n v="10672"/>
        <n v="944"/>
        <n v="9337"/>
        <n v="361"/>
        <n v="252"/>
        <n v="831"/>
        <n v="2090"/>
        <n v="11529"/>
        <n v="788"/>
        <n v="1278"/>
        <n v="42604"/>
        <n v="24650"/>
        <n v="21585"/>
        <n v="8728"/>
        <n v="17220"/>
        <n v="3081"/>
        <n v="247"/>
        <n v="16427"/>
        <n v="3492"/>
        <n v="631"/>
        <n v="14814"/>
        <n v="3508"/>
        <n v="2157"/>
        <n v="5261"/>
        <n v="563"/>
        <n v="43578"/>
        <n v="476"/>
        <n v="903"/>
        <n v="25725"/>
        <n v="930"/>
        <n v="3076"/>
        <n v="322"/>
        <n v="683"/>
        <n v="2216"/>
        <n v="25885"/>
        <n v="3440"/>
        <n v="28241"/>
        <n v="9677"/>
        <n v="1708"/>
        <n v="2837"/>
        <n v="17813"/>
        <n v="37724"/>
        <n v="3840"/>
        <n v="3260"/>
        <n v="4033"/>
        <n v="1936"/>
        <n v="6627"/>
        <n v="29897"/>
        <n v="2817"/>
        <n v="5344"/>
        <n v="16627"/>
        <n v="3857"/>
        <n v="26607"/>
        <n v="443"/>
        <n v="11802"/>
        <n v="1602"/>
        <n v="896"/>
        <n v="26948"/>
        <n v="1050"/>
        <n v="5641"/>
        <n v="3532"/>
        <n v="1953"/>
        <n v="793"/>
        <n v="1475"/>
        <n v="24991"/>
        <n v="4362"/>
        <n v="1490"/>
        <n v="4284"/>
        <n v="13791"/>
        <n v="891"/>
        <n v="5920"/>
        <n v="1328"/>
        <n v="39259"/>
        <n v="3439"/>
        <n v="25000"/>
        <n v="561"/>
        <n v="40821"/>
        <n v="1718"/>
        <n v="2359"/>
        <n v="14355"/>
        <n v="10845"/>
        <n v="315"/>
        <n v="2310"/>
        <n v="29756"/>
        <n v="858"/>
        <n v="34431"/>
        <n v="26844"/>
        <n v="1267"/>
        <n v="37712"/>
        <n v="2344"/>
        <n v="1915"/>
        <n v="2239"/>
        <n v="7843"/>
        <n v="4571"/>
        <n v="2509"/>
        <n v="4295"/>
        <n v="2793"/>
        <n v="1506"/>
        <n v="1841"/>
        <n v="2398"/>
        <n v="2812"/>
        <n v="703"/>
        <n v="5107"/>
        <n v="2228"/>
        <n v="2106"/>
        <n v="289"/>
        <n v="23323"/>
        <n v="403"/>
        <n v="4186"/>
        <n v="1694"/>
        <n v="5764"/>
        <n v="27420"/>
        <n v="2347"/>
        <n v="2275"/>
        <n v="1928"/>
        <n v="6673"/>
        <n v="4020"/>
        <n v="3792"/>
        <n v="3883"/>
        <n v="1212"/>
        <n v="5491"/>
        <n v="1443"/>
        <n v="7528"/>
        <n v="23831"/>
        <n v="404"/>
        <n v="5626"/>
        <n v="4365"/>
        <n v="42594"/>
        <n v="5495"/>
        <n v="2329"/>
        <n v="41333"/>
        <n v="32223"/>
        <n v="26294"/>
        <n v="4214"/>
        <n v="12052"/>
        <n v="2720"/>
        <n v="2902"/>
        <n v="285"/>
        <n v="3569"/>
        <n v="1859"/>
        <n v="662"/>
        <n v="14506"/>
        <n v="616"/>
        <n v="4224"/>
        <n v="583"/>
        <n v="41517"/>
        <n v="32557"/>
        <n v="2657"/>
        <n v="12668"/>
        <n v="2128"/>
        <n v="14125"/>
        <n v="808"/>
        <n v="4834"/>
        <n v="1930"/>
        <n v="41639"/>
        <n v="6407"/>
        <n v="26399"/>
        <n v="996"/>
        <n v="30279"/>
        <n v="1554"/>
        <n v="37627"/>
        <n v="3521"/>
        <n v="2107"/>
        <n v="18437"/>
        <n v="43316"/>
        <n v="1104"/>
        <n v="1229"/>
        <n v="17276"/>
        <n v="1014"/>
        <n v="2116"/>
        <n v="3595"/>
        <n v="28092"/>
        <n v="1292"/>
        <n v="3543"/>
        <n v="22301"/>
        <n v="214"/>
        <n v="6366"/>
        <n v="1861"/>
        <n v="10347"/>
        <n v="34151"/>
        <n v="2014"/>
        <n v="20508"/>
        <n v="24077"/>
        <n v="19636"/>
        <n v="5761"/>
        <n v="37796"/>
        <n v="1772"/>
        <n v="11013"/>
        <n v="7409"/>
        <n v="29065"/>
        <n v="4855"/>
        <n v="5153"/>
        <n v="32022"/>
        <n v="10213"/>
        <n v="1648"/>
        <n v="250"/>
        <n v="14360"/>
        <n v="7847"/>
        <n v="3681"/>
        <n v="29631"/>
        <n v="2215"/>
        <n v="21860"/>
        <n v="23949"/>
        <n v="1769"/>
        <n v="4509"/>
        <n v="16083"/>
        <n v="14663"/>
        <n v="4959"/>
        <n v="2962"/>
        <n v="5846"/>
        <n v="26081"/>
        <n v="2650"/>
        <n v="4616"/>
        <n v="11971"/>
        <n v="5121"/>
        <n v="33541"/>
        <n v="14263"/>
        <n v="12283"/>
        <n v="27395"/>
        <n v="438"/>
        <n v="7404"/>
        <n v="35502"/>
        <n v="1522"/>
        <n v="7249"/>
        <n v="5519"/>
        <n v="9387"/>
        <n v="499"/>
        <n v="646"/>
        <n v="588"/>
        <n v="14017"/>
        <n v="2161"/>
        <n v="2053"/>
        <n v="29076"/>
        <n v="5266"/>
        <n v="976"/>
        <n v="946"/>
        <n v="7972"/>
        <n v="4630"/>
        <n v="897"/>
        <n v="2727"/>
        <n v="15858"/>
        <n v="6533"/>
        <n v="1281"/>
        <n v="19788"/>
        <n v="29732"/>
        <n v="5815"/>
        <n v="1749"/>
        <n v="4843"/>
        <n v="7199"/>
        <n v="35258"/>
        <n v="2628"/>
        <n v="5286"/>
        <n v="10303"/>
        <n v="457"/>
        <n v="13622"/>
        <n v="3881"/>
        <n v="5818"/>
        <n v="1247"/>
        <n v="2790"/>
        <n v="3435"/>
        <n v="6214"/>
        <n v="966"/>
        <n v="4221"/>
        <n v="26124"/>
        <n v="1282"/>
        <n v="20028"/>
        <n v="4993"/>
        <n v="3233"/>
        <n v="18767"/>
        <n v="500"/>
        <n v="4225"/>
        <n v="2526"/>
        <n v="658"/>
        <n v="4153"/>
        <n v="15808"/>
        <n v="5305"/>
        <n v="1127"/>
        <n v="2082"/>
        <n v="5825"/>
        <n v="2448"/>
        <n v="36285"/>
        <n v="20591"/>
        <n v="3938"/>
        <n v="2218"/>
        <n v="4969"/>
        <n v="656"/>
        <n v="2186"/>
        <n v="570"/>
        <n v="790"/>
        <n v="4155"/>
        <n v="1661"/>
        <n v="1256"/>
        <n v="5254"/>
        <n v="4798"/>
        <n v="16678"/>
        <n v="1582"/>
        <n v="2195"/>
        <n v="1902"/>
        <n v="3008"/>
        <n v="24618"/>
        <n v="4808"/>
        <n v="30818"/>
        <n v="26266"/>
        <n v="2639"/>
        <n v="4995"/>
        <n v="19447"/>
        <n v="2614"/>
        <n v="25910"/>
        <n v="3253"/>
        <n v="1674"/>
        <n v="3570"/>
        <n v="1937"/>
        <n v="4154"/>
        <n v="35345"/>
        <n v="7375"/>
        <n v="12124"/>
        <n v="3976"/>
        <n v="5354"/>
        <n v="1401"/>
        <n v="6871"/>
        <n v="29870"/>
        <n v="1231"/>
        <n v="2295"/>
        <n v="7411"/>
        <n v="12225"/>
        <n v="23636"/>
        <n v="2018"/>
        <n v="7441"/>
        <n v="3645"/>
        <n v="1280"/>
        <n v="4407"/>
        <n v="25900"/>
        <n v="7123"/>
        <n v="32148"/>
        <n v="13137"/>
        <n v="4454"/>
        <n v="1232"/>
        <n v="30854"/>
        <n v="38258"/>
        <n v="1446"/>
        <n v="5229"/>
        <n v="28995"/>
        <n v="2479"/>
        <n v="408"/>
        <n v="8454"/>
        <n v="25431"/>
        <n v="16294"/>
        <n v="507"/>
        <n v="19484"/>
        <n v="5586"/>
        <n v="12068"/>
        <n v="1223"/>
        <n v="2484"/>
        <n v="1012"/>
        <n v="15957"/>
        <n v="1383"/>
        <n v="30064"/>
        <n v="28415"/>
        <n v="40643"/>
        <n v="280"/>
        <n v="3784"/>
        <n v="5430"/>
        <n v="810"/>
        <n v="3798"/>
        <n v="4507"/>
        <n v="16468"/>
        <n v="35390"/>
        <n v="916"/>
        <n v="2399"/>
        <n v="8505"/>
        <n v="5893"/>
        <n v="13285"/>
        <n v="726"/>
        <n v="302"/>
        <n v="1605"/>
        <n v="12383"/>
        <n v="2148"/>
        <n v="6674"/>
        <n v="571"/>
        <n v="1259"/>
        <n v="28095"/>
        <n v="4451"/>
        <n v="13933"/>
        <n v="329"/>
        <n v="4542"/>
        <n v="6243"/>
        <n v="34464"/>
        <n v="3909"/>
        <n v="3848"/>
        <n v="1424"/>
        <n v="1208"/>
        <n v="669"/>
        <n v="30931"/>
        <n v="31775"/>
        <n v="684"/>
        <n v="789"/>
        <n v="423"/>
        <n v="43059"/>
        <n v="23232"/>
        <n v="3682"/>
        <n v="5795"/>
        <n v="3783"/>
        <n v="31763"/>
        <n v="372"/>
        <n v="15762"/>
        <n v="210"/>
        <n v="392"/>
        <n v="4260"/>
        <n v="43136"/>
        <n v="30478"/>
        <n v="4626"/>
        <n v="1540"/>
        <n v="21973"/>
        <n v="613"/>
        <n v="32113"/>
        <n v="1367"/>
        <n v="18178"/>
        <n v="314"/>
        <n v="412"/>
        <n v="29866"/>
        <n v="10337"/>
        <n v="3094"/>
        <n v="1120"/>
        <n v="34343"/>
        <n v="755"/>
        <n v="818"/>
        <n v="32941"/>
        <n v="1193"/>
        <n v="25700"/>
        <n v="2752"/>
        <n v="14965"/>
        <n v="1236"/>
        <n v="1069"/>
        <n v="11685"/>
        <n v="999"/>
        <n v="3329"/>
        <n v="28658"/>
        <n v="29983"/>
        <n v="13047"/>
        <n v="39398"/>
        <n v="22150"/>
        <n v="2101"/>
        <n v="9680"/>
        <n v="33891"/>
        <n v="1468"/>
        <n v="24716"/>
        <n v="716"/>
        <n v="4701"/>
        <n v="22411"/>
        <n v="15699"/>
        <n v="4312"/>
        <n v="5240"/>
        <n v="366"/>
        <n v="31719"/>
        <n v="2037"/>
        <n v="34646"/>
        <n v="34691"/>
        <n v="32289"/>
        <n v="26939"/>
        <n v="1390"/>
        <n v="6753"/>
        <n v="29647"/>
        <n v="3306"/>
        <n v="19157"/>
        <n v="3361"/>
        <n v="5961"/>
        <n v="42744"/>
        <n v="5281"/>
        <n v="1646"/>
        <n v="15292"/>
        <n v="406"/>
        <n v="4185"/>
        <n v="2010"/>
        <n v="1517"/>
        <n v="6224"/>
        <n v="26757"/>
        <n v="15450"/>
        <n v="6501"/>
        <n v="4265"/>
        <n v="40466"/>
        <n v="9694"/>
        <n v="40537"/>
        <n v="1958"/>
        <n v="2632"/>
        <n v="20109"/>
        <n v="2349"/>
        <n v="17861"/>
        <n v="4986"/>
        <n v="42252"/>
        <n v="43678"/>
        <n v="14846"/>
        <n v="21371"/>
        <n v="17849"/>
        <n v="21196"/>
        <n v="3824"/>
        <n v="14826"/>
        <n v="7161"/>
        <n v="38598"/>
        <n v="5670"/>
        <n v="7434"/>
        <n v="2198"/>
        <n v="43853"/>
        <n v="482"/>
        <n v="3566"/>
        <n v="1794"/>
        <n v="12805"/>
        <n v="17697"/>
        <n v="5878"/>
        <n v="1300"/>
        <n v="42050"/>
        <n v="11818"/>
        <n v="24686"/>
        <n v="18478"/>
        <n v="9127"/>
        <n v="530"/>
        <n v="31392"/>
        <n v="3620"/>
        <n v="13806"/>
        <n v="22106"/>
        <n v="4710"/>
        <n v="1626"/>
        <n v="3359"/>
        <n v="29145"/>
        <n v="23495"/>
        <n v="1080"/>
        <n v="3614"/>
        <n v="29463"/>
        <n v="5255"/>
        <n v="6932"/>
        <n v="2866"/>
        <n v="8603"/>
        <n v="4642"/>
        <n v="1189"/>
        <n v="661"/>
        <n v="37689"/>
        <n v="26926"/>
        <n v="1478"/>
        <n v="40548"/>
        <n v="5885"/>
        <n v="2048"/>
        <n v="890"/>
        <n v="4900"/>
        <n v="2912"/>
        <n v="2361"/>
        <n v="5154"/>
        <n v="630"/>
        <n v="13592"/>
        <n v="5748"/>
        <n v="27055"/>
        <n v="503"/>
        <n v="845"/>
        <n v="30663"/>
        <n v="5837"/>
        <n v="6851"/>
        <n v="14709"/>
        <n v="13430"/>
        <n v="24936"/>
        <n v="12677"/>
        <n v="22734"/>
        <n v="3149"/>
        <n v="3321"/>
        <n v="37489"/>
        <n v="43101"/>
        <n v="11513"/>
        <n v="1248"/>
        <n v="1598"/>
        <n v="4352"/>
        <n v="32740"/>
        <n v="3531"/>
        <n v="4883"/>
        <n v="11516"/>
        <n v="909"/>
        <n v="37008"/>
        <n v="519"/>
        <n v="2291"/>
        <n v="2675"/>
        <n v="2428"/>
        <n v="5604"/>
        <n v="39993"/>
        <n v="9881"/>
        <n v="347"/>
        <n v="2387"/>
        <n v="1492"/>
        <n v="4359"/>
        <n v="9956"/>
        <n v="13532"/>
        <n v="7984"/>
        <n v="4266"/>
        <n v="2187"/>
        <n v="14627"/>
        <n v="33421"/>
        <n v="13937"/>
        <n v="6471"/>
        <n v="1304"/>
        <n v="5687"/>
        <n v="1250"/>
        <n v="18118"/>
        <n v="18871"/>
        <n v="43820"/>
        <n v="453"/>
        <n v="3199"/>
        <n v="1388"/>
        <n v="9600"/>
        <n v="10765"/>
        <n v="246"/>
        <n v="6310"/>
        <n v="11351"/>
        <n v="3373"/>
        <n v="2937"/>
        <n v="21198"/>
        <n v="19408"/>
        <n v="19782"/>
        <n v="9721"/>
        <n v="8417"/>
        <n v="2952"/>
        <n v="4271"/>
        <n v="4448"/>
        <n v="15938"/>
        <n v="1406"/>
        <n v="4711"/>
        <n v="2415"/>
        <n v="2081"/>
        <n v="694"/>
        <n v="4918"/>
        <n v="15885"/>
        <n v="15661"/>
        <n v="2370"/>
        <n v="612"/>
        <n v="5973"/>
        <n v="30913"/>
        <n v="1415"/>
        <n v="4268"/>
        <n v="17449"/>
        <n v="407"/>
        <n v="4618"/>
        <n v="371"/>
        <n v="337"/>
        <n v="5465"/>
        <n v="31375"/>
        <n v="728"/>
        <n v="12036"/>
        <n v="22268"/>
        <n v="3137"/>
        <n v="25731"/>
        <n v="1486"/>
        <n v="1495"/>
        <n v="699"/>
        <n v="4118"/>
        <n v="40468"/>
        <n v="202"/>
        <n v="567"/>
        <n v="13317"/>
        <n v="1569"/>
        <n v="1907"/>
        <n v="877"/>
        <n v="32519"/>
        <n v="1158"/>
        <n v="28138"/>
        <n v="7724"/>
        <n v="812"/>
        <n v="21515"/>
        <n v="1331"/>
        <n v="5353"/>
        <n v="965"/>
        <n v="648"/>
        <n v="3445"/>
        <n v="3720"/>
        <n v="301"/>
        <n v="2405"/>
        <n v="24872"/>
        <n v="283"/>
        <n v="30249"/>
        <n v="3992"/>
        <n v="3686"/>
        <n v="32403"/>
        <n v="6331"/>
        <n v="994"/>
        <n v="1359"/>
        <n v="705"/>
        <n v="10678"/>
        <n v="10704"/>
        <n v="36453"/>
        <n v="28030"/>
        <n v="2788"/>
        <n v="2191"/>
        <n v="5283"/>
        <n v="1633"/>
        <n v="1361"/>
        <n v="8005"/>
        <n v="2318"/>
        <n v="3326"/>
        <n v="5646"/>
        <n v="6268"/>
        <n v="32630"/>
        <n v="5605"/>
        <n v="1829"/>
        <n v="35585"/>
        <n v="27807"/>
        <n v="1996"/>
        <n v="1615"/>
        <n v="14002"/>
        <n v="32204"/>
        <n v="19497"/>
        <n v="2073"/>
        <n v="2146"/>
        <n v="21234"/>
        <n v="4280"/>
        <n v="7670"/>
        <n v="4742"/>
        <n v="2013"/>
        <n v="5832"/>
        <n v="4842"/>
        <n v="7338"/>
        <n v="1920"/>
        <n v="828"/>
        <n v="2986"/>
        <n v="19734"/>
        <n v="39624"/>
        <n v="27007"/>
        <n v="30678"/>
        <n v="2680"/>
        <n v="25201"/>
        <n v="5967"/>
        <n v="3703"/>
        <n v="35440"/>
        <n v="3394"/>
        <n v="4325"/>
        <n v="2742"/>
        <n v="11790"/>
        <n v="27136"/>
        <n v="2328"/>
        <n v="6971"/>
        <n v="5444"/>
        <n v="4078"/>
        <n v="2599"/>
        <n v="32585"/>
        <n v="19149"/>
        <n v="19731"/>
        <n v="2521"/>
        <n v="5610"/>
        <n v="43778"/>
        <n v="1733"/>
        <n v="7152"/>
        <n v="25623"/>
        <n v="4209"/>
        <n v="1051"/>
        <n v="10974"/>
        <n v="7589"/>
        <n v="13489"/>
        <n v="1204"/>
        <n v="484"/>
        <n v="26386"/>
        <n v="4089"/>
        <n v="38512"/>
        <n v="5984"/>
        <n v="40678"/>
        <n v="5949"/>
        <n v="531"/>
        <n v="16343"/>
        <n v="2251"/>
        <n v="2638"/>
        <n v="837"/>
        <n v="732"/>
        <n v="13196"/>
        <n v="4074"/>
        <n v="1159"/>
        <n v="31179"/>
        <n v="2889"/>
        <n v="4291"/>
        <n v="32991"/>
        <n v="1526"/>
        <n v="7359"/>
        <n v="40034"/>
        <n v="28158"/>
        <n v="5648"/>
        <n v="3038"/>
        <n v="30162"/>
        <n v="35959"/>
        <n v="2020"/>
        <n v="30812"/>
        <n v="31267"/>
        <n v="1477"/>
        <n v="6270"/>
        <n v="2488"/>
        <n v="41458"/>
        <n v="4688"/>
        <n v="37871"/>
        <n v="1225"/>
        <n v="2556"/>
        <n v="1656"/>
        <n v="19227"/>
        <n v="1373"/>
        <n v="23623"/>
        <n v="10937"/>
        <n v="31866"/>
        <n v="34439"/>
        <n v="2549"/>
        <n v="640"/>
        <n v="15382"/>
        <n v="5155"/>
        <n v="1447"/>
        <n v="5926"/>
        <n v="1386"/>
        <n v="4063"/>
        <n v="1420"/>
        <n v="23882"/>
        <n v="30098"/>
        <n v="5314"/>
        <n v="12497"/>
        <n v="2382"/>
        <n v="6714"/>
        <n v="1737"/>
        <n v="23413"/>
        <n v="5056"/>
        <n v="5050"/>
        <n v="21486"/>
        <n v="1985"/>
        <n v="541"/>
        <n v="6622"/>
        <n v="36582"/>
        <n v="43925"/>
        <n v="1561"/>
        <n v="16575"/>
        <n v="2715"/>
        <n v="2357"/>
        <n v="7116"/>
        <n v="32699"/>
        <n v="3782"/>
        <n v="383"/>
        <n v="26608"/>
        <n v="3077"/>
        <n v="1403"/>
        <n v="5147"/>
        <n v="2364"/>
        <n v="1093"/>
        <n v="1211"/>
        <n v="4529"/>
        <n v="2624"/>
        <n v="6990"/>
        <n v="22362"/>
        <n v="1671"/>
        <n v="5328"/>
        <n v="14947"/>
        <n v="4206"/>
        <n v="5663"/>
        <n v="7176"/>
        <n v="19659"/>
        <n v="4428"/>
        <n v="5089"/>
        <n v="4187"/>
        <n v="1005"/>
        <n v="32194"/>
        <n v="2199"/>
        <n v="1745"/>
        <n v="1274"/>
        <n v="5952"/>
        <n v="5068"/>
        <n v="23905"/>
        <n v="33318"/>
        <n v="9707"/>
        <n v="3751"/>
        <n v="2801"/>
        <n v="774"/>
        <n v="6933"/>
        <n v="814"/>
        <n v="5754"/>
        <n v="14672"/>
        <n v="244"/>
        <n v="6444"/>
        <n v="4270"/>
        <n v="2401"/>
        <n v="15527"/>
        <n v="6777"/>
        <n v="3835"/>
        <n v="510"/>
        <n v="2169"/>
        <n v="3800"/>
        <n v="1677"/>
        <n v="37079"/>
        <n v="4054"/>
        <n v="16205"/>
        <n v="22935"/>
        <n v="5440"/>
        <n v="7677"/>
        <n v="3590"/>
        <n v="4152"/>
        <n v="974"/>
        <n v="28606"/>
        <n v="1676"/>
        <n v="912"/>
        <n v="20705"/>
        <n v="29061"/>
        <n v="3227"/>
        <n v="18036"/>
        <n v="2334"/>
        <n v="5664"/>
        <n v="1125"/>
        <n v="20734"/>
        <n v="21679"/>
        <n v="18306"/>
        <n v="2451"/>
        <n v="811"/>
        <n v="19786"/>
        <n v="2845"/>
        <n v="11017"/>
        <n v="6232"/>
        <n v="36647"/>
        <n v="25180"/>
        <n v="4521"/>
        <n v="1244"/>
        <n v="11123"/>
        <n v="23457"/>
        <n v="1427"/>
        <n v="23821"/>
        <n v="26598"/>
        <n v="4822"/>
        <n v="35433"/>
        <n v="980"/>
        <n v="12156"/>
        <n v="1894"/>
        <n v="27998"/>
        <n v="36471"/>
        <n v="7622"/>
        <n v="16486"/>
        <n v="2495"/>
        <n v="34903"/>
        <n v="19720"/>
        <n v="5065"/>
        <n v="41023"/>
        <n v="24801"/>
        <n v="7346"/>
        <n v="34313"/>
        <n v="20859"/>
        <n v="1185"/>
        <n v="10434"/>
        <n v="32119"/>
        <n v="5619"/>
        <n v="1140"/>
        <n v="15387"/>
        <n v="28044"/>
        <n v="574"/>
        <n v="4813"/>
        <n v="375"/>
        <n v="963"/>
        <n v="2259"/>
      </sharedItems>
    </cacheField>
    <cacheField name="Sum_12_mnth_debit_txn" numFmtId="0">
      <sharedItems containsSemiMixedTypes="0" containsString="0" containsNumber="1" containsInteger="1" minValue="1008" maxValue="29998"/>
    </cacheField>
    <cacheField name="Pcnt_debit_cards_in_wallet" numFmtId="0">
      <sharedItems containsSemiMixedTypes="0" containsString="0" containsNumber="1" containsInteger="1" minValue="5" maxValue="100"/>
    </cacheField>
    <cacheField name="Num_premium_cards" numFmtId="0">
      <sharedItems containsSemiMixedTypes="0" containsString="0" containsNumber="1" containsInteger="1" minValue="0" maxValue="8"/>
    </cacheField>
    <cacheField name="Eng_segment" numFmtId="0">
      <sharedItems/>
    </cacheField>
    <cacheField name="Propensi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yush" refreshedDate="44643.857615856483" backgroundQuery="1" createdVersion="6" refreshedVersion="6" minRefreshableVersion="3" recordCount="0" supportSubquery="1" supportAdvancedDrill="1" xr:uid="{D30BB5DC-3957-4606-B511-1054E6C1287A}">
  <cacheSource type="external" connectionId="1"/>
  <cacheFields count="3">
    <cacheField name="[Measures].[Average of Application Credit Score]" caption="Average of Application Credit Score" numFmtId="0" hierarchy="22" level="32767"/>
    <cacheField name="[Range].[Approved_vs_Declined].[Approved_vs_Declined]" caption="Approved_vs_Declined" numFmtId="0" hierarchy="5" level="1">
      <sharedItems containsSemiMixedTypes="0" containsNonDate="0" containsString="0"/>
    </cacheField>
    <cacheField name="[Range].[Month (Month)].[Month (Month)]" caption="Month (Month)" numFmtId="0" hierarchy="15" level="1">
      <sharedItems count="4">
        <s v="Jan"/>
        <s v="Feb"/>
        <s v="Mar"/>
        <s v="Apr"/>
      </sharedItems>
    </cacheField>
  </cacheFields>
  <cacheHierarchies count="24">
    <cacheHierarchy uniqueName="[Range].[Cust ID]" caption="Cust ID" attribute="1" defaultMemberUniqueName="[Range].[Cust ID].[All]" allUniqueName="[Range].[Cust ID].[All]" dimensionUniqueName="[Range]" displayFolder="" count="0" memberValueDatatype="20" unbalanced="0"/>
    <cacheHierarchy uniqueName="[Range].[Date of Application]" caption="Date of Application" attribute="1" time="1" defaultMemberUniqueName="[Range].[Date of Application].[All]" allUniqueName="[Range].[Date of Application].[All]" dimensionUniqueName="[Range]" displayFolder="" count="0" memberValueDatatype="7" unbalanced="0"/>
    <cacheHierarchy uniqueName="[Range].[Cust Segment]" caption="Cust Segment" attribute="1" defaultMemberUniqueName="[Range].[Cust Segment].[All]" allUniqueName="[Range].[Cust Segment].[All]" dimensionUniqueName="[Range]" displayFolder="" count="0" memberValueDatatype="130" unbalanced="0"/>
    <cacheHierarchy uniqueName="[Range].[Application Credit Score]" caption="Application Credit Score" attribute="1" defaultMemberUniqueName="[Range].[Application Credit Score].[All]" allUniqueName="[Range].[Application Credit Score].[All]" dimensionUniqueName="[Range]" displayFolder="" count="0" memberValueDatatype="20" unbalanced="0"/>
    <cacheHierarchy uniqueName="[Range].[Application Amount]" caption="Application Amount" attribute="1" defaultMemberUniqueName="[Range].[Application Amount].[All]" allUniqueName="[Range].[Application Amount].[All]" dimensionUniqueName="[Range]" displayFolder="" count="0" memberValueDatatype="20" unbalanced="0"/>
    <cacheHierarchy uniqueName="[Range].[Approved_vs_Declined]" caption="Approved_vs_Declined" attribute="1" defaultMemberUniqueName="[Range].[Approved_vs_Declined].[All]" allUniqueName="[Range].[Approved_vs_Declined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ecline Reason]" caption="Decline Reason" attribute="1" defaultMemberUniqueName="[Range].[Decline Reason].[All]" allUniqueName="[Range].[Decline Reason].[All]" dimensionUniqueName="[Range]" displayFolder="" count="0" memberValueDatatype="130" unbalanced="0"/>
    <cacheHierarchy uniqueName="[Range].[Due Date - 1st Payment]" caption="Due Date - 1st Payment" attribute="1" time="1" defaultMemberUniqueName="[Range].[Due Date - 1st Payment].[All]" allUniqueName="[Range].[Due Date - 1st Payment].[All]" dimensionUniqueName="[Range]" displayFolder="" count="0" memberValueDatatype="7" unbalanced="0"/>
    <cacheHierarchy uniqueName="[Range].[`Due Date - 2nd Payment]" caption="`Due Date - 2nd Payment" attribute="1" time="1" defaultMemberUniqueName="[Range].[`Due Date - 2nd Payment].[All]" allUniqueName="[Range].[`Due Date - 2nd Payment].[All]" dimensionUniqueName="[Range]" displayFolder="" count="0" memberValueDatatype="7" unbalanced="0"/>
    <cacheHierarchy uniqueName="[Range].[Due Date - 3rd Payment]" caption="Due Date - 3rd Payment" attribute="1" time="1" defaultMemberUniqueName="[Range].[Due Date - 3rd Payment].[All]" allUniqueName="[Range].[Due Date - 3rd Payment].[All]" dimensionUniqueName="[Range]" displayFolder="" count="0" memberValueDatatype="7" unbalanced="0"/>
    <cacheHierarchy uniqueName="[Range].[Actual Date - 1st Payment]" caption="Actual Date - 1st Payment" attribute="1" time="1" defaultMemberUniqueName="[Range].[Actual Date - 1st Payment].[All]" allUniqueName="[Range].[Actual Date - 1st Payment].[All]" dimensionUniqueName="[Range]" displayFolder="" count="0" memberValueDatatype="7" unbalanced="0"/>
    <cacheHierarchy uniqueName="[Range].[Actual Date - 2nd Payment]" caption="Actual Date - 2nd Payment" attribute="1" time="1" defaultMemberUniqueName="[Range].[Actual Date - 2nd Payment].[All]" allUniqueName="[Range].[Actual Date - 2nd Payment].[All]" dimensionUniqueName="[Range]" displayFolder="" count="0" memberValueDatatype="7" unbalanced="0"/>
    <cacheHierarchy uniqueName="[Range].[Actual Date - 3rd Payment]" caption="Actual Date - 3rd Payment" attribute="1" time="1" defaultMemberUniqueName="[Range].[Actual Date - 3rd Payment].[All]" allUniqueName="[Range].[Actual Date - 3rd Payment].[All]" dimensionUniqueName="[Range]" displayFolder="" count="0" memberValueDatatype="7" unbalanced="0"/>
    <cacheHierarchy uniqueName="[Range].[Paid Back or Defaulted]" caption="Paid Back or Defaulted" attribute="1" defaultMemberUniqueName="[Range].[Paid Back or Defaulted].[All]" allUniqueName="[Range].[Paid Back or Defaulted].[All]" dimensionUniqueName="[Range]" displayFolder="" count="0" memberValueDatatype="130" unbalanced="0"/>
    <cacheHierarchy uniqueName="[Range].[Month]" caption="Month" attribute="1" time="1" defaultMemberUniqueName="[Range].[Month].[All]" allUniqueName="[Range].[Month].[All]" dimensionUniqueName="[Range]" displayFolder="" count="0" memberValueDatatype="7" unbalanced="0"/>
    <cacheHierarchy uniqueName="[Range].[Month (Month)]" caption="Month (Month)" attribute="1" defaultMemberUniqueName="[Range].[Month (Month)].[All]" allUniqueName="[Range].[Month (Month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Month (Month Index)]" caption="Month (Month Index)" attribute="1" defaultMemberUniqueName="[Range].[Month (Month Index)].[All]" allUniqueName="[Range].[Month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pplication Amount]" caption="Sum of Application Amount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pproved_vs_Declined]" caption="Count of Approved_vs_Decline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Application Amount]" caption="Average of Application Amount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Application Credit Score]" caption="Average of Application Credit Scor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id Back or Defaulted]" caption="Count of Paid Back or Defaulted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yush" refreshedDate="44643.85884976852" backgroundQuery="1" createdVersion="6" refreshedVersion="6" minRefreshableVersion="3" recordCount="0" supportSubquery="1" supportAdvancedDrill="1" xr:uid="{C0E45577-8AE3-4BCC-B28C-5E8FA6B12E9D}">
  <cacheSource type="external" connectionId="1"/>
  <cacheFields count="4">
    <cacheField name="[Range].[Approved_vs_Declined].[Approved_vs_Declined]" caption="Approved_vs_Declined" numFmtId="0" hierarchy="5" level="1">
      <sharedItems containsSemiMixedTypes="0" containsNonDate="0" containsString="0"/>
    </cacheField>
    <cacheField name="[Range].[Month (Month)].[Month (Month)]" caption="Month (Month)" numFmtId="0" hierarchy="15" level="1">
      <sharedItems count="4">
        <s v="Jan"/>
        <s v="Feb"/>
        <s v="Mar"/>
        <s v="Apr"/>
      </sharedItems>
    </cacheField>
    <cacheField name="[Range].[Paid Back or Defaulted].[Paid Back or Defaulted]" caption="Paid Back or Defaulted" numFmtId="0" hierarchy="13" level="1">
      <sharedItems containsSemiMixedTypes="0" containsNonDate="0" containsString="0"/>
    </cacheField>
    <cacheField name="[Measures].[Count of Paid Back or Defaulted]" caption="Count of Paid Back or Defaulted" numFmtId="0" hierarchy="23" level="32767"/>
  </cacheFields>
  <cacheHierarchies count="24">
    <cacheHierarchy uniqueName="[Range].[Cust ID]" caption="Cust ID" attribute="1" defaultMemberUniqueName="[Range].[Cust ID].[All]" allUniqueName="[Range].[Cust ID].[All]" dimensionUniqueName="[Range]" displayFolder="" count="0" memberValueDatatype="20" unbalanced="0"/>
    <cacheHierarchy uniqueName="[Range].[Date of Application]" caption="Date of Application" attribute="1" time="1" defaultMemberUniqueName="[Range].[Date of Application].[All]" allUniqueName="[Range].[Date of Application].[All]" dimensionUniqueName="[Range]" displayFolder="" count="0" memberValueDatatype="7" unbalanced="0"/>
    <cacheHierarchy uniqueName="[Range].[Cust Segment]" caption="Cust Segment" attribute="1" defaultMemberUniqueName="[Range].[Cust Segment].[All]" allUniqueName="[Range].[Cust Segment].[All]" dimensionUniqueName="[Range]" displayFolder="" count="0" memberValueDatatype="130" unbalanced="0"/>
    <cacheHierarchy uniqueName="[Range].[Application Credit Score]" caption="Application Credit Score" attribute="1" defaultMemberUniqueName="[Range].[Application Credit Score].[All]" allUniqueName="[Range].[Application Credit Score].[All]" dimensionUniqueName="[Range]" displayFolder="" count="0" memberValueDatatype="20" unbalanced="0"/>
    <cacheHierarchy uniqueName="[Range].[Application Amount]" caption="Application Amount" attribute="1" defaultMemberUniqueName="[Range].[Application Amount].[All]" allUniqueName="[Range].[Application Amount].[All]" dimensionUniqueName="[Range]" displayFolder="" count="0" memberValueDatatype="20" unbalanced="0"/>
    <cacheHierarchy uniqueName="[Range].[Approved_vs_Declined]" caption="Approved_vs_Declined" attribute="1" defaultMemberUniqueName="[Range].[Approved_vs_Declined].[All]" allUniqueName="[Range].[Approved_vs_Declined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ecline Reason]" caption="Decline Reason" attribute="1" defaultMemberUniqueName="[Range].[Decline Reason].[All]" allUniqueName="[Range].[Decline Reason].[All]" dimensionUniqueName="[Range]" displayFolder="" count="0" memberValueDatatype="130" unbalanced="0"/>
    <cacheHierarchy uniqueName="[Range].[Due Date - 1st Payment]" caption="Due Date - 1st Payment" attribute="1" time="1" defaultMemberUniqueName="[Range].[Due Date - 1st Payment].[All]" allUniqueName="[Range].[Due Date - 1st Payment].[All]" dimensionUniqueName="[Range]" displayFolder="" count="0" memberValueDatatype="7" unbalanced="0"/>
    <cacheHierarchy uniqueName="[Range].[`Due Date - 2nd Payment]" caption="`Due Date - 2nd Payment" attribute="1" time="1" defaultMemberUniqueName="[Range].[`Due Date - 2nd Payment].[All]" allUniqueName="[Range].[`Due Date - 2nd Payment].[All]" dimensionUniqueName="[Range]" displayFolder="" count="0" memberValueDatatype="7" unbalanced="0"/>
    <cacheHierarchy uniqueName="[Range].[Due Date - 3rd Payment]" caption="Due Date - 3rd Payment" attribute="1" time="1" defaultMemberUniqueName="[Range].[Due Date - 3rd Payment].[All]" allUniqueName="[Range].[Due Date - 3rd Payment].[All]" dimensionUniqueName="[Range]" displayFolder="" count="0" memberValueDatatype="7" unbalanced="0"/>
    <cacheHierarchy uniqueName="[Range].[Actual Date - 1st Payment]" caption="Actual Date - 1st Payment" attribute="1" time="1" defaultMemberUniqueName="[Range].[Actual Date - 1st Payment].[All]" allUniqueName="[Range].[Actual Date - 1st Payment].[All]" dimensionUniqueName="[Range]" displayFolder="" count="0" memberValueDatatype="7" unbalanced="0"/>
    <cacheHierarchy uniqueName="[Range].[Actual Date - 2nd Payment]" caption="Actual Date - 2nd Payment" attribute="1" time="1" defaultMemberUniqueName="[Range].[Actual Date - 2nd Payment].[All]" allUniqueName="[Range].[Actual Date - 2nd Payment].[All]" dimensionUniqueName="[Range]" displayFolder="" count="0" memberValueDatatype="7" unbalanced="0"/>
    <cacheHierarchy uniqueName="[Range].[Actual Date - 3rd Payment]" caption="Actual Date - 3rd Payment" attribute="1" time="1" defaultMemberUniqueName="[Range].[Actual Date - 3rd Payment].[All]" allUniqueName="[Range].[Actual Date - 3rd Payment].[All]" dimensionUniqueName="[Range]" displayFolder="" count="0" memberValueDatatype="7" unbalanced="0"/>
    <cacheHierarchy uniqueName="[Range].[Paid Back or Defaulted]" caption="Paid Back or Defaulted" attribute="1" defaultMemberUniqueName="[Range].[Paid Back or Defaulted].[All]" allUniqueName="[Range].[Paid Back or Defaulted].[All]" dimensionUniqueName="[Range]" displayFolder="" count="2" memberValueDatatype="130" unbalanced="0">
      <fieldsUsage count="2">
        <fieldUsage x="-1"/>
        <fieldUsage x="2"/>
      </fieldsUsage>
    </cacheHierarchy>
    <cacheHierarchy uniqueName="[Range].[Month]" caption="Month" attribute="1" time="1" defaultMemberUniqueName="[Range].[Month].[All]" allUniqueName="[Range].[Month].[All]" dimensionUniqueName="[Range]" displayFolder="" count="0" memberValueDatatype="7" unbalanced="0"/>
    <cacheHierarchy uniqueName="[Range].[Month (Month)]" caption="Month (Month)" attribute="1" defaultMemberUniqueName="[Range].[Month (Month)].[All]" allUniqueName="[Range].[Month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onth (Month Index)]" caption="Month (Month Index)" attribute="1" defaultMemberUniqueName="[Range].[Month (Month Index)].[All]" allUniqueName="[Range].[Month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pplication Amount]" caption="Sum of Application Amount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pproved_vs_Declined]" caption="Count of Approved_vs_Declined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Application Amount]" caption="Average of Application Amount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Application Credit Score]" caption="Average of Application Credit Scor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id Back or Defaulted]" caption="Count of Paid Back or Defaulted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yush" refreshedDate="44643.860067592592" backgroundQuery="1" createdVersion="6" refreshedVersion="6" minRefreshableVersion="3" recordCount="0" supportSubquery="1" supportAdvancedDrill="1" xr:uid="{69A0CF82-72EF-45C2-815E-BF418CF98DCF}">
  <cacheSource type="external" connectionId="1"/>
  <cacheFields count="3">
    <cacheField name="[Range].[Approved_vs_Declined].[Approved_vs_Declined]" caption="Approved_vs_Declined" numFmtId="0" hierarchy="5" level="1">
      <sharedItems containsSemiMixedTypes="0" containsNonDate="0" containsString="0"/>
    </cacheField>
    <cacheField name="[Range].[Month (Month)].[Month (Month)]" caption="Month (Month)" numFmtId="0" hierarchy="15" level="1">
      <sharedItems count="4">
        <s v="Jan"/>
        <s v="Feb"/>
        <s v="Mar"/>
        <s v="Apr"/>
      </sharedItems>
    </cacheField>
    <cacheField name="[Measures].[Count of Approved_vs_Declined]" caption="Count of Approved_vs_Declined" numFmtId="0" hierarchy="20" level="32767"/>
  </cacheFields>
  <cacheHierarchies count="24">
    <cacheHierarchy uniqueName="[Range].[Cust ID]" caption="Cust ID" attribute="1" defaultMemberUniqueName="[Range].[Cust ID].[All]" allUniqueName="[Range].[Cust ID].[All]" dimensionUniqueName="[Range]" displayFolder="" count="0" memberValueDatatype="20" unbalanced="0"/>
    <cacheHierarchy uniqueName="[Range].[Date of Application]" caption="Date of Application" attribute="1" time="1" defaultMemberUniqueName="[Range].[Date of Application].[All]" allUniqueName="[Range].[Date of Application].[All]" dimensionUniqueName="[Range]" displayFolder="" count="0" memberValueDatatype="7" unbalanced="0"/>
    <cacheHierarchy uniqueName="[Range].[Cust Segment]" caption="Cust Segment" attribute="1" defaultMemberUniqueName="[Range].[Cust Segment].[All]" allUniqueName="[Range].[Cust Segment].[All]" dimensionUniqueName="[Range]" displayFolder="" count="0" memberValueDatatype="130" unbalanced="0"/>
    <cacheHierarchy uniqueName="[Range].[Application Credit Score]" caption="Application Credit Score" attribute="1" defaultMemberUniqueName="[Range].[Application Credit Score].[All]" allUniqueName="[Range].[Application Credit Score].[All]" dimensionUniqueName="[Range]" displayFolder="" count="0" memberValueDatatype="20" unbalanced="0"/>
    <cacheHierarchy uniqueName="[Range].[Application Amount]" caption="Application Amount" attribute="1" defaultMemberUniqueName="[Range].[Application Amount].[All]" allUniqueName="[Range].[Application Amount].[All]" dimensionUniqueName="[Range]" displayFolder="" count="0" memberValueDatatype="20" unbalanced="0"/>
    <cacheHierarchy uniqueName="[Range].[Approved_vs_Declined]" caption="Approved_vs_Declined" attribute="1" defaultMemberUniqueName="[Range].[Approved_vs_Declined].[All]" allUniqueName="[Range].[Approved_vs_Declined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ecline Reason]" caption="Decline Reason" attribute="1" defaultMemberUniqueName="[Range].[Decline Reason].[All]" allUniqueName="[Range].[Decline Reason].[All]" dimensionUniqueName="[Range]" displayFolder="" count="0" memberValueDatatype="130" unbalanced="0"/>
    <cacheHierarchy uniqueName="[Range].[Due Date - 1st Payment]" caption="Due Date - 1st Payment" attribute="1" time="1" defaultMemberUniqueName="[Range].[Due Date - 1st Payment].[All]" allUniqueName="[Range].[Due Date - 1st Payment].[All]" dimensionUniqueName="[Range]" displayFolder="" count="0" memberValueDatatype="7" unbalanced="0"/>
    <cacheHierarchy uniqueName="[Range].[`Due Date - 2nd Payment]" caption="`Due Date - 2nd Payment" attribute="1" time="1" defaultMemberUniqueName="[Range].[`Due Date - 2nd Payment].[All]" allUniqueName="[Range].[`Due Date - 2nd Payment].[All]" dimensionUniqueName="[Range]" displayFolder="" count="0" memberValueDatatype="7" unbalanced="0"/>
    <cacheHierarchy uniqueName="[Range].[Due Date - 3rd Payment]" caption="Due Date - 3rd Payment" attribute="1" time="1" defaultMemberUniqueName="[Range].[Due Date - 3rd Payment].[All]" allUniqueName="[Range].[Due Date - 3rd Payment].[All]" dimensionUniqueName="[Range]" displayFolder="" count="0" memberValueDatatype="7" unbalanced="0"/>
    <cacheHierarchy uniqueName="[Range].[Actual Date - 1st Payment]" caption="Actual Date - 1st Payment" attribute="1" time="1" defaultMemberUniqueName="[Range].[Actual Date - 1st Payment].[All]" allUniqueName="[Range].[Actual Date - 1st Payment].[All]" dimensionUniqueName="[Range]" displayFolder="" count="0" memberValueDatatype="7" unbalanced="0"/>
    <cacheHierarchy uniqueName="[Range].[Actual Date - 2nd Payment]" caption="Actual Date - 2nd Payment" attribute="1" time="1" defaultMemberUniqueName="[Range].[Actual Date - 2nd Payment].[All]" allUniqueName="[Range].[Actual Date - 2nd Payment].[All]" dimensionUniqueName="[Range]" displayFolder="" count="0" memberValueDatatype="7" unbalanced="0"/>
    <cacheHierarchy uniqueName="[Range].[Actual Date - 3rd Payment]" caption="Actual Date - 3rd Payment" attribute="1" time="1" defaultMemberUniqueName="[Range].[Actual Date - 3rd Payment].[All]" allUniqueName="[Range].[Actual Date - 3rd Payment].[All]" dimensionUniqueName="[Range]" displayFolder="" count="0" memberValueDatatype="7" unbalanced="0"/>
    <cacheHierarchy uniqueName="[Range].[Paid Back or Defaulted]" caption="Paid Back or Defaulted" attribute="1" defaultMemberUniqueName="[Range].[Paid Back or Defaulted].[All]" allUniqueName="[Range].[Paid Back or Defaulted].[All]" dimensionUniqueName="[Range]" displayFolder="" count="0" memberValueDatatype="130" unbalanced="0"/>
    <cacheHierarchy uniqueName="[Range].[Month]" caption="Month" attribute="1" time="1" defaultMemberUniqueName="[Range].[Month].[All]" allUniqueName="[Range].[Month].[All]" dimensionUniqueName="[Range]" displayFolder="" count="0" memberValueDatatype="7" unbalanced="0"/>
    <cacheHierarchy uniqueName="[Range].[Month (Month)]" caption="Month (Month)" attribute="1" defaultMemberUniqueName="[Range].[Month (Month)].[All]" allUniqueName="[Range].[Month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onth (Month Index)]" caption="Month (Month Index)" attribute="1" defaultMemberUniqueName="[Range].[Month (Month Index)].[All]" allUniqueName="[Range].[Month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pplication Amount]" caption="Sum of Application Amount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pproved_vs_Declined]" caption="Count of Approved_vs_Decline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Application Amount]" caption="Average of Application Amount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Application Credit Score]" caption="Average of Application Credit Scor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id Back or Defaulted]" caption="Count of Paid Back or Defaulted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yush" refreshedDate="44643.865310185189" backgroundQuery="1" createdVersion="6" refreshedVersion="6" minRefreshableVersion="3" recordCount="0" supportSubquery="1" supportAdvancedDrill="1" xr:uid="{BF91CAC6-B954-478D-85DD-6452CF419F80}">
  <cacheSource type="external" connectionId="1"/>
  <cacheFields count="4">
    <cacheField name="[Range].[Month (Month)].[Month (Month)]" caption="Month (Month)" numFmtId="0" hierarchy="15" level="1">
      <sharedItems count="4">
        <s v="Jan"/>
        <s v="Feb"/>
        <s v="Mar"/>
        <s v="Apr"/>
      </sharedItems>
    </cacheField>
    <cacheField name="[Measures].[Count of Approved_vs_Declined]" caption="Count of Approved_vs_Declined" numFmtId="0" hierarchy="20" level="32767"/>
    <cacheField name="[Range].[Approved_vs_Declined].[Approved_vs_Declined]" caption="Approved_vs_Declined" numFmtId="0" hierarchy="5" level="1">
      <sharedItems containsSemiMixedTypes="0" containsNonDate="0" containsString="0"/>
    </cacheField>
    <cacheField name="[Measures].[Average of Application Amount]" caption="Average of Application Amount" numFmtId="0" hierarchy="21" level="32767"/>
  </cacheFields>
  <cacheHierarchies count="24">
    <cacheHierarchy uniqueName="[Range].[Cust ID]" caption="Cust ID" attribute="1" defaultMemberUniqueName="[Range].[Cust ID].[All]" allUniqueName="[Range].[Cust ID].[All]" dimensionUniqueName="[Range]" displayFolder="" count="0" memberValueDatatype="20" unbalanced="0"/>
    <cacheHierarchy uniqueName="[Range].[Date of Application]" caption="Date of Application" attribute="1" time="1" defaultMemberUniqueName="[Range].[Date of Application].[All]" allUniqueName="[Range].[Date of Application].[All]" dimensionUniqueName="[Range]" displayFolder="" count="0" memberValueDatatype="7" unbalanced="0"/>
    <cacheHierarchy uniqueName="[Range].[Cust Segment]" caption="Cust Segment" attribute="1" defaultMemberUniqueName="[Range].[Cust Segment].[All]" allUniqueName="[Range].[Cust Segment].[All]" dimensionUniqueName="[Range]" displayFolder="" count="0" memberValueDatatype="130" unbalanced="0"/>
    <cacheHierarchy uniqueName="[Range].[Application Credit Score]" caption="Application Credit Score" attribute="1" defaultMemberUniqueName="[Range].[Application Credit Score].[All]" allUniqueName="[Range].[Application Credit Score].[All]" dimensionUniqueName="[Range]" displayFolder="" count="0" memberValueDatatype="20" unbalanced="0"/>
    <cacheHierarchy uniqueName="[Range].[Application Amount]" caption="Application Amount" attribute="1" defaultMemberUniqueName="[Range].[Application Amount].[All]" allUniqueName="[Range].[Application Amount].[All]" dimensionUniqueName="[Range]" displayFolder="" count="0" memberValueDatatype="20" unbalanced="0"/>
    <cacheHierarchy uniqueName="[Range].[Approved_vs_Declined]" caption="Approved_vs_Declined" attribute="1" defaultMemberUniqueName="[Range].[Approved_vs_Declined].[All]" allUniqueName="[Range].[Approved_vs_Declined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ecline Reason]" caption="Decline Reason" attribute="1" defaultMemberUniqueName="[Range].[Decline Reason].[All]" allUniqueName="[Range].[Decline Reason].[All]" dimensionUniqueName="[Range]" displayFolder="" count="0" memberValueDatatype="130" unbalanced="0"/>
    <cacheHierarchy uniqueName="[Range].[Due Date - 1st Payment]" caption="Due Date - 1st Payment" attribute="1" time="1" defaultMemberUniqueName="[Range].[Due Date - 1st Payment].[All]" allUniqueName="[Range].[Due Date - 1st Payment].[All]" dimensionUniqueName="[Range]" displayFolder="" count="0" memberValueDatatype="7" unbalanced="0"/>
    <cacheHierarchy uniqueName="[Range].[`Due Date - 2nd Payment]" caption="`Due Date - 2nd Payment" attribute="1" time="1" defaultMemberUniqueName="[Range].[`Due Date - 2nd Payment].[All]" allUniqueName="[Range].[`Due Date - 2nd Payment].[All]" dimensionUniqueName="[Range]" displayFolder="" count="0" memberValueDatatype="7" unbalanced="0"/>
    <cacheHierarchy uniqueName="[Range].[Due Date - 3rd Payment]" caption="Due Date - 3rd Payment" attribute="1" time="1" defaultMemberUniqueName="[Range].[Due Date - 3rd Payment].[All]" allUniqueName="[Range].[Due Date - 3rd Payment].[All]" dimensionUniqueName="[Range]" displayFolder="" count="0" memberValueDatatype="7" unbalanced="0"/>
    <cacheHierarchy uniqueName="[Range].[Actual Date - 1st Payment]" caption="Actual Date - 1st Payment" attribute="1" time="1" defaultMemberUniqueName="[Range].[Actual Date - 1st Payment].[All]" allUniqueName="[Range].[Actual Date - 1st Payment].[All]" dimensionUniqueName="[Range]" displayFolder="" count="0" memberValueDatatype="7" unbalanced="0"/>
    <cacheHierarchy uniqueName="[Range].[Actual Date - 2nd Payment]" caption="Actual Date - 2nd Payment" attribute="1" time="1" defaultMemberUniqueName="[Range].[Actual Date - 2nd Payment].[All]" allUniqueName="[Range].[Actual Date - 2nd Payment].[All]" dimensionUniqueName="[Range]" displayFolder="" count="0" memberValueDatatype="7" unbalanced="0"/>
    <cacheHierarchy uniqueName="[Range].[Actual Date - 3rd Payment]" caption="Actual Date - 3rd Payment" attribute="1" time="1" defaultMemberUniqueName="[Range].[Actual Date - 3rd Payment].[All]" allUniqueName="[Range].[Actual Date - 3rd Payment].[All]" dimensionUniqueName="[Range]" displayFolder="" count="0" memberValueDatatype="7" unbalanced="0"/>
    <cacheHierarchy uniqueName="[Range].[Paid Back or Defaulted]" caption="Paid Back or Defaulted" attribute="1" defaultMemberUniqueName="[Range].[Paid Back or Defaulted].[All]" allUniqueName="[Range].[Paid Back or Defaulted].[All]" dimensionUniqueName="[Range]" displayFolder="" count="0" memberValueDatatype="130" unbalanced="0"/>
    <cacheHierarchy uniqueName="[Range].[Month]" caption="Month" attribute="1" time="1" defaultMemberUniqueName="[Range].[Month].[All]" allUniqueName="[Range].[Month].[All]" dimensionUniqueName="[Range]" displayFolder="" count="0" memberValueDatatype="7" unbalanced="0"/>
    <cacheHierarchy uniqueName="[Range].[Month (Month)]" caption="Month (Month)" attribute="1" defaultMemberUniqueName="[Range].[Month (Month)].[All]" allUniqueName="[Range].[Month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Month (Month Index)]" caption="Month (Month Index)" attribute="1" defaultMemberUniqueName="[Range].[Month (Month Index)].[All]" allUniqueName="[Range].[Month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pplication Amount]" caption="Sum of Application Amount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pproved_vs_Declined]" caption="Count of Approved_vs_Decline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Application Amount]" caption="Average of Application Amoun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Application Credit Score]" caption="Average of Application Credit Scor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id Back or Defaulted]" caption="Count of Paid Back or Defaulted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57">
  <r>
    <n v="17289"/>
    <d v="2021-01-22T00:00:00"/>
    <s v="Low"/>
    <n v="678"/>
    <n v="118"/>
    <s v="Approved"/>
    <x v="0"/>
    <d v="2021-02-21T00:00:00"/>
    <d v="2021-03-23T00:00:00"/>
    <d v="2021-04-22T00:00:00"/>
    <d v="2021-02-26T00:00:00"/>
    <d v="2021-03-23T00:00:00"/>
    <d v="2021-04-22T00:00:00"/>
    <s v="Paid Back"/>
  </r>
  <r>
    <n v="17290"/>
    <d v="2021-01-07T00:00:00"/>
    <s v="Low"/>
    <n v="597"/>
    <n v="109"/>
    <s v="Declined"/>
    <x v="1"/>
    <d v="1899-12-30T00:00:00"/>
    <d v="1899-12-30T00:00:00"/>
    <d v="1899-12-30T00:00:00"/>
    <d v="1899-12-30T00:00:00"/>
    <d v="1899-12-30T00:00:00"/>
    <d v="1899-12-30T00:00:00"/>
    <s v=""/>
  </r>
  <r>
    <n v="17291"/>
    <d v="2021-03-07T00:00:00"/>
    <s v="Low"/>
    <n v="599"/>
    <n v="145"/>
    <s v="Approved"/>
    <x v="0"/>
    <d v="2021-04-06T00:00:00"/>
    <d v="2021-05-06T00:00:00"/>
    <d v="2021-06-05T00:00:00"/>
    <d v="2021-04-23T00:00:00"/>
    <d v="2021-05-06T00:00:00"/>
    <d v="2021-06-05T00:00:00"/>
    <s v="Defaulted"/>
  </r>
  <r>
    <n v="17292"/>
    <d v="2021-03-06T00:00:00"/>
    <s v="High"/>
    <n v="560"/>
    <n v="71"/>
    <s v="Approved"/>
    <x v="0"/>
    <d v="2021-04-05T00:00:00"/>
    <d v="2021-05-05T00:00:00"/>
    <d v="2021-06-04T00:00:00"/>
    <d v="2021-05-01T00:00:00"/>
    <d v="2021-05-05T00:00:00"/>
    <d v="2021-06-04T00:00:00"/>
    <s v="Paid Back"/>
  </r>
  <r>
    <n v="17293"/>
    <d v="2021-03-07T00:00:00"/>
    <s v="High"/>
    <n v="648"/>
    <n v="114"/>
    <s v="Approved"/>
    <x v="0"/>
    <d v="2021-04-06T00:00:00"/>
    <d v="2021-05-06T00:00:00"/>
    <d v="2021-06-05T00:00:00"/>
    <d v="2021-04-13T00:00:00"/>
    <d v="2021-05-06T00:00:00"/>
    <d v="2021-06-05T00:00:00"/>
    <s v="Defaulted"/>
  </r>
  <r>
    <n v="17294"/>
    <d v="2021-01-23T00:00:00"/>
    <s v="Mid"/>
    <n v="626"/>
    <n v="42"/>
    <s v="Approved"/>
    <x v="0"/>
    <d v="2021-02-22T00:00:00"/>
    <d v="2021-03-24T00:00:00"/>
    <d v="2021-04-23T00:00:00"/>
    <d v="2021-02-25T00:00:00"/>
    <d v="2021-03-24T00:00:00"/>
    <d v="2021-04-23T00:00:00"/>
    <s v="Defaulted"/>
  </r>
  <r>
    <n v="17295"/>
    <d v="2021-03-13T00:00:00"/>
    <s v="Mid"/>
    <n v="595"/>
    <n v="47"/>
    <s v="Declined"/>
    <x v="1"/>
    <d v="1899-12-30T00:00:00"/>
    <d v="1899-12-30T00:00:00"/>
    <d v="1899-12-30T00:00:00"/>
    <d v="1899-12-30T00:00:00"/>
    <d v="1899-12-30T00:00:00"/>
    <d v="1899-12-30T00:00:00"/>
    <s v=""/>
  </r>
  <r>
    <n v="17296"/>
    <d v="2021-03-30T00:00:00"/>
    <s v="Mid"/>
    <n v="614"/>
    <n v="49"/>
    <s v="Declined"/>
    <x v="2"/>
    <d v="1899-12-30T00:00:00"/>
    <d v="1899-12-30T00:00:00"/>
    <d v="1899-12-30T00:00:00"/>
    <d v="1899-12-30T00:00:00"/>
    <d v="1899-12-30T00:00:00"/>
    <d v="1899-12-30T00:00:00"/>
    <s v=""/>
  </r>
  <r>
    <n v="17297"/>
    <d v="2021-03-08T00:00:00"/>
    <s v="Mid"/>
    <n v="618"/>
    <n v="80"/>
    <s v="Declined"/>
    <x v="3"/>
    <d v="1899-12-30T00:00:00"/>
    <d v="1899-12-30T00:00:00"/>
    <d v="1899-12-30T00:00:00"/>
    <d v="1899-12-30T00:00:00"/>
    <d v="1899-12-30T00:00:00"/>
    <d v="1899-12-30T00:00:00"/>
    <s v=""/>
  </r>
  <r>
    <n v="17298"/>
    <d v="2021-02-08T00:00:00"/>
    <s v="Mid"/>
    <n v="622"/>
    <n v="104"/>
    <s v="Approved"/>
    <x v="0"/>
    <d v="2021-03-10T00:00:00"/>
    <d v="2021-04-09T00:00:00"/>
    <d v="2021-05-09T00:00:00"/>
    <d v="2021-03-12T00:00:00"/>
    <d v="2021-04-09T00:00:00"/>
    <d v="2021-05-09T00:00:00"/>
    <s v="Paid Back"/>
  </r>
  <r>
    <n v="17299"/>
    <d v="2021-02-28T00:00:00"/>
    <s v="Low"/>
    <n v="628"/>
    <n v="73"/>
    <s v="Declined"/>
    <x v="4"/>
    <d v="1899-12-30T00:00:00"/>
    <d v="1899-12-30T00:00:00"/>
    <d v="1899-12-30T00:00:00"/>
    <d v="1899-12-30T00:00:00"/>
    <d v="1899-12-30T00:00:00"/>
    <d v="1899-12-30T00:00:00"/>
    <s v=""/>
  </r>
  <r>
    <n v="17300"/>
    <d v="2021-03-20T00:00:00"/>
    <s v="Low"/>
    <n v="654"/>
    <n v="169"/>
    <s v="Approved"/>
    <x v="0"/>
    <d v="2021-04-19T00:00:00"/>
    <d v="2021-05-19T00:00:00"/>
    <d v="2021-06-18T00:00:00"/>
    <d v="2021-04-28T00:00:00"/>
    <d v="2021-05-19T00:00:00"/>
    <d v="2021-06-18T00:00:00"/>
    <s v="Paid Back"/>
  </r>
  <r>
    <n v="17301"/>
    <d v="2021-03-03T00:00:00"/>
    <s v="High"/>
    <n v="582"/>
    <n v="87"/>
    <s v="Declined"/>
    <x v="4"/>
    <d v="1899-12-30T00:00:00"/>
    <d v="1899-12-30T00:00:00"/>
    <d v="1899-12-30T00:00:00"/>
    <d v="1899-12-30T00:00:00"/>
    <d v="1899-12-30T00:00:00"/>
    <d v="1899-12-30T00:00:00"/>
    <s v=""/>
  </r>
  <r>
    <n v="17302"/>
    <d v="2021-02-24T00:00:00"/>
    <s v="Mid"/>
    <n v="595"/>
    <n v="70"/>
    <s v="Declined"/>
    <x v="5"/>
    <d v="1899-12-30T00:00:00"/>
    <d v="1899-12-30T00:00:00"/>
    <d v="1899-12-30T00:00:00"/>
    <d v="1899-12-30T00:00:00"/>
    <d v="1899-12-30T00:00:00"/>
    <d v="1899-12-30T00:00:00"/>
    <s v=""/>
  </r>
  <r>
    <n v="17303"/>
    <d v="2021-03-10T00:00:00"/>
    <s v="Mid"/>
    <n v="678"/>
    <n v="118"/>
    <s v="Approved"/>
    <x v="0"/>
    <d v="2021-04-09T00:00:00"/>
    <d v="2021-05-09T00:00:00"/>
    <d v="2021-06-08T00:00:00"/>
    <d v="2021-04-14T00:00:00"/>
    <d v="2021-05-09T00:00:00"/>
    <d v="2021-06-08T00:00:00"/>
    <s v="Paid Back"/>
  </r>
  <r>
    <n v="17304"/>
    <d v="2021-02-06T00:00:00"/>
    <s v="Low"/>
    <n v="602"/>
    <n v="14"/>
    <s v="Declined"/>
    <x v="1"/>
    <d v="1899-12-30T00:00:00"/>
    <d v="1899-12-30T00:00:00"/>
    <d v="1899-12-30T00:00:00"/>
    <d v="1899-12-30T00:00:00"/>
    <d v="1899-12-30T00:00:00"/>
    <d v="1899-12-30T00:00:00"/>
    <s v=""/>
  </r>
  <r>
    <n v="17305"/>
    <d v="2021-01-06T00:00:00"/>
    <s v="Mid"/>
    <n v="615"/>
    <n v="87"/>
    <s v="Declined"/>
    <x v="5"/>
    <d v="1899-12-30T00:00:00"/>
    <d v="1899-12-30T00:00:00"/>
    <d v="1899-12-30T00:00:00"/>
    <d v="1899-12-30T00:00:00"/>
    <d v="1899-12-30T00:00:00"/>
    <d v="1899-12-30T00:00:00"/>
    <s v=""/>
  </r>
  <r>
    <n v="17306"/>
    <d v="2021-02-07T00:00:00"/>
    <s v="Mid"/>
    <n v="590"/>
    <n v="109"/>
    <s v="Declined"/>
    <x v="4"/>
    <d v="1899-12-30T00:00:00"/>
    <d v="1899-12-30T00:00:00"/>
    <d v="1899-12-30T00:00:00"/>
    <d v="1899-12-30T00:00:00"/>
    <d v="1899-12-30T00:00:00"/>
    <d v="1899-12-30T00:00:00"/>
    <s v=""/>
  </r>
  <r>
    <n v="17307"/>
    <d v="2021-02-11T00:00:00"/>
    <s v="Mid"/>
    <n v="628"/>
    <n v="123"/>
    <s v="Approved"/>
    <x v="0"/>
    <d v="2021-03-13T00:00:00"/>
    <d v="2021-04-12T00:00:00"/>
    <d v="2021-05-12T00:00:00"/>
    <d v="2021-04-03T00:00:00"/>
    <d v="2021-04-12T00:00:00"/>
    <d v="2021-05-12T00:00:00"/>
    <s v="Paid Back"/>
  </r>
  <r>
    <n v="17308"/>
    <d v="2021-01-22T00:00:00"/>
    <s v="Mid"/>
    <n v="668"/>
    <n v="103"/>
    <s v="Approved"/>
    <x v="0"/>
    <d v="2021-02-21T00:00:00"/>
    <d v="2021-03-23T00:00:00"/>
    <d v="2021-04-22T00:00:00"/>
    <d v="2021-02-25T00:00:00"/>
    <d v="2021-03-23T00:00:00"/>
    <d v="2021-04-22T00:00:00"/>
    <s v="Defaulted"/>
  </r>
  <r>
    <n v="17309"/>
    <d v="2021-02-21T00:00:00"/>
    <s v="Low"/>
    <n v="641"/>
    <n v="40"/>
    <s v="Approved"/>
    <x v="0"/>
    <d v="2021-03-23T00:00:00"/>
    <d v="2021-04-22T00:00:00"/>
    <d v="2021-05-22T00:00:00"/>
    <d v="2021-03-24T00:00:00"/>
    <d v="2021-04-22T00:00:00"/>
    <d v="2021-05-22T00:00:00"/>
    <s v="Defaulted"/>
  </r>
  <r>
    <n v="17310"/>
    <d v="2021-03-29T00:00:00"/>
    <s v="Mid"/>
    <n v="667"/>
    <n v="83"/>
    <s v="Approved"/>
    <x v="0"/>
    <d v="2021-04-28T00:00:00"/>
    <d v="2021-05-28T00:00:00"/>
    <d v="2021-06-27T00:00:00"/>
    <d v="2021-05-02T00:00:00"/>
    <d v="2021-05-28T00:00:00"/>
    <d v="2021-06-27T00:00:00"/>
    <s v="Paid Back"/>
  </r>
  <r>
    <n v="17311"/>
    <d v="2021-03-29T00:00:00"/>
    <s v="Mid"/>
    <n v="600"/>
    <n v="119"/>
    <s v="Declined"/>
    <x v="5"/>
    <d v="1899-12-30T00:00:00"/>
    <d v="1899-12-30T00:00:00"/>
    <d v="1899-12-30T00:00:00"/>
    <d v="1899-12-30T00:00:00"/>
    <d v="1899-12-30T00:00:00"/>
    <d v="1899-12-30T00:00:00"/>
    <s v=""/>
  </r>
  <r>
    <n v="17312"/>
    <d v="2021-02-10T00:00:00"/>
    <s v="Mid"/>
    <n v="707"/>
    <n v="79"/>
    <s v="Approved"/>
    <x v="0"/>
    <d v="2021-03-12T00:00:00"/>
    <d v="2021-04-11T00:00:00"/>
    <d v="2021-05-11T00:00:00"/>
    <d v="2021-03-18T00:00:00"/>
    <d v="2021-04-11T00:00:00"/>
    <d v="2021-05-11T00:00:00"/>
    <s v="Paid Back"/>
  </r>
  <r>
    <n v="17313"/>
    <d v="2021-01-23T00:00:00"/>
    <s v="Low"/>
    <n v="590"/>
    <n v="131"/>
    <s v="Declined"/>
    <x v="1"/>
    <d v="1899-12-30T00:00:00"/>
    <d v="1899-12-30T00:00:00"/>
    <d v="1899-12-30T00:00:00"/>
    <d v="1899-12-30T00:00:00"/>
    <d v="1899-12-30T00:00:00"/>
    <d v="1899-12-30T00:00:00"/>
    <s v=""/>
  </r>
  <r>
    <n v="17314"/>
    <d v="2021-01-03T00:00:00"/>
    <s v="Mid"/>
    <n v="604"/>
    <n v="86"/>
    <s v="Declined"/>
    <x v="3"/>
    <d v="1899-12-30T00:00:00"/>
    <d v="1899-12-30T00:00:00"/>
    <d v="1899-12-30T00:00:00"/>
    <d v="1899-12-30T00:00:00"/>
    <d v="1899-12-30T00:00:00"/>
    <d v="1899-12-30T00:00:00"/>
    <s v=""/>
  </r>
  <r>
    <n v="17315"/>
    <d v="2021-01-02T00:00:00"/>
    <s v="High"/>
    <n v="635"/>
    <n v="117"/>
    <s v="Approved"/>
    <x v="0"/>
    <d v="2021-02-01T00:00:00"/>
    <d v="2021-03-03T00:00:00"/>
    <d v="2021-04-02T00:00:00"/>
    <d v="2021-02-22T00:00:00"/>
    <d v="2021-03-03T00:00:00"/>
    <d v="2021-04-02T00:00:00"/>
    <s v="Paid Back"/>
  </r>
  <r>
    <n v="17316"/>
    <d v="2021-03-14T00:00:00"/>
    <s v="Low"/>
    <n v="612"/>
    <n v="101"/>
    <s v="Declined"/>
    <x v="3"/>
    <d v="1899-12-30T00:00:00"/>
    <d v="1899-12-30T00:00:00"/>
    <d v="1899-12-30T00:00:00"/>
    <d v="1899-12-30T00:00:00"/>
    <d v="1899-12-30T00:00:00"/>
    <d v="1899-12-30T00:00:00"/>
    <s v=""/>
  </r>
  <r>
    <n v="17317"/>
    <d v="2021-03-03T00:00:00"/>
    <s v="Low"/>
    <n v="616"/>
    <n v="91"/>
    <s v="Declined"/>
    <x v="5"/>
    <d v="1899-12-30T00:00:00"/>
    <d v="1899-12-30T00:00:00"/>
    <d v="1899-12-30T00:00:00"/>
    <d v="1899-12-30T00:00:00"/>
    <d v="1899-12-30T00:00:00"/>
    <d v="1899-12-30T00:00:00"/>
    <s v=""/>
  </r>
  <r>
    <n v="17318"/>
    <d v="2021-02-18T00:00:00"/>
    <s v="Low"/>
    <n v="670"/>
    <n v="100"/>
    <s v="Approved"/>
    <x v="0"/>
    <d v="2021-03-20T00:00:00"/>
    <d v="2021-04-19T00:00:00"/>
    <d v="2021-05-19T00:00:00"/>
    <d v="2021-03-22T00:00:00"/>
    <d v="2021-04-19T00:00:00"/>
    <d v="2021-05-19T00:00:00"/>
    <s v="Paid Back"/>
  </r>
  <r>
    <n v="17319"/>
    <d v="2021-04-01T00:00:00"/>
    <s v="Mid"/>
    <n v="609"/>
    <n v="107"/>
    <s v="Declined"/>
    <x v="2"/>
    <d v="1899-12-30T00:00:00"/>
    <d v="1899-12-30T00:00:00"/>
    <d v="1899-12-30T00:00:00"/>
    <d v="1899-12-30T00:00:00"/>
    <d v="1899-12-30T00:00:00"/>
    <d v="1899-12-30T00:00:00"/>
    <s v=""/>
  </r>
  <r>
    <n v="17320"/>
    <d v="2021-03-08T00:00:00"/>
    <s v="High"/>
    <n v="625"/>
    <n v="89"/>
    <s v="Approved"/>
    <x v="0"/>
    <d v="2021-04-07T00:00:00"/>
    <d v="2021-05-07T00:00:00"/>
    <d v="2021-06-06T00:00:00"/>
    <d v="2021-04-10T00:00:00"/>
    <d v="2021-05-07T00:00:00"/>
    <d v="2021-06-06T00:00:00"/>
    <s v="Defaulted"/>
  </r>
  <r>
    <n v="17321"/>
    <d v="2021-03-17T00:00:00"/>
    <s v="Low"/>
    <n v="579"/>
    <n v="98"/>
    <s v="Approved"/>
    <x v="0"/>
    <d v="2021-04-16T00:00:00"/>
    <d v="2021-05-16T00:00:00"/>
    <d v="2021-06-15T00:00:00"/>
    <d v="2021-07-15T00:00:00"/>
    <d v="2021-05-16T00:00:00"/>
    <d v="2021-06-15T00:00:00"/>
    <s v="Defaulted"/>
  </r>
  <r>
    <n v="17322"/>
    <d v="2021-03-24T00:00:00"/>
    <s v="Mid"/>
    <n v="632"/>
    <n v="121"/>
    <s v="Approved"/>
    <x v="0"/>
    <d v="2021-04-23T00:00:00"/>
    <d v="2021-05-23T00:00:00"/>
    <d v="2021-06-22T00:00:00"/>
    <d v="2021-05-24T00:00:00"/>
    <d v="2021-05-23T00:00:00"/>
    <d v="2021-06-22T00:00:00"/>
    <s v="Defaulted"/>
  </r>
  <r>
    <n v="17323"/>
    <d v="2021-01-09T00:00:00"/>
    <s v="Mid"/>
    <n v="639"/>
    <n v="131"/>
    <s v="Approved"/>
    <x v="0"/>
    <d v="2021-02-08T00:00:00"/>
    <d v="2021-03-10T00:00:00"/>
    <d v="2021-04-09T00:00:00"/>
    <d v="2021-03-18T00:00:00"/>
    <d v="2021-03-10T00:00:00"/>
    <d v="2021-04-09T00:00:00"/>
    <s v="Paid Back"/>
  </r>
  <r>
    <n v="17324"/>
    <d v="2021-01-19T00:00:00"/>
    <s v="Low"/>
    <n v="581"/>
    <n v="111"/>
    <s v="Declined"/>
    <x v="2"/>
    <d v="1899-12-30T00:00:00"/>
    <d v="1899-12-30T00:00:00"/>
    <d v="1899-12-30T00:00:00"/>
    <d v="1899-12-30T00:00:00"/>
    <d v="1899-12-30T00:00:00"/>
    <d v="1899-12-30T00:00:00"/>
    <s v=""/>
  </r>
  <r>
    <n v="17325"/>
    <d v="2021-01-25T00:00:00"/>
    <s v="Mid"/>
    <n v="654"/>
    <n v="117"/>
    <s v="Approved"/>
    <x v="0"/>
    <d v="2021-02-24T00:00:00"/>
    <d v="2021-03-26T00:00:00"/>
    <d v="2021-04-25T00:00:00"/>
    <d v="2021-03-05T00:00:00"/>
    <d v="2021-03-26T00:00:00"/>
    <d v="2021-04-25T00:00:00"/>
    <s v="Paid Back"/>
  </r>
  <r>
    <n v="17326"/>
    <d v="2021-04-02T00:00:00"/>
    <s v="Mid"/>
    <n v="606"/>
    <n v="80"/>
    <s v="Declined"/>
    <x v="2"/>
    <d v="1899-12-30T00:00:00"/>
    <d v="1899-12-30T00:00:00"/>
    <d v="1899-12-30T00:00:00"/>
    <d v="1899-12-30T00:00:00"/>
    <d v="1899-12-30T00:00:00"/>
    <d v="1899-12-30T00:00:00"/>
    <s v=""/>
  </r>
  <r>
    <n v="17327"/>
    <d v="2021-03-30T00:00:00"/>
    <s v="Low"/>
    <n v="594"/>
    <n v="95"/>
    <s v="Declined"/>
    <x v="2"/>
    <d v="1899-12-30T00:00:00"/>
    <d v="1899-12-30T00:00:00"/>
    <d v="1899-12-30T00:00:00"/>
    <d v="1899-12-30T00:00:00"/>
    <d v="1899-12-30T00:00:00"/>
    <d v="1899-12-30T00:00:00"/>
    <s v=""/>
  </r>
  <r>
    <n v="17328"/>
    <d v="2021-03-26T00:00:00"/>
    <s v="Low"/>
    <n v="653"/>
    <n v="68"/>
    <s v="Approved"/>
    <x v="0"/>
    <d v="2021-04-25T00:00:00"/>
    <d v="2021-05-25T00:00:00"/>
    <d v="2021-06-24T00:00:00"/>
    <d v="2021-04-28T00:00:00"/>
    <d v="2021-05-25T00:00:00"/>
    <d v="2021-06-24T00:00:00"/>
    <s v="Defaulted"/>
  </r>
  <r>
    <n v="17329"/>
    <d v="2021-01-04T00:00:00"/>
    <s v="Low"/>
    <n v="627"/>
    <n v="61"/>
    <s v="Declined"/>
    <x v="3"/>
    <d v="1899-12-30T00:00:00"/>
    <d v="1899-12-30T00:00:00"/>
    <d v="1899-12-30T00:00:00"/>
    <d v="1899-12-30T00:00:00"/>
    <d v="1899-12-30T00:00:00"/>
    <d v="1899-12-30T00:00:00"/>
    <s v=""/>
  </r>
  <r>
    <n v="17330"/>
    <d v="2021-02-17T00:00:00"/>
    <s v="Low"/>
    <n v="633"/>
    <n v="84"/>
    <s v="Declined"/>
    <x v="4"/>
    <d v="1899-12-30T00:00:00"/>
    <d v="1899-12-30T00:00:00"/>
    <d v="1899-12-30T00:00:00"/>
    <d v="1899-12-30T00:00:00"/>
    <d v="1899-12-30T00:00:00"/>
    <d v="1899-12-30T00:00:00"/>
    <s v=""/>
  </r>
  <r>
    <n v="17331"/>
    <d v="2021-03-07T00:00:00"/>
    <s v="High"/>
    <n v="636"/>
    <n v="39"/>
    <s v="Approved"/>
    <x v="0"/>
    <d v="2021-04-06T00:00:00"/>
    <d v="2021-05-06T00:00:00"/>
    <d v="2021-06-05T00:00:00"/>
    <d v="2021-04-07T00:00:00"/>
    <d v="2021-05-06T00:00:00"/>
    <d v="2021-06-05T00:00:00"/>
    <s v="Defaulted"/>
  </r>
  <r>
    <n v="17332"/>
    <d v="2021-03-03T00:00:00"/>
    <s v="Low"/>
    <n v="622"/>
    <n v="117"/>
    <s v="Declined"/>
    <x v="5"/>
    <d v="1899-12-30T00:00:00"/>
    <d v="1899-12-30T00:00:00"/>
    <d v="1899-12-30T00:00:00"/>
    <d v="1899-12-30T00:00:00"/>
    <d v="1899-12-30T00:00:00"/>
    <d v="1899-12-30T00:00:00"/>
    <s v=""/>
  </r>
  <r>
    <n v="17333"/>
    <d v="2021-02-16T00:00:00"/>
    <s v="Mid"/>
    <n v="632"/>
    <n v="119"/>
    <s v="Approved"/>
    <x v="0"/>
    <d v="2021-03-18T00:00:00"/>
    <d v="2021-04-17T00:00:00"/>
    <d v="2021-05-17T00:00:00"/>
    <d v="2021-04-12T00:00:00"/>
    <d v="2021-04-17T00:00:00"/>
    <d v="2021-05-17T00:00:00"/>
    <s v="Paid Back"/>
  </r>
  <r>
    <n v="17334"/>
    <d v="2021-02-10T00:00:00"/>
    <s v="Mid"/>
    <n v="584"/>
    <n v="77"/>
    <s v="Declined"/>
    <x v="2"/>
    <d v="1899-12-30T00:00:00"/>
    <d v="1899-12-30T00:00:00"/>
    <d v="1899-12-30T00:00:00"/>
    <d v="1899-12-30T00:00:00"/>
    <d v="1899-12-30T00:00:00"/>
    <d v="1899-12-30T00:00:00"/>
    <s v=""/>
  </r>
  <r>
    <n v="17335"/>
    <d v="2021-03-10T00:00:00"/>
    <s v="Mid"/>
    <n v="620"/>
    <n v="141"/>
    <s v="Declined"/>
    <x v="2"/>
    <d v="1899-12-30T00:00:00"/>
    <d v="1899-12-30T00:00:00"/>
    <d v="1899-12-30T00:00:00"/>
    <d v="1899-12-30T00:00:00"/>
    <d v="1899-12-30T00:00:00"/>
    <d v="1899-12-30T00:00:00"/>
    <s v=""/>
  </r>
  <r>
    <n v="17336"/>
    <d v="2021-03-09T00:00:00"/>
    <s v="High"/>
    <n v="606"/>
    <n v="142"/>
    <s v="Approved"/>
    <x v="0"/>
    <d v="2021-04-08T00:00:00"/>
    <d v="2021-05-08T00:00:00"/>
    <d v="2021-06-07T00:00:00"/>
    <d v="2021-04-22T00:00:00"/>
    <d v="2021-05-08T00:00:00"/>
    <d v="2021-06-07T00:00:00"/>
    <s v="Paid Back"/>
  </r>
  <r>
    <n v="17337"/>
    <d v="2021-03-03T00:00:00"/>
    <s v="High"/>
    <n v="605"/>
    <n v="118"/>
    <s v="Approved"/>
    <x v="0"/>
    <d v="2021-04-02T00:00:00"/>
    <d v="2021-05-02T00:00:00"/>
    <d v="2021-06-01T00:00:00"/>
    <d v="2021-04-06T00:00:00"/>
    <d v="2021-05-02T00:00:00"/>
    <d v="2021-06-01T00:00:00"/>
    <s v="Defaulted"/>
  </r>
  <r>
    <n v="17338"/>
    <d v="2021-03-05T00:00:00"/>
    <s v="Mid"/>
    <n v="614"/>
    <n v="30"/>
    <s v="Declined"/>
    <x v="4"/>
    <d v="1899-12-30T00:00:00"/>
    <d v="1899-12-30T00:00:00"/>
    <d v="1899-12-30T00:00:00"/>
    <d v="1899-12-30T00:00:00"/>
    <d v="1899-12-30T00:00:00"/>
    <d v="1899-12-30T00:00:00"/>
    <s v=""/>
  </r>
  <r>
    <n v="17339"/>
    <d v="2021-03-23T00:00:00"/>
    <s v="Mid"/>
    <n v="657"/>
    <n v="133"/>
    <s v="Approved"/>
    <x v="0"/>
    <d v="2021-04-22T00:00:00"/>
    <d v="2021-05-22T00:00:00"/>
    <d v="2021-06-21T00:00:00"/>
    <d v="2021-04-30T00:00:00"/>
    <d v="2021-05-22T00:00:00"/>
    <d v="2021-06-21T00:00:00"/>
    <s v="Paid Back"/>
  </r>
  <r>
    <n v="17340"/>
    <d v="2021-02-14T00:00:00"/>
    <s v="Mid"/>
    <n v="625"/>
    <n v="120"/>
    <s v="Approved"/>
    <x v="0"/>
    <d v="2021-03-16T00:00:00"/>
    <d v="2021-04-15T00:00:00"/>
    <d v="2021-05-15T00:00:00"/>
    <d v="2021-04-15T00:00:00"/>
    <d v="2021-04-15T00:00:00"/>
    <d v="2021-05-15T00:00:00"/>
    <s v="Defaulted"/>
  </r>
  <r>
    <n v="17341"/>
    <d v="2021-03-23T00:00:00"/>
    <s v="Mid"/>
    <n v="617"/>
    <n v="97"/>
    <s v="Declined"/>
    <x v="1"/>
    <d v="1899-12-30T00:00:00"/>
    <d v="1899-12-30T00:00:00"/>
    <d v="1899-12-30T00:00:00"/>
    <d v="1899-12-30T00:00:00"/>
    <d v="1899-12-30T00:00:00"/>
    <d v="1899-12-30T00:00:00"/>
    <s v=""/>
  </r>
  <r>
    <n v="17342"/>
    <d v="2021-02-02T00:00:00"/>
    <s v="Mid"/>
    <n v="654"/>
    <n v="98"/>
    <s v="Approved"/>
    <x v="0"/>
    <d v="2021-03-04T00:00:00"/>
    <d v="2021-04-03T00:00:00"/>
    <d v="2021-05-03T00:00:00"/>
    <d v="2021-03-13T00:00:00"/>
    <d v="2021-04-03T00:00:00"/>
    <d v="2021-05-03T00:00:00"/>
    <s v="Paid Back"/>
  </r>
  <r>
    <n v="17343"/>
    <d v="2021-02-05T00:00:00"/>
    <s v="High"/>
    <n v="581"/>
    <n v="94"/>
    <s v="Declined"/>
    <x v="5"/>
    <d v="1899-12-30T00:00:00"/>
    <d v="1899-12-30T00:00:00"/>
    <d v="1899-12-30T00:00:00"/>
    <d v="1899-12-30T00:00:00"/>
    <d v="1899-12-30T00:00:00"/>
    <d v="1899-12-30T00:00:00"/>
    <s v=""/>
  </r>
  <r>
    <n v="17344"/>
    <d v="2021-04-02T00:00:00"/>
    <s v="Mid"/>
    <n v="594"/>
    <n v="139"/>
    <s v="Declined"/>
    <x v="1"/>
    <d v="1899-12-30T00:00:00"/>
    <d v="1899-12-30T00:00:00"/>
    <d v="1899-12-30T00:00:00"/>
    <d v="1899-12-30T00:00:00"/>
    <d v="1899-12-30T00:00:00"/>
    <d v="1899-12-30T00:00:00"/>
    <s v=""/>
  </r>
  <r>
    <n v="17345"/>
    <d v="2021-02-01T00:00:00"/>
    <s v="Mid"/>
    <n v="546"/>
    <n v="72"/>
    <s v="Declined"/>
    <x v="5"/>
    <d v="1899-12-30T00:00:00"/>
    <d v="1899-12-30T00:00:00"/>
    <d v="1899-12-30T00:00:00"/>
    <d v="1899-12-30T00:00:00"/>
    <d v="1899-12-30T00:00:00"/>
    <d v="1899-12-30T00:00:00"/>
    <s v=""/>
  </r>
  <r>
    <n v="17346"/>
    <d v="2021-02-17T00:00:00"/>
    <s v="High"/>
    <n v="639"/>
    <n v="117"/>
    <s v="Approved"/>
    <x v="0"/>
    <d v="2021-03-19T00:00:00"/>
    <d v="2021-04-18T00:00:00"/>
    <d v="2021-05-18T00:00:00"/>
    <d v="2021-04-20T00:00:00"/>
    <d v="2021-04-18T00:00:00"/>
    <d v="2021-05-18T00:00:00"/>
    <s v="Paid Back"/>
  </r>
  <r>
    <n v="17347"/>
    <d v="2021-02-14T00:00:00"/>
    <s v="Low"/>
    <n v="574"/>
    <n v="92"/>
    <s v="Declined"/>
    <x v="3"/>
    <d v="1899-12-30T00:00:00"/>
    <d v="1899-12-30T00:00:00"/>
    <d v="1899-12-30T00:00:00"/>
    <d v="1899-12-30T00:00:00"/>
    <d v="1899-12-30T00:00:00"/>
    <d v="1899-12-30T00:00:00"/>
    <s v=""/>
  </r>
  <r>
    <n v="17348"/>
    <d v="2021-02-08T00:00:00"/>
    <s v="Low"/>
    <n v="512"/>
    <n v="111"/>
    <s v="Declined"/>
    <x v="3"/>
    <d v="1899-12-30T00:00:00"/>
    <d v="1899-12-30T00:00:00"/>
    <d v="1899-12-30T00:00:00"/>
    <d v="1899-12-30T00:00:00"/>
    <d v="1899-12-30T00:00:00"/>
    <d v="1899-12-30T00:00:00"/>
    <s v=""/>
  </r>
  <r>
    <n v="17349"/>
    <d v="2021-02-15T00:00:00"/>
    <s v="Mid"/>
    <n v="557"/>
    <n v="102"/>
    <s v="Declined"/>
    <x v="3"/>
    <d v="1899-12-30T00:00:00"/>
    <d v="1899-12-30T00:00:00"/>
    <d v="1899-12-30T00:00:00"/>
    <d v="1899-12-30T00:00:00"/>
    <d v="1899-12-30T00:00:00"/>
    <d v="1899-12-30T00:00:00"/>
    <s v=""/>
  </r>
  <r>
    <n v="17350"/>
    <d v="2021-01-27T00:00:00"/>
    <s v="Low"/>
    <n v="633"/>
    <n v="139"/>
    <s v="Declined"/>
    <x v="1"/>
    <d v="1899-12-30T00:00:00"/>
    <d v="1899-12-30T00:00:00"/>
    <d v="1899-12-30T00:00:00"/>
    <d v="1899-12-30T00:00:00"/>
    <d v="1899-12-30T00:00:00"/>
    <d v="1899-12-30T00:00:00"/>
    <s v=""/>
  </r>
  <r>
    <n v="17351"/>
    <d v="2021-02-18T00:00:00"/>
    <s v="Mid"/>
    <n v="619"/>
    <n v="122"/>
    <s v="Declined"/>
    <x v="3"/>
    <d v="1899-12-30T00:00:00"/>
    <d v="1899-12-30T00:00:00"/>
    <d v="1899-12-30T00:00:00"/>
    <d v="1899-12-30T00:00:00"/>
    <d v="1899-12-30T00:00:00"/>
    <d v="1899-12-30T00:00:00"/>
    <s v=""/>
  </r>
  <r>
    <n v="17352"/>
    <d v="2021-01-29T00:00:00"/>
    <s v="Low"/>
    <n v="578"/>
    <n v="92"/>
    <s v="Declined"/>
    <x v="5"/>
    <d v="1899-12-30T00:00:00"/>
    <d v="1899-12-30T00:00:00"/>
    <d v="1899-12-30T00:00:00"/>
    <d v="1899-12-30T00:00:00"/>
    <d v="1899-12-30T00:00:00"/>
    <d v="1899-12-30T00:00:00"/>
    <s v=""/>
  </r>
  <r>
    <n v="17353"/>
    <d v="2021-03-09T00:00:00"/>
    <s v="Mid"/>
    <n v="630"/>
    <n v="116"/>
    <s v="Approved"/>
    <x v="0"/>
    <d v="2021-04-08T00:00:00"/>
    <d v="2021-05-08T00:00:00"/>
    <d v="2021-06-07T00:00:00"/>
    <d v="2021-04-09T00:00:00"/>
    <d v="2021-05-08T00:00:00"/>
    <d v="2021-06-07T00:00:00"/>
    <s v="Defaulted"/>
  </r>
  <r>
    <n v="17354"/>
    <d v="2021-02-09T00:00:00"/>
    <s v="Mid"/>
    <n v="558"/>
    <n v="111"/>
    <s v="Declined"/>
    <x v="3"/>
    <d v="1899-12-30T00:00:00"/>
    <d v="1899-12-30T00:00:00"/>
    <d v="1899-12-30T00:00:00"/>
    <d v="1899-12-30T00:00:00"/>
    <d v="1899-12-30T00:00:00"/>
    <d v="1899-12-30T00:00:00"/>
    <s v=""/>
  </r>
  <r>
    <n v="17355"/>
    <d v="2021-02-18T00:00:00"/>
    <s v="Mid"/>
    <n v="604"/>
    <n v="79"/>
    <s v="Declined"/>
    <x v="1"/>
    <d v="1899-12-30T00:00:00"/>
    <d v="1899-12-30T00:00:00"/>
    <d v="1899-12-30T00:00:00"/>
    <d v="1899-12-30T00:00:00"/>
    <d v="1899-12-30T00:00:00"/>
    <d v="1899-12-30T00:00:00"/>
    <s v=""/>
  </r>
  <r>
    <n v="17356"/>
    <d v="2021-03-02T00:00:00"/>
    <s v="Low"/>
    <n v="613"/>
    <n v="64"/>
    <s v="Approved"/>
    <x v="0"/>
    <d v="2021-04-01T00:00:00"/>
    <d v="2021-05-01T00:00:00"/>
    <d v="2021-05-31T00:00:00"/>
    <d v="2021-04-17T00:00:00"/>
    <d v="2021-05-01T00:00:00"/>
    <d v="2021-05-31T00:00:00"/>
    <s v="Defaulted"/>
  </r>
  <r>
    <n v="17357"/>
    <d v="2021-02-23T00:00:00"/>
    <s v="High"/>
    <n v="656"/>
    <n v="86"/>
    <s v="Approved"/>
    <x v="0"/>
    <d v="2021-03-25T00:00:00"/>
    <d v="2021-04-24T00:00:00"/>
    <d v="2021-05-24T00:00:00"/>
    <d v="2021-04-02T00:00:00"/>
    <d v="2021-04-24T00:00:00"/>
    <d v="2021-05-24T00:00:00"/>
    <s v="Defaulted"/>
  </r>
  <r>
    <n v="17358"/>
    <d v="2021-02-22T00:00:00"/>
    <s v="Mid"/>
    <n v="707"/>
    <n v="98"/>
    <s v="Approved"/>
    <x v="0"/>
    <d v="2021-03-24T00:00:00"/>
    <d v="2021-04-23T00:00:00"/>
    <d v="2021-05-23T00:00:00"/>
    <d v="2021-03-26T00:00:00"/>
    <d v="2021-04-23T00:00:00"/>
    <d v="2021-05-23T00:00:00"/>
    <s v="Paid Back"/>
  </r>
  <r>
    <n v="17359"/>
    <d v="2021-03-28T00:00:00"/>
    <s v="Mid"/>
    <n v="668"/>
    <n v="98"/>
    <s v="Approved"/>
    <x v="0"/>
    <d v="2021-04-27T00:00:00"/>
    <d v="2021-05-27T00:00:00"/>
    <d v="2021-06-26T00:00:00"/>
    <d v="2021-05-06T00:00:00"/>
    <d v="2021-05-27T00:00:00"/>
    <d v="2021-06-26T00:00:00"/>
    <s v="Paid Back"/>
  </r>
  <r>
    <n v="17360"/>
    <d v="2021-03-09T00:00:00"/>
    <s v="High"/>
    <n v="614"/>
    <n v="100"/>
    <s v="Approved"/>
    <x v="0"/>
    <d v="2021-04-08T00:00:00"/>
    <d v="2021-05-08T00:00:00"/>
    <d v="2021-06-07T00:00:00"/>
    <d v="2021-04-14T00:00:00"/>
    <d v="2021-05-08T00:00:00"/>
    <d v="2021-06-07T00:00:00"/>
    <s v="Paid Back"/>
  </r>
  <r>
    <n v="17361"/>
    <d v="2021-03-28T00:00:00"/>
    <s v="High"/>
    <n v="619"/>
    <n v="108"/>
    <s v="Approved"/>
    <x v="0"/>
    <d v="2021-04-27T00:00:00"/>
    <d v="2021-05-27T00:00:00"/>
    <d v="2021-06-26T00:00:00"/>
    <d v="2021-05-28T00:00:00"/>
    <d v="2021-05-27T00:00:00"/>
    <d v="2021-06-26T00:00:00"/>
    <s v="Defaulted"/>
  </r>
  <r>
    <n v="17362"/>
    <d v="2021-02-19T00:00:00"/>
    <s v="Low"/>
    <n v="665"/>
    <n v="141"/>
    <s v="Approved"/>
    <x v="0"/>
    <d v="2021-03-21T00:00:00"/>
    <d v="2021-04-20T00:00:00"/>
    <d v="2021-05-20T00:00:00"/>
    <d v="2021-03-25T00:00:00"/>
    <d v="2021-04-20T00:00:00"/>
    <d v="2021-05-20T00:00:00"/>
    <s v="Paid Back"/>
  </r>
  <r>
    <n v="17363"/>
    <d v="2021-03-22T00:00:00"/>
    <s v="Low"/>
    <n v="594"/>
    <n v="82"/>
    <s v="Declined"/>
    <x v="1"/>
    <d v="1899-12-30T00:00:00"/>
    <d v="1899-12-30T00:00:00"/>
    <d v="1899-12-30T00:00:00"/>
    <d v="1899-12-30T00:00:00"/>
    <d v="1899-12-30T00:00:00"/>
    <d v="1899-12-30T00:00:00"/>
    <s v=""/>
  </r>
  <r>
    <n v="17364"/>
    <d v="2021-03-17T00:00:00"/>
    <s v="Low"/>
    <n v="662"/>
    <n v="120"/>
    <s v="Approved"/>
    <x v="0"/>
    <d v="2021-04-16T00:00:00"/>
    <d v="2021-05-16T00:00:00"/>
    <d v="2021-06-15T00:00:00"/>
    <d v="2021-04-24T00:00:00"/>
    <d v="2021-05-16T00:00:00"/>
    <d v="2021-06-15T00:00:00"/>
    <s v="Paid Back"/>
  </r>
  <r>
    <n v="17365"/>
    <d v="2021-02-03T00:00:00"/>
    <s v="Low"/>
    <n v="708"/>
    <n v="47"/>
    <s v="Approved"/>
    <x v="0"/>
    <d v="2021-03-05T00:00:00"/>
    <d v="2021-04-04T00:00:00"/>
    <d v="2021-05-04T00:00:00"/>
    <d v="2021-03-07T00:00:00"/>
    <d v="2021-04-04T00:00:00"/>
    <d v="2021-05-04T00:00:00"/>
    <s v="Paid Back"/>
  </r>
  <r>
    <n v="17366"/>
    <d v="2021-03-10T00:00:00"/>
    <s v="Low"/>
    <n v="666"/>
    <n v="71"/>
    <s v="Approved"/>
    <x v="0"/>
    <d v="2021-04-09T00:00:00"/>
    <d v="2021-05-09T00:00:00"/>
    <d v="2021-06-08T00:00:00"/>
    <d v="2021-04-17T00:00:00"/>
    <d v="2021-05-09T00:00:00"/>
    <d v="2021-06-08T00:00:00"/>
    <s v="Paid Back"/>
  </r>
  <r>
    <n v="17367"/>
    <d v="2021-03-04T00:00:00"/>
    <s v="Low"/>
    <n v="569"/>
    <n v="107"/>
    <s v="Declined"/>
    <x v="4"/>
    <d v="1899-12-30T00:00:00"/>
    <d v="1899-12-30T00:00:00"/>
    <d v="1899-12-30T00:00:00"/>
    <d v="1899-12-30T00:00:00"/>
    <d v="1899-12-30T00:00:00"/>
    <d v="1899-12-30T00:00:00"/>
    <s v=""/>
  </r>
  <r>
    <n v="17368"/>
    <d v="2021-02-02T00:00:00"/>
    <s v="Mid"/>
    <n v="588"/>
    <n v="115"/>
    <s v="Declined"/>
    <x v="1"/>
    <d v="1899-12-30T00:00:00"/>
    <d v="1899-12-30T00:00:00"/>
    <d v="1899-12-30T00:00:00"/>
    <d v="1899-12-30T00:00:00"/>
    <d v="1899-12-30T00:00:00"/>
    <d v="1899-12-30T00:00:00"/>
    <s v=""/>
  </r>
  <r>
    <n v="17369"/>
    <d v="2021-03-31T00:00:00"/>
    <s v="Low"/>
    <n v="581"/>
    <n v="117"/>
    <s v="Declined"/>
    <x v="5"/>
    <d v="1899-12-30T00:00:00"/>
    <d v="1899-12-30T00:00:00"/>
    <d v="1899-12-30T00:00:00"/>
    <d v="1899-12-30T00:00:00"/>
    <d v="1899-12-30T00:00:00"/>
    <d v="1899-12-30T00:00:00"/>
    <s v=""/>
  </r>
  <r>
    <n v="17370"/>
    <d v="2021-01-28T00:00:00"/>
    <s v="Mid"/>
    <n v="644"/>
    <n v="126"/>
    <s v="Approved"/>
    <x v="0"/>
    <d v="2021-02-27T00:00:00"/>
    <d v="2021-03-29T00:00:00"/>
    <d v="2021-04-28T00:00:00"/>
    <d v="2021-03-05T00:00:00"/>
    <d v="2021-03-29T00:00:00"/>
    <d v="2021-04-28T00:00:00"/>
    <s v="Paid Back"/>
  </r>
  <r>
    <n v="17371"/>
    <d v="2021-03-10T00:00:00"/>
    <s v="Low"/>
    <n v="555"/>
    <n v="123"/>
    <s v="Declined"/>
    <x v="4"/>
    <d v="1899-12-30T00:00:00"/>
    <d v="1899-12-30T00:00:00"/>
    <d v="1899-12-30T00:00:00"/>
    <d v="1899-12-30T00:00:00"/>
    <d v="1899-12-30T00:00:00"/>
    <d v="1899-12-30T00:00:00"/>
    <s v=""/>
  </r>
  <r>
    <n v="17372"/>
    <d v="2021-02-03T00:00:00"/>
    <s v="High"/>
    <n v="688"/>
    <n v="103"/>
    <s v="Approved"/>
    <x v="0"/>
    <d v="2021-03-05T00:00:00"/>
    <d v="2021-04-04T00:00:00"/>
    <d v="2021-05-04T00:00:00"/>
    <d v="2021-03-11T00:00:00"/>
    <d v="2021-04-04T00:00:00"/>
    <d v="2021-05-04T00:00:00"/>
    <s v="Paid Back"/>
  </r>
  <r>
    <n v="17373"/>
    <d v="2021-02-05T00:00:00"/>
    <s v="High"/>
    <n v="515"/>
    <n v="77"/>
    <s v="Declined"/>
    <x v="5"/>
    <d v="1899-12-30T00:00:00"/>
    <d v="1899-12-30T00:00:00"/>
    <d v="1899-12-30T00:00:00"/>
    <d v="1899-12-30T00:00:00"/>
    <d v="1899-12-30T00:00:00"/>
    <d v="1899-12-30T00:00:00"/>
    <s v=""/>
  </r>
  <r>
    <n v="17374"/>
    <d v="2021-03-28T00:00:00"/>
    <s v="Mid"/>
    <n v="708"/>
    <n v="19"/>
    <s v="Approved"/>
    <x v="0"/>
    <d v="2021-04-27T00:00:00"/>
    <d v="2021-05-27T00:00:00"/>
    <d v="2021-06-26T00:00:00"/>
    <d v="2021-05-04T00:00:00"/>
    <d v="2021-05-27T00:00:00"/>
    <d v="2021-06-26T00:00:00"/>
    <s v="Paid Back"/>
  </r>
  <r>
    <n v="17375"/>
    <d v="2021-03-27T00:00:00"/>
    <s v="Mid"/>
    <n v="623"/>
    <n v="34"/>
    <s v="Approved"/>
    <x v="0"/>
    <d v="2021-04-26T00:00:00"/>
    <d v="2021-05-26T00:00:00"/>
    <d v="2021-06-25T00:00:00"/>
    <d v="2021-06-03T00:00:00"/>
    <d v="2021-05-26T00:00:00"/>
    <d v="2021-06-25T00:00:00"/>
    <s v="Defaulted"/>
  </r>
  <r>
    <n v="17376"/>
    <d v="2021-02-16T00:00:00"/>
    <s v="Low"/>
    <n v="652"/>
    <n v="116"/>
    <s v="Approved"/>
    <x v="0"/>
    <d v="2021-03-18T00:00:00"/>
    <d v="2021-04-17T00:00:00"/>
    <d v="2021-05-17T00:00:00"/>
    <d v="2021-03-25T00:00:00"/>
    <d v="2021-04-17T00:00:00"/>
    <d v="2021-05-17T00:00:00"/>
    <s v="Defaulted"/>
  </r>
  <r>
    <n v="17377"/>
    <d v="2021-03-13T00:00:00"/>
    <s v="High"/>
    <n v="615"/>
    <n v="130"/>
    <s v="Approved"/>
    <x v="0"/>
    <d v="2021-04-12T00:00:00"/>
    <d v="2021-05-12T00:00:00"/>
    <d v="2021-06-11T00:00:00"/>
    <d v="2021-04-30T00:00:00"/>
    <d v="2021-05-12T00:00:00"/>
    <d v="2021-06-11T00:00:00"/>
    <s v="Paid Back"/>
  </r>
  <r>
    <n v="17378"/>
    <d v="2021-02-26T00:00:00"/>
    <s v="Mid"/>
    <n v="549"/>
    <n v="96"/>
    <s v="Declined"/>
    <x v="1"/>
    <d v="1899-12-30T00:00:00"/>
    <d v="1899-12-30T00:00:00"/>
    <d v="1899-12-30T00:00:00"/>
    <d v="1899-12-30T00:00:00"/>
    <d v="1899-12-30T00:00:00"/>
    <d v="1899-12-30T00:00:00"/>
    <s v=""/>
  </r>
  <r>
    <n v="17379"/>
    <d v="2021-02-04T00:00:00"/>
    <s v="Mid"/>
    <n v="644"/>
    <n v="126"/>
    <s v="Approved"/>
    <x v="0"/>
    <d v="2021-03-06T00:00:00"/>
    <d v="2021-04-05T00:00:00"/>
    <d v="2021-05-05T00:00:00"/>
    <d v="2021-03-07T00:00:00"/>
    <d v="2021-04-05T00:00:00"/>
    <d v="2021-05-05T00:00:00"/>
    <s v="Defaulted"/>
  </r>
  <r>
    <n v="17380"/>
    <d v="2021-03-02T00:00:00"/>
    <s v="Low"/>
    <n v="575"/>
    <n v="106"/>
    <s v="Approved"/>
    <x v="0"/>
    <d v="2021-04-01T00:00:00"/>
    <d v="2021-05-01T00:00:00"/>
    <d v="2021-05-31T00:00:00"/>
    <d v="2021-04-01T00:00:00"/>
    <d v="2021-05-01T00:00:00"/>
    <d v="2021-05-31T00:00:00"/>
    <s v="Paid Back"/>
  </r>
  <r>
    <n v="17381"/>
    <d v="2021-02-24T00:00:00"/>
    <s v="Low"/>
    <n v="626"/>
    <n v="122"/>
    <s v="Declined"/>
    <x v="1"/>
    <d v="1899-12-30T00:00:00"/>
    <d v="1899-12-30T00:00:00"/>
    <d v="1899-12-30T00:00:00"/>
    <d v="1899-12-30T00:00:00"/>
    <d v="1899-12-30T00:00:00"/>
    <d v="1899-12-30T00:00:00"/>
    <s v=""/>
  </r>
  <r>
    <n v="17382"/>
    <d v="2021-01-02T00:00:00"/>
    <s v="Low"/>
    <n v="641"/>
    <n v="39"/>
    <s v="Approved"/>
    <x v="0"/>
    <d v="2021-02-01T00:00:00"/>
    <d v="2021-03-03T00:00:00"/>
    <d v="2021-04-02T00:00:00"/>
    <d v="2021-02-03T00:00:00"/>
    <d v="2021-03-03T00:00:00"/>
    <d v="2021-04-02T00:00:00"/>
    <s v="Defaulted"/>
  </r>
  <r>
    <n v="17383"/>
    <d v="2021-03-02T00:00:00"/>
    <s v="Mid"/>
    <n v="615"/>
    <n v="59"/>
    <s v="Declined"/>
    <x v="2"/>
    <d v="1899-12-30T00:00:00"/>
    <d v="1899-12-30T00:00:00"/>
    <d v="1899-12-30T00:00:00"/>
    <d v="1899-12-30T00:00:00"/>
    <d v="1899-12-30T00:00:00"/>
    <d v="1899-12-30T00:00:00"/>
    <s v=""/>
  </r>
  <r>
    <n v="17384"/>
    <d v="2021-02-15T00:00:00"/>
    <s v="High"/>
    <n v="616"/>
    <n v="93"/>
    <s v="Approved"/>
    <x v="0"/>
    <d v="2021-03-17T00:00:00"/>
    <d v="2021-04-16T00:00:00"/>
    <d v="2021-05-16T00:00:00"/>
    <d v="2021-03-24T00:00:00"/>
    <d v="2021-04-16T00:00:00"/>
    <d v="2021-05-16T00:00:00"/>
    <s v="Defaulted"/>
  </r>
  <r>
    <n v="17385"/>
    <d v="2021-02-09T00:00:00"/>
    <s v="Mid"/>
    <n v="618"/>
    <n v="145"/>
    <s v="Declined"/>
    <x v="2"/>
    <d v="1899-12-30T00:00:00"/>
    <d v="1899-12-30T00:00:00"/>
    <d v="1899-12-30T00:00:00"/>
    <d v="1899-12-30T00:00:00"/>
    <d v="1899-12-30T00:00:00"/>
    <d v="1899-12-30T00:00:00"/>
    <s v=""/>
  </r>
  <r>
    <n v="17386"/>
    <d v="2021-01-04T00:00:00"/>
    <s v="Low"/>
    <n v="612"/>
    <n v="68"/>
    <s v="Declined"/>
    <x v="2"/>
    <d v="1899-12-30T00:00:00"/>
    <d v="1899-12-30T00:00:00"/>
    <d v="1899-12-30T00:00:00"/>
    <d v="1899-12-30T00:00:00"/>
    <d v="1899-12-30T00:00:00"/>
    <d v="1899-12-30T00:00:00"/>
    <s v=""/>
  </r>
  <r>
    <n v="17387"/>
    <d v="2021-02-09T00:00:00"/>
    <s v="Mid"/>
    <n v="671"/>
    <n v="140"/>
    <s v="Approved"/>
    <x v="0"/>
    <d v="2021-03-11T00:00:00"/>
    <d v="2021-04-10T00:00:00"/>
    <d v="2021-05-10T00:00:00"/>
    <d v="2021-03-13T00:00:00"/>
    <d v="2021-04-10T00:00:00"/>
    <d v="2021-05-10T00:00:00"/>
    <s v="Paid Back"/>
  </r>
  <r>
    <n v="17388"/>
    <d v="2021-03-19T00:00:00"/>
    <s v="Low"/>
    <n v="609"/>
    <n v="97"/>
    <s v="Declined"/>
    <x v="5"/>
    <d v="1899-12-30T00:00:00"/>
    <d v="1899-12-30T00:00:00"/>
    <d v="1899-12-30T00:00:00"/>
    <d v="1899-12-30T00:00:00"/>
    <d v="1899-12-30T00:00:00"/>
    <d v="1899-12-30T00:00:00"/>
    <s v=""/>
  </r>
  <r>
    <n v="17389"/>
    <d v="2021-01-10T00:00:00"/>
    <s v="Mid"/>
    <n v="670"/>
    <n v="112"/>
    <s v="Approved"/>
    <x v="0"/>
    <d v="2021-02-09T00:00:00"/>
    <d v="2021-03-11T00:00:00"/>
    <d v="2021-04-10T00:00:00"/>
    <d v="2021-02-09T00:00:00"/>
    <d v="2021-03-11T00:00:00"/>
    <d v="2021-04-10T00:00:00"/>
    <s v="Paid Back"/>
  </r>
  <r>
    <n v="17390"/>
    <d v="2021-03-07T00:00:00"/>
    <s v="Mid"/>
    <n v="582"/>
    <n v="111"/>
    <s v="Declined"/>
    <x v="2"/>
    <d v="1899-12-30T00:00:00"/>
    <d v="1899-12-30T00:00:00"/>
    <d v="1899-12-30T00:00:00"/>
    <d v="1899-12-30T00:00:00"/>
    <d v="1899-12-30T00:00:00"/>
    <d v="1899-12-30T00:00:00"/>
    <s v=""/>
  </r>
  <r>
    <n v="17391"/>
    <d v="2021-01-21T00:00:00"/>
    <s v="Low"/>
    <n v="647"/>
    <n v="101"/>
    <s v="Approved"/>
    <x v="0"/>
    <d v="2021-02-20T00:00:00"/>
    <d v="2021-03-22T00:00:00"/>
    <d v="2021-04-21T00:00:00"/>
    <d v="2021-02-20T00:00:00"/>
    <d v="2021-03-22T00:00:00"/>
    <d v="2021-04-21T00:00:00"/>
    <s v="Paid Back"/>
  </r>
  <r>
    <n v="17392"/>
    <d v="2021-03-29T00:00:00"/>
    <s v="Low"/>
    <n v="580"/>
    <n v="101"/>
    <s v="Declined"/>
    <x v="1"/>
    <d v="1899-12-30T00:00:00"/>
    <d v="1899-12-30T00:00:00"/>
    <d v="1899-12-30T00:00:00"/>
    <d v="1899-12-30T00:00:00"/>
    <d v="1899-12-30T00:00:00"/>
    <d v="1899-12-30T00:00:00"/>
    <s v=""/>
  </r>
  <r>
    <n v="17393"/>
    <d v="2021-03-31T00:00:00"/>
    <s v="Mid"/>
    <n v="605"/>
    <n v="109"/>
    <s v="Declined"/>
    <x v="4"/>
    <d v="1899-12-30T00:00:00"/>
    <d v="1899-12-30T00:00:00"/>
    <d v="1899-12-30T00:00:00"/>
    <d v="1899-12-30T00:00:00"/>
    <d v="1899-12-30T00:00:00"/>
    <d v="1899-12-30T00:00:00"/>
    <s v=""/>
  </r>
  <r>
    <n v="17394"/>
    <d v="2021-03-16T00:00:00"/>
    <s v="High"/>
    <n v="647"/>
    <n v="130"/>
    <s v="Approved"/>
    <x v="0"/>
    <d v="2021-04-15T00:00:00"/>
    <d v="2021-05-15T00:00:00"/>
    <d v="2021-06-14T00:00:00"/>
    <d v="2021-04-17T00:00:00"/>
    <d v="2021-05-15T00:00:00"/>
    <d v="2021-06-14T00:00:00"/>
    <s v="Paid Back"/>
  </r>
  <r>
    <n v="17395"/>
    <d v="2021-02-20T00:00:00"/>
    <s v="High"/>
    <n v="595"/>
    <n v="108"/>
    <s v="Declined"/>
    <x v="3"/>
    <d v="1899-12-30T00:00:00"/>
    <d v="1899-12-30T00:00:00"/>
    <d v="1899-12-30T00:00:00"/>
    <d v="1899-12-30T00:00:00"/>
    <d v="1899-12-30T00:00:00"/>
    <d v="1899-12-30T00:00:00"/>
    <s v=""/>
  </r>
  <r>
    <n v="17396"/>
    <d v="2021-03-14T00:00:00"/>
    <s v="High"/>
    <n v="621"/>
    <n v="73"/>
    <s v="Approved"/>
    <x v="0"/>
    <d v="2021-04-13T00:00:00"/>
    <d v="2021-05-13T00:00:00"/>
    <d v="2021-06-12T00:00:00"/>
    <d v="2021-05-04T00:00:00"/>
    <d v="2021-05-13T00:00:00"/>
    <d v="2021-06-12T00:00:00"/>
    <s v="Paid Back"/>
  </r>
  <r>
    <n v="17397"/>
    <d v="2021-02-28T00:00:00"/>
    <s v="Low"/>
    <n v="666"/>
    <n v="132"/>
    <s v="Approved"/>
    <x v="0"/>
    <d v="2021-03-30T00:00:00"/>
    <d v="2021-04-29T00:00:00"/>
    <d v="2021-05-29T00:00:00"/>
    <d v="2021-04-09T00:00:00"/>
    <d v="2021-04-29T00:00:00"/>
    <d v="2021-05-29T00:00:00"/>
    <s v="Defaulted"/>
  </r>
  <r>
    <n v="17398"/>
    <d v="2021-03-28T00:00:00"/>
    <s v="Low"/>
    <n v="608"/>
    <n v="92"/>
    <s v="Declined"/>
    <x v="1"/>
    <d v="1899-12-30T00:00:00"/>
    <d v="1899-12-30T00:00:00"/>
    <d v="1899-12-30T00:00:00"/>
    <d v="1899-12-30T00:00:00"/>
    <d v="1899-12-30T00:00:00"/>
    <d v="1899-12-30T00:00:00"/>
    <s v=""/>
  </r>
  <r>
    <n v="17399"/>
    <d v="2021-01-18T00:00:00"/>
    <s v="Low"/>
    <n v="606"/>
    <n v="106"/>
    <s v="Declined"/>
    <x v="4"/>
    <d v="1899-12-30T00:00:00"/>
    <d v="1899-12-30T00:00:00"/>
    <d v="1899-12-30T00:00:00"/>
    <d v="1899-12-30T00:00:00"/>
    <d v="1899-12-30T00:00:00"/>
    <d v="1899-12-30T00:00:00"/>
    <s v=""/>
  </r>
  <r>
    <n v="17400"/>
    <d v="2021-02-28T00:00:00"/>
    <s v="Low"/>
    <n v="611"/>
    <n v="88"/>
    <s v="Declined"/>
    <x v="4"/>
    <d v="1899-12-30T00:00:00"/>
    <d v="1899-12-30T00:00:00"/>
    <d v="1899-12-30T00:00:00"/>
    <d v="1899-12-30T00:00:00"/>
    <d v="1899-12-30T00:00:00"/>
    <d v="1899-12-30T00:00:00"/>
    <s v=""/>
  </r>
  <r>
    <n v="17401"/>
    <d v="2021-02-24T00:00:00"/>
    <s v="Mid"/>
    <n v="602"/>
    <n v="80"/>
    <s v="Declined"/>
    <x v="1"/>
    <d v="1899-12-30T00:00:00"/>
    <d v="1899-12-30T00:00:00"/>
    <d v="1899-12-30T00:00:00"/>
    <d v="1899-12-30T00:00:00"/>
    <d v="1899-12-30T00:00:00"/>
    <d v="1899-12-30T00:00:00"/>
    <s v=""/>
  </r>
  <r>
    <n v="17402"/>
    <d v="2021-02-02T00:00:00"/>
    <s v="Mid"/>
    <n v="670"/>
    <n v="53"/>
    <s v="Approved"/>
    <x v="0"/>
    <d v="2021-03-04T00:00:00"/>
    <d v="2021-04-03T00:00:00"/>
    <d v="2021-05-03T00:00:00"/>
    <d v="2021-03-12T00:00:00"/>
    <d v="2021-04-03T00:00:00"/>
    <d v="2021-05-03T00:00:00"/>
    <s v="Paid Back"/>
  </r>
  <r>
    <n v="17403"/>
    <d v="2021-02-23T00:00:00"/>
    <s v="Mid"/>
    <n v="670"/>
    <n v="55"/>
    <s v="Approved"/>
    <x v="0"/>
    <d v="2021-03-25T00:00:00"/>
    <d v="2021-04-24T00:00:00"/>
    <d v="2021-05-24T00:00:00"/>
    <d v="2021-04-04T00:00:00"/>
    <d v="2021-04-24T00:00:00"/>
    <d v="2021-05-24T00:00:00"/>
    <s v="Defaulted"/>
  </r>
  <r>
    <n v="17404"/>
    <d v="2021-02-08T00:00:00"/>
    <s v="High"/>
    <n v="644"/>
    <n v="84"/>
    <s v="Approved"/>
    <x v="0"/>
    <d v="2021-03-10T00:00:00"/>
    <d v="2021-04-09T00:00:00"/>
    <d v="2021-05-09T00:00:00"/>
    <d v="2021-03-20T00:00:00"/>
    <d v="2021-04-09T00:00:00"/>
    <d v="2021-05-09T00:00:00"/>
    <s v="Paid Back"/>
  </r>
  <r>
    <n v="17405"/>
    <d v="2021-03-21T00:00:00"/>
    <s v="Mid"/>
    <n v="571"/>
    <n v="115"/>
    <s v="Approved"/>
    <x v="0"/>
    <d v="2021-04-20T00:00:00"/>
    <d v="2021-05-20T00:00:00"/>
    <d v="2021-06-19T00:00:00"/>
    <d v="2021-05-26T00:00:00"/>
    <d v="2021-05-20T00:00:00"/>
    <d v="2021-06-19T00:00:00"/>
    <s v="Defaulted"/>
  </r>
  <r>
    <n v="17406"/>
    <d v="2021-02-18T00:00:00"/>
    <s v="Low"/>
    <n v="664"/>
    <n v="117"/>
    <s v="Approved"/>
    <x v="0"/>
    <d v="2021-03-20T00:00:00"/>
    <d v="2021-04-19T00:00:00"/>
    <d v="2021-05-19T00:00:00"/>
    <d v="2021-03-28T00:00:00"/>
    <d v="2021-04-19T00:00:00"/>
    <d v="2021-05-19T00:00:00"/>
    <s v="Paid Back"/>
  </r>
  <r>
    <n v="17407"/>
    <d v="2021-03-10T00:00:00"/>
    <s v="Mid"/>
    <n v="614"/>
    <n v="108"/>
    <s v="Approved"/>
    <x v="0"/>
    <d v="2021-04-09T00:00:00"/>
    <d v="2021-05-09T00:00:00"/>
    <d v="2021-06-08T00:00:00"/>
    <d v="2021-04-10T00:00:00"/>
    <d v="2021-05-09T00:00:00"/>
    <d v="2021-06-08T00:00:00"/>
    <s v="Paid Back"/>
  </r>
  <r>
    <n v="17408"/>
    <d v="2021-03-17T00:00:00"/>
    <s v="Mid"/>
    <n v="588"/>
    <n v="70"/>
    <s v="Declined"/>
    <x v="1"/>
    <d v="1899-12-30T00:00:00"/>
    <d v="1899-12-30T00:00:00"/>
    <d v="1899-12-30T00:00:00"/>
    <d v="1899-12-30T00:00:00"/>
    <d v="1899-12-30T00:00:00"/>
    <d v="1899-12-30T00:00:00"/>
    <s v=""/>
  </r>
  <r>
    <n v="17409"/>
    <d v="2021-03-27T00:00:00"/>
    <s v="Mid"/>
    <n v="597"/>
    <n v="114"/>
    <s v="Approved"/>
    <x v="0"/>
    <d v="2021-04-26T00:00:00"/>
    <d v="2021-05-26T00:00:00"/>
    <d v="2021-06-25T00:00:00"/>
    <d v="2021-07-02T00:00:00"/>
    <d v="2021-05-26T00:00:00"/>
    <d v="2021-06-25T00:00:00"/>
    <s v="Paid Back"/>
  </r>
  <r>
    <n v="17410"/>
    <d v="2021-02-23T00:00:00"/>
    <s v="High"/>
    <n v="616"/>
    <n v="62"/>
    <s v="Approved"/>
    <x v="0"/>
    <d v="2021-03-25T00:00:00"/>
    <d v="2021-04-24T00:00:00"/>
    <d v="2021-05-24T00:00:00"/>
    <d v="2021-03-27T00:00:00"/>
    <d v="2021-04-24T00:00:00"/>
    <d v="2021-05-24T00:00:00"/>
    <s v="Paid Back"/>
  </r>
  <r>
    <n v="17411"/>
    <d v="2021-02-05T00:00:00"/>
    <s v="High"/>
    <n v="720"/>
    <n v="96"/>
    <s v="Approved"/>
    <x v="0"/>
    <d v="2021-03-07T00:00:00"/>
    <d v="2021-04-06T00:00:00"/>
    <d v="2021-05-06T00:00:00"/>
    <d v="2021-03-09T00:00:00"/>
    <d v="2021-04-06T00:00:00"/>
    <d v="2021-05-06T00:00:00"/>
    <s v="Defaulted"/>
  </r>
  <r>
    <n v="17412"/>
    <d v="2021-03-24T00:00:00"/>
    <s v="High"/>
    <n v="637"/>
    <n v="89"/>
    <s v="Approved"/>
    <x v="0"/>
    <d v="2021-04-23T00:00:00"/>
    <d v="2021-05-23T00:00:00"/>
    <d v="2021-06-22T00:00:00"/>
    <d v="2021-05-08T00:00:00"/>
    <d v="2021-05-23T00:00:00"/>
    <d v="2021-06-22T00:00:00"/>
    <s v="Paid Back"/>
  </r>
  <r>
    <n v="17413"/>
    <d v="2021-01-07T00:00:00"/>
    <s v="Low"/>
    <n v="597"/>
    <n v="104"/>
    <s v="Declined"/>
    <x v="1"/>
    <d v="1899-12-30T00:00:00"/>
    <d v="1899-12-30T00:00:00"/>
    <d v="1899-12-30T00:00:00"/>
    <d v="1899-12-30T00:00:00"/>
    <d v="1899-12-30T00:00:00"/>
    <d v="1899-12-30T00:00:00"/>
    <s v=""/>
  </r>
  <r>
    <n v="17414"/>
    <d v="2021-02-03T00:00:00"/>
    <s v="Low"/>
    <n v="557"/>
    <n v="118"/>
    <s v="Declined"/>
    <x v="5"/>
    <d v="1899-12-30T00:00:00"/>
    <d v="1899-12-30T00:00:00"/>
    <d v="1899-12-30T00:00:00"/>
    <d v="1899-12-30T00:00:00"/>
    <d v="1899-12-30T00:00:00"/>
    <d v="1899-12-30T00:00:00"/>
    <s v=""/>
  </r>
  <r>
    <n v="17415"/>
    <d v="2021-02-26T00:00:00"/>
    <s v="High"/>
    <n v="667"/>
    <n v="69"/>
    <s v="Approved"/>
    <x v="0"/>
    <d v="2021-03-28T00:00:00"/>
    <d v="2021-04-27T00:00:00"/>
    <d v="2021-05-27T00:00:00"/>
    <d v="2021-04-07T00:00:00"/>
    <d v="2021-04-27T00:00:00"/>
    <d v="2021-05-27T00:00:00"/>
    <s v="Paid Back"/>
  </r>
  <r>
    <n v="17416"/>
    <d v="2021-03-22T00:00:00"/>
    <s v="High"/>
    <n v="548"/>
    <n v="103"/>
    <s v="Declined"/>
    <x v="1"/>
    <d v="1899-12-30T00:00:00"/>
    <d v="1899-12-30T00:00:00"/>
    <d v="1899-12-30T00:00:00"/>
    <d v="1899-12-30T00:00:00"/>
    <d v="1899-12-30T00:00:00"/>
    <d v="1899-12-30T00:00:00"/>
    <s v=""/>
  </r>
  <r>
    <n v="17417"/>
    <d v="2021-02-28T00:00:00"/>
    <s v="High"/>
    <n v="647"/>
    <n v="73"/>
    <s v="Approved"/>
    <x v="0"/>
    <d v="2021-03-30T00:00:00"/>
    <d v="2021-04-29T00:00:00"/>
    <d v="2021-05-29T00:00:00"/>
    <d v="2021-03-31T00:00:00"/>
    <d v="2021-04-29T00:00:00"/>
    <d v="2021-05-29T00:00:00"/>
    <s v="Paid Back"/>
  </r>
  <r>
    <n v="17418"/>
    <d v="2021-02-19T00:00:00"/>
    <s v="High"/>
    <n v="626"/>
    <n v="72"/>
    <s v="Approved"/>
    <x v="0"/>
    <d v="2021-03-21T00:00:00"/>
    <d v="2021-04-20T00:00:00"/>
    <d v="2021-05-20T00:00:00"/>
    <d v="2021-03-23T00:00:00"/>
    <d v="2021-04-20T00:00:00"/>
    <d v="2021-05-20T00:00:00"/>
    <s v="Defaulted"/>
  </r>
  <r>
    <n v="17419"/>
    <d v="2021-02-13T00:00:00"/>
    <s v="Low"/>
    <n v="609"/>
    <n v="77"/>
    <s v="Declined"/>
    <x v="5"/>
    <d v="1899-12-30T00:00:00"/>
    <d v="1899-12-30T00:00:00"/>
    <d v="1899-12-30T00:00:00"/>
    <d v="1899-12-30T00:00:00"/>
    <d v="1899-12-30T00:00:00"/>
    <d v="1899-12-30T00:00:00"/>
    <s v=""/>
  </r>
  <r>
    <n v="17420"/>
    <d v="2021-01-08T00:00:00"/>
    <s v="Mid"/>
    <n v="582"/>
    <n v="68"/>
    <s v="Declined"/>
    <x v="5"/>
    <d v="1899-12-30T00:00:00"/>
    <d v="1899-12-30T00:00:00"/>
    <d v="1899-12-30T00:00:00"/>
    <d v="1899-12-30T00:00:00"/>
    <d v="1899-12-30T00:00:00"/>
    <d v="1899-12-30T00:00:00"/>
    <s v=""/>
  </r>
  <r>
    <n v="17421"/>
    <d v="2021-03-16T00:00:00"/>
    <s v="Low"/>
    <n v="640"/>
    <n v="87"/>
    <s v="Declined"/>
    <x v="5"/>
    <d v="1899-12-30T00:00:00"/>
    <d v="1899-12-30T00:00:00"/>
    <d v="1899-12-30T00:00:00"/>
    <d v="1899-12-30T00:00:00"/>
    <d v="1899-12-30T00:00:00"/>
    <d v="1899-12-30T00:00:00"/>
    <s v=""/>
  </r>
  <r>
    <n v="17422"/>
    <d v="2021-03-08T00:00:00"/>
    <s v="High"/>
    <n v="702"/>
    <n v="127"/>
    <s v="Approved"/>
    <x v="0"/>
    <d v="2021-04-07T00:00:00"/>
    <d v="2021-05-07T00:00:00"/>
    <d v="2021-06-06T00:00:00"/>
    <d v="2021-04-16T00:00:00"/>
    <d v="2021-05-07T00:00:00"/>
    <d v="2021-06-06T00:00:00"/>
    <s v="Paid Back"/>
  </r>
  <r>
    <n v="17423"/>
    <d v="2021-01-14T00:00:00"/>
    <s v="Mid"/>
    <n v="600"/>
    <n v="111"/>
    <s v="Declined"/>
    <x v="4"/>
    <d v="1899-12-30T00:00:00"/>
    <d v="1899-12-30T00:00:00"/>
    <d v="1899-12-30T00:00:00"/>
    <d v="1899-12-30T00:00:00"/>
    <d v="1899-12-30T00:00:00"/>
    <d v="1899-12-30T00:00:00"/>
    <s v=""/>
  </r>
  <r>
    <n v="17424"/>
    <d v="2021-03-28T00:00:00"/>
    <s v="Low"/>
    <n v="650"/>
    <n v="43"/>
    <s v="Approved"/>
    <x v="0"/>
    <d v="2021-04-27T00:00:00"/>
    <d v="2021-05-27T00:00:00"/>
    <d v="2021-06-26T00:00:00"/>
    <d v="2021-04-30T00:00:00"/>
    <d v="2021-05-27T00:00:00"/>
    <d v="2021-06-26T00:00:00"/>
    <s v="Paid Back"/>
  </r>
  <r>
    <n v="17425"/>
    <d v="2021-01-28T00:00:00"/>
    <s v="Low"/>
    <n v="690"/>
    <n v="149"/>
    <s v="Approved"/>
    <x v="0"/>
    <d v="2021-02-27T00:00:00"/>
    <d v="2021-03-29T00:00:00"/>
    <d v="2021-04-28T00:00:00"/>
    <d v="2021-03-02T00:00:00"/>
    <d v="2021-03-29T00:00:00"/>
    <d v="2021-04-28T00:00:00"/>
    <s v="Defaulted"/>
  </r>
  <r>
    <n v="17426"/>
    <d v="2021-02-26T00:00:00"/>
    <s v="Low"/>
    <n v="590"/>
    <n v="111"/>
    <s v="Declined"/>
    <x v="2"/>
    <d v="1899-12-30T00:00:00"/>
    <d v="1899-12-30T00:00:00"/>
    <d v="1899-12-30T00:00:00"/>
    <d v="1899-12-30T00:00:00"/>
    <d v="1899-12-30T00:00:00"/>
    <d v="1899-12-30T00:00:00"/>
    <s v=""/>
  </r>
  <r>
    <n v="17427"/>
    <d v="2021-03-01T00:00:00"/>
    <s v="High"/>
    <n v="622"/>
    <n v="122"/>
    <s v="Approved"/>
    <x v="0"/>
    <d v="2021-03-31T00:00:00"/>
    <d v="2021-04-30T00:00:00"/>
    <d v="2021-05-30T00:00:00"/>
    <d v="2021-05-01T00:00:00"/>
    <d v="2021-04-30T00:00:00"/>
    <d v="2021-05-30T00:00:00"/>
    <s v="Defaulted"/>
  </r>
  <r>
    <n v="17428"/>
    <d v="2021-03-23T00:00:00"/>
    <s v="Mid"/>
    <n v="648"/>
    <n v="185"/>
    <s v="Approved"/>
    <x v="0"/>
    <d v="2021-04-22T00:00:00"/>
    <d v="2021-05-22T00:00:00"/>
    <d v="2021-06-21T00:00:00"/>
    <d v="2021-04-23T00:00:00"/>
    <d v="2021-05-22T00:00:00"/>
    <d v="2021-06-21T00:00:00"/>
    <s v="Paid Back"/>
  </r>
  <r>
    <n v="17429"/>
    <d v="2021-02-04T00:00:00"/>
    <s v="High"/>
    <n v="657"/>
    <n v="143"/>
    <s v="Approved"/>
    <x v="0"/>
    <d v="2021-03-06T00:00:00"/>
    <d v="2021-04-05T00:00:00"/>
    <d v="2021-05-05T00:00:00"/>
    <d v="2021-03-08T00:00:00"/>
    <d v="2021-04-05T00:00:00"/>
    <d v="2021-05-05T00:00:00"/>
    <s v="Defaulted"/>
  </r>
  <r>
    <n v="17430"/>
    <d v="2021-03-05T00:00:00"/>
    <s v="Mid"/>
    <n v="648"/>
    <n v="139"/>
    <s v="Approved"/>
    <x v="0"/>
    <d v="2021-04-04T00:00:00"/>
    <d v="2021-05-04T00:00:00"/>
    <d v="2021-06-03T00:00:00"/>
    <d v="2021-04-07T00:00:00"/>
    <d v="2021-05-04T00:00:00"/>
    <d v="2021-06-03T00:00:00"/>
    <s v="Paid Back"/>
  </r>
  <r>
    <n v="17431"/>
    <d v="2021-01-15T00:00:00"/>
    <s v="Mid"/>
    <n v="581"/>
    <n v="104"/>
    <s v="Declined"/>
    <x v="5"/>
    <d v="1899-12-30T00:00:00"/>
    <d v="1899-12-30T00:00:00"/>
    <d v="1899-12-30T00:00:00"/>
    <d v="1899-12-30T00:00:00"/>
    <d v="1899-12-30T00:00:00"/>
    <d v="1899-12-30T00:00:00"/>
    <s v=""/>
  </r>
  <r>
    <n v="17432"/>
    <d v="2021-03-24T00:00:00"/>
    <s v="Low"/>
    <n v="597"/>
    <n v="92"/>
    <s v="Declined"/>
    <x v="4"/>
    <d v="1899-12-30T00:00:00"/>
    <d v="1899-12-30T00:00:00"/>
    <d v="1899-12-30T00:00:00"/>
    <d v="1899-12-30T00:00:00"/>
    <d v="1899-12-30T00:00:00"/>
    <d v="1899-12-30T00:00:00"/>
    <s v=""/>
  </r>
  <r>
    <n v="17433"/>
    <d v="2021-02-16T00:00:00"/>
    <s v="Low"/>
    <n v="692"/>
    <n v="78"/>
    <s v="Approved"/>
    <x v="0"/>
    <d v="2021-03-18T00:00:00"/>
    <d v="2021-04-17T00:00:00"/>
    <d v="2021-05-17T00:00:00"/>
    <d v="2021-03-26T00:00:00"/>
    <d v="2021-04-17T00:00:00"/>
    <d v="2021-05-17T00:00:00"/>
    <s v="Defaulted"/>
  </r>
  <r>
    <n v="17434"/>
    <d v="2021-02-05T00:00:00"/>
    <s v="Mid"/>
    <n v="571"/>
    <n v="76"/>
    <s v="Declined"/>
    <x v="1"/>
    <d v="1899-12-30T00:00:00"/>
    <d v="1899-12-30T00:00:00"/>
    <d v="1899-12-30T00:00:00"/>
    <d v="1899-12-30T00:00:00"/>
    <d v="1899-12-30T00:00:00"/>
    <d v="1899-12-30T00:00:00"/>
    <s v=""/>
  </r>
  <r>
    <n v="17435"/>
    <d v="2021-03-18T00:00:00"/>
    <s v="Mid"/>
    <n v="557"/>
    <n v="33"/>
    <s v="Declined"/>
    <x v="2"/>
    <d v="1899-12-30T00:00:00"/>
    <d v="1899-12-30T00:00:00"/>
    <d v="1899-12-30T00:00:00"/>
    <d v="1899-12-30T00:00:00"/>
    <d v="1899-12-30T00:00:00"/>
    <d v="1899-12-30T00:00:00"/>
    <s v=""/>
  </r>
  <r>
    <n v="17436"/>
    <d v="2021-02-19T00:00:00"/>
    <s v="Mid"/>
    <n v="595"/>
    <n v="97"/>
    <s v="Declined"/>
    <x v="4"/>
    <d v="1899-12-30T00:00:00"/>
    <d v="1899-12-30T00:00:00"/>
    <d v="1899-12-30T00:00:00"/>
    <d v="1899-12-30T00:00:00"/>
    <d v="1899-12-30T00:00:00"/>
    <d v="1899-12-30T00:00:00"/>
    <s v=""/>
  </r>
  <r>
    <n v="17437"/>
    <d v="2021-03-18T00:00:00"/>
    <s v="Mid"/>
    <n v="645"/>
    <n v="95"/>
    <s v="Approved"/>
    <x v="0"/>
    <d v="2021-04-17T00:00:00"/>
    <d v="2021-05-17T00:00:00"/>
    <d v="2021-06-16T00:00:00"/>
    <d v="2021-04-20T00:00:00"/>
    <d v="2021-05-17T00:00:00"/>
    <d v="2021-06-16T00:00:00"/>
    <s v="Defaulted"/>
  </r>
  <r>
    <n v="17438"/>
    <d v="2021-01-22T00:00:00"/>
    <s v="Low"/>
    <n v="656"/>
    <n v="93"/>
    <s v="Approved"/>
    <x v="0"/>
    <d v="2021-02-21T00:00:00"/>
    <d v="2021-03-23T00:00:00"/>
    <d v="2021-04-22T00:00:00"/>
    <d v="2021-02-24T00:00:00"/>
    <d v="2021-03-23T00:00:00"/>
    <d v="2021-04-22T00:00:00"/>
    <s v="Paid Back"/>
  </r>
  <r>
    <n v="17439"/>
    <d v="2021-02-27T00:00:00"/>
    <s v="Low"/>
    <n v="610"/>
    <n v="107"/>
    <s v="Declined"/>
    <x v="4"/>
    <d v="1899-12-30T00:00:00"/>
    <d v="1899-12-30T00:00:00"/>
    <d v="1899-12-30T00:00:00"/>
    <d v="1899-12-30T00:00:00"/>
    <d v="1899-12-30T00:00:00"/>
    <d v="1899-12-30T00:00:00"/>
    <s v=""/>
  </r>
  <r>
    <n v="17440"/>
    <d v="2021-02-09T00:00:00"/>
    <s v="High"/>
    <n v="666"/>
    <n v="72"/>
    <s v="Approved"/>
    <x v="0"/>
    <d v="2021-03-11T00:00:00"/>
    <d v="2021-04-10T00:00:00"/>
    <d v="2021-05-10T00:00:00"/>
    <d v="2021-03-20T00:00:00"/>
    <d v="2021-04-10T00:00:00"/>
    <d v="2021-05-10T00:00:00"/>
    <s v="Paid Back"/>
  </r>
  <r>
    <n v="17441"/>
    <d v="2021-02-25T00:00:00"/>
    <s v="Low"/>
    <n v="642"/>
    <n v="107"/>
    <s v="Approved"/>
    <x v="0"/>
    <d v="2021-03-27T00:00:00"/>
    <d v="2021-04-26T00:00:00"/>
    <d v="2021-05-26T00:00:00"/>
    <d v="2021-04-01T00:00:00"/>
    <d v="2021-04-26T00:00:00"/>
    <d v="2021-05-26T00:00:00"/>
    <s v="Paid Back"/>
  </r>
  <r>
    <n v="17442"/>
    <d v="2021-03-18T00:00:00"/>
    <s v="Mid"/>
    <n v="542"/>
    <n v="46"/>
    <s v="Declined"/>
    <x v="1"/>
    <d v="1899-12-30T00:00:00"/>
    <d v="1899-12-30T00:00:00"/>
    <d v="1899-12-30T00:00:00"/>
    <d v="1899-12-30T00:00:00"/>
    <d v="1899-12-30T00:00:00"/>
    <d v="1899-12-30T00:00:00"/>
    <s v=""/>
  </r>
  <r>
    <n v="17443"/>
    <d v="2021-02-11T00:00:00"/>
    <s v="Low"/>
    <n v="628"/>
    <n v="35"/>
    <s v="Declined"/>
    <x v="2"/>
    <d v="1899-12-30T00:00:00"/>
    <d v="1899-12-30T00:00:00"/>
    <d v="1899-12-30T00:00:00"/>
    <d v="1899-12-30T00:00:00"/>
    <d v="1899-12-30T00:00:00"/>
    <d v="1899-12-30T00:00:00"/>
    <s v=""/>
  </r>
  <r>
    <n v="17444"/>
    <d v="2021-01-28T00:00:00"/>
    <s v="Mid"/>
    <n v="666"/>
    <n v="101"/>
    <s v="Approved"/>
    <x v="0"/>
    <d v="2021-02-27T00:00:00"/>
    <d v="2021-03-29T00:00:00"/>
    <d v="2021-04-28T00:00:00"/>
    <d v="2021-03-08T00:00:00"/>
    <d v="2021-03-29T00:00:00"/>
    <d v="2021-04-28T00:00:00"/>
    <s v="Defaulted"/>
  </r>
  <r>
    <n v="17445"/>
    <d v="2021-02-24T00:00:00"/>
    <s v="Low"/>
    <n v="568"/>
    <n v="102"/>
    <s v="Declined"/>
    <x v="2"/>
    <d v="1899-12-30T00:00:00"/>
    <d v="1899-12-30T00:00:00"/>
    <d v="1899-12-30T00:00:00"/>
    <d v="1899-12-30T00:00:00"/>
    <d v="1899-12-30T00:00:00"/>
    <d v="1899-12-30T00:00:00"/>
    <s v=""/>
  </r>
  <r>
    <n v="17446"/>
    <d v="2021-03-02T00:00:00"/>
    <s v="Mid"/>
    <n v="533"/>
    <n v="141"/>
    <s v="Declined"/>
    <x v="4"/>
    <d v="1899-12-30T00:00:00"/>
    <d v="1899-12-30T00:00:00"/>
    <d v="1899-12-30T00:00:00"/>
    <d v="1899-12-30T00:00:00"/>
    <d v="1899-12-30T00:00:00"/>
    <d v="1899-12-30T00:00:00"/>
    <s v=""/>
  </r>
  <r>
    <n v="17447"/>
    <d v="2021-01-12T00:00:00"/>
    <s v="Mid"/>
    <n v="573"/>
    <n v="66"/>
    <s v="Declined"/>
    <x v="3"/>
    <d v="1899-12-30T00:00:00"/>
    <d v="1899-12-30T00:00:00"/>
    <d v="1899-12-30T00:00:00"/>
    <d v="1899-12-30T00:00:00"/>
    <d v="1899-12-30T00:00:00"/>
    <d v="1899-12-30T00:00:00"/>
    <s v=""/>
  </r>
  <r>
    <n v="17448"/>
    <d v="2021-03-08T00:00:00"/>
    <s v="Low"/>
    <n v="667"/>
    <n v="87"/>
    <s v="Approved"/>
    <x v="0"/>
    <d v="2021-04-07T00:00:00"/>
    <d v="2021-05-07T00:00:00"/>
    <d v="2021-06-06T00:00:00"/>
    <d v="2021-04-14T00:00:00"/>
    <d v="2021-05-07T00:00:00"/>
    <d v="2021-06-06T00:00:00"/>
    <s v="Paid Back"/>
  </r>
  <r>
    <n v="17449"/>
    <d v="2021-02-15T00:00:00"/>
    <s v="Low"/>
    <n v="638"/>
    <n v="128"/>
    <s v="Declined"/>
    <x v="2"/>
    <d v="1899-12-30T00:00:00"/>
    <d v="1899-12-30T00:00:00"/>
    <d v="1899-12-30T00:00:00"/>
    <d v="1899-12-30T00:00:00"/>
    <d v="1899-12-30T00:00:00"/>
    <d v="1899-12-30T00:00:00"/>
    <s v=""/>
  </r>
  <r>
    <n v="17450"/>
    <d v="2021-03-19T00:00:00"/>
    <s v="Mid"/>
    <n v="602"/>
    <n v="94"/>
    <s v="Declined"/>
    <x v="3"/>
    <d v="1899-12-30T00:00:00"/>
    <d v="1899-12-30T00:00:00"/>
    <d v="1899-12-30T00:00:00"/>
    <d v="1899-12-30T00:00:00"/>
    <d v="1899-12-30T00:00:00"/>
    <d v="1899-12-30T00:00:00"/>
    <s v=""/>
  </r>
  <r>
    <n v="17451"/>
    <d v="2021-03-02T00:00:00"/>
    <s v="Mid"/>
    <n v="575"/>
    <n v="99"/>
    <s v="Declined"/>
    <x v="5"/>
    <d v="1899-12-30T00:00:00"/>
    <d v="1899-12-30T00:00:00"/>
    <d v="1899-12-30T00:00:00"/>
    <d v="1899-12-30T00:00:00"/>
    <d v="1899-12-30T00:00:00"/>
    <d v="1899-12-30T00:00:00"/>
    <s v=""/>
  </r>
  <r>
    <n v="17452"/>
    <d v="2021-02-24T00:00:00"/>
    <s v="Low"/>
    <n v="615"/>
    <n v="145"/>
    <s v="Declined"/>
    <x v="3"/>
    <d v="1899-12-30T00:00:00"/>
    <d v="1899-12-30T00:00:00"/>
    <d v="1899-12-30T00:00:00"/>
    <d v="1899-12-30T00:00:00"/>
    <d v="1899-12-30T00:00:00"/>
    <d v="1899-12-30T00:00:00"/>
    <s v=""/>
  </r>
  <r>
    <n v="17453"/>
    <d v="2021-02-24T00:00:00"/>
    <s v="Mid"/>
    <n v="536"/>
    <n v="55"/>
    <s v="Declined"/>
    <x v="3"/>
    <d v="1899-12-30T00:00:00"/>
    <d v="1899-12-30T00:00:00"/>
    <d v="1899-12-30T00:00:00"/>
    <d v="1899-12-30T00:00:00"/>
    <d v="1899-12-30T00:00:00"/>
    <d v="1899-12-30T00:00:00"/>
    <s v=""/>
  </r>
  <r>
    <n v="17454"/>
    <d v="2021-03-03T00:00:00"/>
    <s v="Low"/>
    <n v="592"/>
    <n v="151"/>
    <s v="Declined"/>
    <x v="4"/>
    <d v="1899-12-30T00:00:00"/>
    <d v="1899-12-30T00:00:00"/>
    <d v="1899-12-30T00:00:00"/>
    <d v="1899-12-30T00:00:00"/>
    <d v="1899-12-30T00:00:00"/>
    <d v="1899-12-30T00:00:00"/>
    <s v=""/>
  </r>
  <r>
    <n v="17455"/>
    <d v="2021-02-18T00:00:00"/>
    <s v="High"/>
    <n v="570"/>
    <n v="71"/>
    <s v="Declined"/>
    <x v="5"/>
    <d v="1899-12-30T00:00:00"/>
    <d v="1899-12-30T00:00:00"/>
    <d v="1899-12-30T00:00:00"/>
    <d v="1899-12-30T00:00:00"/>
    <d v="1899-12-30T00:00:00"/>
    <d v="1899-12-30T00:00:00"/>
    <s v=""/>
  </r>
  <r>
    <n v="17456"/>
    <d v="2021-03-18T00:00:00"/>
    <s v="High"/>
    <n v="635"/>
    <n v="75"/>
    <s v="Approved"/>
    <x v="0"/>
    <d v="2021-04-17T00:00:00"/>
    <d v="2021-05-17T00:00:00"/>
    <d v="2021-06-16T00:00:00"/>
    <d v="2021-05-02T00:00:00"/>
    <d v="2021-05-17T00:00:00"/>
    <d v="2021-06-16T00:00:00"/>
    <s v="Defaulted"/>
  </r>
  <r>
    <n v="17457"/>
    <d v="2021-03-27T00:00:00"/>
    <s v="Low"/>
    <n v="622"/>
    <n v="94"/>
    <s v="Declined"/>
    <x v="3"/>
    <d v="1899-12-30T00:00:00"/>
    <d v="1899-12-30T00:00:00"/>
    <d v="1899-12-30T00:00:00"/>
    <d v="1899-12-30T00:00:00"/>
    <d v="1899-12-30T00:00:00"/>
    <d v="1899-12-30T00:00:00"/>
    <s v=""/>
  </r>
  <r>
    <n v="17458"/>
    <d v="2021-03-18T00:00:00"/>
    <s v="Low"/>
    <n v="646"/>
    <n v="119"/>
    <s v="Approved"/>
    <x v="0"/>
    <d v="2021-04-17T00:00:00"/>
    <d v="2021-05-17T00:00:00"/>
    <d v="2021-06-16T00:00:00"/>
    <d v="2021-04-25T00:00:00"/>
    <d v="2021-05-17T00:00:00"/>
    <d v="2021-06-16T00:00:00"/>
    <s v="Defaulted"/>
  </r>
  <r>
    <n v="17459"/>
    <d v="2021-02-01T00:00:00"/>
    <s v="Low"/>
    <n v="715"/>
    <n v="63"/>
    <s v="Approved"/>
    <x v="0"/>
    <d v="2021-03-03T00:00:00"/>
    <d v="2021-04-02T00:00:00"/>
    <d v="2021-05-02T00:00:00"/>
    <d v="2021-03-08T00:00:00"/>
    <d v="2021-04-02T00:00:00"/>
    <d v="2021-05-02T00:00:00"/>
    <s v="Paid Back"/>
  </r>
  <r>
    <n v="17460"/>
    <d v="2021-03-07T00:00:00"/>
    <s v="Low"/>
    <n v="658"/>
    <n v="135"/>
    <s v="Approved"/>
    <x v="0"/>
    <d v="2021-04-06T00:00:00"/>
    <d v="2021-05-06T00:00:00"/>
    <d v="2021-06-05T00:00:00"/>
    <d v="2021-04-06T00:00:00"/>
    <d v="2021-05-06T00:00:00"/>
    <d v="2021-06-05T00:00:00"/>
    <s v="Paid Back"/>
  </r>
  <r>
    <n v="17461"/>
    <d v="2021-02-23T00:00:00"/>
    <s v="Mid"/>
    <n v="616"/>
    <n v="46"/>
    <s v="Declined"/>
    <x v="2"/>
    <d v="1899-12-30T00:00:00"/>
    <d v="1899-12-30T00:00:00"/>
    <d v="1899-12-30T00:00:00"/>
    <d v="1899-12-30T00:00:00"/>
    <d v="1899-12-30T00:00:00"/>
    <d v="1899-12-30T00:00:00"/>
    <s v=""/>
  </r>
  <r>
    <n v="17462"/>
    <d v="2021-02-19T00:00:00"/>
    <s v="Low"/>
    <n v="583"/>
    <n v="73"/>
    <s v="Declined"/>
    <x v="5"/>
    <d v="1899-12-30T00:00:00"/>
    <d v="1899-12-30T00:00:00"/>
    <d v="1899-12-30T00:00:00"/>
    <d v="1899-12-30T00:00:00"/>
    <d v="1899-12-30T00:00:00"/>
    <d v="1899-12-30T00:00:00"/>
    <s v=""/>
  </r>
  <r>
    <n v="17463"/>
    <d v="2021-02-22T00:00:00"/>
    <s v="Low"/>
    <n v="608"/>
    <n v="101"/>
    <s v="Declined"/>
    <x v="2"/>
    <d v="1899-12-30T00:00:00"/>
    <d v="1899-12-30T00:00:00"/>
    <d v="1899-12-30T00:00:00"/>
    <d v="1899-12-30T00:00:00"/>
    <d v="1899-12-30T00:00:00"/>
    <d v="1899-12-30T00:00:00"/>
    <s v=""/>
  </r>
  <r>
    <n v="17464"/>
    <d v="2021-03-22T00:00:00"/>
    <s v="Mid"/>
    <n v="661"/>
    <n v="98"/>
    <s v="Approved"/>
    <x v="0"/>
    <d v="2021-04-21T00:00:00"/>
    <d v="2021-05-21T00:00:00"/>
    <d v="2021-06-20T00:00:00"/>
    <d v="2021-04-24T00:00:00"/>
    <d v="2021-05-21T00:00:00"/>
    <d v="2021-06-20T00:00:00"/>
    <s v="Defaulted"/>
  </r>
  <r>
    <n v="17465"/>
    <d v="2021-01-20T00:00:00"/>
    <s v="Mid"/>
    <n v="589"/>
    <n v="75"/>
    <s v="Declined"/>
    <x v="2"/>
    <d v="1899-12-30T00:00:00"/>
    <d v="1899-12-30T00:00:00"/>
    <d v="1899-12-30T00:00:00"/>
    <d v="1899-12-30T00:00:00"/>
    <d v="1899-12-30T00:00:00"/>
    <d v="1899-12-30T00:00:00"/>
    <s v=""/>
  </r>
  <r>
    <n v="17466"/>
    <d v="2021-03-03T00:00:00"/>
    <s v="Mid"/>
    <n v="606"/>
    <n v="84"/>
    <s v="Approved"/>
    <x v="0"/>
    <d v="2021-04-02T00:00:00"/>
    <d v="2021-05-02T00:00:00"/>
    <d v="2021-06-01T00:00:00"/>
    <d v="2021-04-06T00:00:00"/>
    <d v="2021-05-02T00:00:00"/>
    <d v="2021-06-01T00:00:00"/>
    <s v="Paid Back"/>
  </r>
  <r>
    <n v="17467"/>
    <d v="2021-02-27T00:00:00"/>
    <s v="Low"/>
    <n v="633"/>
    <n v="125"/>
    <s v="Declined"/>
    <x v="4"/>
    <d v="1899-12-30T00:00:00"/>
    <d v="1899-12-30T00:00:00"/>
    <d v="1899-12-30T00:00:00"/>
    <d v="1899-12-30T00:00:00"/>
    <d v="1899-12-30T00:00:00"/>
    <d v="1899-12-30T00:00:00"/>
    <s v=""/>
  </r>
  <r>
    <n v="17468"/>
    <d v="2021-02-20T00:00:00"/>
    <s v="Mid"/>
    <n v="535"/>
    <n v="59"/>
    <s v="Declined"/>
    <x v="1"/>
    <d v="1899-12-30T00:00:00"/>
    <d v="1899-12-30T00:00:00"/>
    <d v="1899-12-30T00:00:00"/>
    <d v="1899-12-30T00:00:00"/>
    <d v="1899-12-30T00:00:00"/>
    <d v="1899-12-30T00:00:00"/>
    <s v=""/>
  </r>
  <r>
    <n v="17469"/>
    <d v="2021-02-07T00:00:00"/>
    <s v="High"/>
    <n v="589"/>
    <n v="141"/>
    <s v="Declined"/>
    <x v="2"/>
    <d v="1899-12-30T00:00:00"/>
    <d v="1899-12-30T00:00:00"/>
    <d v="1899-12-30T00:00:00"/>
    <d v="1899-12-30T00:00:00"/>
    <d v="1899-12-30T00:00:00"/>
    <d v="1899-12-30T00:00:00"/>
    <s v=""/>
  </r>
  <r>
    <n v="17470"/>
    <d v="2021-02-28T00:00:00"/>
    <s v="Mid"/>
    <n v="641"/>
    <n v="133"/>
    <s v="Approved"/>
    <x v="0"/>
    <d v="2021-03-30T00:00:00"/>
    <d v="2021-04-29T00:00:00"/>
    <d v="2021-05-29T00:00:00"/>
    <d v="2021-04-06T00:00:00"/>
    <d v="2021-04-29T00:00:00"/>
    <d v="2021-05-29T00:00:00"/>
    <s v="Defaulted"/>
  </r>
  <r>
    <n v="17471"/>
    <d v="2021-02-20T00:00:00"/>
    <s v="Mid"/>
    <n v="652"/>
    <n v="55"/>
    <s v="Approved"/>
    <x v="0"/>
    <d v="2021-03-22T00:00:00"/>
    <d v="2021-04-21T00:00:00"/>
    <d v="2021-05-21T00:00:00"/>
    <d v="2021-03-26T00:00:00"/>
    <d v="2021-04-21T00:00:00"/>
    <d v="2021-05-21T00:00:00"/>
    <s v="Paid Back"/>
  </r>
  <r>
    <n v="17472"/>
    <d v="2021-02-20T00:00:00"/>
    <s v="Mid"/>
    <n v="608"/>
    <n v="69"/>
    <s v="Declined"/>
    <x v="1"/>
    <d v="1899-12-30T00:00:00"/>
    <d v="1899-12-30T00:00:00"/>
    <d v="1899-12-30T00:00:00"/>
    <d v="1899-12-30T00:00:00"/>
    <d v="1899-12-30T00:00:00"/>
    <d v="1899-12-30T00:00:00"/>
    <s v=""/>
  </r>
  <r>
    <n v="17473"/>
    <d v="2021-03-27T00:00:00"/>
    <s v="Mid"/>
    <n v="660"/>
    <n v="76"/>
    <s v="Approved"/>
    <x v="0"/>
    <d v="2021-04-26T00:00:00"/>
    <d v="2021-05-26T00:00:00"/>
    <d v="2021-06-25T00:00:00"/>
    <d v="2021-04-29T00:00:00"/>
    <d v="2021-05-26T00:00:00"/>
    <d v="2021-06-25T00:00:00"/>
    <s v="Defaulted"/>
  </r>
  <r>
    <n v="17474"/>
    <d v="2021-04-01T00:00:00"/>
    <s v="Mid"/>
    <n v="574"/>
    <n v="72"/>
    <s v="Declined"/>
    <x v="3"/>
    <d v="1899-12-30T00:00:00"/>
    <d v="1899-12-30T00:00:00"/>
    <d v="1899-12-30T00:00:00"/>
    <d v="1899-12-30T00:00:00"/>
    <d v="1899-12-30T00:00:00"/>
    <d v="1899-12-30T00:00:00"/>
    <s v=""/>
  </r>
  <r>
    <n v="17475"/>
    <d v="2021-02-09T00:00:00"/>
    <s v="Low"/>
    <n v="607"/>
    <n v="129"/>
    <s v="Declined"/>
    <x v="1"/>
    <d v="1899-12-30T00:00:00"/>
    <d v="1899-12-30T00:00:00"/>
    <d v="1899-12-30T00:00:00"/>
    <d v="1899-12-30T00:00:00"/>
    <d v="1899-12-30T00:00:00"/>
    <d v="1899-12-30T00:00:00"/>
    <s v=""/>
  </r>
  <r>
    <n v="17476"/>
    <d v="2021-02-12T00:00:00"/>
    <s v="Low"/>
    <n v="542"/>
    <n v="70"/>
    <s v="Declined"/>
    <x v="1"/>
    <d v="1899-12-30T00:00:00"/>
    <d v="1899-12-30T00:00:00"/>
    <d v="1899-12-30T00:00:00"/>
    <d v="1899-12-30T00:00:00"/>
    <d v="1899-12-30T00:00:00"/>
    <d v="1899-12-30T00:00:00"/>
    <s v=""/>
  </r>
  <r>
    <n v="17477"/>
    <d v="2021-02-18T00:00:00"/>
    <s v="Low"/>
    <n v="601"/>
    <n v="88"/>
    <s v="Declined"/>
    <x v="5"/>
    <d v="1899-12-30T00:00:00"/>
    <d v="1899-12-30T00:00:00"/>
    <d v="1899-12-30T00:00:00"/>
    <d v="1899-12-30T00:00:00"/>
    <d v="1899-12-30T00:00:00"/>
    <d v="1899-12-30T00:00:00"/>
    <s v=""/>
  </r>
  <r>
    <n v="17478"/>
    <d v="2021-02-19T00:00:00"/>
    <s v="Mid"/>
    <n v="709"/>
    <n v="80"/>
    <s v="Approved"/>
    <x v="0"/>
    <d v="2021-03-21T00:00:00"/>
    <d v="2021-04-20T00:00:00"/>
    <d v="2021-05-20T00:00:00"/>
    <d v="2021-03-29T00:00:00"/>
    <d v="2021-04-20T00:00:00"/>
    <d v="2021-05-20T00:00:00"/>
    <s v="Defaulted"/>
  </r>
  <r>
    <n v="17479"/>
    <d v="2021-03-12T00:00:00"/>
    <s v="High"/>
    <n v="599"/>
    <n v="75"/>
    <s v="Approved"/>
    <x v="0"/>
    <d v="2021-04-11T00:00:00"/>
    <d v="2021-05-11T00:00:00"/>
    <d v="2021-06-10T00:00:00"/>
    <d v="2021-06-18T00:00:00"/>
    <d v="2021-05-11T00:00:00"/>
    <d v="2021-06-10T00:00:00"/>
    <s v="Paid Back"/>
  </r>
  <r>
    <n v="17480"/>
    <d v="2021-02-26T00:00:00"/>
    <s v="Low"/>
    <n v="649"/>
    <n v="91"/>
    <s v="Approved"/>
    <x v="0"/>
    <d v="2021-03-28T00:00:00"/>
    <d v="2021-04-27T00:00:00"/>
    <d v="2021-05-27T00:00:00"/>
    <d v="2021-04-07T00:00:00"/>
    <d v="2021-04-27T00:00:00"/>
    <d v="2021-05-27T00:00:00"/>
    <s v="Paid Back"/>
  </r>
  <r>
    <n v="17481"/>
    <d v="2021-01-07T00:00:00"/>
    <s v="High"/>
    <n v="603"/>
    <n v="114"/>
    <s v="Approved"/>
    <x v="0"/>
    <d v="2021-02-06T00:00:00"/>
    <d v="2021-03-08T00:00:00"/>
    <d v="2021-04-07T00:00:00"/>
    <d v="2021-02-19T00:00:00"/>
    <d v="2021-03-08T00:00:00"/>
    <d v="2021-04-07T00:00:00"/>
    <s v="Paid Back"/>
  </r>
  <r>
    <n v="17482"/>
    <d v="2021-01-31T00:00:00"/>
    <s v="Mid"/>
    <n v="664"/>
    <n v="78"/>
    <s v="Approved"/>
    <x v="0"/>
    <d v="2021-03-02T00:00:00"/>
    <d v="2021-04-01T00:00:00"/>
    <d v="2021-05-01T00:00:00"/>
    <d v="2021-03-04T00:00:00"/>
    <d v="2021-04-01T00:00:00"/>
    <d v="2021-05-01T00:00:00"/>
    <s v="Paid Back"/>
  </r>
  <r>
    <n v="17483"/>
    <d v="2021-02-19T00:00:00"/>
    <s v="Low"/>
    <n v="583"/>
    <n v="55"/>
    <s v="Declined"/>
    <x v="3"/>
    <d v="1899-12-30T00:00:00"/>
    <d v="1899-12-30T00:00:00"/>
    <d v="1899-12-30T00:00:00"/>
    <d v="1899-12-30T00:00:00"/>
    <d v="1899-12-30T00:00:00"/>
    <d v="1899-12-30T00:00:00"/>
    <s v=""/>
  </r>
  <r>
    <n v="17484"/>
    <d v="2021-03-05T00:00:00"/>
    <s v="Mid"/>
    <n v="706"/>
    <n v="41"/>
    <s v="Approved"/>
    <x v="0"/>
    <d v="2021-04-04T00:00:00"/>
    <d v="2021-05-04T00:00:00"/>
    <d v="2021-06-03T00:00:00"/>
    <d v="2021-04-11T00:00:00"/>
    <d v="2021-05-04T00:00:00"/>
    <d v="2021-06-03T00:00:00"/>
    <s v="Defaulted"/>
  </r>
  <r>
    <n v="17485"/>
    <d v="2021-01-26T00:00:00"/>
    <s v="High"/>
    <n v="537"/>
    <n v="86"/>
    <s v="Declined"/>
    <x v="1"/>
    <d v="1899-12-30T00:00:00"/>
    <d v="1899-12-30T00:00:00"/>
    <d v="1899-12-30T00:00:00"/>
    <d v="1899-12-30T00:00:00"/>
    <d v="1899-12-30T00:00:00"/>
    <d v="1899-12-30T00:00:00"/>
    <s v=""/>
  </r>
  <r>
    <n v="17486"/>
    <d v="2021-02-26T00:00:00"/>
    <s v="Mid"/>
    <n v="536"/>
    <n v="115"/>
    <s v="Declined"/>
    <x v="5"/>
    <d v="1899-12-30T00:00:00"/>
    <d v="1899-12-30T00:00:00"/>
    <d v="1899-12-30T00:00:00"/>
    <d v="1899-12-30T00:00:00"/>
    <d v="1899-12-30T00:00:00"/>
    <d v="1899-12-30T00:00:00"/>
    <s v=""/>
  </r>
  <r>
    <n v="17487"/>
    <d v="2021-03-28T00:00:00"/>
    <s v="Low"/>
    <n v="649"/>
    <n v="131"/>
    <s v="Approved"/>
    <x v="0"/>
    <d v="2021-04-27T00:00:00"/>
    <d v="2021-05-27T00:00:00"/>
    <d v="2021-06-26T00:00:00"/>
    <d v="2021-05-07T00:00:00"/>
    <d v="2021-05-27T00:00:00"/>
    <d v="2021-06-26T00:00:00"/>
    <s v="Paid Back"/>
  </r>
  <r>
    <n v="17488"/>
    <d v="2021-03-07T00:00:00"/>
    <s v="Mid"/>
    <n v="649"/>
    <n v="111"/>
    <s v="Approved"/>
    <x v="0"/>
    <d v="2021-04-06T00:00:00"/>
    <d v="2021-05-06T00:00:00"/>
    <d v="2021-06-05T00:00:00"/>
    <d v="2021-04-10T00:00:00"/>
    <d v="2021-05-06T00:00:00"/>
    <d v="2021-06-05T00:00:00"/>
    <s v="Defaulted"/>
  </r>
  <r>
    <n v="17489"/>
    <d v="2021-02-11T00:00:00"/>
    <s v="Low"/>
    <n v="634"/>
    <n v="57"/>
    <s v="Declined"/>
    <x v="3"/>
    <d v="1899-12-30T00:00:00"/>
    <d v="1899-12-30T00:00:00"/>
    <d v="1899-12-30T00:00:00"/>
    <d v="1899-12-30T00:00:00"/>
    <d v="1899-12-30T00:00:00"/>
    <d v="1899-12-30T00:00:00"/>
    <s v=""/>
  </r>
  <r>
    <n v="17490"/>
    <d v="2021-02-24T00:00:00"/>
    <s v="Low"/>
    <n v="644"/>
    <n v="48"/>
    <s v="Approved"/>
    <x v="0"/>
    <d v="2021-03-26T00:00:00"/>
    <d v="2021-04-25T00:00:00"/>
    <d v="2021-05-25T00:00:00"/>
    <d v="2021-03-30T00:00:00"/>
    <d v="2021-04-25T00:00:00"/>
    <d v="2021-05-25T00:00:00"/>
    <s v="Defaulted"/>
  </r>
  <r>
    <n v="17491"/>
    <d v="2021-01-19T00:00:00"/>
    <s v="Mid"/>
    <n v="610"/>
    <n v="102"/>
    <s v="Declined"/>
    <x v="2"/>
    <d v="1899-12-30T00:00:00"/>
    <d v="1899-12-30T00:00:00"/>
    <d v="1899-12-30T00:00:00"/>
    <d v="1899-12-30T00:00:00"/>
    <d v="1899-12-30T00:00:00"/>
    <d v="1899-12-30T00:00:00"/>
    <s v=""/>
  </r>
  <r>
    <n v="17492"/>
    <d v="2021-03-17T00:00:00"/>
    <s v="Mid"/>
    <n v="632"/>
    <n v="104"/>
    <s v="Approved"/>
    <x v="0"/>
    <d v="2021-04-16T00:00:00"/>
    <d v="2021-05-16T00:00:00"/>
    <d v="2021-06-15T00:00:00"/>
    <d v="2021-05-21T00:00:00"/>
    <d v="2021-05-16T00:00:00"/>
    <d v="2021-06-15T00:00:00"/>
    <s v="Defaulted"/>
  </r>
  <r>
    <n v="17493"/>
    <d v="2021-02-20T00:00:00"/>
    <s v="Mid"/>
    <n v="589"/>
    <n v="48"/>
    <s v="Declined"/>
    <x v="3"/>
    <d v="1899-12-30T00:00:00"/>
    <d v="1899-12-30T00:00:00"/>
    <d v="1899-12-30T00:00:00"/>
    <d v="1899-12-30T00:00:00"/>
    <d v="1899-12-30T00:00:00"/>
    <d v="1899-12-30T00:00:00"/>
    <s v=""/>
  </r>
  <r>
    <n v="17494"/>
    <d v="2021-03-04T00:00:00"/>
    <s v="High"/>
    <n v="608"/>
    <n v="129"/>
    <s v="Approved"/>
    <x v="0"/>
    <d v="2021-04-03T00:00:00"/>
    <d v="2021-05-03T00:00:00"/>
    <d v="2021-06-02T00:00:00"/>
    <d v="2021-04-23T00:00:00"/>
    <d v="2021-05-03T00:00:00"/>
    <d v="2021-06-02T00:00:00"/>
    <s v="Paid Back"/>
  </r>
  <r>
    <n v="17495"/>
    <d v="2021-01-20T00:00:00"/>
    <s v="Low"/>
    <n v="602"/>
    <n v="136"/>
    <s v="Declined"/>
    <x v="3"/>
    <d v="1899-12-30T00:00:00"/>
    <d v="1899-12-30T00:00:00"/>
    <d v="1899-12-30T00:00:00"/>
    <d v="1899-12-30T00:00:00"/>
    <d v="1899-12-30T00:00:00"/>
    <d v="1899-12-30T00:00:00"/>
    <s v=""/>
  </r>
  <r>
    <n v="17496"/>
    <d v="2021-01-02T00:00:00"/>
    <s v="Mid"/>
    <n v="614"/>
    <n v="79"/>
    <s v="Declined"/>
    <x v="5"/>
    <d v="1899-12-30T00:00:00"/>
    <d v="1899-12-30T00:00:00"/>
    <d v="1899-12-30T00:00:00"/>
    <d v="1899-12-30T00:00:00"/>
    <d v="1899-12-30T00:00:00"/>
    <d v="1899-12-30T00:00:00"/>
    <s v=""/>
  </r>
  <r>
    <n v="17497"/>
    <d v="2021-01-07T00:00:00"/>
    <s v="Mid"/>
    <n v="663"/>
    <n v="99"/>
    <s v="Approved"/>
    <x v="0"/>
    <d v="2021-02-06T00:00:00"/>
    <d v="2021-03-08T00:00:00"/>
    <d v="2021-04-07T00:00:00"/>
    <d v="2021-02-16T00:00:00"/>
    <d v="2021-03-08T00:00:00"/>
    <d v="2021-04-07T00:00:00"/>
    <s v="Paid Back"/>
  </r>
  <r>
    <n v="17498"/>
    <d v="2021-01-17T00:00:00"/>
    <s v="High"/>
    <n v="567"/>
    <n v="140"/>
    <s v="Declined"/>
    <x v="5"/>
    <d v="1899-12-30T00:00:00"/>
    <d v="1899-12-30T00:00:00"/>
    <d v="1899-12-30T00:00:00"/>
    <d v="1899-12-30T00:00:00"/>
    <d v="1899-12-30T00:00:00"/>
    <d v="1899-12-30T00:00:00"/>
    <s v=""/>
  </r>
  <r>
    <n v="17499"/>
    <d v="2021-03-01T00:00:00"/>
    <s v="Mid"/>
    <n v="610"/>
    <n v="110"/>
    <s v="Declined"/>
    <x v="2"/>
    <d v="1899-12-30T00:00:00"/>
    <d v="1899-12-30T00:00:00"/>
    <d v="1899-12-30T00:00:00"/>
    <d v="1899-12-30T00:00:00"/>
    <d v="1899-12-30T00:00:00"/>
    <d v="1899-12-30T00:00:00"/>
    <s v=""/>
  </r>
  <r>
    <n v="17500"/>
    <d v="2021-02-12T00:00:00"/>
    <s v="High"/>
    <n v="594"/>
    <n v="118"/>
    <s v="Declined"/>
    <x v="1"/>
    <d v="1899-12-30T00:00:00"/>
    <d v="1899-12-30T00:00:00"/>
    <d v="1899-12-30T00:00:00"/>
    <d v="1899-12-30T00:00:00"/>
    <d v="1899-12-30T00:00:00"/>
    <d v="1899-12-30T00:00:00"/>
    <s v=""/>
  </r>
  <r>
    <n v="17501"/>
    <d v="2021-03-16T00:00:00"/>
    <s v="Mid"/>
    <n v="623"/>
    <n v="109"/>
    <s v="Approved"/>
    <x v="0"/>
    <d v="2021-04-15T00:00:00"/>
    <d v="2021-05-15T00:00:00"/>
    <d v="2021-06-14T00:00:00"/>
    <d v="2021-04-15T00:00:00"/>
    <d v="2021-05-15T00:00:00"/>
    <d v="2021-06-14T00:00:00"/>
    <s v="Defaulted"/>
  </r>
  <r>
    <n v="17502"/>
    <d v="2021-02-04T00:00:00"/>
    <s v="Low"/>
    <n v="596"/>
    <n v="124"/>
    <s v="Declined"/>
    <x v="3"/>
    <d v="1899-12-30T00:00:00"/>
    <d v="1899-12-30T00:00:00"/>
    <d v="1899-12-30T00:00:00"/>
    <d v="1899-12-30T00:00:00"/>
    <d v="1899-12-30T00:00:00"/>
    <d v="1899-12-30T00:00:00"/>
    <s v=""/>
  </r>
  <r>
    <n v="17503"/>
    <d v="2021-01-03T00:00:00"/>
    <s v="High"/>
    <n v="719"/>
    <n v="136"/>
    <s v="Approved"/>
    <x v="0"/>
    <d v="2021-02-02T00:00:00"/>
    <d v="2021-03-04T00:00:00"/>
    <d v="2021-04-03T00:00:00"/>
    <d v="2021-02-02T00:00:00"/>
    <d v="2021-03-04T00:00:00"/>
    <d v="2021-04-03T00:00:00"/>
    <s v="Paid Back"/>
  </r>
  <r>
    <n v="17504"/>
    <d v="2021-02-09T00:00:00"/>
    <s v="Low"/>
    <n v="581"/>
    <n v="124"/>
    <s v="Declined"/>
    <x v="5"/>
    <d v="1899-12-30T00:00:00"/>
    <d v="1899-12-30T00:00:00"/>
    <d v="1899-12-30T00:00:00"/>
    <d v="1899-12-30T00:00:00"/>
    <d v="1899-12-30T00:00:00"/>
    <d v="1899-12-30T00:00:00"/>
    <s v=""/>
  </r>
  <r>
    <n v="17505"/>
    <d v="2021-02-28T00:00:00"/>
    <s v="Mid"/>
    <n v="671"/>
    <n v="74"/>
    <s v="Approved"/>
    <x v="0"/>
    <d v="2021-03-30T00:00:00"/>
    <d v="2021-04-29T00:00:00"/>
    <d v="2021-05-29T00:00:00"/>
    <d v="2021-04-02T00:00:00"/>
    <d v="2021-04-29T00:00:00"/>
    <d v="2021-05-29T00:00:00"/>
    <s v="Paid Back"/>
  </r>
  <r>
    <n v="17506"/>
    <d v="2021-03-25T00:00:00"/>
    <s v="Low"/>
    <n v="658"/>
    <n v="53"/>
    <s v="Approved"/>
    <x v="0"/>
    <d v="2021-04-24T00:00:00"/>
    <d v="2021-05-24T00:00:00"/>
    <d v="2021-06-23T00:00:00"/>
    <d v="2021-04-24T00:00:00"/>
    <d v="2021-05-24T00:00:00"/>
    <d v="2021-06-23T00:00:00"/>
    <s v="Paid Back"/>
  </r>
  <r>
    <n v="17507"/>
    <d v="2021-02-16T00:00:00"/>
    <s v="Low"/>
    <n v="631"/>
    <n v="119"/>
    <s v="Declined"/>
    <x v="1"/>
    <d v="1899-12-30T00:00:00"/>
    <d v="1899-12-30T00:00:00"/>
    <d v="1899-12-30T00:00:00"/>
    <d v="1899-12-30T00:00:00"/>
    <d v="1899-12-30T00:00:00"/>
    <d v="1899-12-30T00:00:00"/>
    <s v=""/>
  </r>
  <r>
    <n v="17508"/>
    <d v="2021-04-02T00:00:00"/>
    <s v="Mid"/>
    <n v="616"/>
    <n v="44"/>
    <s v="Declined"/>
    <x v="1"/>
    <d v="1899-12-30T00:00:00"/>
    <d v="1899-12-30T00:00:00"/>
    <d v="1899-12-30T00:00:00"/>
    <d v="1899-12-30T00:00:00"/>
    <d v="1899-12-30T00:00:00"/>
    <d v="1899-12-30T00:00:00"/>
    <s v=""/>
  </r>
  <r>
    <n v="17509"/>
    <d v="2021-02-28T00:00:00"/>
    <s v="Mid"/>
    <n v="586"/>
    <n v="89"/>
    <s v="Declined"/>
    <x v="2"/>
    <d v="1899-12-30T00:00:00"/>
    <d v="1899-12-30T00:00:00"/>
    <d v="1899-12-30T00:00:00"/>
    <d v="1899-12-30T00:00:00"/>
    <d v="1899-12-30T00:00:00"/>
    <d v="1899-12-30T00:00:00"/>
    <s v=""/>
  </r>
  <r>
    <n v="17510"/>
    <d v="2021-03-18T00:00:00"/>
    <s v="High"/>
    <n v="615"/>
    <n v="-3"/>
    <s v="Approved"/>
    <x v="0"/>
    <d v="2021-04-17T00:00:00"/>
    <d v="2021-05-17T00:00:00"/>
    <d v="2021-06-16T00:00:00"/>
    <d v="2021-05-12T00:00:00"/>
    <d v="2021-05-17T00:00:00"/>
    <d v="2021-06-16T00:00:00"/>
    <s v="Defaulted"/>
  </r>
  <r>
    <n v="17511"/>
    <d v="2021-02-05T00:00:00"/>
    <s v="Mid"/>
    <n v="598"/>
    <n v="88"/>
    <s v="Declined"/>
    <x v="4"/>
    <d v="1899-12-30T00:00:00"/>
    <d v="1899-12-30T00:00:00"/>
    <d v="1899-12-30T00:00:00"/>
    <d v="1899-12-30T00:00:00"/>
    <d v="1899-12-30T00:00:00"/>
    <d v="1899-12-30T00:00:00"/>
    <s v=""/>
  </r>
  <r>
    <n v="17512"/>
    <d v="2021-01-29T00:00:00"/>
    <s v="Low"/>
    <n v="595"/>
    <n v="98"/>
    <s v="Declined"/>
    <x v="2"/>
    <d v="1899-12-30T00:00:00"/>
    <d v="1899-12-30T00:00:00"/>
    <d v="1899-12-30T00:00:00"/>
    <d v="1899-12-30T00:00:00"/>
    <d v="1899-12-30T00:00:00"/>
    <d v="1899-12-30T00:00:00"/>
    <s v=""/>
  </r>
  <r>
    <n v="17513"/>
    <d v="2021-02-16T00:00:00"/>
    <s v="Low"/>
    <n v="611"/>
    <n v="83"/>
    <s v="Declined"/>
    <x v="5"/>
    <d v="1899-12-30T00:00:00"/>
    <d v="1899-12-30T00:00:00"/>
    <d v="1899-12-30T00:00:00"/>
    <d v="1899-12-30T00:00:00"/>
    <d v="1899-12-30T00:00:00"/>
    <d v="1899-12-30T00:00:00"/>
    <s v=""/>
  </r>
  <r>
    <n v="17514"/>
    <d v="2021-03-23T00:00:00"/>
    <s v="High"/>
    <n v="653"/>
    <n v="182"/>
    <s v="Approved"/>
    <x v="0"/>
    <d v="2021-04-22T00:00:00"/>
    <d v="2021-05-22T00:00:00"/>
    <d v="2021-06-21T00:00:00"/>
    <d v="2021-04-26T00:00:00"/>
    <d v="2021-05-22T00:00:00"/>
    <d v="2021-06-21T00:00:00"/>
    <s v="Paid Back"/>
  </r>
  <r>
    <n v="17515"/>
    <d v="2021-02-15T00:00:00"/>
    <s v="Low"/>
    <n v="607"/>
    <n v="107"/>
    <s v="Declined"/>
    <x v="4"/>
    <d v="1899-12-30T00:00:00"/>
    <d v="1899-12-30T00:00:00"/>
    <d v="1899-12-30T00:00:00"/>
    <d v="1899-12-30T00:00:00"/>
    <d v="1899-12-30T00:00:00"/>
    <d v="1899-12-30T00:00:00"/>
    <s v=""/>
  </r>
  <r>
    <n v="17516"/>
    <d v="2021-02-04T00:00:00"/>
    <s v="Mid"/>
    <n v="608"/>
    <n v="116"/>
    <s v="Declined"/>
    <x v="2"/>
    <d v="1899-12-30T00:00:00"/>
    <d v="1899-12-30T00:00:00"/>
    <d v="1899-12-30T00:00:00"/>
    <d v="1899-12-30T00:00:00"/>
    <d v="1899-12-30T00:00:00"/>
    <d v="1899-12-30T00:00:00"/>
    <s v=""/>
  </r>
  <r>
    <n v="17517"/>
    <d v="2021-03-05T00:00:00"/>
    <s v="Mid"/>
    <n v="640"/>
    <n v="52"/>
    <s v="Approved"/>
    <x v="0"/>
    <d v="2021-04-04T00:00:00"/>
    <d v="2021-05-04T00:00:00"/>
    <d v="2021-06-03T00:00:00"/>
    <d v="2021-04-09T00:00:00"/>
    <d v="2021-05-04T00:00:00"/>
    <d v="2021-06-03T00:00:00"/>
    <s v="Paid Back"/>
  </r>
  <r>
    <n v="17518"/>
    <d v="2021-03-23T00:00:00"/>
    <s v="Mid"/>
    <n v="573"/>
    <n v="113"/>
    <s v="Approved"/>
    <x v="0"/>
    <d v="2021-04-22T00:00:00"/>
    <d v="2021-05-22T00:00:00"/>
    <d v="2021-06-21T00:00:00"/>
    <d v="2021-07-05T00:00:00"/>
    <d v="2021-05-22T00:00:00"/>
    <d v="2021-06-21T00:00:00"/>
    <s v="Defaulted"/>
  </r>
  <r>
    <n v="17519"/>
    <d v="2021-02-07T00:00:00"/>
    <s v="High"/>
    <n v="615"/>
    <n v="148"/>
    <s v="Approved"/>
    <x v="0"/>
    <d v="2021-03-09T00:00:00"/>
    <d v="2021-04-08T00:00:00"/>
    <d v="2021-05-08T00:00:00"/>
    <d v="2021-04-04T00:00:00"/>
    <d v="2021-04-08T00:00:00"/>
    <d v="2021-05-08T00:00:00"/>
    <s v="Paid Back"/>
  </r>
  <r>
    <n v="17520"/>
    <d v="2021-03-27T00:00:00"/>
    <s v="Mid"/>
    <n v="682"/>
    <n v="117"/>
    <s v="Approved"/>
    <x v="0"/>
    <d v="2021-04-26T00:00:00"/>
    <d v="2021-05-26T00:00:00"/>
    <d v="2021-06-25T00:00:00"/>
    <d v="2021-05-05T00:00:00"/>
    <d v="2021-05-26T00:00:00"/>
    <d v="2021-06-25T00:00:00"/>
    <s v="Paid Back"/>
  </r>
  <r>
    <n v="17521"/>
    <d v="2021-02-03T00:00:00"/>
    <s v="Mid"/>
    <n v="682"/>
    <n v="98"/>
    <s v="Approved"/>
    <x v="0"/>
    <d v="2021-03-05T00:00:00"/>
    <d v="2021-04-04T00:00:00"/>
    <d v="2021-05-04T00:00:00"/>
    <d v="2021-03-08T00:00:00"/>
    <d v="2021-04-04T00:00:00"/>
    <d v="2021-05-04T00:00:00"/>
    <s v="Defaulted"/>
  </r>
  <r>
    <n v="17522"/>
    <d v="2021-02-11T00:00:00"/>
    <s v="Low"/>
    <n v="584"/>
    <n v="104"/>
    <s v="Declined"/>
    <x v="5"/>
    <d v="1899-12-30T00:00:00"/>
    <d v="1899-12-30T00:00:00"/>
    <d v="1899-12-30T00:00:00"/>
    <d v="1899-12-30T00:00:00"/>
    <d v="1899-12-30T00:00:00"/>
    <d v="1899-12-30T00:00:00"/>
    <s v=""/>
  </r>
  <r>
    <n v="17523"/>
    <d v="2021-03-19T00:00:00"/>
    <s v="Mid"/>
    <n v="610"/>
    <n v="114"/>
    <s v="Declined"/>
    <x v="1"/>
    <d v="1899-12-30T00:00:00"/>
    <d v="1899-12-30T00:00:00"/>
    <d v="1899-12-30T00:00:00"/>
    <d v="1899-12-30T00:00:00"/>
    <d v="1899-12-30T00:00:00"/>
    <d v="1899-12-30T00:00:00"/>
    <s v=""/>
  </r>
  <r>
    <n v="17524"/>
    <d v="2021-03-04T00:00:00"/>
    <s v="Mid"/>
    <n v="624"/>
    <n v="79"/>
    <s v="Approved"/>
    <x v="0"/>
    <d v="2021-04-03T00:00:00"/>
    <d v="2021-05-03T00:00:00"/>
    <d v="2021-06-02T00:00:00"/>
    <d v="2021-04-05T00:00:00"/>
    <d v="2021-05-03T00:00:00"/>
    <d v="2021-06-02T00:00:00"/>
    <s v="Paid Back"/>
  </r>
  <r>
    <n v="17525"/>
    <d v="2021-03-09T00:00:00"/>
    <s v="Low"/>
    <n v="593"/>
    <n v="98"/>
    <s v="Declined"/>
    <x v="3"/>
    <d v="1899-12-30T00:00:00"/>
    <d v="1899-12-30T00:00:00"/>
    <d v="1899-12-30T00:00:00"/>
    <d v="1899-12-30T00:00:00"/>
    <d v="1899-12-30T00:00:00"/>
    <d v="1899-12-30T00:00:00"/>
    <s v=""/>
  </r>
  <r>
    <n v="17526"/>
    <d v="2021-02-19T00:00:00"/>
    <s v="Low"/>
    <n v="596"/>
    <n v="87"/>
    <s v="Declined"/>
    <x v="2"/>
    <d v="1899-12-30T00:00:00"/>
    <d v="1899-12-30T00:00:00"/>
    <d v="1899-12-30T00:00:00"/>
    <d v="1899-12-30T00:00:00"/>
    <d v="1899-12-30T00:00:00"/>
    <d v="1899-12-30T00:00:00"/>
    <s v=""/>
  </r>
  <r>
    <n v="17527"/>
    <d v="2021-02-17T00:00:00"/>
    <s v="Mid"/>
    <n v="717"/>
    <n v="154"/>
    <s v="Approved"/>
    <x v="0"/>
    <d v="2021-03-19T00:00:00"/>
    <d v="2021-04-18T00:00:00"/>
    <d v="2021-05-18T00:00:00"/>
    <d v="2021-03-29T00:00:00"/>
    <d v="2021-04-18T00:00:00"/>
    <d v="2021-05-18T00:00:00"/>
    <s v="Paid Back"/>
  </r>
  <r>
    <n v="17528"/>
    <d v="2021-02-24T00:00:00"/>
    <s v="Low"/>
    <n v="702"/>
    <n v="97"/>
    <s v="Approved"/>
    <x v="0"/>
    <d v="2021-03-26T00:00:00"/>
    <d v="2021-04-25T00:00:00"/>
    <d v="2021-05-25T00:00:00"/>
    <d v="2021-04-05T00:00:00"/>
    <d v="2021-04-25T00:00:00"/>
    <d v="2021-05-25T00:00:00"/>
    <s v="Paid Back"/>
  </r>
  <r>
    <n v="17529"/>
    <d v="2021-03-09T00:00:00"/>
    <s v="Mid"/>
    <n v="653"/>
    <n v="61"/>
    <s v="Approved"/>
    <x v="0"/>
    <d v="2021-04-08T00:00:00"/>
    <d v="2021-05-08T00:00:00"/>
    <d v="2021-06-07T00:00:00"/>
    <d v="2021-04-16T00:00:00"/>
    <d v="2021-05-08T00:00:00"/>
    <d v="2021-06-07T00:00:00"/>
    <s v="Defaulted"/>
  </r>
  <r>
    <n v="17530"/>
    <d v="2021-02-25T00:00:00"/>
    <s v="Low"/>
    <n v="607"/>
    <n v="117"/>
    <s v="Declined"/>
    <x v="1"/>
    <d v="1899-12-30T00:00:00"/>
    <d v="1899-12-30T00:00:00"/>
    <d v="1899-12-30T00:00:00"/>
    <d v="1899-12-30T00:00:00"/>
    <d v="1899-12-30T00:00:00"/>
    <d v="1899-12-30T00:00:00"/>
    <s v=""/>
  </r>
  <r>
    <n v="17531"/>
    <d v="2021-03-06T00:00:00"/>
    <s v="Low"/>
    <n v="630"/>
    <n v="85"/>
    <s v="Declined"/>
    <x v="1"/>
    <d v="1899-12-30T00:00:00"/>
    <d v="1899-12-30T00:00:00"/>
    <d v="1899-12-30T00:00:00"/>
    <d v="1899-12-30T00:00:00"/>
    <d v="1899-12-30T00:00:00"/>
    <d v="1899-12-30T00:00:00"/>
    <s v=""/>
  </r>
  <r>
    <n v="17532"/>
    <d v="2021-03-06T00:00:00"/>
    <s v="High"/>
    <n v="610"/>
    <n v="63"/>
    <s v="Approved"/>
    <x v="0"/>
    <d v="2021-04-05T00:00:00"/>
    <d v="2021-05-05T00:00:00"/>
    <d v="2021-06-04T00:00:00"/>
    <d v="2021-04-09T00:00:00"/>
    <d v="2021-05-05T00:00:00"/>
    <d v="2021-06-04T00:00:00"/>
    <s v="Paid Back"/>
  </r>
  <r>
    <n v="17533"/>
    <d v="2021-01-06T00:00:00"/>
    <s v="Low"/>
    <n v="632"/>
    <n v="90"/>
    <s v="Declined"/>
    <x v="2"/>
    <d v="1899-12-30T00:00:00"/>
    <d v="1899-12-30T00:00:00"/>
    <d v="1899-12-30T00:00:00"/>
    <d v="1899-12-30T00:00:00"/>
    <d v="1899-12-30T00:00:00"/>
    <d v="1899-12-30T00:00:00"/>
    <s v=""/>
  </r>
  <r>
    <n v="17534"/>
    <d v="2021-02-03T00:00:00"/>
    <s v="Low"/>
    <n v="626"/>
    <n v="76"/>
    <s v="Declined"/>
    <x v="1"/>
    <d v="1899-12-30T00:00:00"/>
    <d v="1899-12-30T00:00:00"/>
    <d v="1899-12-30T00:00:00"/>
    <d v="1899-12-30T00:00:00"/>
    <d v="1899-12-30T00:00:00"/>
    <d v="1899-12-30T00:00:00"/>
    <s v=""/>
  </r>
  <r>
    <n v="17535"/>
    <d v="2021-03-24T00:00:00"/>
    <s v="Mid"/>
    <n v="619"/>
    <n v="80"/>
    <s v="Declined"/>
    <x v="4"/>
    <d v="1899-12-30T00:00:00"/>
    <d v="1899-12-30T00:00:00"/>
    <d v="1899-12-30T00:00:00"/>
    <d v="1899-12-30T00:00:00"/>
    <d v="1899-12-30T00:00:00"/>
    <d v="1899-12-30T00:00:00"/>
    <s v=""/>
  </r>
  <r>
    <n v="17536"/>
    <d v="2021-03-11T00:00:00"/>
    <s v="Low"/>
    <n v="648"/>
    <n v="110"/>
    <s v="Approved"/>
    <x v="0"/>
    <d v="2021-04-10T00:00:00"/>
    <d v="2021-05-10T00:00:00"/>
    <d v="2021-06-09T00:00:00"/>
    <d v="2021-04-14T00:00:00"/>
    <d v="2021-05-10T00:00:00"/>
    <d v="2021-06-09T00:00:00"/>
    <s v="Paid Back"/>
  </r>
  <r>
    <n v="17537"/>
    <d v="2021-01-05T00:00:00"/>
    <s v="Low"/>
    <n v="623"/>
    <n v="61"/>
    <s v="Declined"/>
    <x v="4"/>
    <d v="1899-12-30T00:00:00"/>
    <d v="1899-12-30T00:00:00"/>
    <d v="1899-12-30T00:00:00"/>
    <d v="1899-12-30T00:00:00"/>
    <d v="1899-12-30T00:00:00"/>
    <d v="1899-12-30T00:00:00"/>
    <s v=""/>
  </r>
  <r>
    <n v="17538"/>
    <d v="2021-02-03T00:00:00"/>
    <s v="Low"/>
    <n v="579"/>
    <n v="120"/>
    <s v="Declined"/>
    <x v="5"/>
    <d v="1899-12-30T00:00:00"/>
    <d v="1899-12-30T00:00:00"/>
    <d v="1899-12-30T00:00:00"/>
    <d v="1899-12-30T00:00:00"/>
    <d v="1899-12-30T00:00:00"/>
    <d v="1899-12-30T00:00:00"/>
    <s v=""/>
  </r>
  <r>
    <n v="17539"/>
    <d v="2021-03-08T00:00:00"/>
    <s v="Mid"/>
    <n v="683"/>
    <n v="122"/>
    <s v="Approved"/>
    <x v="0"/>
    <d v="2021-04-07T00:00:00"/>
    <d v="2021-05-07T00:00:00"/>
    <d v="2021-06-06T00:00:00"/>
    <d v="2021-04-13T00:00:00"/>
    <d v="2021-05-07T00:00:00"/>
    <d v="2021-06-06T00:00:00"/>
    <s v="Paid Back"/>
  </r>
  <r>
    <n v="17540"/>
    <d v="2021-03-03T00:00:00"/>
    <s v="Mid"/>
    <n v="691"/>
    <n v="135"/>
    <s v="Approved"/>
    <x v="0"/>
    <d v="2021-04-02T00:00:00"/>
    <d v="2021-05-02T00:00:00"/>
    <d v="2021-06-01T00:00:00"/>
    <d v="2021-04-02T00:00:00"/>
    <d v="2021-05-02T00:00:00"/>
    <d v="2021-06-01T00:00:00"/>
    <s v="Paid Back"/>
  </r>
  <r>
    <n v="17541"/>
    <d v="2021-01-14T00:00:00"/>
    <s v="Mid"/>
    <n v="615"/>
    <n v="105"/>
    <s v="Declined"/>
    <x v="2"/>
    <d v="1899-12-30T00:00:00"/>
    <d v="1899-12-30T00:00:00"/>
    <d v="1899-12-30T00:00:00"/>
    <d v="1899-12-30T00:00:00"/>
    <d v="1899-12-30T00:00:00"/>
    <d v="1899-12-30T00:00:00"/>
    <s v=""/>
  </r>
  <r>
    <n v="17542"/>
    <d v="2021-01-04T00:00:00"/>
    <s v="Mid"/>
    <n v="653"/>
    <n v="107"/>
    <s v="Approved"/>
    <x v="0"/>
    <d v="2021-02-03T00:00:00"/>
    <d v="2021-03-05T00:00:00"/>
    <d v="2021-04-04T00:00:00"/>
    <d v="2021-02-13T00:00:00"/>
    <d v="2021-03-05T00:00:00"/>
    <d v="2021-04-04T00:00:00"/>
    <s v="Paid Back"/>
  </r>
  <r>
    <n v="17543"/>
    <d v="2021-03-16T00:00:00"/>
    <s v="Low"/>
    <n v="666"/>
    <n v="122"/>
    <s v="Approved"/>
    <x v="0"/>
    <d v="2021-04-15T00:00:00"/>
    <d v="2021-05-15T00:00:00"/>
    <d v="2021-06-14T00:00:00"/>
    <d v="2021-04-20T00:00:00"/>
    <d v="2021-05-15T00:00:00"/>
    <d v="2021-06-14T00:00:00"/>
    <s v="Paid Back"/>
  </r>
  <r>
    <n v="17544"/>
    <d v="2021-03-20T00:00:00"/>
    <s v="Mid"/>
    <n v="640"/>
    <n v="67"/>
    <s v="Approved"/>
    <x v="0"/>
    <d v="2021-04-19T00:00:00"/>
    <d v="2021-05-19T00:00:00"/>
    <d v="2021-06-18T00:00:00"/>
    <d v="2021-05-11T00:00:00"/>
    <d v="2021-05-19T00:00:00"/>
    <d v="2021-06-18T00:00:00"/>
    <s v="Defaulted"/>
  </r>
  <r>
    <n v="17545"/>
    <d v="2021-03-20T00:00:00"/>
    <s v="High"/>
    <n v="596"/>
    <n v="65"/>
    <s v="Declined"/>
    <x v="3"/>
    <d v="1899-12-30T00:00:00"/>
    <d v="1899-12-30T00:00:00"/>
    <d v="1899-12-30T00:00:00"/>
    <d v="1899-12-30T00:00:00"/>
    <d v="1899-12-30T00:00:00"/>
    <d v="1899-12-30T00:00:00"/>
    <s v=""/>
  </r>
  <r>
    <n v="17546"/>
    <d v="2021-03-28T00:00:00"/>
    <s v="Low"/>
    <n v="689"/>
    <n v="7"/>
    <s v="Approved"/>
    <x v="0"/>
    <d v="2021-04-27T00:00:00"/>
    <d v="2021-05-27T00:00:00"/>
    <d v="2021-06-26T00:00:00"/>
    <d v="2021-05-02T00:00:00"/>
    <d v="2021-05-27T00:00:00"/>
    <d v="2021-06-26T00:00:00"/>
    <s v="Paid Back"/>
  </r>
  <r>
    <n v="17547"/>
    <d v="2021-03-19T00:00:00"/>
    <s v="Mid"/>
    <n v="703"/>
    <n v="52"/>
    <s v="Approved"/>
    <x v="0"/>
    <d v="2021-04-18T00:00:00"/>
    <d v="2021-05-18T00:00:00"/>
    <d v="2021-06-17T00:00:00"/>
    <d v="2021-04-18T00:00:00"/>
    <d v="2021-05-18T00:00:00"/>
    <d v="2021-06-17T00:00:00"/>
    <s v="Defaulted"/>
  </r>
  <r>
    <n v="17548"/>
    <d v="2021-02-25T00:00:00"/>
    <s v="Low"/>
    <n v="628"/>
    <n v="81"/>
    <s v="Declined"/>
    <x v="5"/>
    <d v="1899-12-30T00:00:00"/>
    <d v="1899-12-30T00:00:00"/>
    <d v="1899-12-30T00:00:00"/>
    <d v="1899-12-30T00:00:00"/>
    <d v="1899-12-30T00:00:00"/>
    <d v="1899-12-30T00:00:00"/>
    <s v=""/>
  </r>
  <r>
    <n v="17549"/>
    <d v="2021-02-04T00:00:00"/>
    <s v="Mid"/>
    <n v="588"/>
    <n v="107"/>
    <s v="Declined"/>
    <x v="5"/>
    <d v="1899-12-30T00:00:00"/>
    <d v="1899-12-30T00:00:00"/>
    <d v="1899-12-30T00:00:00"/>
    <d v="1899-12-30T00:00:00"/>
    <d v="1899-12-30T00:00:00"/>
    <d v="1899-12-30T00:00:00"/>
    <s v=""/>
  </r>
  <r>
    <n v="17550"/>
    <d v="2021-03-10T00:00:00"/>
    <s v="Low"/>
    <n v="622"/>
    <n v="115"/>
    <s v="Declined"/>
    <x v="1"/>
    <d v="1899-12-30T00:00:00"/>
    <d v="1899-12-30T00:00:00"/>
    <d v="1899-12-30T00:00:00"/>
    <d v="1899-12-30T00:00:00"/>
    <d v="1899-12-30T00:00:00"/>
    <d v="1899-12-30T00:00:00"/>
    <s v=""/>
  </r>
  <r>
    <n v="17551"/>
    <d v="2021-02-10T00:00:00"/>
    <s v="Mid"/>
    <n v="583"/>
    <n v="118"/>
    <s v="Declined"/>
    <x v="5"/>
    <d v="1899-12-30T00:00:00"/>
    <d v="1899-12-30T00:00:00"/>
    <d v="1899-12-30T00:00:00"/>
    <d v="1899-12-30T00:00:00"/>
    <d v="1899-12-30T00:00:00"/>
    <d v="1899-12-30T00:00:00"/>
    <s v=""/>
  </r>
  <r>
    <n v="17552"/>
    <d v="2021-03-10T00:00:00"/>
    <s v="Mid"/>
    <n v="674"/>
    <n v="101"/>
    <s v="Approved"/>
    <x v="0"/>
    <d v="2021-04-09T00:00:00"/>
    <d v="2021-05-09T00:00:00"/>
    <d v="2021-06-08T00:00:00"/>
    <d v="2021-04-13T00:00:00"/>
    <d v="2021-05-09T00:00:00"/>
    <d v="2021-06-08T00:00:00"/>
    <s v="Defaulted"/>
  </r>
  <r>
    <n v="17553"/>
    <d v="2021-03-01T00:00:00"/>
    <s v="High"/>
    <n v="562"/>
    <n v="129"/>
    <s v="Approved"/>
    <x v="0"/>
    <d v="2021-03-31T00:00:00"/>
    <d v="2021-04-30T00:00:00"/>
    <d v="2021-05-30T00:00:00"/>
    <d v="2021-04-08T00:00:00"/>
    <d v="2021-04-30T00:00:00"/>
    <d v="2021-05-30T00:00:00"/>
    <s v="Defaulted"/>
  </r>
  <r>
    <n v="17554"/>
    <d v="2021-03-03T00:00:00"/>
    <s v="High"/>
    <n v="543"/>
    <n v="48"/>
    <s v="Approved"/>
    <x v="0"/>
    <d v="2021-04-02T00:00:00"/>
    <d v="2021-05-02T00:00:00"/>
    <d v="2021-06-01T00:00:00"/>
    <d v="2021-06-19T00:00:00"/>
    <d v="2021-05-02T00:00:00"/>
    <d v="2021-06-01T00:00:00"/>
    <s v="Defaulted"/>
  </r>
  <r>
    <n v="17555"/>
    <d v="2021-03-28T00:00:00"/>
    <s v="Mid"/>
    <n v="573"/>
    <n v="117"/>
    <s v="Declined"/>
    <x v="3"/>
    <d v="1899-12-30T00:00:00"/>
    <d v="1899-12-30T00:00:00"/>
    <d v="1899-12-30T00:00:00"/>
    <d v="1899-12-30T00:00:00"/>
    <d v="1899-12-30T00:00:00"/>
    <d v="1899-12-30T00:00:00"/>
    <s v=""/>
  </r>
  <r>
    <n v="17556"/>
    <d v="2021-02-05T00:00:00"/>
    <s v="Low"/>
    <n v="651"/>
    <n v="84"/>
    <s v="Approved"/>
    <x v="0"/>
    <d v="2021-03-07T00:00:00"/>
    <d v="2021-04-06T00:00:00"/>
    <d v="2021-05-06T00:00:00"/>
    <d v="2021-03-07T00:00:00"/>
    <d v="2021-04-06T00:00:00"/>
    <d v="2021-05-06T00:00:00"/>
    <s v="Defaulted"/>
  </r>
  <r>
    <n v="17557"/>
    <d v="2021-03-08T00:00:00"/>
    <s v="Low"/>
    <n v="623"/>
    <n v="102"/>
    <s v="Declined"/>
    <x v="2"/>
    <d v="1899-12-30T00:00:00"/>
    <d v="1899-12-30T00:00:00"/>
    <d v="1899-12-30T00:00:00"/>
    <d v="1899-12-30T00:00:00"/>
    <d v="1899-12-30T00:00:00"/>
    <d v="1899-12-30T00:00:00"/>
    <s v=""/>
  </r>
  <r>
    <n v="17558"/>
    <d v="2021-02-21T00:00:00"/>
    <s v="Low"/>
    <n v="591"/>
    <n v="121"/>
    <s v="Declined"/>
    <x v="5"/>
    <d v="1899-12-30T00:00:00"/>
    <d v="1899-12-30T00:00:00"/>
    <d v="1899-12-30T00:00:00"/>
    <d v="1899-12-30T00:00:00"/>
    <d v="1899-12-30T00:00:00"/>
    <d v="1899-12-30T00:00:00"/>
    <s v=""/>
  </r>
  <r>
    <n v="17559"/>
    <d v="2021-03-08T00:00:00"/>
    <s v="High"/>
    <n v="605"/>
    <n v="90"/>
    <s v="Approved"/>
    <x v="0"/>
    <d v="2021-04-07T00:00:00"/>
    <d v="2021-05-07T00:00:00"/>
    <d v="2021-06-06T00:00:00"/>
    <d v="2021-04-13T00:00:00"/>
    <d v="2021-05-07T00:00:00"/>
    <d v="2021-06-06T00:00:00"/>
    <s v="Paid Back"/>
  </r>
  <r>
    <n v="17560"/>
    <d v="2021-01-27T00:00:00"/>
    <s v="Mid"/>
    <n v="559"/>
    <n v="123"/>
    <s v="Declined"/>
    <x v="1"/>
    <d v="1899-12-30T00:00:00"/>
    <d v="1899-12-30T00:00:00"/>
    <d v="1899-12-30T00:00:00"/>
    <d v="1899-12-30T00:00:00"/>
    <d v="1899-12-30T00:00:00"/>
    <d v="1899-12-30T00:00:00"/>
    <s v=""/>
  </r>
  <r>
    <n v="17561"/>
    <d v="2021-03-15T00:00:00"/>
    <s v="Mid"/>
    <n v="615"/>
    <n v="111"/>
    <s v="Declined"/>
    <x v="1"/>
    <d v="1899-12-30T00:00:00"/>
    <d v="1899-12-30T00:00:00"/>
    <d v="1899-12-30T00:00:00"/>
    <d v="1899-12-30T00:00:00"/>
    <d v="1899-12-30T00:00:00"/>
    <d v="1899-12-30T00:00:00"/>
    <s v=""/>
  </r>
  <r>
    <n v="17562"/>
    <d v="2021-01-15T00:00:00"/>
    <s v="Low"/>
    <n v="666"/>
    <n v="90"/>
    <s v="Approved"/>
    <x v="0"/>
    <d v="2021-02-14T00:00:00"/>
    <d v="2021-03-16T00:00:00"/>
    <d v="2021-04-15T00:00:00"/>
    <d v="2021-02-18T00:00:00"/>
    <d v="2021-03-16T00:00:00"/>
    <d v="2021-04-15T00:00:00"/>
    <s v="Paid Back"/>
  </r>
  <r>
    <n v="17563"/>
    <d v="2021-03-06T00:00:00"/>
    <s v="Mid"/>
    <n v="580"/>
    <n v="155"/>
    <s v="Declined"/>
    <x v="4"/>
    <d v="1899-12-30T00:00:00"/>
    <d v="1899-12-30T00:00:00"/>
    <d v="1899-12-30T00:00:00"/>
    <d v="1899-12-30T00:00:00"/>
    <d v="1899-12-30T00:00:00"/>
    <d v="1899-12-30T00:00:00"/>
    <s v=""/>
  </r>
  <r>
    <n v="17564"/>
    <d v="2021-01-12T00:00:00"/>
    <s v="Low"/>
    <n v="577"/>
    <n v="73"/>
    <s v="Declined"/>
    <x v="1"/>
    <d v="1899-12-30T00:00:00"/>
    <d v="1899-12-30T00:00:00"/>
    <d v="1899-12-30T00:00:00"/>
    <d v="1899-12-30T00:00:00"/>
    <d v="1899-12-30T00:00:00"/>
    <d v="1899-12-30T00:00:00"/>
    <s v=""/>
  </r>
  <r>
    <n v="17565"/>
    <d v="2021-02-18T00:00:00"/>
    <s v="Mid"/>
    <n v="649"/>
    <n v="128"/>
    <s v="Approved"/>
    <x v="0"/>
    <d v="2021-03-20T00:00:00"/>
    <d v="2021-04-19T00:00:00"/>
    <d v="2021-05-19T00:00:00"/>
    <d v="2021-03-26T00:00:00"/>
    <d v="2021-04-19T00:00:00"/>
    <d v="2021-05-19T00:00:00"/>
    <s v="Paid Back"/>
  </r>
  <r>
    <n v="17566"/>
    <d v="2021-03-08T00:00:00"/>
    <s v="Low"/>
    <n v="683"/>
    <n v="92"/>
    <s v="Approved"/>
    <x v="0"/>
    <d v="2021-04-07T00:00:00"/>
    <d v="2021-05-07T00:00:00"/>
    <d v="2021-06-06T00:00:00"/>
    <d v="2021-04-11T00:00:00"/>
    <d v="2021-05-07T00:00:00"/>
    <d v="2021-06-06T00:00:00"/>
    <s v="Paid Back"/>
  </r>
  <r>
    <n v="17567"/>
    <d v="2021-01-19T00:00:00"/>
    <s v="Mid"/>
    <n v="596"/>
    <n v="72"/>
    <s v="Declined"/>
    <x v="5"/>
    <d v="1899-12-30T00:00:00"/>
    <d v="1899-12-30T00:00:00"/>
    <d v="1899-12-30T00:00:00"/>
    <d v="1899-12-30T00:00:00"/>
    <d v="1899-12-30T00:00:00"/>
    <d v="1899-12-30T00:00:00"/>
    <s v=""/>
  </r>
  <r>
    <n v="17568"/>
    <d v="2021-03-19T00:00:00"/>
    <s v="High"/>
    <n v="682"/>
    <n v="69"/>
    <s v="Approved"/>
    <x v="0"/>
    <d v="2021-04-18T00:00:00"/>
    <d v="2021-05-18T00:00:00"/>
    <d v="2021-06-17T00:00:00"/>
    <d v="2021-04-19T00:00:00"/>
    <d v="2021-05-18T00:00:00"/>
    <d v="2021-06-17T00:00:00"/>
    <s v="Defaulted"/>
  </r>
  <r>
    <n v="17569"/>
    <d v="2021-02-26T00:00:00"/>
    <s v="Low"/>
    <n v="612"/>
    <n v="81"/>
    <s v="Declined"/>
    <x v="2"/>
    <d v="1899-12-30T00:00:00"/>
    <d v="1899-12-30T00:00:00"/>
    <d v="1899-12-30T00:00:00"/>
    <d v="1899-12-30T00:00:00"/>
    <d v="1899-12-30T00:00:00"/>
    <d v="1899-12-30T00:00:00"/>
    <s v=""/>
  </r>
  <r>
    <n v="17570"/>
    <d v="2021-01-24T00:00:00"/>
    <s v="High"/>
    <n v="666"/>
    <n v="32"/>
    <s v="Approved"/>
    <x v="0"/>
    <d v="2021-02-23T00:00:00"/>
    <d v="2021-03-25T00:00:00"/>
    <d v="2021-04-24T00:00:00"/>
    <d v="2021-02-27T00:00:00"/>
    <d v="2021-03-25T00:00:00"/>
    <d v="2021-04-24T00:00:00"/>
    <s v="Paid Back"/>
  </r>
  <r>
    <n v="17571"/>
    <d v="2021-03-10T00:00:00"/>
    <s v="Low"/>
    <n v="602"/>
    <n v="105"/>
    <s v="Declined"/>
    <x v="1"/>
    <d v="1899-12-30T00:00:00"/>
    <d v="1899-12-30T00:00:00"/>
    <d v="1899-12-30T00:00:00"/>
    <d v="1899-12-30T00:00:00"/>
    <d v="1899-12-30T00:00:00"/>
    <d v="1899-12-30T00:00:00"/>
    <s v=""/>
  </r>
  <r>
    <n v="17572"/>
    <d v="2021-01-17T00:00:00"/>
    <s v="Mid"/>
    <n v="589"/>
    <n v="132"/>
    <s v="Declined"/>
    <x v="2"/>
    <d v="1899-12-30T00:00:00"/>
    <d v="1899-12-30T00:00:00"/>
    <d v="1899-12-30T00:00:00"/>
    <d v="1899-12-30T00:00:00"/>
    <d v="1899-12-30T00:00:00"/>
    <d v="1899-12-30T00:00:00"/>
    <s v=""/>
  </r>
  <r>
    <n v="17573"/>
    <d v="2021-01-29T00:00:00"/>
    <s v="Low"/>
    <n v="550"/>
    <n v="81"/>
    <s v="Declined"/>
    <x v="5"/>
    <d v="1899-12-30T00:00:00"/>
    <d v="1899-12-30T00:00:00"/>
    <d v="1899-12-30T00:00:00"/>
    <d v="1899-12-30T00:00:00"/>
    <d v="1899-12-30T00:00:00"/>
    <d v="1899-12-30T00:00:00"/>
    <s v=""/>
  </r>
  <r>
    <n v="17574"/>
    <d v="2021-03-05T00:00:00"/>
    <s v="Mid"/>
    <n v="598"/>
    <n v="143"/>
    <s v="Declined"/>
    <x v="5"/>
    <d v="1899-12-30T00:00:00"/>
    <d v="1899-12-30T00:00:00"/>
    <d v="1899-12-30T00:00:00"/>
    <d v="1899-12-30T00:00:00"/>
    <d v="1899-12-30T00:00:00"/>
    <d v="1899-12-30T00:00:00"/>
    <s v=""/>
  </r>
  <r>
    <n v="17575"/>
    <d v="2021-01-27T00:00:00"/>
    <s v="Mid"/>
    <n v="611"/>
    <n v="158"/>
    <s v="Declined"/>
    <x v="5"/>
    <d v="1899-12-30T00:00:00"/>
    <d v="1899-12-30T00:00:00"/>
    <d v="1899-12-30T00:00:00"/>
    <d v="1899-12-30T00:00:00"/>
    <d v="1899-12-30T00:00:00"/>
    <d v="1899-12-30T00:00:00"/>
    <s v=""/>
  </r>
  <r>
    <n v="17576"/>
    <d v="2021-01-14T00:00:00"/>
    <s v="Mid"/>
    <n v="672"/>
    <n v="110"/>
    <s v="Approved"/>
    <x v="0"/>
    <d v="2021-02-13T00:00:00"/>
    <d v="2021-03-15T00:00:00"/>
    <d v="2021-04-14T00:00:00"/>
    <d v="2021-02-23T00:00:00"/>
    <d v="2021-03-15T00:00:00"/>
    <d v="2021-04-14T00:00:00"/>
    <s v="Paid Back"/>
  </r>
  <r>
    <n v="17577"/>
    <d v="2021-02-08T00:00:00"/>
    <s v="Mid"/>
    <n v="593"/>
    <n v="130"/>
    <s v="Declined"/>
    <x v="2"/>
    <d v="1899-12-30T00:00:00"/>
    <d v="1899-12-30T00:00:00"/>
    <d v="1899-12-30T00:00:00"/>
    <d v="1899-12-30T00:00:00"/>
    <d v="1899-12-30T00:00:00"/>
    <d v="1899-12-30T00:00:00"/>
    <s v=""/>
  </r>
  <r>
    <n v="17578"/>
    <d v="2021-02-10T00:00:00"/>
    <s v="Mid"/>
    <n v="543"/>
    <n v="96"/>
    <s v="Declined"/>
    <x v="1"/>
    <d v="1899-12-30T00:00:00"/>
    <d v="1899-12-30T00:00:00"/>
    <d v="1899-12-30T00:00:00"/>
    <d v="1899-12-30T00:00:00"/>
    <d v="1899-12-30T00:00:00"/>
    <d v="1899-12-30T00:00:00"/>
    <s v=""/>
  </r>
  <r>
    <n v="17579"/>
    <d v="2021-02-03T00:00:00"/>
    <s v="Mid"/>
    <n v="591"/>
    <n v="124"/>
    <s v="Declined"/>
    <x v="5"/>
    <d v="1899-12-30T00:00:00"/>
    <d v="1899-12-30T00:00:00"/>
    <d v="1899-12-30T00:00:00"/>
    <d v="1899-12-30T00:00:00"/>
    <d v="1899-12-30T00:00:00"/>
    <d v="1899-12-30T00:00:00"/>
    <s v=""/>
  </r>
  <r>
    <n v="17580"/>
    <d v="2021-03-10T00:00:00"/>
    <s v="Low"/>
    <n v="605"/>
    <n v="73"/>
    <s v="Approved"/>
    <x v="0"/>
    <d v="2021-04-09T00:00:00"/>
    <d v="2021-05-09T00:00:00"/>
    <d v="2021-06-08T00:00:00"/>
    <d v="2021-04-29T00:00:00"/>
    <d v="2021-05-09T00:00:00"/>
    <d v="2021-06-08T00:00:00"/>
    <s v="Defaulted"/>
  </r>
  <r>
    <n v="17581"/>
    <d v="2021-02-14T00:00:00"/>
    <s v="Mid"/>
    <n v="611"/>
    <n v="120"/>
    <s v="Declined"/>
    <x v="4"/>
    <d v="1899-12-30T00:00:00"/>
    <d v="1899-12-30T00:00:00"/>
    <d v="1899-12-30T00:00:00"/>
    <d v="1899-12-30T00:00:00"/>
    <d v="1899-12-30T00:00:00"/>
    <d v="1899-12-30T00:00:00"/>
    <s v=""/>
  </r>
  <r>
    <n v="17582"/>
    <d v="2021-03-21T00:00:00"/>
    <s v="Mid"/>
    <n v="669"/>
    <n v="80"/>
    <s v="Approved"/>
    <x v="0"/>
    <d v="2021-04-20T00:00:00"/>
    <d v="2021-05-20T00:00:00"/>
    <d v="2021-06-19T00:00:00"/>
    <d v="2021-04-25T00:00:00"/>
    <d v="2021-05-20T00:00:00"/>
    <d v="2021-06-19T00:00:00"/>
    <s v="Paid Back"/>
  </r>
  <r>
    <n v="17583"/>
    <d v="2021-03-08T00:00:00"/>
    <s v="Mid"/>
    <n v="659"/>
    <n v="75"/>
    <s v="Approved"/>
    <x v="0"/>
    <d v="2021-04-07T00:00:00"/>
    <d v="2021-05-07T00:00:00"/>
    <d v="2021-06-06T00:00:00"/>
    <d v="2021-04-12T00:00:00"/>
    <d v="2021-05-07T00:00:00"/>
    <d v="2021-06-06T00:00:00"/>
    <s v="Paid Back"/>
  </r>
  <r>
    <n v="17584"/>
    <d v="2021-03-08T00:00:00"/>
    <s v="Low"/>
    <n v="594"/>
    <n v="164"/>
    <s v="Declined"/>
    <x v="5"/>
    <d v="1899-12-30T00:00:00"/>
    <d v="1899-12-30T00:00:00"/>
    <d v="1899-12-30T00:00:00"/>
    <d v="1899-12-30T00:00:00"/>
    <d v="1899-12-30T00:00:00"/>
    <d v="1899-12-30T00:00:00"/>
    <s v=""/>
  </r>
  <r>
    <n v="17585"/>
    <d v="2021-03-10T00:00:00"/>
    <s v="Mid"/>
    <n v="619"/>
    <n v="127"/>
    <s v="Declined"/>
    <x v="5"/>
    <d v="1899-12-30T00:00:00"/>
    <d v="1899-12-30T00:00:00"/>
    <d v="1899-12-30T00:00:00"/>
    <d v="1899-12-30T00:00:00"/>
    <d v="1899-12-30T00:00:00"/>
    <d v="1899-12-30T00:00:00"/>
    <s v=""/>
  </r>
  <r>
    <n v="17586"/>
    <d v="2021-02-06T00:00:00"/>
    <s v="Mid"/>
    <n v="600"/>
    <n v="129"/>
    <s v="Declined"/>
    <x v="2"/>
    <d v="1899-12-30T00:00:00"/>
    <d v="1899-12-30T00:00:00"/>
    <d v="1899-12-30T00:00:00"/>
    <d v="1899-12-30T00:00:00"/>
    <d v="1899-12-30T00:00:00"/>
    <d v="1899-12-30T00:00:00"/>
    <s v=""/>
  </r>
  <r>
    <n v="17587"/>
    <d v="2021-01-23T00:00:00"/>
    <s v="Mid"/>
    <n v="534"/>
    <n v="183"/>
    <s v="Declined"/>
    <x v="4"/>
    <d v="1899-12-30T00:00:00"/>
    <d v="1899-12-30T00:00:00"/>
    <d v="1899-12-30T00:00:00"/>
    <d v="1899-12-30T00:00:00"/>
    <d v="1899-12-30T00:00:00"/>
    <d v="1899-12-30T00:00:00"/>
    <s v=""/>
  </r>
  <r>
    <n v="17588"/>
    <d v="2021-03-01T00:00:00"/>
    <s v="Mid"/>
    <n v="614"/>
    <n v="104"/>
    <s v="Declined"/>
    <x v="3"/>
    <d v="1899-12-30T00:00:00"/>
    <d v="1899-12-30T00:00:00"/>
    <d v="1899-12-30T00:00:00"/>
    <d v="1899-12-30T00:00:00"/>
    <d v="1899-12-30T00:00:00"/>
    <d v="1899-12-30T00:00:00"/>
    <s v=""/>
  </r>
  <r>
    <n v="17589"/>
    <d v="2021-01-15T00:00:00"/>
    <s v="Mid"/>
    <n v="582"/>
    <n v="52"/>
    <s v="Declined"/>
    <x v="3"/>
    <d v="1899-12-30T00:00:00"/>
    <d v="1899-12-30T00:00:00"/>
    <d v="1899-12-30T00:00:00"/>
    <d v="1899-12-30T00:00:00"/>
    <d v="1899-12-30T00:00:00"/>
    <d v="1899-12-30T00:00:00"/>
    <s v=""/>
  </r>
  <r>
    <n v="17590"/>
    <d v="2021-02-28T00:00:00"/>
    <s v="Low"/>
    <n v="649"/>
    <n v="78"/>
    <s v="Approved"/>
    <x v="0"/>
    <d v="2021-03-30T00:00:00"/>
    <d v="2021-04-29T00:00:00"/>
    <d v="2021-05-29T00:00:00"/>
    <d v="2021-04-05T00:00:00"/>
    <d v="2021-04-29T00:00:00"/>
    <d v="2021-05-29T00:00:00"/>
    <s v="Paid Back"/>
  </r>
  <r>
    <n v="17591"/>
    <d v="2021-02-07T00:00:00"/>
    <s v="Mid"/>
    <n v="672"/>
    <n v="79"/>
    <s v="Approved"/>
    <x v="0"/>
    <d v="2021-03-09T00:00:00"/>
    <d v="2021-04-08T00:00:00"/>
    <d v="2021-05-08T00:00:00"/>
    <d v="2021-03-16T00:00:00"/>
    <d v="2021-04-08T00:00:00"/>
    <d v="2021-05-08T00:00:00"/>
    <s v="Defaulted"/>
  </r>
  <r>
    <n v="17592"/>
    <d v="2021-02-05T00:00:00"/>
    <s v="Low"/>
    <n v="577"/>
    <n v="79"/>
    <s v="Declined"/>
    <x v="2"/>
    <d v="1899-12-30T00:00:00"/>
    <d v="1899-12-30T00:00:00"/>
    <d v="1899-12-30T00:00:00"/>
    <d v="1899-12-30T00:00:00"/>
    <d v="1899-12-30T00:00:00"/>
    <d v="1899-12-30T00:00:00"/>
    <s v=""/>
  </r>
  <r>
    <n v="17593"/>
    <d v="2021-03-07T00:00:00"/>
    <s v="Low"/>
    <n v="599"/>
    <n v="126"/>
    <s v="Approved"/>
    <x v="0"/>
    <d v="2021-04-06T00:00:00"/>
    <d v="2021-05-06T00:00:00"/>
    <d v="2021-06-05T00:00:00"/>
    <d v="2021-05-01T00:00:00"/>
    <d v="2021-05-06T00:00:00"/>
    <d v="2021-06-05T00:00:00"/>
    <s v="Paid Back"/>
  </r>
  <r>
    <n v="17594"/>
    <d v="2021-03-10T00:00:00"/>
    <s v="Low"/>
    <n v="673"/>
    <n v="68"/>
    <s v="Approved"/>
    <x v="0"/>
    <d v="2021-04-09T00:00:00"/>
    <d v="2021-05-09T00:00:00"/>
    <d v="2021-06-08T00:00:00"/>
    <d v="2021-04-15T00:00:00"/>
    <d v="2021-05-09T00:00:00"/>
    <d v="2021-06-08T00:00:00"/>
    <s v="Defaulted"/>
  </r>
  <r>
    <n v="17595"/>
    <d v="2021-03-21T00:00:00"/>
    <s v="Low"/>
    <n v="612"/>
    <n v="68"/>
    <s v="Declined"/>
    <x v="5"/>
    <d v="1899-12-30T00:00:00"/>
    <d v="1899-12-30T00:00:00"/>
    <d v="1899-12-30T00:00:00"/>
    <d v="1899-12-30T00:00:00"/>
    <d v="1899-12-30T00:00:00"/>
    <d v="1899-12-30T00:00:00"/>
    <s v=""/>
  </r>
  <r>
    <n v="17596"/>
    <d v="2021-03-18T00:00:00"/>
    <s v="Mid"/>
    <n v="600"/>
    <n v="107"/>
    <s v="Declined"/>
    <x v="1"/>
    <d v="1899-12-30T00:00:00"/>
    <d v="1899-12-30T00:00:00"/>
    <d v="1899-12-30T00:00:00"/>
    <d v="1899-12-30T00:00:00"/>
    <d v="1899-12-30T00:00:00"/>
    <d v="1899-12-30T00:00:00"/>
    <s v=""/>
  </r>
  <r>
    <n v="17597"/>
    <d v="2021-02-12T00:00:00"/>
    <s v="High"/>
    <n v="635"/>
    <n v="90"/>
    <s v="Approved"/>
    <x v="0"/>
    <d v="2021-03-14T00:00:00"/>
    <d v="2021-04-13T00:00:00"/>
    <d v="2021-05-13T00:00:00"/>
    <d v="2021-04-02T00:00:00"/>
    <d v="2021-04-13T00:00:00"/>
    <d v="2021-05-13T00:00:00"/>
    <s v="Paid Back"/>
  </r>
  <r>
    <n v="17598"/>
    <d v="2021-03-26T00:00:00"/>
    <s v="High"/>
    <n v="634"/>
    <n v="113"/>
    <s v="Approved"/>
    <x v="0"/>
    <d v="2021-04-25T00:00:00"/>
    <d v="2021-05-25T00:00:00"/>
    <d v="2021-06-24T00:00:00"/>
    <d v="2021-05-07T00:00:00"/>
    <d v="2021-05-25T00:00:00"/>
    <d v="2021-06-24T00:00:00"/>
    <s v="Paid Back"/>
  </r>
  <r>
    <n v="17599"/>
    <d v="2021-04-02T00:00:00"/>
    <s v="Mid"/>
    <n v="581"/>
    <n v="81"/>
    <s v="Declined"/>
    <x v="5"/>
    <d v="1899-12-30T00:00:00"/>
    <d v="1899-12-30T00:00:00"/>
    <d v="1899-12-30T00:00:00"/>
    <d v="1899-12-30T00:00:00"/>
    <d v="1899-12-30T00:00:00"/>
    <d v="1899-12-30T00:00:00"/>
    <s v=""/>
  </r>
  <r>
    <n v="17600"/>
    <d v="2021-02-22T00:00:00"/>
    <s v="Low"/>
    <n v="621"/>
    <n v="140"/>
    <s v="Declined"/>
    <x v="4"/>
    <d v="1899-12-30T00:00:00"/>
    <d v="1899-12-30T00:00:00"/>
    <d v="1899-12-30T00:00:00"/>
    <d v="1899-12-30T00:00:00"/>
    <d v="1899-12-30T00:00:00"/>
    <d v="1899-12-30T00:00:00"/>
    <s v=""/>
  </r>
  <r>
    <n v="17601"/>
    <d v="2021-03-15T00:00:00"/>
    <s v="Mid"/>
    <n v="603"/>
    <n v="101"/>
    <s v="Declined"/>
    <x v="4"/>
    <d v="1899-12-30T00:00:00"/>
    <d v="1899-12-30T00:00:00"/>
    <d v="1899-12-30T00:00:00"/>
    <d v="1899-12-30T00:00:00"/>
    <d v="1899-12-30T00:00:00"/>
    <d v="1899-12-30T00:00:00"/>
    <s v=""/>
  </r>
  <r>
    <n v="17602"/>
    <d v="2021-03-26T00:00:00"/>
    <s v="Mid"/>
    <n v="642"/>
    <n v="91"/>
    <s v="Approved"/>
    <x v="0"/>
    <d v="2021-04-25T00:00:00"/>
    <d v="2021-05-25T00:00:00"/>
    <d v="2021-06-24T00:00:00"/>
    <d v="2021-05-02T00:00:00"/>
    <d v="2021-05-25T00:00:00"/>
    <d v="2021-06-24T00:00:00"/>
    <s v="Paid Back"/>
  </r>
  <r>
    <n v="17603"/>
    <d v="2021-02-09T00:00:00"/>
    <s v="Mid"/>
    <n v="644"/>
    <n v="103"/>
    <s v="Approved"/>
    <x v="0"/>
    <d v="2021-03-11T00:00:00"/>
    <d v="2021-04-10T00:00:00"/>
    <d v="2021-05-10T00:00:00"/>
    <d v="2021-03-16T00:00:00"/>
    <d v="2021-04-10T00:00:00"/>
    <d v="2021-05-10T00:00:00"/>
    <s v="Defaulted"/>
  </r>
  <r>
    <n v="17604"/>
    <d v="2021-02-20T00:00:00"/>
    <s v="High"/>
    <n v="674"/>
    <n v="99"/>
    <s v="Approved"/>
    <x v="0"/>
    <d v="2021-03-22T00:00:00"/>
    <d v="2021-04-21T00:00:00"/>
    <d v="2021-05-21T00:00:00"/>
    <d v="2021-03-28T00:00:00"/>
    <d v="2021-04-21T00:00:00"/>
    <d v="2021-05-21T00:00:00"/>
    <s v="Paid Back"/>
  </r>
  <r>
    <n v="17605"/>
    <d v="2021-02-07T00:00:00"/>
    <s v="High"/>
    <n v="609"/>
    <n v="99"/>
    <s v="Approved"/>
    <x v="0"/>
    <d v="2021-03-09T00:00:00"/>
    <d v="2021-04-08T00:00:00"/>
    <d v="2021-05-08T00:00:00"/>
    <d v="2021-04-16T00:00:00"/>
    <d v="2021-04-08T00:00:00"/>
    <d v="2021-05-08T00:00:00"/>
    <s v="Defaulted"/>
  </r>
  <r>
    <n v="17606"/>
    <d v="2021-02-17T00:00:00"/>
    <s v="Low"/>
    <n v="614"/>
    <n v="139"/>
    <s v="Declined"/>
    <x v="1"/>
    <d v="1899-12-30T00:00:00"/>
    <d v="1899-12-30T00:00:00"/>
    <d v="1899-12-30T00:00:00"/>
    <d v="1899-12-30T00:00:00"/>
    <d v="1899-12-30T00:00:00"/>
    <d v="1899-12-30T00:00:00"/>
    <s v=""/>
  </r>
  <r>
    <n v="17607"/>
    <d v="2021-02-25T00:00:00"/>
    <s v="Mid"/>
    <n v="593"/>
    <n v="79"/>
    <s v="Declined"/>
    <x v="4"/>
    <d v="1899-12-30T00:00:00"/>
    <d v="1899-12-30T00:00:00"/>
    <d v="1899-12-30T00:00:00"/>
    <d v="1899-12-30T00:00:00"/>
    <d v="1899-12-30T00:00:00"/>
    <d v="1899-12-30T00:00:00"/>
    <s v=""/>
  </r>
  <r>
    <n v="17608"/>
    <d v="2021-02-06T00:00:00"/>
    <s v="Mid"/>
    <n v="644"/>
    <n v="114"/>
    <s v="Approved"/>
    <x v="0"/>
    <d v="2021-03-08T00:00:00"/>
    <d v="2021-04-07T00:00:00"/>
    <d v="2021-05-07T00:00:00"/>
    <d v="2021-03-08T00:00:00"/>
    <d v="2021-04-07T00:00:00"/>
    <d v="2021-05-07T00:00:00"/>
    <s v="Paid Back"/>
  </r>
  <r>
    <n v="17609"/>
    <d v="2021-02-20T00:00:00"/>
    <s v="Mid"/>
    <n v="606"/>
    <n v="160"/>
    <s v="Declined"/>
    <x v="2"/>
    <d v="1899-12-30T00:00:00"/>
    <d v="1899-12-30T00:00:00"/>
    <d v="1899-12-30T00:00:00"/>
    <d v="1899-12-30T00:00:00"/>
    <d v="1899-12-30T00:00:00"/>
    <d v="1899-12-30T00:00:00"/>
    <s v=""/>
  </r>
  <r>
    <n v="17610"/>
    <d v="2021-01-03T00:00:00"/>
    <s v="High"/>
    <n v="635"/>
    <n v="109"/>
    <s v="Approved"/>
    <x v="0"/>
    <d v="2021-02-02T00:00:00"/>
    <d v="2021-03-04T00:00:00"/>
    <d v="2021-04-03T00:00:00"/>
    <d v="2021-02-06T00:00:00"/>
    <d v="2021-03-04T00:00:00"/>
    <d v="2021-04-03T00:00:00"/>
    <s v="Paid Back"/>
  </r>
  <r>
    <n v="17611"/>
    <d v="2021-03-20T00:00:00"/>
    <s v="Mid"/>
    <n v="599"/>
    <n v="105"/>
    <s v="Declined"/>
    <x v="1"/>
    <d v="1899-12-30T00:00:00"/>
    <d v="1899-12-30T00:00:00"/>
    <d v="1899-12-30T00:00:00"/>
    <d v="1899-12-30T00:00:00"/>
    <d v="1899-12-30T00:00:00"/>
    <d v="1899-12-30T00:00:00"/>
    <s v=""/>
  </r>
  <r>
    <n v="17612"/>
    <d v="2021-02-09T00:00:00"/>
    <s v="Low"/>
    <n v="734"/>
    <n v="154"/>
    <s v="Approved"/>
    <x v="0"/>
    <d v="2021-03-11T00:00:00"/>
    <d v="2021-04-10T00:00:00"/>
    <d v="2021-05-10T00:00:00"/>
    <d v="2021-03-13T00:00:00"/>
    <d v="2021-04-10T00:00:00"/>
    <d v="2021-05-10T00:00:00"/>
    <s v="Defaulted"/>
  </r>
  <r>
    <n v="17613"/>
    <d v="2021-01-28T00:00:00"/>
    <s v="Mid"/>
    <n v="656"/>
    <n v="87"/>
    <s v="Approved"/>
    <x v="0"/>
    <d v="2021-02-27T00:00:00"/>
    <d v="2021-03-29T00:00:00"/>
    <d v="2021-04-28T00:00:00"/>
    <d v="2021-02-28T00:00:00"/>
    <d v="2021-03-29T00:00:00"/>
    <d v="2021-04-28T00:00:00"/>
    <s v="Defaulted"/>
  </r>
  <r>
    <n v="17614"/>
    <d v="2021-02-11T00:00:00"/>
    <s v="Low"/>
    <n v="631"/>
    <n v="97"/>
    <s v="Declined"/>
    <x v="3"/>
    <d v="1899-12-30T00:00:00"/>
    <d v="1899-12-30T00:00:00"/>
    <d v="1899-12-30T00:00:00"/>
    <d v="1899-12-30T00:00:00"/>
    <d v="1899-12-30T00:00:00"/>
    <d v="1899-12-30T00:00:00"/>
    <s v=""/>
  </r>
  <r>
    <n v="17615"/>
    <d v="2021-02-27T00:00:00"/>
    <s v="Mid"/>
    <n v="535"/>
    <n v="114"/>
    <s v="Declined"/>
    <x v="5"/>
    <d v="1899-12-30T00:00:00"/>
    <d v="1899-12-30T00:00:00"/>
    <d v="1899-12-30T00:00:00"/>
    <d v="1899-12-30T00:00:00"/>
    <d v="1899-12-30T00:00:00"/>
    <d v="1899-12-30T00:00:00"/>
    <s v=""/>
  </r>
  <r>
    <n v="17616"/>
    <d v="2021-01-05T00:00:00"/>
    <s v="Mid"/>
    <n v="620"/>
    <n v="132"/>
    <s v="Declined"/>
    <x v="3"/>
    <d v="1899-12-30T00:00:00"/>
    <d v="1899-12-30T00:00:00"/>
    <d v="1899-12-30T00:00:00"/>
    <d v="1899-12-30T00:00:00"/>
    <d v="1899-12-30T00:00:00"/>
    <d v="1899-12-30T00:00:00"/>
    <s v=""/>
  </r>
  <r>
    <n v="17617"/>
    <d v="2021-02-26T00:00:00"/>
    <s v="High"/>
    <n v="635"/>
    <n v="59"/>
    <s v="Approved"/>
    <x v="0"/>
    <d v="2021-03-28T00:00:00"/>
    <d v="2021-04-27T00:00:00"/>
    <d v="2021-05-27T00:00:00"/>
    <d v="2021-04-20T00:00:00"/>
    <d v="2021-04-27T00:00:00"/>
    <d v="2021-05-27T00:00:00"/>
    <s v="Paid Back"/>
  </r>
  <r>
    <n v="17618"/>
    <d v="2021-03-28T00:00:00"/>
    <s v="Mid"/>
    <n v="566"/>
    <n v="96"/>
    <s v="Declined"/>
    <x v="1"/>
    <d v="1899-12-30T00:00:00"/>
    <d v="1899-12-30T00:00:00"/>
    <d v="1899-12-30T00:00:00"/>
    <d v="1899-12-30T00:00:00"/>
    <d v="1899-12-30T00:00:00"/>
    <d v="1899-12-30T00:00:00"/>
    <s v=""/>
  </r>
  <r>
    <n v="17619"/>
    <d v="2021-03-24T00:00:00"/>
    <s v="Mid"/>
    <n v="674"/>
    <n v="87"/>
    <s v="Approved"/>
    <x v="0"/>
    <d v="2021-04-23T00:00:00"/>
    <d v="2021-05-23T00:00:00"/>
    <d v="2021-06-22T00:00:00"/>
    <d v="2021-04-25T00:00:00"/>
    <d v="2021-05-23T00:00:00"/>
    <d v="2021-06-22T00:00:00"/>
    <s v="Defaulted"/>
  </r>
  <r>
    <n v="17620"/>
    <d v="2021-02-23T00:00:00"/>
    <s v="Mid"/>
    <n v="714"/>
    <n v="74"/>
    <s v="Approved"/>
    <x v="0"/>
    <d v="2021-03-25T00:00:00"/>
    <d v="2021-04-24T00:00:00"/>
    <d v="2021-05-24T00:00:00"/>
    <d v="2021-04-03T00:00:00"/>
    <d v="2021-04-24T00:00:00"/>
    <d v="2021-05-24T00:00:00"/>
    <s v="Defaulted"/>
  </r>
  <r>
    <n v="17621"/>
    <d v="2021-03-30T00:00:00"/>
    <s v="Low"/>
    <n v="614"/>
    <n v="104"/>
    <s v="Declined"/>
    <x v="3"/>
    <d v="1899-12-30T00:00:00"/>
    <d v="1899-12-30T00:00:00"/>
    <d v="1899-12-30T00:00:00"/>
    <d v="1899-12-30T00:00:00"/>
    <d v="1899-12-30T00:00:00"/>
    <d v="1899-12-30T00:00:00"/>
    <s v=""/>
  </r>
  <r>
    <n v="17622"/>
    <d v="2021-02-17T00:00:00"/>
    <s v="Low"/>
    <n v="625"/>
    <n v="123"/>
    <s v="Declined"/>
    <x v="5"/>
    <d v="1899-12-30T00:00:00"/>
    <d v="1899-12-30T00:00:00"/>
    <d v="1899-12-30T00:00:00"/>
    <d v="1899-12-30T00:00:00"/>
    <d v="1899-12-30T00:00:00"/>
    <d v="1899-12-30T00:00:00"/>
    <s v=""/>
  </r>
  <r>
    <n v="17623"/>
    <d v="2021-02-11T00:00:00"/>
    <s v="Low"/>
    <n v="695"/>
    <n v="157"/>
    <s v="Approved"/>
    <x v="0"/>
    <d v="2021-03-13T00:00:00"/>
    <d v="2021-04-12T00:00:00"/>
    <d v="2021-05-12T00:00:00"/>
    <d v="2021-03-14T00:00:00"/>
    <d v="2021-04-12T00:00:00"/>
    <d v="2021-05-12T00:00:00"/>
    <s v="Defaulted"/>
  </r>
  <r>
    <n v="17624"/>
    <d v="2021-03-04T00:00:00"/>
    <s v="Mid"/>
    <n v="627"/>
    <n v="40"/>
    <s v="Approved"/>
    <x v="0"/>
    <d v="2021-04-03T00:00:00"/>
    <d v="2021-05-03T00:00:00"/>
    <d v="2021-06-02T00:00:00"/>
    <d v="2021-04-21T00:00:00"/>
    <d v="2021-05-03T00:00:00"/>
    <d v="2021-06-02T00:00:00"/>
    <s v="Paid Back"/>
  </r>
  <r>
    <n v="17625"/>
    <d v="2021-03-10T00:00:00"/>
    <s v="High"/>
    <n v="615"/>
    <n v="137"/>
    <s v="Approved"/>
    <x v="0"/>
    <d v="2021-04-09T00:00:00"/>
    <d v="2021-05-09T00:00:00"/>
    <d v="2021-06-08T00:00:00"/>
    <d v="2021-04-19T00:00:00"/>
    <d v="2021-05-09T00:00:00"/>
    <d v="2021-06-08T00:00:00"/>
    <s v="Paid Back"/>
  </r>
  <r>
    <n v="17626"/>
    <d v="2021-03-10T00:00:00"/>
    <s v="High"/>
    <n v="688"/>
    <n v="129"/>
    <s v="Approved"/>
    <x v="0"/>
    <d v="2021-04-09T00:00:00"/>
    <d v="2021-05-09T00:00:00"/>
    <d v="2021-06-08T00:00:00"/>
    <d v="2021-04-13T00:00:00"/>
    <d v="2021-05-09T00:00:00"/>
    <d v="2021-06-08T00:00:00"/>
    <s v="Paid Back"/>
  </r>
  <r>
    <n v="17627"/>
    <d v="2021-03-03T00:00:00"/>
    <s v="Mid"/>
    <n v="572"/>
    <n v="121"/>
    <s v="Declined"/>
    <x v="5"/>
    <d v="1899-12-30T00:00:00"/>
    <d v="1899-12-30T00:00:00"/>
    <d v="1899-12-30T00:00:00"/>
    <d v="1899-12-30T00:00:00"/>
    <d v="1899-12-30T00:00:00"/>
    <d v="1899-12-30T00:00:00"/>
    <s v=""/>
  </r>
  <r>
    <n v="17628"/>
    <d v="2021-03-17T00:00:00"/>
    <s v="High"/>
    <n v="696"/>
    <n v="64"/>
    <s v="Approved"/>
    <x v="0"/>
    <d v="2021-04-16T00:00:00"/>
    <d v="2021-05-16T00:00:00"/>
    <d v="2021-06-15T00:00:00"/>
    <d v="2021-04-20T00:00:00"/>
    <d v="2021-05-16T00:00:00"/>
    <d v="2021-06-15T00:00:00"/>
    <s v="Paid Back"/>
  </r>
  <r>
    <n v="17629"/>
    <d v="2021-01-09T00:00:00"/>
    <s v="Mid"/>
    <n v="599"/>
    <n v="78"/>
    <s v="Declined"/>
    <x v="2"/>
    <d v="1899-12-30T00:00:00"/>
    <d v="1899-12-30T00:00:00"/>
    <d v="1899-12-30T00:00:00"/>
    <d v="1899-12-30T00:00:00"/>
    <d v="1899-12-30T00:00:00"/>
    <d v="1899-12-30T00:00:00"/>
    <s v=""/>
  </r>
  <r>
    <n v="17630"/>
    <d v="2021-03-26T00:00:00"/>
    <s v="Mid"/>
    <n v="658"/>
    <n v="77"/>
    <s v="Approved"/>
    <x v="0"/>
    <d v="2021-04-25T00:00:00"/>
    <d v="2021-05-25T00:00:00"/>
    <d v="2021-06-24T00:00:00"/>
    <d v="2021-04-25T00:00:00"/>
    <d v="2021-05-25T00:00:00"/>
    <d v="2021-06-24T00:00:00"/>
    <s v="Paid Back"/>
  </r>
  <r>
    <n v="17631"/>
    <d v="2021-02-09T00:00:00"/>
    <s v="Mid"/>
    <n v="592"/>
    <n v="131"/>
    <s v="Declined"/>
    <x v="5"/>
    <d v="1899-12-30T00:00:00"/>
    <d v="1899-12-30T00:00:00"/>
    <d v="1899-12-30T00:00:00"/>
    <d v="1899-12-30T00:00:00"/>
    <d v="1899-12-30T00:00:00"/>
    <d v="1899-12-30T00:00:00"/>
    <s v=""/>
  </r>
  <r>
    <n v="17632"/>
    <d v="2021-02-28T00:00:00"/>
    <s v="Low"/>
    <n v="618"/>
    <n v="130"/>
    <s v="Declined"/>
    <x v="1"/>
    <d v="1899-12-30T00:00:00"/>
    <d v="1899-12-30T00:00:00"/>
    <d v="1899-12-30T00:00:00"/>
    <d v="1899-12-30T00:00:00"/>
    <d v="1899-12-30T00:00:00"/>
    <d v="1899-12-30T00:00:00"/>
    <s v=""/>
  </r>
  <r>
    <n v="17633"/>
    <d v="2021-02-10T00:00:00"/>
    <s v="High"/>
    <n v="636"/>
    <n v="54"/>
    <s v="Approved"/>
    <x v="0"/>
    <d v="2021-03-12T00:00:00"/>
    <d v="2021-04-11T00:00:00"/>
    <d v="2021-05-11T00:00:00"/>
    <d v="2021-03-30T00:00:00"/>
    <d v="2021-04-11T00:00:00"/>
    <d v="2021-05-11T00:00:00"/>
    <s v="Paid Back"/>
  </r>
  <r>
    <n v="17634"/>
    <d v="2021-02-19T00:00:00"/>
    <s v="Low"/>
    <n v="569"/>
    <n v="19"/>
    <s v="Declined"/>
    <x v="5"/>
    <d v="1899-12-30T00:00:00"/>
    <d v="1899-12-30T00:00:00"/>
    <d v="1899-12-30T00:00:00"/>
    <d v="1899-12-30T00:00:00"/>
    <d v="1899-12-30T00:00:00"/>
    <d v="1899-12-30T00:00:00"/>
    <s v=""/>
  </r>
  <r>
    <n v="17635"/>
    <d v="2021-03-31T00:00:00"/>
    <s v="Mid"/>
    <n v="627"/>
    <n v="103"/>
    <s v="Approved"/>
    <x v="0"/>
    <d v="2021-04-30T00:00:00"/>
    <d v="2021-05-30T00:00:00"/>
    <d v="2021-06-29T00:00:00"/>
    <d v="2021-05-08T00:00:00"/>
    <d v="2021-05-30T00:00:00"/>
    <d v="2021-06-29T00:00:00"/>
    <s v="Paid Back"/>
  </r>
  <r>
    <n v="17636"/>
    <d v="2021-02-05T00:00:00"/>
    <s v="Low"/>
    <n v="594"/>
    <n v="95"/>
    <s v="Declined"/>
    <x v="1"/>
    <d v="1899-12-30T00:00:00"/>
    <d v="1899-12-30T00:00:00"/>
    <d v="1899-12-30T00:00:00"/>
    <d v="1899-12-30T00:00:00"/>
    <d v="1899-12-30T00:00:00"/>
    <d v="1899-12-30T00:00:00"/>
    <s v=""/>
  </r>
  <r>
    <n v="17637"/>
    <d v="2021-02-24T00:00:00"/>
    <s v="Low"/>
    <n v="557"/>
    <n v="103"/>
    <s v="Declined"/>
    <x v="4"/>
    <d v="1899-12-30T00:00:00"/>
    <d v="1899-12-30T00:00:00"/>
    <d v="1899-12-30T00:00:00"/>
    <d v="1899-12-30T00:00:00"/>
    <d v="1899-12-30T00:00:00"/>
    <d v="1899-12-30T00:00:00"/>
    <s v=""/>
  </r>
  <r>
    <n v="17638"/>
    <d v="2021-01-05T00:00:00"/>
    <s v="Mid"/>
    <n v="633"/>
    <n v="138"/>
    <s v="Approved"/>
    <x v="0"/>
    <d v="2021-02-04T00:00:00"/>
    <d v="2021-03-06T00:00:00"/>
    <d v="2021-04-05T00:00:00"/>
    <d v="2021-02-05T00:00:00"/>
    <d v="2021-03-06T00:00:00"/>
    <d v="2021-04-05T00:00:00"/>
    <s v="Paid Back"/>
  </r>
  <r>
    <n v="17639"/>
    <d v="2021-03-01T00:00:00"/>
    <s v="Mid"/>
    <n v="654"/>
    <n v="114"/>
    <s v="Approved"/>
    <x v="0"/>
    <d v="2021-03-31T00:00:00"/>
    <d v="2021-04-30T00:00:00"/>
    <d v="2021-05-30T00:00:00"/>
    <d v="2021-04-07T00:00:00"/>
    <d v="2021-04-30T00:00:00"/>
    <d v="2021-05-30T00:00:00"/>
    <s v="Paid Back"/>
  </r>
  <r>
    <n v="17640"/>
    <d v="2021-02-20T00:00:00"/>
    <s v="Low"/>
    <n v="612"/>
    <n v="91"/>
    <s v="Declined"/>
    <x v="4"/>
    <d v="1899-12-30T00:00:00"/>
    <d v="1899-12-30T00:00:00"/>
    <d v="1899-12-30T00:00:00"/>
    <d v="1899-12-30T00:00:00"/>
    <d v="1899-12-30T00:00:00"/>
    <d v="1899-12-30T00:00:00"/>
    <s v=""/>
  </r>
  <r>
    <n v="17641"/>
    <d v="2021-03-01T00:00:00"/>
    <s v="Mid"/>
    <n v="650"/>
    <n v="105"/>
    <s v="Approved"/>
    <x v="0"/>
    <d v="2021-03-31T00:00:00"/>
    <d v="2021-04-30T00:00:00"/>
    <d v="2021-05-30T00:00:00"/>
    <d v="2021-04-05T00:00:00"/>
    <d v="2021-04-30T00:00:00"/>
    <d v="2021-05-30T00:00:00"/>
    <s v="Paid Back"/>
  </r>
  <r>
    <n v="17642"/>
    <d v="2021-03-01T00:00:00"/>
    <s v="High"/>
    <n v="604"/>
    <n v="97"/>
    <s v="Approved"/>
    <x v="0"/>
    <d v="2021-03-31T00:00:00"/>
    <d v="2021-04-30T00:00:00"/>
    <d v="2021-05-30T00:00:00"/>
    <d v="2021-04-13T00:00:00"/>
    <d v="2021-04-30T00:00:00"/>
    <d v="2021-05-30T00:00:00"/>
    <s v="Paid Back"/>
  </r>
  <r>
    <n v="17643"/>
    <d v="2021-02-19T00:00:00"/>
    <s v="Low"/>
    <n v="641"/>
    <n v="100"/>
    <s v="Approved"/>
    <x v="0"/>
    <d v="2021-03-21T00:00:00"/>
    <d v="2021-04-20T00:00:00"/>
    <d v="2021-05-20T00:00:00"/>
    <d v="2021-03-21T00:00:00"/>
    <d v="2021-04-20T00:00:00"/>
    <d v="2021-05-20T00:00:00"/>
    <s v="Defaulted"/>
  </r>
  <r>
    <n v="17644"/>
    <d v="2021-03-26T00:00:00"/>
    <s v="Mid"/>
    <n v="620"/>
    <n v="76"/>
    <s v="Approved"/>
    <x v="0"/>
    <d v="2021-04-25T00:00:00"/>
    <d v="2021-05-25T00:00:00"/>
    <d v="2021-06-24T00:00:00"/>
    <d v="2021-05-27T00:00:00"/>
    <d v="2021-05-25T00:00:00"/>
    <d v="2021-06-24T00:00:00"/>
    <s v="Paid Back"/>
  </r>
  <r>
    <n v="17645"/>
    <d v="2021-02-18T00:00:00"/>
    <s v="Mid"/>
    <n v="640"/>
    <n v="100"/>
    <s v="Approved"/>
    <x v="0"/>
    <d v="2021-03-20T00:00:00"/>
    <d v="2021-04-19T00:00:00"/>
    <d v="2021-05-19T00:00:00"/>
    <d v="2021-03-24T00:00:00"/>
    <d v="2021-04-19T00:00:00"/>
    <d v="2021-05-19T00:00:00"/>
    <s v="Paid Back"/>
  </r>
  <r>
    <n v="17646"/>
    <d v="2021-03-22T00:00:00"/>
    <s v="High"/>
    <n v="641"/>
    <n v="78"/>
    <s v="Approved"/>
    <x v="0"/>
    <d v="2021-04-21T00:00:00"/>
    <d v="2021-05-21T00:00:00"/>
    <d v="2021-06-20T00:00:00"/>
    <d v="2021-04-21T00:00:00"/>
    <d v="2021-05-21T00:00:00"/>
    <d v="2021-06-20T00:00:00"/>
    <s v="Paid Back"/>
  </r>
  <r>
    <n v="17647"/>
    <d v="2021-03-12T00:00:00"/>
    <s v="Mid"/>
    <n v="620"/>
    <n v="126"/>
    <s v="Declined"/>
    <x v="1"/>
    <d v="1899-12-30T00:00:00"/>
    <d v="1899-12-30T00:00:00"/>
    <d v="1899-12-30T00:00:00"/>
    <d v="1899-12-30T00:00:00"/>
    <d v="1899-12-30T00:00:00"/>
    <d v="1899-12-30T00:00:00"/>
    <s v=""/>
  </r>
  <r>
    <n v="17648"/>
    <d v="2021-02-13T00:00:00"/>
    <s v="High"/>
    <n v="623"/>
    <n v="63"/>
    <s v="Approved"/>
    <x v="0"/>
    <d v="2021-03-15T00:00:00"/>
    <d v="2021-04-14T00:00:00"/>
    <d v="2021-05-14T00:00:00"/>
    <d v="2021-03-30T00:00:00"/>
    <d v="2021-04-14T00:00:00"/>
    <d v="2021-05-14T00:00:00"/>
    <s v="Paid Back"/>
  </r>
  <r>
    <n v="17649"/>
    <d v="2021-01-27T00:00:00"/>
    <s v="Low"/>
    <n v="676"/>
    <n v="123"/>
    <s v="Approved"/>
    <x v="0"/>
    <d v="2021-02-26T00:00:00"/>
    <d v="2021-03-28T00:00:00"/>
    <d v="2021-04-27T00:00:00"/>
    <d v="2021-03-01T00:00:00"/>
    <d v="2021-03-28T00:00:00"/>
    <d v="2021-04-27T00:00:00"/>
    <s v="Defaulted"/>
  </r>
  <r>
    <n v="17650"/>
    <d v="2021-03-25T00:00:00"/>
    <s v="High"/>
    <n v="604"/>
    <n v="74"/>
    <s v="Approved"/>
    <x v="0"/>
    <d v="2021-04-24T00:00:00"/>
    <d v="2021-05-24T00:00:00"/>
    <d v="2021-06-23T00:00:00"/>
    <d v="2021-04-24T00:00:00"/>
    <d v="2021-05-24T00:00:00"/>
    <d v="2021-06-23T00:00:00"/>
    <s v="Paid Back"/>
  </r>
  <r>
    <n v="17651"/>
    <d v="2021-01-14T00:00:00"/>
    <s v="Mid"/>
    <n v="612"/>
    <n v="102"/>
    <s v="Declined"/>
    <x v="3"/>
    <d v="1899-12-30T00:00:00"/>
    <d v="1899-12-30T00:00:00"/>
    <d v="1899-12-30T00:00:00"/>
    <d v="1899-12-30T00:00:00"/>
    <d v="1899-12-30T00:00:00"/>
    <d v="1899-12-30T00:00:00"/>
    <s v=""/>
  </r>
  <r>
    <n v="17652"/>
    <d v="2021-02-15T00:00:00"/>
    <s v="Mid"/>
    <n v="563"/>
    <n v="132"/>
    <s v="Declined"/>
    <x v="1"/>
    <d v="1899-12-30T00:00:00"/>
    <d v="1899-12-30T00:00:00"/>
    <d v="1899-12-30T00:00:00"/>
    <d v="1899-12-30T00:00:00"/>
    <d v="1899-12-30T00:00:00"/>
    <d v="1899-12-30T00:00:00"/>
    <s v=""/>
  </r>
  <r>
    <n v="17653"/>
    <d v="2021-03-05T00:00:00"/>
    <s v="Low"/>
    <n v="594"/>
    <n v="75"/>
    <s v="Declined"/>
    <x v="4"/>
    <d v="1899-12-30T00:00:00"/>
    <d v="1899-12-30T00:00:00"/>
    <d v="1899-12-30T00:00:00"/>
    <d v="1899-12-30T00:00:00"/>
    <d v="1899-12-30T00:00:00"/>
    <d v="1899-12-30T00:00:00"/>
    <s v=""/>
  </r>
  <r>
    <n v="17654"/>
    <d v="2021-03-14T00:00:00"/>
    <s v="Low"/>
    <n v="618"/>
    <n v="122"/>
    <s v="Declined"/>
    <x v="1"/>
    <d v="1899-12-30T00:00:00"/>
    <d v="1899-12-30T00:00:00"/>
    <d v="1899-12-30T00:00:00"/>
    <d v="1899-12-30T00:00:00"/>
    <d v="1899-12-30T00:00:00"/>
    <d v="1899-12-30T00:00:00"/>
    <s v=""/>
  </r>
  <r>
    <n v="17655"/>
    <d v="2021-03-19T00:00:00"/>
    <s v="High"/>
    <n v="669"/>
    <n v="100"/>
    <s v="Approved"/>
    <x v="0"/>
    <d v="2021-04-18T00:00:00"/>
    <d v="2021-05-18T00:00:00"/>
    <d v="2021-06-17T00:00:00"/>
    <d v="2021-04-21T00:00:00"/>
    <d v="2021-05-18T00:00:00"/>
    <d v="2021-06-17T00:00:00"/>
    <s v="Defaulted"/>
  </r>
  <r>
    <n v="17656"/>
    <d v="2021-01-15T00:00:00"/>
    <s v="Low"/>
    <n v="625"/>
    <n v="70"/>
    <s v="Declined"/>
    <x v="1"/>
    <d v="1899-12-30T00:00:00"/>
    <d v="1899-12-30T00:00:00"/>
    <d v="1899-12-30T00:00:00"/>
    <d v="1899-12-30T00:00:00"/>
    <d v="1899-12-30T00:00:00"/>
    <d v="1899-12-30T00:00:00"/>
    <s v=""/>
  </r>
  <r>
    <n v="17657"/>
    <d v="2021-03-25T00:00:00"/>
    <s v="Low"/>
    <n v="572"/>
    <n v="116"/>
    <s v="Declined"/>
    <x v="2"/>
    <d v="1899-12-30T00:00:00"/>
    <d v="1899-12-30T00:00:00"/>
    <d v="1899-12-30T00:00:00"/>
    <d v="1899-12-30T00:00:00"/>
    <d v="1899-12-30T00:00:00"/>
    <d v="1899-12-30T00:00:00"/>
    <s v=""/>
  </r>
  <r>
    <n v="17658"/>
    <d v="2021-02-04T00:00:00"/>
    <s v="Low"/>
    <n v="645"/>
    <n v="82"/>
    <s v="Approved"/>
    <x v="0"/>
    <d v="2021-03-06T00:00:00"/>
    <d v="2021-04-05T00:00:00"/>
    <d v="2021-05-05T00:00:00"/>
    <d v="2021-03-08T00:00:00"/>
    <d v="2021-04-05T00:00:00"/>
    <d v="2021-05-05T00:00:00"/>
    <s v="Defaulted"/>
  </r>
  <r>
    <n v="17659"/>
    <d v="2021-02-06T00:00:00"/>
    <s v="Mid"/>
    <n v="633"/>
    <n v="77"/>
    <s v="Approved"/>
    <x v="0"/>
    <d v="2021-03-08T00:00:00"/>
    <d v="2021-04-07T00:00:00"/>
    <d v="2021-05-07T00:00:00"/>
    <d v="2021-04-02T00:00:00"/>
    <d v="2021-04-07T00:00:00"/>
    <d v="2021-05-07T00:00:00"/>
    <s v="Defaulted"/>
  </r>
  <r>
    <n v="17660"/>
    <d v="2021-01-19T00:00:00"/>
    <s v="High"/>
    <n v="679"/>
    <n v="122"/>
    <s v="Approved"/>
    <x v="0"/>
    <d v="2021-02-18T00:00:00"/>
    <d v="2021-03-20T00:00:00"/>
    <d v="2021-04-19T00:00:00"/>
    <d v="2021-02-18T00:00:00"/>
    <d v="2021-03-20T00:00:00"/>
    <d v="2021-04-19T00:00:00"/>
    <s v="Defaulted"/>
  </r>
  <r>
    <n v="17661"/>
    <d v="2021-03-24T00:00:00"/>
    <s v="Low"/>
    <n v="613"/>
    <n v="108"/>
    <s v="Declined"/>
    <x v="2"/>
    <d v="1899-12-30T00:00:00"/>
    <d v="1899-12-30T00:00:00"/>
    <d v="1899-12-30T00:00:00"/>
    <d v="1899-12-30T00:00:00"/>
    <d v="1899-12-30T00:00:00"/>
    <d v="1899-12-30T00:00:00"/>
    <s v=""/>
  </r>
  <r>
    <n v="17662"/>
    <d v="2021-03-19T00:00:00"/>
    <s v="Mid"/>
    <n v="646"/>
    <n v="77"/>
    <s v="Approved"/>
    <x v="0"/>
    <d v="2021-04-18T00:00:00"/>
    <d v="2021-05-18T00:00:00"/>
    <d v="2021-06-17T00:00:00"/>
    <d v="2021-04-22T00:00:00"/>
    <d v="2021-05-18T00:00:00"/>
    <d v="2021-06-17T00:00:00"/>
    <s v="Defaulted"/>
  </r>
  <r>
    <n v="17663"/>
    <d v="2021-02-24T00:00:00"/>
    <s v="Low"/>
    <n v="609"/>
    <n v="107"/>
    <s v="Declined"/>
    <x v="1"/>
    <d v="1899-12-30T00:00:00"/>
    <d v="1899-12-30T00:00:00"/>
    <d v="1899-12-30T00:00:00"/>
    <d v="1899-12-30T00:00:00"/>
    <d v="1899-12-30T00:00:00"/>
    <d v="1899-12-30T00:00:00"/>
    <s v=""/>
  </r>
  <r>
    <n v="17664"/>
    <d v="2021-03-23T00:00:00"/>
    <s v="High"/>
    <n v="630"/>
    <n v="76"/>
    <s v="Approved"/>
    <x v="0"/>
    <d v="2021-04-22T00:00:00"/>
    <d v="2021-05-22T00:00:00"/>
    <d v="2021-06-21T00:00:00"/>
    <d v="2021-05-18T00:00:00"/>
    <d v="2021-05-22T00:00:00"/>
    <d v="2021-06-21T00:00:00"/>
    <s v="Paid Back"/>
  </r>
  <r>
    <n v="17665"/>
    <d v="2021-03-21T00:00:00"/>
    <s v="High"/>
    <n v="573"/>
    <n v="30"/>
    <s v="Declined"/>
    <x v="3"/>
    <d v="1899-12-30T00:00:00"/>
    <d v="1899-12-30T00:00:00"/>
    <d v="1899-12-30T00:00:00"/>
    <d v="1899-12-30T00:00:00"/>
    <d v="1899-12-30T00:00:00"/>
    <d v="1899-12-30T00:00:00"/>
    <s v=""/>
  </r>
  <r>
    <n v="17666"/>
    <d v="2021-02-21T00:00:00"/>
    <s v="Low"/>
    <n v="602"/>
    <n v="148"/>
    <s v="Declined"/>
    <x v="3"/>
    <d v="1899-12-30T00:00:00"/>
    <d v="1899-12-30T00:00:00"/>
    <d v="1899-12-30T00:00:00"/>
    <d v="1899-12-30T00:00:00"/>
    <d v="1899-12-30T00:00:00"/>
    <d v="1899-12-30T00:00:00"/>
    <s v=""/>
  </r>
  <r>
    <n v="17667"/>
    <d v="2021-03-15T00:00:00"/>
    <s v="Mid"/>
    <n v="623"/>
    <n v="115"/>
    <s v="Approved"/>
    <x v="0"/>
    <d v="2021-04-14T00:00:00"/>
    <d v="2021-05-14T00:00:00"/>
    <d v="2021-06-13T00:00:00"/>
    <d v="2021-04-20T00:00:00"/>
    <d v="2021-05-14T00:00:00"/>
    <d v="2021-06-13T00:00:00"/>
    <s v="Paid Back"/>
  </r>
  <r>
    <n v="17668"/>
    <d v="2021-01-13T00:00:00"/>
    <s v="Low"/>
    <n v="632"/>
    <n v="83"/>
    <s v="Declined"/>
    <x v="3"/>
    <d v="1899-12-30T00:00:00"/>
    <d v="1899-12-30T00:00:00"/>
    <d v="1899-12-30T00:00:00"/>
    <d v="1899-12-30T00:00:00"/>
    <d v="1899-12-30T00:00:00"/>
    <d v="1899-12-30T00:00:00"/>
    <s v=""/>
  </r>
  <r>
    <n v="17669"/>
    <d v="2021-01-29T00:00:00"/>
    <s v="Low"/>
    <n v="591"/>
    <n v="56"/>
    <s v="Declined"/>
    <x v="3"/>
    <d v="1899-12-30T00:00:00"/>
    <d v="1899-12-30T00:00:00"/>
    <d v="1899-12-30T00:00:00"/>
    <d v="1899-12-30T00:00:00"/>
    <d v="1899-12-30T00:00:00"/>
    <d v="1899-12-30T00:00:00"/>
    <s v=""/>
  </r>
  <r>
    <n v="17670"/>
    <d v="2021-03-25T00:00:00"/>
    <s v="Mid"/>
    <n v="573"/>
    <n v="88"/>
    <s v="Declined"/>
    <x v="2"/>
    <d v="1899-12-30T00:00:00"/>
    <d v="1899-12-30T00:00:00"/>
    <d v="1899-12-30T00:00:00"/>
    <d v="1899-12-30T00:00:00"/>
    <d v="1899-12-30T00:00:00"/>
    <d v="1899-12-30T00:00:00"/>
    <s v=""/>
  </r>
  <r>
    <n v="17671"/>
    <d v="2021-02-16T00:00:00"/>
    <s v="Mid"/>
    <n v="638"/>
    <n v="82"/>
    <s v="Approved"/>
    <x v="0"/>
    <d v="2021-03-18T00:00:00"/>
    <d v="2021-04-17T00:00:00"/>
    <d v="2021-05-17T00:00:00"/>
    <d v="2021-03-29T00:00:00"/>
    <d v="2021-04-17T00:00:00"/>
    <d v="2021-05-17T00:00:00"/>
    <s v="Paid Back"/>
  </r>
  <r>
    <n v="17672"/>
    <d v="2021-02-26T00:00:00"/>
    <s v="Low"/>
    <n v="627"/>
    <n v="106"/>
    <s v="Declined"/>
    <x v="1"/>
    <d v="1899-12-30T00:00:00"/>
    <d v="1899-12-30T00:00:00"/>
    <d v="1899-12-30T00:00:00"/>
    <d v="1899-12-30T00:00:00"/>
    <d v="1899-12-30T00:00:00"/>
    <d v="1899-12-30T00:00:00"/>
    <s v=""/>
  </r>
  <r>
    <n v="17673"/>
    <d v="2021-03-02T00:00:00"/>
    <s v="Low"/>
    <n v="611"/>
    <n v="103"/>
    <s v="Declined"/>
    <x v="1"/>
    <d v="1899-12-30T00:00:00"/>
    <d v="1899-12-30T00:00:00"/>
    <d v="1899-12-30T00:00:00"/>
    <d v="1899-12-30T00:00:00"/>
    <d v="1899-12-30T00:00:00"/>
    <d v="1899-12-30T00:00:00"/>
    <s v=""/>
  </r>
  <r>
    <n v="17674"/>
    <d v="2021-04-02T00:00:00"/>
    <s v="High"/>
    <n v="728"/>
    <n v="80"/>
    <s v="Approved"/>
    <x v="0"/>
    <d v="2021-05-02T00:00:00"/>
    <d v="2021-06-01T00:00:00"/>
    <d v="2021-07-01T00:00:00"/>
    <d v="2021-05-07T00:00:00"/>
    <d v="2021-06-01T00:00:00"/>
    <d v="2021-07-01T00:00:00"/>
    <s v="Paid Back"/>
  </r>
  <r>
    <n v="17675"/>
    <d v="2021-03-05T00:00:00"/>
    <s v="High"/>
    <n v="603"/>
    <n v="123"/>
    <s v="Approved"/>
    <x v="0"/>
    <d v="2021-04-04T00:00:00"/>
    <d v="2021-05-04T00:00:00"/>
    <d v="2021-06-03T00:00:00"/>
    <d v="2021-04-24T00:00:00"/>
    <d v="2021-05-04T00:00:00"/>
    <d v="2021-06-03T00:00:00"/>
    <s v="Paid Back"/>
  </r>
  <r>
    <n v="17676"/>
    <d v="2021-01-21T00:00:00"/>
    <s v="Mid"/>
    <n v="623"/>
    <n v="144"/>
    <s v="Approved"/>
    <x v="0"/>
    <d v="2021-02-20T00:00:00"/>
    <d v="2021-03-22T00:00:00"/>
    <d v="2021-04-21T00:00:00"/>
    <d v="2021-03-19T00:00:00"/>
    <d v="2021-03-22T00:00:00"/>
    <d v="2021-04-21T00:00:00"/>
    <s v="Paid Back"/>
  </r>
  <r>
    <n v="17677"/>
    <d v="2021-03-29T00:00:00"/>
    <s v="Mid"/>
    <n v="577"/>
    <n v="73"/>
    <s v="Declined"/>
    <x v="3"/>
    <d v="1899-12-30T00:00:00"/>
    <d v="1899-12-30T00:00:00"/>
    <d v="1899-12-30T00:00:00"/>
    <d v="1899-12-30T00:00:00"/>
    <d v="1899-12-30T00:00:00"/>
    <d v="1899-12-30T00:00:00"/>
    <s v=""/>
  </r>
  <r>
    <n v="17678"/>
    <d v="2021-01-06T00:00:00"/>
    <s v="Mid"/>
    <n v="673"/>
    <n v="73"/>
    <s v="Approved"/>
    <x v="0"/>
    <d v="2021-02-05T00:00:00"/>
    <d v="2021-03-07T00:00:00"/>
    <d v="2021-04-06T00:00:00"/>
    <d v="2021-02-07T00:00:00"/>
    <d v="2021-03-07T00:00:00"/>
    <d v="2021-04-06T00:00:00"/>
    <s v="Paid Back"/>
  </r>
  <r>
    <n v="17679"/>
    <d v="2021-02-10T00:00:00"/>
    <s v="Mid"/>
    <n v="598"/>
    <n v="93"/>
    <s v="Declined"/>
    <x v="3"/>
    <d v="1899-12-30T00:00:00"/>
    <d v="1899-12-30T00:00:00"/>
    <d v="1899-12-30T00:00:00"/>
    <d v="1899-12-30T00:00:00"/>
    <d v="1899-12-30T00:00:00"/>
    <d v="1899-12-30T00:00:00"/>
    <s v=""/>
  </r>
  <r>
    <n v="17680"/>
    <d v="2021-03-11T00:00:00"/>
    <s v="Low"/>
    <n v="641"/>
    <n v="61"/>
    <s v="Approved"/>
    <x v="0"/>
    <d v="2021-04-10T00:00:00"/>
    <d v="2021-05-10T00:00:00"/>
    <d v="2021-06-09T00:00:00"/>
    <d v="2021-04-12T00:00:00"/>
    <d v="2021-05-10T00:00:00"/>
    <d v="2021-06-09T00:00:00"/>
    <s v="Paid Back"/>
  </r>
  <r>
    <n v="17681"/>
    <d v="2021-01-20T00:00:00"/>
    <s v="Low"/>
    <n v="613"/>
    <n v="47"/>
    <s v="Declined"/>
    <x v="4"/>
    <d v="1899-12-30T00:00:00"/>
    <d v="1899-12-30T00:00:00"/>
    <d v="1899-12-30T00:00:00"/>
    <d v="1899-12-30T00:00:00"/>
    <d v="1899-12-30T00:00:00"/>
    <d v="1899-12-30T00:00:00"/>
    <s v=""/>
  </r>
  <r>
    <n v="17682"/>
    <d v="2021-03-01T00:00:00"/>
    <s v="Low"/>
    <n v="640"/>
    <n v="140"/>
    <s v="Declined"/>
    <x v="3"/>
    <d v="1899-12-30T00:00:00"/>
    <d v="1899-12-30T00:00:00"/>
    <d v="1899-12-30T00:00:00"/>
    <d v="1899-12-30T00:00:00"/>
    <d v="1899-12-30T00:00:00"/>
    <d v="1899-12-30T00:00:00"/>
    <s v=""/>
  </r>
  <r>
    <n v="17683"/>
    <d v="2021-01-19T00:00:00"/>
    <s v="Low"/>
    <n v="645"/>
    <n v="86"/>
    <s v="Approved"/>
    <x v="0"/>
    <d v="2021-02-18T00:00:00"/>
    <d v="2021-03-20T00:00:00"/>
    <d v="2021-04-19T00:00:00"/>
    <d v="2021-02-27T00:00:00"/>
    <d v="2021-03-20T00:00:00"/>
    <d v="2021-04-19T00:00:00"/>
    <s v="Defaulted"/>
  </r>
  <r>
    <n v="17684"/>
    <d v="2021-03-26T00:00:00"/>
    <s v="Mid"/>
    <n v="535"/>
    <n v="162"/>
    <s v="Declined"/>
    <x v="3"/>
    <d v="1899-12-30T00:00:00"/>
    <d v="1899-12-30T00:00:00"/>
    <d v="1899-12-30T00:00:00"/>
    <d v="1899-12-30T00:00:00"/>
    <d v="1899-12-30T00:00:00"/>
    <d v="1899-12-30T00:00:00"/>
    <s v=""/>
  </r>
  <r>
    <n v="17685"/>
    <d v="2021-03-29T00:00:00"/>
    <s v="High"/>
    <n v="652"/>
    <n v="109"/>
    <s v="Approved"/>
    <x v="0"/>
    <d v="2021-04-28T00:00:00"/>
    <d v="2021-05-28T00:00:00"/>
    <d v="2021-06-27T00:00:00"/>
    <d v="2021-05-01T00:00:00"/>
    <d v="2021-05-28T00:00:00"/>
    <d v="2021-06-27T00:00:00"/>
    <s v="Paid Back"/>
  </r>
  <r>
    <n v="17686"/>
    <d v="2021-03-15T00:00:00"/>
    <s v="High"/>
    <n v="654"/>
    <n v="117"/>
    <s v="Approved"/>
    <x v="0"/>
    <d v="2021-04-14T00:00:00"/>
    <d v="2021-05-14T00:00:00"/>
    <d v="2021-06-13T00:00:00"/>
    <d v="2021-04-19T00:00:00"/>
    <d v="2021-05-14T00:00:00"/>
    <d v="2021-06-13T00:00:00"/>
    <s v="Paid Back"/>
  </r>
  <r>
    <n v="17687"/>
    <d v="2021-03-08T00:00:00"/>
    <s v="Mid"/>
    <n v="649"/>
    <n v="109"/>
    <s v="Approved"/>
    <x v="0"/>
    <d v="2021-04-07T00:00:00"/>
    <d v="2021-05-07T00:00:00"/>
    <d v="2021-06-06T00:00:00"/>
    <d v="2021-04-16T00:00:00"/>
    <d v="2021-05-07T00:00:00"/>
    <d v="2021-06-06T00:00:00"/>
    <s v="Defaulted"/>
  </r>
  <r>
    <n v="17688"/>
    <d v="2021-02-11T00:00:00"/>
    <s v="Mid"/>
    <n v="599"/>
    <n v="79"/>
    <s v="Declined"/>
    <x v="1"/>
    <d v="1899-12-30T00:00:00"/>
    <d v="1899-12-30T00:00:00"/>
    <d v="1899-12-30T00:00:00"/>
    <d v="1899-12-30T00:00:00"/>
    <d v="1899-12-30T00:00:00"/>
    <d v="1899-12-30T00:00:00"/>
    <s v=""/>
  </r>
  <r>
    <n v="17689"/>
    <d v="2021-02-20T00:00:00"/>
    <s v="High"/>
    <n v="534"/>
    <n v="141"/>
    <s v="Declined"/>
    <x v="2"/>
    <d v="1899-12-30T00:00:00"/>
    <d v="1899-12-30T00:00:00"/>
    <d v="1899-12-30T00:00:00"/>
    <d v="1899-12-30T00:00:00"/>
    <d v="1899-12-30T00:00:00"/>
    <d v="1899-12-30T00:00:00"/>
    <s v=""/>
  </r>
  <r>
    <n v="17690"/>
    <d v="2021-03-17T00:00:00"/>
    <s v="Mid"/>
    <n v="602"/>
    <n v="112"/>
    <s v="Declined"/>
    <x v="5"/>
    <d v="1899-12-30T00:00:00"/>
    <d v="1899-12-30T00:00:00"/>
    <d v="1899-12-30T00:00:00"/>
    <d v="1899-12-30T00:00:00"/>
    <d v="1899-12-30T00:00:00"/>
    <d v="1899-12-30T00:00:00"/>
    <s v=""/>
  </r>
  <r>
    <n v="17691"/>
    <d v="2021-02-19T00:00:00"/>
    <s v="Mid"/>
    <n v="555"/>
    <n v="79"/>
    <s v="Declined"/>
    <x v="1"/>
    <d v="1899-12-30T00:00:00"/>
    <d v="1899-12-30T00:00:00"/>
    <d v="1899-12-30T00:00:00"/>
    <d v="1899-12-30T00:00:00"/>
    <d v="1899-12-30T00:00:00"/>
    <d v="1899-12-30T00:00:00"/>
    <s v=""/>
  </r>
  <r>
    <n v="17692"/>
    <d v="2021-01-30T00:00:00"/>
    <s v="Low"/>
    <n v="642"/>
    <n v="98"/>
    <s v="Approved"/>
    <x v="0"/>
    <d v="2021-03-01T00:00:00"/>
    <d v="2021-03-31T00:00:00"/>
    <d v="2021-04-30T00:00:00"/>
    <d v="2021-03-08T00:00:00"/>
    <d v="2021-03-31T00:00:00"/>
    <d v="2021-04-30T00:00:00"/>
    <s v="Paid Back"/>
  </r>
  <r>
    <n v="17693"/>
    <d v="2021-03-29T00:00:00"/>
    <s v="High"/>
    <n v="551"/>
    <n v="118"/>
    <s v="Declined"/>
    <x v="1"/>
    <d v="1899-12-30T00:00:00"/>
    <d v="1899-12-30T00:00:00"/>
    <d v="1899-12-30T00:00:00"/>
    <d v="1899-12-30T00:00:00"/>
    <d v="1899-12-30T00:00:00"/>
    <d v="1899-12-30T00:00:00"/>
    <s v=""/>
  </r>
  <r>
    <n v="17694"/>
    <d v="2021-02-27T00:00:00"/>
    <s v="Low"/>
    <n v="613"/>
    <n v="110"/>
    <s v="Declined"/>
    <x v="2"/>
    <d v="1899-12-30T00:00:00"/>
    <d v="1899-12-30T00:00:00"/>
    <d v="1899-12-30T00:00:00"/>
    <d v="1899-12-30T00:00:00"/>
    <d v="1899-12-30T00:00:00"/>
    <d v="1899-12-30T00:00:00"/>
    <s v=""/>
  </r>
  <r>
    <n v="17695"/>
    <d v="2021-03-05T00:00:00"/>
    <s v="Mid"/>
    <n v="665"/>
    <n v="119"/>
    <s v="Approved"/>
    <x v="0"/>
    <d v="2021-04-04T00:00:00"/>
    <d v="2021-05-04T00:00:00"/>
    <d v="2021-06-03T00:00:00"/>
    <d v="2021-04-12T00:00:00"/>
    <d v="2021-05-04T00:00:00"/>
    <d v="2021-06-03T00:00:00"/>
    <s v="Defaulted"/>
  </r>
  <r>
    <n v="17696"/>
    <d v="2021-02-05T00:00:00"/>
    <s v="Mid"/>
    <n v="617"/>
    <n v="98"/>
    <s v="Declined"/>
    <x v="5"/>
    <d v="1899-12-30T00:00:00"/>
    <d v="1899-12-30T00:00:00"/>
    <d v="1899-12-30T00:00:00"/>
    <d v="1899-12-30T00:00:00"/>
    <d v="1899-12-30T00:00:00"/>
    <d v="1899-12-30T00:00:00"/>
    <s v=""/>
  </r>
  <r>
    <n v="17697"/>
    <d v="2021-03-12T00:00:00"/>
    <s v="Mid"/>
    <n v="689"/>
    <n v="96"/>
    <s v="Approved"/>
    <x v="0"/>
    <d v="2021-04-11T00:00:00"/>
    <d v="2021-05-11T00:00:00"/>
    <d v="2021-06-10T00:00:00"/>
    <d v="2021-04-16T00:00:00"/>
    <d v="2021-05-11T00:00:00"/>
    <d v="2021-06-10T00:00:00"/>
    <s v="Paid Back"/>
  </r>
  <r>
    <n v="17698"/>
    <d v="2021-03-05T00:00:00"/>
    <s v="Mid"/>
    <n v="655"/>
    <n v="93"/>
    <s v="Approved"/>
    <x v="0"/>
    <d v="2021-04-04T00:00:00"/>
    <d v="2021-05-04T00:00:00"/>
    <d v="2021-06-03T00:00:00"/>
    <d v="2021-04-13T00:00:00"/>
    <d v="2021-05-04T00:00:00"/>
    <d v="2021-06-03T00:00:00"/>
    <s v="Defaulted"/>
  </r>
  <r>
    <n v="17699"/>
    <d v="2021-03-30T00:00:00"/>
    <s v="Low"/>
    <n v="660"/>
    <n v="110"/>
    <s v="Approved"/>
    <x v="0"/>
    <d v="2021-04-29T00:00:00"/>
    <d v="2021-05-29T00:00:00"/>
    <d v="2021-06-28T00:00:00"/>
    <d v="2021-05-01T00:00:00"/>
    <d v="2021-05-29T00:00:00"/>
    <d v="2021-06-28T00:00:00"/>
    <s v="Paid Back"/>
  </r>
  <r>
    <n v="17700"/>
    <d v="2021-03-05T00:00:00"/>
    <s v="Low"/>
    <n v="533"/>
    <n v="121"/>
    <s v="Approved"/>
    <x v="0"/>
    <d v="2021-04-04T00:00:00"/>
    <d v="2021-05-04T00:00:00"/>
    <d v="2021-06-03T00:00:00"/>
    <d v="2021-04-05T00:00:00"/>
    <d v="2021-05-04T00:00:00"/>
    <d v="2021-06-03T00:00:00"/>
    <s v="Paid Back"/>
  </r>
  <r>
    <n v="17701"/>
    <d v="2021-02-12T00:00:00"/>
    <s v="Low"/>
    <n v="605"/>
    <n v="64"/>
    <s v="Declined"/>
    <x v="1"/>
    <d v="1899-12-30T00:00:00"/>
    <d v="1899-12-30T00:00:00"/>
    <d v="1899-12-30T00:00:00"/>
    <d v="1899-12-30T00:00:00"/>
    <d v="1899-12-30T00:00:00"/>
    <d v="1899-12-30T00:00:00"/>
    <s v=""/>
  </r>
  <r>
    <n v="17702"/>
    <d v="2021-04-01T00:00:00"/>
    <s v="Mid"/>
    <n v="617"/>
    <n v="44"/>
    <s v="Declined"/>
    <x v="4"/>
    <d v="1899-12-30T00:00:00"/>
    <d v="1899-12-30T00:00:00"/>
    <d v="1899-12-30T00:00:00"/>
    <d v="1899-12-30T00:00:00"/>
    <d v="1899-12-30T00:00:00"/>
    <d v="1899-12-30T00:00:00"/>
    <s v=""/>
  </r>
  <r>
    <n v="17703"/>
    <d v="2021-03-03T00:00:00"/>
    <s v="Low"/>
    <n v="605"/>
    <n v="79"/>
    <s v="Declined"/>
    <x v="2"/>
    <d v="1899-12-30T00:00:00"/>
    <d v="1899-12-30T00:00:00"/>
    <d v="1899-12-30T00:00:00"/>
    <d v="1899-12-30T00:00:00"/>
    <d v="1899-12-30T00:00:00"/>
    <d v="1899-12-30T00:00:00"/>
    <s v=""/>
  </r>
  <r>
    <n v="17704"/>
    <d v="2021-03-26T00:00:00"/>
    <s v="Low"/>
    <n v="613"/>
    <n v="107"/>
    <s v="Declined"/>
    <x v="5"/>
    <d v="1899-12-30T00:00:00"/>
    <d v="1899-12-30T00:00:00"/>
    <d v="1899-12-30T00:00:00"/>
    <d v="1899-12-30T00:00:00"/>
    <d v="1899-12-30T00:00:00"/>
    <d v="1899-12-30T00:00:00"/>
    <s v=""/>
  </r>
  <r>
    <n v="17705"/>
    <d v="2021-02-25T00:00:00"/>
    <s v="High"/>
    <n v="571"/>
    <n v="91"/>
    <s v="Declined"/>
    <x v="3"/>
    <d v="1899-12-30T00:00:00"/>
    <d v="1899-12-30T00:00:00"/>
    <d v="1899-12-30T00:00:00"/>
    <d v="1899-12-30T00:00:00"/>
    <d v="1899-12-30T00:00:00"/>
    <d v="1899-12-30T00:00:00"/>
    <s v=""/>
  </r>
  <r>
    <n v="17706"/>
    <d v="2021-02-28T00:00:00"/>
    <s v="Low"/>
    <n v="567"/>
    <n v="130"/>
    <s v="Declined"/>
    <x v="1"/>
    <d v="1899-12-30T00:00:00"/>
    <d v="1899-12-30T00:00:00"/>
    <d v="1899-12-30T00:00:00"/>
    <d v="1899-12-30T00:00:00"/>
    <d v="1899-12-30T00:00:00"/>
    <d v="1899-12-30T00:00:00"/>
    <s v=""/>
  </r>
  <r>
    <n v="17707"/>
    <d v="2021-03-08T00:00:00"/>
    <s v="Low"/>
    <n v="631"/>
    <n v="164"/>
    <s v="Approved"/>
    <x v="0"/>
    <d v="2021-04-07T00:00:00"/>
    <d v="2021-05-07T00:00:00"/>
    <d v="2021-06-06T00:00:00"/>
    <d v="2021-04-08T00:00:00"/>
    <d v="2021-05-07T00:00:00"/>
    <d v="2021-06-06T00:00:00"/>
    <s v="Defaulted"/>
  </r>
  <r>
    <n v="17708"/>
    <d v="2021-02-12T00:00:00"/>
    <s v="High"/>
    <n v="631"/>
    <n v="102"/>
    <s v="Approved"/>
    <x v="0"/>
    <d v="2021-03-14T00:00:00"/>
    <d v="2021-04-13T00:00:00"/>
    <d v="2021-05-13T00:00:00"/>
    <d v="2021-04-22T00:00:00"/>
    <d v="2021-04-13T00:00:00"/>
    <d v="2021-05-13T00:00:00"/>
    <s v="Defaulted"/>
  </r>
  <r>
    <n v="17709"/>
    <d v="2021-03-13T00:00:00"/>
    <s v="Low"/>
    <n v="624"/>
    <n v="52"/>
    <s v="Declined"/>
    <x v="3"/>
    <d v="1899-12-30T00:00:00"/>
    <d v="1899-12-30T00:00:00"/>
    <d v="1899-12-30T00:00:00"/>
    <d v="1899-12-30T00:00:00"/>
    <d v="1899-12-30T00:00:00"/>
    <d v="1899-12-30T00:00:00"/>
    <s v=""/>
  </r>
  <r>
    <n v="17710"/>
    <d v="2021-03-24T00:00:00"/>
    <s v="Low"/>
    <n v="636"/>
    <n v="66"/>
    <s v="Declined"/>
    <x v="2"/>
    <d v="1899-12-30T00:00:00"/>
    <d v="1899-12-30T00:00:00"/>
    <d v="1899-12-30T00:00:00"/>
    <d v="1899-12-30T00:00:00"/>
    <d v="1899-12-30T00:00:00"/>
    <d v="1899-12-30T00:00:00"/>
    <s v=""/>
  </r>
  <r>
    <n v="17711"/>
    <d v="2021-01-07T00:00:00"/>
    <s v="Low"/>
    <n v="677"/>
    <n v="112"/>
    <s v="Approved"/>
    <x v="0"/>
    <d v="2021-02-06T00:00:00"/>
    <d v="2021-03-08T00:00:00"/>
    <d v="2021-04-07T00:00:00"/>
    <d v="2021-02-12T00:00:00"/>
    <d v="2021-03-08T00:00:00"/>
    <d v="2021-04-07T00:00:00"/>
    <s v="Defaulted"/>
  </r>
  <r>
    <n v="17712"/>
    <d v="2021-02-21T00:00:00"/>
    <s v="Mid"/>
    <n v="596"/>
    <n v="110"/>
    <s v="Declined"/>
    <x v="2"/>
    <d v="1899-12-30T00:00:00"/>
    <d v="1899-12-30T00:00:00"/>
    <d v="1899-12-30T00:00:00"/>
    <d v="1899-12-30T00:00:00"/>
    <d v="1899-12-30T00:00:00"/>
    <d v="1899-12-30T00:00:00"/>
    <s v=""/>
  </r>
  <r>
    <n v="17713"/>
    <d v="2021-01-05T00:00:00"/>
    <s v="High"/>
    <n v="625"/>
    <n v="115"/>
    <s v="Approved"/>
    <x v="0"/>
    <d v="2021-02-04T00:00:00"/>
    <d v="2021-03-06T00:00:00"/>
    <d v="2021-04-05T00:00:00"/>
    <d v="2021-02-08T00:00:00"/>
    <d v="2021-03-06T00:00:00"/>
    <d v="2021-04-05T00:00:00"/>
    <s v="Defaulted"/>
  </r>
  <r>
    <n v="17714"/>
    <d v="2021-02-23T00:00:00"/>
    <s v="High"/>
    <n v="568"/>
    <n v="58"/>
    <s v="Declined"/>
    <x v="5"/>
    <d v="1899-12-30T00:00:00"/>
    <d v="1899-12-30T00:00:00"/>
    <d v="1899-12-30T00:00:00"/>
    <d v="1899-12-30T00:00:00"/>
    <d v="1899-12-30T00:00:00"/>
    <d v="1899-12-30T00:00:00"/>
    <s v=""/>
  </r>
  <r>
    <n v="17715"/>
    <d v="2021-03-29T00:00:00"/>
    <s v="Mid"/>
    <n v="591"/>
    <n v="99"/>
    <s v="Declined"/>
    <x v="4"/>
    <d v="1899-12-30T00:00:00"/>
    <d v="1899-12-30T00:00:00"/>
    <d v="1899-12-30T00:00:00"/>
    <d v="1899-12-30T00:00:00"/>
    <d v="1899-12-30T00:00:00"/>
    <d v="1899-12-30T00:00:00"/>
    <s v=""/>
  </r>
  <r>
    <n v="17716"/>
    <d v="2021-03-05T00:00:00"/>
    <s v="Mid"/>
    <n v="588"/>
    <n v="67"/>
    <s v="Declined"/>
    <x v="2"/>
    <d v="1899-12-30T00:00:00"/>
    <d v="1899-12-30T00:00:00"/>
    <d v="1899-12-30T00:00:00"/>
    <d v="1899-12-30T00:00:00"/>
    <d v="1899-12-30T00:00:00"/>
    <d v="1899-12-30T00:00:00"/>
    <s v=""/>
  </r>
  <r>
    <n v="17717"/>
    <d v="2021-01-02T00:00:00"/>
    <s v="High"/>
    <n v="612"/>
    <n v="128"/>
    <s v="Approved"/>
    <x v="0"/>
    <d v="2021-02-01T00:00:00"/>
    <d v="2021-03-03T00:00:00"/>
    <d v="2021-04-02T00:00:00"/>
    <d v="2021-02-18T00:00:00"/>
    <d v="2021-03-03T00:00:00"/>
    <d v="2021-04-02T00:00:00"/>
    <s v="Paid Back"/>
  </r>
  <r>
    <n v="17718"/>
    <d v="2021-02-26T00:00:00"/>
    <s v="Mid"/>
    <n v="563"/>
    <n v="96"/>
    <s v="Declined"/>
    <x v="2"/>
    <d v="1899-12-30T00:00:00"/>
    <d v="1899-12-30T00:00:00"/>
    <d v="1899-12-30T00:00:00"/>
    <d v="1899-12-30T00:00:00"/>
    <d v="1899-12-30T00:00:00"/>
    <d v="1899-12-30T00:00:00"/>
    <s v=""/>
  </r>
  <r>
    <n v="17719"/>
    <d v="2021-03-17T00:00:00"/>
    <s v="Low"/>
    <n v="624"/>
    <n v="73"/>
    <s v="Declined"/>
    <x v="5"/>
    <d v="1899-12-30T00:00:00"/>
    <d v="1899-12-30T00:00:00"/>
    <d v="1899-12-30T00:00:00"/>
    <d v="1899-12-30T00:00:00"/>
    <d v="1899-12-30T00:00:00"/>
    <d v="1899-12-30T00:00:00"/>
    <s v=""/>
  </r>
  <r>
    <n v="17720"/>
    <d v="2021-01-26T00:00:00"/>
    <s v="Mid"/>
    <n v="611"/>
    <n v="111"/>
    <s v="Declined"/>
    <x v="2"/>
    <d v="1899-12-30T00:00:00"/>
    <d v="1899-12-30T00:00:00"/>
    <d v="1899-12-30T00:00:00"/>
    <d v="1899-12-30T00:00:00"/>
    <d v="1899-12-30T00:00:00"/>
    <d v="1899-12-30T00:00:00"/>
    <s v=""/>
  </r>
  <r>
    <n v="17721"/>
    <d v="2021-03-28T00:00:00"/>
    <s v="Low"/>
    <n v="620"/>
    <n v="133"/>
    <s v="Declined"/>
    <x v="3"/>
    <d v="1899-12-30T00:00:00"/>
    <d v="1899-12-30T00:00:00"/>
    <d v="1899-12-30T00:00:00"/>
    <d v="1899-12-30T00:00:00"/>
    <d v="1899-12-30T00:00:00"/>
    <d v="1899-12-30T00:00:00"/>
    <s v=""/>
  </r>
  <r>
    <n v="17722"/>
    <d v="2021-04-01T00:00:00"/>
    <s v="Low"/>
    <n v="651"/>
    <n v="105"/>
    <s v="Approved"/>
    <x v="0"/>
    <d v="2021-05-01T00:00:00"/>
    <d v="2021-05-31T00:00:00"/>
    <d v="2021-06-30T00:00:00"/>
    <d v="2021-05-04T00:00:00"/>
    <d v="2021-05-31T00:00:00"/>
    <d v="2021-06-30T00:00:00"/>
    <s v="Defaulted"/>
  </r>
  <r>
    <n v="17723"/>
    <d v="2021-02-22T00:00:00"/>
    <s v="Low"/>
    <n v="631"/>
    <n v="60"/>
    <s v="Declined"/>
    <x v="4"/>
    <d v="1899-12-30T00:00:00"/>
    <d v="1899-12-30T00:00:00"/>
    <d v="1899-12-30T00:00:00"/>
    <d v="1899-12-30T00:00:00"/>
    <d v="1899-12-30T00:00:00"/>
    <d v="1899-12-30T00:00:00"/>
    <s v=""/>
  </r>
  <r>
    <n v="17724"/>
    <d v="2021-03-10T00:00:00"/>
    <s v="Low"/>
    <n v="633"/>
    <n v="140"/>
    <s v="Declined"/>
    <x v="1"/>
    <d v="1899-12-30T00:00:00"/>
    <d v="1899-12-30T00:00:00"/>
    <d v="1899-12-30T00:00:00"/>
    <d v="1899-12-30T00:00:00"/>
    <d v="1899-12-30T00:00:00"/>
    <d v="1899-12-30T00:00:00"/>
    <s v=""/>
  </r>
  <r>
    <n v="17725"/>
    <d v="2021-02-09T00:00:00"/>
    <s v="Low"/>
    <n v="570"/>
    <n v="39"/>
    <s v="Declined"/>
    <x v="2"/>
    <d v="1899-12-30T00:00:00"/>
    <d v="1899-12-30T00:00:00"/>
    <d v="1899-12-30T00:00:00"/>
    <d v="1899-12-30T00:00:00"/>
    <d v="1899-12-30T00:00:00"/>
    <d v="1899-12-30T00:00:00"/>
    <s v=""/>
  </r>
  <r>
    <n v="17726"/>
    <d v="2021-04-02T00:00:00"/>
    <s v="Low"/>
    <n v="664"/>
    <n v="76"/>
    <s v="Approved"/>
    <x v="0"/>
    <d v="2021-05-02T00:00:00"/>
    <d v="2021-06-01T00:00:00"/>
    <d v="2021-07-01T00:00:00"/>
    <d v="2021-05-02T00:00:00"/>
    <d v="2021-06-01T00:00:00"/>
    <d v="2021-07-01T00:00:00"/>
    <s v="Paid Back"/>
  </r>
  <r>
    <n v="17727"/>
    <d v="2021-04-01T00:00:00"/>
    <s v="Mid"/>
    <n v="668"/>
    <n v="48"/>
    <s v="Approved"/>
    <x v="0"/>
    <d v="2021-05-01T00:00:00"/>
    <d v="2021-05-31T00:00:00"/>
    <d v="2021-06-30T00:00:00"/>
    <d v="2021-05-10T00:00:00"/>
    <d v="2021-05-31T00:00:00"/>
    <d v="2021-06-30T00:00:00"/>
    <s v="Paid Back"/>
  </r>
  <r>
    <n v="17728"/>
    <d v="2021-02-10T00:00:00"/>
    <s v="Low"/>
    <n v="574"/>
    <n v="134"/>
    <s v="Declined"/>
    <x v="3"/>
    <d v="1899-12-30T00:00:00"/>
    <d v="1899-12-30T00:00:00"/>
    <d v="1899-12-30T00:00:00"/>
    <d v="1899-12-30T00:00:00"/>
    <d v="1899-12-30T00:00:00"/>
    <d v="1899-12-30T00:00:00"/>
    <s v=""/>
  </r>
  <r>
    <n v="17729"/>
    <d v="2021-03-09T00:00:00"/>
    <s v="High"/>
    <n v="523"/>
    <n v="103"/>
    <s v="Declined"/>
    <x v="2"/>
    <d v="1899-12-30T00:00:00"/>
    <d v="1899-12-30T00:00:00"/>
    <d v="1899-12-30T00:00:00"/>
    <d v="1899-12-30T00:00:00"/>
    <d v="1899-12-30T00:00:00"/>
    <d v="1899-12-30T00:00:00"/>
    <s v=""/>
  </r>
  <r>
    <n v="17730"/>
    <d v="2021-02-21T00:00:00"/>
    <s v="Low"/>
    <n v="589"/>
    <n v="121"/>
    <s v="Declined"/>
    <x v="1"/>
    <d v="1899-12-30T00:00:00"/>
    <d v="1899-12-30T00:00:00"/>
    <d v="1899-12-30T00:00:00"/>
    <d v="1899-12-30T00:00:00"/>
    <d v="1899-12-30T00:00:00"/>
    <d v="1899-12-30T00:00:00"/>
    <s v=""/>
  </r>
  <r>
    <n v="17731"/>
    <d v="2021-03-13T00:00:00"/>
    <s v="High"/>
    <n v="599"/>
    <n v="39"/>
    <s v="Declined"/>
    <x v="1"/>
    <d v="1899-12-30T00:00:00"/>
    <d v="1899-12-30T00:00:00"/>
    <d v="1899-12-30T00:00:00"/>
    <d v="1899-12-30T00:00:00"/>
    <d v="1899-12-30T00:00:00"/>
    <d v="1899-12-30T00:00:00"/>
    <s v=""/>
  </r>
  <r>
    <n v="17732"/>
    <d v="2021-02-07T00:00:00"/>
    <s v="Low"/>
    <n v="687"/>
    <n v="85"/>
    <s v="Approved"/>
    <x v="0"/>
    <d v="2021-03-09T00:00:00"/>
    <d v="2021-04-08T00:00:00"/>
    <d v="2021-05-08T00:00:00"/>
    <d v="2021-03-17T00:00:00"/>
    <d v="2021-04-08T00:00:00"/>
    <d v="2021-05-08T00:00:00"/>
    <s v="Paid Back"/>
  </r>
  <r>
    <n v="17733"/>
    <d v="2021-02-28T00:00:00"/>
    <s v="Low"/>
    <n v="641"/>
    <n v="163"/>
    <s v="Approved"/>
    <x v="0"/>
    <d v="2021-03-30T00:00:00"/>
    <d v="2021-04-29T00:00:00"/>
    <d v="2021-05-29T00:00:00"/>
    <d v="2021-04-04T00:00:00"/>
    <d v="2021-04-29T00:00:00"/>
    <d v="2021-05-29T00:00:00"/>
    <s v="Defaulted"/>
  </r>
  <r>
    <n v="17734"/>
    <d v="2021-01-15T00:00:00"/>
    <s v="Low"/>
    <n v="660"/>
    <n v="85"/>
    <s v="Approved"/>
    <x v="0"/>
    <d v="2021-02-14T00:00:00"/>
    <d v="2021-03-16T00:00:00"/>
    <d v="2021-04-15T00:00:00"/>
    <d v="2021-02-14T00:00:00"/>
    <d v="2021-03-16T00:00:00"/>
    <d v="2021-04-15T00:00:00"/>
    <s v="Defaulted"/>
  </r>
  <r>
    <n v="17735"/>
    <d v="2021-01-06T00:00:00"/>
    <s v="Low"/>
    <n v="634"/>
    <n v="97"/>
    <s v="Declined"/>
    <x v="1"/>
    <d v="1899-12-30T00:00:00"/>
    <d v="1899-12-30T00:00:00"/>
    <d v="1899-12-30T00:00:00"/>
    <d v="1899-12-30T00:00:00"/>
    <d v="1899-12-30T00:00:00"/>
    <d v="1899-12-30T00:00:00"/>
    <s v=""/>
  </r>
  <r>
    <n v="17736"/>
    <d v="2021-02-19T00:00:00"/>
    <s v="Mid"/>
    <n v="621"/>
    <n v="70"/>
    <s v="Approved"/>
    <x v="0"/>
    <d v="2021-03-21T00:00:00"/>
    <d v="2021-04-20T00:00:00"/>
    <d v="2021-05-20T00:00:00"/>
    <d v="2021-04-18T00:00:00"/>
    <d v="2021-04-20T00:00:00"/>
    <d v="2021-05-20T00:00:00"/>
    <s v="Paid Back"/>
  </r>
  <r>
    <n v="17737"/>
    <d v="2021-03-30T00:00:00"/>
    <s v="Low"/>
    <n v="627"/>
    <n v="125"/>
    <s v="Declined"/>
    <x v="1"/>
    <d v="1899-12-30T00:00:00"/>
    <d v="1899-12-30T00:00:00"/>
    <d v="1899-12-30T00:00:00"/>
    <d v="1899-12-30T00:00:00"/>
    <d v="1899-12-30T00:00:00"/>
    <d v="1899-12-30T00:00:00"/>
    <s v=""/>
  </r>
  <r>
    <n v="17738"/>
    <d v="2021-02-18T00:00:00"/>
    <s v="Low"/>
    <n v="621"/>
    <n v="144"/>
    <s v="Declined"/>
    <x v="3"/>
    <d v="1899-12-30T00:00:00"/>
    <d v="1899-12-30T00:00:00"/>
    <d v="1899-12-30T00:00:00"/>
    <d v="1899-12-30T00:00:00"/>
    <d v="1899-12-30T00:00:00"/>
    <d v="1899-12-30T00:00:00"/>
    <s v=""/>
  </r>
  <r>
    <n v="17739"/>
    <d v="2021-02-17T00:00:00"/>
    <s v="Mid"/>
    <n v="625"/>
    <n v="93"/>
    <s v="Approved"/>
    <x v="0"/>
    <d v="2021-03-19T00:00:00"/>
    <d v="2021-04-18T00:00:00"/>
    <d v="2021-05-18T00:00:00"/>
    <d v="2021-04-21T00:00:00"/>
    <d v="2021-04-18T00:00:00"/>
    <d v="2021-05-18T00:00:00"/>
    <s v="Paid Back"/>
  </r>
  <r>
    <n v="17740"/>
    <d v="2021-02-26T00:00:00"/>
    <s v="Mid"/>
    <n v="691"/>
    <n v="78"/>
    <s v="Approved"/>
    <x v="0"/>
    <d v="2021-03-28T00:00:00"/>
    <d v="2021-04-27T00:00:00"/>
    <d v="2021-05-27T00:00:00"/>
    <d v="2021-03-30T00:00:00"/>
    <d v="2021-04-27T00:00:00"/>
    <d v="2021-05-27T00:00:00"/>
    <s v="Paid Back"/>
  </r>
  <r>
    <n v="17741"/>
    <d v="2021-01-02T00:00:00"/>
    <s v="Low"/>
    <n v="608"/>
    <n v="104"/>
    <s v="Declined"/>
    <x v="5"/>
    <d v="1899-12-30T00:00:00"/>
    <d v="1899-12-30T00:00:00"/>
    <d v="1899-12-30T00:00:00"/>
    <d v="1899-12-30T00:00:00"/>
    <d v="1899-12-30T00:00:00"/>
    <d v="1899-12-30T00:00:00"/>
    <s v=""/>
  </r>
  <r>
    <n v="17742"/>
    <d v="2021-03-31T00:00:00"/>
    <s v="Mid"/>
    <n v="685"/>
    <n v="104"/>
    <s v="Approved"/>
    <x v="0"/>
    <d v="2021-04-30T00:00:00"/>
    <d v="2021-05-30T00:00:00"/>
    <d v="2021-06-29T00:00:00"/>
    <d v="2021-05-04T00:00:00"/>
    <d v="2021-05-30T00:00:00"/>
    <d v="2021-06-29T00:00:00"/>
    <s v="Paid Back"/>
  </r>
  <r>
    <n v="17743"/>
    <d v="2021-03-27T00:00:00"/>
    <s v="Mid"/>
    <n v="704"/>
    <n v="69"/>
    <s v="Approved"/>
    <x v="0"/>
    <d v="2021-04-26T00:00:00"/>
    <d v="2021-05-26T00:00:00"/>
    <d v="2021-06-25T00:00:00"/>
    <d v="2021-04-26T00:00:00"/>
    <d v="2021-05-26T00:00:00"/>
    <d v="2021-06-25T00:00:00"/>
    <s v="Paid Back"/>
  </r>
  <r>
    <n v="17744"/>
    <d v="2021-01-05T00:00:00"/>
    <s v="Mid"/>
    <n v="623"/>
    <n v="125"/>
    <s v="Approved"/>
    <x v="0"/>
    <d v="2021-02-04T00:00:00"/>
    <d v="2021-03-06T00:00:00"/>
    <d v="2021-04-05T00:00:00"/>
    <d v="2021-03-15T00:00:00"/>
    <d v="2021-03-06T00:00:00"/>
    <d v="2021-04-05T00:00:00"/>
    <s v="Paid Back"/>
  </r>
  <r>
    <n v="17745"/>
    <d v="2021-03-17T00:00:00"/>
    <s v="Mid"/>
    <n v="653"/>
    <n v="122"/>
    <s v="Approved"/>
    <x v="0"/>
    <d v="2021-04-16T00:00:00"/>
    <d v="2021-05-16T00:00:00"/>
    <d v="2021-06-15T00:00:00"/>
    <d v="2021-04-23T00:00:00"/>
    <d v="2021-05-16T00:00:00"/>
    <d v="2021-06-15T00:00:00"/>
    <s v="Paid Back"/>
  </r>
  <r>
    <n v="17746"/>
    <d v="2021-03-13T00:00:00"/>
    <s v="Low"/>
    <n v="666"/>
    <n v="61"/>
    <s v="Approved"/>
    <x v="0"/>
    <d v="2021-04-12T00:00:00"/>
    <d v="2021-05-12T00:00:00"/>
    <d v="2021-06-11T00:00:00"/>
    <d v="2021-04-13T00:00:00"/>
    <d v="2021-05-12T00:00:00"/>
    <d v="2021-06-11T00:00:00"/>
    <s v="Paid Back"/>
  </r>
  <r>
    <n v="17747"/>
    <d v="2021-02-05T00:00:00"/>
    <s v="High"/>
    <n v="600"/>
    <n v="121"/>
    <s v="Declined"/>
    <x v="2"/>
    <d v="1899-12-30T00:00:00"/>
    <d v="1899-12-30T00:00:00"/>
    <d v="1899-12-30T00:00:00"/>
    <d v="1899-12-30T00:00:00"/>
    <d v="1899-12-30T00:00:00"/>
    <d v="1899-12-30T00:00:00"/>
    <s v=""/>
  </r>
  <r>
    <n v="17748"/>
    <d v="2021-01-28T00:00:00"/>
    <s v="Mid"/>
    <n v="646"/>
    <n v="109"/>
    <s v="Approved"/>
    <x v="0"/>
    <d v="2021-02-27T00:00:00"/>
    <d v="2021-03-29T00:00:00"/>
    <d v="2021-04-28T00:00:00"/>
    <d v="2021-03-07T00:00:00"/>
    <d v="2021-03-29T00:00:00"/>
    <d v="2021-04-28T00:00:00"/>
    <s v="Paid Back"/>
  </r>
  <r>
    <n v="17749"/>
    <d v="2021-01-05T00:00:00"/>
    <s v="Low"/>
    <n v="577"/>
    <n v="51"/>
    <s v="Declined"/>
    <x v="5"/>
    <d v="1899-12-30T00:00:00"/>
    <d v="1899-12-30T00:00:00"/>
    <d v="1899-12-30T00:00:00"/>
    <d v="1899-12-30T00:00:00"/>
    <d v="1899-12-30T00:00:00"/>
    <d v="1899-12-30T00:00:00"/>
    <s v=""/>
  </r>
  <r>
    <n v="17750"/>
    <d v="2021-03-18T00:00:00"/>
    <s v="Mid"/>
    <n v="650"/>
    <n v="115"/>
    <s v="Approved"/>
    <x v="0"/>
    <d v="2021-04-17T00:00:00"/>
    <d v="2021-05-17T00:00:00"/>
    <d v="2021-06-16T00:00:00"/>
    <d v="2021-04-23T00:00:00"/>
    <d v="2021-05-17T00:00:00"/>
    <d v="2021-06-16T00:00:00"/>
    <s v="Paid Back"/>
  </r>
  <r>
    <n v="17751"/>
    <d v="2021-02-10T00:00:00"/>
    <s v="Mid"/>
    <n v="652"/>
    <n v="169"/>
    <s v="Approved"/>
    <x v="0"/>
    <d v="2021-03-12T00:00:00"/>
    <d v="2021-04-11T00:00:00"/>
    <d v="2021-05-11T00:00:00"/>
    <d v="2021-03-13T00:00:00"/>
    <d v="2021-04-11T00:00:00"/>
    <d v="2021-05-11T00:00:00"/>
    <s v="Defaulted"/>
  </r>
  <r>
    <n v="17752"/>
    <d v="2021-02-02T00:00:00"/>
    <s v="Mid"/>
    <n v="570"/>
    <n v="84"/>
    <s v="Declined"/>
    <x v="4"/>
    <d v="1899-12-30T00:00:00"/>
    <d v="1899-12-30T00:00:00"/>
    <d v="1899-12-30T00:00:00"/>
    <d v="1899-12-30T00:00:00"/>
    <d v="1899-12-30T00:00:00"/>
    <d v="1899-12-30T00:00:00"/>
    <s v=""/>
  </r>
  <r>
    <n v="17753"/>
    <d v="2021-03-04T00:00:00"/>
    <s v="Mid"/>
    <n v="649"/>
    <n v="117"/>
    <s v="Approved"/>
    <x v="0"/>
    <d v="2021-04-03T00:00:00"/>
    <d v="2021-05-03T00:00:00"/>
    <d v="2021-06-02T00:00:00"/>
    <d v="2021-04-06T00:00:00"/>
    <d v="2021-05-03T00:00:00"/>
    <d v="2021-06-02T00:00:00"/>
    <s v="Paid Back"/>
  </r>
  <r>
    <n v="17754"/>
    <d v="2021-02-08T00:00:00"/>
    <s v="Low"/>
    <n v="566"/>
    <n v="95"/>
    <s v="Declined"/>
    <x v="2"/>
    <d v="1899-12-30T00:00:00"/>
    <d v="1899-12-30T00:00:00"/>
    <d v="1899-12-30T00:00:00"/>
    <d v="1899-12-30T00:00:00"/>
    <d v="1899-12-30T00:00:00"/>
    <d v="1899-12-30T00:00:00"/>
    <s v=""/>
  </r>
  <r>
    <n v="17755"/>
    <d v="2021-02-03T00:00:00"/>
    <s v="Low"/>
    <n v="656"/>
    <n v="79"/>
    <s v="Approved"/>
    <x v="0"/>
    <d v="2021-03-05T00:00:00"/>
    <d v="2021-04-04T00:00:00"/>
    <d v="2021-05-04T00:00:00"/>
    <d v="2021-03-11T00:00:00"/>
    <d v="2021-04-04T00:00:00"/>
    <d v="2021-05-04T00:00:00"/>
    <s v="Paid Back"/>
  </r>
  <r>
    <n v="17756"/>
    <d v="2021-02-21T00:00:00"/>
    <s v="Mid"/>
    <n v="636"/>
    <n v="138"/>
    <s v="Approved"/>
    <x v="0"/>
    <d v="2021-03-23T00:00:00"/>
    <d v="2021-04-22T00:00:00"/>
    <d v="2021-05-22T00:00:00"/>
    <d v="2021-04-19T00:00:00"/>
    <d v="2021-04-22T00:00:00"/>
    <d v="2021-05-22T00:00:00"/>
    <s v="Paid Back"/>
  </r>
  <r>
    <n v="17757"/>
    <d v="2021-01-05T00:00:00"/>
    <s v="Mid"/>
    <n v="579"/>
    <n v="124"/>
    <s v="Declined"/>
    <x v="2"/>
    <d v="1899-12-30T00:00:00"/>
    <d v="1899-12-30T00:00:00"/>
    <d v="1899-12-30T00:00:00"/>
    <d v="1899-12-30T00:00:00"/>
    <d v="1899-12-30T00:00:00"/>
    <d v="1899-12-30T00:00:00"/>
    <s v=""/>
  </r>
  <r>
    <n v="17758"/>
    <d v="2021-01-28T00:00:00"/>
    <s v="Low"/>
    <n v="630"/>
    <n v="61"/>
    <s v="Declined"/>
    <x v="2"/>
    <d v="1899-12-30T00:00:00"/>
    <d v="1899-12-30T00:00:00"/>
    <d v="1899-12-30T00:00:00"/>
    <d v="1899-12-30T00:00:00"/>
    <d v="1899-12-30T00:00:00"/>
    <d v="1899-12-30T00:00:00"/>
    <s v=""/>
  </r>
  <r>
    <n v="17759"/>
    <d v="2021-03-09T00:00:00"/>
    <s v="Mid"/>
    <n v="629"/>
    <n v="102"/>
    <s v="Approved"/>
    <x v="0"/>
    <d v="2021-04-08T00:00:00"/>
    <d v="2021-05-08T00:00:00"/>
    <d v="2021-06-07T00:00:00"/>
    <d v="2021-05-12T00:00:00"/>
    <d v="2021-05-08T00:00:00"/>
    <d v="2021-06-07T00:00:00"/>
    <s v="Defaulted"/>
  </r>
  <r>
    <n v="17760"/>
    <d v="2021-03-21T00:00:00"/>
    <s v="Mid"/>
    <n v="659"/>
    <n v="119"/>
    <s v="Approved"/>
    <x v="0"/>
    <d v="2021-04-20T00:00:00"/>
    <d v="2021-05-20T00:00:00"/>
    <d v="2021-06-19T00:00:00"/>
    <d v="2021-04-23T00:00:00"/>
    <d v="2021-05-20T00:00:00"/>
    <d v="2021-06-19T00:00:00"/>
    <s v="Defaulted"/>
  </r>
  <r>
    <n v="17761"/>
    <d v="2021-04-02T00:00:00"/>
    <s v="Low"/>
    <n v="671"/>
    <n v="121"/>
    <s v="Approved"/>
    <x v="0"/>
    <d v="2021-05-02T00:00:00"/>
    <d v="2021-06-01T00:00:00"/>
    <d v="2021-07-01T00:00:00"/>
    <d v="2021-05-10T00:00:00"/>
    <d v="2021-06-01T00:00:00"/>
    <d v="2021-07-01T00:00:00"/>
    <s v="Defaulted"/>
  </r>
  <r>
    <n v="17762"/>
    <d v="2021-03-27T00:00:00"/>
    <s v="Mid"/>
    <n v="644"/>
    <n v="109"/>
    <s v="Approved"/>
    <x v="0"/>
    <d v="2021-04-26T00:00:00"/>
    <d v="2021-05-26T00:00:00"/>
    <d v="2021-06-25T00:00:00"/>
    <d v="2021-04-28T00:00:00"/>
    <d v="2021-05-26T00:00:00"/>
    <d v="2021-06-25T00:00:00"/>
    <s v="Defaulted"/>
  </r>
  <r>
    <n v="17763"/>
    <d v="2021-01-27T00:00:00"/>
    <s v="High"/>
    <n v="597"/>
    <n v="126"/>
    <s v="Declined"/>
    <x v="5"/>
    <d v="1899-12-30T00:00:00"/>
    <d v="1899-12-30T00:00:00"/>
    <d v="1899-12-30T00:00:00"/>
    <d v="1899-12-30T00:00:00"/>
    <d v="1899-12-30T00:00:00"/>
    <d v="1899-12-30T00:00:00"/>
    <s v=""/>
  </r>
  <r>
    <n v="17764"/>
    <d v="2021-03-26T00:00:00"/>
    <s v="Low"/>
    <n v="604"/>
    <n v="129"/>
    <s v="Declined"/>
    <x v="3"/>
    <d v="1899-12-30T00:00:00"/>
    <d v="1899-12-30T00:00:00"/>
    <d v="1899-12-30T00:00:00"/>
    <d v="1899-12-30T00:00:00"/>
    <d v="1899-12-30T00:00:00"/>
    <d v="1899-12-30T00:00:00"/>
    <s v=""/>
  </r>
  <r>
    <n v="17765"/>
    <d v="2021-01-21T00:00:00"/>
    <s v="Low"/>
    <n v="635"/>
    <n v="92"/>
    <s v="Declined"/>
    <x v="5"/>
    <d v="1899-12-30T00:00:00"/>
    <d v="1899-12-30T00:00:00"/>
    <d v="1899-12-30T00:00:00"/>
    <d v="1899-12-30T00:00:00"/>
    <d v="1899-12-30T00:00:00"/>
    <d v="1899-12-30T00:00:00"/>
    <s v=""/>
  </r>
  <r>
    <n v="17766"/>
    <d v="2021-01-07T00:00:00"/>
    <s v="Mid"/>
    <n v="599"/>
    <n v="105"/>
    <s v="Declined"/>
    <x v="1"/>
    <d v="1899-12-30T00:00:00"/>
    <d v="1899-12-30T00:00:00"/>
    <d v="1899-12-30T00:00:00"/>
    <d v="1899-12-30T00:00:00"/>
    <d v="1899-12-30T00:00:00"/>
    <d v="1899-12-30T00:00:00"/>
    <s v=""/>
  </r>
  <r>
    <n v="17767"/>
    <d v="2021-03-05T00:00:00"/>
    <s v="Mid"/>
    <n v="624"/>
    <n v="117"/>
    <s v="Approved"/>
    <x v="0"/>
    <d v="2021-04-04T00:00:00"/>
    <d v="2021-05-04T00:00:00"/>
    <d v="2021-06-03T00:00:00"/>
    <d v="2021-04-14T00:00:00"/>
    <d v="2021-05-04T00:00:00"/>
    <d v="2021-06-03T00:00:00"/>
    <s v="Defaulted"/>
  </r>
  <r>
    <n v="17768"/>
    <d v="2021-02-04T00:00:00"/>
    <s v="Low"/>
    <n v="607"/>
    <n v="92"/>
    <s v="Declined"/>
    <x v="5"/>
    <d v="1899-12-30T00:00:00"/>
    <d v="1899-12-30T00:00:00"/>
    <d v="1899-12-30T00:00:00"/>
    <d v="1899-12-30T00:00:00"/>
    <d v="1899-12-30T00:00:00"/>
    <d v="1899-12-30T00:00:00"/>
    <s v=""/>
  </r>
  <r>
    <n v="17769"/>
    <d v="2021-03-12T00:00:00"/>
    <s v="High"/>
    <n v="647"/>
    <n v="6"/>
    <s v="Approved"/>
    <x v="0"/>
    <d v="2021-04-11T00:00:00"/>
    <d v="2021-05-11T00:00:00"/>
    <d v="2021-06-10T00:00:00"/>
    <d v="2021-04-13T00:00:00"/>
    <d v="2021-05-11T00:00:00"/>
    <d v="2021-06-10T00:00:00"/>
    <s v="Paid Back"/>
  </r>
  <r>
    <n v="17770"/>
    <d v="2021-03-06T00:00:00"/>
    <s v="Mid"/>
    <n v="619"/>
    <n v="104"/>
    <s v="Approved"/>
    <x v="0"/>
    <d v="2021-04-05T00:00:00"/>
    <d v="2021-05-05T00:00:00"/>
    <d v="2021-06-04T00:00:00"/>
    <d v="2021-04-16T00:00:00"/>
    <d v="2021-05-05T00:00:00"/>
    <d v="2021-06-04T00:00:00"/>
    <s v="Paid Back"/>
  </r>
  <r>
    <n v="17771"/>
    <d v="2021-01-07T00:00:00"/>
    <s v="Low"/>
    <n v="647"/>
    <n v="156"/>
    <s v="Approved"/>
    <x v="0"/>
    <d v="2021-02-06T00:00:00"/>
    <d v="2021-03-08T00:00:00"/>
    <d v="2021-04-07T00:00:00"/>
    <d v="2021-02-10T00:00:00"/>
    <d v="2021-03-08T00:00:00"/>
    <d v="2021-04-07T00:00:00"/>
    <s v="Paid Back"/>
  </r>
  <r>
    <n v="17772"/>
    <d v="2021-03-16T00:00:00"/>
    <s v="High"/>
    <n v="613"/>
    <n v="34"/>
    <s v="Approved"/>
    <x v="0"/>
    <d v="2021-04-15T00:00:00"/>
    <d v="2021-05-15T00:00:00"/>
    <d v="2021-06-14T00:00:00"/>
    <d v="2021-05-24T00:00:00"/>
    <d v="2021-05-15T00:00:00"/>
    <d v="2021-06-14T00:00:00"/>
    <s v="Paid Back"/>
  </r>
  <r>
    <n v="17773"/>
    <d v="2021-03-02T00:00:00"/>
    <s v="High"/>
    <n v="718"/>
    <n v="141"/>
    <s v="Approved"/>
    <x v="0"/>
    <d v="2021-04-01T00:00:00"/>
    <d v="2021-05-01T00:00:00"/>
    <d v="2021-05-31T00:00:00"/>
    <d v="2021-04-02T00:00:00"/>
    <d v="2021-05-01T00:00:00"/>
    <d v="2021-05-31T00:00:00"/>
    <s v="Paid Back"/>
  </r>
  <r>
    <n v="17774"/>
    <d v="2021-02-27T00:00:00"/>
    <s v="Mid"/>
    <n v="619"/>
    <n v="96"/>
    <s v="Declined"/>
    <x v="5"/>
    <d v="1899-12-30T00:00:00"/>
    <d v="1899-12-30T00:00:00"/>
    <d v="1899-12-30T00:00:00"/>
    <d v="1899-12-30T00:00:00"/>
    <d v="1899-12-30T00:00:00"/>
    <d v="1899-12-30T00:00:00"/>
    <s v=""/>
  </r>
  <r>
    <n v="17775"/>
    <d v="2021-02-26T00:00:00"/>
    <s v="Mid"/>
    <n v="582"/>
    <n v="121"/>
    <s v="Declined"/>
    <x v="5"/>
    <d v="1899-12-30T00:00:00"/>
    <d v="1899-12-30T00:00:00"/>
    <d v="1899-12-30T00:00:00"/>
    <d v="1899-12-30T00:00:00"/>
    <d v="1899-12-30T00:00:00"/>
    <d v="1899-12-30T00:00:00"/>
    <s v=""/>
  </r>
  <r>
    <n v="17776"/>
    <d v="2021-03-31T00:00:00"/>
    <s v="Low"/>
    <n v="676"/>
    <n v="52"/>
    <s v="Approved"/>
    <x v="0"/>
    <d v="2021-04-30T00:00:00"/>
    <d v="2021-05-30T00:00:00"/>
    <d v="2021-06-29T00:00:00"/>
    <d v="2021-05-01T00:00:00"/>
    <d v="2021-05-30T00:00:00"/>
    <d v="2021-06-29T00:00:00"/>
    <s v="Paid Back"/>
  </r>
  <r>
    <n v="17777"/>
    <d v="2021-02-04T00:00:00"/>
    <s v="Low"/>
    <n v="572"/>
    <n v="48"/>
    <s v="Declined"/>
    <x v="1"/>
    <d v="1899-12-30T00:00:00"/>
    <d v="1899-12-30T00:00:00"/>
    <d v="1899-12-30T00:00:00"/>
    <d v="1899-12-30T00:00:00"/>
    <d v="1899-12-30T00:00:00"/>
    <d v="1899-12-30T00:00:00"/>
    <s v=""/>
  </r>
  <r>
    <n v="17778"/>
    <d v="2021-02-15T00:00:00"/>
    <s v="Mid"/>
    <n v="610"/>
    <n v="155"/>
    <s v="Declined"/>
    <x v="5"/>
    <d v="1899-12-30T00:00:00"/>
    <d v="1899-12-30T00:00:00"/>
    <d v="1899-12-30T00:00:00"/>
    <d v="1899-12-30T00:00:00"/>
    <d v="1899-12-30T00:00:00"/>
    <d v="1899-12-30T00:00:00"/>
    <s v=""/>
  </r>
  <r>
    <n v="17779"/>
    <d v="2021-03-13T00:00:00"/>
    <s v="Low"/>
    <n v="608"/>
    <n v="93"/>
    <s v="Declined"/>
    <x v="4"/>
    <d v="1899-12-30T00:00:00"/>
    <d v="1899-12-30T00:00:00"/>
    <d v="1899-12-30T00:00:00"/>
    <d v="1899-12-30T00:00:00"/>
    <d v="1899-12-30T00:00:00"/>
    <d v="1899-12-30T00:00:00"/>
    <s v=""/>
  </r>
  <r>
    <n v="17780"/>
    <d v="2021-02-16T00:00:00"/>
    <s v="High"/>
    <n v="624"/>
    <n v="93"/>
    <s v="Approved"/>
    <x v="0"/>
    <d v="2021-03-18T00:00:00"/>
    <d v="2021-04-17T00:00:00"/>
    <d v="2021-05-17T00:00:00"/>
    <d v="2021-03-24T00:00:00"/>
    <d v="2021-04-17T00:00:00"/>
    <d v="2021-05-17T00:00:00"/>
    <s v="Defaulted"/>
  </r>
  <r>
    <n v="17781"/>
    <d v="2021-01-15T00:00:00"/>
    <s v="High"/>
    <n v="632"/>
    <n v="106"/>
    <s v="Approved"/>
    <x v="0"/>
    <d v="2021-02-14T00:00:00"/>
    <d v="2021-03-16T00:00:00"/>
    <d v="2021-04-15T00:00:00"/>
    <d v="2021-02-28T00:00:00"/>
    <d v="2021-03-16T00:00:00"/>
    <d v="2021-04-15T00:00:00"/>
    <s v="Paid Back"/>
  </r>
  <r>
    <n v="17782"/>
    <d v="2021-01-07T00:00:00"/>
    <s v="Low"/>
    <n v="656"/>
    <n v="86"/>
    <s v="Approved"/>
    <x v="0"/>
    <d v="2021-02-06T00:00:00"/>
    <d v="2021-03-08T00:00:00"/>
    <d v="2021-04-07T00:00:00"/>
    <d v="2021-02-08T00:00:00"/>
    <d v="2021-03-08T00:00:00"/>
    <d v="2021-04-07T00:00:00"/>
    <s v="Paid Back"/>
  </r>
  <r>
    <n v="17783"/>
    <d v="2021-02-15T00:00:00"/>
    <s v="Mid"/>
    <n v="654"/>
    <n v="88"/>
    <s v="Approved"/>
    <x v="0"/>
    <d v="2021-03-17T00:00:00"/>
    <d v="2021-04-16T00:00:00"/>
    <d v="2021-05-16T00:00:00"/>
    <d v="2021-03-23T00:00:00"/>
    <d v="2021-04-16T00:00:00"/>
    <d v="2021-05-16T00:00:00"/>
    <s v="Defaulted"/>
  </r>
  <r>
    <n v="17784"/>
    <d v="2021-03-31T00:00:00"/>
    <s v="Mid"/>
    <n v="605"/>
    <n v="51"/>
    <s v="Approved"/>
    <x v="0"/>
    <d v="2021-04-30T00:00:00"/>
    <d v="2021-05-30T00:00:00"/>
    <d v="2021-06-29T00:00:00"/>
    <d v="2021-05-12T00:00:00"/>
    <d v="2021-05-30T00:00:00"/>
    <d v="2021-06-29T00:00:00"/>
    <s v="Defaulted"/>
  </r>
  <r>
    <n v="17785"/>
    <d v="2021-02-13T00:00:00"/>
    <s v="High"/>
    <n v="603"/>
    <n v="103"/>
    <s v="Approved"/>
    <x v="0"/>
    <d v="2021-03-15T00:00:00"/>
    <d v="2021-04-14T00:00:00"/>
    <d v="2021-05-14T00:00:00"/>
    <d v="2021-03-30T00:00:00"/>
    <d v="2021-04-14T00:00:00"/>
    <d v="2021-05-14T00:00:00"/>
    <s v="Paid Back"/>
  </r>
  <r>
    <n v="17786"/>
    <d v="2021-02-11T00:00:00"/>
    <s v="Low"/>
    <n v="606"/>
    <n v="129"/>
    <s v="Declined"/>
    <x v="1"/>
    <d v="1899-12-30T00:00:00"/>
    <d v="1899-12-30T00:00:00"/>
    <d v="1899-12-30T00:00:00"/>
    <d v="1899-12-30T00:00:00"/>
    <d v="1899-12-30T00:00:00"/>
    <d v="1899-12-30T00:00:00"/>
    <s v=""/>
  </r>
  <r>
    <n v="17787"/>
    <d v="2021-04-02T00:00:00"/>
    <s v="Low"/>
    <n v="591"/>
    <n v="152"/>
    <s v="Declined"/>
    <x v="5"/>
    <d v="1899-12-30T00:00:00"/>
    <d v="1899-12-30T00:00:00"/>
    <d v="1899-12-30T00:00:00"/>
    <d v="1899-12-30T00:00:00"/>
    <d v="1899-12-30T00:00:00"/>
    <d v="1899-12-30T00:00:00"/>
    <s v=""/>
  </r>
  <r>
    <n v="17788"/>
    <d v="2021-01-29T00:00:00"/>
    <s v="High"/>
    <n v="600"/>
    <n v="94"/>
    <s v="Declined"/>
    <x v="2"/>
    <d v="1899-12-30T00:00:00"/>
    <d v="1899-12-30T00:00:00"/>
    <d v="1899-12-30T00:00:00"/>
    <d v="1899-12-30T00:00:00"/>
    <d v="1899-12-30T00:00:00"/>
    <d v="1899-12-30T00:00:00"/>
    <s v=""/>
  </r>
  <r>
    <n v="17789"/>
    <d v="2021-03-15T00:00:00"/>
    <s v="Mid"/>
    <n v="622"/>
    <n v="58"/>
    <s v="Approved"/>
    <x v="0"/>
    <d v="2021-04-14T00:00:00"/>
    <d v="2021-05-14T00:00:00"/>
    <d v="2021-06-13T00:00:00"/>
    <d v="2021-05-03T00:00:00"/>
    <d v="2021-05-14T00:00:00"/>
    <d v="2021-06-13T00:00:00"/>
    <s v="Paid Back"/>
  </r>
  <r>
    <n v="17790"/>
    <d v="2021-03-18T00:00:00"/>
    <s v="Low"/>
    <n v="579"/>
    <n v="94"/>
    <s v="Declined"/>
    <x v="3"/>
    <d v="1899-12-30T00:00:00"/>
    <d v="1899-12-30T00:00:00"/>
    <d v="1899-12-30T00:00:00"/>
    <d v="1899-12-30T00:00:00"/>
    <d v="1899-12-30T00:00:00"/>
    <d v="1899-12-30T00:00:00"/>
    <s v=""/>
  </r>
  <r>
    <n v="17791"/>
    <d v="2021-03-30T00:00:00"/>
    <s v="High"/>
    <n v="618"/>
    <n v="106"/>
    <s v="Approved"/>
    <x v="0"/>
    <d v="2021-04-29T00:00:00"/>
    <d v="2021-05-29T00:00:00"/>
    <d v="2021-06-28T00:00:00"/>
    <d v="2021-05-16T00:00:00"/>
    <d v="2021-05-29T00:00:00"/>
    <d v="2021-06-28T00:00:00"/>
    <s v="Paid Back"/>
  </r>
  <r>
    <n v="17792"/>
    <d v="2021-02-22T00:00:00"/>
    <s v="Low"/>
    <n v="625"/>
    <n v="91"/>
    <s v="Declined"/>
    <x v="1"/>
    <d v="1899-12-30T00:00:00"/>
    <d v="1899-12-30T00:00:00"/>
    <d v="1899-12-30T00:00:00"/>
    <d v="1899-12-30T00:00:00"/>
    <d v="1899-12-30T00:00:00"/>
    <d v="1899-12-30T00:00:00"/>
    <s v=""/>
  </r>
  <r>
    <n v="17793"/>
    <d v="2021-02-10T00:00:00"/>
    <s v="Low"/>
    <n v="681"/>
    <n v="41"/>
    <s v="Approved"/>
    <x v="0"/>
    <d v="2021-03-12T00:00:00"/>
    <d v="2021-04-11T00:00:00"/>
    <d v="2021-05-11T00:00:00"/>
    <d v="2021-03-16T00:00:00"/>
    <d v="2021-04-11T00:00:00"/>
    <d v="2021-05-11T00:00:00"/>
    <s v="Paid Back"/>
  </r>
  <r>
    <n v="17794"/>
    <d v="2021-02-03T00:00:00"/>
    <s v="High"/>
    <n v="569"/>
    <n v="77"/>
    <s v="Declined"/>
    <x v="4"/>
    <d v="1899-12-30T00:00:00"/>
    <d v="1899-12-30T00:00:00"/>
    <d v="1899-12-30T00:00:00"/>
    <d v="1899-12-30T00:00:00"/>
    <d v="1899-12-30T00:00:00"/>
    <d v="1899-12-30T00:00:00"/>
    <s v=""/>
  </r>
  <r>
    <n v="17795"/>
    <d v="2021-02-13T00:00:00"/>
    <s v="Low"/>
    <n v="632"/>
    <n v="126"/>
    <s v="Declined"/>
    <x v="3"/>
    <d v="1899-12-30T00:00:00"/>
    <d v="1899-12-30T00:00:00"/>
    <d v="1899-12-30T00:00:00"/>
    <d v="1899-12-30T00:00:00"/>
    <d v="1899-12-30T00:00:00"/>
    <d v="1899-12-30T00:00:00"/>
    <s v=""/>
  </r>
  <r>
    <n v="17796"/>
    <d v="2021-01-21T00:00:00"/>
    <s v="Mid"/>
    <n v="670"/>
    <n v="111"/>
    <s v="Approved"/>
    <x v="0"/>
    <d v="2021-02-20T00:00:00"/>
    <d v="2021-03-22T00:00:00"/>
    <d v="2021-04-21T00:00:00"/>
    <d v="2021-02-20T00:00:00"/>
    <d v="2021-03-22T00:00:00"/>
    <d v="2021-04-21T00:00:00"/>
    <s v="Paid Back"/>
  </r>
  <r>
    <n v="17797"/>
    <d v="2021-01-13T00:00:00"/>
    <s v="High"/>
    <n v="620"/>
    <n v="85"/>
    <s v="Approved"/>
    <x v="0"/>
    <d v="2021-02-12T00:00:00"/>
    <d v="2021-03-14T00:00:00"/>
    <d v="2021-04-13T00:00:00"/>
    <d v="2021-03-12T00:00:00"/>
    <d v="2021-03-14T00:00:00"/>
    <d v="2021-04-13T00:00:00"/>
    <s v="Paid Back"/>
  </r>
  <r>
    <n v="17798"/>
    <d v="2021-01-31T00:00:00"/>
    <s v="Low"/>
    <n v="628"/>
    <n v="121"/>
    <s v="Declined"/>
    <x v="5"/>
    <d v="1899-12-30T00:00:00"/>
    <d v="1899-12-30T00:00:00"/>
    <d v="1899-12-30T00:00:00"/>
    <d v="1899-12-30T00:00:00"/>
    <d v="1899-12-30T00:00:00"/>
    <d v="1899-12-30T00:00:00"/>
    <s v=""/>
  </r>
  <r>
    <n v="17799"/>
    <d v="2021-01-08T00:00:00"/>
    <s v="Low"/>
    <n v="609"/>
    <n v="98"/>
    <s v="Declined"/>
    <x v="3"/>
    <d v="1899-12-30T00:00:00"/>
    <d v="1899-12-30T00:00:00"/>
    <d v="1899-12-30T00:00:00"/>
    <d v="1899-12-30T00:00:00"/>
    <d v="1899-12-30T00:00:00"/>
    <d v="1899-12-30T00:00:00"/>
    <s v=""/>
  </r>
  <r>
    <n v="17800"/>
    <d v="2021-01-26T00:00:00"/>
    <s v="Mid"/>
    <n v="671"/>
    <n v="99"/>
    <s v="Approved"/>
    <x v="0"/>
    <d v="2021-02-25T00:00:00"/>
    <d v="2021-03-27T00:00:00"/>
    <d v="2021-04-26T00:00:00"/>
    <d v="2021-03-05T00:00:00"/>
    <d v="2021-03-27T00:00:00"/>
    <d v="2021-04-26T00:00:00"/>
    <s v="Paid Back"/>
  </r>
  <r>
    <n v="17801"/>
    <d v="2021-02-04T00:00:00"/>
    <s v="Mid"/>
    <n v="587"/>
    <n v="97"/>
    <s v="Declined"/>
    <x v="5"/>
    <d v="1899-12-30T00:00:00"/>
    <d v="1899-12-30T00:00:00"/>
    <d v="1899-12-30T00:00:00"/>
    <d v="1899-12-30T00:00:00"/>
    <d v="1899-12-30T00:00:00"/>
    <d v="1899-12-30T00:00:00"/>
    <s v=""/>
  </r>
  <r>
    <n v="17802"/>
    <d v="2021-02-13T00:00:00"/>
    <s v="Low"/>
    <n v="587"/>
    <n v="146"/>
    <s v="Declined"/>
    <x v="2"/>
    <d v="1899-12-30T00:00:00"/>
    <d v="1899-12-30T00:00:00"/>
    <d v="1899-12-30T00:00:00"/>
    <d v="1899-12-30T00:00:00"/>
    <d v="1899-12-30T00:00:00"/>
    <d v="1899-12-30T00:00:00"/>
    <s v=""/>
  </r>
  <r>
    <n v="17803"/>
    <d v="2021-02-03T00:00:00"/>
    <s v="High"/>
    <n v="619"/>
    <n v="100"/>
    <s v="Approved"/>
    <x v="0"/>
    <d v="2021-03-05T00:00:00"/>
    <d v="2021-04-04T00:00:00"/>
    <d v="2021-05-04T00:00:00"/>
    <d v="2021-03-07T00:00:00"/>
    <d v="2021-04-04T00:00:00"/>
    <d v="2021-05-04T00:00:00"/>
    <s v="Paid Back"/>
  </r>
  <r>
    <n v="17804"/>
    <d v="2021-01-10T00:00:00"/>
    <s v="Mid"/>
    <n v="626"/>
    <n v="116"/>
    <s v="Approved"/>
    <x v="0"/>
    <d v="2021-02-09T00:00:00"/>
    <d v="2021-03-11T00:00:00"/>
    <d v="2021-04-10T00:00:00"/>
    <d v="2021-02-15T00:00:00"/>
    <d v="2021-03-11T00:00:00"/>
    <d v="2021-04-10T00:00:00"/>
    <s v="Defaulted"/>
  </r>
  <r>
    <n v="17805"/>
    <d v="2021-03-06T00:00:00"/>
    <s v="Mid"/>
    <n v="584"/>
    <n v="103"/>
    <s v="Declined"/>
    <x v="4"/>
    <d v="1899-12-30T00:00:00"/>
    <d v="1899-12-30T00:00:00"/>
    <d v="1899-12-30T00:00:00"/>
    <d v="1899-12-30T00:00:00"/>
    <d v="1899-12-30T00:00:00"/>
    <d v="1899-12-30T00:00:00"/>
    <s v=""/>
  </r>
  <r>
    <n v="17806"/>
    <d v="2021-03-25T00:00:00"/>
    <s v="High"/>
    <n v="616"/>
    <n v="52"/>
    <s v="Approved"/>
    <x v="0"/>
    <d v="2021-04-24T00:00:00"/>
    <d v="2021-05-24T00:00:00"/>
    <d v="2021-06-23T00:00:00"/>
    <d v="2021-05-25T00:00:00"/>
    <d v="2021-05-24T00:00:00"/>
    <d v="2021-06-23T00:00:00"/>
    <s v="Defaulted"/>
  </r>
  <r>
    <n v="17807"/>
    <d v="2021-02-27T00:00:00"/>
    <s v="Mid"/>
    <n v="600"/>
    <n v="81"/>
    <s v="Declined"/>
    <x v="1"/>
    <d v="1899-12-30T00:00:00"/>
    <d v="1899-12-30T00:00:00"/>
    <d v="1899-12-30T00:00:00"/>
    <d v="1899-12-30T00:00:00"/>
    <d v="1899-12-30T00:00:00"/>
    <d v="1899-12-30T00:00:00"/>
    <s v=""/>
  </r>
  <r>
    <n v="17808"/>
    <d v="2021-03-17T00:00:00"/>
    <s v="Low"/>
    <n v="635"/>
    <n v="50"/>
    <s v="Approved"/>
    <x v="0"/>
    <d v="2021-04-16T00:00:00"/>
    <d v="2021-05-16T00:00:00"/>
    <d v="2021-06-15T00:00:00"/>
    <d v="2021-04-27T00:00:00"/>
    <d v="2021-05-16T00:00:00"/>
    <d v="2021-06-15T00:00:00"/>
    <s v="Paid Back"/>
  </r>
  <r>
    <n v="17809"/>
    <d v="2021-01-16T00:00:00"/>
    <s v="Mid"/>
    <n v="597"/>
    <n v="113"/>
    <s v="Declined"/>
    <x v="1"/>
    <d v="1899-12-30T00:00:00"/>
    <d v="1899-12-30T00:00:00"/>
    <d v="1899-12-30T00:00:00"/>
    <d v="1899-12-30T00:00:00"/>
    <d v="1899-12-30T00:00:00"/>
    <d v="1899-12-30T00:00:00"/>
    <s v=""/>
  </r>
  <r>
    <n v="17810"/>
    <d v="2021-03-28T00:00:00"/>
    <s v="Mid"/>
    <n v="715"/>
    <n v="80"/>
    <s v="Approved"/>
    <x v="0"/>
    <d v="2021-04-27T00:00:00"/>
    <d v="2021-05-27T00:00:00"/>
    <d v="2021-06-26T00:00:00"/>
    <d v="2021-04-27T00:00:00"/>
    <d v="2021-05-27T00:00:00"/>
    <d v="2021-06-26T00:00:00"/>
    <s v="Paid Back"/>
  </r>
  <r>
    <n v="17811"/>
    <d v="2021-03-27T00:00:00"/>
    <s v="Mid"/>
    <n v="631"/>
    <n v="138"/>
    <s v="Approved"/>
    <x v="0"/>
    <d v="2021-04-26T00:00:00"/>
    <d v="2021-05-26T00:00:00"/>
    <d v="2021-06-25T00:00:00"/>
    <d v="2021-05-11T00:00:00"/>
    <d v="2021-05-26T00:00:00"/>
    <d v="2021-06-25T00:00:00"/>
    <s v="Defaulted"/>
  </r>
  <r>
    <n v="17812"/>
    <d v="2021-02-20T00:00:00"/>
    <s v="Low"/>
    <n v="650"/>
    <n v="69"/>
    <s v="Approved"/>
    <x v="0"/>
    <d v="2021-03-22T00:00:00"/>
    <d v="2021-04-21T00:00:00"/>
    <d v="2021-05-21T00:00:00"/>
    <d v="2021-03-22T00:00:00"/>
    <d v="2021-04-21T00:00:00"/>
    <d v="2021-05-21T00:00:00"/>
    <s v="Paid Back"/>
  </r>
  <r>
    <n v="17813"/>
    <d v="2021-02-09T00:00:00"/>
    <s v="Mid"/>
    <n v="647"/>
    <n v="105"/>
    <s v="Approved"/>
    <x v="0"/>
    <d v="2021-03-11T00:00:00"/>
    <d v="2021-04-10T00:00:00"/>
    <d v="2021-05-10T00:00:00"/>
    <d v="2021-03-21T00:00:00"/>
    <d v="2021-04-10T00:00:00"/>
    <d v="2021-05-10T00:00:00"/>
    <s v="Defaulted"/>
  </r>
  <r>
    <n v="17814"/>
    <d v="2021-02-19T00:00:00"/>
    <s v="Mid"/>
    <n v="586"/>
    <n v="112"/>
    <s v="Declined"/>
    <x v="1"/>
    <d v="1899-12-30T00:00:00"/>
    <d v="1899-12-30T00:00:00"/>
    <d v="1899-12-30T00:00:00"/>
    <d v="1899-12-30T00:00:00"/>
    <d v="1899-12-30T00:00:00"/>
    <d v="1899-12-30T00:00:00"/>
    <s v=""/>
  </r>
  <r>
    <n v="17815"/>
    <d v="2021-01-19T00:00:00"/>
    <s v="Mid"/>
    <n v="568"/>
    <n v="82"/>
    <s v="Declined"/>
    <x v="1"/>
    <d v="1899-12-30T00:00:00"/>
    <d v="1899-12-30T00:00:00"/>
    <d v="1899-12-30T00:00:00"/>
    <d v="1899-12-30T00:00:00"/>
    <d v="1899-12-30T00:00:00"/>
    <d v="1899-12-30T00:00:00"/>
    <s v=""/>
  </r>
  <r>
    <n v="17816"/>
    <d v="2021-02-22T00:00:00"/>
    <s v="Mid"/>
    <n v="589"/>
    <n v="127"/>
    <s v="Declined"/>
    <x v="4"/>
    <d v="1899-12-30T00:00:00"/>
    <d v="1899-12-30T00:00:00"/>
    <d v="1899-12-30T00:00:00"/>
    <d v="1899-12-30T00:00:00"/>
    <d v="1899-12-30T00:00:00"/>
    <d v="1899-12-30T00:00:00"/>
    <s v=""/>
  </r>
  <r>
    <n v="17817"/>
    <d v="2021-01-12T00:00:00"/>
    <s v="Mid"/>
    <n v="652"/>
    <n v="109"/>
    <s v="Approved"/>
    <x v="0"/>
    <d v="2021-02-11T00:00:00"/>
    <d v="2021-03-13T00:00:00"/>
    <d v="2021-04-12T00:00:00"/>
    <d v="2021-02-21T00:00:00"/>
    <d v="2021-03-13T00:00:00"/>
    <d v="2021-04-12T00:00:00"/>
    <s v="Paid Back"/>
  </r>
  <r>
    <n v="17818"/>
    <d v="2021-03-18T00:00:00"/>
    <s v="High"/>
    <n v="598"/>
    <n v="137"/>
    <s v="Approved"/>
    <x v="0"/>
    <d v="2021-04-17T00:00:00"/>
    <d v="2021-05-17T00:00:00"/>
    <d v="2021-06-16T00:00:00"/>
    <d v="2021-06-26T00:00:00"/>
    <d v="2021-05-17T00:00:00"/>
    <d v="2021-06-16T00:00:00"/>
    <s v="Paid Back"/>
  </r>
  <r>
    <n v="17819"/>
    <d v="2021-02-06T00:00:00"/>
    <s v="Low"/>
    <n v="595"/>
    <n v="96"/>
    <s v="Declined"/>
    <x v="5"/>
    <d v="1899-12-30T00:00:00"/>
    <d v="1899-12-30T00:00:00"/>
    <d v="1899-12-30T00:00:00"/>
    <d v="1899-12-30T00:00:00"/>
    <d v="1899-12-30T00:00:00"/>
    <d v="1899-12-30T00:00:00"/>
    <s v=""/>
  </r>
  <r>
    <n v="17820"/>
    <d v="2021-03-22T00:00:00"/>
    <s v="Mid"/>
    <n v="639"/>
    <n v="87"/>
    <s v="Approved"/>
    <x v="0"/>
    <d v="2021-04-21T00:00:00"/>
    <d v="2021-05-21T00:00:00"/>
    <d v="2021-06-20T00:00:00"/>
    <d v="2021-04-23T00:00:00"/>
    <d v="2021-05-21T00:00:00"/>
    <d v="2021-06-20T00:00:00"/>
    <s v="Paid Back"/>
  </r>
  <r>
    <n v="17821"/>
    <d v="2021-02-06T00:00:00"/>
    <s v="Low"/>
    <n v="633"/>
    <n v="90"/>
    <s v="Declined"/>
    <x v="3"/>
    <d v="1899-12-30T00:00:00"/>
    <d v="1899-12-30T00:00:00"/>
    <d v="1899-12-30T00:00:00"/>
    <d v="1899-12-30T00:00:00"/>
    <d v="1899-12-30T00:00:00"/>
    <d v="1899-12-30T00:00:00"/>
    <s v=""/>
  </r>
  <r>
    <n v="17822"/>
    <d v="2021-02-03T00:00:00"/>
    <s v="Low"/>
    <n v="624"/>
    <n v="120"/>
    <s v="Declined"/>
    <x v="5"/>
    <d v="1899-12-30T00:00:00"/>
    <d v="1899-12-30T00:00:00"/>
    <d v="1899-12-30T00:00:00"/>
    <d v="1899-12-30T00:00:00"/>
    <d v="1899-12-30T00:00:00"/>
    <d v="1899-12-30T00:00:00"/>
    <s v=""/>
  </r>
  <r>
    <n v="17823"/>
    <d v="2021-03-04T00:00:00"/>
    <s v="Mid"/>
    <n v="629"/>
    <n v="85"/>
    <s v="Approved"/>
    <x v="0"/>
    <d v="2021-04-03T00:00:00"/>
    <d v="2021-05-03T00:00:00"/>
    <d v="2021-06-02T00:00:00"/>
    <d v="2021-05-04T00:00:00"/>
    <d v="2021-05-03T00:00:00"/>
    <d v="2021-06-02T00:00:00"/>
    <s v="Paid Back"/>
  </r>
  <r>
    <n v="17824"/>
    <d v="2021-03-04T00:00:00"/>
    <s v="High"/>
    <n v="603"/>
    <n v="132"/>
    <s v="Approved"/>
    <x v="0"/>
    <d v="2021-04-03T00:00:00"/>
    <d v="2021-05-03T00:00:00"/>
    <d v="2021-06-02T00:00:00"/>
    <d v="2021-04-10T00:00:00"/>
    <d v="2021-05-03T00:00:00"/>
    <d v="2021-06-02T00:00:00"/>
    <s v="Defaulted"/>
  </r>
  <r>
    <n v="17825"/>
    <d v="2021-01-18T00:00:00"/>
    <s v="Low"/>
    <n v="662"/>
    <n v="97"/>
    <s v="Approved"/>
    <x v="0"/>
    <d v="2021-02-17T00:00:00"/>
    <d v="2021-03-19T00:00:00"/>
    <d v="2021-04-18T00:00:00"/>
    <d v="2021-02-18T00:00:00"/>
    <d v="2021-03-19T00:00:00"/>
    <d v="2021-04-18T00:00:00"/>
    <s v="Defaulted"/>
  </r>
  <r>
    <n v="17826"/>
    <d v="2021-02-17T00:00:00"/>
    <s v="Mid"/>
    <n v="595"/>
    <n v="113"/>
    <s v="Declined"/>
    <x v="4"/>
    <d v="1899-12-30T00:00:00"/>
    <d v="1899-12-30T00:00:00"/>
    <d v="1899-12-30T00:00:00"/>
    <d v="1899-12-30T00:00:00"/>
    <d v="1899-12-30T00:00:00"/>
    <d v="1899-12-30T00:00:00"/>
    <s v=""/>
  </r>
  <r>
    <n v="17827"/>
    <d v="2021-03-24T00:00:00"/>
    <s v="Low"/>
    <n v="578"/>
    <n v="134"/>
    <s v="Declined"/>
    <x v="5"/>
    <d v="1899-12-30T00:00:00"/>
    <d v="1899-12-30T00:00:00"/>
    <d v="1899-12-30T00:00:00"/>
    <d v="1899-12-30T00:00:00"/>
    <d v="1899-12-30T00:00:00"/>
    <d v="1899-12-30T00:00:00"/>
    <s v=""/>
  </r>
  <r>
    <n v="17828"/>
    <d v="2021-01-14T00:00:00"/>
    <s v="Mid"/>
    <n v="716"/>
    <n v="132"/>
    <s v="Approved"/>
    <x v="0"/>
    <d v="2021-02-13T00:00:00"/>
    <d v="2021-03-15T00:00:00"/>
    <d v="2021-04-14T00:00:00"/>
    <d v="2021-02-21T00:00:00"/>
    <d v="2021-03-15T00:00:00"/>
    <d v="2021-04-14T00:00:00"/>
    <s v="Paid Back"/>
  </r>
  <r>
    <n v="17829"/>
    <d v="2021-02-10T00:00:00"/>
    <s v="High"/>
    <n v="561"/>
    <n v="58"/>
    <s v="Declined"/>
    <x v="2"/>
    <d v="1899-12-30T00:00:00"/>
    <d v="1899-12-30T00:00:00"/>
    <d v="1899-12-30T00:00:00"/>
    <d v="1899-12-30T00:00:00"/>
    <d v="1899-12-30T00:00:00"/>
    <d v="1899-12-30T00:00:00"/>
    <s v=""/>
  </r>
  <r>
    <n v="17830"/>
    <d v="2021-02-15T00:00:00"/>
    <s v="Low"/>
    <n v="576"/>
    <n v="149"/>
    <s v="Declined"/>
    <x v="2"/>
    <d v="1899-12-30T00:00:00"/>
    <d v="1899-12-30T00:00:00"/>
    <d v="1899-12-30T00:00:00"/>
    <d v="1899-12-30T00:00:00"/>
    <d v="1899-12-30T00:00:00"/>
    <d v="1899-12-30T00:00:00"/>
    <s v=""/>
  </r>
  <r>
    <n v="17831"/>
    <d v="2021-01-12T00:00:00"/>
    <s v="High"/>
    <n v="626"/>
    <n v="125"/>
    <s v="Approved"/>
    <x v="0"/>
    <d v="2021-02-11T00:00:00"/>
    <d v="2021-03-13T00:00:00"/>
    <d v="2021-04-12T00:00:00"/>
    <d v="2021-03-08T00:00:00"/>
    <d v="2021-03-13T00:00:00"/>
    <d v="2021-04-12T00:00:00"/>
    <s v="Paid Back"/>
  </r>
  <r>
    <n v="17832"/>
    <d v="2021-01-19T00:00:00"/>
    <s v="Mid"/>
    <n v="635"/>
    <n v="168"/>
    <s v="Approved"/>
    <x v="0"/>
    <d v="2021-02-18T00:00:00"/>
    <d v="2021-03-20T00:00:00"/>
    <d v="2021-04-19T00:00:00"/>
    <d v="2021-03-16T00:00:00"/>
    <d v="2021-03-20T00:00:00"/>
    <d v="2021-04-19T00:00:00"/>
    <s v="Paid Back"/>
  </r>
  <r>
    <n v="17833"/>
    <d v="2021-03-24T00:00:00"/>
    <s v="Low"/>
    <n v="638"/>
    <n v="105"/>
    <s v="Declined"/>
    <x v="1"/>
    <d v="1899-12-30T00:00:00"/>
    <d v="1899-12-30T00:00:00"/>
    <d v="1899-12-30T00:00:00"/>
    <d v="1899-12-30T00:00:00"/>
    <d v="1899-12-30T00:00:00"/>
    <d v="1899-12-30T00:00:00"/>
    <s v=""/>
  </r>
  <r>
    <n v="17834"/>
    <d v="2021-03-25T00:00:00"/>
    <s v="Low"/>
    <n v="608"/>
    <n v="141"/>
    <s v="Declined"/>
    <x v="1"/>
    <d v="1899-12-30T00:00:00"/>
    <d v="1899-12-30T00:00:00"/>
    <d v="1899-12-30T00:00:00"/>
    <d v="1899-12-30T00:00:00"/>
    <d v="1899-12-30T00:00:00"/>
    <d v="1899-12-30T00:00:00"/>
    <s v=""/>
  </r>
  <r>
    <n v="17835"/>
    <d v="2021-02-04T00:00:00"/>
    <s v="Mid"/>
    <n v="600"/>
    <n v="65"/>
    <s v="Declined"/>
    <x v="5"/>
    <d v="1899-12-30T00:00:00"/>
    <d v="1899-12-30T00:00:00"/>
    <d v="1899-12-30T00:00:00"/>
    <d v="1899-12-30T00:00:00"/>
    <d v="1899-12-30T00:00:00"/>
    <d v="1899-12-30T00:00:00"/>
    <s v=""/>
  </r>
  <r>
    <n v="17836"/>
    <d v="2021-03-28T00:00:00"/>
    <s v="Low"/>
    <n v="619"/>
    <n v="140"/>
    <s v="Declined"/>
    <x v="1"/>
    <d v="1899-12-30T00:00:00"/>
    <d v="1899-12-30T00:00:00"/>
    <d v="1899-12-30T00:00:00"/>
    <d v="1899-12-30T00:00:00"/>
    <d v="1899-12-30T00:00:00"/>
    <d v="1899-12-30T00:00:00"/>
    <s v=""/>
  </r>
  <r>
    <n v="17837"/>
    <d v="2021-03-14T00:00:00"/>
    <s v="High"/>
    <n v="638"/>
    <n v="130"/>
    <s v="Approved"/>
    <x v="0"/>
    <d v="2021-04-13T00:00:00"/>
    <d v="2021-05-13T00:00:00"/>
    <d v="2021-06-12T00:00:00"/>
    <d v="2021-04-15T00:00:00"/>
    <d v="2021-05-13T00:00:00"/>
    <d v="2021-06-12T00:00:00"/>
    <s v="Defaulted"/>
  </r>
  <r>
    <n v="17838"/>
    <d v="2021-01-03T00:00:00"/>
    <s v="Mid"/>
    <n v="569"/>
    <n v="108"/>
    <s v="Declined"/>
    <x v="2"/>
    <d v="1899-12-30T00:00:00"/>
    <d v="1899-12-30T00:00:00"/>
    <d v="1899-12-30T00:00:00"/>
    <d v="1899-12-30T00:00:00"/>
    <d v="1899-12-30T00:00:00"/>
    <d v="1899-12-30T00:00:00"/>
    <s v=""/>
  </r>
  <r>
    <n v="17839"/>
    <d v="2021-03-01T00:00:00"/>
    <s v="Mid"/>
    <n v="626"/>
    <n v="80"/>
    <s v="Approved"/>
    <x v="0"/>
    <d v="2021-03-31T00:00:00"/>
    <d v="2021-04-30T00:00:00"/>
    <d v="2021-05-30T00:00:00"/>
    <d v="2021-03-31T00:00:00"/>
    <d v="2021-04-30T00:00:00"/>
    <d v="2021-05-30T00:00:00"/>
    <s v="Defaulted"/>
  </r>
  <r>
    <n v="17840"/>
    <d v="2021-03-24T00:00:00"/>
    <s v="Low"/>
    <n v="609"/>
    <n v="83"/>
    <s v="Approved"/>
    <x v="0"/>
    <d v="2021-04-23T00:00:00"/>
    <d v="2021-05-23T00:00:00"/>
    <d v="2021-06-22T00:00:00"/>
    <d v="2021-05-04T00:00:00"/>
    <d v="2021-05-23T00:00:00"/>
    <d v="2021-06-22T00:00:00"/>
    <s v="Defaulted"/>
  </r>
  <r>
    <n v="17841"/>
    <d v="2021-03-30T00:00:00"/>
    <s v="Mid"/>
    <n v="583"/>
    <n v="98"/>
    <s v="Approved"/>
    <x v="0"/>
    <d v="2021-04-29T00:00:00"/>
    <d v="2021-05-29T00:00:00"/>
    <d v="2021-06-28T00:00:00"/>
    <d v="2021-07-16T00:00:00"/>
    <d v="2021-05-29T00:00:00"/>
    <d v="2021-06-28T00:00:00"/>
    <s v="Defaulted"/>
  </r>
  <r>
    <n v="17842"/>
    <d v="2021-02-17T00:00:00"/>
    <s v="Mid"/>
    <n v="565"/>
    <n v="49"/>
    <s v="Declined"/>
    <x v="2"/>
    <d v="1899-12-30T00:00:00"/>
    <d v="1899-12-30T00:00:00"/>
    <d v="1899-12-30T00:00:00"/>
    <d v="1899-12-30T00:00:00"/>
    <d v="1899-12-30T00:00:00"/>
    <d v="1899-12-30T00:00:00"/>
    <s v=""/>
  </r>
  <r>
    <n v="17843"/>
    <d v="2021-03-11T00:00:00"/>
    <s v="Low"/>
    <n v="594"/>
    <n v="104"/>
    <s v="Declined"/>
    <x v="2"/>
    <d v="1899-12-30T00:00:00"/>
    <d v="1899-12-30T00:00:00"/>
    <d v="1899-12-30T00:00:00"/>
    <d v="1899-12-30T00:00:00"/>
    <d v="1899-12-30T00:00:00"/>
    <d v="1899-12-30T00:00:00"/>
    <s v=""/>
  </r>
  <r>
    <n v="17844"/>
    <d v="2021-01-14T00:00:00"/>
    <s v="Low"/>
    <n v="676"/>
    <n v="90"/>
    <s v="Approved"/>
    <x v="0"/>
    <d v="2021-02-13T00:00:00"/>
    <d v="2021-03-15T00:00:00"/>
    <d v="2021-04-14T00:00:00"/>
    <d v="2021-02-22T00:00:00"/>
    <d v="2021-03-15T00:00:00"/>
    <d v="2021-04-14T00:00:00"/>
    <s v="Defaulted"/>
  </r>
  <r>
    <n v="17845"/>
    <d v="2021-04-01T00:00:00"/>
    <s v="High"/>
    <n v="593"/>
    <n v="66"/>
    <s v="Declined"/>
    <x v="1"/>
    <d v="1899-12-30T00:00:00"/>
    <d v="1899-12-30T00:00:00"/>
    <d v="1899-12-30T00:00:00"/>
    <d v="1899-12-30T00:00:00"/>
    <d v="1899-12-30T00:00:00"/>
    <d v="1899-12-30T00:00:00"/>
    <s v=""/>
  </r>
  <r>
    <n v="17846"/>
    <d v="2021-03-14T00:00:00"/>
    <s v="Mid"/>
    <n v="595"/>
    <n v="70"/>
    <s v="Declined"/>
    <x v="3"/>
    <d v="1899-12-30T00:00:00"/>
    <d v="1899-12-30T00:00:00"/>
    <d v="1899-12-30T00:00:00"/>
    <d v="1899-12-30T00:00:00"/>
    <d v="1899-12-30T00:00:00"/>
    <d v="1899-12-30T00:00:00"/>
    <s v=""/>
  </r>
  <r>
    <n v="17847"/>
    <d v="2021-02-11T00:00:00"/>
    <s v="Mid"/>
    <n v="559"/>
    <n v="149"/>
    <s v="Declined"/>
    <x v="5"/>
    <d v="1899-12-30T00:00:00"/>
    <d v="1899-12-30T00:00:00"/>
    <d v="1899-12-30T00:00:00"/>
    <d v="1899-12-30T00:00:00"/>
    <d v="1899-12-30T00:00:00"/>
    <d v="1899-12-30T00:00:00"/>
    <s v=""/>
  </r>
  <r>
    <n v="17848"/>
    <d v="2021-03-12T00:00:00"/>
    <s v="Low"/>
    <n v="629"/>
    <n v="69"/>
    <s v="Declined"/>
    <x v="2"/>
    <d v="1899-12-30T00:00:00"/>
    <d v="1899-12-30T00:00:00"/>
    <d v="1899-12-30T00:00:00"/>
    <d v="1899-12-30T00:00:00"/>
    <d v="1899-12-30T00:00:00"/>
    <d v="1899-12-30T00:00:00"/>
    <s v=""/>
  </r>
  <r>
    <n v="17849"/>
    <d v="2021-02-11T00:00:00"/>
    <s v="Low"/>
    <n v="647"/>
    <n v="148"/>
    <s v="Approved"/>
    <x v="0"/>
    <d v="2021-03-13T00:00:00"/>
    <d v="2021-04-12T00:00:00"/>
    <d v="2021-05-12T00:00:00"/>
    <d v="2021-03-14T00:00:00"/>
    <d v="2021-04-12T00:00:00"/>
    <d v="2021-05-12T00:00:00"/>
    <s v="Paid Back"/>
  </r>
  <r>
    <n v="17850"/>
    <d v="2021-02-25T00:00:00"/>
    <s v="Low"/>
    <n v="629"/>
    <n v="128"/>
    <s v="Declined"/>
    <x v="3"/>
    <d v="1899-12-30T00:00:00"/>
    <d v="1899-12-30T00:00:00"/>
    <d v="1899-12-30T00:00:00"/>
    <d v="1899-12-30T00:00:00"/>
    <d v="1899-12-30T00:00:00"/>
    <d v="1899-12-30T00:00:00"/>
    <s v=""/>
  </r>
  <r>
    <n v="17851"/>
    <d v="2021-03-08T00:00:00"/>
    <s v="Low"/>
    <n v="620"/>
    <n v="78"/>
    <s v="Declined"/>
    <x v="5"/>
    <d v="1899-12-30T00:00:00"/>
    <d v="1899-12-30T00:00:00"/>
    <d v="1899-12-30T00:00:00"/>
    <d v="1899-12-30T00:00:00"/>
    <d v="1899-12-30T00:00:00"/>
    <d v="1899-12-30T00:00:00"/>
    <s v=""/>
  </r>
  <r>
    <n v="17852"/>
    <d v="2021-02-14T00:00:00"/>
    <s v="Mid"/>
    <n v="603"/>
    <n v="75"/>
    <s v="Declined"/>
    <x v="4"/>
    <d v="1899-12-30T00:00:00"/>
    <d v="1899-12-30T00:00:00"/>
    <d v="1899-12-30T00:00:00"/>
    <d v="1899-12-30T00:00:00"/>
    <d v="1899-12-30T00:00:00"/>
    <d v="1899-12-30T00:00:00"/>
    <s v=""/>
  </r>
  <r>
    <n v="17853"/>
    <d v="2021-03-19T00:00:00"/>
    <s v="Low"/>
    <n v="643"/>
    <n v="98"/>
    <s v="Approved"/>
    <x v="0"/>
    <d v="2021-04-18T00:00:00"/>
    <d v="2021-05-18T00:00:00"/>
    <d v="2021-06-17T00:00:00"/>
    <d v="2021-04-27T00:00:00"/>
    <d v="2021-05-18T00:00:00"/>
    <d v="2021-06-17T00:00:00"/>
    <s v="Paid Back"/>
  </r>
  <r>
    <n v="17854"/>
    <d v="2021-03-31T00:00:00"/>
    <s v="Low"/>
    <n v="675"/>
    <n v="62"/>
    <s v="Approved"/>
    <x v="0"/>
    <d v="2021-04-30T00:00:00"/>
    <d v="2021-05-30T00:00:00"/>
    <d v="2021-06-29T00:00:00"/>
    <d v="2021-05-05T00:00:00"/>
    <d v="2021-05-30T00:00:00"/>
    <d v="2021-06-29T00:00:00"/>
    <s v="Defaulted"/>
  </r>
  <r>
    <n v="17855"/>
    <d v="2021-03-31T00:00:00"/>
    <s v="High"/>
    <n v="637"/>
    <n v="95"/>
    <s v="Approved"/>
    <x v="0"/>
    <d v="2021-04-30T00:00:00"/>
    <d v="2021-05-30T00:00:00"/>
    <d v="2021-06-29T00:00:00"/>
    <d v="2021-06-02T00:00:00"/>
    <d v="2021-05-30T00:00:00"/>
    <d v="2021-06-29T00:00:00"/>
    <s v="Paid Back"/>
  </r>
  <r>
    <n v="17856"/>
    <d v="2021-01-15T00:00:00"/>
    <s v="Low"/>
    <n v="572"/>
    <n v="73"/>
    <s v="Declined"/>
    <x v="5"/>
    <d v="1899-12-30T00:00:00"/>
    <d v="1899-12-30T00:00:00"/>
    <d v="1899-12-30T00:00:00"/>
    <d v="1899-12-30T00:00:00"/>
    <d v="1899-12-30T00:00:00"/>
    <d v="1899-12-30T00:00:00"/>
    <s v=""/>
  </r>
  <r>
    <n v="17857"/>
    <d v="2021-02-16T00:00:00"/>
    <s v="Mid"/>
    <n v="615"/>
    <n v="131"/>
    <s v="Declined"/>
    <x v="1"/>
    <d v="1899-12-30T00:00:00"/>
    <d v="1899-12-30T00:00:00"/>
    <d v="1899-12-30T00:00:00"/>
    <d v="1899-12-30T00:00:00"/>
    <d v="1899-12-30T00:00:00"/>
    <d v="1899-12-30T00:00:00"/>
    <s v=""/>
  </r>
  <r>
    <n v="17858"/>
    <d v="2021-03-16T00:00:00"/>
    <s v="Low"/>
    <n v="593"/>
    <n v="108"/>
    <s v="Declined"/>
    <x v="2"/>
    <d v="1899-12-30T00:00:00"/>
    <d v="1899-12-30T00:00:00"/>
    <d v="1899-12-30T00:00:00"/>
    <d v="1899-12-30T00:00:00"/>
    <d v="1899-12-30T00:00:00"/>
    <d v="1899-12-30T00:00:00"/>
    <s v=""/>
  </r>
  <r>
    <n v="17859"/>
    <d v="2021-03-30T00:00:00"/>
    <s v="Low"/>
    <n v="634"/>
    <n v="125"/>
    <s v="Declined"/>
    <x v="2"/>
    <d v="1899-12-30T00:00:00"/>
    <d v="1899-12-30T00:00:00"/>
    <d v="1899-12-30T00:00:00"/>
    <d v="1899-12-30T00:00:00"/>
    <d v="1899-12-30T00:00:00"/>
    <d v="1899-12-30T00:00:00"/>
    <s v=""/>
  </r>
  <r>
    <n v="17860"/>
    <d v="2021-03-04T00:00:00"/>
    <s v="High"/>
    <n v="641"/>
    <n v="129"/>
    <s v="Approved"/>
    <x v="0"/>
    <d v="2021-04-03T00:00:00"/>
    <d v="2021-05-03T00:00:00"/>
    <d v="2021-06-02T00:00:00"/>
    <d v="2021-04-09T00:00:00"/>
    <d v="2021-05-03T00:00:00"/>
    <d v="2021-06-02T00:00:00"/>
    <s v="Defaulted"/>
  </r>
  <r>
    <n v="17861"/>
    <d v="2021-03-27T00:00:00"/>
    <s v="High"/>
    <n v="624"/>
    <n v="91"/>
    <s v="Approved"/>
    <x v="0"/>
    <d v="2021-04-26T00:00:00"/>
    <d v="2021-05-26T00:00:00"/>
    <d v="2021-06-25T00:00:00"/>
    <d v="2021-05-16T00:00:00"/>
    <d v="2021-05-26T00:00:00"/>
    <d v="2021-06-25T00:00:00"/>
    <s v="Defaulted"/>
  </r>
  <r>
    <n v="17862"/>
    <d v="2021-01-16T00:00:00"/>
    <s v="Mid"/>
    <n v="633"/>
    <n v="84"/>
    <s v="Approved"/>
    <x v="0"/>
    <d v="2021-02-15T00:00:00"/>
    <d v="2021-03-17T00:00:00"/>
    <d v="2021-04-16T00:00:00"/>
    <d v="2021-02-15T00:00:00"/>
    <d v="2021-03-17T00:00:00"/>
    <d v="2021-04-16T00:00:00"/>
    <s v="Paid Back"/>
  </r>
  <r>
    <n v="17863"/>
    <d v="2021-02-22T00:00:00"/>
    <s v="Low"/>
    <n v="591"/>
    <n v="122"/>
    <s v="Declined"/>
    <x v="1"/>
    <d v="1899-12-30T00:00:00"/>
    <d v="1899-12-30T00:00:00"/>
    <d v="1899-12-30T00:00:00"/>
    <d v="1899-12-30T00:00:00"/>
    <d v="1899-12-30T00:00:00"/>
    <d v="1899-12-30T00:00:00"/>
    <s v=""/>
  </r>
  <r>
    <n v="17864"/>
    <d v="2021-01-18T00:00:00"/>
    <s v="Low"/>
    <n v="610"/>
    <n v="58"/>
    <s v="Declined"/>
    <x v="4"/>
    <d v="1899-12-30T00:00:00"/>
    <d v="1899-12-30T00:00:00"/>
    <d v="1899-12-30T00:00:00"/>
    <d v="1899-12-30T00:00:00"/>
    <d v="1899-12-30T00:00:00"/>
    <d v="1899-12-30T00:00:00"/>
    <s v=""/>
  </r>
  <r>
    <n v="17865"/>
    <d v="2021-02-27T00:00:00"/>
    <s v="Low"/>
    <n v="698"/>
    <n v="134"/>
    <s v="Approved"/>
    <x v="0"/>
    <d v="2021-03-29T00:00:00"/>
    <d v="2021-04-28T00:00:00"/>
    <d v="2021-05-28T00:00:00"/>
    <d v="2021-04-02T00:00:00"/>
    <d v="2021-04-28T00:00:00"/>
    <d v="2021-05-28T00:00:00"/>
    <s v="Paid Back"/>
  </r>
  <r>
    <n v="17866"/>
    <d v="2021-03-14T00:00:00"/>
    <s v="Low"/>
    <n v="579"/>
    <n v="102"/>
    <s v="Declined"/>
    <x v="4"/>
    <d v="1899-12-30T00:00:00"/>
    <d v="1899-12-30T00:00:00"/>
    <d v="1899-12-30T00:00:00"/>
    <d v="1899-12-30T00:00:00"/>
    <d v="1899-12-30T00:00:00"/>
    <d v="1899-12-30T00:00:00"/>
    <s v=""/>
  </r>
  <r>
    <n v="17867"/>
    <d v="2021-02-21T00:00:00"/>
    <s v="High"/>
    <n v="684"/>
    <n v="117"/>
    <s v="Approved"/>
    <x v="0"/>
    <d v="2021-03-23T00:00:00"/>
    <d v="2021-04-22T00:00:00"/>
    <d v="2021-05-22T00:00:00"/>
    <d v="2021-03-24T00:00:00"/>
    <d v="2021-04-22T00:00:00"/>
    <d v="2021-05-22T00:00:00"/>
    <s v="Paid Back"/>
  </r>
  <r>
    <n v="17868"/>
    <d v="2021-02-03T00:00:00"/>
    <s v="Mid"/>
    <n v="602"/>
    <n v="135"/>
    <s v="Declined"/>
    <x v="2"/>
    <d v="1899-12-30T00:00:00"/>
    <d v="1899-12-30T00:00:00"/>
    <d v="1899-12-30T00:00:00"/>
    <d v="1899-12-30T00:00:00"/>
    <d v="1899-12-30T00:00:00"/>
    <d v="1899-12-30T00:00:00"/>
    <s v=""/>
  </r>
  <r>
    <n v="17869"/>
    <d v="2021-02-04T00:00:00"/>
    <s v="High"/>
    <n v="602"/>
    <n v="82"/>
    <s v="Approved"/>
    <x v="0"/>
    <d v="2021-03-06T00:00:00"/>
    <d v="2021-04-05T00:00:00"/>
    <d v="2021-05-05T00:00:00"/>
    <d v="2021-03-17T00:00:00"/>
    <d v="2021-04-05T00:00:00"/>
    <d v="2021-05-05T00:00:00"/>
    <s v="Paid Back"/>
  </r>
  <r>
    <n v="17870"/>
    <d v="2021-02-19T00:00:00"/>
    <s v="Mid"/>
    <n v="603"/>
    <n v="156"/>
    <s v="Declined"/>
    <x v="2"/>
    <d v="1899-12-30T00:00:00"/>
    <d v="1899-12-30T00:00:00"/>
    <d v="1899-12-30T00:00:00"/>
    <d v="1899-12-30T00:00:00"/>
    <d v="1899-12-30T00:00:00"/>
    <d v="1899-12-30T00:00:00"/>
    <s v=""/>
  </r>
  <r>
    <n v="17871"/>
    <d v="2021-02-14T00:00:00"/>
    <s v="High"/>
    <n v="658"/>
    <n v="91"/>
    <s v="Approved"/>
    <x v="0"/>
    <d v="2021-03-16T00:00:00"/>
    <d v="2021-04-15T00:00:00"/>
    <d v="2021-05-15T00:00:00"/>
    <d v="2021-03-23T00:00:00"/>
    <d v="2021-04-15T00:00:00"/>
    <d v="2021-05-15T00:00:00"/>
    <s v="Defaulted"/>
  </r>
  <r>
    <n v="17872"/>
    <d v="2021-03-13T00:00:00"/>
    <s v="High"/>
    <n v="654"/>
    <n v="73"/>
    <s v="Approved"/>
    <x v="0"/>
    <d v="2021-04-12T00:00:00"/>
    <d v="2021-05-12T00:00:00"/>
    <d v="2021-06-11T00:00:00"/>
    <d v="2021-04-16T00:00:00"/>
    <d v="2021-05-12T00:00:00"/>
    <d v="2021-06-11T00:00:00"/>
    <s v="Paid Back"/>
  </r>
  <r>
    <n v="17873"/>
    <d v="2021-02-10T00:00:00"/>
    <s v="Low"/>
    <n v="659"/>
    <n v="72"/>
    <s v="Approved"/>
    <x v="0"/>
    <d v="2021-03-12T00:00:00"/>
    <d v="2021-04-11T00:00:00"/>
    <d v="2021-05-11T00:00:00"/>
    <d v="2021-03-12T00:00:00"/>
    <d v="2021-04-11T00:00:00"/>
    <d v="2021-05-11T00:00:00"/>
    <s v="Paid Back"/>
  </r>
  <r>
    <n v="17874"/>
    <d v="2021-03-01T00:00:00"/>
    <s v="High"/>
    <n v="552"/>
    <n v="134"/>
    <s v="Approved"/>
    <x v="0"/>
    <d v="2021-03-31T00:00:00"/>
    <d v="2021-04-30T00:00:00"/>
    <d v="2021-05-30T00:00:00"/>
    <d v="2021-06-02T00:00:00"/>
    <d v="2021-04-30T00:00:00"/>
    <d v="2021-05-30T00:00:00"/>
    <s v="Paid Back"/>
  </r>
  <r>
    <n v="17875"/>
    <d v="2021-03-10T00:00:00"/>
    <s v="Mid"/>
    <n v="590"/>
    <n v="71"/>
    <s v="Declined"/>
    <x v="2"/>
    <d v="1899-12-30T00:00:00"/>
    <d v="1899-12-30T00:00:00"/>
    <d v="1899-12-30T00:00:00"/>
    <d v="1899-12-30T00:00:00"/>
    <d v="1899-12-30T00:00:00"/>
    <d v="1899-12-30T00:00:00"/>
    <s v=""/>
  </r>
  <r>
    <n v="17876"/>
    <d v="2021-02-11T00:00:00"/>
    <s v="High"/>
    <n v="578"/>
    <n v="84"/>
    <s v="Declined"/>
    <x v="1"/>
    <d v="1899-12-30T00:00:00"/>
    <d v="1899-12-30T00:00:00"/>
    <d v="1899-12-30T00:00:00"/>
    <d v="1899-12-30T00:00:00"/>
    <d v="1899-12-30T00:00:00"/>
    <d v="1899-12-30T00:00:00"/>
    <s v=""/>
  </r>
  <r>
    <n v="17877"/>
    <d v="2021-03-28T00:00:00"/>
    <s v="Mid"/>
    <n v="612"/>
    <n v="129"/>
    <s v="Declined"/>
    <x v="1"/>
    <d v="1899-12-30T00:00:00"/>
    <d v="1899-12-30T00:00:00"/>
    <d v="1899-12-30T00:00:00"/>
    <d v="1899-12-30T00:00:00"/>
    <d v="1899-12-30T00:00:00"/>
    <d v="1899-12-30T00:00:00"/>
    <s v=""/>
  </r>
  <r>
    <n v="17878"/>
    <d v="2021-01-09T00:00:00"/>
    <s v="High"/>
    <n v="673"/>
    <n v="91"/>
    <s v="Approved"/>
    <x v="0"/>
    <d v="2021-02-08T00:00:00"/>
    <d v="2021-03-10T00:00:00"/>
    <d v="2021-04-09T00:00:00"/>
    <d v="2021-02-14T00:00:00"/>
    <d v="2021-03-10T00:00:00"/>
    <d v="2021-04-09T00:00:00"/>
    <s v="Paid Back"/>
  </r>
  <r>
    <n v="17879"/>
    <d v="2021-03-07T00:00:00"/>
    <s v="Mid"/>
    <n v="564"/>
    <n v="88"/>
    <s v="Declined"/>
    <x v="5"/>
    <d v="1899-12-30T00:00:00"/>
    <d v="1899-12-30T00:00:00"/>
    <d v="1899-12-30T00:00:00"/>
    <d v="1899-12-30T00:00:00"/>
    <d v="1899-12-30T00:00:00"/>
    <d v="1899-12-30T00:00:00"/>
    <s v=""/>
  </r>
  <r>
    <n v="17880"/>
    <d v="2021-03-14T00:00:00"/>
    <s v="Mid"/>
    <n v="630"/>
    <n v="136"/>
    <s v="Approved"/>
    <x v="0"/>
    <d v="2021-04-13T00:00:00"/>
    <d v="2021-05-13T00:00:00"/>
    <d v="2021-06-12T00:00:00"/>
    <d v="2021-05-15T00:00:00"/>
    <d v="2021-05-13T00:00:00"/>
    <d v="2021-06-12T00:00:00"/>
    <s v="Paid Back"/>
  </r>
  <r>
    <n v="17881"/>
    <d v="2021-03-26T00:00:00"/>
    <s v="High"/>
    <n v="687"/>
    <n v="110"/>
    <s v="Approved"/>
    <x v="0"/>
    <d v="2021-04-25T00:00:00"/>
    <d v="2021-05-25T00:00:00"/>
    <d v="2021-06-24T00:00:00"/>
    <d v="2021-04-29T00:00:00"/>
    <d v="2021-05-25T00:00:00"/>
    <d v="2021-06-24T00:00:00"/>
    <s v="Defaulted"/>
  </r>
  <r>
    <n v="17882"/>
    <d v="2021-02-16T00:00:00"/>
    <s v="Mid"/>
    <n v="640"/>
    <n v="100"/>
    <s v="Approved"/>
    <x v="0"/>
    <d v="2021-03-18T00:00:00"/>
    <d v="2021-04-17T00:00:00"/>
    <d v="2021-05-17T00:00:00"/>
    <d v="2021-04-16T00:00:00"/>
    <d v="2021-04-17T00:00:00"/>
    <d v="2021-05-17T00:00:00"/>
    <s v="Defaulted"/>
  </r>
  <r>
    <n v="17883"/>
    <d v="2021-03-20T00:00:00"/>
    <s v="Mid"/>
    <n v="597"/>
    <n v="89"/>
    <s v="Declined"/>
    <x v="1"/>
    <d v="1899-12-30T00:00:00"/>
    <d v="1899-12-30T00:00:00"/>
    <d v="1899-12-30T00:00:00"/>
    <d v="1899-12-30T00:00:00"/>
    <d v="1899-12-30T00:00:00"/>
    <d v="1899-12-30T00:00:00"/>
    <s v=""/>
  </r>
  <r>
    <n v="17884"/>
    <d v="2021-01-11T00:00:00"/>
    <s v="Low"/>
    <n v="607"/>
    <n v="69"/>
    <s v="Declined"/>
    <x v="4"/>
    <d v="1899-12-30T00:00:00"/>
    <d v="1899-12-30T00:00:00"/>
    <d v="1899-12-30T00:00:00"/>
    <d v="1899-12-30T00:00:00"/>
    <d v="1899-12-30T00:00:00"/>
    <d v="1899-12-30T00:00:00"/>
    <s v=""/>
  </r>
  <r>
    <n v="17885"/>
    <d v="2021-02-16T00:00:00"/>
    <s v="High"/>
    <n v="607"/>
    <n v="56"/>
    <s v="Approved"/>
    <x v="0"/>
    <d v="2021-03-18T00:00:00"/>
    <d v="2021-04-17T00:00:00"/>
    <d v="2021-05-17T00:00:00"/>
    <d v="2021-03-27T00:00:00"/>
    <d v="2021-04-17T00:00:00"/>
    <d v="2021-05-17T00:00:00"/>
    <s v="Defaulted"/>
  </r>
  <r>
    <n v="17886"/>
    <d v="2021-02-06T00:00:00"/>
    <s v="Mid"/>
    <n v="558"/>
    <n v="138"/>
    <s v="Declined"/>
    <x v="4"/>
    <d v="1899-12-30T00:00:00"/>
    <d v="1899-12-30T00:00:00"/>
    <d v="1899-12-30T00:00:00"/>
    <d v="1899-12-30T00:00:00"/>
    <d v="1899-12-30T00:00:00"/>
    <d v="1899-12-30T00:00:00"/>
    <s v=""/>
  </r>
  <r>
    <n v="17887"/>
    <d v="2021-03-26T00:00:00"/>
    <s v="Low"/>
    <n v="609"/>
    <n v="72"/>
    <s v="Approved"/>
    <x v="0"/>
    <d v="2021-04-25T00:00:00"/>
    <d v="2021-05-25T00:00:00"/>
    <d v="2021-06-24T00:00:00"/>
    <d v="2021-05-31T00:00:00"/>
    <d v="2021-05-25T00:00:00"/>
    <d v="2021-06-24T00:00:00"/>
    <s v="Paid Back"/>
  </r>
  <r>
    <n v="17888"/>
    <d v="2021-03-06T00:00:00"/>
    <s v="Mid"/>
    <n v="592"/>
    <n v="76"/>
    <s v="Declined"/>
    <x v="5"/>
    <d v="1899-12-30T00:00:00"/>
    <d v="1899-12-30T00:00:00"/>
    <d v="1899-12-30T00:00:00"/>
    <d v="1899-12-30T00:00:00"/>
    <d v="1899-12-30T00:00:00"/>
    <d v="1899-12-30T00:00:00"/>
    <s v=""/>
  </r>
  <r>
    <n v="17889"/>
    <d v="2021-03-15T00:00:00"/>
    <s v="Mid"/>
    <n v="607"/>
    <n v="90"/>
    <s v="Declined"/>
    <x v="2"/>
    <d v="1899-12-30T00:00:00"/>
    <d v="1899-12-30T00:00:00"/>
    <d v="1899-12-30T00:00:00"/>
    <d v="1899-12-30T00:00:00"/>
    <d v="1899-12-30T00:00:00"/>
    <d v="1899-12-30T00:00:00"/>
    <s v=""/>
  </r>
  <r>
    <n v="17890"/>
    <d v="2021-03-30T00:00:00"/>
    <s v="Low"/>
    <n v="654"/>
    <n v="99"/>
    <s v="Approved"/>
    <x v="0"/>
    <d v="2021-04-29T00:00:00"/>
    <d v="2021-05-29T00:00:00"/>
    <d v="2021-06-28T00:00:00"/>
    <d v="2021-05-08T00:00:00"/>
    <d v="2021-05-29T00:00:00"/>
    <d v="2021-06-28T00:00:00"/>
    <s v="Defaulted"/>
  </r>
  <r>
    <n v="17891"/>
    <d v="2021-03-13T00:00:00"/>
    <s v="High"/>
    <n v="622"/>
    <n v="75"/>
    <s v="Approved"/>
    <x v="0"/>
    <d v="2021-04-12T00:00:00"/>
    <d v="2021-05-12T00:00:00"/>
    <d v="2021-06-11T00:00:00"/>
    <d v="2021-05-19T00:00:00"/>
    <d v="2021-05-12T00:00:00"/>
    <d v="2021-06-11T00:00:00"/>
    <s v="Defaulted"/>
  </r>
  <r>
    <n v="17892"/>
    <d v="2021-03-19T00:00:00"/>
    <s v="Mid"/>
    <n v="548"/>
    <n v="68"/>
    <s v="Declined"/>
    <x v="4"/>
    <d v="1899-12-30T00:00:00"/>
    <d v="1899-12-30T00:00:00"/>
    <d v="1899-12-30T00:00:00"/>
    <d v="1899-12-30T00:00:00"/>
    <d v="1899-12-30T00:00:00"/>
    <d v="1899-12-30T00:00:00"/>
    <s v=""/>
  </r>
  <r>
    <n v="17893"/>
    <d v="2021-03-27T00:00:00"/>
    <s v="High"/>
    <n v="669"/>
    <n v="93"/>
    <s v="Approved"/>
    <x v="0"/>
    <d v="2021-04-26T00:00:00"/>
    <d v="2021-05-26T00:00:00"/>
    <d v="2021-06-25T00:00:00"/>
    <d v="2021-04-30T00:00:00"/>
    <d v="2021-05-26T00:00:00"/>
    <d v="2021-06-25T00:00:00"/>
    <s v="Paid Back"/>
  </r>
  <r>
    <n v="17894"/>
    <d v="2021-02-15T00:00:00"/>
    <s v="High"/>
    <n v="614"/>
    <n v="118"/>
    <s v="Approved"/>
    <x v="0"/>
    <d v="2021-03-17T00:00:00"/>
    <d v="2021-04-16T00:00:00"/>
    <d v="2021-05-16T00:00:00"/>
    <d v="2021-04-02T00:00:00"/>
    <d v="2021-04-16T00:00:00"/>
    <d v="2021-05-16T00:00:00"/>
    <s v="Paid Back"/>
  </r>
  <r>
    <n v="17895"/>
    <d v="2021-02-25T00:00:00"/>
    <s v="Mid"/>
    <n v="559"/>
    <n v="136"/>
    <s v="Declined"/>
    <x v="1"/>
    <d v="1899-12-30T00:00:00"/>
    <d v="1899-12-30T00:00:00"/>
    <d v="1899-12-30T00:00:00"/>
    <d v="1899-12-30T00:00:00"/>
    <d v="1899-12-30T00:00:00"/>
    <d v="1899-12-30T00:00:00"/>
    <s v=""/>
  </r>
  <r>
    <n v="17896"/>
    <d v="2021-02-11T00:00:00"/>
    <s v="Low"/>
    <n v="653"/>
    <n v="98"/>
    <s v="Approved"/>
    <x v="0"/>
    <d v="2021-03-13T00:00:00"/>
    <d v="2021-04-12T00:00:00"/>
    <d v="2021-05-12T00:00:00"/>
    <d v="2021-03-18T00:00:00"/>
    <d v="2021-04-12T00:00:00"/>
    <d v="2021-05-12T00:00:00"/>
    <s v="Paid Back"/>
  </r>
  <r>
    <n v="17897"/>
    <d v="2021-02-23T00:00:00"/>
    <s v="Low"/>
    <n v="527"/>
    <n v="105"/>
    <s v="Declined"/>
    <x v="2"/>
    <d v="1899-12-30T00:00:00"/>
    <d v="1899-12-30T00:00:00"/>
    <d v="1899-12-30T00:00:00"/>
    <d v="1899-12-30T00:00:00"/>
    <d v="1899-12-30T00:00:00"/>
    <d v="1899-12-30T00:00:00"/>
    <s v=""/>
  </r>
  <r>
    <n v="17898"/>
    <d v="2021-03-30T00:00:00"/>
    <s v="Mid"/>
    <n v="638"/>
    <n v="60"/>
    <s v="Approved"/>
    <x v="0"/>
    <d v="2021-04-29T00:00:00"/>
    <d v="2021-05-29T00:00:00"/>
    <d v="2021-06-28T00:00:00"/>
    <d v="2021-06-07T00:00:00"/>
    <d v="2021-05-29T00:00:00"/>
    <d v="2021-06-28T00:00:00"/>
    <s v="Defaulted"/>
  </r>
  <r>
    <n v="17899"/>
    <d v="2021-02-21T00:00:00"/>
    <s v="Mid"/>
    <n v="538"/>
    <n v="107"/>
    <s v="Declined"/>
    <x v="4"/>
    <d v="1899-12-30T00:00:00"/>
    <d v="1899-12-30T00:00:00"/>
    <d v="1899-12-30T00:00:00"/>
    <d v="1899-12-30T00:00:00"/>
    <d v="1899-12-30T00:00:00"/>
    <d v="1899-12-30T00:00:00"/>
    <s v=""/>
  </r>
  <r>
    <n v="17900"/>
    <d v="2021-01-23T00:00:00"/>
    <s v="Mid"/>
    <n v="698"/>
    <n v="102"/>
    <s v="Approved"/>
    <x v="0"/>
    <d v="2021-02-22T00:00:00"/>
    <d v="2021-03-24T00:00:00"/>
    <d v="2021-04-23T00:00:00"/>
    <d v="2021-02-23T00:00:00"/>
    <d v="2021-03-24T00:00:00"/>
    <d v="2021-04-23T00:00:00"/>
    <s v="Paid Back"/>
  </r>
  <r>
    <n v="17901"/>
    <d v="2021-02-21T00:00:00"/>
    <s v="High"/>
    <n v="642"/>
    <n v="86"/>
    <s v="Approved"/>
    <x v="0"/>
    <d v="2021-03-23T00:00:00"/>
    <d v="2021-04-22T00:00:00"/>
    <d v="2021-05-22T00:00:00"/>
    <d v="2021-03-24T00:00:00"/>
    <d v="2021-04-22T00:00:00"/>
    <d v="2021-05-22T00:00:00"/>
    <s v="Paid Back"/>
  </r>
  <r>
    <n v="17902"/>
    <d v="2021-03-25T00:00:00"/>
    <s v="Mid"/>
    <n v="668"/>
    <n v="90"/>
    <s v="Approved"/>
    <x v="0"/>
    <d v="2021-04-24T00:00:00"/>
    <d v="2021-05-24T00:00:00"/>
    <d v="2021-06-23T00:00:00"/>
    <d v="2021-05-03T00:00:00"/>
    <d v="2021-05-24T00:00:00"/>
    <d v="2021-06-23T00:00:00"/>
    <s v="Defaulted"/>
  </r>
  <r>
    <n v="17903"/>
    <d v="2021-03-30T00:00:00"/>
    <s v="Mid"/>
    <n v="617"/>
    <n v="52"/>
    <s v="Declined"/>
    <x v="4"/>
    <d v="1899-12-30T00:00:00"/>
    <d v="1899-12-30T00:00:00"/>
    <d v="1899-12-30T00:00:00"/>
    <d v="1899-12-30T00:00:00"/>
    <d v="1899-12-30T00:00:00"/>
    <d v="1899-12-30T00:00:00"/>
    <s v=""/>
  </r>
  <r>
    <n v="17904"/>
    <d v="2021-01-25T00:00:00"/>
    <s v="Mid"/>
    <n v="660"/>
    <n v="69"/>
    <s v="Approved"/>
    <x v="0"/>
    <d v="2021-02-24T00:00:00"/>
    <d v="2021-03-26T00:00:00"/>
    <d v="2021-04-25T00:00:00"/>
    <d v="2021-03-01T00:00:00"/>
    <d v="2021-03-26T00:00:00"/>
    <d v="2021-04-25T00:00:00"/>
    <s v="Paid Back"/>
  </r>
  <r>
    <n v="17905"/>
    <d v="2021-02-25T00:00:00"/>
    <s v="Mid"/>
    <n v="646"/>
    <n v="112"/>
    <s v="Approved"/>
    <x v="0"/>
    <d v="2021-03-27T00:00:00"/>
    <d v="2021-04-26T00:00:00"/>
    <d v="2021-05-26T00:00:00"/>
    <d v="2021-04-02T00:00:00"/>
    <d v="2021-04-26T00:00:00"/>
    <d v="2021-05-26T00:00:00"/>
    <s v="Paid Back"/>
  </r>
  <r>
    <n v="17906"/>
    <d v="2021-03-16T00:00:00"/>
    <s v="Mid"/>
    <n v="604"/>
    <n v="93"/>
    <s v="Declined"/>
    <x v="3"/>
    <d v="1899-12-30T00:00:00"/>
    <d v="1899-12-30T00:00:00"/>
    <d v="1899-12-30T00:00:00"/>
    <d v="1899-12-30T00:00:00"/>
    <d v="1899-12-30T00:00:00"/>
    <d v="1899-12-30T00:00:00"/>
    <s v=""/>
  </r>
  <r>
    <n v="17907"/>
    <d v="2021-02-20T00:00:00"/>
    <s v="Low"/>
    <n v="603"/>
    <n v="111"/>
    <s v="Declined"/>
    <x v="2"/>
    <d v="1899-12-30T00:00:00"/>
    <d v="1899-12-30T00:00:00"/>
    <d v="1899-12-30T00:00:00"/>
    <d v="1899-12-30T00:00:00"/>
    <d v="1899-12-30T00:00:00"/>
    <d v="1899-12-30T00:00:00"/>
    <s v=""/>
  </r>
  <r>
    <n v="17908"/>
    <d v="2021-03-08T00:00:00"/>
    <s v="Mid"/>
    <n v="564"/>
    <n v="97"/>
    <s v="Declined"/>
    <x v="3"/>
    <d v="1899-12-30T00:00:00"/>
    <d v="1899-12-30T00:00:00"/>
    <d v="1899-12-30T00:00:00"/>
    <d v="1899-12-30T00:00:00"/>
    <d v="1899-12-30T00:00:00"/>
    <d v="1899-12-30T00:00:00"/>
    <s v=""/>
  </r>
  <r>
    <n v="17909"/>
    <d v="2021-02-13T00:00:00"/>
    <s v="Mid"/>
    <n v="590"/>
    <n v="38"/>
    <s v="Declined"/>
    <x v="2"/>
    <d v="1899-12-30T00:00:00"/>
    <d v="1899-12-30T00:00:00"/>
    <d v="1899-12-30T00:00:00"/>
    <d v="1899-12-30T00:00:00"/>
    <d v="1899-12-30T00:00:00"/>
    <d v="1899-12-30T00:00:00"/>
    <s v=""/>
  </r>
  <r>
    <n v="17910"/>
    <d v="2021-02-16T00:00:00"/>
    <s v="Mid"/>
    <n v="657"/>
    <n v="98"/>
    <s v="Approved"/>
    <x v="0"/>
    <d v="2021-03-18T00:00:00"/>
    <d v="2021-04-17T00:00:00"/>
    <d v="2021-05-17T00:00:00"/>
    <d v="2021-03-23T00:00:00"/>
    <d v="2021-04-17T00:00:00"/>
    <d v="2021-05-17T00:00:00"/>
    <s v="Defaulted"/>
  </r>
  <r>
    <n v="17911"/>
    <d v="2021-02-26T00:00:00"/>
    <s v="Low"/>
    <n v="611"/>
    <n v="40"/>
    <s v="Declined"/>
    <x v="2"/>
    <d v="1899-12-30T00:00:00"/>
    <d v="1899-12-30T00:00:00"/>
    <d v="1899-12-30T00:00:00"/>
    <d v="1899-12-30T00:00:00"/>
    <d v="1899-12-30T00:00:00"/>
    <d v="1899-12-30T00:00:00"/>
    <s v=""/>
  </r>
  <r>
    <n v="17912"/>
    <d v="2021-02-22T00:00:00"/>
    <s v="Mid"/>
    <n v="613"/>
    <n v="88"/>
    <s v="Declined"/>
    <x v="4"/>
    <d v="1899-12-30T00:00:00"/>
    <d v="1899-12-30T00:00:00"/>
    <d v="1899-12-30T00:00:00"/>
    <d v="1899-12-30T00:00:00"/>
    <d v="1899-12-30T00:00:00"/>
    <d v="1899-12-30T00:00:00"/>
    <s v=""/>
  </r>
  <r>
    <n v="17913"/>
    <d v="2021-02-23T00:00:00"/>
    <s v="High"/>
    <n v="563"/>
    <n v="77"/>
    <s v="Declined"/>
    <x v="5"/>
    <d v="1899-12-30T00:00:00"/>
    <d v="1899-12-30T00:00:00"/>
    <d v="1899-12-30T00:00:00"/>
    <d v="1899-12-30T00:00:00"/>
    <d v="1899-12-30T00:00:00"/>
    <d v="1899-12-30T00:00:00"/>
    <s v=""/>
  </r>
  <r>
    <n v="17914"/>
    <d v="2021-02-20T00:00:00"/>
    <s v="Low"/>
    <n v="609"/>
    <n v="161"/>
    <s v="Declined"/>
    <x v="2"/>
    <d v="1899-12-30T00:00:00"/>
    <d v="1899-12-30T00:00:00"/>
    <d v="1899-12-30T00:00:00"/>
    <d v="1899-12-30T00:00:00"/>
    <d v="1899-12-30T00:00:00"/>
    <d v="1899-12-30T00:00:00"/>
    <s v=""/>
  </r>
  <r>
    <n v="17915"/>
    <d v="2021-01-05T00:00:00"/>
    <s v="High"/>
    <n v="606"/>
    <n v="59"/>
    <s v="Approved"/>
    <x v="0"/>
    <d v="2021-02-04T00:00:00"/>
    <d v="2021-03-06T00:00:00"/>
    <d v="2021-04-05T00:00:00"/>
    <d v="2021-03-12T00:00:00"/>
    <d v="2021-03-06T00:00:00"/>
    <d v="2021-04-05T00:00:00"/>
    <s v="Defaulted"/>
  </r>
  <r>
    <n v="17916"/>
    <d v="2021-02-19T00:00:00"/>
    <s v="Mid"/>
    <n v="650"/>
    <n v="92"/>
    <s v="Approved"/>
    <x v="0"/>
    <d v="2021-03-21T00:00:00"/>
    <d v="2021-04-20T00:00:00"/>
    <d v="2021-05-20T00:00:00"/>
    <d v="2021-03-23T00:00:00"/>
    <d v="2021-04-20T00:00:00"/>
    <d v="2021-05-20T00:00:00"/>
    <s v="Paid Back"/>
  </r>
  <r>
    <n v="17917"/>
    <d v="2021-02-05T00:00:00"/>
    <s v="Low"/>
    <n v="675"/>
    <n v="114"/>
    <s v="Approved"/>
    <x v="0"/>
    <d v="2021-03-07T00:00:00"/>
    <d v="2021-04-06T00:00:00"/>
    <d v="2021-05-06T00:00:00"/>
    <d v="2021-03-07T00:00:00"/>
    <d v="2021-04-06T00:00:00"/>
    <d v="2021-05-06T00:00:00"/>
    <s v="Paid Back"/>
  </r>
  <r>
    <n v="17918"/>
    <d v="2021-02-04T00:00:00"/>
    <s v="Mid"/>
    <n v="592"/>
    <n v="71"/>
    <s v="Declined"/>
    <x v="1"/>
    <d v="1899-12-30T00:00:00"/>
    <d v="1899-12-30T00:00:00"/>
    <d v="1899-12-30T00:00:00"/>
    <d v="1899-12-30T00:00:00"/>
    <d v="1899-12-30T00:00:00"/>
    <d v="1899-12-30T00:00:00"/>
    <s v=""/>
  </r>
  <r>
    <n v="17919"/>
    <d v="2021-01-17T00:00:00"/>
    <s v="Mid"/>
    <n v="645"/>
    <n v="55"/>
    <s v="Approved"/>
    <x v="0"/>
    <d v="2021-02-16T00:00:00"/>
    <d v="2021-03-18T00:00:00"/>
    <d v="2021-04-17T00:00:00"/>
    <d v="2021-02-25T00:00:00"/>
    <d v="2021-03-18T00:00:00"/>
    <d v="2021-04-17T00:00:00"/>
    <s v="Paid Back"/>
  </r>
  <r>
    <n v="17920"/>
    <d v="2021-02-08T00:00:00"/>
    <s v="High"/>
    <n v="604"/>
    <n v="93"/>
    <s v="Approved"/>
    <x v="0"/>
    <d v="2021-03-10T00:00:00"/>
    <d v="2021-04-09T00:00:00"/>
    <d v="2021-05-09T00:00:00"/>
    <d v="2021-03-20T00:00:00"/>
    <d v="2021-04-09T00:00:00"/>
    <d v="2021-05-09T00:00:00"/>
    <s v="Paid Back"/>
  </r>
  <r>
    <n v="17921"/>
    <d v="2021-03-28T00:00:00"/>
    <s v="Mid"/>
    <n v="599"/>
    <n v="106"/>
    <s v="Approved"/>
    <x v="0"/>
    <d v="2021-04-27T00:00:00"/>
    <d v="2021-05-27T00:00:00"/>
    <d v="2021-06-26T00:00:00"/>
    <d v="2021-07-25T00:00:00"/>
    <d v="2021-05-27T00:00:00"/>
    <d v="2021-06-26T00:00:00"/>
    <s v="Paid Back"/>
  </r>
  <r>
    <n v="17922"/>
    <d v="2021-01-13T00:00:00"/>
    <s v="High"/>
    <n v="587"/>
    <n v="126"/>
    <s v="Declined"/>
    <x v="4"/>
    <d v="1899-12-30T00:00:00"/>
    <d v="1899-12-30T00:00:00"/>
    <d v="1899-12-30T00:00:00"/>
    <d v="1899-12-30T00:00:00"/>
    <d v="1899-12-30T00:00:00"/>
    <d v="1899-12-30T00:00:00"/>
    <s v=""/>
  </r>
  <r>
    <n v="17923"/>
    <d v="2021-03-12T00:00:00"/>
    <s v="Low"/>
    <n v="603"/>
    <n v="119"/>
    <s v="Approved"/>
    <x v="0"/>
    <d v="2021-04-11T00:00:00"/>
    <d v="2021-05-11T00:00:00"/>
    <d v="2021-06-10T00:00:00"/>
    <d v="2021-04-19T00:00:00"/>
    <d v="2021-05-11T00:00:00"/>
    <d v="2021-06-10T00:00:00"/>
    <s v="Paid Back"/>
  </r>
  <r>
    <n v="17924"/>
    <d v="2021-01-05T00:00:00"/>
    <s v="Low"/>
    <n v="623"/>
    <n v="37"/>
    <s v="Declined"/>
    <x v="4"/>
    <d v="1899-12-30T00:00:00"/>
    <d v="1899-12-30T00:00:00"/>
    <d v="1899-12-30T00:00:00"/>
    <d v="1899-12-30T00:00:00"/>
    <d v="1899-12-30T00:00:00"/>
    <d v="1899-12-30T00:00:00"/>
    <s v=""/>
  </r>
  <r>
    <n v="17925"/>
    <d v="2021-02-18T00:00:00"/>
    <s v="Mid"/>
    <n v="585"/>
    <n v="107"/>
    <s v="Declined"/>
    <x v="1"/>
    <d v="1899-12-30T00:00:00"/>
    <d v="1899-12-30T00:00:00"/>
    <d v="1899-12-30T00:00:00"/>
    <d v="1899-12-30T00:00:00"/>
    <d v="1899-12-30T00:00:00"/>
    <d v="1899-12-30T00:00:00"/>
    <s v=""/>
  </r>
  <r>
    <n v="17926"/>
    <d v="2021-01-13T00:00:00"/>
    <s v="Low"/>
    <n v="635"/>
    <n v="144"/>
    <s v="Declined"/>
    <x v="2"/>
    <d v="1899-12-30T00:00:00"/>
    <d v="1899-12-30T00:00:00"/>
    <d v="1899-12-30T00:00:00"/>
    <d v="1899-12-30T00:00:00"/>
    <d v="1899-12-30T00:00:00"/>
    <d v="1899-12-30T00:00:00"/>
    <s v=""/>
  </r>
  <r>
    <n v="17927"/>
    <d v="2021-01-10T00:00:00"/>
    <s v="Mid"/>
    <n v="614"/>
    <n v="77"/>
    <s v="Declined"/>
    <x v="3"/>
    <d v="1899-12-30T00:00:00"/>
    <d v="1899-12-30T00:00:00"/>
    <d v="1899-12-30T00:00:00"/>
    <d v="1899-12-30T00:00:00"/>
    <d v="1899-12-30T00:00:00"/>
    <d v="1899-12-30T00:00:00"/>
    <s v=""/>
  </r>
  <r>
    <n v="17928"/>
    <d v="2021-03-11T00:00:00"/>
    <s v="Low"/>
    <n v="573"/>
    <n v="67"/>
    <s v="Declined"/>
    <x v="4"/>
    <d v="1899-12-30T00:00:00"/>
    <d v="1899-12-30T00:00:00"/>
    <d v="1899-12-30T00:00:00"/>
    <d v="1899-12-30T00:00:00"/>
    <d v="1899-12-30T00:00:00"/>
    <d v="1899-12-30T00:00:00"/>
    <s v=""/>
  </r>
  <r>
    <n v="17929"/>
    <d v="2021-02-15T00:00:00"/>
    <s v="High"/>
    <n v="641"/>
    <n v="83"/>
    <s v="Approved"/>
    <x v="0"/>
    <d v="2021-03-17T00:00:00"/>
    <d v="2021-04-16T00:00:00"/>
    <d v="2021-05-16T00:00:00"/>
    <d v="2021-03-18T00:00:00"/>
    <d v="2021-04-16T00:00:00"/>
    <d v="2021-05-16T00:00:00"/>
    <s v="Defaulted"/>
  </r>
  <r>
    <n v="17930"/>
    <d v="2021-02-07T00:00:00"/>
    <s v="High"/>
    <n v="621"/>
    <n v="121"/>
    <s v="Approved"/>
    <x v="0"/>
    <d v="2021-03-09T00:00:00"/>
    <d v="2021-04-08T00:00:00"/>
    <d v="2021-05-08T00:00:00"/>
    <d v="2021-03-12T00:00:00"/>
    <d v="2021-04-08T00:00:00"/>
    <d v="2021-05-08T00:00:00"/>
    <s v="Defaulted"/>
  </r>
  <r>
    <n v="17931"/>
    <d v="2021-02-27T00:00:00"/>
    <s v="Mid"/>
    <n v="703"/>
    <n v="90"/>
    <s v="Approved"/>
    <x v="0"/>
    <d v="2021-03-29T00:00:00"/>
    <d v="2021-04-28T00:00:00"/>
    <d v="2021-05-28T00:00:00"/>
    <d v="2021-04-07T00:00:00"/>
    <d v="2021-04-28T00:00:00"/>
    <d v="2021-05-28T00:00:00"/>
    <s v="Paid Back"/>
  </r>
  <r>
    <n v="17932"/>
    <d v="2021-02-15T00:00:00"/>
    <s v="Low"/>
    <n v="626"/>
    <n v="87"/>
    <s v="Declined"/>
    <x v="1"/>
    <d v="1899-12-30T00:00:00"/>
    <d v="1899-12-30T00:00:00"/>
    <d v="1899-12-30T00:00:00"/>
    <d v="1899-12-30T00:00:00"/>
    <d v="1899-12-30T00:00:00"/>
    <d v="1899-12-30T00:00:00"/>
    <s v=""/>
  </r>
  <r>
    <n v="17933"/>
    <d v="2021-03-04T00:00:00"/>
    <s v="Low"/>
    <n v="573"/>
    <n v="108"/>
    <s v="Approved"/>
    <x v="0"/>
    <d v="2021-04-03T00:00:00"/>
    <d v="2021-05-03T00:00:00"/>
    <d v="2021-06-02T00:00:00"/>
    <d v="2021-04-22T00:00:00"/>
    <d v="2021-05-03T00:00:00"/>
    <d v="2021-06-02T00:00:00"/>
    <s v="Paid Back"/>
  </r>
  <r>
    <n v="17934"/>
    <d v="2021-01-02T00:00:00"/>
    <s v="High"/>
    <n v="649"/>
    <n v="97"/>
    <s v="Approved"/>
    <x v="0"/>
    <d v="2021-02-01T00:00:00"/>
    <d v="2021-03-03T00:00:00"/>
    <d v="2021-04-02T00:00:00"/>
    <d v="2021-02-11T00:00:00"/>
    <d v="2021-03-03T00:00:00"/>
    <d v="2021-04-02T00:00:00"/>
    <s v="Paid Back"/>
  </r>
  <r>
    <n v="17935"/>
    <d v="2021-02-04T00:00:00"/>
    <s v="Mid"/>
    <n v="606"/>
    <n v="153"/>
    <s v="Declined"/>
    <x v="2"/>
    <d v="1899-12-30T00:00:00"/>
    <d v="1899-12-30T00:00:00"/>
    <d v="1899-12-30T00:00:00"/>
    <d v="1899-12-30T00:00:00"/>
    <d v="1899-12-30T00:00:00"/>
    <d v="1899-12-30T00:00:00"/>
    <s v=""/>
  </r>
  <r>
    <n v="17936"/>
    <d v="2021-02-03T00:00:00"/>
    <s v="Mid"/>
    <n v="611"/>
    <n v="69"/>
    <s v="Declined"/>
    <x v="5"/>
    <d v="1899-12-30T00:00:00"/>
    <d v="1899-12-30T00:00:00"/>
    <d v="1899-12-30T00:00:00"/>
    <d v="1899-12-30T00:00:00"/>
    <d v="1899-12-30T00:00:00"/>
    <d v="1899-12-30T00:00:00"/>
    <s v=""/>
  </r>
  <r>
    <n v="17937"/>
    <d v="2021-01-28T00:00:00"/>
    <s v="High"/>
    <n v="682"/>
    <n v="106"/>
    <s v="Approved"/>
    <x v="0"/>
    <d v="2021-02-27T00:00:00"/>
    <d v="2021-03-29T00:00:00"/>
    <d v="2021-04-28T00:00:00"/>
    <d v="2021-02-27T00:00:00"/>
    <d v="2021-03-29T00:00:00"/>
    <d v="2021-04-28T00:00:00"/>
    <s v="Paid Back"/>
  </r>
  <r>
    <n v="17938"/>
    <d v="2021-03-23T00:00:00"/>
    <s v="High"/>
    <n v="609"/>
    <n v="121"/>
    <s v="Approved"/>
    <x v="0"/>
    <d v="2021-04-22T00:00:00"/>
    <d v="2021-05-22T00:00:00"/>
    <d v="2021-06-21T00:00:00"/>
    <d v="2021-04-30T00:00:00"/>
    <d v="2021-05-22T00:00:00"/>
    <d v="2021-06-21T00:00:00"/>
    <s v="Defaulted"/>
  </r>
  <r>
    <n v="17939"/>
    <d v="2021-03-26T00:00:00"/>
    <s v="Low"/>
    <n v="561"/>
    <n v="94"/>
    <s v="Approved"/>
    <x v="0"/>
    <d v="2021-04-25T00:00:00"/>
    <d v="2021-05-25T00:00:00"/>
    <d v="2021-06-24T00:00:00"/>
    <d v="2021-05-30T00:00:00"/>
    <d v="2021-05-25T00:00:00"/>
    <d v="2021-06-24T00:00:00"/>
    <s v="Defaulted"/>
  </r>
  <r>
    <n v="17940"/>
    <d v="2021-02-06T00:00:00"/>
    <s v="Low"/>
    <n v="612"/>
    <n v="60"/>
    <s v="Declined"/>
    <x v="1"/>
    <d v="1899-12-30T00:00:00"/>
    <d v="1899-12-30T00:00:00"/>
    <d v="1899-12-30T00:00:00"/>
    <d v="1899-12-30T00:00:00"/>
    <d v="1899-12-30T00:00:00"/>
    <d v="1899-12-30T00:00:00"/>
    <s v=""/>
  </r>
  <r>
    <n v="17941"/>
    <d v="2021-02-27T00:00:00"/>
    <s v="Low"/>
    <n v="623"/>
    <n v="75"/>
    <s v="Declined"/>
    <x v="4"/>
    <d v="1899-12-30T00:00:00"/>
    <d v="1899-12-30T00:00:00"/>
    <d v="1899-12-30T00:00:00"/>
    <d v="1899-12-30T00:00:00"/>
    <d v="1899-12-30T00:00:00"/>
    <d v="1899-12-30T00:00:00"/>
    <s v=""/>
  </r>
  <r>
    <n v="17942"/>
    <d v="2021-02-01T00:00:00"/>
    <s v="Mid"/>
    <n v="605"/>
    <n v="79"/>
    <s v="Declined"/>
    <x v="4"/>
    <d v="1899-12-30T00:00:00"/>
    <d v="1899-12-30T00:00:00"/>
    <d v="1899-12-30T00:00:00"/>
    <d v="1899-12-30T00:00:00"/>
    <d v="1899-12-30T00:00:00"/>
    <d v="1899-12-30T00:00:00"/>
    <s v=""/>
  </r>
  <r>
    <n v="17943"/>
    <d v="2021-02-19T00:00:00"/>
    <s v="Low"/>
    <n v="587"/>
    <n v="102"/>
    <s v="Declined"/>
    <x v="5"/>
    <d v="1899-12-30T00:00:00"/>
    <d v="1899-12-30T00:00:00"/>
    <d v="1899-12-30T00:00:00"/>
    <d v="1899-12-30T00:00:00"/>
    <d v="1899-12-30T00:00:00"/>
    <d v="1899-12-30T00:00:00"/>
    <s v=""/>
  </r>
  <r>
    <n v="17944"/>
    <d v="2021-03-03T00:00:00"/>
    <s v="Mid"/>
    <n v="644"/>
    <n v="38"/>
    <s v="Approved"/>
    <x v="0"/>
    <d v="2021-04-02T00:00:00"/>
    <d v="2021-05-02T00:00:00"/>
    <d v="2021-06-01T00:00:00"/>
    <d v="2021-04-03T00:00:00"/>
    <d v="2021-05-02T00:00:00"/>
    <d v="2021-06-01T00:00:00"/>
    <s v="Paid Back"/>
  </r>
  <r>
    <n v="17945"/>
    <d v="2021-03-31T00:00:00"/>
    <s v="Low"/>
    <n v="620"/>
    <n v="147"/>
    <s v="Declined"/>
    <x v="4"/>
    <d v="1899-12-30T00:00:00"/>
    <d v="1899-12-30T00:00:00"/>
    <d v="1899-12-30T00:00:00"/>
    <d v="1899-12-30T00:00:00"/>
    <d v="1899-12-30T00:00:00"/>
    <d v="1899-12-30T00:00:00"/>
    <s v=""/>
  </r>
  <r>
    <n v="17946"/>
    <d v="2021-02-13T00:00:00"/>
    <s v="Low"/>
    <n v="590"/>
    <n v="67"/>
    <s v="Declined"/>
    <x v="5"/>
    <d v="1899-12-30T00:00:00"/>
    <d v="1899-12-30T00:00:00"/>
    <d v="1899-12-30T00:00:00"/>
    <d v="1899-12-30T00:00:00"/>
    <d v="1899-12-30T00:00:00"/>
    <d v="1899-12-30T00:00:00"/>
    <s v=""/>
  </r>
  <r>
    <n v="17947"/>
    <d v="2021-01-06T00:00:00"/>
    <s v="High"/>
    <n v="621"/>
    <n v="91"/>
    <s v="Approved"/>
    <x v="0"/>
    <d v="2021-02-05T00:00:00"/>
    <d v="2021-03-07T00:00:00"/>
    <d v="2021-04-06T00:00:00"/>
    <d v="2021-03-04T00:00:00"/>
    <d v="2021-03-07T00:00:00"/>
    <d v="2021-04-06T00:00:00"/>
    <s v="Defaulted"/>
  </r>
  <r>
    <n v="17948"/>
    <d v="2021-03-01T00:00:00"/>
    <s v="Mid"/>
    <n v="562"/>
    <n v="146"/>
    <s v="Declined"/>
    <x v="3"/>
    <d v="1899-12-30T00:00:00"/>
    <d v="1899-12-30T00:00:00"/>
    <d v="1899-12-30T00:00:00"/>
    <d v="1899-12-30T00:00:00"/>
    <d v="1899-12-30T00:00:00"/>
    <d v="1899-12-30T00:00:00"/>
    <s v=""/>
  </r>
  <r>
    <n v="17949"/>
    <d v="2021-03-05T00:00:00"/>
    <s v="Mid"/>
    <n v="627"/>
    <n v="123"/>
    <s v="Approved"/>
    <x v="0"/>
    <d v="2021-04-04T00:00:00"/>
    <d v="2021-05-04T00:00:00"/>
    <d v="2021-06-03T00:00:00"/>
    <d v="2021-04-28T00:00:00"/>
    <d v="2021-05-04T00:00:00"/>
    <d v="2021-06-03T00:00:00"/>
    <s v="Paid Back"/>
  </r>
  <r>
    <n v="17950"/>
    <d v="2021-02-22T00:00:00"/>
    <s v="Low"/>
    <n v="556"/>
    <n v="95"/>
    <s v="Declined"/>
    <x v="1"/>
    <d v="1899-12-30T00:00:00"/>
    <d v="1899-12-30T00:00:00"/>
    <d v="1899-12-30T00:00:00"/>
    <d v="1899-12-30T00:00:00"/>
    <d v="1899-12-30T00:00:00"/>
    <d v="1899-12-30T00:00:00"/>
    <s v=""/>
  </r>
  <r>
    <n v="17951"/>
    <d v="2021-01-06T00:00:00"/>
    <s v="Low"/>
    <n v="601"/>
    <n v="105"/>
    <s v="Declined"/>
    <x v="4"/>
    <d v="1899-12-30T00:00:00"/>
    <d v="1899-12-30T00:00:00"/>
    <d v="1899-12-30T00:00:00"/>
    <d v="1899-12-30T00:00:00"/>
    <d v="1899-12-30T00:00:00"/>
    <d v="1899-12-30T00:00:00"/>
    <s v=""/>
  </r>
  <r>
    <n v="17952"/>
    <d v="2021-03-15T00:00:00"/>
    <s v="Low"/>
    <n v="573"/>
    <n v="161"/>
    <s v="Declined"/>
    <x v="5"/>
    <d v="1899-12-30T00:00:00"/>
    <d v="1899-12-30T00:00:00"/>
    <d v="1899-12-30T00:00:00"/>
    <d v="1899-12-30T00:00:00"/>
    <d v="1899-12-30T00:00:00"/>
    <d v="1899-12-30T00:00:00"/>
    <s v=""/>
  </r>
  <r>
    <n v="17953"/>
    <d v="2021-02-20T00:00:00"/>
    <s v="Mid"/>
    <n v="601"/>
    <n v="113"/>
    <s v="Declined"/>
    <x v="4"/>
    <d v="1899-12-30T00:00:00"/>
    <d v="1899-12-30T00:00:00"/>
    <d v="1899-12-30T00:00:00"/>
    <d v="1899-12-30T00:00:00"/>
    <d v="1899-12-30T00:00:00"/>
    <d v="1899-12-30T00:00:00"/>
    <s v=""/>
  </r>
  <r>
    <n v="17954"/>
    <d v="2021-04-02T00:00:00"/>
    <s v="Mid"/>
    <n v="622"/>
    <n v="123"/>
    <s v="Approved"/>
    <x v="0"/>
    <d v="2021-05-02T00:00:00"/>
    <d v="2021-06-01T00:00:00"/>
    <d v="2021-07-01T00:00:00"/>
    <d v="2021-06-11T00:00:00"/>
    <d v="2021-06-01T00:00:00"/>
    <d v="2021-07-01T00:00:00"/>
    <s v="Paid Back"/>
  </r>
  <r>
    <n v="17955"/>
    <d v="2021-02-11T00:00:00"/>
    <s v="Low"/>
    <n v="592"/>
    <n v="64"/>
    <s v="Declined"/>
    <x v="5"/>
    <d v="1899-12-30T00:00:00"/>
    <d v="1899-12-30T00:00:00"/>
    <d v="1899-12-30T00:00:00"/>
    <d v="1899-12-30T00:00:00"/>
    <d v="1899-12-30T00:00:00"/>
    <d v="1899-12-30T00:00:00"/>
    <s v=""/>
  </r>
  <r>
    <n v="17956"/>
    <d v="2021-02-03T00:00:00"/>
    <s v="Mid"/>
    <n v="621"/>
    <n v="69"/>
    <s v="Approved"/>
    <x v="0"/>
    <d v="2021-03-05T00:00:00"/>
    <d v="2021-04-04T00:00:00"/>
    <d v="2021-05-04T00:00:00"/>
    <d v="2021-04-12T00:00:00"/>
    <d v="2021-04-04T00:00:00"/>
    <d v="2021-05-04T00:00:00"/>
    <s v="Defaulted"/>
  </r>
  <r>
    <n v="17957"/>
    <d v="2021-03-29T00:00:00"/>
    <s v="Low"/>
    <n v="650"/>
    <n v="107"/>
    <s v="Approved"/>
    <x v="0"/>
    <d v="2021-04-28T00:00:00"/>
    <d v="2021-05-28T00:00:00"/>
    <d v="2021-06-27T00:00:00"/>
    <d v="2021-05-06T00:00:00"/>
    <d v="2021-05-28T00:00:00"/>
    <d v="2021-06-27T00:00:00"/>
    <s v="Paid Back"/>
  </r>
  <r>
    <n v="17958"/>
    <d v="2021-03-15T00:00:00"/>
    <s v="Mid"/>
    <n v="596"/>
    <n v="134"/>
    <s v="Declined"/>
    <x v="4"/>
    <d v="1899-12-30T00:00:00"/>
    <d v="1899-12-30T00:00:00"/>
    <d v="1899-12-30T00:00:00"/>
    <d v="1899-12-30T00:00:00"/>
    <d v="1899-12-30T00:00:00"/>
    <d v="1899-12-30T00:00:00"/>
    <s v=""/>
  </r>
  <r>
    <n v="17959"/>
    <d v="2021-01-12T00:00:00"/>
    <s v="Mid"/>
    <n v="616"/>
    <n v="116"/>
    <s v="Declined"/>
    <x v="3"/>
    <d v="1899-12-30T00:00:00"/>
    <d v="1899-12-30T00:00:00"/>
    <d v="1899-12-30T00:00:00"/>
    <d v="1899-12-30T00:00:00"/>
    <d v="1899-12-30T00:00:00"/>
    <d v="1899-12-30T00:00:00"/>
    <s v=""/>
  </r>
  <r>
    <n v="17960"/>
    <d v="2021-03-29T00:00:00"/>
    <s v="Mid"/>
    <n v="633"/>
    <n v="108"/>
    <s v="Approved"/>
    <x v="0"/>
    <d v="2021-04-28T00:00:00"/>
    <d v="2021-05-28T00:00:00"/>
    <d v="2021-06-27T00:00:00"/>
    <d v="2021-05-14T00:00:00"/>
    <d v="2021-05-28T00:00:00"/>
    <d v="2021-06-27T00:00:00"/>
    <s v="Paid Back"/>
  </r>
  <r>
    <n v="17961"/>
    <d v="2021-03-20T00:00:00"/>
    <s v="Mid"/>
    <n v="646"/>
    <n v="113"/>
    <s v="Approved"/>
    <x v="0"/>
    <d v="2021-04-19T00:00:00"/>
    <d v="2021-05-19T00:00:00"/>
    <d v="2021-06-18T00:00:00"/>
    <d v="2021-04-20T00:00:00"/>
    <d v="2021-05-19T00:00:00"/>
    <d v="2021-06-18T00:00:00"/>
    <s v="Paid Back"/>
  </r>
  <r>
    <n v="17962"/>
    <d v="2021-02-27T00:00:00"/>
    <s v="Mid"/>
    <n v="594"/>
    <n v="104"/>
    <s v="Declined"/>
    <x v="4"/>
    <d v="1899-12-30T00:00:00"/>
    <d v="1899-12-30T00:00:00"/>
    <d v="1899-12-30T00:00:00"/>
    <d v="1899-12-30T00:00:00"/>
    <d v="1899-12-30T00:00:00"/>
    <d v="1899-12-30T00:00:00"/>
    <s v=""/>
  </r>
  <r>
    <n v="17963"/>
    <d v="2021-02-20T00:00:00"/>
    <s v="High"/>
    <n v="598"/>
    <n v="102"/>
    <s v="Declined"/>
    <x v="5"/>
    <d v="1899-12-30T00:00:00"/>
    <d v="1899-12-30T00:00:00"/>
    <d v="1899-12-30T00:00:00"/>
    <d v="1899-12-30T00:00:00"/>
    <d v="1899-12-30T00:00:00"/>
    <d v="1899-12-30T00:00:00"/>
    <s v=""/>
  </r>
  <r>
    <n v="17964"/>
    <d v="2021-02-20T00:00:00"/>
    <s v="Low"/>
    <n v="636"/>
    <n v="190"/>
    <s v="Declined"/>
    <x v="2"/>
    <d v="1899-12-30T00:00:00"/>
    <d v="1899-12-30T00:00:00"/>
    <d v="1899-12-30T00:00:00"/>
    <d v="1899-12-30T00:00:00"/>
    <d v="1899-12-30T00:00:00"/>
    <d v="1899-12-30T00:00:00"/>
    <s v=""/>
  </r>
  <r>
    <n v="17965"/>
    <d v="2021-04-01T00:00:00"/>
    <s v="Mid"/>
    <n v="609"/>
    <n v="116"/>
    <s v="Declined"/>
    <x v="2"/>
    <d v="1899-12-30T00:00:00"/>
    <d v="1899-12-30T00:00:00"/>
    <d v="1899-12-30T00:00:00"/>
    <d v="1899-12-30T00:00:00"/>
    <d v="1899-12-30T00:00:00"/>
    <d v="1899-12-30T00:00:00"/>
    <s v=""/>
  </r>
  <r>
    <n v="17966"/>
    <d v="2021-03-31T00:00:00"/>
    <s v="High"/>
    <n v="617"/>
    <n v="83"/>
    <s v="Approved"/>
    <x v="0"/>
    <d v="2021-04-30T00:00:00"/>
    <d v="2021-05-30T00:00:00"/>
    <d v="2021-06-29T00:00:00"/>
    <d v="2021-05-17T00:00:00"/>
    <d v="2021-05-30T00:00:00"/>
    <d v="2021-06-29T00:00:00"/>
    <s v="Paid Back"/>
  </r>
  <r>
    <n v="17967"/>
    <d v="2021-02-04T00:00:00"/>
    <s v="Low"/>
    <n v="575"/>
    <n v="63"/>
    <s v="Declined"/>
    <x v="5"/>
    <d v="1899-12-30T00:00:00"/>
    <d v="1899-12-30T00:00:00"/>
    <d v="1899-12-30T00:00:00"/>
    <d v="1899-12-30T00:00:00"/>
    <d v="1899-12-30T00:00:00"/>
    <d v="1899-12-30T00:00:00"/>
    <s v=""/>
  </r>
  <r>
    <n v="17968"/>
    <d v="2021-03-06T00:00:00"/>
    <s v="Mid"/>
    <n v="548"/>
    <n v="59"/>
    <s v="Approved"/>
    <x v="0"/>
    <d v="2021-04-05T00:00:00"/>
    <d v="2021-05-05T00:00:00"/>
    <d v="2021-06-04T00:00:00"/>
    <d v="2021-06-02T00:00:00"/>
    <d v="2021-05-05T00:00:00"/>
    <d v="2021-06-04T00:00:00"/>
    <s v="Paid Back"/>
  </r>
  <r>
    <n v="17969"/>
    <d v="2021-02-05T00:00:00"/>
    <s v="Low"/>
    <n v="609"/>
    <n v="102"/>
    <s v="Declined"/>
    <x v="3"/>
    <d v="1899-12-30T00:00:00"/>
    <d v="1899-12-30T00:00:00"/>
    <d v="1899-12-30T00:00:00"/>
    <d v="1899-12-30T00:00:00"/>
    <d v="1899-12-30T00:00:00"/>
    <d v="1899-12-30T00:00:00"/>
    <s v=""/>
  </r>
  <r>
    <n v="17970"/>
    <d v="2021-03-09T00:00:00"/>
    <s v="High"/>
    <n v="657"/>
    <n v="108"/>
    <s v="Approved"/>
    <x v="0"/>
    <d v="2021-04-08T00:00:00"/>
    <d v="2021-05-08T00:00:00"/>
    <d v="2021-06-07T00:00:00"/>
    <d v="2021-04-10T00:00:00"/>
    <d v="2021-05-08T00:00:00"/>
    <d v="2021-06-07T00:00:00"/>
    <s v="Paid Back"/>
  </r>
  <r>
    <n v="17971"/>
    <d v="2021-02-21T00:00:00"/>
    <s v="High"/>
    <n v="582"/>
    <n v="100"/>
    <s v="Declined"/>
    <x v="5"/>
    <d v="1899-12-30T00:00:00"/>
    <d v="1899-12-30T00:00:00"/>
    <d v="1899-12-30T00:00:00"/>
    <d v="1899-12-30T00:00:00"/>
    <d v="1899-12-30T00:00:00"/>
    <d v="1899-12-30T00:00:00"/>
    <s v=""/>
  </r>
  <r>
    <n v="17972"/>
    <d v="2021-03-23T00:00:00"/>
    <s v="Low"/>
    <n v="646"/>
    <n v="94"/>
    <s v="Approved"/>
    <x v="0"/>
    <d v="2021-04-22T00:00:00"/>
    <d v="2021-05-22T00:00:00"/>
    <d v="2021-06-21T00:00:00"/>
    <d v="2021-04-29T00:00:00"/>
    <d v="2021-05-22T00:00:00"/>
    <d v="2021-06-21T00:00:00"/>
    <s v="Paid Back"/>
  </r>
  <r>
    <n v="17973"/>
    <d v="2021-02-21T00:00:00"/>
    <s v="Mid"/>
    <n v="673"/>
    <n v="89"/>
    <s v="Approved"/>
    <x v="0"/>
    <d v="2021-03-23T00:00:00"/>
    <d v="2021-04-22T00:00:00"/>
    <d v="2021-05-22T00:00:00"/>
    <d v="2021-03-31T00:00:00"/>
    <d v="2021-04-22T00:00:00"/>
    <d v="2021-05-22T00:00:00"/>
    <s v="Paid Back"/>
  </r>
  <r>
    <n v="17974"/>
    <d v="2021-03-22T00:00:00"/>
    <s v="Mid"/>
    <n v="618"/>
    <n v="138"/>
    <s v="Declined"/>
    <x v="4"/>
    <d v="1899-12-30T00:00:00"/>
    <d v="1899-12-30T00:00:00"/>
    <d v="1899-12-30T00:00:00"/>
    <d v="1899-12-30T00:00:00"/>
    <d v="1899-12-30T00:00:00"/>
    <d v="1899-12-30T00:00:00"/>
    <s v=""/>
  </r>
  <r>
    <n v="17975"/>
    <d v="2021-02-01T00:00:00"/>
    <s v="Mid"/>
    <n v="652"/>
    <n v="93"/>
    <s v="Approved"/>
    <x v="0"/>
    <d v="2021-03-03T00:00:00"/>
    <d v="2021-04-02T00:00:00"/>
    <d v="2021-05-02T00:00:00"/>
    <d v="2021-03-08T00:00:00"/>
    <d v="2021-04-02T00:00:00"/>
    <d v="2021-05-02T00:00:00"/>
    <s v="Paid Back"/>
  </r>
  <r>
    <n v="17976"/>
    <d v="2021-03-03T00:00:00"/>
    <s v="Low"/>
    <n v="610"/>
    <n v="102"/>
    <s v="Declined"/>
    <x v="2"/>
    <d v="1899-12-30T00:00:00"/>
    <d v="1899-12-30T00:00:00"/>
    <d v="1899-12-30T00:00:00"/>
    <d v="1899-12-30T00:00:00"/>
    <d v="1899-12-30T00:00:00"/>
    <d v="1899-12-30T00:00:00"/>
    <s v=""/>
  </r>
  <r>
    <n v="17977"/>
    <d v="2021-03-09T00:00:00"/>
    <s v="Mid"/>
    <n v="654"/>
    <n v="88"/>
    <s v="Approved"/>
    <x v="0"/>
    <d v="2021-04-08T00:00:00"/>
    <d v="2021-05-08T00:00:00"/>
    <d v="2021-06-07T00:00:00"/>
    <d v="2021-04-09T00:00:00"/>
    <d v="2021-05-08T00:00:00"/>
    <d v="2021-06-07T00:00:00"/>
    <s v="Defaulted"/>
  </r>
  <r>
    <n v="17978"/>
    <d v="2021-03-13T00:00:00"/>
    <s v="Low"/>
    <n v="675"/>
    <n v="88"/>
    <s v="Approved"/>
    <x v="0"/>
    <d v="2021-04-12T00:00:00"/>
    <d v="2021-05-12T00:00:00"/>
    <d v="2021-06-11T00:00:00"/>
    <d v="2021-04-15T00:00:00"/>
    <d v="2021-05-12T00:00:00"/>
    <d v="2021-06-11T00:00:00"/>
    <s v="Paid Back"/>
  </r>
  <r>
    <n v="17979"/>
    <d v="2021-01-03T00:00:00"/>
    <s v="Mid"/>
    <n v="561"/>
    <n v="31"/>
    <s v="Declined"/>
    <x v="3"/>
    <d v="1899-12-30T00:00:00"/>
    <d v="1899-12-30T00:00:00"/>
    <d v="1899-12-30T00:00:00"/>
    <d v="1899-12-30T00:00:00"/>
    <d v="1899-12-30T00:00:00"/>
    <d v="1899-12-30T00:00:00"/>
    <s v=""/>
  </r>
  <r>
    <n v="17980"/>
    <d v="2021-01-17T00:00:00"/>
    <s v="Mid"/>
    <n v="612"/>
    <n v="78"/>
    <s v="Declined"/>
    <x v="3"/>
    <d v="1899-12-30T00:00:00"/>
    <d v="1899-12-30T00:00:00"/>
    <d v="1899-12-30T00:00:00"/>
    <d v="1899-12-30T00:00:00"/>
    <d v="1899-12-30T00:00:00"/>
    <d v="1899-12-30T00:00:00"/>
    <s v=""/>
  </r>
  <r>
    <n v="17981"/>
    <d v="2021-02-28T00:00:00"/>
    <s v="Low"/>
    <n v="599"/>
    <n v="107"/>
    <s v="Declined"/>
    <x v="3"/>
    <d v="1899-12-30T00:00:00"/>
    <d v="1899-12-30T00:00:00"/>
    <d v="1899-12-30T00:00:00"/>
    <d v="1899-12-30T00:00:00"/>
    <d v="1899-12-30T00:00:00"/>
    <d v="1899-12-30T00:00:00"/>
    <s v=""/>
  </r>
  <r>
    <n v="17982"/>
    <d v="2021-03-03T00:00:00"/>
    <s v="Mid"/>
    <n v="652"/>
    <n v="100"/>
    <s v="Approved"/>
    <x v="0"/>
    <d v="2021-04-02T00:00:00"/>
    <d v="2021-05-02T00:00:00"/>
    <d v="2021-06-01T00:00:00"/>
    <d v="2021-04-02T00:00:00"/>
    <d v="2021-05-02T00:00:00"/>
    <d v="2021-06-01T00:00:00"/>
    <s v="Defaulted"/>
  </r>
  <r>
    <n v="17983"/>
    <d v="2021-03-04T00:00:00"/>
    <s v="High"/>
    <n v="528"/>
    <n v="46"/>
    <s v="Approved"/>
    <x v="0"/>
    <d v="2021-04-03T00:00:00"/>
    <d v="2021-05-03T00:00:00"/>
    <d v="2021-06-02T00:00:00"/>
    <d v="2021-04-19T00:00:00"/>
    <d v="2021-05-03T00:00:00"/>
    <d v="2021-06-02T00:00:00"/>
    <s v="Paid Back"/>
  </r>
  <r>
    <n v="17984"/>
    <d v="2021-03-26T00:00:00"/>
    <s v="Mid"/>
    <n v="645"/>
    <n v="77"/>
    <s v="Approved"/>
    <x v="0"/>
    <d v="2021-04-25T00:00:00"/>
    <d v="2021-05-25T00:00:00"/>
    <d v="2021-06-24T00:00:00"/>
    <d v="2021-04-28T00:00:00"/>
    <d v="2021-05-25T00:00:00"/>
    <d v="2021-06-24T00:00:00"/>
    <s v="Paid Back"/>
  </r>
  <r>
    <n v="17985"/>
    <d v="2021-03-08T00:00:00"/>
    <s v="Low"/>
    <n v="620"/>
    <n v="149"/>
    <s v="Declined"/>
    <x v="5"/>
    <d v="1899-12-30T00:00:00"/>
    <d v="1899-12-30T00:00:00"/>
    <d v="1899-12-30T00:00:00"/>
    <d v="1899-12-30T00:00:00"/>
    <d v="1899-12-30T00:00:00"/>
    <d v="1899-12-30T00:00:00"/>
    <s v=""/>
  </r>
  <r>
    <n v="17986"/>
    <d v="2021-04-02T00:00:00"/>
    <s v="Low"/>
    <n v="639"/>
    <n v="129"/>
    <s v="Declined"/>
    <x v="1"/>
    <d v="1899-12-30T00:00:00"/>
    <d v="1899-12-30T00:00:00"/>
    <d v="1899-12-30T00:00:00"/>
    <d v="1899-12-30T00:00:00"/>
    <d v="1899-12-30T00:00:00"/>
    <d v="1899-12-30T00:00:00"/>
    <s v=""/>
  </r>
  <r>
    <n v="17987"/>
    <d v="2021-02-14T00:00:00"/>
    <s v="High"/>
    <n v="618"/>
    <n v="121"/>
    <s v="Approved"/>
    <x v="0"/>
    <d v="2021-03-16T00:00:00"/>
    <d v="2021-04-15T00:00:00"/>
    <d v="2021-05-15T00:00:00"/>
    <d v="2021-03-18T00:00:00"/>
    <d v="2021-04-15T00:00:00"/>
    <d v="2021-05-15T00:00:00"/>
    <s v="Paid Back"/>
  </r>
  <r>
    <n v="17988"/>
    <d v="2021-03-10T00:00:00"/>
    <s v="Low"/>
    <n v="632"/>
    <n v="98"/>
    <s v="Declined"/>
    <x v="5"/>
    <d v="1899-12-30T00:00:00"/>
    <d v="1899-12-30T00:00:00"/>
    <d v="1899-12-30T00:00:00"/>
    <d v="1899-12-30T00:00:00"/>
    <d v="1899-12-30T00:00:00"/>
    <d v="1899-12-30T00:00:00"/>
    <s v=""/>
  </r>
  <r>
    <n v="17989"/>
    <d v="2021-03-12T00:00:00"/>
    <s v="Mid"/>
    <n v="535"/>
    <n v="101"/>
    <s v="Declined"/>
    <x v="4"/>
    <d v="1899-12-30T00:00:00"/>
    <d v="1899-12-30T00:00:00"/>
    <d v="1899-12-30T00:00:00"/>
    <d v="1899-12-30T00:00:00"/>
    <d v="1899-12-30T00:00:00"/>
    <d v="1899-12-30T00:00:00"/>
    <s v=""/>
  </r>
  <r>
    <n v="17990"/>
    <d v="2021-02-20T00:00:00"/>
    <s v="Mid"/>
    <n v="632"/>
    <n v="63"/>
    <s v="Approved"/>
    <x v="0"/>
    <d v="2021-03-22T00:00:00"/>
    <d v="2021-04-21T00:00:00"/>
    <d v="2021-05-21T00:00:00"/>
    <d v="2021-04-26T00:00:00"/>
    <d v="2021-04-21T00:00:00"/>
    <d v="2021-05-21T00:00:00"/>
    <s v="Paid Back"/>
  </r>
  <r>
    <n v="17991"/>
    <d v="2021-03-20T00:00:00"/>
    <s v="Mid"/>
    <n v="579"/>
    <n v="73"/>
    <s v="Declined"/>
    <x v="5"/>
    <d v="1899-12-30T00:00:00"/>
    <d v="1899-12-30T00:00:00"/>
    <d v="1899-12-30T00:00:00"/>
    <d v="1899-12-30T00:00:00"/>
    <d v="1899-12-30T00:00:00"/>
    <d v="1899-12-30T00:00:00"/>
    <s v=""/>
  </r>
  <r>
    <n v="17992"/>
    <d v="2021-03-30T00:00:00"/>
    <s v="Low"/>
    <n v="586"/>
    <n v="36"/>
    <s v="Approved"/>
    <x v="0"/>
    <d v="2021-04-29T00:00:00"/>
    <d v="2021-05-29T00:00:00"/>
    <d v="2021-06-28T00:00:00"/>
    <d v="2021-05-06T00:00:00"/>
    <d v="2021-05-29T00:00:00"/>
    <d v="2021-06-28T00:00:00"/>
    <s v="Defaulted"/>
  </r>
  <r>
    <n v="17993"/>
    <d v="2021-02-01T00:00:00"/>
    <s v="Mid"/>
    <n v="654"/>
    <n v="125"/>
    <s v="Approved"/>
    <x v="0"/>
    <d v="2021-03-03T00:00:00"/>
    <d v="2021-04-02T00:00:00"/>
    <d v="2021-05-02T00:00:00"/>
    <d v="2021-03-08T00:00:00"/>
    <d v="2021-04-02T00:00:00"/>
    <d v="2021-05-02T00:00:00"/>
    <s v="Defaulted"/>
  </r>
  <r>
    <n v="17994"/>
    <d v="2021-01-26T00:00:00"/>
    <s v="Mid"/>
    <n v="639"/>
    <n v="89"/>
    <s v="Approved"/>
    <x v="0"/>
    <d v="2021-02-25T00:00:00"/>
    <d v="2021-03-27T00:00:00"/>
    <d v="2021-04-26T00:00:00"/>
    <d v="2021-02-27T00:00:00"/>
    <d v="2021-03-27T00:00:00"/>
    <d v="2021-04-26T00:00:00"/>
    <s v="Paid Back"/>
  </r>
  <r>
    <n v="17995"/>
    <d v="2021-02-02T00:00:00"/>
    <s v="Low"/>
    <n v="632"/>
    <n v="62"/>
    <s v="Declined"/>
    <x v="2"/>
    <d v="1899-12-30T00:00:00"/>
    <d v="1899-12-30T00:00:00"/>
    <d v="1899-12-30T00:00:00"/>
    <d v="1899-12-30T00:00:00"/>
    <d v="1899-12-30T00:00:00"/>
    <d v="1899-12-30T00:00:00"/>
    <s v=""/>
  </r>
  <r>
    <n v="17996"/>
    <d v="2021-02-19T00:00:00"/>
    <s v="Mid"/>
    <n v="572"/>
    <n v="108"/>
    <s v="Declined"/>
    <x v="4"/>
    <d v="1899-12-30T00:00:00"/>
    <d v="1899-12-30T00:00:00"/>
    <d v="1899-12-30T00:00:00"/>
    <d v="1899-12-30T00:00:00"/>
    <d v="1899-12-30T00:00:00"/>
    <d v="1899-12-30T00:00:00"/>
    <s v=""/>
  </r>
  <r>
    <n v="17997"/>
    <d v="2021-01-10T00:00:00"/>
    <s v="Mid"/>
    <n v="628"/>
    <n v="83"/>
    <s v="Approved"/>
    <x v="0"/>
    <d v="2021-02-09T00:00:00"/>
    <d v="2021-03-11T00:00:00"/>
    <d v="2021-04-10T00:00:00"/>
    <d v="2021-03-14T00:00:00"/>
    <d v="2021-03-11T00:00:00"/>
    <d v="2021-04-10T00:00:00"/>
    <s v="Defaulted"/>
  </r>
  <r>
    <n v="17998"/>
    <d v="2021-03-25T00:00:00"/>
    <s v="Low"/>
    <n v="592"/>
    <n v="120"/>
    <s v="Declined"/>
    <x v="3"/>
    <d v="1899-12-30T00:00:00"/>
    <d v="1899-12-30T00:00:00"/>
    <d v="1899-12-30T00:00:00"/>
    <d v="1899-12-30T00:00:00"/>
    <d v="1899-12-30T00:00:00"/>
    <d v="1899-12-30T00:00:00"/>
    <s v=""/>
  </r>
  <r>
    <n v="17999"/>
    <d v="2021-02-23T00:00:00"/>
    <s v="Low"/>
    <n v="589"/>
    <n v="53"/>
    <s v="Declined"/>
    <x v="5"/>
    <d v="1899-12-30T00:00:00"/>
    <d v="1899-12-30T00:00:00"/>
    <d v="1899-12-30T00:00:00"/>
    <d v="1899-12-30T00:00:00"/>
    <d v="1899-12-30T00:00:00"/>
    <d v="1899-12-30T00:00:00"/>
    <s v=""/>
  </r>
  <r>
    <n v="18000"/>
    <d v="2021-02-11T00:00:00"/>
    <s v="Mid"/>
    <n v="570"/>
    <n v="78"/>
    <s v="Declined"/>
    <x v="1"/>
    <d v="1899-12-30T00:00:00"/>
    <d v="1899-12-30T00:00:00"/>
    <d v="1899-12-30T00:00:00"/>
    <d v="1899-12-30T00:00:00"/>
    <d v="1899-12-30T00:00:00"/>
    <d v="1899-12-30T00:00:00"/>
    <s v=""/>
  </r>
  <r>
    <n v="18001"/>
    <d v="2021-02-03T00:00:00"/>
    <s v="Mid"/>
    <n v="666"/>
    <n v="99"/>
    <s v="Approved"/>
    <x v="0"/>
    <d v="2021-03-05T00:00:00"/>
    <d v="2021-04-04T00:00:00"/>
    <d v="2021-05-04T00:00:00"/>
    <d v="2021-03-14T00:00:00"/>
    <d v="2021-04-04T00:00:00"/>
    <d v="2021-05-04T00:00:00"/>
    <s v="Paid Back"/>
  </r>
  <r>
    <n v="18002"/>
    <d v="2021-03-23T00:00:00"/>
    <s v="Low"/>
    <n v="643"/>
    <n v="69"/>
    <s v="Approved"/>
    <x v="0"/>
    <d v="2021-04-22T00:00:00"/>
    <d v="2021-05-22T00:00:00"/>
    <d v="2021-06-21T00:00:00"/>
    <d v="2021-04-28T00:00:00"/>
    <d v="2021-05-22T00:00:00"/>
    <d v="2021-06-21T00:00:00"/>
    <s v="Paid Back"/>
  </r>
  <r>
    <n v="18003"/>
    <d v="2021-03-12T00:00:00"/>
    <s v="Mid"/>
    <n v="548"/>
    <n v="108"/>
    <s v="Declined"/>
    <x v="4"/>
    <d v="1899-12-30T00:00:00"/>
    <d v="1899-12-30T00:00:00"/>
    <d v="1899-12-30T00:00:00"/>
    <d v="1899-12-30T00:00:00"/>
    <d v="1899-12-30T00:00:00"/>
    <d v="1899-12-30T00:00:00"/>
    <s v=""/>
  </r>
  <r>
    <n v="18004"/>
    <d v="2021-03-19T00:00:00"/>
    <s v="Mid"/>
    <n v="653"/>
    <n v="89"/>
    <s v="Approved"/>
    <x v="0"/>
    <d v="2021-04-18T00:00:00"/>
    <d v="2021-05-18T00:00:00"/>
    <d v="2021-06-17T00:00:00"/>
    <d v="2021-04-24T00:00:00"/>
    <d v="2021-05-18T00:00:00"/>
    <d v="2021-06-17T00:00:00"/>
    <s v="Paid Back"/>
  </r>
  <r>
    <n v="18005"/>
    <d v="2021-02-21T00:00:00"/>
    <s v="Low"/>
    <n v="646"/>
    <n v="24"/>
    <s v="Approved"/>
    <x v="0"/>
    <d v="2021-03-23T00:00:00"/>
    <d v="2021-04-22T00:00:00"/>
    <d v="2021-05-22T00:00:00"/>
    <d v="2021-03-27T00:00:00"/>
    <d v="2021-04-22T00:00:00"/>
    <d v="2021-05-22T00:00:00"/>
    <s v="Defaulted"/>
  </r>
  <r>
    <n v="18006"/>
    <d v="2021-02-15T00:00:00"/>
    <s v="Mid"/>
    <n v="570"/>
    <n v="118"/>
    <s v="Declined"/>
    <x v="2"/>
    <d v="1899-12-30T00:00:00"/>
    <d v="1899-12-30T00:00:00"/>
    <d v="1899-12-30T00:00:00"/>
    <d v="1899-12-30T00:00:00"/>
    <d v="1899-12-30T00:00:00"/>
    <d v="1899-12-30T00:00:00"/>
    <s v=""/>
  </r>
  <r>
    <n v="18007"/>
    <d v="2021-03-15T00:00:00"/>
    <s v="Low"/>
    <n v="587"/>
    <n v="131"/>
    <s v="Approved"/>
    <x v="0"/>
    <d v="2021-04-14T00:00:00"/>
    <d v="2021-05-14T00:00:00"/>
    <d v="2021-06-13T00:00:00"/>
    <d v="2021-06-21T00:00:00"/>
    <d v="2021-05-14T00:00:00"/>
    <d v="2021-06-13T00:00:00"/>
    <s v="Defaulted"/>
  </r>
  <r>
    <n v="18008"/>
    <d v="2021-01-24T00:00:00"/>
    <s v="Low"/>
    <n v="634"/>
    <n v="83"/>
    <s v="Declined"/>
    <x v="3"/>
    <d v="1899-12-30T00:00:00"/>
    <d v="1899-12-30T00:00:00"/>
    <d v="1899-12-30T00:00:00"/>
    <d v="1899-12-30T00:00:00"/>
    <d v="1899-12-30T00:00:00"/>
    <d v="1899-12-30T00:00:00"/>
    <s v=""/>
  </r>
  <r>
    <n v="18009"/>
    <d v="2021-03-07T00:00:00"/>
    <s v="Low"/>
    <n v="670"/>
    <n v="53"/>
    <s v="Approved"/>
    <x v="0"/>
    <d v="2021-04-06T00:00:00"/>
    <d v="2021-05-06T00:00:00"/>
    <d v="2021-06-05T00:00:00"/>
    <d v="2021-04-10T00:00:00"/>
    <d v="2021-05-06T00:00:00"/>
    <d v="2021-06-05T00:00:00"/>
    <s v="Defaulted"/>
  </r>
  <r>
    <n v="18010"/>
    <d v="2021-02-01T00:00:00"/>
    <s v="Low"/>
    <n v="571"/>
    <n v="98"/>
    <s v="Declined"/>
    <x v="1"/>
    <d v="1899-12-30T00:00:00"/>
    <d v="1899-12-30T00:00:00"/>
    <d v="1899-12-30T00:00:00"/>
    <d v="1899-12-30T00:00:00"/>
    <d v="1899-12-30T00:00:00"/>
    <d v="1899-12-30T00:00:00"/>
    <s v=""/>
  </r>
  <r>
    <n v="18011"/>
    <d v="2021-02-20T00:00:00"/>
    <s v="Mid"/>
    <n v="655"/>
    <n v="108"/>
    <s v="Approved"/>
    <x v="0"/>
    <d v="2021-03-22T00:00:00"/>
    <d v="2021-04-21T00:00:00"/>
    <d v="2021-05-21T00:00:00"/>
    <d v="2021-03-31T00:00:00"/>
    <d v="2021-04-21T00:00:00"/>
    <d v="2021-05-21T00:00:00"/>
    <s v="Defaulted"/>
  </r>
  <r>
    <n v="18012"/>
    <d v="2021-03-08T00:00:00"/>
    <s v="Low"/>
    <n v="587"/>
    <n v="94"/>
    <s v="Declined"/>
    <x v="1"/>
    <d v="1899-12-30T00:00:00"/>
    <d v="1899-12-30T00:00:00"/>
    <d v="1899-12-30T00:00:00"/>
    <d v="1899-12-30T00:00:00"/>
    <d v="1899-12-30T00:00:00"/>
    <d v="1899-12-30T00:00:00"/>
    <s v=""/>
  </r>
  <r>
    <n v="18013"/>
    <d v="2021-02-19T00:00:00"/>
    <s v="Mid"/>
    <n v="612"/>
    <n v="145"/>
    <s v="Declined"/>
    <x v="3"/>
    <d v="1899-12-30T00:00:00"/>
    <d v="1899-12-30T00:00:00"/>
    <d v="1899-12-30T00:00:00"/>
    <d v="1899-12-30T00:00:00"/>
    <d v="1899-12-30T00:00:00"/>
    <d v="1899-12-30T00:00:00"/>
    <s v=""/>
  </r>
  <r>
    <n v="18014"/>
    <d v="2021-03-15T00:00:00"/>
    <s v="Low"/>
    <n v="634"/>
    <n v="113"/>
    <s v="Declined"/>
    <x v="1"/>
    <d v="1899-12-30T00:00:00"/>
    <d v="1899-12-30T00:00:00"/>
    <d v="1899-12-30T00:00:00"/>
    <d v="1899-12-30T00:00:00"/>
    <d v="1899-12-30T00:00:00"/>
    <d v="1899-12-30T00:00:00"/>
    <s v=""/>
  </r>
  <r>
    <n v="18015"/>
    <d v="2021-03-13T00:00:00"/>
    <s v="Low"/>
    <n v="585"/>
    <n v="134"/>
    <s v="Declined"/>
    <x v="3"/>
    <d v="1899-12-30T00:00:00"/>
    <d v="1899-12-30T00:00:00"/>
    <d v="1899-12-30T00:00:00"/>
    <d v="1899-12-30T00:00:00"/>
    <d v="1899-12-30T00:00:00"/>
    <d v="1899-12-30T00:00:00"/>
    <s v=""/>
  </r>
  <r>
    <n v="18016"/>
    <d v="2021-03-20T00:00:00"/>
    <s v="Mid"/>
    <n v="595"/>
    <n v="93"/>
    <s v="Declined"/>
    <x v="4"/>
    <d v="1899-12-30T00:00:00"/>
    <d v="1899-12-30T00:00:00"/>
    <d v="1899-12-30T00:00:00"/>
    <d v="1899-12-30T00:00:00"/>
    <d v="1899-12-30T00:00:00"/>
    <d v="1899-12-30T00:00:00"/>
    <s v=""/>
  </r>
  <r>
    <n v="18017"/>
    <d v="2021-01-16T00:00:00"/>
    <s v="Mid"/>
    <n v="651"/>
    <n v="65"/>
    <s v="Approved"/>
    <x v="0"/>
    <d v="2021-02-15T00:00:00"/>
    <d v="2021-03-17T00:00:00"/>
    <d v="2021-04-16T00:00:00"/>
    <d v="2021-02-19T00:00:00"/>
    <d v="2021-03-17T00:00:00"/>
    <d v="2021-04-16T00:00:00"/>
    <s v="Defaulted"/>
  </r>
  <r>
    <n v="18018"/>
    <d v="2021-03-04T00:00:00"/>
    <s v="Mid"/>
    <n v="657"/>
    <n v="122"/>
    <s v="Approved"/>
    <x v="0"/>
    <d v="2021-04-03T00:00:00"/>
    <d v="2021-05-03T00:00:00"/>
    <d v="2021-06-02T00:00:00"/>
    <d v="2021-04-12T00:00:00"/>
    <d v="2021-05-03T00:00:00"/>
    <d v="2021-06-02T00:00:00"/>
    <s v="Paid Back"/>
  </r>
  <r>
    <n v="18019"/>
    <d v="2021-03-02T00:00:00"/>
    <s v="Mid"/>
    <n v="656"/>
    <n v="80"/>
    <s v="Approved"/>
    <x v="0"/>
    <d v="2021-04-01T00:00:00"/>
    <d v="2021-05-01T00:00:00"/>
    <d v="2021-05-31T00:00:00"/>
    <d v="2021-04-03T00:00:00"/>
    <d v="2021-05-01T00:00:00"/>
    <d v="2021-05-31T00:00:00"/>
    <s v="Paid Back"/>
  </r>
  <r>
    <n v="18020"/>
    <d v="2021-02-02T00:00:00"/>
    <s v="Mid"/>
    <n v="636"/>
    <n v="96"/>
    <s v="Approved"/>
    <x v="0"/>
    <d v="2021-03-04T00:00:00"/>
    <d v="2021-04-03T00:00:00"/>
    <d v="2021-05-03T00:00:00"/>
    <d v="2021-03-07T00:00:00"/>
    <d v="2021-04-03T00:00:00"/>
    <d v="2021-05-03T00:00:00"/>
    <s v="Paid Back"/>
  </r>
  <r>
    <n v="18021"/>
    <d v="2021-03-20T00:00:00"/>
    <s v="Mid"/>
    <n v="638"/>
    <n v="81"/>
    <s v="Approved"/>
    <x v="0"/>
    <d v="2021-04-19T00:00:00"/>
    <d v="2021-05-19T00:00:00"/>
    <d v="2021-06-18T00:00:00"/>
    <d v="2021-04-30T00:00:00"/>
    <d v="2021-05-19T00:00:00"/>
    <d v="2021-06-18T00:00:00"/>
    <s v="Defaulted"/>
  </r>
  <r>
    <n v="18022"/>
    <d v="2021-03-24T00:00:00"/>
    <s v="Low"/>
    <n v="647"/>
    <n v="98"/>
    <s v="Approved"/>
    <x v="0"/>
    <d v="2021-04-23T00:00:00"/>
    <d v="2021-05-23T00:00:00"/>
    <d v="2021-06-22T00:00:00"/>
    <d v="2021-04-23T00:00:00"/>
    <d v="2021-05-23T00:00:00"/>
    <d v="2021-06-22T00:00:00"/>
    <s v="Defaulted"/>
  </r>
  <r>
    <n v="18023"/>
    <d v="2021-02-08T00:00:00"/>
    <s v="Low"/>
    <n v="655"/>
    <n v="137"/>
    <s v="Approved"/>
    <x v="0"/>
    <d v="2021-03-10T00:00:00"/>
    <d v="2021-04-09T00:00:00"/>
    <d v="2021-05-09T00:00:00"/>
    <d v="2021-03-12T00:00:00"/>
    <d v="2021-04-09T00:00:00"/>
    <d v="2021-05-09T00:00:00"/>
    <s v="Paid Back"/>
  </r>
  <r>
    <n v="18024"/>
    <d v="2021-03-05T00:00:00"/>
    <s v="High"/>
    <n v="573"/>
    <n v="90"/>
    <s v="Declined"/>
    <x v="2"/>
    <d v="1899-12-30T00:00:00"/>
    <d v="1899-12-30T00:00:00"/>
    <d v="1899-12-30T00:00:00"/>
    <d v="1899-12-30T00:00:00"/>
    <d v="1899-12-30T00:00:00"/>
    <d v="1899-12-30T00:00:00"/>
    <s v=""/>
  </r>
  <r>
    <n v="18025"/>
    <d v="2021-03-31T00:00:00"/>
    <s v="High"/>
    <n v="697"/>
    <n v="89"/>
    <s v="Approved"/>
    <x v="0"/>
    <d v="2021-04-30T00:00:00"/>
    <d v="2021-05-30T00:00:00"/>
    <d v="2021-06-29T00:00:00"/>
    <d v="2021-05-06T00:00:00"/>
    <d v="2021-05-30T00:00:00"/>
    <d v="2021-06-29T00:00:00"/>
    <s v="Defaulted"/>
  </r>
  <r>
    <n v="18026"/>
    <d v="2021-02-03T00:00:00"/>
    <s v="Low"/>
    <n v="567"/>
    <n v="119"/>
    <s v="Declined"/>
    <x v="2"/>
    <d v="1899-12-30T00:00:00"/>
    <d v="1899-12-30T00:00:00"/>
    <d v="1899-12-30T00:00:00"/>
    <d v="1899-12-30T00:00:00"/>
    <d v="1899-12-30T00:00:00"/>
    <d v="1899-12-30T00:00:00"/>
    <s v=""/>
  </r>
  <r>
    <n v="18027"/>
    <d v="2021-03-20T00:00:00"/>
    <s v="High"/>
    <n v="573"/>
    <n v="91"/>
    <s v="Declined"/>
    <x v="4"/>
    <d v="1899-12-30T00:00:00"/>
    <d v="1899-12-30T00:00:00"/>
    <d v="1899-12-30T00:00:00"/>
    <d v="1899-12-30T00:00:00"/>
    <d v="1899-12-30T00:00:00"/>
    <d v="1899-12-30T00:00:00"/>
    <s v=""/>
  </r>
  <r>
    <n v="18028"/>
    <d v="2021-02-03T00:00:00"/>
    <s v="Mid"/>
    <n v="601"/>
    <n v="95"/>
    <s v="Declined"/>
    <x v="4"/>
    <d v="1899-12-30T00:00:00"/>
    <d v="1899-12-30T00:00:00"/>
    <d v="1899-12-30T00:00:00"/>
    <d v="1899-12-30T00:00:00"/>
    <d v="1899-12-30T00:00:00"/>
    <d v="1899-12-30T00:00:00"/>
    <s v=""/>
  </r>
  <r>
    <n v="18029"/>
    <d v="2021-02-01T00:00:00"/>
    <s v="Mid"/>
    <n v="645"/>
    <n v="94"/>
    <s v="Approved"/>
    <x v="0"/>
    <d v="2021-03-03T00:00:00"/>
    <d v="2021-04-02T00:00:00"/>
    <d v="2021-05-02T00:00:00"/>
    <d v="2021-03-10T00:00:00"/>
    <d v="2021-04-02T00:00:00"/>
    <d v="2021-05-02T00:00:00"/>
    <s v="Paid Back"/>
  </r>
  <r>
    <n v="18030"/>
    <d v="2021-01-02T00:00:00"/>
    <s v="Low"/>
    <n v="664"/>
    <n v="111"/>
    <s v="Approved"/>
    <x v="0"/>
    <d v="2021-02-01T00:00:00"/>
    <d v="2021-03-03T00:00:00"/>
    <d v="2021-04-02T00:00:00"/>
    <d v="2021-02-05T00:00:00"/>
    <d v="2021-03-03T00:00:00"/>
    <d v="2021-04-02T00:00:00"/>
    <s v="Paid Back"/>
  </r>
  <r>
    <n v="18031"/>
    <d v="2021-02-28T00:00:00"/>
    <s v="Low"/>
    <n v="653"/>
    <n v="80"/>
    <s v="Approved"/>
    <x v="0"/>
    <d v="2021-03-30T00:00:00"/>
    <d v="2021-04-29T00:00:00"/>
    <d v="2021-05-29T00:00:00"/>
    <d v="2021-04-04T00:00:00"/>
    <d v="2021-04-29T00:00:00"/>
    <d v="2021-05-29T00:00:00"/>
    <s v="Paid Back"/>
  </r>
  <r>
    <n v="18032"/>
    <d v="2021-03-28T00:00:00"/>
    <s v="Low"/>
    <n v="608"/>
    <n v="65"/>
    <s v="Declined"/>
    <x v="4"/>
    <d v="1899-12-30T00:00:00"/>
    <d v="1899-12-30T00:00:00"/>
    <d v="1899-12-30T00:00:00"/>
    <d v="1899-12-30T00:00:00"/>
    <d v="1899-12-30T00:00:00"/>
    <d v="1899-12-30T00:00:00"/>
    <s v=""/>
  </r>
  <r>
    <n v="18033"/>
    <d v="2021-01-25T00:00:00"/>
    <s v="Mid"/>
    <n v="626"/>
    <n v="131"/>
    <s v="Approved"/>
    <x v="0"/>
    <d v="2021-02-24T00:00:00"/>
    <d v="2021-03-26T00:00:00"/>
    <d v="2021-04-25T00:00:00"/>
    <d v="2021-03-26T00:00:00"/>
    <d v="2021-03-26T00:00:00"/>
    <d v="2021-04-25T00:00:00"/>
    <s v="Paid Back"/>
  </r>
  <r>
    <n v="18034"/>
    <d v="2021-02-23T00:00:00"/>
    <s v="Mid"/>
    <n v="604"/>
    <n v="69"/>
    <s v="Declined"/>
    <x v="5"/>
    <d v="1899-12-30T00:00:00"/>
    <d v="1899-12-30T00:00:00"/>
    <d v="1899-12-30T00:00:00"/>
    <d v="1899-12-30T00:00:00"/>
    <d v="1899-12-30T00:00:00"/>
    <d v="1899-12-30T00:00:00"/>
    <s v=""/>
  </r>
  <r>
    <n v="18035"/>
    <d v="2021-02-26T00:00:00"/>
    <s v="Low"/>
    <n v="554"/>
    <n v="112"/>
    <s v="Declined"/>
    <x v="5"/>
    <d v="1899-12-30T00:00:00"/>
    <d v="1899-12-30T00:00:00"/>
    <d v="1899-12-30T00:00:00"/>
    <d v="1899-12-30T00:00:00"/>
    <d v="1899-12-30T00:00:00"/>
    <d v="1899-12-30T00:00:00"/>
    <s v=""/>
  </r>
  <r>
    <n v="18036"/>
    <d v="2021-04-02T00:00:00"/>
    <s v="Mid"/>
    <n v="554"/>
    <n v="75"/>
    <s v="Declined"/>
    <x v="1"/>
    <d v="1899-12-30T00:00:00"/>
    <d v="1899-12-30T00:00:00"/>
    <d v="1899-12-30T00:00:00"/>
    <d v="1899-12-30T00:00:00"/>
    <d v="1899-12-30T00:00:00"/>
    <d v="1899-12-30T00:00:00"/>
    <s v=""/>
  </r>
  <r>
    <n v="18037"/>
    <d v="2021-01-08T00:00:00"/>
    <s v="High"/>
    <n v="603"/>
    <n v="96"/>
    <s v="Approved"/>
    <x v="0"/>
    <d v="2021-02-07T00:00:00"/>
    <d v="2021-03-09T00:00:00"/>
    <d v="2021-04-08T00:00:00"/>
    <d v="2021-03-13T00:00:00"/>
    <d v="2021-03-09T00:00:00"/>
    <d v="2021-04-08T00:00:00"/>
    <s v="Paid Back"/>
  </r>
  <r>
    <n v="18038"/>
    <d v="2021-02-06T00:00:00"/>
    <s v="High"/>
    <n v="638"/>
    <n v="109"/>
    <s v="Approved"/>
    <x v="0"/>
    <d v="2021-03-08T00:00:00"/>
    <d v="2021-04-07T00:00:00"/>
    <d v="2021-05-07T00:00:00"/>
    <d v="2021-03-10T00:00:00"/>
    <d v="2021-04-07T00:00:00"/>
    <d v="2021-05-07T00:00:00"/>
    <s v="Paid Back"/>
  </r>
  <r>
    <n v="18039"/>
    <d v="2021-03-05T00:00:00"/>
    <s v="Mid"/>
    <n v="644"/>
    <n v="143"/>
    <s v="Approved"/>
    <x v="0"/>
    <d v="2021-04-04T00:00:00"/>
    <d v="2021-05-04T00:00:00"/>
    <d v="2021-06-03T00:00:00"/>
    <d v="2021-04-12T00:00:00"/>
    <d v="2021-05-04T00:00:00"/>
    <d v="2021-06-03T00:00:00"/>
    <s v="Paid Back"/>
  </r>
  <r>
    <n v="18040"/>
    <d v="2021-02-16T00:00:00"/>
    <s v="Mid"/>
    <n v="636"/>
    <n v="94"/>
    <s v="Approved"/>
    <x v="0"/>
    <d v="2021-03-18T00:00:00"/>
    <d v="2021-04-17T00:00:00"/>
    <d v="2021-05-17T00:00:00"/>
    <d v="2021-04-02T00:00:00"/>
    <d v="2021-04-17T00:00:00"/>
    <d v="2021-05-17T00:00:00"/>
    <s v="Paid Back"/>
  </r>
  <r>
    <n v="18041"/>
    <d v="2021-02-13T00:00:00"/>
    <s v="Low"/>
    <n v="637"/>
    <n v="113"/>
    <s v="Declined"/>
    <x v="5"/>
    <d v="1899-12-30T00:00:00"/>
    <d v="1899-12-30T00:00:00"/>
    <d v="1899-12-30T00:00:00"/>
    <d v="1899-12-30T00:00:00"/>
    <d v="1899-12-30T00:00:00"/>
    <d v="1899-12-30T00:00:00"/>
    <s v=""/>
  </r>
  <r>
    <n v="18042"/>
    <d v="2021-02-10T00:00:00"/>
    <s v="Low"/>
    <n v="646"/>
    <n v="150"/>
    <s v="Approved"/>
    <x v="0"/>
    <d v="2021-03-12T00:00:00"/>
    <d v="2021-04-11T00:00:00"/>
    <d v="2021-05-11T00:00:00"/>
    <d v="2021-03-19T00:00:00"/>
    <d v="2021-04-11T00:00:00"/>
    <d v="2021-05-11T00:00:00"/>
    <s v="Paid Back"/>
  </r>
  <r>
    <n v="18043"/>
    <d v="2021-03-13T00:00:00"/>
    <s v="Low"/>
    <n v="628"/>
    <n v="66"/>
    <s v="Declined"/>
    <x v="5"/>
    <d v="1899-12-30T00:00:00"/>
    <d v="1899-12-30T00:00:00"/>
    <d v="1899-12-30T00:00:00"/>
    <d v="1899-12-30T00:00:00"/>
    <d v="1899-12-30T00:00:00"/>
    <d v="1899-12-30T00:00:00"/>
    <s v=""/>
  </r>
  <r>
    <n v="18044"/>
    <d v="2021-02-20T00:00:00"/>
    <s v="High"/>
    <n v="623"/>
    <n v="80"/>
    <s v="Approved"/>
    <x v="0"/>
    <d v="2021-03-22T00:00:00"/>
    <d v="2021-04-21T00:00:00"/>
    <d v="2021-05-21T00:00:00"/>
    <d v="2021-04-22T00:00:00"/>
    <d v="2021-04-21T00:00:00"/>
    <d v="2021-05-21T00:00:00"/>
    <s v="Paid Back"/>
  </r>
  <r>
    <n v="18045"/>
    <d v="2021-02-25T00:00:00"/>
    <s v="High"/>
    <n v="624"/>
    <n v="102"/>
    <s v="Approved"/>
    <x v="0"/>
    <d v="2021-03-27T00:00:00"/>
    <d v="2021-04-26T00:00:00"/>
    <d v="2021-05-26T00:00:00"/>
    <d v="2021-04-20T00:00:00"/>
    <d v="2021-04-26T00:00:00"/>
    <d v="2021-05-26T00:00:00"/>
    <s v="Paid Back"/>
  </r>
  <r>
    <n v="18046"/>
    <d v="2021-02-27T00:00:00"/>
    <s v="High"/>
    <n v="644"/>
    <n v="51"/>
    <s v="Approved"/>
    <x v="0"/>
    <d v="2021-03-29T00:00:00"/>
    <d v="2021-04-28T00:00:00"/>
    <d v="2021-05-28T00:00:00"/>
    <d v="2021-04-08T00:00:00"/>
    <d v="2021-04-28T00:00:00"/>
    <d v="2021-05-28T00:00:00"/>
    <s v="Defaulted"/>
  </r>
  <r>
    <n v="18047"/>
    <d v="2021-02-13T00:00:00"/>
    <s v="Low"/>
    <n v="713"/>
    <n v="158"/>
    <s v="Approved"/>
    <x v="0"/>
    <d v="2021-03-15T00:00:00"/>
    <d v="2021-04-14T00:00:00"/>
    <d v="2021-05-14T00:00:00"/>
    <d v="2021-03-24T00:00:00"/>
    <d v="2021-04-14T00:00:00"/>
    <d v="2021-05-14T00:00:00"/>
    <s v="Defaulted"/>
  </r>
  <r>
    <n v="18048"/>
    <d v="2021-03-09T00:00:00"/>
    <s v="Mid"/>
    <n v="664"/>
    <n v="92"/>
    <s v="Approved"/>
    <x v="0"/>
    <d v="2021-04-08T00:00:00"/>
    <d v="2021-05-08T00:00:00"/>
    <d v="2021-06-07T00:00:00"/>
    <d v="2021-04-17T00:00:00"/>
    <d v="2021-05-08T00:00:00"/>
    <d v="2021-06-07T00:00:00"/>
    <s v="Paid Back"/>
  </r>
  <r>
    <n v="18049"/>
    <d v="2021-03-18T00:00:00"/>
    <s v="Mid"/>
    <n v="557"/>
    <n v="79"/>
    <s v="Declined"/>
    <x v="3"/>
    <d v="1899-12-30T00:00:00"/>
    <d v="1899-12-30T00:00:00"/>
    <d v="1899-12-30T00:00:00"/>
    <d v="1899-12-30T00:00:00"/>
    <d v="1899-12-30T00:00:00"/>
    <d v="1899-12-30T00:00:00"/>
    <s v=""/>
  </r>
  <r>
    <n v="18050"/>
    <d v="2021-02-11T00:00:00"/>
    <s v="Low"/>
    <n v="661"/>
    <n v="55"/>
    <s v="Approved"/>
    <x v="0"/>
    <d v="2021-03-13T00:00:00"/>
    <d v="2021-04-12T00:00:00"/>
    <d v="2021-05-12T00:00:00"/>
    <d v="2021-03-14T00:00:00"/>
    <d v="2021-04-12T00:00:00"/>
    <d v="2021-05-12T00:00:00"/>
    <s v="Defaulted"/>
  </r>
  <r>
    <n v="18051"/>
    <d v="2021-03-27T00:00:00"/>
    <s v="High"/>
    <n v="607"/>
    <n v="81"/>
    <s v="Approved"/>
    <x v="0"/>
    <d v="2021-04-26T00:00:00"/>
    <d v="2021-05-26T00:00:00"/>
    <d v="2021-06-25T00:00:00"/>
    <d v="2021-05-03T00:00:00"/>
    <d v="2021-05-26T00:00:00"/>
    <d v="2021-06-25T00:00:00"/>
    <s v="Paid Back"/>
  </r>
  <r>
    <n v="18052"/>
    <d v="2021-02-10T00:00:00"/>
    <s v="Mid"/>
    <n v="636"/>
    <n v="104"/>
    <s v="Approved"/>
    <x v="0"/>
    <d v="2021-03-12T00:00:00"/>
    <d v="2021-04-11T00:00:00"/>
    <d v="2021-05-11T00:00:00"/>
    <d v="2021-04-18T00:00:00"/>
    <d v="2021-04-11T00:00:00"/>
    <d v="2021-05-11T00:00:00"/>
    <s v="Paid Back"/>
  </r>
  <r>
    <n v="18053"/>
    <d v="2021-02-19T00:00:00"/>
    <s v="High"/>
    <n v="618"/>
    <n v="146"/>
    <s v="Approved"/>
    <x v="0"/>
    <d v="2021-03-21T00:00:00"/>
    <d v="2021-04-20T00:00:00"/>
    <d v="2021-05-20T00:00:00"/>
    <d v="2021-04-30T00:00:00"/>
    <d v="2021-04-20T00:00:00"/>
    <d v="2021-05-20T00:00:00"/>
    <s v="Paid Back"/>
  </r>
  <r>
    <n v="18054"/>
    <d v="2021-03-20T00:00:00"/>
    <s v="Low"/>
    <n v="634"/>
    <n v="109"/>
    <s v="Declined"/>
    <x v="2"/>
    <d v="1899-12-30T00:00:00"/>
    <d v="1899-12-30T00:00:00"/>
    <d v="1899-12-30T00:00:00"/>
    <d v="1899-12-30T00:00:00"/>
    <d v="1899-12-30T00:00:00"/>
    <d v="1899-12-30T00:00:00"/>
    <s v=""/>
  </r>
  <r>
    <n v="18055"/>
    <d v="2021-01-25T00:00:00"/>
    <s v="Low"/>
    <n v="726"/>
    <n v="105"/>
    <s v="Approved"/>
    <x v="0"/>
    <d v="2021-02-24T00:00:00"/>
    <d v="2021-03-26T00:00:00"/>
    <d v="2021-04-25T00:00:00"/>
    <d v="2021-02-27T00:00:00"/>
    <d v="2021-03-26T00:00:00"/>
    <d v="2021-04-25T00:00:00"/>
    <s v="Defaulted"/>
  </r>
  <r>
    <n v="18056"/>
    <d v="2021-02-13T00:00:00"/>
    <s v="Mid"/>
    <n v="646"/>
    <n v="87"/>
    <s v="Approved"/>
    <x v="0"/>
    <d v="2021-03-15T00:00:00"/>
    <d v="2021-04-14T00:00:00"/>
    <d v="2021-05-14T00:00:00"/>
    <d v="2021-03-24T00:00:00"/>
    <d v="2021-04-14T00:00:00"/>
    <d v="2021-05-14T00:00:00"/>
    <s v="Paid Back"/>
  </r>
  <r>
    <n v="18057"/>
    <d v="2021-03-17T00:00:00"/>
    <s v="Mid"/>
    <n v="670"/>
    <n v="87"/>
    <s v="Approved"/>
    <x v="0"/>
    <d v="2021-04-16T00:00:00"/>
    <d v="2021-05-16T00:00:00"/>
    <d v="2021-06-15T00:00:00"/>
    <d v="2021-04-17T00:00:00"/>
    <d v="2021-05-16T00:00:00"/>
    <d v="2021-06-15T00:00:00"/>
    <s v="Defaulted"/>
  </r>
  <r>
    <n v="18058"/>
    <d v="2021-03-26T00:00:00"/>
    <s v="Low"/>
    <n v="619"/>
    <n v="86"/>
    <s v="Declined"/>
    <x v="5"/>
    <d v="1899-12-30T00:00:00"/>
    <d v="1899-12-30T00:00:00"/>
    <d v="1899-12-30T00:00:00"/>
    <d v="1899-12-30T00:00:00"/>
    <d v="1899-12-30T00:00:00"/>
    <d v="1899-12-30T00:00:00"/>
    <s v=""/>
  </r>
  <r>
    <n v="18059"/>
    <d v="2021-02-05T00:00:00"/>
    <s v="High"/>
    <n v="657"/>
    <n v="94"/>
    <s v="Approved"/>
    <x v="0"/>
    <d v="2021-03-07T00:00:00"/>
    <d v="2021-04-06T00:00:00"/>
    <d v="2021-05-06T00:00:00"/>
    <d v="2021-03-11T00:00:00"/>
    <d v="2021-04-06T00:00:00"/>
    <d v="2021-05-06T00:00:00"/>
    <s v="Paid Back"/>
  </r>
  <r>
    <n v="18060"/>
    <d v="2021-03-13T00:00:00"/>
    <s v="High"/>
    <n v="686"/>
    <n v="115"/>
    <s v="Approved"/>
    <x v="0"/>
    <d v="2021-04-12T00:00:00"/>
    <d v="2021-05-12T00:00:00"/>
    <d v="2021-06-11T00:00:00"/>
    <d v="2021-04-14T00:00:00"/>
    <d v="2021-05-12T00:00:00"/>
    <d v="2021-06-11T00:00:00"/>
    <s v="Paid Back"/>
  </r>
  <r>
    <n v="18061"/>
    <d v="2021-01-07T00:00:00"/>
    <s v="Mid"/>
    <n v="627"/>
    <n v="93"/>
    <s v="Approved"/>
    <x v="0"/>
    <d v="2021-02-06T00:00:00"/>
    <d v="2021-03-08T00:00:00"/>
    <d v="2021-04-07T00:00:00"/>
    <d v="2021-02-20T00:00:00"/>
    <d v="2021-03-08T00:00:00"/>
    <d v="2021-04-07T00:00:00"/>
    <s v="Defaulted"/>
  </r>
  <r>
    <n v="18062"/>
    <d v="2021-03-07T00:00:00"/>
    <s v="Mid"/>
    <n v="518"/>
    <n v="54"/>
    <s v="Declined"/>
    <x v="4"/>
    <d v="1899-12-30T00:00:00"/>
    <d v="1899-12-30T00:00:00"/>
    <d v="1899-12-30T00:00:00"/>
    <d v="1899-12-30T00:00:00"/>
    <d v="1899-12-30T00:00:00"/>
    <d v="1899-12-30T00:00:00"/>
    <s v=""/>
  </r>
  <r>
    <n v="18063"/>
    <d v="2021-02-06T00:00:00"/>
    <s v="Mid"/>
    <n v="631"/>
    <n v="141"/>
    <s v="Approved"/>
    <x v="0"/>
    <d v="2021-03-08T00:00:00"/>
    <d v="2021-04-07T00:00:00"/>
    <d v="2021-05-07T00:00:00"/>
    <d v="2021-04-10T00:00:00"/>
    <d v="2021-04-07T00:00:00"/>
    <d v="2021-05-07T00:00:00"/>
    <s v="Paid Back"/>
  </r>
  <r>
    <n v="18064"/>
    <d v="2021-02-08T00:00:00"/>
    <s v="Mid"/>
    <n v="595"/>
    <n v="114"/>
    <s v="Declined"/>
    <x v="4"/>
    <d v="1899-12-30T00:00:00"/>
    <d v="1899-12-30T00:00:00"/>
    <d v="1899-12-30T00:00:00"/>
    <d v="1899-12-30T00:00:00"/>
    <d v="1899-12-30T00:00:00"/>
    <d v="1899-12-30T00:00:00"/>
    <s v=""/>
  </r>
  <r>
    <n v="18065"/>
    <d v="2021-03-13T00:00:00"/>
    <s v="Mid"/>
    <n v="573"/>
    <n v="118"/>
    <s v="Declined"/>
    <x v="2"/>
    <d v="1899-12-30T00:00:00"/>
    <d v="1899-12-30T00:00:00"/>
    <d v="1899-12-30T00:00:00"/>
    <d v="1899-12-30T00:00:00"/>
    <d v="1899-12-30T00:00:00"/>
    <d v="1899-12-30T00:00:00"/>
    <s v=""/>
  </r>
  <r>
    <n v="18066"/>
    <d v="2021-03-01T00:00:00"/>
    <s v="Low"/>
    <n v="620"/>
    <n v="79"/>
    <s v="Declined"/>
    <x v="1"/>
    <d v="1899-12-30T00:00:00"/>
    <d v="1899-12-30T00:00:00"/>
    <d v="1899-12-30T00:00:00"/>
    <d v="1899-12-30T00:00:00"/>
    <d v="1899-12-30T00:00:00"/>
    <d v="1899-12-30T00:00:00"/>
    <s v=""/>
  </r>
  <r>
    <n v="18067"/>
    <d v="2021-03-19T00:00:00"/>
    <s v="Mid"/>
    <n v="723"/>
    <n v="63"/>
    <s v="Approved"/>
    <x v="0"/>
    <d v="2021-04-18T00:00:00"/>
    <d v="2021-05-18T00:00:00"/>
    <d v="2021-06-17T00:00:00"/>
    <d v="2021-04-18T00:00:00"/>
    <d v="2021-05-18T00:00:00"/>
    <d v="2021-06-17T00:00:00"/>
    <s v="Paid Back"/>
  </r>
  <r>
    <n v="18068"/>
    <d v="2021-02-22T00:00:00"/>
    <s v="Mid"/>
    <n v="545"/>
    <n v="114"/>
    <s v="Declined"/>
    <x v="5"/>
    <d v="1899-12-30T00:00:00"/>
    <d v="1899-12-30T00:00:00"/>
    <d v="1899-12-30T00:00:00"/>
    <d v="1899-12-30T00:00:00"/>
    <d v="1899-12-30T00:00:00"/>
    <d v="1899-12-30T00:00:00"/>
    <s v=""/>
  </r>
  <r>
    <n v="18069"/>
    <d v="2021-03-20T00:00:00"/>
    <s v="Mid"/>
    <n v="646"/>
    <n v="43"/>
    <s v="Approved"/>
    <x v="0"/>
    <d v="2021-04-19T00:00:00"/>
    <d v="2021-05-19T00:00:00"/>
    <d v="2021-06-18T00:00:00"/>
    <d v="2021-04-27T00:00:00"/>
    <d v="2021-05-19T00:00:00"/>
    <d v="2021-06-18T00:00:00"/>
    <s v="Defaulted"/>
  </r>
  <r>
    <n v="18070"/>
    <d v="2021-03-27T00:00:00"/>
    <s v="Mid"/>
    <n v="650"/>
    <n v="90"/>
    <s v="Approved"/>
    <x v="0"/>
    <d v="2021-04-26T00:00:00"/>
    <d v="2021-05-26T00:00:00"/>
    <d v="2021-06-25T00:00:00"/>
    <d v="2021-05-02T00:00:00"/>
    <d v="2021-05-26T00:00:00"/>
    <d v="2021-06-25T00:00:00"/>
    <s v="Paid Back"/>
  </r>
  <r>
    <n v="18071"/>
    <d v="2021-03-18T00:00:00"/>
    <s v="Low"/>
    <n v="611"/>
    <n v="148"/>
    <s v="Declined"/>
    <x v="4"/>
    <d v="1899-12-30T00:00:00"/>
    <d v="1899-12-30T00:00:00"/>
    <d v="1899-12-30T00:00:00"/>
    <d v="1899-12-30T00:00:00"/>
    <d v="1899-12-30T00:00:00"/>
    <d v="1899-12-30T00:00:00"/>
    <s v=""/>
  </r>
  <r>
    <n v="18072"/>
    <d v="2021-01-30T00:00:00"/>
    <s v="Low"/>
    <n v="662"/>
    <n v="33"/>
    <s v="Approved"/>
    <x v="0"/>
    <d v="2021-03-01T00:00:00"/>
    <d v="2021-03-31T00:00:00"/>
    <d v="2021-04-30T00:00:00"/>
    <d v="2021-03-05T00:00:00"/>
    <d v="2021-03-31T00:00:00"/>
    <d v="2021-04-30T00:00:00"/>
    <s v="Paid Back"/>
  </r>
  <r>
    <n v="18073"/>
    <d v="2021-01-12T00:00:00"/>
    <s v="Low"/>
    <n v="589"/>
    <n v="105"/>
    <s v="Declined"/>
    <x v="2"/>
    <d v="1899-12-30T00:00:00"/>
    <d v="1899-12-30T00:00:00"/>
    <d v="1899-12-30T00:00:00"/>
    <d v="1899-12-30T00:00:00"/>
    <d v="1899-12-30T00:00:00"/>
    <d v="1899-12-30T00:00:00"/>
    <s v=""/>
  </r>
  <r>
    <n v="18074"/>
    <d v="2021-02-26T00:00:00"/>
    <s v="Low"/>
    <n v="628"/>
    <n v="90"/>
    <s v="Declined"/>
    <x v="2"/>
    <d v="1899-12-30T00:00:00"/>
    <d v="1899-12-30T00:00:00"/>
    <d v="1899-12-30T00:00:00"/>
    <d v="1899-12-30T00:00:00"/>
    <d v="1899-12-30T00:00:00"/>
    <d v="1899-12-30T00:00:00"/>
    <s v=""/>
  </r>
  <r>
    <n v="18075"/>
    <d v="2021-03-15T00:00:00"/>
    <s v="High"/>
    <n v="642"/>
    <n v="62"/>
    <s v="Approved"/>
    <x v="0"/>
    <d v="2021-04-14T00:00:00"/>
    <d v="2021-05-14T00:00:00"/>
    <d v="2021-06-13T00:00:00"/>
    <d v="2021-04-21T00:00:00"/>
    <d v="2021-05-14T00:00:00"/>
    <d v="2021-06-13T00:00:00"/>
    <s v="Paid Back"/>
  </r>
  <r>
    <n v="18076"/>
    <d v="2021-02-23T00:00:00"/>
    <s v="Low"/>
    <n v="690"/>
    <n v="86"/>
    <s v="Approved"/>
    <x v="0"/>
    <d v="2021-03-25T00:00:00"/>
    <d v="2021-04-24T00:00:00"/>
    <d v="2021-05-24T00:00:00"/>
    <d v="2021-03-29T00:00:00"/>
    <d v="2021-04-24T00:00:00"/>
    <d v="2021-05-24T00:00:00"/>
    <s v="Paid Back"/>
  </r>
  <r>
    <n v="18077"/>
    <d v="2021-02-04T00:00:00"/>
    <s v="Low"/>
    <n v="578"/>
    <n v="59"/>
    <s v="Declined"/>
    <x v="1"/>
    <d v="1899-12-30T00:00:00"/>
    <d v="1899-12-30T00:00:00"/>
    <d v="1899-12-30T00:00:00"/>
    <d v="1899-12-30T00:00:00"/>
    <d v="1899-12-30T00:00:00"/>
    <d v="1899-12-30T00:00:00"/>
    <s v=""/>
  </r>
  <r>
    <n v="18078"/>
    <d v="2021-03-24T00:00:00"/>
    <s v="Mid"/>
    <n v="660"/>
    <n v="103"/>
    <s v="Approved"/>
    <x v="0"/>
    <d v="2021-04-23T00:00:00"/>
    <d v="2021-05-23T00:00:00"/>
    <d v="2021-06-22T00:00:00"/>
    <d v="2021-04-27T00:00:00"/>
    <d v="2021-05-23T00:00:00"/>
    <d v="2021-06-22T00:00:00"/>
    <s v="Paid Back"/>
  </r>
  <r>
    <n v="18079"/>
    <d v="2021-04-02T00:00:00"/>
    <s v="Low"/>
    <n v="584"/>
    <n v="67"/>
    <s v="Declined"/>
    <x v="5"/>
    <d v="1899-12-30T00:00:00"/>
    <d v="1899-12-30T00:00:00"/>
    <d v="1899-12-30T00:00:00"/>
    <d v="1899-12-30T00:00:00"/>
    <d v="1899-12-30T00:00:00"/>
    <d v="1899-12-30T00:00:00"/>
    <s v=""/>
  </r>
  <r>
    <n v="18080"/>
    <d v="2021-03-09T00:00:00"/>
    <s v="Low"/>
    <n v="684"/>
    <n v="111"/>
    <s v="Approved"/>
    <x v="0"/>
    <d v="2021-04-08T00:00:00"/>
    <d v="2021-05-08T00:00:00"/>
    <d v="2021-06-07T00:00:00"/>
    <d v="2021-04-12T00:00:00"/>
    <d v="2021-05-08T00:00:00"/>
    <d v="2021-06-07T00:00:00"/>
    <s v="Paid Back"/>
  </r>
  <r>
    <n v="18081"/>
    <d v="2021-01-08T00:00:00"/>
    <s v="Low"/>
    <n v="603"/>
    <n v="76"/>
    <s v="Declined"/>
    <x v="5"/>
    <d v="1899-12-30T00:00:00"/>
    <d v="1899-12-30T00:00:00"/>
    <d v="1899-12-30T00:00:00"/>
    <d v="1899-12-30T00:00:00"/>
    <d v="1899-12-30T00:00:00"/>
    <d v="1899-12-30T00:00:00"/>
    <s v=""/>
  </r>
  <r>
    <n v="18082"/>
    <d v="2021-02-25T00:00:00"/>
    <s v="Mid"/>
    <n v="628"/>
    <n v="54"/>
    <s v="Approved"/>
    <x v="0"/>
    <d v="2021-03-27T00:00:00"/>
    <d v="2021-04-26T00:00:00"/>
    <d v="2021-05-26T00:00:00"/>
    <d v="2021-04-19T00:00:00"/>
    <d v="2021-04-26T00:00:00"/>
    <d v="2021-05-26T00:00:00"/>
    <s v="Paid Back"/>
  </r>
  <r>
    <n v="18083"/>
    <d v="2021-02-04T00:00:00"/>
    <s v="High"/>
    <n v="641"/>
    <n v="121"/>
    <s v="Approved"/>
    <x v="0"/>
    <d v="2021-03-06T00:00:00"/>
    <d v="2021-04-05T00:00:00"/>
    <d v="2021-05-05T00:00:00"/>
    <d v="2021-03-08T00:00:00"/>
    <d v="2021-04-05T00:00:00"/>
    <d v="2021-05-05T00:00:00"/>
    <s v="Paid Back"/>
  </r>
  <r>
    <n v="18084"/>
    <d v="2021-03-23T00:00:00"/>
    <s v="Low"/>
    <n v="584"/>
    <n v="117"/>
    <s v="Declined"/>
    <x v="3"/>
    <d v="1899-12-30T00:00:00"/>
    <d v="1899-12-30T00:00:00"/>
    <d v="1899-12-30T00:00:00"/>
    <d v="1899-12-30T00:00:00"/>
    <d v="1899-12-30T00:00:00"/>
    <d v="1899-12-30T00:00:00"/>
    <s v=""/>
  </r>
  <r>
    <n v="18085"/>
    <d v="2021-03-11T00:00:00"/>
    <s v="High"/>
    <n v="663"/>
    <n v="144"/>
    <s v="Approved"/>
    <x v="0"/>
    <d v="2021-04-10T00:00:00"/>
    <d v="2021-05-10T00:00:00"/>
    <d v="2021-06-09T00:00:00"/>
    <d v="2021-04-17T00:00:00"/>
    <d v="2021-05-10T00:00:00"/>
    <d v="2021-06-09T00:00:00"/>
    <s v="Defaulted"/>
  </r>
  <r>
    <n v="18086"/>
    <d v="2021-01-04T00:00:00"/>
    <s v="High"/>
    <n v="594"/>
    <n v="61"/>
    <s v="Declined"/>
    <x v="5"/>
    <d v="1899-12-30T00:00:00"/>
    <d v="1899-12-30T00:00:00"/>
    <d v="1899-12-30T00:00:00"/>
    <d v="1899-12-30T00:00:00"/>
    <d v="1899-12-30T00:00:00"/>
    <d v="1899-12-30T00:00:00"/>
    <s v=""/>
  </r>
  <r>
    <n v="18087"/>
    <d v="2021-01-13T00:00:00"/>
    <s v="Mid"/>
    <n v="601"/>
    <n v="135"/>
    <s v="Declined"/>
    <x v="3"/>
    <d v="1899-12-30T00:00:00"/>
    <d v="1899-12-30T00:00:00"/>
    <d v="1899-12-30T00:00:00"/>
    <d v="1899-12-30T00:00:00"/>
    <d v="1899-12-30T00:00:00"/>
    <d v="1899-12-30T00:00:00"/>
    <s v=""/>
  </r>
  <r>
    <n v="18088"/>
    <d v="2021-03-28T00:00:00"/>
    <s v="Low"/>
    <n v="706"/>
    <n v="109"/>
    <s v="Approved"/>
    <x v="0"/>
    <d v="2021-04-27T00:00:00"/>
    <d v="2021-05-27T00:00:00"/>
    <d v="2021-06-26T00:00:00"/>
    <d v="2021-05-04T00:00:00"/>
    <d v="2021-05-27T00:00:00"/>
    <d v="2021-06-26T00:00:00"/>
    <s v="Defaulted"/>
  </r>
  <r>
    <n v="18089"/>
    <d v="2021-03-17T00:00:00"/>
    <s v="Mid"/>
    <n v="543"/>
    <n v="135"/>
    <s v="Declined"/>
    <x v="5"/>
    <d v="1899-12-30T00:00:00"/>
    <d v="1899-12-30T00:00:00"/>
    <d v="1899-12-30T00:00:00"/>
    <d v="1899-12-30T00:00:00"/>
    <d v="1899-12-30T00:00:00"/>
    <d v="1899-12-30T00:00:00"/>
    <s v=""/>
  </r>
  <r>
    <n v="18090"/>
    <d v="2021-03-28T00:00:00"/>
    <s v="High"/>
    <n v="629"/>
    <n v="42"/>
    <s v="Approved"/>
    <x v="0"/>
    <d v="2021-04-27T00:00:00"/>
    <d v="2021-05-27T00:00:00"/>
    <d v="2021-06-26T00:00:00"/>
    <d v="2021-05-22T00:00:00"/>
    <d v="2021-05-27T00:00:00"/>
    <d v="2021-06-26T00:00:00"/>
    <s v="Defaulted"/>
  </r>
  <r>
    <n v="18091"/>
    <d v="2021-02-01T00:00:00"/>
    <s v="Mid"/>
    <n v="709"/>
    <n v="105"/>
    <s v="Approved"/>
    <x v="0"/>
    <d v="2021-03-03T00:00:00"/>
    <d v="2021-04-02T00:00:00"/>
    <d v="2021-05-02T00:00:00"/>
    <d v="2021-03-03T00:00:00"/>
    <d v="2021-04-02T00:00:00"/>
    <d v="2021-05-02T00:00:00"/>
    <s v="Paid Back"/>
  </r>
  <r>
    <n v="18092"/>
    <d v="2021-03-23T00:00:00"/>
    <s v="Mid"/>
    <n v="589"/>
    <n v="99"/>
    <s v="Declined"/>
    <x v="1"/>
    <d v="1899-12-30T00:00:00"/>
    <d v="1899-12-30T00:00:00"/>
    <d v="1899-12-30T00:00:00"/>
    <d v="1899-12-30T00:00:00"/>
    <d v="1899-12-30T00:00:00"/>
    <d v="1899-12-30T00:00:00"/>
    <s v=""/>
  </r>
  <r>
    <n v="18093"/>
    <d v="2021-01-11T00:00:00"/>
    <s v="Mid"/>
    <n v="625"/>
    <n v="132"/>
    <s v="Approved"/>
    <x v="0"/>
    <d v="2021-02-10T00:00:00"/>
    <d v="2021-03-12T00:00:00"/>
    <d v="2021-04-11T00:00:00"/>
    <d v="2021-03-01T00:00:00"/>
    <d v="2021-03-12T00:00:00"/>
    <d v="2021-04-11T00:00:00"/>
    <s v="Defaulted"/>
  </r>
  <r>
    <n v="18094"/>
    <d v="2021-01-03T00:00:00"/>
    <s v="Low"/>
    <n v="668"/>
    <n v="76"/>
    <s v="Approved"/>
    <x v="0"/>
    <d v="2021-02-02T00:00:00"/>
    <d v="2021-03-04T00:00:00"/>
    <d v="2021-04-03T00:00:00"/>
    <d v="2021-02-05T00:00:00"/>
    <d v="2021-03-04T00:00:00"/>
    <d v="2021-04-03T00:00:00"/>
    <s v="Defaulted"/>
  </r>
  <r>
    <n v="18095"/>
    <d v="2021-02-17T00:00:00"/>
    <s v="Mid"/>
    <n v="609"/>
    <n v="45"/>
    <s v="Declined"/>
    <x v="4"/>
    <d v="1899-12-30T00:00:00"/>
    <d v="1899-12-30T00:00:00"/>
    <d v="1899-12-30T00:00:00"/>
    <d v="1899-12-30T00:00:00"/>
    <d v="1899-12-30T00:00:00"/>
    <d v="1899-12-30T00:00:00"/>
    <s v=""/>
  </r>
  <r>
    <n v="18096"/>
    <d v="2021-02-25T00:00:00"/>
    <s v="Mid"/>
    <n v="633"/>
    <n v="72"/>
    <s v="Approved"/>
    <x v="0"/>
    <d v="2021-03-27T00:00:00"/>
    <d v="2021-04-26T00:00:00"/>
    <d v="2021-05-26T00:00:00"/>
    <d v="2021-04-07T00:00:00"/>
    <d v="2021-04-26T00:00:00"/>
    <d v="2021-05-26T00:00:00"/>
    <s v="Paid Back"/>
  </r>
  <r>
    <n v="18097"/>
    <d v="2021-01-09T00:00:00"/>
    <s v="High"/>
    <n v="614"/>
    <n v="92"/>
    <s v="Approved"/>
    <x v="0"/>
    <d v="2021-02-08T00:00:00"/>
    <d v="2021-03-10T00:00:00"/>
    <d v="2021-04-09T00:00:00"/>
    <d v="2021-03-07T00:00:00"/>
    <d v="2021-03-10T00:00:00"/>
    <d v="2021-04-09T00:00:00"/>
    <s v="Defaulted"/>
  </r>
  <r>
    <n v="18098"/>
    <d v="2021-03-27T00:00:00"/>
    <s v="Low"/>
    <n v="642"/>
    <n v="114"/>
    <s v="Approved"/>
    <x v="0"/>
    <d v="2021-04-26T00:00:00"/>
    <d v="2021-05-26T00:00:00"/>
    <d v="2021-06-25T00:00:00"/>
    <d v="2021-05-03T00:00:00"/>
    <d v="2021-05-26T00:00:00"/>
    <d v="2021-06-25T00:00:00"/>
    <s v="Paid Back"/>
  </r>
  <r>
    <n v="18099"/>
    <d v="2021-03-08T00:00:00"/>
    <s v="Mid"/>
    <n v="606"/>
    <n v="132"/>
    <s v="Declined"/>
    <x v="3"/>
    <d v="1899-12-30T00:00:00"/>
    <d v="1899-12-30T00:00:00"/>
    <d v="1899-12-30T00:00:00"/>
    <d v="1899-12-30T00:00:00"/>
    <d v="1899-12-30T00:00:00"/>
    <d v="1899-12-30T00:00:00"/>
    <s v=""/>
  </r>
  <r>
    <n v="18100"/>
    <d v="2021-01-14T00:00:00"/>
    <s v="High"/>
    <n v="697"/>
    <n v="88"/>
    <s v="Approved"/>
    <x v="0"/>
    <d v="2021-02-13T00:00:00"/>
    <d v="2021-03-15T00:00:00"/>
    <d v="2021-04-14T00:00:00"/>
    <d v="2021-02-22T00:00:00"/>
    <d v="2021-03-15T00:00:00"/>
    <d v="2021-04-14T00:00:00"/>
    <s v="Paid Back"/>
  </r>
  <r>
    <n v="18101"/>
    <d v="2021-01-13T00:00:00"/>
    <s v="Mid"/>
    <n v="556"/>
    <n v="93"/>
    <s v="Declined"/>
    <x v="3"/>
    <d v="1899-12-30T00:00:00"/>
    <d v="1899-12-30T00:00:00"/>
    <d v="1899-12-30T00:00:00"/>
    <d v="1899-12-30T00:00:00"/>
    <d v="1899-12-30T00:00:00"/>
    <d v="1899-12-30T00:00:00"/>
    <s v=""/>
  </r>
  <r>
    <n v="18102"/>
    <d v="2021-02-04T00:00:00"/>
    <s v="High"/>
    <n v="664"/>
    <n v="77"/>
    <s v="Approved"/>
    <x v="0"/>
    <d v="2021-03-06T00:00:00"/>
    <d v="2021-04-05T00:00:00"/>
    <d v="2021-05-05T00:00:00"/>
    <d v="2021-03-13T00:00:00"/>
    <d v="2021-04-05T00:00:00"/>
    <d v="2021-05-05T00:00:00"/>
    <s v="Paid Back"/>
  </r>
  <r>
    <n v="18103"/>
    <d v="2021-02-05T00:00:00"/>
    <s v="Mid"/>
    <n v="645"/>
    <n v="111"/>
    <s v="Approved"/>
    <x v="0"/>
    <d v="2021-03-07T00:00:00"/>
    <d v="2021-04-06T00:00:00"/>
    <d v="2021-05-06T00:00:00"/>
    <d v="2021-03-13T00:00:00"/>
    <d v="2021-04-06T00:00:00"/>
    <d v="2021-05-06T00:00:00"/>
    <s v="Paid Back"/>
  </r>
  <r>
    <n v="18104"/>
    <d v="2021-04-02T00:00:00"/>
    <s v="Low"/>
    <n v="584"/>
    <n v="84"/>
    <s v="Declined"/>
    <x v="2"/>
    <d v="1899-12-30T00:00:00"/>
    <d v="1899-12-30T00:00:00"/>
    <d v="1899-12-30T00:00:00"/>
    <d v="1899-12-30T00:00:00"/>
    <d v="1899-12-30T00:00:00"/>
    <d v="1899-12-30T00:00:00"/>
    <s v=""/>
  </r>
  <r>
    <n v="18105"/>
    <d v="2021-03-29T00:00:00"/>
    <s v="Mid"/>
    <n v="584"/>
    <n v="89"/>
    <s v="Declined"/>
    <x v="3"/>
    <d v="1899-12-30T00:00:00"/>
    <d v="1899-12-30T00:00:00"/>
    <d v="1899-12-30T00:00:00"/>
    <d v="1899-12-30T00:00:00"/>
    <d v="1899-12-30T00:00:00"/>
    <d v="1899-12-30T00:00:00"/>
    <s v=""/>
  </r>
  <r>
    <n v="18106"/>
    <d v="2021-03-12T00:00:00"/>
    <s v="High"/>
    <n v="649"/>
    <n v="71"/>
    <s v="Approved"/>
    <x v="0"/>
    <d v="2021-04-11T00:00:00"/>
    <d v="2021-05-11T00:00:00"/>
    <d v="2021-06-10T00:00:00"/>
    <d v="2021-04-13T00:00:00"/>
    <d v="2021-05-11T00:00:00"/>
    <d v="2021-06-10T00:00:00"/>
    <s v="Paid Back"/>
  </r>
  <r>
    <n v="18107"/>
    <d v="2021-02-12T00:00:00"/>
    <s v="Mid"/>
    <n v="648"/>
    <n v="73"/>
    <s v="Approved"/>
    <x v="0"/>
    <d v="2021-03-14T00:00:00"/>
    <d v="2021-04-13T00:00:00"/>
    <d v="2021-05-13T00:00:00"/>
    <d v="2021-03-23T00:00:00"/>
    <d v="2021-04-13T00:00:00"/>
    <d v="2021-05-13T00:00:00"/>
    <s v="Paid Back"/>
  </r>
  <r>
    <n v="18108"/>
    <d v="2021-02-21T00:00:00"/>
    <s v="Low"/>
    <n v="582"/>
    <n v="87"/>
    <s v="Declined"/>
    <x v="2"/>
    <d v="1899-12-30T00:00:00"/>
    <d v="1899-12-30T00:00:00"/>
    <d v="1899-12-30T00:00:00"/>
    <d v="1899-12-30T00:00:00"/>
    <d v="1899-12-30T00:00:00"/>
    <d v="1899-12-30T00:00:00"/>
    <s v=""/>
  </r>
  <r>
    <n v="18109"/>
    <d v="2021-03-12T00:00:00"/>
    <s v="Low"/>
    <n v="572"/>
    <n v="64"/>
    <s v="Approved"/>
    <x v="0"/>
    <d v="2021-04-11T00:00:00"/>
    <d v="2021-05-11T00:00:00"/>
    <d v="2021-06-10T00:00:00"/>
    <d v="2021-07-08T00:00:00"/>
    <d v="2021-05-11T00:00:00"/>
    <d v="2021-06-10T00:00:00"/>
    <s v="Paid Back"/>
  </r>
  <r>
    <n v="18110"/>
    <d v="2021-03-19T00:00:00"/>
    <s v="High"/>
    <n v="606"/>
    <n v="84"/>
    <s v="Approved"/>
    <x v="0"/>
    <d v="2021-04-18T00:00:00"/>
    <d v="2021-05-18T00:00:00"/>
    <d v="2021-06-17T00:00:00"/>
    <d v="2021-05-22T00:00:00"/>
    <d v="2021-05-18T00:00:00"/>
    <d v="2021-06-17T00:00:00"/>
    <s v="Defaulted"/>
  </r>
  <r>
    <n v="18111"/>
    <d v="2021-03-11T00:00:00"/>
    <s v="Mid"/>
    <n v="650"/>
    <n v="112"/>
    <s v="Approved"/>
    <x v="0"/>
    <d v="2021-04-10T00:00:00"/>
    <d v="2021-05-10T00:00:00"/>
    <d v="2021-06-09T00:00:00"/>
    <d v="2021-04-19T00:00:00"/>
    <d v="2021-05-10T00:00:00"/>
    <d v="2021-06-09T00:00:00"/>
    <s v="Paid Back"/>
  </r>
  <r>
    <n v="18112"/>
    <d v="2021-01-18T00:00:00"/>
    <s v="Low"/>
    <n v="670"/>
    <n v="66"/>
    <s v="Approved"/>
    <x v="0"/>
    <d v="2021-02-17T00:00:00"/>
    <d v="2021-03-19T00:00:00"/>
    <d v="2021-04-18T00:00:00"/>
    <d v="2021-02-18T00:00:00"/>
    <d v="2021-03-19T00:00:00"/>
    <d v="2021-04-18T00:00:00"/>
    <s v="Paid Back"/>
  </r>
  <r>
    <n v="18113"/>
    <d v="2021-02-17T00:00:00"/>
    <s v="Mid"/>
    <n v="631"/>
    <n v="64"/>
    <s v="Approved"/>
    <x v="0"/>
    <d v="2021-03-19T00:00:00"/>
    <d v="2021-04-18T00:00:00"/>
    <d v="2021-05-18T00:00:00"/>
    <d v="2021-04-09T00:00:00"/>
    <d v="2021-04-18T00:00:00"/>
    <d v="2021-05-18T00:00:00"/>
    <s v="Defaulted"/>
  </r>
  <r>
    <n v="18114"/>
    <d v="2021-02-09T00:00:00"/>
    <s v="Low"/>
    <n v="556"/>
    <n v="128"/>
    <s v="Declined"/>
    <x v="4"/>
    <d v="1899-12-30T00:00:00"/>
    <d v="1899-12-30T00:00:00"/>
    <d v="1899-12-30T00:00:00"/>
    <d v="1899-12-30T00:00:00"/>
    <d v="1899-12-30T00:00:00"/>
    <d v="1899-12-30T00:00:00"/>
    <s v=""/>
  </r>
  <r>
    <n v="18115"/>
    <d v="2021-01-11T00:00:00"/>
    <s v="Mid"/>
    <n v="600"/>
    <n v="84"/>
    <s v="Declined"/>
    <x v="4"/>
    <d v="1899-12-30T00:00:00"/>
    <d v="1899-12-30T00:00:00"/>
    <d v="1899-12-30T00:00:00"/>
    <d v="1899-12-30T00:00:00"/>
    <d v="1899-12-30T00:00:00"/>
    <d v="1899-12-30T00:00:00"/>
    <s v=""/>
  </r>
  <r>
    <n v="18116"/>
    <d v="2021-03-15T00:00:00"/>
    <s v="Mid"/>
    <n v="617"/>
    <n v="86"/>
    <s v="Declined"/>
    <x v="1"/>
    <d v="1899-12-30T00:00:00"/>
    <d v="1899-12-30T00:00:00"/>
    <d v="1899-12-30T00:00:00"/>
    <d v="1899-12-30T00:00:00"/>
    <d v="1899-12-30T00:00:00"/>
    <d v="1899-12-30T00:00:00"/>
    <s v=""/>
  </r>
  <r>
    <n v="18117"/>
    <d v="2021-02-25T00:00:00"/>
    <s v="Low"/>
    <n v="640"/>
    <n v="116"/>
    <s v="Declined"/>
    <x v="5"/>
    <d v="1899-12-30T00:00:00"/>
    <d v="1899-12-30T00:00:00"/>
    <d v="1899-12-30T00:00:00"/>
    <d v="1899-12-30T00:00:00"/>
    <d v="1899-12-30T00:00:00"/>
    <d v="1899-12-30T00:00:00"/>
    <s v=""/>
  </r>
  <r>
    <n v="18118"/>
    <d v="2021-02-10T00:00:00"/>
    <s v="Mid"/>
    <n v="635"/>
    <n v="72"/>
    <s v="Approved"/>
    <x v="0"/>
    <d v="2021-03-12T00:00:00"/>
    <d v="2021-04-11T00:00:00"/>
    <d v="2021-05-11T00:00:00"/>
    <d v="2021-03-31T00:00:00"/>
    <d v="2021-04-11T00:00:00"/>
    <d v="2021-05-11T00:00:00"/>
    <s v="Paid Back"/>
  </r>
  <r>
    <n v="18119"/>
    <d v="2021-02-11T00:00:00"/>
    <s v="High"/>
    <n v="591"/>
    <n v="113"/>
    <s v="Declined"/>
    <x v="1"/>
    <d v="1899-12-30T00:00:00"/>
    <d v="1899-12-30T00:00:00"/>
    <d v="1899-12-30T00:00:00"/>
    <d v="1899-12-30T00:00:00"/>
    <d v="1899-12-30T00:00:00"/>
    <d v="1899-12-30T00:00:00"/>
    <s v=""/>
  </r>
  <r>
    <n v="18120"/>
    <d v="2021-03-09T00:00:00"/>
    <s v="Low"/>
    <n v="604"/>
    <n v="72"/>
    <s v="Declined"/>
    <x v="5"/>
    <d v="1899-12-30T00:00:00"/>
    <d v="1899-12-30T00:00:00"/>
    <d v="1899-12-30T00:00:00"/>
    <d v="1899-12-30T00:00:00"/>
    <d v="1899-12-30T00:00:00"/>
    <d v="1899-12-30T00:00:00"/>
    <s v=""/>
  </r>
  <r>
    <n v="18121"/>
    <d v="2021-03-29T00:00:00"/>
    <s v="Low"/>
    <n v="594"/>
    <n v="43"/>
    <s v="Declined"/>
    <x v="3"/>
    <d v="1899-12-30T00:00:00"/>
    <d v="1899-12-30T00:00:00"/>
    <d v="1899-12-30T00:00:00"/>
    <d v="1899-12-30T00:00:00"/>
    <d v="1899-12-30T00:00:00"/>
    <d v="1899-12-30T00:00:00"/>
    <s v=""/>
  </r>
  <r>
    <n v="18122"/>
    <d v="2021-02-20T00:00:00"/>
    <s v="Mid"/>
    <n v="579"/>
    <n v="82"/>
    <s v="Declined"/>
    <x v="5"/>
    <d v="1899-12-30T00:00:00"/>
    <d v="1899-12-30T00:00:00"/>
    <d v="1899-12-30T00:00:00"/>
    <d v="1899-12-30T00:00:00"/>
    <d v="1899-12-30T00:00:00"/>
    <d v="1899-12-30T00:00:00"/>
    <s v=""/>
  </r>
  <r>
    <n v="18123"/>
    <d v="2021-01-06T00:00:00"/>
    <s v="High"/>
    <n v="565"/>
    <n v="85"/>
    <s v="Declined"/>
    <x v="2"/>
    <d v="1899-12-30T00:00:00"/>
    <d v="1899-12-30T00:00:00"/>
    <d v="1899-12-30T00:00:00"/>
    <d v="1899-12-30T00:00:00"/>
    <d v="1899-12-30T00:00:00"/>
    <d v="1899-12-30T00:00:00"/>
    <s v=""/>
  </r>
  <r>
    <n v="18124"/>
    <d v="2021-01-16T00:00:00"/>
    <s v="Mid"/>
    <n v="605"/>
    <n v="125"/>
    <s v="Declined"/>
    <x v="4"/>
    <d v="1899-12-30T00:00:00"/>
    <d v="1899-12-30T00:00:00"/>
    <d v="1899-12-30T00:00:00"/>
    <d v="1899-12-30T00:00:00"/>
    <d v="1899-12-30T00:00:00"/>
    <d v="1899-12-30T00:00:00"/>
    <s v=""/>
  </r>
  <r>
    <n v="18125"/>
    <d v="2021-03-18T00:00:00"/>
    <s v="Low"/>
    <n v="551"/>
    <n v="88"/>
    <s v="Declined"/>
    <x v="1"/>
    <d v="1899-12-30T00:00:00"/>
    <d v="1899-12-30T00:00:00"/>
    <d v="1899-12-30T00:00:00"/>
    <d v="1899-12-30T00:00:00"/>
    <d v="1899-12-30T00:00:00"/>
    <d v="1899-12-30T00:00:00"/>
    <s v=""/>
  </r>
  <r>
    <n v="18126"/>
    <d v="2021-01-26T00:00:00"/>
    <s v="Mid"/>
    <n v="617"/>
    <n v="123"/>
    <s v="Declined"/>
    <x v="2"/>
    <d v="1899-12-30T00:00:00"/>
    <d v="1899-12-30T00:00:00"/>
    <d v="1899-12-30T00:00:00"/>
    <d v="1899-12-30T00:00:00"/>
    <d v="1899-12-30T00:00:00"/>
    <d v="1899-12-30T00:00:00"/>
    <s v=""/>
  </r>
  <r>
    <n v="18127"/>
    <d v="2021-03-15T00:00:00"/>
    <s v="Mid"/>
    <n v="608"/>
    <n v="123"/>
    <s v="Declined"/>
    <x v="1"/>
    <d v="1899-12-30T00:00:00"/>
    <d v="1899-12-30T00:00:00"/>
    <d v="1899-12-30T00:00:00"/>
    <d v="1899-12-30T00:00:00"/>
    <d v="1899-12-30T00:00:00"/>
    <d v="1899-12-30T00:00:00"/>
    <s v=""/>
  </r>
  <r>
    <n v="18128"/>
    <d v="2021-02-06T00:00:00"/>
    <s v="Mid"/>
    <n v="668"/>
    <n v="117"/>
    <s v="Approved"/>
    <x v="0"/>
    <d v="2021-03-08T00:00:00"/>
    <d v="2021-04-07T00:00:00"/>
    <d v="2021-05-07T00:00:00"/>
    <d v="2021-03-15T00:00:00"/>
    <d v="2021-04-07T00:00:00"/>
    <d v="2021-05-07T00:00:00"/>
    <s v="Paid Back"/>
  </r>
  <r>
    <n v="18129"/>
    <d v="2021-02-20T00:00:00"/>
    <s v="Mid"/>
    <n v="694"/>
    <n v="73"/>
    <s v="Approved"/>
    <x v="0"/>
    <d v="2021-03-22T00:00:00"/>
    <d v="2021-04-21T00:00:00"/>
    <d v="2021-05-21T00:00:00"/>
    <d v="2021-03-28T00:00:00"/>
    <d v="2021-04-21T00:00:00"/>
    <d v="2021-05-21T00:00:00"/>
    <s v="Defaulted"/>
  </r>
  <r>
    <n v="18130"/>
    <d v="2021-02-19T00:00:00"/>
    <s v="Mid"/>
    <n v="620"/>
    <n v="110"/>
    <s v="Declined"/>
    <x v="1"/>
    <d v="1899-12-30T00:00:00"/>
    <d v="1899-12-30T00:00:00"/>
    <d v="1899-12-30T00:00:00"/>
    <d v="1899-12-30T00:00:00"/>
    <d v="1899-12-30T00:00:00"/>
    <d v="1899-12-30T00:00:00"/>
    <s v=""/>
  </r>
  <r>
    <n v="18131"/>
    <d v="2021-01-24T00:00:00"/>
    <s v="Low"/>
    <n v="550"/>
    <n v="114"/>
    <s v="Declined"/>
    <x v="5"/>
    <d v="1899-12-30T00:00:00"/>
    <d v="1899-12-30T00:00:00"/>
    <d v="1899-12-30T00:00:00"/>
    <d v="1899-12-30T00:00:00"/>
    <d v="1899-12-30T00:00:00"/>
    <d v="1899-12-30T00:00:00"/>
    <s v=""/>
  </r>
  <r>
    <n v="18132"/>
    <d v="2021-02-08T00:00:00"/>
    <s v="Mid"/>
    <n v="634"/>
    <n v="96"/>
    <s v="Approved"/>
    <x v="0"/>
    <d v="2021-03-10T00:00:00"/>
    <d v="2021-04-09T00:00:00"/>
    <d v="2021-05-09T00:00:00"/>
    <d v="2021-03-12T00:00:00"/>
    <d v="2021-04-09T00:00:00"/>
    <d v="2021-05-09T00:00:00"/>
    <s v="Paid Back"/>
  </r>
  <r>
    <n v="18133"/>
    <d v="2021-03-05T00:00:00"/>
    <s v="Mid"/>
    <n v="627"/>
    <n v="93"/>
    <s v="Approved"/>
    <x v="0"/>
    <d v="2021-04-04T00:00:00"/>
    <d v="2021-05-04T00:00:00"/>
    <d v="2021-06-03T00:00:00"/>
    <d v="2021-04-19T00:00:00"/>
    <d v="2021-05-04T00:00:00"/>
    <d v="2021-06-03T00:00:00"/>
    <s v="Paid Back"/>
  </r>
  <r>
    <n v="18134"/>
    <d v="2021-01-04T00:00:00"/>
    <s v="Mid"/>
    <n v="566"/>
    <n v="59"/>
    <s v="Declined"/>
    <x v="3"/>
    <d v="1899-12-30T00:00:00"/>
    <d v="1899-12-30T00:00:00"/>
    <d v="1899-12-30T00:00:00"/>
    <d v="1899-12-30T00:00:00"/>
    <d v="1899-12-30T00:00:00"/>
    <d v="1899-12-30T00:00:00"/>
    <s v=""/>
  </r>
  <r>
    <n v="18135"/>
    <d v="2021-01-21T00:00:00"/>
    <s v="High"/>
    <n v="617"/>
    <n v="61"/>
    <s v="Approved"/>
    <x v="0"/>
    <d v="2021-02-20T00:00:00"/>
    <d v="2021-03-22T00:00:00"/>
    <d v="2021-04-21T00:00:00"/>
    <d v="2021-03-12T00:00:00"/>
    <d v="2021-03-22T00:00:00"/>
    <d v="2021-04-21T00:00:00"/>
    <s v="Defaulted"/>
  </r>
  <r>
    <n v="18136"/>
    <d v="2021-03-12T00:00:00"/>
    <s v="High"/>
    <n v="608"/>
    <n v="81"/>
    <s v="Approved"/>
    <x v="0"/>
    <d v="2021-04-11T00:00:00"/>
    <d v="2021-05-11T00:00:00"/>
    <d v="2021-06-10T00:00:00"/>
    <d v="2021-04-18T00:00:00"/>
    <d v="2021-05-11T00:00:00"/>
    <d v="2021-06-10T00:00:00"/>
    <s v="Defaulted"/>
  </r>
  <r>
    <n v="18137"/>
    <d v="2021-01-18T00:00:00"/>
    <s v="High"/>
    <n v="560"/>
    <n v="131"/>
    <s v="Declined"/>
    <x v="4"/>
    <d v="1899-12-30T00:00:00"/>
    <d v="1899-12-30T00:00:00"/>
    <d v="1899-12-30T00:00:00"/>
    <d v="1899-12-30T00:00:00"/>
    <d v="1899-12-30T00:00:00"/>
    <d v="1899-12-30T00:00:00"/>
    <s v=""/>
  </r>
  <r>
    <n v="18138"/>
    <d v="2021-02-26T00:00:00"/>
    <s v="Mid"/>
    <n v="641"/>
    <n v="165"/>
    <s v="Approved"/>
    <x v="0"/>
    <d v="2021-03-28T00:00:00"/>
    <d v="2021-04-27T00:00:00"/>
    <d v="2021-05-27T00:00:00"/>
    <d v="2021-03-28T00:00:00"/>
    <d v="2021-04-27T00:00:00"/>
    <d v="2021-05-27T00:00:00"/>
    <s v="Paid Back"/>
  </r>
  <r>
    <n v="18139"/>
    <d v="2021-02-24T00:00:00"/>
    <s v="Low"/>
    <n v="637"/>
    <n v="47"/>
    <s v="Declined"/>
    <x v="4"/>
    <d v="1899-12-30T00:00:00"/>
    <d v="1899-12-30T00:00:00"/>
    <d v="1899-12-30T00:00:00"/>
    <d v="1899-12-30T00:00:00"/>
    <d v="1899-12-30T00:00:00"/>
    <d v="1899-12-30T00:00:00"/>
    <s v=""/>
  </r>
  <r>
    <n v="18140"/>
    <d v="2021-03-26T00:00:00"/>
    <s v="Mid"/>
    <n v="620"/>
    <n v="91"/>
    <s v="Declined"/>
    <x v="4"/>
    <d v="1899-12-30T00:00:00"/>
    <d v="1899-12-30T00:00:00"/>
    <d v="1899-12-30T00:00:00"/>
    <d v="1899-12-30T00:00:00"/>
    <d v="1899-12-30T00:00:00"/>
    <d v="1899-12-30T00:00:00"/>
    <s v=""/>
  </r>
  <r>
    <n v="18141"/>
    <d v="2021-02-28T00:00:00"/>
    <s v="Mid"/>
    <n v="666"/>
    <n v="130"/>
    <s v="Approved"/>
    <x v="0"/>
    <d v="2021-03-30T00:00:00"/>
    <d v="2021-04-29T00:00:00"/>
    <d v="2021-05-29T00:00:00"/>
    <d v="2021-04-08T00:00:00"/>
    <d v="2021-04-29T00:00:00"/>
    <d v="2021-05-29T00:00:00"/>
    <s v="Defaulted"/>
  </r>
  <r>
    <n v="18142"/>
    <d v="2021-03-30T00:00:00"/>
    <s v="Low"/>
    <n v="578"/>
    <n v="152"/>
    <s v="Declined"/>
    <x v="2"/>
    <d v="1899-12-30T00:00:00"/>
    <d v="1899-12-30T00:00:00"/>
    <d v="1899-12-30T00:00:00"/>
    <d v="1899-12-30T00:00:00"/>
    <d v="1899-12-30T00:00:00"/>
    <d v="1899-12-30T00:00:00"/>
    <s v=""/>
  </r>
  <r>
    <n v="18143"/>
    <d v="2021-02-23T00:00:00"/>
    <s v="Mid"/>
    <n v="643"/>
    <n v="159"/>
    <s v="Approved"/>
    <x v="0"/>
    <d v="2021-03-25T00:00:00"/>
    <d v="2021-04-24T00:00:00"/>
    <d v="2021-05-24T00:00:00"/>
    <d v="2021-04-02T00:00:00"/>
    <d v="2021-04-24T00:00:00"/>
    <d v="2021-05-24T00:00:00"/>
    <s v="Paid Back"/>
  </r>
  <r>
    <n v="18144"/>
    <d v="2021-03-08T00:00:00"/>
    <s v="Mid"/>
    <n v="628"/>
    <n v="89"/>
    <s v="Approved"/>
    <x v="0"/>
    <d v="2021-04-07T00:00:00"/>
    <d v="2021-05-07T00:00:00"/>
    <d v="2021-06-06T00:00:00"/>
    <d v="2021-04-23T00:00:00"/>
    <d v="2021-05-07T00:00:00"/>
    <d v="2021-06-06T00:00:00"/>
    <s v="Paid Back"/>
  </r>
  <r>
    <n v="18145"/>
    <d v="2021-02-27T00:00:00"/>
    <s v="High"/>
    <n v="643"/>
    <n v="34"/>
    <s v="Approved"/>
    <x v="0"/>
    <d v="2021-03-29T00:00:00"/>
    <d v="2021-04-28T00:00:00"/>
    <d v="2021-05-28T00:00:00"/>
    <d v="2021-04-06T00:00:00"/>
    <d v="2021-04-28T00:00:00"/>
    <d v="2021-05-28T00:00:00"/>
    <s v="Paid Back"/>
  </r>
  <r>
    <n v="18146"/>
    <d v="2021-02-06T00:00:00"/>
    <s v="Low"/>
    <n v="655"/>
    <n v="85"/>
    <s v="Approved"/>
    <x v="0"/>
    <d v="2021-03-08T00:00:00"/>
    <d v="2021-04-07T00:00:00"/>
    <d v="2021-05-07T00:00:00"/>
    <d v="2021-03-10T00:00:00"/>
    <d v="2021-04-07T00:00:00"/>
    <d v="2021-05-07T00:00:00"/>
    <s v="Paid Back"/>
  </r>
  <r>
    <n v="18147"/>
    <d v="2021-01-03T00:00:00"/>
    <s v="High"/>
    <n v="681"/>
    <n v="96"/>
    <s v="Approved"/>
    <x v="0"/>
    <d v="2021-02-02T00:00:00"/>
    <d v="2021-03-04T00:00:00"/>
    <d v="2021-04-03T00:00:00"/>
    <d v="2021-02-07T00:00:00"/>
    <d v="2021-03-04T00:00:00"/>
    <d v="2021-04-03T00:00:00"/>
    <s v="Paid Back"/>
  </r>
  <r>
    <n v="18148"/>
    <d v="2021-02-22T00:00:00"/>
    <s v="Mid"/>
    <n v="624"/>
    <n v="29"/>
    <s v="Approved"/>
    <x v="0"/>
    <d v="2021-03-24T00:00:00"/>
    <d v="2021-04-23T00:00:00"/>
    <d v="2021-05-23T00:00:00"/>
    <d v="2021-04-25T00:00:00"/>
    <d v="2021-04-23T00:00:00"/>
    <d v="2021-05-23T00:00:00"/>
    <s v="Paid Back"/>
  </r>
  <r>
    <n v="18149"/>
    <d v="2021-02-20T00:00:00"/>
    <s v="High"/>
    <n v="595"/>
    <n v="59"/>
    <s v="Declined"/>
    <x v="1"/>
    <d v="1899-12-30T00:00:00"/>
    <d v="1899-12-30T00:00:00"/>
    <d v="1899-12-30T00:00:00"/>
    <d v="1899-12-30T00:00:00"/>
    <d v="1899-12-30T00:00:00"/>
    <d v="1899-12-30T00:00:00"/>
    <s v=""/>
  </r>
  <r>
    <n v="18150"/>
    <d v="2021-03-24T00:00:00"/>
    <s v="High"/>
    <n v="617"/>
    <n v="90"/>
    <s v="Approved"/>
    <x v="0"/>
    <d v="2021-04-23T00:00:00"/>
    <d v="2021-05-23T00:00:00"/>
    <d v="2021-06-22T00:00:00"/>
    <d v="2021-05-05T00:00:00"/>
    <d v="2021-05-23T00:00:00"/>
    <d v="2021-06-22T00:00:00"/>
    <s v="Paid Back"/>
  </r>
  <r>
    <n v="18151"/>
    <d v="2021-03-29T00:00:00"/>
    <s v="Low"/>
    <n v="578"/>
    <n v="95"/>
    <s v="Approved"/>
    <x v="0"/>
    <d v="2021-04-28T00:00:00"/>
    <d v="2021-05-28T00:00:00"/>
    <d v="2021-06-27T00:00:00"/>
    <d v="2021-06-23T00:00:00"/>
    <d v="2021-05-28T00:00:00"/>
    <d v="2021-06-27T00:00:00"/>
    <s v="Paid Back"/>
  </r>
  <r>
    <n v="18152"/>
    <d v="2021-01-17T00:00:00"/>
    <s v="Mid"/>
    <n v="723"/>
    <n v="156"/>
    <s v="Approved"/>
    <x v="0"/>
    <d v="2021-02-16T00:00:00"/>
    <d v="2021-03-18T00:00:00"/>
    <d v="2021-04-17T00:00:00"/>
    <d v="2021-02-18T00:00:00"/>
    <d v="2021-03-18T00:00:00"/>
    <d v="2021-04-17T00:00:00"/>
    <s v="Defaulted"/>
  </r>
  <r>
    <n v="18153"/>
    <d v="2021-03-05T00:00:00"/>
    <s v="Mid"/>
    <n v="692"/>
    <n v="109"/>
    <s v="Approved"/>
    <x v="0"/>
    <d v="2021-04-04T00:00:00"/>
    <d v="2021-05-04T00:00:00"/>
    <d v="2021-06-03T00:00:00"/>
    <d v="2021-04-11T00:00:00"/>
    <d v="2021-05-04T00:00:00"/>
    <d v="2021-06-03T00:00:00"/>
    <s v="Defaulted"/>
  </r>
  <r>
    <n v="18154"/>
    <d v="2021-02-23T00:00:00"/>
    <s v="Mid"/>
    <n v="597"/>
    <n v="132"/>
    <s v="Declined"/>
    <x v="4"/>
    <d v="1899-12-30T00:00:00"/>
    <d v="1899-12-30T00:00:00"/>
    <d v="1899-12-30T00:00:00"/>
    <d v="1899-12-30T00:00:00"/>
    <d v="1899-12-30T00:00:00"/>
    <d v="1899-12-30T00:00:00"/>
    <s v=""/>
  </r>
  <r>
    <n v="18155"/>
    <d v="2021-02-21T00:00:00"/>
    <s v="High"/>
    <n v="620"/>
    <n v="131"/>
    <s v="Approved"/>
    <x v="0"/>
    <d v="2021-03-23T00:00:00"/>
    <d v="2021-04-22T00:00:00"/>
    <d v="2021-05-22T00:00:00"/>
    <d v="2021-04-20T00:00:00"/>
    <d v="2021-04-22T00:00:00"/>
    <d v="2021-05-22T00:00:00"/>
    <s v="Defaulted"/>
  </r>
  <r>
    <n v="18156"/>
    <d v="2021-01-26T00:00:00"/>
    <s v="High"/>
    <n v="610"/>
    <n v="111"/>
    <s v="Approved"/>
    <x v="0"/>
    <d v="2021-02-25T00:00:00"/>
    <d v="2021-03-27T00:00:00"/>
    <d v="2021-04-26T00:00:00"/>
    <d v="2021-02-27T00:00:00"/>
    <d v="2021-03-27T00:00:00"/>
    <d v="2021-04-26T00:00:00"/>
    <s v="Defaulted"/>
  </r>
  <r>
    <n v="18157"/>
    <d v="2021-03-26T00:00:00"/>
    <s v="Mid"/>
    <n v="588"/>
    <n v="97"/>
    <s v="Declined"/>
    <x v="1"/>
    <d v="1899-12-30T00:00:00"/>
    <d v="1899-12-30T00:00:00"/>
    <d v="1899-12-30T00:00:00"/>
    <d v="1899-12-30T00:00:00"/>
    <d v="1899-12-30T00:00:00"/>
    <d v="1899-12-30T00:00:00"/>
    <s v=""/>
  </r>
  <r>
    <n v="18158"/>
    <d v="2021-03-31T00:00:00"/>
    <s v="Mid"/>
    <n v="626"/>
    <n v="83"/>
    <s v="Approved"/>
    <x v="0"/>
    <d v="2021-04-30T00:00:00"/>
    <d v="2021-05-30T00:00:00"/>
    <d v="2021-06-29T00:00:00"/>
    <d v="2021-05-30T00:00:00"/>
    <d v="2021-05-30T00:00:00"/>
    <d v="2021-06-29T00:00:00"/>
    <s v="Paid Back"/>
  </r>
  <r>
    <n v="18159"/>
    <d v="2021-03-03T00:00:00"/>
    <s v="High"/>
    <n v="582"/>
    <n v="61"/>
    <s v="Declined"/>
    <x v="2"/>
    <d v="1899-12-30T00:00:00"/>
    <d v="1899-12-30T00:00:00"/>
    <d v="1899-12-30T00:00:00"/>
    <d v="1899-12-30T00:00:00"/>
    <d v="1899-12-30T00:00:00"/>
    <d v="1899-12-30T00:00:00"/>
    <s v=""/>
  </r>
  <r>
    <n v="18160"/>
    <d v="2021-01-23T00:00:00"/>
    <s v="Low"/>
    <n v="583"/>
    <n v="146"/>
    <s v="Declined"/>
    <x v="3"/>
    <d v="1899-12-30T00:00:00"/>
    <d v="1899-12-30T00:00:00"/>
    <d v="1899-12-30T00:00:00"/>
    <d v="1899-12-30T00:00:00"/>
    <d v="1899-12-30T00:00:00"/>
    <d v="1899-12-30T00:00:00"/>
    <s v=""/>
  </r>
  <r>
    <n v="18161"/>
    <d v="2021-01-11T00:00:00"/>
    <s v="High"/>
    <n v="631"/>
    <n v="139"/>
    <s v="Approved"/>
    <x v="0"/>
    <d v="2021-02-10T00:00:00"/>
    <d v="2021-03-12T00:00:00"/>
    <d v="2021-04-11T00:00:00"/>
    <d v="2021-03-16T00:00:00"/>
    <d v="2021-03-12T00:00:00"/>
    <d v="2021-04-11T00:00:00"/>
    <s v="Paid Back"/>
  </r>
  <r>
    <n v="18162"/>
    <d v="2021-02-09T00:00:00"/>
    <s v="Low"/>
    <n v="623"/>
    <n v="85"/>
    <s v="Declined"/>
    <x v="5"/>
    <d v="1899-12-30T00:00:00"/>
    <d v="1899-12-30T00:00:00"/>
    <d v="1899-12-30T00:00:00"/>
    <d v="1899-12-30T00:00:00"/>
    <d v="1899-12-30T00:00:00"/>
    <d v="1899-12-30T00:00:00"/>
    <s v=""/>
  </r>
  <r>
    <n v="18163"/>
    <d v="2021-03-26T00:00:00"/>
    <s v="Low"/>
    <n v="565"/>
    <n v="112"/>
    <s v="Declined"/>
    <x v="3"/>
    <d v="1899-12-30T00:00:00"/>
    <d v="1899-12-30T00:00:00"/>
    <d v="1899-12-30T00:00:00"/>
    <d v="1899-12-30T00:00:00"/>
    <d v="1899-12-30T00:00:00"/>
    <d v="1899-12-30T00:00:00"/>
    <s v=""/>
  </r>
  <r>
    <n v="18164"/>
    <d v="2021-02-02T00:00:00"/>
    <s v="Low"/>
    <n v="629"/>
    <n v="135"/>
    <s v="Declined"/>
    <x v="2"/>
    <d v="1899-12-30T00:00:00"/>
    <d v="1899-12-30T00:00:00"/>
    <d v="1899-12-30T00:00:00"/>
    <d v="1899-12-30T00:00:00"/>
    <d v="1899-12-30T00:00:00"/>
    <d v="1899-12-30T00:00:00"/>
    <s v=""/>
  </r>
  <r>
    <n v="18165"/>
    <d v="2021-02-03T00:00:00"/>
    <s v="High"/>
    <n v="690"/>
    <n v="80"/>
    <s v="Approved"/>
    <x v="0"/>
    <d v="2021-03-05T00:00:00"/>
    <d v="2021-04-04T00:00:00"/>
    <d v="2021-05-04T00:00:00"/>
    <d v="2021-03-06T00:00:00"/>
    <d v="2021-04-04T00:00:00"/>
    <d v="2021-05-04T00:00:00"/>
    <s v="Paid Back"/>
  </r>
  <r>
    <n v="18166"/>
    <d v="2021-03-21T00:00:00"/>
    <s v="High"/>
    <n v="567"/>
    <n v="137"/>
    <s v="Approved"/>
    <x v="0"/>
    <d v="2021-04-20T00:00:00"/>
    <d v="2021-05-20T00:00:00"/>
    <d v="2021-06-19T00:00:00"/>
    <d v="2021-05-22T00:00:00"/>
    <d v="2021-05-20T00:00:00"/>
    <d v="2021-06-19T00:00:00"/>
    <s v="Defaulted"/>
  </r>
  <r>
    <n v="18167"/>
    <d v="2021-02-23T00:00:00"/>
    <s v="Mid"/>
    <n v="631"/>
    <n v="135"/>
    <s v="Approved"/>
    <x v="0"/>
    <d v="2021-03-25T00:00:00"/>
    <d v="2021-04-24T00:00:00"/>
    <d v="2021-05-24T00:00:00"/>
    <d v="2021-04-04T00:00:00"/>
    <d v="2021-04-24T00:00:00"/>
    <d v="2021-05-24T00:00:00"/>
    <s v="Paid Back"/>
  </r>
  <r>
    <n v="18168"/>
    <d v="2021-03-18T00:00:00"/>
    <s v="Low"/>
    <n v="630"/>
    <n v="100"/>
    <s v="Declined"/>
    <x v="5"/>
    <d v="1899-12-30T00:00:00"/>
    <d v="1899-12-30T00:00:00"/>
    <d v="1899-12-30T00:00:00"/>
    <d v="1899-12-30T00:00:00"/>
    <d v="1899-12-30T00:00:00"/>
    <d v="1899-12-30T00:00:00"/>
    <s v=""/>
  </r>
  <r>
    <n v="18169"/>
    <d v="2021-02-21T00:00:00"/>
    <s v="High"/>
    <n v="616"/>
    <n v="65"/>
    <s v="Approved"/>
    <x v="0"/>
    <d v="2021-03-23T00:00:00"/>
    <d v="2021-04-22T00:00:00"/>
    <d v="2021-05-22T00:00:00"/>
    <d v="2021-04-22T00:00:00"/>
    <d v="2021-04-22T00:00:00"/>
    <d v="2021-05-22T00:00:00"/>
    <s v="Defaulted"/>
  </r>
  <r>
    <n v="18170"/>
    <d v="2021-03-05T00:00:00"/>
    <s v="Mid"/>
    <n v="635"/>
    <n v="105"/>
    <s v="Approved"/>
    <x v="0"/>
    <d v="2021-04-04T00:00:00"/>
    <d v="2021-05-04T00:00:00"/>
    <d v="2021-06-03T00:00:00"/>
    <d v="2021-04-10T00:00:00"/>
    <d v="2021-05-04T00:00:00"/>
    <d v="2021-06-03T00:00:00"/>
    <s v="Defaulted"/>
  </r>
  <r>
    <n v="18171"/>
    <d v="2021-02-03T00:00:00"/>
    <s v="Low"/>
    <n v="563"/>
    <n v="49"/>
    <s v="Declined"/>
    <x v="1"/>
    <d v="1899-12-30T00:00:00"/>
    <d v="1899-12-30T00:00:00"/>
    <d v="1899-12-30T00:00:00"/>
    <d v="1899-12-30T00:00:00"/>
    <d v="1899-12-30T00:00:00"/>
    <d v="1899-12-30T00:00:00"/>
    <s v=""/>
  </r>
  <r>
    <n v="18172"/>
    <d v="2021-03-02T00:00:00"/>
    <s v="Mid"/>
    <n v="637"/>
    <n v="109"/>
    <s v="Approved"/>
    <x v="0"/>
    <d v="2021-04-01T00:00:00"/>
    <d v="2021-05-01T00:00:00"/>
    <d v="2021-05-31T00:00:00"/>
    <d v="2021-04-05T00:00:00"/>
    <d v="2021-05-01T00:00:00"/>
    <d v="2021-05-31T00:00:00"/>
    <s v="Paid Back"/>
  </r>
  <r>
    <n v="18173"/>
    <d v="2021-02-15T00:00:00"/>
    <s v="High"/>
    <n v="640"/>
    <n v="20"/>
    <s v="Approved"/>
    <x v="0"/>
    <d v="2021-03-17T00:00:00"/>
    <d v="2021-04-16T00:00:00"/>
    <d v="2021-05-16T00:00:00"/>
    <d v="2021-03-18T00:00:00"/>
    <d v="2021-04-16T00:00:00"/>
    <d v="2021-05-16T00:00:00"/>
    <s v="Defaulted"/>
  </r>
  <r>
    <n v="18174"/>
    <d v="2021-02-06T00:00:00"/>
    <s v="Mid"/>
    <n v="667"/>
    <n v="132"/>
    <s v="Approved"/>
    <x v="0"/>
    <d v="2021-03-08T00:00:00"/>
    <d v="2021-04-07T00:00:00"/>
    <d v="2021-05-07T00:00:00"/>
    <d v="2021-03-08T00:00:00"/>
    <d v="2021-04-07T00:00:00"/>
    <d v="2021-05-07T00:00:00"/>
    <s v="Defaulted"/>
  </r>
  <r>
    <n v="18175"/>
    <d v="2021-02-28T00:00:00"/>
    <s v="Low"/>
    <n v="549"/>
    <n v="124"/>
    <s v="Declined"/>
    <x v="3"/>
    <d v="1899-12-30T00:00:00"/>
    <d v="1899-12-30T00:00:00"/>
    <d v="1899-12-30T00:00:00"/>
    <d v="1899-12-30T00:00:00"/>
    <d v="1899-12-30T00:00:00"/>
    <d v="1899-12-30T00:00:00"/>
    <s v=""/>
  </r>
  <r>
    <n v="18176"/>
    <d v="2021-03-07T00:00:00"/>
    <s v="Mid"/>
    <n v="640"/>
    <n v="154"/>
    <s v="Approved"/>
    <x v="0"/>
    <d v="2021-04-06T00:00:00"/>
    <d v="2021-05-06T00:00:00"/>
    <d v="2021-06-05T00:00:00"/>
    <d v="2021-05-09T00:00:00"/>
    <d v="2021-05-06T00:00:00"/>
    <d v="2021-06-05T00:00:00"/>
    <s v="Defaulted"/>
  </r>
  <r>
    <n v="18177"/>
    <d v="2021-03-27T00:00:00"/>
    <s v="Mid"/>
    <n v="644"/>
    <n v="142"/>
    <s v="Approved"/>
    <x v="0"/>
    <d v="2021-04-26T00:00:00"/>
    <d v="2021-05-26T00:00:00"/>
    <d v="2021-06-25T00:00:00"/>
    <d v="2021-04-27T00:00:00"/>
    <d v="2021-05-26T00:00:00"/>
    <d v="2021-06-25T00:00:00"/>
    <s v="Defaulted"/>
  </r>
  <r>
    <n v="18178"/>
    <d v="2021-03-15T00:00:00"/>
    <s v="Mid"/>
    <n v="686"/>
    <n v="51"/>
    <s v="Approved"/>
    <x v="0"/>
    <d v="2021-04-14T00:00:00"/>
    <d v="2021-05-14T00:00:00"/>
    <d v="2021-06-13T00:00:00"/>
    <d v="2021-04-21T00:00:00"/>
    <d v="2021-05-14T00:00:00"/>
    <d v="2021-06-13T00:00:00"/>
    <s v="Defaulted"/>
  </r>
  <r>
    <n v="18179"/>
    <d v="2021-02-12T00:00:00"/>
    <s v="Mid"/>
    <n v="552"/>
    <n v="145"/>
    <s v="Declined"/>
    <x v="5"/>
    <d v="1899-12-30T00:00:00"/>
    <d v="1899-12-30T00:00:00"/>
    <d v="1899-12-30T00:00:00"/>
    <d v="1899-12-30T00:00:00"/>
    <d v="1899-12-30T00:00:00"/>
    <d v="1899-12-30T00:00:00"/>
    <s v=""/>
  </r>
  <r>
    <n v="18180"/>
    <d v="2021-03-05T00:00:00"/>
    <s v="Mid"/>
    <n v="632"/>
    <n v="97"/>
    <s v="Approved"/>
    <x v="0"/>
    <d v="2021-04-04T00:00:00"/>
    <d v="2021-05-04T00:00:00"/>
    <d v="2021-06-03T00:00:00"/>
    <d v="2021-05-14T00:00:00"/>
    <d v="2021-05-04T00:00:00"/>
    <d v="2021-06-03T00:00:00"/>
    <s v="Defaulted"/>
  </r>
  <r>
    <n v="18181"/>
    <d v="2021-02-10T00:00:00"/>
    <s v="Low"/>
    <n v="688"/>
    <n v="78"/>
    <s v="Approved"/>
    <x v="0"/>
    <d v="2021-03-12T00:00:00"/>
    <d v="2021-04-11T00:00:00"/>
    <d v="2021-05-11T00:00:00"/>
    <d v="2021-03-14T00:00:00"/>
    <d v="2021-04-11T00:00:00"/>
    <d v="2021-05-11T00:00:00"/>
    <s v="Defaulted"/>
  </r>
  <r>
    <n v="18182"/>
    <d v="2021-03-28T00:00:00"/>
    <s v="Low"/>
    <n v="677"/>
    <n v="115"/>
    <s v="Approved"/>
    <x v="0"/>
    <d v="2021-04-27T00:00:00"/>
    <d v="2021-05-27T00:00:00"/>
    <d v="2021-06-26T00:00:00"/>
    <d v="2021-04-27T00:00:00"/>
    <d v="2021-05-27T00:00:00"/>
    <d v="2021-06-26T00:00:00"/>
    <s v="Paid Back"/>
  </r>
  <r>
    <n v="18183"/>
    <d v="2021-03-29T00:00:00"/>
    <s v="High"/>
    <n v="578"/>
    <n v="80"/>
    <s v="Declined"/>
    <x v="3"/>
    <d v="1899-12-30T00:00:00"/>
    <d v="1899-12-30T00:00:00"/>
    <d v="1899-12-30T00:00:00"/>
    <d v="1899-12-30T00:00:00"/>
    <d v="1899-12-30T00:00:00"/>
    <d v="1899-12-30T00:00:00"/>
    <s v=""/>
  </r>
  <r>
    <n v="18184"/>
    <d v="2021-01-15T00:00:00"/>
    <s v="High"/>
    <n v="645"/>
    <n v="83"/>
    <s v="Approved"/>
    <x v="0"/>
    <d v="2021-02-14T00:00:00"/>
    <d v="2021-03-16T00:00:00"/>
    <d v="2021-04-15T00:00:00"/>
    <d v="2021-02-16T00:00:00"/>
    <d v="2021-03-16T00:00:00"/>
    <d v="2021-04-15T00:00:00"/>
    <s v="Paid Back"/>
  </r>
  <r>
    <n v="18185"/>
    <d v="2021-03-20T00:00:00"/>
    <s v="High"/>
    <n v="656"/>
    <n v="155"/>
    <s v="Approved"/>
    <x v="0"/>
    <d v="2021-04-19T00:00:00"/>
    <d v="2021-05-19T00:00:00"/>
    <d v="2021-06-18T00:00:00"/>
    <d v="2021-04-25T00:00:00"/>
    <d v="2021-05-19T00:00:00"/>
    <d v="2021-06-18T00:00:00"/>
    <s v="Paid Back"/>
  </r>
  <r>
    <n v="18186"/>
    <d v="2021-03-01T00:00:00"/>
    <s v="Mid"/>
    <n v="631"/>
    <n v="83"/>
    <s v="Approved"/>
    <x v="0"/>
    <d v="2021-03-31T00:00:00"/>
    <d v="2021-04-30T00:00:00"/>
    <d v="2021-05-30T00:00:00"/>
    <d v="2021-04-23T00:00:00"/>
    <d v="2021-04-30T00:00:00"/>
    <d v="2021-05-30T00:00:00"/>
    <s v="Paid Back"/>
  </r>
  <r>
    <n v="18187"/>
    <d v="2021-03-24T00:00:00"/>
    <s v="Mid"/>
    <n v="543"/>
    <n v="60"/>
    <s v="Declined"/>
    <x v="2"/>
    <d v="1899-12-30T00:00:00"/>
    <d v="1899-12-30T00:00:00"/>
    <d v="1899-12-30T00:00:00"/>
    <d v="1899-12-30T00:00:00"/>
    <d v="1899-12-30T00:00:00"/>
    <d v="1899-12-30T00:00:00"/>
    <s v=""/>
  </r>
  <r>
    <n v="18188"/>
    <d v="2021-01-05T00:00:00"/>
    <s v="High"/>
    <n v="592"/>
    <n v="89"/>
    <s v="Declined"/>
    <x v="2"/>
    <d v="1899-12-30T00:00:00"/>
    <d v="1899-12-30T00:00:00"/>
    <d v="1899-12-30T00:00:00"/>
    <d v="1899-12-30T00:00:00"/>
    <d v="1899-12-30T00:00:00"/>
    <d v="1899-12-30T00:00:00"/>
    <s v=""/>
  </r>
  <r>
    <n v="18189"/>
    <d v="2021-03-14T00:00:00"/>
    <s v="Mid"/>
    <n v="687"/>
    <n v="44"/>
    <s v="Approved"/>
    <x v="0"/>
    <d v="2021-04-13T00:00:00"/>
    <d v="2021-05-13T00:00:00"/>
    <d v="2021-06-12T00:00:00"/>
    <d v="2021-04-16T00:00:00"/>
    <d v="2021-05-13T00:00:00"/>
    <d v="2021-06-12T00:00:00"/>
    <s v="Paid Back"/>
  </r>
  <r>
    <n v="18190"/>
    <d v="2021-03-20T00:00:00"/>
    <s v="Mid"/>
    <n v="616"/>
    <n v="115"/>
    <s v="Declined"/>
    <x v="4"/>
    <d v="1899-12-30T00:00:00"/>
    <d v="1899-12-30T00:00:00"/>
    <d v="1899-12-30T00:00:00"/>
    <d v="1899-12-30T00:00:00"/>
    <d v="1899-12-30T00:00:00"/>
    <d v="1899-12-30T00:00:00"/>
    <s v=""/>
  </r>
  <r>
    <n v="18191"/>
    <d v="2021-03-23T00:00:00"/>
    <s v="Low"/>
    <n v="626"/>
    <n v="123"/>
    <s v="Approved"/>
    <x v="0"/>
    <d v="2021-04-22T00:00:00"/>
    <d v="2021-05-22T00:00:00"/>
    <d v="2021-06-21T00:00:00"/>
    <d v="2021-05-19T00:00:00"/>
    <d v="2021-05-22T00:00:00"/>
    <d v="2021-06-21T00:00:00"/>
    <s v="Defaulted"/>
  </r>
  <r>
    <n v="18192"/>
    <d v="2021-02-03T00:00:00"/>
    <s v="Mid"/>
    <n v="511"/>
    <n v="116"/>
    <s v="Declined"/>
    <x v="2"/>
    <d v="1899-12-30T00:00:00"/>
    <d v="1899-12-30T00:00:00"/>
    <d v="1899-12-30T00:00:00"/>
    <d v="1899-12-30T00:00:00"/>
    <d v="1899-12-30T00:00:00"/>
    <d v="1899-12-30T00:00:00"/>
    <s v=""/>
  </r>
  <r>
    <n v="18193"/>
    <d v="2021-03-28T00:00:00"/>
    <s v="Mid"/>
    <n v="585"/>
    <n v="117"/>
    <s v="Declined"/>
    <x v="5"/>
    <d v="1899-12-30T00:00:00"/>
    <d v="1899-12-30T00:00:00"/>
    <d v="1899-12-30T00:00:00"/>
    <d v="1899-12-30T00:00:00"/>
    <d v="1899-12-30T00:00:00"/>
    <d v="1899-12-30T00:00:00"/>
    <s v=""/>
  </r>
  <r>
    <n v="18194"/>
    <d v="2021-02-27T00:00:00"/>
    <s v="Low"/>
    <n v="616"/>
    <n v="98"/>
    <s v="Declined"/>
    <x v="2"/>
    <d v="1899-12-30T00:00:00"/>
    <d v="1899-12-30T00:00:00"/>
    <d v="1899-12-30T00:00:00"/>
    <d v="1899-12-30T00:00:00"/>
    <d v="1899-12-30T00:00:00"/>
    <d v="1899-12-30T00:00:00"/>
    <s v=""/>
  </r>
  <r>
    <n v="18195"/>
    <d v="2021-03-29T00:00:00"/>
    <s v="Mid"/>
    <n v="636"/>
    <n v="103"/>
    <s v="Approved"/>
    <x v="0"/>
    <d v="2021-04-28T00:00:00"/>
    <d v="2021-05-28T00:00:00"/>
    <d v="2021-06-27T00:00:00"/>
    <d v="2021-05-01T00:00:00"/>
    <d v="2021-05-28T00:00:00"/>
    <d v="2021-06-27T00:00:00"/>
    <s v="Defaulted"/>
  </r>
  <r>
    <n v="18196"/>
    <d v="2021-03-20T00:00:00"/>
    <s v="High"/>
    <n v="738"/>
    <n v="92"/>
    <s v="Approved"/>
    <x v="0"/>
    <d v="2021-04-19T00:00:00"/>
    <d v="2021-05-19T00:00:00"/>
    <d v="2021-06-18T00:00:00"/>
    <d v="2021-04-20T00:00:00"/>
    <d v="2021-05-19T00:00:00"/>
    <d v="2021-06-18T00:00:00"/>
    <s v="Defaulted"/>
  </r>
  <r>
    <n v="18197"/>
    <d v="2021-02-25T00:00:00"/>
    <s v="Mid"/>
    <n v="609"/>
    <n v="94"/>
    <s v="Declined"/>
    <x v="1"/>
    <d v="1899-12-30T00:00:00"/>
    <d v="1899-12-30T00:00:00"/>
    <d v="1899-12-30T00:00:00"/>
    <d v="1899-12-30T00:00:00"/>
    <d v="1899-12-30T00:00:00"/>
    <d v="1899-12-30T00:00:00"/>
    <s v=""/>
  </r>
  <r>
    <n v="18198"/>
    <d v="2021-03-05T00:00:00"/>
    <s v="High"/>
    <n v="653"/>
    <n v="79"/>
    <s v="Approved"/>
    <x v="0"/>
    <d v="2021-04-04T00:00:00"/>
    <d v="2021-05-04T00:00:00"/>
    <d v="2021-06-03T00:00:00"/>
    <d v="2021-04-12T00:00:00"/>
    <d v="2021-05-04T00:00:00"/>
    <d v="2021-06-03T00:00:00"/>
    <s v="Defaulted"/>
  </r>
  <r>
    <n v="18199"/>
    <d v="2021-03-29T00:00:00"/>
    <s v="Low"/>
    <n v="622"/>
    <n v="129"/>
    <s v="Declined"/>
    <x v="5"/>
    <d v="1899-12-30T00:00:00"/>
    <d v="1899-12-30T00:00:00"/>
    <d v="1899-12-30T00:00:00"/>
    <d v="1899-12-30T00:00:00"/>
    <d v="1899-12-30T00:00:00"/>
    <d v="1899-12-30T00:00:00"/>
    <s v=""/>
  </r>
  <r>
    <n v="18200"/>
    <d v="2021-02-25T00:00:00"/>
    <s v="Low"/>
    <n v="639"/>
    <n v="127"/>
    <s v="Declined"/>
    <x v="3"/>
    <d v="1899-12-30T00:00:00"/>
    <d v="1899-12-30T00:00:00"/>
    <d v="1899-12-30T00:00:00"/>
    <d v="1899-12-30T00:00:00"/>
    <d v="1899-12-30T00:00:00"/>
    <d v="1899-12-30T00:00:00"/>
    <s v=""/>
  </r>
  <r>
    <n v="18201"/>
    <d v="2021-02-13T00:00:00"/>
    <s v="High"/>
    <n v="502"/>
    <n v="97"/>
    <s v="Declined"/>
    <x v="1"/>
    <d v="1899-12-30T00:00:00"/>
    <d v="1899-12-30T00:00:00"/>
    <d v="1899-12-30T00:00:00"/>
    <d v="1899-12-30T00:00:00"/>
    <d v="1899-12-30T00:00:00"/>
    <d v="1899-12-30T00:00:00"/>
    <s v=""/>
  </r>
  <r>
    <n v="18202"/>
    <d v="2021-02-22T00:00:00"/>
    <s v="Mid"/>
    <n v="653"/>
    <n v="61"/>
    <s v="Approved"/>
    <x v="0"/>
    <d v="2021-03-24T00:00:00"/>
    <d v="2021-04-23T00:00:00"/>
    <d v="2021-05-23T00:00:00"/>
    <d v="2021-03-26T00:00:00"/>
    <d v="2021-04-23T00:00:00"/>
    <d v="2021-05-23T00:00:00"/>
    <s v="Defaulted"/>
  </r>
  <r>
    <n v="18203"/>
    <d v="2021-02-09T00:00:00"/>
    <s v="Low"/>
    <n v="681"/>
    <n v="94"/>
    <s v="Approved"/>
    <x v="0"/>
    <d v="2021-03-11T00:00:00"/>
    <d v="2021-04-10T00:00:00"/>
    <d v="2021-05-10T00:00:00"/>
    <d v="2021-03-15T00:00:00"/>
    <d v="2021-04-10T00:00:00"/>
    <d v="2021-05-10T00:00:00"/>
    <s v="Paid Back"/>
  </r>
  <r>
    <n v="18204"/>
    <d v="2021-01-22T00:00:00"/>
    <s v="Mid"/>
    <n v="625"/>
    <n v="148"/>
    <s v="Approved"/>
    <x v="0"/>
    <d v="2021-02-21T00:00:00"/>
    <d v="2021-03-23T00:00:00"/>
    <d v="2021-04-22T00:00:00"/>
    <d v="2021-02-21T00:00:00"/>
    <d v="2021-03-23T00:00:00"/>
    <d v="2021-04-22T00:00:00"/>
    <s v="Paid Back"/>
  </r>
  <r>
    <n v="18205"/>
    <d v="2021-03-26T00:00:00"/>
    <s v="Mid"/>
    <n v="620"/>
    <n v="71"/>
    <s v="Declined"/>
    <x v="2"/>
    <d v="1899-12-30T00:00:00"/>
    <d v="1899-12-30T00:00:00"/>
    <d v="1899-12-30T00:00:00"/>
    <d v="1899-12-30T00:00:00"/>
    <d v="1899-12-30T00:00:00"/>
    <d v="1899-12-30T00:00:00"/>
    <s v=""/>
  </r>
  <r>
    <n v="18206"/>
    <d v="2021-01-03T00:00:00"/>
    <s v="Mid"/>
    <n v="617"/>
    <n v="75"/>
    <s v="Declined"/>
    <x v="3"/>
    <d v="1899-12-30T00:00:00"/>
    <d v="1899-12-30T00:00:00"/>
    <d v="1899-12-30T00:00:00"/>
    <d v="1899-12-30T00:00:00"/>
    <d v="1899-12-30T00:00:00"/>
    <d v="1899-12-30T00:00:00"/>
    <s v=""/>
  </r>
  <r>
    <n v="18207"/>
    <d v="2021-03-28T00:00:00"/>
    <s v="Low"/>
    <n v="648"/>
    <n v="141"/>
    <s v="Approved"/>
    <x v="0"/>
    <d v="2021-04-27T00:00:00"/>
    <d v="2021-05-27T00:00:00"/>
    <d v="2021-06-26T00:00:00"/>
    <d v="2021-04-30T00:00:00"/>
    <d v="2021-05-27T00:00:00"/>
    <d v="2021-06-26T00:00:00"/>
    <s v="Defaulted"/>
  </r>
  <r>
    <n v="18208"/>
    <d v="2021-02-15T00:00:00"/>
    <s v="Mid"/>
    <n v="623"/>
    <n v="135"/>
    <s v="Approved"/>
    <x v="0"/>
    <d v="2021-03-17T00:00:00"/>
    <d v="2021-04-16T00:00:00"/>
    <d v="2021-05-16T00:00:00"/>
    <d v="2021-04-05T00:00:00"/>
    <d v="2021-04-16T00:00:00"/>
    <d v="2021-05-16T00:00:00"/>
    <s v="Paid Back"/>
  </r>
  <r>
    <n v="18209"/>
    <d v="2021-03-05T00:00:00"/>
    <s v="Low"/>
    <n v="615"/>
    <n v="150"/>
    <s v="Declined"/>
    <x v="2"/>
    <d v="1899-12-30T00:00:00"/>
    <d v="1899-12-30T00:00:00"/>
    <d v="1899-12-30T00:00:00"/>
    <d v="1899-12-30T00:00:00"/>
    <d v="1899-12-30T00:00:00"/>
    <d v="1899-12-30T00:00:00"/>
    <s v=""/>
  </r>
  <r>
    <n v="18210"/>
    <d v="2021-03-06T00:00:00"/>
    <s v="Mid"/>
    <n v="668"/>
    <n v="139"/>
    <s v="Approved"/>
    <x v="0"/>
    <d v="2021-04-05T00:00:00"/>
    <d v="2021-05-05T00:00:00"/>
    <d v="2021-06-04T00:00:00"/>
    <d v="2021-04-05T00:00:00"/>
    <d v="2021-05-05T00:00:00"/>
    <d v="2021-06-04T00:00:00"/>
    <s v="Paid Back"/>
  </r>
  <r>
    <n v="18211"/>
    <d v="2021-02-07T00:00:00"/>
    <s v="Mid"/>
    <n v="561"/>
    <n v="116"/>
    <s v="Declined"/>
    <x v="1"/>
    <d v="1899-12-30T00:00:00"/>
    <d v="1899-12-30T00:00:00"/>
    <d v="1899-12-30T00:00:00"/>
    <d v="1899-12-30T00:00:00"/>
    <d v="1899-12-30T00:00:00"/>
    <d v="1899-12-30T00:00:00"/>
    <s v=""/>
  </r>
  <r>
    <n v="18212"/>
    <d v="2021-03-30T00:00:00"/>
    <s v="Mid"/>
    <n v="629"/>
    <n v="76"/>
    <s v="Approved"/>
    <x v="0"/>
    <d v="2021-04-29T00:00:00"/>
    <d v="2021-05-29T00:00:00"/>
    <d v="2021-06-28T00:00:00"/>
    <d v="2021-05-20T00:00:00"/>
    <d v="2021-05-29T00:00:00"/>
    <d v="2021-06-28T00:00:00"/>
    <s v="Paid Back"/>
  </r>
  <r>
    <n v="18213"/>
    <d v="2021-01-25T00:00:00"/>
    <s v="Low"/>
    <n v="632"/>
    <n v="82"/>
    <s v="Declined"/>
    <x v="1"/>
    <d v="1899-12-30T00:00:00"/>
    <d v="1899-12-30T00:00:00"/>
    <d v="1899-12-30T00:00:00"/>
    <d v="1899-12-30T00:00:00"/>
    <d v="1899-12-30T00:00:00"/>
    <d v="1899-12-30T00:00:00"/>
    <s v=""/>
  </r>
  <r>
    <n v="18214"/>
    <d v="2021-01-23T00:00:00"/>
    <s v="Mid"/>
    <n v="609"/>
    <n v="61"/>
    <s v="Declined"/>
    <x v="4"/>
    <d v="1899-12-30T00:00:00"/>
    <d v="1899-12-30T00:00:00"/>
    <d v="1899-12-30T00:00:00"/>
    <d v="1899-12-30T00:00:00"/>
    <d v="1899-12-30T00:00:00"/>
    <d v="1899-12-30T00:00:00"/>
    <s v=""/>
  </r>
  <r>
    <n v="18215"/>
    <d v="2021-02-12T00:00:00"/>
    <s v="High"/>
    <n v="517"/>
    <n v="100"/>
    <s v="Declined"/>
    <x v="4"/>
    <d v="1899-12-30T00:00:00"/>
    <d v="1899-12-30T00:00:00"/>
    <d v="1899-12-30T00:00:00"/>
    <d v="1899-12-30T00:00:00"/>
    <d v="1899-12-30T00:00:00"/>
    <d v="1899-12-30T00:00:00"/>
    <s v=""/>
  </r>
  <r>
    <n v="18216"/>
    <d v="2021-03-14T00:00:00"/>
    <s v="Low"/>
    <n v="614"/>
    <n v="142"/>
    <s v="Declined"/>
    <x v="1"/>
    <d v="1899-12-30T00:00:00"/>
    <d v="1899-12-30T00:00:00"/>
    <d v="1899-12-30T00:00:00"/>
    <d v="1899-12-30T00:00:00"/>
    <d v="1899-12-30T00:00:00"/>
    <d v="1899-12-30T00:00:00"/>
    <s v=""/>
  </r>
  <r>
    <n v="18217"/>
    <d v="2021-03-26T00:00:00"/>
    <s v="Low"/>
    <n v="531"/>
    <n v="136"/>
    <s v="Declined"/>
    <x v="4"/>
    <d v="1899-12-30T00:00:00"/>
    <d v="1899-12-30T00:00:00"/>
    <d v="1899-12-30T00:00:00"/>
    <d v="1899-12-30T00:00:00"/>
    <d v="1899-12-30T00:00:00"/>
    <d v="1899-12-30T00:00:00"/>
    <s v=""/>
  </r>
  <r>
    <n v="18218"/>
    <d v="2021-01-08T00:00:00"/>
    <s v="High"/>
    <n v="661"/>
    <n v="138"/>
    <s v="Approved"/>
    <x v="0"/>
    <d v="2021-02-07T00:00:00"/>
    <d v="2021-03-09T00:00:00"/>
    <d v="2021-04-08T00:00:00"/>
    <d v="2021-02-07T00:00:00"/>
    <d v="2021-03-09T00:00:00"/>
    <d v="2021-04-08T00:00:00"/>
    <s v="Defaulted"/>
  </r>
  <r>
    <n v="18219"/>
    <d v="2021-02-27T00:00:00"/>
    <s v="Mid"/>
    <n v="667"/>
    <n v="100"/>
    <s v="Approved"/>
    <x v="0"/>
    <d v="2021-03-29T00:00:00"/>
    <d v="2021-04-28T00:00:00"/>
    <d v="2021-05-28T00:00:00"/>
    <d v="2021-03-31T00:00:00"/>
    <d v="2021-04-28T00:00:00"/>
    <d v="2021-05-28T00:00:00"/>
    <s v="Defaulted"/>
  </r>
  <r>
    <n v="18220"/>
    <d v="2021-03-02T00:00:00"/>
    <s v="Mid"/>
    <n v="631"/>
    <n v="84"/>
    <s v="Approved"/>
    <x v="0"/>
    <d v="2021-04-01T00:00:00"/>
    <d v="2021-05-01T00:00:00"/>
    <d v="2021-05-31T00:00:00"/>
    <d v="2021-05-04T00:00:00"/>
    <d v="2021-05-01T00:00:00"/>
    <d v="2021-05-31T00:00:00"/>
    <s v="Paid Back"/>
  </r>
  <r>
    <n v="18221"/>
    <d v="2021-01-18T00:00:00"/>
    <s v="Low"/>
    <n v="645"/>
    <n v="80"/>
    <s v="Approved"/>
    <x v="0"/>
    <d v="2021-02-17T00:00:00"/>
    <d v="2021-03-19T00:00:00"/>
    <d v="2021-04-18T00:00:00"/>
    <d v="2021-02-20T00:00:00"/>
    <d v="2021-03-19T00:00:00"/>
    <d v="2021-04-18T00:00:00"/>
    <s v="Paid Back"/>
  </r>
  <r>
    <n v="18222"/>
    <d v="2021-02-17T00:00:00"/>
    <s v="Mid"/>
    <n v="616"/>
    <n v="87"/>
    <s v="Declined"/>
    <x v="5"/>
    <d v="1899-12-30T00:00:00"/>
    <d v="1899-12-30T00:00:00"/>
    <d v="1899-12-30T00:00:00"/>
    <d v="1899-12-30T00:00:00"/>
    <d v="1899-12-30T00:00:00"/>
    <d v="1899-12-30T00:00:00"/>
    <s v=""/>
  </r>
  <r>
    <n v="18223"/>
    <d v="2021-04-01T00:00:00"/>
    <s v="High"/>
    <n v="686"/>
    <n v="97"/>
    <s v="Approved"/>
    <x v="0"/>
    <d v="2021-05-01T00:00:00"/>
    <d v="2021-05-31T00:00:00"/>
    <d v="2021-06-30T00:00:00"/>
    <d v="2021-05-04T00:00:00"/>
    <d v="2021-05-31T00:00:00"/>
    <d v="2021-06-30T00:00:00"/>
    <s v="Paid Back"/>
  </r>
  <r>
    <n v="18224"/>
    <d v="2021-03-10T00:00:00"/>
    <s v="Low"/>
    <n v="630"/>
    <n v="93"/>
    <s v="Declined"/>
    <x v="4"/>
    <d v="1899-12-30T00:00:00"/>
    <d v="1899-12-30T00:00:00"/>
    <d v="1899-12-30T00:00:00"/>
    <d v="1899-12-30T00:00:00"/>
    <d v="1899-12-30T00:00:00"/>
    <d v="1899-12-30T00:00:00"/>
    <s v=""/>
  </r>
  <r>
    <n v="18225"/>
    <d v="2021-02-21T00:00:00"/>
    <s v="High"/>
    <n v="604"/>
    <n v="108"/>
    <s v="Approved"/>
    <x v="0"/>
    <d v="2021-03-23T00:00:00"/>
    <d v="2021-04-22T00:00:00"/>
    <d v="2021-05-22T00:00:00"/>
    <d v="2021-04-05T00:00:00"/>
    <d v="2021-04-22T00:00:00"/>
    <d v="2021-05-22T00:00:00"/>
    <s v="Paid Back"/>
  </r>
  <r>
    <n v="18226"/>
    <d v="2021-02-10T00:00:00"/>
    <s v="Mid"/>
    <n v="598"/>
    <n v="99"/>
    <s v="Declined"/>
    <x v="2"/>
    <d v="1899-12-30T00:00:00"/>
    <d v="1899-12-30T00:00:00"/>
    <d v="1899-12-30T00:00:00"/>
    <d v="1899-12-30T00:00:00"/>
    <d v="1899-12-30T00:00:00"/>
    <d v="1899-12-30T00:00:00"/>
    <s v=""/>
  </r>
  <r>
    <n v="18227"/>
    <d v="2021-01-08T00:00:00"/>
    <s v="Mid"/>
    <n v="691"/>
    <n v="117"/>
    <s v="Approved"/>
    <x v="0"/>
    <d v="2021-02-07T00:00:00"/>
    <d v="2021-03-09T00:00:00"/>
    <d v="2021-04-08T00:00:00"/>
    <d v="2021-02-15T00:00:00"/>
    <d v="2021-03-09T00:00:00"/>
    <d v="2021-04-08T00:00:00"/>
    <s v="Defaulted"/>
  </r>
  <r>
    <n v="18228"/>
    <d v="2021-03-03T00:00:00"/>
    <s v="Mid"/>
    <n v="657"/>
    <n v="63"/>
    <s v="Approved"/>
    <x v="0"/>
    <d v="2021-04-02T00:00:00"/>
    <d v="2021-05-02T00:00:00"/>
    <d v="2021-06-01T00:00:00"/>
    <d v="2021-04-04T00:00:00"/>
    <d v="2021-05-02T00:00:00"/>
    <d v="2021-06-01T00:00:00"/>
    <s v="Paid Back"/>
  </r>
  <r>
    <n v="18229"/>
    <d v="2021-03-06T00:00:00"/>
    <s v="Mid"/>
    <n v="683"/>
    <n v="89"/>
    <s v="Approved"/>
    <x v="0"/>
    <d v="2021-04-05T00:00:00"/>
    <d v="2021-05-05T00:00:00"/>
    <d v="2021-06-04T00:00:00"/>
    <d v="2021-04-11T00:00:00"/>
    <d v="2021-05-05T00:00:00"/>
    <d v="2021-06-04T00:00:00"/>
    <s v="Paid Back"/>
  </r>
  <r>
    <n v="18230"/>
    <d v="2021-03-27T00:00:00"/>
    <s v="Mid"/>
    <n v="713"/>
    <n v="102"/>
    <s v="Approved"/>
    <x v="0"/>
    <d v="2021-04-26T00:00:00"/>
    <d v="2021-05-26T00:00:00"/>
    <d v="2021-06-25T00:00:00"/>
    <d v="2021-05-04T00:00:00"/>
    <d v="2021-05-26T00:00:00"/>
    <d v="2021-06-25T00:00:00"/>
    <s v="Defaulted"/>
  </r>
  <r>
    <n v="18231"/>
    <d v="2021-02-03T00:00:00"/>
    <s v="High"/>
    <n v="541"/>
    <n v="151"/>
    <s v="Declined"/>
    <x v="1"/>
    <d v="1899-12-30T00:00:00"/>
    <d v="1899-12-30T00:00:00"/>
    <d v="1899-12-30T00:00:00"/>
    <d v="1899-12-30T00:00:00"/>
    <d v="1899-12-30T00:00:00"/>
    <d v="1899-12-30T00:00:00"/>
    <s v=""/>
  </r>
  <r>
    <n v="18232"/>
    <d v="2021-03-06T00:00:00"/>
    <s v="Low"/>
    <n v="559"/>
    <n v="150"/>
    <s v="Declined"/>
    <x v="3"/>
    <d v="1899-12-30T00:00:00"/>
    <d v="1899-12-30T00:00:00"/>
    <d v="1899-12-30T00:00:00"/>
    <d v="1899-12-30T00:00:00"/>
    <d v="1899-12-30T00:00:00"/>
    <d v="1899-12-30T00:00:00"/>
    <s v=""/>
  </r>
  <r>
    <n v="18233"/>
    <d v="2021-03-11T00:00:00"/>
    <s v="Low"/>
    <n v="683"/>
    <n v="34"/>
    <s v="Approved"/>
    <x v="0"/>
    <d v="2021-04-10T00:00:00"/>
    <d v="2021-05-10T00:00:00"/>
    <d v="2021-06-09T00:00:00"/>
    <d v="2021-04-19T00:00:00"/>
    <d v="2021-05-10T00:00:00"/>
    <d v="2021-06-09T00:00:00"/>
    <s v="Paid Back"/>
  </r>
  <r>
    <n v="18234"/>
    <d v="2021-03-28T00:00:00"/>
    <s v="Mid"/>
    <n v="642"/>
    <n v="115"/>
    <s v="Approved"/>
    <x v="0"/>
    <d v="2021-04-27T00:00:00"/>
    <d v="2021-05-27T00:00:00"/>
    <d v="2021-06-26T00:00:00"/>
    <d v="2021-04-28T00:00:00"/>
    <d v="2021-05-27T00:00:00"/>
    <d v="2021-06-26T00:00:00"/>
    <s v="Paid Back"/>
  </r>
  <r>
    <n v="18235"/>
    <d v="2021-02-07T00:00:00"/>
    <s v="Mid"/>
    <n v="567"/>
    <n v="123"/>
    <s v="Declined"/>
    <x v="3"/>
    <d v="1899-12-30T00:00:00"/>
    <d v="1899-12-30T00:00:00"/>
    <d v="1899-12-30T00:00:00"/>
    <d v="1899-12-30T00:00:00"/>
    <d v="1899-12-30T00:00:00"/>
    <d v="1899-12-30T00:00:00"/>
    <s v=""/>
  </r>
  <r>
    <n v="18236"/>
    <d v="2021-03-25T00:00:00"/>
    <s v="Mid"/>
    <n v="661"/>
    <n v="99"/>
    <s v="Approved"/>
    <x v="0"/>
    <d v="2021-04-24T00:00:00"/>
    <d v="2021-05-24T00:00:00"/>
    <d v="2021-06-23T00:00:00"/>
    <d v="2021-04-24T00:00:00"/>
    <d v="2021-05-24T00:00:00"/>
    <d v="2021-06-23T00:00:00"/>
    <s v="Paid Back"/>
  </r>
  <r>
    <n v="18237"/>
    <d v="2021-02-22T00:00:00"/>
    <s v="Mid"/>
    <n v="577"/>
    <n v="122"/>
    <s v="Declined"/>
    <x v="2"/>
    <d v="1899-12-30T00:00:00"/>
    <d v="1899-12-30T00:00:00"/>
    <d v="1899-12-30T00:00:00"/>
    <d v="1899-12-30T00:00:00"/>
    <d v="1899-12-30T00:00:00"/>
    <d v="1899-12-30T00:00:00"/>
    <s v=""/>
  </r>
  <r>
    <n v="18238"/>
    <d v="2021-01-26T00:00:00"/>
    <s v="Mid"/>
    <n v="637"/>
    <n v="91"/>
    <s v="Approved"/>
    <x v="0"/>
    <d v="2021-02-25T00:00:00"/>
    <d v="2021-03-27T00:00:00"/>
    <d v="2021-04-26T00:00:00"/>
    <d v="2021-03-24T00:00:00"/>
    <d v="2021-03-27T00:00:00"/>
    <d v="2021-04-26T00:00:00"/>
    <s v="Defaulted"/>
  </r>
  <r>
    <n v="18239"/>
    <d v="2021-01-05T00:00:00"/>
    <s v="High"/>
    <n v="618"/>
    <n v="132"/>
    <s v="Approved"/>
    <x v="0"/>
    <d v="2021-02-04T00:00:00"/>
    <d v="2021-03-06T00:00:00"/>
    <d v="2021-04-05T00:00:00"/>
    <d v="2021-03-08T00:00:00"/>
    <d v="2021-03-06T00:00:00"/>
    <d v="2021-04-05T00:00:00"/>
    <s v="Paid Back"/>
  </r>
  <r>
    <n v="18240"/>
    <d v="2021-03-01T00:00:00"/>
    <s v="Mid"/>
    <n v="588"/>
    <n v="116"/>
    <s v="Declined"/>
    <x v="3"/>
    <d v="1899-12-30T00:00:00"/>
    <d v="1899-12-30T00:00:00"/>
    <d v="1899-12-30T00:00:00"/>
    <d v="1899-12-30T00:00:00"/>
    <d v="1899-12-30T00:00:00"/>
    <d v="1899-12-30T00:00:00"/>
    <s v=""/>
  </r>
  <r>
    <n v="18241"/>
    <d v="2021-02-03T00:00:00"/>
    <s v="Mid"/>
    <n v="585"/>
    <n v="24"/>
    <s v="Declined"/>
    <x v="3"/>
    <d v="1899-12-30T00:00:00"/>
    <d v="1899-12-30T00:00:00"/>
    <d v="1899-12-30T00:00:00"/>
    <d v="1899-12-30T00:00:00"/>
    <d v="1899-12-30T00:00:00"/>
    <d v="1899-12-30T00:00:00"/>
    <s v=""/>
  </r>
  <r>
    <n v="18242"/>
    <d v="2021-03-02T00:00:00"/>
    <s v="Low"/>
    <n v="614"/>
    <n v="85"/>
    <s v="Declined"/>
    <x v="1"/>
    <d v="1899-12-30T00:00:00"/>
    <d v="1899-12-30T00:00:00"/>
    <d v="1899-12-30T00:00:00"/>
    <d v="1899-12-30T00:00:00"/>
    <d v="1899-12-30T00:00:00"/>
    <d v="1899-12-30T00:00:00"/>
    <s v=""/>
  </r>
  <r>
    <n v="18243"/>
    <d v="2021-02-07T00:00:00"/>
    <s v="High"/>
    <n v="639"/>
    <n v="62"/>
    <s v="Approved"/>
    <x v="0"/>
    <d v="2021-03-09T00:00:00"/>
    <d v="2021-04-08T00:00:00"/>
    <d v="2021-05-08T00:00:00"/>
    <d v="2021-03-28T00:00:00"/>
    <d v="2021-04-08T00:00:00"/>
    <d v="2021-05-08T00:00:00"/>
    <s v="Paid Back"/>
  </r>
  <r>
    <n v="18244"/>
    <d v="2021-01-13T00:00:00"/>
    <s v="High"/>
    <n v="577"/>
    <n v="129"/>
    <s v="Declined"/>
    <x v="4"/>
    <d v="1899-12-30T00:00:00"/>
    <d v="1899-12-30T00:00:00"/>
    <d v="1899-12-30T00:00:00"/>
    <d v="1899-12-30T00:00:00"/>
    <d v="1899-12-30T00:00:00"/>
    <d v="1899-12-30T00:00:00"/>
    <s v=""/>
  </r>
  <r>
    <n v="18245"/>
    <d v="2021-04-01T00:00:00"/>
    <s v="Mid"/>
    <n v="643"/>
    <n v="104"/>
    <s v="Approved"/>
    <x v="0"/>
    <d v="2021-05-01T00:00:00"/>
    <d v="2021-05-31T00:00:00"/>
    <d v="2021-06-30T00:00:00"/>
    <d v="2021-05-11T00:00:00"/>
    <d v="2021-05-31T00:00:00"/>
    <d v="2021-06-30T00:00:00"/>
    <s v="Paid Back"/>
  </r>
  <r>
    <n v="18246"/>
    <d v="2021-03-31T00:00:00"/>
    <s v="Low"/>
    <n v="599"/>
    <n v="93"/>
    <s v="Declined"/>
    <x v="2"/>
    <d v="1899-12-30T00:00:00"/>
    <d v="1899-12-30T00:00:00"/>
    <d v="1899-12-30T00:00:00"/>
    <d v="1899-12-30T00:00:00"/>
    <d v="1899-12-30T00:00:00"/>
    <d v="1899-12-30T00:00:00"/>
    <s v=""/>
  </r>
  <r>
    <n v="18247"/>
    <d v="2021-03-14T00:00:00"/>
    <s v="Low"/>
    <n v="588"/>
    <n v="57"/>
    <s v="Declined"/>
    <x v="2"/>
    <d v="1899-12-30T00:00:00"/>
    <d v="1899-12-30T00:00:00"/>
    <d v="1899-12-30T00:00:00"/>
    <d v="1899-12-30T00:00:00"/>
    <d v="1899-12-30T00:00:00"/>
    <d v="1899-12-30T00:00:00"/>
    <s v=""/>
  </r>
  <r>
    <n v="18248"/>
    <d v="2021-02-08T00:00:00"/>
    <s v="Mid"/>
    <n v="631"/>
    <n v="124"/>
    <s v="Approved"/>
    <x v="0"/>
    <d v="2021-03-10T00:00:00"/>
    <d v="2021-04-09T00:00:00"/>
    <d v="2021-05-09T00:00:00"/>
    <d v="2021-04-03T00:00:00"/>
    <d v="2021-04-09T00:00:00"/>
    <d v="2021-05-09T00:00:00"/>
    <s v="Defaulted"/>
  </r>
  <r>
    <n v="18249"/>
    <d v="2021-03-23T00:00:00"/>
    <s v="Mid"/>
    <n v="632"/>
    <n v="120"/>
    <s v="Approved"/>
    <x v="0"/>
    <d v="2021-04-22T00:00:00"/>
    <d v="2021-05-22T00:00:00"/>
    <d v="2021-06-21T00:00:00"/>
    <d v="2021-05-09T00:00:00"/>
    <d v="2021-05-22T00:00:00"/>
    <d v="2021-06-21T00:00:00"/>
    <s v="Defaulted"/>
  </r>
  <r>
    <n v="18250"/>
    <d v="2021-02-11T00:00:00"/>
    <s v="Mid"/>
    <n v="636"/>
    <n v="121"/>
    <s v="Approved"/>
    <x v="0"/>
    <d v="2021-03-13T00:00:00"/>
    <d v="2021-04-12T00:00:00"/>
    <d v="2021-05-12T00:00:00"/>
    <d v="2021-03-17T00:00:00"/>
    <d v="2021-04-12T00:00:00"/>
    <d v="2021-05-12T00:00:00"/>
    <s v="Defaulted"/>
  </r>
  <r>
    <n v="18251"/>
    <d v="2021-01-04T00:00:00"/>
    <s v="High"/>
    <n v="637"/>
    <n v="101"/>
    <s v="Approved"/>
    <x v="0"/>
    <d v="2021-02-03T00:00:00"/>
    <d v="2021-03-05T00:00:00"/>
    <d v="2021-04-04T00:00:00"/>
    <d v="2021-03-12T00:00:00"/>
    <d v="2021-03-05T00:00:00"/>
    <d v="2021-04-04T00:00:00"/>
    <s v="Paid Back"/>
  </r>
  <r>
    <n v="18252"/>
    <d v="2021-03-15T00:00:00"/>
    <s v="Low"/>
    <n v="575"/>
    <n v="110"/>
    <s v="Declined"/>
    <x v="5"/>
    <d v="1899-12-30T00:00:00"/>
    <d v="1899-12-30T00:00:00"/>
    <d v="1899-12-30T00:00:00"/>
    <d v="1899-12-30T00:00:00"/>
    <d v="1899-12-30T00:00:00"/>
    <d v="1899-12-30T00:00:00"/>
    <s v=""/>
  </r>
  <r>
    <n v="18253"/>
    <d v="2021-01-22T00:00:00"/>
    <s v="Mid"/>
    <n v="550"/>
    <n v="114"/>
    <s v="Declined"/>
    <x v="4"/>
    <d v="1899-12-30T00:00:00"/>
    <d v="1899-12-30T00:00:00"/>
    <d v="1899-12-30T00:00:00"/>
    <d v="1899-12-30T00:00:00"/>
    <d v="1899-12-30T00:00:00"/>
    <d v="1899-12-30T00:00:00"/>
    <s v=""/>
  </r>
  <r>
    <n v="18254"/>
    <d v="2021-03-16T00:00:00"/>
    <s v="High"/>
    <n v="598"/>
    <n v="114"/>
    <s v="Approved"/>
    <x v="0"/>
    <d v="2021-04-15T00:00:00"/>
    <d v="2021-05-15T00:00:00"/>
    <d v="2021-06-14T00:00:00"/>
    <d v="2021-07-10T00:00:00"/>
    <d v="2021-05-15T00:00:00"/>
    <d v="2021-06-14T00:00:00"/>
    <s v="Paid Back"/>
  </r>
  <r>
    <n v="18255"/>
    <d v="2021-02-11T00:00:00"/>
    <s v="Mid"/>
    <n v="592"/>
    <n v="76"/>
    <s v="Declined"/>
    <x v="5"/>
    <d v="1899-12-30T00:00:00"/>
    <d v="1899-12-30T00:00:00"/>
    <d v="1899-12-30T00:00:00"/>
    <d v="1899-12-30T00:00:00"/>
    <d v="1899-12-30T00:00:00"/>
    <d v="1899-12-30T00:00:00"/>
    <s v=""/>
  </r>
  <r>
    <n v="18256"/>
    <d v="2021-02-24T00:00:00"/>
    <s v="Low"/>
    <n v="625"/>
    <n v="100"/>
    <s v="Declined"/>
    <x v="1"/>
    <d v="1899-12-30T00:00:00"/>
    <d v="1899-12-30T00:00:00"/>
    <d v="1899-12-30T00:00:00"/>
    <d v="1899-12-30T00:00:00"/>
    <d v="1899-12-30T00:00:00"/>
    <d v="1899-12-30T00:00:00"/>
    <s v=""/>
  </r>
  <r>
    <n v="18257"/>
    <d v="2021-02-06T00:00:00"/>
    <s v="Low"/>
    <n v="542"/>
    <n v="77"/>
    <s v="Declined"/>
    <x v="1"/>
    <d v="1899-12-30T00:00:00"/>
    <d v="1899-12-30T00:00:00"/>
    <d v="1899-12-30T00:00:00"/>
    <d v="1899-12-30T00:00:00"/>
    <d v="1899-12-30T00:00:00"/>
    <d v="1899-12-30T00:00:00"/>
    <s v=""/>
  </r>
  <r>
    <n v="18258"/>
    <d v="2021-03-19T00:00:00"/>
    <s v="Low"/>
    <n v="588"/>
    <n v="154"/>
    <s v="Approved"/>
    <x v="0"/>
    <d v="2021-04-18T00:00:00"/>
    <d v="2021-05-18T00:00:00"/>
    <d v="2021-06-17T00:00:00"/>
    <d v="2021-06-20T00:00:00"/>
    <d v="2021-05-18T00:00:00"/>
    <d v="2021-06-17T00:00:00"/>
    <s v="Paid Back"/>
  </r>
  <r>
    <n v="18259"/>
    <d v="2021-02-27T00:00:00"/>
    <s v="Low"/>
    <n v="674"/>
    <n v="38"/>
    <s v="Approved"/>
    <x v="0"/>
    <d v="2021-03-29T00:00:00"/>
    <d v="2021-04-28T00:00:00"/>
    <d v="2021-05-28T00:00:00"/>
    <d v="2021-04-05T00:00:00"/>
    <d v="2021-04-28T00:00:00"/>
    <d v="2021-05-28T00:00:00"/>
    <s v="Paid Back"/>
  </r>
  <r>
    <n v="18260"/>
    <d v="2021-03-27T00:00:00"/>
    <s v="Mid"/>
    <n v="597"/>
    <n v="81"/>
    <s v="Approved"/>
    <x v="0"/>
    <d v="2021-04-26T00:00:00"/>
    <d v="2021-05-26T00:00:00"/>
    <d v="2021-06-25T00:00:00"/>
    <d v="2021-06-28T00:00:00"/>
    <d v="2021-05-26T00:00:00"/>
    <d v="2021-06-25T00:00:00"/>
    <s v="Paid Back"/>
  </r>
  <r>
    <n v="18261"/>
    <d v="2021-02-25T00:00:00"/>
    <s v="Low"/>
    <n v="635"/>
    <n v="87"/>
    <s v="Declined"/>
    <x v="4"/>
    <d v="1899-12-30T00:00:00"/>
    <d v="1899-12-30T00:00:00"/>
    <d v="1899-12-30T00:00:00"/>
    <d v="1899-12-30T00:00:00"/>
    <d v="1899-12-30T00:00:00"/>
    <d v="1899-12-30T00:00:00"/>
    <s v=""/>
  </r>
  <r>
    <n v="18262"/>
    <d v="2021-03-15T00:00:00"/>
    <s v="Mid"/>
    <n v="686"/>
    <n v="173"/>
    <s v="Approved"/>
    <x v="0"/>
    <d v="2021-04-14T00:00:00"/>
    <d v="2021-05-14T00:00:00"/>
    <d v="2021-06-13T00:00:00"/>
    <d v="2021-04-18T00:00:00"/>
    <d v="2021-05-14T00:00:00"/>
    <d v="2021-06-13T00:00:00"/>
    <s v="Defaulted"/>
  </r>
  <r>
    <n v="18263"/>
    <d v="2021-02-19T00:00:00"/>
    <s v="Low"/>
    <n v="605"/>
    <n v="99"/>
    <s v="Declined"/>
    <x v="1"/>
    <d v="1899-12-30T00:00:00"/>
    <d v="1899-12-30T00:00:00"/>
    <d v="1899-12-30T00:00:00"/>
    <d v="1899-12-30T00:00:00"/>
    <d v="1899-12-30T00:00:00"/>
    <d v="1899-12-30T00:00:00"/>
    <s v=""/>
  </r>
  <r>
    <n v="18264"/>
    <d v="2021-02-26T00:00:00"/>
    <s v="Low"/>
    <n v="745"/>
    <n v="98"/>
    <s v="Approved"/>
    <x v="0"/>
    <d v="2021-03-28T00:00:00"/>
    <d v="2021-04-27T00:00:00"/>
    <d v="2021-05-27T00:00:00"/>
    <d v="2021-03-30T00:00:00"/>
    <d v="2021-04-27T00:00:00"/>
    <d v="2021-05-27T00:00:00"/>
    <s v="Defaulted"/>
  </r>
  <r>
    <n v="18265"/>
    <d v="2021-02-06T00:00:00"/>
    <s v="Mid"/>
    <n v="661"/>
    <n v="116"/>
    <s v="Approved"/>
    <x v="0"/>
    <d v="2021-03-08T00:00:00"/>
    <d v="2021-04-07T00:00:00"/>
    <d v="2021-05-07T00:00:00"/>
    <d v="2021-03-14T00:00:00"/>
    <d v="2021-04-07T00:00:00"/>
    <d v="2021-05-07T00:00:00"/>
    <s v="Paid Back"/>
  </r>
  <r>
    <n v="18266"/>
    <d v="2021-02-15T00:00:00"/>
    <s v="Low"/>
    <n v="554"/>
    <n v="127"/>
    <s v="Declined"/>
    <x v="4"/>
    <d v="1899-12-30T00:00:00"/>
    <d v="1899-12-30T00:00:00"/>
    <d v="1899-12-30T00:00:00"/>
    <d v="1899-12-30T00:00:00"/>
    <d v="1899-12-30T00:00:00"/>
    <d v="1899-12-30T00:00:00"/>
    <s v=""/>
  </r>
  <r>
    <n v="18267"/>
    <d v="2021-03-06T00:00:00"/>
    <s v="High"/>
    <n v="616"/>
    <n v="123"/>
    <s v="Approved"/>
    <x v="0"/>
    <d v="2021-04-05T00:00:00"/>
    <d v="2021-05-05T00:00:00"/>
    <d v="2021-06-04T00:00:00"/>
    <d v="2021-05-12T00:00:00"/>
    <d v="2021-05-05T00:00:00"/>
    <d v="2021-06-04T00:00:00"/>
    <s v="Defaulted"/>
  </r>
  <r>
    <n v="18268"/>
    <d v="2021-02-03T00:00:00"/>
    <s v="High"/>
    <n v="588"/>
    <n v="130"/>
    <s v="Declined"/>
    <x v="1"/>
    <d v="1899-12-30T00:00:00"/>
    <d v="1899-12-30T00:00:00"/>
    <d v="1899-12-30T00:00:00"/>
    <d v="1899-12-30T00:00:00"/>
    <d v="1899-12-30T00:00:00"/>
    <d v="1899-12-30T00:00:00"/>
    <s v=""/>
  </r>
  <r>
    <n v="18269"/>
    <d v="2021-03-19T00:00:00"/>
    <s v="Low"/>
    <n v="646"/>
    <n v="53"/>
    <s v="Approved"/>
    <x v="0"/>
    <d v="2021-04-18T00:00:00"/>
    <d v="2021-05-18T00:00:00"/>
    <d v="2021-06-17T00:00:00"/>
    <d v="2021-04-26T00:00:00"/>
    <d v="2021-05-18T00:00:00"/>
    <d v="2021-06-17T00:00:00"/>
    <s v="Defaulted"/>
  </r>
  <r>
    <n v="18270"/>
    <d v="2021-02-20T00:00:00"/>
    <s v="Mid"/>
    <n v="575"/>
    <n v="103"/>
    <s v="Declined"/>
    <x v="4"/>
    <d v="1899-12-30T00:00:00"/>
    <d v="1899-12-30T00:00:00"/>
    <d v="1899-12-30T00:00:00"/>
    <d v="1899-12-30T00:00:00"/>
    <d v="1899-12-30T00:00:00"/>
    <d v="1899-12-30T00:00:00"/>
    <s v=""/>
  </r>
  <r>
    <n v="18271"/>
    <d v="2021-02-18T00:00:00"/>
    <s v="Low"/>
    <n v="621"/>
    <n v="121"/>
    <s v="Declined"/>
    <x v="2"/>
    <d v="1899-12-30T00:00:00"/>
    <d v="1899-12-30T00:00:00"/>
    <d v="1899-12-30T00:00:00"/>
    <d v="1899-12-30T00:00:00"/>
    <d v="1899-12-30T00:00:00"/>
    <d v="1899-12-30T00:00:00"/>
    <s v=""/>
  </r>
  <r>
    <n v="18272"/>
    <d v="2021-02-01T00:00:00"/>
    <s v="Mid"/>
    <n v="595"/>
    <n v="153"/>
    <s v="Declined"/>
    <x v="1"/>
    <d v="1899-12-30T00:00:00"/>
    <d v="1899-12-30T00:00:00"/>
    <d v="1899-12-30T00:00:00"/>
    <d v="1899-12-30T00:00:00"/>
    <d v="1899-12-30T00:00:00"/>
    <d v="1899-12-30T00:00:00"/>
    <s v=""/>
  </r>
  <r>
    <n v="18273"/>
    <d v="2021-03-01T00:00:00"/>
    <s v="Mid"/>
    <n v="603"/>
    <n v="94"/>
    <s v="Declined"/>
    <x v="5"/>
    <d v="1899-12-30T00:00:00"/>
    <d v="1899-12-30T00:00:00"/>
    <d v="1899-12-30T00:00:00"/>
    <d v="1899-12-30T00:00:00"/>
    <d v="1899-12-30T00:00:00"/>
    <d v="1899-12-30T00:00:00"/>
    <s v=""/>
  </r>
  <r>
    <n v="18274"/>
    <d v="2021-01-14T00:00:00"/>
    <s v="Low"/>
    <n v="704"/>
    <n v="70"/>
    <s v="Approved"/>
    <x v="0"/>
    <d v="2021-02-13T00:00:00"/>
    <d v="2021-03-15T00:00:00"/>
    <d v="2021-04-14T00:00:00"/>
    <d v="2021-02-18T00:00:00"/>
    <d v="2021-03-15T00:00:00"/>
    <d v="2021-04-14T00:00:00"/>
    <s v="Paid Back"/>
  </r>
  <r>
    <n v="18275"/>
    <d v="2021-02-25T00:00:00"/>
    <s v="Low"/>
    <n v="616"/>
    <n v="137"/>
    <s v="Declined"/>
    <x v="4"/>
    <d v="1899-12-30T00:00:00"/>
    <d v="1899-12-30T00:00:00"/>
    <d v="1899-12-30T00:00:00"/>
    <d v="1899-12-30T00:00:00"/>
    <d v="1899-12-30T00:00:00"/>
    <d v="1899-12-30T00:00:00"/>
    <s v=""/>
  </r>
  <r>
    <n v="18276"/>
    <d v="2021-03-06T00:00:00"/>
    <s v="Mid"/>
    <n v="641"/>
    <n v="64"/>
    <s v="Approved"/>
    <x v="0"/>
    <d v="2021-04-05T00:00:00"/>
    <d v="2021-05-05T00:00:00"/>
    <d v="2021-06-04T00:00:00"/>
    <d v="2021-04-12T00:00:00"/>
    <d v="2021-05-05T00:00:00"/>
    <d v="2021-06-04T00:00:00"/>
    <s v="Defaulted"/>
  </r>
  <r>
    <n v="18277"/>
    <d v="2021-02-15T00:00:00"/>
    <s v="Mid"/>
    <n v="644"/>
    <n v="118"/>
    <s v="Approved"/>
    <x v="0"/>
    <d v="2021-03-17T00:00:00"/>
    <d v="2021-04-16T00:00:00"/>
    <d v="2021-05-16T00:00:00"/>
    <d v="2021-03-20T00:00:00"/>
    <d v="2021-04-16T00:00:00"/>
    <d v="2021-05-16T00:00:00"/>
    <s v="Paid Back"/>
  </r>
  <r>
    <n v="18278"/>
    <d v="2021-02-14T00:00:00"/>
    <s v="Low"/>
    <n v="634"/>
    <n v="132"/>
    <s v="Declined"/>
    <x v="5"/>
    <d v="1899-12-30T00:00:00"/>
    <d v="1899-12-30T00:00:00"/>
    <d v="1899-12-30T00:00:00"/>
    <d v="1899-12-30T00:00:00"/>
    <d v="1899-12-30T00:00:00"/>
    <d v="1899-12-30T00:00:00"/>
    <s v=""/>
  </r>
  <r>
    <n v="18279"/>
    <d v="2021-02-07T00:00:00"/>
    <s v="Mid"/>
    <n v="628"/>
    <n v="56"/>
    <s v="Approved"/>
    <x v="0"/>
    <d v="2021-03-09T00:00:00"/>
    <d v="2021-04-08T00:00:00"/>
    <d v="2021-05-08T00:00:00"/>
    <d v="2021-03-30T00:00:00"/>
    <d v="2021-04-08T00:00:00"/>
    <d v="2021-05-08T00:00:00"/>
    <s v="Defaulted"/>
  </r>
  <r>
    <n v="18280"/>
    <d v="2021-03-04T00:00:00"/>
    <s v="Mid"/>
    <n v="580"/>
    <n v="68"/>
    <s v="Declined"/>
    <x v="1"/>
    <d v="1899-12-30T00:00:00"/>
    <d v="1899-12-30T00:00:00"/>
    <d v="1899-12-30T00:00:00"/>
    <d v="1899-12-30T00:00:00"/>
    <d v="1899-12-30T00:00:00"/>
    <d v="1899-12-30T00:00:00"/>
    <s v=""/>
  </r>
  <r>
    <n v="18281"/>
    <d v="2021-03-01T00:00:00"/>
    <s v="High"/>
    <n v="645"/>
    <n v="77"/>
    <s v="Approved"/>
    <x v="0"/>
    <d v="2021-03-31T00:00:00"/>
    <d v="2021-04-30T00:00:00"/>
    <d v="2021-05-30T00:00:00"/>
    <d v="2021-04-05T00:00:00"/>
    <d v="2021-04-30T00:00:00"/>
    <d v="2021-05-30T00:00:00"/>
    <s v="Defaulted"/>
  </r>
  <r>
    <n v="18282"/>
    <d v="2021-03-28T00:00:00"/>
    <s v="Mid"/>
    <n v="616"/>
    <n v="89"/>
    <s v="Approved"/>
    <x v="0"/>
    <d v="2021-04-27T00:00:00"/>
    <d v="2021-05-27T00:00:00"/>
    <d v="2021-06-26T00:00:00"/>
    <d v="2021-05-09T00:00:00"/>
    <d v="2021-05-27T00:00:00"/>
    <d v="2021-06-26T00:00:00"/>
    <s v="Paid Back"/>
  </r>
  <r>
    <n v="18283"/>
    <d v="2021-03-04T00:00:00"/>
    <s v="Mid"/>
    <n v="632"/>
    <n v="53"/>
    <s v="Approved"/>
    <x v="0"/>
    <d v="2021-04-03T00:00:00"/>
    <d v="2021-05-03T00:00:00"/>
    <d v="2021-06-02T00:00:00"/>
    <d v="2021-04-03T00:00:00"/>
    <d v="2021-05-03T00:00:00"/>
    <d v="2021-06-02T00:00:00"/>
    <s v="Defaulted"/>
  </r>
  <r>
    <n v="18284"/>
    <d v="2021-03-05T00:00:00"/>
    <s v="Mid"/>
    <n v="600"/>
    <n v="80"/>
    <s v="Declined"/>
    <x v="3"/>
    <d v="1899-12-30T00:00:00"/>
    <d v="1899-12-30T00:00:00"/>
    <d v="1899-12-30T00:00:00"/>
    <d v="1899-12-30T00:00:00"/>
    <d v="1899-12-30T00:00:00"/>
    <d v="1899-12-30T00:00:00"/>
    <s v=""/>
  </r>
  <r>
    <n v="18285"/>
    <d v="2021-02-04T00:00:00"/>
    <s v="Low"/>
    <n v="667"/>
    <n v="141"/>
    <s v="Approved"/>
    <x v="0"/>
    <d v="2021-03-06T00:00:00"/>
    <d v="2021-04-05T00:00:00"/>
    <d v="2021-05-05T00:00:00"/>
    <d v="2021-03-09T00:00:00"/>
    <d v="2021-04-05T00:00:00"/>
    <d v="2021-05-05T00:00:00"/>
    <s v="Paid Back"/>
  </r>
  <r>
    <n v="18286"/>
    <d v="2021-03-20T00:00:00"/>
    <s v="Low"/>
    <n v="663"/>
    <n v="57"/>
    <s v="Approved"/>
    <x v="0"/>
    <d v="2021-04-19T00:00:00"/>
    <d v="2021-05-19T00:00:00"/>
    <d v="2021-06-18T00:00:00"/>
    <d v="2021-04-27T00:00:00"/>
    <d v="2021-05-19T00:00:00"/>
    <d v="2021-06-18T00:00:00"/>
    <s v="Paid Back"/>
  </r>
  <r>
    <n v="18287"/>
    <d v="2021-03-19T00:00:00"/>
    <s v="High"/>
    <n v="704"/>
    <n v="76"/>
    <s v="Approved"/>
    <x v="0"/>
    <d v="2021-04-18T00:00:00"/>
    <d v="2021-05-18T00:00:00"/>
    <d v="2021-06-17T00:00:00"/>
    <d v="2021-04-21T00:00:00"/>
    <d v="2021-05-18T00:00:00"/>
    <d v="2021-06-17T00:00:00"/>
    <s v="Paid Back"/>
  </r>
  <r>
    <n v="18288"/>
    <d v="2021-03-07T00:00:00"/>
    <s v="High"/>
    <n v="583"/>
    <n v="152"/>
    <s v="Declined"/>
    <x v="3"/>
    <d v="1899-12-30T00:00:00"/>
    <d v="1899-12-30T00:00:00"/>
    <d v="1899-12-30T00:00:00"/>
    <d v="1899-12-30T00:00:00"/>
    <d v="1899-12-30T00:00:00"/>
    <d v="1899-12-30T00:00:00"/>
    <s v=""/>
  </r>
  <r>
    <n v="18289"/>
    <d v="2021-02-08T00:00:00"/>
    <s v="Mid"/>
    <n v="628"/>
    <n v="118"/>
    <s v="Approved"/>
    <x v="0"/>
    <d v="2021-03-10T00:00:00"/>
    <d v="2021-04-09T00:00:00"/>
    <d v="2021-05-09T00:00:00"/>
    <d v="2021-04-19T00:00:00"/>
    <d v="2021-04-09T00:00:00"/>
    <d v="2021-05-09T00:00:00"/>
    <s v="Paid Back"/>
  </r>
  <r>
    <n v="18290"/>
    <d v="2021-03-29T00:00:00"/>
    <s v="Mid"/>
    <n v="620"/>
    <n v="87"/>
    <s v="Approved"/>
    <x v="0"/>
    <d v="2021-04-28T00:00:00"/>
    <d v="2021-05-28T00:00:00"/>
    <d v="2021-06-27T00:00:00"/>
    <d v="2021-06-03T00:00:00"/>
    <d v="2021-05-28T00:00:00"/>
    <d v="2021-06-27T00:00:00"/>
    <s v="Paid Back"/>
  </r>
  <r>
    <n v="18291"/>
    <d v="2021-01-11T00:00:00"/>
    <s v="Low"/>
    <n v="601"/>
    <n v="122"/>
    <s v="Declined"/>
    <x v="1"/>
    <d v="1899-12-30T00:00:00"/>
    <d v="1899-12-30T00:00:00"/>
    <d v="1899-12-30T00:00:00"/>
    <d v="1899-12-30T00:00:00"/>
    <d v="1899-12-30T00:00:00"/>
    <d v="1899-12-30T00:00:00"/>
    <s v=""/>
  </r>
  <r>
    <n v="18292"/>
    <d v="2021-01-18T00:00:00"/>
    <s v="Low"/>
    <n v="610"/>
    <n v="86"/>
    <s v="Declined"/>
    <x v="4"/>
    <d v="1899-12-30T00:00:00"/>
    <d v="1899-12-30T00:00:00"/>
    <d v="1899-12-30T00:00:00"/>
    <d v="1899-12-30T00:00:00"/>
    <d v="1899-12-30T00:00:00"/>
    <d v="1899-12-30T00:00:00"/>
    <s v=""/>
  </r>
  <r>
    <n v="18293"/>
    <d v="2021-02-09T00:00:00"/>
    <s v="Low"/>
    <n v="586"/>
    <n v="128"/>
    <s v="Declined"/>
    <x v="5"/>
    <d v="1899-12-30T00:00:00"/>
    <d v="1899-12-30T00:00:00"/>
    <d v="1899-12-30T00:00:00"/>
    <d v="1899-12-30T00:00:00"/>
    <d v="1899-12-30T00:00:00"/>
    <d v="1899-12-30T00:00:00"/>
    <s v=""/>
  </r>
  <r>
    <n v="18294"/>
    <d v="2021-02-24T00:00:00"/>
    <s v="Mid"/>
    <n v="596"/>
    <n v="55"/>
    <s v="Declined"/>
    <x v="1"/>
    <d v="1899-12-30T00:00:00"/>
    <d v="1899-12-30T00:00:00"/>
    <d v="1899-12-30T00:00:00"/>
    <d v="1899-12-30T00:00:00"/>
    <d v="1899-12-30T00:00:00"/>
    <d v="1899-12-30T00:00:00"/>
    <s v=""/>
  </r>
  <r>
    <n v="18295"/>
    <d v="2021-02-03T00:00:00"/>
    <s v="Low"/>
    <n v="629"/>
    <n v="119"/>
    <s v="Declined"/>
    <x v="1"/>
    <d v="1899-12-30T00:00:00"/>
    <d v="1899-12-30T00:00:00"/>
    <d v="1899-12-30T00:00:00"/>
    <d v="1899-12-30T00:00:00"/>
    <d v="1899-12-30T00:00:00"/>
    <d v="1899-12-30T00:00:00"/>
    <s v=""/>
  </r>
  <r>
    <n v="18296"/>
    <d v="2021-01-25T00:00:00"/>
    <s v="Low"/>
    <n v="626"/>
    <n v="100"/>
    <s v="Declined"/>
    <x v="5"/>
    <d v="1899-12-30T00:00:00"/>
    <d v="1899-12-30T00:00:00"/>
    <d v="1899-12-30T00:00:00"/>
    <d v="1899-12-30T00:00:00"/>
    <d v="1899-12-30T00:00:00"/>
    <d v="1899-12-30T00:00:00"/>
    <s v=""/>
  </r>
  <r>
    <n v="18297"/>
    <d v="2021-03-30T00:00:00"/>
    <s v="Low"/>
    <n v="658"/>
    <n v="81"/>
    <s v="Approved"/>
    <x v="0"/>
    <d v="2021-04-29T00:00:00"/>
    <d v="2021-05-29T00:00:00"/>
    <d v="2021-06-28T00:00:00"/>
    <d v="2021-04-29T00:00:00"/>
    <d v="2021-05-29T00:00:00"/>
    <d v="2021-06-28T00:00:00"/>
    <s v="Defaulted"/>
  </r>
  <r>
    <n v="18298"/>
    <d v="2021-01-07T00:00:00"/>
    <s v="Mid"/>
    <n v="654"/>
    <n v="95"/>
    <s v="Approved"/>
    <x v="0"/>
    <d v="2021-02-06T00:00:00"/>
    <d v="2021-03-08T00:00:00"/>
    <d v="2021-04-07T00:00:00"/>
    <d v="2021-02-06T00:00:00"/>
    <d v="2021-03-08T00:00:00"/>
    <d v="2021-04-07T00:00:00"/>
    <s v="Defaulted"/>
  </r>
  <r>
    <n v="18299"/>
    <d v="2021-02-15T00:00:00"/>
    <s v="Low"/>
    <n v="579"/>
    <n v="119"/>
    <s v="Declined"/>
    <x v="1"/>
    <d v="1899-12-30T00:00:00"/>
    <d v="1899-12-30T00:00:00"/>
    <d v="1899-12-30T00:00:00"/>
    <d v="1899-12-30T00:00:00"/>
    <d v="1899-12-30T00:00:00"/>
    <d v="1899-12-30T00:00:00"/>
    <s v=""/>
  </r>
  <r>
    <n v="18300"/>
    <d v="2021-01-18T00:00:00"/>
    <s v="Low"/>
    <n v="696"/>
    <n v="55"/>
    <s v="Approved"/>
    <x v="0"/>
    <d v="2021-02-17T00:00:00"/>
    <d v="2021-03-19T00:00:00"/>
    <d v="2021-04-18T00:00:00"/>
    <d v="2021-02-20T00:00:00"/>
    <d v="2021-03-19T00:00:00"/>
    <d v="2021-04-18T00:00:00"/>
    <s v="Paid Back"/>
  </r>
  <r>
    <n v="18301"/>
    <d v="2021-03-06T00:00:00"/>
    <s v="Low"/>
    <n v="622"/>
    <n v="149"/>
    <s v="Declined"/>
    <x v="4"/>
    <d v="1899-12-30T00:00:00"/>
    <d v="1899-12-30T00:00:00"/>
    <d v="1899-12-30T00:00:00"/>
    <d v="1899-12-30T00:00:00"/>
    <d v="1899-12-30T00:00:00"/>
    <d v="1899-12-30T00:00:00"/>
    <s v=""/>
  </r>
  <r>
    <n v="18302"/>
    <d v="2021-03-23T00:00:00"/>
    <s v="Mid"/>
    <n v="646"/>
    <n v="88"/>
    <s v="Approved"/>
    <x v="0"/>
    <d v="2021-04-22T00:00:00"/>
    <d v="2021-05-22T00:00:00"/>
    <d v="2021-06-21T00:00:00"/>
    <d v="2021-05-01T00:00:00"/>
    <d v="2021-05-22T00:00:00"/>
    <d v="2021-06-21T00:00:00"/>
    <s v="Defaulted"/>
  </r>
  <r>
    <n v="18303"/>
    <d v="2021-02-09T00:00:00"/>
    <s v="Mid"/>
    <n v="608"/>
    <n v="59"/>
    <s v="Declined"/>
    <x v="1"/>
    <d v="1899-12-30T00:00:00"/>
    <d v="1899-12-30T00:00:00"/>
    <d v="1899-12-30T00:00:00"/>
    <d v="1899-12-30T00:00:00"/>
    <d v="1899-12-30T00:00:00"/>
    <d v="1899-12-30T00:00:00"/>
    <s v=""/>
  </r>
  <r>
    <n v="18304"/>
    <d v="2021-02-13T00:00:00"/>
    <s v="Low"/>
    <n v="575"/>
    <n v="79"/>
    <s v="Declined"/>
    <x v="1"/>
    <d v="1899-12-30T00:00:00"/>
    <d v="1899-12-30T00:00:00"/>
    <d v="1899-12-30T00:00:00"/>
    <d v="1899-12-30T00:00:00"/>
    <d v="1899-12-30T00:00:00"/>
    <d v="1899-12-30T00:00:00"/>
    <s v=""/>
  </r>
  <r>
    <n v="18305"/>
    <d v="2021-03-19T00:00:00"/>
    <s v="Mid"/>
    <n v="603"/>
    <n v="105"/>
    <s v="Approved"/>
    <x v="0"/>
    <d v="2021-04-18T00:00:00"/>
    <d v="2021-05-18T00:00:00"/>
    <d v="2021-06-17T00:00:00"/>
    <d v="2021-05-18T00:00:00"/>
    <d v="2021-05-18T00:00:00"/>
    <d v="2021-06-17T00:00:00"/>
    <s v="Defaulted"/>
  </r>
  <r>
    <n v="18306"/>
    <d v="2021-03-27T00:00:00"/>
    <s v="Mid"/>
    <n v="599"/>
    <n v="125"/>
    <s v="Approved"/>
    <x v="0"/>
    <d v="2021-04-26T00:00:00"/>
    <d v="2021-05-26T00:00:00"/>
    <d v="2021-06-25T00:00:00"/>
    <d v="2021-05-02T00:00:00"/>
    <d v="2021-05-26T00:00:00"/>
    <d v="2021-06-25T00:00:00"/>
    <s v="Paid Back"/>
  </r>
  <r>
    <n v="18307"/>
    <d v="2021-02-04T00:00:00"/>
    <s v="Low"/>
    <n v="640"/>
    <n v="131"/>
    <s v="Declined"/>
    <x v="4"/>
    <d v="1899-12-30T00:00:00"/>
    <d v="1899-12-30T00:00:00"/>
    <d v="1899-12-30T00:00:00"/>
    <d v="1899-12-30T00:00:00"/>
    <d v="1899-12-30T00:00:00"/>
    <d v="1899-12-30T00:00:00"/>
    <s v=""/>
  </r>
  <r>
    <n v="18308"/>
    <d v="2021-03-19T00:00:00"/>
    <s v="Low"/>
    <n v="648"/>
    <n v="78"/>
    <s v="Approved"/>
    <x v="0"/>
    <d v="2021-04-18T00:00:00"/>
    <d v="2021-05-18T00:00:00"/>
    <d v="2021-06-17T00:00:00"/>
    <d v="2021-04-21T00:00:00"/>
    <d v="2021-05-18T00:00:00"/>
    <d v="2021-06-17T00:00:00"/>
    <s v="Paid Back"/>
  </r>
  <r>
    <n v="18309"/>
    <d v="2021-03-18T00:00:00"/>
    <s v="Low"/>
    <n v="654"/>
    <n v="73"/>
    <s v="Approved"/>
    <x v="0"/>
    <d v="2021-04-17T00:00:00"/>
    <d v="2021-05-17T00:00:00"/>
    <d v="2021-06-16T00:00:00"/>
    <d v="2021-04-21T00:00:00"/>
    <d v="2021-05-17T00:00:00"/>
    <d v="2021-06-16T00:00:00"/>
    <s v="Paid Back"/>
  </r>
  <r>
    <n v="18310"/>
    <d v="2021-02-03T00:00:00"/>
    <s v="Mid"/>
    <n v="647"/>
    <n v="108"/>
    <s v="Approved"/>
    <x v="0"/>
    <d v="2021-03-05T00:00:00"/>
    <d v="2021-04-04T00:00:00"/>
    <d v="2021-05-04T00:00:00"/>
    <d v="2021-03-14T00:00:00"/>
    <d v="2021-04-04T00:00:00"/>
    <d v="2021-05-04T00:00:00"/>
    <s v="Paid Back"/>
  </r>
  <r>
    <n v="18311"/>
    <d v="2021-03-07T00:00:00"/>
    <s v="Mid"/>
    <n v="677"/>
    <n v="55"/>
    <s v="Approved"/>
    <x v="0"/>
    <d v="2021-04-06T00:00:00"/>
    <d v="2021-05-06T00:00:00"/>
    <d v="2021-06-05T00:00:00"/>
    <d v="2021-04-12T00:00:00"/>
    <d v="2021-05-06T00:00:00"/>
    <d v="2021-06-05T00:00:00"/>
    <s v="Defaulted"/>
  </r>
  <r>
    <n v="18312"/>
    <d v="2021-02-04T00:00:00"/>
    <s v="Low"/>
    <n v="677"/>
    <n v="119"/>
    <s v="Approved"/>
    <x v="0"/>
    <d v="2021-03-06T00:00:00"/>
    <d v="2021-04-05T00:00:00"/>
    <d v="2021-05-05T00:00:00"/>
    <d v="2021-03-16T00:00:00"/>
    <d v="2021-04-05T00:00:00"/>
    <d v="2021-05-05T00:00:00"/>
    <s v="Paid Back"/>
  </r>
  <r>
    <n v="18313"/>
    <d v="2021-02-22T00:00:00"/>
    <s v="High"/>
    <n v="571"/>
    <n v="143"/>
    <s v="Declined"/>
    <x v="3"/>
    <d v="1899-12-30T00:00:00"/>
    <d v="1899-12-30T00:00:00"/>
    <d v="1899-12-30T00:00:00"/>
    <d v="1899-12-30T00:00:00"/>
    <d v="1899-12-30T00:00:00"/>
    <d v="1899-12-30T00:00:00"/>
    <s v=""/>
  </r>
  <r>
    <n v="18314"/>
    <d v="2021-03-26T00:00:00"/>
    <s v="Mid"/>
    <n v="666"/>
    <n v="103"/>
    <s v="Approved"/>
    <x v="0"/>
    <d v="2021-04-25T00:00:00"/>
    <d v="2021-05-25T00:00:00"/>
    <d v="2021-06-24T00:00:00"/>
    <d v="2021-04-29T00:00:00"/>
    <d v="2021-05-25T00:00:00"/>
    <d v="2021-06-24T00:00:00"/>
    <s v="Defaulted"/>
  </r>
  <r>
    <n v="18315"/>
    <d v="2021-02-25T00:00:00"/>
    <s v="Low"/>
    <n v="631"/>
    <n v="74"/>
    <s v="Declined"/>
    <x v="4"/>
    <d v="1899-12-30T00:00:00"/>
    <d v="1899-12-30T00:00:00"/>
    <d v="1899-12-30T00:00:00"/>
    <d v="1899-12-30T00:00:00"/>
    <d v="1899-12-30T00:00:00"/>
    <d v="1899-12-30T00:00:00"/>
    <s v=""/>
  </r>
  <r>
    <n v="18316"/>
    <d v="2021-01-06T00:00:00"/>
    <s v="Low"/>
    <n v="625"/>
    <n v="101"/>
    <s v="Declined"/>
    <x v="5"/>
    <d v="1899-12-30T00:00:00"/>
    <d v="1899-12-30T00:00:00"/>
    <d v="1899-12-30T00:00:00"/>
    <d v="1899-12-30T00:00:00"/>
    <d v="1899-12-30T00:00:00"/>
    <d v="1899-12-30T00:00:00"/>
    <s v=""/>
  </r>
  <r>
    <n v="18317"/>
    <d v="2021-02-17T00:00:00"/>
    <s v="Mid"/>
    <n v="597"/>
    <n v="142"/>
    <s v="Declined"/>
    <x v="2"/>
    <d v="1899-12-30T00:00:00"/>
    <d v="1899-12-30T00:00:00"/>
    <d v="1899-12-30T00:00:00"/>
    <d v="1899-12-30T00:00:00"/>
    <d v="1899-12-30T00:00:00"/>
    <d v="1899-12-30T00:00:00"/>
    <s v=""/>
  </r>
  <r>
    <n v="18318"/>
    <d v="2021-01-31T00:00:00"/>
    <s v="Low"/>
    <n v="587"/>
    <n v="64"/>
    <s v="Declined"/>
    <x v="5"/>
    <d v="1899-12-30T00:00:00"/>
    <d v="1899-12-30T00:00:00"/>
    <d v="1899-12-30T00:00:00"/>
    <d v="1899-12-30T00:00:00"/>
    <d v="1899-12-30T00:00:00"/>
    <d v="1899-12-30T00:00:00"/>
    <s v=""/>
  </r>
  <r>
    <n v="18319"/>
    <d v="2021-02-22T00:00:00"/>
    <s v="Low"/>
    <n v="582"/>
    <n v="99"/>
    <s v="Declined"/>
    <x v="1"/>
    <d v="1899-12-30T00:00:00"/>
    <d v="1899-12-30T00:00:00"/>
    <d v="1899-12-30T00:00:00"/>
    <d v="1899-12-30T00:00:00"/>
    <d v="1899-12-30T00:00:00"/>
    <d v="1899-12-30T00:00:00"/>
    <s v=""/>
  </r>
  <r>
    <n v="18320"/>
    <d v="2021-01-26T00:00:00"/>
    <s v="Low"/>
    <n v="664"/>
    <n v="80"/>
    <s v="Approved"/>
    <x v="0"/>
    <d v="2021-02-25T00:00:00"/>
    <d v="2021-03-27T00:00:00"/>
    <d v="2021-04-26T00:00:00"/>
    <d v="2021-02-27T00:00:00"/>
    <d v="2021-03-27T00:00:00"/>
    <d v="2021-04-26T00:00:00"/>
    <s v="Paid Back"/>
  </r>
  <r>
    <n v="18321"/>
    <d v="2021-03-22T00:00:00"/>
    <s v="Mid"/>
    <n v="624"/>
    <n v="138"/>
    <s v="Approved"/>
    <x v="0"/>
    <d v="2021-04-21T00:00:00"/>
    <d v="2021-05-21T00:00:00"/>
    <d v="2021-06-20T00:00:00"/>
    <d v="2021-05-22T00:00:00"/>
    <d v="2021-05-21T00:00:00"/>
    <d v="2021-06-20T00:00:00"/>
    <s v="Defaulted"/>
  </r>
  <r>
    <n v="18322"/>
    <d v="2021-02-11T00:00:00"/>
    <s v="Mid"/>
    <n v="631"/>
    <n v="115"/>
    <s v="Approved"/>
    <x v="0"/>
    <d v="2021-03-13T00:00:00"/>
    <d v="2021-04-12T00:00:00"/>
    <d v="2021-05-12T00:00:00"/>
    <d v="2021-04-07T00:00:00"/>
    <d v="2021-04-12T00:00:00"/>
    <d v="2021-05-12T00:00:00"/>
    <s v="Paid Back"/>
  </r>
  <r>
    <n v="18323"/>
    <d v="2021-03-01T00:00:00"/>
    <s v="Low"/>
    <n v="591"/>
    <n v="86"/>
    <s v="Declined"/>
    <x v="1"/>
    <d v="1899-12-30T00:00:00"/>
    <d v="1899-12-30T00:00:00"/>
    <d v="1899-12-30T00:00:00"/>
    <d v="1899-12-30T00:00:00"/>
    <d v="1899-12-30T00:00:00"/>
    <d v="1899-12-30T00:00:00"/>
    <s v=""/>
  </r>
  <r>
    <n v="18324"/>
    <d v="2021-02-27T00:00:00"/>
    <s v="High"/>
    <n v="585"/>
    <n v="80"/>
    <s v="Declined"/>
    <x v="4"/>
    <d v="1899-12-30T00:00:00"/>
    <d v="1899-12-30T00:00:00"/>
    <d v="1899-12-30T00:00:00"/>
    <d v="1899-12-30T00:00:00"/>
    <d v="1899-12-30T00:00:00"/>
    <d v="1899-12-30T00:00:00"/>
    <s v=""/>
  </r>
  <r>
    <n v="18325"/>
    <d v="2021-03-03T00:00:00"/>
    <s v="Low"/>
    <n v="682"/>
    <n v="101"/>
    <s v="Approved"/>
    <x v="0"/>
    <d v="2021-04-02T00:00:00"/>
    <d v="2021-05-02T00:00:00"/>
    <d v="2021-06-01T00:00:00"/>
    <d v="2021-04-04T00:00:00"/>
    <d v="2021-05-02T00:00:00"/>
    <d v="2021-06-01T00:00:00"/>
    <s v="Paid Back"/>
  </r>
  <r>
    <n v="18326"/>
    <d v="2021-03-05T00:00:00"/>
    <s v="Mid"/>
    <n v="581"/>
    <n v="69"/>
    <s v="Declined"/>
    <x v="3"/>
    <d v="1899-12-30T00:00:00"/>
    <d v="1899-12-30T00:00:00"/>
    <d v="1899-12-30T00:00:00"/>
    <d v="1899-12-30T00:00:00"/>
    <d v="1899-12-30T00:00:00"/>
    <d v="1899-12-30T00:00:00"/>
    <s v=""/>
  </r>
  <r>
    <n v="18327"/>
    <d v="2021-03-23T00:00:00"/>
    <s v="High"/>
    <n v="658"/>
    <n v="91"/>
    <s v="Approved"/>
    <x v="0"/>
    <d v="2021-04-22T00:00:00"/>
    <d v="2021-05-22T00:00:00"/>
    <d v="2021-06-21T00:00:00"/>
    <d v="2021-04-23T00:00:00"/>
    <d v="2021-05-22T00:00:00"/>
    <d v="2021-06-21T00:00:00"/>
    <s v="Paid Back"/>
  </r>
  <r>
    <n v="18328"/>
    <d v="2021-02-23T00:00:00"/>
    <s v="Mid"/>
    <n v="643"/>
    <n v="69"/>
    <s v="Approved"/>
    <x v="0"/>
    <d v="2021-03-25T00:00:00"/>
    <d v="2021-04-24T00:00:00"/>
    <d v="2021-05-24T00:00:00"/>
    <d v="2021-03-28T00:00:00"/>
    <d v="2021-04-24T00:00:00"/>
    <d v="2021-05-24T00:00:00"/>
    <s v="Paid Back"/>
  </r>
  <r>
    <n v="18329"/>
    <d v="2021-01-28T00:00:00"/>
    <s v="Mid"/>
    <n v="644"/>
    <n v="67"/>
    <s v="Approved"/>
    <x v="0"/>
    <d v="2021-02-27T00:00:00"/>
    <d v="2021-03-29T00:00:00"/>
    <d v="2021-04-28T00:00:00"/>
    <d v="2021-02-28T00:00:00"/>
    <d v="2021-03-29T00:00:00"/>
    <d v="2021-04-28T00:00:00"/>
    <s v="Paid Back"/>
  </r>
  <r>
    <n v="18330"/>
    <d v="2021-03-23T00:00:00"/>
    <s v="Mid"/>
    <n v="620"/>
    <n v="153"/>
    <s v="Declined"/>
    <x v="2"/>
    <d v="1899-12-30T00:00:00"/>
    <d v="1899-12-30T00:00:00"/>
    <d v="1899-12-30T00:00:00"/>
    <d v="1899-12-30T00:00:00"/>
    <d v="1899-12-30T00:00:00"/>
    <d v="1899-12-30T00:00:00"/>
    <s v=""/>
  </r>
  <r>
    <n v="18331"/>
    <d v="2021-02-11T00:00:00"/>
    <s v="Mid"/>
    <n v="619"/>
    <n v="118"/>
    <s v="Declined"/>
    <x v="1"/>
    <d v="1899-12-30T00:00:00"/>
    <d v="1899-12-30T00:00:00"/>
    <d v="1899-12-30T00:00:00"/>
    <d v="1899-12-30T00:00:00"/>
    <d v="1899-12-30T00:00:00"/>
    <d v="1899-12-30T00:00:00"/>
    <s v=""/>
  </r>
  <r>
    <n v="18332"/>
    <d v="2021-02-24T00:00:00"/>
    <s v="Low"/>
    <n v="623"/>
    <n v="85"/>
    <s v="Declined"/>
    <x v="5"/>
    <d v="1899-12-30T00:00:00"/>
    <d v="1899-12-30T00:00:00"/>
    <d v="1899-12-30T00:00:00"/>
    <d v="1899-12-30T00:00:00"/>
    <d v="1899-12-30T00:00:00"/>
    <d v="1899-12-30T00:00:00"/>
    <s v=""/>
  </r>
  <r>
    <n v="18333"/>
    <d v="2021-01-02T00:00:00"/>
    <s v="Mid"/>
    <n v="600"/>
    <n v="127"/>
    <s v="Declined"/>
    <x v="2"/>
    <d v="1899-12-30T00:00:00"/>
    <d v="1899-12-30T00:00:00"/>
    <d v="1899-12-30T00:00:00"/>
    <d v="1899-12-30T00:00:00"/>
    <d v="1899-12-30T00:00:00"/>
    <d v="1899-12-30T00:00:00"/>
    <s v=""/>
  </r>
  <r>
    <n v="18334"/>
    <d v="2021-02-24T00:00:00"/>
    <s v="High"/>
    <n v="639"/>
    <n v="86"/>
    <s v="Approved"/>
    <x v="0"/>
    <d v="2021-03-26T00:00:00"/>
    <d v="2021-04-25T00:00:00"/>
    <d v="2021-05-25T00:00:00"/>
    <d v="2021-03-28T00:00:00"/>
    <d v="2021-04-25T00:00:00"/>
    <d v="2021-05-25T00:00:00"/>
    <s v="Paid Back"/>
  </r>
  <r>
    <n v="18335"/>
    <d v="2021-01-15T00:00:00"/>
    <s v="Low"/>
    <n v="629"/>
    <n v="91"/>
    <s v="Declined"/>
    <x v="1"/>
    <d v="1899-12-30T00:00:00"/>
    <d v="1899-12-30T00:00:00"/>
    <d v="1899-12-30T00:00:00"/>
    <d v="1899-12-30T00:00:00"/>
    <d v="1899-12-30T00:00:00"/>
    <d v="1899-12-30T00:00:00"/>
    <s v=""/>
  </r>
  <r>
    <n v="18336"/>
    <d v="2021-02-11T00:00:00"/>
    <s v="Mid"/>
    <n v="671"/>
    <n v="121"/>
    <s v="Approved"/>
    <x v="0"/>
    <d v="2021-03-13T00:00:00"/>
    <d v="2021-04-12T00:00:00"/>
    <d v="2021-05-12T00:00:00"/>
    <d v="2021-03-19T00:00:00"/>
    <d v="2021-04-12T00:00:00"/>
    <d v="2021-05-12T00:00:00"/>
    <s v="Paid Back"/>
  </r>
  <r>
    <n v="18337"/>
    <d v="2021-02-18T00:00:00"/>
    <s v="Mid"/>
    <n v="624"/>
    <n v="85"/>
    <s v="Approved"/>
    <x v="0"/>
    <d v="2021-03-20T00:00:00"/>
    <d v="2021-04-19T00:00:00"/>
    <d v="2021-05-19T00:00:00"/>
    <d v="2021-03-26T00:00:00"/>
    <d v="2021-04-19T00:00:00"/>
    <d v="2021-05-19T00:00:00"/>
    <s v="Defaulted"/>
  </r>
  <r>
    <n v="18338"/>
    <d v="2021-03-08T00:00:00"/>
    <s v="Low"/>
    <n v="589"/>
    <n v="91"/>
    <s v="Declined"/>
    <x v="5"/>
    <d v="1899-12-30T00:00:00"/>
    <d v="1899-12-30T00:00:00"/>
    <d v="1899-12-30T00:00:00"/>
    <d v="1899-12-30T00:00:00"/>
    <d v="1899-12-30T00:00:00"/>
    <d v="1899-12-30T00:00:00"/>
    <s v=""/>
  </r>
  <r>
    <n v="18339"/>
    <d v="2021-03-06T00:00:00"/>
    <s v="Mid"/>
    <n v="537"/>
    <n v="123"/>
    <s v="Declined"/>
    <x v="1"/>
    <d v="1899-12-30T00:00:00"/>
    <d v="1899-12-30T00:00:00"/>
    <d v="1899-12-30T00:00:00"/>
    <d v="1899-12-30T00:00:00"/>
    <d v="1899-12-30T00:00:00"/>
    <d v="1899-12-30T00:00:00"/>
    <s v=""/>
  </r>
  <r>
    <n v="18340"/>
    <d v="2021-02-22T00:00:00"/>
    <s v="Low"/>
    <n v="556"/>
    <n v="73"/>
    <s v="Declined"/>
    <x v="1"/>
    <d v="1899-12-30T00:00:00"/>
    <d v="1899-12-30T00:00:00"/>
    <d v="1899-12-30T00:00:00"/>
    <d v="1899-12-30T00:00:00"/>
    <d v="1899-12-30T00:00:00"/>
    <d v="1899-12-30T00:00:00"/>
    <s v=""/>
  </r>
  <r>
    <n v="18341"/>
    <d v="2021-03-06T00:00:00"/>
    <s v="Low"/>
    <n v="612"/>
    <n v="17"/>
    <s v="Approved"/>
    <x v="0"/>
    <d v="2021-04-05T00:00:00"/>
    <d v="2021-05-05T00:00:00"/>
    <d v="2021-06-04T00:00:00"/>
    <d v="2021-04-27T00:00:00"/>
    <d v="2021-05-05T00:00:00"/>
    <d v="2021-06-04T00:00:00"/>
    <s v="Defaulted"/>
  </r>
  <r>
    <n v="18342"/>
    <d v="2021-01-31T00:00:00"/>
    <s v="Low"/>
    <n v="608"/>
    <n v="107"/>
    <s v="Declined"/>
    <x v="4"/>
    <d v="1899-12-30T00:00:00"/>
    <d v="1899-12-30T00:00:00"/>
    <d v="1899-12-30T00:00:00"/>
    <d v="1899-12-30T00:00:00"/>
    <d v="1899-12-30T00:00:00"/>
    <d v="1899-12-30T00:00:00"/>
    <s v=""/>
  </r>
  <r>
    <n v="18343"/>
    <d v="2021-03-27T00:00:00"/>
    <s v="High"/>
    <n v="630"/>
    <n v="49"/>
    <s v="Approved"/>
    <x v="0"/>
    <d v="2021-04-26T00:00:00"/>
    <d v="2021-05-26T00:00:00"/>
    <d v="2021-06-25T00:00:00"/>
    <d v="2021-04-26T00:00:00"/>
    <d v="2021-05-26T00:00:00"/>
    <d v="2021-06-25T00:00:00"/>
    <s v="Paid Back"/>
  </r>
  <r>
    <n v="18344"/>
    <d v="2021-02-02T00:00:00"/>
    <s v="Mid"/>
    <n v="712"/>
    <n v="108"/>
    <s v="Approved"/>
    <x v="0"/>
    <d v="2021-03-04T00:00:00"/>
    <d v="2021-04-03T00:00:00"/>
    <d v="2021-05-03T00:00:00"/>
    <d v="2021-03-05T00:00:00"/>
    <d v="2021-04-03T00:00:00"/>
    <d v="2021-05-03T00:00:00"/>
    <s v="Paid Back"/>
  </r>
  <r>
    <n v="18345"/>
    <d v="2021-03-22T00:00:00"/>
    <s v="Mid"/>
    <n v="576"/>
    <n v="74"/>
    <s v="Declined"/>
    <x v="1"/>
    <d v="1899-12-30T00:00:00"/>
    <d v="1899-12-30T00:00:00"/>
    <d v="1899-12-30T00:00:00"/>
    <d v="1899-12-30T00:00:00"/>
    <d v="1899-12-30T00:00:00"/>
    <d v="1899-12-30T00:00:00"/>
    <s v=""/>
  </r>
  <r>
    <n v="18346"/>
    <d v="2021-02-01T00:00:00"/>
    <s v="Mid"/>
    <n v="644"/>
    <n v="64"/>
    <s v="Approved"/>
    <x v="0"/>
    <d v="2021-03-03T00:00:00"/>
    <d v="2021-04-02T00:00:00"/>
    <d v="2021-05-02T00:00:00"/>
    <d v="2021-03-08T00:00:00"/>
    <d v="2021-04-02T00:00:00"/>
    <d v="2021-05-02T00:00:00"/>
    <s v="Defaulted"/>
  </r>
  <r>
    <n v="18347"/>
    <d v="2021-02-05T00:00:00"/>
    <s v="Mid"/>
    <n v="573"/>
    <n v="83"/>
    <s v="Declined"/>
    <x v="4"/>
    <d v="1899-12-30T00:00:00"/>
    <d v="1899-12-30T00:00:00"/>
    <d v="1899-12-30T00:00:00"/>
    <d v="1899-12-30T00:00:00"/>
    <d v="1899-12-30T00:00:00"/>
    <d v="1899-12-30T00:00:00"/>
    <s v=""/>
  </r>
  <r>
    <n v="18348"/>
    <d v="2021-02-18T00:00:00"/>
    <s v="High"/>
    <n v="651"/>
    <n v="45"/>
    <s v="Approved"/>
    <x v="0"/>
    <d v="2021-03-20T00:00:00"/>
    <d v="2021-04-19T00:00:00"/>
    <d v="2021-05-19T00:00:00"/>
    <d v="2021-03-22T00:00:00"/>
    <d v="2021-04-19T00:00:00"/>
    <d v="2021-05-19T00:00:00"/>
    <s v="Paid Back"/>
  </r>
  <r>
    <n v="18349"/>
    <d v="2021-01-08T00:00:00"/>
    <s v="Mid"/>
    <n v="683"/>
    <n v="69"/>
    <s v="Approved"/>
    <x v="0"/>
    <d v="2021-02-07T00:00:00"/>
    <d v="2021-03-09T00:00:00"/>
    <d v="2021-04-08T00:00:00"/>
    <d v="2021-02-08T00:00:00"/>
    <d v="2021-03-09T00:00:00"/>
    <d v="2021-04-08T00:00:00"/>
    <s v="Paid Back"/>
  </r>
  <r>
    <n v="18350"/>
    <d v="2021-02-23T00:00:00"/>
    <s v="Mid"/>
    <n v="660"/>
    <n v="103"/>
    <s v="Approved"/>
    <x v="0"/>
    <d v="2021-03-25T00:00:00"/>
    <d v="2021-04-24T00:00:00"/>
    <d v="2021-05-24T00:00:00"/>
    <d v="2021-03-27T00:00:00"/>
    <d v="2021-04-24T00:00:00"/>
    <d v="2021-05-24T00:00:00"/>
    <s v="Defaulted"/>
  </r>
  <r>
    <n v="18351"/>
    <d v="2021-03-30T00:00:00"/>
    <s v="High"/>
    <n v="687"/>
    <n v="128"/>
    <s v="Approved"/>
    <x v="0"/>
    <d v="2021-04-29T00:00:00"/>
    <d v="2021-05-29T00:00:00"/>
    <d v="2021-06-28T00:00:00"/>
    <d v="2021-05-04T00:00:00"/>
    <d v="2021-05-29T00:00:00"/>
    <d v="2021-06-28T00:00:00"/>
    <s v="Paid Back"/>
  </r>
  <r>
    <n v="18352"/>
    <d v="2021-03-06T00:00:00"/>
    <s v="Mid"/>
    <n v="608"/>
    <n v="84"/>
    <s v="Declined"/>
    <x v="4"/>
    <d v="1899-12-30T00:00:00"/>
    <d v="1899-12-30T00:00:00"/>
    <d v="1899-12-30T00:00:00"/>
    <d v="1899-12-30T00:00:00"/>
    <d v="1899-12-30T00:00:00"/>
    <d v="1899-12-30T00:00:00"/>
    <s v=""/>
  </r>
  <r>
    <n v="18353"/>
    <d v="2021-02-13T00:00:00"/>
    <s v="Mid"/>
    <n v="599"/>
    <n v="171"/>
    <s v="Declined"/>
    <x v="2"/>
    <d v="1899-12-30T00:00:00"/>
    <d v="1899-12-30T00:00:00"/>
    <d v="1899-12-30T00:00:00"/>
    <d v="1899-12-30T00:00:00"/>
    <d v="1899-12-30T00:00:00"/>
    <d v="1899-12-30T00:00:00"/>
    <s v=""/>
  </r>
  <r>
    <n v="18354"/>
    <d v="2021-02-22T00:00:00"/>
    <s v="Mid"/>
    <n v="582"/>
    <n v="119"/>
    <s v="Declined"/>
    <x v="5"/>
    <d v="1899-12-30T00:00:00"/>
    <d v="1899-12-30T00:00:00"/>
    <d v="1899-12-30T00:00:00"/>
    <d v="1899-12-30T00:00:00"/>
    <d v="1899-12-30T00:00:00"/>
    <d v="1899-12-30T00:00:00"/>
    <s v=""/>
  </r>
  <r>
    <n v="18355"/>
    <d v="2021-01-27T00:00:00"/>
    <s v="Low"/>
    <n v="572"/>
    <n v="99"/>
    <s v="Declined"/>
    <x v="4"/>
    <d v="1899-12-30T00:00:00"/>
    <d v="1899-12-30T00:00:00"/>
    <d v="1899-12-30T00:00:00"/>
    <d v="1899-12-30T00:00:00"/>
    <d v="1899-12-30T00:00:00"/>
    <d v="1899-12-30T00:00:00"/>
    <s v=""/>
  </r>
  <r>
    <n v="18356"/>
    <d v="2021-01-29T00:00:00"/>
    <s v="Low"/>
    <n v="687"/>
    <n v="126"/>
    <s v="Approved"/>
    <x v="0"/>
    <d v="2021-02-28T00:00:00"/>
    <d v="2021-03-30T00:00:00"/>
    <d v="2021-04-29T00:00:00"/>
    <d v="2021-03-05T00:00:00"/>
    <d v="2021-03-30T00:00:00"/>
    <d v="2021-04-29T00:00:00"/>
    <s v="Defaulted"/>
  </r>
  <r>
    <n v="18357"/>
    <d v="2021-02-17T00:00:00"/>
    <s v="Mid"/>
    <n v="710"/>
    <n v="52"/>
    <s v="Approved"/>
    <x v="0"/>
    <d v="2021-03-19T00:00:00"/>
    <d v="2021-04-18T00:00:00"/>
    <d v="2021-05-18T00:00:00"/>
    <d v="2021-03-28T00:00:00"/>
    <d v="2021-04-18T00:00:00"/>
    <d v="2021-05-18T00:00:00"/>
    <s v="Paid Back"/>
  </r>
  <r>
    <n v="18358"/>
    <d v="2021-03-29T00:00:00"/>
    <s v="High"/>
    <n v="632"/>
    <n v="119"/>
    <s v="Approved"/>
    <x v="0"/>
    <d v="2021-04-28T00:00:00"/>
    <d v="2021-05-28T00:00:00"/>
    <d v="2021-06-27T00:00:00"/>
    <d v="2021-06-01T00:00:00"/>
    <d v="2021-05-28T00:00:00"/>
    <d v="2021-06-27T00:00:00"/>
    <s v="Paid Back"/>
  </r>
  <r>
    <n v="18359"/>
    <d v="2021-03-02T00:00:00"/>
    <s v="Low"/>
    <n v="600"/>
    <n v="126"/>
    <s v="Declined"/>
    <x v="4"/>
    <d v="1899-12-30T00:00:00"/>
    <d v="1899-12-30T00:00:00"/>
    <d v="1899-12-30T00:00:00"/>
    <d v="1899-12-30T00:00:00"/>
    <d v="1899-12-30T00:00:00"/>
    <d v="1899-12-30T00:00:00"/>
    <s v=""/>
  </r>
  <r>
    <n v="18360"/>
    <d v="2021-02-14T00:00:00"/>
    <s v="Low"/>
    <n v="672"/>
    <n v="73"/>
    <s v="Approved"/>
    <x v="0"/>
    <d v="2021-03-16T00:00:00"/>
    <d v="2021-04-15T00:00:00"/>
    <d v="2021-05-15T00:00:00"/>
    <d v="2021-03-20T00:00:00"/>
    <d v="2021-04-15T00:00:00"/>
    <d v="2021-05-15T00:00:00"/>
    <s v="Paid Back"/>
  </r>
  <r>
    <n v="18361"/>
    <d v="2021-03-24T00:00:00"/>
    <s v="Mid"/>
    <n v="516"/>
    <n v="93"/>
    <s v="Approved"/>
    <x v="0"/>
    <d v="2021-04-23T00:00:00"/>
    <d v="2021-05-23T00:00:00"/>
    <d v="2021-06-22T00:00:00"/>
    <d v="2021-06-10T00:00:00"/>
    <d v="2021-05-23T00:00:00"/>
    <d v="2021-06-22T00:00:00"/>
    <s v="Paid Back"/>
  </r>
  <r>
    <n v="18362"/>
    <d v="2021-03-15T00:00:00"/>
    <s v="Low"/>
    <n v="644"/>
    <n v="97"/>
    <s v="Approved"/>
    <x v="0"/>
    <d v="2021-04-14T00:00:00"/>
    <d v="2021-05-14T00:00:00"/>
    <d v="2021-06-13T00:00:00"/>
    <d v="2021-04-14T00:00:00"/>
    <d v="2021-05-14T00:00:00"/>
    <d v="2021-06-13T00:00:00"/>
    <s v="Paid Back"/>
  </r>
  <r>
    <n v="18363"/>
    <d v="2021-01-15T00:00:00"/>
    <s v="Low"/>
    <n v="659"/>
    <n v="153"/>
    <s v="Approved"/>
    <x v="0"/>
    <d v="2021-02-14T00:00:00"/>
    <d v="2021-03-16T00:00:00"/>
    <d v="2021-04-15T00:00:00"/>
    <d v="2021-02-16T00:00:00"/>
    <d v="2021-03-16T00:00:00"/>
    <d v="2021-04-15T00:00:00"/>
    <s v="Paid Back"/>
  </r>
  <r>
    <n v="18364"/>
    <d v="2021-03-26T00:00:00"/>
    <s v="Mid"/>
    <n v="573"/>
    <n v="138"/>
    <s v="Declined"/>
    <x v="1"/>
    <d v="1899-12-30T00:00:00"/>
    <d v="1899-12-30T00:00:00"/>
    <d v="1899-12-30T00:00:00"/>
    <d v="1899-12-30T00:00:00"/>
    <d v="1899-12-30T00:00:00"/>
    <d v="1899-12-30T00:00:00"/>
    <s v=""/>
  </r>
  <r>
    <n v="18365"/>
    <d v="2021-01-13T00:00:00"/>
    <s v="Low"/>
    <n v="606"/>
    <n v="75"/>
    <s v="Declined"/>
    <x v="5"/>
    <d v="1899-12-30T00:00:00"/>
    <d v="1899-12-30T00:00:00"/>
    <d v="1899-12-30T00:00:00"/>
    <d v="1899-12-30T00:00:00"/>
    <d v="1899-12-30T00:00:00"/>
    <d v="1899-12-30T00:00:00"/>
    <s v=""/>
  </r>
  <r>
    <n v="18366"/>
    <d v="2021-02-26T00:00:00"/>
    <s v="High"/>
    <n v="632"/>
    <n v="58"/>
    <s v="Approved"/>
    <x v="0"/>
    <d v="2021-03-28T00:00:00"/>
    <d v="2021-04-27T00:00:00"/>
    <d v="2021-05-27T00:00:00"/>
    <d v="2021-04-14T00:00:00"/>
    <d v="2021-04-27T00:00:00"/>
    <d v="2021-05-27T00:00:00"/>
    <s v="Paid Back"/>
  </r>
  <r>
    <n v="18367"/>
    <d v="2021-03-13T00:00:00"/>
    <s v="Low"/>
    <n v="683"/>
    <n v="77"/>
    <s v="Approved"/>
    <x v="0"/>
    <d v="2021-04-12T00:00:00"/>
    <d v="2021-05-12T00:00:00"/>
    <d v="2021-06-11T00:00:00"/>
    <d v="2021-04-19T00:00:00"/>
    <d v="2021-05-12T00:00:00"/>
    <d v="2021-06-11T00:00:00"/>
    <s v="Paid Back"/>
  </r>
  <r>
    <n v="18368"/>
    <d v="2021-03-02T00:00:00"/>
    <s v="Mid"/>
    <n v="614"/>
    <n v="96"/>
    <s v="Approved"/>
    <x v="0"/>
    <d v="2021-04-01T00:00:00"/>
    <d v="2021-05-01T00:00:00"/>
    <d v="2021-05-31T00:00:00"/>
    <d v="2021-05-05T00:00:00"/>
    <d v="2021-05-01T00:00:00"/>
    <d v="2021-05-31T00:00:00"/>
    <s v="Defaulted"/>
  </r>
  <r>
    <n v="18369"/>
    <d v="2021-01-24T00:00:00"/>
    <s v="Mid"/>
    <n v="649"/>
    <n v="79"/>
    <s v="Approved"/>
    <x v="0"/>
    <d v="2021-02-23T00:00:00"/>
    <d v="2021-03-25T00:00:00"/>
    <d v="2021-04-24T00:00:00"/>
    <d v="2021-02-27T00:00:00"/>
    <d v="2021-03-25T00:00:00"/>
    <d v="2021-04-24T00:00:00"/>
    <s v="Defaulted"/>
  </r>
  <r>
    <n v="18370"/>
    <d v="2021-03-16T00:00:00"/>
    <s v="High"/>
    <n v="671"/>
    <n v="117"/>
    <s v="Approved"/>
    <x v="0"/>
    <d v="2021-04-15T00:00:00"/>
    <d v="2021-05-15T00:00:00"/>
    <d v="2021-06-14T00:00:00"/>
    <d v="2021-04-21T00:00:00"/>
    <d v="2021-05-15T00:00:00"/>
    <d v="2021-06-14T00:00:00"/>
    <s v="Paid Back"/>
  </r>
  <r>
    <n v="18371"/>
    <d v="2021-03-08T00:00:00"/>
    <s v="Mid"/>
    <n v="578"/>
    <n v="68"/>
    <s v="Declined"/>
    <x v="1"/>
    <d v="1899-12-30T00:00:00"/>
    <d v="1899-12-30T00:00:00"/>
    <d v="1899-12-30T00:00:00"/>
    <d v="1899-12-30T00:00:00"/>
    <d v="1899-12-30T00:00:00"/>
    <d v="1899-12-30T00:00:00"/>
    <s v=""/>
  </r>
  <r>
    <n v="18372"/>
    <d v="2021-03-17T00:00:00"/>
    <s v="Mid"/>
    <n v="688"/>
    <n v="75"/>
    <s v="Approved"/>
    <x v="0"/>
    <d v="2021-04-16T00:00:00"/>
    <d v="2021-05-16T00:00:00"/>
    <d v="2021-06-15T00:00:00"/>
    <d v="2021-04-16T00:00:00"/>
    <d v="2021-05-16T00:00:00"/>
    <d v="2021-06-15T00:00:00"/>
    <s v="Defaulted"/>
  </r>
  <r>
    <n v="18373"/>
    <d v="2021-01-06T00:00:00"/>
    <s v="Mid"/>
    <n v="593"/>
    <n v="77"/>
    <s v="Declined"/>
    <x v="4"/>
    <d v="1899-12-30T00:00:00"/>
    <d v="1899-12-30T00:00:00"/>
    <d v="1899-12-30T00:00:00"/>
    <d v="1899-12-30T00:00:00"/>
    <d v="1899-12-30T00:00:00"/>
    <d v="1899-12-30T00:00:00"/>
    <s v=""/>
  </r>
  <r>
    <n v="18374"/>
    <d v="2021-02-27T00:00:00"/>
    <s v="Low"/>
    <n v="604"/>
    <n v="93"/>
    <s v="Declined"/>
    <x v="2"/>
    <d v="1899-12-30T00:00:00"/>
    <d v="1899-12-30T00:00:00"/>
    <d v="1899-12-30T00:00:00"/>
    <d v="1899-12-30T00:00:00"/>
    <d v="1899-12-30T00:00:00"/>
    <d v="1899-12-30T00:00:00"/>
    <s v=""/>
  </r>
  <r>
    <n v="18375"/>
    <d v="2021-02-26T00:00:00"/>
    <s v="Low"/>
    <n v="635"/>
    <n v="90"/>
    <s v="Declined"/>
    <x v="3"/>
    <d v="1899-12-30T00:00:00"/>
    <d v="1899-12-30T00:00:00"/>
    <d v="1899-12-30T00:00:00"/>
    <d v="1899-12-30T00:00:00"/>
    <d v="1899-12-30T00:00:00"/>
    <d v="1899-12-30T00:00:00"/>
    <s v=""/>
  </r>
  <r>
    <n v="18376"/>
    <d v="2021-04-02T00:00:00"/>
    <s v="Low"/>
    <n v="661"/>
    <n v="116"/>
    <s v="Approved"/>
    <x v="0"/>
    <d v="2021-05-02T00:00:00"/>
    <d v="2021-06-01T00:00:00"/>
    <d v="2021-07-01T00:00:00"/>
    <d v="2021-05-08T00:00:00"/>
    <d v="2021-06-01T00:00:00"/>
    <d v="2021-07-01T00:00:00"/>
    <s v="Paid Back"/>
  </r>
  <r>
    <n v="18377"/>
    <d v="2021-03-21T00:00:00"/>
    <s v="High"/>
    <n v="573"/>
    <n v="104"/>
    <s v="Declined"/>
    <x v="4"/>
    <d v="1899-12-30T00:00:00"/>
    <d v="1899-12-30T00:00:00"/>
    <d v="1899-12-30T00:00:00"/>
    <d v="1899-12-30T00:00:00"/>
    <d v="1899-12-30T00:00:00"/>
    <d v="1899-12-30T00:00:00"/>
    <s v=""/>
  </r>
  <r>
    <n v="18378"/>
    <d v="2021-03-14T00:00:00"/>
    <s v="Mid"/>
    <n v="646"/>
    <n v="145"/>
    <s v="Approved"/>
    <x v="0"/>
    <d v="2021-04-13T00:00:00"/>
    <d v="2021-05-13T00:00:00"/>
    <d v="2021-06-12T00:00:00"/>
    <d v="2021-04-18T00:00:00"/>
    <d v="2021-05-13T00:00:00"/>
    <d v="2021-06-12T00:00:00"/>
    <s v="Paid Back"/>
  </r>
  <r>
    <n v="18379"/>
    <d v="2021-01-14T00:00:00"/>
    <s v="Mid"/>
    <n v="658"/>
    <n v="73"/>
    <s v="Approved"/>
    <x v="0"/>
    <d v="2021-02-13T00:00:00"/>
    <d v="2021-03-15T00:00:00"/>
    <d v="2021-04-14T00:00:00"/>
    <d v="2021-02-15T00:00:00"/>
    <d v="2021-03-15T00:00:00"/>
    <d v="2021-04-14T00:00:00"/>
    <s v="Paid Back"/>
  </r>
  <r>
    <n v="18380"/>
    <d v="2021-01-26T00:00:00"/>
    <s v="High"/>
    <n v="587"/>
    <n v="110"/>
    <s v="Declined"/>
    <x v="5"/>
    <d v="1899-12-30T00:00:00"/>
    <d v="1899-12-30T00:00:00"/>
    <d v="1899-12-30T00:00:00"/>
    <d v="1899-12-30T00:00:00"/>
    <d v="1899-12-30T00:00:00"/>
    <d v="1899-12-30T00:00:00"/>
    <s v=""/>
  </r>
  <r>
    <n v="18381"/>
    <d v="2021-02-28T00:00:00"/>
    <s v="Mid"/>
    <n v="670"/>
    <n v="92"/>
    <s v="Approved"/>
    <x v="0"/>
    <d v="2021-03-30T00:00:00"/>
    <d v="2021-04-29T00:00:00"/>
    <d v="2021-05-29T00:00:00"/>
    <d v="2021-03-31T00:00:00"/>
    <d v="2021-04-29T00:00:00"/>
    <d v="2021-05-29T00:00:00"/>
    <s v="Paid Back"/>
  </r>
  <r>
    <n v="18382"/>
    <d v="2021-02-11T00:00:00"/>
    <s v="Mid"/>
    <n v="545"/>
    <n v="108"/>
    <s v="Declined"/>
    <x v="1"/>
    <d v="1899-12-30T00:00:00"/>
    <d v="1899-12-30T00:00:00"/>
    <d v="1899-12-30T00:00:00"/>
    <d v="1899-12-30T00:00:00"/>
    <d v="1899-12-30T00:00:00"/>
    <d v="1899-12-30T00:00:00"/>
    <s v=""/>
  </r>
  <r>
    <n v="18383"/>
    <d v="2021-03-24T00:00:00"/>
    <s v="High"/>
    <n v="627"/>
    <n v="128"/>
    <s v="Approved"/>
    <x v="0"/>
    <d v="2021-04-23T00:00:00"/>
    <d v="2021-05-23T00:00:00"/>
    <d v="2021-06-22T00:00:00"/>
    <d v="2021-05-21T00:00:00"/>
    <d v="2021-05-23T00:00:00"/>
    <d v="2021-06-22T00:00:00"/>
    <s v="Defaulted"/>
  </r>
  <r>
    <n v="18384"/>
    <d v="2021-03-02T00:00:00"/>
    <s v="High"/>
    <n v="536"/>
    <n v="87"/>
    <s v="Declined"/>
    <x v="1"/>
    <d v="1899-12-30T00:00:00"/>
    <d v="1899-12-30T00:00:00"/>
    <d v="1899-12-30T00:00:00"/>
    <d v="1899-12-30T00:00:00"/>
    <d v="1899-12-30T00:00:00"/>
    <d v="1899-12-30T00:00:00"/>
    <s v=""/>
  </r>
  <r>
    <n v="18385"/>
    <d v="2021-03-06T00:00:00"/>
    <s v="High"/>
    <n v="570"/>
    <n v="96"/>
    <s v="Approved"/>
    <x v="0"/>
    <d v="2021-04-05T00:00:00"/>
    <d v="2021-05-05T00:00:00"/>
    <d v="2021-06-04T00:00:00"/>
    <d v="2021-04-07T00:00:00"/>
    <d v="2021-05-05T00:00:00"/>
    <d v="2021-06-04T00:00:00"/>
    <s v="Defaulted"/>
  </r>
  <r>
    <n v="18386"/>
    <d v="2021-02-02T00:00:00"/>
    <s v="High"/>
    <n v="635"/>
    <n v="148"/>
    <s v="Approved"/>
    <x v="0"/>
    <d v="2021-03-04T00:00:00"/>
    <d v="2021-04-03T00:00:00"/>
    <d v="2021-05-03T00:00:00"/>
    <d v="2021-03-20T00:00:00"/>
    <d v="2021-04-03T00:00:00"/>
    <d v="2021-05-03T00:00:00"/>
    <s v="Paid Back"/>
  </r>
  <r>
    <n v="18387"/>
    <d v="2021-03-24T00:00:00"/>
    <s v="Mid"/>
    <n v="651"/>
    <n v="91"/>
    <s v="Approved"/>
    <x v="0"/>
    <d v="2021-04-23T00:00:00"/>
    <d v="2021-05-23T00:00:00"/>
    <d v="2021-06-22T00:00:00"/>
    <d v="2021-04-23T00:00:00"/>
    <d v="2021-05-23T00:00:00"/>
    <d v="2021-06-22T00:00:00"/>
    <s v="Paid Back"/>
  </r>
  <r>
    <n v="18388"/>
    <d v="2021-03-08T00:00:00"/>
    <s v="High"/>
    <n v="638"/>
    <n v="110"/>
    <s v="Approved"/>
    <x v="0"/>
    <d v="2021-04-07T00:00:00"/>
    <d v="2021-05-07T00:00:00"/>
    <d v="2021-06-06T00:00:00"/>
    <d v="2021-04-09T00:00:00"/>
    <d v="2021-05-07T00:00:00"/>
    <d v="2021-06-06T00:00:00"/>
    <s v="Defaulted"/>
  </r>
  <r>
    <n v="18389"/>
    <d v="2021-02-22T00:00:00"/>
    <s v="Mid"/>
    <n v="668"/>
    <n v="86"/>
    <s v="Approved"/>
    <x v="0"/>
    <d v="2021-03-24T00:00:00"/>
    <d v="2021-04-23T00:00:00"/>
    <d v="2021-05-23T00:00:00"/>
    <d v="2021-03-24T00:00:00"/>
    <d v="2021-04-23T00:00:00"/>
    <d v="2021-05-23T00:00:00"/>
    <s v="Paid Back"/>
  </r>
  <r>
    <n v="18390"/>
    <d v="2021-03-19T00:00:00"/>
    <s v="High"/>
    <n v="622"/>
    <n v="149"/>
    <s v="Approved"/>
    <x v="0"/>
    <d v="2021-04-18T00:00:00"/>
    <d v="2021-05-18T00:00:00"/>
    <d v="2021-06-17T00:00:00"/>
    <d v="2021-05-02T00:00:00"/>
    <d v="2021-05-18T00:00:00"/>
    <d v="2021-06-17T00:00:00"/>
    <s v="Paid Back"/>
  </r>
  <r>
    <n v="18391"/>
    <d v="2021-03-26T00:00:00"/>
    <s v="Low"/>
    <n v="590"/>
    <n v="107"/>
    <s v="Declined"/>
    <x v="3"/>
    <d v="1899-12-30T00:00:00"/>
    <d v="1899-12-30T00:00:00"/>
    <d v="1899-12-30T00:00:00"/>
    <d v="1899-12-30T00:00:00"/>
    <d v="1899-12-30T00:00:00"/>
    <d v="1899-12-30T00:00:00"/>
    <s v=""/>
  </r>
  <r>
    <n v="18392"/>
    <d v="2021-03-30T00:00:00"/>
    <s v="Mid"/>
    <n v="626"/>
    <n v="51"/>
    <s v="Approved"/>
    <x v="0"/>
    <d v="2021-04-29T00:00:00"/>
    <d v="2021-05-29T00:00:00"/>
    <d v="2021-06-28T00:00:00"/>
    <d v="2021-05-20T00:00:00"/>
    <d v="2021-05-29T00:00:00"/>
    <d v="2021-06-28T00:00:00"/>
    <s v="Paid Back"/>
  </r>
  <r>
    <n v="18393"/>
    <d v="2021-02-17T00:00:00"/>
    <s v="Mid"/>
    <n v="636"/>
    <n v="118"/>
    <s v="Approved"/>
    <x v="0"/>
    <d v="2021-03-19T00:00:00"/>
    <d v="2021-04-18T00:00:00"/>
    <d v="2021-05-18T00:00:00"/>
    <d v="2021-04-20T00:00:00"/>
    <d v="2021-04-18T00:00:00"/>
    <d v="2021-05-18T00:00:00"/>
    <s v="Paid Back"/>
  </r>
  <r>
    <n v="18394"/>
    <d v="2021-03-22T00:00:00"/>
    <s v="Low"/>
    <n v="637"/>
    <n v="82"/>
    <s v="Declined"/>
    <x v="4"/>
    <d v="1899-12-30T00:00:00"/>
    <d v="1899-12-30T00:00:00"/>
    <d v="1899-12-30T00:00:00"/>
    <d v="1899-12-30T00:00:00"/>
    <d v="1899-12-30T00:00:00"/>
    <d v="1899-12-30T00:00:00"/>
    <s v=""/>
  </r>
  <r>
    <n v="18395"/>
    <d v="2021-03-10T00:00:00"/>
    <s v="Low"/>
    <n v="644"/>
    <n v="84"/>
    <s v="Approved"/>
    <x v="0"/>
    <d v="2021-04-09T00:00:00"/>
    <d v="2021-05-09T00:00:00"/>
    <d v="2021-06-08T00:00:00"/>
    <d v="2021-04-09T00:00:00"/>
    <d v="2021-05-09T00:00:00"/>
    <d v="2021-06-08T00:00:00"/>
    <s v="Paid Back"/>
  </r>
  <r>
    <n v="18396"/>
    <d v="2021-03-08T00:00:00"/>
    <s v="Mid"/>
    <n v="664"/>
    <n v="73"/>
    <s v="Approved"/>
    <x v="0"/>
    <d v="2021-04-07T00:00:00"/>
    <d v="2021-05-07T00:00:00"/>
    <d v="2021-06-06T00:00:00"/>
    <d v="2021-04-17T00:00:00"/>
    <d v="2021-05-07T00:00:00"/>
    <d v="2021-06-06T00:00:00"/>
    <s v="Paid Back"/>
  </r>
  <r>
    <n v="18397"/>
    <d v="2021-01-13T00:00:00"/>
    <s v="Mid"/>
    <n v="530"/>
    <n v="120"/>
    <s v="Declined"/>
    <x v="2"/>
    <d v="1899-12-30T00:00:00"/>
    <d v="1899-12-30T00:00:00"/>
    <d v="1899-12-30T00:00:00"/>
    <d v="1899-12-30T00:00:00"/>
    <d v="1899-12-30T00:00:00"/>
    <d v="1899-12-30T00:00:00"/>
    <s v=""/>
  </r>
  <r>
    <n v="18398"/>
    <d v="2021-02-27T00:00:00"/>
    <s v="Mid"/>
    <n v="624"/>
    <n v="154"/>
    <s v="Approved"/>
    <x v="0"/>
    <d v="2021-03-29T00:00:00"/>
    <d v="2021-04-28T00:00:00"/>
    <d v="2021-05-28T00:00:00"/>
    <d v="2021-03-31T00:00:00"/>
    <d v="2021-04-28T00:00:00"/>
    <d v="2021-05-28T00:00:00"/>
    <s v="Paid Back"/>
  </r>
  <r>
    <n v="18399"/>
    <d v="2021-03-12T00:00:00"/>
    <s v="Low"/>
    <n v="577"/>
    <n v="86"/>
    <s v="Declined"/>
    <x v="3"/>
    <d v="1899-12-30T00:00:00"/>
    <d v="1899-12-30T00:00:00"/>
    <d v="1899-12-30T00:00:00"/>
    <d v="1899-12-30T00:00:00"/>
    <d v="1899-12-30T00:00:00"/>
    <d v="1899-12-30T00:00:00"/>
    <s v=""/>
  </r>
  <r>
    <n v="18400"/>
    <d v="2021-03-28T00:00:00"/>
    <s v="Mid"/>
    <n v="618"/>
    <n v="124"/>
    <s v="Declined"/>
    <x v="5"/>
    <d v="1899-12-30T00:00:00"/>
    <d v="1899-12-30T00:00:00"/>
    <d v="1899-12-30T00:00:00"/>
    <d v="1899-12-30T00:00:00"/>
    <d v="1899-12-30T00:00:00"/>
    <d v="1899-12-30T00:00:00"/>
    <s v=""/>
  </r>
  <r>
    <n v="18401"/>
    <d v="2021-02-04T00:00:00"/>
    <s v="High"/>
    <n v="650"/>
    <n v="79"/>
    <s v="Approved"/>
    <x v="0"/>
    <d v="2021-03-06T00:00:00"/>
    <d v="2021-04-05T00:00:00"/>
    <d v="2021-05-05T00:00:00"/>
    <d v="2021-03-13T00:00:00"/>
    <d v="2021-04-05T00:00:00"/>
    <d v="2021-05-05T00:00:00"/>
    <s v="Defaulted"/>
  </r>
  <r>
    <n v="18402"/>
    <d v="2021-03-05T00:00:00"/>
    <s v="High"/>
    <n v="641"/>
    <n v="81"/>
    <s v="Approved"/>
    <x v="0"/>
    <d v="2021-04-04T00:00:00"/>
    <d v="2021-05-04T00:00:00"/>
    <d v="2021-06-03T00:00:00"/>
    <d v="2021-04-11T00:00:00"/>
    <d v="2021-05-04T00:00:00"/>
    <d v="2021-06-03T00:00:00"/>
    <s v="Paid Back"/>
  </r>
  <r>
    <n v="18403"/>
    <d v="2021-03-08T00:00:00"/>
    <s v="Low"/>
    <n v="620"/>
    <n v="25"/>
    <s v="Approved"/>
    <x v="0"/>
    <d v="2021-04-07T00:00:00"/>
    <d v="2021-05-07T00:00:00"/>
    <d v="2021-06-06T00:00:00"/>
    <d v="2021-04-25T00:00:00"/>
    <d v="2021-05-07T00:00:00"/>
    <d v="2021-06-06T00:00:00"/>
    <s v="Paid Back"/>
  </r>
  <r>
    <n v="18404"/>
    <d v="2021-03-22T00:00:00"/>
    <s v="Low"/>
    <n v="690"/>
    <n v="73"/>
    <s v="Approved"/>
    <x v="0"/>
    <d v="2021-04-21T00:00:00"/>
    <d v="2021-05-21T00:00:00"/>
    <d v="2021-06-20T00:00:00"/>
    <d v="2021-04-23T00:00:00"/>
    <d v="2021-05-21T00:00:00"/>
    <d v="2021-06-20T00:00:00"/>
    <s v="Defaulted"/>
  </r>
  <r>
    <n v="18405"/>
    <d v="2021-03-11T00:00:00"/>
    <s v="Low"/>
    <n v="629"/>
    <n v="87"/>
    <s v="Approved"/>
    <x v="0"/>
    <d v="2021-04-10T00:00:00"/>
    <d v="2021-05-10T00:00:00"/>
    <d v="2021-06-09T00:00:00"/>
    <d v="2021-04-25T00:00:00"/>
    <d v="2021-05-10T00:00:00"/>
    <d v="2021-06-09T00:00:00"/>
    <s v="Paid Back"/>
  </r>
  <r>
    <n v="18406"/>
    <d v="2021-02-12T00:00:00"/>
    <s v="Mid"/>
    <n v="634"/>
    <n v="161"/>
    <s v="Approved"/>
    <x v="0"/>
    <d v="2021-03-14T00:00:00"/>
    <d v="2021-04-13T00:00:00"/>
    <d v="2021-05-13T00:00:00"/>
    <d v="2021-04-20T00:00:00"/>
    <d v="2021-04-13T00:00:00"/>
    <d v="2021-05-13T00:00:00"/>
    <s v="Paid Back"/>
  </r>
  <r>
    <n v="18407"/>
    <d v="2021-04-01T00:00:00"/>
    <s v="High"/>
    <n v="653"/>
    <n v="75"/>
    <s v="Approved"/>
    <x v="0"/>
    <d v="2021-05-01T00:00:00"/>
    <d v="2021-05-31T00:00:00"/>
    <d v="2021-06-30T00:00:00"/>
    <d v="2021-05-01T00:00:00"/>
    <d v="2021-05-31T00:00:00"/>
    <d v="2021-06-30T00:00:00"/>
    <s v="Paid Back"/>
  </r>
  <r>
    <n v="18408"/>
    <d v="2021-01-26T00:00:00"/>
    <s v="Mid"/>
    <n v="625"/>
    <n v="111"/>
    <s v="Approved"/>
    <x v="0"/>
    <d v="2021-02-25T00:00:00"/>
    <d v="2021-03-27T00:00:00"/>
    <d v="2021-04-26T00:00:00"/>
    <d v="2021-04-05T00:00:00"/>
    <d v="2021-03-27T00:00:00"/>
    <d v="2021-04-26T00:00:00"/>
    <s v="Paid Back"/>
  </r>
  <r>
    <n v="18409"/>
    <d v="2021-02-11T00:00:00"/>
    <s v="Mid"/>
    <n v="603"/>
    <n v="118"/>
    <s v="Declined"/>
    <x v="5"/>
    <d v="1899-12-30T00:00:00"/>
    <d v="1899-12-30T00:00:00"/>
    <d v="1899-12-30T00:00:00"/>
    <d v="1899-12-30T00:00:00"/>
    <d v="1899-12-30T00:00:00"/>
    <d v="1899-12-30T00:00:00"/>
    <s v=""/>
  </r>
  <r>
    <n v="18410"/>
    <d v="2021-02-25T00:00:00"/>
    <s v="Mid"/>
    <n v="602"/>
    <n v="112"/>
    <s v="Declined"/>
    <x v="3"/>
    <d v="1899-12-30T00:00:00"/>
    <d v="1899-12-30T00:00:00"/>
    <d v="1899-12-30T00:00:00"/>
    <d v="1899-12-30T00:00:00"/>
    <d v="1899-12-30T00:00:00"/>
    <d v="1899-12-30T00:00:00"/>
    <s v=""/>
  </r>
  <r>
    <n v="18411"/>
    <d v="2021-03-23T00:00:00"/>
    <s v="High"/>
    <n v="670"/>
    <n v="107"/>
    <s v="Approved"/>
    <x v="0"/>
    <d v="2021-04-22T00:00:00"/>
    <d v="2021-05-22T00:00:00"/>
    <d v="2021-06-21T00:00:00"/>
    <d v="2021-04-30T00:00:00"/>
    <d v="2021-05-22T00:00:00"/>
    <d v="2021-06-21T00:00:00"/>
    <s v="Defaulted"/>
  </r>
  <r>
    <n v="18412"/>
    <d v="2021-02-08T00:00:00"/>
    <s v="High"/>
    <n v="548"/>
    <n v="43"/>
    <s v="Declined"/>
    <x v="4"/>
    <d v="1899-12-30T00:00:00"/>
    <d v="1899-12-30T00:00:00"/>
    <d v="1899-12-30T00:00:00"/>
    <d v="1899-12-30T00:00:00"/>
    <d v="1899-12-30T00:00:00"/>
    <d v="1899-12-30T00:00:00"/>
    <s v=""/>
  </r>
  <r>
    <n v="18413"/>
    <d v="2021-02-12T00:00:00"/>
    <s v="Low"/>
    <n v="604"/>
    <n v="108"/>
    <s v="Declined"/>
    <x v="3"/>
    <d v="1899-12-30T00:00:00"/>
    <d v="1899-12-30T00:00:00"/>
    <d v="1899-12-30T00:00:00"/>
    <d v="1899-12-30T00:00:00"/>
    <d v="1899-12-30T00:00:00"/>
    <d v="1899-12-30T00:00:00"/>
    <s v=""/>
  </r>
  <r>
    <n v="18414"/>
    <d v="2021-02-07T00:00:00"/>
    <s v="Mid"/>
    <n v="623"/>
    <n v="113"/>
    <s v="Approved"/>
    <x v="0"/>
    <d v="2021-03-09T00:00:00"/>
    <d v="2021-04-08T00:00:00"/>
    <d v="2021-05-08T00:00:00"/>
    <d v="2021-04-08T00:00:00"/>
    <d v="2021-04-08T00:00:00"/>
    <d v="2021-05-08T00:00:00"/>
    <s v="Paid Back"/>
  </r>
  <r>
    <n v="18415"/>
    <d v="2021-04-01T00:00:00"/>
    <s v="Mid"/>
    <n v="643"/>
    <n v="92"/>
    <s v="Approved"/>
    <x v="0"/>
    <d v="2021-05-01T00:00:00"/>
    <d v="2021-05-31T00:00:00"/>
    <d v="2021-06-30T00:00:00"/>
    <d v="2021-05-01T00:00:00"/>
    <d v="2021-05-31T00:00:00"/>
    <d v="2021-06-30T00:00:00"/>
    <s v="Paid Back"/>
  </r>
  <r>
    <n v="18416"/>
    <d v="2021-02-18T00:00:00"/>
    <s v="Mid"/>
    <n v="675"/>
    <n v="80"/>
    <s v="Approved"/>
    <x v="0"/>
    <d v="2021-03-20T00:00:00"/>
    <d v="2021-04-19T00:00:00"/>
    <d v="2021-05-19T00:00:00"/>
    <d v="2021-03-25T00:00:00"/>
    <d v="2021-04-19T00:00:00"/>
    <d v="2021-05-19T00:00:00"/>
    <s v="Paid Back"/>
  </r>
  <r>
    <n v="18417"/>
    <d v="2021-03-06T00:00:00"/>
    <s v="Mid"/>
    <n v="630"/>
    <n v="98"/>
    <s v="Approved"/>
    <x v="0"/>
    <d v="2021-04-05T00:00:00"/>
    <d v="2021-05-05T00:00:00"/>
    <d v="2021-06-04T00:00:00"/>
    <d v="2021-05-15T00:00:00"/>
    <d v="2021-05-05T00:00:00"/>
    <d v="2021-06-04T00:00:00"/>
    <s v="Defaulted"/>
  </r>
  <r>
    <n v="18418"/>
    <d v="2021-02-24T00:00:00"/>
    <s v="Low"/>
    <n v="613"/>
    <n v="54"/>
    <s v="Declined"/>
    <x v="3"/>
    <d v="1899-12-30T00:00:00"/>
    <d v="1899-12-30T00:00:00"/>
    <d v="1899-12-30T00:00:00"/>
    <d v="1899-12-30T00:00:00"/>
    <d v="1899-12-30T00:00:00"/>
    <d v="1899-12-30T00:00:00"/>
    <s v=""/>
  </r>
  <r>
    <n v="18419"/>
    <d v="2021-01-27T00:00:00"/>
    <s v="Low"/>
    <n v="573"/>
    <n v="184"/>
    <s v="Declined"/>
    <x v="4"/>
    <d v="1899-12-30T00:00:00"/>
    <d v="1899-12-30T00:00:00"/>
    <d v="1899-12-30T00:00:00"/>
    <d v="1899-12-30T00:00:00"/>
    <d v="1899-12-30T00:00:00"/>
    <d v="1899-12-30T00:00:00"/>
    <s v=""/>
  </r>
  <r>
    <n v="18420"/>
    <d v="2021-03-28T00:00:00"/>
    <s v="High"/>
    <n v="669"/>
    <n v="72"/>
    <s v="Approved"/>
    <x v="0"/>
    <d v="2021-04-27T00:00:00"/>
    <d v="2021-05-27T00:00:00"/>
    <d v="2021-06-26T00:00:00"/>
    <d v="2021-05-04T00:00:00"/>
    <d v="2021-05-27T00:00:00"/>
    <d v="2021-06-26T00:00:00"/>
    <s v="Paid Back"/>
  </r>
  <r>
    <n v="18421"/>
    <d v="2021-03-26T00:00:00"/>
    <s v="Mid"/>
    <n v="608"/>
    <n v="72"/>
    <s v="Declined"/>
    <x v="3"/>
    <d v="1899-12-30T00:00:00"/>
    <d v="1899-12-30T00:00:00"/>
    <d v="1899-12-30T00:00:00"/>
    <d v="1899-12-30T00:00:00"/>
    <d v="1899-12-30T00:00:00"/>
    <d v="1899-12-30T00:00:00"/>
    <s v=""/>
  </r>
  <r>
    <n v="18422"/>
    <d v="2021-02-09T00:00:00"/>
    <s v="Low"/>
    <n v="601"/>
    <n v="120"/>
    <s v="Declined"/>
    <x v="2"/>
    <d v="1899-12-30T00:00:00"/>
    <d v="1899-12-30T00:00:00"/>
    <d v="1899-12-30T00:00:00"/>
    <d v="1899-12-30T00:00:00"/>
    <d v="1899-12-30T00:00:00"/>
    <d v="1899-12-30T00:00:00"/>
    <s v=""/>
  </r>
  <r>
    <n v="18423"/>
    <d v="2021-03-21T00:00:00"/>
    <s v="Mid"/>
    <n v="567"/>
    <n v="127"/>
    <s v="Declined"/>
    <x v="1"/>
    <d v="1899-12-30T00:00:00"/>
    <d v="1899-12-30T00:00:00"/>
    <d v="1899-12-30T00:00:00"/>
    <d v="1899-12-30T00:00:00"/>
    <d v="1899-12-30T00:00:00"/>
    <d v="1899-12-30T00:00:00"/>
    <s v=""/>
  </r>
  <r>
    <n v="18424"/>
    <d v="2021-03-04T00:00:00"/>
    <s v="Mid"/>
    <n v="681"/>
    <n v="100"/>
    <s v="Approved"/>
    <x v="0"/>
    <d v="2021-04-03T00:00:00"/>
    <d v="2021-05-03T00:00:00"/>
    <d v="2021-06-02T00:00:00"/>
    <d v="2021-04-11T00:00:00"/>
    <d v="2021-05-03T00:00:00"/>
    <d v="2021-06-02T00:00:00"/>
    <s v="Paid Back"/>
  </r>
  <r>
    <n v="18425"/>
    <d v="2021-02-04T00:00:00"/>
    <s v="High"/>
    <n v="652"/>
    <n v="80"/>
    <s v="Approved"/>
    <x v="0"/>
    <d v="2021-03-06T00:00:00"/>
    <d v="2021-04-05T00:00:00"/>
    <d v="2021-05-05T00:00:00"/>
    <d v="2021-03-14T00:00:00"/>
    <d v="2021-04-05T00:00:00"/>
    <d v="2021-05-05T00:00:00"/>
    <s v="Paid Back"/>
  </r>
  <r>
    <n v="18426"/>
    <d v="2021-02-24T00:00:00"/>
    <s v="Mid"/>
    <n v="657"/>
    <n v="51"/>
    <s v="Approved"/>
    <x v="0"/>
    <d v="2021-03-26T00:00:00"/>
    <d v="2021-04-25T00:00:00"/>
    <d v="2021-05-25T00:00:00"/>
    <d v="2021-03-28T00:00:00"/>
    <d v="2021-04-25T00:00:00"/>
    <d v="2021-05-25T00:00:00"/>
    <s v="Paid Back"/>
  </r>
  <r>
    <n v="18427"/>
    <d v="2021-03-30T00:00:00"/>
    <s v="Low"/>
    <n v="655"/>
    <n v="153"/>
    <s v="Approved"/>
    <x v="0"/>
    <d v="2021-04-29T00:00:00"/>
    <d v="2021-05-29T00:00:00"/>
    <d v="2021-06-28T00:00:00"/>
    <d v="2021-05-03T00:00:00"/>
    <d v="2021-05-29T00:00:00"/>
    <d v="2021-06-28T00:00:00"/>
    <s v="Defaulted"/>
  </r>
  <r>
    <n v="18428"/>
    <d v="2021-03-13T00:00:00"/>
    <s v="Low"/>
    <n v="565"/>
    <n v="92"/>
    <s v="Declined"/>
    <x v="3"/>
    <d v="1899-12-30T00:00:00"/>
    <d v="1899-12-30T00:00:00"/>
    <d v="1899-12-30T00:00:00"/>
    <d v="1899-12-30T00:00:00"/>
    <d v="1899-12-30T00:00:00"/>
    <d v="1899-12-30T00:00:00"/>
    <s v=""/>
  </r>
  <r>
    <n v="18429"/>
    <d v="2021-02-07T00:00:00"/>
    <s v="Mid"/>
    <n v="572"/>
    <n v="81"/>
    <s v="Declined"/>
    <x v="2"/>
    <d v="1899-12-30T00:00:00"/>
    <d v="1899-12-30T00:00:00"/>
    <d v="1899-12-30T00:00:00"/>
    <d v="1899-12-30T00:00:00"/>
    <d v="1899-12-30T00:00:00"/>
    <d v="1899-12-30T00:00:00"/>
    <s v=""/>
  </r>
  <r>
    <n v="18430"/>
    <d v="2021-01-13T00:00:00"/>
    <s v="High"/>
    <n v="644"/>
    <n v="42"/>
    <s v="Approved"/>
    <x v="0"/>
    <d v="2021-02-12T00:00:00"/>
    <d v="2021-03-14T00:00:00"/>
    <d v="2021-04-13T00:00:00"/>
    <d v="2021-02-12T00:00:00"/>
    <d v="2021-03-14T00:00:00"/>
    <d v="2021-04-13T00:00:00"/>
    <s v="Defaulted"/>
  </r>
  <r>
    <n v="18431"/>
    <d v="2021-02-28T00:00:00"/>
    <s v="Mid"/>
    <n v="559"/>
    <n v="21"/>
    <s v="Declined"/>
    <x v="1"/>
    <d v="1899-12-30T00:00:00"/>
    <d v="1899-12-30T00:00:00"/>
    <d v="1899-12-30T00:00:00"/>
    <d v="1899-12-30T00:00:00"/>
    <d v="1899-12-30T00:00:00"/>
    <d v="1899-12-30T00:00:00"/>
    <s v=""/>
  </r>
  <r>
    <n v="18432"/>
    <d v="2021-03-25T00:00:00"/>
    <s v="Low"/>
    <n v="553"/>
    <n v="112"/>
    <s v="Declined"/>
    <x v="5"/>
    <d v="1899-12-30T00:00:00"/>
    <d v="1899-12-30T00:00:00"/>
    <d v="1899-12-30T00:00:00"/>
    <d v="1899-12-30T00:00:00"/>
    <d v="1899-12-30T00:00:00"/>
    <d v="1899-12-30T00:00:00"/>
    <s v=""/>
  </r>
  <r>
    <n v="18433"/>
    <d v="2021-03-15T00:00:00"/>
    <s v="Mid"/>
    <n v="584"/>
    <n v="130"/>
    <s v="Declined"/>
    <x v="3"/>
    <d v="1899-12-30T00:00:00"/>
    <d v="1899-12-30T00:00:00"/>
    <d v="1899-12-30T00:00:00"/>
    <d v="1899-12-30T00:00:00"/>
    <d v="1899-12-30T00:00:00"/>
    <d v="1899-12-30T00:00:00"/>
    <s v=""/>
  </r>
  <r>
    <n v="18434"/>
    <d v="2021-02-23T00:00:00"/>
    <s v="High"/>
    <n v="652"/>
    <n v="88"/>
    <s v="Approved"/>
    <x v="0"/>
    <d v="2021-03-25T00:00:00"/>
    <d v="2021-04-24T00:00:00"/>
    <d v="2021-05-24T00:00:00"/>
    <d v="2021-04-03T00:00:00"/>
    <d v="2021-04-24T00:00:00"/>
    <d v="2021-05-24T00:00:00"/>
    <s v="Paid Back"/>
  </r>
  <r>
    <n v="18435"/>
    <d v="2021-03-02T00:00:00"/>
    <s v="Low"/>
    <n v="665"/>
    <n v="39"/>
    <s v="Approved"/>
    <x v="0"/>
    <d v="2021-04-01T00:00:00"/>
    <d v="2021-05-01T00:00:00"/>
    <d v="2021-05-31T00:00:00"/>
    <d v="2021-04-03T00:00:00"/>
    <d v="2021-05-01T00:00:00"/>
    <d v="2021-05-31T00:00:00"/>
    <s v="Defaulted"/>
  </r>
  <r>
    <n v="18436"/>
    <d v="2021-02-06T00:00:00"/>
    <s v="Low"/>
    <n v="611"/>
    <n v="77"/>
    <s v="Declined"/>
    <x v="2"/>
    <d v="1899-12-30T00:00:00"/>
    <d v="1899-12-30T00:00:00"/>
    <d v="1899-12-30T00:00:00"/>
    <d v="1899-12-30T00:00:00"/>
    <d v="1899-12-30T00:00:00"/>
    <d v="1899-12-30T00:00:00"/>
    <s v=""/>
  </r>
  <r>
    <n v="18437"/>
    <d v="2021-02-03T00:00:00"/>
    <s v="Low"/>
    <n v="680"/>
    <n v="130"/>
    <s v="Approved"/>
    <x v="0"/>
    <d v="2021-03-05T00:00:00"/>
    <d v="2021-04-04T00:00:00"/>
    <d v="2021-05-04T00:00:00"/>
    <d v="2021-03-10T00:00:00"/>
    <d v="2021-04-04T00:00:00"/>
    <d v="2021-05-04T00:00:00"/>
    <s v="Paid Back"/>
  </r>
  <r>
    <n v="18438"/>
    <d v="2021-03-07T00:00:00"/>
    <s v="Mid"/>
    <n v="675"/>
    <n v="86"/>
    <s v="Approved"/>
    <x v="0"/>
    <d v="2021-04-06T00:00:00"/>
    <d v="2021-05-06T00:00:00"/>
    <d v="2021-06-05T00:00:00"/>
    <d v="2021-04-06T00:00:00"/>
    <d v="2021-05-06T00:00:00"/>
    <d v="2021-06-05T00:00:00"/>
    <s v="Defaulted"/>
  </r>
  <r>
    <n v="18439"/>
    <d v="2021-02-01T00:00:00"/>
    <s v="Mid"/>
    <n v="597"/>
    <n v="141"/>
    <s v="Declined"/>
    <x v="3"/>
    <d v="1899-12-30T00:00:00"/>
    <d v="1899-12-30T00:00:00"/>
    <d v="1899-12-30T00:00:00"/>
    <d v="1899-12-30T00:00:00"/>
    <d v="1899-12-30T00:00:00"/>
    <d v="1899-12-30T00:00:00"/>
    <s v=""/>
  </r>
  <r>
    <n v="18440"/>
    <d v="2021-01-05T00:00:00"/>
    <s v="Mid"/>
    <n v="624"/>
    <n v="107"/>
    <s v="Approved"/>
    <x v="0"/>
    <d v="2021-02-04T00:00:00"/>
    <d v="2021-03-06T00:00:00"/>
    <d v="2021-04-05T00:00:00"/>
    <d v="2021-02-05T00:00:00"/>
    <d v="2021-03-06T00:00:00"/>
    <d v="2021-04-05T00:00:00"/>
    <s v="Paid Back"/>
  </r>
  <r>
    <n v="18441"/>
    <d v="2021-01-06T00:00:00"/>
    <s v="Low"/>
    <n v="600"/>
    <n v="148"/>
    <s v="Declined"/>
    <x v="2"/>
    <d v="1899-12-30T00:00:00"/>
    <d v="1899-12-30T00:00:00"/>
    <d v="1899-12-30T00:00:00"/>
    <d v="1899-12-30T00:00:00"/>
    <d v="1899-12-30T00:00:00"/>
    <d v="1899-12-30T00:00:00"/>
    <s v=""/>
  </r>
  <r>
    <n v="18442"/>
    <d v="2021-03-17T00:00:00"/>
    <s v="Low"/>
    <n v="591"/>
    <n v="125"/>
    <s v="Declined"/>
    <x v="2"/>
    <d v="1899-12-30T00:00:00"/>
    <d v="1899-12-30T00:00:00"/>
    <d v="1899-12-30T00:00:00"/>
    <d v="1899-12-30T00:00:00"/>
    <d v="1899-12-30T00:00:00"/>
    <d v="1899-12-30T00:00:00"/>
    <s v=""/>
  </r>
  <r>
    <n v="18443"/>
    <d v="2021-03-11T00:00:00"/>
    <s v="Low"/>
    <n v="600"/>
    <n v="90"/>
    <s v="Declined"/>
    <x v="3"/>
    <d v="1899-12-30T00:00:00"/>
    <d v="1899-12-30T00:00:00"/>
    <d v="1899-12-30T00:00:00"/>
    <d v="1899-12-30T00:00:00"/>
    <d v="1899-12-30T00:00:00"/>
    <d v="1899-12-30T00:00:00"/>
    <s v=""/>
  </r>
  <r>
    <n v="18444"/>
    <d v="2021-03-18T00:00:00"/>
    <s v="Mid"/>
    <n v="530"/>
    <n v="119"/>
    <s v="Declined"/>
    <x v="4"/>
    <d v="1899-12-30T00:00:00"/>
    <d v="1899-12-30T00:00:00"/>
    <d v="1899-12-30T00:00:00"/>
    <d v="1899-12-30T00:00:00"/>
    <d v="1899-12-30T00:00:00"/>
    <d v="1899-12-30T00:00:00"/>
    <s v=""/>
  </r>
  <r>
    <n v="18445"/>
    <d v="2021-02-04T00:00:00"/>
    <s v="Mid"/>
    <n v="700"/>
    <n v="86"/>
    <s v="Approved"/>
    <x v="0"/>
    <d v="2021-03-06T00:00:00"/>
    <d v="2021-04-05T00:00:00"/>
    <d v="2021-05-05T00:00:00"/>
    <d v="2021-03-08T00:00:00"/>
    <d v="2021-04-05T00:00:00"/>
    <d v="2021-05-05T00:00:00"/>
    <s v="Defaulted"/>
  </r>
  <r>
    <n v="18446"/>
    <d v="2021-02-19T00:00:00"/>
    <s v="Mid"/>
    <n v="647"/>
    <n v="73"/>
    <s v="Approved"/>
    <x v="0"/>
    <d v="2021-03-21T00:00:00"/>
    <d v="2021-04-20T00:00:00"/>
    <d v="2021-05-20T00:00:00"/>
    <d v="2021-03-30T00:00:00"/>
    <d v="2021-04-20T00:00:00"/>
    <d v="2021-05-20T00:00:00"/>
    <s v="Defaulted"/>
  </r>
  <r>
    <n v="18447"/>
    <d v="2021-03-02T00:00:00"/>
    <s v="Mid"/>
    <n v="566"/>
    <n v="130"/>
    <s v="Declined"/>
    <x v="4"/>
    <d v="1899-12-30T00:00:00"/>
    <d v="1899-12-30T00:00:00"/>
    <d v="1899-12-30T00:00:00"/>
    <d v="1899-12-30T00:00:00"/>
    <d v="1899-12-30T00:00:00"/>
    <d v="1899-12-30T00:00:00"/>
    <s v=""/>
  </r>
  <r>
    <n v="18448"/>
    <d v="2021-03-27T00:00:00"/>
    <s v="Low"/>
    <n v="620"/>
    <n v="112"/>
    <s v="Declined"/>
    <x v="4"/>
    <d v="1899-12-30T00:00:00"/>
    <d v="1899-12-30T00:00:00"/>
    <d v="1899-12-30T00:00:00"/>
    <d v="1899-12-30T00:00:00"/>
    <d v="1899-12-30T00:00:00"/>
    <d v="1899-12-30T00:00:00"/>
    <s v=""/>
  </r>
  <r>
    <n v="18449"/>
    <d v="2021-02-26T00:00:00"/>
    <s v="Mid"/>
    <n v="618"/>
    <n v="116"/>
    <s v="Declined"/>
    <x v="2"/>
    <d v="1899-12-30T00:00:00"/>
    <d v="1899-12-30T00:00:00"/>
    <d v="1899-12-30T00:00:00"/>
    <d v="1899-12-30T00:00:00"/>
    <d v="1899-12-30T00:00:00"/>
    <d v="1899-12-30T00:00:00"/>
    <s v=""/>
  </r>
  <r>
    <n v="18450"/>
    <d v="2021-02-11T00:00:00"/>
    <s v="Low"/>
    <n v="553"/>
    <n v="80"/>
    <s v="Declined"/>
    <x v="2"/>
    <d v="1899-12-30T00:00:00"/>
    <d v="1899-12-30T00:00:00"/>
    <d v="1899-12-30T00:00:00"/>
    <d v="1899-12-30T00:00:00"/>
    <d v="1899-12-30T00:00:00"/>
    <d v="1899-12-30T00:00:00"/>
    <s v=""/>
  </r>
  <r>
    <n v="18451"/>
    <d v="2021-02-02T00:00:00"/>
    <s v="High"/>
    <n v="551"/>
    <n v="131"/>
    <s v="Declined"/>
    <x v="3"/>
    <d v="1899-12-30T00:00:00"/>
    <d v="1899-12-30T00:00:00"/>
    <d v="1899-12-30T00:00:00"/>
    <d v="1899-12-30T00:00:00"/>
    <d v="1899-12-30T00:00:00"/>
    <d v="1899-12-30T00:00:00"/>
    <s v=""/>
  </r>
  <r>
    <n v="18452"/>
    <d v="2021-01-25T00:00:00"/>
    <s v="Mid"/>
    <n v="625"/>
    <n v="158"/>
    <s v="Approved"/>
    <x v="0"/>
    <d v="2021-02-24T00:00:00"/>
    <d v="2021-03-26T00:00:00"/>
    <d v="2021-04-25T00:00:00"/>
    <d v="2021-03-08T00:00:00"/>
    <d v="2021-03-26T00:00:00"/>
    <d v="2021-04-25T00:00:00"/>
    <s v="Paid Back"/>
  </r>
  <r>
    <n v="18453"/>
    <d v="2021-02-20T00:00:00"/>
    <s v="Low"/>
    <n v="693"/>
    <n v="126"/>
    <s v="Approved"/>
    <x v="0"/>
    <d v="2021-03-22T00:00:00"/>
    <d v="2021-04-21T00:00:00"/>
    <d v="2021-05-21T00:00:00"/>
    <d v="2021-03-26T00:00:00"/>
    <d v="2021-04-21T00:00:00"/>
    <d v="2021-05-21T00:00:00"/>
    <s v="Paid Back"/>
  </r>
  <r>
    <n v="18454"/>
    <d v="2021-04-01T00:00:00"/>
    <s v="Mid"/>
    <n v="600"/>
    <n v="65"/>
    <s v="Declined"/>
    <x v="3"/>
    <d v="1899-12-30T00:00:00"/>
    <d v="1899-12-30T00:00:00"/>
    <d v="1899-12-30T00:00:00"/>
    <d v="1899-12-30T00:00:00"/>
    <d v="1899-12-30T00:00:00"/>
    <d v="1899-12-30T00:00:00"/>
    <s v=""/>
  </r>
  <r>
    <n v="18455"/>
    <d v="2021-02-04T00:00:00"/>
    <s v="Mid"/>
    <n v="628"/>
    <n v="89"/>
    <s v="Approved"/>
    <x v="0"/>
    <d v="2021-03-06T00:00:00"/>
    <d v="2021-04-05T00:00:00"/>
    <d v="2021-05-05T00:00:00"/>
    <d v="2021-03-21T00:00:00"/>
    <d v="2021-04-05T00:00:00"/>
    <d v="2021-05-05T00:00:00"/>
    <s v="Paid Back"/>
  </r>
  <r>
    <n v="18456"/>
    <d v="2021-02-27T00:00:00"/>
    <s v="Low"/>
    <n v="568"/>
    <n v="89"/>
    <s v="Declined"/>
    <x v="2"/>
    <d v="1899-12-30T00:00:00"/>
    <d v="1899-12-30T00:00:00"/>
    <d v="1899-12-30T00:00:00"/>
    <d v="1899-12-30T00:00:00"/>
    <d v="1899-12-30T00:00:00"/>
    <d v="1899-12-30T00:00:00"/>
    <s v=""/>
  </r>
  <r>
    <n v="18457"/>
    <d v="2021-03-06T00:00:00"/>
    <s v="Mid"/>
    <n v="625"/>
    <n v="109"/>
    <s v="Approved"/>
    <x v="0"/>
    <d v="2021-04-05T00:00:00"/>
    <d v="2021-05-05T00:00:00"/>
    <d v="2021-06-04T00:00:00"/>
    <d v="2021-04-07T00:00:00"/>
    <d v="2021-05-05T00:00:00"/>
    <d v="2021-06-04T00:00:00"/>
    <s v="Defaulted"/>
  </r>
  <r>
    <n v="18458"/>
    <d v="2021-02-16T00:00:00"/>
    <s v="Low"/>
    <n v="588"/>
    <n v="111"/>
    <s v="Declined"/>
    <x v="3"/>
    <d v="1899-12-30T00:00:00"/>
    <d v="1899-12-30T00:00:00"/>
    <d v="1899-12-30T00:00:00"/>
    <d v="1899-12-30T00:00:00"/>
    <d v="1899-12-30T00:00:00"/>
    <d v="1899-12-30T00:00:00"/>
    <s v=""/>
  </r>
  <r>
    <n v="18459"/>
    <d v="2021-02-26T00:00:00"/>
    <s v="Mid"/>
    <n v="682"/>
    <n v="79"/>
    <s v="Approved"/>
    <x v="0"/>
    <d v="2021-03-28T00:00:00"/>
    <d v="2021-04-27T00:00:00"/>
    <d v="2021-05-27T00:00:00"/>
    <d v="2021-04-02T00:00:00"/>
    <d v="2021-04-27T00:00:00"/>
    <d v="2021-05-27T00:00:00"/>
    <s v="Paid Back"/>
  </r>
  <r>
    <n v="18460"/>
    <d v="2021-02-13T00:00:00"/>
    <s v="Low"/>
    <n v="624"/>
    <n v="47"/>
    <s v="Declined"/>
    <x v="1"/>
    <d v="1899-12-30T00:00:00"/>
    <d v="1899-12-30T00:00:00"/>
    <d v="1899-12-30T00:00:00"/>
    <d v="1899-12-30T00:00:00"/>
    <d v="1899-12-30T00:00:00"/>
    <d v="1899-12-30T00:00:00"/>
    <s v=""/>
  </r>
  <r>
    <n v="18461"/>
    <d v="2021-03-29T00:00:00"/>
    <s v="Low"/>
    <n v="605"/>
    <n v="158"/>
    <s v="Approved"/>
    <x v="0"/>
    <d v="2021-04-28T00:00:00"/>
    <d v="2021-05-28T00:00:00"/>
    <d v="2021-06-27T00:00:00"/>
    <d v="2021-05-10T00:00:00"/>
    <d v="2021-05-28T00:00:00"/>
    <d v="2021-06-27T00:00:00"/>
    <s v="Paid Back"/>
  </r>
  <r>
    <n v="18462"/>
    <d v="2021-02-14T00:00:00"/>
    <s v="Low"/>
    <n v="577"/>
    <n v="126"/>
    <s v="Declined"/>
    <x v="3"/>
    <d v="1899-12-30T00:00:00"/>
    <d v="1899-12-30T00:00:00"/>
    <d v="1899-12-30T00:00:00"/>
    <d v="1899-12-30T00:00:00"/>
    <d v="1899-12-30T00:00:00"/>
    <d v="1899-12-30T00:00:00"/>
    <s v=""/>
  </r>
  <r>
    <n v="18463"/>
    <d v="2021-02-04T00:00:00"/>
    <s v="High"/>
    <n v="596"/>
    <n v="51"/>
    <s v="Declined"/>
    <x v="3"/>
    <d v="1899-12-30T00:00:00"/>
    <d v="1899-12-30T00:00:00"/>
    <d v="1899-12-30T00:00:00"/>
    <d v="1899-12-30T00:00:00"/>
    <d v="1899-12-30T00:00:00"/>
    <d v="1899-12-30T00:00:00"/>
    <s v=""/>
  </r>
  <r>
    <n v="18464"/>
    <d v="2021-01-21T00:00:00"/>
    <s v="Mid"/>
    <n v="680"/>
    <n v="144"/>
    <s v="Approved"/>
    <x v="0"/>
    <d v="2021-02-20T00:00:00"/>
    <d v="2021-03-22T00:00:00"/>
    <d v="2021-04-21T00:00:00"/>
    <d v="2021-02-23T00:00:00"/>
    <d v="2021-03-22T00:00:00"/>
    <d v="2021-04-21T00:00:00"/>
    <s v="Defaulted"/>
  </r>
  <r>
    <n v="18465"/>
    <d v="2021-03-25T00:00:00"/>
    <s v="High"/>
    <n v="597"/>
    <n v="67"/>
    <s v="Approved"/>
    <x v="0"/>
    <d v="2021-04-24T00:00:00"/>
    <d v="2021-05-24T00:00:00"/>
    <d v="2021-06-23T00:00:00"/>
    <d v="2021-05-11T00:00:00"/>
    <d v="2021-05-24T00:00:00"/>
    <d v="2021-06-23T00:00:00"/>
    <s v="Defaulted"/>
  </r>
  <r>
    <n v="18466"/>
    <d v="2021-03-30T00:00:00"/>
    <s v="Mid"/>
    <n v="591"/>
    <n v="57"/>
    <s v="Declined"/>
    <x v="1"/>
    <d v="1899-12-30T00:00:00"/>
    <d v="1899-12-30T00:00:00"/>
    <d v="1899-12-30T00:00:00"/>
    <d v="1899-12-30T00:00:00"/>
    <d v="1899-12-30T00:00:00"/>
    <d v="1899-12-30T00:00:00"/>
    <s v=""/>
  </r>
  <r>
    <n v="18467"/>
    <d v="2021-02-26T00:00:00"/>
    <s v="Low"/>
    <n v="618"/>
    <n v="103"/>
    <s v="Declined"/>
    <x v="3"/>
    <d v="1899-12-30T00:00:00"/>
    <d v="1899-12-30T00:00:00"/>
    <d v="1899-12-30T00:00:00"/>
    <d v="1899-12-30T00:00:00"/>
    <d v="1899-12-30T00:00:00"/>
    <d v="1899-12-30T00:00:00"/>
    <s v=""/>
  </r>
  <r>
    <n v="18468"/>
    <d v="2021-01-31T00:00:00"/>
    <s v="Mid"/>
    <n v="661"/>
    <n v="126"/>
    <s v="Approved"/>
    <x v="0"/>
    <d v="2021-03-02T00:00:00"/>
    <d v="2021-04-01T00:00:00"/>
    <d v="2021-05-01T00:00:00"/>
    <d v="2021-03-11T00:00:00"/>
    <d v="2021-04-01T00:00:00"/>
    <d v="2021-05-01T00:00:00"/>
    <s v="Paid Back"/>
  </r>
  <r>
    <n v="18469"/>
    <d v="2021-03-27T00:00:00"/>
    <s v="Low"/>
    <n v="599"/>
    <n v="143"/>
    <s v="Approved"/>
    <x v="0"/>
    <d v="2021-04-26T00:00:00"/>
    <d v="2021-05-26T00:00:00"/>
    <d v="2021-06-25T00:00:00"/>
    <d v="2021-06-13T00:00:00"/>
    <d v="2021-05-26T00:00:00"/>
    <d v="2021-06-25T00:00:00"/>
    <s v="Paid Back"/>
  </r>
  <r>
    <n v="18470"/>
    <d v="2021-03-26T00:00:00"/>
    <s v="Low"/>
    <n v="572"/>
    <n v="51"/>
    <s v="Declined"/>
    <x v="1"/>
    <d v="1899-12-30T00:00:00"/>
    <d v="1899-12-30T00:00:00"/>
    <d v="1899-12-30T00:00:00"/>
    <d v="1899-12-30T00:00:00"/>
    <d v="1899-12-30T00:00:00"/>
    <d v="1899-12-30T00:00:00"/>
    <s v=""/>
  </r>
  <r>
    <n v="18471"/>
    <d v="2021-02-10T00:00:00"/>
    <s v="Low"/>
    <n v="672"/>
    <n v="81"/>
    <s v="Approved"/>
    <x v="0"/>
    <d v="2021-03-12T00:00:00"/>
    <d v="2021-04-11T00:00:00"/>
    <d v="2021-05-11T00:00:00"/>
    <d v="2021-03-21T00:00:00"/>
    <d v="2021-04-11T00:00:00"/>
    <d v="2021-05-11T00:00:00"/>
    <s v="Paid Back"/>
  </r>
  <r>
    <n v="18472"/>
    <d v="2021-03-08T00:00:00"/>
    <s v="Mid"/>
    <n v="584"/>
    <n v="141"/>
    <s v="Declined"/>
    <x v="2"/>
    <d v="1899-12-30T00:00:00"/>
    <d v="1899-12-30T00:00:00"/>
    <d v="1899-12-30T00:00:00"/>
    <d v="1899-12-30T00:00:00"/>
    <d v="1899-12-30T00:00:00"/>
    <d v="1899-12-30T00:00:00"/>
    <s v=""/>
  </r>
  <r>
    <n v="18473"/>
    <d v="2021-03-24T00:00:00"/>
    <s v="Mid"/>
    <n v="546"/>
    <n v="134"/>
    <s v="Declined"/>
    <x v="5"/>
    <d v="1899-12-30T00:00:00"/>
    <d v="1899-12-30T00:00:00"/>
    <d v="1899-12-30T00:00:00"/>
    <d v="1899-12-30T00:00:00"/>
    <d v="1899-12-30T00:00:00"/>
    <d v="1899-12-30T00:00:00"/>
    <s v=""/>
  </r>
  <r>
    <n v="18474"/>
    <d v="2021-02-12T00:00:00"/>
    <s v="Mid"/>
    <n v="606"/>
    <n v="85"/>
    <s v="Declined"/>
    <x v="1"/>
    <d v="1899-12-30T00:00:00"/>
    <d v="1899-12-30T00:00:00"/>
    <d v="1899-12-30T00:00:00"/>
    <d v="1899-12-30T00:00:00"/>
    <d v="1899-12-30T00:00:00"/>
    <d v="1899-12-30T00:00:00"/>
    <s v=""/>
  </r>
  <r>
    <n v="18475"/>
    <d v="2021-03-16T00:00:00"/>
    <s v="Low"/>
    <n v="605"/>
    <n v="101"/>
    <s v="Declined"/>
    <x v="3"/>
    <d v="1899-12-30T00:00:00"/>
    <d v="1899-12-30T00:00:00"/>
    <d v="1899-12-30T00:00:00"/>
    <d v="1899-12-30T00:00:00"/>
    <d v="1899-12-30T00:00:00"/>
    <d v="1899-12-30T00:00:00"/>
    <s v=""/>
  </r>
  <r>
    <n v="18476"/>
    <d v="2021-02-05T00:00:00"/>
    <s v="Mid"/>
    <n v="588"/>
    <n v="139"/>
    <s v="Declined"/>
    <x v="2"/>
    <d v="1899-12-30T00:00:00"/>
    <d v="1899-12-30T00:00:00"/>
    <d v="1899-12-30T00:00:00"/>
    <d v="1899-12-30T00:00:00"/>
    <d v="1899-12-30T00:00:00"/>
    <d v="1899-12-30T00:00:00"/>
    <s v=""/>
  </r>
  <r>
    <n v="18477"/>
    <d v="2021-02-24T00:00:00"/>
    <s v="Mid"/>
    <n v="597"/>
    <n v="21"/>
    <s v="Declined"/>
    <x v="1"/>
    <d v="1899-12-30T00:00:00"/>
    <d v="1899-12-30T00:00:00"/>
    <d v="1899-12-30T00:00:00"/>
    <d v="1899-12-30T00:00:00"/>
    <d v="1899-12-30T00:00:00"/>
    <d v="1899-12-30T00:00:00"/>
    <s v=""/>
  </r>
  <r>
    <n v="18478"/>
    <d v="2021-02-10T00:00:00"/>
    <s v="Mid"/>
    <n v="655"/>
    <n v="69"/>
    <s v="Approved"/>
    <x v="0"/>
    <d v="2021-03-12T00:00:00"/>
    <d v="2021-04-11T00:00:00"/>
    <d v="2021-05-11T00:00:00"/>
    <d v="2021-03-14T00:00:00"/>
    <d v="2021-04-11T00:00:00"/>
    <d v="2021-05-11T00:00:00"/>
    <s v="Paid Back"/>
  </r>
  <r>
    <n v="18479"/>
    <d v="2021-02-09T00:00:00"/>
    <s v="Mid"/>
    <n v="619"/>
    <n v="93"/>
    <s v="Declined"/>
    <x v="1"/>
    <d v="1899-12-30T00:00:00"/>
    <d v="1899-12-30T00:00:00"/>
    <d v="1899-12-30T00:00:00"/>
    <d v="1899-12-30T00:00:00"/>
    <d v="1899-12-30T00:00:00"/>
    <d v="1899-12-30T00:00:00"/>
    <s v=""/>
  </r>
  <r>
    <n v="18480"/>
    <d v="2021-03-05T00:00:00"/>
    <s v="Low"/>
    <n v="531"/>
    <n v="82"/>
    <s v="Approved"/>
    <x v="0"/>
    <d v="2021-04-04T00:00:00"/>
    <d v="2021-05-04T00:00:00"/>
    <d v="2021-06-03T00:00:00"/>
    <d v="2021-05-24T00:00:00"/>
    <d v="2021-05-04T00:00:00"/>
    <d v="2021-06-03T00:00:00"/>
    <s v="Paid Back"/>
  </r>
  <r>
    <n v="18481"/>
    <d v="2021-01-09T00:00:00"/>
    <s v="Mid"/>
    <n v="595"/>
    <n v="36"/>
    <s v="Declined"/>
    <x v="4"/>
    <d v="1899-12-30T00:00:00"/>
    <d v="1899-12-30T00:00:00"/>
    <d v="1899-12-30T00:00:00"/>
    <d v="1899-12-30T00:00:00"/>
    <d v="1899-12-30T00:00:00"/>
    <d v="1899-12-30T00:00:00"/>
    <s v=""/>
  </r>
  <r>
    <n v="18482"/>
    <d v="2021-03-23T00:00:00"/>
    <s v="Mid"/>
    <n v="635"/>
    <n v="105"/>
    <s v="Approved"/>
    <x v="0"/>
    <d v="2021-04-22T00:00:00"/>
    <d v="2021-05-22T00:00:00"/>
    <d v="2021-06-21T00:00:00"/>
    <d v="2021-05-11T00:00:00"/>
    <d v="2021-05-22T00:00:00"/>
    <d v="2021-06-21T00:00:00"/>
    <s v="Paid Back"/>
  </r>
  <r>
    <n v="18483"/>
    <d v="2021-03-08T00:00:00"/>
    <s v="High"/>
    <n v="623"/>
    <n v="90"/>
    <s v="Approved"/>
    <x v="0"/>
    <d v="2021-04-07T00:00:00"/>
    <d v="2021-05-07T00:00:00"/>
    <d v="2021-06-06T00:00:00"/>
    <d v="2021-05-17T00:00:00"/>
    <d v="2021-05-07T00:00:00"/>
    <d v="2021-06-06T00:00:00"/>
    <s v="Defaulted"/>
  </r>
  <r>
    <n v="18484"/>
    <d v="2021-03-17T00:00:00"/>
    <s v="Mid"/>
    <n v="669"/>
    <n v="108"/>
    <s v="Approved"/>
    <x v="0"/>
    <d v="2021-04-16T00:00:00"/>
    <d v="2021-05-16T00:00:00"/>
    <d v="2021-06-15T00:00:00"/>
    <d v="2021-04-21T00:00:00"/>
    <d v="2021-05-16T00:00:00"/>
    <d v="2021-06-15T00:00:00"/>
    <s v="Paid Back"/>
  </r>
  <r>
    <n v="18485"/>
    <d v="2021-01-19T00:00:00"/>
    <s v="Low"/>
    <n v="592"/>
    <n v="123"/>
    <s v="Declined"/>
    <x v="5"/>
    <d v="1899-12-30T00:00:00"/>
    <d v="1899-12-30T00:00:00"/>
    <d v="1899-12-30T00:00:00"/>
    <d v="1899-12-30T00:00:00"/>
    <d v="1899-12-30T00:00:00"/>
    <d v="1899-12-30T00:00:00"/>
    <s v=""/>
  </r>
  <r>
    <n v="18486"/>
    <d v="2021-02-05T00:00:00"/>
    <s v="Low"/>
    <n v="623"/>
    <n v="90"/>
    <s v="Declined"/>
    <x v="3"/>
    <d v="1899-12-30T00:00:00"/>
    <d v="1899-12-30T00:00:00"/>
    <d v="1899-12-30T00:00:00"/>
    <d v="1899-12-30T00:00:00"/>
    <d v="1899-12-30T00:00:00"/>
    <d v="1899-12-30T00:00:00"/>
    <s v=""/>
  </r>
  <r>
    <n v="18487"/>
    <d v="2021-03-27T00:00:00"/>
    <s v="High"/>
    <n v="579"/>
    <n v="57"/>
    <s v="Declined"/>
    <x v="2"/>
    <d v="1899-12-30T00:00:00"/>
    <d v="1899-12-30T00:00:00"/>
    <d v="1899-12-30T00:00:00"/>
    <d v="1899-12-30T00:00:00"/>
    <d v="1899-12-30T00:00:00"/>
    <d v="1899-12-30T00:00:00"/>
    <s v=""/>
  </r>
  <r>
    <n v="18488"/>
    <d v="2021-03-27T00:00:00"/>
    <s v="High"/>
    <n v="623"/>
    <n v="142"/>
    <s v="Approved"/>
    <x v="0"/>
    <d v="2021-04-26T00:00:00"/>
    <d v="2021-05-26T00:00:00"/>
    <d v="2021-06-25T00:00:00"/>
    <d v="2021-04-29T00:00:00"/>
    <d v="2021-05-26T00:00:00"/>
    <d v="2021-06-25T00:00:00"/>
    <s v="Paid Back"/>
  </r>
  <r>
    <n v="18489"/>
    <d v="2021-02-03T00:00:00"/>
    <s v="Low"/>
    <n v="520"/>
    <n v="97"/>
    <s v="Declined"/>
    <x v="2"/>
    <d v="1899-12-30T00:00:00"/>
    <d v="1899-12-30T00:00:00"/>
    <d v="1899-12-30T00:00:00"/>
    <d v="1899-12-30T00:00:00"/>
    <d v="1899-12-30T00:00:00"/>
    <d v="1899-12-30T00:00:00"/>
    <s v=""/>
  </r>
  <r>
    <n v="18490"/>
    <d v="2021-02-10T00:00:00"/>
    <s v="Low"/>
    <n v="603"/>
    <n v="147"/>
    <s v="Declined"/>
    <x v="5"/>
    <d v="1899-12-30T00:00:00"/>
    <d v="1899-12-30T00:00:00"/>
    <d v="1899-12-30T00:00:00"/>
    <d v="1899-12-30T00:00:00"/>
    <d v="1899-12-30T00:00:00"/>
    <d v="1899-12-30T00:00:00"/>
    <s v=""/>
  </r>
  <r>
    <n v="18491"/>
    <d v="2021-02-15T00:00:00"/>
    <s v="Mid"/>
    <n v="677"/>
    <n v="85"/>
    <s v="Approved"/>
    <x v="0"/>
    <d v="2021-03-17T00:00:00"/>
    <d v="2021-04-16T00:00:00"/>
    <d v="2021-05-16T00:00:00"/>
    <d v="2021-03-21T00:00:00"/>
    <d v="2021-04-16T00:00:00"/>
    <d v="2021-05-16T00:00:00"/>
    <s v="Paid Back"/>
  </r>
  <r>
    <n v="18492"/>
    <d v="2021-02-27T00:00:00"/>
    <s v="Mid"/>
    <n v="655"/>
    <n v="100"/>
    <s v="Approved"/>
    <x v="0"/>
    <d v="2021-03-29T00:00:00"/>
    <d v="2021-04-28T00:00:00"/>
    <d v="2021-05-28T00:00:00"/>
    <d v="2021-04-08T00:00:00"/>
    <d v="2021-04-28T00:00:00"/>
    <d v="2021-05-28T00:00:00"/>
    <s v="Paid Back"/>
  </r>
  <r>
    <n v="18493"/>
    <d v="2021-03-22T00:00:00"/>
    <s v="Low"/>
    <n v="677"/>
    <n v="142"/>
    <s v="Approved"/>
    <x v="0"/>
    <d v="2021-04-21T00:00:00"/>
    <d v="2021-05-21T00:00:00"/>
    <d v="2021-06-20T00:00:00"/>
    <d v="2021-04-25T00:00:00"/>
    <d v="2021-05-21T00:00:00"/>
    <d v="2021-06-20T00:00:00"/>
    <s v="Defaulted"/>
  </r>
  <r>
    <n v="18494"/>
    <d v="2021-03-29T00:00:00"/>
    <s v="Low"/>
    <n v="664"/>
    <n v="82"/>
    <s v="Approved"/>
    <x v="0"/>
    <d v="2021-04-28T00:00:00"/>
    <d v="2021-05-28T00:00:00"/>
    <d v="2021-06-27T00:00:00"/>
    <d v="2021-05-07T00:00:00"/>
    <d v="2021-05-28T00:00:00"/>
    <d v="2021-06-27T00:00:00"/>
    <s v="Paid Back"/>
  </r>
  <r>
    <n v="18495"/>
    <d v="2021-02-17T00:00:00"/>
    <s v="Mid"/>
    <n v="584"/>
    <n v="122"/>
    <s v="Declined"/>
    <x v="1"/>
    <d v="1899-12-30T00:00:00"/>
    <d v="1899-12-30T00:00:00"/>
    <d v="1899-12-30T00:00:00"/>
    <d v="1899-12-30T00:00:00"/>
    <d v="1899-12-30T00:00:00"/>
    <d v="1899-12-30T00:00:00"/>
    <s v=""/>
  </r>
  <r>
    <n v="18496"/>
    <d v="2021-01-24T00:00:00"/>
    <s v="Mid"/>
    <n v="609"/>
    <n v="39"/>
    <s v="Declined"/>
    <x v="4"/>
    <d v="1899-12-30T00:00:00"/>
    <d v="1899-12-30T00:00:00"/>
    <d v="1899-12-30T00:00:00"/>
    <d v="1899-12-30T00:00:00"/>
    <d v="1899-12-30T00:00:00"/>
    <d v="1899-12-30T00:00:00"/>
    <s v=""/>
  </r>
  <r>
    <n v="18497"/>
    <d v="2021-02-08T00:00:00"/>
    <s v="Mid"/>
    <n v="618"/>
    <n v="112"/>
    <s v="Declined"/>
    <x v="3"/>
    <d v="1899-12-30T00:00:00"/>
    <d v="1899-12-30T00:00:00"/>
    <d v="1899-12-30T00:00:00"/>
    <d v="1899-12-30T00:00:00"/>
    <d v="1899-12-30T00:00:00"/>
    <d v="1899-12-30T00:00:00"/>
    <s v=""/>
  </r>
  <r>
    <n v="18498"/>
    <d v="2021-03-14T00:00:00"/>
    <s v="Mid"/>
    <n v="603"/>
    <n v="75"/>
    <s v="Declined"/>
    <x v="2"/>
    <d v="1899-12-30T00:00:00"/>
    <d v="1899-12-30T00:00:00"/>
    <d v="1899-12-30T00:00:00"/>
    <d v="1899-12-30T00:00:00"/>
    <d v="1899-12-30T00:00:00"/>
    <d v="1899-12-30T00:00:00"/>
    <s v=""/>
  </r>
  <r>
    <n v="18499"/>
    <d v="2021-02-16T00:00:00"/>
    <s v="High"/>
    <n v="674"/>
    <n v="106"/>
    <s v="Approved"/>
    <x v="0"/>
    <d v="2021-03-18T00:00:00"/>
    <d v="2021-04-17T00:00:00"/>
    <d v="2021-05-17T00:00:00"/>
    <d v="2021-03-21T00:00:00"/>
    <d v="2021-04-17T00:00:00"/>
    <d v="2021-05-17T00:00:00"/>
    <s v="Paid Back"/>
  </r>
  <r>
    <n v="18500"/>
    <d v="2021-02-10T00:00:00"/>
    <s v="Mid"/>
    <n v="611"/>
    <n v="88"/>
    <s v="Declined"/>
    <x v="4"/>
    <d v="1899-12-30T00:00:00"/>
    <d v="1899-12-30T00:00:00"/>
    <d v="1899-12-30T00:00:00"/>
    <d v="1899-12-30T00:00:00"/>
    <d v="1899-12-30T00:00:00"/>
    <d v="1899-12-30T00:00:00"/>
    <s v=""/>
  </r>
  <r>
    <n v="18501"/>
    <d v="2021-02-03T00:00:00"/>
    <s v="Mid"/>
    <n v="589"/>
    <n v="110"/>
    <s v="Declined"/>
    <x v="3"/>
    <d v="1899-12-30T00:00:00"/>
    <d v="1899-12-30T00:00:00"/>
    <d v="1899-12-30T00:00:00"/>
    <d v="1899-12-30T00:00:00"/>
    <d v="1899-12-30T00:00:00"/>
    <d v="1899-12-30T00:00:00"/>
    <s v=""/>
  </r>
  <r>
    <n v="18502"/>
    <d v="2021-02-25T00:00:00"/>
    <s v="Low"/>
    <n v="631"/>
    <n v="135"/>
    <s v="Declined"/>
    <x v="4"/>
    <d v="1899-12-30T00:00:00"/>
    <d v="1899-12-30T00:00:00"/>
    <d v="1899-12-30T00:00:00"/>
    <d v="1899-12-30T00:00:00"/>
    <d v="1899-12-30T00:00:00"/>
    <d v="1899-12-30T00:00:00"/>
    <s v=""/>
  </r>
  <r>
    <n v="18503"/>
    <d v="2021-03-08T00:00:00"/>
    <s v="Mid"/>
    <n v="568"/>
    <n v="90"/>
    <s v="Approved"/>
    <x v="0"/>
    <d v="2021-04-07T00:00:00"/>
    <d v="2021-05-07T00:00:00"/>
    <d v="2021-06-06T00:00:00"/>
    <d v="2021-06-28T00:00:00"/>
    <d v="2021-05-07T00:00:00"/>
    <d v="2021-06-06T00:00:00"/>
    <s v="Paid Back"/>
  </r>
  <r>
    <n v="18504"/>
    <d v="2021-02-26T00:00:00"/>
    <s v="Mid"/>
    <n v="666"/>
    <n v="115"/>
    <s v="Approved"/>
    <x v="0"/>
    <d v="2021-03-28T00:00:00"/>
    <d v="2021-04-27T00:00:00"/>
    <d v="2021-05-27T00:00:00"/>
    <d v="2021-03-29T00:00:00"/>
    <d v="2021-04-27T00:00:00"/>
    <d v="2021-05-27T00:00:00"/>
    <s v="Defaulted"/>
  </r>
  <r>
    <n v="18505"/>
    <d v="2021-01-11T00:00:00"/>
    <s v="Low"/>
    <n v="706"/>
    <n v="119"/>
    <s v="Approved"/>
    <x v="0"/>
    <d v="2021-02-10T00:00:00"/>
    <d v="2021-03-12T00:00:00"/>
    <d v="2021-04-11T00:00:00"/>
    <d v="2021-02-13T00:00:00"/>
    <d v="2021-03-12T00:00:00"/>
    <d v="2021-04-11T00:00:00"/>
    <s v="Defaulted"/>
  </r>
  <r>
    <n v="18506"/>
    <d v="2021-02-05T00:00:00"/>
    <s v="Mid"/>
    <n v="667"/>
    <n v="130"/>
    <s v="Approved"/>
    <x v="0"/>
    <d v="2021-03-07T00:00:00"/>
    <d v="2021-04-06T00:00:00"/>
    <d v="2021-05-06T00:00:00"/>
    <d v="2021-03-11T00:00:00"/>
    <d v="2021-04-06T00:00:00"/>
    <d v="2021-05-06T00:00:00"/>
    <s v="Defaulted"/>
  </r>
  <r>
    <n v="18507"/>
    <d v="2021-02-02T00:00:00"/>
    <s v="Low"/>
    <n v="595"/>
    <n v="75"/>
    <s v="Declined"/>
    <x v="4"/>
    <d v="1899-12-30T00:00:00"/>
    <d v="1899-12-30T00:00:00"/>
    <d v="1899-12-30T00:00:00"/>
    <d v="1899-12-30T00:00:00"/>
    <d v="1899-12-30T00:00:00"/>
    <d v="1899-12-30T00:00:00"/>
    <s v=""/>
  </r>
  <r>
    <n v="18508"/>
    <d v="2021-03-29T00:00:00"/>
    <s v="Low"/>
    <n v="611"/>
    <n v="87"/>
    <s v="Declined"/>
    <x v="1"/>
    <d v="1899-12-30T00:00:00"/>
    <d v="1899-12-30T00:00:00"/>
    <d v="1899-12-30T00:00:00"/>
    <d v="1899-12-30T00:00:00"/>
    <d v="1899-12-30T00:00:00"/>
    <d v="1899-12-30T00:00:00"/>
    <s v=""/>
  </r>
  <r>
    <n v="18509"/>
    <d v="2021-03-28T00:00:00"/>
    <s v="Mid"/>
    <n v="542"/>
    <n v="97"/>
    <s v="Declined"/>
    <x v="3"/>
    <d v="1899-12-30T00:00:00"/>
    <d v="1899-12-30T00:00:00"/>
    <d v="1899-12-30T00:00:00"/>
    <d v="1899-12-30T00:00:00"/>
    <d v="1899-12-30T00:00:00"/>
    <d v="1899-12-30T00:00:00"/>
    <s v=""/>
  </r>
  <r>
    <n v="18510"/>
    <d v="2021-02-18T00:00:00"/>
    <s v="Mid"/>
    <n v="602"/>
    <n v="104"/>
    <s v="Declined"/>
    <x v="1"/>
    <d v="1899-12-30T00:00:00"/>
    <d v="1899-12-30T00:00:00"/>
    <d v="1899-12-30T00:00:00"/>
    <d v="1899-12-30T00:00:00"/>
    <d v="1899-12-30T00:00:00"/>
    <d v="1899-12-30T00:00:00"/>
    <s v=""/>
  </r>
  <r>
    <n v="18511"/>
    <d v="2021-02-08T00:00:00"/>
    <s v="Mid"/>
    <n v="684"/>
    <n v="144"/>
    <s v="Approved"/>
    <x v="0"/>
    <d v="2021-03-10T00:00:00"/>
    <d v="2021-04-09T00:00:00"/>
    <d v="2021-05-09T00:00:00"/>
    <d v="2021-03-14T00:00:00"/>
    <d v="2021-04-09T00:00:00"/>
    <d v="2021-05-09T00:00:00"/>
    <s v="Paid Back"/>
  </r>
  <r>
    <n v="18512"/>
    <d v="2021-02-02T00:00:00"/>
    <s v="Low"/>
    <n v="642"/>
    <n v="90"/>
    <s v="Approved"/>
    <x v="0"/>
    <d v="2021-03-04T00:00:00"/>
    <d v="2021-04-03T00:00:00"/>
    <d v="2021-05-03T00:00:00"/>
    <d v="2021-03-13T00:00:00"/>
    <d v="2021-04-03T00:00:00"/>
    <d v="2021-05-03T00:00:00"/>
    <s v="Paid Back"/>
  </r>
  <r>
    <n v="18513"/>
    <d v="2021-03-07T00:00:00"/>
    <s v="Mid"/>
    <n v="618"/>
    <n v="131"/>
    <s v="Declined"/>
    <x v="2"/>
    <d v="1899-12-30T00:00:00"/>
    <d v="1899-12-30T00:00:00"/>
    <d v="1899-12-30T00:00:00"/>
    <d v="1899-12-30T00:00:00"/>
    <d v="1899-12-30T00:00:00"/>
    <d v="1899-12-30T00:00:00"/>
    <s v=""/>
  </r>
  <r>
    <n v="18514"/>
    <d v="2021-02-06T00:00:00"/>
    <s v="Mid"/>
    <n v="726"/>
    <n v="95"/>
    <s v="Approved"/>
    <x v="0"/>
    <d v="2021-03-08T00:00:00"/>
    <d v="2021-04-07T00:00:00"/>
    <d v="2021-05-07T00:00:00"/>
    <d v="2021-03-09T00:00:00"/>
    <d v="2021-04-07T00:00:00"/>
    <d v="2021-05-07T00:00:00"/>
    <s v="Defaulted"/>
  </r>
  <r>
    <n v="18515"/>
    <d v="2021-02-14T00:00:00"/>
    <s v="Mid"/>
    <n v="595"/>
    <n v="123"/>
    <s v="Declined"/>
    <x v="5"/>
    <d v="1899-12-30T00:00:00"/>
    <d v="1899-12-30T00:00:00"/>
    <d v="1899-12-30T00:00:00"/>
    <d v="1899-12-30T00:00:00"/>
    <d v="1899-12-30T00:00:00"/>
    <d v="1899-12-30T00:00:00"/>
    <s v=""/>
  </r>
  <r>
    <n v="18516"/>
    <d v="2021-03-28T00:00:00"/>
    <s v="High"/>
    <n v="637"/>
    <n v="169"/>
    <s v="Approved"/>
    <x v="0"/>
    <d v="2021-04-27T00:00:00"/>
    <d v="2021-05-27T00:00:00"/>
    <d v="2021-06-26T00:00:00"/>
    <d v="2021-06-02T00:00:00"/>
    <d v="2021-05-27T00:00:00"/>
    <d v="2021-06-26T00:00:00"/>
    <s v="Defaulted"/>
  </r>
  <r>
    <n v="18517"/>
    <d v="2021-03-30T00:00:00"/>
    <s v="Low"/>
    <n v="648"/>
    <n v="118"/>
    <s v="Approved"/>
    <x v="0"/>
    <d v="2021-04-29T00:00:00"/>
    <d v="2021-05-29T00:00:00"/>
    <d v="2021-06-28T00:00:00"/>
    <d v="2021-05-04T00:00:00"/>
    <d v="2021-05-29T00:00:00"/>
    <d v="2021-06-28T00:00:00"/>
    <s v="Paid Back"/>
  </r>
  <r>
    <n v="18518"/>
    <d v="2021-02-24T00:00:00"/>
    <s v="High"/>
    <n v="564"/>
    <n v="131"/>
    <s v="Declined"/>
    <x v="3"/>
    <d v="1899-12-30T00:00:00"/>
    <d v="1899-12-30T00:00:00"/>
    <d v="1899-12-30T00:00:00"/>
    <d v="1899-12-30T00:00:00"/>
    <d v="1899-12-30T00:00:00"/>
    <d v="1899-12-30T00:00:00"/>
    <s v=""/>
  </r>
  <r>
    <n v="18519"/>
    <d v="2021-02-19T00:00:00"/>
    <s v="Mid"/>
    <n v="714"/>
    <n v="59"/>
    <s v="Approved"/>
    <x v="0"/>
    <d v="2021-03-21T00:00:00"/>
    <d v="2021-04-20T00:00:00"/>
    <d v="2021-05-20T00:00:00"/>
    <d v="2021-03-29T00:00:00"/>
    <d v="2021-04-20T00:00:00"/>
    <d v="2021-05-20T00:00:00"/>
    <s v="Paid Back"/>
  </r>
  <r>
    <n v="18520"/>
    <d v="2021-03-03T00:00:00"/>
    <s v="Mid"/>
    <n v="587"/>
    <n v="146"/>
    <s v="Declined"/>
    <x v="1"/>
    <d v="1899-12-30T00:00:00"/>
    <d v="1899-12-30T00:00:00"/>
    <d v="1899-12-30T00:00:00"/>
    <d v="1899-12-30T00:00:00"/>
    <d v="1899-12-30T00:00:00"/>
    <d v="1899-12-30T00:00:00"/>
    <s v=""/>
  </r>
  <r>
    <n v="18521"/>
    <d v="2021-03-31T00:00:00"/>
    <s v="Mid"/>
    <n v="693"/>
    <n v="110"/>
    <s v="Approved"/>
    <x v="0"/>
    <d v="2021-04-30T00:00:00"/>
    <d v="2021-05-30T00:00:00"/>
    <d v="2021-06-29T00:00:00"/>
    <d v="2021-05-04T00:00:00"/>
    <d v="2021-05-30T00:00:00"/>
    <d v="2021-06-29T00:00:00"/>
    <s v="Paid Back"/>
  </r>
  <r>
    <n v="18522"/>
    <d v="2021-03-15T00:00:00"/>
    <s v="Low"/>
    <n v="595"/>
    <n v="80"/>
    <s v="Declined"/>
    <x v="1"/>
    <d v="1899-12-30T00:00:00"/>
    <d v="1899-12-30T00:00:00"/>
    <d v="1899-12-30T00:00:00"/>
    <d v="1899-12-30T00:00:00"/>
    <d v="1899-12-30T00:00:00"/>
    <d v="1899-12-30T00:00:00"/>
    <s v=""/>
  </r>
  <r>
    <n v="18523"/>
    <d v="2021-02-06T00:00:00"/>
    <s v="Mid"/>
    <n v="546"/>
    <n v="97"/>
    <s v="Declined"/>
    <x v="5"/>
    <d v="1899-12-30T00:00:00"/>
    <d v="1899-12-30T00:00:00"/>
    <d v="1899-12-30T00:00:00"/>
    <d v="1899-12-30T00:00:00"/>
    <d v="1899-12-30T00:00:00"/>
    <d v="1899-12-30T00:00:00"/>
    <s v=""/>
  </r>
  <r>
    <n v="18524"/>
    <d v="2021-01-14T00:00:00"/>
    <s v="Mid"/>
    <n v="655"/>
    <n v="83"/>
    <s v="Approved"/>
    <x v="0"/>
    <d v="2021-02-13T00:00:00"/>
    <d v="2021-03-15T00:00:00"/>
    <d v="2021-04-14T00:00:00"/>
    <d v="2021-02-13T00:00:00"/>
    <d v="2021-03-15T00:00:00"/>
    <d v="2021-04-14T00:00:00"/>
    <s v="Paid Back"/>
  </r>
  <r>
    <n v="18525"/>
    <d v="2021-03-11T00:00:00"/>
    <s v="Mid"/>
    <n v="641"/>
    <n v="85"/>
    <s v="Approved"/>
    <x v="0"/>
    <d v="2021-04-10T00:00:00"/>
    <d v="2021-05-10T00:00:00"/>
    <d v="2021-06-09T00:00:00"/>
    <d v="2021-04-11T00:00:00"/>
    <d v="2021-05-10T00:00:00"/>
    <d v="2021-06-09T00:00:00"/>
    <s v="Defaulted"/>
  </r>
  <r>
    <n v="18526"/>
    <d v="2021-03-14T00:00:00"/>
    <s v="Mid"/>
    <n v="648"/>
    <n v="96"/>
    <s v="Approved"/>
    <x v="0"/>
    <d v="2021-04-13T00:00:00"/>
    <d v="2021-05-13T00:00:00"/>
    <d v="2021-06-12T00:00:00"/>
    <d v="2021-04-21T00:00:00"/>
    <d v="2021-05-13T00:00:00"/>
    <d v="2021-06-12T00:00:00"/>
    <s v="Defaulted"/>
  </r>
  <r>
    <n v="18527"/>
    <d v="2021-03-22T00:00:00"/>
    <s v="Low"/>
    <n v="616"/>
    <n v="114"/>
    <s v="Declined"/>
    <x v="1"/>
    <d v="1899-12-30T00:00:00"/>
    <d v="1899-12-30T00:00:00"/>
    <d v="1899-12-30T00:00:00"/>
    <d v="1899-12-30T00:00:00"/>
    <d v="1899-12-30T00:00:00"/>
    <d v="1899-12-30T00:00:00"/>
    <s v=""/>
  </r>
  <r>
    <n v="18528"/>
    <d v="2021-01-19T00:00:00"/>
    <s v="High"/>
    <n v="606"/>
    <n v="150"/>
    <s v="Approved"/>
    <x v="0"/>
    <d v="2021-02-18T00:00:00"/>
    <d v="2021-03-20T00:00:00"/>
    <d v="2021-04-19T00:00:00"/>
    <d v="2021-03-10T00:00:00"/>
    <d v="2021-03-20T00:00:00"/>
    <d v="2021-04-19T00:00:00"/>
    <s v="Defaulted"/>
  </r>
  <r>
    <n v="18529"/>
    <d v="2021-03-13T00:00:00"/>
    <s v="Low"/>
    <n v="635"/>
    <n v="93"/>
    <s v="Approved"/>
    <x v="0"/>
    <d v="2021-04-12T00:00:00"/>
    <d v="2021-05-12T00:00:00"/>
    <d v="2021-06-11T00:00:00"/>
    <d v="2021-05-04T00:00:00"/>
    <d v="2021-05-12T00:00:00"/>
    <d v="2021-06-11T00:00:00"/>
    <s v="Defaulted"/>
  </r>
  <r>
    <n v="18530"/>
    <d v="2021-03-08T00:00:00"/>
    <s v="High"/>
    <n v="601"/>
    <n v="89"/>
    <s v="Approved"/>
    <x v="0"/>
    <d v="2021-04-07T00:00:00"/>
    <d v="2021-05-07T00:00:00"/>
    <d v="2021-06-06T00:00:00"/>
    <d v="2021-04-27T00:00:00"/>
    <d v="2021-05-07T00:00:00"/>
    <d v="2021-06-06T00:00:00"/>
    <s v="Defaulted"/>
  </r>
  <r>
    <n v="18531"/>
    <d v="2021-02-23T00:00:00"/>
    <s v="High"/>
    <n v="688"/>
    <n v="105"/>
    <s v="Approved"/>
    <x v="0"/>
    <d v="2021-03-25T00:00:00"/>
    <d v="2021-04-24T00:00:00"/>
    <d v="2021-05-24T00:00:00"/>
    <d v="2021-03-30T00:00:00"/>
    <d v="2021-04-24T00:00:00"/>
    <d v="2021-05-24T00:00:00"/>
    <s v="Paid Back"/>
  </r>
  <r>
    <n v="18532"/>
    <d v="2021-02-18T00:00:00"/>
    <s v="High"/>
    <n v="642"/>
    <n v="97"/>
    <s v="Approved"/>
    <x v="0"/>
    <d v="2021-03-20T00:00:00"/>
    <d v="2021-04-19T00:00:00"/>
    <d v="2021-05-19T00:00:00"/>
    <d v="2021-03-29T00:00:00"/>
    <d v="2021-04-19T00:00:00"/>
    <d v="2021-05-19T00:00:00"/>
    <s v="Paid Back"/>
  </r>
  <r>
    <n v="18533"/>
    <d v="2021-02-15T00:00:00"/>
    <s v="High"/>
    <n v="688"/>
    <n v="128"/>
    <s v="Approved"/>
    <x v="0"/>
    <d v="2021-03-17T00:00:00"/>
    <d v="2021-04-16T00:00:00"/>
    <d v="2021-05-16T00:00:00"/>
    <d v="2021-03-25T00:00:00"/>
    <d v="2021-04-16T00:00:00"/>
    <d v="2021-05-16T00:00:00"/>
    <s v="Defaulted"/>
  </r>
  <r>
    <n v="18534"/>
    <d v="2021-01-31T00:00:00"/>
    <s v="High"/>
    <n v="619"/>
    <n v="93"/>
    <s v="Approved"/>
    <x v="0"/>
    <d v="2021-03-02T00:00:00"/>
    <d v="2021-04-01T00:00:00"/>
    <d v="2021-05-01T00:00:00"/>
    <d v="2021-03-31T00:00:00"/>
    <d v="2021-04-01T00:00:00"/>
    <d v="2021-05-01T00:00:00"/>
    <s v="Paid Back"/>
  </r>
  <r>
    <n v="18535"/>
    <d v="2021-01-14T00:00:00"/>
    <s v="Mid"/>
    <n v="553"/>
    <n v="103"/>
    <s v="Declined"/>
    <x v="4"/>
    <d v="1899-12-30T00:00:00"/>
    <d v="1899-12-30T00:00:00"/>
    <d v="1899-12-30T00:00:00"/>
    <d v="1899-12-30T00:00:00"/>
    <d v="1899-12-30T00:00:00"/>
    <d v="1899-12-30T00:00:00"/>
    <s v=""/>
  </r>
  <r>
    <n v="18536"/>
    <d v="2021-03-25T00:00:00"/>
    <s v="Mid"/>
    <n v="591"/>
    <n v="101"/>
    <s v="Approved"/>
    <x v="0"/>
    <d v="2021-04-24T00:00:00"/>
    <d v="2021-05-24T00:00:00"/>
    <d v="2021-06-23T00:00:00"/>
    <d v="2021-05-03T00:00:00"/>
    <d v="2021-05-24T00:00:00"/>
    <d v="2021-06-23T00:00:00"/>
    <s v="Defaulted"/>
  </r>
  <r>
    <n v="18537"/>
    <d v="2021-02-26T00:00:00"/>
    <s v="Mid"/>
    <n v="619"/>
    <n v="79"/>
    <s v="Declined"/>
    <x v="1"/>
    <d v="1899-12-30T00:00:00"/>
    <d v="1899-12-30T00:00:00"/>
    <d v="1899-12-30T00:00:00"/>
    <d v="1899-12-30T00:00:00"/>
    <d v="1899-12-30T00:00:00"/>
    <d v="1899-12-30T00:00:00"/>
    <s v=""/>
  </r>
  <r>
    <n v="18538"/>
    <d v="2021-01-24T00:00:00"/>
    <s v="Low"/>
    <n v="570"/>
    <n v="108"/>
    <s v="Declined"/>
    <x v="4"/>
    <d v="1899-12-30T00:00:00"/>
    <d v="1899-12-30T00:00:00"/>
    <d v="1899-12-30T00:00:00"/>
    <d v="1899-12-30T00:00:00"/>
    <d v="1899-12-30T00:00:00"/>
    <d v="1899-12-30T00:00:00"/>
    <s v=""/>
  </r>
  <r>
    <n v="18539"/>
    <d v="2021-02-27T00:00:00"/>
    <s v="High"/>
    <n v="593"/>
    <n v="120"/>
    <s v="Declined"/>
    <x v="2"/>
    <d v="1899-12-30T00:00:00"/>
    <d v="1899-12-30T00:00:00"/>
    <d v="1899-12-30T00:00:00"/>
    <d v="1899-12-30T00:00:00"/>
    <d v="1899-12-30T00:00:00"/>
    <d v="1899-12-30T00:00:00"/>
    <s v=""/>
  </r>
  <r>
    <n v="18540"/>
    <d v="2021-02-28T00:00:00"/>
    <s v="Low"/>
    <n v="678"/>
    <n v="78"/>
    <s v="Approved"/>
    <x v="0"/>
    <d v="2021-03-30T00:00:00"/>
    <d v="2021-04-29T00:00:00"/>
    <d v="2021-05-29T00:00:00"/>
    <d v="2021-04-01T00:00:00"/>
    <d v="2021-04-29T00:00:00"/>
    <d v="2021-05-29T00:00:00"/>
    <s v="Paid Back"/>
  </r>
  <r>
    <n v="18541"/>
    <d v="2021-02-19T00:00:00"/>
    <s v="Mid"/>
    <n v="574"/>
    <n v="107"/>
    <s v="Declined"/>
    <x v="2"/>
    <d v="1899-12-30T00:00:00"/>
    <d v="1899-12-30T00:00:00"/>
    <d v="1899-12-30T00:00:00"/>
    <d v="1899-12-30T00:00:00"/>
    <d v="1899-12-30T00:00:00"/>
    <d v="1899-12-30T00:00:00"/>
    <s v=""/>
  </r>
  <r>
    <n v="18542"/>
    <d v="2021-03-02T00:00:00"/>
    <s v="Mid"/>
    <n v="699"/>
    <n v="151"/>
    <s v="Approved"/>
    <x v="0"/>
    <d v="2021-04-01T00:00:00"/>
    <d v="2021-05-01T00:00:00"/>
    <d v="2021-05-31T00:00:00"/>
    <d v="2021-04-08T00:00:00"/>
    <d v="2021-05-01T00:00:00"/>
    <d v="2021-05-31T00:00:00"/>
    <s v="Defaulted"/>
  </r>
  <r>
    <n v="18543"/>
    <d v="2021-03-05T00:00:00"/>
    <s v="Mid"/>
    <n v="576"/>
    <n v="145"/>
    <s v="Declined"/>
    <x v="2"/>
    <d v="1899-12-30T00:00:00"/>
    <d v="1899-12-30T00:00:00"/>
    <d v="1899-12-30T00:00:00"/>
    <d v="1899-12-30T00:00:00"/>
    <d v="1899-12-30T00:00:00"/>
    <d v="1899-12-30T00:00:00"/>
    <s v=""/>
  </r>
  <r>
    <n v="18544"/>
    <d v="2021-03-07T00:00:00"/>
    <s v="Low"/>
    <n v="635"/>
    <n v="126"/>
    <s v="Declined"/>
    <x v="1"/>
    <d v="1899-12-30T00:00:00"/>
    <d v="1899-12-30T00:00:00"/>
    <d v="1899-12-30T00:00:00"/>
    <d v="1899-12-30T00:00:00"/>
    <d v="1899-12-30T00:00:00"/>
    <d v="1899-12-30T00:00:00"/>
    <s v=""/>
  </r>
  <r>
    <n v="18545"/>
    <d v="2021-01-30T00:00:00"/>
    <s v="Mid"/>
    <n v="639"/>
    <n v="76"/>
    <s v="Approved"/>
    <x v="0"/>
    <d v="2021-03-01T00:00:00"/>
    <d v="2021-03-31T00:00:00"/>
    <d v="2021-04-30T00:00:00"/>
    <d v="2021-03-23T00:00:00"/>
    <d v="2021-03-31T00:00:00"/>
    <d v="2021-04-30T00:00:00"/>
    <s v="Paid Back"/>
  </r>
  <r>
    <n v="18546"/>
    <d v="2021-04-01T00:00:00"/>
    <s v="Mid"/>
    <n v="647"/>
    <n v="96"/>
    <s v="Approved"/>
    <x v="0"/>
    <d v="2021-05-01T00:00:00"/>
    <d v="2021-05-31T00:00:00"/>
    <d v="2021-06-30T00:00:00"/>
    <d v="2021-05-02T00:00:00"/>
    <d v="2021-05-31T00:00:00"/>
    <d v="2021-06-30T00:00:00"/>
    <s v="Defaulted"/>
  </r>
  <r>
    <n v="18547"/>
    <d v="2021-02-02T00:00:00"/>
    <s v="Mid"/>
    <n v="612"/>
    <n v="110"/>
    <s v="Declined"/>
    <x v="2"/>
    <d v="1899-12-30T00:00:00"/>
    <d v="1899-12-30T00:00:00"/>
    <d v="1899-12-30T00:00:00"/>
    <d v="1899-12-30T00:00:00"/>
    <d v="1899-12-30T00:00:00"/>
    <d v="1899-12-30T00:00:00"/>
    <s v=""/>
  </r>
  <r>
    <n v="18548"/>
    <d v="2021-02-08T00:00:00"/>
    <s v="Mid"/>
    <n v="571"/>
    <n v="71"/>
    <s v="Declined"/>
    <x v="5"/>
    <d v="1899-12-30T00:00:00"/>
    <d v="1899-12-30T00:00:00"/>
    <d v="1899-12-30T00:00:00"/>
    <d v="1899-12-30T00:00:00"/>
    <d v="1899-12-30T00:00:00"/>
    <d v="1899-12-30T00:00:00"/>
    <s v=""/>
  </r>
  <r>
    <n v="18549"/>
    <d v="2021-02-19T00:00:00"/>
    <s v="Mid"/>
    <n v="572"/>
    <n v="79"/>
    <s v="Declined"/>
    <x v="3"/>
    <d v="1899-12-30T00:00:00"/>
    <d v="1899-12-30T00:00:00"/>
    <d v="1899-12-30T00:00:00"/>
    <d v="1899-12-30T00:00:00"/>
    <d v="1899-12-30T00:00:00"/>
    <d v="1899-12-30T00:00:00"/>
    <s v=""/>
  </r>
  <r>
    <n v="18550"/>
    <d v="2021-04-01T00:00:00"/>
    <s v="Low"/>
    <n v="660"/>
    <n v="98"/>
    <s v="Approved"/>
    <x v="0"/>
    <d v="2021-05-01T00:00:00"/>
    <d v="2021-05-31T00:00:00"/>
    <d v="2021-06-30T00:00:00"/>
    <d v="2021-05-03T00:00:00"/>
    <d v="2021-05-31T00:00:00"/>
    <d v="2021-06-30T00:00:00"/>
    <s v="Defaulted"/>
  </r>
  <r>
    <n v="18551"/>
    <d v="2021-03-21T00:00:00"/>
    <s v="Low"/>
    <n v="668"/>
    <n v="121"/>
    <s v="Approved"/>
    <x v="0"/>
    <d v="2021-04-20T00:00:00"/>
    <d v="2021-05-20T00:00:00"/>
    <d v="2021-06-19T00:00:00"/>
    <d v="2021-04-22T00:00:00"/>
    <d v="2021-05-20T00:00:00"/>
    <d v="2021-06-19T00:00:00"/>
    <s v="Defaulted"/>
  </r>
  <r>
    <n v="18552"/>
    <d v="2021-01-05T00:00:00"/>
    <s v="High"/>
    <n v="641"/>
    <n v="78"/>
    <s v="Approved"/>
    <x v="0"/>
    <d v="2021-02-04T00:00:00"/>
    <d v="2021-03-06T00:00:00"/>
    <d v="2021-04-05T00:00:00"/>
    <d v="2021-02-13T00:00:00"/>
    <d v="2021-03-06T00:00:00"/>
    <d v="2021-04-05T00:00:00"/>
    <s v="Paid Back"/>
  </r>
  <r>
    <n v="18553"/>
    <d v="2021-01-12T00:00:00"/>
    <s v="Low"/>
    <n v="597"/>
    <n v="69"/>
    <s v="Declined"/>
    <x v="1"/>
    <d v="1899-12-30T00:00:00"/>
    <d v="1899-12-30T00:00:00"/>
    <d v="1899-12-30T00:00:00"/>
    <d v="1899-12-30T00:00:00"/>
    <d v="1899-12-30T00:00:00"/>
    <d v="1899-12-30T00:00:00"/>
    <s v=""/>
  </r>
  <r>
    <n v="18554"/>
    <d v="2021-02-22T00:00:00"/>
    <s v="Mid"/>
    <n v="607"/>
    <n v="85"/>
    <s v="Declined"/>
    <x v="3"/>
    <d v="1899-12-30T00:00:00"/>
    <d v="1899-12-30T00:00:00"/>
    <d v="1899-12-30T00:00:00"/>
    <d v="1899-12-30T00:00:00"/>
    <d v="1899-12-30T00:00:00"/>
    <d v="1899-12-30T00:00:00"/>
    <s v=""/>
  </r>
  <r>
    <n v="18555"/>
    <d v="2021-03-06T00:00:00"/>
    <s v="Low"/>
    <n v="660"/>
    <n v="94"/>
    <s v="Approved"/>
    <x v="0"/>
    <d v="2021-04-05T00:00:00"/>
    <d v="2021-05-05T00:00:00"/>
    <d v="2021-06-04T00:00:00"/>
    <d v="2021-04-06T00:00:00"/>
    <d v="2021-05-05T00:00:00"/>
    <d v="2021-06-04T00:00:00"/>
    <s v="Defaulted"/>
  </r>
  <r>
    <n v="18556"/>
    <d v="2021-03-06T00:00:00"/>
    <s v="Low"/>
    <n v="611"/>
    <n v="65"/>
    <s v="Declined"/>
    <x v="5"/>
    <d v="1899-12-30T00:00:00"/>
    <d v="1899-12-30T00:00:00"/>
    <d v="1899-12-30T00:00:00"/>
    <d v="1899-12-30T00:00:00"/>
    <d v="1899-12-30T00:00:00"/>
    <d v="1899-12-30T00:00:00"/>
    <s v=""/>
  </r>
  <r>
    <n v="18557"/>
    <d v="2021-01-15T00:00:00"/>
    <s v="High"/>
    <n v="636"/>
    <n v="153"/>
    <s v="Approved"/>
    <x v="0"/>
    <d v="2021-02-14T00:00:00"/>
    <d v="2021-03-16T00:00:00"/>
    <d v="2021-04-15T00:00:00"/>
    <d v="2021-03-16T00:00:00"/>
    <d v="2021-03-16T00:00:00"/>
    <d v="2021-04-15T00:00:00"/>
    <s v="Paid Back"/>
  </r>
  <r>
    <n v="18558"/>
    <d v="2021-04-02T00:00:00"/>
    <s v="Low"/>
    <n v="572"/>
    <n v="100"/>
    <s v="Declined"/>
    <x v="4"/>
    <d v="1899-12-30T00:00:00"/>
    <d v="1899-12-30T00:00:00"/>
    <d v="1899-12-30T00:00:00"/>
    <d v="1899-12-30T00:00:00"/>
    <d v="1899-12-30T00:00:00"/>
    <d v="1899-12-30T00:00:00"/>
    <s v=""/>
  </r>
  <r>
    <n v="18559"/>
    <d v="2021-01-13T00:00:00"/>
    <s v="High"/>
    <n v="628"/>
    <n v="104"/>
    <s v="Approved"/>
    <x v="0"/>
    <d v="2021-02-12T00:00:00"/>
    <d v="2021-03-14T00:00:00"/>
    <d v="2021-04-13T00:00:00"/>
    <d v="2021-02-16T00:00:00"/>
    <d v="2021-03-14T00:00:00"/>
    <d v="2021-04-13T00:00:00"/>
    <s v="Defaulted"/>
  </r>
  <r>
    <n v="18560"/>
    <d v="2021-01-28T00:00:00"/>
    <s v="Low"/>
    <n v="513"/>
    <n v="90"/>
    <s v="Declined"/>
    <x v="3"/>
    <d v="1899-12-30T00:00:00"/>
    <d v="1899-12-30T00:00:00"/>
    <d v="1899-12-30T00:00:00"/>
    <d v="1899-12-30T00:00:00"/>
    <d v="1899-12-30T00:00:00"/>
    <d v="1899-12-30T00:00:00"/>
    <s v=""/>
  </r>
  <r>
    <n v="18561"/>
    <d v="2021-03-04T00:00:00"/>
    <s v="High"/>
    <n v="642"/>
    <n v="112"/>
    <s v="Approved"/>
    <x v="0"/>
    <d v="2021-04-03T00:00:00"/>
    <d v="2021-05-03T00:00:00"/>
    <d v="2021-06-02T00:00:00"/>
    <d v="2021-04-08T00:00:00"/>
    <d v="2021-05-03T00:00:00"/>
    <d v="2021-06-02T00:00:00"/>
    <s v="Paid Back"/>
  </r>
  <r>
    <n v="18562"/>
    <d v="2021-02-07T00:00:00"/>
    <s v="High"/>
    <n v="630"/>
    <n v="58"/>
    <s v="Approved"/>
    <x v="0"/>
    <d v="2021-03-09T00:00:00"/>
    <d v="2021-04-08T00:00:00"/>
    <d v="2021-05-08T00:00:00"/>
    <d v="2021-04-07T00:00:00"/>
    <d v="2021-04-08T00:00:00"/>
    <d v="2021-05-08T00:00:00"/>
    <s v="Defaulted"/>
  </r>
  <r>
    <n v="18563"/>
    <d v="2021-02-20T00:00:00"/>
    <s v="Low"/>
    <n v="639"/>
    <n v="92"/>
    <s v="Declined"/>
    <x v="2"/>
    <d v="1899-12-30T00:00:00"/>
    <d v="1899-12-30T00:00:00"/>
    <d v="1899-12-30T00:00:00"/>
    <d v="1899-12-30T00:00:00"/>
    <d v="1899-12-30T00:00:00"/>
    <d v="1899-12-30T00:00:00"/>
    <s v=""/>
  </r>
  <r>
    <n v="18564"/>
    <d v="2021-01-26T00:00:00"/>
    <s v="Mid"/>
    <n v="575"/>
    <n v="75"/>
    <s v="Declined"/>
    <x v="4"/>
    <d v="1899-12-30T00:00:00"/>
    <d v="1899-12-30T00:00:00"/>
    <d v="1899-12-30T00:00:00"/>
    <d v="1899-12-30T00:00:00"/>
    <d v="1899-12-30T00:00:00"/>
    <d v="1899-12-30T00:00:00"/>
    <s v=""/>
  </r>
  <r>
    <n v="18565"/>
    <d v="2021-01-15T00:00:00"/>
    <s v="Low"/>
    <n v="672"/>
    <n v="83"/>
    <s v="Approved"/>
    <x v="0"/>
    <d v="2021-02-14T00:00:00"/>
    <d v="2021-03-16T00:00:00"/>
    <d v="2021-04-15T00:00:00"/>
    <d v="2021-02-24T00:00:00"/>
    <d v="2021-03-16T00:00:00"/>
    <d v="2021-04-15T00:00:00"/>
    <s v="Paid Back"/>
  </r>
  <r>
    <n v="18566"/>
    <d v="2021-02-08T00:00:00"/>
    <s v="Low"/>
    <n v="603"/>
    <n v="128"/>
    <s v="Declined"/>
    <x v="4"/>
    <d v="1899-12-30T00:00:00"/>
    <d v="1899-12-30T00:00:00"/>
    <d v="1899-12-30T00:00:00"/>
    <d v="1899-12-30T00:00:00"/>
    <d v="1899-12-30T00:00:00"/>
    <d v="1899-12-30T00:00:00"/>
    <s v=""/>
  </r>
  <r>
    <n v="18567"/>
    <d v="2021-03-27T00:00:00"/>
    <s v="Low"/>
    <n v="584"/>
    <n v="120"/>
    <s v="Declined"/>
    <x v="5"/>
    <d v="1899-12-30T00:00:00"/>
    <d v="1899-12-30T00:00:00"/>
    <d v="1899-12-30T00:00:00"/>
    <d v="1899-12-30T00:00:00"/>
    <d v="1899-12-30T00:00:00"/>
    <d v="1899-12-30T00:00:00"/>
    <s v=""/>
  </r>
  <r>
    <n v="18568"/>
    <d v="2021-03-20T00:00:00"/>
    <s v="High"/>
    <n v="659"/>
    <n v="103"/>
    <s v="Approved"/>
    <x v="0"/>
    <d v="2021-04-19T00:00:00"/>
    <d v="2021-05-19T00:00:00"/>
    <d v="2021-06-18T00:00:00"/>
    <d v="2021-04-27T00:00:00"/>
    <d v="2021-05-19T00:00:00"/>
    <d v="2021-06-18T00:00:00"/>
    <s v="Defaulted"/>
  </r>
  <r>
    <n v="18569"/>
    <d v="2021-01-24T00:00:00"/>
    <s v="High"/>
    <n v="604"/>
    <n v="100"/>
    <s v="Approved"/>
    <x v="0"/>
    <d v="2021-02-23T00:00:00"/>
    <d v="2021-03-25T00:00:00"/>
    <d v="2021-04-24T00:00:00"/>
    <d v="2021-03-14T00:00:00"/>
    <d v="2021-03-25T00:00:00"/>
    <d v="2021-04-24T00:00:00"/>
    <s v="Paid Back"/>
  </r>
  <r>
    <n v="18570"/>
    <d v="2021-03-08T00:00:00"/>
    <s v="Low"/>
    <n v="627"/>
    <n v="55"/>
    <s v="Declined"/>
    <x v="3"/>
    <d v="1899-12-30T00:00:00"/>
    <d v="1899-12-30T00:00:00"/>
    <d v="1899-12-30T00:00:00"/>
    <d v="1899-12-30T00:00:00"/>
    <d v="1899-12-30T00:00:00"/>
    <d v="1899-12-30T00:00:00"/>
    <s v=""/>
  </r>
  <r>
    <n v="18571"/>
    <d v="2021-01-21T00:00:00"/>
    <s v="Low"/>
    <n v="627"/>
    <n v="100"/>
    <s v="Declined"/>
    <x v="3"/>
    <d v="1899-12-30T00:00:00"/>
    <d v="1899-12-30T00:00:00"/>
    <d v="1899-12-30T00:00:00"/>
    <d v="1899-12-30T00:00:00"/>
    <d v="1899-12-30T00:00:00"/>
    <d v="1899-12-30T00:00:00"/>
    <s v=""/>
  </r>
  <r>
    <n v="18572"/>
    <d v="2021-02-08T00:00:00"/>
    <s v="Mid"/>
    <n v="662"/>
    <n v="135"/>
    <s v="Approved"/>
    <x v="0"/>
    <d v="2021-03-10T00:00:00"/>
    <d v="2021-04-09T00:00:00"/>
    <d v="2021-05-09T00:00:00"/>
    <d v="2021-03-19T00:00:00"/>
    <d v="2021-04-09T00:00:00"/>
    <d v="2021-05-09T00:00:00"/>
    <s v="Defaulted"/>
  </r>
  <r>
    <n v="18573"/>
    <d v="2021-02-09T00:00:00"/>
    <s v="Low"/>
    <n v="591"/>
    <n v="86"/>
    <s v="Declined"/>
    <x v="5"/>
    <d v="1899-12-30T00:00:00"/>
    <d v="1899-12-30T00:00:00"/>
    <d v="1899-12-30T00:00:00"/>
    <d v="1899-12-30T00:00:00"/>
    <d v="1899-12-30T00:00:00"/>
    <d v="1899-12-30T00:00:00"/>
    <s v=""/>
  </r>
  <r>
    <n v="18574"/>
    <d v="2021-03-07T00:00:00"/>
    <s v="Mid"/>
    <n v="634"/>
    <n v="125"/>
    <s v="Approved"/>
    <x v="0"/>
    <d v="2021-04-06T00:00:00"/>
    <d v="2021-05-06T00:00:00"/>
    <d v="2021-06-05T00:00:00"/>
    <d v="2021-04-19T00:00:00"/>
    <d v="2021-05-06T00:00:00"/>
    <d v="2021-06-05T00:00:00"/>
    <s v="Paid Back"/>
  </r>
  <r>
    <n v="18575"/>
    <d v="2021-02-20T00:00:00"/>
    <s v="Low"/>
    <n v="643"/>
    <n v="117"/>
    <s v="Approved"/>
    <x v="0"/>
    <d v="2021-03-22T00:00:00"/>
    <d v="2021-04-21T00:00:00"/>
    <d v="2021-05-21T00:00:00"/>
    <d v="2021-03-24T00:00:00"/>
    <d v="2021-04-21T00:00:00"/>
    <d v="2021-05-21T00:00:00"/>
    <s v="Paid Back"/>
  </r>
  <r>
    <n v="18576"/>
    <d v="2021-03-31T00:00:00"/>
    <s v="Mid"/>
    <n v="615"/>
    <n v="103"/>
    <s v="Declined"/>
    <x v="1"/>
    <d v="1899-12-30T00:00:00"/>
    <d v="1899-12-30T00:00:00"/>
    <d v="1899-12-30T00:00:00"/>
    <d v="1899-12-30T00:00:00"/>
    <d v="1899-12-30T00:00:00"/>
    <d v="1899-12-30T00:00:00"/>
    <s v=""/>
  </r>
  <r>
    <n v="18577"/>
    <d v="2021-03-31T00:00:00"/>
    <s v="Mid"/>
    <n v="554"/>
    <n v="100"/>
    <s v="Declined"/>
    <x v="1"/>
    <d v="1899-12-30T00:00:00"/>
    <d v="1899-12-30T00:00:00"/>
    <d v="1899-12-30T00:00:00"/>
    <d v="1899-12-30T00:00:00"/>
    <d v="1899-12-30T00:00:00"/>
    <d v="1899-12-30T00:00:00"/>
    <s v=""/>
  </r>
  <r>
    <n v="18578"/>
    <d v="2021-03-10T00:00:00"/>
    <s v="High"/>
    <n v="663"/>
    <n v="80"/>
    <s v="Approved"/>
    <x v="0"/>
    <d v="2021-04-09T00:00:00"/>
    <d v="2021-05-09T00:00:00"/>
    <d v="2021-06-08T00:00:00"/>
    <d v="2021-04-13T00:00:00"/>
    <d v="2021-05-09T00:00:00"/>
    <d v="2021-06-08T00:00:00"/>
    <s v="Paid Back"/>
  </r>
  <r>
    <n v="18579"/>
    <d v="2021-02-26T00:00:00"/>
    <s v="Low"/>
    <n v="625"/>
    <n v="79"/>
    <s v="Declined"/>
    <x v="2"/>
    <d v="1899-12-30T00:00:00"/>
    <d v="1899-12-30T00:00:00"/>
    <d v="1899-12-30T00:00:00"/>
    <d v="1899-12-30T00:00:00"/>
    <d v="1899-12-30T00:00:00"/>
    <d v="1899-12-30T00:00:00"/>
    <s v=""/>
  </r>
  <r>
    <n v="18580"/>
    <d v="2021-02-11T00:00:00"/>
    <s v="Low"/>
    <n v="665"/>
    <n v="136"/>
    <s v="Approved"/>
    <x v="0"/>
    <d v="2021-03-13T00:00:00"/>
    <d v="2021-04-12T00:00:00"/>
    <d v="2021-05-12T00:00:00"/>
    <d v="2021-03-14T00:00:00"/>
    <d v="2021-04-12T00:00:00"/>
    <d v="2021-05-12T00:00:00"/>
    <s v="Paid Back"/>
  </r>
  <r>
    <n v="18581"/>
    <d v="2021-03-03T00:00:00"/>
    <s v="Low"/>
    <n v="611"/>
    <n v="114"/>
    <s v="Declined"/>
    <x v="4"/>
    <d v="1899-12-30T00:00:00"/>
    <d v="1899-12-30T00:00:00"/>
    <d v="1899-12-30T00:00:00"/>
    <d v="1899-12-30T00:00:00"/>
    <d v="1899-12-30T00:00:00"/>
    <d v="1899-12-30T00:00:00"/>
    <s v=""/>
  </r>
  <r>
    <n v="18582"/>
    <d v="2021-03-02T00:00:00"/>
    <s v="Mid"/>
    <n v="612"/>
    <n v="118"/>
    <s v="Declined"/>
    <x v="2"/>
    <d v="1899-12-30T00:00:00"/>
    <d v="1899-12-30T00:00:00"/>
    <d v="1899-12-30T00:00:00"/>
    <d v="1899-12-30T00:00:00"/>
    <d v="1899-12-30T00:00:00"/>
    <d v="1899-12-30T00:00:00"/>
    <s v=""/>
  </r>
  <r>
    <n v="18583"/>
    <d v="2021-03-02T00:00:00"/>
    <s v="Low"/>
    <n v="596"/>
    <n v="52"/>
    <s v="Declined"/>
    <x v="2"/>
    <d v="1899-12-30T00:00:00"/>
    <d v="1899-12-30T00:00:00"/>
    <d v="1899-12-30T00:00:00"/>
    <d v="1899-12-30T00:00:00"/>
    <d v="1899-12-30T00:00:00"/>
    <d v="1899-12-30T00:00:00"/>
    <s v=""/>
  </r>
  <r>
    <n v="18584"/>
    <d v="2021-01-09T00:00:00"/>
    <s v="Low"/>
    <n v="640"/>
    <n v="125"/>
    <s v="Declined"/>
    <x v="2"/>
    <d v="1899-12-30T00:00:00"/>
    <d v="1899-12-30T00:00:00"/>
    <d v="1899-12-30T00:00:00"/>
    <d v="1899-12-30T00:00:00"/>
    <d v="1899-12-30T00:00:00"/>
    <d v="1899-12-30T00:00:00"/>
    <s v=""/>
  </r>
  <r>
    <n v="18585"/>
    <d v="2021-01-25T00:00:00"/>
    <s v="Mid"/>
    <n v="626"/>
    <n v="86"/>
    <s v="Approved"/>
    <x v="0"/>
    <d v="2021-02-24T00:00:00"/>
    <d v="2021-03-26T00:00:00"/>
    <d v="2021-04-25T00:00:00"/>
    <d v="2021-03-24T00:00:00"/>
    <d v="2021-03-26T00:00:00"/>
    <d v="2021-04-25T00:00:00"/>
    <s v="Paid Back"/>
  </r>
  <r>
    <n v="18586"/>
    <d v="2021-02-16T00:00:00"/>
    <s v="Low"/>
    <n v="659"/>
    <n v="108"/>
    <s v="Approved"/>
    <x v="0"/>
    <d v="2021-03-18T00:00:00"/>
    <d v="2021-04-17T00:00:00"/>
    <d v="2021-05-17T00:00:00"/>
    <d v="2021-03-19T00:00:00"/>
    <d v="2021-04-17T00:00:00"/>
    <d v="2021-05-17T00:00:00"/>
    <s v="Defaulted"/>
  </r>
  <r>
    <n v="18587"/>
    <d v="2021-02-25T00:00:00"/>
    <s v="Mid"/>
    <n v="592"/>
    <n v="124"/>
    <s v="Declined"/>
    <x v="3"/>
    <d v="1899-12-30T00:00:00"/>
    <d v="1899-12-30T00:00:00"/>
    <d v="1899-12-30T00:00:00"/>
    <d v="1899-12-30T00:00:00"/>
    <d v="1899-12-30T00:00:00"/>
    <d v="1899-12-30T00:00:00"/>
    <s v=""/>
  </r>
  <r>
    <n v="18588"/>
    <d v="2021-03-22T00:00:00"/>
    <s v="Mid"/>
    <n v="668"/>
    <n v="91"/>
    <s v="Approved"/>
    <x v="0"/>
    <d v="2021-04-21T00:00:00"/>
    <d v="2021-05-21T00:00:00"/>
    <d v="2021-06-20T00:00:00"/>
    <d v="2021-04-30T00:00:00"/>
    <d v="2021-05-21T00:00:00"/>
    <d v="2021-06-20T00:00:00"/>
    <s v="Defaulted"/>
  </r>
  <r>
    <n v="18589"/>
    <d v="2021-02-18T00:00:00"/>
    <s v="High"/>
    <n v="667"/>
    <n v="153"/>
    <s v="Approved"/>
    <x v="0"/>
    <d v="2021-03-20T00:00:00"/>
    <d v="2021-04-19T00:00:00"/>
    <d v="2021-05-19T00:00:00"/>
    <d v="2021-03-22T00:00:00"/>
    <d v="2021-04-19T00:00:00"/>
    <d v="2021-05-19T00:00:00"/>
    <s v="Defaulted"/>
  </r>
  <r>
    <n v="18590"/>
    <d v="2021-01-18T00:00:00"/>
    <s v="Mid"/>
    <n v="541"/>
    <n v="106"/>
    <s v="Declined"/>
    <x v="1"/>
    <d v="1899-12-30T00:00:00"/>
    <d v="1899-12-30T00:00:00"/>
    <d v="1899-12-30T00:00:00"/>
    <d v="1899-12-30T00:00:00"/>
    <d v="1899-12-30T00:00:00"/>
    <d v="1899-12-30T00:00:00"/>
    <s v=""/>
  </r>
  <r>
    <n v="18591"/>
    <d v="2021-03-31T00:00:00"/>
    <s v="Low"/>
    <n v="651"/>
    <n v="134"/>
    <s v="Approved"/>
    <x v="0"/>
    <d v="2021-04-30T00:00:00"/>
    <d v="2021-05-30T00:00:00"/>
    <d v="2021-06-29T00:00:00"/>
    <d v="2021-04-30T00:00:00"/>
    <d v="2021-05-30T00:00:00"/>
    <d v="2021-06-29T00:00:00"/>
    <s v="Defaulted"/>
  </r>
  <r>
    <n v="18592"/>
    <d v="2021-02-19T00:00:00"/>
    <s v="Low"/>
    <n v="639"/>
    <n v="155"/>
    <s v="Declined"/>
    <x v="4"/>
    <d v="1899-12-30T00:00:00"/>
    <d v="1899-12-30T00:00:00"/>
    <d v="1899-12-30T00:00:00"/>
    <d v="1899-12-30T00:00:00"/>
    <d v="1899-12-30T00:00:00"/>
    <d v="1899-12-30T00:00:00"/>
    <s v=""/>
  </r>
  <r>
    <n v="18593"/>
    <d v="2021-03-31T00:00:00"/>
    <s v="Mid"/>
    <n v="655"/>
    <n v="145"/>
    <s v="Approved"/>
    <x v="0"/>
    <d v="2021-04-30T00:00:00"/>
    <d v="2021-05-30T00:00:00"/>
    <d v="2021-06-29T00:00:00"/>
    <d v="2021-05-09T00:00:00"/>
    <d v="2021-05-30T00:00:00"/>
    <d v="2021-06-29T00:00:00"/>
    <s v="Defaulted"/>
  </r>
  <r>
    <n v="18594"/>
    <d v="2021-01-13T00:00:00"/>
    <s v="Low"/>
    <n v="626"/>
    <n v="89"/>
    <s v="Declined"/>
    <x v="3"/>
    <d v="1899-12-30T00:00:00"/>
    <d v="1899-12-30T00:00:00"/>
    <d v="1899-12-30T00:00:00"/>
    <d v="1899-12-30T00:00:00"/>
    <d v="1899-12-30T00:00:00"/>
    <d v="1899-12-30T00:00:00"/>
    <s v=""/>
  </r>
  <r>
    <n v="18595"/>
    <d v="2021-02-23T00:00:00"/>
    <s v="High"/>
    <n v="605"/>
    <n v="94"/>
    <s v="Approved"/>
    <x v="0"/>
    <d v="2021-03-25T00:00:00"/>
    <d v="2021-04-24T00:00:00"/>
    <d v="2021-05-24T00:00:00"/>
    <d v="2021-04-02T00:00:00"/>
    <d v="2021-04-24T00:00:00"/>
    <d v="2021-05-24T00:00:00"/>
    <s v="Paid Back"/>
  </r>
  <r>
    <n v="18596"/>
    <d v="2021-01-03T00:00:00"/>
    <s v="Mid"/>
    <n v="701"/>
    <n v="104"/>
    <s v="Approved"/>
    <x v="0"/>
    <d v="2021-02-02T00:00:00"/>
    <d v="2021-03-04T00:00:00"/>
    <d v="2021-04-03T00:00:00"/>
    <d v="2021-02-11T00:00:00"/>
    <d v="2021-03-04T00:00:00"/>
    <d v="2021-04-03T00:00:00"/>
    <s v="Defaulted"/>
  </r>
  <r>
    <n v="18597"/>
    <d v="2021-03-31T00:00:00"/>
    <s v="Low"/>
    <n v="599"/>
    <n v="75"/>
    <s v="Declined"/>
    <x v="4"/>
    <d v="1899-12-30T00:00:00"/>
    <d v="1899-12-30T00:00:00"/>
    <d v="1899-12-30T00:00:00"/>
    <d v="1899-12-30T00:00:00"/>
    <d v="1899-12-30T00:00:00"/>
    <d v="1899-12-30T00:00:00"/>
    <s v=""/>
  </r>
  <r>
    <n v="18598"/>
    <d v="2021-02-19T00:00:00"/>
    <s v="High"/>
    <n v="633"/>
    <n v="130"/>
    <s v="Approved"/>
    <x v="0"/>
    <d v="2021-03-21T00:00:00"/>
    <d v="2021-04-20T00:00:00"/>
    <d v="2021-05-20T00:00:00"/>
    <d v="2021-04-05T00:00:00"/>
    <d v="2021-04-20T00:00:00"/>
    <d v="2021-05-20T00:00:00"/>
    <s v="Defaulted"/>
  </r>
  <r>
    <n v="18599"/>
    <d v="2021-02-11T00:00:00"/>
    <s v="Low"/>
    <n v="625"/>
    <n v="107"/>
    <s v="Declined"/>
    <x v="4"/>
    <d v="1899-12-30T00:00:00"/>
    <d v="1899-12-30T00:00:00"/>
    <d v="1899-12-30T00:00:00"/>
    <d v="1899-12-30T00:00:00"/>
    <d v="1899-12-30T00:00:00"/>
    <d v="1899-12-30T00:00:00"/>
    <s v=""/>
  </r>
  <r>
    <n v="18600"/>
    <d v="2021-03-24T00:00:00"/>
    <s v="Low"/>
    <n v="665"/>
    <n v="119"/>
    <s v="Approved"/>
    <x v="0"/>
    <d v="2021-04-23T00:00:00"/>
    <d v="2021-05-23T00:00:00"/>
    <d v="2021-06-22T00:00:00"/>
    <d v="2021-05-02T00:00:00"/>
    <d v="2021-05-23T00:00:00"/>
    <d v="2021-06-22T00:00:00"/>
    <s v="Paid Back"/>
  </r>
  <r>
    <n v="18601"/>
    <d v="2021-02-05T00:00:00"/>
    <s v="Low"/>
    <n v="621"/>
    <n v="121"/>
    <s v="Declined"/>
    <x v="3"/>
    <d v="1899-12-30T00:00:00"/>
    <d v="1899-12-30T00:00:00"/>
    <d v="1899-12-30T00:00:00"/>
    <d v="1899-12-30T00:00:00"/>
    <d v="1899-12-30T00:00:00"/>
    <d v="1899-12-30T00:00:00"/>
    <s v=""/>
  </r>
  <r>
    <n v="18602"/>
    <d v="2021-02-22T00:00:00"/>
    <s v="Low"/>
    <n v="634"/>
    <n v="108"/>
    <s v="Declined"/>
    <x v="5"/>
    <d v="1899-12-30T00:00:00"/>
    <d v="1899-12-30T00:00:00"/>
    <d v="1899-12-30T00:00:00"/>
    <d v="1899-12-30T00:00:00"/>
    <d v="1899-12-30T00:00:00"/>
    <d v="1899-12-30T00:00:00"/>
    <s v=""/>
  </r>
  <r>
    <n v="18603"/>
    <d v="2021-02-01T00:00:00"/>
    <s v="Low"/>
    <n v="591"/>
    <n v="87"/>
    <s v="Declined"/>
    <x v="3"/>
    <d v="1899-12-30T00:00:00"/>
    <d v="1899-12-30T00:00:00"/>
    <d v="1899-12-30T00:00:00"/>
    <d v="1899-12-30T00:00:00"/>
    <d v="1899-12-30T00:00:00"/>
    <d v="1899-12-30T00:00:00"/>
    <s v=""/>
  </r>
  <r>
    <n v="18604"/>
    <d v="2021-02-10T00:00:00"/>
    <s v="High"/>
    <n v="530"/>
    <n v="125"/>
    <s v="Declined"/>
    <x v="2"/>
    <d v="1899-12-30T00:00:00"/>
    <d v="1899-12-30T00:00:00"/>
    <d v="1899-12-30T00:00:00"/>
    <d v="1899-12-30T00:00:00"/>
    <d v="1899-12-30T00:00:00"/>
    <d v="1899-12-30T00:00:00"/>
    <s v=""/>
  </r>
  <r>
    <n v="18605"/>
    <d v="2021-03-30T00:00:00"/>
    <s v="Mid"/>
    <n v="595"/>
    <n v="110"/>
    <s v="Approved"/>
    <x v="0"/>
    <d v="2021-04-29T00:00:00"/>
    <d v="2021-05-29T00:00:00"/>
    <d v="2021-06-28T00:00:00"/>
    <d v="2021-07-20T00:00:00"/>
    <d v="2021-05-29T00:00:00"/>
    <d v="2021-06-28T00:00:00"/>
    <s v="Paid Back"/>
  </r>
  <r>
    <n v="18606"/>
    <d v="2021-03-25T00:00:00"/>
    <s v="Low"/>
    <n v="595"/>
    <n v="63"/>
    <s v="Declined"/>
    <x v="5"/>
    <d v="1899-12-30T00:00:00"/>
    <d v="1899-12-30T00:00:00"/>
    <d v="1899-12-30T00:00:00"/>
    <d v="1899-12-30T00:00:00"/>
    <d v="1899-12-30T00:00:00"/>
    <d v="1899-12-30T00:00:00"/>
    <s v=""/>
  </r>
  <r>
    <n v="18607"/>
    <d v="2021-02-15T00:00:00"/>
    <s v="Mid"/>
    <n v="585"/>
    <n v="25"/>
    <s v="Declined"/>
    <x v="1"/>
    <d v="1899-12-30T00:00:00"/>
    <d v="1899-12-30T00:00:00"/>
    <d v="1899-12-30T00:00:00"/>
    <d v="1899-12-30T00:00:00"/>
    <d v="1899-12-30T00:00:00"/>
    <d v="1899-12-30T00:00:00"/>
    <s v=""/>
  </r>
  <r>
    <n v="18608"/>
    <d v="2021-03-04T00:00:00"/>
    <s v="High"/>
    <n v="683"/>
    <n v="117"/>
    <s v="Approved"/>
    <x v="0"/>
    <d v="2021-04-03T00:00:00"/>
    <d v="2021-05-03T00:00:00"/>
    <d v="2021-06-02T00:00:00"/>
    <d v="2021-04-04T00:00:00"/>
    <d v="2021-05-03T00:00:00"/>
    <d v="2021-06-02T00:00:00"/>
    <s v="Defaulted"/>
  </r>
  <r>
    <n v="18609"/>
    <d v="2021-03-15T00:00:00"/>
    <s v="Mid"/>
    <n v="584"/>
    <n v="96"/>
    <s v="Declined"/>
    <x v="4"/>
    <d v="1899-12-30T00:00:00"/>
    <d v="1899-12-30T00:00:00"/>
    <d v="1899-12-30T00:00:00"/>
    <d v="1899-12-30T00:00:00"/>
    <d v="1899-12-30T00:00:00"/>
    <d v="1899-12-30T00:00:00"/>
    <s v=""/>
  </r>
  <r>
    <n v="18610"/>
    <d v="2021-02-12T00:00:00"/>
    <s v="Mid"/>
    <n v="603"/>
    <n v="117"/>
    <s v="Declined"/>
    <x v="3"/>
    <d v="1899-12-30T00:00:00"/>
    <d v="1899-12-30T00:00:00"/>
    <d v="1899-12-30T00:00:00"/>
    <d v="1899-12-30T00:00:00"/>
    <d v="1899-12-30T00:00:00"/>
    <d v="1899-12-30T00:00:00"/>
    <s v=""/>
  </r>
  <r>
    <n v="18611"/>
    <d v="2021-02-20T00:00:00"/>
    <s v="Low"/>
    <n v="641"/>
    <n v="84"/>
    <s v="Approved"/>
    <x v="0"/>
    <d v="2021-03-22T00:00:00"/>
    <d v="2021-04-21T00:00:00"/>
    <d v="2021-05-21T00:00:00"/>
    <d v="2021-03-24T00:00:00"/>
    <d v="2021-04-21T00:00:00"/>
    <d v="2021-05-21T00:00:00"/>
    <s v="Paid Back"/>
  </r>
  <r>
    <n v="18612"/>
    <d v="2021-03-13T00:00:00"/>
    <s v="Mid"/>
    <n v="662"/>
    <n v="143"/>
    <s v="Approved"/>
    <x v="0"/>
    <d v="2021-04-12T00:00:00"/>
    <d v="2021-05-12T00:00:00"/>
    <d v="2021-06-11T00:00:00"/>
    <d v="2021-04-18T00:00:00"/>
    <d v="2021-05-12T00:00:00"/>
    <d v="2021-06-11T00:00:00"/>
    <s v="Paid Back"/>
  </r>
  <r>
    <n v="18613"/>
    <d v="2021-03-08T00:00:00"/>
    <s v="Low"/>
    <n v="663"/>
    <n v="146"/>
    <s v="Approved"/>
    <x v="0"/>
    <d v="2021-04-07T00:00:00"/>
    <d v="2021-05-07T00:00:00"/>
    <d v="2021-06-06T00:00:00"/>
    <d v="2021-04-08T00:00:00"/>
    <d v="2021-05-07T00:00:00"/>
    <d v="2021-06-06T00:00:00"/>
    <s v="Paid Back"/>
  </r>
  <r>
    <n v="18614"/>
    <d v="2021-03-08T00:00:00"/>
    <s v="Low"/>
    <n v="620"/>
    <n v="119"/>
    <s v="Declined"/>
    <x v="1"/>
    <d v="1899-12-30T00:00:00"/>
    <d v="1899-12-30T00:00:00"/>
    <d v="1899-12-30T00:00:00"/>
    <d v="1899-12-30T00:00:00"/>
    <d v="1899-12-30T00:00:00"/>
    <d v="1899-12-30T00:00:00"/>
    <s v=""/>
  </r>
  <r>
    <n v="18615"/>
    <d v="2021-02-01T00:00:00"/>
    <s v="Mid"/>
    <n v="648"/>
    <n v="61"/>
    <s v="Approved"/>
    <x v="0"/>
    <d v="2021-03-03T00:00:00"/>
    <d v="2021-04-02T00:00:00"/>
    <d v="2021-05-02T00:00:00"/>
    <d v="2021-03-03T00:00:00"/>
    <d v="2021-04-02T00:00:00"/>
    <d v="2021-05-02T00:00:00"/>
    <s v="Paid Back"/>
  </r>
  <r>
    <n v="18616"/>
    <d v="2021-01-17T00:00:00"/>
    <s v="Mid"/>
    <n v="552"/>
    <n v="30"/>
    <s v="Declined"/>
    <x v="4"/>
    <d v="1899-12-30T00:00:00"/>
    <d v="1899-12-30T00:00:00"/>
    <d v="1899-12-30T00:00:00"/>
    <d v="1899-12-30T00:00:00"/>
    <d v="1899-12-30T00:00:00"/>
    <d v="1899-12-30T00:00:00"/>
    <s v=""/>
  </r>
  <r>
    <n v="18617"/>
    <d v="2021-03-16T00:00:00"/>
    <s v="Mid"/>
    <n v="656"/>
    <n v="76"/>
    <s v="Approved"/>
    <x v="0"/>
    <d v="2021-04-15T00:00:00"/>
    <d v="2021-05-15T00:00:00"/>
    <d v="2021-06-14T00:00:00"/>
    <d v="2021-04-21T00:00:00"/>
    <d v="2021-05-15T00:00:00"/>
    <d v="2021-06-14T00:00:00"/>
    <s v="Defaulted"/>
  </r>
  <r>
    <n v="18618"/>
    <d v="2021-03-09T00:00:00"/>
    <s v="Low"/>
    <n v="659"/>
    <n v="77"/>
    <s v="Approved"/>
    <x v="0"/>
    <d v="2021-04-08T00:00:00"/>
    <d v="2021-05-08T00:00:00"/>
    <d v="2021-06-07T00:00:00"/>
    <d v="2021-04-13T00:00:00"/>
    <d v="2021-05-08T00:00:00"/>
    <d v="2021-06-07T00:00:00"/>
    <s v="Defaulted"/>
  </r>
  <r>
    <n v="18619"/>
    <d v="2021-01-25T00:00:00"/>
    <s v="Mid"/>
    <n v="540"/>
    <n v="115"/>
    <s v="Declined"/>
    <x v="1"/>
    <d v="1899-12-30T00:00:00"/>
    <d v="1899-12-30T00:00:00"/>
    <d v="1899-12-30T00:00:00"/>
    <d v="1899-12-30T00:00:00"/>
    <d v="1899-12-30T00:00:00"/>
    <d v="1899-12-30T00:00:00"/>
    <s v=""/>
  </r>
  <r>
    <n v="18620"/>
    <d v="2021-02-04T00:00:00"/>
    <s v="Low"/>
    <n v="596"/>
    <n v="87"/>
    <s v="Declined"/>
    <x v="3"/>
    <d v="1899-12-30T00:00:00"/>
    <d v="1899-12-30T00:00:00"/>
    <d v="1899-12-30T00:00:00"/>
    <d v="1899-12-30T00:00:00"/>
    <d v="1899-12-30T00:00:00"/>
    <d v="1899-12-30T00:00:00"/>
    <s v=""/>
  </r>
  <r>
    <n v="18621"/>
    <d v="2021-02-07T00:00:00"/>
    <s v="Mid"/>
    <n v="588"/>
    <n v="81"/>
    <s v="Declined"/>
    <x v="3"/>
    <d v="1899-12-30T00:00:00"/>
    <d v="1899-12-30T00:00:00"/>
    <d v="1899-12-30T00:00:00"/>
    <d v="1899-12-30T00:00:00"/>
    <d v="1899-12-30T00:00:00"/>
    <d v="1899-12-30T00:00:00"/>
    <s v=""/>
  </r>
  <r>
    <n v="18622"/>
    <d v="2021-01-06T00:00:00"/>
    <s v="Low"/>
    <n v="664"/>
    <n v="103"/>
    <s v="Approved"/>
    <x v="0"/>
    <d v="2021-02-05T00:00:00"/>
    <d v="2021-03-07T00:00:00"/>
    <d v="2021-04-06T00:00:00"/>
    <d v="2021-02-11T00:00:00"/>
    <d v="2021-03-07T00:00:00"/>
    <d v="2021-04-06T00:00:00"/>
    <s v="Defaulted"/>
  </r>
  <r>
    <n v="18623"/>
    <d v="2021-03-17T00:00:00"/>
    <s v="Low"/>
    <n v="595"/>
    <n v="155"/>
    <s v="Approved"/>
    <x v="0"/>
    <d v="2021-04-16T00:00:00"/>
    <d v="2021-05-16T00:00:00"/>
    <d v="2021-06-15T00:00:00"/>
    <d v="2021-04-18T00:00:00"/>
    <d v="2021-05-16T00:00:00"/>
    <d v="2021-06-15T00:00:00"/>
    <s v="Paid Back"/>
  </r>
  <r>
    <n v="18624"/>
    <d v="2021-02-05T00:00:00"/>
    <s v="Low"/>
    <n v="718"/>
    <n v="69"/>
    <s v="Approved"/>
    <x v="0"/>
    <d v="2021-03-07T00:00:00"/>
    <d v="2021-04-06T00:00:00"/>
    <d v="2021-05-06T00:00:00"/>
    <d v="2021-03-17T00:00:00"/>
    <d v="2021-04-06T00:00:00"/>
    <d v="2021-05-06T00:00:00"/>
    <s v="Defaulted"/>
  </r>
  <r>
    <n v="18625"/>
    <d v="2021-03-27T00:00:00"/>
    <s v="Low"/>
    <n v="635"/>
    <n v="109"/>
    <s v="Declined"/>
    <x v="4"/>
    <d v="1899-12-30T00:00:00"/>
    <d v="1899-12-30T00:00:00"/>
    <d v="1899-12-30T00:00:00"/>
    <d v="1899-12-30T00:00:00"/>
    <d v="1899-12-30T00:00:00"/>
    <d v="1899-12-30T00:00:00"/>
    <s v=""/>
  </r>
  <r>
    <n v="18626"/>
    <d v="2021-02-03T00:00:00"/>
    <s v="Low"/>
    <n v="648"/>
    <n v="110"/>
    <s v="Approved"/>
    <x v="0"/>
    <d v="2021-03-05T00:00:00"/>
    <d v="2021-04-04T00:00:00"/>
    <d v="2021-05-04T00:00:00"/>
    <d v="2021-03-14T00:00:00"/>
    <d v="2021-04-04T00:00:00"/>
    <d v="2021-05-04T00:00:00"/>
    <s v="Defaulted"/>
  </r>
  <r>
    <n v="18627"/>
    <d v="2021-01-08T00:00:00"/>
    <s v="Mid"/>
    <n v="620"/>
    <n v="71"/>
    <s v="Declined"/>
    <x v="3"/>
    <d v="1899-12-30T00:00:00"/>
    <d v="1899-12-30T00:00:00"/>
    <d v="1899-12-30T00:00:00"/>
    <d v="1899-12-30T00:00:00"/>
    <d v="1899-12-30T00:00:00"/>
    <d v="1899-12-30T00:00:00"/>
    <s v=""/>
  </r>
  <r>
    <n v="18628"/>
    <d v="2021-03-14T00:00:00"/>
    <s v="Low"/>
    <n v="646"/>
    <n v="96"/>
    <s v="Approved"/>
    <x v="0"/>
    <d v="2021-04-13T00:00:00"/>
    <d v="2021-05-13T00:00:00"/>
    <d v="2021-06-12T00:00:00"/>
    <d v="2021-04-22T00:00:00"/>
    <d v="2021-05-13T00:00:00"/>
    <d v="2021-06-12T00:00:00"/>
    <s v="Paid Back"/>
  </r>
  <r>
    <n v="18629"/>
    <d v="2021-02-03T00:00:00"/>
    <s v="Low"/>
    <n v="601"/>
    <n v="60"/>
    <s v="Declined"/>
    <x v="5"/>
    <d v="1899-12-30T00:00:00"/>
    <d v="1899-12-30T00:00:00"/>
    <d v="1899-12-30T00:00:00"/>
    <d v="1899-12-30T00:00:00"/>
    <d v="1899-12-30T00:00:00"/>
    <d v="1899-12-30T00:00:00"/>
    <s v=""/>
  </r>
  <r>
    <n v="18630"/>
    <d v="2021-03-06T00:00:00"/>
    <s v="High"/>
    <n v="581"/>
    <n v="77"/>
    <s v="Declined"/>
    <x v="4"/>
    <d v="1899-12-30T00:00:00"/>
    <d v="1899-12-30T00:00:00"/>
    <d v="1899-12-30T00:00:00"/>
    <d v="1899-12-30T00:00:00"/>
    <d v="1899-12-30T00:00:00"/>
    <d v="1899-12-30T00:00:00"/>
    <s v=""/>
  </r>
  <r>
    <n v="18631"/>
    <d v="2021-03-04T00:00:00"/>
    <s v="Low"/>
    <n v="666"/>
    <n v="127"/>
    <s v="Approved"/>
    <x v="0"/>
    <d v="2021-04-03T00:00:00"/>
    <d v="2021-05-03T00:00:00"/>
    <d v="2021-06-02T00:00:00"/>
    <d v="2021-04-13T00:00:00"/>
    <d v="2021-05-03T00:00:00"/>
    <d v="2021-06-02T00:00:00"/>
    <s v="Paid Back"/>
  </r>
  <r>
    <n v="18632"/>
    <d v="2021-03-03T00:00:00"/>
    <s v="Low"/>
    <n v="619"/>
    <n v="64"/>
    <s v="Approved"/>
    <x v="0"/>
    <d v="2021-04-02T00:00:00"/>
    <d v="2021-05-02T00:00:00"/>
    <d v="2021-06-01T00:00:00"/>
    <d v="2021-04-30T00:00:00"/>
    <d v="2021-05-02T00:00:00"/>
    <d v="2021-06-01T00:00:00"/>
    <s v="Paid Back"/>
  </r>
  <r>
    <n v="18633"/>
    <d v="2021-03-07T00:00:00"/>
    <s v="Mid"/>
    <n v="589"/>
    <n v="90"/>
    <s v="Declined"/>
    <x v="5"/>
    <d v="1899-12-30T00:00:00"/>
    <d v="1899-12-30T00:00:00"/>
    <d v="1899-12-30T00:00:00"/>
    <d v="1899-12-30T00:00:00"/>
    <d v="1899-12-30T00:00:00"/>
    <d v="1899-12-30T00:00:00"/>
    <s v=""/>
  </r>
  <r>
    <n v="18634"/>
    <d v="2021-02-08T00:00:00"/>
    <s v="High"/>
    <n v="545"/>
    <n v="81"/>
    <s v="Declined"/>
    <x v="4"/>
    <d v="1899-12-30T00:00:00"/>
    <d v="1899-12-30T00:00:00"/>
    <d v="1899-12-30T00:00:00"/>
    <d v="1899-12-30T00:00:00"/>
    <d v="1899-12-30T00:00:00"/>
    <d v="1899-12-30T00:00:00"/>
    <s v=""/>
  </r>
  <r>
    <n v="18635"/>
    <d v="2021-02-02T00:00:00"/>
    <s v="Low"/>
    <n v="655"/>
    <n v="47"/>
    <s v="Approved"/>
    <x v="0"/>
    <d v="2021-03-04T00:00:00"/>
    <d v="2021-04-03T00:00:00"/>
    <d v="2021-05-03T00:00:00"/>
    <d v="2021-03-05T00:00:00"/>
    <d v="2021-04-03T00:00:00"/>
    <d v="2021-05-03T00:00:00"/>
    <s v="Paid Back"/>
  </r>
  <r>
    <n v="18636"/>
    <d v="2021-02-08T00:00:00"/>
    <s v="Low"/>
    <n v="608"/>
    <n v="81"/>
    <s v="Declined"/>
    <x v="1"/>
    <d v="1899-12-30T00:00:00"/>
    <d v="1899-12-30T00:00:00"/>
    <d v="1899-12-30T00:00:00"/>
    <d v="1899-12-30T00:00:00"/>
    <d v="1899-12-30T00:00:00"/>
    <d v="1899-12-30T00:00:00"/>
    <s v=""/>
  </r>
  <r>
    <n v="18637"/>
    <d v="2021-02-02T00:00:00"/>
    <s v="High"/>
    <n v="681"/>
    <n v="104"/>
    <s v="Approved"/>
    <x v="0"/>
    <d v="2021-03-04T00:00:00"/>
    <d v="2021-04-03T00:00:00"/>
    <d v="2021-05-03T00:00:00"/>
    <d v="2021-03-04T00:00:00"/>
    <d v="2021-04-03T00:00:00"/>
    <d v="2021-05-03T00:00:00"/>
    <s v="Defaulted"/>
  </r>
  <r>
    <n v="18638"/>
    <d v="2021-03-18T00:00:00"/>
    <s v="Low"/>
    <n v="596"/>
    <n v="111"/>
    <s v="Declined"/>
    <x v="4"/>
    <d v="1899-12-30T00:00:00"/>
    <d v="1899-12-30T00:00:00"/>
    <d v="1899-12-30T00:00:00"/>
    <d v="1899-12-30T00:00:00"/>
    <d v="1899-12-30T00:00:00"/>
    <d v="1899-12-30T00:00:00"/>
    <s v=""/>
  </r>
  <r>
    <n v="18639"/>
    <d v="2021-02-16T00:00:00"/>
    <s v="Mid"/>
    <n v="626"/>
    <n v="107"/>
    <s v="Approved"/>
    <x v="0"/>
    <d v="2021-03-18T00:00:00"/>
    <d v="2021-04-17T00:00:00"/>
    <d v="2021-05-17T00:00:00"/>
    <d v="2021-04-16T00:00:00"/>
    <d v="2021-04-17T00:00:00"/>
    <d v="2021-05-17T00:00:00"/>
    <s v="Paid Back"/>
  </r>
  <r>
    <n v="18640"/>
    <d v="2021-03-22T00:00:00"/>
    <s v="Mid"/>
    <n v="640"/>
    <n v="99"/>
    <s v="Approved"/>
    <x v="0"/>
    <d v="2021-04-21T00:00:00"/>
    <d v="2021-05-21T00:00:00"/>
    <d v="2021-06-20T00:00:00"/>
    <d v="2021-04-30T00:00:00"/>
    <d v="2021-05-21T00:00:00"/>
    <d v="2021-06-20T00:00:00"/>
    <s v="Paid Back"/>
  </r>
  <r>
    <n v="18641"/>
    <d v="2021-02-06T00:00:00"/>
    <s v="Mid"/>
    <n v="681"/>
    <n v="59"/>
    <s v="Approved"/>
    <x v="0"/>
    <d v="2021-03-08T00:00:00"/>
    <d v="2021-04-07T00:00:00"/>
    <d v="2021-05-07T00:00:00"/>
    <d v="2021-03-18T00:00:00"/>
    <d v="2021-04-07T00:00:00"/>
    <d v="2021-05-07T00:00:00"/>
    <s v="Defaulted"/>
  </r>
  <r>
    <n v="18642"/>
    <d v="2021-02-22T00:00:00"/>
    <s v="Low"/>
    <n v="589"/>
    <n v="66"/>
    <s v="Declined"/>
    <x v="3"/>
    <d v="1899-12-30T00:00:00"/>
    <d v="1899-12-30T00:00:00"/>
    <d v="1899-12-30T00:00:00"/>
    <d v="1899-12-30T00:00:00"/>
    <d v="1899-12-30T00:00:00"/>
    <d v="1899-12-30T00:00:00"/>
    <s v=""/>
  </r>
  <r>
    <n v="18643"/>
    <d v="2021-03-14T00:00:00"/>
    <s v="Low"/>
    <n v="643"/>
    <n v="115"/>
    <s v="Approved"/>
    <x v="0"/>
    <d v="2021-04-13T00:00:00"/>
    <d v="2021-05-13T00:00:00"/>
    <d v="2021-06-12T00:00:00"/>
    <d v="2021-04-15T00:00:00"/>
    <d v="2021-05-13T00:00:00"/>
    <d v="2021-06-12T00:00:00"/>
    <s v="Defaulted"/>
  </r>
  <r>
    <n v="18644"/>
    <d v="2021-03-15T00:00:00"/>
    <s v="Low"/>
    <n v="591"/>
    <n v="115"/>
    <s v="Declined"/>
    <x v="5"/>
    <d v="1899-12-30T00:00:00"/>
    <d v="1899-12-30T00:00:00"/>
    <d v="1899-12-30T00:00:00"/>
    <d v="1899-12-30T00:00:00"/>
    <d v="1899-12-30T00:00:00"/>
    <d v="1899-12-30T00:00:00"/>
    <s v=""/>
  </r>
  <r>
    <n v="18645"/>
    <d v="2021-03-16T00:00:00"/>
    <s v="Mid"/>
    <n v="650"/>
    <n v="132"/>
    <s v="Approved"/>
    <x v="0"/>
    <d v="2021-04-15T00:00:00"/>
    <d v="2021-05-15T00:00:00"/>
    <d v="2021-06-14T00:00:00"/>
    <d v="2021-04-25T00:00:00"/>
    <d v="2021-05-15T00:00:00"/>
    <d v="2021-06-14T00:00:00"/>
    <s v="Defaulted"/>
  </r>
  <r>
    <n v="18646"/>
    <d v="2021-01-24T00:00:00"/>
    <s v="Low"/>
    <n v="682"/>
    <n v="95"/>
    <s v="Approved"/>
    <x v="0"/>
    <d v="2021-02-23T00:00:00"/>
    <d v="2021-03-25T00:00:00"/>
    <d v="2021-04-24T00:00:00"/>
    <d v="2021-02-25T00:00:00"/>
    <d v="2021-03-25T00:00:00"/>
    <d v="2021-04-24T00:00:00"/>
    <s v="Defaulted"/>
  </r>
  <r>
    <n v="18647"/>
    <d v="2021-01-10T00:00:00"/>
    <s v="Mid"/>
    <n v="665"/>
    <n v="116"/>
    <s v="Approved"/>
    <x v="0"/>
    <d v="2021-02-09T00:00:00"/>
    <d v="2021-03-11T00:00:00"/>
    <d v="2021-04-10T00:00:00"/>
    <d v="2021-02-14T00:00:00"/>
    <d v="2021-03-11T00:00:00"/>
    <d v="2021-04-10T00:00:00"/>
    <s v="Paid Back"/>
  </r>
  <r>
    <n v="18648"/>
    <d v="2021-02-24T00:00:00"/>
    <s v="Low"/>
    <n v="601"/>
    <n v="105"/>
    <s v="Declined"/>
    <x v="2"/>
    <d v="1899-12-30T00:00:00"/>
    <d v="1899-12-30T00:00:00"/>
    <d v="1899-12-30T00:00:00"/>
    <d v="1899-12-30T00:00:00"/>
    <d v="1899-12-30T00:00:00"/>
    <d v="1899-12-30T00:00:00"/>
    <s v=""/>
  </r>
  <r>
    <n v="18649"/>
    <d v="2021-01-14T00:00:00"/>
    <s v="Mid"/>
    <n v="678"/>
    <n v="140"/>
    <s v="Approved"/>
    <x v="0"/>
    <d v="2021-02-13T00:00:00"/>
    <d v="2021-03-15T00:00:00"/>
    <d v="2021-04-14T00:00:00"/>
    <d v="2021-02-23T00:00:00"/>
    <d v="2021-03-15T00:00:00"/>
    <d v="2021-04-14T00:00:00"/>
    <s v="Defaulted"/>
  </r>
  <r>
    <n v="18650"/>
    <d v="2021-03-15T00:00:00"/>
    <s v="Low"/>
    <n v="582"/>
    <n v="87"/>
    <s v="Declined"/>
    <x v="5"/>
    <d v="1899-12-30T00:00:00"/>
    <d v="1899-12-30T00:00:00"/>
    <d v="1899-12-30T00:00:00"/>
    <d v="1899-12-30T00:00:00"/>
    <d v="1899-12-30T00:00:00"/>
    <d v="1899-12-30T00:00:00"/>
    <s v=""/>
  </r>
  <r>
    <n v="18651"/>
    <d v="2021-02-26T00:00:00"/>
    <s v="Mid"/>
    <n v="692"/>
    <n v="92"/>
    <s v="Approved"/>
    <x v="0"/>
    <d v="2021-03-28T00:00:00"/>
    <d v="2021-04-27T00:00:00"/>
    <d v="2021-05-27T00:00:00"/>
    <d v="2021-03-28T00:00:00"/>
    <d v="2021-04-27T00:00:00"/>
    <d v="2021-05-27T00:00:00"/>
    <s v="Paid Back"/>
  </r>
  <r>
    <n v="18652"/>
    <d v="2021-02-23T00:00:00"/>
    <s v="Low"/>
    <n v="625"/>
    <n v="143"/>
    <s v="Declined"/>
    <x v="5"/>
    <d v="1899-12-30T00:00:00"/>
    <d v="1899-12-30T00:00:00"/>
    <d v="1899-12-30T00:00:00"/>
    <d v="1899-12-30T00:00:00"/>
    <d v="1899-12-30T00:00:00"/>
    <d v="1899-12-30T00:00:00"/>
    <s v=""/>
  </r>
  <r>
    <n v="18653"/>
    <d v="2021-03-03T00:00:00"/>
    <s v="Mid"/>
    <n v="620"/>
    <n v="128"/>
    <s v="Declined"/>
    <x v="4"/>
    <d v="1899-12-30T00:00:00"/>
    <d v="1899-12-30T00:00:00"/>
    <d v="1899-12-30T00:00:00"/>
    <d v="1899-12-30T00:00:00"/>
    <d v="1899-12-30T00:00:00"/>
    <d v="1899-12-30T00:00:00"/>
    <s v=""/>
  </r>
  <r>
    <n v="18654"/>
    <d v="2021-01-13T00:00:00"/>
    <s v="Low"/>
    <n v="662"/>
    <n v="124"/>
    <s v="Approved"/>
    <x v="0"/>
    <d v="2021-02-12T00:00:00"/>
    <d v="2021-03-14T00:00:00"/>
    <d v="2021-04-13T00:00:00"/>
    <d v="2021-02-20T00:00:00"/>
    <d v="2021-03-14T00:00:00"/>
    <d v="2021-04-13T00:00:00"/>
    <s v="Defaulted"/>
  </r>
  <r>
    <n v="18655"/>
    <d v="2021-03-25T00:00:00"/>
    <s v="Low"/>
    <n v="630"/>
    <n v="55"/>
    <s v="Approved"/>
    <x v="0"/>
    <d v="2021-04-24T00:00:00"/>
    <d v="2021-05-24T00:00:00"/>
    <d v="2021-06-23T00:00:00"/>
    <d v="2021-04-25T00:00:00"/>
    <d v="2021-05-24T00:00:00"/>
    <d v="2021-06-23T00:00:00"/>
    <s v="Paid Back"/>
  </r>
  <r>
    <n v="18656"/>
    <d v="2021-03-24T00:00:00"/>
    <s v="Mid"/>
    <n v="652"/>
    <n v="61"/>
    <s v="Approved"/>
    <x v="0"/>
    <d v="2021-04-23T00:00:00"/>
    <d v="2021-05-23T00:00:00"/>
    <d v="2021-06-22T00:00:00"/>
    <d v="2021-04-24T00:00:00"/>
    <d v="2021-05-23T00:00:00"/>
    <d v="2021-06-22T00:00:00"/>
    <s v="Paid Back"/>
  </r>
  <r>
    <n v="18657"/>
    <d v="2021-02-20T00:00:00"/>
    <s v="Mid"/>
    <n v="649"/>
    <n v="102"/>
    <s v="Approved"/>
    <x v="0"/>
    <d v="2021-03-22T00:00:00"/>
    <d v="2021-04-21T00:00:00"/>
    <d v="2021-05-21T00:00:00"/>
    <d v="2021-03-31T00:00:00"/>
    <d v="2021-04-21T00:00:00"/>
    <d v="2021-05-21T00:00:00"/>
    <s v="Defaulted"/>
  </r>
  <r>
    <n v="18658"/>
    <d v="2021-03-26T00:00:00"/>
    <s v="Mid"/>
    <n v="669"/>
    <n v="140"/>
    <s v="Approved"/>
    <x v="0"/>
    <d v="2021-04-25T00:00:00"/>
    <d v="2021-05-25T00:00:00"/>
    <d v="2021-06-24T00:00:00"/>
    <d v="2021-04-28T00:00:00"/>
    <d v="2021-05-25T00:00:00"/>
    <d v="2021-06-24T00:00:00"/>
    <s v="Paid Back"/>
  </r>
  <r>
    <n v="18659"/>
    <d v="2021-03-06T00:00:00"/>
    <s v="Mid"/>
    <n v="589"/>
    <n v="127"/>
    <s v="Approved"/>
    <x v="0"/>
    <d v="2021-04-05T00:00:00"/>
    <d v="2021-05-05T00:00:00"/>
    <d v="2021-06-04T00:00:00"/>
    <d v="2021-04-29T00:00:00"/>
    <d v="2021-05-05T00:00:00"/>
    <d v="2021-06-04T00:00:00"/>
    <s v="Paid Back"/>
  </r>
  <r>
    <n v="18660"/>
    <d v="2021-03-28T00:00:00"/>
    <s v="Low"/>
    <n v="576"/>
    <n v="75"/>
    <s v="Declined"/>
    <x v="3"/>
    <d v="1899-12-30T00:00:00"/>
    <d v="1899-12-30T00:00:00"/>
    <d v="1899-12-30T00:00:00"/>
    <d v="1899-12-30T00:00:00"/>
    <d v="1899-12-30T00:00:00"/>
    <d v="1899-12-30T00:00:00"/>
    <s v=""/>
  </r>
  <r>
    <n v="18661"/>
    <d v="2021-03-16T00:00:00"/>
    <s v="Mid"/>
    <n v="634"/>
    <n v="90"/>
    <s v="Approved"/>
    <x v="0"/>
    <d v="2021-04-15T00:00:00"/>
    <d v="2021-05-15T00:00:00"/>
    <d v="2021-06-14T00:00:00"/>
    <d v="2021-05-06T00:00:00"/>
    <d v="2021-05-15T00:00:00"/>
    <d v="2021-06-14T00:00:00"/>
    <s v="Defaulted"/>
  </r>
  <r>
    <n v="18662"/>
    <d v="2021-03-20T00:00:00"/>
    <s v="Mid"/>
    <n v="652"/>
    <n v="65"/>
    <s v="Approved"/>
    <x v="0"/>
    <d v="2021-04-19T00:00:00"/>
    <d v="2021-05-19T00:00:00"/>
    <d v="2021-06-18T00:00:00"/>
    <d v="2021-04-22T00:00:00"/>
    <d v="2021-05-19T00:00:00"/>
    <d v="2021-06-18T00:00:00"/>
    <s v="Paid Back"/>
  </r>
  <r>
    <n v="18663"/>
    <d v="2021-02-19T00:00:00"/>
    <s v="Mid"/>
    <n v="577"/>
    <n v="52"/>
    <s v="Declined"/>
    <x v="1"/>
    <d v="1899-12-30T00:00:00"/>
    <d v="1899-12-30T00:00:00"/>
    <d v="1899-12-30T00:00:00"/>
    <d v="1899-12-30T00:00:00"/>
    <d v="1899-12-30T00:00:00"/>
    <d v="1899-12-30T00:00:00"/>
    <s v=""/>
  </r>
  <r>
    <n v="18664"/>
    <d v="2021-03-06T00:00:00"/>
    <s v="High"/>
    <n v="518"/>
    <n v="112"/>
    <s v="Approved"/>
    <x v="0"/>
    <d v="2021-04-05T00:00:00"/>
    <d v="2021-05-05T00:00:00"/>
    <d v="2021-06-04T00:00:00"/>
    <d v="2021-05-30T00:00:00"/>
    <d v="2021-05-05T00:00:00"/>
    <d v="2021-06-04T00:00:00"/>
    <s v="Defaulted"/>
  </r>
  <r>
    <n v="18665"/>
    <d v="2021-03-13T00:00:00"/>
    <s v="High"/>
    <n v="638"/>
    <n v="135"/>
    <s v="Approved"/>
    <x v="0"/>
    <d v="2021-04-12T00:00:00"/>
    <d v="2021-05-12T00:00:00"/>
    <d v="2021-06-11T00:00:00"/>
    <d v="2021-05-19T00:00:00"/>
    <d v="2021-05-12T00:00:00"/>
    <d v="2021-06-11T00:00:00"/>
    <s v="Defaulted"/>
  </r>
  <r>
    <n v="18666"/>
    <d v="2021-03-24T00:00:00"/>
    <s v="Mid"/>
    <n v="648"/>
    <n v="130"/>
    <s v="Approved"/>
    <x v="0"/>
    <d v="2021-04-23T00:00:00"/>
    <d v="2021-05-23T00:00:00"/>
    <d v="2021-06-22T00:00:00"/>
    <d v="2021-04-23T00:00:00"/>
    <d v="2021-05-23T00:00:00"/>
    <d v="2021-06-22T00:00:00"/>
    <s v="Paid Back"/>
  </r>
  <r>
    <n v="18667"/>
    <d v="2021-02-03T00:00:00"/>
    <s v="Mid"/>
    <n v="655"/>
    <n v="119"/>
    <s v="Approved"/>
    <x v="0"/>
    <d v="2021-03-05T00:00:00"/>
    <d v="2021-04-04T00:00:00"/>
    <d v="2021-05-04T00:00:00"/>
    <d v="2021-03-15T00:00:00"/>
    <d v="2021-04-04T00:00:00"/>
    <d v="2021-05-04T00:00:00"/>
    <s v="Paid Back"/>
  </r>
  <r>
    <n v="18668"/>
    <d v="2021-02-13T00:00:00"/>
    <s v="Mid"/>
    <n v="605"/>
    <n v="132"/>
    <s v="Declined"/>
    <x v="2"/>
    <d v="1899-12-30T00:00:00"/>
    <d v="1899-12-30T00:00:00"/>
    <d v="1899-12-30T00:00:00"/>
    <d v="1899-12-30T00:00:00"/>
    <d v="1899-12-30T00:00:00"/>
    <d v="1899-12-30T00:00:00"/>
    <s v=""/>
  </r>
  <r>
    <n v="18669"/>
    <d v="2021-01-31T00:00:00"/>
    <s v="Low"/>
    <n v="654"/>
    <n v="81"/>
    <s v="Approved"/>
    <x v="0"/>
    <d v="2021-03-02T00:00:00"/>
    <d v="2021-04-01T00:00:00"/>
    <d v="2021-05-01T00:00:00"/>
    <d v="2021-03-11T00:00:00"/>
    <d v="2021-04-01T00:00:00"/>
    <d v="2021-05-01T00:00:00"/>
    <s v="Defaulted"/>
  </r>
  <r>
    <n v="18670"/>
    <d v="2021-01-05T00:00:00"/>
    <s v="Mid"/>
    <n v="697"/>
    <n v="115"/>
    <s v="Approved"/>
    <x v="0"/>
    <d v="2021-02-04T00:00:00"/>
    <d v="2021-03-06T00:00:00"/>
    <d v="2021-04-05T00:00:00"/>
    <d v="2021-02-08T00:00:00"/>
    <d v="2021-03-06T00:00:00"/>
    <d v="2021-04-05T00:00:00"/>
    <s v="Paid Back"/>
  </r>
  <r>
    <n v="18671"/>
    <d v="2021-01-26T00:00:00"/>
    <s v="High"/>
    <n v="557"/>
    <n v="138"/>
    <s v="Declined"/>
    <x v="2"/>
    <d v="1899-12-30T00:00:00"/>
    <d v="1899-12-30T00:00:00"/>
    <d v="1899-12-30T00:00:00"/>
    <d v="1899-12-30T00:00:00"/>
    <d v="1899-12-30T00:00:00"/>
    <d v="1899-12-30T00:00:00"/>
    <s v=""/>
  </r>
  <r>
    <n v="18672"/>
    <d v="2021-02-23T00:00:00"/>
    <s v="Low"/>
    <n v="627"/>
    <n v="55"/>
    <s v="Declined"/>
    <x v="1"/>
    <d v="1899-12-30T00:00:00"/>
    <d v="1899-12-30T00:00:00"/>
    <d v="1899-12-30T00:00:00"/>
    <d v="1899-12-30T00:00:00"/>
    <d v="1899-12-30T00:00:00"/>
    <d v="1899-12-30T00:00:00"/>
    <s v=""/>
  </r>
  <r>
    <n v="18673"/>
    <d v="2021-04-02T00:00:00"/>
    <s v="High"/>
    <n v="702"/>
    <n v="65"/>
    <s v="Approved"/>
    <x v="0"/>
    <d v="2021-05-02T00:00:00"/>
    <d v="2021-06-01T00:00:00"/>
    <d v="2021-07-01T00:00:00"/>
    <d v="2021-05-07T00:00:00"/>
    <d v="2021-06-01T00:00:00"/>
    <d v="2021-07-01T00:00:00"/>
    <s v="Defaulted"/>
  </r>
  <r>
    <n v="18674"/>
    <d v="2021-01-09T00:00:00"/>
    <s v="Mid"/>
    <n v="570"/>
    <n v="80"/>
    <s v="Declined"/>
    <x v="3"/>
    <d v="1899-12-30T00:00:00"/>
    <d v="1899-12-30T00:00:00"/>
    <d v="1899-12-30T00:00:00"/>
    <d v="1899-12-30T00:00:00"/>
    <d v="1899-12-30T00:00:00"/>
    <d v="1899-12-30T00:00:00"/>
    <s v=""/>
  </r>
  <r>
    <n v="18675"/>
    <d v="2021-02-25T00:00:00"/>
    <s v="Low"/>
    <n v="601"/>
    <n v="116"/>
    <s v="Declined"/>
    <x v="2"/>
    <d v="1899-12-30T00:00:00"/>
    <d v="1899-12-30T00:00:00"/>
    <d v="1899-12-30T00:00:00"/>
    <d v="1899-12-30T00:00:00"/>
    <d v="1899-12-30T00:00:00"/>
    <d v="1899-12-30T00:00:00"/>
    <s v=""/>
  </r>
  <r>
    <n v="18676"/>
    <d v="2021-02-06T00:00:00"/>
    <s v="Mid"/>
    <n v="649"/>
    <n v="69"/>
    <s v="Approved"/>
    <x v="0"/>
    <d v="2021-03-08T00:00:00"/>
    <d v="2021-04-07T00:00:00"/>
    <d v="2021-05-07T00:00:00"/>
    <d v="2021-03-11T00:00:00"/>
    <d v="2021-04-07T00:00:00"/>
    <d v="2021-05-07T00:00:00"/>
    <s v="Paid Back"/>
  </r>
  <r>
    <n v="18677"/>
    <d v="2021-03-15T00:00:00"/>
    <s v="High"/>
    <n v="676"/>
    <n v="109"/>
    <s v="Approved"/>
    <x v="0"/>
    <d v="2021-04-14T00:00:00"/>
    <d v="2021-05-14T00:00:00"/>
    <d v="2021-06-13T00:00:00"/>
    <d v="2021-04-20T00:00:00"/>
    <d v="2021-05-14T00:00:00"/>
    <d v="2021-06-13T00:00:00"/>
    <s v="Paid Back"/>
  </r>
  <r>
    <n v="18678"/>
    <d v="2021-03-25T00:00:00"/>
    <s v="High"/>
    <n v="567"/>
    <n v="59"/>
    <s v="Approved"/>
    <x v="0"/>
    <d v="2021-04-24T00:00:00"/>
    <d v="2021-05-24T00:00:00"/>
    <d v="2021-06-23T00:00:00"/>
    <d v="2021-07-04T00:00:00"/>
    <d v="2021-05-24T00:00:00"/>
    <d v="2021-06-23T00:00:00"/>
    <s v="Paid Back"/>
  </r>
  <r>
    <n v="18679"/>
    <d v="2021-02-05T00:00:00"/>
    <s v="High"/>
    <n v="654"/>
    <n v="129"/>
    <s v="Approved"/>
    <x v="0"/>
    <d v="2021-03-07T00:00:00"/>
    <d v="2021-04-06T00:00:00"/>
    <d v="2021-05-06T00:00:00"/>
    <d v="2021-03-14T00:00:00"/>
    <d v="2021-04-06T00:00:00"/>
    <d v="2021-05-06T00:00:00"/>
    <s v="Paid Back"/>
  </r>
  <r>
    <n v="18680"/>
    <d v="2021-03-06T00:00:00"/>
    <s v="Mid"/>
    <n v="655"/>
    <n v="102"/>
    <s v="Approved"/>
    <x v="0"/>
    <d v="2021-04-05T00:00:00"/>
    <d v="2021-05-05T00:00:00"/>
    <d v="2021-06-04T00:00:00"/>
    <d v="2021-04-11T00:00:00"/>
    <d v="2021-05-05T00:00:00"/>
    <d v="2021-06-04T00:00:00"/>
    <s v="Paid Back"/>
  </r>
  <r>
    <n v="18681"/>
    <d v="2021-03-19T00:00:00"/>
    <s v="Mid"/>
    <n v="593"/>
    <n v="105"/>
    <s v="Approved"/>
    <x v="0"/>
    <d v="2021-04-18T00:00:00"/>
    <d v="2021-05-18T00:00:00"/>
    <d v="2021-06-17T00:00:00"/>
    <d v="2021-06-21T00:00:00"/>
    <d v="2021-05-18T00:00:00"/>
    <d v="2021-06-17T00:00:00"/>
    <s v="Paid Back"/>
  </r>
  <r>
    <n v="18682"/>
    <d v="2021-03-30T00:00:00"/>
    <s v="Mid"/>
    <n v="648"/>
    <n v="83"/>
    <s v="Approved"/>
    <x v="0"/>
    <d v="2021-04-29T00:00:00"/>
    <d v="2021-05-29T00:00:00"/>
    <d v="2021-06-28T00:00:00"/>
    <d v="2021-05-01T00:00:00"/>
    <d v="2021-05-29T00:00:00"/>
    <d v="2021-06-28T00:00:00"/>
    <s v="Defaulted"/>
  </r>
  <r>
    <n v="18683"/>
    <d v="2021-02-06T00:00:00"/>
    <s v="Mid"/>
    <n v="651"/>
    <n v="67"/>
    <s v="Approved"/>
    <x v="0"/>
    <d v="2021-03-08T00:00:00"/>
    <d v="2021-04-07T00:00:00"/>
    <d v="2021-05-07T00:00:00"/>
    <d v="2021-03-08T00:00:00"/>
    <d v="2021-04-07T00:00:00"/>
    <d v="2021-05-07T00:00:00"/>
    <s v="Paid Back"/>
  </r>
  <r>
    <n v="18684"/>
    <d v="2021-02-11T00:00:00"/>
    <s v="Mid"/>
    <n v="667"/>
    <n v="97"/>
    <s v="Approved"/>
    <x v="0"/>
    <d v="2021-03-13T00:00:00"/>
    <d v="2021-04-12T00:00:00"/>
    <d v="2021-05-12T00:00:00"/>
    <d v="2021-03-15T00:00:00"/>
    <d v="2021-04-12T00:00:00"/>
    <d v="2021-05-12T00:00:00"/>
    <s v="Paid Back"/>
  </r>
  <r>
    <n v="18685"/>
    <d v="2021-02-07T00:00:00"/>
    <s v="High"/>
    <n v="584"/>
    <n v="96"/>
    <s v="Declined"/>
    <x v="5"/>
    <d v="1899-12-30T00:00:00"/>
    <d v="1899-12-30T00:00:00"/>
    <d v="1899-12-30T00:00:00"/>
    <d v="1899-12-30T00:00:00"/>
    <d v="1899-12-30T00:00:00"/>
    <d v="1899-12-30T00:00:00"/>
    <s v=""/>
  </r>
  <r>
    <n v="18686"/>
    <d v="2021-02-04T00:00:00"/>
    <s v="Mid"/>
    <n v="511"/>
    <n v="95"/>
    <s v="Declined"/>
    <x v="5"/>
    <d v="1899-12-30T00:00:00"/>
    <d v="1899-12-30T00:00:00"/>
    <d v="1899-12-30T00:00:00"/>
    <d v="1899-12-30T00:00:00"/>
    <d v="1899-12-30T00:00:00"/>
    <d v="1899-12-30T00:00:00"/>
    <s v=""/>
  </r>
  <r>
    <n v="18687"/>
    <d v="2021-04-02T00:00:00"/>
    <s v="Mid"/>
    <n v="677"/>
    <n v="110"/>
    <s v="Approved"/>
    <x v="0"/>
    <d v="2021-05-02T00:00:00"/>
    <d v="2021-06-01T00:00:00"/>
    <d v="2021-07-01T00:00:00"/>
    <d v="2021-05-08T00:00:00"/>
    <d v="2021-06-01T00:00:00"/>
    <d v="2021-07-01T00:00:00"/>
    <s v="Defaulted"/>
  </r>
  <r>
    <n v="18688"/>
    <d v="2021-01-26T00:00:00"/>
    <s v="Low"/>
    <n v="594"/>
    <n v="68"/>
    <s v="Declined"/>
    <x v="1"/>
    <d v="1899-12-30T00:00:00"/>
    <d v="1899-12-30T00:00:00"/>
    <d v="1899-12-30T00:00:00"/>
    <d v="1899-12-30T00:00:00"/>
    <d v="1899-12-30T00:00:00"/>
    <d v="1899-12-30T00:00:00"/>
    <s v=""/>
  </r>
  <r>
    <n v="18689"/>
    <d v="2021-03-28T00:00:00"/>
    <s v="Low"/>
    <n v="676"/>
    <n v="91"/>
    <s v="Approved"/>
    <x v="0"/>
    <d v="2021-04-27T00:00:00"/>
    <d v="2021-05-27T00:00:00"/>
    <d v="2021-06-26T00:00:00"/>
    <d v="2021-04-28T00:00:00"/>
    <d v="2021-05-27T00:00:00"/>
    <d v="2021-06-26T00:00:00"/>
    <s v="Paid Back"/>
  </r>
  <r>
    <n v="18690"/>
    <d v="2021-02-04T00:00:00"/>
    <s v="High"/>
    <n v="589"/>
    <n v="101"/>
    <s v="Declined"/>
    <x v="5"/>
    <d v="1899-12-30T00:00:00"/>
    <d v="1899-12-30T00:00:00"/>
    <d v="1899-12-30T00:00:00"/>
    <d v="1899-12-30T00:00:00"/>
    <d v="1899-12-30T00:00:00"/>
    <d v="1899-12-30T00:00:00"/>
    <s v=""/>
  </r>
  <r>
    <n v="18691"/>
    <d v="2021-02-21T00:00:00"/>
    <s v="High"/>
    <n v="691"/>
    <n v="107"/>
    <s v="Approved"/>
    <x v="0"/>
    <d v="2021-03-23T00:00:00"/>
    <d v="2021-04-22T00:00:00"/>
    <d v="2021-05-22T00:00:00"/>
    <d v="2021-03-31T00:00:00"/>
    <d v="2021-04-22T00:00:00"/>
    <d v="2021-05-22T00:00:00"/>
    <s v="Paid Back"/>
  </r>
  <r>
    <n v="18692"/>
    <d v="2021-03-24T00:00:00"/>
    <s v="Mid"/>
    <n v="606"/>
    <n v="102"/>
    <s v="Declined"/>
    <x v="2"/>
    <d v="1899-12-30T00:00:00"/>
    <d v="1899-12-30T00:00:00"/>
    <d v="1899-12-30T00:00:00"/>
    <d v="1899-12-30T00:00:00"/>
    <d v="1899-12-30T00:00:00"/>
    <d v="1899-12-30T00:00:00"/>
    <s v=""/>
  </r>
  <r>
    <n v="18693"/>
    <d v="2021-03-03T00:00:00"/>
    <s v="Low"/>
    <n v="658"/>
    <n v="92"/>
    <s v="Approved"/>
    <x v="0"/>
    <d v="2021-04-02T00:00:00"/>
    <d v="2021-05-02T00:00:00"/>
    <d v="2021-06-01T00:00:00"/>
    <d v="2021-04-11T00:00:00"/>
    <d v="2021-05-02T00:00:00"/>
    <d v="2021-06-01T00:00:00"/>
    <s v="Paid Back"/>
  </r>
  <r>
    <n v="18694"/>
    <d v="2021-03-19T00:00:00"/>
    <s v="High"/>
    <n v="674"/>
    <n v="93"/>
    <s v="Approved"/>
    <x v="0"/>
    <d v="2021-04-18T00:00:00"/>
    <d v="2021-05-18T00:00:00"/>
    <d v="2021-06-17T00:00:00"/>
    <d v="2021-04-24T00:00:00"/>
    <d v="2021-05-18T00:00:00"/>
    <d v="2021-06-17T00:00:00"/>
    <s v="Paid Back"/>
  </r>
  <r>
    <n v="18695"/>
    <d v="2021-03-17T00:00:00"/>
    <s v="Low"/>
    <n v="631"/>
    <n v="106"/>
    <s v="Approved"/>
    <x v="0"/>
    <d v="2021-04-16T00:00:00"/>
    <d v="2021-05-16T00:00:00"/>
    <d v="2021-06-15T00:00:00"/>
    <d v="2021-05-23T00:00:00"/>
    <d v="2021-05-16T00:00:00"/>
    <d v="2021-06-15T00:00:00"/>
    <s v="Defaulted"/>
  </r>
  <r>
    <n v="18696"/>
    <d v="2021-01-05T00:00:00"/>
    <s v="High"/>
    <n v="618"/>
    <n v="112"/>
    <s v="Approved"/>
    <x v="0"/>
    <d v="2021-02-04T00:00:00"/>
    <d v="2021-03-06T00:00:00"/>
    <d v="2021-04-05T00:00:00"/>
    <d v="2021-02-23T00:00:00"/>
    <d v="2021-03-06T00:00:00"/>
    <d v="2021-04-05T00:00:00"/>
    <s v="Defaulted"/>
  </r>
  <r>
    <n v="18697"/>
    <d v="2021-02-09T00:00:00"/>
    <s v="Low"/>
    <n v="603"/>
    <n v="132"/>
    <s v="Declined"/>
    <x v="3"/>
    <d v="1899-12-30T00:00:00"/>
    <d v="1899-12-30T00:00:00"/>
    <d v="1899-12-30T00:00:00"/>
    <d v="1899-12-30T00:00:00"/>
    <d v="1899-12-30T00:00:00"/>
    <d v="1899-12-30T00:00:00"/>
    <s v=""/>
  </r>
  <r>
    <n v="18698"/>
    <d v="2021-02-16T00:00:00"/>
    <s v="Low"/>
    <n v="700"/>
    <n v="86"/>
    <s v="Approved"/>
    <x v="0"/>
    <d v="2021-03-18T00:00:00"/>
    <d v="2021-04-17T00:00:00"/>
    <d v="2021-05-17T00:00:00"/>
    <d v="2021-03-22T00:00:00"/>
    <d v="2021-04-17T00:00:00"/>
    <d v="2021-05-17T00:00:00"/>
    <s v="Defaulted"/>
  </r>
  <r>
    <n v="18699"/>
    <d v="2021-02-07T00:00:00"/>
    <s v="Low"/>
    <n v="638"/>
    <n v="83"/>
    <s v="Declined"/>
    <x v="1"/>
    <d v="1899-12-30T00:00:00"/>
    <d v="1899-12-30T00:00:00"/>
    <d v="1899-12-30T00:00:00"/>
    <d v="1899-12-30T00:00:00"/>
    <d v="1899-12-30T00:00:00"/>
    <d v="1899-12-30T00:00:00"/>
    <s v=""/>
  </r>
  <r>
    <n v="18700"/>
    <d v="2021-03-26T00:00:00"/>
    <s v="Low"/>
    <n v="608"/>
    <n v="116"/>
    <s v="Declined"/>
    <x v="5"/>
    <d v="1899-12-30T00:00:00"/>
    <d v="1899-12-30T00:00:00"/>
    <d v="1899-12-30T00:00:00"/>
    <d v="1899-12-30T00:00:00"/>
    <d v="1899-12-30T00:00:00"/>
    <d v="1899-12-30T00:00:00"/>
    <s v=""/>
  </r>
  <r>
    <n v="18701"/>
    <d v="2021-03-12T00:00:00"/>
    <s v="Mid"/>
    <n v="598"/>
    <n v="136"/>
    <s v="Declined"/>
    <x v="2"/>
    <d v="1899-12-30T00:00:00"/>
    <d v="1899-12-30T00:00:00"/>
    <d v="1899-12-30T00:00:00"/>
    <d v="1899-12-30T00:00:00"/>
    <d v="1899-12-30T00:00:00"/>
    <d v="1899-12-30T00:00:00"/>
    <s v=""/>
  </r>
  <r>
    <n v="18702"/>
    <d v="2021-03-29T00:00:00"/>
    <s v="High"/>
    <n v="629"/>
    <n v="68"/>
    <s v="Approved"/>
    <x v="0"/>
    <d v="2021-04-28T00:00:00"/>
    <d v="2021-05-28T00:00:00"/>
    <d v="2021-06-27T00:00:00"/>
    <d v="2021-05-03T00:00:00"/>
    <d v="2021-05-28T00:00:00"/>
    <d v="2021-06-27T00:00:00"/>
    <s v="Paid Back"/>
  </r>
  <r>
    <n v="18703"/>
    <d v="2021-03-18T00:00:00"/>
    <s v="Mid"/>
    <n v="649"/>
    <n v="89"/>
    <s v="Approved"/>
    <x v="0"/>
    <d v="2021-04-17T00:00:00"/>
    <d v="2021-05-17T00:00:00"/>
    <d v="2021-06-16T00:00:00"/>
    <d v="2021-04-25T00:00:00"/>
    <d v="2021-05-17T00:00:00"/>
    <d v="2021-06-16T00:00:00"/>
    <s v="Defaulted"/>
  </r>
  <r>
    <n v="18704"/>
    <d v="2021-02-19T00:00:00"/>
    <s v="Low"/>
    <n v="663"/>
    <n v="120"/>
    <s v="Approved"/>
    <x v="0"/>
    <d v="2021-03-21T00:00:00"/>
    <d v="2021-04-20T00:00:00"/>
    <d v="2021-05-20T00:00:00"/>
    <d v="2021-03-21T00:00:00"/>
    <d v="2021-04-20T00:00:00"/>
    <d v="2021-05-20T00:00:00"/>
    <s v="Paid Back"/>
  </r>
  <r>
    <n v="18705"/>
    <d v="2021-01-23T00:00:00"/>
    <s v="Low"/>
    <n v="571"/>
    <n v="26"/>
    <s v="Declined"/>
    <x v="4"/>
    <d v="1899-12-30T00:00:00"/>
    <d v="1899-12-30T00:00:00"/>
    <d v="1899-12-30T00:00:00"/>
    <d v="1899-12-30T00:00:00"/>
    <d v="1899-12-30T00:00:00"/>
    <d v="1899-12-30T00:00:00"/>
    <s v=""/>
  </r>
  <r>
    <n v="18706"/>
    <d v="2021-02-10T00:00:00"/>
    <s v="High"/>
    <n v="674"/>
    <n v="118"/>
    <s v="Approved"/>
    <x v="0"/>
    <d v="2021-03-12T00:00:00"/>
    <d v="2021-04-11T00:00:00"/>
    <d v="2021-05-11T00:00:00"/>
    <d v="2021-03-15T00:00:00"/>
    <d v="2021-04-11T00:00:00"/>
    <d v="2021-05-11T00:00:00"/>
    <s v="Defaulted"/>
  </r>
  <r>
    <n v="18707"/>
    <d v="2021-03-30T00:00:00"/>
    <s v="Mid"/>
    <n v="585"/>
    <n v="90"/>
    <s v="Declined"/>
    <x v="5"/>
    <d v="1899-12-30T00:00:00"/>
    <d v="1899-12-30T00:00:00"/>
    <d v="1899-12-30T00:00:00"/>
    <d v="1899-12-30T00:00:00"/>
    <d v="1899-12-30T00:00:00"/>
    <d v="1899-12-30T00:00:00"/>
    <s v=""/>
  </r>
  <r>
    <n v="18708"/>
    <d v="2021-03-24T00:00:00"/>
    <s v="Mid"/>
    <n v="605"/>
    <n v="76"/>
    <s v="Declined"/>
    <x v="1"/>
    <d v="1899-12-30T00:00:00"/>
    <d v="1899-12-30T00:00:00"/>
    <d v="1899-12-30T00:00:00"/>
    <d v="1899-12-30T00:00:00"/>
    <d v="1899-12-30T00:00:00"/>
    <d v="1899-12-30T00:00:00"/>
    <s v=""/>
  </r>
  <r>
    <n v="18709"/>
    <d v="2021-01-25T00:00:00"/>
    <s v="High"/>
    <n v="630"/>
    <n v="46"/>
    <s v="Approved"/>
    <x v="0"/>
    <d v="2021-02-24T00:00:00"/>
    <d v="2021-03-26T00:00:00"/>
    <d v="2021-04-25T00:00:00"/>
    <d v="2021-03-14T00:00:00"/>
    <d v="2021-03-26T00:00:00"/>
    <d v="2021-04-25T00:00:00"/>
    <s v="Paid Back"/>
  </r>
  <r>
    <n v="18710"/>
    <d v="2021-02-15T00:00:00"/>
    <s v="High"/>
    <n v="618"/>
    <n v="124"/>
    <s v="Approved"/>
    <x v="0"/>
    <d v="2021-03-17T00:00:00"/>
    <d v="2021-04-16T00:00:00"/>
    <d v="2021-05-16T00:00:00"/>
    <d v="2021-04-11T00:00:00"/>
    <d v="2021-04-16T00:00:00"/>
    <d v="2021-05-16T00:00:00"/>
    <s v="Paid Back"/>
  </r>
  <r>
    <n v="18711"/>
    <d v="2021-03-25T00:00:00"/>
    <s v="High"/>
    <n v="656"/>
    <n v="103"/>
    <s v="Approved"/>
    <x v="0"/>
    <d v="2021-04-24T00:00:00"/>
    <d v="2021-05-24T00:00:00"/>
    <d v="2021-06-23T00:00:00"/>
    <d v="2021-04-24T00:00:00"/>
    <d v="2021-05-24T00:00:00"/>
    <d v="2021-06-23T00:00:00"/>
    <s v="Paid Back"/>
  </r>
  <r>
    <n v="18712"/>
    <d v="2021-01-19T00:00:00"/>
    <s v="High"/>
    <n v="636"/>
    <n v="83"/>
    <s v="Approved"/>
    <x v="0"/>
    <d v="2021-02-18T00:00:00"/>
    <d v="2021-03-20T00:00:00"/>
    <d v="2021-04-19T00:00:00"/>
    <d v="2021-03-07T00:00:00"/>
    <d v="2021-03-20T00:00:00"/>
    <d v="2021-04-19T00:00:00"/>
    <s v="Paid Back"/>
  </r>
  <r>
    <n v="18713"/>
    <d v="2021-02-04T00:00:00"/>
    <s v="Low"/>
    <n v="629"/>
    <n v="39"/>
    <s v="Declined"/>
    <x v="4"/>
    <d v="1899-12-30T00:00:00"/>
    <d v="1899-12-30T00:00:00"/>
    <d v="1899-12-30T00:00:00"/>
    <d v="1899-12-30T00:00:00"/>
    <d v="1899-12-30T00:00:00"/>
    <d v="1899-12-30T00:00:00"/>
    <s v=""/>
  </r>
  <r>
    <n v="18714"/>
    <d v="2021-01-02T00:00:00"/>
    <s v="High"/>
    <n v="574"/>
    <n v="161"/>
    <s v="Declined"/>
    <x v="4"/>
    <d v="1899-12-30T00:00:00"/>
    <d v="1899-12-30T00:00:00"/>
    <d v="1899-12-30T00:00:00"/>
    <d v="1899-12-30T00:00:00"/>
    <d v="1899-12-30T00:00:00"/>
    <d v="1899-12-30T00:00:00"/>
    <s v=""/>
  </r>
  <r>
    <n v="18715"/>
    <d v="2021-03-22T00:00:00"/>
    <s v="Mid"/>
    <n v="635"/>
    <n v="162"/>
    <s v="Approved"/>
    <x v="0"/>
    <d v="2021-04-21T00:00:00"/>
    <d v="2021-05-21T00:00:00"/>
    <d v="2021-06-20T00:00:00"/>
    <d v="2021-05-12T00:00:00"/>
    <d v="2021-05-21T00:00:00"/>
    <d v="2021-06-20T00:00:00"/>
    <s v="Paid Back"/>
  </r>
  <r>
    <n v="18716"/>
    <d v="2021-03-30T00:00:00"/>
    <s v="Low"/>
    <n v="648"/>
    <n v="89"/>
    <s v="Approved"/>
    <x v="0"/>
    <d v="2021-04-29T00:00:00"/>
    <d v="2021-05-29T00:00:00"/>
    <d v="2021-06-28T00:00:00"/>
    <d v="2021-05-06T00:00:00"/>
    <d v="2021-05-29T00:00:00"/>
    <d v="2021-06-28T00:00:00"/>
    <s v="Paid Back"/>
  </r>
  <r>
    <n v="18717"/>
    <d v="2021-03-18T00:00:00"/>
    <s v="Low"/>
    <n v="622"/>
    <n v="117"/>
    <s v="Approved"/>
    <x v="0"/>
    <d v="2021-04-17T00:00:00"/>
    <d v="2021-05-17T00:00:00"/>
    <d v="2021-06-16T00:00:00"/>
    <d v="2021-05-11T00:00:00"/>
    <d v="2021-05-17T00:00:00"/>
    <d v="2021-06-16T00:00:00"/>
    <s v="Paid Back"/>
  </r>
  <r>
    <n v="18718"/>
    <d v="2021-02-01T00:00:00"/>
    <s v="Low"/>
    <n v="610"/>
    <n v="106"/>
    <s v="Declined"/>
    <x v="1"/>
    <d v="1899-12-30T00:00:00"/>
    <d v="1899-12-30T00:00:00"/>
    <d v="1899-12-30T00:00:00"/>
    <d v="1899-12-30T00:00:00"/>
    <d v="1899-12-30T00:00:00"/>
    <d v="1899-12-30T00:00:00"/>
    <s v=""/>
  </r>
  <r>
    <n v="18719"/>
    <d v="2021-03-04T00:00:00"/>
    <s v="Low"/>
    <n v="639"/>
    <n v="59"/>
    <s v="Declined"/>
    <x v="5"/>
    <d v="1899-12-30T00:00:00"/>
    <d v="1899-12-30T00:00:00"/>
    <d v="1899-12-30T00:00:00"/>
    <d v="1899-12-30T00:00:00"/>
    <d v="1899-12-30T00:00:00"/>
    <d v="1899-12-30T00:00:00"/>
    <s v=""/>
  </r>
  <r>
    <n v="18720"/>
    <d v="2021-02-21T00:00:00"/>
    <s v="Mid"/>
    <n v="613"/>
    <n v="138"/>
    <s v="Declined"/>
    <x v="1"/>
    <d v="1899-12-30T00:00:00"/>
    <d v="1899-12-30T00:00:00"/>
    <d v="1899-12-30T00:00:00"/>
    <d v="1899-12-30T00:00:00"/>
    <d v="1899-12-30T00:00:00"/>
    <d v="1899-12-30T00:00:00"/>
    <s v=""/>
  </r>
  <r>
    <n v="18721"/>
    <d v="2021-02-14T00:00:00"/>
    <s v="Mid"/>
    <n v="641"/>
    <n v="94"/>
    <s v="Approved"/>
    <x v="0"/>
    <d v="2021-03-16T00:00:00"/>
    <d v="2021-04-15T00:00:00"/>
    <d v="2021-05-15T00:00:00"/>
    <d v="2021-03-26T00:00:00"/>
    <d v="2021-04-15T00:00:00"/>
    <d v="2021-05-15T00:00:00"/>
    <s v="Paid Back"/>
  </r>
  <r>
    <n v="18722"/>
    <d v="2021-01-16T00:00:00"/>
    <s v="Low"/>
    <n v="626"/>
    <n v="69"/>
    <s v="Declined"/>
    <x v="1"/>
    <d v="1899-12-30T00:00:00"/>
    <d v="1899-12-30T00:00:00"/>
    <d v="1899-12-30T00:00:00"/>
    <d v="1899-12-30T00:00:00"/>
    <d v="1899-12-30T00:00:00"/>
    <d v="1899-12-30T00:00:00"/>
    <s v=""/>
  </r>
  <r>
    <n v="18723"/>
    <d v="2021-02-02T00:00:00"/>
    <s v="Mid"/>
    <n v="673"/>
    <n v="87"/>
    <s v="Approved"/>
    <x v="0"/>
    <d v="2021-03-04T00:00:00"/>
    <d v="2021-04-03T00:00:00"/>
    <d v="2021-05-03T00:00:00"/>
    <d v="2021-03-04T00:00:00"/>
    <d v="2021-04-03T00:00:00"/>
    <d v="2021-05-03T00:00:00"/>
    <s v="Defaulted"/>
  </r>
  <r>
    <n v="18724"/>
    <d v="2021-04-01T00:00:00"/>
    <s v="Low"/>
    <n v="630"/>
    <n v="86"/>
    <s v="Declined"/>
    <x v="2"/>
    <d v="1899-12-30T00:00:00"/>
    <d v="1899-12-30T00:00:00"/>
    <d v="1899-12-30T00:00:00"/>
    <d v="1899-12-30T00:00:00"/>
    <d v="1899-12-30T00:00:00"/>
    <d v="1899-12-30T00:00:00"/>
    <s v=""/>
  </r>
  <r>
    <n v="18725"/>
    <d v="2021-01-18T00:00:00"/>
    <s v="Mid"/>
    <n v="566"/>
    <n v="129"/>
    <s v="Declined"/>
    <x v="2"/>
    <d v="1899-12-30T00:00:00"/>
    <d v="1899-12-30T00:00:00"/>
    <d v="1899-12-30T00:00:00"/>
    <d v="1899-12-30T00:00:00"/>
    <d v="1899-12-30T00:00:00"/>
    <d v="1899-12-30T00:00:00"/>
    <s v=""/>
  </r>
  <r>
    <n v="18726"/>
    <d v="2021-03-09T00:00:00"/>
    <s v="Low"/>
    <n v="686"/>
    <n v="124"/>
    <s v="Approved"/>
    <x v="0"/>
    <d v="2021-04-08T00:00:00"/>
    <d v="2021-05-08T00:00:00"/>
    <d v="2021-06-07T00:00:00"/>
    <d v="2021-04-09T00:00:00"/>
    <d v="2021-05-08T00:00:00"/>
    <d v="2021-06-07T00:00:00"/>
    <s v="Paid Back"/>
  </r>
  <r>
    <n v="18727"/>
    <d v="2021-03-29T00:00:00"/>
    <s v="Mid"/>
    <n v="612"/>
    <n v="137"/>
    <s v="Declined"/>
    <x v="2"/>
    <d v="1899-12-30T00:00:00"/>
    <d v="1899-12-30T00:00:00"/>
    <d v="1899-12-30T00:00:00"/>
    <d v="1899-12-30T00:00:00"/>
    <d v="1899-12-30T00:00:00"/>
    <d v="1899-12-30T00:00:00"/>
    <s v=""/>
  </r>
  <r>
    <n v="18728"/>
    <d v="2021-02-12T00:00:00"/>
    <s v="Low"/>
    <n v="576"/>
    <n v="140"/>
    <s v="Declined"/>
    <x v="4"/>
    <d v="1899-12-30T00:00:00"/>
    <d v="1899-12-30T00:00:00"/>
    <d v="1899-12-30T00:00:00"/>
    <d v="1899-12-30T00:00:00"/>
    <d v="1899-12-30T00:00:00"/>
    <d v="1899-12-30T00:00:00"/>
    <s v=""/>
  </r>
  <r>
    <n v="18729"/>
    <d v="2021-02-15T00:00:00"/>
    <s v="Mid"/>
    <n v="639"/>
    <n v="175"/>
    <s v="Approved"/>
    <x v="0"/>
    <d v="2021-03-17T00:00:00"/>
    <d v="2021-04-16T00:00:00"/>
    <d v="2021-05-16T00:00:00"/>
    <d v="2021-03-30T00:00:00"/>
    <d v="2021-04-16T00:00:00"/>
    <d v="2021-05-16T00:00:00"/>
    <s v="Paid Back"/>
  </r>
  <r>
    <n v="18730"/>
    <d v="2021-02-25T00:00:00"/>
    <s v="Mid"/>
    <n v="717"/>
    <n v="156"/>
    <s v="Approved"/>
    <x v="0"/>
    <d v="2021-03-27T00:00:00"/>
    <d v="2021-04-26T00:00:00"/>
    <d v="2021-05-26T00:00:00"/>
    <d v="2021-04-05T00:00:00"/>
    <d v="2021-04-26T00:00:00"/>
    <d v="2021-05-26T00:00:00"/>
    <s v="Defaulted"/>
  </r>
  <r>
    <n v="18731"/>
    <d v="2021-03-14T00:00:00"/>
    <s v="High"/>
    <n v="598"/>
    <n v="117"/>
    <s v="Declined"/>
    <x v="5"/>
    <d v="1899-12-30T00:00:00"/>
    <d v="1899-12-30T00:00:00"/>
    <d v="1899-12-30T00:00:00"/>
    <d v="1899-12-30T00:00:00"/>
    <d v="1899-12-30T00:00:00"/>
    <d v="1899-12-30T00:00:00"/>
    <s v=""/>
  </r>
  <r>
    <n v="18732"/>
    <d v="2021-03-24T00:00:00"/>
    <s v="Mid"/>
    <n v="606"/>
    <n v="144"/>
    <s v="Declined"/>
    <x v="5"/>
    <d v="1899-12-30T00:00:00"/>
    <d v="1899-12-30T00:00:00"/>
    <d v="1899-12-30T00:00:00"/>
    <d v="1899-12-30T00:00:00"/>
    <d v="1899-12-30T00:00:00"/>
    <d v="1899-12-30T00:00:00"/>
    <s v=""/>
  </r>
  <r>
    <n v="18733"/>
    <d v="2021-03-03T00:00:00"/>
    <s v="High"/>
    <n v="595"/>
    <n v="97"/>
    <s v="Declined"/>
    <x v="3"/>
    <d v="1899-12-30T00:00:00"/>
    <d v="1899-12-30T00:00:00"/>
    <d v="1899-12-30T00:00:00"/>
    <d v="1899-12-30T00:00:00"/>
    <d v="1899-12-30T00:00:00"/>
    <d v="1899-12-30T00:00:00"/>
    <s v=""/>
  </r>
  <r>
    <n v="18734"/>
    <d v="2021-03-14T00:00:00"/>
    <s v="High"/>
    <n v="619"/>
    <n v="110"/>
    <s v="Approved"/>
    <x v="0"/>
    <d v="2021-04-13T00:00:00"/>
    <d v="2021-05-13T00:00:00"/>
    <d v="2021-06-12T00:00:00"/>
    <d v="2021-05-14T00:00:00"/>
    <d v="2021-05-13T00:00:00"/>
    <d v="2021-06-12T00:00:00"/>
    <s v="Defaulted"/>
  </r>
  <r>
    <n v="18735"/>
    <d v="2021-03-07T00:00:00"/>
    <s v="Low"/>
    <n v="600"/>
    <n v="90"/>
    <s v="Declined"/>
    <x v="3"/>
    <d v="1899-12-30T00:00:00"/>
    <d v="1899-12-30T00:00:00"/>
    <d v="1899-12-30T00:00:00"/>
    <d v="1899-12-30T00:00:00"/>
    <d v="1899-12-30T00:00:00"/>
    <d v="1899-12-30T00:00:00"/>
    <s v=""/>
  </r>
  <r>
    <n v="18736"/>
    <d v="2021-03-23T00:00:00"/>
    <s v="High"/>
    <n v="624"/>
    <n v="108"/>
    <s v="Approved"/>
    <x v="0"/>
    <d v="2021-04-22T00:00:00"/>
    <d v="2021-05-22T00:00:00"/>
    <d v="2021-06-21T00:00:00"/>
    <d v="2021-04-26T00:00:00"/>
    <d v="2021-05-22T00:00:00"/>
    <d v="2021-06-21T00:00:00"/>
    <s v="Paid Back"/>
  </r>
  <r>
    <n v="18737"/>
    <d v="2021-01-06T00:00:00"/>
    <s v="High"/>
    <n v="606"/>
    <n v="141"/>
    <s v="Approved"/>
    <x v="0"/>
    <d v="2021-02-05T00:00:00"/>
    <d v="2021-03-07T00:00:00"/>
    <d v="2021-04-06T00:00:00"/>
    <d v="2021-03-12T00:00:00"/>
    <d v="2021-03-07T00:00:00"/>
    <d v="2021-04-06T00:00:00"/>
    <s v="Paid Back"/>
  </r>
  <r>
    <n v="18738"/>
    <d v="2021-02-16T00:00:00"/>
    <s v="Mid"/>
    <n v="612"/>
    <n v="72"/>
    <s v="Declined"/>
    <x v="2"/>
    <d v="1899-12-30T00:00:00"/>
    <d v="1899-12-30T00:00:00"/>
    <d v="1899-12-30T00:00:00"/>
    <d v="1899-12-30T00:00:00"/>
    <d v="1899-12-30T00:00:00"/>
    <d v="1899-12-30T00:00:00"/>
    <s v=""/>
  </r>
  <r>
    <n v="18739"/>
    <d v="2021-01-25T00:00:00"/>
    <s v="Low"/>
    <n v="691"/>
    <n v="103"/>
    <s v="Approved"/>
    <x v="0"/>
    <d v="2021-02-24T00:00:00"/>
    <d v="2021-03-26T00:00:00"/>
    <d v="2021-04-25T00:00:00"/>
    <d v="2021-03-01T00:00:00"/>
    <d v="2021-03-26T00:00:00"/>
    <d v="2021-04-25T00:00:00"/>
    <s v="Paid Back"/>
  </r>
  <r>
    <n v="18740"/>
    <d v="2021-03-10T00:00:00"/>
    <s v="Low"/>
    <n v="519"/>
    <n v="135"/>
    <s v="Declined"/>
    <x v="4"/>
    <d v="1899-12-30T00:00:00"/>
    <d v="1899-12-30T00:00:00"/>
    <d v="1899-12-30T00:00:00"/>
    <d v="1899-12-30T00:00:00"/>
    <d v="1899-12-30T00:00:00"/>
    <d v="1899-12-30T00:00:00"/>
    <s v=""/>
  </r>
  <r>
    <n v="18741"/>
    <d v="2021-01-07T00:00:00"/>
    <s v="Low"/>
    <n v="617"/>
    <n v="142"/>
    <s v="Declined"/>
    <x v="4"/>
    <d v="1899-12-30T00:00:00"/>
    <d v="1899-12-30T00:00:00"/>
    <d v="1899-12-30T00:00:00"/>
    <d v="1899-12-30T00:00:00"/>
    <d v="1899-12-30T00:00:00"/>
    <d v="1899-12-30T00:00:00"/>
    <s v=""/>
  </r>
  <r>
    <n v="18742"/>
    <d v="2021-02-02T00:00:00"/>
    <s v="Mid"/>
    <n v="625"/>
    <n v="90"/>
    <s v="Approved"/>
    <x v="0"/>
    <d v="2021-03-04T00:00:00"/>
    <d v="2021-04-03T00:00:00"/>
    <d v="2021-05-03T00:00:00"/>
    <d v="2021-04-01T00:00:00"/>
    <d v="2021-04-03T00:00:00"/>
    <d v="2021-05-03T00:00:00"/>
    <s v="Paid Back"/>
  </r>
  <r>
    <n v="18743"/>
    <d v="2021-02-05T00:00:00"/>
    <s v="Mid"/>
    <n v="636"/>
    <n v="56"/>
    <s v="Approved"/>
    <x v="0"/>
    <d v="2021-03-07T00:00:00"/>
    <d v="2021-04-06T00:00:00"/>
    <d v="2021-05-06T00:00:00"/>
    <d v="2021-03-24T00:00:00"/>
    <d v="2021-04-06T00:00:00"/>
    <d v="2021-05-06T00:00:00"/>
    <s v="Paid Back"/>
  </r>
  <r>
    <n v="18744"/>
    <d v="2021-03-19T00:00:00"/>
    <s v="Low"/>
    <n v="644"/>
    <n v="112"/>
    <s v="Approved"/>
    <x v="0"/>
    <d v="2021-04-18T00:00:00"/>
    <d v="2021-05-18T00:00:00"/>
    <d v="2021-06-17T00:00:00"/>
    <d v="2021-04-24T00:00:00"/>
    <d v="2021-05-18T00:00:00"/>
    <d v="2021-06-17T00:00:00"/>
    <s v="Paid Back"/>
  </r>
  <r>
    <n v="18745"/>
    <d v="2021-03-01T00:00:00"/>
    <s v="Mid"/>
    <n v="567"/>
    <n v="80"/>
    <s v="Approved"/>
    <x v="0"/>
    <d v="2021-03-31T00:00:00"/>
    <d v="2021-04-30T00:00:00"/>
    <d v="2021-05-30T00:00:00"/>
    <d v="2021-06-22T00:00:00"/>
    <d v="2021-04-30T00:00:00"/>
    <d v="2021-05-30T00:00:00"/>
    <s v="Paid Back"/>
  </r>
  <r>
    <n v="18746"/>
    <d v="2021-02-13T00:00:00"/>
    <s v="Mid"/>
    <n v="635"/>
    <n v="98"/>
    <s v="Approved"/>
    <x v="0"/>
    <d v="2021-03-15T00:00:00"/>
    <d v="2021-04-14T00:00:00"/>
    <d v="2021-05-14T00:00:00"/>
    <d v="2021-03-28T00:00:00"/>
    <d v="2021-04-14T00:00:00"/>
    <d v="2021-05-14T00:00:00"/>
    <s v="Paid Back"/>
  </r>
  <r>
    <n v="18747"/>
    <d v="2021-02-25T00:00:00"/>
    <s v="Mid"/>
    <n v="566"/>
    <n v="119"/>
    <s v="Declined"/>
    <x v="2"/>
    <d v="1899-12-30T00:00:00"/>
    <d v="1899-12-30T00:00:00"/>
    <d v="1899-12-30T00:00:00"/>
    <d v="1899-12-30T00:00:00"/>
    <d v="1899-12-30T00:00:00"/>
    <d v="1899-12-30T00:00:00"/>
    <s v=""/>
  </r>
  <r>
    <n v="18748"/>
    <d v="2021-03-06T00:00:00"/>
    <s v="Mid"/>
    <n v="575"/>
    <n v="42"/>
    <s v="Declined"/>
    <x v="5"/>
    <d v="1899-12-30T00:00:00"/>
    <d v="1899-12-30T00:00:00"/>
    <d v="1899-12-30T00:00:00"/>
    <d v="1899-12-30T00:00:00"/>
    <d v="1899-12-30T00:00:00"/>
    <d v="1899-12-30T00:00:00"/>
    <s v=""/>
  </r>
  <r>
    <n v="18749"/>
    <d v="2021-03-21T00:00:00"/>
    <s v="Low"/>
    <n v="684"/>
    <n v="69"/>
    <s v="Approved"/>
    <x v="0"/>
    <d v="2021-04-20T00:00:00"/>
    <d v="2021-05-20T00:00:00"/>
    <d v="2021-06-19T00:00:00"/>
    <d v="2021-04-28T00:00:00"/>
    <d v="2021-05-20T00:00:00"/>
    <d v="2021-06-19T00:00:00"/>
    <s v="Defaulted"/>
  </r>
  <r>
    <n v="18750"/>
    <d v="2021-01-14T00:00:00"/>
    <s v="Mid"/>
    <n v="608"/>
    <n v="118"/>
    <s v="Declined"/>
    <x v="4"/>
    <d v="1899-12-30T00:00:00"/>
    <d v="1899-12-30T00:00:00"/>
    <d v="1899-12-30T00:00:00"/>
    <d v="1899-12-30T00:00:00"/>
    <d v="1899-12-30T00:00:00"/>
    <d v="1899-12-30T00:00:00"/>
    <s v=""/>
  </r>
  <r>
    <n v="18751"/>
    <d v="2021-03-30T00:00:00"/>
    <s v="Low"/>
    <n v="672"/>
    <n v="141"/>
    <s v="Approved"/>
    <x v="0"/>
    <d v="2021-04-29T00:00:00"/>
    <d v="2021-05-29T00:00:00"/>
    <d v="2021-06-28T00:00:00"/>
    <d v="2021-04-29T00:00:00"/>
    <d v="2021-05-29T00:00:00"/>
    <d v="2021-06-28T00:00:00"/>
    <s v="Defaulted"/>
  </r>
  <r>
    <n v="18752"/>
    <d v="2021-02-12T00:00:00"/>
    <s v="Low"/>
    <n v="552"/>
    <n v="87"/>
    <s v="Declined"/>
    <x v="2"/>
    <d v="1899-12-30T00:00:00"/>
    <d v="1899-12-30T00:00:00"/>
    <d v="1899-12-30T00:00:00"/>
    <d v="1899-12-30T00:00:00"/>
    <d v="1899-12-30T00:00:00"/>
    <d v="1899-12-30T00:00:00"/>
    <s v=""/>
  </r>
  <r>
    <n v="18753"/>
    <d v="2021-02-22T00:00:00"/>
    <s v="Mid"/>
    <n v="602"/>
    <n v="97"/>
    <s v="Declined"/>
    <x v="4"/>
    <d v="1899-12-30T00:00:00"/>
    <d v="1899-12-30T00:00:00"/>
    <d v="1899-12-30T00:00:00"/>
    <d v="1899-12-30T00:00:00"/>
    <d v="1899-12-30T00:00:00"/>
    <d v="1899-12-30T00:00:00"/>
    <s v=""/>
  </r>
  <r>
    <n v="18754"/>
    <d v="2021-01-29T00:00:00"/>
    <s v="High"/>
    <n v="660"/>
    <n v="100"/>
    <s v="Approved"/>
    <x v="0"/>
    <d v="2021-02-28T00:00:00"/>
    <d v="2021-03-30T00:00:00"/>
    <d v="2021-04-29T00:00:00"/>
    <d v="2021-03-07T00:00:00"/>
    <d v="2021-03-30T00:00:00"/>
    <d v="2021-04-29T00:00:00"/>
    <s v="Paid Back"/>
  </r>
  <r>
    <n v="18755"/>
    <d v="2021-02-27T00:00:00"/>
    <s v="High"/>
    <n v="601"/>
    <n v="116"/>
    <s v="Approved"/>
    <x v="0"/>
    <d v="2021-03-29T00:00:00"/>
    <d v="2021-04-28T00:00:00"/>
    <d v="2021-05-28T00:00:00"/>
    <d v="2021-04-01T00:00:00"/>
    <d v="2021-04-28T00:00:00"/>
    <d v="2021-05-28T00:00:00"/>
    <s v="Defaulted"/>
  </r>
  <r>
    <n v="18756"/>
    <d v="2021-04-01T00:00:00"/>
    <s v="Mid"/>
    <n v="618"/>
    <n v="120"/>
    <s v="Declined"/>
    <x v="5"/>
    <d v="1899-12-30T00:00:00"/>
    <d v="1899-12-30T00:00:00"/>
    <d v="1899-12-30T00:00:00"/>
    <d v="1899-12-30T00:00:00"/>
    <d v="1899-12-30T00:00:00"/>
    <d v="1899-12-30T00:00:00"/>
    <s v=""/>
  </r>
  <r>
    <n v="18757"/>
    <d v="2021-03-30T00:00:00"/>
    <s v="Mid"/>
    <n v="666"/>
    <n v="95"/>
    <s v="Approved"/>
    <x v="0"/>
    <d v="2021-04-29T00:00:00"/>
    <d v="2021-05-29T00:00:00"/>
    <d v="2021-06-28T00:00:00"/>
    <d v="2021-05-07T00:00:00"/>
    <d v="2021-05-29T00:00:00"/>
    <d v="2021-06-28T00:00:00"/>
    <s v="Paid Back"/>
  </r>
  <r>
    <n v="18758"/>
    <d v="2021-04-01T00:00:00"/>
    <s v="Low"/>
    <n v="695"/>
    <n v="110"/>
    <s v="Approved"/>
    <x v="0"/>
    <d v="2021-05-01T00:00:00"/>
    <d v="2021-05-31T00:00:00"/>
    <d v="2021-06-30T00:00:00"/>
    <d v="2021-05-01T00:00:00"/>
    <d v="2021-05-31T00:00:00"/>
    <d v="2021-06-30T00:00:00"/>
    <s v="Paid Back"/>
  </r>
  <r>
    <n v="18759"/>
    <d v="2021-02-18T00:00:00"/>
    <s v="Low"/>
    <n v="603"/>
    <n v="113"/>
    <s v="Declined"/>
    <x v="1"/>
    <d v="1899-12-30T00:00:00"/>
    <d v="1899-12-30T00:00:00"/>
    <d v="1899-12-30T00:00:00"/>
    <d v="1899-12-30T00:00:00"/>
    <d v="1899-12-30T00:00:00"/>
    <d v="1899-12-30T00:00:00"/>
    <s v=""/>
  </r>
  <r>
    <n v="18760"/>
    <d v="2021-03-25T00:00:00"/>
    <s v="Mid"/>
    <n v="643"/>
    <n v="125"/>
    <s v="Approved"/>
    <x v="0"/>
    <d v="2021-04-24T00:00:00"/>
    <d v="2021-05-24T00:00:00"/>
    <d v="2021-06-23T00:00:00"/>
    <d v="2021-04-26T00:00:00"/>
    <d v="2021-05-24T00:00:00"/>
    <d v="2021-06-23T00:00:00"/>
    <s v="Defaulted"/>
  </r>
  <r>
    <n v="18761"/>
    <d v="2021-01-17T00:00:00"/>
    <s v="Mid"/>
    <n v="615"/>
    <n v="94"/>
    <s v="Declined"/>
    <x v="4"/>
    <d v="1899-12-30T00:00:00"/>
    <d v="1899-12-30T00:00:00"/>
    <d v="1899-12-30T00:00:00"/>
    <d v="1899-12-30T00:00:00"/>
    <d v="1899-12-30T00:00:00"/>
    <d v="1899-12-30T00:00:00"/>
    <s v=""/>
  </r>
  <r>
    <n v="18762"/>
    <d v="2021-03-01T00:00:00"/>
    <s v="Mid"/>
    <n v="555"/>
    <n v="78"/>
    <s v="Declined"/>
    <x v="5"/>
    <d v="1899-12-30T00:00:00"/>
    <d v="1899-12-30T00:00:00"/>
    <d v="1899-12-30T00:00:00"/>
    <d v="1899-12-30T00:00:00"/>
    <d v="1899-12-30T00:00:00"/>
    <d v="1899-12-30T00:00:00"/>
    <s v=""/>
  </r>
  <r>
    <n v="18763"/>
    <d v="2021-02-09T00:00:00"/>
    <s v="Low"/>
    <n v="636"/>
    <n v="87"/>
    <s v="Declined"/>
    <x v="4"/>
    <d v="1899-12-30T00:00:00"/>
    <d v="1899-12-30T00:00:00"/>
    <d v="1899-12-30T00:00:00"/>
    <d v="1899-12-30T00:00:00"/>
    <d v="1899-12-30T00:00:00"/>
    <d v="1899-12-30T00:00:00"/>
    <s v=""/>
  </r>
  <r>
    <n v="18764"/>
    <d v="2021-03-26T00:00:00"/>
    <s v="High"/>
    <n v="647"/>
    <n v="115"/>
    <s v="Approved"/>
    <x v="0"/>
    <d v="2021-04-25T00:00:00"/>
    <d v="2021-05-25T00:00:00"/>
    <d v="2021-06-24T00:00:00"/>
    <d v="2021-05-05T00:00:00"/>
    <d v="2021-05-25T00:00:00"/>
    <d v="2021-06-24T00:00:00"/>
    <s v="Paid Back"/>
  </r>
  <r>
    <n v="18765"/>
    <d v="2021-02-10T00:00:00"/>
    <s v="Mid"/>
    <n v="596"/>
    <n v="110"/>
    <s v="Declined"/>
    <x v="2"/>
    <d v="1899-12-30T00:00:00"/>
    <d v="1899-12-30T00:00:00"/>
    <d v="1899-12-30T00:00:00"/>
    <d v="1899-12-30T00:00:00"/>
    <d v="1899-12-30T00:00:00"/>
    <d v="1899-12-30T00:00:00"/>
    <s v=""/>
  </r>
  <r>
    <n v="18766"/>
    <d v="2021-03-02T00:00:00"/>
    <s v="Low"/>
    <n v="618"/>
    <n v="76"/>
    <s v="Declined"/>
    <x v="3"/>
    <d v="1899-12-30T00:00:00"/>
    <d v="1899-12-30T00:00:00"/>
    <d v="1899-12-30T00:00:00"/>
    <d v="1899-12-30T00:00:00"/>
    <d v="1899-12-30T00:00:00"/>
    <d v="1899-12-30T00:00:00"/>
    <s v=""/>
  </r>
  <r>
    <n v="18767"/>
    <d v="2021-03-19T00:00:00"/>
    <s v="Low"/>
    <n v="594"/>
    <n v="128"/>
    <s v="Declined"/>
    <x v="3"/>
    <d v="1899-12-30T00:00:00"/>
    <d v="1899-12-30T00:00:00"/>
    <d v="1899-12-30T00:00:00"/>
    <d v="1899-12-30T00:00:00"/>
    <d v="1899-12-30T00:00:00"/>
    <d v="1899-12-30T00:00:00"/>
    <s v=""/>
  </r>
  <r>
    <n v="18768"/>
    <d v="2021-01-05T00:00:00"/>
    <s v="Mid"/>
    <n v="657"/>
    <n v="177"/>
    <s v="Approved"/>
    <x v="0"/>
    <d v="2021-02-04T00:00:00"/>
    <d v="2021-03-06T00:00:00"/>
    <d v="2021-04-05T00:00:00"/>
    <d v="2021-02-04T00:00:00"/>
    <d v="2021-03-06T00:00:00"/>
    <d v="2021-04-05T00:00:00"/>
    <s v="Paid Back"/>
  </r>
  <r>
    <n v="18769"/>
    <d v="2021-02-15T00:00:00"/>
    <s v="Low"/>
    <n v="614"/>
    <n v="161"/>
    <s v="Declined"/>
    <x v="3"/>
    <d v="1899-12-30T00:00:00"/>
    <d v="1899-12-30T00:00:00"/>
    <d v="1899-12-30T00:00:00"/>
    <d v="1899-12-30T00:00:00"/>
    <d v="1899-12-30T00:00:00"/>
    <d v="1899-12-30T00:00:00"/>
    <s v=""/>
  </r>
  <r>
    <n v="18770"/>
    <d v="2021-03-06T00:00:00"/>
    <s v="Low"/>
    <n v="622"/>
    <n v="71"/>
    <s v="Declined"/>
    <x v="2"/>
    <d v="1899-12-30T00:00:00"/>
    <d v="1899-12-30T00:00:00"/>
    <d v="1899-12-30T00:00:00"/>
    <d v="1899-12-30T00:00:00"/>
    <d v="1899-12-30T00:00:00"/>
    <d v="1899-12-30T00:00:00"/>
    <s v=""/>
  </r>
  <r>
    <n v="18771"/>
    <d v="2021-03-30T00:00:00"/>
    <s v="Mid"/>
    <n v="644"/>
    <n v="136"/>
    <s v="Approved"/>
    <x v="0"/>
    <d v="2021-04-29T00:00:00"/>
    <d v="2021-05-29T00:00:00"/>
    <d v="2021-06-28T00:00:00"/>
    <d v="2021-04-30T00:00:00"/>
    <d v="2021-05-29T00:00:00"/>
    <d v="2021-06-28T00:00:00"/>
    <s v="Paid Back"/>
  </r>
  <r>
    <n v="18772"/>
    <d v="2021-03-20T00:00:00"/>
    <s v="Low"/>
    <n v="663"/>
    <n v="100"/>
    <s v="Approved"/>
    <x v="0"/>
    <d v="2021-04-19T00:00:00"/>
    <d v="2021-05-19T00:00:00"/>
    <d v="2021-06-18T00:00:00"/>
    <d v="2021-04-19T00:00:00"/>
    <d v="2021-05-19T00:00:00"/>
    <d v="2021-06-18T00:00:00"/>
    <s v="Defaulted"/>
  </r>
  <r>
    <n v="18773"/>
    <d v="2021-02-19T00:00:00"/>
    <s v="Low"/>
    <n v="576"/>
    <n v="42"/>
    <s v="Declined"/>
    <x v="1"/>
    <d v="1899-12-30T00:00:00"/>
    <d v="1899-12-30T00:00:00"/>
    <d v="1899-12-30T00:00:00"/>
    <d v="1899-12-30T00:00:00"/>
    <d v="1899-12-30T00:00:00"/>
    <d v="1899-12-30T00:00:00"/>
    <s v=""/>
  </r>
  <r>
    <n v="18774"/>
    <d v="2021-01-16T00:00:00"/>
    <s v="Mid"/>
    <n v="646"/>
    <n v="39"/>
    <s v="Approved"/>
    <x v="0"/>
    <d v="2021-02-15T00:00:00"/>
    <d v="2021-03-17T00:00:00"/>
    <d v="2021-04-16T00:00:00"/>
    <d v="2021-02-19T00:00:00"/>
    <d v="2021-03-17T00:00:00"/>
    <d v="2021-04-16T00:00:00"/>
    <s v="Defaulted"/>
  </r>
  <r>
    <n v="18775"/>
    <d v="2021-02-17T00:00:00"/>
    <s v="Low"/>
    <n v="634"/>
    <n v="72"/>
    <s v="Declined"/>
    <x v="5"/>
    <d v="1899-12-30T00:00:00"/>
    <d v="1899-12-30T00:00:00"/>
    <d v="1899-12-30T00:00:00"/>
    <d v="1899-12-30T00:00:00"/>
    <d v="1899-12-30T00:00:00"/>
    <d v="1899-12-30T00:00:00"/>
    <s v=""/>
  </r>
  <r>
    <n v="18776"/>
    <d v="2021-01-23T00:00:00"/>
    <s v="Low"/>
    <n v="559"/>
    <n v="63"/>
    <s v="Declined"/>
    <x v="4"/>
    <d v="1899-12-30T00:00:00"/>
    <d v="1899-12-30T00:00:00"/>
    <d v="1899-12-30T00:00:00"/>
    <d v="1899-12-30T00:00:00"/>
    <d v="1899-12-30T00:00:00"/>
    <d v="1899-12-30T00:00:00"/>
    <s v=""/>
  </r>
  <r>
    <n v="18777"/>
    <d v="2021-03-31T00:00:00"/>
    <s v="High"/>
    <n v="571"/>
    <n v="138"/>
    <s v="Declined"/>
    <x v="4"/>
    <d v="1899-12-30T00:00:00"/>
    <d v="1899-12-30T00:00:00"/>
    <d v="1899-12-30T00:00:00"/>
    <d v="1899-12-30T00:00:00"/>
    <d v="1899-12-30T00:00:00"/>
    <d v="1899-12-30T00:00:00"/>
    <s v=""/>
  </r>
  <r>
    <n v="18778"/>
    <d v="2021-02-12T00:00:00"/>
    <s v="Low"/>
    <n v="560"/>
    <n v="113"/>
    <s v="Declined"/>
    <x v="4"/>
    <d v="1899-12-30T00:00:00"/>
    <d v="1899-12-30T00:00:00"/>
    <d v="1899-12-30T00:00:00"/>
    <d v="1899-12-30T00:00:00"/>
    <d v="1899-12-30T00:00:00"/>
    <d v="1899-12-30T00:00:00"/>
    <s v=""/>
  </r>
  <r>
    <n v="18779"/>
    <d v="2021-02-24T00:00:00"/>
    <s v="Mid"/>
    <n v="609"/>
    <n v="95"/>
    <s v="Declined"/>
    <x v="3"/>
    <d v="1899-12-30T00:00:00"/>
    <d v="1899-12-30T00:00:00"/>
    <d v="1899-12-30T00:00:00"/>
    <d v="1899-12-30T00:00:00"/>
    <d v="1899-12-30T00:00:00"/>
    <d v="1899-12-30T00:00:00"/>
    <s v=""/>
  </r>
  <r>
    <n v="18780"/>
    <d v="2021-03-12T00:00:00"/>
    <s v="Low"/>
    <n v="669"/>
    <n v="88"/>
    <s v="Approved"/>
    <x v="0"/>
    <d v="2021-04-11T00:00:00"/>
    <d v="2021-05-11T00:00:00"/>
    <d v="2021-06-10T00:00:00"/>
    <d v="2021-04-19T00:00:00"/>
    <d v="2021-05-11T00:00:00"/>
    <d v="2021-06-10T00:00:00"/>
    <s v="Paid Back"/>
  </r>
  <r>
    <n v="18781"/>
    <d v="2021-03-27T00:00:00"/>
    <s v="Mid"/>
    <n v="591"/>
    <n v="141"/>
    <s v="Declined"/>
    <x v="3"/>
    <d v="1899-12-30T00:00:00"/>
    <d v="1899-12-30T00:00:00"/>
    <d v="1899-12-30T00:00:00"/>
    <d v="1899-12-30T00:00:00"/>
    <d v="1899-12-30T00:00:00"/>
    <d v="1899-12-30T00:00:00"/>
    <s v=""/>
  </r>
  <r>
    <n v="18782"/>
    <d v="2021-03-31T00:00:00"/>
    <s v="Mid"/>
    <n v="669"/>
    <n v="50"/>
    <s v="Approved"/>
    <x v="0"/>
    <d v="2021-04-30T00:00:00"/>
    <d v="2021-05-30T00:00:00"/>
    <d v="2021-06-29T00:00:00"/>
    <d v="2021-05-10T00:00:00"/>
    <d v="2021-05-30T00:00:00"/>
    <d v="2021-06-29T00:00:00"/>
    <s v="Paid Back"/>
  </r>
  <r>
    <n v="18783"/>
    <d v="2021-01-23T00:00:00"/>
    <s v="Mid"/>
    <n v="614"/>
    <n v="107"/>
    <s v="Declined"/>
    <x v="3"/>
    <d v="1899-12-30T00:00:00"/>
    <d v="1899-12-30T00:00:00"/>
    <d v="1899-12-30T00:00:00"/>
    <d v="1899-12-30T00:00:00"/>
    <d v="1899-12-30T00:00:00"/>
    <d v="1899-12-30T00:00:00"/>
    <s v=""/>
  </r>
  <r>
    <n v="18784"/>
    <d v="2021-03-04T00:00:00"/>
    <s v="Mid"/>
    <n v="623"/>
    <n v="96"/>
    <s v="Approved"/>
    <x v="0"/>
    <d v="2021-04-03T00:00:00"/>
    <d v="2021-05-03T00:00:00"/>
    <d v="2021-06-02T00:00:00"/>
    <d v="2021-04-17T00:00:00"/>
    <d v="2021-05-03T00:00:00"/>
    <d v="2021-06-02T00:00:00"/>
    <s v="Defaulted"/>
  </r>
  <r>
    <n v="18785"/>
    <d v="2021-03-09T00:00:00"/>
    <s v="Low"/>
    <n v="566"/>
    <n v="142"/>
    <s v="Declined"/>
    <x v="2"/>
    <d v="1899-12-30T00:00:00"/>
    <d v="1899-12-30T00:00:00"/>
    <d v="1899-12-30T00:00:00"/>
    <d v="1899-12-30T00:00:00"/>
    <d v="1899-12-30T00:00:00"/>
    <d v="1899-12-30T00:00:00"/>
    <s v=""/>
  </r>
  <r>
    <n v="18786"/>
    <d v="2021-03-22T00:00:00"/>
    <s v="Mid"/>
    <n v="568"/>
    <n v="70"/>
    <s v="Declined"/>
    <x v="4"/>
    <d v="1899-12-30T00:00:00"/>
    <d v="1899-12-30T00:00:00"/>
    <d v="1899-12-30T00:00:00"/>
    <d v="1899-12-30T00:00:00"/>
    <d v="1899-12-30T00:00:00"/>
    <d v="1899-12-30T00:00:00"/>
    <s v=""/>
  </r>
  <r>
    <n v="18787"/>
    <d v="2021-02-27T00:00:00"/>
    <s v="Mid"/>
    <n v="658"/>
    <n v="113"/>
    <s v="Approved"/>
    <x v="0"/>
    <d v="2021-03-29T00:00:00"/>
    <d v="2021-04-28T00:00:00"/>
    <d v="2021-05-28T00:00:00"/>
    <d v="2021-04-06T00:00:00"/>
    <d v="2021-04-28T00:00:00"/>
    <d v="2021-05-28T00:00:00"/>
    <s v="Paid Back"/>
  </r>
  <r>
    <n v="18788"/>
    <d v="2021-03-14T00:00:00"/>
    <s v="Mid"/>
    <n v="585"/>
    <n v="88"/>
    <s v="Declined"/>
    <x v="1"/>
    <d v="1899-12-30T00:00:00"/>
    <d v="1899-12-30T00:00:00"/>
    <d v="1899-12-30T00:00:00"/>
    <d v="1899-12-30T00:00:00"/>
    <d v="1899-12-30T00:00:00"/>
    <d v="1899-12-30T00:00:00"/>
    <s v=""/>
  </r>
  <r>
    <n v="18789"/>
    <d v="2021-02-05T00:00:00"/>
    <s v="Low"/>
    <n v="642"/>
    <n v="99"/>
    <s v="Approved"/>
    <x v="0"/>
    <d v="2021-03-07T00:00:00"/>
    <d v="2021-04-06T00:00:00"/>
    <d v="2021-05-06T00:00:00"/>
    <d v="2021-03-08T00:00:00"/>
    <d v="2021-04-06T00:00:00"/>
    <d v="2021-05-06T00:00:00"/>
    <s v="Defaulted"/>
  </r>
  <r>
    <n v="18790"/>
    <d v="2021-03-29T00:00:00"/>
    <s v="High"/>
    <n v="708"/>
    <n v="79"/>
    <s v="Approved"/>
    <x v="0"/>
    <d v="2021-04-28T00:00:00"/>
    <d v="2021-05-28T00:00:00"/>
    <d v="2021-06-27T00:00:00"/>
    <d v="2021-05-02T00:00:00"/>
    <d v="2021-05-28T00:00:00"/>
    <d v="2021-06-27T00:00:00"/>
    <s v="Paid Back"/>
  </r>
  <r>
    <n v="18791"/>
    <d v="2021-02-10T00:00:00"/>
    <s v="Mid"/>
    <n v="646"/>
    <n v="95"/>
    <s v="Approved"/>
    <x v="0"/>
    <d v="2021-03-12T00:00:00"/>
    <d v="2021-04-11T00:00:00"/>
    <d v="2021-05-11T00:00:00"/>
    <d v="2021-03-14T00:00:00"/>
    <d v="2021-04-11T00:00:00"/>
    <d v="2021-05-11T00:00:00"/>
    <s v="Defaulted"/>
  </r>
  <r>
    <n v="18792"/>
    <d v="2021-02-03T00:00:00"/>
    <s v="High"/>
    <n v="571"/>
    <n v="96"/>
    <s v="Declined"/>
    <x v="3"/>
    <d v="1899-12-30T00:00:00"/>
    <d v="1899-12-30T00:00:00"/>
    <d v="1899-12-30T00:00:00"/>
    <d v="1899-12-30T00:00:00"/>
    <d v="1899-12-30T00:00:00"/>
    <d v="1899-12-30T00:00:00"/>
    <s v=""/>
  </r>
  <r>
    <n v="18793"/>
    <d v="2021-02-10T00:00:00"/>
    <s v="Low"/>
    <n v="693"/>
    <n v="138"/>
    <s v="Approved"/>
    <x v="0"/>
    <d v="2021-03-12T00:00:00"/>
    <d v="2021-04-11T00:00:00"/>
    <d v="2021-05-11T00:00:00"/>
    <d v="2021-03-15T00:00:00"/>
    <d v="2021-04-11T00:00:00"/>
    <d v="2021-05-11T00:00:00"/>
    <s v="Defaulted"/>
  </r>
  <r>
    <n v="18794"/>
    <d v="2021-02-09T00:00:00"/>
    <s v="Mid"/>
    <n v="632"/>
    <n v="112"/>
    <s v="Approved"/>
    <x v="0"/>
    <d v="2021-03-11T00:00:00"/>
    <d v="2021-04-10T00:00:00"/>
    <d v="2021-05-10T00:00:00"/>
    <d v="2021-03-21T00:00:00"/>
    <d v="2021-04-10T00:00:00"/>
    <d v="2021-05-10T00:00:00"/>
    <s v="Paid Back"/>
  </r>
  <r>
    <n v="18795"/>
    <d v="2021-03-07T00:00:00"/>
    <s v="Mid"/>
    <n v="631"/>
    <n v="127"/>
    <s v="Approved"/>
    <x v="0"/>
    <d v="2021-04-06T00:00:00"/>
    <d v="2021-05-06T00:00:00"/>
    <d v="2021-06-05T00:00:00"/>
    <d v="2021-05-14T00:00:00"/>
    <d v="2021-05-06T00:00:00"/>
    <d v="2021-06-05T00:00:00"/>
    <s v="Defaulted"/>
  </r>
  <r>
    <n v="18796"/>
    <d v="2021-03-12T00:00:00"/>
    <s v="Mid"/>
    <n v="667"/>
    <n v="110"/>
    <s v="Approved"/>
    <x v="0"/>
    <d v="2021-04-11T00:00:00"/>
    <d v="2021-05-11T00:00:00"/>
    <d v="2021-06-10T00:00:00"/>
    <d v="2021-04-12T00:00:00"/>
    <d v="2021-05-11T00:00:00"/>
    <d v="2021-06-10T00:00:00"/>
    <s v="Paid Back"/>
  </r>
  <r>
    <n v="18797"/>
    <d v="2021-02-16T00:00:00"/>
    <s v="Low"/>
    <n v="614"/>
    <n v="77"/>
    <s v="Declined"/>
    <x v="5"/>
    <d v="1899-12-30T00:00:00"/>
    <d v="1899-12-30T00:00:00"/>
    <d v="1899-12-30T00:00:00"/>
    <d v="1899-12-30T00:00:00"/>
    <d v="1899-12-30T00:00:00"/>
    <d v="1899-12-30T00:00:00"/>
    <s v=""/>
  </r>
  <r>
    <n v="18798"/>
    <d v="2021-03-23T00:00:00"/>
    <s v="Low"/>
    <n v="703"/>
    <n v="121"/>
    <s v="Approved"/>
    <x v="0"/>
    <d v="2021-04-22T00:00:00"/>
    <d v="2021-05-22T00:00:00"/>
    <d v="2021-06-21T00:00:00"/>
    <d v="2021-04-27T00:00:00"/>
    <d v="2021-05-22T00:00:00"/>
    <d v="2021-06-21T00:00:00"/>
    <s v="Defaulted"/>
  </r>
  <r>
    <n v="18799"/>
    <d v="2021-02-07T00:00:00"/>
    <s v="Mid"/>
    <n v="650"/>
    <n v="97"/>
    <s v="Approved"/>
    <x v="0"/>
    <d v="2021-03-09T00:00:00"/>
    <d v="2021-04-08T00:00:00"/>
    <d v="2021-05-08T00:00:00"/>
    <d v="2021-03-11T00:00:00"/>
    <d v="2021-04-08T00:00:00"/>
    <d v="2021-05-08T00:00:00"/>
    <s v="Paid Back"/>
  </r>
  <r>
    <n v="18800"/>
    <d v="2021-02-18T00:00:00"/>
    <s v="Mid"/>
    <n v="588"/>
    <n v="95"/>
    <s v="Declined"/>
    <x v="3"/>
    <d v="1899-12-30T00:00:00"/>
    <d v="1899-12-30T00:00:00"/>
    <d v="1899-12-30T00:00:00"/>
    <d v="1899-12-30T00:00:00"/>
    <d v="1899-12-30T00:00:00"/>
    <d v="1899-12-30T00:00:00"/>
    <s v=""/>
  </r>
  <r>
    <n v="18801"/>
    <d v="2021-03-10T00:00:00"/>
    <s v="Mid"/>
    <n v="600"/>
    <n v="136"/>
    <s v="Declined"/>
    <x v="4"/>
    <d v="1899-12-30T00:00:00"/>
    <d v="1899-12-30T00:00:00"/>
    <d v="1899-12-30T00:00:00"/>
    <d v="1899-12-30T00:00:00"/>
    <d v="1899-12-30T00:00:00"/>
    <d v="1899-12-30T00:00:00"/>
    <s v=""/>
  </r>
  <r>
    <n v="18802"/>
    <d v="2021-02-15T00:00:00"/>
    <s v="Mid"/>
    <n v="618"/>
    <n v="89"/>
    <s v="Declined"/>
    <x v="5"/>
    <d v="1899-12-30T00:00:00"/>
    <d v="1899-12-30T00:00:00"/>
    <d v="1899-12-30T00:00:00"/>
    <d v="1899-12-30T00:00:00"/>
    <d v="1899-12-30T00:00:00"/>
    <d v="1899-12-30T00:00:00"/>
    <s v=""/>
  </r>
  <r>
    <n v="18803"/>
    <d v="2021-02-21T00:00:00"/>
    <s v="Low"/>
    <n v="552"/>
    <n v="109"/>
    <s v="Declined"/>
    <x v="1"/>
    <d v="1899-12-30T00:00:00"/>
    <d v="1899-12-30T00:00:00"/>
    <d v="1899-12-30T00:00:00"/>
    <d v="1899-12-30T00:00:00"/>
    <d v="1899-12-30T00:00:00"/>
    <d v="1899-12-30T00:00:00"/>
    <s v=""/>
  </r>
  <r>
    <n v="18804"/>
    <d v="2021-03-06T00:00:00"/>
    <s v="Mid"/>
    <n v="669"/>
    <n v="101"/>
    <s v="Approved"/>
    <x v="0"/>
    <d v="2021-04-05T00:00:00"/>
    <d v="2021-05-05T00:00:00"/>
    <d v="2021-06-04T00:00:00"/>
    <d v="2021-04-05T00:00:00"/>
    <d v="2021-05-05T00:00:00"/>
    <d v="2021-06-04T00:00:00"/>
    <s v="Paid Back"/>
  </r>
  <r>
    <n v="18805"/>
    <d v="2021-03-30T00:00:00"/>
    <s v="Low"/>
    <n v="590"/>
    <n v="142"/>
    <s v="Declined"/>
    <x v="2"/>
    <d v="1899-12-30T00:00:00"/>
    <d v="1899-12-30T00:00:00"/>
    <d v="1899-12-30T00:00:00"/>
    <d v="1899-12-30T00:00:00"/>
    <d v="1899-12-30T00:00:00"/>
    <d v="1899-12-30T00:00:00"/>
    <s v=""/>
  </r>
  <r>
    <n v="18806"/>
    <d v="2021-01-13T00:00:00"/>
    <s v="Mid"/>
    <n v="631"/>
    <n v="116"/>
    <s v="Approved"/>
    <x v="0"/>
    <d v="2021-02-12T00:00:00"/>
    <d v="2021-03-14T00:00:00"/>
    <d v="2021-04-13T00:00:00"/>
    <d v="2021-03-24T00:00:00"/>
    <d v="2021-03-14T00:00:00"/>
    <d v="2021-04-13T00:00:00"/>
    <s v="Paid Back"/>
  </r>
  <r>
    <n v="18807"/>
    <d v="2021-02-05T00:00:00"/>
    <s v="Low"/>
    <n v="642"/>
    <n v="48"/>
    <s v="Approved"/>
    <x v="0"/>
    <d v="2021-03-07T00:00:00"/>
    <d v="2021-04-06T00:00:00"/>
    <d v="2021-05-06T00:00:00"/>
    <d v="2021-03-11T00:00:00"/>
    <d v="2021-04-06T00:00:00"/>
    <d v="2021-05-06T00:00:00"/>
    <s v="Defaulted"/>
  </r>
  <r>
    <n v="18808"/>
    <d v="2021-02-21T00:00:00"/>
    <s v="Mid"/>
    <n v="695"/>
    <n v="131"/>
    <s v="Approved"/>
    <x v="0"/>
    <d v="2021-03-23T00:00:00"/>
    <d v="2021-04-22T00:00:00"/>
    <d v="2021-05-22T00:00:00"/>
    <d v="2021-04-02T00:00:00"/>
    <d v="2021-04-22T00:00:00"/>
    <d v="2021-05-22T00:00:00"/>
    <s v="Paid Back"/>
  </r>
  <r>
    <n v="18809"/>
    <d v="2021-01-12T00:00:00"/>
    <s v="Mid"/>
    <n v="620"/>
    <n v="154"/>
    <s v="Declined"/>
    <x v="2"/>
    <d v="1899-12-30T00:00:00"/>
    <d v="1899-12-30T00:00:00"/>
    <d v="1899-12-30T00:00:00"/>
    <d v="1899-12-30T00:00:00"/>
    <d v="1899-12-30T00:00:00"/>
    <d v="1899-12-30T00:00:00"/>
    <s v=""/>
  </r>
  <r>
    <n v="18810"/>
    <d v="2021-01-13T00:00:00"/>
    <s v="Low"/>
    <n v="645"/>
    <n v="79"/>
    <s v="Approved"/>
    <x v="0"/>
    <d v="2021-02-12T00:00:00"/>
    <d v="2021-03-14T00:00:00"/>
    <d v="2021-04-13T00:00:00"/>
    <d v="2021-02-17T00:00:00"/>
    <d v="2021-03-14T00:00:00"/>
    <d v="2021-04-13T00:00:00"/>
    <s v="Paid Back"/>
  </r>
  <r>
    <n v="18811"/>
    <d v="2021-02-20T00:00:00"/>
    <s v="Low"/>
    <n v="569"/>
    <n v="146"/>
    <s v="Declined"/>
    <x v="3"/>
    <d v="1899-12-30T00:00:00"/>
    <d v="1899-12-30T00:00:00"/>
    <d v="1899-12-30T00:00:00"/>
    <d v="1899-12-30T00:00:00"/>
    <d v="1899-12-30T00:00:00"/>
    <d v="1899-12-30T00:00:00"/>
    <s v=""/>
  </r>
  <r>
    <n v="18812"/>
    <d v="2021-02-25T00:00:00"/>
    <s v="Mid"/>
    <n v="665"/>
    <n v="129"/>
    <s v="Approved"/>
    <x v="0"/>
    <d v="2021-03-27T00:00:00"/>
    <d v="2021-04-26T00:00:00"/>
    <d v="2021-05-26T00:00:00"/>
    <d v="2021-04-03T00:00:00"/>
    <d v="2021-04-26T00:00:00"/>
    <d v="2021-05-26T00:00:00"/>
    <s v="Defaulted"/>
  </r>
  <r>
    <n v="18813"/>
    <d v="2021-01-28T00:00:00"/>
    <s v="Low"/>
    <n v="576"/>
    <n v="139"/>
    <s v="Declined"/>
    <x v="5"/>
    <d v="1899-12-30T00:00:00"/>
    <d v="1899-12-30T00:00:00"/>
    <d v="1899-12-30T00:00:00"/>
    <d v="1899-12-30T00:00:00"/>
    <d v="1899-12-30T00:00:00"/>
    <d v="1899-12-30T00:00:00"/>
    <s v=""/>
  </r>
  <r>
    <n v="18814"/>
    <d v="2021-01-24T00:00:00"/>
    <s v="Mid"/>
    <n v="655"/>
    <n v="83"/>
    <s v="Approved"/>
    <x v="0"/>
    <d v="2021-02-23T00:00:00"/>
    <d v="2021-03-25T00:00:00"/>
    <d v="2021-04-24T00:00:00"/>
    <d v="2021-03-01T00:00:00"/>
    <d v="2021-03-25T00:00:00"/>
    <d v="2021-04-24T00:00:00"/>
    <s v="Paid Back"/>
  </r>
  <r>
    <n v="18815"/>
    <d v="2021-03-10T00:00:00"/>
    <s v="Mid"/>
    <n v="647"/>
    <n v="89"/>
    <s v="Approved"/>
    <x v="0"/>
    <d v="2021-04-09T00:00:00"/>
    <d v="2021-05-09T00:00:00"/>
    <d v="2021-06-08T00:00:00"/>
    <d v="2021-04-10T00:00:00"/>
    <d v="2021-05-09T00:00:00"/>
    <d v="2021-06-08T00:00:00"/>
    <s v="Defaulted"/>
  </r>
  <r>
    <n v="18816"/>
    <d v="2021-02-23T00:00:00"/>
    <s v="Mid"/>
    <n v="612"/>
    <n v="104"/>
    <s v="Declined"/>
    <x v="3"/>
    <d v="1899-12-30T00:00:00"/>
    <d v="1899-12-30T00:00:00"/>
    <d v="1899-12-30T00:00:00"/>
    <d v="1899-12-30T00:00:00"/>
    <d v="1899-12-30T00:00:00"/>
    <d v="1899-12-30T00:00:00"/>
    <s v=""/>
  </r>
  <r>
    <n v="18817"/>
    <d v="2021-01-25T00:00:00"/>
    <s v="Low"/>
    <n v="557"/>
    <n v="130"/>
    <s v="Declined"/>
    <x v="1"/>
    <d v="1899-12-30T00:00:00"/>
    <d v="1899-12-30T00:00:00"/>
    <d v="1899-12-30T00:00:00"/>
    <d v="1899-12-30T00:00:00"/>
    <d v="1899-12-30T00:00:00"/>
    <d v="1899-12-30T00:00:00"/>
    <s v=""/>
  </r>
  <r>
    <n v="18818"/>
    <d v="2021-03-04T00:00:00"/>
    <s v="Low"/>
    <n v="589"/>
    <n v="55"/>
    <s v="Declined"/>
    <x v="3"/>
    <d v="1899-12-30T00:00:00"/>
    <d v="1899-12-30T00:00:00"/>
    <d v="1899-12-30T00:00:00"/>
    <d v="1899-12-30T00:00:00"/>
    <d v="1899-12-30T00:00:00"/>
    <d v="1899-12-30T00:00:00"/>
    <s v=""/>
  </r>
  <r>
    <n v="18819"/>
    <d v="2021-02-25T00:00:00"/>
    <s v="Mid"/>
    <n v="617"/>
    <n v="21"/>
    <s v="Declined"/>
    <x v="5"/>
    <d v="1899-12-30T00:00:00"/>
    <d v="1899-12-30T00:00:00"/>
    <d v="1899-12-30T00:00:00"/>
    <d v="1899-12-30T00:00:00"/>
    <d v="1899-12-30T00:00:00"/>
    <d v="1899-12-30T00:00:00"/>
    <s v=""/>
  </r>
  <r>
    <n v="18820"/>
    <d v="2021-03-03T00:00:00"/>
    <s v="High"/>
    <n v="639"/>
    <n v="111"/>
    <s v="Approved"/>
    <x v="0"/>
    <d v="2021-04-02T00:00:00"/>
    <d v="2021-05-02T00:00:00"/>
    <d v="2021-06-01T00:00:00"/>
    <d v="2021-04-21T00:00:00"/>
    <d v="2021-05-02T00:00:00"/>
    <d v="2021-06-01T00:00:00"/>
    <s v="Paid Back"/>
  </r>
  <r>
    <n v="18821"/>
    <d v="2021-03-30T00:00:00"/>
    <s v="Low"/>
    <n v="654"/>
    <n v="85"/>
    <s v="Approved"/>
    <x v="0"/>
    <d v="2021-04-29T00:00:00"/>
    <d v="2021-05-29T00:00:00"/>
    <d v="2021-06-28T00:00:00"/>
    <d v="2021-05-07T00:00:00"/>
    <d v="2021-05-29T00:00:00"/>
    <d v="2021-06-28T00:00:00"/>
    <s v="Paid Back"/>
  </r>
  <r>
    <n v="18822"/>
    <d v="2021-04-01T00:00:00"/>
    <s v="Low"/>
    <n v="579"/>
    <n v="74"/>
    <s v="Declined"/>
    <x v="5"/>
    <d v="1899-12-30T00:00:00"/>
    <d v="1899-12-30T00:00:00"/>
    <d v="1899-12-30T00:00:00"/>
    <d v="1899-12-30T00:00:00"/>
    <d v="1899-12-30T00:00:00"/>
    <d v="1899-12-30T00:00:00"/>
    <s v=""/>
  </r>
  <r>
    <n v="18823"/>
    <d v="2021-02-04T00:00:00"/>
    <s v="Mid"/>
    <n v="632"/>
    <n v="103"/>
    <s v="Approved"/>
    <x v="0"/>
    <d v="2021-03-06T00:00:00"/>
    <d v="2021-04-05T00:00:00"/>
    <d v="2021-05-05T00:00:00"/>
    <d v="2021-03-09T00:00:00"/>
    <d v="2021-04-05T00:00:00"/>
    <d v="2021-05-05T00:00:00"/>
    <s v="Paid Back"/>
  </r>
  <r>
    <n v="18824"/>
    <d v="2021-02-18T00:00:00"/>
    <s v="Low"/>
    <n v="617"/>
    <n v="90"/>
    <s v="Declined"/>
    <x v="4"/>
    <d v="1899-12-30T00:00:00"/>
    <d v="1899-12-30T00:00:00"/>
    <d v="1899-12-30T00:00:00"/>
    <d v="1899-12-30T00:00:00"/>
    <d v="1899-12-30T00:00:00"/>
    <d v="1899-12-30T00:00:00"/>
    <s v=""/>
  </r>
  <r>
    <n v="18825"/>
    <d v="2021-01-30T00:00:00"/>
    <s v="Mid"/>
    <n v="677"/>
    <n v="185"/>
    <s v="Approved"/>
    <x v="0"/>
    <d v="2021-03-01T00:00:00"/>
    <d v="2021-03-31T00:00:00"/>
    <d v="2021-04-30T00:00:00"/>
    <d v="2021-03-06T00:00:00"/>
    <d v="2021-03-31T00:00:00"/>
    <d v="2021-04-30T00:00:00"/>
    <s v="Defaulted"/>
  </r>
  <r>
    <n v="18826"/>
    <d v="2021-02-03T00:00:00"/>
    <s v="Mid"/>
    <n v="565"/>
    <n v="56"/>
    <s v="Declined"/>
    <x v="5"/>
    <d v="1899-12-30T00:00:00"/>
    <d v="1899-12-30T00:00:00"/>
    <d v="1899-12-30T00:00:00"/>
    <d v="1899-12-30T00:00:00"/>
    <d v="1899-12-30T00:00:00"/>
    <d v="1899-12-30T00:00:00"/>
    <s v=""/>
  </r>
  <r>
    <n v="18827"/>
    <d v="2021-02-28T00:00:00"/>
    <s v="Low"/>
    <n v="609"/>
    <n v="71"/>
    <s v="Declined"/>
    <x v="1"/>
    <d v="1899-12-30T00:00:00"/>
    <d v="1899-12-30T00:00:00"/>
    <d v="1899-12-30T00:00:00"/>
    <d v="1899-12-30T00:00:00"/>
    <d v="1899-12-30T00:00:00"/>
    <d v="1899-12-30T00:00:00"/>
    <s v=""/>
  </r>
  <r>
    <n v="18828"/>
    <d v="2021-02-28T00:00:00"/>
    <s v="High"/>
    <n v="606"/>
    <n v="84"/>
    <s v="Approved"/>
    <x v="0"/>
    <d v="2021-03-30T00:00:00"/>
    <d v="2021-04-29T00:00:00"/>
    <d v="2021-05-29T00:00:00"/>
    <d v="2021-04-27T00:00:00"/>
    <d v="2021-04-29T00:00:00"/>
    <d v="2021-05-29T00:00:00"/>
    <s v="Defaulted"/>
  </r>
  <r>
    <n v="18829"/>
    <d v="2021-02-18T00:00:00"/>
    <s v="Mid"/>
    <n v="715"/>
    <n v="56"/>
    <s v="Approved"/>
    <x v="0"/>
    <d v="2021-03-20T00:00:00"/>
    <d v="2021-04-19T00:00:00"/>
    <d v="2021-05-19T00:00:00"/>
    <d v="2021-03-25T00:00:00"/>
    <d v="2021-04-19T00:00:00"/>
    <d v="2021-05-19T00:00:00"/>
    <s v="Paid Back"/>
  </r>
  <r>
    <n v="18830"/>
    <d v="2021-01-23T00:00:00"/>
    <s v="Mid"/>
    <n v="648"/>
    <n v="127"/>
    <s v="Approved"/>
    <x v="0"/>
    <d v="2021-02-22T00:00:00"/>
    <d v="2021-03-24T00:00:00"/>
    <d v="2021-04-23T00:00:00"/>
    <d v="2021-02-23T00:00:00"/>
    <d v="2021-03-24T00:00:00"/>
    <d v="2021-04-23T00:00:00"/>
    <s v="Paid Back"/>
  </r>
  <r>
    <n v="18831"/>
    <d v="2021-02-25T00:00:00"/>
    <s v="Mid"/>
    <n v="583"/>
    <n v="47"/>
    <s v="Declined"/>
    <x v="5"/>
    <d v="1899-12-30T00:00:00"/>
    <d v="1899-12-30T00:00:00"/>
    <d v="1899-12-30T00:00:00"/>
    <d v="1899-12-30T00:00:00"/>
    <d v="1899-12-30T00:00:00"/>
    <d v="1899-12-30T00:00:00"/>
    <s v=""/>
  </r>
  <r>
    <n v="18832"/>
    <d v="2021-02-24T00:00:00"/>
    <s v="Mid"/>
    <n v="604"/>
    <n v="81"/>
    <s v="Declined"/>
    <x v="5"/>
    <d v="1899-12-30T00:00:00"/>
    <d v="1899-12-30T00:00:00"/>
    <d v="1899-12-30T00:00:00"/>
    <d v="1899-12-30T00:00:00"/>
    <d v="1899-12-30T00:00:00"/>
    <d v="1899-12-30T00:00:00"/>
    <s v=""/>
  </r>
  <r>
    <n v="18833"/>
    <d v="2021-03-05T00:00:00"/>
    <s v="Mid"/>
    <n v="662"/>
    <n v="121"/>
    <s v="Approved"/>
    <x v="0"/>
    <d v="2021-04-04T00:00:00"/>
    <d v="2021-05-04T00:00:00"/>
    <d v="2021-06-03T00:00:00"/>
    <d v="2021-04-12T00:00:00"/>
    <d v="2021-05-04T00:00:00"/>
    <d v="2021-06-03T00:00:00"/>
    <s v="Paid Back"/>
  </r>
  <r>
    <n v="18834"/>
    <d v="2021-02-03T00:00:00"/>
    <s v="Low"/>
    <n v="538"/>
    <n v="68"/>
    <s v="Declined"/>
    <x v="1"/>
    <d v="1899-12-30T00:00:00"/>
    <d v="1899-12-30T00:00:00"/>
    <d v="1899-12-30T00:00:00"/>
    <d v="1899-12-30T00:00:00"/>
    <d v="1899-12-30T00:00:00"/>
    <d v="1899-12-30T00:00:00"/>
    <s v=""/>
  </r>
  <r>
    <n v="18835"/>
    <d v="2021-03-03T00:00:00"/>
    <s v="Low"/>
    <n v="670"/>
    <n v="85"/>
    <s v="Approved"/>
    <x v="0"/>
    <d v="2021-04-02T00:00:00"/>
    <d v="2021-05-02T00:00:00"/>
    <d v="2021-06-01T00:00:00"/>
    <d v="2021-04-09T00:00:00"/>
    <d v="2021-05-02T00:00:00"/>
    <d v="2021-06-01T00:00:00"/>
    <s v="Paid Back"/>
  </r>
  <r>
    <n v="18836"/>
    <d v="2021-03-29T00:00:00"/>
    <s v="Mid"/>
    <n v="602"/>
    <n v="97"/>
    <s v="Approved"/>
    <x v="0"/>
    <d v="2021-04-28T00:00:00"/>
    <d v="2021-05-28T00:00:00"/>
    <d v="2021-06-27T00:00:00"/>
    <d v="2021-04-30T00:00:00"/>
    <d v="2021-05-28T00:00:00"/>
    <d v="2021-06-27T00:00:00"/>
    <s v="Paid Back"/>
  </r>
  <r>
    <n v="18837"/>
    <d v="2021-03-07T00:00:00"/>
    <s v="Low"/>
    <n v="577"/>
    <n v="85"/>
    <s v="Declined"/>
    <x v="1"/>
    <d v="1899-12-30T00:00:00"/>
    <d v="1899-12-30T00:00:00"/>
    <d v="1899-12-30T00:00:00"/>
    <d v="1899-12-30T00:00:00"/>
    <d v="1899-12-30T00:00:00"/>
    <d v="1899-12-30T00:00:00"/>
    <s v=""/>
  </r>
  <r>
    <n v="18838"/>
    <d v="2021-02-03T00:00:00"/>
    <s v="Mid"/>
    <n v="584"/>
    <n v="77"/>
    <s v="Declined"/>
    <x v="5"/>
    <d v="1899-12-30T00:00:00"/>
    <d v="1899-12-30T00:00:00"/>
    <d v="1899-12-30T00:00:00"/>
    <d v="1899-12-30T00:00:00"/>
    <d v="1899-12-30T00:00:00"/>
    <d v="1899-12-30T00:00:00"/>
    <s v=""/>
  </r>
  <r>
    <n v="18839"/>
    <d v="2021-02-16T00:00:00"/>
    <s v="Low"/>
    <n v="673"/>
    <n v="97"/>
    <s v="Approved"/>
    <x v="0"/>
    <d v="2021-03-18T00:00:00"/>
    <d v="2021-04-17T00:00:00"/>
    <d v="2021-05-17T00:00:00"/>
    <d v="2021-03-28T00:00:00"/>
    <d v="2021-04-17T00:00:00"/>
    <d v="2021-05-17T00:00:00"/>
    <s v="Paid Back"/>
  </r>
  <r>
    <n v="18840"/>
    <d v="2021-03-17T00:00:00"/>
    <s v="Mid"/>
    <n v="599"/>
    <n v="104"/>
    <s v="Declined"/>
    <x v="1"/>
    <d v="1899-12-30T00:00:00"/>
    <d v="1899-12-30T00:00:00"/>
    <d v="1899-12-30T00:00:00"/>
    <d v="1899-12-30T00:00:00"/>
    <d v="1899-12-30T00:00:00"/>
    <d v="1899-12-30T00:00:00"/>
    <s v=""/>
  </r>
  <r>
    <n v="18841"/>
    <d v="2021-04-02T00:00:00"/>
    <s v="Mid"/>
    <n v="634"/>
    <n v="138"/>
    <s v="Approved"/>
    <x v="0"/>
    <d v="2021-05-02T00:00:00"/>
    <d v="2021-06-01T00:00:00"/>
    <d v="2021-07-01T00:00:00"/>
    <d v="2021-05-31T00:00:00"/>
    <d v="2021-06-01T00:00:00"/>
    <d v="2021-07-01T00:00:00"/>
    <s v="Defaulted"/>
  </r>
  <r>
    <n v="18842"/>
    <d v="2021-03-24T00:00:00"/>
    <s v="Low"/>
    <n v="604"/>
    <n v="108"/>
    <s v="Approved"/>
    <x v="0"/>
    <d v="2021-04-23T00:00:00"/>
    <d v="2021-05-23T00:00:00"/>
    <d v="2021-06-22T00:00:00"/>
    <d v="2021-05-19T00:00:00"/>
    <d v="2021-05-23T00:00:00"/>
    <d v="2021-06-22T00:00:00"/>
    <s v="Defaulted"/>
  </r>
  <r>
    <n v="18843"/>
    <d v="2021-03-30T00:00:00"/>
    <s v="Low"/>
    <n v="650"/>
    <n v="84"/>
    <s v="Approved"/>
    <x v="0"/>
    <d v="2021-04-29T00:00:00"/>
    <d v="2021-05-29T00:00:00"/>
    <d v="2021-06-28T00:00:00"/>
    <d v="2021-05-03T00:00:00"/>
    <d v="2021-05-29T00:00:00"/>
    <d v="2021-06-28T00:00:00"/>
    <s v="Paid Back"/>
  </r>
  <r>
    <n v="18844"/>
    <d v="2021-03-08T00:00:00"/>
    <s v="Mid"/>
    <n v="594"/>
    <n v="79"/>
    <s v="Declined"/>
    <x v="4"/>
    <d v="1899-12-30T00:00:00"/>
    <d v="1899-12-30T00:00:00"/>
    <d v="1899-12-30T00:00:00"/>
    <d v="1899-12-30T00:00:00"/>
    <d v="1899-12-30T00:00:00"/>
    <d v="1899-12-30T00:00:00"/>
    <s v=""/>
  </r>
  <r>
    <n v="18845"/>
    <d v="2021-04-01T00:00:00"/>
    <s v="High"/>
    <n v="580"/>
    <n v="150"/>
    <s v="Declined"/>
    <x v="4"/>
    <d v="1899-12-30T00:00:00"/>
    <d v="1899-12-30T00:00:00"/>
    <d v="1899-12-30T00:00:00"/>
    <d v="1899-12-30T00:00:00"/>
    <d v="1899-12-30T00:00:00"/>
    <d v="1899-12-30T00:00:00"/>
    <s v=""/>
  </r>
  <r>
    <n v="18846"/>
    <d v="2021-02-24T00:00:00"/>
    <s v="Mid"/>
    <n v="572"/>
    <n v="122"/>
    <s v="Declined"/>
    <x v="4"/>
    <d v="1899-12-30T00:00:00"/>
    <d v="1899-12-30T00:00:00"/>
    <d v="1899-12-30T00:00:00"/>
    <d v="1899-12-30T00:00:00"/>
    <d v="1899-12-30T00:00:00"/>
    <d v="1899-12-30T00:00:00"/>
    <s v=""/>
  </r>
  <r>
    <n v="18847"/>
    <d v="2021-02-15T00:00:00"/>
    <s v="Low"/>
    <n v="631"/>
    <n v="99"/>
    <s v="Declined"/>
    <x v="2"/>
    <d v="1899-12-30T00:00:00"/>
    <d v="1899-12-30T00:00:00"/>
    <d v="1899-12-30T00:00:00"/>
    <d v="1899-12-30T00:00:00"/>
    <d v="1899-12-30T00:00:00"/>
    <d v="1899-12-30T00:00:00"/>
    <s v=""/>
  </r>
  <r>
    <n v="18848"/>
    <d v="2021-03-07T00:00:00"/>
    <s v="Mid"/>
    <n v="585"/>
    <n v="62"/>
    <s v="Declined"/>
    <x v="5"/>
    <d v="1899-12-30T00:00:00"/>
    <d v="1899-12-30T00:00:00"/>
    <d v="1899-12-30T00:00:00"/>
    <d v="1899-12-30T00:00:00"/>
    <d v="1899-12-30T00:00:00"/>
    <d v="1899-12-30T00:00:00"/>
    <s v=""/>
  </r>
  <r>
    <n v="18849"/>
    <d v="2021-03-19T00:00:00"/>
    <s v="Mid"/>
    <n v="675"/>
    <n v="109"/>
    <s v="Approved"/>
    <x v="0"/>
    <d v="2021-04-18T00:00:00"/>
    <d v="2021-05-18T00:00:00"/>
    <d v="2021-06-17T00:00:00"/>
    <d v="2021-04-24T00:00:00"/>
    <d v="2021-05-18T00:00:00"/>
    <d v="2021-06-17T00:00:00"/>
    <s v="Paid Back"/>
  </r>
  <r>
    <n v="18850"/>
    <d v="2021-03-15T00:00:00"/>
    <s v="High"/>
    <n v="643"/>
    <n v="97"/>
    <s v="Approved"/>
    <x v="0"/>
    <d v="2021-04-14T00:00:00"/>
    <d v="2021-05-14T00:00:00"/>
    <d v="2021-06-13T00:00:00"/>
    <d v="2021-04-24T00:00:00"/>
    <d v="2021-05-14T00:00:00"/>
    <d v="2021-06-13T00:00:00"/>
    <s v="Paid Back"/>
  </r>
  <r>
    <n v="18851"/>
    <d v="2021-03-06T00:00:00"/>
    <s v="Mid"/>
    <n v="611"/>
    <n v="178"/>
    <s v="Declined"/>
    <x v="4"/>
    <d v="1899-12-30T00:00:00"/>
    <d v="1899-12-30T00:00:00"/>
    <d v="1899-12-30T00:00:00"/>
    <d v="1899-12-30T00:00:00"/>
    <d v="1899-12-30T00:00:00"/>
    <d v="1899-12-30T00:00:00"/>
    <s v=""/>
  </r>
  <r>
    <n v="18852"/>
    <d v="2021-04-01T00:00:00"/>
    <s v="High"/>
    <n v="621"/>
    <n v="105"/>
    <s v="Approved"/>
    <x v="0"/>
    <d v="2021-05-01T00:00:00"/>
    <d v="2021-05-31T00:00:00"/>
    <d v="2021-06-30T00:00:00"/>
    <d v="2021-05-26T00:00:00"/>
    <d v="2021-05-31T00:00:00"/>
    <d v="2021-06-30T00:00:00"/>
    <s v="Defaulted"/>
  </r>
  <r>
    <n v="18853"/>
    <d v="2021-03-26T00:00:00"/>
    <s v="Low"/>
    <n v="684"/>
    <n v="101"/>
    <s v="Approved"/>
    <x v="0"/>
    <d v="2021-04-25T00:00:00"/>
    <d v="2021-05-25T00:00:00"/>
    <d v="2021-06-24T00:00:00"/>
    <d v="2021-04-28T00:00:00"/>
    <d v="2021-05-25T00:00:00"/>
    <d v="2021-06-24T00:00:00"/>
    <s v="Paid Back"/>
  </r>
  <r>
    <n v="18854"/>
    <d v="2021-03-04T00:00:00"/>
    <s v="Mid"/>
    <n v="598"/>
    <n v="106"/>
    <s v="Declined"/>
    <x v="1"/>
    <d v="1899-12-30T00:00:00"/>
    <d v="1899-12-30T00:00:00"/>
    <d v="1899-12-30T00:00:00"/>
    <d v="1899-12-30T00:00:00"/>
    <d v="1899-12-30T00:00:00"/>
    <d v="1899-12-30T00:00:00"/>
    <s v=""/>
  </r>
  <r>
    <n v="18855"/>
    <d v="2021-03-09T00:00:00"/>
    <s v="Mid"/>
    <n v="594"/>
    <n v="122"/>
    <s v="Declined"/>
    <x v="5"/>
    <d v="1899-12-30T00:00:00"/>
    <d v="1899-12-30T00:00:00"/>
    <d v="1899-12-30T00:00:00"/>
    <d v="1899-12-30T00:00:00"/>
    <d v="1899-12-30T00:00:00"/>
    <d v="1899-12-30T00:00:00"/>
    <s v=""/>
  </r>
  <r>
    <n v="18856"/>
    <d v="2021-01-16T00:00:00"/>
    <s v="Mid"/>
    <n v="577"/>
    <n v="77"/>
    <s v="Declined"/>
    <x v="4"/>
    <d v="1899-12-30T00:00:00"/>
    <d v="1899-12-30T00:00:00"/>
    <d v="1899-12-30T00:00:00"/>
    <d v="1899-12-30T00:00:00"/>
    <d v="1899-12-30T00:00:00"/>
    <d v="1899-12-30T00:00:00"/>
    <s v=""/>
  </r>
  <r>
    <n v="18857"/>
    <d v="2021-03-08T00:00:00"/>
    <s v="High"/>
    <n v="728"/>
    <n v="49"/>
    <s v="Approved"/>
    <x v="0"/>
    <d v="2021-04-07T00:00:00"/>
    <d v="2021-05-07T00:00:00"/>
    <d v="2021-06-06T00:00:00"/>
    <d v="2021-04-15T00:00:00"/>
    <d v="2021-05-07T00:00:00"/>
    <d v="2021-06-06T00:00:00"/>
    <s v="Paid Back"/>
  </r>
  <r>
    <n v="18858"/>
    <d v="2021-03-08T00:00:00"/>
    <s v="High"/>
    <n v="618"/>
    <n v="99"/>
    <s v="Approved"/>
    <x v="0"/>
    <d v="2021-04-07T00:00:00"/>
    <d v="2021-05-07T00:00:00"/>
    <d v="2021-06-06T00:00:00"/>
    <d v="2021-04-17T00:00:00"/>
    <d v="2021-05-07T00:00:00"/>
    <d v="2021-06-06T00:00:00"/>
    <s v="Paid Back"/>
  </r>
  <r>
    <n v="18859"/>
    <d v="2021-03-16T00:00:00"/>
    <s v="High"/>
    <n v="647"/>
    <n v="61"/>
    <s v="Approved"/>
    <x v="0"/>
    <d v="2021-04-15T00:00:00"/>
    <d v="2021-05-15T00:00:00"/>
    <d v="2021-06-14T00:00:00"/>
    <d v="2021-04-19T00:00:00"/>
    <d v="2021-05-15T00:00:00"/>
    <d v="2021-06-14T00:00:00"/>
    <s v="Defaulted"/>
  </r>
  <r>
    <n v="18860"/>
    <d v="2021-02-15T00:00:00"/>
    <s v="Low"/>
    <n v="654"/>
    <n v="138"/>
    <s v="Approved"/>
    <x v="0"/>
    <d v="2021-03-17T00:00:00"/>
    <d v="2021-04-16T00:00:00"/>
    <d v="2021-05-16T00:00:00"/>
    <d v="2021-03-19T00:00:00"/>
    <d v="2021-04-16T00:00:00"/>
    <d v="2021-05-16T00:00:00"/>
    <s v="Paid Back"/>
  </r>
  <r>
    <n v="18861"/>
    <d v="2021-03-03T00:00:00"/>
    <s v="Mid"/>
    <n v="573"/>
    <n v="100"/>
    <s v="Declined"/>
    <x v="2"/>
    <d v="1899-12-30T00:00:00"/>
    <d v="1899-12-30T00:00:00"/>
    <d v="1899-12-30T00:00:00"/>
    <d v="1899-12-30T00:00:00"/>
    <d v="1899-12-30T00:00:00"/>
    <d v="1899-12-30T00:00:00"/>
    <s v=""/>
  </r>
  <r>
    <n v="18862"/>
    <d v="2021-03-22T00:00:00"/>
    <s v="Low"/>
    <n v="594"/>
    <n v="51"/>
    <s v="Declined"/>
    <x v="4"/>
    <d v="1899-12-30T00:00:00"/>
    <d v="1899-12-30T00:00:00"/>
    <d v="1899-12-30T00:00:00"/>
    <d v="1899-12-30T00:00:00"/>
    <d v="1899-12-30T00:00:00"/>
    <d v="1899-12-30T00:00:00"/>
    <s v=""/>
  </r>
  <r>
    <n v="18863"/>
    <d v="2021-02-12T00:00:00"/>
    <s v="High"/>
    <n v="633"/>
    <n v="138"/>
    <s v="Approved"/>
    <x v="0"/>
    <d v="2021-03-14T00:00:00"/>
    <d v="2021-04-13T00:00:00"/>
    <d v="2021-05-13T00:00:00"/>
    <d v="2021-04-15T00:00:00"/>
    <d v="2021-04-13T00:00:00"/>
    <d v="2021-05-13T00:00:00"/>
    <s v="Paid Back"/>
  </r>
  <r>
    <n v="18864"/>
    <d v="2021-01-30T00:00:00"/>
    <s v="Mid"/>
    <n v="603"/>
    <n v="125"/>
    <s v="Declined"/>
    <x v="3"/>
    <d v="1899-12-30T00:00:00"/>
    <d v="1899-12-30T00:00:00"/>
    <d v="1899-12-30T00:00:00"/>
    <d v="1899-12-30T00:00:00"/>
    <d v="1899-12-30T00:00:00"/>
    <d v="1899-12-30T00:00:00"/>
    <s v=""/>
  </r>
  <r>
    <n v="18865"/>
    <d v="2021-02-06T00:00:00"/>
    <s v="Low"/>
    <n v="603"/>
    <n v="104"/>
    <s v="Declined"/>
    <x v="5"/>
    <d v="1899-12-30T00:00:00"/>
    <d v="1899-12-30T00:00:00"/>
    <d v="1899-12-30T00:00:00"/>
    <d v="1899-12-30T00:00:00"/>
    <d v="1899-12-30T00:00:00"/>
    <d v="1899-12-30T00:00:00"/>
    <s v=""/>
  </r>
  <r>
    <n v="18866"/>
    <d v="2021-01-12T00:00:00"/>
    <s v="Mid"/>
    <n v="656"/>
    <n v="98"/>
    <s v="Approved"/>
    <x v="0"/>
    <d v="2021-02-11T00:00:00"/>
    <d v="2021-03-13T00:00:00"/>
    <d v="2021-04-12T00:00:00"/>
    <d v="2021-02-13T00:00:00"/>
    <d v="2021-03-13T00:00:00"/>
    <d v="2021-04-12T00:00:00"/>
    <s v="Paid Back"/>
  </r>
  <r>
    <n v="18867"/>
    <d v="2021-02-24T00:00:00"/>
    <s v="Low"/>
    <n v="612"/>
    <n v="73"/>
    <s v="Declined"/>
    <x v="5"/>
    <d v="1899-12-30T00:00:00"/>
    <d v="1899-12-30T00:00:00"/>
    <d v="1899-12-30T00:00:00"/>
    <d v="1899-12-30T00:00:00"/>
    <d v="1899-12-30T00:00:00"/>
    <d v="1899-12-30T00:00:00"/>
    <s v=""/>
  </r>
  <r>
    <n v="18868"/>
    <d v="2021-03-11T00:00:00"/>
    <s v="Mid"/>
    <n v="619"/>
    <n v="118"/>
    <s v="Declined"/>
    <x v="1"/>
    <d v="1899-12-30T00:00:00"/>
    <d v="1899-12-30T00:00:00"/>
    <d v="1899-12-30T00:00:00"/>
    <d v="1899-12-30T00:00:00"/>
    <d v="1899-12-30T00:00:00"/>
    <d v="1899-12-30T00:00:00"/>
    <s v=""/>
  </r>
  <r>
    <n v="18869"/>
    <d v="2021-01-29T00:00:00"/>
    <s v="Mid"/>
    <n v="585"/>
    <n v="106"/>
    <s v="Declined"/>
    <x v="1"/>
    <d v="1899-12-30T00:00:00"/>
    <d v="1899-12-30T00:00:00"/>
    <d v="1899-12-30T00:00:00"/>
    <d v="1899-12-30T00:00:00"/>
    <d v="1899-12-30T00:00:00"/>
    <d v="1899-12-30T00:00:00"/>
    <s v=""/>
  </r>
  <r>
    <n v="18870"/>
    <d v="2021-02-15T00:00:00"/>
    <s v="Mid"/>
    <n v="627"/>
    <n v="114"/>
    <s v="Approved"/>
    <x v="0"/>
    <d v="2021-03-17T00:00:00"/>
    <d v="2021-04-16T00:00:00"/>
    <d v="2021-05-16T00:00:00"/>
    <d v="2021-04-26T00:00:00"/>
    <d v="2021-04-16T00:00:00"/>
    <d v="2021-05-16T00:00:00"/>
    <s v="Paid Back"/>
  </r>
  <r>
    <n v="18871"/>
    <d v="2021-01-11T00:00:00"/>
    <s v="Mid"/>
    <n v="655"/>
    <n v="96"/>
    <s v="Approved"/>
    <x v="0"/>
    <d v="2021-02-10T00:00:00"/>
    <d v="2021-03-12T00:00:00"/>
    <d v="2021-04-11T00:00:00"/>
    <d v="2021-02-14T00:00:00"/>
    <d v="2021-03-12T00:00:00"/>
    <d v="2021-04-11T00:00:00"/>
    <s v="Paid Back"/>
  </r>
  <r>
    <n v="18872"/>
    <d v="2021-01-26T00:00:00"/>
    <s v="Low"/>
    <n v="691"/>
    <n v="29"/>
    <s v="Approved"/>
    <x v="0"/>
    <d v="2021-02-25T00:00:00"/>
    <d v="2021-03-27T00:00:00"/>
    <d v="2021-04-26T00:00:00"/>
    <d v="2021-03-02T00:00:00"/>
    <d v="2021-03-27T00:00:00"/>
    <d v="2021-04-26T00:00:00"/>
    <s v="Defaulted"/>
  </r>
  <r>
    <n v="18873"/>
    <d v="2021-02-26T00:00:00"/>
    <s v="Mid"/>
    <n v="643"/>
    <n v="71"/>
    <s v="Approved"/>
    <x v="0"/>
    <d v="2021-03-28T00:00:00"/>
    <d v="2021-04-27T00:00:00"/>
    <d v="2021-05-27T00:00:00"/>
    <d v="2021-04-05T00:00:00"/>
    <d v="2021-04-27T00:00:00"/>
    <d v="2021-05-27T00:00:00"/>
    <s v="Paid Back"/>
  </r>
  <r>
    <n v="18874"/>
    <d v="2021-01-28T00:00:00"/>
    <s v="Mid"/>
    <n v="629"/>
    <n v="75"/>
    <s v="Approved"/>
    <x v="0"/>
    <d v="2021-02-27T00:00:00"/>
    <d v="2021-03-29T00:00:00"/>
    <d v="2021-04-28T00:00:00"/>
    <d v="2021-03-24T00:00:00"/>
    <d v="2021-03-29T00:00:00"/>
    <d v="2021-04-28T00:00:00"/>
    <s v="Defaulted"/>
  </r>
  <r>
    <n v="18875"/>
    <d v="2021-03-14T00:00:00"/>
    <s v="Low"/>
    <n v="581"/>
    <n v="70"/>
    <s v="Declined"/>
    <x v="1"/>
    <d v="1899-12-30T00:00:00"/>
    <d v="1899-12-30T00:00:00"/>
    <d v="1899-12-30T00:00:00"/>
    <d v="1899-12-30T00:00:00"/>
    <d v="1899-12-30T00:00:00"/>
    <d v="1899-12-30T00:00:00"/>
    <s v=""/>
  </r>
  <r>
    <n v="18876"/>
    <d v="2021-01-17T00:00:00"/>
    <s v="Mid"/>
    <n v="600"/>
    <n v="54"/>
    <s v="Declined"/>
    <x v="2"/>
    <d v="1899-12-30T00:00:00"/>
    <d v="1899-12-30T00:00:00"/>
    <d v="1899-12-30T00:00:00"/>
    <d v="1899-12-30T00:00:00"/>
    <d v="1899-12-30T00:00:00"/>
    <d v="1899-12-30T00:00:00"/>
    <s v=""/>
  </r>
  <r>
    <n v="18877"/>
    <d v="2021-03-31T00:00:00"/>
    <s v="Low"/>
    <n v="598"/>
    <n v="72"/>
    <s v="Declined"/>
    <x v="3"/>
    <d v="1899-12-30T00:00:00"/>
    <d v="1899-12-30T00:00:00"/>
    <d v="1899-12-30T00:00:00"/>
    <d v="1899-12-30T00:00:00"/>
    <d v="1899-12-30T00:00:00"/>
    <d v="1899-12-30T00:00:00"/>
    <s v=""/>
  </r>
  <r>
    <n v="18878"/>
    <d v="2021-03-22T00:00:00"/>
    <s v="Low"/>
    <n v="578"/>
    <n v="120"/>
    <s v="Declined"/>
    <x v="5"/>
    <d v="1899-12-30T00:00:00"/>
    <d v="1899-12-30T00:00:00"/>
    <d v="1899-12-30T00:00:00"/>
    <d v="1899-12-30T00:00:00"/>
    <d v="1899-12-30T00:00:00"/>
    <d v="1899-12-30T00:00:00"/>
    <s v=""/>
  </r>
  <r>
    <n v="18879"/>
    <d v="2021-03-18T00:00:00"/>
    <s v="Low"/>
    <n v="634"/>
    <n v="115"/>
    <s v="Declined"/>
    <x v="1"/>
    <d v="1899-12-30T00:00:00"/>
    <d v="1899-12-30T00:00:00"/>
    <d v="1899-12-30T00:00:00"/>
    <d v="1899-12-30T00:00:00"/>
    <d v="1899-12-30T00:00:00"/>
    <d v="1899-12-30T00:00:00"/>
    <s v=""/>
  </r>
  <r>
    <n v="18880"/>
    <d v="2021-01-10T00:00:00"/>
    <s v="High"/>
    <n v="609"/>
    <n v="115"/>
    <s v="Approved"/>
    <x v="0"/>
    <d v="2021-02-09T00:00:00"/>
    <d v="2021-03-11T00:00:00"/>
    <d v="2021-04-10T00:00:00"/>
    <d v="2021-03-05T00:00:00"/>
    <d v="2021-03-11T00:00:00"/>
    <d v="2021-04-10T00:00:00"/>
    <s v="Paid Back"/>
  </r>
  <r>
    <n v="18881"/>
    <d v="2021-03-25T00:00:00"/>
    <s v="Low"/>
    <n v="619"/>
    <n v="94"/>
    <s v="Declined"/>
    <x v="5"/>
    <d v="1899-12-30T00:00:00"/>
    <d v="1899-12-30T00:00:00"/>
    <d v="1899-12-30T00:00:00"/>
    <d v="1899-12-30T00:00:00"/>
    <d v="1899-12-30T00:00:00"/>
    <d v="1899-12-30T00:00:00"/>
    <s v=""/>
  </r>
  <r>
    <n v="18882"/>
    <d v="2021-03-19T00:00:00"/>
    <s v="Mid"/>
    <n v="645"/>
    <n v="119"/>
    <s v="Approved"/>
    <x v="0"/>
    <d v="2021-04-18T00:00:00"/>
    <d v="2021-05-18T00:00:00"/>
    <d v="2021-06-17T00:00:00"/>
    <d v="2021-04-22T00:00:00"/>
    <d v="2021-05-18T00:00:00"/>
    <d v="2021-06-17T00:00:00"/>
    <s v="Defaulted"/>
  </r>
  <r>
    <n v="18883"/>
    <d v="2021-03-19T00:00:00"/>
    <s v="Mid"/>
    <n v="686"/>
    <n v="91"/>
    <s v="Approved"/>
    <x v="0"/>
    <d v="2021-04-18T00:00:00"/>
    <d v="2021-05-18T00:00:00"/>
    <d v="2021-06-17T00:00:00"/>
    <d v="2021-04-21T00:00:00"/>
    <d v="2021-05-18T00:00:00"/>
    <d v="2021-06-17T00:00:00"/>
    <s v="Paid Back"/>
  </r>
  <r>
    <n v="18884"/>
    <d v="2021-02-13T00:00:00"/>
    <s v="Low"/>
    <n v="682"/>
    <n v="73"/>
    <s v="Approved"/>
    <x v="0"/>
    <d v="2021-03-15T00:00:00"/>
    <d v="2021-04-14T00:00:00"/>
    <d v="2021-05-14T00:00:00"/>
    <d v="2021-03-22T00:00:00"/>
    <d v="2021-04-14T00:00:00"/>
    <d v="2021-05-14T00:00:00"/>
    <s v="Paid Back"/>
  </r>
  <r>
    <n v="18885"/>
    <d v="2021-02-03T00:00:00"/>
    <s v="Low"/>
    <n v="711"/>
    <n v="65"/>
    <s v="Approved"/>
    <x v="0"/>
    <d v="2021-03-05T00:00:00"/>
    <d v="2021-04-04T00:00:00"/>
    <d v="2021-05-04T00:00:00"/>
    <d v="2021-03-10T00:00:00"/>
    <d v="2021-04-04T00:00:00"/>
    <d v="2021-05-04T00:00:00"/>
    <s v="Paid Back"/>
  </r>
  <r>
    <n v="18886"/>
    <d v="2021-03-23T00:00:00"/>
    <s v="Low"/>
    <n v="648"/>
    <n v="113"/>
    <s v="Approved"/>
    <x v="0"/>
    <d v="2021-04-22T00:00:00"/>
    <d v="2021-05-22T00:00:00"/>
    <d v="2021-06-21T00:00:00"/>
    <d v="2021-04-25T00:00:00"/>
    <d v="2021-05-22T00:00:00"/>
    <d v="2021-06-21T00:00:00"/>
    <s v="Paid Back"/>
  </r>
  <r>
    <n v="18887"/>
    <d v="2021-02-06T00:00:00"/>
    <s v="Low"/>
    <n v="641"/>
    <n v="58"/>
    <s v="Approved"/>
    <x v="0"/>
    <d v="2021-03-08T00:00:00"/>
    <d v="2021-04-07T00:00:00"/>
    <d v="2021-05-07T00:00:00"/>
    <d v="2021-03-15T00:00:00"/>
    <d v="2021-04-07T00:00:00"/>
    <d v="2021-05-07T00:00:00"/>
    <s v="Paid Back"/>
  </r>
  <r>
    <n v="18888"/>
    <d v="2021-03-20T00:00:00"/>
    <s v="Low"/>
    <n v="638"/>
    <n v="140"/>
    <s v="Declined"/>
    <x v="2"/>
    <d v="1899-12-30T00:00:00"/>
    <d v="1899-12-30T00:00:00"/>
    <d v="1899-12-30T00:00:00"/>
    <d v="1899-12-30T00:00:00"/>
    <d v="1899-12-30T00:00:00"/>
    <d v="1899-12-30T00:00:00"/>
    <s v=""/>
  </r>
  <r>
    <n v="18889"/>
    <d v="2021-02-27T00:00:00"/>
    <s v="Mid"/>
    <n v="608"/>
    <n v="31"/>
    <s v="Declined"/>
    <x v="3"/>
    <d v="1899-12-30T00:00:00"/>
    <d v="1899-12-30T00:00:00"/>
    <d v="1899-12-30T00:00:00"/>
    <d v="1899-12-30T00:00:00"/>
    <d v="1899-12-30T00:00:00"/>
    <d v="1899-12-30T00:00:00"/>
    <s v=""/>
  </r>
  <r>
    <n v="18890"/>
    <d v="2021-03-15T00:00:00"/>
    <s v="Mid"/>
    <n v="635"/>
    <n v="109"/>
    <s v="Approved"/>
    <x v="0"/>
    <d v="2021-04-14T00:00:00"/>
    <d v="2021-05-14T00:00:00"/>
    <d v="2021-06-13T00:00:00"/>
    <d v="2021-04-30T00:00:00"/>
    <d v="2021-05-14T00:00:00"/>
    <d v="2021-06-13T00:00:00"/>
    <s v="Paid Back"/>
  </r>
  <r>
    <n v="18891"/>
    <d v="2021-02-07T00:00:00"/>
    <s v="High"/>
    <n v="657"/>
    <n v="88"/>
    <s v="Approved"/>
    <x v="0"/>
    <d v="2021-03-09T00:00:00"/>
    <d v="2021-04-08T00:00:00"/>
    <d v="2021-05-08T00:00:00"/>
    <d v="2021-03-11T00:00:00"/>
    <d v="2021-04-08T00:00:00"/>
    <d v="2021-05-08T00:00:00"/>
    <s v="Defaulted"/>
  </r>
  <r>
    <n v="18892"/>
    <d v="2021-01-23T00:00:00"/>
    <s v="Low"/>
    <n v="722"/>
    <n v="67"/>
    <s v="Approved"/>
    <x v="0"/>
    <d v="2021-02-22T00:00:00"/>
    <d v="2021-03-24T00:00:00"/>
    <d v="2021-04-23T00:00:00"/>
    <d v="2021-02-26T00:00:00"/>
    <d v="2021-03-24T00:00:00"/>
    <d v="2021-04-23T00:00:00"/>
    <s v="Paid Back"/>
  </r>
  <r>
    <n v="18893"/>
    <d v="2021-03-30T00:00:00"/>
    <s v="Low"/>
    <n v="618"/>
    <n v="76"/>
    <s v="Declined"/>
    <x v="2"/>
    <d v="1899-12-30T00:00:00"/>
    <d v="1899-12-30T00:00:00"/>
    <d v="1899-12-30T00:00:00"/>
    <d v="1899-12-30T00:00:00"/>
    <d v="1899-12-30T00:00:00"/>
    <d v="1899-12-30T00:00:00"/>
    <s v=""/>
  </r>
  <r>
    <n v="18894"/>
    <d v="2021-02-15T00:00:00"/>
    <s v="Low"/>
    <n v="736"/>
    <n v="82"/>
    <s v="Approved"/>
    <x v="0"/>
    <d v="2021-03-17T00:00:00"/>
    <d v="2021-04-16T00:00:00"/>
    <d v="2021-05-16T00:00:00"/>
    <d v="2021-03-23T00:00:00"/>
    <d v="2021-04-16T00:00:00"/>
    <d v="2021-05-16T00:00:00"/>
    <s v="Paid Back"/>
  </r>
  <r>
    <n v="18895"/>
    <d v="2021-03-19T00:00:00"/>
    <s v="Mid"/>
    <n v="553"/>
    <n v="90"/>
    <s v="Declined"/>
    <x v="5"/>
    <d v="1899-12-30T00:00:00"/>
    <d v="1899-12-30T00:00:00"/>
    <d v="1899-12-30T00:00:00"/>
    <d v="1899-12-30T00:00:00"/>
    <d v="1899-12-30T00:00:00"/>
    <d v="1899-12-30T00:00:00"/>
    <s v=""/>
  </r>
  <r>
    <n v="18896"/>
    <d v="2021-02-20T00:00:00"/>
    <s v="High"/>
    <n v="636"/>
    <n v="103"/>
    <s v="Approved"/>
    <x v="0"/>
    <d v="2021-03-22T00:00:00"/>
    <d v="2021-04-21T00:00:00"/>
    <d v="2021-05-21T00:00:00"/>
    <d v="2021-04-20T00:00:00"/>
    <d v="2021-04-21T00:00:00"/>
    <d v="2021-05-21T00:00:00"/>
    <s v="Paid Back"/>
  </r>
  <r>
    <n v="18897"/>
    <d v="2021-01-18T00:00:00"/>
    <s v="Low"/>
    <n v="578"/>
    <n v="75"/>
    <s v="Declined"/>
    <x v="5"/>
    <d v="1899-12-30T00:00:00"/>
    <d v="1899-12-30T00:00:00"/>
    <d v="1899-12-30T00:00:00"/>
    <d v="1899-12-30T00:00:00"/>
    <d v="1899-12-30T00:00:00"/>
    <d v="1899-12-30T00:00:00"/>
    <s v=""/>
  </r>
  <r>
    <n v="18898"/>
    <d v="2021-02-12T00:00:00"/>
    <s v="Low"/>
    <n v="604"/>
    <n v="128"/>
    <s v="Declined"/>
    <x v="2"/>
    <d v="1899-12-30T00:00:00"/>
    <d v="1899-12-30T00:00:00"/>
    <d v="1899-12-30T00:00:00"/>
    <d v="1899-12-30T00:00:00"/>
    <d v="1899-12-30T00:00:00"/>
    <d v="1899-12-30T00:00:00"/>
    <s v=""/>
  </r>
  <r>
    <n v="18899"/>
    <d v="2021-01-16T00:00:00"/>
    <s v="Mid"/>
    <n v="663"/>
    <n v="126"/>
    <s v="Approved"/>
    <x v="0"/>
    <d v="2021-02-15T00:00:00"/>
    <d v="2021-03-17T00:00:00"/>
    <d v="2021-04-16T00:00:00"/>
    <d v="2021-02-21T00:00:00"/>
    <d v="2021-03-17T00:00:00"/>
    <d v="2021-04-16T00:00:00"/>
    <s v="Paid Back"/>
  </r>
  <r>
    <n v="18900"/>
    <d v="2021-02-23T00:00:00"/>
    <s v="Mid"/>
    <n v="549"/>
    <n v="74"/>
    <s v="Declined"/>
    <x v="1"/>
    <d v="1899-12-30T00:00:00"/>
    <d v="1899-12-30T00:00:00"/>
    <d v="1899-12-30T00:00:00"/>
    <d v="1899-12-30T00:00:00"/>
    <d v="1899-12-30T00:00:00"/>
    <d v="1899-12-30T00:00:00"/>
    <s v=""/>
  </r>
  <r>
    <n v="18901"/>
    <d v="2021-02-15T00:00:00"/>
    <s v="High"/>
    <n v="590"/>
    <n v="144"/>
    <s v="Declined"/>
    <x v="3"/>
    <d v="1899-12-30T00:00:00"/>
    <d v="1899-12-30T00:00:00"/>
    <d v="1899-12-30T00:00:00"/>
    <d v="1899-12-30T00:00:00"/>
    <d v="1899-12-30T00:00:00"/>
    <d v="1899-12-30T00:00:00"/>
    <s v=""/>
  </r>
  <r>
    <n v="18902"/>
    <d v="2021-01-24T00:00:00"/>
    <s v="Mid"/>
    <n v="606"/>
    <n v="86"/>
    <s v="Declined"/>
    <x v="2"/>
    <d v="1899-12-30T00:00:00"/>
    <d v="1899-12-30T00:00:00"/>
    <d v="1899-12-30T00:00:00"/>
    <d v="1899-12-30T00:00:00"/>
    <d v="1899-12-30T00:00:00"/>
    <d v="1899-12-30T00:00:00"/>
    <s v=""/>
  </r>
  <r>
    <n v="18903"/>
    <d v="2021-02-19T00:00:00"/>
    <s v="Mid"/>
    <n v="625"/>
    <n v="50"/>
    <s v="Approved"/>
    <x v="0"/>
    <d v="2021-03-21T00:00:00"/>
    <d v="2021-04-20T00:00:00"/>
    <d v="2021-05-20T00:00:00"/>
    <d v="2021-04-03T00:00:00"/>
    <d v="2021-04-20T00:00:00"/>
    <d v="2021-05-20T00:00:00"/>
    <s v="Defaulted"/>
  </r>
  <r>
    <n v="18904"/>
    <d v="2021-02-21T00:00:00"/>
    <s v="Mid"/>
    <n v="602"/>
    <n v="49"/>
    <s v="Declined"/>
    <x v="4"/>
    <d v="1899-12-30T00:00:00"/>
    <d v="1899-12-30T00:00:00"/>
    <d v="1899-12-30T00:00:00"/>
    <d v="1899-12-30T00:00:00"/>
    <d v="1899-12-30T00:00:00"/>
    <d v="1899-12-30T00:00:00"/>
    <s v=""/>
  </r>
  <r>
    <n v="18905"/>
    <d v="2021-01-15T00:00:00"/>
    <s v="Low"/>
    <n v="645"/>
    <n v="146"/>
    <s v="Approved"/>
    <x v="0"/>
    <d v="2021-02-14T00:00:00"/>
    <d v="2021-03-16T00:00:00"/>
    <d v="2021-04-15T00:00:00"/>
    <d v="2021-02-14T00:00:00"/>
    <d v="2021-03-16T00:00:00"/>
    <d v="2021-04-15T00:00:00"/>
    <s v="Defaulted"/>
  </r>
  <r>
    <n v="18906"/>
    <d v="2021-03-20T00:00:00"/>
    <s v="Mid"/>
    <n v="612"/>
    <n v="86"/>
    <s v="Declined"/>
    <x v="2"/>
    <d v="1899-12-30T00:00:00"/>
    <d v="1899-12-30T00:00:00"/>
    <d v="1899-12-30T00:00:00"/>
    <d v="1899-12-30T00:00:00"/>
    <d v="1899-12-30T00:00:00"/>
    <d v="1899-12-30T00:00:00"/>
    <s v=""/>
  </r>
  <r>
    <n v="18907"/>
    <d v="2021-03-29T00:00:00"/>
    <s v="High"/>
    <n v="610"/>
    <n v="112"/>
    <s v="Approved"/>
    <x v="0"/>
    <d v="2021-04-28T00:00:00"/>
    <d v="2021-05-28T00:00:00"/>
    <d v="2021-06-27T00:00:00"/>
    <d v="2021-05-19T00:00:00"/>
    <d v="2021-05-28T00:00:00"/>
    <d v="2021-06-27T00:00:00"/>
    <s v="Defaulted"/>
  </r>
  <r>
    <n v="18908"/>
    <d v="2021-03-19T00:00:00"/>
    <s v="High"/>
    <n v="545"/>
    <n v="133"/>
    <s v="Declined"/>
    <x v="5"/>
    <d v="1899-12-30T00:00:00"/>
    <d v="1899-12-30T00:00:00"/>
    <d v="1899-12-30T00:00:00"/>
    <d v="1899-12-30T00:00:00"/>
    <d v="1899-12-30T00:00:00"/>
    <d v="1899-12-30T00:00:00"/>
    <s v=""/>
  </r>
  <r>
    <n v="18909"/>
    <d v="2021-03-26T00:00:00"/>
    <s v="High"/>
    <n v="633"/>
    <n v="46"/>
    <s v="Approved"/>
    <x v="0"/>
    <d v="2021-04-25T00:00:00"/>
    <d v="2021-05-25T00:00:00"/>
    <d v="2021-06-24T00:00:00"/>
    <d v="2021-05-20T00:00:00"/>
    <d v="2021-05-25T00:00:00"/>
    <d v="2021-06-24T00:00:00"/>
    <s v="Paid Back"/>
  </r>
  <r>
    <n v="18910"/>
    <d v="2021-01-11T00:00:00"/>
    <s v="Low"/>
    <n v="630"/>
    <n v="79"/>
    <s v="Declined"/>
    <x v="2"/>
    <d v="1899-12-30T00:00:00"/>
    <d v="1899-12-30T00:00:00"/>
    <d v="1899-12-30T00:00:00"/>
    <d v="1899-12-30T00:00:00"/>
    <d v="1899-12-30T00:00:00"/>
    <d v="1899-12-30T00:00:00"/>
    <s v=""/>
  </r>
  <r>
    <n v="18911"/>
    <d v="2021-01-13T00:00:00"/>
    <s v="Low"/>
    <n v="610"/>
    <n v="26"/>
    <s v="Declined"/>
    <x v="1"/>
    <d v="1899-12-30T00:00:00"/>
    <d v="1899-12-30T00:00:00"/>
    <d v="1899-12-30T00:00:00"/>
    <d v="1899-12-30T00:00:00"/>
    <d v="1899-12-30T00:00:00"/>
    <d v="1899-12-30T00:00:00"/>
    <s v=""/>
  </r>
  <r>
    <n v="18912"/>
    <d v="2021-03-17T00:00:00"/>
    <s v="Low"/>
    <n v="695"/>
    <n v="121"/>
    <s v="Approved"/>
    <x v="0"/>
    <d v="2021-04-16T00:00:00"/>
    <d v="2021-05-16T00:00:00"/>
    <d v="2021-06-15T00:00:00"/>
    <d v="2021-04-24T00:00:00"/>
    <d v="2021-05-16T00:00:00"/>
    <d v="2021-06-15T00:00:00"/>
    <s v="Defaulted"/>
  </r>
  <r>
    <n v="18913"/>
    <d v="2021-03-07T00:00:00"/>
    <s v="Mid"/>
    <n v="638"/>
    <n v="41"/>
    <s v="Approved"/>
    <x v="0"/>
    <d v="2021-04-06T00:00:00"/>
    <d v="2021-05-06T00:00:00"/>
    <d v="2021-06-05T00:00:00"/>
    <d v="2021-04-18T00:00:00"/>
    <d v="2021-05-06T00:00:00"/>
    <d v="2021-06-05T00:00:00"/>
    <s v="Paid Back"/>
  </r>
  <r>
    <n v="18914"/>
    <d v="2021-03-07T00:00:00"/>
    <s v="Mid"/>
    <n v="631"/>
    <n v="162"/>
    <s v="Approved"/>
    <x v="0"/>
    <d v="2021-04-06T00:00:00"/>
    <d v="2021-05-06T00:00:00"/>
    <d v="2021-06-05T00:00:00"/>
    <d v="2021-05-10T00:00:00"/>
    <d v="2021-05-06T00:00:00"/>
    <d v="2021-06-05T00:00:00"/>
    <s v="Paid Back"/>
  </r>
  <r>
    <n v="18915"/>
    <d v="2021-02-02T00:00:00"/>
    <s v="Mid"/>
    <n v="635"/>
    <n v="132"/>
    <s v="Approved"/>
    <x v="0"/>
    <d v="2021-03-04T00:00:00"/>
    <d v="2021-04-03T00:00:00"/>
    <d v="2021-05-03T00:00:00"/>
    <d v="2021-03-23T00:00:00"/>
    <d v="2021-04-03T00:00:00"/>
    <d v="2021-05-03T00:00:00"/>
    <s v="Paid Back"/>
  </r>
  <r>
    <n v="18916"/>
    <d v="2021-01-17T00:00:00"/>
    <s v="Mid"/>
    <n v="651"/>
    <n v="111"/>
    <s v="Approved"/>
    <x v="0"/>
    <d v="2021-02-16T00:00:00"/>
    <d v="2021-03-18T00:00:00"/>
    <d v="2021-04-17T00:00:00"/>
    <d v="2021-02-23T00:00:00"/>
    <d v="2021-03-18T00:00:00"/>
    <d v="2021-04-17T00:00:00"/>
    <s v="Defaulted"/>
  </r>
  <r>
    <n v="18917"/>
    <d v="2021-03-25T00:00:00"/>
    <s v="Low"/>
    <n v="618"/>
    <n v="70"/>
    <s v="Declined"/>
    <x v="1"/>
    <d v="1899-12-30T00:00:00"/>
    <d v="1899-12-30T00:00:00"/>
    <d v="1899-12-30T00:00:00"/>
    <d v="1899-12-30T00:00:00"/>
    <d v="1899-12-30T00:00:00"/>
    <d v="1899-12-30T00:00:00"/>
    <s v=""/>
  </r>
  <r>
    <n v="18918"/>
    <d v="2021-02-26T00:00:00"/>
    <s v="Low"/>
    <n v="602"/>
    <n v="128"/>
    <s v="Declined"/>
    <x v="2"/>
    <d v="1899-12-30T00:00:00"/>
    <d v="1899-12-30T00:00:00"/>
    <d v="1899-12-30T00:00:00"/>
    <d v="1899-12-30T00:00:00"/>
    <d v="1899-12-30T00:00:00"/>
    <d v="1899-12-30T00:00:00"/>
    <s v=""/>
  </r>
  <r>
    <n v="18919"/>
    <d v="2021-02-18T00:00:00"/>
    <s v="Low"/>
    <n v="503"/>
    <n v="116"/>
    <s v="Declined"/>
    <x v="5"/>
    <d v="1899-12-30T00:00:00"/>
    <d v="1899-12-30T00:00:00"/>
    <d v="1899-12-30T00:00:00"/>
    <d v="1899-12-30T00:00:00"/>
    <d v="1899-12-30T00:00:00"/>
    <d v="1899-12-30T00:00:00"/>
    <s v=""/>
  </r>
  <r>
    <n v="18920"/>
    <d v="2021-01-19T00:00:00"/>
    <s v="High"/>
    <n v="569"/>
    <n v="121"/>
    <s v="Declined"/>
    <x v="4"/>
    <d v="1899-12-30T00:00:00"/>
    <d v="1899-12-30T00:00:00"/>
    <d v="1899-12-30T00:00:00"/>
    <d v="1899-12-30T00:00:00"/>
    <d v="1899-12-30T00:00:00"/>
    <d v="1899-12-30T00:00:00"/>
    <s v=""/>
  </r>
  <r>
    <n v="18921"/>
    <d v="2021-03-26T00:00:00"/>
    <s v="Mid"/>
    <n v="664"/>
    <n v="47"/>
    <s v="Approved"/>
    <x v="0"/>
    <d v="2021-04-25T00:00:00"/>
    <d v="2021-05-25T00:00:00"/>
    <d v="2021-06-24T00:00:00"/>
    <d v="2021-05-04T00:00:00"/>
    <d v="2021-05-25T00:00:00"/>
    <d v="2021-06-24T00:00:00"/>
    <s v="Defaulted"/>
  </r>
  <r>
    <n v="18922"/>
    <d v="2021-02-18T00:00:00"/>
    <s v="Low"/>
    <n v="576"/>
    <n v="98"/>
    <s v="Declined"/>
    <x v="1"/>
    <d v="1899-12-30T00:00:00"/>
    <d v="1899-12-30T00:00:00"/>
    <d v="1899-12-30T00:00:00"/>
    <d v="1899-12-30T00:00:00"/>
    <d v="1899-12-30T00:00:00"/>
    <d v="1899-12-30T00:00:00"/>
    <s v=""/>
  </r>
  <r>
    <n v="18923"/>
    <d v="2021-02-17T00:00:00"/>
    <s v="Mid"/>
    <n v="642"/>
    <n v="95"/>
    <s v="Approved"/>
    <x v="0"/>
    <d v="2021-03-19T00:00:00"/>
    <d v="2021-04-18T00:00:00"/>
    <d v="2021-05-18T00:00:00"/>
    <d v="2021-03-25T00:00:00"/>
    <d v="2021-04-18T00:00:00"/>
    <d v="2021-05-18T00:00:00"/>
    <s v="Defaulted"/>
  </r>
  <r>
    <n v="18924"/>
    <d v="2021-03-30T00:00:00"/>
    <s v="Mid"/>
    <n v="669"/>
    <n v="50"/>
    <s v="Approved"/>
    <x v="0"/>
    <d v="2021-04-29T00:00:00"/>
    <d v="2021-05-29T00:00:00"/>
    <d v="2021-06-28T00:00:00"/>
    <d v="2021-05-07T00:00:00"/>
    <d v="2021-05-29T00:00:00"/>
    <d v="2021-06-28T00:00:00"/>
    <s v="Paid Back"/>
  </r>
  <r>
    <n v="18925"/>
    <d v="2021-03-11T00:00:00"/>
    <s v="High"/>
    <n v="558"/>
    <n v="131"/>
    <s v="Declined"/>
    <x v="5"/>
    <d v="1899-12-30T00:00:00"/>
    <d v="1899-12-30T00:00:00"/>
    <d v="1899-12-30T00:00:00"/>
    <d v="1899-12-30T00:00:00"/>
    <d v="1899-12-30T00:00:00"/>
    <d v="1899-12-30T00:00:00"/>
    <s v=""/>
  </r>
  <r>
    <n v="18926"/>
    <d v="2021-03-04T00:00:00"/>
    <s v="Low"/>
    <n v="568"/>
    <n v="79"/>
    <s v="Declined"/>
    <x v="4"/>
    <d v="1899-12-30T00:00:00"/>
    <d v="1899-12-30T00:00:00"/>
    <d v="1899-12-30T00:00:00"/>
    <d v="1899-12-30T00:00:00"/>
    <d v="1899-12-30T00:00:00"/>
    <d v="1899-12-30T00:00:00"/>
    <s v=""/>
  </r>
  <r>
    <n v="18927"/>
    <d v="2021-03-13T00:00:00"/>
    <s v="Mid"/>
    <n v="553"/>
    <n v="74"/>
    <s v="Declined"/>
    <x v="4"/>
    <d v="1899-12-30T00:00:00"/>
    <d v="1899-12-30T00:00:00"/>
    <d v="1899-12-30T00:00:00"/>
    <d v="1899-12-30T00:00:00"/>
    <d v="1899-12-30T00:00:00"/>
    <d v="1899-12-30T00:00:00"/>
    <s v=""/>
  </r>
  <r>
    <n v="18928"/>
    <d v="2021-01-12T00:00:00"/>
    <s v="Mid"/>
    <n v="651"/>
    <n v="108"/>
    <s v="Approved"/>
    <x v="0"/>
    <d v="2021-02-11T00:00:00"/>
    <d v="2021-03-13T00:00:00"/>
    <d v="2021-04-12T00:00:00"/>
    <d v="2021-02-15T00:00:00"/>
    <d v="2021-03-13T00:00:00"/>
    <d v="2021-04-12T00:00:00"/>
    <s v="Paid Back"/>
  </r>
  <r>
    <n v="18929"/>
    <d v="2021-02-08T00:00:00"/>
    <s v="Low"/>
    <n v="624"/>
    <n v="94"/>
    <s v="Declined"/>
    <x v="3"/>
    <d v="1899-12-30T00:00:00"/>
    <d v="1899-12-30T00:00:00"/>
    <d v="1899-12-30T00:00:00"/>
    <d v="1899-12-30T00:00:00"/>
    <d v="1899-12-30T00:00:00"/>
    <d v="1899-12-30T00:00:00"/>
    <s v=""/>
  </r>
  <r>
    <n v="18930"/>
    <d v="2021-03-22T00:00:00"/>
    <s v="High"/>
    <n v="578"/>
    <n v="76"/>
    <s v="Approved"/>
    <x v="0"/>
    <d v="2021-04-21T00:00:00"/>
    <d v="2021-05-21T00:00:00"/>
    <d v="2021-06-20T00:00:00"/>
    <d v="2021-06-24T00:00:00"/>
    <d v="2021-05-21T00:00:00"/>
    <d v="2021-06-20T00:00:00"/>
    <s v="Defaulted"/>
  </r>
  <r>
    <n v="18931"/>
    <d v="2021-02-11T00:00:00"/>
    <s v="High"/>
    <n v="666"/>
    <n v="148"/>
    <s v="Approved"/>
    <x v="0"/>
    <d v="2021-03-13T00:00:00"/>
    <d v="2021-04-12T00:00:00"/>
    <d v="2021-05-12T00:00:00"/>
    <d v="2021-03-15T00:00:00"/>
    <d v="2021-04-12T00:00:00"/>
    <d v="2021-05-12T00:00:00"/>
    <s v="Defaulted"/>
  </r>
  <r>
    <n v="18932"/>
    <d v="2021-01-13T00:00:00"/>
    <s v="Mid"/>
    <n v="605"/>
    <n v="56"/>
    <s v="Declined"/>
    <x v="5"/>
    <d v="1899-12-30T00:00:00"/>
    <d v="1899-12-30T00:00:00"/>
    <d v="1899-12-30T00:00:00"/>
    <d v="1899-12-30T00:00:00"/>
    <d v="1899-12-30T00:00:00"/>
    <d v="1899-12-30T00:00:00"/>
    <s v=""/>
  </r>
  <r>
    <n v="18933"/>
    <d v="2021-03-20T00:00:00"/>
    <s v="Low"/>
    <n v="595"/>
    <n v="144"/>
    <s v="Declined"/>
    <x v="1"/>
    <d v="1899-12-30T00:00:00"/>
    <d v="1899-12-30T00:00:00"/>
    <d v="1899-12-30T00:00:00"/>
    <d v="1899-12-30T00:00:00"/>
    <d v="1899-12-30T00:00:00"/>
    <d v="1899-12-30T00:00:00"/>
    <s v=""/>
  </r>
  <r>
    <n v="18934"/>
    <d v="2021-01-16T00:00:00"/>
    <s v="High"/>
    <n v="590"/>
    <n v="122"/>
    <s v="Declined"/>
    <x v="3"/>
    <d v="1899-12-30T00:00:00"/>
    <d v="1899-12-30T00:00:00"/>
    <d v="1899-12-30T00:00:00"/>
    <d v="1899-12-30T00:00:00"/>
    <d v="1899-12-30T00:00:00"/>
    <d v="1899-12-30T00:00:00"/>
    <s v=""/>
  </r>
  <r>
    <n v="18935"/>
    <d v="2021-01-30T00:00:00"/>
    <s v="Low"/>
    <n v="657"/>
    <n v="103"/>
    <s v="Approved"/>
    <x v="0"/>
    <d v="2021-03-01T00:00:00"/>
    <d v="2021-03-31T00:00:00"/>
    <d v="2021-04-30T00:00:00"/>
    <d v="2021-03-09T00:00:00"/>
    <d v="2021-03-31T00:00:00"/>
    <d v="2021-04-30T00:00:00"/>
    <s v="Defaulted"/>
  </r>
  <r>
    <n v="18936"/>
    <d v="2021-03-06T00:00:00"/>
    <s v="Low"/>
    <n v="652"/>
    <n v="118"/>
    <s v="Approved"/>
    <x v="0"/>
    <d v="2021-04-05T00:00:00"/>
    <d v="2021-05-05T00:00:00"/>
    <d v="2021-06-04T00:00:00"/>
    <d v="2021-04-14T00:00:00"/>
    <d v="2021-05-05T00:00:00"/>
    <d v="2021-06-04T00:00:00"/>
    <s v="Defaulted"/>
  </r>
  <r>
    <n v="18937"/>
    <d v="2021-02-18T00:00:00"/>
    <s v="Low"/>
    <n v="612"/>
    <n v="96"/>
    <s v="Declined"/>
    <x v="1"/>
    <d v="1899-12-30T00:00:00"/>
    <d v="1899-12-30T00:00:00"/>
    <d v="1899-12-30T00:00:00"/>
    <d v="1899-12-30T00:00:00"/>
    <d v="1899-12-30T00:00:00"/>
    <d v="1899-12-30T00:00:00"/>
    <s v=""/>
  </r>
  <r>
    <n v="18938"/>
    <d v="2021-01-25T00:00:00"/>
    <s v="Low"/>
    <n v="630"/>
    <n v="107"/>
    <s v="Declined"/>
    <x v="3"/>
    <d v="1899-12-30T00:00:00"/>
    <d v="1899-12-30T00:00:00"/>
    <d v="1899-12-30T00:00:00"/>
    <d v="1899-12-30T00:00:00"/>
    <d v="1899-12-30T00:00:00"/>
    <d v="1899-12-30T00:00:00"/>
    <s v=""/>
  </r>
  <r>
    <n v="18939"/>
    <d v="2021-02-17T00:00:00"/>
    <s v="Low"/>
    <n v="580"/>
    <n v="93"/>
    <s v="Declined"/>
    <x v="2"/>
    <d v="1899-12-30T00:00:00"/>
    <d v="1899-12-30T00:00:00"/>
    <d v="1899-12-30T00:00:00"/>
    <d v="1899-12-30T00:00:00"/>
    <d v="1899-12-30T00:00:00"/>
    <d v="1899-12-30T00:00:00"/>
    <s v=""/>
  </r>
  <r>
    <n v="18940"/>
    <d v="2021-03-09T00:00:00"/>
    <s v="Mid"/>
    <n v="626"/>
    <n v="98"/>
    <s v="Approved"/>
    <x v="0"/>
    <d v="2021-04-08T00:00:00"/>
    <d v="2021-05-08T00:00:00"/>
    <d v="2021-06-07T00:00:00"/>
    <d v="2021-05-06T00:00:00"/>
    <d v="2021-05-08T00:00:00"/>
    <d v="2021-06-07T00:00:00"/>
    <s v="Defaulted"/>
  </r>
  <r>
    <n v="18941"/>
    <d v="2021-02-21T00:00:00"/>
    <s v="High"/>
    <n v="680"/>
    <n v="93"/>
    <s v="Approved"/>
    <x v="0"/>
    <d v="2021-03-23T00:00:00"/>
    <d v="2021-04-22T00:00:00"/>
    <d v="2021-05-22T00:00:00"/>
    <d v="2021-03-27T00:00:00"/>
    <d v="2021-04-22T00:00:00"/>
    <d v="2021-05-22T00:00:00"/>
    <s v="Paid Back"/>
  </r>
  <r>
    <n v="18942"/>
    <d v="2021-02-02T00:00:00"/>
    <s v="Low"/>
    <n v="566"/>
    <n v="103"/>
    <s v="Declined"/>
    <x v="1"/>
    <d v="1899-12-30T00:00:00"/>
    <d v="1899-12-30T00:00:00"/>
    <d v="1899-12-30T00:00:00"/>
    <d v="1899-12-30T00:00:00"/>
    <d v="1899-12-30T00:00:00"/>
    <d v="1899-12-30T00:00:00"/>
    <s v=""/>
  </r>
  <r>
    <n v="18943"/>
    <d v="2021-01-10T00:00:00"/>
    <s v="High"/>
    <n v="582"/>
    <n v="85"/>
    <s v="Declined"/>
    <x v="2"/>
    <d v="1899-12-30T00:00:00"/>
    <d v="1899-12-30T00:00:00"/>
    <d v="1899-12-30T00:00:00"/>
    <d v="1899-12-30T00:00:00"/>
    <d v="1899-12-30T00:00:00"/>
    <d v="1899-12-30T00:00:00"/>
    <s v=""/>
  </r>
  <r>
    <n v="18944"/>
    <d v="2021-02-08T00:00:00"/>
    <s v="Low"/>
    <n v="615"/>
    <n v="99"/>
    <s v="Declined"/>
    <x v="3"/>
    <d v="1899-12-30T00:00:00"/>
    <d v="1899-12-30T00:00:00"/>
    <d v="1899-12-30T00:00:00"/>
    <d v="1899-12-30T00:00:00"/>
    <d v="1899-12-30T00:00:00"/>
    <d v="1899-12-30T00:00:00"/>
    <s v=""/>
  </r>
  <r>
    <n v="18945"/>
    <d v="2021-03-11T00:00:00"/>
    <s v="Low"/>
    <n v="676"/>
    <n v="74"/>
    <s v="Approved"/>
    <x v="0"/>
    <d v="2021-04-10T00:00:00"/>
    <d v="2021-05-10T00:00:00"/>
    <d v="2021-06-09T00:00:00"/>
    <d v="2021-04-17T00:00:00"/>
    <d v="2021-05-10T00:00:00"/>
    <d v="2021-06-09T00:00:00"/>
    <s v="Defaulted"/>
  </r>
  <r>
    <n v="18946"/>
    <d v="2021-02-26T00:00:00"/>
    <s v="Low"/>
    <n v="570"/>
    <n v="70"/>
    <s v="Declined"/>
    <x v="4"/>
    <d v="1899-12-30T00:00:00"/>
    <d v="1899-12-30T00:00:00"/>
    <d v="1899-12-30T00:00:00"/>
    <d v="1899-12-30T00:00:00"/>
    <d v="1899-12-30T00:00:00"/>
    <d v="1899-12-30T00:00:00"/>
    <s v=""/>
  </r>
  <r>
    <n v="18947"/>
    <d v="2021-01-28T00:00:00"/>
    <s v="Mid"/>
    <n v="589"/>
    <n v="116"/>
    <s v="Declined"/>
    <x v="1"/>
    <d v="1899-12-30T00:00:00"/>
    <d v="1899-12-30T00:00:00"/>
    <d v="1899-12-30T00:00:00"/>
    <d v="1899-12-30T00:00:00"/>
    <d v="1899-12-30T00:00:00"/>
    <d v="1899-12-30T00:00:00"/>
    <s v=""/>
  </r>
  <r>
    <n v="18948"/>
    <d v="2021-03-23T00:00:00"/>
    <s v="High"/>
    <n v="643"/>
    <n v="123"/>
    <s v="Approved"/>
    <x v="0"/>
    <d v="2021-04-22T00:00:00"/>
    <d v="2021-05-22T00:00:00"/>
    <d v="2021-06-21T00:00:00"/>
    <d v="2021-04-23T00:00:00"/>
    <d v="2021-05-22T00:00:00"/>
    <d v="2021-06-21T00:00:00"/>
    <s v="Defaulted"/>
  </r>
  <r>
    <n v="18949"/>
    <d v="2021-02-23T00:00:00"/>
    <s v="Mid"/>
    <n v="598"/>
    <n v="86"/>
    <s v="Declined"/>
    <x v="5"/>
    <d v="1899-12-30T00:00:00"/>
    <d v="1899-12-30T00:00:00"/>
    <d v="1899-12-30T00:00:00"/>
    <d v="1899-12-30T00:00:00"/>
    <d v="1899-12-30T00:00:00"/>
    <d v="1899-12-30T00:00:00"/>
    <s v=""/>
  </r>
  <r>
    <n v="18950"/>
    <d v="2021-04-01T00:00:00"/>
    <s v="High"/>
    <n v="631"/>
    <n v="108"/>
    <s v="Approved"/>
    <x v="0"/>
    <d v="2021-05-01T00:00:00"/>
    <d v="2021-05-31T00:00:00"/>
    <d v="2021-06-30T00:00:00"/>
    <d v="2021-05-21T00:00:00"/>
    <d v="2021-05-31T00:00:00"/>
    <d v="2021-06-30T00:00:00"/>
    <s v="Paid Back"/>
  </r>
  <r>
    <n v="18951"/>
    <d v="2021-02-05T00:00:00"/>
    <s v="Mid"/>
    <n v="525"/>
    <n v="103"/>
    <s v="Declined"/>
    <x v="3"/>
    <d v="1899-12-30T00:00:00"/>
    <d v="1899-12-30T00:00:00"/>
    <d v="1899-12-30T00:00:00"/>
    <d v="1899-12-30T00:00:00"/>
    <d v="1899-12-30T00:00:00"/>
    <d v="1899-12-30T00:00:00"/>
    <s v=""/>
  </r>
  <r>
    <n v="18952"/>
    <d v="2021-02-24T00:00:00"/>
    <s v="High"/>
    <n v="632"/>
    <n v="127"/>
    <s v="Approved"/>
    <x v="0"/>
    <d v="2021-03-26T00:00:00"/>
    <d v="2021-04-25T00:00:00"/>
    <d v="2021-05-25T00:00:00"/>
    <d v="2021-04-23T00:00:00"/>
    <d v="2021-04-25T00:00:00"/>
    <d v="2021-05-25T00:00:00"/>
    <s v="Paid Back"/>
  </r>
  <r>
    <n v="18953"/>
    <d v="2021-02-28T00:00:00"/>
    <s v="Mid"/>
    <n v="619"/>
    <n v="155"/>
    <s v="Declined"/>
    <x v="4"/>
    <d v="1899-12-30T00:00:00"/>
    <d v="1899-12-30T00:00:00"/>
    <d v="1899-12-30T00:00:00"/>
    <d v="1899-12-30T00:00:00"/>
    <d v="1899-12-30T00:00:00"/>
    <d v="1899-12-30T00:00:00"/>
    <s v=""/>
  </r>
  <r>
    <n v="18954"/>
    <d v="2021-04-02T00:00:00"/>
    <s v="Mid"/>
    <n v="645"/>
    <n v="141"/>
    <s v="Approved"/>
    <x v="0"/>
    <d v="2021-05-02T00:00:00"/>
    <d v="2021-06-01T00:00:00"/>
    <d v="2021-07-01T00:00:00"/>
    <d v="2021-05-04T00:00:00"/>
    <d v="2021-06-01T00:00:00"/>
    <d v="2021-07-01T00:00:00"/>
    <s v="Paid Back"/>
  </r>
  <r>
    <n v="18955"/>
    <d v="2021-02-27T00:00:00"/>
    <s v="Low"/>
    <n v="566"/>
    <n v="67"/>
    <s v="Declined"/>
    <x v="1"/>
    <d v="1899-12-30T00:00:00"/>
    <d v="1899-12-30T00:00:00"/>
    <d v="1899-12-30T00:00:00"/>
    <d v="1899-12-30T00:00:00"/>
    <d v="1899-12-30T00:00:00"/>
    <d v="1899-12-30T00:00:00"/>
    <s v=""/>
  </r>
  <r>
    <n v="18956"/>
    <d v="2021-02-22T00:00:00"/>
    <s v="High"/>
    <n v="539"/>
    <n v="101"/>
    <s v="Declined"/>
    <x v="2"/>
    <d v="1899-12-30T00:00:00"/>
    <d v="1899-12-30T00:00:00"/>
    <d v="1899-12-30T00:00:00"/>
    <d v="1899-12-30T00:00:00"/>
    <d v="1899-12-30T00:00:00"/>
    <d v="1899-12-30T00:00:00"/>
    <s v=""/>
  </r>
  <r>
    <n v="18957"/>
    <d v="2021-03-21T00:00:00"/>
    <s v="Mid"/>
    <n v="619"/>
    <n v="112"/>
    <s v="Declined"/>
    <x v="3"/>
    <d v="1899-12-30T00:00:00"/>
    <d v="1899-12-30T00:00:00"/>
    <d v="1899-12-30T00:00:00"/>
    <d v="1899-12-30T00:00:00"/>
    <d v="1899-12-30T00:00:00"/>
    <d v="1899-12-30T00:00:00"/>
    <s v=""/>
  </r>
  <r>
    <n v="18958"/>
    <d v="2021-04-02T00:00:00"/>
    <s v="Low"/>
    <n v="707"/>
    <n v="96"/>
    <s v="Approved"/>
    <x v="0"/>
    <d v="2021-05-02T00:00:00"/>
    <d v="2021-06-01T00:00:00"/>
    <d v="2021-07-01T00:00:00"/>
    <d v="2021-05-06T00:00:00"/>
    <d v="2021-06-01T00:00:00"/>
    <d v="2021-07-01T00:00:00"/>
    <s v="Paid Back"/>
  </r>
  <r>
    <n v="18959"/>
    <d v="2021-03-03T00:00:00"/>
    <s v="Low"/>
    <n v="674"/>
    <n v="72"/>
    <s v="Approved"/>
    <x v="0"/>
    <d v="2021-04-02T00:00:00"/>
    <d v="2021-05-02T00:00:00"/>
    <d v="2021-06-01T00:00:00"/>
    <d v="2021-04-12T00:00:00"/>
    <d v="2021-05-02T00:00:00"/>
    <d v="2021-06-01T00:00:00"/>
    <s v="Paid Back"/>
  </r>
  <r>
    <n v="18960"/>
    <d v="2021-03-07T00:00:00"/>
    <s v="Mid"/>
    <n v="723"/>
    <n v="110"/>
    <s v="Approved"/>
    <x v="0"/>
    <d v="2021-04-06T00:00:00"/>
    <d v="2021-05-06T00:00:00"/>
    <d v="2021-06-05T00:00:00"/>
    <d v="2021-04-13T00:00:00"/>
    <d v="2021-05-06T00:00:00"/>
    <d v="2021-06-05T00:00:00"/>
    <s v="Defaulted"/>
  </r>
  <r>
    <n v="18961"/>
    <d v="2021-03-29T00:00:00"/>
    <s v="Mid"/>
    <n v="569"/>
    <n v="81"/>
    <s v="Declined"/>
    <x v="1"/>
    <d v="1899-12-30T00:00:00"/>
    <d v="1899-12-30T00:00:00"/>
    <d v="1899-12-30T00:00:00"/>
    <d v="1899-12-30T00:00:00"/>
    <d v="1899-12-30T00:00:00"/>
    <d v="1899-12-30T00:00:00"/>
    <s v=""/>
  </r>
  <r>
    <n v="18962"/>
    <d v="2021-03-16T00:00:00"/>
    <s v="Low"/>
    <n v="550"/>
    <n v="123"/>
    <s v="Declined"/>
    <x v="2"/>
    <d v="1899-12-30T00:00:00"/>
    <d v="1899-12-30T00:00:00"/>
    <d v="1899-12-30T00:00:00"/>
    <d v="1899-12-30T00:00:00"/>
    <d v="1899-12-30T00:00:00"/>
    <d v="1899-12-30T00:00:00"/>
    <s v=""/>
  </r>
  <r>
    <n v="18963"/>
    <d v="2021-03-13T00:00:00"/>
    <s v="Mid"/>
    <n v="611"/>
    <n v="141"/>
    <s v="Declined"/>
    <x v="1"/>
    <d v="1899-12-30T00:00:00"/>
    <d v="1899-12-30T00:00:00"/>
    <d v="1899-12-30T00:00:00"/>
    <d v="1899-12-30T00:00:00"/>
    <d v="1899-12-30T00:00:00"/>
    <d v="1899-12-30T00:00:00"/>
    <s v=""/>
  </r>
  <r>
    <n v="18964"/>
    <d v="2021-03-02T00:00:00"/>
    <s v="Low"/>
    <n v="605"/>
    <n v="151"/>
    <s v="Declined"/>
    <x v="4"/>
    <d v="1899-12-30T00:00:00"/>
    <d v="1899-12-30T00:00:00"/>
    <d v="1899-12-30T00:00:00"/>
    <d v="1899-12-30T00:00:00"/>
    <d v="1899-12-30T00:00:00"/>
    <d v="1899-12-30T00:00:00"/>
    <s v=""/>
  </r>
  <r>
    <n v="18965"/>
    <d v="2021-02-25T00:00:00"/>
    <s v="High"/>
    <n v="573"/>
    <n v="41"/>
    <s v="Declined"/>
    <x v="1"/>
    <d v="1899-12-30T00:00:00"/>
    <d v="1899-12-30T00:00:00"/>
    <d v="1899-12-30T00:00:00"/>
    <d v="1899-12-30T00:00:00"/>
    <d v="1899-12-30T00:00:00"/>
    <d v="1899-12-30T00:00:00"/>
    <s v=""/>
  </r>
  <r>
    <n v="18966"/>
    <d v="2021-03-31T00:00:00"/>
    <s v="Mid"/>
    <n v="611"/>
    <n v="92"/>
    <s v="Declined"/>
    <x v="5"/>
    <d v="1899-12-30T00:00:00"/>
    <d v="1899-12-30T00:00:00"/>
    <d v="1899-12-30T00:00:00"/>
    <d v="1899-12-30T00:00:00"/>
    <d v="1899-12-30T00:00:00"/>
    <d v="1899-12-30T00:00:00"/>
    <s v=""/>
  </r>
  <r>
    <n v="18967"/>
    <d v="2021-02-13T00:00:00"/>
    <s v="High"/>
    <n v="614"/>
    <n v="89"/>
    <s v="Approved"/>
    <x v="0"/>
    <d v="2021-03-15T00:00:00"/>
    <d v="2021-04-14T00:00:00"/>
    <d v="2021-05-14T00:00:00"/>
    <d v="2021-03-26T00:00:00"/>
    <d v="2021-04-14T00:00:00"/>
    <d v="2021-05-14T00:00:00"/>
    <s v="Defaulted"/>
  </r>
  <r>
    <n v="18968"/>
    <d v="2021-03-30T00:00:00"/>
    <s v="Low"/>
    <n v="653"/>
    <n v="103"/>
    <s v="Approved"/>
    <x v="0"/>
    <d v="2021-04-29T00:00:00"/>
    <d v="2021-05-29T00:00:00"/>
    <d v="2021-06-28T00:00:00"/>
    <d v="2021-05-09T00:00:00"/>
    <d v="2021-05-29T00:00:00"/>
    <d v="2021-06-28T00:00:00"/>
    <s v="Defaulted"/>
  </r>
  <r>
    <n v="18969"/>
    <d v="2021-03-01T00:00:00"/>
    <s v="Low"/>
    <n v="661"/>
    <n v="148"/>
    <s v="Approved"/>
    <x v="0"/>
    <d v="2021-03-31T00:00:00"/>
    <d v="2021-04-30T00:00:00"/>
    <d v="2021-05-30T00:00:00"/>
    <d v="2021-04-05T00:00:00"/>
    <d v="2021-04-30T00:00:00"/>
    <d v="2021-05-30T00:00:00"/>
    <s v="Paid Back"/>
  </r>
  <r>
    <n v="18970"/>
    <d v="2021-03-28T00:00:00"/>
    <s v="Mid"/>
    <n v="620"/>
    <n v="89"/>
    <s v="Declined"/>
    <x v="4"/>
    <d v="1899-12-30T00:00:00"/>
    <d v="1899-12-30T00:00:00"/>
    <d v="1899-12-30T00:00:00"/>
    <d v="1899-12-30T00:00:00"/>
    <d v="1899-12-30T00:00:00"/>
    <d v="1899-12-30T00:00:00"/>
    <s v=""/>
  </r>
  <r>
    <n v="18971"/>
    <d v="2021-04-01T00:00:00"/>
    <s v="Low"/>
    <n v="556"/>
    <n v="98"/>
    <s v="Declined"/>
    <x v="5"/>
    <d v="1899-12-30T00:00:00"/>
    <d v="1899-12-30T00:00:00"/>
    <d v="1899-12-30T00:00:00"/>
    <d v="1899-12-30T00:00:00"/>
    <d v="1899-12-30T00:00:00"/>
    <d v="1899-12-30T00:00:00"/>
    <s v=""/>
  </r>
  <r>
    <n v="18972"/>
    <d v="2021-03-31T00:00:00"/>
    <s v="High"/>
    <n v="596"/>
    <n v="97"/>
    <s v="Declined"/>
    <x v="4"/>
    <d v="1899-12-30T00:00:00"/>
    <d v="1899-12-30T00:00:00"/>
    <d v="1899-12-30T00:00:00"/>
    <d v="1899-12-30T00:00:00"/>
    <d v="1899-12-30T00:00:00"/>
    <d v="1899-12-30T00:00:00"/>
    <s v=""/>
  </r>
  <r>
    <n v="18973"/>
    <d v="2021-02-18T00:00:00"/>
    <s v="Mid"/>
    <n v="598"/>
    <n v="104"/>
    <s v="Declined"/>
    <x v="5"/>
    <d v="1899-12-30T00:00:00"/>
    <d v="1899-12-30T00:00:00"/>
    <d v="1899-12-30T00:00:00"/>
    <d v="1899-12-30T00:00:00"/>
    <d v="1899-12-30T00:00:00"/>
    <d v="1899-12-30T00:00:00"/>
    <s v=""/>
  </r>
  <r>
    <n v="18974"/>
    <d v="2021-02-08T00:00:00"/>
    <s v="Low"/>
    <n v="587"/>
    <n v="147"/>
    <s v="Declined"/>
    <x v="4"/>
    <d v="1899-12-30T00:00:00"/>
    <d v="1899-12-30T00:00:00"/>
    <d v="1899-12-30T00:00:00"/>
    <d v="1899-12-30T00:00:00"/>
    <d v="1899-12-30T00:00:00"/>
    <d v="1899-12-30T00:00:00"/>
    <s v=""/>
  </r>
  <r>
    <n v="18975"/>
    <d v="2021-01-27T00:00:00"/>
    <s v="Mid"/>
    <n v="606"/>
    <n v="122"/>
    <s v="Declined"/>
    <x v="3"/>
    <d v="1899-12-30T00:00:00"/>
    <d v="1899-12-30T00:00:00"/>
    <d v="1899-12-30T00:00:00"/>
    <d v="1899-12-30T00:00:00"/>
    <d v="1899-12-30T00:00:00"/>
    <d v="1899-12-30T00:00:00"/>
    <s v=""/>
  </r>
  <r>
    <n v="18976"/>
    <d v="2021-02-25T00:00:00"/>
    <s v="Mid"/>
    <n v="631"/>
    <n v="111"/>
    <s v="Approved"/>
    <x v="0"/>
    <d v="2021-03-27T00:00:00"/>
    <d v="2021-04-26T00:00:00"/>
    <d v="2021-05-26T00:00:00"/>
    <d v="2021-04-21T00:00:00"/>
    <d v="2021-04-26T00:00:00"/>
    <d v="2021-05-26T00:00:00"/>
    <s v="Paid Back"/>
  </r>
  <r>
    <n v="18977"/>
    <d v="2021-01-29T00:00:00"/>
    <s v="Mid"/>
    <n v="592"/>
    <n v="120"/>
    <s v="Declined"/>
    <x v="3"/>
    <d v="1899-12-30T00:00:00"/>
    <d v="1899-12-30T00:00:00"/>
    <d v="1899-12-30T00:00:00"/>
    <d v="1899-12-30T00:00:00"/>
    <d v="1899-12-30T00:00:00"/>
    <d v="1899-12-30T00:00:00"/>
    <s v=""/>
  </r>
  <r>
    <n v="18978"/>
    <d v="2021-02-23T00:00:00"/>
    <s v="Mid"/>
    <n v="647"/>
    <n v="77"/>
    <s v="Approved"/>
    <x v="0"/>
    <d v="2021-03-25T00:00:00"/>
    <d v="2021-04-24T00:00:00"/>
    <d v="2021-05-24T00:00:00"/>
    <d v="2021-03-25T00:00:00"/>
    <d v="2021-04-24T00:00:00"/>
    <d v="2021-05-24T00:00:00"/>
    <s v="Paid Back"/>
  </r>
  <r>
    <n v="18979"/>
    <d v="2021-03-13T00:00:00"/>
    <s v="Mid"/>
    <n v="591"/>
    <n v="66"/>
    <s v="Declined"/>
    <x v="2"/>
    <d v="1899-12-30T00:00:00"/>
    <d v="1899-12-30T00:00:00"/>
    <d v="1899-12-30T00:00:00"/>
    <d v="1899-12-30T00:00:00"/>
    <d v="1899-12-30T00:00:00"/>
    <d v="1899-12-30T00:00:00"/>
    <s v=""/>
  </r>
  <r>
    <n v="18980"/>
    <d v="2021-02-21T00:00:00"/>
    <s v="Mid"/>
    <n v="688"/>
    <n v="117"/>
    <s v="Approved"/>
    <x v="0"/>
    <d v="2021-03-23T00:00:00"/>
    <d v="2021-04-22T00:00:00"/>
    <d v="2021-05-22T00:00:00"/>
    <d v="2021-03-31T00:00:00"/>
    <d v="2021-04-22T00:00:00"/>
    <d v="2021-05-22T00:00:00"/>
    <s v="Paid Back"/>
  </r>
  <r>
    <n v="18981"/>
    <d v="2021-02-16T00:00:00"/>
    <s v="Low"/>
    <n v="610"/>
    <n v="146"/>
    <s v="Declined"/>
    <x v="2"/>
    <d v="1899-12-30T00:00:00"/>
    <d v="1899-12-30T00:00:00"/>
    <d v="1899-12-30T00:00:00"/>
    <d v="1899-12-30T00:00:00"/>
    <d v="1899-12-30T00:00:00"/>
    <d v="1899-12-30T00:00:00"/>
    <s v=""/>
  </r>
  <r>
    <n v="18982"/>
    <d v="2021-03-08T00:00:00"/>
    <s v="Low"/>
    <n v="545"/>
    <n v="122"/>
    <s v="Approved"/>
    <x v="0"/>
    <d v="2021-04-07T00:00:00"/>
    <d v="2021-05-07T00:00:00"/>
    <d v="2021-06-06T00:00:00"/>
    <d v="2021-06-12T00:00:00"/>
    <d v="2021-05-07T00:00:00"/>
    <d v="2021-06-06T00:00:00"/>
    <s v="Paid Back"/>
  </r>
  <r>
    <n v="18983"/>
    <d v="2021-02-19T00:00:00"/>
    <s v="Low"/>
    <n v="671"/>
    <n v="118"/>
    <s v="Approved"/>
    <x v="0"/>
    <d v="2021-03-21T00:00:00"/>
    <d v="2021-04-20T00:00:00"/>
    <d v="2021-05-20T00:00:00"/>
    <d v="2021-03-31T00:00:00"/>
    <d v="2021-04-20T00:00:00"/>
    <d v="2021-05-20T00:00:00"/>
    <s v="Paid Back"/>
  </r>
  <r>
    <n v="18984"/>
    <d v="2021-02-10T00:00:00"/>
    <s v="Mid"/>
    <n v="556"/>
    <n v="95"/>
    <s v="Declined"/>
    <x v="5"/>
    <d v="1899-12-30T00:00:00"/>
    <d v="1899-12-30T00:00:00"/>
    <d v="1899-12-30T00:00:00"/>
    <d v="1899-12-30T00:00:00"/>
    <d v="1899-12-30T00:00:00"/>
    <d v="1899-12-30T00:00:00"/>
    <s v=""/>
  </r>
  <r>
    <n v="18985"/>
    <d v="2021-02-02T00:00:00"/>
    <s v="Low"/>
    <n v="707"/>
    <n v="162"/>
    <s v="Approved"/>
    <x v="0"/>
    <d v="2021-03-04T00:00:00"/>
    <d v="2021-04-03T00:00:00"/>
    <d v="2021-05-03T00:00:00"/>
    <d v="2021-03-05T00:00:00"/>
    <d v="2021-04-03T00:00:00"/>
    <d v="2021-05-03T00:00:00"/>
    <s v="Paid Back"/>
  </r>
  <r>
    <n v="18986"/>
    <d v="2021-01-09T00:00:00"/>
    <s v="Low"/>
    <n v="612"/>
    <n v="98"/>
    <s v="Declined"/>
    <x v="1"/>
    <d v="1899-12-30T00:00:00"/>
    <d v="1899-12-30T00:00:00"/>
    <d v="1899-12-30T00:00:00"/>
    <d v="1899-12-30T00:00:00"/>
    <d v="1899-12-30T00:00:00"/>
    <d v="1899-12-30T00:00:00"/>
    <s v=""/>
  </r>
  <r>
    <n v="18987"/>
    <d v="2021-03-06T00:00:00"/>
    <s v="Low"/>
    <n v="608"/>
    <n v="79"/>
    <s v="Approved"/>
    <x v="0"/>
    <d v="2021-04-05T00:00:00"/>
    <d v="2021-05-05T00:00:00"/>
    <d v="2021-06-04T00:00:00"/>
    <d v="2021-05-11T00:00:00"/>
    <d v="2021-05-05T00:00:00"/>
    <d v="2021-06-04T00:00:00"/>
    <s v="Paid Back"/>
  </r>
  <r>
    <n v="18988"/>
    <d v="2021-02-23T00:00:00"/>
    <s v="Mid"/>
    <n v="636"/>
    <n v="96"/>
    <s v="Approved"/>
    <x v="0"/>
    <d v="2021-03-25T00:00:00"/>
    <d v="2021-04-24T00:00:00"/>
    <d v="2021-05-24T00:00:00"/>
    <d v="2021-04-10T00:00:00"/>
    <d v="2021-04-24T00:00:00"/>
    <d v="2021-05-24T00:00:00"/>
    <s v="Paid Back"/>
  </r>
  <r>
    <n v="18989"/>
    <d v="2021-03-22T00:00:00"/>
    <s v="Low"/>
    <n v="571"/>
    <n v="130"/>
    <s v="Declined"/>
    <x v="2"/>
    <d v="1899-12-30T00:00:00"/>
    <d v="1899-12-30T00:00:00"/>
    <d v="1899-12-30T00:00:00"/>
    <d v="1899-12-30T00:00:00"/>
    <d v="1899-12-30T00:00:00"/>
    <d v="1899-12-30T00:00:00"/>
    <s v=""/>
  </r>
  <r>
    <n v="18990"/>
    <d v="2021-03-11T00:00:00"/>
    <s v="Low"/>
    <n v="631"/>
    <n v="82"/>
    <s v="Declined"/>
    <x v="1"/>
    <d v="1899-12-30T00:00:00"/>
    <d v="1899-12-30T00:00:00"/>
    <d v="1899-12-30T00:00:00"/>
    <d v="1899-12-30T00:00:00"/>
    <d v="1899-12-30T00:00:00"/>
    <d v="1899-12-30T00:00:00"/>
    <s v=""/>
  </r>
  <r>
    <n v="18991"/>
    <d v="2021-03-18T00:00:00"/>
    <s v="Mid"/>
    <n v="549"/>
    <n v="160"/>
    <s v="Declined"/>
    <x v="1"/>
    <d v="1899-12-30T00:00:00"/>
    <d v="1899-12-30T00:00:00"/>
    <d v="1899-12-30T00:00:00"/>
    <d v="1899-12-30T00:00:00"/>
    <d v="1899-12-30T00:00:00"/>
    <d v="1899-12-30T00:00:00"/>
    <s v=""/>
  </r>
  <r>
    <n v="18992"/>
    <d v="2021-03-14T00:00:00"/>
    <s v="High"/>
    <n v="601"/>
    <n v="61"/>
    <s v="Approved"/>
    <x v="0"/>
    <d v="2021-04-13T00:00:00"/>
    <d v="2021-05-13T00:00:00"/>
    <d v="2021-06-12T00:00:00"/>
    <d v="2021-05-21T00:00:00"/>
    <d v="2021-05-13T00:00:00"/>
    <d v="2021-06-12T00:00:00"/>
    <s v="Defaulted"/>
  </r>
  <r>
    <n v="18993"/>
    <d v="2021-03-07T00:00:00"/>
    <s v="High"/>
    <n v="644"/>
    <n v="69"/>
    <s v="Approved"/>
    <x v="0"/>
    <d v="2021-04-06T00:00:00"/>
    <d v="2021-05-06T00:00:00"/>
    <d v="2021-06-05T00:00:00"/>
    <d v="2021-04-16T00:00:00"/>
    <d v="2021-05-06T00:00:00"/>
    <d v="2021-06-05T00:00:00"/>
    <s v="Defaulted"/>
  </r>
  <r>
    <n v="18994"/>
    <d v="2021-02-23T00:00:00"/>
    <s v="High"/>
    <n v="567"/>
    <n v="134"/>
    <s v="Declined"/>
    <x v="5"/>
    <d v="1899-12-30T00:00:00"/>
    <d v="1899-12-30T00:00:00"/>
    <d v="1899-12-30T00:00:00"/>
    <d v="1899-12-30T00:00:00"/>
    <d v="1899-12-30T00:00:00"/>
    <d v="1899-12-30T00:00:00"/>
    <s v=""/>
  </r>
  <r>
    <n v="18995"/>
    <d v="2021-01-19T00:00:00"/>
    <s v="Mid"/>
    <n v="586"/>
    <n v="109"/>
    <s v="Declined"/>
    <x v="3"/>
    <d v="1899-12-30T00:00:00"/>
    <d v="1899-12-30T00:00:00"/>
    <d v="1899-12-30T00:00:00"/>
    <d v="1899-12-30T00:00:00"/>
    <d v="1899-12-30T00:00:00"/>
    <d v="1899-12-30T00:00:00"/>
    <s v=""/>
  </r>
  <r>
    <n v="18996"/>
    <d v="2021-02-16T00:00:00"/>
    <s v="High"/>
    <n v="644"/>
    <n v="110"/>
    <s v="Approved"/>
    <x v="0"/>
    <d v="2021-03-18T00:00:00"/>
    <d v="2021-04-17T00:00:00"/>
    <d v="2021-05-17T00:00:00"/>
    <d v="2021-03-19T00:00:00"/>
    <d v="2021-04-17T00:00:00"/>
    <d v="2021-05-17T00:00:00"/>
    <s v="Defaulted"/>
  </r>
  <r>
    <n v="18997"/>
    <d v="2021-02-06T00:00:00"/>
    <s v="Low"/>
    <n v="591"/>
    <n v="114"/>
    <s v="Declined"/>
    <x v="5"/>
    <d v="1899-12-30T00:00:00"/>
    <d v="1899-12-30T00:00:00"/>
    <d v="1899-12-30T00:00:00"/>
    <d v="1899-12-30T00:00:00"/>
    <d v="1899-12-30T00:00:00"/>
    <d v="1899-12-30T00:00:00"/>
    <s v=""/>
  </r>
  <r>
    <n v="18998"/>
    <d v="2021-02-01T00:00:00"/>
    <s v="Mid"/>
    <n v="574"/>
    <n v="114"/>
    <s v="Declined"/>
    <x v="3"/>
    <d v="1899-12-30T00:00:00"/>
    <d v="1899-12-30T00:00:00"/>
    <d v="1899-12-30T00:00:00"/>
    <d v="1899-12-30T00:00:00"/>
    <d v="1899-12-30T00:00:00"/>
    <d v="1899-12-30T00:00:00"/>
    <s v=""/>
  </r>
  <r>
    <n v="18999"/>
    <d v="2021-02-09T00:00:00"/>
    <s v="Mid"/>
    <n v="602"/>
    <n v="105"/>
    <s v="Declined"/>
    <x v="1"/>
    <d v="1899-12-30T00:00:00"/>
    <d v="1899-12-30T00:00:00"/>
    <d v="1899-12-30T00:00:00"/>
    <d v="1899-12-30T00:00:00"/>
    <d v="1899-12-30T00:00:00"/>
    <d v="1899-12-30T00:00:00"/>
    <s v=""/>
  </r>
  <r>
    <n v="19000"/>
    <d v="2021-03-03T00:00:00"/>
    <s v="High"/>
    <n v="529"/>
    <n v="116"/>
    <s v="Declined"/>
    <x v="5"/>
    <d v="1899-12-30T00:00:00"/>
    <d v="1899-12-30T00:00:00"/>
    <d v="1899-12-30T00:00:00"/>
    <d v="1899-12-30T00:00:00"/>
    <d v="1899-12-30T00:00:00"/>
    <d v="1899-12-30T00:00:00"/>
    <s v=""/>
  </r>
  <r>
    <n v="19001"/>
    <d v="2021-02-28T00:00:00"/>
    <s v="Low"/>
    <n v="635"/>
    <n v="124"/>
    <s v="Declined"/>
    <x v="1"/>
    <d v="1899-12-30T00:00:00"/>
    <d v="1899-12-30T00:00:00"/>
    <d v="1899-12-30T00:00:00"/>
    <d v="1899-12-30T00:00:00"/>
    <d v="1899-12-30T00:00:00"/>
    <d v="1899-12-30T00:00:00"/>
    <s v=""/>
  </r>
  <r>
    <n v="19002"/>
    <d v="2021-02-11T00:00:00"/>
    <s v="Mid"/>
    <n v="616"/>
    <n v="112"/>
    <s v="Declined"/>
    <x v="2"/>
    <d v="1899-12-30T00:00:00"/>
    <d v="1899-12-30T00:00:00"/>
    <d v="1899-12-30T00:00:00"/>
    <d v="1899-12-30T00:00:00"/>
    <d v="1899-12-30T00:00:00"/>
    <d v="1899-12-30T00:00:00"/>
    <s v=""/>
  </r>
  <r>
    <n v="19003"/>
    <d v="2021-01-03T00:00:00"/>
    <s v="Low"/>
    <n v="586"/>
    <n v="116"/>
    <s v="Declined"/>
    <x v="3"/>
    <d v="1899-12-30T00:00:00"/>
    <d v="1899-12-30T00:00:00"/>
    <d v="1899-12-30T00:00:00"/>
    <d v="1899-12-30T00:00:00"/>
    <d v="1899-12-30T00:00:00"/>
    <d v="1899-12-30T00:00:00"/>
    <s v=""/>
  </r>
  <r>
    <n v="19004"/>
    <d v="2021-01-05T00:00:00"/>
    <s v="Mid"/>
    <n v="650"/>
    <n v="99"/>
    <s v="Approved"/>
    <x v="0"/>
    <d v="2021-02-04T00:00:00"/>
    <d v="2021-03-06T00:00:00"/>
    <d v="2021-04-05T00:00:00"/>
    <d v="2021-02-07T00:00:00"/>
    <d v="2021-03-06T00:00:00"/>
    <d v="2021-04-05T00:00:00"/>
    <s v="Paid Back"/>
  </r>
  <r>
    <n v="19005"/>
    <d v="2021-02-04T00:00:00"/>
    <s v="Low"/>
    <n v="609"/>
    <n v="123"/>
    <s v="Declined"/>
    <x v="2"/>
    <d v="1899-12-30T00:00:00"/>
    <d v="1899-12-30T00:00:00"/>
    <d v="1899-12-30T00:00:00"/>
    <d v="1899-12-30T00:00:00"/>
    <d v="1899-12-30T00:00:00"/>
    <d v="1899-12-30T00:00:00"/>
    <s v=""/>
  </r>
  <r>
    <n v="19006"/>
    <d v="2021-01-05T00:00:00"/>
    <s v="Mid"/>
    <n v="606"/>
    <n v="132"/>
    <s v="Declined"/>
    <x v="4"/>
    <d v="1899-12-30T00:00:00"/>
    <d v="1899-12-30T00:00:00"/>
    <d v="1899-12-30T00:00:00"/>
    <d v="1899-12-30T00:00:00"/>
    <d v="1899-12-30T00:00:00"/>
    <d v="1899-12-30T00:00:00"/>
    <s v=""/>
  </r>
  <r>
    <n v="19007"/>
    <d v="2021-02-23T00:00:00"/>
    <s v="Mid"/>
    <n v="616"/>
    <n v="99"/>
    <s v="Declined"/>
    <x v="3"/>
    <d v="1899-12-30T00:00:00"/>
    <d v="1899-12-30T00:00:00"/>
    <d v="1899-12-30T00:00:00"/>
    <d v="1899-12-30T00:00:00"/>
    <d v="1899-12-30T00:00:00"/>
    <d v="1899-12-30T00:00:00"/>
    <s v=""/>
  </r>
  <r>
    <n v="19008"/>
    <d v="2021-03-15T00:00:00"/>
    <s v="Low"/>
    <n v="619"/>
    <n v="65"/>
    <s v="Declined"/>
    <x v="1"/>
    <d v="1899-12-30T00:00:00"/>
    <d v="1899-12-30T00:00:00"/>
    <d v="1899-12-30T00:00:00"/>
    <d v="1899-12-30T00:00:00"/>
    <d v="1899-12-30T00:00:00"/>
    <d v="1899-12-30T00:00:00"/>
    <s v=""/>
  </r>
  <r>
    <n v="19009"/>
    <d v="2021-02-05T00:00:00"/>
    <s v="Low"/>
    <n v="666"/>
    <n v="40"/>
    <s v="Approved"/>
    <x v="0"/>
    <d v="2021-03-07T00:00:00"/>
    <d v="2021-04-06T00:00:00"/>
    <d v="2021-05-06T00:00:00"/>
    <d v="2021-03-17T00:00:00"/>
    <d v="2021-04-06T00:00:00"/>
    <d v="2021-05-06T00:00:00"/>
    <s v="Paid Back"/>
  </r>
  <r>
    <n v="19010"/>
    <d v="2021-01-25T00:00:00"/>
    <s v="Low"/>
    <n v="596"/>
    <n v="95"/>
    <s v="Declined"/>
    <x v="3"/>
    <d v="1899-12-30T00:00:00"/>
    <d v="1899-12-30T00:00:00"/>
    <d v="1899-12-30T00:00:00"/>
    <d v="1899-12-30T00:00:00"/>
    <d v="1899-12-30T00:00:00"/>
    <d v="1899-12-30T00:00:00"/>
    <s v=""/>
  </r>
  <r>
    <n v="19011"/>
    <d v="2021-02-11T00:00:00"/>
    <s v="Mid"/>
    <n v="517"/>
    <n v="110"/>
    <s v="Declined"/>
    <x v="3"/>
    <d v="1899-12-30T00:00:00"/>
    <d v="1899-12-30T00:00:00"/>
    <d v="1899-12-30T00:00:00"/>
    <d v="1899-12-30T00:00:00"/>
    <d v="1899-12-30T00:00:00"/>
    <d v="1899-12-30T00:00:00"/>
    <s v=""/>
  </r>
  <r>
    <n v="19012"/>
    <d v="2021-01-11T00:00:00"/>
    <s v="Low"/>
    <n v="584"/>
    <n v="145"/>
    <s v="Declined"/>
    <x v="4"/>
    <d v="1899-12-30T00:00:00"/>
    <d v="1899-12-30T00:00:00"/>
    <d v="1899-12-30T00:00:00"/>
    <d v="1899-12-30T00:00:00"/>
    <d v="1899-12-30T00:00:00"/>
    <d v="1899-12-30T00:00:00"/>
    <s v=""/>
  </r>
  <r>
    <n v="19013"/>
    <d v="2021-03-14T00:00:00"/>
    <s v="Low"/>
    <n v="666"/>
    <n v="71"/>
    <s v="Approved"/>
    <x v="0"/>
    <d v="2021-04-13T00:00:00"/>
    <d v="2021-05-13T00:00:00"/>
    <d v="2021-06-12T00:00:00"/>
    <d v="2021-04-23T00:00:00"/>
    <d v="2021-05-13T00:00:00"/>
    <d v="2021-06-12T00:00:00"/>
    <s v="Paid Back"/>
  </r>
  <r>
    <n v="19014"/>
    <d v="2021-02-26T00:00:00"/>
    <s v="Mid"/>
    <n v="614"/>
    <n v="110"/>
    <s v="Declined"/>
    <x v="4"/>
    <d v="1899-12-30T00:00:00"/>
    <d v="1899-12-30T00:00:00"/>
    <d v="1899-12-30T00:00:00"/>
    <d v="1899-12-30T00:00:00"/>
    <d v="1899-12-30T00:00:00"/>
    <d v="1899-12-30T00:00:00"/>
    <s v=""/>
  </r>
  <r>
    <n v="19015"/>
    <d v="2021-01-12T00:00:00"/>
    <s v="High"/>
    <n v="604"/>
    <n v="76"/>
    <s v="Approved"/>
    <x v="0"/>
    <d v="2021-02-11T00:00:00"/>
    <d v="2021-03-13T00:00:00"/>
    <d v="2021-04-12T00:00:00"/>
    <d v="2021-03-19T00:00:00"/>
    <d v="2021-03-13T00:00:00"/>
    <d v="2021-04-12T00:00:00"/>
    <s v="Paid Back"/>
  </r>
  <r>
    <n v="19016"/>
    <d v="2021-02-15T00:00:00"/>
    <s v="Low"/>
    <n v="622"/>
    <n v="119"/>
    <s v="Declined"/>
    <x v="4"/>
    <d v="1899-12-30T00:00:00"/>
    <d v="1899-12-30T00:00:00"/>
    <d v="1899-12-30T00:00:00"/>
    <d v="1899-12-30T00:00:00"/>
    <d v="1899-12-30T00:00:00"/>
    <d v="1899-12-30T00:00:00"/>
    <s v=""/>
  </r>
  <r>
    <n v="19017"/>
    <d v="2021-02-16T00:00:00"/>
    <s v="Low"/>
    <n v="679"/>
    <n v="105"/>
    <s v="Approved"/>
    <x v="0"/>
    <d v="2021-03-18T00:00:00"/>
    <d v="2021-04-17T00:00:00"/>
    <d v="2021-05-17T00:00:00"/>
    <d v="2021-03-24T00:00:00"/>
    <d v="2021-04-17T00:00:00"/>
    <d v="2021-05-17T00:00:00"/>
    <s v="Paid Back"/>
  </r>
  <r>
    <n v="19018"/>
    <d v="2021-02-11T00:00:00"/>
    <s v="Low"/>
    <n v="610"/>
    <n v="52"/>
    <s v="Declined"/>
    <x v="3"/>
    <d v="1899-12-30T00:00:00"/>
    <d v="1899-12-30T00:00:00"/>
    <d v="1899-12-30T00:00:00"/>
    <d v="1899-12-30T00:00:00"/>
    <d v="1899-12-30T00:00:00"/>
    <d v="1899-12-30T00:00:00"/>
    <s v=""/>
  </r>
  <r>
    <n v="19019"/>
    <d v="2021-02-03T00:00:00"/>
    <s v="Mid"/>
    <n v="586"/>
    <n v="67"/>
    <s v="Declined"/>
    <x v="1"/>
    <d v="1899-12-30T00:00:00"/>
    <d v="1899-12-30T00:00:00"/>
    <d v="1899-12-30T00:00:00"/>
    <d v="1899-12-30T00:00:00"/>
    <d v="1899-12-30T00:00:00"/>
    <d v="1899-12-30T00:00:00"/>
    <s v=""/>
  </r>
  <r>
    <n v="19020"/>
    <d v="2021-02-25T00:00:00"/>
    <s v="Mid"/>
    <n v="641"/>
    <n v="101"/>
    <s v="Approved"/>
    <x v="0"/>
    <d v="2021-03-27T00:00:00"/>
    <d v="2021-04-26T00:00:00"/>
    <d v="2021-05-26T00:00:00"/>
    <d v="2021-03-27T00:00:00"/>
    <d v="2021-04-26T00:00:00"/>
    <d v="2021-05-26T00:00:00"/>
    <s v="Paid Back"/>
  </r>
  <r>
    <n v="19021"/>
    <d v="2021-02-28T00:00:00"/>
    <s v="Low"/>
    <n v="623"/>
    <n v="96"/>
    <s v="Declined"/>
    <x v="3"/>
    <d v="1899-12-30T00:00:00"/>
    <d v="1899-12-30T00:00:00"/>
    <d v="1899-12-30T00:00:00"/>
    <d v="1899-12-30T00:00:00"/>
    <d v="1899-12-30T00:00:00"/>
    <d v="1899-12-30T00:00:00"/>
    <s v=""/>
  </r>
  <r>
    <n v="19022"/>
    <d v="2021-02-26T00:00:00"/>
    <s v="Mid"/>
    <n v="545"/>
    <n v="109"/>
    <s v="Declined"/>
    <x v="2"/>
    <d v="1899-12-30T00:00:00"/>
    <d v="1899-12-30T00:00:00"/>
    <d v="1899-12-30T00:00:00"/>
    <d v="1899-12-30T00:00:00"/>
    <d v="1899-12-30T00:00:00"/>
    <d v="1899-12-30T00:00:00"/>
    <s v=""/>
  </r>
  <r>
    <n v="19023"/>
    <d v="2021-03-30T00:00:00"/>
    <s v="Low"/>
    <n v="630"/>
    <n v="88"/>
    <s v="Declined"/>
    <x v="4"/>
    <d v="1899-12-30T00:00:00"/>
    <d v="1899-12-30T00:00:00"/>
    <d v="1899-12-30T00:00:00"/>
    <d v="1899-12-30T00:00:00"/>
    <d v="1899-12-30T00:00:00"/>
    <d v="1899-12-30T00:00:00"/>
    <s v=""/>
  </r>
  <r>
    <n v="19024"/>
    <d v="2021-02-19T00:00:00"/>
    <s v="Mid"/>
    <n v="598"/>
    <n v="85"/>
    <s v="Declined"/>
    <x v="1"/>
    <d v="1899-12-30T00:00:00"/>
    <d v="1899-12-30T00:00:00"/>
    <d v="1899-12-30T00:00:00"/>
    <d v="1899-12-30T00:00:00"/>
    <d v="1899-12-30T00:00:00"/>
    <d v="1899-12-30T00:00:00"/>
    <s v=""/>
  </r>
  <r>
    <n v="19025"/>
    <d v="2021-03-25T00:00:00"/>
    <s v="High"/>
    <n v="574"/>
    <n v="75"/>
    <s v="Approved"/>
    <x v="0"/>
    <d v="2021-04-24T00:00:00"/>
    <d v="2021-05-24T00:00:00"/>
    <d v="2021-06-23T00:00:00"/>
    <d v="2021-06-03T00:00:00"/>
    <d v="2021-05-24T00:00:00"/>
    <d v="2021-06-23T00:00:00"/>
    <s v="Paid Back"/>
  </r>
  <r>
    <n v="19026"/>
    <d v="2021-03-17T00:00:00"/>
    <s v="High"/>
    <n v="675"/>
    <n v="83"/>
    <s v="Approved"/>
    <x v="0"/>
    <d v="2021-04-16T00:00:00"/>
    <d v="2021-05-16T00:00:00"/>
    <d v="2021-06-15T00:00:00"/>
    <d v="2021-04-17T00:00:00"/>
    <d v="2021-05-16T00:00:00"/>
    <d v="2021-06-15T00:00:00"/>
    <s v="Defaulted"/>
  </r>
  <r>
    <n v="19027"/>
    <d v="2021-02-27T00:00:00"/>
    <s v="Mid"/>
    <n v="663"/>
    <n v="108"/>
    <s v="Approved"/>
    <x v="0"/>
    <d v="2021-03-29T00:00:00"/>
    <d v="2021-04-28T00:00:00"/>
    <d v="2021-05-28T00:00:00"/>
    <d v="2021-04-03T00:00:00"/>
    <d v="2021-04-28T00:00:00"/>
    <d v="2021-05-28T00:00:00"/>
    <s v="Defaulted"/>
  </r>
  <r>
    <n v="19028"/>
    <d v="2021-02-25T00:00:00"/>
    <s v="Mid"/>
    <n v="547"/>
    <n v="115"/>
    <s v="Declined"/>
    <x v="3"/>
    <d v="1899-12-30T00:00:00"/>
    <d v="1899-12-30T00:00:00"/>
    <d v="1899-12-30T00:00:00"/>
    <d v="1899-12-30T00:00:00"/>
    <d v="1899-12-30T00:00:00"/>
    <d v="1899-12-30T00:00:00"/>
    <s v=""/>
  </r>
  <r>
    <n v="19029"/>
    <d v="2021-03-20T00:00:00"/>
    <s v="High"/>
    <n v="646"/>
    <n v="68"/>
    <s v="Approved"/>
    <x v="0"/>
    <d v="2021-04-19T00:00:00"/>
    <d v="2021-05-19T00:00:00"/>
    <d v="2021-06-18T00:00:00"/>
    <d v="2021-04-19T00:00:00"/>
    <d v="2021-05-19T00:00:00"/>
    <d v="2021-06-18T00:00:00"/>
    <s v="Paid Back"/>
  </r>
  <r>
    <n v="19030"/>
    <d v="2021-04-01T00:00:00"/>
    <s v="High"/>
    <n v="555"/>
    <n v="157"/>
    <s v="Declined"/>
    <x v="3"/>
    <d v="1899-12-30T00:00:00"/>
    <d v="1899-12-30T00:00:00"/>
    <d v="1899-12-30T00:00:00"/>
    <d v="1899-12-30T00:00:00"/>
    <d v="1899-12-30T00:00:00"/>
    <d v="1899-12-30T00:00:00"/>
    <s v=""/>
  </r>
  <r>
    <n v="19031"/>
    <d v="2021-03-15T00:00:00"/>
    <s v="Low"/>
    <n v="590"/>
    <n v="101"/>
    <s v="Declined"/>
    <x v="4"/>
    <d v="1899-12-30T00:00:00"/>
    <d v="1899-12-30T00:00:00"/>
    <d v="1899-12-30T00:00:00"/>
    <d v="1899-12-30T00:00:00"/>
    <d v="1899-12-30T00:00:00"/>
    <d v="1899-12-30T00:00:00"/>
    <s v=""/>
  </r>
  <r>
    <n v="19032"/>
    <d v="2021-03-09T00:00:00"/>
    <s v="Low"/>
    <n v="641"/>
    <n v="138"/>
    <s v="Approved"/>
    <x v="0"/>
    <d v="2021-04-08T00:00:00"/>
    <d v="2021-05-08T00:00:00"/>
    <d v="2021-06-07T00:00:00"/>
    <d v="2021-04-15T00:00:00"/>
    <d v="2021-05-08T00:00:00"/>
    <d v="2021-06-07T00:00:00"/>
    <s v="Paid Back"/>
  </r>
  <r>
    <n v="19033"/>
    <d v="2021-01-21T00:00:00"/>
    <s v="Low"/>
    <n v="712"/>
    <n v="109"/>
    <s v="Approved"/>
    <x v="0"/>
    <d v="2021-02-20T00:00:00"/>
    <d v="2021-03-22T00:00:00"/>
    <d v="2021-04-21T00:00:00"/>
    <d v="2021-02-28T00:00:00"/>
    <d v="2021-03-22T00:00:00"/>
    <d v="2021-04-21T00:00:00"/>
    <s v="Paid Back"/>
  </r>
  <r>
    <n v="19034"/>
    <d v="2021-03-23T00:00:00"/>
    <s v="Low"/>
    <n v="591"/>
    <n v="89"/>
    <s v="Declined"/>
    <x v="1"/>
    <d v="1899-12-30T00:00:00"/>
    <d v="1899-12-30T00:00:00"/>
    <d v="1899-12-30T00:00:00"/>
    <d v="1899-12-30T00:00:00"/>
    <d v="1899-12-30T00:00:00"/>
    <d v="1899-12-30T00:00:00"/>
    <s v=""/>
  </r>
  <r>
    <n v="19035"/>
    <d v="2021-03-02T00:00:00"/>
    <s v="High"/>
    <n v="568"/>
    <n v="161"/>
    <s v="Declined"/>
    <x v="2"/>
    <d v="1899-12-30T00:00:00"/>
    <d v="1899-12-30T00:00:00"/>
    <d v="1899-12-30T00:00:00"/>
    <d v="1899-12-30T00:00:00"/>
    <d v="1899-12-30T00:00:00"/>
    <d v="1899-12-30T00:00:00"/>
    <s v=""/>
  </r>
  <r>
    <n v="19036"/>
    <d v="2021-03-12T00:00:00"/>
    <s v="High"/>
    <n v="656"/>
    <n v="140"/>
    <s v="Approved"/>
    <x v="0"/>
    <d v="2021-04-11T00:00:00"/>
    <d v="2021-05-11T00:00:00"/>
    <d v="2021-06-10T00:00:00"/>
    <d v="2021-04-16T00:00:00"/>
    <d v="2021-05-11T00:00:00"/>
    <d v="2021-06-10T00:00:00"/>
    <s v="Defaulted"/>
  </r>
  <r>
    <n v="19037"/>
    <d v="2021-01-10T00:00:00"/>
    <s v="Mid"/>
    <n v="626"/>
    <n v="137"/>
    <s v="Approved"/>
    <x v="0"/>
    <d v="2021-02-09T00:00:00"/>
    <d v="2021-03-11T00:00:00"/>
    <d v="2021-04-10T00:00:00"/>
    <d v="2021-03-04T00:00:00"/>
    <d v="2021-03-11T00:00:00"/>
    <d v="2021-04-10T00:00:00"/>
    <s v="Defaulted"/>
  </r>
  <r>
    <n v="19038"/>
    <d v="2021-03-20T00:00:00"/>
    <s v="Low"/>
    <n v="611"/>
    <n v="91"/>
    <s v="Declined"/>
    <x v="2"/>
    <d v="1899-12-30T00:00:00"/>
    <d v="1899-12-30T00:00:00"/>
    <d v="1899-12-30T00:00:00"/>
    <d v="1899-12-30T00:00:00"/>
    <d v="1899-12-30T00:00:00"/>
    <d v="1899-12-30T00:00:00"/>
    <s v=""/>
  </r>
  <r>
    <n v="19039"/>
    <d v="2021-03-30T00:00:00"/>
    <s v="High"/>
    <n v="658"/>
    <n v="98"/>
    <s v="Approved"/>
    <x v="0"/>
    <d v="2021-04-29T00:00:00"/>
    <d v="2021-05-29T00:00:00"/>
    <d v="2021-06-28T00:00:00"/>
    <d v="2021-05-07T00:00:00"/>
    <d v="2021-05-29T00:00:00"/>
    <d v="2021-06-28T00:00:00"/>
    <s v="Paid Back"/>
  </r>
  <r>
    <n v="19040"/>
    <d v="2021-03-08T00:00:00"/>
    <s v="Mid"/>
    <n v="608"/>
    <n v="82"/>
    <s v="Declined"/>
    <x v="4"/>
    <d v="1899-12-30T00:00:00"/>
    <d v="1899-12-30T00:00:00"/>
    <d v="1899-12-30T00:00:00"/>
    <d v="1899-12-30T00:00:00"/>
    <d v="1899-12-30T00:00:00"/>
    <d v="1899-12-30T00:00:00"/>
    <s v=""/>
  </r>
  <r>
    <n v="19041"/>
    <d v="2021-03-07T00:00:00"/>
    <s v="Mid"/>
    <n v="575"/>
    <n v="75"/>
    <s v="Declined"/>
    <x v="2"/>
    <d v="1899-12-30T00:00:00"/>
    <d v="1899-12-30T00:00:00"/>
    <d v="1899-12-30T00:00:00"/>
    <d v="1899-12-30T00:00:00"/>
    <d v="1899-12-30T00:00:00"/>
    <d v="1899-12-30T00:00:00"/>
    <s v=""/>
  </r>
  <r>
    <n v="19042"/>
    <d v="2021-03-24T00:00:00"/>
    <s v="Mid"/>
    <n v="620"/>
    <n v="131"/>
    <s v="Approved"/>
    <x v="0"/>
    <d v="2021-04-23T00:00:00"/>
    <d v="2021-05-23T00:00:00"/>
    <d v="2021-06-22T00:00:00"/>
    <d v="2021-05-26T00:00:00"/>
    <d v="2021-05-23T00:00:00"/>
    <d v="2021-06-22T00:00:00"/>
    <s v="Paid Back"/>
  </r>
  <r>
    <n v="19043"/>
    <d v="2021-02-10T00:00:00"/>
    <s v="Mid"/>
    <n v="637"/>
    <n v="98"/>
    <s v="Approved"/>
    <x v="0"/>
    <d v="2021-03-12T00:00:00"/>
    <d v="2021-04-11T00:00:00"/>
    <d v="2021-05-11T00:00:00"/>
    <d v="2021-03-15T00:00:00"/>
    <d v="2021-04-11T00:00:00"/>
    <d v="2021-05-11T00:00:00"/>
    <s v="Paid Back"/>
  </r>
  <r>
    <n v="19044"/>
    <d v="2021-03-17T00:00:00"/>
    <s v="Low"/>
    <n v="694"/>
    <n v="87"/>
    <s v="Approved"/>
    <x v="0"/>
    <d v="2021-04-16T00:00:00"/>
    <d v="2021-05-16T00:00:00"/>
    <d v="2021-06-15T00:00:00"/>
    <d v="2021-04-22T00:00:00"/>
    <d v="2021-05-16T00:00:00"/>
    <d v="2021-06-15T00:00:00"/>
    <s v="Paid Back"/>
  </r>
  <r>
    <n v="19045"/>
    <d v="2021-02-02T00:00:00"/>
    <s v="High"/>
    <n v="627"/>
    <n v="57"/>
    <s v="Approved"/>
    <x v="0"/>
    <d v="2021-03-04T00:00:00"/>
    <d v="2021-04-03T00:00:00"/>
    <d v="2021-05-03T00:00:00"/>
    <d v="2021-03-05T00:00:00"/>
    <d v="2021-04-03T00:00:00"/>
    <d v="2021-05-03T00:00:00"/>
    <s v="Paid Back"/>
  </r>
  <r>
    <n v="19046"/>
    <d v="2021-03-14T00:00:00"/>
    <s v="Low"/>
    <n v="613"/>
    <n v="42"/>
    <s v="Approved"/>
    <x v="0"/>
    <d v="2021-04-13T00:00:00"/>
    <d v="2021-05-13T00:00:00"/>
    <d v="2021-06-12T00:00:00"/>
    <d v="2021-05-14T00:00:00"/>
    <d v="2021-05-13T00:00:00"/>
    <d v="2021-06-12T00:00:00"/>
    <s v="Defaulted"/>
  </r>
  <r>
    <n v="19047"/>
    <d v="2021-02-24T00:00:00"/>
    <s v="Low"/>
    <n v="608"/>
    <n v="119"/>
    <s v="Declined"/>
    <x v="5"/>
    <d v="1899-12-30T00:00:00"/>
    <d v="1899-12-30T00:00:00"/>
    <d v="1899-12-30T00:00:00"/>
    <d v="1899-12-30T00:00:00"/>
    <d v="1899-12-30T00:00:00"/>
    <d v="1899-12-30T00:00:00"/>
    <s v=""/>
  </r>
  <r>
    <n v="19048"/>
    <d v="2021-02-24T00:00:00"/>
    <s v="High"/>
    <n v="690"/>
    <n v="163"/>
    <s v="Approved"/>
    <x v="0"/>
    <d v="2021-03-26T00:00:00"/>
    <d v="2021-04-25T00:00:00"/>
    <d v="2021-05-25T00:00:00"/>
    <d v="2021-03-28T00:00:00"/>
    <d v="2021-04-25T00:00:00"/>
    <d v="2021-05-25T00:00:00"/>
    <s v="Paid Back"/>
  </r>
  <r>
    <n v="19049"/>
    <d v="2021-02-28T00:00:00"/>
    <s v="Low"/>
    <n v="579"/>
    <n v="143"/>
    <s v="Declined"/>
    <x v="3"/>
    <d v="1899-12-30T00:00:00"/>
    <d v="1899-12-30T00:00:00"/>
    <d v="1899-12-30T00:00:00"/>
    <d v="1899-12-30T00:00:00"/>
    <d v="1899-12-30T00:00:00"/>
    <d v="1899-12-30T00:00:00"/>
    <s v=""/>
  </r>
  <r>
    <n v="19050"/>
    <d v="2021-03-13T00:00:00"/>
    <s v="High"/>
    <n v="681"/>
    <n v="142"/>
    <s v="Approved"/>
    <x v="0"/>
    <d v="2021-04-12T00:00:00"/>
    <d v="2021-05-12T00:00:00"/>
    <d v="2021-06-11T00:00:00"/>
    <d v="2021-04-21T00:00:00"/>
    <d v="2021-05-12T00:00:00"/>
    <d v="2021-06-11T00:00:00"/>
    <s v="Defaulted"/>
  </r>
  <r>
    <n v="19051"/>
    <d v="2021-03-12T00:00:00"/>
    <s v="Mid"/>
    <n v="619"/>
    <n v="58"/>
    <s v="Declined"/>
    <x v="2"/>
    <d v="1899-12-30T00:00:00"/>
    <d v="1899-12-30T00:00:00"/>
    <d v="1899-12-30T00:00:00"/>
    <d v="1899-12-30T00:00:00"/>
    <d v="1899-12-30T00:00:00"/>
    <d v="1899-12-30T00:00:00"/>
    <s v=""/>
  </r>
  <r>
    <n v="19052"/>
    <d v="2021-02-09T00:00:00"/>
    <s v="Mid"/>
    <n v="669"/>
    <n v="138"/>
    <s v="Approved"/>
    <x v="0"/>
    <d v="2021-03-11T00:00:00"/>
    <d v="2021-04-10T00:00:00"/>
    <d v="2021-05-10T00:00:00"/>
    <d v="2021-03-12T00:00:00"/>
    <d v="2021-04-10T00:00:00"/>
    <d v="2021-05-10T00:00:00"/>
    <s v="Defaulted"/>
  </r>
  <r>
    <n v="19053"/>
    <d v="2021-03-08T00:00:00"/>
    <s v="Low"/>
    <n v="568"/>
    <n v="131"/>
    <s v="Declined"/>
    <x v="1"/>
    <d v="1899-12-30T00:00:00"/>
    <d v="1899-12-30T00:00:00"/>
    <d v="1899-12-30T00:00:00"/>
    <d v="1899-12-30T00:00:00"/>
    <d v="1899-12-30T00:00:00"/>
    <d v="1899-12-30T00:00:00"/>
    <s v=""/>
  </r>
  <r>
    <n v="19054"/>
    <d v="2021-02-07T00:00:00"/>
    <s v="Mid"/>
    <n v="605"/>
    <n v="85"/>
    <s v="Declined"/>
    <x v="1"/>
    <d v="1899-12-30T00:00:00"/>
    <d v="1899-12-30T00:00:00"/>
    <d v="1899-12-30T00:00:00"/>
    <d v="1899-12-30T00:00:00"/>
    <d v="1899-12-30T00:00:00"/>
    <d v="1899-12-30T00:00:00"/>
    <s v=""/>
  </r>
  <r>
    <n v="19055"/>
    <d v="2021-01-31T00:00:00"/>
    <s v="Low"/>
    <n v="647"/>
    <n v="104"/>
    <s v="Approved"/>
    <x v="0"/>
    <d v="2021-03-02T00:00:00"/>
    <d v="2021-04-01T00:00:00"/>
    <d v="2021-05-01T00:00:00"/>
    <d v="2021-03-05T00:00:00"/>
    <d v="2021-04-01T00:00:00"/>
    <d v="2021-05-01T00:00:00"/>
    <s v="Defaulted"/>
  </r>
  <r>
    <n v="19056"/>
    <d v="2021-01-22T00:00:00"/>
    <s v="High"/>
    <n v="594"/>
    <n v="83"/>
    <s v="Declined"/>
    <x v="1"/>
    <d v="1899-12-30T00:00:00"/>
    <d v="1899-12-30T00:00:00"/>
    <d v="1899-12-30T00:00:00"/>
    <d v="1899-12-30T00:00:00"/>
    <d v="1899-12-30T00:00:00"/>
    <d v="1899-12-30T00:00:00"/>
    <s v=""/>
  </r>
  <r>
    <n v="19057"/>
    <d v="2021-03-08T00:00:00"/>
    <s v="Mid"/>
    <n v="597"/>
    <n v="155"/>
    <s v="Declined"/>
    <x v="2"/>
    <d v="1899-12-30T00:00:00"/>
    <d v="1899-12-30T00:00:00"/>
    <d v="1899-12-30T00:00:00"/>
    <d v="1899-12-30T00:00:00"/>
    <d v="1899-12-30T00:00:00"/>
    <d v="1899-12-30T00:00:00"/>
    <s v=""/>
  </r>
  <r>
    <n v="19058"/>
    <d v="2021-02-27T00:00:00"/>
    <s v="Low"/>
    <n v="637"/>
    <n v="91"/>
    <s v="Declined"/>
    <x v="3"/>
    <d v="1899-12-30T00:00:00"/>
    <d v="1899-12-30T00:00:00"/>
    <d v="1899-12-30T00:00:00"/>
    <d v="1899-12-30T00:00:00"/>
    <d v="1899-12-30T00:00:00"/>
    <d v="1899-12-30T00:00:00"/>
    <s v=""/>
  </r>
  <r>
    <n v="19059"/>
    <d v="2021-03-22T00:00:00"/>
    <s v="Mid"/>
    <n v="580"/>
    <n v="127"/>
    <s v="Declined"/>
    <x v="5"/>
    <d v="1899-12-30T00:00:00"/>
    <d v="1899-12-30T00:00:00"/>
    <d v="1899-12-30T00:00:00"/>
    <d v="1899-12-30T00:00:00"/>
    <d v="1899-12-30T00:00:00"/>
    <d v="1899-12-30T00:00:00"/>
    <s v=""/>
  </r>
  <r>
    <n v="19060"/>
    <d v="2021-01-08T00:00:00"/>
    <s v="Low"/>
    <n v="559"/>
    <n v="68"/>
    <s v="Declined"/>
    <x v="4"/>
    <d v="1899-12-30T00:00:00"/>
    <d v="1899-12-30T00:00:00"/>
    <d v="1899-12-30T00:00:00"/>
    <d v="1899-12-30T00:00:00"/>
    <d v="1899-12-30T00:00:00"/>
    <d v="1899-12-30T00:00:00"/>
    <s v=""/>
  </r>
  <r>
    <n v="19061"/>
    <d v="2021-02-06T00:00:00"/>
    <s v="Mid"/>
    <n v="662"/>
    <n v="93"/>
    <s v="Approved"/>
    <x v="0"/>
    <d v="2021-03-08T00:00:00"/>
    <d v="2021-04-07T00:00:00"/>
    <d v="2021-05-07T00:00:00"/>
    <d v="2021-03-08T00:00:00"/>
    <d v="2021-04-07T00:00:00"/>
    <d v="2021-05-07T00:00:00"/>
    <s v="Defaulted"/>
  </r>
  <r>
    <n v="19062"/>
    <d v="2021-03-09T00:00:00"/>
    <s v="High"/>
    <n v="585"/>
    <n v="82"/>
    <s v="Approved"/>
    <x v="0"/>
    <d v="2021-04-08T00:00:00"/>
    <d v="2021-05-08T00:00:00"/>
    <d v="2021-06-07T00:00:00"/>
    <d v="2021-05-26T00:00:00"/>
    <d v="2021-05-08T00:00:00"/>
    <d v="2021-06-07T00:00:00"/>
    <s v="Paid Back"/>
  </r>
  <r>
    <n v="19063"/>
    <d v="2021-03-06T00:00:00"/>
    <s v="Low"/>
    <n v="631"/>
    <n v="50"/>
    <s v="Declined"/>
    <x v="1"/>
    <d v="1899-12-30T00:00:00"/>
    <d v="1899-12-30T00:00:00"/>
    <d v="1899-12-30T00:00:00"/>
    <d v="1899-12-30T00:00:00"/>
    <d v="1899-12-30T00:00:00"/>
    <d v="1899-12-30T00:00:00"/>
    <s v=""/>
  </r>
  <r>
    <n v="19064"/>
    <d v="2021-04-02T00:00:00"/>
    <s v="Low"/>
    <n v="636"/>
    <n v="58"/>
    <s v="Declined"/>
    <x v="2"/>
    <d v="1899-12-30T00:00:00"/>
    <d v="1899-12-30T00:00:00"/>
    <d v="1899-12-30T00:00:00"/>
    <d v="1899-12-30T00:00:00"/>
    <d v="1899-12-30T00:00:00"/>
    <d v="1899-12-30T00:00:00"/>
    <s v=""/>
  </r>
  <r>
    <n v="19065"/>
    <d v="2021-03-12T00:00:00"/>
    <s v="Mid"/>
    <n v="625"/>
    <n v="118"/>
    <s v="Approved"/>
    <x v="0"/>
    <d v="2021-04-11T00:00:00"/>
    <d v="2021-05-11T00:00:00"/>
    <d v="2021-06-10T00:00:00"/>
    <d v="2021-05-10T00:00:00"/>
    <d v="2021-05-11T00:00:00"/>
    <d v="2021-06-10T00:00:00"/>
    <s v="Defaulted"/>
  </r>
  <r>
    <n v="19066"/>
    <d v="2021-02-28T00:00:00"/>
    <s v="High"/>
    <n v="625"/>
    <n v="144"/>
    <s v="Approved"/>
    <x v="0"/>
    <d v="2021-03-30T00:00:00"/>
    <d v="2021-04-29T00:00:00"/>
    <d v="2021-05-29T00:00:00"/>
    <d v="2021-04-30T00:00:00"/>
    <d v="2021-04-29T00:00:00"/>
    <d v="2021-05-29T00:00:00"/>
    <s v="Paid Back"/>
  </r>
  <r>
    <n v="19067"/>
    <d v="2021-02-14T00:00:00"/>
    <s v="Low"/>
    <n v="703"/>
    <n v="121"/>
    <s v="Approved"/>
    <x v="0"/>
    <d v="2021-03-16T00:00:00"/>
    <d v="2021-04-15T00:00:00"/>
    <d v="2021-05-15T00:00:00"/>
    <d v="2021-03-19T00:00:00"/>
    <d v="2021-04-15T00:00:00"/>
    <d v="2021-05-15T00:00:00"/>
    <s v="Paid Back"/>
  </r>
  <r>
    <n v="19068"/>
    <d v="2021-03-16T00:00:00"/>
    <s v="High"/>
    <n v="574"/>
    <n v="75"/>
    <s v="Declined"/>
    <x v="4"/>
    <d v="1899-12-30T00:00:00"/>
    <d v="1899-12-30T00:00:00"/>
    <d v="1899-12-30T00:00:00"/>
    <d v="1899-12-30T00:00:00"/>
    <d v="1899-12-30T00:00:00"/>
    <d v="1899-12-30T00:00:00"/>
    <s v=""/>
  </r>
  <r>
    <n v="19069"/>
    <d v="2021-03-10T00:00:00"/>
    <s v="Mid"/>
    <n v="575"/>
    <n v="87"/>
    <s v="Declined"/>
    <x v="5"/>
    <d v="1899-12-30T00:00:00"/>
    <d v="1899-12-30T00:00:00"/>
    <d v="1899-12-30T00:00:00"/>
    <d v="1899-12-30T00:00:00"/>
    <d v="1899-12-30T00:00:00"/>
    <d v="1899-12-30T00:00:00"/>
    <s v=""/>
  </r>
  <r>
    <n v="19070"/>
    <d v="2021-01-20T00:00:00"/>
    <s v="Mid"/>
    <n v="570"/>
    <n v="108"/>
    <s v="Declined"/>
    <x v="5"/>
    <d v="1899-12-30T00:00:00"/>
    <d v="1899-12-30T00:00:00"/>
    <d v="1899-12-30T00:00:00"/>
    <d v="1899-12-30T00:00:00"/>
    <d v="1899-12-30T00:00:00"/>
    <d v="1899-12-30T00:00:00"/>
    <s v=""/>
  </r>
  <r>
    <n v="19071"/>
    <d v="2021-03-04T00:00:00"/>
    <s v="Low"/>
    <n v="601"/>
    <n v="155"/>
    <s v="Declined"/>
    <x v="5"/>
    <d v="1899-12-30T00:00:00"/>
    <d v="1899-12-30T00:00:00"/>
    <d v="1899-12-30T00:00:00"/>
    <d v="1899-12-30T00:00:00"/>
    <d v="1899-12-30T00:00:00"/>
    <d v="1899-12-30T00:00:00"/>
    <s v=""/>
  </r>
  <r>
    <n v="19072"/>
    <d v="2021-03-30T00:00:00"/>
    <s v="Mid"/>
    <n v="593"/>
    <n v="59"/>
    <s v="Declined"/>
    <x v="4"/>
    <d v="1899-12-30T00:00:00"/>
    <d v="1899-12-30T00:00:00"/>
    <d v="1899-12-30T00:00:00"/>
    <d v="1899-12-30T00:00:00"/>
    <d v="1899-12-30T00:00:00"/>
    <d v="1899-12-30T00:00:00"/>
    <s v=""/>
  </r>
  <r>
    <n v="19073"/>
    <d v="2021-01-30T00:00:00"/>
    <s v="Mid"/>
    <n v="637"/>
    <n v="88"/>
    <s v="Approved"/>
    <x v="0"/>
    <d v="2021-03-01T00:00:00"/>
    <d v="2021-03-31T00:00:00"/>
    <d v="2021-04-30T00:00:00"/>
    <d v="2021-03-08T00:00:00"/>
    <d v="2021-03-31T00:00:00"/>
    <d v="2021-04-30T00:00:00"/>
    <s v="Defaulted"/>
  </r>
  <r>
    <n v="19074"/>
    <d v="2021-02-28T00:00:00"/>
    <s v="Mid"/>
    <n v="579"/>
    <n v="99"/>
    <s v="Declined"/>
    <x v="5"/>
    <d v="1899-12-30T00:00:00"/>
    <d v="1899-12-30T00:00:00"/>
    <d v="1899-12-30T00:00:00"/>
    <d v="1899-12-30T00:00:00"/>
    <d v="1899-12-30T00:00:00"/>
    <d v="1899-12-30T00:00:00"/>
    <s v=""/>
  </r>
  <r>
    <n v="19075"/>
    <d v="2021-02-20T00:00:00"/>
    <s v="Low"/>
    <n v="619"/>
    <n v="125"/>
    <s v="Declined"/>
    <x v="2"/>
    <d v="1899-12-30T00:00:00"/>
    <d v="1899-12-30T00:00:00"/>
    <d v="1899-12-30T00:00:00"/>
    <d v="1899-12-30T00:00:00"/>
    <d v="1899-12-30T00:00:00"/>
    <d v="1899-12-30T00:00:00"/>
    <s v=""/>
  </r>
  <r>
    <n v="19076"/>
    <d v="2021-03-15T00:00:00"/>
    <s v="Low"/>
    <n v="596"/>
    <n v="85"/>
    <s v="Approved"/>
    <x v="0"/>
    <d v="2021-04-14T00:00:00"/>
    <d v="2021-05-14T00:00:00"/>
    <d v="2021-06-13T00:00:00"/>
    <d v="2021-07-10T00:00:00"/>
    <d v="2021-05-14T00:00:00"/>
    <d v="2021-06-13T00:00:00"/>
    <s v="Paid Back"/>
  </r>
  <r>
    <n v="19077"/>
    <d v="2021-02-23T00:00:00"/>
    <s v="Low"/>
    <n v="607"/>
    <n v="88"/>
    <s v="Declined"/>
    <x v="2"/>
    <d v="1899-12-30T00:00:00"/>
    <d v="1899-12-30T00:00:00"/>
    <d v="1899-12-30T00:00:00"/>
    <d v="1899-12-30T00:00:00"/>
    <d v="1899-12-30T00:00:00"/>
    <d v="1899-12-30T00:00:00"/>
    <s v=""/>
  </r>
  <r>
    <n v="19078"/>
    <d v="2021-03-25T00:00:00"/>
    <s v="Mid"/>
    <n v="634"/>
    <n v="111"/>
    <s v="Approved"/>
    <x v="0"/>
    <d v="2021-04-24T00:00:00"/>
    <d v="2021-05-24T00:00:00"/>
    <d v="2021-06-23T00:00:00"/>
    <d v="2021-05-20T00:00:00"/>
    <d v="2021-05-24T00:00:00"/>
    <d v="2021-06-23T00:00:00"/>
    <s v="Paid Back"/>
  </r>
  <r>
    <n v="19079"/>
    <d v="2021-01-10T00:00:00"/>
    <s v="Mid"/>
    <n v="616"/>
    <n v="110"/>
    <s v="Declined"/>
    <x v="4"/>
    <d v="1899-12-30T00:00:00"/>
    <d v="1899-12-30T00:00:00"/>
    <d v="1899-12-30T00:00:00"/>
    <d v="1899-12-30T00:00:00"/>
    <d v="1899-12-30T00:00:00"/>
    <d v="1899-12-30T00:00:00"/>
    <s v=""/>
  </r>
  <r>
    <n v="19080"/>
    <d v="2021-03-07T00:00:00"/>
    <s v="Mid"/>
    <n v="632"/>
    <n v="98"/>
    <s v="Approved"/>
    <x v="0"/>
    <d v="2021-04-06T00:00:00"/>
    <d v="2021-05-06T00:00:00"/>
    <d v="2021-06-05T00:00:00"/>
    <d v="2021-04-28T00:00:00"/>
    <d v="2021-05-06T00:00:00"/>
    <d v="2021-06-05T00:00:00"/>
    <s v="Paid Back"/>
  </r>
  <r>
    <n v="19081"/>
    <d v="2021-03-06T00:00:00"/>
    <s v="Mid"/>
    <n v="583"/>
    <n v="56"/>
    <s v="Approved"/>
    <x v="0"/>
    <d v="2021-04-05T00:00:00"/>
    <d v="2021-05-05T00:00:00"/>
    <d v="2021-06-04T00:00:00"/>
    <d v="2021-05-12T00:00:00"/>
    <d v="2021-05-05T00:00:00"/>
    <d v="2021-06-04T00:00:00"/>
    <s v="Defaulted"/>
  </r>
  <r>
    <n v="19082"/>
    <d v="2021-01-20T00:00:00"/>
    <s v="Low"/>
    <n v="592"/>
    <n v="102"/>
    <s v="Declined"/>
    <x v="4"/>
    <d v="1899-12-30T00:00:00"/>
    <d v="1899-12-30T00:00:00"/>
    <d v="1899-12-30T00:00:00"/>
    <d v="1899-12-30T00:00:00"/>
    <d v="1899-12-30T00:00:00"/>
    <d v="1899-12-30T00:00:00"/>
    <s v=""/>
  </r>
  <r>
    <n v="19083"/>
    <d v="2021-03-31T00:00:00"/>
    <s v="Mid"/>
    <n v="601"/>
    <n v="102"/>
    <s v="Declined"/>
    <x v="4"/>
    <d v="1899-12-30T00:00:00"/>
    <d v="1899-12-30T00:00:00"/>
    <d v="1899-12-30T00:00:00"/>
    <d v="1899-12-30T00:00:00"/>
    <d v="1899-12-30T00:00:00"/>
    <d v="1899-12-30T00:00:00"/>
    <s v=""/>
  </r>
  <r>
    <n v="19084"/>
    <d v="2021-03-04T00:00:00"/>
    <s v="Low"/>
    <n v="641"/>
    <n v="143"/>
    <s v="Approved"/>
    <x v="0"/>
    <d v="2021-04-03T00:00:00"/>
    <d v="2021-05-03T00:00:00"/>
    <d v="2021-06-02T00:00:00"/>
    <d v="2021-04-10T00:00:00"/>
    <d v="2021-05-03T00:00:00"/>
    <d v="2021-06-02T00:00:00"/>
    <s v="Paid Back"/>
  </r>
  <r>
    <n v="19085"/>
    <d v="2021-01-18T00:00:00"/>
    <s v="Mid"/>
    <n v="627"/>
    <n v="104"/>
    <s v="Approved"/>
    <x v="0"/>
    <d v="2021-02-17T00:00:00"/>
    <d v="2021-03-19T00:00:00"/>
    <d v="2021-04-18T00:00:00"/>
    <d v="2021-03-26T00:00:00"/>
    <d v="2021-03-19T00:00:00"/>
    <d v="2021-04-18T00:00:00"/>
    <s v="Paid Back"/>
  </r>
  <r>
    <n v="19086"/>
    <d v="2021-03-19T00:00:00"/>
    <s v="Low"/>
    <n v="663"/>
    <n v="73"/>
    <s v="Approved"/>
    <x v="0"/>
    <d v="2021-04-18T00:00:00"/>
    <d v="2021-05-18T00:00:00"/>
    <d v="2021-06-17T00:00:00"/>
    <d v="2021-04-20T00:00:00"/>
    <d v="2021-05-18T00:00:00"/>
    <d v="2021-06-17T00:00:00"/>
    <s v="Paid Back"/>
  </r>
  <r>
    <n v="19087"/>
    <d v="2021-01-11T00:00:00"/>
    <s v="High"/>
    <n v="612"/>
    <n v="88"/>
    <s v="Approved"/>
    <x v="0"/>
    <d v="2021-02-10T00:00:00"/>
    <d v="2021-03-12T00:00:00"/>
    <d v="2021-04-11T00:00:00"/>
    <d v="2021-03-09T00:00:00"/>
    <d v="2021-03-12T00:00:00"/>
    <d v="2021-04-11T00:00:00"/>
    <s v="Paid Back"/>
  </r>
  <r>
    <n v="19088"/>
    <d v="2021-02-25T00:00:00"/>
    <s v="High"/>
    <n v="679"/>
    <n v="141"/>
    <s v="Approved"/>
    <x v="0"/>
    <d v="2021-03-27T00:00:00"/>
    <d v="2021-04-26T00:00:00"/>
    <d v="2021-05-26T00:00:00"/>
    <d v="2021-04-06T00:00:00"/>
    <d v="2021-04-26T00:00:00"/>
    <d v="2021-05-26T00:00:00"/>
    <s v="Paid Back"/>
  </r>
  <r>
    <n v="19089"/>
    <d v="2021-02-08T00:00:00"/>
    <s v="Low"/>
    <n v="649"/>
    <n v="49"/>
    <s v="Approved"/>
    <x v="0"/>
    <d v="2021-03-10T00:00:00"/>
    <d v="2021-04-09T00:00:00"/>
    <d v="2021-05-09T00:00:00"/>
    <d v="2021-03-11T00:00:00"/>
    <d v="2021-04-09T00:00:00"/>
    <d v="2021-05-09T00:00:00"/>
    <s v="Defaulted"/>
  </r>
  <r>
    <n v="19090"/>
    <d v="2021-03-09T00:00:00"/>
    <s v="Mid"/>
    <n v="599"/>
    <n v="109"/>
    <s v="Declined"/>
    <x v="3"/>
    <d v="1899-12-30T00:00:00"/>
    <d v="1899-12-30T00:00:00"/>
    <d v="1899-12-30T00:00:00"/>
    <d v="1899-12-30T00:00:00"/>
    <d v="1899-12-30T00:00:00"/>
    <d v="1899-12-30T00:00:00"/>
    <s v=""/>
  </r>
  <r>
    <n v="19091"/>
    <d v="2021-01-23T00:00:00"/>
    <s v="High"/>
    <n v="550"/>
    <n v="90"/>
    <s v="Declined"/>
    <x v="5"/>
    <d v="1899-12-30T00:00:00"/>
    <d v="1899-12-30T00:00:00"/>
    <d v="1899-12-30T00:00:00"/>
    <d v="1899-12-30T00:00:00"/>
    <d v="1899-12-30T00:00:00"/>
    <d v="1899-12-30T00:00:00"/>
    <s v=""/>
  </r>
  <r>
    <n v="19092"/>
    <d v="2021-02-06T00:00:00"/>
    <s v="Mid"/>
    <n v="658"/>
    <n v="104"/>
    <s v="Approved"/>
    <x v="0"/>
    <d v="2021-03-08T00:00:00"/>
    <d v="2021-04-07T00:00:00"/>
    <d v="2021-05-07T00:00:00"/>
    <d v="2021-03-16T00:00:00"/>
    <d v="2021-04-07T00:00:00"/>
    <d v="2021-05-07T00:00:00"/>
    <s v="Defaulted"/>
  </r>
  <r>
    <n v="19093"/>
    <d v="2021-02-26T00:00:00"/>
    <s v="Low"/>
    <n v="655"/>
    <n v="103"/>
    <s v="Approved"/>
    <x v="0"/>
    <d v="2021-03-28T00:00:00"/>
    <d v="2021-04-27T00:00:00"/>
    <d v="2021-05-27T00:00:00"/>
    <d v="2021-03-29T00:00:00"/>
    <d v="2021-04-27T00:00:00"/>
    <d v="2021-05-27T00:00:00"/>
    <s v="Defaulted"/>
  </r>
  <r>
    <n v="19094"/>
    <d v="2021-03-11T00:00:00"/>
    <s v="Mid"/>
    <n v="657"/>
    <n v="127"/>
    <s v="Approved"/>
    <x v="0"/>
    <d v="2021-04-10T00:00:00"/>
    <d v="2021-05-10T00:00:00"/>
    <d v="2021-06-09T00:00:00"/>
    <d v="2021-04-19T00:00:00"/>
    <d v="2021-05-10T00:00:00"/>
    <d v="2021-06-09T00:00:00"/>
    <s v="Paid Back"/>
  </r>
  <r>
    <n v="19095"/>
    <d v="2021-02-10T00:00:00"/>
    <s v="High"/>
    <n v="636"/>
    <n v="80"/>
    <s v="Approved"/>
    <x v="0"/>
    <d v="2021-03-12T00:00:00"/>
    <d v="2021-04-11T00:00:00"/>
    <d v="2021-05-11T00:00:00"/>
    <d v="2021-04-13T00:00:00"/>
    <d v="2021-04-11T00:00:00"/>
    <d v="2021-05-11T00:00:00"/>
    <s v="Paid Back"/>
  </r>
  <r>
    <n v="19096"/>
    <d v="2021-03-30T00:00:00"/>
    <s v="Low"/>
    <n v="648"/>
    <n v="73"/>
    <s v="Approved"/>
    <x v="0"/>
    <d v="2021-04-29T00:00:00"/>
    <d v="2021-05-29T00:00:00"/>
    <d v="2021-06-28T00:00:00"/>
    <d v="2021-05-01T00:00:00"/>
    <d v="2021-05-29T00:00:00"/>
    <d v="2021-06-28T00:00:00"/>
    <s v="Paid Back"/>
  </r>
  <r>
    <n v="19097"/>
    <d v="2021-01-10T00:00:00"/>
    <s v="High"/>
    <n v="624"/>
    <n v="83"/>
    <s v="Approved"/>
    <x v="0"/>
    <d v="2021-02-09T00:00:00"/>
    <d v="2021-03-11T00:00:00"/>
    <d v="2021-04-10T00:00:00"/>
    <d v="2021-03-08T00:00:00"/>
    <d v="2021-03-11T00:00:00"/>
    <d v="2021-04-10T00:00:00"/>
    <s v="Paid Back"/>
  </r>
  <r>
    <n v="19098"/>
    <d v="2021-02-11T00:00:00"/>
    <s v="Low"/>
    <n v="688"/>
    <n v="126"/>
    <s v="Approved"/>
    <x v="0"/>
    <d v="2021-03-13T00:00:00"/>
    <d v="2021-04-12T00:00:00"/>
    <d v="2021-05-12T00:00:00"/>
    <d v="2021-03-13T00:00:00"/>
    <d v="2021-04-12T00:00:00"/>
    <d v="2021-05-12T00:00:00"/>
    <s v="Paid Back"/>
  </r>
  <r>
    <n v="19099"/>
    <d v="2021-03-11T00:00:00"/>
    <s v="Low"/>
    <n v="561"/>
    <n v="104"/>
    <s v="Declined"/>
    <x v="4"/>
    <d v="1899-12-30T00:00:00"/>
    <d v="1899-12-30T00:00:00"/>
    <d v="1899-12-30T00:00:00"/>
    <d v="1899-12-30T00:00:00"/>
    <d v="1899-12-30T00:00:00"/>
    <d v="1899-12-30T00:00:00"/>
    <s v=""/>
  </r>
  <r>
    <n v="19100"/>
    <d v="2021-01-16T00:00:00"/>
    <s v="Mid"/>
    <n v="612"/>
    <n v="119"/>
    <s v="Declined"/>
    <x v="5"/>
    <d v="1899-12-30T00:00:00"/>
    <d v="1899-12-30T00:00:00"/>
    <d v="1899-12-30T00:00:00"/>
    <d v="1899-12-30T00:00:00"/>
    <d v="1899-12-30T00:00:00"/>
    <d v="1899-12-30T00:00:00"/>
    <s v=""/>
  </r>
  <r>
    <n v="19101"/>
    <d v="2021-01-26T00:00:00"/>
    <s v="High"/>
    <n v="581"/>
    <n v="77"/>
    <s v="Declined"/>
    <x v="1"/>
    <d v="1899-12-30T00:00:00"/>
    <d v="1899-12-30T00:00:00"/>
    <d v="1899-12-30T00:00:00"/>
    <d v="1899-12-30T00:00:00"/>
    <d v="1899-12-30T00:00:00"/>
    <d v="1899-12-30T00:00:00"/>
    <s v=""/>
  </r>
  <r>
    <n v="19102"/>
    <d v="2021-03-10T00:00:00"/>
    <s v="Low"/>
    <n v="664"/>
    <n v="78"/>
    <s v="Approved"/>
    <x v="0"/>
    <d v="2021-04-09T00:00:00"/>
    <d v="2021-05-09T00:00:00"/>
    <d v="2021-06-08T00:00:00"/>
    <d v="2021-04-14T00:00:00"/>
    <d v="2021-05-09T00:00:00"/>
    <d v="2021-06-08T00:00:00"/>
    <s v="Paid Back"/>
  </r>
  <r>
    <n v="19103"/>
    <d v="2021-03-01T00:00:00"/>
    <s v="Low"/>
    <n v="621"/>
    <n v="109"/>
    <s v="Declined"/>
    <x v="5"/>
    <d v="1899-12-30T00:00:00"/>
    <d v="1899-12-30T00:00:00"/>
    <d v="1899-12-30T00:00:00"/>
    <d v="1899-12-30T00:00:00"/>
    <d v="1899-12-30T00:00:00"/>
    <d v="1899-12-30T00:00:00"/>
    <s v=""/>
  </r>
  <r>
    <n v="19104"/>
    <d v="2021-03-28T00:00:00"/>
    <s v="Mid"/>
    <n v="651"/>
    <n v="98"/>
    <s v="Approved"/>
    <x v="0"/>
    <d v="2021-04-27T00:00:00"/>
    <d v="2021-05-27T00:00:00"/>
    <d v="2021-06-26T00:00:00"/>
    <d v="2021-05-02T00:00:00"/>
    <d v="2021-05-27T00:00:00"/>
    <d v="2021-06-26T00:00:00"/>
    <s v="Defaulted"/>
  </r>
  <r>
    <n v="19105"/>
    <d v="2021-03-12T00:00:00"/>
    <s v="Low"/>
    <n v="589"/>
    <n v="69"/>
    <s v="Approved"/>
    <x v="0"/>
    <d v="2021-04-11T00:00:00"/>
    <d v="2021-05-11T00:00:00"/>
    <d v="2021-06-10T00:00:00"/>
    <d v="2021-05-20T00:00:00"/>
    <d v="2021-05-11T00:00:00"/>
    <d v="2021-06-10T00:00:00"/>
    <s v="Paid Back"/>
  </r>
  <r>
    <n v="19106"/>
    <d v="2021-03-29T00:00:00"/>
    <s v="Mid"/>
    <n v="668"/>
    <n v="100"/>
    <s v="Approved"/>
    <x v="0"/>
    <d v="2021-04-28T00:00:00"/>
    <d v="2021-05-28T00:00:00"/>
    <d v="2021-06-27T00:00:00"/>
    <d v="2021-05-01T00:00:00"/>
    <d v="2021-05-28T00:00:00"/>
    <d v="2021-06-27T00:00:00"/>
    <s v="Paid Back"/>
  </r>
  <r>
    <n v="19107"/>
    <d v="2021-02-21T00:00:00"/>
    <s v="Low"/>
    <n v="594"/>
    <n v="69"/>
    <s v="Declined"/>
    <x v="3"/>
    <d v="1899-12-30T00:00:00"/>
    <d v="1899-12-30T00:00:00"/>
    <d v="1899-12-30T00:00:00"/>
    <d v="1899-12-30T00:00:00"/>
    <d v="1899-12-30T00:00:00"/>
    <d v="1899-12-30T00:00:00"/>
    <s v=""/>
  </r>
  <r>
    <n v="19108"/>
    <d v="2021-01-03T00:00:00"/>
    <s v="Mid"/>
    <n v="524"/>
    <n v="108"/>
    <s v="Declined"/>
    <x v="2"/>
    <d v="1899-12-30T00:00:00"/>
    <d v="1899-12-30T00:00:00"/>
    <d v="1899-12-30T00:00:00"/>
    <d v="1899-12-30T00:00:00"/>
    <d v="1899-12-30T00:00:00"/>
    <d v="1899-12-30T00:00:00"/>
    <s v=""/>
  </r>
  <r>
    <n v="19109"/>
    <d v="2021-03-17T00:00:00"/>
    <s v="Mid"/>
    <n v="620"/>
    <n v="84"/>
    <s v="Declined"/>
    <x v="1"/>
    <d v="1899-12-30T00:00:00"/>
    <d v="1899-12-30T00:00:00"/>
    <d v="1899-12-30T00:00:00"/>
    <d v="1899-12-30T00:00:00"/>
    <d v="1899-12-30T00:00:00"/>
    <d v="1899-12-30T00:00:00"/>
    <s v=""/>
  </r>
  <r>
    <n v="19110"/>
    <d v="2021-02-24T00:00:00"/>
    <s v="Mid"/>
    <n v="632"/>
    <n v="91"/>
    <s v="Approved"/>
    <x v="0"/>
    <d v="2021-03-26T00:00:00"/>
    <d v="2021-04-25T00:00:00"/>
    <d v="2021-05-25T00:00:00"/>
    <d v="2021-04-07T00:00:00"/>
    <d v="2021-04-25T00:00:00"/>
    <d v="2021-05-25T00:00:00"/>
    <s v="Paid Back"/>
  </r>
  <r>
    <n v="19111"/>
    <d v="2021-02-17T00:00:00"/>
    <s v="Low"/>
    <n v="589"/>
    <n v="81"/>
    <s v="Declined"/>
    <x v="3"/>
    <d v="1899-12-30T00:00:00"/>
    <d v="1899-12-30T00:00:00"/>
    <d v="1899-12-30T00:00:00"/>
    <d v="1899-12-30T00:00:00"/>
    <d v="1899-12-30T00:00:00"/>
    <d v="1899-12-30T00:00:00"/>
    <s v=""/>
  </r>
  <r>
    <n v="19112"/>
    <d v="2021-01-05T00:00:00"/>
    <s v="Low"/>
    <n v="623"/>
    <n v="127"/>
    <s v="Declined"/>
    <x v="1"/>
    <d v="1899-12-30T00:00:00"/>
    <d v="1899-12-30T00:00:00"/>
    <d v="1899-12-30T00:00:00"/>
    <d v="1899-12-30T00:00:00"/>
    <d v="1899-12-30T00:00:00"/>
    <d v="1899-12-30T00:00:00"/>
    <s v=""/>
  </r>
  <r>
    <n v="19113"/>
    <d v="2021-01-21T00:00:00"/>
    <s v="Mid"/>
    <n v="681"/>
    <n v="83"/>
    <s v="Approved"/>
    <x v="0"/>
    <d v="2021-02-20T00:00:00"/>
    <d v="2021-03-22T00:00:00"/>
    <d v="2021-04-21T00:00:00"/>
    <d v="2021-02-21T00:00:00"/>
    <d v="2021-03-22T00:00:00"/>
    <d v="2021-04-21T00:00:00"/>
    <s v="Defaulted"/>
  </r>
  <r>
    <n v="19114"/>
    <d v="2021-03-13T00:00:00"/>
    <s v="Low"/>
    <n v="625"/>
    <n v="130"/>
    <s v="Declined"/>
    <x v="2"/>
    <d v="1899-12-30T00:00:00"/>
    <d v="1899-12-30T00:00:00"/>
    <d v="1899-12-30T00:00:00"/>
    <d v="1899-12-30T00:00:00"/>
    <d v="1899-12-30T00:00:00"/>
    <d v="1899-12-30T00:00:00"/>
    <s v=""/>
  </r>
  <r>
    <n v="19115"/>
    <d v="2021-03-17T00:00:00"/>
    <s v="Low"/>
    <n v="623"/>
    <n v="79"/>
    <s v="Declined"/>
    <x v="5"/>
    <d v="1899-12-30T00:00:00"/>
    <d v="1899-12-30T00:00:00"/>
    <d v="1899-12-30T00:00:00"/>
    <d v="1899-12-30T00:00:00"/>
    <d v="1899-12-30T00:00:00"/>
    <d v="1899-12-30T00:00:00"/>
    <s v=""/>
  </r>
  <r>
    <n v="19116"/>
    <d v="2021-02-19T00:00:00"/>
    <s v="Mid"/>
    <n v="633"/>
    <n v="127"/>
    <s v="Approved"/>
    <x v="0"/>
    <d v="2021-03-21T00:00:00"/>
    <d v="2021-04-20T00:00:00"/>
    <d v="2021-05-20T00:00:00"/>
    <d v="2021-04-27T00:00:00"/>
    <d v="2021-04-20T00:00:00"/>
    <d v="2021-05-20T00:00:00"/>
    <s v="Paid Back"/>
  </r>
  <r>
    <n v="19117"/>
    <d v="2021-03-05T00:00:00"/>
    <s v="Low"/>
    <n v="659"/>
    <n v="95"/>
    <s v="Approved"/>
    <x v="0"/>
    <d v="2021-04-04T00:00:00"/>
    <d v="2021-05-04T00:00:00"/>
    <d v="2021-06-03T00:00:00"/>
    <d v="2021-04-06T00:00:00"/>
    <d v="2021-05-04T00:00:00"/>
    <d v="2021-06-03T00:00:00"/>
    <s v="Defaulted"/>
  </r>
  <r>
    <n v="19118"/>
    <d v="2021-02-07T00:00:00"/>
    <s v="High"/>
    <n v="622"/>
    <n v="90"/>
    <s v="Approved"/>
    <x v="0"/>
    <d v="2021-03-09T00:00:00"/>
    <d v="2021-04-08T00:00:00"/>
    <d v="2021-05-08T00:00:00"/>
    <d v="2021-03-22T00:00:00"/>
    <d v="2021-04-08T00:00:00"/>
    <d v="2021-05-08T00:00:00"/>
    <s v="Paid Back"/>
  </r>
  <r>
    <n v="19119"/>
    <d v="2021-02-21T00:00:00"/>
    <s v="Mid"/>
    <n v="596"/>
    <n v="122"/>
    <s v="Declined"/>
    <x v="5"/>
    <d v="1899-12-30T00:00:00"/>
    <d v="1899-12-30T00:00:00"/>
    <d v="1899-12-30T00:00:00"/>
    <d v="1899-12-30T00:00:00"/>
    <d v="1899-12-30T00:00:00"/>
    <d v="1899-12-30T00:00:00"/>
    <s v=""/>
  </r>
  <r>
    <n v="19120"/>
    <d v="2021-01-14T00:00:00"/>
    <s v="Mid"/>
    <n v="660"/>
    <n v="74"/>
    <s v="Approved"/>
    <x v="0"/>
    <d v="2021-02-13T00:00:00"/>
    <d v="2021-03-15T00:00:00"/>
    <d v="2021-04-14T00:00:00"/>
    <d v="2021-02-20T00:00:00"/>
    <d v="2021-03-15T00:00:00"/>
    <d v="2021-04-14T00:00:00"/>
    <s v="Paid Back"/>
  </r>
  <r>
    <n v="19121"/>
    <d v="2021-03-13T00:00:00"/>
    <s v="Mid"/>
    <n v="652"/>
    <n v="169"/>
    <s v="Approved"/>
    <x v="0"/>
    <d v="2021-04-12T00:00:00"/>
    <d v="2021-05-12T00:00:00"/>
    <d v="2021-06-11T00:00:00"/>
    <d v="2021-04-16T00:00:00"/>
    <d v="2021-05-12T00:00:00"/>
    <d v="2021-06-11T00:00:00"/>
    <s v="Paid Back"/>
  </r>
  <r>
    <n v="19122"/>
    <d v="2021-02-16T00:00:00"/>
    <s v="Low"/>
    <n v="586"/>
    <n v="51"/>
    <s v="Declined"/>
    <x v="5"/>
    <d v="1899-12-30T00:00:00"/>
    <d v="1899-12-30T00:00:00"/>
    <d v="1899-12-30T00:00:00"/>
    <d v="1899-12-30T00:00:00"/>
    <d v="1899-12-30T00:00:00"/>
    <d v="1899-12-30T00:00:00"/>
    <s v=""/>
  </r>
  <r>
    <n v="19123"/>
    <d v="2021-03-05T00:00:00"/>
    <s v="Mid"/>
    <n v="575"/>
    <n v="115"/>
    <s v="Declined"/>
    <x v="2"/>
    <d v="1899-12-30T00:00:00"/>
    <d v="1899-12-30T00:00:00"/>
    <d v="1899-12-30T00:00:00"/>
    <d v="1899-12-30T00:00:00"/>
    <d v="1899-12-30T00:00:00"/>
    <d v="1899-12-30T00:00:00"/>
    <s v=""/>
  </r>
  <r>
    <n v="19124"/>
    <d v="2021-03-16T00:00:00"/>
    <s v="Low"/>
    <n v="618"/>
    <n v="113"/>
    <s v="Approved"/>
    <x v="0"/>
    <d v="2021-04-15T00:00:00"/>
    <d v="2021-05-15T00:00:00"/>
    <d v="2021-06-14T00:00:00"/>
    <d v="2021-05-16T00:00:00"/>
    <d v="2021-05-15T00:00:00"/>
    <d v="2021-06-14T00:00:00"/>
    <s v="Paid Back"/>
  </r>
  <r>
    <n v="19125"/>
    <d v="2021-02-24T00:00:00"/>
    <s v="Low"/>
    <n v="707"/>
    <n v="66"/>
    <s v="Approved"/>
    <x v="0"/>
    <d v="2021-03-26T00:00:00"/>
    <d v="2021-04-25T00:00:00"/>
    <d v="2021-05-25T00:00:00"/>
    <d v="2021-03-26T00:00:00"/>
    <d v="2021-04-25T00:00:00"/>
    <d v="2021-05-25T00:00:00"/>
    <s v="Defaulted"/>
  </r>
  <r>
    <n v="19126"/>
    <d v="2021-02-27T00:00:00"/>
    <s v="Mid"/>
    <n v="606"/>
    <n v="60"/>
    <s v="Declined"/>
    <x v="4"/>
    <d v="1899-12-30T00:00:00"/>
    <d v="1899-12-30T00:00:00"/>
    <d v="1899-12-30T00:00:00"/>
    <d v="1899-12-30T00:00:00"/>
    <d v="1899-12-30T00:00:00"/>
    <d v="1899-12-30T00:00:00"/>
    <s v=""/>
  </r>
  <r>
    <n v="19127"/>
    <d v="2021-03-03T00:00:00"/>
    <s v="High"/>
    <n v="661"/>
    <n v="79"/>
    <s v="Approved"/>
    <x v="0"/>
    <d v="2021-04-02T00:00:00"/>
    <d v="2021-05-02T00:00:00"/>
    <d v="2021-06-01T00:00:00"/>
    <d v="2021-04-07T00:00:00"/>
    <d v="2021-05-02T00:00:00"/>
    <d v="2021-06-01T00:00:00"/>
    <s v="Paid Back"/>
  </r>
  <r>
    <n v="19128"/>
    <d v="2021-03-05T00:00:00"/>
    <s v="High"/>
    <n v="616"/>
    <n v="79"/>
    <s v="Approved"/>
    <x v="0"/>
    <d v="2021-04-04T00:00:00"/>
    <d v="2021-05-04T00:00:00"/>
    <d v="2021-06-03T00:00:00"/>
    <d v="2021-05-04T00:00:00"/>
    <d v="2021-05-04T00:00:00"/>
    <d v="2021-06-03T00:00:00"/>
    <s v="Defaulted"/>
  </r>
  <r>
    <n v="19129"/>
    <d v="2021-01-02T00:00:00"/>
    <s v="High"/>
    <n v="655"/>
    <n v="156"/>
    <s v="Approved"/>
    <x v="0"/>
    <d v="2021-02-01T00:00:00"/>
    <d v="2021-03-03T00:00:00"/>
    <d v="2021-04-02T00:00:00"/>
    <d v="2021-02-03T00:00:00"/>
    <d v="2021-03-03T00:00:00"/>
    <d v="2021-04-02T00:00:00"/>
    <s v="Paid Back"/>
  </r>
  <r>
    <n v="19130"/>
    <d v="2021-02-08T00:00:00"/>
    <s v="High"/>
    <n v="613"/>
    <n v="144"/>
    <s v="Approved"/>
    <x v="0"/>
    <d v="2021-03-10T00:00:00"/>
    <d v="2021-04-09T00:00:00"/>
    <d v="2021-05-09T00:00:00"/>
    <d v="2021-04-03T00:00:00"/>
    <d v="2021-04-09T00:00:00"/>
    <d v="2021-05-09T00:00:00"/>
    <s v="Paid Back"/>
  </r>
  <r>
    <n v="19131"/>
    <d v="2021-03-11T00:00:00"/>
    <s v="High"/>
    <n v="660"/>
    <n v="110"/>
    <s v="Approved"/>
    <x v="0"/>
    <d v="2021-04-10T00:00:00"/>
    <d v="2021-05-10T00:00:00"/>
    <d v="2021-06-09T00:00:00"/>
    <d v="2021-04-18T00:00:00"/>
    <d v="2021-05-10T00:00:00"/>
    <d v="2021-06-09T00:00:00"/>
    <s v="Paid Back"/>
  </r>
  <r>
    <n v="19132"/>
    <d v="2021-03-11T00:00:00"/>
    <s v="Mid"/>
    <n v="671"/>
    <n v="38"/>
    <s v="Approved"/>
    <x v="0"/>
    <d v="2021-04-10T00:00:00"/>
    <d v="2021-05-10T00:00:00"/>
    <d v="2021-06-09T00:00:00"/>
    <d v="2021-04-15T00:00:00"/>
    <d v="2021-05-10T00:00:00"/>
    <d v="2021-06-09T00:00:00"/>
    <s v="Defaulted"/>
  </r>
  <r>
    <n v="19133"/>
    <d v="2021-02-06T00:00:00"/>
    <s v="High"/>
    <n v="657"/>
    <n v="78"/>
    <s v="Approved"/>
    <x v="0"/>
    <d v="2021-03-08T00:00:00"/>
    <d v="2021-04-07T00:00:00"/>
    <d v="2021-05-07T00:00:00"/>
    <d v="2021-03-10T00:00:00"/>
    <d v="2021-04-07T00:00:00"/>
    <d v="2021-05-07T00:00:00"/>
    <s v="Defaulted"/>
  </r>
  <r>
    <n v="19134"/>
    <d v="2021-01-05T00:00:00"/>
    <s v="Mid"/>
    <n v="608"/>
    <n v="135"/>
    <s v="Declined"/>
    <x v="1"/>
    <d v="1899-12-30T00:00:00"/>
    <d v="1899-12-30T00:00:00"/>
    <d v="1899-12-30T00:00:00"/>
    <d v="1899-12-30T00:00:00"/>
    <d v="1899-12-30T00:00:00"/>
    <d v="1899-12-30T00:00:00"/>
    <s v=""/>
  </r>
  <r>
    <n v="19135"/>
    <d v="2021-03-26T00:00:00"/>
    <s v="Low"/>
    <n v="693"/>
    <n v="151"/>
    <s v="Approved"/>
    <x v="0"/>
    <d v="2021-04-25T00:00:00"/>
    <d v="2021-05-25T00:00:00"/>
    <d v="2021-06-24T00:00:00"/>
    <d v="2021-04-30T00:00:00"/>
    <d v="2021-05-25T00:00:00"/>
    <d v="2021-06-24T00:00:00"/>
    <s v="Defaulted"/>
  </r>
  <r>
    <n v="19136"/>
    <d v="2021-02-06T00:00:00"/>
    <s v="Mid"/>
    <n v="599"/>
    <n v="90"/>
    <s v="Declined"/>
    <x v="3"/>
    <d v="1899-12-30T00:00:00"/>
    <d v="1899-12-30T00:00:00"/>
    <d v="1899-12-30T00:00:00"/>
    <d v="1899-12-30T00:00:00"/>
    <d v="1899-12-30T00:00:00"/>
    <d v="1899-12-30T00:00:00"/>
    <s v=""/>
  </r>
  <r>
    <n v="19137"/>
    <d v="2021-03-27T00:00:00"/>
    <s v="High"/>
    <n v="625"/>
    <n v="87"/>
    <s v="Approved"/>
    <x v="0"/>
    <d v="2021-04-26T00:00:00"/>
    <d v="2021-05-26T00:00:00"/>
    <d v="2021-06-25T00:00:00"/>
    <d v="2021-05-25T00:00:00"/>
    <d v="2021-05-26T00:00:00"/>
    <d v="2021-06-25T00:00:00"/>
    <s v="Paid Back"/>
  </r>
  <r>
    <n v="19138"/>
    <d v="2021-02-07T00:00:00"/>
    <s v="Low"/>
    <n v="570"/>
    <n v="32"/>
    <s v="Declined"/>
    <x v="3"/>
    <d v="1899-12-30T00:00:00"/>
    <d v="1899-12-30T00:00:00"/>
    <d v="1899-12-30T00:00:00"/>
    <d v="1899-12-30T00:00:00"/>
    <d v="1899-12-30T00:00:00"/>
    <d v="1899-12-30T00:00:00"/>
    <s v=""/>
  </r>
  <r>
    <n v="19139"/>
    <d v="2021-02-13T00:00:00"/>
    <s v="Low"/>
    <n v="612"/>
    <n v="153"/>
    <s v="Declined"/>
    <x v="2"/>
    <d v="1899-12-30T00:00:00"/>
    <d v="1899-12-30T00:00:00"/>
    <d v="1899-12-30T00:00:00"/>
    <d v="1899-12-30T00:00:00"/>
    <d v="1899-12-30T00:00:00"/>
    <d v="1899-12-30T00:00:00"/>
    <s v=""/>
  </r>
  <r>
    <n v="19140"/>
    <d v="2021-01-05T00:00:00"/>
    <s v="High"/>
    <n v="614"/>
    <n v="113"/>
    <s v="Approved"/>
    <x v="0"/>
    <d v="2021-02-04T00:00:00"/>
    <d v="2021-03-06T00:00:00"/>
    <d v="2021-04-05T00:00:00"/>
    <d v="2021-03-13T00:00:00"/>
    <d v="2021-03-06T00:00:00"/>
    <d v="2021-04-05T00:00:00"/>
    <s v="Defaulted"/>
  </r>
  <r>
    <n v="19141"/>
    <d v="2021-02-18T00:00:00"/>
    <s v="Mid"/>
    <n v="594"/>
    <n v="104"/>
    <s v="Declined"/>
    <x v="3"/>
    <d v="1899-12-30T00:00:00"/>
    <d v="1899-12-30T00:00:00"/>
    <d v="1899-12-30T00:00:00"/>
    <d v="1899-12-30T00:00:00"/>
    <d v="1899-12-30T00:00:00"/>
    <d v="1899-12-30T00:00:00"/>
    <s v=""/>
  </r>
  <r>
    <n v="19142"/>
    <d v="2021-03-31T00:00:00"/>
    <s v="Mid"/>
    <n v="596"/>
    <n v="101"/>
    <s v="Declined"/>
    <x v="3"/>
    <d v="1899-12-30T00:00:00"/>
    <d v="1899-12-30T00:00:00"/>
    <d v="1899-12-30T00:00:00"/>
    <d v="1899-12-30T00:00:00"/>
    <d v="1899-12-30T00:00:00"/>
    <d v="1899-12-30T00:00:00"/>
    <s v=""/>
  </r>
  <r>
    <n v="19143"/>
    <d v="2021-02-27T00:00:00"/>
    <s v="Mid"/>
    <n v="612"/>
    <n v="44"/>
    <s v="Declined"/>
    <x v="1"/>
    <d v="1899-12-30T00:00:00"/>
    <d v="1899-12-30T00:00:00"/>
    <d v="1899-12-30T00:00:00"/>
    <d v="1899-12-30T00:00:00"/>
    <d v="1899-12-30T00:00:00"/>
    <d v="1899-12-30T00:00:00"/>
    <s v=""/>
  </r>
  <r>
    <n v="19144"/>
    <d v="2021-02-11T00:00:00"/>
    <s v="High"/>
    <n v="605"/>
    <n v="83"/>
    <s v="Approved"/>
    <x v="0"/>
    <d v="2021-03-13T00:00:00"/>
    <d v="2021-04-12T00:00:00"/>
    <d v="2021-05-12T00:00:00"/>
    <d v="2021-04-22T00:00:00"/>
    <d v="2021-04-12T00:00:00"/>
    <d v="2021-05-12T00:00:00"/>
    <s v="Defaulted"/>
  </r>
  <r>
    <n v="19145"/>
    <d v="2021-02-15T00:00:00"/>
    <s v="Mid"/>
    <n v="669"/>
    <n v="73"/>
    <s v="Approved"/>
    <x v="0"/>
    <d v="2021-03-17T00:00:00"/>
    <d v="2021-04-16T00:00:00"/>
    <d v="2021-05-16T00:00:00"/>
    <d v="2021-03-27T00:00:00"/>
    <d v="2021-04-16T00:00:00"/>
    <d v="2021-05-16T00:00:00"/>
    <s v="Paid Back"/>
  </r>
  <r>
    <n v="19146"/>
    <d v="2021-01-29T00:00:00"/>
    <s v="Mid"/>
    <n v="638"/>
    <n v="78"/>
    <s v="Approved"/>
    <x v="0"/>
    <d v="2021-02-28T00:00:00"/>
    <d v="2021-03-30T00:00:00"/>
    <d v="2021-04-29T00:00:00"/>
    <d v="2021-03-17T00:00:00"/>
    <d v="2021-03-30T00:00:00"/>
    <d v="2021-04-29T00:00:00"/>
    <s v="Paid Back"/>
  </r>
  <r>
    <n v="19147"/>
    <d v="2021-01-10T00:00:00"/>
    <s v="High"/>
    <n v="621"/>
    <n v="57"/>
    <s v="Approved"/>
    <x v="0"/>
    <d v="2021-02-09T00:00:00"/>
    <d v="2021-03-11T00:00:00"/>
    <d v="2021-04-10T00:00:00"/>
    <d v="2021-03-09T00:00:00"/>
    <d v="2021-03-11T00:00:00"/>
    <d v="2021-04-10T00:00:00"/>
    <s v="Defaulted"/>
  </r>
  <r>
    <n v="19148"/>
    <d v="2021-03-09T00:00:00"/>
    <s v="High"/>
    <n v="619"/>
    <n v="86"/>
    <s v="Approved"/>
    <x v="0"/>
    <d v="2021-04-08T00:00:00"/>
    <d v="2021-05-08T00:00:00"/>
    <d v="2021-06-07T00:00:00"/>
    <d v="2021-04-29T00:00:00"/>
    <d v="2021-05-08T00:00:00"/>
    <d v="2021-06-07T00:00:00"/>
    <s v="Paid Back"/>
  </r>
  <r>
    <n v="19149"/>
    <d v="2021-02-23T00:00:00"/>
    <s v="Low"/>
    <n v="670"/>
    <n v="141"/>
    <s v="Approved"/>
    <x v="0"/>
    <d v="2021-03-25T00:00:00"/>
    <d v="2021-04-24T00:00:00"/>
    <d v="2021-05-24T00:00:00"/>
    <d v="2021-04-03T00:00:00"/>
    <d v="2021-04-24T00:00:00"/>
    <d v="2021-05-24T00:00:00"/>
    <s v="Defaulted"/>
  </r>
  <r>
    <n v="19150"/>
    <d v="2021-03-23T00:00:00"/>
    <s v="High"/>
    <n v="665"/>
    <n v="42"/>
    <s v="Approved"/>
    <x v="0"/>
    <d v="2021-04-22T00:00:00"/>
    <d v="2021-05-22T00:00:00"/>
    <d v="2021-06-21T00:00:00"/>
    <d v="2021-04-22T00:00:00"/>
    <d v="2021-05-22T00:00:00"/>
    <d v="2021-06-21T00:00:00"/>
    <s v="Paid Back"/>
  </r>
  <r>
    <n v="19151"/>
    <d v="2021-01-05T00:00:00"/>
    <s v="Mid"/>
    <n v="647"/>
    <n v="99"/>
    <s v="Approved"/>
    <x v="0"/>
    <d v="2021-02-04T00:00:00"/>
    <d v="2021-03-06T00:00:00"/>
    <d v="2021-04-05T00:00:00"/>
    <d v="2021-02-13T00:00:00"/>
    <d v="2021-03-06T00:00:00"/>
    <d v="2021-04-05T00:00:00"/>
    <s v="Paid Back"/>
  </r>
  <r>
    <n v="19152"/>
    <d v="2021-02-26T00:00:00"/>
    <s v="High"/>
    <n v="616"/>
    <n v="138"/>
    <s v="Approved"/>
    <x v="0"/>
    <d v="2021-03-28T00:00:00"/>
    <d v="2021-04-27T00:00:00"/>
    <d v="2021-05-27T00:00:00"/>
    <d v="2021-04-21T00:00:00"/>
    <d v="2021-04-27T00:00:00"/>
    <d v="2021-05-27T00:00:00"/>
    <s v="Paid Back"/>
  </r>
  <r>
    <n v="19153"/>
    <d v="2021-01-12T00:00:00"/>
    <s v="Low"/>
    <n v="568"/>
    <n v="80"/>
    <s v="Declined"/>
    <x v="2"/>
    <d v="1899-12-30T00:00:00"/>
    <d v="1899-12-30T00:00:00"/>
    <d v="1899-12-30T00:00:00"/>
    <d v="1899-12-30T00:00:00"/>
    <d v="1899-12-30T00:00:00"/>
    <d v="1899-12-30T00:00:00"/>
    <s v=""/>
  </r>
  <r>
    <n v="19154"/>
    <d v="2021-01-07T00:00:00"/>
    <s v="Low"/>
    <n v="589"/>
    <n v="91"/>
    <s v="Declined"/>
    <x v="1"/>
    <d v="1899-12-30T00:00:00"/>
    <d v="1899-12-30T00:00:00"/>
    <d v="1899-12-30T00:00:00"/>
    <d v="1899-12-30T00:00:00"/>
    <d v="1899-12-30T00:00:00"/>
    <d v="1899-12-30T00:00:00"/>
    <s v=""/>
  </r>
  <r>
    <n v="19155"/>
    <d v="2021-02-10T00:00:00"/>
    <s v="Mid"/>
    <n v="597"/>
    <n v="68"/>
    <s v="Declined"/>
    <x v="1"/>
    <d v="1899-12-30T00:00:00"/>
    <d v="1899-12-30T00:00:00"/>
    <d v="1899-12-30T00:00:00"/>
    <d v="1899-12-30T00:00:00"/>
    <d v="1899-12-30T00:00:00"/>
    <d v="1899-12-30T00:00:00"/>
    <s v=""/>
  </r>
  <r>
    <n v="19156"/>
    <d v="2021-01-06T00:00:00"/>
    <s v="Low"/>
    <n v="635"/>
    <n v="149"/>
    <s v="Declined"/>
    <x v="3"/>
    <d v="1899-12-30T00:00:00"/>
    <d v="1899-12-30T00:00:00"/>
    <d v="1899-12-30T00:00:00"/>
    <d v="1899-12-30T00:00:00"/>
    <d v="1899-12-30T00:00:00"/>
    <d v="1899-12-30T00:00:00"/>
    <s v=""/>
  </r>
  <r>
    <n v="19157"/>
    <d v="2021-04-02T00:00:00"/>
    <s v="Mid"/>
    <n v="637"/>
    <n v="129"/>
    <s v="Approved"/>
    <x v="0"/>
    <d v="2021-05-02T00:00:00"/>
    <d v="2021-06-01T00:00:00"/>
    <d v="2021-07-01T00:00:00"/>
    <d v="2021-05-14T00:00:00"/>
    <d v="2021-06-01T00:00:00"/>
    <d v="2021-07-01T00:00:00"/>
    <s v="Paid Back"/>
  </r>
  <r>
    <n v="19158"/>
    <d v="2021-02-22T00:00:00"/>
    <s v="Low"/>
    <n v="598"/>
    <n v="144"/>
    <s v="Declined"/>
    <x v="5"/>
    <d v="1899-12-30T00:00:00"/>
    <d v="1899-12-30T00:00:00"/>
    <d v="1899-12-30T00:00:00"/>
    <d v="1899-12-30T00:00:00"/>
    <d v="1899-12-30T00:00:00"/>
    <d v="1899-12-30T00:00:00"/>
    <s v=""/>
  </r>
  <r>
    <n v="19159"/>
    <d v="2021-03-16T00:00:00"/>
    <s v="Mid"/>
    <n v="605"/>
    <n v="63"/>
    <s v="Approved"/>
    <x v="0"/>
    <d v="2021-04-15T00:00:00"/>
    <d v="2021-05-15T00:00:00"/>
    <d v="2021-06-14T00:00:00"/>
    <d v="2021-04-29T00:00:00"/>
    <d v="2021-05-15T00:00:00"/>
    <d v="2021-06-14T00:00:00"/>
    <s v="Defaulted"/>
  </r>
  <r>
    <n v="19160"/>
    <d v="2021-01-31T00:00:00"/>
    <s v="High"/>
    <n v="621"/>
    <n v="99"/>
    <s v="Approved"/>
    <x v="0"/>
    <d v="2021-03-02T00:00:00"/>
    <d v="2021-04-01T00:00:00"/>
    <d v="2021-05-01T00:00:00"/>
    <d v="2021-03-19T00:00:00"/>
    <d v="2021-04-01T00:00:00"/>
    <d v="2021-05-01T00:00:00"/>
    <s v="Defaulted"/>
  </r>
  <r>
    <n v="19161"/>
    <d v="2021-02-01T00:00:00"/>
    <s v="High"/>
    <n v="637"/>
    <n v="69"/>
    <s v="Approved"/>
    <x v="0"/>
    <d v="2021-03-03T00:00:00"/>
    <d v="2021-04-02T00:00:00"/>
    <d v="2021-05-02T00:00:00"/>
    <d v="2021-03-23T00:00:00"/>
    <d v="2021-04-02T00:00:00"/>
    <d v="2021-05-02T00:00:00"/>
    <s v="Paid Back"/>
  </r>
  <r>
    <n v="19162"/>
    <d v="2021-03-17T00:00:00"/>
    <s v="Low"/>
    <n v="673"/>
    <n v="129"/>
    <s v="Approved"/>
    <x v="0"/>
    <d v="2021-04-16T00:00:00"/>
    <d v="2021-05-16T00:00:00"/>
    <d v="2021-06-15T00:00:00"/>
    <d v="2021-04-23T00:00:00"/>
    <d v="2021-05-16T00:00:00"/>
    <d v="2021-06-15T00:00:00"/>
    <s v="Paid Back"/>
  </r>
  <r>
    <n v="19163"/>
    <d v="2021-03-01T00:00:00"/>
    <s v="High"/>
    <n v="593"/>
    <n v="76"/>
    <s v="Declined"/>
    <x v="4"/>
    <d v="1899-12-30T00:00:00"/>
    <d v="1899-12-30T00:00:00"/>
    <d v="1899-12-30T00:00:00"/>
    <d v="1899-12-30T00:00:00"/>
    <d v="1899-12-30T00:00:00"/>
    <d v="1899-12-30T00:00:00"/>
    <s v=""/>
  </r>
  <r>
    <n v="19164"/>
    <d v="2021-02-13T00:00:00"/>
    <s v="Low"/>
    <n v="655"/>
    <n v="92"/>
    <s v="Approved"/>
    <x v="0"/>
    <d v="2021-03-15T00:00:00"/>
    <d v="2021-04-14T00:00:00"/>
    <d v="2021-05-14T00:00:00"/>
    <d v="2021-03-23T00:00:00"/>
    <d v="2021-04-14T00:00:00"/>
    <d v="2021-05-14T00:00:00"/>
    <s v="Paid Back"/>
  </r>
  <r>
    <n v="19165"/>
    <d v="2021-03-15T00:00:00"/>
    <s v="Mid"/>
    <n v="649"/>
    <n v="67"/>
    <s v="Approved"/>
    <x v="0"/>
    <d v="2021-04-14T00:00:00"/>
    <d v="2021-05-14T00:00:00"/>
    <d v="2021-06-13T00:00:00"/>
    <d v="2021-04-16T00:00:00"/>
    <d v="2021-05-14T00:00:00"/>
    <d v="2021-06-13T00:00:00"/>
    <s v="Paid Back"/>
  </r>
  <r>
    <n v="19166"/>
    <d v="2021-03-04T00:00:00"/>
    <s v="High"/>
    <n v="619"/>
    <n v="78"/>
    <s v="Approved"/>
    <x v="0"/>
    <d v="2021-04-03T00:00:00"/>
    <d v="2021-05-03T00:00:00"/>
    <d v="2021-06-02T00:00:00"/>
    <d v="2021-04-03T00:00:00"/>
    <d v="2021-05-03T00:00:00"/>
    <d v="2021-06-02T00:00:00"/>
    <s v="Paid Back"/>
  </r>
  <r>
    <n v="19167"/>
    <d v="2021-01-03T00:00:00"/>
    <s v="Mid"/>
    <n v="569"/>
    <n v="152"/>
    <s v="Declined"/>
    <x v="1"/>
    <d v="1899-12-30T00:00:00"/>
    <d v="1899-12-30T00:00:00"/>
    <d v="1899-12-30T00:00:00"/>
    <d v="1899-12-30T00:00:00"/>
    <d v="1899-12-30T00:00:00"/>
    <d v="1899-12-30T00:00:00"/>
    <s v=""/>
  </r>
  <r>
    <n v="19168"/>
    <d v="2021-03-23T00:00:00"/>
    <s v="Low"/>
    <n v="631"/>
    <n v="107"/>
    <s v="Approved"/>
    <x v="0"/>
    <d v="2021-04-22T00:00:00"/>
    <d v="2021-05-22T00:00:00"/>
    <d v="2021-06-21T00:00:00"/>
    <d v="2021-04-27T00:00:00"/>
    <d v="2021-05-22T00:00:00"/>
    <d v="2021-06-21T00:00:00"/>
    <s v="Paid Back"/>
  </r>
  <r>
    <n v="19169"/>
    <d v="2021-03-12T00:00:00"/>
    <s v="Mid"/>
    <n v="596"/>
    <n v="112"/>
    <s v="Declined"/>
    <x v="3"/>
    <d v="1899-12-30T00:00:00"/>
    <d v="1899-12-30T00:00:00"/>
    <d v="1899-12-30T00:00:00"/>
    <d v="1899-12-30T00:00:00"/>
    <d v="1899-12-30T00:00:00"/>
    <d v="1899-12-30T00:00:00"/>
    <s v=""/>
  </r>
  <r>
    <n v="19170"/>
    <d v="2021-02-06T00:00:00"/>
    <s v="Mid"/>
    <n v="613"/>
    <n v="115"/>
    <s v="Declined"/>
    <x v="3"/>
    <d v="1899-12-30T00:00:00"/>
    <d v="1899-12-30T00:00:00"/>
    <d v="1899-12-30T00:00:00"/>
    <d v="1899-12-30T00:00:00"/>
    <d v="1899-12-30T00:00:00"/>
    <d v="1899-12-30T00:00:00"/>
    <s v=""/>
  </r>
  <r>
    <n v="19171"/>
    <d v="2021-03-07T00:00:00"/>
    <s v="Low"/>
    <n v="593"/>
    <n v="61"/>
    <s v="Declined"/>
    <x v="3"/>
    <d v="1899-12-30T00:00:00"/>
    <d v="1899-12-30T00:00:00"/>
    <d v="1899-12-30T00:00:00"/>
    <d v="1899-12-30T00:00:00"/>
    <d v="1899-12-30T00:00:00"/>
    <d v="1899-12-30T00:00:00"/>
    <s v=""/>
  </r>
  <r>
    <n v="19172"/>
    <d v="2021-02-24T00:00:00"/>
    <s v="Mid"/>
    <n v="605"/>
    <n v="98"/>
    <s v="Declined"/>
    <x v="3"/>
    <d v="1899-12-30T00:00:00"/>
    <d v="1899-12-30T00:00:00"/>
    <d v="1899-12-30T00:00:00"/>
    <d v="1899-12-30T00:00:00"/>
    <d v="1899-12-30T00:00:00"/>
    <d v="1899-12-30T00:00:00"/>
    <s v=""/>
  </r>
  <r>
    <n v="19173"/>
    <d v="2021-04-02T00:00:00"/>
    <s v="Low"/>
    <n v="594"/>
    <n v="89"/>
    <s v="Declined"/>
    <x v="2"/>
    <d v="1899-12-30T00:00:00"/>
    <d v="1899-12-30T00:00:00"/>
    <d v="1899-12-30T00:00:00"/>
    <d v="1899-12-30T00:00:00"/>
    <d v="1899-12-30T00:00:00"/>
    <d v="1899-12-30T00:00:00"/>
    <s v=""/>
  </r>
  <r>
    <n v="19174"/>
    <d v="2021-02-03T00:00:00"/>
    <s v="Mid"/>
    <n v="674"/>
    <n v="102"/>
    <s v="Approved"/>
    <x v="0"/>
    <d v="2021-03-05T00:00:00"/>
    <d v="2021-04-04T00:00:00"/>
    <d v="2021-05-04T00:00:00"/>
    <d v="2021-03-11T00:00:00"/>
    <d v="2021-04-04T00:00:00"/>
    <d v="2021-05-04T00:00:00"/>
    <s v="Defaulted"/>
  </r>
  <r>
    <n v="19175"/>
    <d v="2021-03-03T00:00:00"/>
    <s v="High"/>
    <n v="662"/>
    <n v="122"/>
    <s v="Approved"/>
    <x v="0"/>
    <d v="2021-04-02T00:00:00"/>
    <d v="2021-05-02T00:00:00"/>
    <d v="2021-06-01T00:00:00"/>
    <d v="2021-04-11T00:00:00"/>
    <d v="2021-05-02T00:00:00"/>
    <d v="2021-06-01T00:00:00"/>
    <s v="Defaulted"/>
  </r>
  <r>
    <n v="19176"/>
    <d v="2021-04-01T00:00:00"/>
    <s v="Mid"/>
    <n v="664"/>
    <n v="77"/>
    <s v="Approved"/>
    <x v="0"/>
    <d v="2021-05-01T00:00:00"/>
    <d v="2021-05-31T00:00:00"/>
    <d v="2021-06-30T00:00:00"/>
    <d v="2021-05-09T00:00:00"/>
    <d v="2021-05-31T00:00:00"/>
    <d v="2021-06-30T00:00:00"/>
    <s v="Paid Back"/>
  </r>
  <r>
    <n v="19177"/>
    <d v="2021-03-29T00:00:00"/>
    <s v="Low"/>
    <n v="625"/>
    <n v="105"/>
    <s v="Declined"/>
    <x v="5"/>
    <d v="1899-12-30T00:00:00"/>
    <d v="1899-12-30T00:00:00"/>
    <d v="1899-12-30T00:00:00"/>
    <d v="1899-12-30T00:00:00"/>
    <d v="1899-12-30T00:00:00"/>
    <d v="1899-12-30T00:00:00"/>
    <s v=""/>
  </r>
  <r>
    <n v="19178"/>
    <d v="2021-03-30T00:00:00"/>
    <s v="Mid"/>
    <n v="615"/>
    <n v="85"/>
    <s v="Declined"/>
    <x v="4"/>
    <d v="1899-12-30T00:00:00"/>
    <d v="1899-12-30T00:00:00"/>
    <d v="1899-12-30T00:00:00"/>
    <d v="1899-12-30T00:00:00"/>
    <d v="1899-12-30T00:00:00"/>
    <d v="1899-12-30T00:00:00"/>
    <s v=""/>
  </r>
  <r>
    <n v="19179"/>
    <d v="2021-02-22T00:00:00"/>
    <s v="High"/>
    <n v="673"/>
    <n v="97"/>
    <s v="Approved"/>
    <x v="0"/>
    <d v="2021-03-24T00:00:00"/>
    <d v="2021-04-23T00:00:00"/>
    <d v="2021-05-23T00:00:00"/>
    <d v="2021-03-25T00:00:00"/>
    <d v="2021-04-23T00:00:00"/>
    <d v="2021-05-23T00:00:00"/>
    <s v="Defaulted"/>
  </r>
  <r>
    <n v="19180"/>
    <d v="2021-02-21T00:00:00"/>
    <s v="Mid"/>
    <n v="616"/>
    <n v="140"/>
    <s v="Declined"/>
    <x v="3"/>
    <d v="1899-12-30T00:00:00"/>
    <d v="1899-12-30T00:00:00"/>
    <d v="1899-12-30T00:00:00"/>
    <d v="1899-12-30T00:00:00"/>
    <d v="1899-12-30T00:00:00"/>
    <d v="1899-12-30T00:00:00"/>
    <s v=""/>
  </r>
  <r>
    <n v="19181"/>
    <d v="2021-02-04T00:00:00"/>
    <s v="Mid"/>
    <n v="585"/>
    <n v="56"/>
    <s v="Declined"/>
    <x v="1"/>
    <d v="1899-12-30T00:00:00"/>
    <d v="1899-12-30T00:00:00"/>
    <d v="1899-12-30T00:00:00"/>
    <d v="1899-12-30T00:00:00"/>
    <d v="1899-12-30T00:00:00"/>
    <d v="1899-12-30T00:00:00"/>
    <s v=""/>
  </r>
  <r>
    <n v="19182"/>
    <d v="2021-03-10T00:00:00"/>
    <s v="Low"/>
    <n v="626"/>
    <n v="80"/>
    <s v="Approved"/>
    <x v="0"/>
    <d v="2021-04-09T00:00:00"/>
    <d v="2021-05-09T00:00:00"/>
    <d v="2021-06-08T00:00:00"/>
    <d v="2021-04-09T00:00:00"/>
    <d v="2021-05-09T00:00:00"/>
    <d v="2021-06-08T00:00:00"/>
    <s v="Paid Back"/>
  </r>
  <r>
    <n v="19183"/>
    <d v="2021-02-22T00:00:00"/>
    <s v="Low"/>
    <n v="600"/>
    <n v="94"/>
    <s v="Declined"/>
    <x v="4"/>
    <d v="1899-12-30T00:00:00"/>
    <d v="1899-12-30T00:00:00"/>
    <d v="1899-12-30T00:00:00"/>
    <d v="1899-12-30T00:00:00"/>
    <d v="1899-12-30T00:00:00"/>
    <d v="1899-12-30T00:00:00"/>
    <s v=""/>
  </r>
  <r>
    <n v="19184"/>
    <d v="2021-03-22T00:00:00"/>
    <s v="Mid"/>
    <n v="607"/>
    <n v="101"/>
    <s v="Declined"/>
    <x v="3"/>
    <d v="1899-12-30T00:00:00"/>
    <d v="1899-12-30T00:00:00"/>
    <d v="1899-12-30T00:00:00"/>
    <d v="1899-12-30T00:00:00"/>
    <d v="1899-12-30T00:00:00"/>
    <d v="1899-12-30T00:00:00"/>
    <s v=""/>
  </r>
  <r>
    <n v="19185"/>
    <d v="2021-01-02T00:00:00"/>
    <s v="Low"/>
    <n v="598"/>
    <n v="101"/>
    <s v="Declined"/>
    <x v="1"/>
    <d v="1899-12-30T00:00:00"/>
    <d v="1899-12-30T00:00:00"/>
    <d v="1899-12-30T00:00:00"/>
    <d v="1899-12-30T00:00:00"/>
    <d v="1899-12-30T00:00:00"/>
    <d v="1899-12-30T00:00:00"/>
    <s v=""/>
  </r>
  <r>
    <n v="19186"/>
    <d v="2021-03-11T00:00:00"/>
    <s v="Mid"/>
    <n v="604"/>
    <n v="95"/>
    <s v="Declined"/>
    <x v="4"/>
    <d v="1899-12-30T00:00:00"/>
    <d v="1899-12-30T00:00:00"/>
    <d v="1899-12-30T00:00:00"/>
    <d v="1899-12-30T00:00:00"/>
    <d v="1899-12-30T00:00:00"/>
    <d v="1899-12-30T00:00:00"/>
    <s v=""/>
  </r>
  <r>
    <n v="19187"/>
    <d v="2021-03-18T00:00:00"/>
    <s v="Low"/>
    <n v="614"/>
    <n v="107"/>
    <s v="Declined"/>
    <x v="3"/>
    <d v="1899-12-30T00:00:00"/>
    <d v="1899-12-30T00:00:00"/>
    <d v="1899-12-30T00:00:00"/>
    <d v="1899-12-30T00:00:00"/>
    <d v="1899-12-30T00:00:00"/>
    <d v="1899-12-30T00:00:00"/>
    <s v=""/>
  </r>
  <r>
    <n v="19188"/>
    <d v="2021-03-19T00:00:00"/>
    <s v="High"/>
    <n v="641"/>
    <n v="84"/>
    <s v="Approved"/>
    <x v="0"/>
    <d v="2021-04-18T00:00:00"/>
    <d v="2021-05-18T00:00:00"/>
    <d v="2021-06-17T00:00:00"/>
    <d v="2021-04-21T00:00:00"/>
    <d v="2021-05-18T00:00:00"/>
    <d v="2021-06-17T00:00:00"/>
    <s v="Defaulted"/>
  </r>
  <r>
    <n v="19189"/>
    <d v="2021-03-11T00:00:00"/>
    <s v="Low"/>
    <n v="671"/>
    <n v="41"/>
    <s v="Approved"/>
    <x v="0"/>
    <d v="2021-04-10T00:00:00"/>
    <d v="2021-05-10T00:00:00"/>
    <d v="2021-06-09T00:00:00"/>
    <d v="2021-04-15T00:00:00"/>
    <d v="2021-05-10T00:00:00"/>
    <d v="2021-06-09T00:00:00"/>
    <s v="Paid Back"/>
  </r>
  <r>
    <n v="19190"/>
    <d v="2021-02-10T00:00:00"/>
    <s v="Mid"/>
    <n v="680"/>
    <n v="100"/>
    <s v="Approved"/>
    <x v="0"/>
    <d v="2021-03-12T00:00:00"/>
    <d v="2021-04-11T00:00:00"/>
    <d v="2021-05-11T00:00:00"/>
    <d v="2021-03-17T00:00:00"/>
    <d v="2021-04-11T00:00:00"/>
    <d v="2021-05-11T00:00:00"/>
    <s v="Paid Back"/>
  </r>
  <r>
    <n v="19191"/>
    <d v="2021-03-24T00:00:00"/>
    <s v="Mid"/>
    <n v="634"/>
    <n v="76"/>
    <s v="Approved"/>
    <x v="0"/>
    <d v="2021-04-23T00:00:00"/>
    <d v="2021-05-23T00:00:00"/>
    <d v="2021-06-22T00:00:00"/>
    <d v="2021-05-30T00:00:00"/>
    <d v="2021-05-23T00:00:00"/>
    <d v="2021-06-22T00:00:00"/>
    <s v="Paid Back"/>
  </r>
  <r>
    <n v="19192"/>
    <d v="2021-03-17T00:00:00"/>
    <s v="Mid"/>
    <n v="577"/>
    <n v="116"/>
    <s v="Declined"/>
    <x v="5"/>
    <d v="1899-12-30T00:00:00"/>
    <d v="1899-12-30T00:00:00"/>
    <d v="1899-12-30T00:00:00"/>
    <d v="1899-12-30T00:00:00"/>
    <d v="1899-12-30T00:00:00"/>
    <d v="1899-12-30T00:00:00"/>
    <s v=""/>
  </r>
  <r>
    <n v="19193"/>
    <d v="2021-02-22T00:00:00"/>
    <s v="Low"/>
    <n v="652"/>
    <n v="169"/>
    <s v="Approved"/>
    <x v="0"/>
    <d v="2021-03-24T00:00:00"/>
    <d v="2021-04-23T00:00:00"/>
    <d v="2021-05-23T00:00:00"/>
    <d v="2021-04-01T00:00:00"/>
    <d v="2021-04-23T00:00:00"/>
    <d v="2021-05-23T00:00:00"/>
    <s v="Paid Back"/>
  </r>
  <r>
    <n v="19194"/>
    <d v="2021-03-30T00:00:00"/>
    <s v="Low"/>
    <n v="615"/>
    <n v="110"/>
    <s v="Approved"/>
    <x v="0"/>
    <d v="2021-04-29T00:00:00"/>
    <d v="2021-05-29T00:00:00"/>
    <d v="2021-06-28T00:00:00"/>
    <d v="2021-06-04T00:00:00"/>
    <d v="2021-05-29T00:00:00"/>
    <d v="2021-06-28T00:00:00"/>
    <s v="Paid Back"/>
  </r>
  <r>
    <n v="19195"/>
    <d v="2021-02-26T00:00:00"/>
    <s v="Mid"/>
    <n v="594"/>
    <n v="158"/>
    <s v="Declined"/>
    <x v="1"/>
    <d v="1899-12-30T00:00:00"/>
    <d v="1899-12-30T00:00:00"/>
    <d v="1899-12-30T00:00:00"/>
    <d v="1899-12-30T00:00:00"/>
    <d v="1899-12-30T00:00:00"/>
    <d v="1899-12-30T00:00:00"/>
    <s v=""/>
  </r>
  <r>
    <n v="19196"/>
    <d v="2021-01-18T00:00:00"/>
    <s v="Mid"/>
    <n v="605"/>
    <n v="136"/>
    <s v="Declined"/>
    <x v="3"/>
    <d v="1899-12-30T00:00:00"/>
    <d v="1899-12-30T00:00:00"/>
    <d v="1899-12-30T00:00:00"/>
    <d v="1899-12-30T00:00:00"/>
    <d v="1899-12-30T00:00:00"/>
    <d v="1899-12-30T00:00:00"/>
    <s v=""/>
  </r>
  <r>
    <n v="19197"/>
    <d v="2021-03-23T00:00:00"/>
    <s v="Low"/>
    <n v="666"/>
    <n v="111"/>
    <s v="Approved"/>
    <x v="0"/>
    <d v="2021-04-22T00:00:00"/>
    <d v="2021-05-22T00:00:00"/>
    <d v="2021-06-21T00:00:00"/>
    <d v="2021-04-22T00:00:00"/>
    <d v="2021-05-22T00:00:00"/>
    <d v="2021-06-21T00:00:00"/>
    <s v="Defaulted"/>
  </r>
  <r>
    <n v="19198"/>
    <d v="2021-02-26T00:00:00"/>
    <s v="High"/>
    <n v="685"/>
    <n v="65"/>
    <s v="Approved"/>
    <x v="0"/>
    <d v="2021-03-28T00:00:00"/>
    <d v="2021-04-27T00:00:00"/>
    <d v="2021-05-27T00:00:00"/>
    <d v="2021-03-31T00:00:00"/>
    <d v="2021-04-27T00:00:00"/>
    <d v="2021-05-27T00:00:00"/>
    <s v="Paid Back"/>
  </r>
  <r>
    <n v="19199"/>
    <d v="2021-02-04T00:00:00"/>
    <s v="Low"/>
    <n v="620"/>
    <n v="163"/>
    <s v="Declined"/>
    <x v="1"/>
    <d v="1899-12-30T00:00:00"/>
    <d v="1899-12-30T00:00:00"/>
    <d v="1899-12-30T00:00:00"/>
    <d v="1899-12-30T00:00:00"/>
    <d v="1899-12-30T00:00:00"/>
    <d v="1899-12-30T00:00:00"/>
    <s v=""/>
  </r>
  <r>
    <n v="19200"/>
    <d v="2021-01-13T00:00:00"/>
    <s v="High"/>
    <n v="613"/>
    <n v="101"/>
    <s v="Approved"/>
    <x v="0"/>
    <d v="2021-02-12T00:00:00"/>
    <d v="2021-03-14T00:00:00"/>
    <d v="2021-04-13T00:00:00"/>
    <d v="2021-03-02T00:00:00"/>
    <d v="2021-03-14T00:00:00"/>
    <d v="2021-04-13T00:00:00"/>
    <s v="Paid Back"/>
  </r>
  <r>
    <n v="19201"/>
    <d v="2021-02-21T00:00:00"/>
    <s v="Low"/>
    <n v="599"/>
    <n v="85"/>
    <s v="Declined"/>
    <x v="2"/>
    <d v="1899-12-30T00:00:00"/>
    <d v="1899-12-30T00:00:00"/>
    <d v="1899-12-30T00:00:00"/>
    <d v="1899-12-30T00:00:00"/>
    <d v="1899-12-30T00:00:00"/>
    <d v="1899-12-30T00:00:00"/>
    <s v=""/>
  </r>
  <r>
    <n v="19202"/>
    <d v="2021-03-28T00:00:00"/>
    <s v="High"/>
    <n v="633"/>
    <n v="67"/>
    <s v="Approved"/>
    <x v="0"/>
    <d v="2021-04-27T00:00:00"/>
    <d v="2021-05-27T00:00:00"/>
    <d v="2021-06-26T00:00:00"/>
    <d v="2021-04-28T00:00:00"/>
    <d v="2021-05-27T00:00:00"/>
    <d v="2021-06-26T00:00:00"/>
    <s v="Paid Back"/>
  </r>
  <r>
    <n v="19203"/>
    <d v="2021-02-25T00:00:00"/>
    <s v="Low"/>
    <n v="608"/>
    <n v="124"/>
    <s v="Declined"/>
    <x v="5"/>
    <d v="1899-12-30T00:00:00"/>
    <d v="1899-12-30T00:00:00"/>
    <d v="1899-12-30T00:00:00"/>
    <d v="1899-12-30T00:00:00"/>
    <d v="1899-12-30T00:00:00"/>
    <d v="1899-12-30T00:00:00"/>
    <s v=""/>
  </r>
  <r>
    <n v="19204"/>
    <d v="2021-02-18T00:00:00"/>
    <s v="Mid"/>
    <n v="654"/>
    <n v="120"/>
    <s v="Approved"/>
    <x v="0"/>
    <d v="2021-03-20T00:00:00"/>
    <d v="2021-04-19T00:00:00"/>
    <d v="2021-05-19T00:00:00"/>
    <d v="2021-03-25T00:00:00"/>
    <d v="2021-04-19T00:00:00"/>
    <d v="2021-05-19T00:00:00"/>
    <s v="Paid Back"/>
  </r>
  <r>
    <n v="19205"/>
    <d v="2021-01-02T00:00:00"/>
    <s v="Mid"/>
    <n v="613"/>
    <n v="102"/>
    <s v="Declined"/>
    <x v="3"/>
    <d v="1899-12-30T00:00:00"/>
    <d v="1899-12-30T00:00:00"/>
    <d v="1899-12-30T00:00:00"/>
    <d v="1899-12-30T00:00:00"/>
    <d v="1899-12-30T00:00:00"/>
    <d v="1899-12-30T00:00:00"/>
    <s v=""/>
  </r>
  <r>
    <n v="19206"/>
    <d v="2021-03-05T00:00:00"/>
    <s v="Low"/>
    <n v="583"/>
    <n v="100"/>
    <s v="Declined"/>
    <x v="2"/>
    <d v="1899-12-30T00:00:00"/>
    <d v="1899-12-30T00:00:00"/>
    <d v="1899-12-30T00:00:00"/>
    <d v="1899-12-30T00:00:00"/>
    <d v="1899-12-30T00:00:00"/>
    <d v="1899-12-30T00:00:00"/>
    <s v=""/>
  </r>
  <r>
    <n v="19207"/>
    <d v="2021-02-13T00:00:00"/>
    <s v="High"/>
    <n v="614"/>
    <n v="92"/>
    <s v="Approved"/>
    <x v="0"/>
    <d v="2021-03-15T00:00:00"/>
    <d v="2021-04-14T00:00:00"/>
    <d v="2021-05-14T00:00:00"/>
    <d v="2021-04-12T00:00:00"/>
    <d v="2021-04-14T00:00:00"/>
    <d v="2021-05-14T00:00:00"/>
    <s v="Paid Back"/>
  </r>
  <r>
    <n v="19208"/>
    <d v="2021-02-03T00:00:00"/>
    <s v="Mid"/>
    <n v="580"/>
    <n v="88"/>
    <s v="Declined"/>
    <x v="4"/>
    <d v="1899-12-30T00:00:00"/>
    <d v="1899-12-30T00:00:00"/>
    <d v="1899-12-30T00:00:00"/>
    <d v="1899-12-30T00:00:00"/>
    <d v="1899-12-30T00:00:00"/>
    <d v="1899-12-30T00:00:00"/>
    <s v=""/>
  </r>
  <r>
    <n v="19209"/>
    <d v="2021-03-24T00:00:00"/>
    <s v="High"/>
    <n v="648"/>
    <n v="100"/>
    <s v="Approved"/>
    <x v="0"/>
    <d v="2021-04-23T00:00:00"/>
    <d v="2021-05-23T00:00:00"/>
    <d v="2021-06-22T00:00:00"/>
    <d v="2021-04-26T00:00:00"/>
    <d v="2021-05-23T00:00:00"/>
    <d v="2021-06-22T00:00:00"/>
    <s v="Defaulted"/>
  </r>
  <r>
    <n v="19210"/>
    <d v="2021-02-12T00:00:00"/>
    <s v="Mid"/>
    <n v="661"/>
    <n v="128"/>
    <s v="Approved"/>
    <x v="0"/>
    <d v="2021-03-14T00:00:00"/>
    <d v="2021-04-13T00:00:00"/>
    <d v="2021-05-13T00:00:00"/>
    <d v="2021-03-23T00:00:00"/>
    <d v="2021-04-13T00:00:00"/>
    <d v="2021-05-13T00:00:00"/>
    <s v="Paid Back"/>
  </r>
  <r>
    <n v="19211"/>
    <d v="2021-02-27T00:00:00"/>
    <s v="Low"/>
    <n v="619"/>
    <n v="124"/>
    <s v="Declined"/>
    <x v="2"/>
    <d v="1899-12-30T00:00:00"/>
    <d v="1899-12-30T00:00:00"/>
    <d v="1899-12-30T00:00:00"/>
    <d v="1899-12-30T00:00:00"/>
    <d v="1899-12-30T00:00:00"/>
    <d v="1899-12-30T00:00:00"/>
    <s v=""/>
  </r>
  <r>
    <n v="19212"/>
    <d v="2021-04-01T00:00:00"/>
    <s v="Low"/>
    <n v="628"/>
    <n v="121"/>
    <s v="Declined"/>
    <x v="1"/>
    <d v="1899-12-30T00:00:00"/>
    <d v="1899-12-30T00:00:00"/>
    <d v="1899-12-30T00:00:00"/>
    <d v="1899-12-30T00:00:00"/>
    <d v="1899-12-30T00:00:00"/>
    <d v="1899-12-30T00:00:00"/>
    <s v=""/>
  </r>
  <r>
    <n v="19213"/>
    <d v="2021-03-21T00:00:00"/>
    <s v="Low"/>
    <n v="671"/>
    <n v="137"/>
    <s v="Approved"/>
    <x v="0"/>
    <d v="2021-04-20T00:00:00"/>
    <d v="2021-05-20T00:00:00"/>
    <d v="2021-06-19T00:00:00"/>
    <d v="2021-04-22T00:00:00"/>
    <d v="2021-05-20T00:00:00"/>
    <d v="2021-06-19T00:00:00"/>
    <s v="Defaulted"/>
  </r>
  <r>
    <n v="19214"/>
    <d v="2021-01-23T00:00:00"/>
    <s v="Low"/>
    <n v="655"/>
    <n v="122"/>
    <s v="Approved"/>
    <x v="0"/>
    <d v="2021-02-22T00:00:00"/>
    <d v="2021-03-24T00:00:00"/>
    <d v="2021-04-23T00:00:00"/>
    <d v="2021-03-03T00:00:00"/>
    <d v="2021-03-24T00:00:00"/>
    <d v="2021-04-23T00:00:00"/>
    <s v="Defaulted"/>
  </r>
  <r>
    <n v="19215"/>
    <d v="2021-02-19T00:00:00"/>
    <s v="Mid"/>
    <n v="650"/>
    <n v="96"/>
    <s v="Approved"/>
    <x v="0"/>
    <d v="2021-03-21T00:00:00"/>
    <d v="2021-04-20T00:00:00"/>
    <d v="2021-05-20T00:00:00"/>
    <d v="2021-03-22T00:00:00"/>
    <d v="2021-04-20T00:00:00"/>
    <d v="2021-05-20T00:00:00"/>
    <s v="Paid Back"/>
  </r>
  <r>
    <n v="19216"/>
    <d v="2021-01-22T00:00:00"/>
    <s v="Mid"/>
    <n v="647"/>
    <n v="97"/>
    <s v="Approved"/>
    <x v="0"/>
    <d v="2021-02-21T00:00:00"/>
    <d v="2021-03-23T00:00:00"/>
    <d v="2021-04-22T00:00:00"/>
    <d v="2021-02-28T00:00:00"/>
    <d v="2021-03-23T00:00:00"/>
    <d v="2021-04-22T00:00:00"/>
    <s v="Paid Back"/>
  </r>
  <r>
    <n v="19217"/>
    <d v="2021-03-18T00:00:00"/>
    <s v="Mid"/>
    <n v="568"/>
    <n v="127"/>
    <s v="Declined"/>
    <x v="3"/>
    <d v="1899-12-30T00:00:00"/>
    <d v="1899-12-30T00:00:00"/>
    <d v="1899-12-30T00:00:00"/>
    <d v="1899-12-30T00:00:00"/>
    <d v="1899-12-30T00:00:00"/>
    <d v="1899-12-30T00:00:00"/>
    <s v=""/>
  </r>
  <r>
    <n v="19218"/>
    <d v="2021-03-28T00:00:00"/>
    <s v="Low"/>
    <n v="614"/>
    <n v="110"/>
    <s v="Declined"/>
    <x v="1"/>
    <d v="1899-12-30T00:00:00"/>
    <d v="1899-12-30T00:00:00"/>
    <d v="1899-12-30T00:00:00"/>
    <d v="1899-12-30T00:00:00"/>
    <d v="1899-12-30T00:00:00"/>
    <d v="1899-12-30T00:00:00"/>
    <s v=""/>
  </r>
  <r>
    <n v="19219"/>
    <d v="2021-03-24T00:00:00"/>
    <s v="Mid"/>
    <n v="565"/>
    <n v="86"/>
    <s v="Declined"/>
    <x v="2"/>
    <d v="1899-12-30T00:00:00"/>
    <d v="1899-12-30T00:00:00"/>
    <d v="1899-12-30T00:00:00"/>
    <d v="1899-12-30T00:00:00"/>
    <d v="1899-12-30T00:00:00"/>
    <d v="1899-12-30T00:00:00"/>
    <s v=""/>
  </r>
  <r>
    <n v="19220"/>
    <d v="2021-03-25T00:00:00"/>
    <s v="High"/>
    <n v="669"/>
    <n v="150"/>
    <s v="Approved"/>
    <x v="0"/>
    <d v="2021-04-24T00:00:00"/>
    <d v="2021-05-24T00:00:00"/>
    <d v="2021-06-23T00:00:00"/>
    <d v="2021-05-04T00:00:00"/>
    <d v="2021-05-24T00:00:00"/>
    <d v="2021-06-23T00:00:00"/>
    <s v="Paid Back"/>
  </r>
  <r>
    <n v="19221"/>
    <d v="2021-03-14T00:00:00"/>
    <s v="Low"/>
    <n v="610"/>
    <n v="109"/>
    <s v="Approved"/>
    <x v="0"/>
    <d v="2021-04-13T00:00:00"/>
    <d v="2021-05-13T00:00:00"/>
    <d v="2021-06-12T00:00:00"/>
    <d v="2021-05-22T00:00:00"/>
    <d v="2021-05-13T00:00:00"/>
    <d v="2021-06-12T00:00:00"/>
    <s v="Paid Back"/>
  </r>
  <r>
    <n v="19222"/>
    <d v="2021-01-24T00:00:00"/>
    <s v="Mid"/>
    <n v="647"/>
    <n v="143"/>
    <s v="Approved"/>
    <x v="0"/>
    <d v="2021-02-23T00:00:00"/>
    <d v="2021-03-25T00:00:00"/>
    <d v="2021-04-24T00:00:00"/>
    <d v="2021-02-23T00:00:00"/>
    <d v="2021-03-25T00:00:00"/>
    <d v="2021-04-24T00:00:00"/>
    <s v="Defaulted"/>
  </r>
  <r>
    <n v="19223"/>
    <d v="2021-02-14T00:00:00"/>
    <s v="Mid"/>
    <n v="683"/>
    <n v="139"/>
    <s v="Approved"/>
    <x v="0"/>
    <d v="2021-03-16T00:00:00"/>
    <d v="2021-04-15T00:00:00"/>
    <d v="2021-05-15T00:00:00"/>
    <d v="2021-03-16T00:00:00"/>
    <d v="2021-04-15T00:00:00"/>
    <d v="2021-05-15T00:00:00"/>
    <s v="Defaulted"/>
  </r>
  <r>
    <n v="19224"/>
    <d v="2021-01-04T00:00:00"/>
    <s v="Mid"/>
    <n v="601"/>
    <n v="155"/>
    <s v="Declined"/>
    <x v="3"/>
    <d v="1899-12-30T00:00:00"/>
    <d v="1899-12-30T00:00:00"/>
    <d v="1899-12-30T00:00:00"/>
    <d v="1899-12-30T00:00:00"/>
    <d v="1899-12-30T00:00:00"/>
    <d v="1899-12-30T00:00:00"/>
    <s v=""/>
  </r>
  <r>
    <n v="19225"/>
    <d v="2021-03-18T00:00:00"/>
    <s v="Mid"/>
    <n v="585"/>
    <n v="85"/>
    <s v="Declined"/>
    <x v="3"/>
    <d v="1899-12-30T00:00:00"/>
    <d v="1899-12-30T00:00:00"/>
    <d v="1899-12-30T00:00:00"/>
    <d v="1899-12-30T00:00:00"/>
    <d v="1899-12-30T00:00:00"/>
    <d v="1899-12-30T00:00:00"/>
    <s v=""/>
  </r>
  <r>
    <n v="19226"/>
    <d v="2021-03-26T00:00:00"/>
    <s v="Mid"/>
    <n v="601"/>
    <n v="81"/>
    <s v="Approved"/>
    <x v="0"/>
    <d v="2021-04-25T00:00:00"/>
    <d v="2021-05-25T00:00:00"/>
    <d v="2021-06-24T00:00:00"/>
    <d v="2021-05-06T00:00:00"/>
    <d v="2021-05-25T00:00:00"/>
    <d v="2021-06-24T00:00:00"/>
    <s v="Paid Back"/>
  </r>
  <r>
    <n v="19227"/>
    <d v="2021-02-08T00:00:00"/>
    <s v="High"/>
    <n v="621"/>
    <n v="95"/>
    <s v="Approved"/>
    <x v="0"/>
    <d v="2021-03-10T00:00:00"/>
    <d v="2021-04-09T00:00:00"/>
    <d v="2021-05-09T00:00:00"/>
    <d v="2021-04-19T00:00:00"/>
    <d v="2021-04-09T00:00:00"/>
    <d v="2021-05-09T00:00:00"/>
    <s v="Paid Back"/>
  </r>
  <r>
    <n v="19228"/>
    <d v="2021-03-13T00:00:00"/>
    <s v="Mid"/>
    <n v="587"/>
    <n v="86"/>
    <s v="Declined"/>
    <x v="1"/>
    <d v="1899-12-30T00:00:00"/>
    <d v="1899-12-30T00:00:00"/>
    <d v="1899-12-30T00:00:00"/>
    <d v="1899-12-30T00:00:00"/>
    <d v="1899-12-30T00:00:00"/>
    <d v="1899-12-30T00:00:00"/>
    <s v=""/>
  </r>
  <r>
    <n v="19229"/>
    <d v="2021-03-22T00:00:00"/>
    <s v="Mid"/>
    <n v="624"/>
    <n v="181"/>
    <s v="Approved"/>
    <x v="0"/>
    <d v="2021-04-21T00:00:00"/>
    <d v="2021-05-21T00:00:00"/>
    <d v="2021-06-20T00:00:00"/>
    <d v="2021-05-07T00:00:00"/>
    <d v="2021-05-21T00:00:00"/>
    <d v="2021-06-20T00:00:00"/>
    <s v="Paid Back"/>
  </r>
  <r>
    <n v="19230"/>
    <d v="2021-03-15T00:00:00"/>
    <s v="Mid"/>
    <n v="639"/>
    <n v="110"/>
    <s v="Approved"/>
    <x v="0"/>
    <d v="2021-04-14T00:00:00"/>
    <d v="2021-05-14T00:00:00"/>
    <d v="2021-06-13T00:00:00"/>
    <d v="2021-04-20T00:00:00"/>
    <d v="2021-05-14T00:00:00"/>
    <d v="2021-06-13T00:00:00"/>
    <s v="Paid Back"/>
  </r>
  <r>
    <n v="19231"/>
    <d v="2021-03-28T00:00:00"/>
    <s v="Low"/>
    <n v="609"/>
    <n v="118"/>
    <s v="Declined"/>
    <x v="2"/>
    <d v="1899-12-30T00:00:00"/>
    <d v="1899-12-30T00:00:00"/>
    <d v="1899-12-30T00:00:00"/>
    <d v="1899-12-30T00:00:00"/>
    <d v="1899-12-30T00:00:00"/>
    <d v="1899-12-30T00:00:00"/>
    <s v=""/>
  </r>
  <r>
    <n v="19232"/>
    <d v="2021-02-07T00:00:00"/>
    <s v="Mid"/>
    <n v="575"/>
    <n v="138"/>
    <s v="Declined"/>
    <x v="4"/>
    <d v="1899-12-30T00:00:00"/>
    <d v="1899-12-30T00:00:00"/>
    <d v="1899-12-30T00:00:00"/>
    <d v="1899-12-30T00:00:00"/>
    <d v="1899-12-30T00:00:00"/>
    <d v="1899-12-30T00:00:00"/>
    <s v=""/>
  </r>
  <r>
    <n v="19233"/>
    <d v="2021-03-14T00:00:00"/>
    <s v="High"/>
    <n v="594"/>
    <n v="65"/>
    <s v="Declined"/>
    <x v="5"/>
    <d v="1899-12-30T00:00:00"/>
    <d v="1899-12-30T00:00:00"/>
    <d v="1899-12-30T00:00:00"/>
    <d v="1899-12-30T00:00:00"/>
    <d v="1899-12-30T00:00:00"/>
    <d v="1899-12-30T00:00:00"/>
    <s v=""/>
  </r>
  <r>
    <n v="19234"/>
    <d v="2021-02-26T00:00:00"/>
    <s v="Low"/>
    <n v="583"/>
    <n v="125"/>
    <s v="Declined"/>
    <x v="1"/>
    <d v="1899-12-30T00:00:00"/>
    <d v="1899-12-30T00:00:00"/>
    <d v="1899-12-30T00:00:00"/>
    <d v="1899-12-30T00:00:00"/>
    <d v="1899-12-30T00:00:00"/>
    <d v="1899-12-30T00:00:00"/>
    <s v=""/>
  </r>
  <r>
    <n v="19235"/>
    <d v="2021-02-04T00:00:00"/>
    <s v="High"/>
    <n v="596"/>
    <n v="64"/>
    <s v="Declined"/>
    <x v="1"/>
    <d v="1899-12-30T00:00:00"/>
    <d v="1899-12-30T00:00:00"/>
    <d v="1899-12-30T00:00:00"/>
    <d v="1899-12-30T00:00:00"/>
    <d v="1899-12-30T00:00:00"/>
    <d v="1899-12-30T00:00:00"/>
    <s v=""/>
  </r>
  <r>
    <n v="19236"/>
    <d v="2021-01-04T00:00:00"/>
    <s v="Low"/>
    <n v="595"/>
    <n v="108"/>
    <s v="Declined"/>
    <x v="3"/>
    <d v="1899-12-30T00:00:00"/>
    <d v="1899-12-30T00:00:00"/>
    <d v="1899-12-30T00:00:00"/>
    <d v="1899-12-30T00:00:00"/>
    <d v="1899-12-30T00:00:00"/>
    <d v="1899-12-30T00:00:00"/>
    <s v=""/>
  </r>
  <r>
    <n v="19237"/>
    <d v="2021-02-16T00:00:00"/>
    <s v="Mid"/>
    <n v="659"/>
    <n v="60"/>
    <s v="Approved"/>
    <x v="0"/>
    <d v="2021-03-18T00:00:00"/>
    <d v="2021-04-17T00:00:00"/>
    <d v="2021-05-17T00:00:00"/>
    <d v="2021-03-18T00:00:00"/>
    <d v="2021-04-17T00:00:00"/>
    <d v="2021-05-17T00:00:00"/>
    <s v="Defaulted"/>
  </r>
  <r>
    <n v="19238"/>
    <d v="2021-02-21T00:00:00"/>
    <s v="Low"/>
    <n v="630"/>
    <n v="152"/>
    <s v="Declined"/>
    <x v="1"/>
    <d v="1899-12-30T00:00:00"/>
    <d v="1899-12-30T00:00:00"/>
    <d v="1899-12-30T00:00:00"/>
    <d v="1899-12-30T00:00:00"/>
    <d v="1899-12-30T00:00:00"/>
    <d v="1899-12-30T00:00:00"/>
    <s v=""/>
  </r>
  <r>
    <n v="19239"/>
    <d v="2021-03-02T00:00:00"/>
    <s v="Mid"/>
    <n v="669"/>
    <n v="56"/>
    <s v="Approved"/>
    <x v="0"/>
    <d v="2021-04-01T00:00:00"/>
    <d v="2021-05-01T00:00:00"/>
    <d v="2021-05-31T00:00:00"/>
    <d v="2021-04-09T00:00:00"/>
    <d v="2021-05-01T00:00:00"/>
    <d v="2021-05-31T00:00:00"/>
    <s v="Paid Back"/>
  </r>
  <r>
    <n v="19240"/>
    <d v="2021-04-02T00:00:00"/>
    <s v="Mid"/>
    <n v="642"/>
    <n v="80"/>
    <s v="Approved"/>
    <x v="0"/>
    <d v="2021-05-02T00:00:00"/>
    <d v="2021-06-01T00:00:00"/>
    <d v="2021-07-01T00:00:00"/>
    <d v="2021-05-08T00:00:00"/>
    <d v="2021-06-01T00:00:00"/>
    <d v="2021-07-01T00:00:00"/>
    <s v="Paid Back"/>
  </r>
  <r>
    <n v="19241"/>
    <d v="2021-02-23T00:00:00"/>
    <s v="Low"/>
    <n v="629"/>
    <n v="107"/>
    <s v="Declined"/>
    <x v="2"/>
    <d v="1899-12-30T00:00:00"/>
    <d v="1899-12-30T00:00:00"/>
    <d v="1899-12-30T00:00:00"/>
    <d v="1899-12-30T00:00:00"/>
    <d v="1899-12-30T00:00:00"/>
    <d v="1899-12-30T00:00:00"/>
    <s v=""/>
  </r>
  <r>
    <n v="19242"/>
    <d v="2021-01-04T00:00:00"/>
    <s v="Mid"/>
    <n v="634"/>
    <n v="64"/>
    <s v="Approved"/>
    <x v="0"/>
    <d v="2021-02-03T00:00:00"/>
    <d v="2021-03-05T00:00:00"/>
    <d v="2021-04-04T00:00:00"/>
    <d v="2021-02-19T00:00:00"/>
    <d v="2021-03-05T00:00:00"/>
    <d v="2021-04-04T00:00:00"/>
    <s v="Defaulted"/>
  </r>
  <r>
    <n v="19243"/>
    <d v="2021-02-13T00:00:00"/>
    <s v="Low"/>
    <n v="618"/>
    <n v="85"/>
    <s v="Declined"/>
    <x v="3"/>
    <d v="1899-12-30T00:00:00"/>
    <d v="1899-12-30T00:00:00"/>
    <d v="1899-12-30T00:00:00"/>
    <d v="1899-12-30T00:00:00"/>
    <d v="1899-12-30T00:00:00"/>
    <d v="1899-12-30T00:00:00"/>
    <s v=""/>
  </r>
  <r>
    <n v="19244"/>
    <d v="2021-01-31T00:00:00"/>
    <s v="Low"/>
    <n v="537"/>
    <n v="144"/>
    <s v="Declined"/>
    <x v="5"/>
    <d v="1899-12-30T00:00:00"/>
    <d v="1899-12-30T00:00:00"/>
    <d v="1899-12-30T00:00:00"/>
    <d v="1899-12-30T00:00:00"/>
    <d v="1899-12-30T00:00:00"/>
    <d v="1899-12-30T00:00:00"/>
    <s v=""/>
  </r>
  <r>
    <n v="19245"/>
    <d v="2021-01-31T00:00:00"/>
    <s v="High"/>
    <n v="560"/>
    <n v="23"/>
    <s v="Declined"/>
    <x v="2"/>
    <d v="1899-12-30T00:00:00"/>
    <d v="1899-12-30T00:00:00"/>
    <d v="1899-12-30T00:00:00"/>
    <d v="1899-12-30T00:00:00"/>
    <d v="1899-12-30T00:00:00"/>
    <d v="1899-12-30T00:00:00"/>
    <s v=""/>
  </r>
  <r>
    <n v="19246"/>
    <d v="2021-03-10T00:00:00"/>
    <s v="High"/>
    <n v="682"/>
    <n v="73"/>
    <s v="Approved"/>
    <x v="0"/>
    <d v="2021-04-09T00:00:00"/>
    <d v="2021-05-09T00:00:00"/>
    <d v="2021-06-08T00:00:00"/>
    <d v="2021-04-10T00:00:00"/>
    <d v="2021-05-09T00:00:00"/>
    <d v="2021-06-08T00:00:00"/>
    <s v="Defaulted"/>
  </r>
  <r>
    <n v="19247"/>
    <d v="2021-02-07T00:00:00"/>
    <s v="Mid"/>
    <n v="665"/>
    <n v="96"/>
    <s v="Approved"/>
    <x v="0"/>
    <d v="2021-03-09T00:00:00"/>
    <d v="2021-04-08T00:00:00"/>
    <d v="2021-05-08T00:00:00"/>
    <d v="2021-03-12T00:00:00"/>
    <d v="2021-04-08T00:00:00"/>
    <d v="2021-05-08T00:00:00"/>
    <s v="Defaulted"/>
  </r>
  <r>
    <n v="19248"/>
    <d v="2021-02-18T00:00:00"/>
    <s v="Low"/>
    <n v="595"/>
    <n v="137"/>
    <s v="Declined"/>
    <x v="4"/>
    <d v="1899-12-30T00:00:00"/>
    <d v="1899-12-30T00:00:00"/>
    <d v="1899-12-30T00:00:00"/>
    <d v="1899-12-30T00:00:00"/>
    <d v="1899-12-30T00:00:00"/>
    <d v="1899-12-30T00:00:00"/>
    <s v=""/>
  </r>
  <r>
    <n v="19249"/>
    <d v="2021-02-02T00:00:00"/>
    <s v="Mid"/>
    <n v="654"/>
    <n v="90"/>
    <s v="Approved"/>
    <x v="0"/>
    <d v="2021-03-04T00:00:00"/>
    <d v="2021-04-03T00:00:00"/>
    <d v="2021-05-03T00:00:00"/>
    <d v="2021-03-06T00:00:00"/>
    <d v="2021-04-03T00:00:00"/>
    <d v="2021-05-03T00:00:00"/>
    <s v="Defaulted"/>
  </r>
  <r>
    <n v="19250"/>
    <d v="2021-03-20T00:00:00"/>
    <s v="Low"/>
    <n v="629"/>
    <n v="83"/>
    <s v="Approved"/>
    <x v="0"/>
    <d v="2021-04-19T00:00:00"/>
    <d v="2021-05-19T00:00:00"/>
    <d v="2021-06-18T00:00:00"/>
    <d v="2021-05-05T00:00:00"/>
    <d v="2021-05-19T00:00:00"/>
    <d v="2021-06-18T00:00:00"/>
    <s v="Paid Back"/>
  </r>
  <r>
    <n v="19251"/>
    <d v="2021-01-09T00:00:00"/>
    <s v="Low"/>
    <n v="654"/>
    <n v="111"/>
    <s v="Approved"/>
    <x v="0"/>
    <d v="2021-02-08T00:00:00"/>
    <d v="2021-03-10T00:00:00"/>
    <d v="2021-04-09T00:00:00"/>
    <d v="2021-02-14T00:00:00"/>
    <d v="2021-03-10T00:00:00"/>
    <d v="2021-04-09T00:00:00"/>
    <s v="Paid Back"/>
  </r>
  <r>
    <n v="19252"/>
    <d v="2021-02-12T00:00:00"/>
    <s v="Mid"/>
    <n v="646"/>
    <n v="139"/>
    <s v="Approved"/>
    <x v="0"/>
    <d v="2021-03-14T00:00:00"/>
    <d v="2021-04-13T00:00:00"/>
    <d v="2021-05-13T00:00:00"/>
    <d v="2021-03-21T00:00:00"/>
    <d v="2021-04-13T00:00:00"/>
    <d v="2021-05-13T00:00:00"/>
    <s v="Paid Back"/>
  </r>
  <r>
    <n v="19253"/>
    <d v="2021-03-20T00:00:00"/>
    <s v="Mid"/>
    <n v="595"/>
    <n v="130"/>
    <s v="Declined"/>
    <x v="4"/>
    <d v="1899-12-30T00:00:00"/>
    <d v="1899-12-30T00:00:00"/>
    <d v="1899-12-30T00:00:00"/>
    <d v="1899-12-30T00:00:00"/>
    <d v="1899-12-30T00:00:00"/>
    <d v="1899-12-30T00:00:00"/>
    <s v=""/>
  </r>
  <r>
    <n v="19254"/>
    <d v="2021-03-15T00:00:00"/>
    <s v="Mid"/>
    <n v="624"/>
    <n v="71"/>
    <s v="Approved"/>
    <x v="0"/>
    <d v="2021-04-14T00:00:00"/>
    <d v="2021-05-14T00:00:00"/>
    <d v="2021-06-13T00:00:00"/>
    <d v="2021-05-11T00:00:00"/>
    <d v="2021-05-14T00:00:00"/>
    <d v="2021-06-13T00:00:00"/>
    <s v="Defaulted"/>
  </r>
  <r>
    <n v="19255"/>
    <d v="2021-03-14T00:00:00"/>
    <s v="Mid"/>
    <n v="592"/>
    <n v="113"/>
    <s v="Declined"/>
    <x v="5"/>
    <d v="1899-12-30T00:00:00"/>
    <d v="1899-12-30T00:00:00"/>
    <d v="1899-12-30T00:00:00"/>
    <d v="1899-12-30T00:00:00"/>
    <d v="1899-12-30T00:00:00"/>
    <d v="1899-12-30T00:00:00"/>
    <s v=""/>
  </r>
  <r>
    <n v="19256"/>
    <d v="2021-01-14T00:00:00"/>
    <s v="Low"/>
    <n v="590"/>
    <n v="129"/>
    <s v="Declined"/>
    <x v="4"/>
    <d v="1899-12-30T00:00:00"/>
    <d v="1899-12-30T00:00:00"/>
    <d v="1899-12-30T00:00:00"/>
    <d v="1899-12-30T00:00:00"/>
    <d v="1899-12-30T00:00:00"/>
    <d v="1899-12-30T00:00:00"/>
    <s v=""/>
  </r>
  <r>
    <n v="19257"/>
    <d v="2021-03-14T00:00:00"/>
    <s v="Mid"/>
    <n v="592"/>
    <n v="101"/>
    <s v="Declined"/>
    <x v="2"/>
    <d v="1899-12-30T00:00:00"/>
    <d v="1899-12-30T00:00:00"/>
    <d v="1899-12-30T00:00:00"/>
    <d v="1899-12-30T00:00:00"/>
    <d v="1899-12-30T00:00:00"/>
    <d v="1899-12-30T00:00:00"/>
    <s v=""/>
  </r>
  <r>
    <n v="19258"/>
    <d v="2021-02-27T00:00:00"/>
    <s v="Low"/>
    <n v="621"/>
    <n v="89"/>
    <s v="Declined"/>
    <x v="2"/>
    <d v="1899-12-30T00:00:00"/>
    <d v="1899-12-30T00:00:00"/>
    <d v="1899-12-30T00:00:00"/>
    <d v="1899-12-30T00:00:00"/>
    <d v="1899-12-30T00:00:00"/>
    <d v="1899-12-30T00:00:00"/>
    <s v=""/>
  </r>
  <r>
    <n v="19259"/>
    <d v="2021-01-07T00:00:00"/>
    <s v="Low"/>
    <n v="614"/>
    <n v="122"/>
    <s v="Declined"/>
    <x v="1"/>
    <d v="1899-12-30T00:00:00"/>
    <d v="1899-12-30T00:00:00"/>
    <d v="1899-12-30T00:00:00"/>
    <d v="1899-12-30T00:00:00"/>
    <d v="1899-12-30T00:00:00"/>
    <d v="1899-12-30T00:00:00"/>
    <s v=""/>
  </r>
  <r>
    <n v="19260"/>
    <d v="2021-03-08T00:00:00"/>
    <s v="High"/>
    <n v="584"/>
    <n v="104"/>
    <s v="Approved"/>
    <x v="0"/>
    <d v="2021-04-07T00:00:00"/>
    <d v="2021-05-07T00:00:00"/>
    <d v="2021-06-06T00:00:00"/>
    <d v="2021-06-02T00:00:00"/>
    <d v="2021-05-07T00:00:00"/>
    <d v="2021-06-06T00:00:00"/>
    <s v="Defaulted"/>
  </r>
  <r>
    <n v="19261"/>
    <d v="2021-03-27T00:00:00"/>
    <s v="Low"/>
    <n v="561"/>
    <n v="93"/>
    <s v="Declined"/>
    <x v="2"/>
    <d v="1899-12-30T00:00:00"/>
    <d v="1899-12-30T00:00:00"/>
    <d v="1899-12-30T00:00:00"/>
    <d v="1899-12-30T00:00:00"/>
    <d v="1899-12-30T00:00:00"/>
    <d v="1899-12-30T00:00:00"/>
    <s v=""/>
  </r>
  <r>
    <n v="19262"/>
    <d v="2021-02-23T00:00:00"/>
    <s v="Low"/>
    <n v="632"/>
    <n v="105"/>
    <s v="Declined"/>
    <x v="2"/>
    <d v="1899-12-30T00:00:00"/>
    <d v="1899-12-30T00:00:00"/>
    <d v="1899-12-30T00:00:00"/>
    <d v="1899-12-30T00:00:00"/>
    <d v="1899-12-30T00:00:00"/>
    <d v="1899-12-30T00:00:00"/>
    <s v=""/>
  </r>
  <r>
    <n v="19263"/>
    <d v="2021-03-21T00:00:00"/>
    <s v="Mid"/>
    <n v="632"/>
    <n v="103"/>
    <s v="Approved"/>
    <x v="0"/>
    <d v="2021-04-20T00:00:00"/>
    <d v="2021-05-20T00:00:00"/>
    <d v="2021-06-19T00:00:00"/>
    <d v="2021-04-24T00:00:00"/>
    <d v="2021-05-20T00:00:00"/>
    <d v="2021-06-19T00:00:00"/>
    <s v="Paid Back"/>
  </r>
  <r>
    <n v="19264"/>
    <d v="2021-02-10T00:00:00"/>
    <s v="Mid"/>
    <n v="631"/>
    <n v="54"/>
    <s v="Approved"/>
    <x v="0"/>
    <d v="2021-03-12T00:00:00"/>
    <d v="2021-04-11T00:00:00"/>
    <d v="2021-05-11T00:00:00"/>
    <d v="2021-03-19T00:00:00"/>
    <d v="2021-04-11T00:00:00"/>
    <d v="2021-05-11T00:00:00"/>
    <s v="Paid Back"/>
  </r>
  <r>
    <n v="19265"/>
    <d v="2021-01-19T00:00:00"/>
    <s v="Low"/>
    <n v="655"/>
    <n v="159"/>
    <s v="Approved"/>
    <x v="0"/>
    <d v="2021-02-18T00:00:00"/>
    <d v="2021-03-20T00:00:00"/>
    <d v="2021-04-19T00:00:00"/>
    <d v="2021-02-20T00:00:00"/>
    <d v="2021-03-20T00:00:00"/>
    <d v="2021-04-19T00:00:00"/>
    <s v="Defaulted"/>
  </r>
  <r>
    <n v="19266"/>
    <d v="2021-03-27T00:00:00"/>
    <s v="High"/>
    <n v="594"/>
    <n v="47"/>
    <s v="Declined"/>
    <x v="4"/>
    <d v="1899-12-30T00:00:00"/>
    <d v="1899-12-30T00:00:00"/>
    <d v="1899-12-30T00:00:00"/>
    <d v="1899-12-30T00:00:00"/>
    <d v="1899-12-30T00:00:00"/>
    <d v="1899-12-30T00:00:00"/>
    <s v=""/>
  </r>
  <r>
    <n v="19267"/>
    <d v="2021-03-03T00:00:00"/>
    <s v="High"/>
    <n v="601"/>
    <n v="119"/>
    <s v="Approved"/>
    <x v="0"/>
    <d v="2021-04-02T00:00:00"/>
    <d v="2021-05-02T00:00:00"/>
    <d v="2021-06-01T00:00:00"/>
    <d v="2021-04-10T00:00:00"/>
    <d v="2021-05-02T00:00:00"/>
    <d v="2021-06-01T00:00:00"/>
    <s v="Paid Back"/>
  </r>
  <r>
    <n v="19268"/>
    <d v="2021-02-14T00:00:00"/>
    <s v="Mid"/>
    <n v="502"/>
    <n v="106"/>
    <s v="Declined"/>
    <x v="3"/>
    <d v="1899-12-30T00:00:00"/>
    <d v="1899-12-30T00:00:00"/>
    <d v="1899-12-30T00:00:00"/>
    <d v="1899-12-30T00:00:00"/>
    <d v="1899-12-30T00:00:00"/>
    <d v="1899-12-30T00:00:00"/>
    <s v=""/>
  </r>
  <r>
    <n v="19269"/>
    <d v="2021-03-17T00:00:00"/>
    <s v="Low"/>
    <n v="626"/>
    <n v="133"/>
    <s v="Declined"/>
    <x v="3"/>
    <d v="1899-12-30T00:00:00"/>
    <d v="1899-12-30T00:00:00"/>
    <d v="1899-12-30T00:00:00"/>
    <d v="1899-12-30T00:00:00"/>
    <d v="1899-12-30T00:00:00"/>
    <d v="1899-12-30T00:00:00"/>
    <s v=""/>
  </r>
  <r>
    <n v="19270"/>
    <d v="2021-02-16T00:00:00"/>
    <s v="Low"/>
    <n v="692"/>
    <n v="80"/>
    <s v="Approved"/>
    <x v="0"/>
    <d v="2021-03-18T00:00:00"/>
    <d v="2021-04-17T00:00:00"/>
    <d v="2021-05-17T00:00:00"/>
    <d v="2021-03-24T00:00:00"/>
    <d v="2021-04-17T00:00:00"/>
    <d v="2021-05-17T00:00:00"/>
    <s v="Defaulted"/>
  </r>
  <r>
    <n v="19271"/>
    <d v="2021-02-06T00:00:00"/>
    <s v="High"/>
    <n v="634"/>
    <n v="107"/>
    <s v="Approved"/>
    <x v="0"/>
    <d v="2021-03-08T00:00:00"/>
    <d v="2021-04-07T00:00:00"/>
    <d v="2021-05-07T00:00:00"/>
    <d v="2021-03-21T00:00:00"/>
    <d v="2021-04-07T00:00:00"/>
    <d v="2021-05-07T00:00:00"/>
    <s v="Paid Back"/>
  </r>
  <r>
    <n v="19272"/>
    <d v="2021-01-07T00:00:00"/>
    <s v="High"/>
    <n v="663"/>
    <n v="149"/>
    <s v="Approved"/>
    <x v="0"/>
    <d v="2021-02-06T00:00:00"/>
    <d v="2021-03-08T00:00:00"/>
    <d v="2021-04-07T00:00:00"/>
    <d v="2021-02-06T00:00:00"/>
    <d v="2021-03-08T00:00:00"/>
    <d v="2021-04-07T00:00:00"/>
    <s v="Paid Back"/>
  </r>
  <r>
    <n v="19273"/>
    <d v="2021-01-21T00:00:00"/>
    <s v="High"/>
    <n v="582"/>
    <n v="86"/>
    <s v="Declined"/>
    <x v="2"/>
    <d v="1899-12-30T00:00:00"/>
    <d v="1899-12-30T00:00:00"/>
    <d v="1899-12-30T00:00:00"/>
    <d v="1899-12-30T00:00:00"/>
    <d v="1899-12-30T00:00:00"/>
    <d v="1899-12-30T00:00:00"/>
    <s v=""/>
  </r>
  <r>
    <n v="19274"/>
    <d v="2021-03-03T00:00:00"/>
    <s v="Mid"/>
    <n v="569"/>
    <n v="133"/>
    <s v="Approved"/>
    <x v="0"/>
    <d v="2021-04-02T00:00:00"/>
    <d v="2021-05-02T00:00:00"/>
    <d v="2021-06-01T00:00:00"/>
    <d v="2021-05-04T00:00:00"/>
    <d v="2021-05-02T00:00:00"/>
    <d v="2021-06-01T00:00:00"/>
    <s v="Paid Back"/>
  </r>
  <r>
    <n v="19275"/>
    <d v="2021-02-23T00:00:00"/>
    <s v="Low"/>
    <n v="669"/>
    <n v="134"/>
    <s v="Approved"/>
    <x v="0"/>
    <d v="2021-03-25T00:00:00"/>
    <d v="2021-04-24T00:00:00"/>
    <d v="2021-05-24T00:00:00"/>
    <d v="2021-04-04T00:00:00"/>
    <d v="2021-04-24T00:00:00"/>
    <d v="2021-05-24T00:00:00"/>
    <s v="Paid Back"/>
  </r>
  <r>
    <n v="19276"/>
    <d v="2021-01-10T00:00:00"/>
    <s v="Low"/>
    <n v="598"/>
    <n v="110"/>
    <s v="Declined"/>
    <x v="2"/>
    <d v="1899-12-30T00:00:00"/>
    <d v="1899-12-30T00:00:00"/>
    <d v="1899-12-30T00:00:00"/>
    <d v="1899-12-30T00:00:00"/>
    <d v="1899-12-30T00:00:00"/>
    <d v="1899-12-30T00:00:00"/>
    <s v=""/>
  </r>
  <r>
    <n v="19277"/>
    <d v="2021-04-01T00:00:00"/>
    <s v="Low"/>
    <n v="616"/>
    <n v="150"/>
    <s v="Declined"/>
    <x v="2"/>
    <d v="1899-12-30T00:00:00"/>
    <d v="1899-12-30T00:00:00"/>
    <d v="1899-12-30T00:00:00"/>
    <d v="1899-12-30T00:00:00"/>
    <d v="1899-12-30T00:00:00"/>
    <d v="1899-12-30T00:00:00"/>
    <s v=""/>
  </r>
  <r>
    <n v="19278"/>
    <d v="2021-03-15T00:00:00"/>
    <s v="Mid"/>
    <n v="602"/>
    <n v="137"/>
    <s v="Approved"/>
    <x v="0"/>
    <d v="2021-04-14T00:00:00"/>
    <d v="2021-05-14T00:00:00"/>
    <d v="2021-06-13T00:00:00"/>
    <d v="2021-04-17T00:00:00"/>
    <d v="2021-05-14T00:00:00"/>
    <d v="2021-06-13T00:00:00"/>
    <s v="Defaulted"/>
  </r>
  <r>
    <n v="19279"/>
    <d v="2021-02-13T00:00:00"/>
    <s v="Mid"/>
    <n v="684"/>
    <n v="93"/>
    <s v="Approved"/>
    <x v="0"/>
    <d v="2021-03-15T00:00:00"/>
    <d v="2021-04-14T00:00:00"/>
    <d v="2021-05-14T00:00:00"/>
    <d v="2021-03-17T00:00:00"/>
    <d v="2021-04-14T00:00:00"/>
    <d v="2021-05-14T00:00:00"/>
    <s v="Defaulted"/>
  </r>
  <r>
    <n v="19280"/>
    <d v="2021-03-13T00:00:00"/>
    <s v="Low"/>
    <n v="614"/>
    <n v="138"/>
    <s v="Declined"/>
    <x v="5"/>
    <d v="1899-12-30T00:00:00"/>
    <d v="1899-12-30T00:00:00"/>
    <d v="1899-12-30T00:00:00"/>
    <d v="1899-12-30T00:00:00"/>
    <d v="1899-12-30T00:00:00"/>
    <d v="1899-12-30T00:00:00"/>
    <s v=""/>
  </r>
  <r>
    <n v="19281"/>
    <d v="2021-03-23T00:00:00"/>
    <s v="Low"/>
    <n v="552"/>
    <n v="4"/>
    <s v="Declined"/>
    <x v="5"/>
    <d v="1899-12-30T00:00:00"/>
    <d v="1899-12-30T00:00:00"/>
    <d v="1899-12-30T00:00:00"/>
    <d v="1899-12-30T00:00:00"/>
    <d v="1899-12-30T00:00:00"/>
    <d v="1899-12-30T00:00:00"/>
    <s v=""/>
  </r>
  <r>
    <n v="19282"/>
    <d v="2021-02-26T00:00:00"/>
    <s v="Low"/>
    <n v="542"/>
    <n v="110"/>
    <s v="Declined"/>
    <x v="1"/>
    <d v="1899-12-30T00:00:00"/>
    <d v="1899-12-30T00:00:00"/>
    <d v="1899-12-30T00:00:00"/>
    <d v="1899-12-30T00:00:00"/>
    <d v="1899-12-30T00:00:00"/>
    <d v="1899-12-30T00:00:00"/>
    <s v=""/>
  </r>
  <r>
    <n v="19283"/>
    <d v="2021-03-03T00:00:00"/>
    <s v="Low"/>
    <n v="655"/>
    <n v="97"/>
    <s v="Approved"/>
    <x v="0"/>
    <d v="2021-04-02T00:00:00"/>
    <d v="2021-05-02T00:00:00"/>
    <d v="2021-06-01T00:00:00"/>
    <d v="2021-04-11T00:00:00"/>
    <d v="2021-05-02T00:00:00"/>
    <d v="2021-06-01T00:00:00"/>
    <s v="Defaulted"/>
  </r>
  <r>
    <n v="19284"/>
    <d v="2021-03-14T00:00:00"/>
    <s v="Mid"/>
    <n v="580"/>
    <n v="107"/>
    <s v="Declined"/>
    <x v="5"/>
    <d v="1899-12-30T00:00:00"/>
    <d v="1899-12-30T00:00:00"/>
    <d v="1899-12-30T00:00:00"/>
    <d v="1899-12-30T00:00:00"/>
    <d v="1899-12-30T00:00:00"/>
    <d v="1899-12-30T00:00:00"/>
    <s v=""/>
  </r>
  <r>
    <n v="19285"/>
    <d v="2021-02-02T00:00:00"/>
    <s v="High"/>
    <n v="567"/>
    <n v="90"/>
    <s v="Declined"/>
    <x v="1"/>
    <d v="1899-12-30T00:00:00"/>
    <d v="1899-12-30T00:00:00"/>
    <d v="1899-12-30T00:00:00"/>
    <d v="1899-12-30T00:00:00"/>
    <d v="1899-12-30T00:00:00"/>
    <d v="1899-12-30T00:00:00"/>
    <s v=""/>
  </r>
  <r>
    <n v="19286"/>
    <d v="2021-01-16T00:00:00"/>
    <s v="Mid"/>
    <n v="618"/>
    <n v="70"/>
    <s v="Declined"/>
    <x v="3"/>
    <d v="1899-12-30T00:00:00"/>
    <d v="1899-12-30T00:00:00"/>
    <d v="1899-12-30T00:00:00"/>
    <d v="1899-12-30T00:00:00"/>
    <d v="1899-12-30T00:00:00"/>
    <d v="1899-12-30T00:00:00"/>
    <s v=""/>
  </r>
  <r>
    <n v="19287"/>
    <d v="2021-03-22T00:00:00"/>
    <s v="Low"/>
    <n v="759"/>
    <n v="124"/>
    <s v="Approved"/>
    <x v="0"/>
    <d v="2021-04-21T00:00:00"/>
    <d v="2021-05-21T00:00:00"/>
    <d v="2021-06-20T00:00:00"/>
    <d v="2021-04-25T00:00:00"/>
    <d v="2021-05-21T00:00:00"/>
    <d v="2021-06-20T00:00:00"/>
    <s v="Paid Back"/>
  </r>
  <r>
    <n v="19288"/>
    <d v="2021-01-20T00:00:00"/>
    <s v="High"/>
    <n v="613"/>
    <n v="49"/>
    <s v="Approved"/>
    <x v="0"/>
    <d v="2021-02-19T00:00:00"/>
    <d v="2021-03-21T00:00:00"/>
    <d v="2021-04-20T00:00:00"/>
    <d v="2021-03-04T00:00:00"/>
    <d v="2021-03-21T00:00:00"/>
    <d v="2021-04-20T00:00:00"/>
    <s v="Defaulted"/>
  </r>
  <r>
    <n v="19289"/>
    <d v="2021-03-27T00:00:00"/>
    <s v="High"/>
    <n v="601"/>
    <n v="96"/>
    <s v="Approved"/>
    <x v="0"/>
    <d v="2021-04-26T00:00:00"/>
    <d v="2021-05-26T00:00:00"/>
    <d v="2021-06-25T00:00:00"/>
    <d v="2021-05-11T00:00:00"/>
    <d v="2021-05-26T00:00:00"/>
    <d v="2021-06-25T00:00:00"/>
    <s v="Paid Back"/>
  </r>
  <r>
    <n v="19290"/>
    <d v="2021-01-25T00:00:00"/>
    <s v="Mid"/>
    <n v="590"/>
    <n v="171"/>
    <s v="Declined"/>
    <x v="3"/>
    <d v="1899-12-30T00:00:00"/>
    <d v="1899-12-30T00:00:00"/>
    <d v="1899-12-30T00:00:00"/>
    <d v="1899-12-30T00:00:00"/>
    <d v="1899-12-30T00:00:00"/>
    <d v="1899-12-30T00:00:00"/>
    <s v=""/>
  </r>
  <r>
    <n v="19291"/>
    <d v="2021-02-27T00:00:00"/>
    <s v="High"/>
    <n v="700"/>
    <n v="118"/>
    <s v="Approved"/>
    <x v="0"/>
    <d v="2021-03-29T00:00:00"/>
    <d v="2021-04-28T00:00:00"/>
    <d v="2021-05-28T00:00:00"/>
    <d v="2021-03-30T00:00:00"/>
    <d v="2021-04-28T00:00:00"/>
    <d v="2021-05-28T00:00:00"/>
    <s v="Paid Back"/>
  </r>
  <r>
    <n v="19292"/>
    <d v="2021-02-10T00:00:00"/>
    <s v="Low"/>
    <n v="684"/>
    <n v="122"/>
    <s v="Approved"/>
    <x v="0"/>
    <d v="2021-03-12T00:00:00"/>
    <d v="2021-04-11T00:00:00"/>
    <d v="2021-05-11T00:00:00"/>
    <d v="2021-03-21T00:00:00"/>
    <d v="2021-04-11T00:00:00"/>
    <d v="2021-05-11T00:00:00"/>
    <s v="Defaulted"/>
  </r>
  <r>
    <n v="19293"/>
    <d v="2021-02-10T00:00:00"/>
    <s v="Low"/>
    <n v="572"/>
    <n v="95"/>
    <s v="Declined"/>
    <x v="2"/>
    <d v="1899-12-30T00:00:00"/>
    <d v="1899-12-30T00:00:00"/>
    <d v="1899-12-30T00:00:00"/>
    <d v="1899-12-30T00:00:00"/>
    <d v="1899-12-30T00:00:00"/>
    <d v="1899-12-30T00:00:00"/>
    <s v=""/>
  </r>
  <r>
    <n v="19294"/>
    <d v="2021-03-03T00:00:00"/>
    <s v="Low"/>
    <n v="626"/>
    <n v="135"/>
    <s v="Declined"/>
    <x v="5"/>
    <d v="1899-12-30T00:00:00"/>
    <d v="1899-12-30T00:00:00"/>
    <d v="1899-12-30T00:00:00"/>
    <d v="1899-12-30T00:00:00"/>
    <d v="1899-12-30T00:00:00"/>
    <d v="1899-12-30T00:00:00"/>
    <s v=""/>
  </r>
  <r>
    <n v="19295"/>
    <d v="2021-04-01T00:00:00"/>
    <s v="Low"/>
    <n v="672"/>
    <n v="87"/>
    <s v="Approved"/>
    <x v="0"/>
    <d v="2021-05-01T00:00:00"/>
    <d v="2021-05-31T00:00:00"/>
    <d v="2021-06-30T00:00:00"/>
    <d v="2021-05-11T00:00:00"/>
    <d v="2021-05-31T00:00:00"/>
    <d v="2021-06-30T00:00:00"/>
    <s v="Paid Back"/>
  </r>
  <r>
    <n v="19296"/>
    <d v="2021-01-23T00:00:00"/>
    <s v="Mid"/>
    <n v="646"/>
    <n v="101"/>
    <s v="Approved"/>
    <x v="0"/>
    <d v="2021-02-22T00:00:00"/>
    <d v="2021-03-24T00:00:00"/>
    <d v="2021-04-23T00:00:00"/>
    <d v="2021-02-23T00:00:00"/>
    <d v="2021-03-24T00:00:00"/>
    <d v="2021-04-23T00:00:00"/>
    <s v="Defaulted"/>
  </r>
  <r>
    <n v="19297"/>
    <d v="2021-02-17T00:00:00"/>
    <s v="Low"/>
    <n v="608"/>
    <n v="83"/>
    <s v="Declined"/>
    <x v="3"/>
    <d v="1899-12-30T00:00:00"/>
    <d v="1899-12-30T00:00:00"/>
    <d v="1899-12-30T00:00:00"/>
    <d v="1899-12-30T00:00:00"/>
    <d v="1899-12-30T00:00:00"/>
    <d v="1899-12-30T00:00:00"/>
    <s v=""/>
  </r>
  <r>
    <n v="19298"/>
    <d v="2021-03-10T00:00:00"/>
    <s v="Low"/>
    <n v="646"/>
    <n v="31"/>
    <s v="Approved"/>
    <x v="0"/>
    <d v="2021-04-09T00:00:00"/>
    <d v="2021-05-09T00:00:00"/>
    <d v="2021-06-08T00:00:00"/>
    <d v="2021-04-16T00:00:00"/>
    <d v="2021-05-09T00:00:00"/>
    <d v="2021-06-08T00:00:00"/>
    <s v="Paid Back"/>
  </r>
  <r>
    <n v="19299"/>
    <d v="2021-03-19T00:00:00"/>
    <s v="Mid"/>
    <n v="596"/>
    <n v="95"/>
    <s v="Declined"/>
    <x v="3"/>
    <d v="1899-12-30T00:00:00"/>
    <d v="1899-12-30T00:00:00"/>
    <d v="1899-12-30T00:00:00"/>
    <d v="1899-12-30T00:00:00"/>
    <d v="1899-12-30T00:00:00"/>
    <d v="1899-12-30T00:00:00"/>
    <s v=""/>
  </r>
  <r>
    <n v="19300"/>
    <d v="2021-02-18T00:00:00"/>
    <s v="Mid"/>
    <n v="586"/>
    <n v="38"/>
    <s v="Declined"/>
    <x v="3"/>
    <d v="1899-12-30T00:00:00"/>
    <d v="1899-12-30T00:00:00"/>
    <d v="1899-12-30T00:00:00"/>
    <d v="1899-12-30T00:00:00"/>
    <d v="1899-12-30T00:00:00"/>
    <d v="1899-12-30T00:00:00"/>
    <s v=""/>
  </r>
  <r>
    <n v="19301"/>
    <d v="2021-03-06T00:00:00"/>
    <s v="Low"/>
    <n v="587"/>
    <n v="88"/>
    <s v="Declined"/>
    <x v="2"/>
    <d v="1899-12-30T00:00:00"/>
    <d v="1899-12-30T00:00:00"/>
    <d v="1899-12-30T00:00:00"/>
    <d v="1899-12-30T00:00:00"/>
    <d v="1899-12-30T00:00:00"/>
    <d v="1899-12-30T00:00:00"/>
    <s v=""/>
  </r>
  <r>
    <n v="19302"/>
    <d v="2021-03-04T00:00:00"/>
    <s v="Low"/>
    <n v="540"/>
    <n v="78"/>
    <s v="Declined"/>
    <x v="2"/>
    <d v="1899-12-30T00:00:00"/>
    <d v="1899-12-30T00:00:00"/>
    <d v="1899-12-30T00:00:00"/>
    <d v="1899-12-30T00:00:00"/>
    <d v="1899-12-30T00:00:00"/>
    <d v="1899-12-30T00:00:00"/>
    <s v=""/>
  </r>
  <r>
    <n v="19303"/>
    <d v="2021-02-08T00:00:00"/>
    <s v="Low"/>
    <n v="536"/>
    <n v="147"/>
    <s v="Declined"/>
    <x v="1"/>
    <d v="1899-12-30T00:00:00"/>
    <d v="1899-12-30T00:00:00"/>
    <d v="1899-12-30T00:00:00"/>
    <d v="1899-12-30T00:00:00"/>
    <d v="1899-12-30T00:00:00"/>
    <d v="1899-12-30T00:00:00"/>
    <s v=""/>
  </r>
  <r>
    <n v="19304"/>
    <d v="2021-03-17T00:00:00"/>
    <s v="High"/>
    <n v="637"/>
    <n v="98"/>
    <s v="Approved"/>
    <x v="0"/>
    <d v="2021-04-16T00:00:00"/>
    <d v="2021-05-16T00:00:00"/>
    <d v="2021-06-15T00:00:00"/>
    <d v="2021-04-28T00:00:00"/>
    <d v="2021-05-16T00:00:00"/>
    <d v="2021-06-15T00:00:00"/>
    <s v="Paid Back"/>
  </r>
  <r>
    <n v="19305"/>
    <d v="2021-02-22T00:00:00"/>
    <s v="Low"/>
    <n v="533"/>
    <n v="82"/>
    <s v="Declined"/>
    <x v="3"/>
    <d v="1899-12-30T00:00:00"/>
    <d v="1899-12-30T00:00:00"/>
    <d v="1899-12-30T00:00:00"/>
    <d v="1899-12-30T00:00:00"/>
    <d v="1899-12-30T00:00:00"/>
    <d v="1899-12-30T00:00:00"/>
    <s v=""/>
  </r>
  <r>
    <n v="19306"/>
    <d v="2021-03-16T00:00:00"/>
    <s v="Mid"/>
    <n v="562"/>
    <n v="159"/>
    <s v="Approved"/>
    <x v="0"/>
    <d v="2021-04-15T00:00:00"/>
    <d v="2021-05-15T00:00:00"/>
    <d v="2021-06-14T00:00:00"/>
    <d v="2021-06-28T00:00:00"/>
    <d v="2021-05-15T00:00:00"/>
    <d v="2021-06-14T00:00:00"/>
    <s v="Defaulted"/>
  </r>
  <r>
    <n v="19307"/>
    <d v="2021-02-01T00:00:00"/>
    <s v="Low"/>
    <n v="587"/>
    <n v="113"/>
    <s v="Declined"/>
    <x v="2"/>
    <d v="1899-12-30T00:00:00"/>
    <d v="1899-12-30T00:00:00"/>
    <d v="1899-12-30T00:00:00"/>
    <d v="1899-12-30T00:00:00"/>
    <d v="1899-12-30T00:00:00"/>
    <d v="1899-12-30T00:00:00"/>
    <s v=""/>
  </r>
  <r>
    <n v="19308"/>
    <d v="2021-02-06T00:00:00"/>
    <s v="High"/>
    <n v="635"/>
    <n v="83"/>
    <s v="Approved"/>
    <x v="0"/>
    <d v="2021-03-08T00:00:00"/>
    <d v="2021-04-07T00:00:00"/>
    <d v="2021-05-07T00:00:00"/>
    <d v="2021-04-05T00:00:00"/>
    <d v="2021-04-07T00:00:00"/>
    <d v="2021-05-07T00:00:00"/>
    <s v="Paid Back"/>
  </r>
  <r>
    <n v="19309"/>
    <d v="2021-01-19T00:00:00"/>
    <s v="High"/>
    <n v="625"/>
    <n v="109"/>
    <s v="Approved"/>
    <x v="0"/>
    <d v="2021-02-18T00:00:00"/>
    <d v="2021-03-20T00:00:00"/>
    <d v="2021-04-19T00:00:00"/>
    <d v="2021-03-10T00:00:00"/>
    <d v="2021-03-20T00:00:00"/>
    <d v="2021-04-19T00:00:00"/>
    <s v="Defaulted"/>
  </r>
  <r>
    <n v="19310"/>
    <d v="2021-03-21T00:00:00"/>
    <s v="Low"/>
    <n v="594"/>
    <n v="62"/>
    <s v="Declined"/>
    <x v="2"/>
    <d v="1899-12-30T00:00:00"/>
    <d v="1899-12-30T00:00:00"/>
    <d v="1899-12-30T00:00:00"/>
    <d v="1899-12-30T00:00:00"/>
    <d v="1899-12-30T00:00:00"/>
    <d v="1899-12-30T00:00:00"/>
    <s v=""/>
  </r>
  <r>
    <n v="19311"/>
    <d v="2021-02-06T00:00:00"/>
    <s v="Low"/>
    <n v="626"/>
    <n v="108"/>
    <s v="Declined"/>
    <x v="4"/>
    <d v="1899-12-30T00:00:00"/>
    <d v="1899-12-30T00:00:00"/>
    <d v="1899-12-30T00:00:00"/>
    <d v="1899-12-30T00:00:00"/>
    <d v="1899-12-30T00:00:00"/>
    <d v="1899-12-30T00:00:00"/>
    <s v=""/>
  </r>
  <r>
    <n v="19312"/>
    <d v="2021-01-25T00:00:00"/>
    <s v="Mid"/>
    <n v="580"/>
    <n v="127"/>
    <s v="Declined"/>
    <x v="3"/>
    <d v="1899-12-30T00:00:00"/>
    <d v="1899-12-30T00:00:00"/>
    <d v="1899-12-30T00:00:00"/>
    <d v="1899-12-30T00:00:00"/>
    <d v="1899-12-30T00:00:00"/>
    <d v="1899-12-30T00:00:00"/>
    <s v=""/>
  </r>
  <r>
    <n v="19313"/>
    <d v="2021-02-25T00:00:00"/>
    <s v="Mid"/>
    <n v="569"/>
    <n v="50"/>
    <s v="Declined"/>
    <x v="1"/>
    <d v="1899-12-30T00:00:00"/>
    <d v="1899-12-30T00:00:00"/>
    <d v="1899-12-30T00:00:00"/>
    <d v="1899-12-30T00:00:00"/>
    <d v="1899-12-30T00:00:00"/>
    <d v="1899-12-30T00:00:00"/>
    <s v=""/>
  </r>
  <r>
    <n v="19314"/>
    <d v="2021-02-12T00:00:00"/>
    <s v="Mid"/>
    <n v="626"/>
    <n v="80"/>
    <s v="Approved"/>
    <x v="0"/>
    <d v="2021-03-14T00:00:00"/>
    <d v="2021-04-13T00:00:00"/>
    <d v="2021-05-13T00:00:00"/>
    <d v="2021-04-18T00:00:00"/>
    <d v="2021-04-13T00:00:00"/>
    <d v="2021-05-13T00:00:00"/>
    <s v="Paid Back"/>
  </r>
  <r>
    <n v="19315"/>
    <d v="2021-02-04T00:00:00"/>
    <s v="Mid"/>
    <n v="624"/>
    <n v="57"/>
    <s v="Approved"/>
    <x v="0"/>
    <d v="2021-03-06T00:00:00"/>
    <d v="2021-04-05T00:00:00"/>
    <d v="2021-05-05T00:00:00"/>
    <d v="2021-03-13T00:00:00"/>
    <d v="2021-04-05T00:00:00"/>
    <d v="2021-05-05T00:00:00"/>
    <s v="Paid Back"/>
  </r>
  <r>
    <n v="19316"/>
    <d v="2021-02-24T00:00:00"/>
    <s v="Low"/>
    <n v="603"/>
    <n v="90"/>
    <s v="Declined"/>
    <x v="3"/>
    <d v="1899-12-30T00:00:00"/>
    <d v="1899-12-30T00:00:00"/>
    <d v="1899-12-30T00:00:00"/>
    <d v="1899-12-30T00:00:00"/>
    <d v="1899-12-30T00:00:00"/>
    <d v="1899-12-30T00:00:00"/>
    <s v=""/>
  </r>
  <r>
    <n v="19317"/>
    <d v="2021-01-06T00:00:00"/>
    <s v="Low"/>
    <n v="583"/>
    <n v="95"/>
    <s v="Declined"/>
    <x v="4"/>
    <d v="1899-12-30T00:00:00"/>
    <d v="1899-12-30T00:00:00"/>
    <d v="1899-12-30T00:00:00"/>
    <d v="1899-12-30T00:00:00"/>
    <d v="1899-12-30T00:00:00"/>
    <d v="1899-12-30T00:00:00"/>
    <s v=""/>
  </r>
  <r>
    <n v="19318"/>
    <d v="2021-02-25T00:00:00"/>
    <s v="Mid"/>
    <n v="593"/>
    <n v="85"/>
    <s v="Declined"/>
    <x v="3"/>
    <d v="1899-12-30T00:00:00"/>
    <d v="1899-12-30T00:00:00"/>
    <d v="1899-12-30T00:00:00"/>
    <d v="1899-12-30T00:00:00"/>
    <d v="1899-12-30T00:00:00"/>
    <d v="1899-12-30T00:00:00"/>
    <s v=""/>
  </r>
  <r>
    <n v="19319"/>
    <d v="2021-01-18T00:00:00"/>
    <s v="Low"/>
    <n v="642"/>
    <n v="69"/>
    <s v="Approved"/>
    <x v="0"/>
    <d v="2021-02-17T00:00:00"/>
    <d v="2021-03-19T00:00:00"/>
    <d v="2021-04-18T00:00:00"/>
    <d v="2021-02-27T00:00:00"/>
    <d v="2021-03-19T00:00:00"/>
    <d v="2021-04-18T00:00:00"/>
    <s v="Defaulted"/>
  </r>
  <r>
    <n v="19320"/>
    <d v="2021-03-30T00:00:00"/>
    <s v="Mid"/>
    <n v="573"/>
    <n v="81"/>
    <s v="Declined"/>
    <x v="5"/>
    <d v="1899-12-30T00:00:00"/>
    <d v="1899-12-30T00:00:00"/>
    <d v="1899-12-30T00:00:00"/>
    <d v="1899-12-30T00:00:00"/>
    <d v="1899-12-30T00:00:00"/>
    <d v="1899-12-30T00:00:00"/>
    <s v=""/>
  </r>
  <r>
    <n v="19321"/>
    <d v="2021-02-13T00:00:00"/>
    <s v="Low"/>
    <n v="591"/>
    <n v="110"/>
    <s v="Declined"/>
    <x v="3"/>
    <d v="1899-12-30T00:00:00"/>
    <d v="1899-12-30T00:00:00"/>
    <d v="1899-12-30T00:00:00"/>
    <d v="1899-12-30T00:00:00"/>
    <d v="1899-12-30T00:00:00"/>
    <d v="1899-12-30T00:00:00"/>
    <s v=""/>
  </r>
  <r>
    <n v="19322"/>
    <d v="2021-03-07T00:00:00"/>
    <s v="Low"/>
    <n v="668"/>
    <n v="171"/>
    <s v="Approved"/>
    <x v="0"/>
    <d v="2021-04-06T00:00:00"/>
    <d v="2021-05-06T00:00:00"/>
    <d v="2021-06-05T00:00:00"/>
    <d v="2021-04-08T00:00:00"/>
    <d v="2021-05-06T00:00:00"/>
    <d v="2021-06-05T00:00:00"/>
    <s v="Paid Back"/>
  </r>
  <r>
    <n v="19323"/>
    <d v="2021-01-03T00:00:00"/>
    <s v="Mid"/>
    <n v="675"/>
    <n v="112"/>
    <s v="Approved"/>
    <x v="0"/>
    <d v="2021-02-02T00:00:00"/>
    <d v="2021-03-04T00:00:00"/>
    <d v="2021-04-03T00:00:00"/>
    <d v="2021-02-08T00:00:00"/>
    <d v="2021-03-04T00:00:00"/>
    <d v="2021-04-03T00:00:00"/>
    <s v="Defaulted"/>
  </r>
  <r>
    <n v="19324"/>
    <d v="2021-03-05T00:00:00"/>
    <s v="Low"/>
    <n v="588"/>
    <n v="105"/>
    <s v="Declined"/>
    <x v="1"/>
    <d v="1899-12-30T00:00:00"/>
    <d v="1899-12-30T00:00:00"/>
    <d v="1899-12-30T00:00:00"/>
    <d v="1899-12-30T00:00:00"/>
    <d v="1899-12-30T00:00:00"/>
    <d v="1899-12-30T00:00:00"/>
    <s v=""/>
  </r>
  <r>
    <n v="19325"/>
    <d v="2021-02-18T00:00:00"/>
    <s v="Low"/>
    <n v="678"/>
    <n v="61"/>
    <s v="Approved"/>
    <x v="0"/>
    <d v="2021-03-20T00:00:00"/>
    <d v="2021-04-19T00:00:00"/>
    <d v="2021-05-19T00:00:00"/>
    <d v="2021-03-21T00:00:00"/>
    <d v="2021-04-19T00:00:00"/>
    <d v="2021-05-19T00:00:00"/>
    <s v="Paid Back"/>
  </r>
  <r>
    <n v="19326"/>
    <d v="2021-02-20T00:00:00"/>
    <s v="High"/>
    <n v="631"/>
    <n v="124"/>
    <s v="Approved"/>
    <x v="0"/>
    <d v="2021-03-22T00:00:00"/>
    <d v="2021-04-21T00:00:00"/>
    <d v="2021-05-21T00:00:00"/>
    <d v="2021-04-17T00:00:00"/>
    <d v="2021-04-21T00:00:00"/>
    <d v="2021-05-21T00:00:00"/>
    <s v="Defaulted"/>
  </r>
  <r>
    <n v="19327"/>
    <d v="2021-01-13T00:00:00"/>
    <s v="High"/>
    <n v="618"/>
    <n v="175"/>
    <s v="Approved"/>
    <x v="0"/>
    <d v="2021-02-12T00:00:00"/>
    <d v="2021-03-14T00:00:00"/>
    <d v="2021-04-13T00:00:00"/>
    <d v="2021-02-28T00:00:00"/>
    <d v="2021-03-14T00:00:00"/>
    <d v="2021-04-13T00:00:00"/>
    <s v="Defaulted"/>
  </r>
  <r>
    <n v="19328"/>
    <d v="2021-02-13T00:00:00"/>
    <s v="Low"/>
    <n v="621"/>
    <n v="152"/>
    <s v="Declined"/>
    <x v="4"/>
    <d v="1899-12-30T00:00:00"/>
    <d v="1899-12-30T00:00:00"/>
    <d v="1899-12-30T00:00:00"/>
    <d v="1899-12-30T00:00:00"/>
    <d v="1899-12-30T00:00:00"/>
    <d v="1899-12-30T00:00:00"/>
    <s v=""/>
  </r>
  <r>
    <n v="19329"/>
    <d v="2021-03-13T00:00:00"/>
    <s v="Mid"/>
    <n v="602"/>
    <n v="61"/>
    <s v="Declined"/>
    <x v="1"/>
    <d v="1899-12-30T00:00:00"/>
    <d v="1899-12-30T00:00:00"/>
    <d v="1899-12-30T00:00:00"/>
    <d v="1899-12-30T00:00:00"/>
    <d v="1899-12-30T00:00:00"/>
    <d v="1899-12-30T00:00:00"/>
    <s v=""/>
  </r>
  <r>
    <n v="19330"/>
    <d v="2021-03-10T00:00:00"/>
    <s v="Mid"/>
    <n v="666"/>
    <n v="64"/>
    <s v="Approved"/>
    <x v="0"/>
    <d v="2021-04-09T00:00:00"/>
    <d v="2021-05-09T00:00:00"/>
    <d v="2021-06-08T00:00:00"/>
    <d v="2021-04-11T00:00:00"/>
    <d v="2021-05-09T00:00:00"/>
    <d v="2021-06-08T00:00:00"/>
    <s v="Paid Back"/>
  </r>
  <r>
    <n v="19331"/>
    <d v="2021-03-12T00:00:00"/>
    <s v="High"/>
    <n v="662"/>
    <n v="117"/>
    <s v="Approved"/>
    <x v="0"/>
    <d v="2021-04-11T00:00:00"/>
    <d v="2021-05-11T00:00:00"/>
    <d v="2021-06-10T00:00:00"/>
    <d v="2021-04-11T00:00:00"/>
    <d v="2021-05-11T00:00:00"/>
    <d v="2021-06-10T00:00:00"/>
    <s v="Paid Back"/>
  </r>
  <r>
    <n v="19332"/>
    <d v="2021-02-27T00:00:00"/>
    <s v="Low"/>
    <n v="600"/>
    <n v="65"/>
    <s v="Declined"/>
    <x v="4"/>
    <d v="1899-12-30T00:00:00"/>
    <d v="1899-12-30T00:00:00"/>
    <d v="1899-12-30T00:00:00"/>
    <d v="1899-12-30T00:00:00"/>
    <d v="1899-12-30T00:00:00"/>
    <d v="1899-12-30T00:00:00"/>
    <s v=""/>
  </r>
  <r>
    <n v="19333"/>
    <d v="2021-03-15T00:00:00"/>
    <s v="High"/>
    <n v="540"/>
    <n v="146"/>
    <s v="Declined"/>
    <x v="3"/>
    <d v="1899-12-30T00:00:00"/>
    <d v="1899-12-30T00:00:00"/>
    <d v="1899-12-30T00:00:00"/>
    <d v="1899-12-30T00:00:00"/>
    <d v="1899-12-30T00:00:00"/>
    <d v="1899-12-30T00:00:00"/>
    <s v=""/>
  </r>
  <r>
    <n v="19334"/>
    <d v="2021-01-26T00:00:00"/>
    <s v="Mid"/>
    <n v="640"/>
    <n v="114"/>
    <s v="Approved"/>
    <x v="0"/>
    <d v="2021-02-25T00:00:00"/>
    <d v="2021-03-27T00:00:00"/>
    <d v="2021-04-26T00:00:00"/>
    <d v="2021-02-26T00:00:00"/>
    <d v="2021-03-27T00:00:00"/>
    <d v="2021-04-26T00:00:00"/>
    <s v="Paid Back"/>
  </r>
  <r>
    <n v="19335"/>
    <d v="2021-02-13T00:00:00"/>
    <s v="Low"/>
    <n v="591"/>
    <n v="81"/>
    <s v="Declined"/>
    <x v="5"/>
    <d v="1899-12-30T00:00:00"/>
    <d v="1899-12-30T00:00:00"/>
    <d v="1899-12-30T00:00:00"/>
    <d v="1899-12-30T00:00:00"/>
    <d v="1899-12-30T00:00:00"/>
    <d v="1899-12-30T00:00:00"/>
    <s v=""/>
  </r>
  <r>
    <n v="19336"/>
    <d v="2021-02-19T00:00:00"/>
    <s v="High"/>
    <n v="650"/>
    <n v="92"/>
    <s v="Approved"/>
    <x v="0"/>
    <d v="2021-03-21T00:00:00"/>
    <d v="2021-04-20T00:00:00"/>
    <d v="2021-05-20T00:00:00"/>
    <d v="2021-03-28T00:00:00"/>
    <d v="2021-04-20T00:00:00"/>
    <d v="2021-05-20T00:00:00"/>
    <s v="Defaulted"/>
  </r>
  <r>
    <n v="19337"/>
    <d v="2021-03-29T00:00:00"/>
    <s v="Mid"/>
    <n v="627"/>
    <n v="144"/>
    <s v="Approved"/>
    <x v="0"/>
    <d v="2021-04-28T00:00:00"/>
    <d v="2021-05-28T00:00:00"/>
    <d v="2021-06-27T00:00:00"/>
    <d v="2021-05-29T00:00:00"/>
    <d v="2021-05-28T00:00:00"/>
    <d v="2021-06-27T00:00:00"/>
    <s v="Paid Back"/>
  </r>
  <r>
    <n v="19338"/>
    <d v="2021-02-28T00:00:00"/>
    <s v="Mid"/>
    <n v="589"/>
    <n v="145"/>
    <s v="Declined"/>
    <x v="5"/>
    <d v="1899-12-30T00:00:00"/>
    <d v="1899-12-30T00:00:00"/>
    <d v="1899-12-30T00:00:00"/>
    <d v="1899-12-30T00:00:00"/>
    <d v="1899-12-30T00:00:00"/>
    <d v="1899-12-30T00:00:00"/>
    <s v=""/>
  </r>
  <r>
    <n v="19339"/>
    <d v="2021-01-20T00:00:00"/>
    <s v="High"/>
    <n v="674"/>
    <n v="93"/>
    <s v="Approved"/>
    <x v="0"/>
    <d v="2021-02-19T00:00:00"/>
    <d v="2021-03-21T00:00:00"/>
    <d v="2021-04-20T00:00:00"/>
    <d v="2021-02-28T00:00:00"/>
    <d v="2021-03-21T00:00:00"/>
    <d v="2021-04-20T00:00:00"/>
    <s v="Paid Back"/>
  </r>
  <r>
    <n v="19340"/>
    <d v="2021-01-31T00:00:00"/>
    <s v="High"/>
    <n v="632"/>
    <n v="63"/>
    <s v="Approved"/>
    <x v="0"/>
    <d v="2021-03-02T00:00:00"/>
    <d v="2021-04-01T00:00:00"/>
    <d v="2021-05-01T00:00:00"/>
    <d v="2021-03-27T00:00:00"/>
    <d v="2021-04-01T00:00:00"/>
    <d v="2021-05-01T00:00:00"/>
    <s v="Paid Back"/>
  </r>
  <r>
    <n v="19341"/>
    <d v="2021-02-08T00:00:00"/>
    <s v="High"/>
    <n v="585"/>
    <n v="42"/>
    <s v="Declined"/>
    <x v="2"/>
    <d v="1899-12-30T00:00:00"/>
    <d v="1899-12-30T00:00:00"/>
    <d v="1899-12-30T00:00:00"/>
    <d v="1899-12-30T00:00:00"/>
    <d v="1899-12-30T00:00:00"/>
    <d v="1899-12-30T00:00:00"/>
    <s v=""/>
  </r>
  <r>
    <n v="19342"/>
    <d v="2021-03-06T00:00:00"/>
    <s v="Low"/>
    <n v="634"/>
    <n v="121"/>
    <s v="Declined"/>
    <x v="1"/>
    <d v="1899-12-30T00:00:00"/>
    <d v="1899-12-30T00:00:00"/>
    <d v="1899-12-30T00:00:00"/>
    <d v="1899-12-30T00:00:00"/>
    <d v="1899-12-30T00:00:00"/>
    <d v="1899-12-30T00:00:00"/>
    <s v=""/>
  </r>
  <r>
    <n v="19343"/>
    <d v="2021-02-18T00:00:00"/>
    <s v="Low"/>
    <n v="572"/>
    <n v="94"/>
    <s v="Declined"/>
    <x v="5"/>
    <d v="1899-12-30T00:00:00"/>
    <d v="1899-12-30T00:00:00"/>
    <d v="1899-12-30T00:00:00"/>
    <d v="1899-12-30T00:00:00"/>
    <d v="1899-12-30T00:00:00"/>
    <d v="1899-12-30T00:00:00"/>
    <s v=""/>
  </r>
  <r>
    <n v="19344"/>
    <d v="2021-03-29T00:00:00"/>
    <s v="Mid"/>
    <n v="580"/>
    <n v="129"/>
    <s v="Declined"/>
    <x v="4"/>
    <d v="1899-12-30T00:00:00"/>
    <d v="1899-12-30T00:00:00"/>
    <d v="1899-12-30T00:00:00"/>
    <d v="1899-12-30T00:00:00"/>
    <d v="1899-12-30T00:00:00"/>
    <d v="1899-12-30T00:00:00"/>
    <s v=""/>
  </r>
  <r>
    <n v="19345"/>
    <d v="2021-02-10T00:00:00"/>
    <s v="High"/>
    <n v="597"/>
    <n v="183"/>
    <s v="Declined"/>
    <x v="3"/>
    <d v="1899-12-30T00:00:00"/>
    <d v="1899-12-30T00:00:00"/>
    <d v="1899-12-30T00:00:00"/>
    <d v="1899-12-30T00:00:00"/>
    <d v="1899-12-30T00:00:00"/>
    <d v="1899-12-30T00:00:00"/>
    <s v=""/>
  </r>
  <r>
    <n v="19346"/>
    <d v="2021-02-03T00:00:00"/>
    <s v="Mid"/>
    <n v="641"/>
    <n v="100"/>
    <s v="Approved"/>
    <x v="0"/>
    <d v="2021-03-05T00:00:00"/>
    <d v="2021-04-04T00:00:00"/>
    <d v="2021-05-04T00:00:00"/>
    <d v="2021-03-05T00:00:00"/>
    <d v="2021-04-04T00:00:00"/>
    <d v="2021-05-04T00:00:00"/>
    <s v="Defaulted"/>
  </r>
  <r>
    <n v="19347"/>
    <d v="2021-02-26T00:00:00"/>
    <s v="Low"/>
    <n v="691"/>
    <n v="109"/>
    <s v="Approved"/>
    <x v="0"/>
    <d v="2021-03-28T00:00:00"/>
    <d v="2021-04-27T00:00:00"/>
    <d v="2021-05-27T00:00:00"/>
    <d v="2021-04-03T00:00:00"/>
    <d v="2021-04-27T00:00:00"/>
    <d v="2021-05-27T00:00:00"/>
    <s v="Paid Back"/>
  </r>
  <r>
    <n v="19348"/>
    <d v="2021-02-16T00:00:00"/>
    <s v="Low"/>
    <n v="598"/>
    <n v="49"/>
    <s v="Declined"/>
    <x v="4"/>
    <d v="1899-12-30T00:00:00"/>
    <d v="1899-12-30T00:00:00"/>
    <d v="1899-12-30T00:00:00"/>
    <d v="1899-12-30T00:00:00"/>
    <d v="1899-12-30T00:00:00"/>
    <d v="1899-12-30T00:00:00"/>
    <s v=""/>
  </r>
  <r>
    <n v="19349"/>
    <d v="2021-03-21T00:00:00"/>
    <s v="High"/>
    <n v="653"/>
    <n v="105"/>
    <s v="Approved"/>
    <x v="0"/>
    <d v="2021-04-20T00:00:00"/>
    <d v="2021-05-20T00:00:00"/>
    <d v="2021-06-19T00:00:00"/>
    <d v="2021-04-27T00:00:00"/>
    <d v="2021-05-20T00:00:00"/>
    <d v="2021-06-19T00:00:00"/>
    <s v="Defaulted"/>
  </r>
  <r>
    <n v="19350"/>
    <d v="2021-02-04T00:00:00"/>
    <s v="High"/>
    <n v="720"/>
    <n v="98"/>
    <s v="Approved"/>
    <x v="0"/>
    <d v="2021-03-06T00:00:00"/>
    <d v="2021-04-05T00:00:00"/>
    <d v="2021-05-05T00:00:00"/>
    <d v="2021-03-12T00:00:00"/>
    <d v="2021-04-05T00:00:00"/>
    <d v="2021-05-05T00:00:00"/>
    <s v="Paid Back"/>
  </r>
  <r>
    <n v="19351"/>
    <d v="2021-03-26T00:00:00"/>
    <s v="High"/>
    <n v="651"/>
    <n v="74"/>
    <s v="Approved"/>
    <x v="0"/>
    <d v="2021-04-25T00:00:00"/>
    <d v="2021-05-25T00:00:00"/>
    <d v="2021-06-24T00:00:00"/>
    <d v="2021-04-26T00:00:00"/>
    <d v="2021-05-25T00:00:00"/>
    <d v="2021-06-24T00:00:00"/>
    <s v="Paid Back"/>
  </r>
  <r>
    <n v="19352"/>
    <d v="2021-01-11T00:00:00"/>
    <s v="Low"/>
    <n v="630"/>
    <n v="122"/>
    <s v="Declined"/>
    <x v="1"/>
    <d v="1899-12-30T00:00:00"/>
    <d v="1899-12-30T00:00:00"/>
    <d v="1899-12-30T00:00:00"/>
    <d v="1899-12-30T00:00:00"/>
    <d v="1899-12-30T00:00:00"/>
    <d v="1899-12-30T00:00:00"/>
    <s v=""/>
  </r>
  <r>
    <n v="19353"/>
    <d v="2021-01-18T00:00:00"/>
    <s v="Mid"/>
    <n v="566"/>
    <n v="106"/>
    <s v="Declined"/>
    <x v="4"/>
    <d v="1899-12-30T00:00:00"/>
    <d v="1899-12-30T00:00:00"/>
    <d v="1899-12-30T00:00:00"/>
    <d v="1899-12-30T00:00:00"/>
    <d v="1899-12-30T00:00:00"/>
    <d v="1899-12-30T00:00:00"/>
    <s v=""/>
  </r>
  <r>
    <n v="19354"/>
    <d v="2021-02-14T00:00:00"/>
    <s v="Mid"/>
    <n v="703"/>
    <n v="113"/>
    <s v="Approved"/>
    <x v="0"/>
    <d v="2021-03-16T00:00:00"/>
    <d v="2021-04-15T00:00:00"/>
    <d v="2021-05-15T00:00:00"/>
    <d v="2021-03-24T00:00:00"/>
    <d v="2021-04-15T00:00:00"/>
    <d v="2021-05-15T00:00:00"/>
    <s v="Paid Back"/>
  </r>
  <r>
    <n v="19355"/>
    <d v="2021-03-27T00:00:00"/>
    <s v="Mid"/>
    <n v="655"/>
    <n v="57"/>
    <s v="Approved"/>
    <x v="0"/>
    <d v="2021-04-26T00:00:00"/>
    <d v="2021-05-26T00:00:00"/>
    <d v="2021-06-25T00:00:00"/>
    <d v="2021-04-26T00:00:00"/>
    <d v="2021-05-26T00:00:00"/>
    <d v="2021-06-25T00:00:00"/>
    <s v="Defaulted"/>
  </r>
  <r>
    <n v="19356"/>
    <d v="2021-03-05T00:00:00"/>
    <s v="Low"/>
    <n v="585"/>
    <n v="159"/>
    <s v="Declined"/>
    <x v="1"/>
    <d v="1899-12-30T00:00:00"/>
    <d v="1899-12-30T00:00:00"/>
    <d v="1899-12-30T00:00:00"/>
    <d v="1899-12-30T00:00:00"/>
    <d v="1899-12-30T00:00:00"/>
    <d v="1899-12-30T00:00:00"/>
    <s v=""/>
  </r>
  <r>
    <n v="19357"/>
    <d v="2021-02-24T00:00:00"/>
    <s v="Low"/>
    <n v="608"/>
    <n v="92"/>
    <s v="Declined"/>
    <x v="4"/>
    <d v="1899-12-30T00:00:00"/>
    <d v="1899-12-30T00:00:00"/>
    <d v="1899-12-30T00:00:00"/>
    <d v="1899-12-30T00:00:00"/>
    <d v="1899-12-30T00:00:00"/>
    <d v="1899-12-30T00:00:00"/>
    <s v=""/>
  </r>
  <r>
    <n v="19358"/>
    <d v="2021-01-12T00:00:00"/>
    <s v="Low"/>
    <n v="534"/>
    <n v="87"/>
    <s v="Declined"/>
    <x v="3"/>
    <d v="1899-12-30T00:00:00"/>
    <d v="1899-12-30T00:00:00"/>
    <d v="1899-12-30T00:00:00"/>
    <d v="1899-12-30T00:00:00"/>
    <d v="1899-12-30T00:00:00"/>
    <d v="1899-12-30T00:00:00"/>
    <s v=""/>
  </r>
  <r>
    <n v="19359"/>
    <d v="2021-01-28T00:00:00"/>
    <s v="High"/>
    <n v="607"/>
    <n v="102"/>
    <s v="Approved"/>
    <x v="0"/>
    <d v="2021-02-27T00:00:00"/>
    <d v="2021-03-29T00:00:00"/>
    <d v="2021-04-28T00:00:00"/>
    <d v="2021-03-02T00:00:00"/>
    <d v="2021-03-29T00:00:00"/>
    <d v="2021-04-28T00:00:00"/>
    <s v="Defaulted"/>
  </r>
  <r>
    <n v="19360"/>
    <d v="2021-01-05T00:00:00"/>
    <s v="Mid"/>
    <n v="604"/>
    <n v="113"/>
    <s v="Declined"/>
    <x v="1"/>
    <d v="1899-12-30T00:00:00"/>
    <d v="1899-12-30T00:00:00"/>
    <d v="1899-12-30T00:00:00"/>
    <d v="1899-12-30T00:00:00"/>
    <d v="1899-12-30T00:00:00"/>
    <d v="1899-12-30T00:00:00"/>
    <s v=""/>
  </r>
  <r>
    <n v="19361"/>
    <d v="2021-02-23T00:00:00"/>
    <s v="Low"/>
    <n v="563"/>
    <n v="64"/>
    <s v="Declined"/>
    <x v="4"/>
    <d v="1899-12-30T00:00:00"/>
    <d v="1899-12-30T00:00:00"/>
    <d v="1899-12-30T00:00:00"/>
    <d v="1899-12-30T00:00:00"/>
    <d v="1899-12-30T00:00:00"/>
    <d v="1899-12-30T00:00:00"/>
    <s v=""/>
  </r>
  <r>
    <n v="19362"/>
    <d v="2021-02-15T00:00:00"/>
    <s v="Mid"/>
    <n v="627"/>
    <n v="37"/>
    <s v="Approved"/>
    <x v="0"/>
    <d v="2021-03-17T00:00:00"/>
    <d v="2021-04-16T00:00:00"/>
    <d v="2021-05-16T00:00:00"/>
    <d v="2021-04-21T00:00:00"/>
    <d v="2021-04-16T00:00:00"/>
    <d v="2021-05-16T00:00:00"/>
    <s v="Paid Back"/>
  </r>
  <r>
    <n v="19363"/>
    <d v="2021-02-28T00:00:00"/>
    <s v="Mid"/>
    <n v="589"/>
    <n v="46"/>
    <s v="Declined"/>
    <x v="2"/>
    <d v="1899-12-30T00:00:00"/>
    <d v="1899-12-30T00:00:00"/>
    <d v="1899-12-30T00:00:00"/>
    <d v="1899-12-30T00:00:00"/>
    <d v="1899-12-30T00:00:00"/>
    <d v="1899-12-30T00:00:00"/>
    <s v=""/>
  </r>
  <r>
    <n v="19364"/>
    <d v="2021-01-27T00:00:00"/>
    <s v="Low"/>
    <n v="652"/>
    <n v="109"/>
    <s v="Approved"/>
    <x v="0"/>
    <d v="2021-02-26T00:00:00"/>
    <d v="2021-03-28T00:00:00"/>
    <d v="2021-04-27T00:00:00"/>
    <d v="2021-03-05T00:00:00"/>
    <d v="2021-03-28T00:00:00"/>
    <d v="2021-04-27T00:00:00"/>
    <s v="Paid Back"/>
  </r>
  <r>
    <n v="19365"/>
    <d v="2021-01-04T00:00:00"/>
    <s v="Low"/>
    <n v="588"/>
    <n v="116"/>
    <s v="Declined"/>
    <x v="5"/>
    <d v="1899-12-30T00:00:00"/>
    <d v="1899-12-30T00:00:00"/>
    <d v="1899-12-30T00:00:00"/>
    <d v="1899-12-30T00:00:00"/>
    <d v="1899-12-30T00:00:00"/>
    <d v="1899-12-30T00:00:00"/>
    <s v=""/>
  </r>
  <r>
    <n v="19366"/>
    <d v="2021-02-09T00:00:00"/>
    <s v="High"/>
    <n v="670"/>
    <n v="87"/>
    <s v="Approved"/>
    <x v="0"/>
    <d v="2021-03-11T00:00:00"/>
    <d v="2021-04-10T00:00:00"/>
    <d v="2021-05-10T00:00:00"/>
    <d v="2021-03-15T00:00:00"/>
    <d v="2021-04-10T00:00:00"/>
    <d v="2021-05-10T00:00:00"/>
    <s v="Paid Back"/>
  </r>
  <r>
    <n v="19367"/>
    <d v="2021-03-04T00:00:00"/>
    <s v="Low"/>
    <n v="682"/>
    <n v="107"/>
    <s v="Approved"/>
    <x v="0"/>
    <d v="2021-04-03T00:00:00"/>
    <d v="2021-05-03T00:00:00"/>
    <d v="2021-06-02T00:00:00"/>
    <d v="2021-04-11T00:00:00"/>
    <d v="2021-05-03T00:00:00"/>
    <d v="2021-06-02T00:00:00"/>
    <s v="Paid Back"/>
  </r>
  <r>
    <n v="19368"/>
    <d v="2021-03-25T00:00:00"/>
    <s v="High"/>
    <n v="589"/>
    <n v="144"/>
    <s v="Declined"/>
    <x v="4"/>
    <d v="1899-12-30T00:00:00"/>
    <d v="1899-12-30T00:00:00"/>
    <d v="1899-12-30T00:00:00"/>
    <d v="1899-12-30T00:00:00"/>
    <d v="1899-12-30T00:00:00"/>
    <d v="1899-12-30T00:00:00"/>
    <s v=""/>
  </r>
  <r>
    <n v="19369"/>
    <d v="2021-02-05T00:00:00"/>
    <s v="Low"/>
    <n v="582"/>
    <n v="163"/>
    <s v="Declined"/>
    <x v="1"/>
    <d v="1899-12-30T00:00:00"/>
    <d v="1899-12-30T00:00:00"/>
    <d v="1899-12-30T00:00:00"/>
    <d v="1899-12-30T00:00:00"/>
    <d v="1899-12-30T00:00:00"/>
    <d v="1899-12-30T00:00:00"/>
    <s v=""/>
  </r>
  <r>
    <n v="19370"/>
    <d v="2021-01-22T00:00:00"/>
    <s v="High"/>
    <n v="616"/>
    <n v="86"/>
    <s v="Approved"/>
    <x v="0"/>
    <d v="2021-02-21T00:00:00"/>
    <d v="2021-03-23T00:00:00"/>
    <d v="2021-04-22T00:00:00"/>
    <d v="2021-02-25T00:00:00"/>
    <d v="2021-03-23T00:00:00"/>
    <d v="2021-04-22T00:00:00"/>
    <s v="Defaulted"/>
  </r>
  <r>
    <n v="19371"/>
    <d v="2021-03-14T00:00:00"/>
    <s v="Low"/>
    <n v="586"/>
    <n v="104"/>
    <s v="Declined"/>
    <x v="1"/>
    <d v="1899-12-30T00:00:00"/>
    <d v="1899-12-30T00:00:00"/>
    <d v="1899-12-30T00:00:00"/>
    <d v="1899-12-30T00:00:00"/>
    <d v="1899-12-30T00:00:00"/>
    <d v="1899-12-30T00:00:00"/>
    <s v=""/>
  </r>
  <r>
    <n v="19372"/>
    <d v="2021-01-18T00:00:00"/>
    <s v="Low"/>
    <n v="622"/>
    <n v="116"/>
    <s v="Declined"/>
    <x v="3"/>
    <d v="1899-12-30T00:00:00"/>
    <d v="1899-12-30T00:00:00"/>
    <d v="1899-12-30T00:00:00"/>
    <d v="1899-12-30T00:00:00"/>
    <d v="1899-12-30T00:00:00"/>
    <d v="1899-12-30T00:00:00"/>
    <s v=""/>
  </r>
  <r>
    <n v="19373"/>
    <d v="2021-02-07T00:00:00"/>
    <s v="High"/>
    <n v="605"/>
    <n v="108"/>
    <s v="Approved"/>
    <x v="0"/>
    <d v="2021-03-09T00:00:00"/>
    <d v="2021-04-08T00:00:00"/>
    <d v="2021-05-08T00:00:00"/>
    <d v="2021-04-18T00:00:00"/>
    <d v="2021-04-08T00:00:00"/>
    <d v="2021-05-08T00:00:00"/>
    <s v="Paid Back"/>
  </r>
  <r>
    <n v="19374"/>
    <d v="2021-04-01T00:00:00"/>
    <s v="Mid"/>
    <n v="668"/>
    <n v="94"/>
    <s v="Approved"/>
    <x v="0"/>
    <d v="2021-05-01T00:00:00"/>
    <d v="2021-05-31T00:00:00"/>
    <d v="2021-06-30T00:00:00"/>
    <d v="2021-05-02T00:00:00"/>
    <d v="2021-05-31T00:00:00"/>
    <d v="2021-06-30T00:00:00"/>
    <s v="Defaulted"/>
  </r>
  <r>
    <n v="19375"/>
    <d v="2021-02-21T00:00:00"/>
    <s v="Low"/>
    <n v="713"/>
    <n v="110"/>
    <s v="Approved"/>
    <x v="0"/>
    <d v="2021-03-23T00:00:00"/>
    <d v="2021-04-22T00:00:00"/>
    <d v="2021-05-22T00:00:00"/>
    <d v="2021-03-24T00:00:00"/>
    <d v="2021-04-22T00:00:00"/>
    <d v="2021-05-22T00:00:00"/>
    <s v="Paid Back"/>
  </r>
  <r>
    <n v="19376"/>
    <d v="2021-03-02T00:00:00"/>
    <s v="High"/>
    <n v="612"/>
    <n v="101"/>
    <s v="Approved"/>
    <x v="0"/>
    <d v="2021-04-01T00:00:00"/>
    <d v="2021-05-01T00:00:00"/>
    <d v="2021-05-31T00:00:00"/>
    <d v="2021-04-28T00:00:00"/>
    <d v="2021-05-01T00:00:00"/>
    <d v="2021-05-31T00:00:00"/>
    <s v="Defaulted"/>
  </r>
  <r>
    <n v="19377"/>
    <d v="2021-03-25T00:00:00"/>
    <s v="Mid"/>
    <n v="637"/>
    <n v="131"/>
    <s v="Approved"/>
    <x v="0"/>
    <d v="2021-04-24T00:00:00"/>
    <d v="2021-05-24T00:00:00"/>
    <d v="2021-06-23T00:00:00"/>
    <d v="2021-05-15T00:00:00"/>
    <d v="2021-05-24T00:00:00"/>
    <d v="2021-06-23T00:00:00"/>
    <s v="Defaulted"/>
  </r>
  <r>
    <n v="19378"/>
    <d v="2021-03-11T00:00:00"/>
    <s v="High"/>
    <n v="623"/>
    <n v="130"/>
    <s v="Approved"/>
    <x v="0"/>
    <d v="2021-04-10T00:00:00"/>
    <d v="2021-05-10T00:00:00"/>
    <d v="2021-06-09T00:00:00"/>
    <d v="2021-04-13T00:00:00"/>
    <d v="2021-05-10T00:00:00"/>
    <d v="2021-06-09T00:00:00"/>
    <s v="Defaulted"/>
  </r>
  <r>
    <n v="19379"/>
    <d v="2021-03-12T00:00:00"/>
    <s v="Low"/>
    <n v="572"/>
    <n v="99"/>
    <s v="Declined"/>
    <x v="1"/>
    <d v="1899-12-30T00:00:00"/>
    <d v="1899-12-30T00:00:00"/>
    <d v="1899-12-30T00:00:00"/>
    <d v="1899-12-30T00:00:00"/>
    <d v="1899-12-30T00:00:00"/>
    <d v="1899-12-30T00:00:00"/>
    <s v=""/>
  </r>
  <r>
    <n v="19380"/>
    <d v="2021-02-10T00:00:00"/>
    <s v="Low"/>
    <n v="616"/>
    <n v="98"/>
    <s v="Declined"/>
    <x v="3"/>
    <d v="1899-12-30T00:00:00"/>
    <d v="1899-12-30T00:00:00"/>
    <d v="1899-12-30T00:00:00"/>
    <d v="1899-12-30T00:00:00"/>
    <d v="1899-12-30T00:00:00"/>
    <d v="1899-12-30T00:00:00"/>
    <s v=""/>
  </r>
  <r>
    <n v="19381"/>
    <d v="2021-02-28T00:00:00"/>
    <s v="High"/>
    <n v="667"/>
    <n v="39"/>
    <s v="Approved"/>
    <x v="0"/>
    <d v="2021-03-30T00:00:00"/>
    <d v="2021-04-29T00:00:00"/>
    <d v="2021-05-29T00:00:00"/>
    <d v="2021-03-30T00:00:00"/>
    <d v="2021-04-29T00:00:00"/>
    <d v="2021-05-29T00:00:00"/>
    <s v="Defaulted"/>
  </r>
  <r>
    <n v="19382"/>
    <d v="2021-02-16T00:00:00"/>
    <s v="Mid"/>
    <n v="611"/>
    <n v="116"/>
    <s v="Declined"/>
    <x v="4"/>
    <d v="1899-12-30T00:00:00"/>
    <d v="1899-12-30T00:00:00"/>
    <d v="1899-12-30T00:00:00"/>
    <d v="1899-12-30T00:00:00"/>
    <d v="1899-12-30T00:00:00"/>
    <d v="1899-12-30T00:00:00"/>
    <s v=""/>
  </r>
  <r>
    <n v="19383"/>
    <d v="2021-02-22T00:00:00"/>
    <s v="Low"/>
    <n v="593"/>
    <n v="93"/>
    <s v="Declined"/>
    <x v="3"/>
    <d v="1899-12-30T00:00:00"/>
    <d v="1899-12-30T00:00:00"/>
    <d v="1899-12-30T00:00:00"/>
    <d v="1899-12-30T00:00:00"/>
    <d v="1899-12-30T00:00:00"/>
    <d v="1899-12-30T00:00:00"/>
    <s v=""/>
  </r>
  <r>
    <n v="19384"/>
    <d v="2021-02-21T00:00:00"/>
    <s v="Low"/>
    <n v="577"/>
    <n v="130"/>
    <s v="Declined"/>
    <x v="2"/>
    <d v="1899-12-30T00:00:00"/>
    <d v="1899-12-30T00:00:00"/>
    <d v="1899-12-30T00:00:00"/>
    <d v="1899-12-30T00:00:00"/>
    <d v="1899-12-30T00:00:00"/>
    <d v="1899-12-30T00:00:00"/>
    <s v=""/>
  </r>
  <r>
    <n v="19385"/>
    <d v="2021-02-11T00:00:00"/>
    <s v="Mid"/>
    <n v="621"/>
    <n v="80"/>
    <s v="Approved"/>
    <x v="0"/>
    <d v="2021-03-13T00:00:00"/>
    <d v="2021-04-12T00:00:00"/>
    <d v="2021-05-12T00:00:00"/>
    <d v="2021-04-15T00:00:00"/>
    <d v="2021-04-12T00:00:00"/>
    <d v="2021-05-12T00:00:00"/>
    <s v="Paid Back"/>
  </r>
  <r>
    <n v="19386"/>
    <d v="2021-03-03T00:00:00"/>
    <s v="Mid"/>
    <n v="547"/>
    <n v="105"/>
    <s v="Approved"/>
    <x v="0"/>
    <d v="2021-04-02T00:00:00"/>
    <d v="2021-05-02T00:00:00"/>
    <d v="2021-06-01T00:00:00"/>
    <d v="2021-05-08T00:00:00"/>
    <d v="2021-05-02T00:00:00"/>
    <d v="2021-06-01T00:00:00"/>
    <s v="Paid Back"/>
  </r>
  <r>
    <n v="19387"/>
    <d v="2021-02-06T00:00:00"/>
    <s v="Mid"/>
    <n v="585"/>
    <n v="47"/>
    <s v="Declined"/>
    <x v="4"/>
    <d v="1899-12-30T00:00:00"/>
    <d v="1899-12-30T00:00:00"/>
    <d v="1899-12-30T00:00:00"/>
    <d v="1899-12-30T00:00:00"/>
    <d v="1899-12-30T00:00:00"/>
    <d v="1899-12-30T00:00:00"/>
    <s v=""/>
  </r>
  <r>
    <n v="19388"/>
    <d v="2021-03-08T00:00:00"/>
    <s v="Low"/>
    <n v="701"/>
    <n v="75"/>
    <s v="Approved"/>
    <x v="0"/>
    <d v="2021-04-07T00:00:00"/>
    <d v="2021-05-07T00:00:00"/>
    <d v="2021-06-06T00:00:00"/>
    <d v="2021-04-11T00:00:00"/>
    <d v="2021-05-07T00:00:00"/>
    <d v="2021-06-06T00:00:00"/>
    <s v="Paid Back"/>
  </r>
  <r>
    <n v="19389"/>
    <d v="2021-02-25T00:00:00"/>
    <s v="Mid"/>
    <n v="627"/>
    <n v="106"/>
    <s v="Approved"/>
    <x v="0"/>
    <d v="2021-03-27T00:00:00"/>
    <d v="2021-04-26T00:00:00"/>
    <d v="2021-05-26T00:00:00"/>
    <d v="2021-05-02T00:00:00"/>
    <d v="2021-04-26T00:00:00"/>
    <d v="2021-05-26T00:00:00"/>
    <s v="Paid Back"/>
  </r>
  <r>
    <n v="19390"/>
    <d v="2021-01-28T00:00:00"/>
    <s v="Low"/>
    <n v="608"/>
    <n v="94"/>
    <s v="Declined"/>
    <x v="5"/>
    <d v="1899-12-30T00:00:00"/>
    <d v="1899-12-30T00:00:00"/>
    <d v="1899-12-30T00:00:00"/>
    <d v="1899-12-30T00:00:00"/>
    <d v="1899-12-30T00:00:00"/>
    <d v="1899-12-30T00:00:00"/>
    <s v=""/>
  </r>
  <r>
    <n v="19391"/>
    <d v="2021-03-02T00:00:00"/>
    <s v="High"/>
    <n v="644"/>
    <n v="133"/>
    <s v="Approved"/>
    <x v="0"/>
    <d v="2021-04-01T00:00:00"/>
    <d v="2021-05-01T00:00:00"/>
    <d v="2021-05-31T00:00:00"/>
    <d v="2021-04-06T00:00:00"/>
    <d v="2021-05-01T00:00:00"/>
    <d v="2021-05-31T00:00:00"/>
    <s v="Paid Back"/>
  </r>
  <r>
    <n v="19392"/>
    <d v="2021-02-03T00:00:00"/>
    <s v="Mid"/>
    <n v="585"/>
    <n v="86"/>
    <s v="Declined"/>
    <x v="3"/>
    <d v="1899-12-30T00:00:00"/>
    <d v="1899-12-30T00:00:00"/>
    <d v="1899-12-30T00:00:00"/>
    <d v="1899-12-30T00:00:00"/>
    <d v="1899-12-30T00:00:00"/>
    <d v="1899-12-30T00:00:00"/>
    <s v=""/>
  </r>
  <r>
    <n v="19393"/>
    <d v="2021-03-15T00:00:00"/>
    <s v="High"/>
    <n v="647"/>
    <n v="96"/>
    <s v="Approved"/>
    <x v="0"/>
    <d v="2021-04-14T00:00:00"/>
    <d v="2021-05-14T00:00:00"/>
    <d v="2021-06-13T00:00:00"/>
    <d v="2021-04-17T00:00:00"/>
    <d v="2021-05-14T00:00:00"/>
    <d v="2021-06-13T00:00:00"/>
    <s v="Paid Back"/>
  </r>
  <r>
    <n v="19394"/>
    <d v="2021-03-25T00:00:00"/>
    <s v="High"/>
    <n v="613"/>
    <n v="106"/>
    <s v="Approved"/>
    <x v="0"/>
    <d v="2021-04-24T00:00:00"/>
    <d v="2021-05-24T00:00:00"/>
    <d v="2021-06-23T00:00:00"/>
    <d v="2021-05-23T00:00:00"/>
    <d v="2021-05-24T00:00:00"/>
    <d v="2021-06-23T00:00:00"/>
    <s v="Paid Back"/>
  </r>
  <r>
    <n v="19395"/>
    <d v="2021-02-25T00:00:00"/>
    <s v="Mid"/>
    <n v="602"/>
    <n v="40"/>
    <s v="Declined"/>
    <x v="2"/>
    <d v="1899-12-30T00:00:00"/>
    <d v="1899-12-30T00:00:00"/>
    <d v="1899-12-30T00:00:00"/>
    <d v="1899-12-30T00:00:00"/>
    <d v="1899-12-30T00:00:00"/>
    <d v="1899-12-30T00:00:00"/>
    <s v=""/>
  </r>
  <r>
    <n v="19396"/>
    <d v="2021-01-23T00:00:00"/>
    <s v="Mid"/>
    <n v="550"/>
    <n v="108"/>
    <s v="Declined"/>
    <x v="4"/>
    <d v="1899-12-30T00:00:00"/>
    <d v="1899-12-30T00:00:00"/>
    <d v="1899-12-30T00:00:00"/>
    <d v="1899-12-30T00:00:00"/>
    <d v="1899-12-30T00:00:00"/>
    <d v="1899-12-30T00:00:00"/>
    <s v=""/>
  </r>
  <r>
    <n v="19397"/>
    <d v="2021-02-22T00:00:00"/>
    <s v="Mid"/>
    <n v="604"/>
    <n v="85"/>
    <s v="Declined"/>
    <x v="3"/>
    <d v="1899-12-30T00:00:00"/>
    <d v="1899-12-30T00:00:00"/>
    <d v="1899-12-30T00:00:00"/>
    <d v="1899-12-30T00:00:00"/>
    <d v="1899-12-30T00:00:00"/>
    <d v="1899-12-30T00:00:00"/>
    <s v=""/>
  </r>
  <r>
    <n v="19398"/>
    <d v="2021-02-21T00:00:00"/>
    <s v="Mid"/>
    <n v="579"/>
    <n v="125"/>
    <s v="Declined"/>
    <x v="1"/>
    <d v="1899-12-30T00:00:00"/>
    <d v="1899-12-30T00:00:00"/>
    <d v="1899-12-30T00:00:00"/>
    <d v="1899-12-30T00:00:00"/>
    <d v="1899-12-30T00:00:00"/>
    <d v="1899-12-30T00:00:00"/>
    <s v=""/>
  </r>
  <r>
    <n v="19399"/>
    <d v="2021-03-17T00:00:00"/>
    <s v="Mid"/>
    <n v="658"/>
    <n v="96"/>
    <s v="Approved"/>
    <x v="0"/>
    <d v="2021-04-16T00:00:00"/>
    <d v="2021-05-16T00:00:00"/>
    <d v="2021-06-15T00:00:00"/>
    <d v="2021-04-18T00:00:00"/>
    <d v="2021-05-16T00:00:00"/>
    <d v="2021-06-15T00:00:00"/>
    <s v="Paid Back"/>
  </r>
  <r>
    <n v="19400"/>
    <d v="2021-02-21T00:00:00"/>
    <s v="Mid"/>
    <n v="596"/>
    <n v="100"/>
    <s v="Declined"/>
    <x v="1"/>
    <d v="1899-12-30T00:00:00"/>
    <d v="1899-12-30T00:00:00"/>
    <d v="1899-12-30T00:00:00"/>
    <d v="1899-12-30T00:00:00"/>
    <d v="1899-12-30T00:00:00"/>
    <d v="1899-12-30T00:00:00"/>
    <s v=""/>
  </r>
  <r>
    <n v="19401"/>
    <d v="2021-03-04T00:00:00"/>
    <s v="High"/>
    <n v="641"/>
    <n v="173"/>
    <s v="Approved"/>
    <x v="0"/>
    <d v="2021-04-03T00:00:00"/>
    <d v="2021-05-03T00:00:00"/>
    <d v="2021-06-02T00:00:00"/>
    <d v="2021-04-11T00:00:00"/>
    <d v="2021-05-03T00:00:00"/>
    <d v="2021-06-02T00:00:00"/>
    <s v="Paid Back"/>
  </r>
  <r>
    <n v="19402"/>
    <d v="2021-01-02T00:00:00"/>
    <s v="Low"/>
    <n v="609"/>
    <n v="124"/>
    <s v="Declined"/>
    <x v="4"/>
    <d v="1899-12-30T00:00:00"/>
    <d v="1899-12-30T00:00:00"/>
    <d v="1899-12-30T00:00:00"/>
    <d v="1899-12-30T00:00:00"/>
    <d v="1899-12-30T00:00:00"/>
    <d v="1899-12-30T00:00:00"/>
    <s v=""/>
  </r>
  <r>
    <n v="19403"/>
    <d v="2021-01-26T00:00:00"/>
    <s v="Low"/>
    <n v="608"/>
    <n v="75"/>
    <s v="Declined"/>
    <x v="5"/>
    <d v="1899-12-30T00:00:00"/>
    <d v="1899-12-30T00:00:00"/>
    <d v="1899-12-30T00:00:00"/>
    <d v="1899-12-30T00:00:00"/>
    <d v="1899-12-30T00:00:00"/>
    <d v="1899-12-30T00:00:00"/>
    <s v=""/>
  </r>
  <r>
    <n v="19404"/>
    <d v="2021-03-16T00:00:00"/>
    <s v="Mid"/>
    <n v="579"/>
    <n v="76"/>
    <s v="Approved"/>
    <x v="0"/>
    <d v="2021-04-15T00:00:00"/>
    <d v="2021-05-15T00:00:00"/>
    <d v="2021-06-14T00:00:00"/>
    <d v="2021-07-01T00:00:00"/>
    <d v="2021-05-15T00:00:00"/>
    <d v="2021-06-14T00:00:00"/>
    <s v="Paid Back"/>
  </r>
  <r>
    <n v="19405"/>
    <d v="2021-03-26T00:00:00"/>
    <s v="Mid"/>
    <n v="592"/>
    <n v="87"/>
    <s v="Declined"/>
    <x v="1"/>
    <d v="1899-12-30T00:00:00"/>
    <d v="1899-12-30T00:00:00"/>
    <d v="1899-12-30T00:00:00"/>
    <d v="1899-12-30T00:00:00"/>
    <d v="1899-12-30T00:00:00"/>
    <d v="1899-12-30T00:00:00"/>
    <s v=""/>
  </r>
  <r>
    <n v="19406"/>
    <d v="2021-02-26T00:00:00"/>
    <s v="Low"/>
    <n v="648"/>
    <n v="151"/>
    <s v="Approved"/>
    <x v="0"/>
    <d v="2021-03-28T00:00:00"/>
    <d v="2021-04-27T00:00:00"/>
    <d v="2021-05-27T00:00:00"/>
    <d v="2021-04-06T00:00:00"/>
    <d v="2021-04-27T00:00:00"/>
    <d v="2021-05-27T00:00:00"/>
    <s v="Defaulted"/>
  </r>
  <r>
    <n v="19407"/>
    <d v="2021-03-10T00:00:00"/>
    <s v="High"/>
    <n v="644"/>
    <n v="114"/>
    <s v="Approved"/>
    <x v="0"/>
    <d v="2021-04-09T00:00:00"/>
    <d v="2021-05-09T00:00:00"/>
    <d v="2021-06-08T00:00:00"/>
    <d v="2021-04-13T00:00:00"/>
    <d v="2021-05-09T00:00:00"/>
    <d v="2021-06-08T00:00:00"/>
    <s v="Paid Back"/>
  </r>
  <r>
    <n v="19408"/>
    <d v="2021-03-18T00:00:00"/>
    <s v="Low"/>
    <n v="646"/>
    <n v="137"/>
    <s v="Approved"/>
    <x v="0"/>
    <d v="2021-04-17T00:00:00"/>
    <d v="2021-05-17T00:00:00"/>
    <d v="2021-06-16T00:00:00"/>
    <d v="2021-04-23T00:00:00"/>
    <d v="2021-05-17T00:00:00"/>
    <d v="2021-06-16T00:00:00"/>
    <s v="Defaulted"/>
  </r>
  <r>
    <n v="19409"/>
    <d v="2021-03-16T00:00:00"/>
    <s v="High"/>
    <n v="591"/>
    <n v="102"/>
    <s v="Declined"/>
    <x v="3"/>
    <d v="1899-12-30T00:00:00"/>
    <d v="1899-12-30T00:00:00"/>
    <d v="1899-12-30T00:00:00"/>
    <d v="1899-12-30T00:00:00"/>
    <d v="1899-12-30T00:00:00"/>
    <d v="1899-12-30T00:00:00"/>
    <s v=""/>
  </r>
  <r>
    <n v="19410"/>
    <d v="2021-03-03T00:00:00"/>
    <s v="Mid"/>
    <n v="665"/>
    <n v="105"/>
    <s v="Approved"/>
    <x v="0"/>
    <d v="2021-04-02T00:00:00"/>
    <d v="2021-05-02T00:00:00"/>
    <d v="2021-06-01T00:00:00"/>
    <d v="2021-04-02T00:00:00"/>
    <d v="2021-05-02T00:00:00"/>
    <d v="2021-06-01T00:00:00"/>
    <s v="Paid Back"/>
  </r>
  <r>
    <n v="19411"/>
    <d v="2021-02-28T00:00:00"/>
    <s v="Low"/>
    <n v="651"/>
    <n v="98"/>
    <s v="Approved"/>
    <x v="0"/>
    <d v="2021-03-30T00:00:00"/>
    <d v="2021-04-29T00:00:00"/>
    <d v="2021-05-29T00:00:00"/>
    <d v="2021-04-03T00:00:00"/>
    <d v="2021-04-29T00:00:00"/>
    <d v="2021-05-29T00:00:00"/>
    <s v="Defaulted"/>
  </r>
  <r>
    <n v="19412"/>
    <d v="2021-02-10T00:00:00"/>
    <s v="Mid"/>
    <n v="581"/>
    <n v="81"/>
    <s v="Declined"/>
    <x v="2"/>
    <d v="1899-12-30T00:00:00"/>
    <d v="1899-12-30T00:00:00"/>
    <d v="1899-12-30T00:00:00"/>
    <d v="1899-12-30T00:00:00"/>
    <d v="1899-12-30T00:00:00"/>
    <d v="1899-12-30T00:00:00"/>
    <s v=""/>
  </r>
  <r>
    <n v="19413"/>
    <d v="2021-01-10T00:00:00"/>
    <s v="Mid"/>
    <n v="616"/>
    <n v="103"/>
    <s v="Declined"/>
    <x v="1"/>
    <d v="1899-12-30T00:00:00"/>
    <d v="1899-12-30T00:00:00"/>
    <d v="1899-12-30T00:00:00"/>
    <d v="1899-12-30T00:00:00"/>
    <d v="1899-12-30T00:00:00"/>
    <d v="1899-12-30T00:00:00"/>
    <s v=""/>
  </r>
  <r>
    <n v="19414"/>
    <d v="2021-01-14T00:00:00"/>
    <s v="Low"/>
    <n v="633"/>
    <n v="127"/>
    <s v="Declined"/>
    <x v="3"/>
    <d v="1899-12-30T00:00:00"/>
    <d v="1899-12-30T00:00:00"/>
    <d v="1899-12-30T00:00:00"/>
    <d v="1899-12-30T00:00:00"/>
    <d v="1899-12-30T00:00:00"/>
    <d v="1899-12-30T00:00:00"/>
    <s v=""/>
  </r>
  <r>
    <n v="19415"/>
    <d v="2021-02-12T00:00:00"/>
    <s v="Low"/>
    <n v="577"/>
    <n v="80"/>
    <s v="Declined"/>
    <x v="5"/>
    <d v="1899-12-30T00:00:00"/>
    <d v="1899-12-30T00:00:00"/>
    <d v="1899-12-30T00:00:00"/>
    <d v="1899-12-30T00:00:00"/>
    <d v="1899-12-30T00:00:00"/>
    <d v="1899-12-30T00:00:00"/>
    <s v=""/>
  </r>
  <r>
    <n v="19416"/>
    <d v="2021-03-29T00:00:00"/>
    <s v="Low"/>
    <n v="617"/>
    <n v="120"/>
    <s v="Declined"/>
    <x v="5"/>
    <d v="1899-12-30T00:00:00"/>
    <d v="1899-12-30T00:00:00"/>
    <d v="1899-12-30T00:00:00"/>
    <d v="1899-12-30T00:00:00"/>
    <d v="1899-12-30T00:00:00"/>
    <d v="1899-12-30T00:00:00"/>
    <s v=""/>
  </r>
  <r>
    <n v="19417"/>
    <d v="2021-01-07T00:00:00"/>
    <s v="Low"/>
    <n v="642"/>
    <n v="102"/>
    <s v="Approved"/>
    <x v="0"/>
    <d v="2021-02-06T00:00:00"/>
    <d v="2021-03-08T00:00:00"/>
    <d v="2021-04-07T00:00:00"/>
    <d v="2021-02-06T00:00:00"/>
    <d v="2021-03-08T00:00:00"/>
    <d v="2021-04-07T00:00:00"/>
    <s v="Paid Back"/>
  </r>
  <r>
    <n v="19418"/>
    <d v="2021-03-26T00:00:00"/>
    <s v="Mid"/>
    <n v="537"/>
    <n v="71"/>
    <s v="Declined"/>
    <x v="1"/>
    <d v="1899-12-30T00:00:00"/>
    <d v="1899-12-30T00:00:00"/>
    <d v="1899-12-30T00:00:00"/>
    <d v="1899-12-30T00:00:00"/>
    <d v="1899-12-30T00:00:00"/>
    <d v="1899-12-30T00:00:00"/>
    <s v=""/>
  </r>
  <r>
    <n v="19419"/>
    <d v="2021-04-01T00:00:00"/>
    <s v="Low"/>
    <n v="590"/>
    <n v="104"/>
    <s v="Declined"/>
    <x v="2"/>
    <d v="1899-12-30T00:00:00"/>
    <d v="1899-12-30T00:00:00"/>
    <d v="1899-12-30T00:00:00"/>
    <d v="1899-12-30T00:00:00"/>
    <d v="1899-12-30T00:00:00"/>
    <d v="1899-12-30T00:00:00"/>
    <s v=""/>
  </r>
  <r>
    <n v="19420"/>
    <d v="2021-02-13T00:00:00"/>
    <s v="Low"/>
    <n v="640"/>
    <n v="79"/>
    <s v="Declined"/>
    <x v="5"/>
    <d v="1899-12-30T00:00:00"/>
    <d v="1899-12-30T00:00:00"/>
    <d v="1899-12-30T00:00:00"/>
    <d v="1899-12-30T00:00:00"/>
    <d v="1899-12-30T00:00:00"/>
    <d v="1899-12-30T00:00:00"/>
    <s v=""/>
  </r>
  <r>
    <n v="19421"/>
    <d v="2021-02-03T00:00:00"/>
    <s v="Low"/>
    <n v="574"/>
    <n v="108"/>
    <s v="Declined"/>
    <x v="4"/>
    <d v="1899-12-30T00:00:00"/>
    <d v="1899-12-30T00:00:00"/>
    <d v="1899-12-30T00:00:00"/>
    <d v="1899-12-30T00:00:00"/>
    <d v="1899-12-30T00:00:00"/>
    <d v="1899-12-30T00:00:00"/>
    <s v=""/>
  </r>
  <r>
    <n v="19422"/>
    <d v="2021-02-23T00:00:00"/>
    <s v="Low"/>
    <n v="669"/>
    <n v="75"/>
    <s v="Approved"/>
    <x v="0"/>
    <d v="2021-03-25T00:00:00"/>
    <d v="2021-04-24T00:00:00"/>
    <d v="2021-05-24T00:00:00"/>
    <d v="2021-03-29T00:00:00"/>
    <d v="2021-04-24T00:00:00"/>
    <d v="2021-05-24T00:00:00"/>
    <s v="Defaulted"/>
  </r>
  <r>
    <n v="19423"/>
    <d v="2021-02-09T00:00:00"/>
    <s v="Mid"/>
    <n v="561"/>
    <n v="72"/>
    <s v="Declined"/>
    <x v="4"/>
    <d v="1899-12-30T00:00:00"/>
    <d v="1899-12-30T00:00:00"/>
    <d v="1899-12-30T00:00:00"/>
    <d v="1899-12-30T00:00:00"/>
    <d v="1899-12-30T00:00:00"/>
    <d v="1899-12-30T00:00:00"/>
    <s v=""/>
  </r>
  <r>
    <n v="19424"/>
    <d v="2021-03-26T00:00:00"/>
    <s v="Mid"/>
    <n v="646"/>
    <n v="69"/>
    <s v="Approved"/>
    <x v="0"/>
    <d v="2021-04-25T00:00:00"/>
    <d v="2021-05-25T00:00:00"/>
    <d v="2021-06-24T00:00:00"/>
    <d v="2021-05-01T00:00:00"/>
    <d v="2021-05-25T00:00:00"/>
    <d v="2021-06-24T00:00:00"/>
    <s v="Defaulted"/>
  </r>
  <r>
    <n v="19425"/>
    <d v="2021-03-16T00:00:00"/>
    <s v="Low"/>
    <n v="634"/>
    <n v="105"/>
    <s v="Declined"/>
    <x v="4"/>
    <d v="1899-12-30T00:00:00"/>
    <d v="1899-12-30T00:00:00"/>
    <d v="1899-12-30T00:00:00"/>
    <d v="1899-12-30T00:00:00"/>
    <d v="1899-12-30T00:00:00"/>
    <d v="1899-12-30T00:00:00"/>
    <s v=""/>
  </r>
  <r>
    <n v="19426"/>
    <d v="2021-02-03T00:00:00"/>
    <s v="Mid"/>
    <n v="592"/>
    <n v="88"/>
    <s v="Declined"/>
    <x v="2"/>
    <d v="1899-12-30T00:00:00"/>
    <d v="1899-12-30T00:00:00"/>
    <d v="1899-12-30T00:00:00"/>
    <d v="1899-12-30T00:00:00"/>
    <d v="1899-12-30T00:00:00"/>
    <d v="1899-12-30T00:00:00"/>
    <s v=""/>
  </r>
  <r>
    <n v="19427"/>
    <d v="2021-04-01T00:00:00"/>
    <s v="Low"/>
    <n v="642"/>
    <n v="114"/>
    <s v="Approved"/>
    <x v="0"/>
    <d v="2021-05-01T00:00:00"/>
    <d v="2021-05-31T00:00:00"/>
    <d v="2021-06-30T00:00:00"/>
    <d v="2021-05-09T00:00:00"/>
    <d v="2021-05-31T00:00:00"/>
    <d v="2021-06-30T00:00:00"/>
    <s v="Paid Back"/>
  </r>
  <r>
    <n v="19428"/>
    <d v="2021-02-10T00:00:00"/>
    <s v="Mid"/>
    <n v="642"/>
    <n v="117"/>
    <s v="Approved"/>
    <x v="0"/>
    <d v="2021-03-12T00:00:00"/>
    <d v="2021-04-11T00:00:00"/>
    <d v="2021-05-11T00:00:00"/>
    <d v="2021-03-12T00:00:00"/>
    <d v="2021-04-11T00:00:00"/>
    <d v="2021-05-11T00:00:00"/>
    <s v="Defaulted"/>
  </r>
  <r>
    <n v="19429"/>
    <d v="2021-03-20T00:00:00"/>
    <s v="Mid"/>
    <n v="635"/>
    <n v="129"/>
    <s v="Approved"/>
    <x v="0"/>
    <d v="2021-04-19T00:00:00"/>
    <d v="2021-05-19T00:00:00"/>
    <d v="2021-06-18T00:00:00"/>
    <d v="2021-04-23T00:00:00"/>
    <d v="2021-05-19T00:00:00"/>
    <d v="2021-06-18T00:00:00"/>
    <s v="Paid Back"/>
  </r>
  <r>
    <n v="19430"/>
    <d v="2021-03-30T00:00:00"/>
    <s v="Low"/>
    <n v="611"/>
    <n v="137"/>
    <s v="Declined"/>
    <x v="5"/>
    <d v="1899-12-30T00:00:00"/>
    <d v="1899-12-30T00:00:00"/>
    <d v="1899-12-30T00:00:00"/>
    <d v="1899-12-30T00:00:00"/>
    <d v="1899-12-30T00:00:00"/>
    <d v="1899-12-30T00:00:00"/>
    <s v=""/>
  </r>
  <r>
    <n v="19431"/>
    <d v="2021-03-29T00:00:00"/>
    <s v="High"/>
    <n v="639"/>
    <n v="88"/>
    <s v="Approved"/>
    <x v="0"/>
    <d v="2021-04-28T00:00:00"/>
    <d v="2021-05-28T00:00:00"/>
    <d v="2021-06-27T00:00:00"/>
    <d v="2021-05-13T00:00:00"/>
    <d v="2021-05-28T00:00:00"/>
    <d v="2021-06-27T00:00:00"/>
    <s v="Paid Back"/>
  </r>
  <r>
    <n v="19432"/>
    <d v="2021-03-12T00:00:00"/>
    <s v="High"/>
    <n v="626"/>
    <n v="128"/>
    <s v="Approved"/>
    <x v="0"/>
    <d v="2021-04-11T00:00:00"/>
    <d v="2021-05-11T00:00:00"/>
    <d v="2021-06-10T00:00:00"/>
    <d v="2021-05-03T00:00:00"/>
    <d v="2021-05-11T00:00:00"/>
    <d v="2021-06-10T00:00:00"/>
    <s v="Defaulted"/>
  </r>
  <r>
    <n v="19433"/>
    <d v="2021-04-01T00:00:00"/>
    <s v="Low"/>
    <n v="572"/>
    <n v="137"/>
    <s v="Declined"/>
    <x v="4"/>
    <d v="1899-12-30T00:00:00"/>
    <d v="1899-12-30T00:00:00"/>
    <d v="1899-12-30T00:00:00"/>
    <d v="1899-12-30T00:00:00"/>
    <d v="1899-12-30T00:00:00"/>
    <d v="1899-12-30T00:00:00"/>
    <s v=""/>
  </r>
  <r>
    <n v="19434"/>
    <d v="2021-01-24T00:00:00"/>
    <s v="Low"/>
    <n v="627"/>
    <n v="70"/>
    <s v="Declined"/>
    <x v="2"/>
    <d v="1899-12-30T00:00:00"/>
    <d v="1899-12-30T00:00:00"/>
    <d v="1899-12-30T00:00:00"/>
    <d v="1899-12-30T00:00:00"/>
    <d v="1899-12-30T00:00:00"/>
    <d v="1899-12-30T00:00:00"/>
    <s v=""/>
  </r>
  <r>
    <n v="19435"/>
    <d v="2021-02-15T00:00:00"/>
    <s v="Low"/>
    <n v="594"/>
    <n v="88"/>
    <s v="Declined"/>
    <x v="1"/>
    <d v="1899-12-30T00:00:00"/>
    <d v="1899-12-30T00:00:00"/>
    <d v="1899-12-30T00:00:00"/>
    <d v="1899-12-30T00:00:00"/>
    <d v="1899-12-30T00:00:00"/>
    <d v="1899-12-30T00:00:00"/>
    <s v=""/>
  </r>
  <r>
    <n v="19436"/>
    <d v="2021-02-17T00:00:00"/>
    <s v="Low"/>
    <n v="553"/>
    <n v="85"/>
    <s v="Declined"/>
    <x v="5"/>
    <d v="1899-12-30T00:00:00"/>
    <d v="1899-12-30T00:00:00"/>
    <d v="1899-12-30T00:00:00"/>
    <d v="1899-12-30T00:00:00"/>
    <d v="1899-12-30T00:00:00"/>
    <d v="1899-12-30T00:00:00"/>
    <s v=""/>
  </r>
  <r>
    <n v="19437"/>
    <d v="2021-03-12T00:00:00"/>
    <s v="Low"/>
    <n v="621"/>
    <n v="104"/>
    <s v="Declined"/>
    <x v="5"/>
    <d v="1899-12-30T00:00:00"/>
    <d v="1899-12-30T00:00:00"/>
    <d v="1899-12-30T00:00:00"/>
    <d v="1899-12-30T00:00:00"/>
    <d v="1899-12-30T00:00:00"/>
    <d v="1899-12-30T00:00:00"/>
    <s v=""/>
  </r>
  <r>
    <n v="19438"/>
    <d v="2021-02-19T00:00:00"/>
    <s v="High"/>
    <n v="631"/>
    <n v="121"/>
    <s v="Approved"/>
    <x v="0"/>
    <d v="2021-03-21T00:00:00"/>
    <d v="2021-04-20T00:00:00"/>
    <d v="2021-05-20T00:00:00"/>
    <d v="2021-04-04T00:00:00"/>
    <d v="2021-04-20T00:00:00"/>
    <d v="2021-05-20T00:00:00"/>
    <s v="Paid Back"/>
  </r>
  <r>
    <n v="19439"/>
    <d v="2021-01-25T00:00:00"/>
    <s v="Mid"/>
    <n v="650"/>
    <n v="52"/>
    <s v="Approved"/>
    <x v="0"/>
    <d v="2021-02-24T00:00:00"/>
    <d v="2021-03-26T00:00:00"/>
    <d v="2021-04-25T00:00:00"/>
    <d v="2021-02-25T00:00:00"/>
    <d v="2021-03-26T00:00:00"/>
    <d v="2021-04-25T00:00:00"/>
    <s v="Paid Back"/>
  </r>
  <r>
    <n v="19440"/>
    <d v="2021-01-17T00:00:00"/>
    <s v="Mid"/>
    <n v="656"/>
    <n v="87"/>
    <s v="Approved"/>
    <x v="0"/>
    <d v="2021-02-16T00:00:00"/>
    <d v="2021-03-18T00:00:00"/>
    <d v="2021-04-17T00:00:00"/>
    <d v="2021-02-20T00:00:00"/>
    <d v="2021-03-18T00:00:00"/>
    <d v="2021-04-17T00:00:00"/>
    <s v="Paid Back"/>
  </r>
  <r>
    <n v="19441"/>
    <d v="2021-04-02T00:00:00"/>
    <s v="High"/>
    <n v="599"/>
    <n v="47"/>
    <s v="Declined"/>
    <x v="1"/>
    <d v="1899-12-30T00:00:00"/>
    <d v="1899-12-30T00:00:00"/>
    <d v="1899-12-30T00:00:00"/>
    <d v="1899-12-30T00:00:00"/>
    <d v="1899-12-30T00:00:00"/>
    <d v="1899-12-30T00:00:00"/>
    <s v=""/>
  </r>
  <r>
    <n v="19442"/>
    <d v="2021-03-02T00:00:00"/>
    <s v="Mid"/>
    <n v="644"/>
    <n v="88"/>
    <s v="Approved"/>
    <x v="0"/>
    <d v="2021-04-01T00:00:00"/>
    <d v="2021-05-01T00:00:00"/>
    <d v="2021-05-31T00:00:00"/>
    <d v="2021-04-09T00:00:00"/>
    <d v="2021-05-01T00:00:00"/>
    <d v="2021-05-31T00:00:00"/>
    <s v="Defaulted"/>
  </r>
  <r>
    <n v="19443"/>
    <d v="2021-04-02T00:00:00"/>
    <s v="Mid"/>
    <n v="659"/>
    <n v="116"/>
    <s v="Approved"/>
    <x v="0"/>
    <d v="2021-05-02T00:00:00"/>
    <d v="2021-06-01T00:00:00"/>
    <d v="2021-07-01T00:00:00"/>
    <d v="2021-05-04T00:00:00"/>
    <d v="2021-06-01T00:00:00"/>
    <d v="2021-07-01T00:00:00"/>
    <s v="Defaulted"/>
  </r>
  <r>
    <n v="19444"/>
    <d v="2021-03-19T00:00:00"/>
    <s v="Low"/>
    <n v="583"/>
    <n v="99"/>
    <s v="Declined"/>
    <x v="3"/>
    <d v="1899-12-30T00:00:00"/>
    <d v="1899-12-30T00:00:00"/>
    <d v="1899-12-30T00:00:00"/>
    <d v="1899-12-30T00:00:00"/>
    <d v="1899-12-30T00:00:00"/>
    <d v="1899-12-30T00:00:00"/>
    <s v=""/>
  </r>
  <r>
    <n v="19445"/>
    <d v="2021-03-07T00:00:00"/>
    <s v="Mid"/>
    <n v="620"/>
    <n v="131"/>
    <s v="Declined"/>
    <x v="4"/>
    <d v="1899-12-30T00:00:00"/>
    <d v="1899-12-30T00:00:00"/>
    <d v="1899-12-30T00:00:00"/>
    <d v="1899-12-30T00:00:00"/>
    <d v="1899-12-30T00:00:00"/>
    <d v="1899-12-30T00:00:00"/>
    <s v=""/>
  </r>
  <r>
    <n v="19446"/>
    <d v="2021-02-07T00:00:00"/>
    <s v="Mid"/>
    <n v="567"/>
    <n v="126"/>
    <s v="Declined"/>
    <x v="3"/>
    <d v="1899-12-30T00:00:00"/>
    <d v="1899-12-30T00:00:00"/>
    <d v="1899-12-30T00:00:00"/>
    <d v="1899-12-30T00:00:00"/>
    <d v="1899-12-30T00:00:00"/>
    <d v="1899-12-30T00:00:00"/>
    <s v=""/>
  </r>
  <r>
    <n v="19447"/>
    <d v="2021-03-06T00:00:00"/>
    <s v="High"/>
    <n v="640"/>
    <n v="98"/>
    <s v="Approved"/>
    <x v="0"/>
    <d v="2021-04-05T00:00:00"/>
    <d v="2021-05-05T00:00:00"/>
    <d v="2021-06-04T00:00:00"/>
    <d v="2021-04-16T00:00:00"/>
    <d v="2021-05-05T00:00:00"/>
    <d v="2021-06-04T00:00:00"/>
    <s v="Paid Back"/>
  </r>
  <r>
    <n v="19448"/>
    <d v="2021-02-16T00:00:00"/>
    <s v="Mid"/>
    <n v="641"/>
    <n v="97"/>
    <s v="Approved"/>
    <x v="0"/>
    <d v="2021-03-18T00:00:00"/>
    <d v="2021-04-17T00:00:00"/>
    <d v="2021-05-17T00:00:00"/>
    <d v="2021-03-20T00:00:00"/>
    <d v="2021-04-17T00:00:00"/>
    <d v="2021-05-17T00:00:00"/>
    <s v="Defaulted"/>
  </r>
  <r>
    <n v="19449"/>
    <d v="2021-02-21T00:00:00"/>
    <s v="Mid"/>
    <n v="593"/>
    <n v="39"/>
    <s v="Declined"/>
    <x v="2"/>
    <d v="1899-12-30T00:00:00"/>
    <d v="1899-12-30T00:00:00"/>
    <d v="1899-12-30T00:00:00"/>
    <d v="1899-12-30T00:00:00"/>
    <d v="1899-12-30T00:00:00"/>
    <d v="1899-12-30T00:00:00"/>
    <s v=""/>
  </r>
  <r>
    <n v="19450"/>
    <d v="2021-02-15T00:00:00"/>
    <s v="Mid"/>
    <n v="599"/>
    <n v="106"/>
    <s v="Declined"/>
    <x v="1"/>
    <d v="1899-12-30T00:00:00"/>
    <d v="1899-12-30T00:00:00"/>
    <d v="1899-12-30T00:00:00"/>
    <d v="1899-12-30T00:00:00"/>
    <d v="1899-12-30T00:00:00"/>
    <d v="1899-12-30T00:00:00"/>
    <s v=""/>
  </r>
  <r>
    <n v="19451"/>
    <d v="2021-03-17T00:00:00"/>
    <s v="High"/>
    <n v="573"/>
    <n v="122"/>
    <s v="Declined"/>
    <x v="2"/>
    <d v="1899-12-30T00:00:00"/>
    <d v="1899-12-30T00:00:00"/>
    <d v="1899-12-30T00:00:00"/>
    <d v="1899-12-30T00:00:00"/>
    <d v="1899-12-30T00:00:00"/>
    <d v="1899-12-30T00:00:00"/>
    <s v=""/>
  </r>
  <r>
    <n v="19452"/>
    <d v="2021-03-05T00:00:00"/>
    <s v="Mid"/>
    <n v="580"/>
    <n v="60"/>
    <s v="Declined"/>
    <x v="2"/>
    <d v="1899-12-30T00:00:00"/>
    <d v="1899-12-30T00:00:00"/>
    <d v="1899-12-30T00:00:00"/>
    <d v="1899-12-30T00:00:00"/>
    <d v="1899-12-30T00:00:00"/>
    <d v="1899-12-30T00:00:00"/>
    <s v=""/>
  </r>
  <r>
    <n v="19453"/>
    <d v="2021-03-16T00:00:00"/>
    <s v="High"/>
    <n v="574"/>
    <n v="32"/>
    <s v="Approved"/>
    <x v="0"/>
    <d v="2021-04-15T00:00:00"/>
    <d v="2021-05-15T00:00:00"/>
    <d v="2021-06-14T00:00:00"/>
    <d v="2021-07-07T00:00:00"/>
    <d v="2021-05-15T00:00:00"/>
    <d v="2021-06-14T00:00:00"/>
    <s v="Paid Back"/>
  </r>
  <r>
    <n v="19454"/>
    <d v="2021-03-02T00:00:00"/>
    <s v="Mid"/>
    <n v="647"/>
    <n v="104"/>
    <s v="Approved"/>
    <x v="0"/>
    <d v="2021-04-01T00:00:00"/>
    <d v="2021-05-01T00:00:00"/>
    <d v="2021-05-31T00:00:00"/>
    <d v="2021-04-06T00:00:00"/>
    <d v="2021-05-01T00:00:00"/>
    <d v="2021-05-31T00:00:00"/>
    <s v="Paid Back"/>
  </r>
  <r>
    <n v="19455"/>
    <d v="2021-02-23T00:00:00"/>
    <s v="High"/>
    <n v="642"/>
    <n v="117"/>
    <s v="Approved"/>
    <x v="0"/>
    <d v="2021-03-25T00:00:00"/>
    <d v="2021-04-24T00:00:00"/>
    <d v="2021-05-24T00:00:00"/>
    <d v="2021-04-03T00:00:00"/>
    <d v="2021-04-24T00:00:00"/>
    <d v="2021-05-24T00:00:00"/>
    <s v="Defaulted"/>
  </r>
  <r>
    <n v="19456"/>
    <d v="2021-02-23T00:00:00"/>
    <s v="Low"/>
    <n v="596"/>
    <n v="111"/>
    <s v="Declined"/>
    <x v="5"/>
    <d v="1899-12-30T00:00:00"/>
    <d v="1899-12-30T00:00:00"/>
    <d v="1899-12-30T00:00:00"/>
    <d v="1899-12-30T00:00:00"/>
    <d v="1899-12-30T00:00:00"/>
    <d v="1899-12-30T00:00:00"/>
    <s v=""/>
  </r>
  <r>
    <n v="19457"/>
    <d v="2021-03-20T00:00:00"/>
    <s v="Mid"/>
    <n v="704"/>
    <n v="158"/>
    <s v="Approved"/>
    <x v="0"/>
    <d v="2021-04-19T00:00:00"/>
    <d v="2021-05-19T00:00:00"/>
    <d v="2021-06-18T00:00:00"/>
    <d v="2021-04-28T00:00:00"/>
    <d v="2021-05-19T00:00:00"/>
    <d v="2021-06-18T00:00:00"/>
    <s v="Paid Back"/>
  </r>
  <r>
    <n v="19458"/>
    <d v="2021-03-17T00:00:00"/>
    <s v="Low"/>
    <n v="622"/>
    <n v="156"/>
    <s v="Declined"/>
    <x v="4"/>
    <d v="1899-12-30T00:00:00"/>
    <d v="1899-12-30T00:00:00"/>
    <d v="1899-12-30T00:00:00"/>
    <d v="1899-12-30T00:00:00"/>
    <d v="1899-12-30T00:00:00"/>
    <d v="1899-12-30T00:00:00"/>
    <s v=""/>
  </r>
  <r>
    <n v="19459"/>
    <d v="2021-02-20T00:00:00"/>
    <s v="Low"/>
    <n v="581"/>
    <n v="127"/>
    <s v="Declined"/>
    <x v="4"/>
    <d v="1899-12-30T00:00:00"/>
    <d v="1899-12-30T00:00:00"/>
    <d v="1899-12-30T00:00:00"/>
    <d v="1899-12-30T00:00:00"/>
    <d v="1899-12-30T00:00:00"/>
    <d v="1899-12-30T00:00:00"/>
    <s v=""/>
  </r>
  <r>
    <n v="19460"/>
    <d v="2021-02-19T00:00:00"/>
    <s v="High"/>
    <n v="540"/>
    <n v="108"/>
    <s v="Declined"/>
    <x v="1"/>
    <d v="1899-12-30T00:00:00"/>
    <d v="1899-12-30T00:00:00"/>
    <d v="1899-12-30T00:00:00"/>
    <d v="1899-12-30T00:00:00"/>
    <d v="1899-12-30T00:00:00"/>
    <d v="1899-12-30T00:00:00"/>
    <s v=""/>
  </r>
  <r>
    <n v="19461"/>
    <d v="2021-02-07T00:00:00"/>
    <s v="Mid"/>
    <n v="650"/>
    <n v="117"/>
    <s v="Approved"/>
    <x v="0"/>
    <d v="2021-03-09T00:00:00"/>
    <d v="2021-04-08T00:00:00"/>
    <d v="2021-05-08T00:00:00"/>
    <d v="2021-03-12T00:00:00"/>
    <d v="2021-04-08T00:00:00"/>
    <d v="2021-05-08T00:00:00"/>
    <s v="Defaulted"/>
  </r>
  <r>
    <n v="19462"/>
    <d v="2021-01-22T00:00:00"/>
    <s v="High"/>
    <n v="635"/>
    <n v="98"/>
    <s v="Approved"/>
    <x v="0"/>
    <d v="2021-02-21T00:00:00"/>
    <d v="2021-03-23T00:00:00"/>
    <d v="2021-04-22T00:00:00"/>
    <d v="2021-02-23T00:00:00"/>
    <d v="2021-03-23T00:00:00"/>
    <d v="2021-04-22T00:00:00"/>
    <s v="Defaulted"/>
  </r>
  <r>
    <n v="19463"/>
    <d v="2021-02-27T00:00:00"/>
    <s v="Mid"/>
    <n v="626"/>
    <n v="92"/>
    <s v="Approved"/>
    <x v="0"/>
    <d v="2021-03-29T00:00:00"/>
    <d v="2021-04-28T00:00:00"/>
    <d v="2021-05-28T00:00:00"/>
    <d v="2021-04-06T00:00:00"/>
    <d v="2021-04-28T00:00:00"/>
    <d v="2021-05-28T00:00:00"/>
    <s v="Paid Back"/>
  </r>
  <r>
    <n v="19464"/>
    <d v="2021-02-19T00:00:00"/>
    <s v="Low"/>
    <n v="670"/>
    <n v="157"/>
    <s v="Approved"/>
    <x v="0"/>
    <d v="2021-03-21T00:00:00"/>
    <d v="2021-04-20T00:00:00"/>
    <d v="2021-05-20T00:00:00"/>
    <d v="2021-03-21T00:00:00"/>
    <d v="2021-04-20T00:00:00"/>
    <d v="2021-05-20T00:00:00"/>
    <s v="Paid Back"/>
  </r>
  <r>
    <n v="19465"/>
    <d v="2021-02-01T00:00:00"/>
    <s v="Low"/>
    <n v="669"/>
    <n v="94"/>
    <s v="Approved"/>
    <x v="0"/>
    <d v="2021-03-03T00:00:00"/>
    <d v="2021-04-02T00:00:00"/>
    <d v="2021-05-02T00:00:00"/>
    <d v="2021-03-11T00:00:00"/>
    <d v="2021-04-02T00:00:00"/>
    <d v="2021-05-02T00:00:00"/>
    <s v="Defaulted"/>
  </r>
  <r>
    <n v="19466"/>
    <d v="2021-03-04T00:00:00"/>
    <s v="Mid"/>
    <n v="548"/>
    <n v="106"/>
    <s v="Declined"/>
    <x v="3"/>
    <d v="1899-12-30T00:00:00"/>
    <d v="1899-12-30T00:00:00"/>
    <d v="1899-12-30T00:00:00"/>
    <d v="1899-12-30T00:00:00"/>
    <d v="1899-12-30T00:00:00"/>
    <d v="1899-12-30T00:00:00"/>
    <s v=""/>
  </r>
  <r>
    <n v="19467"/>
    <d v="2021-02-07T00:00:00"/>
    <s v="High"/>
    <n v="609"/>
    <n v="86"/>
    <s v="Approved"/>
    <x v="0"/>
    <d v="2021-03-09T00:00:00"/>
    <d v="2021-04-08T00:00:00"/>
    <d v="2021-05-08T00:00:00"/>
    <d v="2021-03-29T00:00:00"/>
    <d v="2021-04-08T00:00:00"/>
    <d v="2021-05-08T00:00:00"/>
    <s v="Paid Back"/>
  </r>
  <r>
    <n v="19468"/>
    <d v="2021-02-28T00:00:00"/>
    <s v="Mid"/>
    <n v="668"/>
    <n v="130"/>
    <s v="Approved"/>
    <x v="0"/>
    <d v="2021-03-30T00:00:00"/>
    <d v="2021-04-29T00:00:00"/>
    <d v="2021-05-29T00:00:00"/>
    <d v="2021-04-06T00:00:00"/>
    <d v="2021-04-29T00:00:00"/>
    <d v="2021-05-29T00:00:00"/>
    <s v="Paid Back"/>
  </r>
  <r>
    <n v="19469"/>
    <d v="2021-03-21T00:00:00"/>
    <s v="Low"/>
    <n v="633"/>
    <n v="107"/>
    <s v="Declined"/>
    <x v="5"/>
    <d v="1899-12-30T00:00:00"/>
    <d v="1899-12-30T00:00:00"/>
    <d v="1899-12-30T00:00:00"/>
    <d v="1899-12-30T00:00:00"/>
    <d v="1899-12-30T00:00:00"/>
    <d v="1899-12-30T00:00:00"/>
    <s v=""/>
  </r>
  <r>
    <n v="19470"/>
    <d v="2021-02-02T00:00:00"/>
    <s v="Low"/>
    <n v="630"/>
    <n v="104"/>
    <s v="Declined"/>
    <x v="4"/>
    <d v="1899-12-30T00:00:00"/>
    <d v="1899-12-30T00:00:00"/>
    <d v="1899-12-30T00:00:00"/>
    <d v="1899-12-30T00:00:00"/>
    <d v="1899-12-30T00:00:00"/>
    <d v="1899-12-30T00:00:00"/>
    <s v=""/>
  </r>
  <r>
    <n v="19471"/>
    <d v="2021-02-20T00:00:00"/>
    <s v="Mid"/>
    <n v="613"/>
    <n v="109"/>
    <s v="Declined"/>
    <x v="5"/>
    <d v="1899-12-30T00:00:00"/>
    <d v="1899-12-30T00:00:00"/>
    <d v="1899-12-30T00:00:00"/>
    <d v="1899-12-30T00:00:00"/>
    <d v="1899-12-30T00:00:00"/>
    <d v="1899-12-30T00:00:00"/>
    <s v=""/>
  </r>
  <r>
    <n v="19472"/>
    <d v="2021-03-09T00:00:00"/>
    <s v="High"/>
    <n v="697"/>
    <n v="86"/>
    <s v="Approved"/>
    <x v="0"/>
    <d v="2021-04-08T00:00:00"/>
    <d v="2021-05-08T00:00:00"/>
    <d v="2021-06-07T00:00:00"/>
    <d v="2021-04-12T00:00:00"/>
    <d v="2021-05-08T00:00:00"/>
    <d v="2021-06-07T00:00:00"/>
    <s v="Paid Back"/>
  </r>
  <r>
    <n v="19473"/>
    <d v="2021-03-13T00:00:00"/>
    <s v="Low"/>
    <n v="636"/>
    <n v="91"/>
    <s v="Approved"/>
    <x v="0"/>
    <d v="2021-04-12T00:00:00"/>
    <d v="2021-05-12T00:00:00"/>
    <d v="2021-06-11T00:00:00"/>
    <d v="2021-05-03T00:00:00"/>
    <d v="2021-05-12T00:00:00"/>
    <d v="2021-06-11T00:00:00"/>
    <s v="Paid Back"/>
  </r>
  <r>
    <n v="19474"/>
    <d v="2021-03-25T00:00:00"/>
    <s v="Low"/>
    <n v="626"/>
    <n v="63"/>
    <s v="Declined"/>
    <x v="5"/>
    <d v="1899-12-30T00:00:00"/>
    <d v="1899-12-30T00:00:00"/>
    <d v="1899-12-30T00:00:00"/>
    <d v="1899-12-30T00:00:00"/>
    <d v="1899-12-30T00:00:00"/>
    <d v="1899-12-30T00:00:00"/>
    <s v=""/>
  </r>
  <r>
    <n v="19475"/>
    <d v="2021-03-14T00:00:00"/>
    <s v="Mid"/>
    <n v="582"/>
    <n v="38"/>
    <s v="Declined"/>
    <x v="5"/>
    <d v="1899-12-30T00:00:00"/>
    <d v="1899-12-30T00:00:00"/>
    <d v="1899-12-30T00:00:00"/>
    <d v="1899-12-30T00:00:00"/>
    <d v="1899-12-30T00:00:00"/>
    <d v="1899-12-30T00:00:00"/>
    <s v=""/>
  </r>
  <r>
    <n v="19476"/>
    <d v="2021-01-18T00:00:00"/>
    <s v="Mid"/>
    <n v="590"/>
    <n v="72"/>
    <s v="Declined"/>
    <x v="2"/>
    <d v="1899-12-30T00:00:00"/>
    <d v="1899-12-30T00:00:00"/>
    <d v="1899-12-30T00:00:00"/>
    <d v="1899-12-30T00:00:00"/>
    <d v="1899-12-30T00:00:00"/>
    <d v="1899-12-30T00:00:00"/>
    <s v=""/>
  </r>
  <r>
    <n v="19477"/>
    <d v="2021-02-15T00:00:00"/>
    <s v="Low"/>
    <n v="637"/>
    <n v="130"/>
    <s v="Declined"/>
    <x v="1"/>
    <d v="1899-12-30T00:00:00"/>
    <d v="1899-12-30T00:00:00"/>
    <d v="1899-12-30T00:00:00"/>
    <d v="1899-12-30T00:00:00"/>
    <d v="1899-12-30T00:00:00"/>
    <d v="1899-12-30T00:00:00"/>
    <s v=""/>
  </r>
  <r>
    <n v="19478"/>
    <d v="2021-03-10T00:00:00"/>
    <s v="Low"/>
    <n v="619"/>
    <n v="61"/>
    <s v="Declined"/>
    <x v="4"/>
    <d v="1899-12-30T00:00:00"/>
    <d v="1899-12-30T00:00:00"/>
    <d v="1899-12-30T00:00:00"/>
    <d v="1899-12-30T00:00:00"/>
    <d v="1899-12-30T00:00:00"/>
    <d v="1899-12-30T00:00:00"/>
    <s v=""/>
  </r>
  <r>
    <n v="19479"/>
    <d v="2021-03-14T00:00:00"/>
    <s v="Mid"/>
    <n v="568"/>
    <n v="100"/>
    <s v="Declined"/>
    <x v="5"/>
    <d v="1899-12-30T00:00:00"/>
    <d v="1899-12-30T00:00:00"/>
    <d v="1899-12-30T00:00:00"/>
    <d v="1899-12-30T00:00:00"/>
    <d v="1899-12-30T00:00:00"/>
    <d v="1899-12-30T00:00:00"/>
    <s v=""/>
  </r>
  <r>
    <n v="19480"/>
    <d v="2021-04-01T00:00:00"/>
    <s v="Low"/>
    <n v="594"/>
    <n v="116"/>
    <s v="Declined"/>
    <x v="1"/>
    <d v="1899-12-30T00:00:00"/>
    <d v="1899-12-30T00:00:00"/>
    <d v="1899-12-30T00:00:00"/>
    <d v="1899-12-30T00:00:00"/>
    <d v="1899-12-30T00:00:00"/>
    <d v="1899-12-30T00:00:00"/>
    <s v=""/>
  </r>
  <r>
    <n v="19481"/>
    <d v="2021-02-20T00:00:00"/>
    <s v="Low"/>
    <n v="580"/>
    <n v="94"/>
    <s v="Declined"/>
    <x v="3"/>
    <d v="1899-12-30T00:00:00"/>
    <d v="1899-12-30T00:00:00"/>
    <d v="1899-12-30T00:00:00"/>
    <d v="1899-12-30T00:00:00"/>
    <d v="1899-12-30T00:00:00"/>
    <d v="1899-12-30T00:00:00"/>
    <s v=""/>
  </r>
  <r>
    <n v="19482"/>
    <d v="2021-02-25T00:00:00"/>
    <s v="Mid"/>
    <n v="564"/>
    <n v="100"/>
    <s v="Declined"/>
    <x v="4"/>
    <d v="1899-12-30T00:00:00"/>
    <d v="1899-12-30T00:00:00"/>
    <d v="1899-12-30T00:00:00"/>
    <d v="1899-12-30T00:00:00"/>
    <d v="1899-12-30T00:00:00"/>
    <d v="1899-12-30T00:00:00"/>
    <s v=""/>
  </r>
  <r>
    <n v="19483"/>
    <d v="2021-02-18T00:00:00"/>
    <s v="High"/>
    <n v="649"/>
    <n v="73"/>
    <s v="Approved"/>
    <x v="0"/>
    <d v="2021-03-20T00:00:00"/>
    <d v="2021-04-19T00:00:00"/>
    <d v="2021-05-19T00:00:00"/>
    <d v="2021-03-29T00:00:00"/>
    <d v="2021-04-19T00:00:00"/>
    <d v="2021-05-19T00:00:00"/>
    <s v="Defaulted"/>
  </r>
  <r>
    <n v="19484"/>
    <d v="2021-03-20T00:00:00"/>
    <s v="Mid"/>
    <n v="599"/>
    <n v="115"/>
    <s v="Approved"/>
    <x v="0"/>
    <d v="2021-04-19T00:00:00"/>
    <d v="2021-05-19T00:00:00"/>
    <d v="2021-06-18T00:00:00"/>
    <d v="2021-06-13T00:00:00"/>
    <d v="2021-05-19T00:00:00"/>
    <d v="2021-06-18T00:00:00"/>
    <s v="Paid Back"/>
  </r>
  <r>
    <n v="19485"/>
    <d v="2021-03-15T00:00:00"/>
    <s v="Low"/>
    <n v="620"/>
    <n v="150"/>
    <s v="Declined"/>
    <x v="5"/>
    <d v="1899-12-30T00:00:00"/>
    <d v="1899-12-30T00:00:00"/>
    <d v="1899-12-30T00:00:00"/>
    <d v="1899-12-30T00:00:00"/>
    <d v="1899-12-30T00:00:00"/>
    <d v="1899-12-30T00:00:00"/>
    <s v=""/>
  </r>
  <r>
    <n v="19486"/>
    <d v="2021-03-13T00:00:00"/>
    <s v="Low"/>
    <n v="570"/>
    <n v="77"/>
    <s v="Approved"/>
    <x v="0"/>
    <d v="2021-04-12T00:00:00"/>
    <d v="2021-05-12T00:00:00"/>
    <d v="2021-06-11T00:00:00"/>
    <d v="2021-05-13T00:00:00"/>
    <d v="2021-05-12T00:00:00"/>
    <d v="2021-06-11T00:00:00"/>
    <s v="Paid Back"/>
  </r>
  <r>
    <n v="19487"/>
    <d v="2021-03-29T00:00:00"/>
    <s v="Low"/>
    <n v="621"/>
    <n v="125"/>
    <s v="Declined"/>
    <x v="3"/>
    <d v="1899-12-30T00:00:00"/>
    <d v="1899-12-30T00:00:00"/>
    <d v="1899-12-30T00:00:00"/>
    <d v="1899-12-30T00:00:00"/>
    <d v="1899-12-30T00:00:00"/>
    <d v="1899-12-30T00:00:00"/>
    <s v=""/>
  </r>
  <r>
    <n v="19488"/>
    <d v="2021-03-22T00:00:00"/>
    <s v="Low"/>
    <n v="622"/>
    <n v="97"/>
    <s v="Declined"/>
    <x v="4"/>
    <d v="1899-12-30T00:00:00"/>
    <d v="1899-12-30T00:00:00"/>
    <d v="1899-12-30T00:00:00"/>
    <d v="1899-12-30T00:00:00"/>
    <d v="1899-12-30T00:00:00"/>
    <d v="1899-12-30T00:00:00"/>
    <s v=""/>
  </r>
  <r>
    <n v="19489"/>
    <d v="2021-02-09T00:00:00"/>
    <s v="Low"/>
    <n v="683"/>
    <n v="110"/>
    <s v="Approved"/>
    <x v="0"/>
    <d v="2021-03-11T00:00:00"/>
    <d v="2021-04-10T00:00:00"/>
    <d v="2021-05-10T00:00:00"/>
    <d v="2021-03-19T00:00:00"/>
    <d v="2021-04-10T00:00:00"/>
    <d v="2021-05-10T00:00:00"/>
    <s v="Paid Back"/>
  </r>
  <r>
    <n v="19490"/>
    <d v="2021-02-05T00:00:00"/>
    <s v="Mid"/>
    <n v="666"/>
    <n v="97"/>
    <s v="Approved"/>
    <x v="0"/>
    <d v="2021-03-07T00:00:00"/>
    <d v="2021-04-06T00:00:00"/>
    <d v="2021-05-06T00:00:00"/>
    <d v="2021-03-13T00:00:00"/>
    <d v="2021-04-06T00:00:00"/>
    <d v="2021-05-06T00:00:00"/>
    <s v="Paid Back"/>
  </r>
  <r>
    <n v="19491"/>
    <d v="2021-03-30T00:00:00"/>
    <s v="High"/>
    <n v="619"/>
    <n v="57"/>
    <s v="Approved"/>
    <x v="0"/>
    <d v="2021-04-29T00:00:00"/>
    <d v="2021-05-29T00:00:00"/>
    <d v="2021-06-28T00:00:00"/>
    <d v="2021-06-04T00:00:00"/>
    <d v="2021-05-29T00:00:00"/>
    <d v="2021-06-28T00:00:00"/>
    <s v="Defaulted"/>
  </r>
  <r>
    <n v="19492"/>
    <d v="2021-02-17T00:00:00"/>
    <s v="Low"/>
    <n v="599"/>
    <n v="55"/>
    <s v="Declined"/>
    <x v="5"/>
    <d v="1899-12-30T00:00:00"/>
    <d v="1899-12-30T00:00:00"/>
    <d v="1899-12-30T00:00:00"/>
    <d v="1899-12-30T00:00:00"/>
    <d v="1899-12-30T00:00:00"/>
    <d v="1899-12-30T00:00:00"/>
    <s v=""/>
  </r>
  <r>
    <n v="19493"/>
    <d v="2021-03-08T00:00:00"/>
    <s v="Low"/>
    <n v="699"/>
    <n v="64"/>
    <s v="Approved"/>
    <x v="0"/>
    <d v="2021-04-07T00:00:00"/>
    <d v="2021-05-07T00:00:00"/>
    <d v="2021-06-06T00:00:00"/>
    <d v="2021-04-17T00:00:00"/>
    <d v="2021-05-07T00:00:00"/>
    <d v="2021-06-06T00:00:00"/>
    <s v="Paid Back"/>
  </r>
  <r>
    <n v="19494"/>
    <d v="2021-03-03T00:00:00"/>
    <s v="Low"/>
    <n v="649"/>
    <n v="160"/>
    <s v="Approved"/>
    <x v="0"/>
    <d v="2021-04-02T00:00:00"/>
    <d v="2021-05-02T00:00:00"/>
    <d v="2021-06-01T00:00:00"/>
    <d v="2021-04-03T00:00:00"/>
    <d v="2021-05-02T00:00:00"/>
    <d v="2021-06-01T00:00:00"/>
    <s v="Paid Back"/>
  </r>
  <r>
    <n v="19495"/>
    <d v="2021-02-06T00:00:00"/>
    <s v="Mid"/>
    <n v="582"/>
    <n v="60"/>
    <s v="Declined"/>
    <x v="4"/>
    <d v="1899-12-30T00:00:00"/>
    <d v="1899-12-30T00:00:00"/>
    <d v="1899-12-30T00:00:00"/>
    <d v="1899-12-30T00:00:00"/>
    <d v="1899-12-30T00:00:00"/>
    <d v="1899-12-30T00:00:00"/>
    <s v=""/>
  </r>
  <r>
    <n v="19496"/>
    <d v="2021-01-13T00:00:00"/>
    <s v="High"/>
    <n v="633"/>
    <n v="50"/>
    <s v="Approved"/>
    <x v="0"/>
    <d v="2021-02-12T00:00:00"/>
    <d v="2021-03-14T00:00:00"/>
    <d v="2021-04-13T00:00:00"/>
    <d v="2021-02-23T00:00:00"/>
    <d v="2021-03-14T00:00:00"/>
    <d v="2021-04-13T00:00:00"/>
    <s v="Paid Back"/>
  </r>
  <r>
    <n v="19497"/>
    <d v="2021-02-11T00:00:00"/>
    <s v="Mid"/>
    <n v="653"/>
    <n v="106"/>
    <s v="Approved"/>
    <x v="0"/>
    <d v="2021-03-13T00:00:00"/>
    <d v="2021-04-12T00:00:00"/>
    <d v="2021-05-12T00:00:00"/>
    <d v="2021-03-19T00:00:00"/>
    <d v="2021-04-12T00:00:00"/>
    <d v="2021-05-12T00:00:00"/>
    <s v="Defaulted"/>
  </r>
  <r>
    <n v="19498"/>
    <d v="2021-02-16T00:00:00"/>
    <s v="Low"/>
    <n v="643"/>
    <n v="100"/>
    <s v="Approved"/>
    <x v="0"/>
    <d v="2021-03-18T00:00:00"/>
    <d v="2021-04-17T00:00:00"/>
    <d v="2021-05-17T00:00:00"/>
    <d v="2021-03-19T00:00:00"/>
    <d v="2021-04-17T00:00:00"/>
    <d v="2021-05-17T00:00:00"/>
    <s v="Paid Back"/>
  </r>
  <r>
    <n v="19499"/>
    <d v="2021-03-15T00:00:00"/>
    <s v="High"/>
    <n v="568"/>
    <n v="170"/>
    <s v="Declined"/>
    <x v="2"/>
    <d v="1899-12-30T00:00:00"/>
    <d v="1899-12-30T00:00:00"/>
    <d v="1899-12-30T00:00:00"/>
    <d v="1899-12-30T00:00:00"/>
    <d v="1899-12-30T00:00:00"/>
    <d v="1899-12-30T00:00:00"/>
    <s v=""/>
  </r>
  <r>
    <n v="19500"/>
    <d v="2021-02-26T00:00:00"/>
    <s v="High"/>
    <n v="628"/>
    <n v="98"/>
    <s v="Approved"/>
    <x v="0"/>
    <d v="2021-03-28T00:00:00"/>
    <d v="2021-04-27T00:00:00"/>
    <d v="2021-05-27T00:00:00"/>
    <d v="2021-05-02T00:00:00"/>
    <d v="2021-04-27T00:00:00"/>
    <d v="2021-05-27T00:00:00"/>
    <s v="Paid Back"/>
  </r>
  <r>
    <n v="19501"/>
    <d v="2021-02-28T00:00:00"/>
    <s v="Low"/>
    <n v="596"/>
    <n v="88"/>
    <s v="Declined"/>
    <x v="1"/>
    <d v="1899-12-30T00:00:00"/>
    <d v="1899-12-30T00:00:00"/>
    <d v="1899-12-30T00:00:00"/>
    <d v="1899-12-30T00:00:00"/>
    <d v="1899-12-30T00:00:00"/>
    <d v="1899-12-30T00:00:00"/>
    <s v=""/>
  </r>
  <r>
    <n v="19502"/>
    <d v="2021-03-26T00:00:00"/>
    <s v="Mid"/>
    <n v="612"/>
    <n v="104"/>
    <s v="Declined"/>
    <x v="1"/>
    <d v="1899-12-30T00:00:00"/>
    <d v="1899-12-30T00:00:00"/>
    <d v="1899-12-30T00:00:00"/>
    <d v="1899-12-30T00:00:00"/>
    <d v="1899-12-30T00:00:00"/>
    <d v="1899-12-30T00:00:00"/>
    <s v=""/>
  </r>
  <r>
    <n v="19503"/>
    <d v="2021-02-06T00:00:00"/>
    <s v="Mid"/>
    <n v="591"/>
    <n v="66"/>
    <s v="Declined"/>
    <x v="3"/>
    <d v="1899-12-30T00:00:00"/>
    <d v="1899-12-30T00:00:00"/>
    <d v="1899-12-30T00:00:00"/>
    <d v="1899-12-30T00:00:00"/>
    <d v="1899-12-30T00:00:00"/>
    <d v="1899-12-30T00:00:00"/>
    <s v=""/>
  </r>
  <r>
    <n v="19504"/>
    <d v="2021-02-17T00:00:00"/>
    <s v="Low"/>
    <n v="539"/>
    <n v="93"/>
    <s v="Declined"/>
    <x v="4"/>
    <d v="1899-12-30T00:00:00"/>
    <d v="1899-12-30T00:00:00"/>
    <d v="1899-12-30T00:00:00"/>
    <d v="1899-12-30T00:00:00"/>
    <d v="1899-12-30T00:00:00"/>
    <d v="1899-12-30T00:00:00"/>
    <s v=""/>
  </r>
  <r>
    <n v="19505"/>
    <d v="2021-03-19T00:00:00"/>
    <s v="Mid"/>
    <n v="635"/>
    <n v="124"/>
    <s v="Approved"/>
    <x v="0"/>
    <d v="2021-04-18T00:00:00"/>
    <d v="2021-05-18T00:00:00"/>
    <d v="2021-06-17T00:00:00"/>
    <d v="2021-05-14T00:00:00"/>
    <d v="2021-05-18T00:00:00"/>
    <d v="2021-06-17T00:00:00"/>
    <s v="Paid Back"/>
  </r>
  <r>
    <n v="19506"/>
    <d v="2021-02-21T00:00:00"/>
    <s v="Mid"/>
    <n v="671"/>
    <n v="123"/>
    <s v="Approved"/>
    <x v="0"/>
    <d v="2021-03-23T00:00:00"/>
    <d v="2021-04-22T00:00:00"/>
    <d v="2021-05-22T00:00:00"/>
    <d v="2021-04-02T00:00:00"/>
    <d v="2021-04-22T00:00:00"/>
    <d v="2021-05-22T00:00:00"/>
    <s v="Paid Back"/>
  </r>
  <r>
    <n v="19507"/>
    <d v="2021-04-01T00:00:00"/>
    <s v="Mid"/>
    <n v="606"/>
    <n v="150"/>
    <s v="Declined"/>
    <x v="5"/>
    <d v="1899-12-30T00:00:00"/>
    <d v="1899-12-30T00:00:00"/>
    <d v="1899-12-30T00:00:00"/>
    <d v="1899-12-30T00:00:00"/>
    <d v="1899-12-30T00:00:00"/>
    <d v="1899-12-30T00:00:00"/>
    <s v=""/>
  </r>
  <r>
    <n v="19508"/>
    <d v="2021-03-28T00:00:00"/>
    <s v="Mid"/>
    <n v="635"/>
    <n v="147"/>
    <s v="Approved"/>
    <x v="0"/>
    <d v="2021-04-27T00:00:00"/>
    <d v="2021-05-27T00:00:00"/>
    <d v="2021-06-26T00:00:00"/>
    <d v="2021-05-04T00:00:00"/>
    <d v="2021-05-27T00:00:00"/>
    <d v="2021-06-26T00:00:00"/>
    <s v="Paid Back"/>
  </r>
  <r>
    <n v="19509"/>
    <d v="2021-03-16T00:00:00"/>
    <s v="High"/>
    <n v="614"/>
    <n v="84"/>
    <s v="Approved"/>
    <x v="0"/>
    <d v="2021-04-15T00:00:00"/>
    <d v="2021-05-15T00:00:00"/>
    <d v="2021-06-14T00:00:00"/>
    <d v="2021-04-20T00:00:00"/>
    <d v="2021-05-15T00:00:00"/>
    <d v="2021-06-14T00:00:00"/>
    <s v="Defaulted"/>
  </r>
  <r>
    <n v="19510"/>
    <d v="2021-01-28T00:00:00"/>
    <s v="Low"/>
    <n v="648"/>
    <n v="99"/>
    <s v="Approved"/>
    <x v="0"/>
    <d v="2021-02-27T00:00:00"/>
    <d v="2021-03-29T00:00:00"/>
    <d v="2021-04-28T00:00:00"/>
    <d v="2021-03-08T00:00:00"/>
    <d v="2021-03-29T00:00:00"/>
    <d v="2021-04-28T00:00:00"/>
    <s v="Paid Back"/>
  </r>
  <r>
    <n v="19511"/>
    <d v="2021-02-10T00:00:00"/>
    <s v="Low"/>
    <n v="625"/>
    <n v="97"/>
    <s v="Declined"/>
    <x v="1"/>
    <d v="1899-12-30T00:00:00"/>
    <d v="1899-12-30T00:00:00"/>
    <d v="1899-12-30T00:00:00"/>
    <d v="1899-12-30T00:00:00"/>
    <d v="1899-12-30T00:00:00"/>
    <d v="1899-12-30T00:00:00"/>
    <s v=""/>
  </r>
  <r>
    <n v="19512"/>
    <d v="2021-03-07T00:00:00"/>
    <s v="High"/>
    <n v="602"/>
    <n v="94"/>
    <s v="Approved"/>
    <x v="0"/>
    <d v="2021-04-06T00:00:00"/>
    <d v="2021-05-06T00:00:00"/>
    <d v="2021-06-05T00:00:00"/>
    <d v="2021-05-11T00:00:00"/>
    <d v="2021-05-06T00:00:00"/>
    <d v="2021-06-05T00:00:00"/>
    <s v="Defaulted"/>
  </r>
  <r>
    <n v="19513"/>
    <d v="2021-02-28T00:00:00"/>
    <s v="Low"/>
    <n v="662"/>
    <n v="131"/>
    <s v="Approved"/>
    <x v="0"/>
    <d v="2021-03-30T00:00:00"/>
    <d v="2021-04-29T00:00:00"/>
    <d v="2021-05-29T00:00:00"/>
    <d v="2021-03-30T00:00:00"/>
    <d v="2021-04-29T00:00:00"/>
    <d v="2021-05-29T00:00:00"/>
    <s v="Paid Back"/>
  </r>
  <r>
    <n v="19514"/>
    <d v="2021-02-20T00:00:00"/>
    <s v="Low"/>
    <n v="534"/>
    <n v="77"/>
    <s v="Declined"/>
    <x v="1"/>
    <d v="1899-12-30T00:00:00"/>
    <d v="1899-12-30T00:00:00"/>
    <d v="1899-12-30T00:00:00"/>
    <d v="1899-12-30T00:00:00"/>
    <d v="1899-12-30T00:00:00"/>
    <d v="1899-12-30T00:00:00"/>
    <s v=""/>
  </r>
  <r>
    <n v="19515"/>
    <d v="2021-02-28T00:00:00"/>
    <s v="Mid"/>
    <n v="648"/>
    <n v="112"/>
    <s v="Approved"/>
    <x v="0"/>
    <d v="2021-03-30T00:00:00"/>
    <d v="2021-04-29T00:00:00"/>
    <d v="2021-05-29T00:00:00"/>
    <d v="2021-04-03T00:00:00"/>
    <d v="2021-04-29T00:00:00"/>
    <d v="2021-05-29T00:00:00"/>
    <s v="Paid Back"/>
  </r>
  <r>
    <n v="19516"/>
    <d v="2021-02-06T00:00:00"/>
    <s v="High"/>
    <n v="647"/>
    <n v="83"/>
    <s v="Approved"/>
    <x v="0"/>
    <d v="2021-03-08T00:00:00"/>
    <d v="2021-04-07T00:00:00"/>
    <d v="2021-05-07T00:00:00"/>
    <d v="2021-03-11T00:00:00"/>
    <d v="2021-04-07T00:00:00"/>
    <d v="2021-05-07T00:00:00"/>
    <s v="Paid Back"/>
  </r>
  <r>
    <n v="19517"/>
    <d v="2021-01-07T00:00:00"/>
    <s v="Low"/>
    <n v="633"/>
    <n v="24"/>
    <s v="Declined"/>
    <x v="2"/>
    <d v="1899-12-30T00:00:00"/>
    <d v="1899-12-30T00:00:00"/>
    <d v="1899-12-30T00:00:00"/>
    <d v="1899-12-30T00:00:00"/>
    <d v="1899-12-30T00:00:00"/>
    <d v="1899-12-30T00:00:00"/>
    <s v=""/>
  </r>
  <r>
    <n v="19518"/>
    <d v="2021-01-15T00:00:00"/>
    <s v="High"/>
    <n v="607"/>
    <n v="123"/>
    <s v="Approved"/>
    <x v="0"/>
    <d v="2021-02-14T00:00:00"/>
    <d v="2021-03-16T00:00:00"/>
    <d v="2021-04-15T00:00:00"/>
    <d v="2021-02-15T00:00:00"/>
    <d v="2021-03-16T00:00:00"/>
    <d v="2021-04-15T00:00:00"/>
    <s v="Defaulted"/>
  </r>
  <r>
    <n v="19519"/>
    <d v="2021-03-26T00:00:00"/>
    <s v="Mid"/>
    <n v="610"/>
    <n v="94"/>
    <s v="Declined"/>
    <x v="4"/>
    <d v="1899-12-30T00:00:00"/>
    <d v="1899-12-30T00:00:00"/>
    <d v="1899-12-30T00:00:00"/>
    <d v="1899-12-30T00:00:00"/>
    <d v="1899-12-30T00:00:00"/>
    <d v="1899-12-30T00:00:00"/>
    <s v=""/>
  </r>
  <r>
    <n v="19520"/>
    <d v="2021-02-26T00:00:00"/>
    <s v="Mid"/>
    <n v="683"/>
    <n v="128"/>
    <s v="Approved"/>
    <x v="0"/>
    <d v="2021-03-28T00:00:00"/>
    <d v="2021-04-27T00:00:00"/>
    <d v="2021-05-27T00:00:00"/>
    <d v="2021-04-02T00:00:00"/>
    <d v="2021-04-27T00:00:00"/>
    <d v="2021-05-27T00:00:00"/>
    <s v="Defaulted"/>
  </r>
  <r>
    <n v="19521"/>
    <d v="2021-03-21T00:00:00"/>
    <s v="Mid"/>
    <n v="619"/>
    <n v="161"/>
    <s v="Declined"/>
    <x v="1"/>
    <d v="1899-12-30T00:00:00"/>
    <d v="1899-12-30T00:00:00"/>
    <d v="1899-12-30T00:00:00"/>
    <d v="1899-12-30T00:00:00"/>
    <d v="1899-12-30T00:00:00"/>
    <d v="1899-12-30T00:00:00"/>
    <s v=""/>
  </r>
  <r>
    <n v="19522"/>
    <d v="2021-03-21T00:00:00"/>
    <s v="Mid"/>
    <n v="633"/>
    <n v="169"/>
    <s v="Approved"/>
    <x v="0"/>
    <d v="2021-04-20T00:00:00"/>
    <d v="2021-05-20T00:00:00"/>
    <d v="2021-06-19T00:00:00"/>
    <d v="2021-04-22T00:00:00"/>
    <d v="2021-05-20T00:00:00"/>
    <d v="2021-06-19T00:00:00"/>
    <s v="Defaulted"/>
  </r>
  <r>
    <n v="19523"/>
    <d v="2021-02-17T00:00:00"/>
    <s v="Low"/>
    <n v="614"/>
    <n v="151"/>
    <s v="Declined"/>
    <x v="1"/>
    <d v="1899-12-30T00:00:00"/>
    <d v="1899-12-30T00:00:00"/>
    <d v="1899-12-30T00:00:00"/>
    <d v="1899-12-30T00:00:00"/>
    <d v="1899-12-30T00:00:00"/>
    <d v="1899-12-30T00:00:00"/>
    <s v=""/>
  </r>
  <r>
    <n v="19524"/>
    <d v="2021-03-28T00:00:00"/>
    <s v="Mid"/>
    <n v="606"/>
    <n v="118"/>
    <s v="Approved"/>
    <x v="0"/>
    <d v="2021-04-27T00:00:00"/>
    <d v="2021-05-27T00:00:00"/>
    <d v="2021-06-26T00:00:00"/>
    <d v="2021-05-09T00:00:00"/>
    <d v="2021-05-27T00:00:00"/>
    <d v="2021-06-26T00:00:00"/>
    <s v="Defaulted"/>
  </r>
  <r>
    <n v="19525"/>
    <d v="2021-02-17T00:00:00"/>
    <s v="Mid"/>
    <n v="583"/>
    <n v="106"/>
    <s v="Declined"/>
    <x v="2"/>
    <d v="1899-12-30T00:00:00"/>
    <d v="1899-12-30T00:00:00"/>
    <d v="1899-12-30T00:00:00"/>
    <d v="1899-12-30T00:00:00"/>
    <d v="1899-12-30T00:00:00"/>
    <d v="1899-12-30T00:00:00"/>
    <s v=""/>
  </r>
  <r>
    <n v="19526"/>
    <d v="2021-02-04T00:00:00"/>
    <s v="Mid"/>
    <n v="609"/>
    <n v="144"/>
    <s v="Declined"/>
    <x v="2"/>
    <d v="1899-12-30T00:00:00"/>
    <d v="1899-12-30T00:00:00"/>
    <d v="1899-12-30T00:00:00"/>
    <d v="1899-12-30T00:00:00"/>
    <d v="1899-12-30T00:00:00"/>
    <d v="1899-12-30T00:00:00"/>
    <s v=""/>
  </r>
  <r>
    <n v="19527"/>
    <d v="2021-03-04T00:00:00"/>
    <s v="Mid"/>
    <n v="696"/>
    <n v="133"/>
    <s v="Approved"/>
    <x v="0"/>
    <d v="2021-04-03T00:00:00"/>
    <d v="2021-05-03T00:00:00"/>
    <d v="2021-06-02T00:00:00"/>
    <d v="2021-04-10T00:00:00"/>
    <d v="2021-05-03T00:00:00"/>
    <d v="2021-06-02T00:00:00"/>
    <s v="Paid Back"/>
  </r>
  <r>
    <n v="19528"/>
    <d v="2021-01-16T00:00:00"/>
    <s v="High"/>
    <n v="665"/>
    <n v="91"/>
    <s v="Approved"/>
    <x v="0"/>
    <d v="2021-02-15T00:00:00"/>
    <d v="2021-03-17T00:00:00"/>
    <d v="2021-04-16T00:00:00"/>
    <d v="2021-02-17T00:00:00"/>
    <d v="2021-03-17T00:00:00"/>
    <d v="2021-04-16T00:00:00"/>
    <s v="Defaulted"/>
  </r>
  <r>
    <n v="19529"/>
    <d v="2021-03-21T00:00:00"/>
    <s v="Mid"/>
    <n v="613"/>
    <n v="65"/>
    <s v="Declined"/>
    <x v="1"/>
    <d v="1899-12-30T00:00:00"/>
    <d v="1899-12-30T00:00:00"/>
    <d v="1899-12-30T00:00:00"/>
    <d v="1899-12-30T00:00:00"/>
    <d v="1899-12-30T00:00:00"/>
    <d v="1899-12-30T00:00:00"/>
    <s v=""/>
  </r>
  <r>
    <n v="19530"/>
    <d v="2021-02-24T00:00:00"/>
    <s v="Low"/>
    <n v="579"/>
    <n v="77"/>
    <s v="Declined"/>
    <x v="3"/>
    <d v="1899-12-30T00:00:00"/>
    <d v="1899-12-30T00:00:00"/>
    <d v="1899-12-30T00:00:00"/>
    <d v="1899-12-30T00:00:00"/>
    <d v="1899-12-30T00:00:00"/>
    <d v="1899-12-30T00:00:00"/>
    <s v=""/>
  </r>
  <r>
    <n v="19531"/>
    <d v="2021-03-30T00:00:00"/>
    <s v="Low"/>
    <n v="656"/>
    <n v="64"/>
    <s v="Approved"/>
    <x v="0"/>
    <d v="2021-04-29T00:00:00"/>
    <d v="2021-05-29T00:00:00"/>
    <d v="2021-06-28T00:00:00"/>
    <d v="2021-05-07T00:00:00"/>
    <d v="2021-05-29T00:00:00"/>
    <d v="2021-06-28T00:00:00"/>
    <s v="Defaulted"/>
  </r>
  <r>
    <n v="19532"/>
    <d v="2021-01-18T00:00:00"/>
    <s v="Mid"/>
    <n v="614"/>
    <n v="74"/>
    <s v="Declined"/>
    <x v="5"/>
    <d v="1899-12-30T00:00:00"/>
    <d v="1899-12-30T00:00:00"/>
    <d v="1899-12-30T00:00:00"/>
    <d v="1899-12-30T00:00:00"/>
    <d v="1899-12-30T00:00:00"/>
    <d v="1899-12-30T00:00:00"/>
    <s v=""/>
  </r>
  <r>
    <n v="19533"/>
    <d v="2021-03-22T00:00:00"/>
    <s v="Mid"/>
    <n v="588"/>
    <n v="66"/>
    <s v="Declined"/>
    <x v="3"/>
    <d v="1899-12-30T00:00:00"/>
    <d v="1899-12-30T00:00:00"/>
    <d v="1899-12-30T00:00:00"/>
    <d v="1899-12-30T00:00:00"/>
    <d v="1899-12-30T00:00:00"/>
    <d v="1899-12-30T00:00:00"/>
    <s v=""/>
  </r>
  <r>
    <n v="19534"/>
    <d v="2021-03-19T00:00:00"/>
    <s v="Low"/>
    <n v="532"/>
    <n v="98"/>
    <s v="Declined"/>
    <x v="2"/>
    <d v="1899-12-30T00:00:00"/>
    <d v="1899-12-30T00:00:00"/>
    <d v="1899-12-30T00:00:00"/>
    <d v="1899-12-30T00:00:00"/>
    <d v="1899-12-30T00:00:00"/>
    <d v="1899-12-30T00:00:00"/>
    <s v=""/>
  </r>
  <r>
    <n v="19535"/>
    <d v="2021-03-18T00:00:00"/>
    <s v="High"/>
    <n v="633"/>
    <n v="31"/>
    <s v="Approved"/>
    <x v="0"/>
    <d v="2021-04-17T00:00:00"/>
    <d v="2021-05-17T00:00:00"/>
    <d v="2021-06-16T00:00:00"/>
    <d v="2021-05-03T00:00:00"/>
    <d v="2021-05-17T00:00:00"/>
    <d v="2021-06-16T00:00:00"/>
    <s v="Paid Back"/>
  </r>
  <r>
    <n v="19536"/>
    <d v="2021-02-16T00:00:00"/>
    <s v="Mid"/>
    <n v="597"/>
    <n v="170"/>
    <s v="Declined"/>
    <x v="4"/>
    <d v="1899-12-30T00:00:00"/>
    <d v="1899-12-30T00:00:00"/>
    <d v="1899-12-30T00:00:00"/>
    <d v="1899-12-30T00:00:00"/>
    <d v="1899-12-30T00:00:00"/>
    <d v="1899-12-30T00:00:00"/>
    <s v=""/>
  </r>
  <r>
    <n v="19537"/>
    <d v="2021-02-23T00:00:00"/>
    <s v="High"/>
    <n v="608"/>
    <n v="102"/>
    <s v="Approved"/>
    <x v="0"/>
    <d v="2021-03-25T00:00:00"/>
    <d v="2021-04-24T00:00:00"/>
    <d v="2021-05-24T00:00:00"/>
    <d v="2021-03-26T00:00:00"/>
    <d v="2021-04-24T00:00:00"/>
    <d v="2021-05-24T00:00:00"/>
    <s v="Defaulted"/>
  </r>
  <r>
    <n v="19538"/>
    <d v="2021-02-24T00:00:00"/>
    <s v="Mid"/>
    <n v="616"/>
    <n v="154"/>
    <s v="Declined"/>
    <x v="4"/>
    <d v="1899-12-30T00:00:00"/>
    <d v="1899-12-30T00:00:00"/>
    <d v="1899-12-30T00:00:00"/>
    <d v="1899-12-30T00:00:00"/>
    <d v="1899-12-30T00:00:00"/>
    <d v="1899-12-30T00:00:00"/>
    <s v=""/>
  </r>
  <r>
    <n v="19539"/>
    <d v="2021-02-20T00:00:00"/>
    <s v="Low"/>
    <n v="626"/>
    <n v="102"/>
    <s v="Declined"/>
    <x v="2"/>
    <d v="1899-12-30T00:00:00"/>
    <d v="1899-12-30T00:00:00"/>
    <d v="1899-12-30T00:00:00"/>
    <d v="1899-12-30T00:00:00"/>
    <d v="1899-12-30T00:00:00"/>
    <d v="1899-12-30T00:00:00"/>
    <s v=""/>
  </r>
  <r>
    <n v="19540"/>
    <d v="2021-01-21T00:00:00"/>
    <s v="Mid"/>
    <n v="586"/>
    <n v="116"/>
    <s v="Declined"/>
    <x v="5"/>
    <d v="1899-12-30T00:00:00"/>
    <d v="1899-12-30T00:00:00"/>
    <d v="1899-12-30T00:00:00"/>
    <d v="1899-12-30T00:00:00"/>
    <d v="1899-12-30T00:00:00"/>
    <d v="1899-12-30T00:00:00"/>
    <s v=""/>
  </r>
  <r>
    <n v="19541"/>
    <d v="2021-02-21T00:00:00"/>
    <s v="Low"/>
    <n v="604"/>
    <n v="165"/>
    <s v="Declined"/>
    <x v="2"/>
    <d v="1899-12-30T00:00:00"/>
    <d v="1899-12-30T00:00:00"/>
    <d v="1899-12-30T00:00:00"/>
    <d v="1899-12-30T00:00:00"/>
    <d v="1899-12-30T00:00:00"/>
    <d v="1899-12-30T00:00:00"/>
    <s v=""/>
  </r>
  <r>
    <n v="19542"/>
    <d v="2021-03-04T00:00:00"/>
    <s v="Low"/>
    <n v="619"/>
    <n v="122"/>
    <s v="Approved"/>
    <x v="0"/>
    <d v="2021-04-03T00:00:00"/>
    <d v="2021-05-03T00:00:00"/>
    <d v="2021-06-02T00:00:00"/>
    <d v="2021-04-10T00:00:00"/>
    <d v="2021-05-03T00:00:00"/>
    <d v="2021-06-02T00:00:00"/>
    <s v="Paid Back"/>
  </r>
  <r>
    <n v="19543"/>
    <d v="2021-03-04T00:00:00"/>
    <s v="Low"/>
    <n v="531"/>
    <n v="83"/>
    <s v="Declined"/>
    <x v="2"/>
    <d v="1899-12-30T00:00:00"/>
    <d v="1899-12-30T00:00:00"/>
    <d v="1899-12-30T00:00:00"/>
    <d v="1899-12-30T00:00:00"/>
    <d v="1899-12-30T00:00:00"/>
    <d v="1899-12-30T00:00:00"/>
    <s v=""/>
  </r>
  <r>
    <n v="19544"/>
    <d v="2021-02-09T00:00:00"/>
    <s v="Low"/>
    <n v="620"/>
    <n v="98"/>
    <s v="Declined"/>
    <x v="3"/>
    <d v="1899-12-30T00:00:00"/>
    <d v="1899-12-30T00:00:00"/>
    <d v="1899-12-30T00:00:00"/>
    <d v="1899-12-30T00:00:00"/>
    <d v="1899-12-30T00:00:00"/>
    <d v="1899-12-30T00:00:00"/>
    <s v=""/>
  </r>
  <r>
    <n v="19545"/>
    <d v="2021-02-13T00:00:00"/>
    <s v="Mid"/>
    <n v="646"/>
    <n v="88"/>
    <s v="Approved"/>
    <x v="0"/>
    <d v="2021-03-15T00:00:00"/>
    <d v="2021-04-14T00:00:00"/>
    <d v="2021-05-14T00:00:00"/>
    <d v="2021-03-15T00:00:00"/>
    <d v="2021-04-14T00:00:00"/>
    <d v="2021-05-14T00:00:00"/>
    <s v="Paid Back"/>
  </r>
  <r>
    <n v="19546"/>
    <d v="2021-01-16T00:00:00"/>
    <s v="Low"/>
    <n v="553"/>
    <n v="117"/>
    <s v="Declined"/>
    <x v="1"/>
    <d v="1899-12-30T00:00:00"/>
    <d v="1899-12-30T00:00:00"/>
    <d v="1899-12-30T00:00:00"/>
    <d v="1899-12-30T00:00:00"/>
    <d v="1899-12-30T00:00:00"/>
    <d v="1899-12-30T00:00:00"/>
    <s v=""/>
  </r>
  <r>
    <n v="19547"/>
    <d v="2021-03-16T00:00:00"/>
    <s v="Low"/>
    <n v="603"/>
    <n v="91"/>
    <s v="Declined"/>
    <x v="1"/>
    <d v="1899-12-30T00:00:00"/>
    <d v="1899-12-30T00:00:00"/>
    <d v="1899-12-30T00:00:00"/>
    <d v="1899-12-30T00:00:00"/>
    <d v="1899-12-30T00:00:00"/>
    <d v="1899-12-30T00:00:00"/>
    <s v=""/>
  </r>
  <r>
    <n v="19548"/>
    <d v="2021-03-21T00:00:00"/>
    <s v="Low"/>
    <n v="585"/>
    <n v="108"/>
    <s v="Declined"/>
    <x v="4"/>
    <d v="1899-12-30T00:00:00"/>
    <d v="1899-12-30T00:00:00"/>
    <d v="1899-12-30T00:00:00"/>
    <d v="1899-12-30T00:00:00"/>
    <d v="1899-12-30T00:00:00"/>
    <d v="1899-12-30T00:00:00"/>
    <s v=""/>
  </r>
  <r>
    <n v="19549"/>
    <d v="2021-03-24T00:00:00"/>
    <s v="Low"/>
    <n v="689"/>
    <n v="37"/>
    <s v="Approved"/>
    <x v="0"/>
    <d v="2021-04-23T00:00:00"/>
    <d v="2021-05-23T00:00:00"/>
    <d v="2021-06-22T00:00:00"/>
    <d v="2021-05-02T00:00:00"/>
    <d v="2021-05-23T00:00:00"/>
    <d v="2021-06-22T00:00:00"/>
    <s v="Paid Back"/>
  </r>
  <r>
    <n v="19550"/>
    <d v="2021-02-23T00:00:00"/>
    <s v="Low"/>
    <n v="604"/>
    <n v="92"/>
    <s v="Declined"/>
    <x v="2"/>
    <d v="1899-12-30T00:00:00"/>
    <d v="1899-12-30T00:00:00"/>
    <d v="1899-12-30T00:00:00"/>
    <d v="1899-12-30T00:00:00"/>
    <d v="1899-12-30T00:00:00"/>
    <d v="1899-12-30T00:00:00"/>
    <s v=""/>
  </r>
  <r>
    <n v="19551"/>
    <d v="2021-03-26T00:00:00"/>
    <s v="Mid"/>
    <n v="586"/>
    <n v="76"/>
    <s v="Declined"/>
    <x v="5"/>
    <d v="1899-12-30T00:00:00"/>
    <d v="1899-12-30T00:00:00"/>
    <d v="1899-12-30T00:00:00"/>
    <d v="1899-12-30T00:00:00"/>
    <d v="1899-12-30T00:00:00"/>
    <d v="1899-12-30T00:00:00"/>
    <s v=""/>
  </r>
  <r>
    <n v="19552"/>
    <d v="2021-03-27T00:00:00"/>
    <s v="Mid"/>
    <n v="601"/>
    <n v="79"/>
    <s v="Declined"/>
    <x v="3"/>
    <d v="1899-12-30T00:00:00"/>
    <d v="1899-12-30T00:00:00"/>
    <d v="1899-12-30T00:00:00"/>
    <d v="1899-12-30T00:00:00"/>
    <d v="1899-12-30T00:00:00"/>
    <d v="1899-12-30T00:00:00"/>
    <s v=""/>
  </r>
  <r>
    <n v="19553"/>
    <d v="2021-02-22T00:00:00"/>
    <s v="Mid"/>
    <n v="630"/>
    <n v="88"/>
    <s v="Approved"/>
    <x v="0"/>
    <d v="2021-03-24T00:00:00"/>
    <d v="2021-04-23T00:00:00"/>
    <d v="2021-05-23T00:00:00"/>
    <d v="2021-04-25T00:00:00"/>
    <d v="2021-04-23T00:00:00"/>
    <d v="2021-05-23T00:00:00"/>
    <s v="Paid Back"/>
  </r>
  <r>
    <n v="19554"/>
    <d v="2021-02-03T00:00:00"/>
    <s v="High"/>
    <n v="610"/>
    <n v="104"/>
    <s v="Approved"/>
    <x v="0"/>
    <d v="2021-03-05T00:00:00"/>
    <d v="2021-04-04T00:00:00"/>
    <d v="2021-05-04T00:00:00"/>
    <d v="2021-04-03T00:00:00"/>
    <d v="2021-04-04T00:00:00"/>
    <d v="2021-05-04T00:00:00"/>
    <s v="Paid Back"/>
  </r>
  <r>
    <n v="19555"/>
    <d v="2021-01-07T00:00:00"/>
    <s v="Low"/>
    <n v="611"/>
    <n v="87"/>
    <s v="Declined"/>
    <x v="4"/>
    <d v="1899-12-30T00:00:00"/>
    <d v="1899-12-30T00:00:00"/>
    <d v="1899-12-30T00:00:00"/>
    <d v="1899-12-30T00:00:00"/>
    <d v="1899-12-30T00:00:00"/>
    <d v="1899-12-30T00:00:00"/>
    <s v=""/>
  </r>
  <r>
    <n v="19556"/>
    <d v="2021-02-05T00:00:00"/>
    <s v="High"/>
    <n v="567"/>
    <n v="145"/>
    <s v="Declined"/>
    <x v="5"/>
    <d v="1899-12-30T00:00:00"/>
    <d v="1899-12-30T00:00:00"/>
    <d v="1899-12-30T00:00:00"/>
    <d v="1899-12-30T00:00:00"/>
    <d v="1899-12-30T00:00:00"/>
    <d v="1899-12-30T00:00:00"/>
    <s v=""/>
  </r>
  <r>
    <n v="19557"/>
    <d v="2021-01-16T00:00:00"/>
    <s v="Low"/>
    <n v="578"/>
    <n v="74"/>
    <s v="Declined"/>
    <x v="4"/>
    <d v="1899-12-30T00:00:00"/>
    <d v="1899-12-30T00:00:00"/>
    <d v="1899-12-30T00:00:00"/>
    <d v="1899-12-30T00:00:00"/>
    <d v="1899-12-30T00:00:00"/>
    <d v="1899-12-30T00:00:00"/>
    <s v=""/>
  </r>
  <r>
    <n v="19558"/>
    <d v="2021-02-25T00:00:00"/>
    <s v="Low"/>
    <n v="626"/>
    <n v="151"/>
    <s v="Declined"/>
    <x v="4"/>
    <d v="1899-12-30T00:00:00"/>
    <d v="1899-12-30T00:00:00"/>
    <d v="1899-12-30T00:00:00"/>
    <d v="1899-12-30T00:00:00"/>
    <d v="1899-12-30T00:00:00"/>
    <d v="1899-12-30T00:00:00"/>
    <s v=""/>
  </r>
  <r>
    <n v="19559"/>
    <d v="2021-02-18T00:00:00"/>
    <s v="Low"/>
    <n v="620"/>
    <n v="80"/>
    <s v="Declined"/>
    <x v="3"/>
    <d v="1899-12-30T00:00:00"/>
    <d v="1899-12-30T00:00:00"/>
    <d v="1899-12-30T00:00:00"/>
    <d v="1899-12-30T00:00:00"/>
    <d v="1899-12-30T00:00:00"/>
    <d v="1899-12-30T00:00:00"/>
    <s v=""/>
  </r>
  <r>
    <n v="19560"/>
    <d v="2021-03-03T00:00:00"/>
    <s v="Low"/>
    <n v="568"/>
    <n v="21"/>
    <s v="Declined"/>
    <x v="4"/>
    <d v="1899-12-30T00:00:00"/>
    <d v="1899-12-30T00:00:00"/>
    <d v="1899-12-30T00:00:00"/>
    <d v="1899-12-30T00:00:00"/>
    <d v="1899-12-30T00:00:00"/>
    <d v="1899-12-30T00:00:00"/>
    <s v=""/>
  </r>
  <r>
    <n v="19561"/>
    <d v="2021-02-15T00:00:00"/>
    <s v="Mid"/>
    <n v="605"/>
    <n v="148"/>
    <s v="Declined"/>
    <x v="5"/>
    <d v="1899-12-30T00:00:00"/>
    <d v="1899-12-30T00:00:00"/>
    <d v="1899-12-30T00:00:00"/>
    <d v="1899-12-30T00:00:00"/>
    <d v="1899-12-30T00:00:00"/>
    <d v="1899-12-30T00:00:00"/>
    <s v=""/>
  </r>
  <r>
    <n v="19562"/>
    <d v="2021-02-12T00:00:00"/>
    <s v="Low"/>
    <n v="620"/>
    <n v="60"/>
    <s v="Declined"/>
    <x v="2"/>
    <d v="1899-12-30T00:00:00"/>
    <d v="1899-12-30T00:00:00"/>
    <d v="1899-12-30T00:00:00"/>
    <d v="1899-12-30T00:00:00"/>
    <d v="1899-12-30T00:00:00"/>
    <d v="1899-12-30T00:00:00"/>
    <s v=""/>
  </r>
  <r>
    <n v="19563"/>
    <d v="2021-03-08T00:00:00"/>
    <s v="Mid"/>
    <n v="596"/>
    <n v="94"/>
    <s v="Declined"/>
    <x v="2"/>
    <d v="1899-12-30T00:00:00"/>
    <d v="1899-12-30T00:00:00"/>
    <d v="1899-12-30T00:00:00"/>
    <d v="1899-12-30T00:00:00"/>
    <d v="1899-12-30T00:00:00"/>
    <d v="1899-12-30T00:00:00"/>
    <s v=""/>
  </r>
  <r>
    <n v="19564"/>
    <d v="2021-03-07T00:00:00"/>
    <s v="Mid"/>
    <n v="698"/>
    <n v="70"/>
    <s v="Approved"/>
    <x v="0"/>
    <d v="2021-04-06T00:00:00"/>
    <d v="2021-05-06T00:00:00"/>
    <d v="2021-06-05T00:00:00"/>
    <d v="2021-04-14T00:00:00"/>
    <d v="2021-05-06T00:00:00"/>
    <d v="2021-06-05T00:00:00"/>
    <s v="Paid Back"/>
  </r>
  <r>
    <n v="19565"/>
    <d v="2021-02-28T00:00:00"/>
    <s v="Mid"/>
    <n v="599"/>
    <n v="96"/>
    <s v="Declined"/>
    <x v="4"/>
    <d v="1899-12-30T00:00:00"/>
    <d v="1899-12-30T00:00:00"/>
    <d v="1899-12-30T00:00:00"/>
    <d v="1899-12-30T00:00:00"/>
    <d v="1899-12-30T00:00:00"/>
    <d v="1899-12-30T00:00:00"/>
    <s v=""/>
  </r>
  <r>
    <n v="19566"/>
    <d v="2021-02-12T00:00:00"/>
    <s v="Mid"/>
    <n v="537"/>
    <n v="158"/>
    <s v="Declined"/>
    <x v="5"/>
    <d v="1899-12-30T00:00:00"/>
    <d v="1899-12-30T00:00:00"/>
    <d v="1899-12-30T00:00:00"/>
    <d v="1899-12-30T00:00:00"/>
    <d v="1899-12-30T00:00:00"/>
    <d v="1899-12-30T00:00:00"/>
    <s v=""/>
  </r>
  <r>
    <n v="19567"/>
    <d v="2021-02-04T00:00:00"/>
    <s v="Mid"/>
    <n v="607"/>
    <n v="21"/>
    <s v="Declined"/>
    <x v="5"/>
    <d v="1899-12-30T00:00:00"/>
    <d v="1899-12-30T00:00:00"/>
    <d v="1899-12-30T00:00:00"/>
    <d v="1899-12-30T00:00:00"/>
    <d v="1899-12-30T00:00:00"/>
    <d v="1899-12-30T00:00:00"/>
    <s v=""/>
  </r>
  <r>
    <n v="19568"/>
    <d v="2021-03-20T00:00:00"/>
    <s v="Low"/>
    <n v="599"/>
    <n v="119"/>
    <s v="Declined"/>
    <x v="5"/>
    <d v="1899-12-30T00:00:00"/>
    <d v="1899-12-30T00:00:00"/>
    <d v="1899-12-30T00:00:00"/>
    <d v="1899-12-30T00:00:00"/>
    <d v="1899-12-30T00:00:00"/>
    <d v="1899-12-30T00:00:00"/>
    <s v=""/>
  </r>
  <r>
    <n v="19569"/>
    <d v="2021-02-25T00:00:00"/>
    <s v="Mid"/>
    <n v="600"/>
    <n v="125"/>
    <s v="Declined"/>
    <x v="4"/>
    <d v="1899-12-30T00:00:00"/>
    <d v="1899-12-30T00:00:00"/>
    <d v="1899-12-30T00:00:00"/>
    <d v="1899-12-30T00:00:00"/>
    <d v="1899-12-30T00:00:00"/>
    <d v="1899-12-30T00:00:00"/>
    <s v=""/>
  </r>
  <r>
    <n v="19570"/>
    <d v="2021-02-02T00:00:00"/>
    <s v="Mid"/>
    <n v="626"/>
    <n v="107"/>
    <s v="Approved"/>
    <x v="0"/>
    <d v="2021-03-04T00:00:00"/>
    <d v="2021-04-03T00:00:00"/>
    <d v="2021-05-03T00:00:00"/>
    <d v="2021-03-15T00:00:00"/>
    <d v="2021-04-03T00:00:00"/>
    <d v="2021-05-03T00:00:00"/>
    <s v="Defaulted"/>
  </r>
  <r>
    <n v="19571"/>
    <d v="2021-03-15T00:00:00"/>
    <s v="Low"/>
    <n v="620"/>
    <n v="120"/>
    <s v="Approved"/>
    <x v="0"/>
    <d v="2021-04-14T00:00:00"/>
    <d v="2021-05-14T00:00:00"/>
    <d v="2021-06-13T00:00:00"/>
    <d v="2021-04-22T00:00:00"/>
    <d v="2021-05-14T00:00:00"/>
    <d v="2021-06-13T00:00:00"/>
    <s v="Defaulted"/>
  </r>
  <r>
    <n v="19572"/>
    <d v="2021-03-31T00:00:00"/>
    <s v="High"/>
    <n v="655"/>
    <n v="60"/>
    <s v="Approved"/>
    <x v="0"/>
    <d v="2021-04-30T00:00:00"/>
    <d v="2021-05-30T00:00:00"/>
    <d v="2021-06-29T00:00:00"/>
    <d v="2021-05-02T00:00:00"/>
    <d v="2021-05-30T00:00:00"/>
    <d v="2021-06-29T00:00:00"/>
    <s v="Defaulted"/>
  </r>
  <r>
    <n v="19573"/>
    <d v="2021-01-09T00:00:00"/>
    <s v="High"/>
    <n v="604"/>
    <n v="144"/>
    <s v="Approved"/>
    <x v="0"/>
    <d v="2021-02-08T00:00:00"/>
    <d v="2021-03-10T00:00:00"/>
    <d v="2021-04-09T00:00:00"/>
    <d v="2021-03-18T00:00:00"/>
    <d v="2021-03-10T00:00:00"/>
    <d v="2021-04-09T00:00:00"/>
    <s v="Defaulted"/>
  </r>
  <r>
    <n v="19574"/>
    <d v="2021-01-18T00:00:00"/>
    <s v="Low"/>
    <n v="716"/>
    <n v="80"/>
    <s v="Approved"/>
    <x v="0"/>
    <d v="2021-02-17T00:00:00"/>
    <d v="2021-03-19T00:00:00"/>
    <d v="2021-04-18T00:00:00"/>
    <d v="2021-02-19T00:00:00"/>
    <d v="2021-03-19T00:00:00"/>
    <d v="2021-04-18T00:00:00"/>
    <s v="Paid Back"/>
  </r>
  <r>
    <n v="19575"/>
    <d v="2021-02-24T00:00:00"/>
    <s v="Low"/>
    <n v="605"/>
    <n v="75"/>
    <s v="Declined"/>
    <x v="5"/>
    <d v="1899-12-30T00:00:00"/>
    <d v="1899-12-30T00:00:00"/>
    <d v="1899-12-30T00:00:00"/>
    <d v="1899-12-30T00:00:00"/>
    <d v="1899-12-30T00:00:00"/>
    <d v="1899-12-30T00:00:00"/>
    <s v=""/>
  </r>
  <r>
    <n v="19576"/>
    <d v="2021-03-16T00:00:00"/>
    <s v="Mid"/>
    <n v="615"/>
    <n v="141"/>
    <s v="Declined"/>
    <x v="1"/>
    <d v="1899-12-30T00:00:00"/>
    <d v="1899-12-30T00:00:00"/>
    <d v="1899-12-30T00:00:00"/>
    <d v="1899-12-30T00:00:00"/>
    <d v="1899-12-30T00:00:00"/>
    <d v="1899-12-30T00:00:00"/>
    <s v=""/>
  </r>
  <r>
    <n v="19577"/>
    <d v="2021-02-06T00:00:00"/>
    <s v="Mid"/>
    <n v="663"/>
    <n v="129"/>
    <s v="Approved"/>
    <x v="0"/>
    <d v="2021-03-08T00:00:00"/>
    <d v="2021-04-07T00:00:00"/>
    <d v="2021-05-07T00:00:00"/>
    <d v="2021-03-18T00:00:00"/>
    <d v="2021-04-07T00:00:00"/>
    <d v="2021-05-07T00:00:00"/>
    <s v="Paid Back"/>
  </r>
  <r>
    <n v="19578"/>
    <d v="2021-01-20T00:00:00"/>
    <s v="Low"/>
    <n v="640"/>
    <n v="109"/>
    <s v="Declined"/>
    <x v="4"/>
    <d v="1899-12-30T00:00:00"/>
    <d v="1899-12-30T00:00:00"/>
    <d v="1899-12-30T00:00:00"/>
    <d v="1899-12-30T00:00:00"/>
    <d v="1899-12-30T00:00:00"/>
    <d v="1899-12-30T00:00:00"/>
    <s v=""/>
  </r>
  <r>
    <n v="19579"/>
    <d v="2021-03-27T00:00:00"/>
    <s v="Mid"/>
    <n v="617"/>
    <n v="153"/>
    <s v="Approved"/>
    <x v="0"/>
    <d v="2021-04-26T00:00:00"/>
    <d v="2021-05-26T00:00:00"/>
    <d v="2021-06-25T00:00:00"/>
    <d v="2021-05-01T00:00:00"/>
    <d v="2021-05-26T00:00:00"/>
    <d v="2021-06-25T00:00:00"/>
    <s v="Defaulted"/>
  </r>
  <r>
    <n v="19580"/>
    <d v="2021-04-01T00:00:00"/>
    <s v="Low"/>
    <n v="583"/>
    <n v="74"/>
    <s v="Declined"/>
    <x v="1"/>
    <d v="1899-12-30T00:00:00"/>
    <d v="1899-12-30T00:00:00"/>
    <d v="1899-12-30T00:00:00"/>
    <d v="1899-12-30T00:00:00"/>
    <d v="1899-12-30T00:00:00"/>
    <d v="1899-12-30T00:00:00"/>
    <s v=""/>
  </r>
  <r>
    <n v="19581"/>
    <d v="2021-02-23T00:00:00"/>
    <s v="Mid"/>
    <n v="633"/>
    <n v="61"/>
    <s v="Approved"/>
    <x v="0"/>
    <d v="2021-03-25T00:00:00"/>
    <d v="2021-04-24T00:00:00"/>
    <d v="2021-05-24T00:00:00"/>
    <d v="2021-04-25T00:00:00"/>
    <d v="2021-04-24T00:00:00"/>
    <d v="2021-05-24T00:00:00"/>
    <s v="Defaulted"/>
  </r>
  <r>
    <n v="19582"/>
    <d v="2021-02-03T00:00:00"/>
    <s v="Mid"/>
    <n v="657"/>
    <n v="110"/>
    <s v="Approved"/>
    <x v="0"/>
    <d v="2021-03-05T00:00:00"/>
    <d v="2021-04-04T00:00:00"/>
    <d v="2021-05-04T00:00:00"/>
    <d v="2021-03-06T00:00:00"/>
    <d v="2021-04-04T00:00:00"/>
    <d v="2021-05-04T00:00:00"/>
    <s v="Paid Back"/>
  </r>
  <r>
    <n v="19583"/>
    <d v="2021-01-30T00:00:00"/>
    <s v="Mid"/>
    <n v="573"/>
    <n v="77"/>
    <s v="Declined"/>
    <x v="3"/>
    <d v="1899-12-30T00:00:00"/>
    <d v="1899-12-30T00:00:00"/>
    <d v="1899-12-30T00:00:00"/>
    <d v="1899-12-30T00:00:00"/>
    <d v="1899-12-30T00:00:00"/>
    <d v="1899-12-30T00:00:00"/>
    <s v=""/>
  </r>
  <r>
    <n v="19584"/>
    <d v="2021-02-17T00:00:00"/>
    <s v="High"/>
    <n v="610"/>
    <n v="69"/>
    <s v="Approved"/>
    <x v="0"/>
    <d v="2021-03-19T00:00:00"/>
    <d v="2021-04-18T00:00:00"/>
    <d v="2021-05-18T00:00:00"/>
    <d v="2021-04-04T00:00:00"/>
    <d v="2021-04-18T00:00:00"/>
    <d v="2021-05-18T00:00:00"/>
    <s v="Defaulted"/>
  </r>
  <r>
    <n v="19585"/>
    <d v="2021-03-01T00:00:00"/>
    <s v="Low"/>
    <n v="620"/>
    <n v="120"/>
    <s v="Approved"/>
    <x v="0"/>
    <d v="2021-03-31T00:00:00"/>
    <d v="2021-04-30T00:00:00"/>
    <d v="2021-05-30T00:00:00"/>
    <d v="2021-04-30T00:00:00"/>
    <d v="2021-04-30T00:00:00"/>
    <d v="2021-05-30T00:00:00"/>
    <s v="Defaulted"/>
  </r>
  <r>
    <n v="19586"/>
    <d v="2021-03-14T00:00:00"/>
    <s v="High"/>
    <n v="656"/>
    <n v="90"/>
    <s v="Approved"/>
    <x v="0"/>
    <d v="2021-04-13T00:00:00"/>
    <d v="2021-05-13T00:00:00"/>
    <d v="2021-06-12T00:00:00"/>
    <d v="2021-04-18T00:00:00"/>
    <d v="2021-05-13T00:00:00"/>
    <d v="2021-06-12T00:00:00"/>
    <s v="Paid Back"/>
  </r>
  <r>
    <n v="19587"/>
    <d v="2021-03-11T00:00:00"/>
    <s v="Mid"/>
    <n v="606"/>
    <n v="136"/>
    <s v="Declined"/>
    <x v="5"/>
    <d v="1899-12-30T00:00:00"/>
    <d v="1899-12-30T00:00:00"/>
    <d v="1899-12-30T00:00:00"/>
    <d v="1899-12-30T00:00:00"/>
    <d v="1899-12-30T00:00:00"/>
    <d v="1899-12-30T00:00:00"/>
    <s v=""/>
  </r>
  <r>
    <n v="19588"/>
    <d v="2021-03-22T00:00:00"/>
    <s v="High"/>
    <n v="635"/>
    <n v="81"/>
    <s v="Approved"/>
    <x v="0"/>
    <d v="2021-04-21T00:00:00"/>
    <d v="2021-05-21T00:00:00"/>
    <d v="2021-06-20T00:00:00"/>
    <d v="2021-05-11T00:00:00"/>
    <d v="2021-05-21T00:00:00"/>
    <d v="2021-06-20T00:00:00"/>
    <s v="Paid Back"/>
  </r>
  <r>
    <n v="19589"/>
    <d v="2021-01-18T00:00:00"/>
    <s v="Mid"/>
    <n v="744"/>
    <n v="70"/>
    <s v="Approved"/>
    <x v="0"/>
    <d v="2021-02-17T00:00:00"/>
    <d v="2021-03-19T00:00:00"/>
    <d v="2021-04-18T00:00:00"/>
    <d v="2021-02-24T00:00:00"/>
    <d v="2021-03-19T00:00:00"/>
    <d v="2021-04-18T00:00:00"/>
    <s v="Paid Back"/>
  </r>
  <r>
    <n v="19590"/>
    <d v="2021-01-20T00:00:00"/>
    <s v="Low"/>
    <n v="696"/>
    <n v="83"/>
    <s v="Approved"/>
    <x v="0"/>
    <d v="2021-02-19T00:00:00"/>
    <d v="2021-03-21T00:00:00"/>
    <d v="2021-04-20T00:00:00"/>
    <d v="2021-02-19T00:00:00"/>
    <d v="2021-03-21T00:00:00"/>
    <d v="2021-04-20T00:00:00"/>
    <s v="Defaulted"/>
  </r>
  <r>
    <n v="19591"/>
    <d v="2021-02-28T00:00:00"/>
    <s v="Mid"/>
    <n v="653"/>
    <n v="96"/>
    <s v="Approved"/>
    <x v="0"/>
    <d v="2021-03-30T00:00:00"/>
    <d v="2021-04-29T00:00:00"/>
    <d v="2021-05-29T00:00:00"/>
    <d v="2021-04-02T00:00:00"/>
    <d v="2021-04-29T00:00:00"/>
    <d v="2021-05-29T00:00:00"/>
    <s v="Paid Back"/>
  </r>
  <r>
    <n v="19592"/>
    <d v="2021-02-14T00:00:00"/>
    <s v="High"/>
    <n v="655"/>
    <n v="81"/>
    <s v="Approved"/>
    <x v="0"/>
    <d v="2021-03-16T00:00:00"/>
    <d v="2021-04-15T00:00:00"/>
    <d v="2021-05-15T00:00:00"/>
    <d v="2021-03-17T00:00:00"/>
    <d v="2021-04-15T00:00:00"/>
    <d v="2021-05-15T00:00:00"/>
    <s v="Paid Back"/>
  </r>
  <r>
    <n v="19593"/>
    <d v="2021-01-10T00:00:00"/>
    <s v="Low"/>
    <n v="636"/>
    <n v="68"/>
    <s v="Declined"/>
    <x v="5"/>
    <d v="1899-12-30T00:00:00"/>
    <d v="1899-12-30T00:00:00"/>
    <d v="1899-12-30T00:00:00"/>
    <d v="1899-12-30T00:00:00"/>
    <d v="1899-12-30T00:00:00"/>
    <d v="1899-12-30T00:00:00"/>
    <s v=""/>
  </r>
  <r>
    <n v="19594"/>
    <d v="2021-02-14T00:00:00"/>
    <s v="Low"/>
    <n v="662"/>
    <n v="82"/>
    <s v="Approved"/>
    <x v="0"/>
    <d v="2021-03-16T00:00:00"/>
    <d v="2021-04-15T00:00:00"/>
    <d v="2021-05-15T00:00:00"/>
    <d v="2021-03-26T00:00:00"/>
    <d v="2021-04-15T00:00:00"/>
    <d v="2021-05-15T00:00:00"/>
    <s v="Defaulted"/>
  </r>
  <r>
    <n v="19595"/>
    <d v="2021-01-24T00:00:00"/>
    <s v="High"/>
    <n v="642"/>
    <n v="127"/>
    <s v="Approved"/>
    <x v="0"/>
    <d v="2021-02-23T00:00:00"/>
    <d v="2021-03-25T00:00:00"/>
    <d v="2021-04-24T00:00:00"/>
    <d v="2021-03-05T00:00:00"/>
    <d v="2021-03-25T00:00:00"/>
    <d v="2021-04-24T00:00:00"/>
    <s v="Defaulted"/>
  </r>
  <r>
    <n v="19596"/>
    <d v="2021-02-08T00:00:00"/>
    <s v="Low"/>
    <n v="666"/>
    <n v="99"/>
    <s v="Approved"/>
    <x v="0"/>
    <d v="2021-03-10T00:00:00"/>
    <d v="2021-04-09T00:00:00"/>
    <d v="2021-05-09T00:00:00"/>
    <d v="2021-03-17T00:00:00"/>
    <d v="2021-04-09T00:00:00"/>
    <d v="2021-05-09T00:00:00"/>
    <s v="Paid Back"/>
  </r>
  <r>
    <n v="19597"/>
    <d v="2021-02-11T00:00:00"/>
    <s v="High"/>
    <n v="746"/>
    <n v="114"/>
    <s v="Approved"/>
    <x v="0"/>
    <d v="2021-03-13T00:00:00"/>
    <d v="2021-04-12T00:00:00"/>
    <d v="2021-05-12T00:00:00"/>
    <d v="2021-03-14T00:00:00"/>
    <d v="2021-04-12T00:00:00"/>
    <d v="2021-05-12T00:00:00"/>
    <s v="Paid Back"/>
  </r>
  <r>
    <n v="19598"/>
    <d v="2021-02-22T00:00:00"/>
    <s v="High"/>
    <n v="710"/>
    <n v="25"/>
    <s v="Approved"/>
    <x v="0"/>
    <d v="2021-03-24T00:00:00"/>
    <d v="2021-04-23T00:00:00"/>
    <d v="2021-05-23T00:00:00"/>
    <d v="2021-03-27T00:00:00"/>
    <d v="2021-04-23T00:00:00"/>
    <d v="2021-05-23T00:00:00"/>
    <s v="Paid Back"/>
  </r>
  <r>
    <n v="19599"/>
    <d v="2021-02-09T00:00:00"/>
    <s v="Mid"/>
    <n v="653"/>
    <n v="142"/>
    <s v="Approved"/>
    <x v="0"/>
    <d v="2021-03-11T00:00:00"/>
    <d v="2021-04-10T00:00:00"/>
    <d v="2021-05-10T00:00:00"/>
    <d v="2021-03-13T00:00:00"/>
    <d v="2021-04-10T00:00:00"/>
    <d v="2021-05-10T00:00:00"/>
    <s v="Paid Back"/>
  </r>
  <r>
    <n v="19600"/>
    <d v="2021-02-16T00:00:00"/>
    <s v="Mid"/>
    <n v="547"/>
    <n v="49"/>
    <s v="Declined"/>
    <x v="5"/>
    <d v="1899-12-30T00:00:00"/>
    <d v="1899-12-30T00:00:00"/>
    <d v="1899-12-30T00:00:00"/>
    <d v="1899-12-30T00:00:00"/>
    <d v="1899-12-30T00:00:00"/>
    <d v="1899-12-30T00:00:00"/>
    <s v=""/>
  </r>
  <r>
    <n v="19601"/>
    <d v="2021-02-24T00:00:00"/>
    <s v="Mid"/>
    <n v="617"/>
    <n v="91"/>
    <s v="Declined"/>
    <x v="2"/>
    <d v="1899-12-30T00:00:00"/>
    <d v="1899-12-30T00:00:00"/>
    <d v="1899-12-30T00:00:00"/>
    <d v="1899-12-30T00:00:00"/>
    <d v="1899-12-30T00:00:00"/>
    <d v="1899-12-30T00:00:00"/>
    <s v=""/>
  </r>
  <r>
    <n v="19602"/>
    <d v="2021-01-07T00:00:00"/>
    <s v="Mid"/>
    <n v="646"/>
    <n v="62"/>
    <s v="Approved"/>
    <x v="0"/>
    <d v="2021-02-06T00:00:00"/>
    <d v="2021-03-08T00:00:00"/>
    <d v="2021-04-07T00:00:00"/>
    <d v="2021-02-12T00:00:00"/>
    <d v="2021-03-08T00:00:00"/>
    <d v="2021-04-07T00:00:00"/>
    <s v="Paid Back"/>
  </r>
  <r>
    <n v="19603"/>
    <d v="2021-02-10T00:00:00"/>
    <s v="Low"/>
    <n v="635"/>
    <n v="94"/>
    <s v="Declined"/>
    <x v="1"/>
    <d v="1899-12-30T00:00:00"/>
    <d v="1899-12-30T00:00:00"/>
    <d v="1899-12-30T00:00:00"/>
    <d v="1899-12-30T00:00:00"/>
    <d v="1899-12-30T00:00:00"/>
    <d v="1899-12-30T00:00:00"/>
    <s v=""/>
  </r>
  <r>
    <n v="19604"/>
    <d v="2021-02-07T00:00:00"/>
    <s v="High"/>
    <n v="630"/>
    <n v="127"/>
    <s v="Approved"/>
    <x v="0"/>
    <d v="2021-03-09T00:00:00"/>
    <d v="2021-04-08T00:00:00"/>
    <d v="2021-05-08T00:00:00"/>
    <d v="2021-03-23T00:00:00"/>
    <d v="2021-04-08T00:00:00"/>
    <d v="2021-05-08T00:00:00"/>
    <s v="Paid Back"/>
  </r>
  <r>
    <n v="19605"/>
    <d v="2021-01-28T00:00:00"/>
    <s v="Low"/>
    <n v="550"/>
    <n v="131"/>
    <s v="Declined"/>
    <x v="1"/>
    <d v="1899-12-30T00:00:00"/>
    <d v="1899-12-30T00:00:00"/>
    <d v="1899-12-30T00:00:00"/>
    <d v="1899-12-30T00:00:00"/>
    <d v="1899-12-30T00:00:00"/>
    <d v="1899-12-30T00:00:00"/>
    <s v=""/>
  </r>
  <r>
    <n v="19606"/>
    <d v="2021-02-08T00:00:00"/>
    <s v="Mid"/>
    <n v="527"/>
    <n v="99"/>
    <s v="Declined"/>
    <x v="5"/>
    <d v="1899-12-30T00:00:00"/>
    <d v="1899-12-30T00:00:00"/>
    <d v="1899-12-30T00:00:00"/>
    <d v="1899-12-30T00:00:00"/>
    <d v="1899-12-30T00:00:00"/>
    <d v="1899-12-30T00:00:00"/>
    <s v=""/>
  </r>
  <r>
    <n v="19607"/>
    <d v="2021-01-14T00:00:00"/>
    <s v="Low"/>
    <n v="597"/>
    <n v="110"/>
    <s v="Declined"/>
    <x v="1"/>
    <d v="1899-12-30T00:00:00"/>
    <d v="1899-12-30T00:00:00"/>
    <d v="1899-12-30T00:00:00"/>
    <d v="1899-12-30T00:00:00"/>
    <d v="1899-12-30T00:00:00"/>
    <d v="1899-12-30T00:00:00"/>
    <s v=""/>
  </r>
  <r>
    <n v="19608"/>
    <d v="2021-02-08T00:00:00"/>
    <s v="Low"/>
    <n v="660"/>
    <n v="144"/>
    <s v="Approved"/>
    <x v="0"/>
    <d v="2021-03-10T00:00:00"/>
    <d v="2021-04-09T00:00:00"/>
    <d v="2021-05-09T00:00:00"/>
    <d v="2021-03-20T00:00:00"/>
    <d v="2021-04-09T00:00:00"/>
    <d v="2021-05-09T00:00:00"/>
    <s v="Defaulted"/>
  </r>
  <r>
    <n v="19609"/>
    <d v="2021-01-20T00:00:00"/>
    <s v="Mid"/>
    <n v="613"/>
    <n v="64"/>
    <s v="Declined"/>
    <x v="2"/>
    <d v="1899-12-30T00:00:00"/>
    <d v="1899-12-30T00:00:00"/>
    <d v="1899-12-30T00:00:00"/>
    <d v="1899-12-30T00:00:00"/>
    <d v="1899-12-30T00:00:00"/>
    <d v="1899-12-30T00:00:00"/>
    <s v=""/>
  </r>
  <r>
    <n v="19610"/>
    <d v="2021-02-21T00:00:00"/>
    <s v="Low"/>
    <n v="551"/>
    <n v="93"/>
    <s v="Declined"/>
    <x v="2"/>
    <d v="1899-12-30T00:00:00"/>
    <d v="1899-12-30T00:00:00"/>
    <d v="1899-12-30T00:00:00"/>
    <d v="1899-12-30T00:00:00"/>
    <d v="1899-12-30T00:00:00"/>
    <d v="1899-12-30T00:00:00"/>
    <s v=""/>
  </r>
  <r>
    <n v="19611"/>
    <d v="2021-03-31T00:00:00"/>
    <s v="Mid"/>
    <n v="636"/>
    <n v="58"/>
    <s v="Approved"/>
    <x v="0"/>
    <d v="2021-04-30T00:00:00"/>
    <d v="2021-05-30T00:00:00"/>
    <d v="2021-06-29T00:00:00"/>
    <d v="2021-05-10T00:00:00"/>
    <d v="2021-05-30T00:00:00"/>
    <d v="2021-06-29T00:00:00"/>
    <s v="Defaulted"/>
  </r>
  <r>
    <n v="19612"/>
    <d v="2021-01-30T00:00:00"/>
    <s v="High"/>
    <n v="550"/>
    <n v="94"/>
    <s v="Declined"/>
    <x v="1"/>
    <d v="1899-12-30T00:00:00"/>
    <d v="1899-12-30T00:00:00"/>
    <d v="1899-12-30T00:00:00"/>
    <d v="1899-12-30T00:00:00"/>
    <d v="1899-12-30T00:00:00"/>
    <d v="1899-12-30T00:00:00"/>
    <s v=""/>
  </r>
  <r>
    <n v="19613"/>
    <d v="2021-03-30T00:00:00"/>
    <s v="Mid"/>
    <n v="590"/>
    <n v="149"/>
    <s v="Declined"/>
    <x v="5"/>
    <d v="1899-12-30T00:00:00"/>
    <d v="1899-12-30T00:00:00"/>
    <d v="1899-12-30T00:00:00"/>
    <d v="1899-12-30T00:00:00"/>
    <d v="1899-12-30T00:00:00"/>
    <d v="1899-12-30T00:00:00"/>
    <s v=""/>
  </r>
  <r>
    <n v="19614"/>
    <d v="2021-02-13T00:00:00"/>
    <s v="Low"/>
    <n v="630"/>
    <n v="68"/>
    <s v="Declined"/>
    <x v="4"/>
    <d v="1899-12-30T00:00:00"/>
    <d v="1899-12-30T00:00:00"/>
    <d v="1899-12-30T00:00:00"/>
    <d v="1899-12-30T00:00:00"/>
    <d v="1899-12-30T00:00:00"/>
    <d v="1899-12-30T00:00:00"/>
    <s v=""/>
  </r>
  <r>
    <n v="19615"/>
    <d v="2021-02-04T00:00:00"/>
    <s v="High"/>
    <n v="575"/>
    <n v="82"/>
    <s v="Declined"/>
    <x v="3"/>
    <d v="1899-12-30T00:00:00"/>
    <d v="1899-12-30T00:00:00"/>
    <d v="1899-12-30T00:00:00"/>
    <d v="1899-12-30T00:00:00"/>
    <d v="1899-12-30T00:00:00"/>
    <d v="1899-12-30T00:00:00"/>
    <s v=""/>
  </r>
  <r>
    <n v="19616"/>
    <d v="2021-02-06T00:00:00"/>
    <s v="Low"/>
    <n v="585"/>
    <n v="91"/>
    <s v="Declined"/>
    <x v="2"/>
    <d v="1899-12-30T00:00:00"/>
    <d v="1899-12-30T00:00:00"/>
    <d v="1899-12-30T00:00:00"/>
    <d v="1899-12-30T00:00:00"/>
    <d v="1899-12-30T00:00:00"/>
    <d v="1899-12-30T00:00:00"/>
    <s v=""/>
  </r>
  <r>
    <n v="19617"/>
    <d v="2021-02-27T00:00:00"/>
    <s v="Low"/>
    <n v="571"/>
    <n v="111"/>
    <s v="Declined"/>
    <x v="5"/>
    <d v="1899-12-30T00:00:00"/>
    <d v="1899-12-30T00:00:00"/>
    <d v="1899-12-30T00:00:00"/>
    <d v="1899-12-30T00:00:00"/>
    <d v="1899-12-30T00:00:00"/>
    <d v="1899-12-30T00:00:00"/>
    <s v=""/>
  </r>
  <r>
    <n v="19618"/>
    <d v="2021-02-19T00:00:00"/>
    <s v="Low"/>
    <n v="636"/>
    <n v="135"/>
    <s v="Declined"/>
    <x v="4"/>
    <d v="1899-12-30T00:00:00"/>
    <d v="1899-12-30T00:00:00"/>
    <d v="1899-12-30T00:00:00"/>
    <d v="1899-12-30T00:00:00"/>
    <d v="1899-12-30T00:00:00"/>
    <d v="1899-12-30T00:00:00"/>
    <s v=""/>
  </r>
  <r>
    <n v="19619"/>
    <d v="2021-03-18T00:00:00"/>
    <s v="Mid"/>
    <n v="652"/>
    <n v="116"/>
    <s v="Approved"/>
    <x v="0"/>
    <d v="2021-04-17T00:00:00"/>
    <d v="2021-05-17T00:00:00"/>
    <d v="2021-06-16T00:00:00"/>
    <d v="2021-04-25T00:00:00"/>
    <d v="2021-05-17T00:00:00"/>
    <d v="2021-06-16T00:00:00"/>
    <s v="Defaulted"/>
  </r>
  <r>
    <n v="19620"/>
    <d v="2021-02-21T00:00:00"/>
    <s v="Mid"/>
    <n v="622"/>
    <n v="84"/>
    <s v="Approved"/>
    <x v="0"/>
    <d v="2021-03-23T00:00:00"/>
    <d v="2021-04-22T00:00:00"/>
    <d v="2021-05-22T00:00:00"/>
    <d v="2021-04-19T00:00:00"/>
    <d v="2021-04-22T00:00:00"/>
    <d v="2021-05-22T00:00:00"/>
    <s v="Paid Back"/>
  </r>
  <r>
    <n v="19621"/>
    <d v="2021-01-12T00:00:00"/>
    <s v="Mid"/>
    <n v="663"/>
    <n v="90"/>
    <s v="Approved"/>
    <x v="0"/>
    <d v="2021-02-11T00:00:00"/>
    <d v="2021-03-13T00:00:00"/>
    <d v="2021-04-12T00:00:00"/>
    <d v="2021-02-11T00:00:00"/>
    <d v="2021-03-13T00:00:00"/>
    <d v="2021-04-12T00:00:00"/>
    <s v="Defaulted"/>
  </r>
  <r>
    <n v="19622"/>
    <d v="2021-03-21T00:00:00"/>
    <s v="Mid"/>
    <n v="670"/>
    <n v="170"/>
    <s v="Approved"/>
    <x v="0"/>
    <d v="2021-04-20T00:00:00"/>
    <d v="2021-05-20T00:00:00"/>
    <d v="2021-06-19T00:00:00"/>
    <d v="2021-04-20T00:00:00"/>
    <d v="2021-05-20T00:00:00"/>
    <d v="2021-06-19T00:00:00"/>
    <s v="Defaulted"/>
  </r>
  <r>
    <n v="19623"/>
    <d v="2021-02-23T00:00:00"/>
    <s v="High"/>
    <n v="548"/>
    <n v="155"/>
    <s v="Declined"/>
    <x v="5"/>
    <d v="1899-12-30T00:00:00"/>
    <d v="1899-12-30T00:00:00"/>
    <d v="1899-12-30T00:00:00"/>
    <d v="1899-12-30T00:00:00"/>
    <d v="1899-12-30T00:00:00"/>
    <d v="1899-12-30T00:00:00"/>
    <s v=""/>
  </r>
  <r>
    <n v="19624"/>
    <d v="2021-02-27T00:00:00"/>
    <s v="Mid"/>
    <n v="619"/>
    <n v="60"/>
    <s v="Declined"/>
    <x v="2"/>
    <d v="1899-12-30T00:00:00"/>
    <d v="1899-12-30T00:00:00"/>
    <d v="1899-12-30T00:00:00"/>
    <d v="1899-12-30T00:00:00"/>
    <d v="1899-12-30T00:00:00"/>
    <d v="1899-12-30T00:00:00"/>
    <s v=""/>
  </r>
  <r>
    <n v="19625"/>
    <d v="2021-02-15T00:00:00"/>
    <s v="Mid"/>
    <n v="574"/>
    <n v="116"/>
    <s v="Declined"/>
    <x v="3"/>
    <d v="1899-12-30T00:00:00"/>
    <d v="1899-12-30T00:00:00"/>
    <d v="1899-12-30T00:00:00"/>
    <d v="1899-12-30T00:00:00"/>
    <d v="1899-12-30T00:00:00"/>
    <d v="1899-12-30T00:00:00"/>
    <s v=""/>
  </r>
  <r>
    <n v="19626"/>
    <d v="2021-03-29T00:00:00"/>
    <s v="Mid"/>
    <n v="611"/>
    <n v="35"/>
    <s v="Declined"/>
    <x v="4"/>
    <d v="1899-12-30T00:00:00"/>
    <d v="1899-12-30T00:00:00"/>
    <d v="1899-12-30T00:00:00"/>
    <d v="1899-12-30T00:00:00"/>
    <d v="1899-12-30T00:00:00"/>
    <d v="1899-12-30T00:00:00"/>
    <s v=""/>
  </r>
  <r>
    <n v="19627"/>
    <d v="2021-02-18T00:00:00"/>
    <s v="High"/>
    <n v="647"/>
    <n v="132"/>
    <s v="Approved"/>
    <x v="0"/>
    <d v="2021-03-20T00:00:00"/>
    <d v="2021-04-19T00:00:00"/>
    <d v="2021-05-19T00:00:00"/>
    <d v="2021-03-28T00:00:00"/>
    <d v="2021-04-19T00:00:00"/>
    <d v="2021-05-19T00:00:00"/>
    <s v="Defaulted"/>
  </r>
  <r>
    <n v="19628"/>
    <d v="2021-03-07T00:00:00"/>
    <s v="High"/>
    <n v="636"/>
    <n v="90"/>
    <s v="Approved"/>
    <x v="0"/>
    <d v="2021-04-06T00:00:00"/>
    <d v="2021-05-06T00:00:00"/>
    <d v="2021-06-05T00:00:00"/>
    <d v="2021-05-06T00:00:00"/>
    <d v="2021-05-06T00:00:00"/>
    <d v="2021-06-05T00:00:00"/>
    <s v="Paid Back"/>
  </r>
  <r>
    <n v="19629"/>
    <d v="2021-01-27T00:00:00"/>
    <s v="Mid"/>
    <n v="590"/>
    <n v="66"/>
    <s v="Declined"/>
    <x v="5"/>
    <d v="1899-12-30T00:00:00"/>
    <d v="1899-12-30T00:00:00"/>
    <d v="1899-12-30T00:00:00"/>
    <d v="1899-12-30T00:00:00"/>
    <d v="1899-12-30T00:00:00"/>
    <d v="1899-12-30T00:00:00"/>
    <s v=""/>
  </r>
  <r>
    <n v="19630"/>
    <d v="2021-03-27T00:00:00"/>
    <s v="High"/>
    <n v="590"/>
    <n v="135"/>
    <s v="Declined"/>
    <x v="3"/>
    <d v="1899-12-30T00:00:00"/>
    <d v="1899-12-30T00:00:00"/>
    <d v="1899-12-30T00:00:00"/>
    <d v="1899-12-30T00:00:00"/>
    <d v="1899-12-30T00:00:00"/>
    <d v="1899-12-30T00:00:00"/>
    <s v=""/>
  </r>
  <r>
    <n v="19631"/>
    <d v="2021-02-03T00:00:00"/>
    <s v="Mid"/>
    <n v="599"/>
    <n v="90"/>
    <s v="Declined"/>
    <x v="4"/>
    <d v="1899-12-30T00:00:00"/>
    <d v="1899-12-30T00:00:00"/>
    <d v="1899-12-30T00:00:00"/>
    <d v="1899-12-30T00:00:00"/>
    <d v="1899-12-30T00:00:00"/>
    <d v="1899-12-30T00:00:00"/>
    <s v=""/>
  </r>
  <r>
    <n v="19632"/>
    <d v="2021-03-25T00:00:00"/>
    <s v="Mid"/>
    <n v="623"/>
    <n v="163"/>
    <s v="Approved"/>
    <x v="0"/>
    <d v="2021-04-24T00:00:00"/>
    <d v="2021-05-24T00:00:00"/>
    <d v="2021-06-23T00:00:00"/>
    <d v="2021-05-26T00:00:00"/>
    <d v="2021-05-24T00:00:00"/>
    <d v="2021-06-23T00:00:00"/>
    <s v="Paid Back"/>
  </r>
  <r>
    <n v="19633"/>
    <d v="2021-03-05T00:00:00"/>
    <s v="Mid"/>
    <n v="611"/>
    <n v="27"/>
    <s v="Declined"/>
    <x v="4"/>
    <d v="1899-12-30T00:00:00"/>
    <d v="1899-12-30T00:00:00"/>
    <d v="1899-12-30T00:00:00"/>
    <d v="1899-12-30T00:00:00"/>
    <d v="1899-12-30T00:00:00"/>
    <d v="1899-12-30T00:00:00"/>
    <s v=""/>
  </r>
  <r>
    <n v="19634"/>
    <d v="2021-03-18T00:00:00"/>
    <s v="Low"/>
    <n v="556"/>
    <n v="113"/>
    <s v="Declined"/>
    <x v="1"/>
    <d v="1899-12-30T00:00:00"/>
    <d v="1899-12-30T00:00:00"/>
    <d v="1899-12-30T00:00:00"/>
    <d v="1899-12-30T00:00:00"/>
    <d v="1899-12-30T00:00:00"/>
    <d v="1899-12-30T00:00:00"/>
    <s v=""/>
  </r>
  <r>
    <n v="19635"/>
    <d v="2021-03-13T00:00:00"/>
    <s v="Low"/>
    <n v="608"/>
    <n v="79"/>
    <s v="Declined"/>
    <x v="1"/>
    <d v="1899-12-30T00:00:00"/>
    <d v="1899-12-30T00:00:00"/>
    <d v="1899-12-30T00:00:00"/>
    <d v="1899-12-30T00:00:00"/>
    <d v="1899-12-30T00:00:00"/>
    <d v="1899-12-30T00:00:00"/>
    <s v=""/>
  </r>
  <r>
    <n v="19636"/>
    <d v="2021-02-14T00:00:00"/>
    <s v="Low"/>
    <n v="615"/>
    <n v="141"/>
    <s v="Declined"/>
    <x v="4"/>
    <d v="1899-12-30T00:00:00"/>
    <d v="1899-12-30T00:00:00"/>
    <d v="1899-12-30T00:00:00"/>
    <d v="1899-12-30T00:00:00"/>
    <d v="1899-12-30T00:00:00"/>
    <d v="1899-12-30T00:00:00"/>
    <s v=""/>
  </r>
  <r>
    <n v="19637"/>
    <d v="2021-01-26T00:00:00"/>
    <s v="Mid"/>
    <n v="732"/>
    <n v="112"/>
    <s v="Approved"/>
    <x v="0"/>
    <d v="2021-02-25T00:00:00"/>
    <d v="2021-03-27T00:00:00"/>
    <d v="2021-04-26T00:00:00"/>
    <d v="2021-02-27T00:00:00"/>
    <d v="2021-03-27T00:00:00"/>
    <d v="2021-04-26T00:00:00"/>
    <s v="Defaulted"/>
  </r>
  <r>
    <n v="19638"/>
    <d v="2021-03-30T00:00:00"/>
    <s v="Low"/>
    <n v="646"/>
    <n v="77"/>
    <s v="Approved"/>
    <x v="0"/>
    <d v="2021-04-29T00:00:00"/>
    <d v="2021-05-29T00:00:00"/>
    <d v="2021-06-28T00:00:00"/>
    <d v="2021-05-09T00:00:00"/>
    <d v="2021-05-29T00:00:00"/>
    <d v="2021-06-28T00:00:00"/>
    <s v="Paid Back"/>
  </r>
  <r>
    <n v="19639"/>
    <d v="2021-03-21T00:00:00"/>
    <s v="Mid"/>
    <n v="602"/>
    <n v="108"/>
    <s v="Declined"/>
    <x v="3"/>
    <d v="1899-12-30T00:00:00"/>
    <d v="1899-12-30T00:00:00"/>
    <d v="1899-12-30T00:00:00"/>
    <d v="1899-12-30T00:00:00"/>
    <d v="1899-12-30T00:00:00"/>
    <d v="1899-12-30T00:00:00"/>
    <s v=""/>
  </r>
  <r>
    <n v="19640"/>
    <d v="2021-02-06T00:00:00"/>
    <s v="Mid"/>
    <n v="663"/>
    <n v="99"/>
    <s v="Approved"/>
    <x v="0"/>
    <d v="2021-03-08T00:00:00"/>
    <d v="2021-04-07T00:00:00"/>
    <d v="2021-05-07T00:00:00"/>
    <d v="2021-03-15T00:00:00"/>
    <d v="2021-04-07T00:00:00"/>
    <d v="2021-05-07T00:00:00"/>
    <s v="Paid Back"/>
  </r>
  <r>
    <n v="19641"/>
    <d v="2021-04-01T00:00:00"/>
    <s v="Mid"/>
    <n v="652"/>
    <n v="74"/>
    <s v="Approved"/>
    <x v="0"/>
    <d v="2021-05-01T00:00:00"/>
    <d v="2021-05-31T00:00:00"/>
    <d v="2021-06-30T00:00:00"/>
    <d v="2021-05-06T00:00:00"/>
    <d v="2021-05-31T00:00:00"/>
    <d v="2021-06-30T00:00:00"/>
    <s v="Paid Back"/>
  </r>
  <r>
    <n v="19642"/>
    <d v="2021-01-22T00:00:00"/>
    <s v="Mid"/>
    <n v="562"/>
    <n v="61"/>
    <s v="Declined"/>
    <x v="4"/>
    <d v="1899-12-30T00:00:00"/>
    <d v="1899-12-30T00:00:00"/>
    <d v="1899-12-30T00:00:00"/>
    <d v="1899-12-30T00:00:00"/>
    <d v="1899-12-30T00:00:00"/>
    <d v="1899-12-30T00:00:00"/>
    <s v=""/>
  </r>
  <r>
    <n v="19643"/>
    <d v="2021-02-19T00:00:00"/>
    <s v="Low"/>
    <n v="677"/>
    <n v="87"/>
    <s v="Approved"/>
    <x v="0"/>
    <d v="2021-03-21T00:00:00"/>
    <d v="2021-04-20T00:00:00"/>
    <d v="2021-05-20T00:00:00"/>
    <d v="2021-03-22T00:00:00"/>
    <d v="2021-04-20T00:00:00"/>
    <d v="2021-05-20T00:00:00"/>
    <s v="Paid Back"/>
  </r>
  <r>
    <n v="19644"/>
    <d v="2021-02-16T00:00:00"/>
    <s v="Mid"/>
    <n v="604"/>
    <n v="87"/>
    <s v="Declined"/>
    <x v="3"/>
    <d v="1899-12-30T00:00:00"/>
    <d v="1899-12-30T00:00:00"/>
    <d v="1899-12-30T00:00:00"/>
    <d v="1899-12-30T00:00:00"/>
    <d v="1899-12-30T00:00:00"/>
    <d v="1899-12-30T00:00:00"/>
    <s v=""/>
  </r>
  <r>
    <n v="19645"/>
    <d v="2021-03-22T00:00:00"/>
    <s v="Mid"/>
    <n v="722"/>
    <n v="97"/>
    <s v="Approved"/>
    <x v="0"/>
    <d v="2021-04-21T00:00:00"/>
    <d v="2021-05-21T00:00:00"/>
    <d v="2021-06-20T00:00:00"/>
    <d v="2021-04-28T00:00:00"/>
    <d v="2021-05-21T00:00:00"/>
    <d v="2021-06-20T00:00:00"/>
    <s v="Defaulted"/>
  </r>
  <r>
    <n v="19646"/>
    <d v="2021-03-27T00:00:00"/>
    <s v="High"/>
    <n v="590"/>
    <n v="75"/>
    <s v="Approved"/>
    <x v="0"/>
    <d v="2021-04-26T00:00:00"/>
    <d v="2021-05-26T00:00:00"/>
    <d v="2021-06-25T00:00:00"/>
    <d v="2021-05-17T00:00:00"/>
    <d v="2021-05-26T00:00:00"/>
    <d v="2021-06-25T00:00:00"/>
    <s v="Paid Back"/>
  </r>
  <r>
    <n v="19647"/>
    <d v="2021-02-06T00:00:00"/>
    <s v="High"/>
    <n v="654"/>
    <n v="90"/>
    <s v="Approved"/>
    <x v="0"/>
    <d v="2021-03-08T00:00:00"/>
    <d v="2021-04-07T00:00:00"/>
    <d v="2021-05-07T00:00:00"/>
    <d v="2021-03-13T00:00:00"/>
    <d v="2021-04-07T00:00:00"/>
    <d v="2021-05-07T00:00:00"/>
    <s v="Paid Back"/>
  </r>
  <r>
    <n v="19648"/>
    <d v="2021-03-02T00:00:00"/>
    <s v="High"/>
    <n v="685"/>
    <n v="103"/>
    <s v="Approved"/>
    <x v="0"/>
    <d v="2021-04-01T00:00:00"/>
    <d v="2021-05-01T00:00:00"/>
    <d v="2021-05-31T00:00:00"/>
    <d v="2021-04-01T00:00:00"/>
    <d v="2021-05-01T00:00:00"/>
    <d v="2021-05-31T00:00:00"/>
    <s v="Paid Back"/>
  </r>
  <r>
    <n v="19649"/>
    <d v="2021-03-20T00:00:00"/>
    <s v="Low"/>
    <n v="561"/>
    <n v="73"/>
    <s v="Declined"/>
    <x v="2"/>
    <d v="1899-12-30T00:00:00"/>
    <d v="1899-12-30T00:00:00"/>
    <d v="1899-12-30T00:00:00"/>
    <d v="1899-12-30T00:00:00"/>
    <d v="1899-12-30T00:00:00"/>
    <d v="1899-12-30T00:00:00"/>
    <s v=""/>
  </r>
  <r>
    <n v="19650"/>
    <d v="2021-03-06T00:00:00"/>
    <s v="Low"/>
    <n v="612"/>
    <n v="113"/>
    <s v="Declined"/>
    <x v="3"/>
    <d v="1899-12-30T00:00:00"/>
    <d v="1899-12-30T00:00:00"/>
    <d v="1899-12-30T00:00:00"/>
    <d v="1899-12-30T00:00:00"/>
    <d v="1899-12-30T00:00:00"/>
    <d v="1899-12-30T00:00:00"/>
    <s v=""/>
  </r>
  <r>
    <n v="19651"/>
    <d v="2021-03-28T00:00:00"/>
    <s v="Mid"/>
    <n v="609"/>
    <n v="114"/>
    <s v="Declined"/>
    <x v="2"/>
    <d v="1899-12-30T00:00:00"/>
    <d v="1899-12-30T00:00:00"/>
    <d v="1899-12-30T00:00:00"/>
    <d v="1899-12-30T00:00:00"/>
    <d v="1899-12-30T00:00:00"/>
    <d v="1899-12-30T00:00:00"/>
    <s v=""/>
  </r>
  <r>
    <n v="19652"/>
    <d v="2021-02-08T00:00:00"/>
    <s v="Low"/>
    <n v="654"/>
    <n v="132"/>
    <s v="Approved"/>
    <x v="0"/>
    <d v="2021-03-10T00:00:00"/>
    <d v="2021-04-09T00:00:00"/>
    <d v="2021-05-09T00:00:00"/>
    <d v="2021-03-18T00:00:00"/>
    <d v="2021-04-09T00:00:00"/>
    <d v="2021-05-09T00:00:00"/>
    <s v="Paid Back"/>
  </r>
  <r>
    <n v="19653"/>
    <d v="2021-02-15T00:00:00"/>
    <s v="Low"/>
    <n v="646"/>
    <n v="94"/>
    <s v="Approved"/>
    <x v="0"/>
    <d v="2021-03-17T00:00:00"/>
    <d v="2021-04-16T00:00:00"/>
    <d v="2021-05-16T00:00:00"/>
    <d v="2021-03-22T00:00:00"/>
    <d v="2021-04-16T00:00:00"/>
    <d v="2021-05-16T00:00:00"/>
    <s v="Defaulted"/>
  </r>
  <r>
    <n v="19654"/>
    <d v="2021-03-15T00:00:00"/>
    <s v="High"/>
    <n v="666"/>
    <n v="129"/>
    <s v="Approved"/>
    <x v="0"/>
    <d v="2021-04-14T00:00:00"/>
    <d v="2021-05-14T00:00:00"/>
    <d v="2021-06-13T00:00:00"/>
    <d v="2021-04-22T00:00:00"/>
    <d v="2021-05-14T00:00:00"/>
    <d v="2021-06-13T00:00:00"/>
    <s v="Paid Back"/>
  </r>
  <r>
    <n v="19655"/>
    <d v="2021-03-25T00:00:00"/>
    <s v="Mid"/>
    <n v="578"/>
    <n v="99"/>
    <s v="Declined"/>
    <x v="3"/>
    <d v="1899-12-30T00:00:00"/>
    <d v="1899-12-30T00:00:00"/>
    <d v="1899-12-30T00:00:00"/>
    <d v="1899-12-30T00:00:00"/>
    <d v="1899-12-30T00:00:00"/>
    <d v="1899-12-30T00:00:00"/>
    <s v=""/>
  </r>
  <r>
    <n v="19656"/>
    <d v="2021-01-11T00:00:00"/>
    <s v="Low"/>
    <n v="617"/>
    <n v="102"/>
    <s v="Declined"/>
    <x v="5"/>
    <d v="1899-12-30T00:00:00"/>
    <d v="1899-12-30T00:00:00"/>
    <d v="1899-12-30T00:00:00"/>
    <d v="1899-12-30T00:00:00"/>
    <d v="1899-12-30T00:00:00"/>
    <d v="1899-12-30T00:00:00"/>
    <s v=""/>
  </r>
  <r>
    <n v="19657"/>
    <d v="2021-02-13T00:00:00"/>
    <s v="High"/>
    <n v="600"/>
    <n v="140"/>
    <s v="Declined"/>
    <x v="1"/>
    <d v="1899-12-30T00:00:00"/>
    <d v="1899-12-30T00:00:00"/>
    <d v="1899-12-30T00:00:00"/>
    <d v="1899-12-30T00:00:00"/>
    <d v="1899-12-30T00:00:00"/>
    <d v="1899-12-30T00:00:00"/>
    <s v=""/>
  </r>
  <r>
    <n v="19658"/>
    <d v="2021-01-11T00:00:00"/>
    <s v="High"/>
    <n v="595"/>
    <n v="124"/>
    <s v="Declined"/>
    <x v="1"/>
    <d v="1899-12-30T00:00:00"/>
    <d v="1899-12-30T00:00:00"/>
    <d v="1899-12-30T00:00:00"/>
    <d v="1899-12-30T00:00:00"/>
    <d v="1899-12-30T00:00:00"/>
    <d v="1899-12-30T00:00:00"/>
    <s v=""/>
  </r>
  <r>
    <n v="19659"/>
    <d v="2021-03-28T00:00:00"/>
    <s v="High"/>
    <n v="617"/>
    <n v="127"/>
    <s v="Approved"/>
    <x v="0"/>
    <d v="2021-04-27T00:00:00"/>
    <d v="2021-05-27T00:00:00"/>
    <d v="2021-06-26T00:00:00"/>
    <d v="2021-04-29T00:00:00"/>
    <d v="2021-05-27T00:00:00"/>
    <d v="2021-06-26T00:00:00"/>
    <s v="Paid Back"/>
  </r>
  <r>
    <n v="19660"/>
    <d v="2021-02-17T00:00:00"/>
    <s v="Mid"/>
    <n v="585"/>
    <n v="113"/>
    <s v="Declined"/>
    <x v="2"/>
    <d v="1899-12-30T00:00:00"/>
    <d v="1899-12-30T00:00:00"/>
    <d v="1899-12-30T00:00:00"/>
    <d v="1899-12-30T00:00:00"/>
    <d v="1899-12-30T00:00:00"/>
    <d v="1899-12-30T00:00:00"/>
    <s v=""/>
  </r>
  <r>
    <n v="19661"/>
    <d v="2021-03-14T00:00:00"/>
    <s v="Low"/>
    <n v="611"/>
    <n v="81"/>
    <s v="Approved"/>
    <x v="0"/>
    <d v="2021-04-13T00:00:00"/>
    <d v="2021-05-13T00:00:00"/>
    <d v="2021-06-12T00:00:00"/>
    <d v="2021-05-15T00:00:00"/>
    <d v="2021-05-13T00:00:00"/>
    <d v="2021-06-12T00:00:00"/>
    <s v="Paid Back"/>
  </r>
  <r>
    <n v="19662"/>
    <d v="2021-01-26T00:00:00"/>
    <s v="High"/>
    <n v="607"/>
    <n v="95"/>
    <s v="Approved"/>
    <x v="0"/>
    <d v="2021-02-25T00:00:00"/>
    <d v="2021-03-27T00:00:00"/>
    <d v="2021-04-26T00:00:00"/>
    <d v="2021-03-02T00:00:00"/>
    <d v="2021-03-27T00:00:00"/>
    <d v="2021-04-26T00:00:00"/>
    <s v="Paid Back"/>
  </r>
  <r>
    <n v="19663"/>
    <d v="2021-03-31T00:00:00"/>
    <s v="High"/>
    <n v="662"/>
    <n v="81"/>
    <s v="Approved"/>
    <x v="0"/>
    <d v="2021-04-30T00:00:00"/>
    <d v="2021-05-30T00:00:00"/>
    <d v="2021-06-29T00:00:00"/>
    <d v="2021-05-10T00:00:00"/>
    <d v="2021-05-30T00:00:00"/>
    <d v="2021-06-29T00:00:00"/>
    <s v="Paid Back"/>
  </r>
  <r>
    <n v="19664"/>
    <d v="2021-01-02T00:00:00"/>
    <s v="Mid"/>
    <n v="684"/>
    <n v="68"/>
    <s v="Approved"/>
    <x v="0"/>
    <d v="2021-02-01T00:00:00"/>
    <d v="2021-03-03T00:00:00"/>
    <d v="2021-04-02T00:00:00"/>
    <d v="2021-02-05T00:00:00"/>
    <d v="2021-03-03T00:00:00"/>
    <d v="2021-04-02T00:00:00"/>
    <s v="Paid Back"/>
  </r>
  <r>
    <n v="19665"/>
    <d v="2021-03-01T00:00:00"/>
    <s v="High"/>
    <n v="635"/>
    <n v="90"/>
    <s v="Approved"/>
    <x v="0"/>
    <d v="2021-03-31T00:00:00"/>
    <d v="2021-04-30T00:00:00"/>
    <d v="2021-05-30T00:00:00"/>
    <d v="2021-05-06T00:00:00"/>
    <d v="2021-04-30T00:00:00"/>
    <d v="2021-05-30T00:00:00"/>
    <s v="Paid Back"/>
  </r>
  <r>
    <n v="19666"/>
    <d v="2021-02-06T00:00:00"/>
    <s v="Mid"/>
    <n v="629"/>
    <n v="97"/>
    <s v="Approved"/>
    <x v="0"/>
    <d v="2021-03-08T00:00:00"/>
    <d v="2021-04-07T00:00:00"/>
    <d v="2021-05-07T00:00:00"/>
    <d v="2021-04-09T00:00:00"/>
    <d v="2021-04-07T00:00:00"/>
    <d v="2021-05-07T00:00:00"/>
    <s v="Paid Back"/>
  </r>
  <r>
    <n v="19667"/>
    <d v="2021-03-07T00:00:00"/>
    <s v="Mid"/>
    <n v="702"/>
    <n v="115"/>
    <s v="Approved"/>
    <x v="0"/>
    <d v="2021-04-06T00:00:00"/>
    <d v="2021-05-06T00:00:00"/>
    <d v="2021-06-05T00:00:00"/>
    <d v="2021-04-11T00:00:00"/>
    <d v="2021-05-06T00:00:00"/>
    <d v="2021-06-05T00:00:00"/>
    <s v="Defaulted"/>
  </r>
  <r>
    <n v="19668"/>
    <d v="2021-02-27T00:00:00"/>
    <s v="Low"/>
    <n v="574"/>
    <n v="63"/>
    <s v="Declined"/>
    <x v="5"/>
    <d v="1899-12-30T00:00:00"/>
    <d v="1899-12-30T00:00:00"/>
    <d v="1899-12-30T00:00:00"/>
    <d v="1899-12-30T00:00:00"/>
    <d v="1899-12-30T00:00:00"/>
    <d v="1899-12-30T00:00:00"/>
    <s v=""/>
  </r>
  <r>
    <n v="19669"/>
    <d v="2021-03-26T00:00:00"/>
    <s v="Low"/>
    <n v="658"/>
    <n v="74"/>
    <s v="Approved"/>
    <x v="0"/>
    <d v="2021-04-25T00:00:00"/>
    <d v="2021-05-25T00:00:00"/>
    <d v="2021-06-24T00:00:00"/>
    <d v="2021-05-01T00:00:00"/>
    <d v="2021-05-25T00:00:00"/>
    <d v="2021-06-24T00:00:00"/>
    <s v="Defaulted"/>
  </r>
  <r>
    <n v="19670"/>
    <d v="2021-03-07T00:00:00"/>
    <s v="High"/>
    <n v="631"/>
    <n v="117"/>
    <s v="Approved"/>
    <x v="0"/>
    <d v="2021-04-06T00:00:00"/>
    <d v="2021-05-06T00:00:00"/>
    <d v="2021-06-05T00:00:00"/>
    <d v="2021-04-07T00:00:00"/>
    <d v="2021-05-06T00:00:00"/>
    <d v="2021-06-05T00:00:00"/>
    <s v="Defaulted"/>
  </r>
  <r>
    <n v="19671"/>
    <d v="2021-02-22T00:00:00"/>
    <s v="Mid"/>
    <n v="575"/>
    <n v="57"/>
    <s v="Declined"/>
    <x v="3"/>
    <d v="1899-12-30T00:00:00"/>
    <d v="1899-12-30T00:00:00"/>
    <d v="1899-12-30T00:00:00"/>
    <d v="1899-12-30T00:00:00"/>
    <d v="1899-12-30T00:00:00"/>
    <d v="1899-12-30T00:00:00"/>
    <s v=""/>
  </r>
  <r>
    <n v="19672"/>
    <d v="2021-02-21T00:00:00"/>
    <s v="Low"/>
    <n v="612"/>
    <n v="96"/>
    <s v="Declined"/>
    <x v="2"/>
    <d v="1899-12-30T00:00:00"/>
    <d v="1899-12-30T00:00:00"/>
    <d v="1899-12-30T00:00:00"/>
    <d v="1899-12-30T00:00:00"/>
    <d v="1899-12-30T00:00:00"/>
    <d v="1899-12-30T00:00:00"/>
    <s v=""/>
  </r>
  <r>
    <n v="19673"/>
    <d v="2021-03-15T00:00:00"/>
    <s v="Mid"/>
    <n v="640"/>
    <n v="108"/>
    <s v="Approved"/>
    <x v="0"/>
    <d v="2021-04-14T00:00:00"/>
    <d v="2021-05-14T00:00:00"/>
    <d v="2021-06-13T00:00:00"/>
    <d v="2021-05-01T00:00:00"/>
    <d v="2021-05-14T00:00:00"/>
    <d v="2021-06-13T00:00:00"/>
    <s v="Paid Back"/>
  </r>
  <r>
    <n v="19674"/>
    <d v="2021-03-10T00:00:00"/>
    <s v="Low"/>
    <n v="559"/>
    <n v="134"/>
    <s v="Declined"/>
    <x v="4"/>
    <d v="1899-12-30T00:00:00"/>
    <d v="1899-12-30T00:00:00"/>
    <d v="1899-12-30T00:00:00"/>
    <d v="1899-12-30T00:00:00"/>
    <d v="1899-12-30T00:00:00"/>
    <d v="1899-12-30T00:00:00"/>
    <s v=""/>
  </r>
  <r>
    <n v="19675"/>
    <d v="2021-03-08T00:00:00"/>
    <s v="Low"/>
    <n v="653"/>
    <n v="130"/>
    <s v="Approved"/>
    <x v="0"/>
    <d v="2021-04-07T00:00:00"/>
    <d v="2021-05-07T00:00:00"/>
    <d v="2021-06-06T00:00:00"/>
    <d v="2021-04-17T00:00:00"/>
    <d v="2021-05-07T00:00:00"/>
    <d v="2021-06-06T00:00:00"/>
    <s v="Defaulted"/>
  </r>
  <r>
    <n v="19676"/>
    <d v="2021-03-26T00:00:00"/>
    <s v="Low"/>
    <n v="618"/>
    <n v="38"/>
    <s v="Declined"/>
    <x v="3"/>
    <d v="1899-12-30T00:00:00"/>
    <d v="1899-12-30T00:00:00"/>
    <d v="1899-12-30T00:00:00"/>
    <d v="1899-12-30T00:00:00"/>
    <d v="1899-12-30T00:00:00"/>
    <d v="1899-12-30T00:00:00"/>
    <s v=""/>
  </r>
  <r>
    <n v="19677"/>
    <d v="2021-03-10T00:00:00"/>
    <s v="Mid"/>
    <n v="620"/>
    <n v="83"/>
    <s v="Declined"/>
    <x v="3"/>
    <d v="1899-12-30T00:00:00"/>
    <d v="1899-12-30T00:00:00"/>
    <d v="1899-12-30T00:00:00"/>
    <d v="1899-12-30T00:00:00"/>
    <d v="1899-12-30T00:00:00"/>
    <d v="1899-12-30T00:00:00"/>
    <s v=""/>
  </r>
  <r>
    <n v="19678"/>
    <d v="2021-02-11T00:00:00"/>
    <s v="Mid"/>
    <n v="571"/>
    <n v="53"/>
    <s v="Declined"/>
    <x v="2"/>
    <d v="1899-12-30T00:00:00"/>
    <d v="1899-12-30T00:00:00"/>
    <d v="1899-12-30T00:00:00"/>
    <d v="1899-12-30T00:00:00"/>
    <d v="1899-12-30T00:00:00"/>
    <d v="1899-12-30T00:00:00"/>
    <s v=""/>
  </r>
  <r>
    <n v="19679"/>
    <d v="2021-01-28T00:00:00"/>
    <s v="High"/>
    <n v="615"/>
    <n v="39"/>
    <s v="Approved"/>
    <x v="0"/>
    <d v="2021-02-27T00:00:00"/>
    <d v="2021-03-29T00:00:00"/>
    <d v="2021-04-28T00:00:00"/>
    <d v="2021-03-07T00:00:00"/>
    <d v="2021-03-29T00:00:00"/>
    <d v="2021-04-28T00:00:00"/>
    <s v="Defaulted"/>
  </r>
  <r>
    <n v="19680"/>
    <d v="2021-02-09T00:00:00"/>
    <s v="Mid"/>
    <n v="584"/>
    <n v="72"/>
    <s v="Declined"/>
    <x v="3"/>
    <d v="1899-12-30T00:00:00"/>
    <d v="1899-12-30T00:00:00"/>
    <d v="1899-12-30T00:00:00"/>
    <d v="1899-12-30T00:00:00"/>
    <d v="1899-12-30T00:00:00"/>
    <d v="1899-12-30T00:00:00"/>
    <s v=""/>
  </r>
  <r>
    <n v="19681"/>
    <d v="2021-03-08T00:00:00"/>
    <s v="Low"/>
    <n v="573"/>
    <n v="150"/>
    <s v="Approved"/>
    <x v="0"/>
    <d v="2021-04-07T00:00:00"/>
    <d v="2021-05-07T00:00:00"/>
    <d v="2021-06-06T00:00:00"/>
    <d v="2021-05-08T00:00:00"/>
    <d v="2021-05-07T00:00:00"/>
    <d v="2021-06-06T00:00:00"/>
    <s v="Paid Back"/>
  </r>
  <r>
    <n v="19682"/>
    <d v="2021-02-17T00:00:00"/>
    <s v="Low"/>
    <n v="635"/>
    <n v="129"/>
    <s v="Declined"/>
    <x v="3"/>
    <d v="1899-12-30T00:00:00"/>
    <d v="1899-12-30T00:00:00"/>
    <d v="1899-12-30T00:00:00"/>
    <d v="1899-12-30T00:00:00"/>
    <d v="1899-12-30T00:00:00"/>
    <d v="1899-12-30T00:00:00"/>
    <s v=""/>
  </r>
  <r>
    <n v="19683"/>
    <d v="2021-02-13T00:00:00"/>
    <s v="Low"/>
    <n v="623"/>
    <n v="125"/>
    <s v="Declined"/>
    <x v="1"/>
    <d v="1899-12-30T00:00:00"/>
    <d v="1899-12-30T00:00:00"/>
    <d v="1899-12-30T00:00:00"/>
    <d v="1899-12-30T00:00:00"/>
    <d v="1899-12-30T00:00:00"/>
    <d v="1899-12-30T00:00:00"/>
    <s v=""/>
  </r>
  <r>
    <n v="19684"/>
    <d v="2021-03-14T00:00:00"/>
    <s v="Low"/>
    <n v="596"/>
    <n v="62"/>
    <s v="Declined"/>
    <x v="2"/>
    <d v="1899-12-30T00:00:00"/>
    <d v="1899-12-30T00:00:00"/>
    <d v="1899-12-30T00:00:00"/>
    <d v="1899-12-30T00:00:00"/>
    <d v="1899-12-30T00:00:00"/>
    <d v="1899-12-30T00:00:00"/>
    <s v=""/>
  </r>
  <r>
    <n v="19685"/>
    <d v="2021-02-04T00:00:00"/>
    <s v="Mid"/>
    <n v="641"/>
    <n v="66"/>
    <s v="Approved"/>
    <x v="0"/>
    <d v="2021-03-06T00:00:00"/>
    <d v="2021-04-05T00:00:00"/>
    <d v="2021-05-05T00:00:00"/>
    <d v="2021-03-15T00:00:00"/>
    <d v="2021-04-05T00:00:00"/>
    <d v="2021-05-05T00:00:00"/>
    <s v="Paid Back"/>
  </r>
  <r>
    <n v="19686"/>
    <d v="2021-02-09T00:00:00"/>
    <s v="Mid"/>
    <n v="664"/>
    <n v="74"/>
    <s v="Approved"/>
    <x v="0"/>
    <d v="2021-03-11T00:00:00"/>
    <d v="2021-04-10T00:00:00"/>
    <d v="2021-05-10T00:00:00"/>
    <d v="2021-03-17T00:00:00"/>
    <d v="2021-04-10T00:00:00"/>
    <d v="2021-05-10T00:00:00"/>
    <s v="Paid Back"/>
  </r>
  <r>
    <n v="19687"/>
    <d v="2021-02-09T00:00:00"/>
    <s v="Mid"/>
    <n v="617"/>
    <n v="102"/>
    <s v="Declined"/>
    <x v="4"/>
    <d v="1899-12-30T00:00:00"/>
    <d v="1899-12-30T00:00:00"/>
    <d v="1899-12-30T00:00:00"/>
    <d v="1899-12-30T00:00:00"/>
    <d v="1899-12-30T00:00:00"/>
    <d v="1899-12-30T00:00:00"/>
    <s v=""/>
  </r>
  <r>
    <n v="19688"/>
    <d v="2021-03-03T00:00:00"/>
    <s v="Low"/>
    <n v="714"/>
    <n v="180"/>
    <s v="Approved"/>
    <x v="0"/>
    <d v="2021-04-02T00:00:00"/>
    <d v="2021-05-02T00:00:00"/>
    <d v="2021-06-01T00:00:00"/>
    <d v="2021-04-06T00:00:00"/>
    <d v="2021-05-02T00:00:00"/>
    <d v="2021-06-01T00:00:00"/>
    <s v="Defaulted"/>
  </r>
  <r>
    <n v="19689"/>
    <d v="2021-02-21T00:00:00"/>
    <s v="Mid"/>
    <n v="555"/>
    <n v="95"/>
    <s v="Declined"/>
    <x v="2"/>
    <d v="1899-12-30T00:00:00"/>
    <d v="1899-12-30T00:00:00"/>
    <d v="1899-12-30T00:00:00"/>
    <d v="1899-12-30T00:00:00"/>
    <d v="1899-12-30T00:00:00"/>
    <d v="1899-12-30T00:00:00"/>
    <s v=""/>
  </r>
  <r>
    <n v="19690"/>
    <d v="2021-02-02T00:00:00"/>
    <s v="Mid"/>
    <n v="617"/>
    <n v="92"/>
    <s v="Declined"/>
    <x v="4"/>
    <d v="1899-12-30T00:00:00"/>
    <d v="1899-12-30T00:00:00"/>
    <d v="1899-12-30T00:00:00"/>
    <d v="1899-12-30T00:00:00"/>
    <d v="1899-12-30T00:00:00"/>
    <d v="1899-12-30T00:00:00"/>
    <s v=""/>
  </r>
  <r>
    <n v="19691"/>
    <d v="2021-02-12T00:00:00"/>
    <s v="High"/>
    <n v="592"/>
    <n v="106"/>
    <s v="Declined"/>
    <x v="4"/>
    <d v="1899-12-30T00:00:00"/>
    <d v="1899-12-30T00:00:00"/>
    <d v="1899-12-30T00:00:00"/>
    <d v="1899-12-30T00:00:00"/>
    <d v="1899-12-30T00:00:00"/>
    <d v="1899-12-30T00:00:00"/>
    <s v=""/>
  </r>
  <r>
    <n v="19692"/>
    <d v="2021-03-11T00:00:00"/>
    <s v="Mid"/>
    <n v="600"/>
    <n v="66"/>
    <s v="Declined"/>
    <x v="5"/>
    <d v="1899-12-30T00:00:00"/>
    <d v="1899-12-30T00:00:00"/>
    <d v="1899-12-30T00:00:00"/>
    <d v="1899-12-30T00:00:00"/>
    <d v="1899-12-30T00:00:00"/>
    <d v="1899-12-30T00:00:00"/>
    <s v=""/>
  </r>
  <r>
    <n v="19693"/>
    <d v="2021-03-24T00:00:00"/>
    <s v="High"/>
    <n v="552"/>
    <n v="106"/>
    <s v="Declined"/>
    <x v="4"/>
    <d v="1899-12-30T00:00:00"/>
    <d v="1899-12-30T00:00:00"/>
    <d v="1899-12-30T00:00:00"/>
    <d v="1899-12-30T00:00:00"/>
    <d v="1899-12-30T00:00:00"/>
    <d v="1899-12-30T00:00:00"/>
    <s v=""/>
  </r>
  <r>
    <n v="19694"/>
    <d v="2021-02-08T00:00:00"/>
    <s v="Low"/>
    <n v="687"/>
    <n v="77"/>
    <s v="Approved"/>
    <x v="0"/>
    <d v="2021-03-10T00:00:00"/>
    <d v="2021-04-09T00:00:00"/>
    <d v="2021-05-09T00:00:00"/>
    <d v="2021-03-17T00:00:00"/>
    <d v="2021-04-09T00:00:00"/>
    <d v="2021-05-09T00:00:00"/>
    <s v="Paid Back"/>
  </r>
  <r>
    <n v="19695"/>
    <d v="2021-01-23T00:00:00"/>
    <s v="Low"/>
    <n v="646"/>
    <n v="111"/>
    <s v="Approved"/>
    <x v="0"/>
    <d v="2021-02-22T00:00:00"/>
    <d v="2021-03-24T00:00:00"/>
    <d v="2021-04-23T00:00:00"/>
    <d v="2021-03-02T00:00:00"/>
    <d v="2021-03-24T00:00:00"/>
    <d v="2021-04-23T00:00:00"/>
    <s v="Defaulted"/>
  </r>
  <r>
    <n v="19696"/>
    <d v="2021-02-05T00:00:00"/>
    <s v="Low"/>
    <n v="598"/>
    <n v="99"/>
    <s v="Declined"/>
    <x v="3"/>
    <d v="1899-12-30T00:00:00"/>
    <d v="1899-12-30T00:00:00"/>
    <d v="1899-12-30T00:00:00"/>
    <d v="1899-12-30T00:00:00"/>
    <d v="1899-12-30T00:00:00"/>
    <d v="1899-12-30T00:00:00"/>
    <s v=""/>
  </r>
  <r>
    <n v="19697"/>
    <d v="2021-02-21T00:00:00"/>
    <s v="High"/>
    <n v="568"/>
    <n v="54"/>
    <s v="Declined"/>
    <x v="3"/>
    <d v="1899-12-30T00:00:00"/>
    <d v="1899-12-30T00:00:00"/>
    <d v="1899-12-30T00:00:00"/>
    <d v="1899-12-30T00:00:00"/>
    <d v="1899-12-30T00:00:00"/>
    <d v="1899-12-30T00:00:00"/>
    <s v=""/>
  </r>
  <r>
    <n v="19698"/>
    <d v="2021-03-04T00:00:00"/>
    <s v="High"/>
    <n v="650"/>
    <n v="105"/>
    <s v="Approved"/>
    <x v="0"/>
    <d v="2021-04-03T00:00:00"/>
    <d v="2021-05-03T00:00:00"/>
    <d v="2021-06-02T00:00:00"/>
    <d v="2021-04-04T00:00:00"/>
    <d v="2021-05-03T00:00:00"/>
    <d v="2021-06-02T00:00:00"/>
    <s v="Paid Back"/>
  </r>
  <r>
    <n v="19699"/>
    <d v="2021-03-24T00:00:00"/>
    <s v="Low"/>
    <n v="643"/>
    <n v="145"/>
    <s v="Approved"/>
    <x v="0"/>
    <d v="2021-04-23T00:00:00"/>
    <d v="2021-05-23T00:00:00"/>
    <d v="2021-06-22T00:00:00"/>
    <d v="2021-04-23T00:00:00"/>
    <d v="2021-05-23T00:00:00"/>
    <d v="2021-06-22T00:00:00"/>
    <s v="Defaulted"/>
  </r>
  <r>
    <n v="19700"/>
    <d v="2021-02-08T00:00:00"/>
    <s v="Low"/>
    <n v="634"/>
    <n v="116"/>
    <s v="Declined"/>
    <x v="4"/>
    <d v="1899-12-30T00:00:00"/>
    <d v="1899-12-30T00:00:00"/>
    <d v="1899-12-30T00:00:00"/>
    <d v="1899-12-30T00:00:00"/>
    <d v="1899-12-30T00:00:00"/>
    <d v="1899-12-30T00:00:00"/>
    <s v=""/>
  </r>
  <r>
    <n v="19701"/>
    <d v="2021-01-19T00:00:00"/>
    <s v="Mid"/>
    <n v="626"/>
    <n v="113"/>
    <s v="Approved"/>
    <x v="0"/>
    <d v="2021-02-18T00:00:00"/>
    <d v="2021-03-20T00:00:00"/>
    <d v="2021-04-19T00:00:00"/>
    <d v="2021-03-29T00:00:00"/>
    <d v="2021-03-20T00:00:00"/>
    <d v="2021-04-19T00:00:00"/>
    <s v="Paid Back"/>
  </r>
  <r>
    <n v="19702"/>
    <d v="2021-03-09T00:00:00"/>
    <s v="Low"/>
    <n v="718"/>
    <n v="78"/>
    <s v="Approved"/>
    <x v="0"/>
    <d v="2021-04-08T00:00:00"/>
    <d v="2021-05-08T00:00:00"/>
    <d v="2021-06-07T00:00:00"/>
    <d v="2021-04-13T00:00:00"/>
    <d v="2021-05-08T00:00:00"/>
    <d v="2021-06-07T00:00:00"/>
    <s v="Defaulted"/>
  </r>
  <r>
    <n v="19703"/>
    <d v="2021-03-02T00:00:00"/>
    <s v="Mid"/>
    <n v="672"/>
    <n v="151"/>
    <s v="Approved"/>
    <x v="0"/>
    <d v="2021-04-01T00:00:00"/>
    <d v="2021-05-01T00:00:00"/>
    <d v="2021-05-31T00:00:00"/>
    <d v="2021-04-06T00:00:00"/>
    <d v="2021-05-01T00:00:00"/>
    <d v="2021-05-31T00:00:00"/>
    <s v="Paid Back"/>
  </r>
  <r>
    <n v="19704"/>
    <d v="2021-03-23T00:00:00"/>
    <s v="Mid"/>
    <n v="640"/>
    <n v="8"/>
    <s v="Approved"/>
    <x v="0"/>
    <d v="2021-04-22T00:00:00"/>
    <d v="2021-05-22T00:00:00"/>
    <d v="2021-06-21T00:00:00"/>
    <d v="2021-05-19T00:00:00"/>
    <d v="2021-05-22T00:00:00"/>
    <d v="2021-06-21T00:00:00"/>
    <s v="Defaulted"/>
  </r>
  <r>
    <n v="19705"/>
    <d v="2021-02-23T00:00:00"/>
    <s v="Low"/>
    <n v="622"/>
    <n v="91"/>
    <s v="Declined"/>
    <x v="4"/>
    <d v="1899-12-30T00:00:00"/>
    <d v="1899-12-30T00:00:00"/>
    <d v="1899-12-30T00:00:00"/>
    <d v="1899-12-30T00:00:00"/>
    <d v="1899-12-30T00:00:00"/>
    <d v="1899-12-30T00:00:00"/>
    <s v=""/>
  </r>
  <r>
    <n v="19706"/>
    <d v="2021-03-09T00:00:00"/>
    <s v="Mid"/>
    <n v="551"/>
    <n v="128"/>
    <s v="Declined"/>
    <x v="5"/>
    <d v="1899-12-30T00:00:00"/>
    <d v="1899-12-30T00:00:00"/>
    <d v="1899-12-30T00:00:00"/>
    <d v="1899-12-30T00:00:00"/>
    <d v="1899-12-30T00:00:00"/>
    <d v="1899-12-30T00:00:00"/>
    <s v=""/>
  </r>
  <r>
    <n v="19707"/>
    <d v="2021-01-28T00:00:00"/>
    <s v="Mid"/>
    <n v="652"/>
    <n v="97"/>
    <s v="Approved"/>
    <x v="0"/>
    <d v="2021-02-27T00:00:00"/>
    <d v="2021-03-29T00:00:00"/>
    <d v="2021-04-28T00:00:00"/>
    <d v="2021-03-09T00:00:00"/>
    <d v="2021-03-29T00:00:00"/>
    <d v="2021-04-28T00:00:00"/>
    <s v="Defaulted"/>
  </r>
  <r>
    <n v="19708"/>
    <d v="2021-03-12T00:00:00"/>
    <s v="High"/>
    <n v="596"/>
    <n v="82"/>
    <s v="Declined"/>
    <x v="5"/>
    <d v="1899-12-30T00:00:00"/>
    <d v="1899-12-30T00:00:00"/>
    <d v="1899-12-30T00:00:00"/>
    <d v="1899-12-30T00:00:00"/>
    <d v="1899-12-30T00:00:00"/>
    <d v="1899-12-30T00:00:00"/>
    <s v=""/>
  </r>
  <r>
    <n v="19709"/>
    <d v="2021-03-30T00:00:00"/>
    <s v="Low"/>
    <n v="565"/>
    <n v="85"/>
    <s v="Approved"/>
    <x v="0"/>
    <d v="2021-04-29T00:00:00"/>
    <d v="2021-05-29T00:00:00"/>
    <d v="2021-06-28T00:00:00"/>
    <d v="2021-05-14T00:00:00"/>
    <d v="2021-05-29T00:00:00"/>
    <d v="2021-06-28T00:00:00"/>
    <s v="Paid Back"/>
  </r>
  <r>
    <n v="19710"/>
    <d v="2021-02-09T00:00:00"/>
    <s v="High"/>
    <n v="608"/>
    <n v="77"/>
    <s v="Approved"/>
    <x v="0"/>
    <d v="2021-03-11T00:00:00"/>
    <d v="2021-04-10T00:00:00"/>
    <d v="2021-05-10T00:00:00"/>
    <d v="2021-04-04T00:00:00"/>
    <d v="2021-04-10T00:00:00"/>
    <d v="2021-05-10T00:00:00"/>
    <s v="Defaulted"/>
  </r>
  <r>
    <n v="19711"/>
    <d v="2021-02-16T00:00:00"/>
    <s v="Mid"/>
    <n v="647"/>
    <n v="113"/>
    <s v="Approved"/>
    <x v="0"/>
    <d v="2021-03-18T00:00:00"/>
    <d v="2021-04-17T00:00:00"/>
    <d v="2021-05-17T00:00:00"/>
    <d v="2021-03-28T00:00:00"/>
    <d v="2021-04-17T00:00:00"/>
    <d v="2021-05-17T00:00:00"/>
    <s v="Paid Back"/>
  </r>
  <r>
    <n v="19712"/>
    <d v="2021-01-14T00:00:00"/>
    <s v="High"/>
    <n v="675"/>
    <n v="102"/>
    <s v="Approved"/>
    <x v="0"/>
    <d v="2021-02-13T00:00:00"/>
    <d v="2021-03-15T00:00:00"/>
    <d v="2021-04-14T00:00:00"/>
    <d v="2021-02-20T00:00:00"/>
    <d v="2021-03-15T00:00:00"/>
    <d v="2021-04-14T00:00:00"/>
    <s v="Paid Back"/>
  </r>
  <r>
    <n v="19713"/>
    <d v="2021-03-09T00:00:00"/>
    <s v="Mid"/>
    <n v="621"/>
    <n v="96"/>
    <s v="Approved"/>
    <x v="0"/>
    <d v="2021-04-08T00:00:00"/>
    <d v="2021-05-08T00:00:00"/>
    <d v="2021-06-07T00:00:00"/>
    <d v="2021-05-18T00:00:00"/>
    <d v="2021-05-08T00:00:00"/>
    <d v="2021-06-07T00:00:00"/>
    <s v="Defaulted"/>
  </r>
  <r>
    <n v="19714"/>
    <d v="2021-02-25T00:00:00"/>
    <s v="High"/>
    <n v="590"/>
    <n v="129"/>
    <s v="Declined"/>
    <x v="2"/>
    <d v="1899-12-30T00:00:00"/>
    <d v="1899-12-30T00:00:00"/>
    <d v="1899-12-30T00:00:00"/>
    <d v="1899-12-30T00:00:00"/>
    <d v="1899-12-30T00:00:00"/>
    <d v="1899-12-30T00:00:00"/>
    <s v=""/>
  </r>
  <r>
    <n v="19715"/>
    <d v="2021-03-18T00:00:00"/>
    <s v="Mid"/>
    <n v="624"/>
    <n v="119"/>
    <s v="Approved"/>
    <x v="0"/>
    <d v="2021-04-17T00:00:00"/>
    <d v="2021-05-17T00:00:00"/>
    <d v="2021-06-16T00:00:00"/>
    <d v="2021-04-26T00:00:00"/>
    <d v="2021-05-17T00:00:00"/>
    <d v="2021-06-16T00:00:00"/>
    <s v="Defaulted"/>
  </r>
  <r>
    <n v="19716"/>
    <d v="2021-03-14T00:00:00"/>
    <s v="Low"/>
    <n v="645"/>
    <n v="103"/>
    <s v="Approved"/>
    <x v="0"/>
    <d v="2021-04-13T00:00:00"/>
    <d v="2021-05-13T00:00:00"/>
    <d v="2021-06-12T00:00:00"/>
    <d v="2021-04-21T00:00:00"/>
    <d v="2021-05-13T00:00:00"/>
    <d v="2021-06-12T00:00:00"/>
    <s v="Defaulted"/>
  </r>
  <r>
    <n v="19717"/>
    <d v="2021-03-02T00:00:00"/>
    <s v="Mid"/>
    <n v="632"/>
    <n v="118"/>
    <s v="Approved"/>
    <x v="0"/>
    <d v="2021-04-01T00:00:00"/>
    <d v="2021-05-01T00:00:00"/>
    <d v="2021-05-31T00:00:00"/>
    <d v="2021-04-04T00:00:00"/>
    <d v="2021-05-01T00:00:00"/>
    <d v="2021-05-31T00:00:00"/>
    <s v="Paid Back"/>
  </r>
  <r>
    <n v="19718"/>
    <d v="2021-01-03T00:00:00"/>
    <s v="Low"/>
    <n v="622"/>
    <n v="110"/>
    <s v="Declined"/>
    <x v="4"/>
    <d v="1899-12-30T00:00:00"/>
    <d v="1899-12-30T00:00:00"/>
    <d v="1899-12-30T00:00:00"/>
    <d v="1899-12-30T00:00:00"/>
    <d v="1899-12-30T00:00:00"/>
    <d v="1899-12-30T00:00:00"/>
    <s v=""/>
  </r>
  <r>
    <n v="19719"/>
    <d v="2021-01-14T00:00:00"/>
    <s v="Low"/>
    <n v="629"/>
    <n v="152"/>
    <s v="Declined"/>
    <x v="1"/>
    <d v="1899-12-30T00:00:00"/>
    <d v="1899-12-30T00:00:00"/>
    <d v="1899-12-30T00:00:00"/>
    <d v="1899-12-30T00:00:00"/>
    <d v="1899-12-30T00:00:00"/>
    <d v="1899-12-30T00:00:00"/>
    <s v=""/>
  </r>
  <r>
    <n v="19720"/>
    <d v="2021-01-23T00:00:00"/>
    <s v="Low"/>
    <n v="615"/>
    <n v="82"/>
    <s v="Declined"/>
    <x v="3"/>
    <d v="1899-12-30T00:00:00"/>
    <d v="1899-12-30T00:00:00"/>
    <d v="1899-12-30T00:00:00"/>
    <d v="1899-12-30T00:00:00"/>
    <d v="1899-12-30T00:00:00"/>
    <d v="1899-12-30T00:00:00"/>
    <s v=""/>
  </r>
  <r>
    <n v="19721"/>
    <d v="2021-01-05T00:00:00"/>
    <s v="Mid"/>
    <n v="639"/>
    <n v="67"/>
    <s v="Approved"/>
    <x v="0"/>
    <d v="2021-02-04T00:00:00"/>
    <d v="2021-03-06T00:00:00"/>
    <d v="2021-04-05T00:00:00"/>
    <d v="2021-02-13T00:00:00"/>
    <d v="2021-03-06T00:00:00"/>
    <d v="2021-04-05T00:00:00"/>
    <s v="Paid Back"/>
  </r>
  <r>
    <n v="19722"/>
    <d v="2021-03-28T00:00:00"/>
    <s v="Mid"/>
    <n v="639"/>
    <n v="131"/>
    <s v="Approved"/>
    <x v="0"/>
    <d v="2021-04-27T00:00:00"/>
    <d v="2021-05-27T00:00:00"/>
    <d v="2021-06-26T00:00:00"/>
    <d v="2021-04-30T00:00:00"/>
    <d v="2021-05-27T00:00:00"/>
    <d v="2021-06-26T00:00:00"/>
    <s v="Defaulted"/>
  </r>
  <r>
    <n v="19723"/>
    <d v="2021-03-30T00:00:00"/>
    <s v="Mid"/>
    <n v="587"/>
    <n v="96"/>
    <s v="Declined"/>
    <x v="3"/>
    <d v="1899-12-30T00:00:00"/>
    <d v="1899-12-30T00:00:00"/>
    <d v="1899-12-30T00:00:00"/>
    <d v="1899-12-30T00:00:00"/>
    <d v="1899-12-30T00:00:00"/>
    <d v="1899-12-30T00:00:00"/>
    <s v=""/>
  </r>
  <r>
    <n v="19724"/>
    <d v="2021-03-08T00:00:00"/>
    <s v="Low"/>
    <n v="652"/>
    <n v="95"/>
    <s v="Approved"/>
    <x v="0"/>
    <d v="2021-04-07T00:00:00"/>
    <d v="2021-05-07T00:00:00"/>
    <d v="2021-06-06T00:00:00"/>
    <d v="2021-04-12T00:00:00"/>
    <d v="2021-05-07T00:00:00"/>
    <d v="2021-06-06T00:00:00"/>
    <s v="Paid Back"/>
  </r>
  <r>
    <n v="19725"/>
    <d v="2021-03-18T00:00:00"/>
    <s v="Mid"/>
    <n v="564"/>
    <n v="108"/>
    <s v="Declined"/>
    <x v="3"/>
    <d v="1899-12-30T00:00:00"/>
    <d v="1899-12-30T00:00:00"/>
    <d v="1899-12-30T00:00:00"/>
    <d v="1899-12-30T00:00:00"/>
    <d v="1899-12-30T00:00:00"/>
    <d v="1899-12-30T00:00:00"/>
    <s v=""/>
  </r>
  <r>
    <n v="19726"/>
    <d v="2021-03-18T00:00:00"/>
    <s v="High"/>
    <n v="557"/>
    <n v="25"/>
    <s v="Declined"/>
    <x v="4"/>
    <d v="1899-12-30T00:00:00"/>
    <d v="1899-12-30T00:00:00"/>
    <d v="1899-12-30T00:00:00"/>
    <d v="1899-12-30T00:00:00"/>
    <d v="1899-12-30T00:00:00"/>
    <d v="1899-12-30T00:00:00"/>
    <s v=""/>
  </r>
  <r>
    <n v="19727"/>
    <d v="2021-03-17T00:00:00"/>
    <s v="Low"/>
    <n v="644"/>
    <n v="90"/>
    <s v="Approved"/>
    <x v="0"/>
    <d v="2021-04-16T00:00:00"/>
    <d v="2021-05-16T00:00:00"/>
    <d v="2021-06-15T00:00:00"/>
    <d v="2021-04-25T00:00:00"/>
    <d v="2021-05-16T00:00:00"/>
    <d v="2021-06-15T00:00:00"/>
    <s v="Paid Back"/>
  </r>
  <r>
    <n v="19728"/>
    <d v="2021-02-14T00:00:00"/>
    <s v="High"/>
    <n v="541"/>
    <n v="87"/>
    <s v="Declined"/>
    <x v="4"/>
    <d v="1899-12-30T00:00:00"/>
    <d v="1899-12-30T00:00:00"/>
    <d v="1899-12-30T00:00:00"/>
    <d v="1899-12-30T00:00:00"/>
    <d v="1899-12-30T00:00:00"/>
    <d v="1899-12-30T00:00:00"/>
    <s v=""/>
  </r>
  <r>
    <n v="19729"/>
    <d v="2021-03-06T00:00:00"/>
    <s v="Low"/>
    <n v="618"/>
    <n v="22"/>
    <s v="Declined"/>
    <x v="5"/>
    <d v="1899-12-30T00:00:00"/>
    <d v="1899-12-30T00:00:00"/>
    <d v="1899-12-30T00:00:00"/>
    <d v="1899-12-30T00:00:00"/>
    <d v="1899-12-30T00:00:00"/>
    <d v="1899-12-30T00:00:00"/>
    <s v=""/>
  </r>
  <r>
    <n v="19730"/>
    <d v="2021-01-05T00:00:00"/>
    <s v="High"/>
    <n v="633"/>
    <n v="99"/>
    <s v="Approved"/>
    <x v="0"/>
    <d v="2021-02-04T00:00:00"/>
    <d v="2021-03-06T00:00:00"/>
    <d v="2021-04-05T00:00:00"/>
    <d v="2021-02-09T00:00:00"/>
    <d v="2021-03-06T00:00:00"/>
    <d v="2021-04-05T00:00:00"/>
    <s v="Paid Back"/>
  </r>
  <r>
    <n v="19731"/>
    <d v="2021-01-31T00:00:00"/>
    <s v="Mid"/>
    <n v="645"/>
    <n v="150"/>
    <s v="Approved"/>
    <x v="0"/>
    <d v="2021-03-02T00:00:00"/>
    <d v="2021-04-01T00:00:00"/>
    <d v="2021-05-01T00:00:00"/>
    <d v="2021-03-10T00:00:00"/>
    <d v="2021-04-01T00:00:00"/>
    <d v="2021-05-01T00:00:00"/>
    <s v="Defaulted"/>
  </r>
  <r>
    <n v="19732"/>
    <d v="2021-02-03T00:00:00"/>
    <s v="Mid"/>
    <n v="587"/>
    <n v="82"/>
    <s v="Declined"/>
    <x v="5"/>
    <d v="1899-12-30T00:00:00"/>
    <d v="1899-12-30T00:00:00"/>
    <d v="1899-12-30T00:00:00"/>
    <d v="1899-12-30T00:00:00"/>
    <d v="1899-12-30T00:00:00"/>
    <d v="1899-12-30T00:00:00"/>
    <s v=""/>
  </r>
  <r>
    <n v="19733"/>
    <d v="2021-03-23T00:00:00"/>
    <s v="Mid"/>
    <n v="615"/>
    <n v="101"/>
    <s v="Declined"/>
    <x v="1"/>
    <d v="1899-12-30T00:00:00"/>
    <d v="1899-12-30T00:00:00"/>
    <d v="1899-12-30T00:00:00"/>
    <d v="1899-12-30T00:00:00"/>
    <d v="1899-12-30T00:00:00"/>
    <d v="1899-12-30T00:00:00"/>
    <s v=""/>
  </r>
  <r>
    <n v="19734"/>
    <d v="2021-01-22T00:00:00"/>
    <s v="Low"/>
    <n v="597"/>
    <n v="94"/>
    <s v="Declined"/>
    <x v="4"/>
    <d v="1899-12-30T00:00:00"/>
    <d v="1899-12-30T00:00:00"/>
    <d v="1899-12-30T00:00:00"/>
    <d v="1899-12-30T00:00:00"/>
    <d v="1899-12-30T00:00:00"/>
    <d v="1899-12-30T00:00:00"/>
    <s v=""/>
  </r>
  <r>
    <n v="19735"/>
    <d v="2021-03-06T00:00:00"/>
    <s v="Low"/>
    <n v="636"/>
    <n v="57"/>
    <s v="Declined"/>
    <x v="4"/>
    <d v="1899-12-30T00:00:00"/>
    <d v="1899-12-30T00:00:00"/>
    <d v="1899-12-30T00:00:00"/>
    <d v="1899-12-30T00:00:00"/>
    <d v="1899-12-30T00:00:00"/>
    <d v="1899-12-30T00:00:00"/>
    <s v=""/>
  </r>
  <r>
    <n v="19736"/>
    <d v="2021-01-02T00:00:00"/>
    <s v="Mid"/>
    <n v="554"/>
    <n v="100"/>
    <s v="Declined"/>
    <x v="1"/>
    <d v="1899-12-30T00:00:00"/>
    <d v="1899-12-30T00:00:00"/>
    <d v="1899-12-30T00:00:00"/>
    <d v="1899-12-30T00:00:00"/>
    <d v="1899-12-30T00:00:00"/>
    <d v="1899-12-30T00:00:00"/>
    <s v=""/>
  </r>
  <r>
    <n v="19737"/>
    <d v="2021-03-20T00:00:00"/>
    <s v="Mid"/>
    <n v="582"/>
    <n v="96"/>
    <s v="Declined"/>
    <x v="5"/>
    <d v="1899-12-30T00:00:00"/>
    <d v="1899-12-30T00:00:00"/>
    <d v="1899-12-30T00:00:00"/>
    <d v="1899-12-30T00:00:00"/>
    <d v="1899-12-30T00:00:00"/>
    <d v="1899-12-30T00:00:00"/>
    <s v=""/>
  </r>
  <r>
    <n v="19738"/>
    <d v="2021-03-12T00:00:00"/>
    <s v="Low"/>
    <n v="620"/>
    <n v="117"/>
    <s v="Declined"/>
    <x v="2"/>
    <d v="1899-12-30T00:00:00"/>
    <d v="1899-12-30T00:00:00"/>
    <d v="1899-12-30T00:00:00"/>
    <d v="1899-12-30T00:00:00"/>
    <d v="1899-12-30T00:00:00"/>
    <d v="1899-12-30T00:00:00"/>
    <s v=""/>
  </r>
  <r>
    <n v="19739"/>
    <d v="2021-03-16T00:00:00"/>
    <s v="Mid"/>
    <n v="620"/>
    <n v="85"/>
    <s v="Declined"/>
    <x v="5"/>
    <d v="1899-12-30T00:00:00"/>
    <d v="1899-12-30T00:00:00"/>
    <d v="1899-12-30T00:00:00"/>
    <d v="1899-12-30T00:00:00"/>
    <d v="1899-12-30T00:00:00"/>
    <d v="1899-12-30T00:00:00"/>
    <s v=""/>
  </r>
  <r>
    <n v="19740"/>
    <d v="2021-02-05T00:00:00"/>
    <s v="Low"/>
    <n v="641"/>
    <n v="133"/>
    <s v="Approved"/>
    <x v="0"/>
    <d v="2021-03-07T00:00:00"/>
    <d v="2021-04-06T00:00:00"/>
    <d v="2021-05-06T00:00:00"/>
    <d v="2021-03-15T00:00:00"/>
    <d v="2021-04-06T00:00:00"/>
    <d v="2021-05-06T00:00:00"/>
    <s v="Defaulted"/>
  </r>
  <r>
    <n v="19741"/>
    <d v="2021-03-09T00:00:00"/>
    <s v="Low"/>
    <n v="662"/>
    <n v="62"/>
    <s v="Approved"/>
    <x v="0"/>
    <d v="2021-04-08T00:00:00"/>
    <d v="2021-05-08T00:00:00"/>
    <d v="2021-06-07T00:00:00"/>
    <d v="2021-04-17T00:00:00"/>
    <d v="2021-05-08T00:00:00"/>
    <d v="2021-06-07T00:00:00"/>
    <s v="Paid Back"/>
  </r>
  <r>
    <n v="19742"/>
    <d v="2021-03-31T00:00:00"/>
    <s v="Low"/>
    <n v="572"/>
    <n v="106"/>
    <s v="Declined"/>
    <x v="4"/>
    <d v="1899-12-30T00:00:00"/>
    <d v="1899-12-30T00:00:00"/>
    <d v="1899-12-30T00:00:00"/>
    <d v="1899-12-30T00:00:00"/>
    <d v="1899-12-30T00:00:00"/>
    <d v="1899-12-30T00:00:00"/>
    <s v=""/>
  </r>
  <r>
    <n v="19743"/>
    <d v="2021-03-11T00:00:00"/>
    <s v="Low"/>
    <n v="658"/>
    <n v="79"/>
    <s v="Approved"/>
    <x v="0"/>
    <d v="2021-04-10T00:00:00"/>
    <d v="2021-05-10T00:00:00"/>
    <d v="2021-06-09T00:00:00"/>
    <d v="2021-04-19T00:00:00"/>
    <d v="2021-05-10T00:00:00"/>
    <d v="2021-06-09T00:00:00"/>
    <s v="Defaulted"/>
  </r>
  <r>
    <n v="19744"/>
    <d v="2021-02-21T00:00:00"/>
    <s v="Mid"/>
    <n v="606"/>
    <n v="169"/>
    <s v="Declined"/>
    <x v="3"/>
    <d v="1899-12-30T00:00:00"/>
    <d v="1899-12-30T00:00:00"/>
    <d v="1899-12-30T00:00:00"/>
    <d v="1899-12-30T00:00:00"/>
    <d v="1899-12-30T00:00:00"/>
    <d v="1899-12-30T00:00:00"/>
    <s v=""/>
  </r>
  <r>
    <n v="19745"/>
    <d v="2021-01-24T00:00:00"/>
    <s v="High"/>
    <n v="623"/>
    <n v="98"/>
    <s v="Approved"/>
    <x v="0"/>
    <d v="2021-02-23T00:00:00"/>
    <d v="2021-03-25T00:00:00"/>
    <d v="2021-04-24T00:00:00"/>
    <d v="2021-03-23T00:00:00"/>
    <d v="2021-03-25T00:00:00"/>
    <d v="2021-04-24T00:00:00"/>
    <s v="Paid Back"/>
  </r>
  <r>
    <n v="19746"/>
    <d v="2021-03-03T00:00:00"/>
    <s v="High"/>
    <n v="639"/>
    <n v="42"/>
    <s v="Approved"/>
    <x v="0"/>
    <d v="2021-04-02T00:00:00"/>
    <d v="2021-05-02T00:00:00"/>
    <d v="2021-06-01T00:00:00"/>
    <d v="2021-04-26T00:00:00"/>
    <d v="2021-05-02T00:00:00"/>
    <d v="2021-06-01T00:00:00"/>
    <s v="Paid Back"/>
  </r>
  <r>
    <n v="19747"/>
    <d v="2021-03-09T00:00:00"/>
    <s v="Low"/>
    <n v="613"/>
    <n v="63"/>
    <s v="Declined"/>
    <x v="4"/>
    <d v="1899-12-30T00:00:00"/>
    <d v="1899-12-30T00:00:00"/>
    <d v="1899-12-30T00:00:00"/>
    <d v="1899-12-30T00:00:00"/>
    <d v="1899-12-30T00:00:00"/>
    <d v="1899-12-30T00:00:00"/>
    <s v=""/>
  </r>
  <r>
    <n v="19748"/>
    <d v="2021-03-23T00:00:00"/>
    <s v="Low"/>
    <n v="665"/>
    <n v="142"/>
    <s v="Approved"/>
    <x v="0"/>
    <d v="2021-04-22T00:00:00"/>
    <d v="2021-05-22T00:00:00"/>
    <d v="2021-06-21T00:00:00"/>
    <d v="2021-04-22T00:00:00"/>
    <d v="2021-05-22T00:00:00"/>
    <d v="2021-06-21T00:00:00"/>
    <s v="Paid Back"/>
  </r>
  <r>
    <n v="19749"/>
    <d v="2021-02-25T00:00:00"/>
    <s v="High"/>
    <n v="675"/>
    <n v="85"/>
    <s v="Approved"/>
    <x v="0"/>
    <d v="2021-03-27T00:00:00"/>
    <d v="2021-04-26T00:00:00"/>
    <d v="2021-05-26T00:00:00"/>
    <d v="2021-04-02T00:00:00"/>
    <d v="2021-04-26T00:00:00"/>
    <d v="2021-05-26T00:00:00"/>
    <s v="Defaulted"/>
  </r>
  <r>
    <n v="19750"/>
    <d v="2021-01-25T00:00:00"/>
    <s v="Low"/>
    <n v="611"/>
    <n v="94"/>
    <s v="Declined"/>
    <x v="2"/>
    <d v="1899-12-30T00:00:00"/>
    <d v="1899-12-30T00:00:00"/>
    <d v="1899-12-30T00:00:00"/>
    <d v="1899-12-30T00:00:00"/>
    <d v="1899-12-30T00:00:00"/>
    <d v="1899-12-30T00:00:00"/>
    <s v=""/>
  </r>
  <r>
    <n v="19751"/>
    <d v="2021-02-08T00:00:00"/>
    <s v="Low"/>
    <n v="620"/>
    <n v="105"/>
    <s v="Declined"/>
    <x v="4"/>
    <d v="1899-12-30T00:00:00"/>
    <d v="1899-12-30T00:00:00"/>
    <d v="1899-12-30T00:00:00"/>
    <d v="1899-12-30T00:00:00"/>
    <d v="1899-12-30T00:00:00"/>
    <d v="1899-12-30T00:00:00"/>
    <s v=""/>
  </r>
  <r>
    <n v="19752"/>
    <d v="2021-03-14T00:00:00"/>
    <s v="Mid"/>
    <n v="587"/>
    <n v="52"/>
    <s v="Declined"/>
    <x v="2"/>
    <d v="1899-12-30T00:00:00"/>
    <d v="1899-12-30T00:00:00"/>
    <d v="1899-12-30T00:00:00"/>
    <d v="1899-12-30T00:00:00"/>
    <d v="1899-12-30T00:00:00"/>
    <d v="1899-12-30T00:00:00"/>
    <s v=""/>
  </r>
  <r>
    <n v="19753"/>
    <d v="2021-02-21T00:00:00"/>
    <s v="Low"/>
    <n v="580"/>
    <n v="104"/>
    <s v="Declined"/>
    <x v="1"/>
    <d v="1899-12-30T00:00:00"/>
    <d v="1899-12-30T00:00:00"/>
    <d v="1899-12-30T00:00:00"/>
    <d v="1899-12-30T00:00:00"/>
    <d v="1899-12-30T00:00:00"/>
    <d v="1899-12-30T00:00:00"/>
    <s v=""/>
  </r>
  <r>
    <n v="19754"/>
    <d v="2021-01-06T00:00:00"/>
    <s v="High"/>
    <n v="611"/>
    <n v="118"/>
    <s v="Approved"/>
    <x v="0"/>
    <d v="2021-02-05T00:00:00"/>
    <d v="2021-03-07T00:00:00"/>
    <d v="2021-04-06T00:00:00"/>
    <d v="2021-02-13T00:00:00"/>
    <d v="2021-03-07T00:00:00"/>
    <d v="2021-04-06T00:00:00"/>
    <s v="Paid Back"/>
  </r>
  <r>
    <n v="19755"/>
    <d v="2021-03-24T00:00:00"/>
    <s v="High"/>
    <n v="657"/>
    <n v="116"/>
    <s v="Approved"/>
    <x v="0"/>
    <d v="2021-04-23T00:00:00"/>
    <d v="2021-05-23T00:00:00"/>
    <d v="2021-06-22T00:00:00"/>
    <d v="2021-04-24T00:00:00"/>
    <d v="2021-05-23T00:00:00"/>
    <d v="2021-06-22T00:00:00"/>
    <s v="Defaulted"/>
  </r>
  <r>
    <n v="19756"/>
    <d v="2021-02-09T00:00:00"/>
    <s v="Mid"/>
    <n v="633"/>
    <n v="87"/>
    <s v="Approved"/>
    <x v="0"/>
    <d v="2021-03-11T00:00:00"/>
    <d v="2021-04-10T00:00:00"/>
    <d v="2021-05-10T00:00:00"/>
    <d v="2021-03-30T00:00:00"/>
    <d v="2021-04-10T00:00:00"/>
    <d v="2021-05-10T00:00:00"/>
    <s v="Paid Back"/>
  </r>
  <r>
    <n v="19757"/>
    <d v="2021-01-08T00:00:00"/>
    <s v="Low"/>
    <n v="615"/>
    <n v="59"/>
    <s v="Declined"/>
    <x v="4"/>
    <d v="1899-12-30T00:00:00"/>
    <d v="1899-12-30T00:00:00"/>
    <d v="1899-12-30T00:00:00"/>
    <d v="1899-12-30T00:00:00"/>
    <d v="1899-12-30T00:00:00"/>
    <d v="1899-12-30T00:00:00"/>
    <s v=""/>
  </r>
  <r>
    <n v="19758"/>
    <d v="2021-01-29T00:00:00"/>
    <s v="Mid"/>
    <n v="663"/>
    <n v="98"/>
    <s v="Approved"/>
    <x v="0"/>
    <d v="2021-02-28T00:00:00"/>
    <d v="2021-03-30T00:00:00"/>
    <d v="2021-04-29T00:00:00"/>
    <d v="2021-03-05T00:00:00"/>
    <d v="2021-03-30T00:00:00"/>
    <d v="2021-04-29T00:00:00"/>
    <s v="Defaulted"/>
  </r>
  <r>
    <n v="19759"/>
    <d v="2021-03-14T00:00:00"/>
    <s v="Mid"/>
    <n v="660"/>
    <n v="90"/>
    <s v="Approved"/>
    <x v="0"/>
    <d v="2021-04-13T00:00:00"/>
    <d v="2021-05-13T00:00:00"/>
    <d v="2021-06-12T00:00:00"/>
    <d v="2021-04-23T00:00:00"/>
    <d v="2021-05-13T00:00:00"/>
    <d v="2021-06-12T00:00:00"/>
    <s v="Paid Back"/>
  </r>
  <r>
    <n v="19760"/>
    <d v="2021-01-18T00:00:00"/>
    <s v="Low"/>
    <n v="604"/>
    <n v="118"/>
    <s v="Declined"/>
    <x v="5"/>
    <d v="1899-12-30T00:00:00"/>
    <d v="1899-12-30T00:00:00"/>
    <d v="1899-12-30T00:00:00"/>
    <d v="1899-12-30T00:00:00"/>
    <d v="1899-12-30T00:00:00"/>
    <d v="1899-12-30T00:00:00"/>
    <s v=""/>
  </r>
  <r>
    <n v="19761"/>
    <d v="2021-02-05T00:00:00"/>
    <s v="Low"/>
    <n v="601"/>
    <n v="57"/>
    <s v="Declined"/>
    <x v="5"/>
    <d v="1899-12-30T00:00:00"/>
    <d v="1899-12-30T00:00:00"/>
    <d v="1899-12-30T00:00:00"/>
    <d v="1899-12-30T00:00:00"/>
    <d v="1899-12-30T00:00:00"/>
    <d v="1899-12-30T00:00:00"/>
    <s v=""/>
  </r>
  <r>
    <n v="19762"/>
    <d v="2021-02-19T00:00:00"/>
    <s v="Low"/>
    <n v="571"/>
    <n v="64"/>
    <s v="Declined"/>
    <x v="1"/>
    <d v="1899-12-30T00:00:00"/>
    <d v="1899-12-30T00:00:00"/>
    <d v="1899-12-30T00:00:00"/>
    <d v="1899-12-30T00:00:00"/>
    <d v="1899-12-30T00:00:00"/>
    <d v="1899-12-30T00:00:00"/>
    <s v=""/>
  </r>
  <r>
    <n v="19763"/>
    <d v="2021-03-19T00:00:00"/>
    <s v="Low"/>
    <n v="612"/>
    <n v="100"/>
    <s v="Approved"/>
    <x v="0"/>
    <d v="2021-04-18T00:00:00"/>
    <d v="2021-05-18T00:00:00"/>
    <d v="2021-06-17T00:00:00"/>
    <d v="2021-04-18T00:00:00"/>
    <d v="2021-05-18T00:00:00"/>
    <d v="2021-06-17T00:00:00"/>
    <s v="Defaulted"/>
  </r>
  <r>
    <n v="19764"/>
    <d v="2021-03-06T00:00:00"/>
    <s v="Mid"/>
    <n v="576"/>
    <n v="72"/>
    <s v="Approved"/>
    <x v="0"/>
    <d v="2021-04-05T00:00:00"/>
    <d v="2021-05-05T00:00:00"/>
    <d v="2021-06-04T00:00:00"/>
    <d v="2021-05-22T00:00:00"/>
    <d v="2021-05-05T00:00:00"/>
    <d v="2021-06-04T00:00:00"/>
    <s v="Paid Back"/>
  </r>
  <r>
    <n v="19765"/>
    <d v="2021-03-25T00:00:00"/>
    <s v="Mid"/>
    <n v="625"/>
    <n v="88"/>
    <s v="Approved"/>
    <x v="0"/>
    <d v="2021-04-24T00:00:00"/>
    <d v="2021-05-24T00:00:00"/>
    <d v="2021-06-23T00:00:00"/>
    <d v="2021-05-19T00:00:00"/>
    <d v="2021-05-24T00:00:00"/>
    <d v="2021-06-23T00:00:00"/>
    <s v="Defaulted"/>
  </r>
  <r>
    <n v="19766"/>
    <d v="2021-02-12T00:00:00"/>
    <s v="Low"/>
    <n v="548"/>
    <n v="133"/>
    <s v="Declined"/>
    <x v="4"/>
    <d v="1899-12-30T00:00:00"/>
    <d v="1899-12-30T00:00:00"/>
    <d v="1899-12-30T00:00:00"/>
    <d v="1899-12-30T00:00:00"/>
    <d v="1899-12-30T00:00:00"/>
    <d v="1899-12-30T00:00:00"/>
    <s v=""/>
  </r>
  <r>
    <n v="19767"/>
    <d v="2021-02-09T00:00:00"/>
    <s v="Low"/>
    <n v="651"/>
    <n v="152"/>
    <s v="Approved"/>
    <x v="0"/>
    <d v="2021-03-11T00:00:00"/>
    <d v="2021-04-10T00:00:00"/>
    <d v="2021-05-10T00:00:00"/>
    <d v="2021-03-11T00:00:00"/>
    <d v="2021-04-10T00:00:00"/>
    <d v="2021-05-10T00:00:00"/>
    <s v="Defaulted"/>
  </r>
  <r>
    <n v="19768"/>
    <d v="2021-03-09T00:00:00"/>
    <s v="Mid"/>
    <n v="678"/>
    <n v="125"/>
    <s v="Approved"/>
    <x v="0"/>
    <d v="2021-04-08T00:00:00"/>
    <d v="2021-05-08T00:00:00"/>
    <d v="2021-06-07T00:00:00"/>
    <d v="2021-04-09T00:00:00"/>
    <d v="2021-05-08T00:00:00"/>
    <d v="2021-06-07T00:00:00"/>
    <s v="Paid Back"/>
  </r>
  <r>
    <n v="19769"/>
    <d v="2021-02-20T00:00:00"/>
    <s v="Low"/>
    <n v="598"/>
    <n v="68"/>
    <s v="Declined"/>
    <x v="2"/>
    <d v="1899-12-30T00:00:00"/>
    <d v="1899-12-30T00:00:00"/>
    <d v="1899-12-30T00:00:00"/>
    <d v="1899-12-30T00:00:00"/>
    <d v="1899-12-30T00:00:00"/>
    <d v="1899-12-30T00:00:00"/>
    <s v=""/>
  </r>
  <r>
    <n v="19770"/>
    <d v="2021-03-18T00:00:00"/>
    <s v="High"/>
    <n v="600"/>
    <n v="141"/>
    <s v="Declined"/>
    <x v="5"/>
    <d v="1899-12-30T00:00:00"/>
    <d v="1899-12-30T00:00:00"/>
    <d v="1899-12-30T00:00:00"/>
    <d v="1899-12-30T00:00:00"/>
    <d v="1899-12-30T00:00:00"/>
    <d v="1899-12-30T00:00:00"/>
    <s v=""/>
  </r>
  <r>
    <n v="19771"/>
    <d v="2021-01-02T00:00:00"/>
    <s v="High"/>
    <n v="609"/>
    <n v="52"/>
    <s v="Approved"/>
    <x v="0"/>
    <d v="2021-02-01T00:00:00"/>
    <d v="2021-03-03T00:00:00"/>
    <d v="2021-04-02T00:00:00"/>
    <d v="2021-03-05T00:00:00"/>
    <d v="2021-03-03T00:00:00"/>
    <d v="2021-04-02T00:00:00"/>
    <s v="Defaulted"/>
  </r>
  <r>
    <n v="19772"/>
    <d v="2021-01-17T00:00:00"/>
    <s v="Low"/>
    <n v="562"/>
    <n v="98"/>
    <s v="Declined"/>
    <x v="5"/>
    <d v="1899-12-30T00:00:00"/>
    <d v="1899-12-30T00:00:00"/>
    <d v="1899-12-30T00:00:00"/>
    <d v="1899-12-30T00:00:00"/>
    <d v="1899-12-30T00:00:00"/>
    <d v="1899-12-30T00:00:00"/>
    <s v=""/>
  </r>
  <r>
    <n v="19773"/>
    <d v="2021-02-04T00:00:00"/>
    <s v="Mid"/>
    <n v="660"/>
    <n v="109"/>
    <s v="Approved"/>
    <x v="0"/>
    <d v="2021-03-06T00:00:00"/>
    <d v="2021-04-05T00:00:00"/>
    <d v="2021-05-05T00:00:00"/>
    <d v="2021-03-08T00:00:00"/>
    <d v="2021-04-05T00:00:00"/>
    <d v="2021-05-05T00:00:00"/>
    <s v="Defaulted"/>
  </r>
  <r>
    <n v="19774"/>
    <d v="2021-01-22T00:00:00"/>
    <s v="Low"/>
    <n v="590"/>
    <n v="138"/>
    <s v="Declined"/>
    <x v="5"/>
    <d v="1899-12-30T00:00:00"/>
    <d v="1899-12-30T00:00:00"/>
    <d v="1899-12-30T00:00:00"/>
    <d v="1899-12-30T00:00:00"/>
    <d v="1899-12-30T00:00:00"/>
    <d v="1899-12-30T00:00:00"/>
    <s v=""/>
  </r>
  <r>
    <n v="19775"/>
    <d v="2021-01-26T00:00:00"/>
    <s v="Mid"/>
    <n v="562"/>
    <n v="80"/>
    <s v="Declined"/>
    <x v="2"/>
    <d v="1899-12-30T00:00:00"/>
    <d v="1899-12-30T00:00:00"/>
    <d v="1899-12-30T00:00:00"/>
    <d v="1899-12-30T00:00:00"/>
    <d v="1899-12-30T00:00:00"/>
    <d v="1899-12-30T00:00:00"/>
    <s v=""/>
  </r>
  <r>
    <n v="19776"/>
    <d v="2021-02-15T00:00:00"/>
    <s v="Mid"/>
    <n v="609"/>
    <n v="76"/>
    <s v="Declined"/>
    <x v="5"/>
    <d v="1899-12-30T00:00:00"/>
    <d v="1899-12-30T00:00:00"/>
    <d v="1899-12-30T00:00:00"/>
    <d v="1899-12-30T00:00:00"/>
    <d v="1899-12-30T00:00:00"/>
    <d v="1899-12-30T00:00:00"/>
    <s v=""/>
  </r>
  <r>
    <n v="19777"/>
    <d v="2021-03-23T00:00:00"/>
    <s v="Low"/>
    <n v="578"/>
    <n v="141"/>
    <s v="Approved"/>
    <x v="0"/>
    <d v="2021-04-22T00:00:00"/>
    <d v="2021-05-22T00:00:00"/>
    <d v="2021-06-21T00:00:00"/>
    <d v="2021-05-26T00:00:00"/>
    <d v="2021-05-22T00:00:00"/>
    <d v="2021-06-21T00:00:00"/>
    <s v="Paid Back"/>
  </r>
  <r>
    <n v="19778"/>
    <d v="2021-04-01T00:00:00"/>
    <s v="Mid"/>
    <n v="517"/>
    <n v="23"/>
    <s v="Declined"/>
    <x v="1"/>
    <d v="1899-12-30T00:00:00"/>
    <d v="1899-12-30T00:00:00"/>
    <d v="1899-12-30T00:00:00"/>
    <d v="1899-12-30T00:00:00"/>
    <d v="1899-12-30T00:00:00"/>
    <d v="1899-12-30T00:00:00"/>
    <s v=""/>
  </r>
  <r>
    <n v="19779"/>
    <d v="2021-03-08T00:00:00"/>
    <s v="Mid"/>
    <n v="603"/>
    <n v="145"/>
    <s v="Declined"/>
    <x v="2"/>
    <d v="1899-12-30T00:00:00"/>
    <d v="1899-12-30T00:00:00"/>
    <d v="1899-12-30T00:00:00"/>
    <d v="1899-12-30T00:00:00"/>
    <d v="1899-12-30T00:00:00"/>
    <d v="1899-12-30T00:00:00"/>
    <s v=""/>
  </r>
  <r>
    <n v="19780"/>
    <d v="2021-02-22T00:00:00"/>
    <s v="High"/>
    <n v="622"/>
    <n v="95"/>
    <s v="Approved"/>
    <x v="0"/>
    <d v="2021-03-24T00:00:00"/>
    <d v="2021-04-23T00:00:00"/>
    <d v="2021-05-23T00:00:00"/>
    <d v="2021-03-30T00:00:00"/>
    <d v="2021-04-23T00:00:00"/>
    <d v="2021-05-23T00:00:00"/>
    <s v="Defaulted"/>
  </r>
  <r>
    <n v="19781"/>
    <d v="2021-02-28T00:00:00"/>
    <s v="High"/>
    <n v="585"/>
    <n v="138"/>
    <s v="Declined"/>
    <x v="3"/>
    <d v="1899-12-30T00:00:00"/>
    <d v="1899-12-30T00:00:00"/>
    <d v="1899-12-30T00:00:00"/>
    <d v="1899-12-30T00:00:00"/>
    <d v="1899-12-30T00:00:00"/>
    <d v="1899-12-30T00:00:00"/>
    <s v=""/>
  </r>
  <r>
    <n v="19782"/>
    <d v="2021-02-03T00:00:00"/>
    <s v="High"/>
    <n v="501"/>
    <n v="75"/>
    <s v="Declined"/>
    <x v="1"/>
    <d v="1899-12-30T00:00:00"/>
    <d v="1899-12-30T00:00:00"/>
    <d v="1899-12-30T00:00:00"/>
    <d v="1899-12-30T00:00:00"/>
    <d v="1899-12-30T00:00:00"/>
    <d v="1899-12-30T00:00:00"/>
    <s v=""/>
  </r>
  <r>
    <n v="19783"/>
    <d v="2021-01-19T00:00:00"/>
    <s v="High"/>
    <n v="656"/>
    <n v="129"/>
    <s v="Approved"/>
    <x v="0"/>
    <d v="2021-02-18T00:00:00"/>
    <d v="2021-03-20T00:00:00"/>
    <d v="2021-04-19T00:00:00"/>
    <d v="2021-02-18T00:00:00"/>
    <d v="2021-03-20T00:00:00"/>
    <d v="2021-04-19T00:00:00"/>
    <s v="Defaulted"/>
  </r>
  <r>
    <n v="19784"/>
    <d v="2021-01-09T00:00:00"/>
    <s v="Low"/>
    <n v="623"/>
    <n v="164"/>
    <s v="Declined"/>
    <x v="3"/>
    <d v="1899-12-30T00:00:00"/>
    <d v="1899-12-30T00:00:00"/>
    <d v="1899-12-30T00:00:00"/>
    <d v="1899-12-30T00:00:00"/>
    <d v="1899-12-30T00:00:00"/>
    <d v="1899-12-30T00:00:00"/>
    <s v=""/>
  </r>
  <r>
    <n v="19785"/>
    <d v="2021-03-24T00:00:00"/>
    <s v="Low"/>
    <n v="604"/>
    <n v="116"/>
    <s v="Declined"/>
    <x v="5"/>
    <d v="1899-12-30T00:00:00"/>
    <d v="1899-12-30T00:00:00"/>
    <d v="1899-12-30T00:00:00"/>
    <d v="1899-12-30T00:00:00"/>
    <d v="1899-12-30T00:00:00"/>
    <d v="1899-12-30T00:00:00"/>
    <s v=""/>
  </r>
  <r>
    <n v="19786"/>
    <d v="2021-04-01T00:00:00"/>
    <s v="Low"/>
    <n v="625"/>
    <n v="106"/>
    <s v="Declined"/>
    <x v="5"/>
    <d v="1899-12-30T00:00:00"/>
    <d v="1899-12-30T00:00:00"/>
    <d v="1899-12-30T00:00:00"/>
    <d v="1899-12-30T00:00:00"/>
    <d v="1899-12-30T00:00:00"/>
    <d v="1899-12-30T00:00:00"/>
    <s v=""/>
  </r>
  <r>
    <n v="19787"/>
    <d v="2021-03-22T00:00:00"/>
    <s v="Low"/>
    <n v="593"/>
    <n v="142"/>
    <s v="Declined"/>
    <x v="1"/>
    <d v="1899-12-30T00:00:00"/>
    <d v="1899-12-30T00:00:00"/>
    <d v="1899-12-30T00:00:00"/>
    <d v="1899-12-30T00:00:00"/>
    <d v="1899-12-30T00:00:00"/>
    <d v="1899-12-30T00:00:00"/>
    <s v=""/>
  </r>
  <r>
    <n v="19788"/>
    <d v="2021-03-22T00:00:00"/>
    <s v="High"/>
    <n v="574"/>
    <n v="92"/>
    <s v="Declined"/>
    <x v="2"/>
    <d v="1899-12-30T00:00:00"/>
    <d v="1899-12-30T00:00:00"/>
    <d v="1899-12-30T00:00:00"/>
    <d v="1899-12-30T00:00:00"/>
    <d v="1899-12-30T00:00:00"/>
    <d v="1899-12-30T00:00:00"/>
    <s v=""/>
  </r>
  <r>
    <n v="19789"/>
    <d v="2021-03-05T00:00:00"/>
    <s v="Low"/>
    <n v="635"/>
    <n v="57"/>
    <s v="Declined"/>
    <x v="3"/>
    <d v="1899-12-30T00:00:00"/>
    <d v="1899-12-30T00:00:00"/>
    <d v="1899-12-30T00:00:00"/>
    <d v="1899-12-30T00:00:00"/>
    <d v="1899-12-30T00:00:00"/>
    <d v="1899-12-30T00:00:00"/>
    <s v=""/>
  </r>
  <r>
    <n v="19790"/>
    <d v="2021-01-08T00:00:00"/>
    <s v="High"/>
    <n v="655"/>
    <n v="76"/>
    <s v="Approved"/>
    <x v="0"/>
    <d v="2021-02-07T00:00:00"/>
    <d v="2021-03-09T00:00:00"/>
    <d v="2021-04-08T00:00:00"/>
    <d v="2021-02-10T00:00:00"/>
    <d v="2021-03-09T00:00:00"/>
    <d v="2021-04-08T00:00:00"/>
    <s v="Defaulted"/>
  </r>
  <r>
    <n v="19791"/>
    <d v="2021-03-10T00:00:00"/>
    <s v="Low"/>
    <n v="639"/>
    <n v="84"/>
    <s v="Declined"/>
    <x v="1"/>
    <d v="1899-12-30T00:00:00"/>
    <d v="1899-12-30T00:00:00"/>
    <d v="1899-12-30T00:00:00"/>
    <d v="1899-12-30T00:00:00"/>
    <d v="1899-12-30T00:00:00"/>
    <d v="1899-12-30T00:00:00"/>
    <s v=""/>
  </r>
  <r>
    <n v="19792"/>
    <d v="2021-01-07T00:00:00"/>
    <s v="High"/>
    <n v="601"/>
    <n v="155"/>
    <s v="Approved"/>
    <x v="0"/>
    <d v="2021-02-06T00:00:00"/>
    <d v="2021-03-08T00:00:00"/>
    <d v="2021-04-07T00:00:00"/>
    <d v="2021-03-02T00:00:00"/>
    <d v="2021-03-08T00:00:00"/>
    <d v="2021-04-07T00:00:00"/>
    <s v="Defaulted"/>
  </r>
  <r>
    <n v="19793"/>
    <d v="2021-01-21T00:00:00"/>
    <s v="Mid"/>
    <n v="670"/>
    <n v="95"/>
    <s v="Approved"/>
    <x v="0"/>
    <d v="2021-02-20T00:00:00"/>
    <d v="2021-03-22T00:00:00"/>
    <d v="2021-04-21T00:00:00"/>
    <d v="2021-02-20T00:00:00"/>
    <d v="2021-03-22T00:00:00"/>
    <d v="2021-04-21T00:00:00"/>
    <s v="Defaulted"/>
  </r>
  <r>
    <n v="19794"/>
    <d v="2021-03-28T00:00:00"/>
    <s v="Mid"/>
    <n v="643"/>
    <n v="50"/>
    <s v="Approved"/>
    <x v="0"/>
    <d v="2021-04-27T00:00:00"/>
    <d v="2021-05-27T00:00:00"/>
    <d v="2021-06-26T00:00:00"/>
    <d v="2021-05-05T00:00:00"/>
    <d v="2021-05-27T00:00:00"/>
    <d v="2021-06-26T00:00:00"/>
    <s v="Paid Back"/>
  </r>
  <r>
    <n v="19795"/>
    <d v="2021-02-05T00:00:00"/>
    <s v="Low"/>
    <n v="712"/>
    <n v="61"/>
    <s v="Approved"/>
    <x v="0"/>
    <d v="2021-03-07T00:00:00"/>
    <d v="2021-04-06T00:00:00"/>
    <d v="2021-05-06T00:00:00"/>
    <d v="2021-03-15T00:00:00"/>
    <d v="2021-04-06T00:00:00"/>
    <d v="2021-05-06T00:00:00"/>
    <s v="Paid Back"/>
  </r>
  <r>
    <n v="19796"/>
    <d v="2021-02-27T00:00:00"/>
    <s v="Mid"/>
    <n v="632"/>
    <n v="100"/>
    <s v="Approved"/>
    <x v="0"/>
    <d v="2021-03-29T00:00:00"/>
    <d v="2021-04-28T00:00:00"/>
    <d v="2021-05-28T00:00:00"/>
    <d v="2021-04-13T00:00:00"/>
    <d v="2021-04-28T00:00:00"/>
    <d v="2021-05-28T00:00:00"/>
    <s v="Defaulted"/>
  </r>
  <r>
    <n v="19797"/>
    <d v="2021-03-29T00:00:00"/>
    <s v="Low"/>
    <n v="624"/>
    <n v="93"/>
    <s v="Declined"/>
    <x v="5"/>
    <d v="1899-12-30T00:00:00"/>
    <d v="1899-12-30T00:00:00"/>
    <d v="1899-12-30T00:00:00"/>
    <d v="1899-12-30T00:00:00"/>
    <d v="1899-12-30T00:00:00"/>
    <d v="1899-12-30T00:00:00"/>
    <s v=""/>
  </r>
  <r>
    <n v="19798"/>
    <d v="2021-02-20T00:00:00"/>
    <s v="Low"/>
    <n v="616"/>
    <n v="49"/>
    <s v="Declined"/>
    <x v="1"/>
    <d v="1899-12-30T00:00:00"/>
    <d v="1899-12-30T00:00:00"/>
    <d v="1899-12-30T00:00:00"/>
    <d v="1899-12-30T00:00:00"/>
    <d v="1899-12-30T00:00:00"/>
    <d v="1899-12-30T00:00:00"/>
    <s v=""/>
  </r>
  <r>
    <n v="19799"/>
    <d v="2021-01-29T00:00:00"/>
    <s v="Mid"/>
    <n v="574"/>
    <n v="111"/>
    <s v="Declined"/>
    <x v="1"/>
    <d v="1899-12-30T00:00:00"/>
    <d v="1899-12-30T00:00:00"/>
    <d v="1899-12-30T00:00:00"/>
    <d v="1899-12-30T00:00:00"/>
    <d v="1899-12-30T00:00:00"/>
    <d v="1899-12-30T00:00:00"/>
    <s v=""/>
  </r>
  <r>
    <n v="19800"/>
    <d v="2021-01-17T00:00:00"/>
    <s v="Mid"/>
    <n v="599"/>
    <n v="118"/>
    <s v="Declined"/>
    <x v="3"/>
    <d v="1899-12-30T00:00:00"/>
    <d v="1899-12-30T00:00:00"/>
    <d v="1899-12-30T00:00:00"/>
    <d v="1899-12-30T00:00:00"/>
    <d v="1899-12-30T00:00:00"/>
    <d v="1899-12-30T00:00:00"/>
    <s v=""/>
  </r>
  <r>
    <n v="19801"/>
    <d v="2021-03-09T00:00:00"/>
    <s v="Mid"/>
    <n v="608"/>
    <n v="103"/>
    <s v="Declined"/>
    <x v="5"/>
    <d v="1899-12-30T00:00:00"/>
    <d v="1899-12-30T00:00:00"/>
    <d v="1899-12-30T00:00:00"/>
    <d v="1899-12-30T00:00:00"/>
    <d v="1899-12-30T00:00:00"/>
    <d v="1899-12-30T00:00:00"/>
    <s v=""/>
  </r>
  <r>
    <n v="19802"/>
    <d v="2021-03-05T00:00:00"/>
    <s v="High"/>
    <n v="606"/>
    <n v="86"/>
    <s v="Approved"/>
    <x v="0"/>
    <d v="2021-04-04T00:00:00"/>
    <d v="2021-05-04T00:00:00"/>
    <d v="2021-06-03T00:00:00"/>
    <d v="2021-05-11T00:00:00"/>
    <d v="2021-05-04T00:00:00"/>
    <d v="2021-06-03T00:00:00"/>
    <s v="Defaulted"/>
  </r>
  <r>
    <n v="19803"/>
    <d v="2021-03-15T00:00:00"/>
    <s v="Low"/>
    <n v="680"/>
    <n v="104"/>
    <s v="Approved"/>
    <x v="0"/>
    <d v="2021-04-14T00:00:00"/>
    <d v="2021-05-14T00:00:00"/>
    <d v="2021-06-13T00:00:00"/>
    <d v="2021-04-24T00:00:00"/>
    <d v="2021-05-14T00:00:00"/>
    <d v="2021-06-13T00:00:00"/>
    <s v="Paid Back"/>
  </r>
  <r>
    <n v="19804"/>
    <d v="2021-02-23T00:00:00"/>
    <s v="Mid"/>
    <n v="675"/>
    <n v="57"/>
    <s v="Approved"/>
    <x v="0"/>
    <d v="2021-03-25T00:00:00"/>
    <d v="2021-04-24T00:00:00"/>
    <d v="2021-05-24T00:00:00"/>
    <d v="2021-03-29T00:00:00"/>
    <d v="2021-04-24T00:00:00"/>
    <d v="2021-05-24T00:00:00"/>
    <s v="Defaulted"/>
  </r>
  <r>
    <n v="19805"/>
    <d v="2021-03-16T00:00:00"/>
    <s v="Mid"/>
    <n v="642"/>
    <n v="109"/>
    <s v="Approved"/>
    <x v="0"/>
    <d v="2021-04-15T00:00:00"/>
    <d v="2021-05-15T00:00:00"/>
    <d v="2021-06-14T00:00:00"/>
    <d v="2021-04-24T00:00:00"/>
    <d v="2021-05-15T00:00:00"/>
    <d v="2021-06-14T00:00:00"/>
    <s v="Defaulted"/>
  </r>
  <r>
    <n v="19806"/>
    <d v="2021-03-05T00:00:00"/>
    <s v="Low"/>
    <n v="534"/>
    <n v="144"/>
    <s v="Declined"/>
    <x v="2"/>
    <d v="1899-12-30T00:00:00"/>
    <d v="1899-12-30T00:00:00"/>
    <d v="1899-12-30T00:00:00"/>
    <d v="1899-12-30T00:00:00"/>
    <d v="1899-12-30T00:00:00"/>
    <d v="1899-12-30T00:00:00"/>
    <s v=""/>
  </r>
  <r>
    <n v="19807"/>
    <d v="2021-03-28T00:00:00"/>
    <s v="Mid"/>
    <n v="595"/>
    <n v="81"/>
    <s v="Declined"/>
    <x v="4"/>
    <d v="1899-12-30T00:00:00"/>
    <d v="1899-12-30T00:00:00"/>
    <d v="1899-12-30T00:00:00"/>
    <d v="1899-12-30T00:00:00"/>
    <d v="1899-12-30T00:00:00"/>
    <d v="1899-12-30T00:00:00"/>
    <s v=""/>
  </r>
  <r>
    <n v="19808"/>
    <d v="2021-02-03T00:00:00"/>
    <s v="Mid"/>
    <n v="599"/>
    <n v="160"/>
    <s v="Declined"/>
    <x v="5"/>
    <d v="1899-12-30T00:00:00"/>
    <d v="1899-12-30T00:00:00"/>
    <d v="1899-12-30T00:00:00"/>
    <d v="1899-12-30T00:00:00"/>
    <d v="1899-12-30T00:00:00"/>
    <d v="1899-12-30T00:00:00"/>
    <s v=""/>
  </r>
  <r>
    <n v="19809"/>
    <d v="2021-03-08T00:00:00"/>
    <s v="Mid"/>
    <n v="613"/>
    <n v="100"/>
    <s v="Declined"/>
    <x v="2"/>
    <d v="1899-12-30T00:00:00"/>
    <d v="1899-12-30T00:00:00"/>
    <d v="1899-12-30T00:00:00"/>
    <d v="1899-12-30T00:00:00"/>
    <d v="1899-12-30T00:00:00"/>
    <d v="1899-12-30T00:00:00"/>
    <s v=""/>
  </r>
  <r>
    <n v="19810"/>
    <d v="2021-02-08T00:00:00"/>
    <s v="Low"/>
    <n v="630"/>
    <n v="111"/>
    <s v="Declined"/>
    <x v="2"/>
    <d v="1899-12-30T00:00:00"/>
    <d v="1899-12-30T00:00:00"/>
    <d v="1899-12-30T00:00:00"/>
    <d v="1899-12-30T00:00:00"/>
    <d v="1899-12-30T00:00:00"/>
    <d v="1899-12-30T00:00:00"/>
    <s v=""/>
  </r>
  <r>
    <n v="19811"/>
    <d v="2021-03-02T00:00:00"/>
    <s v="Low"/>
    <n v="565"/>
    <n v="74"/>
    <s v="Declined"/>
    <x v="5"/>
    <d v="1899-12-30T00:00:00"/>
    <d v="1899-12-30T00:00:00"/>
    <d v="1899-12-30T00:00:00"/>
    <d v="1899-12-30T00:00:00"/>
    <d v="1899-12-30T00:00:00"/>
    <d v="1899-12-30T00:00:00"/>
    <s v=""/>
  </r>
  <r>
    <n v="19812"/>
    <d v="2021-03-14T00:00:00"/>
    <s v="Low"/>
    <n v="680"/>
    <n v="44"/>
    <s v="Approved"/>
    <x v="0"/>
    <d v="2021-04-13T00:00:00"/>
    <d v="2021-05-13T00:00:00"/>
    <d v="2021-06-12T00:00:00"/>
    <d v="2021-04-19T00:00:00"/>
    <d v="2021-05-13T00:00:00"/>
    <d v="2021-06-12T00:00:00"/>
    <s v="Defaulted"/>
  </r>
  <r>
    <n v="19813"/>
    <d v="2021-01-22T00:00:00"/>
    <s v="Low"/>
    <n v="594"/>
    <n v="127"/>
    <s v="Declined"/>
    <x v="3"/>
    <d v="1899-12-30T00:00:00"/>
    <d v="1899-12-30T00:00:00"/>
    <d v="1899-12-30T00:00:00"/>
    <d v="1899-12-30T00:00:00"/>
    <d v="1899-12-30T00:00:00"/>
    <d v="1899-12-30T00:00:00"/>
    <s v=""/>
  </r>
  <r>
    <n v="19814"/>
    <d v="2021-03-22T00:00:00"/>
    <s v="Low"/>
    <n v="616"/>
    <n v="97"/>
    <s v="Declined"/>
    <x v="5"/>
    <d v="1899-12-30T00:00:00"/>
    <d v="1899-12-30T00:00:00"/>
    <d v="1899-12-30T00:00:00"/>
    <d v="1899-12-30T00:00:00"/>
    <d v="1899-12-30T00:00:00"/>
    <d v="1899-12-30T00:00:00"/>
    <s v=""/>
  </r>
  <r>
    <n v="19815"/>
    <d v="2021-01-09T00:00:00"/>
    <s v="Low"/>
    <n v="636"/>
    <n v="133"/>
    <s v="Declined"/>
    <x v="4"/>
    <d v="1899-12-30T00:00:00"/>
    <d v="1899-12-30T00:00:00"/>
    <d v="1899-12-30T00:00:00"/>
    <d v="1899-12-30T00:00:00"/>
    <d v="1899-12-30T00:00:00"/>
    <d v="1899-12-30T00:00:00"/>
    <s v=""/>
  </r>
  <r>
    <n v="19816"/>
    <d v="2021-03-08T00:00:00"/>
    <s v="Mid"/>
    <n v="646"/>
    <n v="61"/>
    <s v="Approved"/>
    <x v="0"/>
    <d v="2021-04-07T00:00:00"/>
    <d v="2021-05-07T00:00:00"/>
    <d v="2021-06-06T00:00:00"/>
    <d v="2021-04-10T00:00:00"/>
    <d v="2021-05-07T00:00:00"/>
    <d v="2021-06-06T00:00:00"/>
    <s v="Paid Back"/>
  </r>
  <r>
    <n v="19817"/>
    <d v="2021-01-13T00:00:00"/>
    <s v="Low"/>
    <n v="602"/>
    <n v="93"/>
    <s v="Declined"/>
    <x v="4"/>
    <d v="1899-12-30T00:00:00"/>
    <d v="1899-12-30T00:00:00"/>
    <d v="1899-12-30T00:00:00"/>
    <d v="1899-12-30T00:00:00"/>
    <d v="1899-12-30T00:00:00"/>
    <d v="1899-12-30T00:00:00"/>
    <s v=""/>
  </r>
  <r>
    <n v="19818"/>
    <d v="2021-03-25T00:00:00"/>
    <s v="High"/>
    <n v="665"/>
    <n v="54"/>
    <s v="Approved"/>
    <x v="0"/>
    <d v="2021-04-24T00:00:00"/>
    <d v="2021-05-24T00:00:00"/>
    <d v="2021-06-23T00:00:00"/>
    <d v="2021-04-29T00:00:00"/>
    <d v="2021-05-24T00:00:00"/>
    <d v="2021-06-23T00:00:00"/>
    <s v="Defaulted"/>
  </r>
  <r>
    <n v="19819"/>
    <d v="2021-01-09T00:00:00"/>
    <s v="Low"/>
    <n v="614"/>
    <n v="76"/>
    <s v="Declined"/>
    <x v="1"/>
    <d v="1899-12-30T00:00:00"/>
    <d v="1899-12-30T00:00:00"/>
    <d v="1899-12-30T00:00:00"/>
    <d v="1899-12-30T00:00:00"/>
    <d v="1899-12-30T00:00:00"/>
    <d v="1899-12-30T00:00:00"/>
    <s v=""/>
  </r>
  <r>
    <n v="19820"/>
    <d v="2021-04-01T00:00:00"/>
    <s v="Mid"/>
    <n v="565"/>
    <n v="78"/>
    <s v="Declined"/>
    <x v="3"/>
    <d v="1899-12-30T00:00:00"/>
    <d v="1899-12-30T00:00:00"/>
    <d v="1899-12-30T00:00:00"/>
    <d v="1899-12-30T00:00:00"/>
    <d v="1899-12-30T00:00:00"/>
    <d v="1899-12-30T00:00:00"/>
    <s v=""/>
  </r>
  <r>
    <n v="19821"/>
    <d v="2021-03-29T00:00:00"/>
    <s v="High"/>
    <n v="659"/>
    <n v="78"/>
    <s v="Approved"/>
    <x v="0"/>
    <d v="2021-04-28T00:00:00"/>
    <d v="2021-05-28T00:00:00"/>
    <d v="2021-06-27T00:00:00"/>
    <d v="2021-04-29T00:00:00"/>
    <d v="2021-05-28T00:00:00"/>
    <d v="2021-06-27T00:00:00"/>
    <s v="Defaulted"/>
  </r>
  <r>
    <n v="19822"/>
    <d v="2021-02-07T00:00:00"/>
    <s v="Mid"/>
    <n v="670"/>
    <n v="106"/>
    <s v="Approved"/>
    <x v="0"/>
    <d v="2021-03-09T00:00:00"/>
    <d v="2021-04-08T00:00:00"/>
    <d v="2021-05-08T00:00:00"/>
    <d v="2021-03-16T00:00:00"/>
    <d v="2021-04-08T00:00:00"/>
    <d v="2021-05-08T00:00:00"/>
    <s v="Paid Back"/>
  </r>
  <r>
    <n v="19823"/>
    <d v="2021-02-20T00:00:00"/>
    <s v="Mid"/>
    <n v="634"/>
    <n v="96"/>
    <s v="Approved"/>
    <x v="0"/>
    <d v="2021-03-22T00:00:00"/>
    <d v="2021-04-21T00:00:00"/>
    <d v="2021-05-21T00:00:00"/>
    <d v="2021-03-27T00:00:00"/>
    <d v="2021-04-21T00:00:00"/>
    <d v="2021-05-21T00:00:00"/>
    <s v="Paid Back"/>
  </r>
  <r>
    <n v="19824"/>
    <d v="2021-03-30T00:00:00"/>
    <s v="Low"/>
    <n v="592"/>
    <n v="152"/>
    <s v="Approved"/>
    <x v="0"/>
    <d v="2021-04-29T00:00:00"/>
    <d v="2021-05-29T00:00:00"/>
    <d v="2021-06-28T00:00:00"/>
    <d v="2021-05-24T00:00:00"/>
    <d v="2021-05-29T00:00:00"/>
    <d v="2021-06-28T00:00:00"/>
    <s v="Defaulted"/>
  </r>
  <r>
    <n v="19825"/>
    <d v="2021-02-22T00:00:00"/>
    <s v="Low"/>
    <n v="602"/>
    <n v="107"/>
    <s v="Declined"/>
    <x v="1"/>
    <d v="1899-12-30T00:00:00"/>
    <d v="1899-12-30T00:00:00"/>
    <d v="1899-12-30T00:00:00"/>
    <d v="1899-12-30T00:00:00"/>
    <d v="1899-12-30T00:00:00"/>
    <d v="1899-12-30T00:00:00"/>
    <s v=""/>
  </r>
  <r>
    <n v="19826"/>
    <d v="2021-01-04T00:00:00"/>
    <s v="Low"/>
    <n v="602"/>
    <n v="65"/>
    <s v="Declined"/>
    <x v="4"/>
    <d v="1899-12-30T00:00:00"/>
    <d v="1899-12-30T00:00:00"/>
    <d v="1899-12-30T00:00:00"/>
    <d v="1899-12-30T00:00:00"/>
    <d v="1899-12-30T00:00:00"/>
    <d v="1899-12-30T00:00:00"/>
    <s v=""/>
  </r>
  <r>
    <n v="19827"/>
    <d v="2021-02-25T00:00:00"/>
    <s v="Mid"/>
    <n v="642"/>
    <n v="77"/>
    <s v="Approved"/>
    <x v="0"/>
    <d v="2021-03-27T00:00:00"/>
    <d v="2021-04-26T00:00:00"/>
    <d v="2021-05-26T00:00:00"/>
    <d v="2021-03-29T00:00:00"/>
    <d v="2021-04-26T00:00:00"/>
    <d v="2021-05-26T00:00:00"/>
    <s v="Paid Back"/>
  </r>
  <r>
    <n v="19828"/>
    <d v="2021-03-11T00:00:00"/>
    <s v="High"/>
    <n v="659"/>
    <n v="117"/>
    <s v="Approved"/>
    <x v="0"/>
    <d v="2021-04-10T00:00:00"/>
    <d v="2021-05-10T00:00:00"/>
    <d v="2021-06-09T00:00:00"/>
    <d v="2021-04-18T00:00:00"/>
    <d v="2021-05-10T00:00:00"/>
    <d v="2021-06-09T00:00:00"/>
    <s v="Defaulted"/>
  </r>
  <r>
    <n v="19829"/>
    <d v="2021-03-30T00:00:00"/>
    <s v="Low"/>
    <n v="648"/>
    <n v="109"/>
    <s v="Approved"/>
    <x v="0"/>
    <d v="2021-04-29T00:00:00"/>
    <d v="2021-05-29T00:00:00"/>
    <d v="2021-06-28T00:00:00"/>
    <d v="2021-05-06T00:00:00"/>
    <d v="2021-05-29T00:00:00"/>
    <d v="2021-06-28T00:00:00"/>
    <s v="Paid Back"/>
  </r>
  <r>
    <n v="19830"/>
    <d v="2021-03-13T00:00:00"/>
    <s v="Mid"/>
    <n v="600"/>
    <n v="111"/>
    <s v="Approved"/>
    <x v="0"/>
    <d v="2021-04-12T00:00:00"/>
    <d v="2021-05-12T00:00:00"/>
    <d v="2021-06-11T00:00:00"/>
    <d v="2021-06-18T00:00:00"/>
    <d v="2021-05-12T00:00:00"/>
    <d v="2021-06-11T00:00:00"/>
    <s v="Defaulted"/>
  </r>
  <r>
    <n v="19831"/>
    <d v="2021-02-06T00:00:00"/>
    <s v="Mid"/>
    <n v="635"/>
    <n v="164"/>
    <s v="Approved"/>
    <x v="0"/>
    <d v="2021-03-08T00:00:00"/>
    <d v="2021-04-07T00:00:00"/>
    <d v="2021-05-07T00:00:00"/>
    <d v="2021-03-17T00:00:00"/>
    <d v="2021-04-07T00:00:00"/>
    <d v="2021-05-07T00:00:00"/>
    <s v="Paid Back"/>
  </r>
  <r>
    <n v="19832"/>
    <d v="2021-01-16T00:00:00"/>
    <s v="Mid"/>
    <n v="607"/>
    <n v="84"/>
    <s v="Declined"/>
    <x v="3"/>
    <d v="1899-12-30T00:00:00"/>
    <d v="1899-12-30T00:00:00"/>
    <d v="1899-12-30T00:00:00"/>
    <d v="1899-12-30T00:00:00"/>
    <d v="1899-12-30T00:00:00"/>
    <d v="1899-12-30T00:00:00"/>
    <s v=""/>
  </r>
  <r>
    <n v="19833"/>
    <d v="2021-02-08T00:00:00"/>
    <s v="Low"/>
    <n v="660"/>
    <n v="106"/>
    <s v="Approved"/>
    <x v="0"/>
    <d v="2021-03-10T00:00:00"/>
    <d v="2021-04-09T00:00:00"/>
    <d v="2021-05-09T00:00:00"/>
    <d v="2021-03-17T00:00:00"/>
    <d v="2021-04-09T00:00:00"/>
    <d v="2021-05-09T00:00:00"/>
    <s v="Defaulted"/>
  </r>
  <r>
    <n v="19834"/>
    <d v="2021-02-15T00:00:00"/>
    <s v="Low"/>
    <n v="649"/>
    <n v="114"/>
    <s v="Approved"/>
    <x v="0"/>
    <d v="2021-03-17T00:00:00"/>
    <d v="2021-04-16T00:00:00"/>
    <d v="2021-05-16T00:00:00"/>
    <d v="2021-03-17T00:00:00"/>
    <d v="2021-04-16T00:00:00"/>
    <d v="2021-05-16T00:00:00"/>
    <s v="Paid Back"/>
  </r>
  <r>
    <n v="19835"/>
    <d v="2021-02-19T00:00:00"/>
    <s v="High"/>
    <n v="615"/>
    <n v="75"/>
    <s v="Approved"/>
    <x v="0"/>
    <d v="2021-03-21T00:00:00"/>
    <d v="2021-04-20T00:00:00"/>
    <d v="2021-05-20T00:00:00"/>
    <d v="2021-04-06T00:00:00"/>
    <d v="2021-04-20T00:00:00"/>
    <d v="2021-05-20T00:00:00"/>
    <s v="Paid Back"/>
  </r>
  <r>
    <n v="19836"/>
    <d v="2021-02-06T00:00:00"/>
    <s v="Mid"/>
    <n v="633"/>
    <n v="79"/>
    <s v="Approved"/>
    <x v="0"/>
    <d v="2021-03-08T00:00:00"/>
    <d v="2021-04-07T00:00:00"/>
    <d v="2021-05-07T00:00:00"/>
    <d v="2021-03-10T00:00:00"/>
    <d v="2021-04-07T00:00:00"/>
    <d v="2021-05-07T00:00:00"/>
    <s v="Defaulted"/>
  </r>
  <r>
    <n v="19837"/>
    <d v="2021-03-04T00:00:00"/>
    <s v="Mid"/>
    <n v="594"/>
    <n v="85"/>
    <s v="Declined"/>
    <x v="4"/>
    <d v="1899-12-30T00:00:00"/>
    <d v="1899-12-30T00:00:00"/>
    <d v="1899-12-30T00:00:00"/>
    <d v="1899-12-30T00:00:00"/>
    <d v="1899-12-30T00:00:00"/>
    <d v="1899-12-30T00:00:00"/>
    <s v=""/>
  </r>
  <r>
    <n v="19838"/>
    <d v="2021-03-09T00:00:00"/>
    <s v="Low"/>
    <n v="670"/>
    <n v="88"/>
    <s v="Approved"/>
    <x v="0"/>
    <d v="2021-04-08T00:00:00"/>
    <d v="2021-05-08T00:00:00"/>
    <d v="2021-06-07T00:00:00"/>
    <d v="2021-04-14T00:00:00"/>
    <d v="2021-05-08T00:00:00"/>
    <d v="2021-06-07T00:00:00"/>
    <s v="Defaulted"/>
  </r>
  <r>
    <n v="19839"/>
    <d v="2021-03-28T00:00:00"/>
    <s v="Mid"/>
    <n v="632"/>
    <n v="158"/>
    <s v="Approved"/>
    <x v="0"/>
    <d v="2021-04-27T00:00:00"/>
    <d v="2021-05-27T00:00:00"/>
    <d v="2021-06-26T00:00:00"/>
    <d v="2021-05-04T00:00:00"/>
    <d v="2021-05-27T00:00:00"/>
    <d v="2021-06-26T00:00:00"/>
    <s v="Paid Back"/>
  </r>
  <r>
    <n v="19840"/>
    <d v="2021-01-23T00:00:00"/>
    <s v="Mid"/>
    <n v="660"/>
    <n v="48"/>
    <s v="Approved"/>
    <x v="0"/>
    <d v="2021-02-22T00:00:00"/>
    <d v="2021-03-24T00:00:00"/>
    <d v="2021-04-23T00:00:00"/>
    <d v="2021-03-02T00:00:00"/>
    <d v="2021-03-24T00:00:00"/>
    <d v="2021-04-23T00:00:00"/>
    <s v="Paid Back"/>
  </r>
  <r>
    <n v="19841"/>
    <d v="2021-02-10T00:00:00"/>
    <s v="Low"/>
    <n v="662"/>
    <n v="85"/>
    <s v="Approved"/>
    <x v="0"/>
    <d v="2021-03-12T00:00:00"/>
    <d v="2021-04-11T00:00:00"/>
    <d v="2021-05-11T00:00:00"/>
    <d v="2021-03-12T00:00:00"/>
    <d v="2021-04-11T00:00:00"/>
    <d v="2021-05-11T00:00:00"/>
    <s v="Defaulted"/>
  </r>
  <r>
    <n v="19842"/>
    <d v="2021-02-08T00:00:00"/>
    <s v="Mid"/>
    <n v="618"/>
    <n v="68"/>
    <s v="Declined"/>
    <x v="3"/>
    <d v="1899-12-30T00:00:00"/>
    <d v="1899-12-30T00:00:00"/>
    <d v="1899-12-30T00:00:00"/>
    <d v="1899-12-30T00:00:00"/>
    <d v="1899-12-30T00:00:00"/>
    <d v="1899-12-30T00:00:00"/>
    <s v=""/>
  </r>
  <r>
    <n v="19843"/>
    <d v="2021-01-20T00:00:00"/>
    <s v="Mid"/>
    <n v="666"/>
    <n v="119"/>
    <s v="Approved"/>
    <x v="0"/>
    <d v="2021-02-19T00:00:00"/>
    <d v="2021-03-21T00:00:00"/>
    <d v="2021-04-20T00:00:00"/>
    <d v="2021-02-23T00:00:00"/>
    <d v="2021-03-21T00:00:00"/>
    <d v="2021-04-20T00:00:00"/>
    <s v="Defaulted"/>
  </r>
  <r>
    <n v="19844"/>
    <d v="2021-02-23T00:00:00"/>
    <s v="Mid"/>
    <n v="670"/>
    <n v="91"/>
    <s v="Approved"/>
    <x v="0"/>
    <d v="2021-03-25T00:00:00"/>
    <d v="2021-04-24T00:00:00"/>
    <d v="2021-05-24T00:00:00"/>
    <d v="2021-03-26T00:00:00"/>
    <d v="2021-04-24T00:00:00"/>
    <d v="2021-05-24T00:00:00"/>
    <s v="Defaulted"/>
  </r>
  <r>
    <n v="19845"/>
    <d v="2021-03-10T00:00:00"/>
    <s v="Low"/>
    <n v="587"/>
    <n v="114"/>
    <s v="Declined"/>
    <x v="5"/>
    <d v="1899-12-30T00:00:00"/>
    <d v="1899-12-30T00:00:00"/>
    <d v="1899-12-30T00:00:00"/>
    <d v="1899-12-30T00:00:00"/>
    <d v="1899-12-30T00:00:00"/>
    <d v="1899-12-30T00:00:00"/>
    <s v=""/>
  </r>
  <r>
    <n v="19846"/>
    <d v="2021-03-09T00:00:00"/>
    <s v="Low"/>
    <n v="670"/>
    <n v="88"/>
    <s v="Approved"/>
    <x v="0"/>
    <d v="2021-04-08T00:00:00"/>
    <d v="2021-05-08T00:00:00"/>
    <d v="2021-06-07T00:00:00"/>
    <d v="2021-04-17T00:00:00"/>
    <d v="2021-05-08T00:00:00"/>
    <d v="2021-06-07T00:00:00"/>
    <s v="Paid Back"/>
  </r>
  <r>
    <n v="19847"/>
    <d v="2021-02-21T00:00:00"/>
    <s v="Mid"/>
    <n v="590"/>
    <n v="106"/>
    <s v="Declined"/>
    <x v="1"/>
    <d v="1899-12-30T00:00:00"/>
    <d v="1899-12-30T00:00:00"/>
    <d v="1899-12-30T00:00:00"/>
    <d v="1899-12-30T00:00:00"/>
    <d v="1899-12-30T00:00:00"/>
    <d v="1899-12-30T00:00:00"/>
    <s v=""/>
  </r>
  <r>
    <n v="19848"/>
    <d v="2021-02-28T00:00:00"/>
    <s v="Low"/>
    <n v="621"/>
    <n v="87"/>
    <s v="Declined"/>
    <x v="1"/>
    <d v="1899-12-30T00:00:00"/>
    <d v="1899-12-30T00:00:00"/>
    <d v="1899-12-30T00:00:00"/>
    <d v="1899-12-30T00:00:00"/>
    <d v="1899-12-30T00:00:00"/>
    <d v="1899-12-30T00:00:00"/>
    <s v=""/>
  </r>
  <r>
    <n v="19849"/>
    <d v="2021-03-09T00:00:00"/>
    <s v="Low"/>
    <n v="686"/>
    <n v="120"/>
    <s v="Approved"/>
    <x v="0"/>
    <d v="2021-04-08T00:00:00"/>
    <d v="2021-05-08T00:00:00"/>
    <d v="2021-06-07T00:00:00"/>
    <d v="2021-04-08T00:00:00"/>
    <d v="2021-05-08T00:00:00"/>
    <d v="2021-06-07T00:00:00"/>
    <s v="Paid Back"/>
  </r>
  <r>
    <n v="19850"/>
    <d v="2021-03-28T00:00:00"/>
    <s v="Mid"/>
    <n v="653"/>
    <n v="156"/>
    <s v="Approved"/>
    <x v="0"/>
    <d v="2021-04-27T00:00:00"/>
    <d v="2021-05-27T00:00:00"/>
    <d v="2021-06-26T00:00:00"/>
    <d v="2021-04-27T00:00:00"/>
    <d v="2021-05-27T00:00:00"/>
    <d v="2021-06-26T00:00:00"/>
    <s v="Paid Back"/>
  </r>
  <r>
    <n v="19851"/>
    <d v="2021-02-13T00:00:00"/>
    <s v="Mid"/>
    <n v="625"/>
    <n v="94"/>
    <s v="Approved"/>
    <x v="0"/>
    <d v="2021-03-15T00:00:00"/>
    <d v="2021-04-14T00:00:00"/>
    <d v="2021-05-14T00:00:00"/>
    <d v="2021-04-12T00:00:00"/>
    <d v="2021-04-14T00:00:00"/>
    <d v="2021-05-14T00:00:00"/>
    <s v="Paid Back"/>
  </r>
  <r>
    <n v="19852"/>
    <d v="2021-03-26T00:00:00"/>
    <s v="Low"/>
    <n v="618"/>
    <n v="72"/>
    <s v="Declined"/>
    <x v="2"/>
    <d v="1899-12-30T00:00:00"/>
    <d v="1899-12-30T00:00:00"/>
    <d v="1899-12-30T00:00:00"/>
    <d v="1899-12-30T00:00:00"/>
    <d v="1899-12-30T00:00:00"/>
    <d v="1899-12-30T00:00:00"/>
    <s v=""/>
  </r>
  <r>
    <n v="19853"/>
    <d v="2021-03-20T00:00:00"/>
    <s v="Mid"/>
    <n v="636"/>
    <n v="77"/>
    <s v="Approved"/>
    <x v="0"/>
    <d v="2021-04-19T00:00:00"/>
    <d v="2021-05-19T00:00:00"/>
    <d v="2021-06-18T00:00:00"/>
    <d v="2021-04-30T00:00:00"/>
    <d v="2021-05-19T00:00:00"/>
    <d v="2021-06-18T00:00:00"/>
    <s v="Paid Back"/>
  </r>
  <r>
    <n v="19854"/>
    <d v="2021-01-25T00:00:00"/>
    <s v="Mid"/>
    <n v="614"/>
    <n v="116"/>
    <s v="Declined"/>
    <x v="3"/>
    <d v="1899-12-30T00:00:00"/>
    <d v="1899-12-30T00:00:00"/>
    <d v="1899-12-30T00:00:00"/>
    <d v="1899-12-30T00:00:00"/>
    <d v="1899-12-30T00:00:00"/>
    <d v="1899-12-30T00:00:00"/>
    <s v=""/>
  </r>
  <r>
    <n v="19855"/>
    <d v="2021-03-10T00:00:00"/>
    <s v="Low"/>
    <n v="675"/>
    <n v="114"/>
    <s v="Approved"/>
    <x v="0"/>
    <d v="2021-04-09T00:00:00"/>
    <d v="2021-05-09T00:00:00"/>
    <d v="2021-06-08T00:00:00"/>
    <d v="2021-04-15T00:00:00"/>
    <d v="2021-05-09T00:00:00"/>
    <d v="2021-06-08T00:00:00"/>
    <s v="Paid Back"/>
  </r>
  <r>
    <n v="19856"/>
    <d v="2021-04-02T00:00:00"/>
    <s v="Mid"/>
    <n v="647"/>
    <n v="100"/>
    <s v="Approved"/>
    <x v="0"/>
    <d v="2021-05-02T00:00:00"/>
    <d v="2021-06-01T00:00:00"/>
    <d v="2021-07-01T00:00:00"/>
    <d v="2021-05-02T00:00:00"/>
    <d v="2021-06-01T00:00:00"/>
    <d v="2021-07-01T00:00:00"/>
    <s v="Paid Back"/>
  </r>
  <r>
    <n v="19857"/>
    <d v="2021-03-22T00:00:00"/>
    <s v="Mid"/>
    <n v="646"/>
    <n v="69"/>
    <s v="Approved"/>
    <x v="0"/>
    <d v="2021-04-21T00:00:00"/>
    <d v="2021-05-21T00:00:00"/>
    <d v="2021-06-20T00:00:00"/>
    <d v="2021-04-30T00:00:00"/>
    <d v="2021-05-21T00:00:00"/>
    <d v="2021-06-20T00:00:00"/>
    <s v="Paid Back"/>
  </r>
  <r>
    <n v="19858"/>
    <d v="2021-01-16T00:00:00"/>
    <s v="Low"/>
    <n v="584"/>
    <n v="83"/>
    <s v="Declined"/>
    <x v="2"/>
    <d v="1899-12-30T00:00:00"/>
    <d v="1899-12-30T00:00:00"/>
    <d v="1899-12-30T00:00:00"/>
    <d v="1899-12-30T00:00:00"/>
    <d v="1899-12-30T00:00:00"/>
    <d v="1899-12-30T00:00:00"/>
    <s v=""/>
  </r>
  <r>
    <n v="19859"/>
    <d v="2021-02-14T00:00:00"/>
    <s v="Low"/>
    <n v="643"/>
    <n v="65"/>
    <s v="Approved"/>
    <x v="0"/>
    <d v="2021-03-16T00:00:00"/>
    <d v="2021-04-15T00:00:00"/>
    <d v="2021-05-15T00:00:00"/>
    <d v="2021-03-16T00:00:00"/>
    <d v="2021-04-15T00:00:00"/>
    <d v="2021-05-15T00:00:00"/>
    <s v="Defaulted"/>
  </r>
  <r>
    <n v="19860"/>
    <d v="2021-01-05T00:00:00"/>
    <s v="Low"/>
    <n v="703"/>
    <n v="126"/>
    <s v="Approved"/>
    <x v="0"/>
    <d v="2021-02-04T00:00:00"/>
    <d v="2021-03-06T00:00:00"/>
    <d v="2021-04-05T00:00:00"/>
    <d v="2021-02-13T00:00:00"/>
    <d v="2021-03-06T00:00:00"/>
    <d v="2021-04-05T00:00:00"/>
    <s v="Defaulted"/>
  </r>
  <r>
    <n v="19861"/>
    <d v="2021-01-05T00:00:00"/>
    <s v="Mid"/>
    <n v="678"/>
    <n v="108"/>
    <s v="Approved"/>
    <x v="0"/>
    <d v="2021-02-04T00:00:00"/>
    <d v="2021-03-06T00:00:00"/>
    <d v="2021-04-05T00:00:00"/>
    <d v="2021-02-04T00:00:00"/>
    <d v="2021-03-06T00:00:00"/>
    <d v="2021-04-05T00:00:00"/>
    <s v="Paid Back"/>
  </r>
  <r>
    <n v="19862"/>
    <d v="2021-02-13T00:00:00"/>
    <s v="High"/>
    <n v="636"/>
    <n v="120"/>
    <s v="Approved"/>
    <x v="0"/>
    <d v="2021-03-15T00:00:00"/>
    <d v="2021-04-14T00:00:00"/>
    <d v="2021-05-14T00:00:00"/>
    <d v="2021-04-08T00:00:00"/>
    <d v="2021-04-14T00:00:00"/>
    <d v="2021-05-14T00:00:00"/>
    <s v="Defaulted"/>
  </r>
  <r>
    <n v="19863"/>
    <d v="2021-02-08T00:00:00"/>
    <s v="High"/>
    <n v="590"/>
    <n v="27"/>
    <s v="Declined"/>
    <x v="4"/>
    <d v="1899-12-30T00:00:00"/>
    <d v="1899-12-30T00:00:00"/>
    <d v="1899-12-30T00:00:00"/>
    <d v="1899-12-30T00:00:00"/>
    <d v="1899-12-30T00:00:00"/>
    <d v="1899-12-30T00:00:00"/>
    <s v=""/>
  </r>
  <r>
    <n v="19864"/>
    <d v="2021-03-20T00:00:00"/>
    <s v="Low"/>
    <n v="633"/>
    <n v="104"/>
    <s v="Declined"/>
    <x v="5"/>
    <d v="1899-12-30T00:00:00"/>
    <d v="1899-12-30T00:00:00"/>
    <d v="1899-12-30T00:00:00"/>
    <d v="1899-12-30T00:00:00"/>
    <d v="1899-12-30T00:00:00"/>
    <d v="1899-12-30T00:00:00"/>
    <s v=""/>
  </r>
  <r>
    <n v="19865"/>
    <d v="2021-02-09T00:00:00"/>
    <s v="High"/>
    <n v="580"/>
    <n v="34"/>
    <s v="Declined"/>
    <x v="5"/>
    <d v="1899-12-30T00:00:00"/>
    <d v="1899-12-30T00:00:00"/>
    <d v="1899-12-30T00:00:00"/>
    <d v="1899-12-30T00:00:00"/>
    <d v="1899-12-30T00:00:00"/>
    <d v="1899-12-30T00:00:00"/>
    <s v=""/>
  </r>
  <r>
    <n v="19866"/>
    <d v="2021-03-11T00:00:00"/>
    <s v="Low"/>
    <n v="550"/>
    <n v="118"/>
    <s v="Declined"/>
    <x v="2"/>
    <d v="1899-12-30T00:00:00"/>
    <d v="1899-12-30T00:00:00"/>
    <d v="1899-12-30T00:00:00"/>
    <d v="1899-12-30T00:00:00"/>
    <d v="1899-12-30T00:00:00"/>
    <d v="1899-12-30T00:00:00"/>
    <s v=""/>
  </r>
  <r>
    <n v="19867"/>
    <d v="2021-02-25T00:00:00"/>
    <s v="Low"/>
    <n v="644"/>
    <n v="75"/>
    <s v="Approved"/>
    <x v="0"/>
    <d v="2021-03-27T00:00:00"/>
    <d v="2021-04-26T00:00:00"/>
    <d v="2021-05-26T00:00:00"/>
    <d v="2021-04-01T00:00:00"/>
    <d v="2021-04-26T00:00:00"/>
    <d v="2021-05-26T00:00:00"/>
    <s v="Paid Back"/>
  </r>
  <r>
    <n v="19868"/>
    <d v="2021-02-06T00:00:00"/>
    <s v="Low"/>
    <n v="676"/>
    <n v="83"/>
    <s v="Approved"/>
    <x v="0"/>
    <d v="2021-03-08T00:00:00"/>
    <d v="2021-04-07T00:00:00"/>
    <d v="2021-05-07T00:00:00"/>
    <d v="2021-03-11T00:00:00"/>
    <d v="2021-04-07T00:00:00"/>
    <d v="2021-05-07T00:00:00"/>
    <s v="Paid Back"/>
  </r>
  <r>
    <n v="19869"/>
    <d v="2021-02-27T00:00:00"/>
    <s v="Low"/>
    <n v="700"/>
    <n v="132"/>
    <s v="Approved"/>
    <x v="0"/>
    <d v="2021-03-29T00:00:00"/>
    <d v="2021-04-28T00:00:00"/>
    <d v="2021-05-28T00:00:00"/>
    <d v="2021-04-04T00:00:00"/>
    <d v="2021-04-28T00:00:00"/>
    <d v="2021-05-28T00:00:00"/>
    <s v="Paid Back"/>
  </r>
  <r>
    <n v="19870"/>
    <d v="2021-01-07T00:00:00"/>
    <s v="Mid"/>
    <n v="621"/>
    <n v="62"/>
    <s v="Approved"/>
    <x v="0"/>
    <d v="2021-02-06T00:00:00"/>
    <d v="2021-03-08T00:00:00"/>
    <d v="2021-04-07T00:00:00"/>
    <d v="2021-03-09T00:00:00"/>
    <d v="2021-03-08T00:00:00"/>
    <d v="2021-04-07T00:00:00"/>
    <s v="Defaulted"/>
  </r>
  <r>
    <n v="19871"/>
    <d v="2021-02-03T00:00:00"/>
    <s v="Low"/>
    <n v="581"/>
    <n v="72"/>
    <s v="Declined"/>
    <x v="4"/>
    <d v="1899-12-30T00:00:00"/>
    <d v="1899-12-30T00:00:00"/>
    <d v="1899-12-30T00:00:00"/>
    <d v="1899-12-30T00:00:00"/>
    <d v="1899-12-30T00:00:00"/>
    <d v="1899-12-30T00:00:00"/>
    <s v=""/>
  </r>
  <r>
    <n v="19872"/>
    <d v="2021-03-01T00:00:00"/>
    <s v="Mid"/>
    <n v="651"/>
    <n v="92"/>
    <s v="Approved"/>
    <x v="0"/>
    <d v="2021-03-31T00:00:00"/>
    <d v="2021-04-30T00:00:00"/>
    <d v="2021-05-30T00:00:00"/>
    <d v="2021-04-03T00:00:00"/>
    <d v="2021-04-30T00:00:00"/>
    <d v="2021-05-30T00:00:00"/>
    <s v="Defaulted"/>
  </r>
  <r>
    <n v="19873"/>
    <d v="2021-03-27T00:00:00"/>
    <s v="Mid"/>
    <n v="631"/>
    <n v="90"/>
    <s v="Approved"/>
    <x v="0"/>
    <d v="2021-04-26T00:00:00"/>
    <d v="2021-05-26T00:00:00"/>
    <d v="2021-06-25T00:00:00"/>
    <d v="2021-06-01T00:00:00"/>
    <d v="2021-05-26T00:00:00"/>
    <d v="2021-06-25T00:00:00"/>
    <s v="Paid Back"/>
  </r>
  <r>
    <n v="19874"/>
    <d v="2021-03-28T00:00:00"/>
    <s v="Mid"/>
    <n v="654"/>
    <n v="113"/>
    <s v="Approved"/>
    <x v="0"/>
    <d v="2021-04-27T00:00:00"/>
    <d v="2021-05-27T00:00:00"/>
    <d v="2021-06-26T00:00:00"/>
    <d v="2021-04-27T00:00:00"/>
    <d v="2021-05-27T00:00:00"/>
    <d v="2021-06-26T00:00:00"/>
    <s v="Defaulted"/>
  </r>
  <r>
    <n v="19875"/>
    <d v="2021-02-20T00:00:00"/>
    <s v="Low"/>
    <n v="608"/>
    <n v="95"/>
    <s v="Declined"/>
    <x v="3"/>
    <d v="1899-12-30T00:00:00"/>
    <d v="1899-12-30T00:00:00"/>
    <d v="1899-12-30T00:00:00"/>
    <d v="1899-12-30T00:00:00"/>
    <d v="1899-12-30T00:00:00"/>
    <d v="1899-12-30T00:00:00"/>
    <s v=""/>
  </r>
  <r>
    <n v="19876"/>
    <d v="2021-02-08T00:00:00"/>
    <s v="Low"/>
    <n v="616"/>
    <n v="76"/>
    <s v="Declined"/>
    <x v="2"/>
    <d v="1899-12-30T00:00:00"/>
    <d v="1899-12-30T00:00:00"/>
    <d v="1899-12-30T00:00:00"/>
    <d v="1899-12-30T00:00:00"/>
    <d v="1899-12-30T00:00:00"/>
    <d v="1899-12-30T00:00:00"/>
    <s v=""/>
  </r>
  <r>
    <n v="19877"/>
    <d v="2021-02-18T00:00:00"/>
    <s v="Mid"/>
    <n v="577"/>
    <n v="156"/>
    <s v="Declined"/>
    <x v="5"/>
    <d v="1899-12-30T00:00:00"/>
    <d v="1899-12-30T00:00:00"/>
    <d v="1899-12-30T00:00:00"/>
    <d v="1899-12-30T00:00:00"/>
    <d v="1899-12-30T00:00:00"/>
    <d v="1899-12-30T00:00:00"/>
    <s v=""/>
  </r>
  <r>
    <n v="19878"/>
    <d v="2021-04-02T00:00:00"/>
    <s v="Mid"/>
    <n v="665"/>
    <n v="87"/>
    <s v="Approved"/>
    <x v="0"/>
    <d v="2021-05-02T00:00:00"/>
    <d v="2021-06-01T00:00:00"/>
    <d v="2021-07-01T00:00:00"/>
    <d v="2021-05-07T00:00:00"/>
    <d v="2021-06-01T00:00:00"/>
    <d v="2021-07-01T00:00:00"/>
    <s v="Defaulted"/>
  </r>
  <r>
    <n v="19879"/>
    <d v="2021-01-05T00:00:00"/>
    <s v="Low"/>
    <n v="700"/>
    <n v="154"/>
    <s v="Approved"/>
    <x v="0"/>
    <d v="2021-02-04T00:00:00"/>
    <d v="2021-03-06T00:00:00"/>
    <d v="2021-04-05T00:00:00"/>
    <d v="2021-02-10T00:00:00"/>
    <d v="2021-03-06T00:00:00"/>
    <d v="2021-04-05T00:00:00"/>
    <s v="Defaulted"/>
  </r>
  <r>
    <n v="19880"/>
    <d v="2021-02-23T00:00:00"/>
    <s v="Mid"/>
    <n v="621"/>
    <n v="83"/>
    <s v="Approved"/>
    <x v="0"/>
    <d v="2021-03-25T00:00:00"/>
    <d v="2021-04-24T00:00:00"/>
    <d v="2021-05-24T00:00:00"/>
    <d v="2021-03-31T00:00:00"/>
    <d v="2021-04-24T00:00:00"/>
    <d v="2021-05-24T00:00:00"/>
    <s v="Paid Back"/>
  </r>
  <r>
    <n v="19881"/>
    <d v="2021-03-28T00:00:00"/>
    <s v="Low"/>
    <n v="570"/>
    <n v="36"/>
    <s v="Declined"/>
    <x v="5"/>
    <d v="1899-12-30T00:00:00"/>
    <d v="1899-12-30T00:00:00"/>
    <d v="1899-12-30T00:00:00"/>
    <d v="1899-12-30T00:00:00"/>
    <d v="1899-12-30T00:00:00"/>
    <d v="1899-12-30T00:00:00"/>
    <s v=""/>
  </r>
  <r>
    <n v="19882"/>
    <d v="2021-02-14T00:00:00"/>
    <s v="High"/>
    <n v="619"/>
    <n v="44"/>
    <s v="Approved"/>
    <x v="0"/>
    <d v="2021-03-16T00:00:00"/>
    <d v="2021-04-15T00:00:00"/>
    <d v="2021-05-15T00:00:00"/>
    <d v="2021-03-21T00:00:00"/>
    <d v="2021-04-15T00:00:00"/>
    <d v="2021-05-15T00:00:00"/>
    <s v="Paid Back"/>
  </r>
  <r>
    <n v="19883"/>
    <d v="2021-01-06T00:00:00"/>
    <s v="Mid"/>
    <n v="588"/>
    <n v="74"/>
    <s v="Declined"/>
    <x v="1"/>
    <d v="1899-12-30T00:00:00"/>
    <d v="1899-12-30T00:00:00"/>
    <d v="1899-12-30T00:00:00"/>
    <d v="1899-12-30T00:00:00"/>
    <d v="1899-12-30T00:00:00"/>
    <d v="1899-12-30T00:00:00"/>
    <s v=""/>
  </r>
  <r>
    <n v="19884"/>
    <d v="2021-02-23T00:00:00"/>
    <s v="Mid"/>
    <n v="607"/>
    <n v="55"/>
    <s v="Declined"/>
    <x v="5"/>
    <d v="1899-12-30T00:00:00"/>
    <d v="1899-12-30T00:00:00"/>
    <d v="1899-12-30T00:00:00"/>
    <d v="1899-12-30T00:00:00"/>
    <d v="1899-12-30T00:00:00"/>
    <d v="1899-12-30T00:00:00"/>
    <s v=""/>
  </r>
  <r>
    <n v="19885"/>
    <d v="2021-03-05T00:00:00"/>
    <s v="Mid"/>
    <n v="619"/>
    <n v="108"/>
    <s v="Declined"/>
    <x v="1"/>
    <d v="1899-12-30T00:00:00"/>
    <d v="1899-12-30T00:00:00"/>
    <d v="1899-12-30T00:00:00"/>
    <d v="1899-12-30T00:00:00"/>
    <d v="1899-12-30T00:00:00"/>
    <d v="1899-12-30T00:00:00"/>
    <s v=""/>
  </r>
  <r>
    <n v="19886"/>
    <d v="2021-03-30T00:00:00"/>
    <s v="Mid"/>
    <n v="575"/>
    <n v="70"/>
    <s v="Declined"/>
    <x v="5"/>
    <d v="1899-12-30T00:00:00"/>
    <d v="1899-12-30T00:00:00"/>
    <d v="1899-12-30T00:00:00"/>
    <d v="1899-12-30T00:00:00"/>
    <d v="1899-12-30T00:00:00"/>
    <d v="1899-12-30T00:00:00"/>
    <s v=""/>
  </r>
  <r>
    <n v="19887"/>
    <d v="2021-03-04T00:00:00"/>
    <s v="Mid"/>
    <n v="658"/>
    <n v="88"/>
    <s v="Approved"/>
    <x v="0"/>
    <d v="2021-04-03T00:00:00"/>
    <d v="2021-05-03T00:00:00"/>
    <d v="2021-06-02T00:00:00"/>
    <d v="2021-04-09T00:00:00"/>
    <d v="2021-05-03T00:00:00"/>
    <d v="2021-06-02T00:00:00"/>
    <s v="Paid Back"/>
  </r>
  <r>
    <n v="19888"/>
    <d v="2021-01-23T00:00:00"/>
    <s v="Mid"/>
    <n v="617"/>
    <n v="117"/>
    <s v="Declined"/>
    <x v="1"/>
    <d v="1899-12-30T00:00:00"/>
    <d v="1899-12-30T00:00:00"/>
    <d v="1899-12-30T00:00:00"/>
    <d v="1899-12-30T00:00:00"/>
    <d v="1899-12-30T00:00:00"/>
    <d v="1899-12-30T00:00:00"/>
    <s v=""/>
  </r>
  <r>
    <n v="19889"/>
    <d v="2021-04-01T00:00:00"/>
    <s v="Low"/>
    <n v="574"/>
    <n v="117"/>
    <s v="Declined"/>
    <x v="3"/>
    <d v="1899-12-30T00:00:00"/>
    <d v="1899-12-30T00:00:00"/>
    <d v="1899-12-30T00:00:00"/>
    <d v="1899-12-30T00:00:00"/>
    <d v="1899-12-30T00:00:00"/>
    <d v="1899-12-30T00:00:00"/>
    <s v=""/>
  </r>
  <r>
    <n v="19890"/>
    <d v="2021-02-16T00:00:00"/>
    <s v="Low"/>
    <n v="658"/>
    <n v="85"/>
    <s v="Approved"/>
    <x v="0"/>
    <d v="2021-03-18T00:00:00"/>
    <d v="2021-04-17T00:00:00"/>
    <d v="2021-05-17T00:00:00"/>
    <d v="2021-03-23T00:00:00"/>
    <d v="2021-04-17T00:00:00"/>
    <d v="2021-05-17T00:00:00"/>
    <s v="Paid Back"/>
  </r>
  <r>
    <n v="19891"/>
    <d v="2021-03-30T00:00:00"/>
    <s v="Mid"/>
    <n v="592"/>
    <n v="111"/>
    <s v="Declined"/>
    <x v="2"/>
    <d v="1899-12-30T00:00:00"/>
    <d v="1899-12-30T00:00:00"/>
    <d v="1899-12-30T00:00:00"/>
    <d v="1899-12-30T00:00:00"/>
    <d v="1899-12-30T00:00:00"/>
    <d v="1899-12-30T00:00:00"/>
    <s v=""/>
  </r>
  <r>
    <n v="19892"/>
    <d v="2021-02-08T00:00:00"/>
    <s v="Mid"/>
    <n v="626"/>
    <n v="96"/>
    <s v="Approved"/>
    <x v="0"/>
    <d v="2021-03-10T00:00:00"/>
    <d v="2021-04-09T00:00:00"/>
    <d v="2021-05-09T00:00:00"/>
    <d v="2021-03-24T00:00:00"/>
    <d v="2021-04-09T00:00:00"/>
    <d v="2021-05-09T00:00:00"/>
    <s v="Paid Back"/>
  </r>
  <r>
    <n v="19893"/>
    <d v="2021-03-13T00:00:00"/>
    <s v="High"/>
    <n v="624"/>
    <n v="72"/>
    <s v="Approved"/>
    <x v="0"/>
    <d v="2021-04-12T00:00:00"/>
    <d v="2021-05-12T00:00:00"/>
    <d v="2021-06-11T00:00:00"/>
    <d v="2021-04-15T00:00:00"/>
    <d v="2021-05-12T00:00:00"/>
    <d v="2021-06-11T00:00:00"/>
    <s v="Paid Back"/>
  </r>
  <r>
    <n v="19894"/>
    <d v="2021-02-15T00:00:00"/>
    <s v="Low"/>
    <n v="624"/>
    <n v="-12"/>
    <s v="Declined"/>
    <x v="1"/>
    <d v="1899-12-30T00:00:00"/>
    <d v="1899-12-30T00:00:00"/>
    <d v="1899-12-30T00:00:00"/>
    <d v="1899-12-30T00:00:00"/>
    <d v="1899-12-30T00:00:00"/>
    <d v="1899-12-30T00:00:00"/>
    <s v=""/>
  </r>
  <r>
    <n v="19895"/>
    <d v="2021-03-04T00:00:00"/>
    <s v="High"/>
    <n v="553"/>
    <n v="64"/>
    <s v="Declined"/>
    <x v="3"/>
    <d v="1899-12-30T00:00:00"/>
    <d v="1899-12-30T00:00:00"/>
    <d v="1899-12-30T00:00:00"/>
    <d v="1899-12-30T00:00:00"/>
    <d v="1899-12-30T00:00:00"/>
    <d v="1899-12-30T00:00:00"/>
    <s v=""/>
  </r>
  <r>
    <n v="19896"/>
    <d v="2021-02-23T00:00:00"/>
    <s v="High"/>
    <n v="691"/>
    <n v="44"/>
    <s v="Approved"/>
    <x v="0"/>
    <d v="2021-03-25T00:00:00"/>
    <d v="2021-04-24T00:00:00"/>
    <d v="2021-05-24T00:00:00"/>
    <d v="2021-03-27T00:00:00"/>
    <d v="2021-04-24T00:00:00"/>
    <d v="2021-05-24T00:00:00"/>
    <s v="Paid Back"/>
  </r>
  <r>
    <n v="19897"/>
    <d v="2021-02-15T00:00:00"/>
    <s v="Mid"/>
    <n v="660"/>
    <n v="87"/>
    <s v="Approved"/>
    <x v="0"/>
    <d v="2021-03-17T00:00:00"/>
    <d v="2021-04-16T00:00:00"/>
    <d v="2021-05-16T00:00:00"/>
    <d v="2021-03-26T00:00:00"/>
    <d v="2021-04-16T00:00:00"/>
    <d v="2021-05-16T00:00:00"/>
    <s v="Paid Back"/>
  </r>
  <r>
    <n v="19898"/>
    <d v="2021-03-15T00:00:00"/>
    <s v="Mid"/>
    <n v="587"/>
    <n v="70"/>
    <s v="Declined"/>
    <x v="1"/>
    <d v="1899-12-30T00:00:00"/>
    <d v="1899-12-30T00:00:00"/>
    <d v="1899-12-30T00:00:00"/>
    <d v="1899-12-30T00:00:00"/>
    <d v="1899-12-30T00:00:00"/>
    <d v="1899-12-30T00:00:00"/>
    <s v=""/>
  </r>
  <r>
    <n v="19899"/>
    <d v="2021-03-15T00:00:00"/>
    <s v="Mid"/>
    <n v="610"/>
    <n v="102"/>
    <s v="Declined"/>
    <x v="3"/>
    <d v="1899-12-30T00:00:00"/>
    <d v="1899-12-30T00:00:00"/>
    <d v="1899-12-30T00:00:00"/>
    <d v="1899-12-30T00:00:00"/>
    <d v="1899-12-30T00:00:00"/>
    <d v="1899-12-30T00:00:00"/>
    <s v=""/>
  </r>
  <r>
    <n v="19900"/>
    <d v="2021-03-03T00:00:00"/>
    <s v="Low"/>
    <n v="586"/>
    <n v="138"/>
    <s v="Declined"/>
    <x v="3"/>
    <d v="1899-12-30T00:00:00"/>
    <d v="1899-12-30T00:00:00"/>
    <d v="1899-12-30T00:00:00"/>
    <d v="1899-12-30T00:00:00"/>
    <d v="1899-12-30T00:00:00"/>
    <d v="1899-12-30T00:00:00"/>
    <s v=""/>
  </r>
  <r>
    <n v="19901"/>
    <d v="2021-03-29T00:00:00"/>
    <s v="Low"/>
    <n v="613"/>
    <n v="102"/>
    <s v="Declined"/>
    <x v="1"/>
    <d v="1899-12-30T00:00:00"/>
    <d v="1899-12-30T00:00:00"/>
    <d v="1899-12-30T00:00:00"/>
    <d v="1899-12-30T00:00:00"/>
    <d v="1899-12-30T00:00:00"/>
    <d v="1899-12-30T00:00:00"/>
    <s v=""/>
  </r>
  <r>
    <n v="19902"/>
    <d v="2021-01-29T00:00:00"/>
    <s v="Low"/>
    <n v="627"/>
    <n v="95"/>
    <s v="Declined"/>
    <x v="5"/>
    <d v="1899-12-30T00:00:00"/>
    <d v="1899-12-30T00:00:00"/>
    <d v="1899-12-30T00:00:00"/>
    <d v="1899-12-30T00:00:00"/>
    <d v="1899-12-30T00:00:00"/>
    <d v="1899-12-30T00:00:00"/>
    <s v=""/>
  </r>
  <r>
    <n v="19903"/>
    <d v="2021-03-02T00:00:00"/>
    <s v="Low"/>
    <n v="690"/>
    <n v="78"/>
    <s v="Approved"/>
    <x v="0"/>
    <d v="2021-04-01T00:00:00"/>
    <d v="2021-05-01T00:00:00"/>
    <d v="2021-05-31T00:00:00"/>
    <d v="2021-04-02T00:00:00"/>
    <d v="2021-05-01T00:00:00"/>
    <d v="2021-05-31T00:00:00"/>
    <s v="Defaulted"/>
  </r>
  <r>
    <n v="19904"/>
    <d v="2021-03-26T00:00:00"/>
    <s v="High"/>
    <n v="623"/>
    <n v="133"/>
    <s v="Approved"/>
    <x v="0"/>
    <d v="2021-04-25T00:00:00"/>
    <d v="2021-05-25T00:00:00"/>
    <d v="2021-06-24T00:00:00"/>
    <d v="2021-05-23T00:00:00"/>
    <d v="2021-05-25T00:00:00"/>
    <d v="2021-06-24T00:00:00"/>
    <s v="Defaulted"/>
  </r>
  <r>
    <n v="19905"/>
    <d v="2021-02-15T00:00:00"/>
    <s v="High"/>
    <n v="652"/>
    <n v="68"/>
    <s v="Approved"/>
    <x v="0"/>
    <d v="2021-03-17T00:00:00"/>
    <d v="2021-04-16T00:00:00"/>
    <d v="2021-05-16T00:00:00"/>
    <d v="2021-03-24T00:00:00"/>
    <d v="2021-04-16T00:00:00"/>
    <d v="2021-05-16T00:00:00"/>
    <s v="Defaulted"/>
  </r>
  <r>
    <n v="19906"/>
    <d v="2021-02-24T00:00:00"/>
    <s v="Mid"/>
    <n v="681"/>
    <n v="87"/>
    <s v="Approved"/>
    <x v="0"/>
    <d v="2021-03-26T00:00:00"/>
    <d v="2021-04-25T00:00:00"/>
    <d v="2021-05-25T00:00:00"/>
    <d v="2021-03-27T00:00:00"/>
    <d v="2021-04-25T00:00:00"/>
    <d v="2021-05-25T00:00:00"/>
    <s v="Paid Back"/>
  </r>
  <r>
    <n v="19907"/>
    <d v="2021-02-08T00:00:00"/>
    <s v="Low"/>
    <n v="614"/>
    <n v="88"/>
    <s v="Declined"/>
    <x v="5"/>
    <d v="1899-12-30T00:00:00"/>
    <d v="1899-12-30T00:00:00"/>
    <d v="1899-12-30T00:00:00"/>
    <d v="1899-12-30T00:00:00"/>
    <d v="1899-12-30T00:00:00"/>
    <d v="1899-12-30T00:00:00"/>
    <s v=""/>
  </r>
  <r>
    <n v="19908"/>
    <d v="2021-03-21T00:00:00"/>
    <s v="Mid"/>
    <n v="576"/>
    <n v="126"/>
    <s v="Declined"/>
    <x v="5"/>
    <d v="1899-12-30T00:00:00"/>
    <d v="1899-12-30T00:00:00"/>
    <d v="1899-12-30T00:00:00"/>
    <d v="1899-12-30T00:00:00"/>
    <d v="1899-12-30T00:00:00"/>
    <d v="1899-12-30T00:00:00"/>
    <s v=""/>
  </r>
  <r>
    <n v="19909"/>
    <d v="2021-02-11T00:00:00"/>
    <s v="Low"/>
    <n v="712"/>
    <n v="99"/>
    <s v="Approved"/>
    <x v="0"/>
    <d v="2021-03-13T00:00:00"/>
    <d v="2021-04-12T00:00:00"/>
    <d v="2021-05-12T00:00:00"/>
    <d v="2021-03-15T00:00:00"/>
    <d v="2021-04-12T00:00:00"/>
    <d v="2021-05-12T00:00:00"/>
    <s v="Paid Back"/>
  </r>
  <r>
    <n v="19910"/>
    <d v="2021-02-03T00:00:00"/>
    <s v="Mid"/>
    <n v="616"/>
    <n v="98"/>
    <s v="Declined"/>
    <x v="1"/>
    <d v="1899-12-30T00:00:00"/>
    <d v="1899-12-30T00:00:00"/>
    <d v="1899-12-30T00:00:00"/>
    <d v="1899-12-30T00:00:00"/>
    <d v="1899-12-30T00:00:00"/>
    <d v="1899-12-30T00:00:00"/>
    <s v=""/>
  </r>
  <r>
    <n v="19911"/>
    <d v="2021-01-27T00:00:00"/>
    <s v="Low"/>
    <n v="624"/>
    <n v="100"/>
    <s v="Declined"/>
    <x v="5"/>
    <d v="1899-12-30T00:00:00"/>
    <d v="1899-12-30T00:00:00"/>
    <d v="1899-12-30T00:00:00"/>
    <d v="1899-12-30T00:00:00"/>
    <d v="1899-12-30T00:00:00"/>
    <d v="1899-12-30T00:00:00"/>
    <s v=""/>
  </r>
  <r>
    <n v="19912"/>
    <d v="2021-03-12T00:00:00"/>
    <s v="Mid"/>
    <n v="667"/>
    <n v="77"/>
    <s v="Approved"/>
    <x v="0"/>
    <d v="2021-04-11T00:00:00"/>
    <d v="2021-05-11T00:00:00"/>
    <d v="2021-06-10T00:00:00"/>
    <d v="2021-04-16T00:00:00"/>
    <d v="2021-05-11T00:00:00"/>
    <d v="2021-06-10T00:00:00"/>
    <s v="Paid Back"/>
  </r>
  <r>
    <n v="19913"/>
    <d v="2021-03-11T00:00:00"/>
    <s v="Mid"/>
    <n v="648"/>
    <n v="65"/>
    <s v="Approved"/>
    <x v="0"/>
    <d v="2021-04-10T00:00:00"/>
    <d v="2021-05-10T00:00:00"/>
    <d v="2021-06-09T00:00:00"/>
    <d v="2021-04-18T00:00:00"/>
    <d v="2021-05-10T00:00:00"/>
    <d v="2021-06-09T00:00:00"/>
    <s v="Defaulted"/>
  </r>
  <r>
    <n v="19914"/>
    <d v="2021-01-12T00:00:00"/>
    <s v="High"/>
    <n v="666"/>
    <n v="119"/>
    <s v="Approved"/>
    <x v="0"/>
    <d v="2021-02-11T00:00:00"/>
    <d v="2021-03-13T00:00:00"/>
    <d v="2021-04-12T00:00:00"/>
    <d v="2021-02-15T00:00:00"/>
    <d v="2021-03-13T00:00:00"/>
    <d v="2021-04-12T00:00:00"/>
    <s v="Paid Back"/>
  </r>
  <r>
    <n v="19915"/>
    <d v="2021-01-12T00:00:00"/>
    <s v="High"/>
    <n v="625"/>
    <n v="60"/>
    <s v="Approved"/>
    <x v="0"/>
    <d v="2021-02-11T00:00:00"/>
    <d v="2021-03-13T00:00:00"/>
    <d v="2021-04-12T00:00:00"/>
    <d v="2021-03-02T00:00:00"/>
    <d v="2021-03-13T00:00:00"/>
    <d v="2021-04-12T00:00:00"/>
    <s v="Defaulted"/>
  </r>
  <r>
    <n v="19916"/>
    <d v="2021-02-27T00:00:00"/>
    <s v="Mid"/>
    <n v="666"/>
    <n v="123"/>
    <s v="Approved"/>
    <x v="0"/>
    <d v="2021-03-29T00:00:00"/>
    <d v="2021-04-28T00:00:00"/>
    <d v="2021-05-28T00:00:00"/>
    <d v="2021-04-02T00:00:00"/>
    <d v="2021-04-28T00:00:00"/>
    <d v="2021-05-28T00:00:00"/>
    <s v="Defaulted"/>
  </r>
  <r>
    <n v="19917"/>
    <d v="2021-03-13T00:00:00"/>
    <s v="Low"/>
    <n v="654"/>
    <n v="121"/>
    <s v="Approved"/>
    <x v="0"/>
    <d v="2021-04-12T00:00:00"/>
    <d v="2021-05-12T00:00:00"/>
    <d v="2021-06-11T00:00:00"/>
    <d v="2021-04-12T00:00:00"/>
    <d v="2021-05-12T00:00:00"/>
    <d v="2021-06-11T00:00:00"/>
    <s v="Defaulted"/>
  </r>
  <r>
    <n v="19918"/>
    <d v="2021-03-13T00:00:00"/>
    <s v="Low"/>
    <n v="518"/>
    <n v="79"/>
    <s v="Declined"/>
    <x v="1"/>
    <d v="1899-12-30T00:00:00"/>
    <d v="1899-12-30T00:00:00"/>
    <d v="1899-12-30T00:00:00"/>
    <d v="1899-12-30T00:00:00"/>
    <d v="1899-12-30T00:00:00"/>
    <d v="1899-12-30T00:00:00"/>
    <s v=""/>
  </r>
  <r>
    <n v="19919"/>
    <d v="2021-02-20T00:00:00"/>
    <s v="Low"/>
    <n v="637"/>
    <n v="35"/>
    <s v="Declined"/>
    <x v="2"/>
    <d v="1899-12-30T00:00:00"/>
    <d v="1899-12-30T00:00:00"/>
    <d v="1899-12-30T00:00:00"/>
    <d v="1899-12-30T00:00:00"/>
    <d v="1899-12-30T00:00:00"/>
    <d v="1899-12-30T00:00:00"/>
    <s v=""/>
  </r>
  <r>
    <n v="19920"/>
    <d v="2021-02-21T00:00:00"/>
    <s v="Low"/>
    <n v="680"/>
    <n v="112"/>
    <s v="Approved"/>
    <x v="0"/>
    <d v="2021-03-23T00:00:00"/>
    <d v="2021-04-22T00:00:00"/>
    <d v="2021-05-22T00:00:00"/>
    <d v="2021-03-24T00:00:00"/>
    <d v="2021-04-22T00:00:00"/>
    <d v="2021-05-22T00:00:00"/>
    <s v="Paid Back"/>
  </r>
  <r>
    <n v="19921"/>
    <d v="2021-02-08T00:00:00"/>
    <s v="Low"/>
    <n v="645"/>
    <n v="173"/>
    <s v="Approved"/>
    <x v="0"/>
    <d v="2021-03-10T00:00:00"/>
    <d v="2021-04-09T00:00:00"/>
    <d v="2021-05-09T00:00:00"/>
    <d v="2021-03-10T00:00:00"/>
    <d v="2021-04-09T00:00:00"/>
    <d v="2021-05-09T00:00:00"/>
    <s v="Defaulted"/>
  </r>
  <r>
    <n v="19922"/>
    <d v="2021-02-04T00:00:00"/>
    <s v="Mid"/>
    <n v="567"/>
    <n v="52"/>
    <s v="Declined"/>
    <x v="4"/>
    <d v="1899-12-30T00:00:00"/>
    <d v="1899-12-30T00:00:00"/>
    <d v="1899-12-30T00:00:00"/>
    <d v="1899-12-30T00:00:00"/>
    <d v="1899-12-30T00:00:00"/>
    <d v="1899-12-30T00:00:00"/>
    <s v=""/>
  </r>
  <r>
    <n v="19923"/>
    <d v="2021-02-18T00:00:00"/>
    <s v="High"/>
    <n v="569"/>
    <n v="173"/>
    <s v="Declined"/>
    <x v="3"/>
    <d v="1899-12-30T00:00:00"/>
    <d v="1899-12-30T00:00:00"/>
    <d v="1899-12-30T00:00:00"/>
    <d v="1899-12-30T00:00:00"/>
    <d v="1899-12-30T00:00:00"/>
    <d v="1899-12-30T00:00:00"/>
    <s v=""/>
  </r>
  <r>
    <n v="19924"/>
    <d v="2021-02-16T00:00:00"/>
    <s v="High"/>
    <n v="557"/>
    <n v="102"/>
    <s v="Declined"/>
    <x v="5"/>
    <d v="1899-12-30T00:00:00"/>
    <d v="1899-12-30T00:00:00"/>
    <d v="1899-12-30T00:00:00"/>
    <d v="1899-12-30T00:00:00"/>
    <d v="1899-12-30T00:00:00"/>
    <d v="1899-12-30T00:00:00"/>
    <s v=""/>
  </r>
  <r>
    <n v="19925"/>
    <d v="2021-02-22T00:00:00"/>
    <s v="Mid"/>
    <n v="584"/>
    <n v="83"/>
    <s v="Declined"/>
    <x v="4"/>
    <d v="1899-12-30T00:00:00"/>
    <d v="1899-12-30T00:00:00"/>
    <d v="1899-12-30T00:00:00"/>
    <d v="1899-12-30T00:00:00"/>
    <d v="1899-12-30T00:00:00"/>
    <d v="1899-12-30T00:00:00"/>
    <s v=""/>
  </r>
  <r>
    <n v="19926"/>
    <d v="2021-02-01T00:00:00"/>
    <s v="High"/>
    <n v="655"/>
    <n v="67"/>
    <s v="Approved"/>
    <x v="0"/>
    <d v="2021-03-03T00:00:00"/>
    <d v="2021-04-02T00:00:00"/>
    <d v="2021-05-02T00:00:00"/>
    <d v="2021-03-08T00:00:00"/>
    <d v="2021-04-02T00:00:00"/>
    <d v="2021-05-02T00:00:00"/>
    <s v="Paid Back"/>
  </r>
  <r>
    <n v="19927"/>
    <d v="2021-02-10T00:00:00"/>
    <s v="Mid"/>
    <n v="605"/>
    <n v="71"/>
    <s v="Declined"/>
    <x v="1"/>
    <d v="1899-12-30T00:00:00"/>
    <d v="1899-12-30T00:00:00"/>
    <d v="1899-12-30T00:00:00"/>
    <d v="1899-12-30T00:00:00"/>
    <d v="1899-12-30T00:00:00"/>
    <d v="1899-12-30T00:00:00"/>
    <s v=""/>
  </r>
  <r>
    <n v="19928"/>
    <d v="2021-03-02T00:00:00"/>
    <s v="Mid"/>
    <n v="658"/>
    <n v="75"/>
    <s v="Approved"/>
    <x v="0"/>
    <d v="2021-04-01T00:00:00"/>
    <d v="2021-05-01T00:00:00"/>
    <d v="2021-05-31T00:00:00"/>
    <d v="2021-04-02T00:00:00"/>
    <d v="2021-05-01T00:00:00"/>
    <d v="2021-05-31T00:00:00"/>
    <s v="Defaulted"/>
  </r>
  <r>
    <n v="19929"/>
    <d v="2021-02-12T00:00:00"/>
    <s v="Low"/>
    <n v="668"/>
    <n v="125"/>
    <s v="Approved"/>
    <x v="0"/>
    <d v="2021-03-14T00:00:00"/>
    <d v="2021-04-13T00:00:00"/>
    <d v="2021-05-13T00:00:00"/>
    <d v="2021-03-16T00:00:00"/>
    <d v="2021-04-13T00:00:00"/>
    <d v="2021-05-13T00:00:00"/>
    <s v="Paid Back"/>
  </r>
  <r>
    <n v="19930"/>
    <d v="2021-02-12T00:00:00"/>
    <s v="Mid"/>
    <n v="557"/>
    <n v="125"/>
    <s v="Declined"/>
    <x v="2"/>
    <d v="1899-12-30T00:00:00"/>
    <d v="1899-12-30T00:00:00"/>
    <d v="1899-12-30T00:00:00"/>
    <d v="1899-12-30T00:00:00"/>
    <d v="1899-12-30T00:00:00"/>
    <d v="1899-12-30T00:00:00"/>
    <s v=""/>
  </r>
  <r>
    <n v="19931"/>
    <d v="2021-03-11T00:00:00"/>
    <s v="High"/>
    <n v="635"/>
    <n v="96"/>
    <s v="Approved"/>
    <x v="0"/>
    <d v="2021-04-10T00:00:00"/>
    <d v="2021-05-10T00:00:00"/>
    <d v="2021-06-09T00:00:00"/>
    <d v="2021-05-12T00:00:00"/>
    <d v="2021-05-10T00:00:00"/>
    <d v="2021-06-09T00:00:00"/>
    <s v="Defaulted"/>
  </r>
  <r>
    <n v="19932"/>
    <d v="2021-03-23T00:00:00"/>
    <s v="Low"/>
    <n v="633"/>
    <n v="132"/>
    <s v="Declined"/>
    <x v="5"/>
    <d v="1899-12-30T00:00:00"/>
    <d v="1899-12-30T00:00:00"/>
    <d v="1899-12-30T00:00:00"/>
    <d v="1899-12-30T00:00:00"/>
    <d v="1899-12-30T00:00:00"/>
    <d v="1899-12-30T00:00:00"/>
    <s v=""/>
  </r>
  <r>
    <n v="19933"/>
    <d v="2021-03-21T00:00:00"/>
    <s v="Low"/>
    <n v="662"/>
    <n v="68"/>
    <s v="Approved"/>
    <x v="0"/>
    <d v="2021-04-20T00:00:00"/>
    <d v="2021-05-20T00:00:00"/>
    <d v="2021-06-19T00:00:00"/>
    <d v="2021-04-20T00:00:00"/>
    <d v="2021-05-20T00:00:00"/>
    <d v="2021-06-19T00:00:00"/>
    <s v="Defaulted"/>
  </r>
  <r>
    <n v="19934"/>
    <d v="2021-03-28T00:00:00"/>
    <s v="Mid"/>
    <n v="597"/>
    <n v="139"/>
    <s v="Approved"/>
    <x v="0"/>
    <d v="2021-04-27T00:00:00"/>
    <d v="2021-05-27T00:00:00"/>
    <d v="2021-06-26T00:00:00"/>
    <d v="2021-05-14T00:00:00"/>
    <d v="2021-05-27T00:00:00"/>
    <d v="2021-06-26T00:00:00"/>
    <s v="Paid Back"/>
  </r>
  <r>
    <n v="19935"/>
    <d v="2021-03-18T00:00:00"/>
    <s v="Low"/>
    <n v="599"/>
    <n v="160"/>
    <s v="Declined"/>
    <x v="1"/>
    <d v="1899-12-30T00:00:00"/>
    <d v="1899-12-30T00:00:00"/>
    <d v="1899-12-30T00:00:00"/>
    <d v="1899-12-30T00:00:00"/>
    <d v="1899-12-30T00:00:00"/>
    <d v="1899-12-30T00:00:00"/>
    <s v=""/>
  </r>
  <r>
    <n v="19936"/>
    <d v="2021-03-19T00:00:00"/>
    <s v="Low"/>
    <n v="556"/>
    <n v="82"/>
    <s v="Approved"/>
    <x v="0"/>
    <d v="2021-04-18T00:00:00"/>
    <d v="2021-05-18T00:00:00"/>
    <d v="2021-06-17T00:00:00"/>
    <d v="2021-07-03T00:00:00"/>
    <d v="2021-05-18T00:00:00"/>
    <d v="2021-06-17T00:00:00"/>
    <s v="Paid Back"/>
  </r>
  <r>
    <n v="19937"/>
    <d v="2021-03-09T00:00:00"/>
    <s v="Mid"/>
    <n v="620"/>
    <n v="46"/>
    <s v="Declined"/>
    <x v="2"/>
    <d v="1899-12-30T00:00:00"/>
    <d v="1899-12-30T00:00:00"/>
    <d v="1899-12-30T00:00:00"/>
    <d v="1899-12-30T00:00:00"/>
    <d v="1899-12-30T00:00:00"/>
    <d v="1899-12-30T00:00:00"/>
    <s v=""/>
  </r>
  <r>
    <n v="19938"/>
    <d v="2021-02-27T00:00:00"/>
    <s v="Low"/>
    <n v="589"/>
    <n v="102"/>
    <s v="Declined"/>
    <x v="1"/>
    <d v="1899-12-30T00:00:00"/>
    <d v="1899-12-30T00:00:00"/>
    <d v="1899-12-30T00:00:00"/>
    <d v="1899-12-30T00:00:00"/>
    <d v="1899-12-30T00:00:00"/>
    <d v="1899-12-30T00:00:00"/>
    <s v=""/>
  </r>
  <r>
    <n v="19939"/>
    <d v="2021-02-13T00:00:00"/>
    <s v="High"/>
    <n v="584"/>
    <n v="84"/>
    <s v="Declined"/>
    <x v="1"/>
    <d v="1899-12-30T00:00:00"/>
    <d v="1899-12-30T00:00:00"/>
    <d v="1899-12-30T00:00:00"/>
    <d v="1899-12-30T00:00:00"/>
    <d v="1899-12-30T00:00:00"/>
    <d v="1899-12-30T00:00:00"/>
    <s v=""/>
  </r>
  <r>
    <n v="19940"/>
    <d v="2021-02-25T00:00:00"/>
    <s v="Mid"/>
    <n v="646"/>
    <n v="84"/>
    <s v="Approved"/>
    <x v="0"/>
    <d v="2021-03-27T00:00:00"/>
    <d v="2021-04-26T00:00:00"/>
    <d v="2021-05-26T00:00:00"/>
    <d v="2021-04-04T00:00:00"/>
    <d v="2021-04-26T00:00:00"/>
    <d v="2021-05-26T00:00:00"/>
    <s v="Defaulted"/>
  </r>
  <r>
    <n v="19941"/>
    <d v="2021-01-10T00:00:00"/>
    <s v="High"/>
    <n v="685"/>
    <n v="117"/>
    <s v="Approved"/>
    <x v="0"/>
    <d v="2021-02-09T00:00:00"/>
    <d v="2021-03-11T00:00:00"/>
    <d v="2021-04-10T00:00:00"/>
    <d v="2021-02-14T00:00:00"/>
    <d v="2021-03-11T00:00:00"/>
    <d v="2021-04-10T00:00:00"/>
    <s v="Defaulted"/>
  </r>
  <r>
    <n v="19942"/>
    <d v="2021-01-11T00:00:00"/>
    <s v="High"/>
    <n v="554"/>
    <n v="133"/>
    <s v="Declined"/>
    <x v="5"/>
    <d v="1899-12-30T00:00:00"/>
    <d v="1899-12-30T00:00:00"/>
    <d v="1899-12-30T00:00:00"/>
    <d v="1899-12-30T00:00:00"/>
    <d v="1899-12-30T00:00:00"/>
    <d v="1899-12-30T00:00:00"/>
    <s v=""/>
  </r>
  <r>
    <n v="19943"/>
    <d v="2021-03-02T00:00:00"/>
    <s v="Low"/>
    <n v="681"/>
    <n v="78"/>
    <s v="Approved"/>
    <x v="0"/>
    <d v="2021-04-01T00:00:00"/>
    <d v="2021-05-01T00:00:00"/>
    <d v="2021-05-31T00:00:00"/>
    <d v="2021-04-08T00:00:00"/>
    <d v="2021-05-01T00:00:00"/>
    <d v="2021-05-31T00:00:00"/>
    <s v="Paid Back"/>
  </r>
  <r>
    <n v="19944"/>
    <d v="2021-03-29T00:00:00"/>
    <s v="Low"/>
    <n v="618"/>
    <n v="93"/>
    <s v="Declined"/>
    <x v="2"/>
    <d v="1899-12-30T00:00:00"/>
    <d v="1899-12-30T00:00:00"/>
    <d v="1899-12-30T00:00:00"/>
    <d v="1899-12-30T00:00:00"/>
    <d v="1899-12-30T00:00:00"/>
    <d v="1899-12-30T00:00:00"/>
    <s v=""/>
  </r>
  <r>
    <n v="19945"/>
    <d v="2021-02-12T00:00:00"/>
    <s v="Low"/>
    <n v="610"/>
    <n v="75"/>
    <s v="Declined"/>
    <x v="4"/>
    <d v="1899-12-30T00:00:00"/>
    <d v="1899-12-30T00:00:00"/>
    <d v="1899-12-30T00:00:00"/>
    <d v="1899-12-30T00:00:00"/>
    <d v="1899-12-30T00:00:00"/>
    <d v="1899-12-30T00:00:00"/>
    <s v=""/>
  </r>
  <r>
    <n v="19946"/>
    <d v="2021-02-11T00:00:00"/>
    <s v="Low"/>
    <n v="611"/>
    <n v="54"/>
    <s v="Declined"/>
    <x v="5"/>
    <d v="1899-12-30T00:00:00"/>
    <d v="1899-12-30T00:00:00"/>
    <d v="1899-12-30T00:00:00"/>
    <d v="1899-12-30T00:00:00"/>
    <d v="1899-12-30T00:00:00"/>
    <d v="1899-12-30T00:00:00"/>
    <s v=""/>
  </r>
  <r>
    <n v="19947"/>
    <d v="2021-04-02T00:00:00"/>
    <s v="Mid"/>
    <n v="654"/>
    <n v="75"/>
    <s v="Approved"/>
    <x v="0"/>
    <d v="2021-05-02T00:00:00"/>
    <d v="2021-06-01T00:00:00"/>
    <d v="2021-07-01T00:00:00"/>
    <d v="2021-05-03T00:00:00"/>
    <d v="2021-06-01T00:00:00"/>
    <d v="2021-07-01T00:00:00"/>
    <s v="Defaulted"/>
  </r>
  <r>
    <n v="19948"/>
    <d v="2021-03-15T00:00:00"/>
    <s v="Mid"/>
    <n v="613"/>
    <n v="101"/>
    <s v="Declined"/>
    <x v="1"/>
    <d v="1899-12-30T00:00:00"/>
    <d v="1899-12-30T00:00:00"/>
    <d v="1899-12-30T00:00:00"/>
    <d v="1899-12-30T00:00:00"/>
    <d v="1899-12-30T00:00:00"/>
    <d v="1899-12-30T00:00:00"/>
    <s v=""/>
  </r>
  <r>
    <n v="19949"/>
    <d v="2021-03-31T00:00:00"/>
    <s v="Low"/>
    <n v="652"/>
    <n v="189"/>
    <s v="Approved"/>
    <x v="0"/>
    <d v="2021-04-30T00:00:00"/>
    <d v="2021-05-30T00:00:00"/>
    <d v="2021-06-29T00:00:00"/>
    <d v="2021-05-01T00:00:00"/>
    <d v="2021-05-30T00:00:00"/>
    <d v="2021-06-29T00:00:00"/>
    <s v="Paid Back"/>
  </r>
  <r>
    <n v="19950"/>
    <d v="2021-01-03T00:00:00"/>
    <s v="Low"/>
    <n v="606"/>
    <n v="131"/>
    <s v="Declined"/>
    <x v="4"/>
    <d v="1899-12-30T00:00:00"/>
    <d v="1899-12-30T00:00:00"/>
    <d v="1899-12-30T00:00:00"/>
    <d v="1899-12-30T00:00:00"/>
    <d v="1899-12-30T00:00:00"/>
    <d v="1899-12-30T00:00:00"/>
    <s v=""/>
  </r>
  <r>
    <n v="19951"/>
    <d v="2021-03-16T00:00:00"/>
    <s v="Mid"/>
    <n v="652"/>
    <n v="146"/>
    <s v="Approved"/>
    <x v="0"/>
    <d v="2021-04-15T00:00:00"/>
    <d v="2021-05-15T00:00:00"/>
    <d v="2021-06-14T00:00:00"/>
    <d v="2021-04-25T00:00:00"/>
    <d v="2021-05-15T00:00:00"/>
    <d v="2021-06-14T00:00:00"/>
    <s v="Paid Back"/>
  </r>
  <r>
    <n v="19952"/>
    <d v="2021-03-23T00:00:00"/>
    <s v="High"/>
    <n v="573"/>
    <n v="83"/>
    <s v="Declined"/>
    <x v="4"/>
    <d v="1899-12-30T00:00:00"/>
    <d v="1899-12-30T00:00:00"/>
    <d v="1899-12-30T00:00:00"/>
    <d v="1899-12-30T00:00:00"/>
    <d v="1899-12-30T00:00:00"/>
    <d v="1899-12-30T00:00:00"/>
    <s v=""/>
  </r>
  <r>
    <n v="19953"/>
    <d v="2021-01-18T00:00:00"/>
    <s v="Low"/>
    <n v="586"/>
    <n v="101"/>
    <s v="Declined"/>
    <x v="3"/>
    <d v="1899-12-30T00:00:00"/>
    <d v="1899-12-30T00:00:00"/>
    <d v="1899-12-30T00:00:00"/>
    <d v="1899-12-30T00:00:00"/>
    <d v="1899-12-30T00:00:00"/>
    <d v="1899-12-30T00:00:00"/>
    <s v=""/>
  </r>
  <r>
    <n v="19954"/>
    <d v="2021-01-11T00:00:00"/>
    <s v="Mid"/>
    <n v="590"/>
    <n v="79"/>
    <s v="Declined"/>
    <x v="4"/>
    <d v="1899-12-30T00:00:00"/>
    <d v="1899-12-30T00:00:00"/>
    <d v="1899-12-30T00:00:00"/>
    <d v="1899-12-30T00:00:00"/>
    <d v="1899-12-30T00:00:00"/>
    <d v="1899-12-30T00:00:00"/>
    <s v=""/>
  </r>
  <r>
    <n v="19955"/>
    <d v="2021-03-28T00:00:00"/>
    <s v="Low"/>
    <n v="545"/>
    <n v="47"/>
    <s v="Approved"/>
    <x v="0"/>
    <d v="2021-04-27T00:00:00"/>
    <d v="2021-05-27T00:00:00"/>
    <d v="2021-06-26T00:00:00"/>
    <d v="2021-06-05T00:00:00"/>
    <d v="2021-05-27T00:00:00"/>
    <d v="2021-06-26T00:00:00"/>
    <s v="Defaulted"/>
  </r>
  <r>
    <n v="19956"/>
    <d v="2021-01-21T00:00:00"/>
    <s v="High"/>
    <n v="626"/>
    <n v="130"/>
    <s v="Approved"/>
    <x v="0"/>
    <d v="2021-02-20T00:00:00"/>
    <d v="2021-03-22T00:00:00"/>
    <d v="2021-04-21T00:00:00"/>
    <d v="2021-03-14T00:00:00"/>
    <d v="2021-03-22T00:00:00"/>
    <d v="2021-04-21T00:00:00"/>
    <s v="Paid Back"/>
  </r>
  <r>
    <n v="19957"/>
    <d v="2021-03-29T00:00:00"/>
    <s v="Low"/>
    <n v="578"/>
    <n v="97"/>
    <s v="Declined"/>
    <x v="5"/>
    <d v="1899-12-30T00:00:00"/>
    <d v="1899-12-30T00:00:00"/>
    <d v="1899-12-30T00:00:00"/>
    <d v="1899-12-30T00:00:00"/>
    <d v="1899-12-30T00:00:00"/>
    <d v="1899-12-30T00:00:00"/>
    <s v=""/>
  </r>
  <r>
    <n v="19958"/>
    <d v="2021-02-18T00:00:00"/>
    <s v="High"/>
    <n v="550"/>
    <n v="84"/>
    <s v="Declined"/>
    <x v="4"/>
    <d v="1899-12-30T00:00:00"/>
    <d v="1899-12-30T00:00:00"/>
    <d v="1899-12-30T00:00:00"/>
    <d v="1899-12-30T00:00:00"/>
    <d v="1899-12-30T00:00:00"/>
    <d v="1899-12-30T00:00:00"/>
    <s v=""/>
  </r>
  <r>
    <n v="19959"/>
    <d v="2021-03-16T00:00:00"/>
    <s v="High"/>
    <n v="632"/>
    <n v="122"/>
    <s v="Approved"/>
    <x v="0"/>
    <d v="2021-04-15T00:00:00"/>
    <d v="2021-05-15T00:00:00"/>
    <d v="2021-06-14T00:00:00"/>
    <d v="2021-05-02T00:00:00"/>
    <d v="2021-05-15T00:00:00"/>
    <d v="2021-06-14T00:00:00"/>
    <s v="Paid Back"/>
  </r>
  <r>
    <n v="19960"/>
    <d v="2021-01-05T00:00:00"/>
    <s v="Mid"/>
    <n v="591"/>
    <n v="108"/>
    <s v="Declined"/>
    <x v="1"/>
    <d v="1899-12-30T00:00:00"/>
    <d v="1899-12-30T00:00:00"/>
    <d v="1899-12-30T00:00:00"/>
    <d v="1899-12-30T00:00:00"/>
    <d v="1899-12-30T00:00:00"/>
    <d v="1899-12-30T00:00:00"/>
    <s v=""/>
  </r>
  <r>
    <n v="19961"/>
    <d v="2021-03-31T00:00:00"/>
    <s v="Low"/>
    <n v="632"/>
    <n v="120"/>
    <s v="Approved"/>
    <x v="0"/>
    <d v="2021-04-30T00:00:00"/>
    <d v="2021-05-30T00:00:00"/>
    <d v="2021-06-29T00:00:00"/>
    <d v="2021-05-18T00:00:00"/>
    <d v="2021-05-30T00:00:00"/>
    <d v="2021-06-29T00:00:00"/>
    <s v="Paid Back"/>
  </r>
  <r>
    <n v="19962"/>
    <d v="2021-02-25T00:00:00"/>
    <s v="Low"/>
    <n v="591"/>
    <n v="49"/>
    <s v="Declined"/>
    <x v="2"/>
    <d v="1899-12-30T00:00:00"/>
    <d v="1899-12-30T00:00:00"/>
    <d v="1899-12-30T00:00:00"/>
    <d v="1899-12-30T00:00:00"/>
    <d v="1899-12-30T00:00:00"/>
    <d v="1899-12-30T00:00:00"/>
    <s v=""/>
  </r>
  <r>
    <n v="19963"/>
    <d v="2021-01-16T00:00:00"/>
    <s v="Mid"/>
    <n v="588"/>
    <n v="116"/>
    <s v="Declined"/>
    <x v="5"/>
    <d v="1899-12-30T00:00:00"/>
    <d v="1899-12-30T00:00:00"/>
    <d v="1899-12-30T00:00:00"/>
    <d v="1899-12-30T00:00:00"/>
    <d v="1899-12-30T00:00:00"/>
    <d v="1899-12-30T00:00:00"/>
    <s v=""/>
  </r>
  <r>
    <n v="19964"/>
    <d v="2021-03-31T00:00:00"/>
    <s v="Mid"/>
    <n v="635"/>
    <n v="38"/>
    <s v="Approved"/>
    <x v="0"/>
    <d v="2021-04-30T00:00:00"/>
    <d v="2021-05-30T00:00:00"/>
    <d v="2021-06-29T00:00:00"/>
    <d v="2021-05-15T00:00:00"/>
    <d v="2021-05-30T00:00:00"/>
    <d v="2021-06-29T00:00:00"/>
    <s v="Paid Back"/>
  </r>
  <r>
    <n v="19965"/>
    <d v="2021-03-26T00:00:00"/>
    <s v="Low"/>
    <n v="650"/>
    <n v="72"/>
    <s v="Approved"/>
    <x v="0"/>
    <d v="2021-04-25T00:00:00"/>
    <d v="2021-05-25T00:00:00"/>
    <d v="2021-06-24T00:00:00"/>
    <d v="2021-04-30T00:00:00"/>
    <d v="2021-05-25T00:00:00"/>
    <d v="2021-06-24T00:00:00"/>
    <s v="Paid Back"/>
  </r>
  <r>
    <n v="19966"/>
    <d v="2021-01-13T00:00:00"/>
    <s v="Low"/>
    <n v="569"/>
    <n v="82"/>
    <s v="Declined"/>
    <x v="3"/>
    <d v="1899-12-30T00:00:00"/>
    <d v="1899-12-30T00:00:00"/>
    <d v="1899-12-30T00:00:00"/>
    <d v="1899-12-30T00:00:00"/>
    <d v="1899-12-30T00:00:00"/>
    <d v="1899-12-30T00:00:00"/>
    <s v=""/>
  </r>
  <r>
    <n v="19967"/>
    <d v="2021-03-04T00:00:00"/>
    <s v="High"/>
    <n v="628"/>
    <n v="84"/>
    <s v="Approved"/>
    <x v="0"/>
    <d v="2021-04-03T00:00:00"/>
    <d v="2021-05-03T00:00:00"/>
    <d v="2021-06-02T00:00:00"/>
    <d v="2021-05-05T00:00:00"/>
    <d v="2021-05-03T00:00:00"/>
    <d v="2021-06-02T00:00:00"/>
    <s v="Paid Back"/>
  </r>
  <r>
    <n v="19968"/>
    <d v="2021-01-26T00:00:00"/>
    <s v="Low"/>
    <n v="605"/>
    <n v="82"/>
    <s v="Declined"/>
    <x v="4"/>
    <d v="1899-12-30T00:00:00"/>
    <d v="1899-12-30T00:00:00"/>
    <d v="1899-12-30T00:00:00"/>
    <d v="1899-12-30T00:00:00"/>
    <d v="1899-12-30T00:00:00"/>
    <d v="1899-12-30T00:00:00"/>
    <s v=""/>
  </r>
  <r>
    <n v="19969"/>
    <d v="2021-03-16T00:00:00"/>
    <s v="Low"/>
    <n v="641"/>
    <n v="52"/>
    <s v="Approved"/>
    <x v="0"/>
    <d v="2021-04-15T00:00:00"/>
    <d v="2021-05-15T00:00:00"/>
    <d v="2021-06-14T00:00:00"/>
    <d v="2021-04-23T00:00:00"/>
    <d v="2021-05-15T00:00:00"/>
    <d v="2021-06-14T00:00:00"/>
    <s v="Paid Back"/>
  </r>
  <r>
    <n v="19970"/>
    <d v="2021-03-13T00:00:00"/>
    <s v="High"/>
    <n v="558"/>
    <n v="76"/>
    <s v="Declined"/>
    <x v="3"/>
    <d v="1899-12-30T00:00:00"/>
    <d v="1899-12-30T00:00:00"/>
    <d v="1899-12-30T00:00:00"/>
    <d v="1899-12-30T00:00:00"/>
    <d v="1899-12-30T00:00:00"/>
    <d v="1899-12-30T00:00:00"/>
    <s v=""/>
  </r>
  <r>
    <n v="19971"/>
    <d v="2021-04-02T00:00:00"/>
    <s v="Low"/>
    <n v="681"/>
    <n v="53"/>
    <s v="Approved"/>
    <x v="0"/>
    <d v="2021-05-02T00:00:00"/>
    <d v="2021-06-01T00:00:00"/>
    <d v="2021-07-01T00:00:00"/>
    <d v="2021-05-05T00:00:00"/>
    <d v="2021-06-01T00:00:00"/>
    <d v="2021-07-01T00:00:00"/>
    <s v="Paid Back"/>
  </r>
  <r>
    <n v="19972"/>
    <d v="2021-01-02T00:00:00"/>
    <s v="Mid"/>
    <n v="673"/>
    <n v="75"/>
    <s v="Approved"/>
    <x v="0"/>
    <d v="2021-02-01T00:00:00"/>
    <d v="2021-03-03T00:00:00"/>
    <d v="2021-04-02T00:00:00"/>
    <d v="2021-02-03T00:00:00"/>
    <d v="2021-03-03T00:00:00"/>
    <d v="2021-04-02T00:00:00"/>
    <s v="Paid Back"/>
  </r>
  <r>
    <n v="19973"/>
    <d v="2021-02-17T00:00:00"/>
    <s v="Mid"/>
    <n v="669"/>
    <n v="57"/>
    <s v="Approved"/>
    <x v="0"/>
    <d v="2021-03-19T00:00:00"/>
    <d v="2021-04-18T00:00:00"/>
    <d v="2021-05-18T00:00:00"/>
    <d v="2021-03-23T00:00:00"/>
    <d v="2021-04-18T00:00:00"/>
    <d v="2021-05-18T00:00:00"/>
    <s v="Paid Back"/>
  </r>
  <r>
    <n v="19974"/>
    <d v="2021-02-25T00:00:00"/>
    <s v="Mid"/>
    <n v="663"/>
    <n v="48"/>
    <s v="Approved"/>
    <x v="0"/>
    <d v="2021-03-27T00:00:00"/>
    <d v="2021-04-26T00:00:00"/>
    <d v="2021-05-26T00:00:00"/>
    <d v="2021-03-29T00:00:00"/>
    <d v="2021-04-26T00:00:00"/>
    <d v="2021-05-26T00:00:00"/>
    <s v="Defaulted"/>
  </r>
  <r>
    <n v="19975"/>
    <d v="2021-02-15T00:00:00"/>
    <s v="Low"/>
    <n v="526"/>
    <n v="106"/>
    <s v="Declined"/>
    <x v="4"/>
    <d v="1899-12-30T00:00:00"/>
    <d v="1899-12-30T00:00:00"/>
    <d v="1899-12-30T00:00:00"/>
    <d v="1899-12-30T00:00:00"/>
    <d v="1899-12-30T00:00:00"/>
    <d v="1899-12-30T00:00:00"/>
    <s v=""/>
  </r>
  <r>
    <n v="19976"/>
    <d v="2021-03-25T00:00:00"/>
    <s v="Mid"/>
    <n v="615"/>
    <n v="86"/>
    <s v="Declined"/>
    <x v="5"/>
    <d v="1899-12-30T00:00:00"/>
    <d v="1899-12-30T00:00:00"/>
    <d v="1899-12-30T00:00:00"/>
    <d v="1899-12-30T00:00:00"/>
    <d v="1899-12-30T00:00:00"/>
    <d v="1899-12-30T00:00:00"/>
    <s v=""/>
  </r>
  <r>
    <n v="19977"/>
    <d v="2021-03-22T00:00:00"/>
    <s v="Low"/>
    <n v="610"/>
    <n v="68"/>
    <s v="Approved"/>
    <x v="0"/>
    <d v="2021-04-21T00:00:00"/>
    <d v="2021-05-21T00:00:00"/>
    <d v="2021-06-20T00:00:00"/>
    <d v="2021-05-02T00:00:00"/>
    <d v="2021-05-21T00:00:00"/>
    <d v="2021-06-20T00:00:00"/>
    <s v="Defaulted"/>
  </r>
  <r>
    <n v="19978"/>
    <d v="2021-03-13T00:00:00"/>
    <s v="Mid"/>
    <n v="724"/>
    <n v="101"/>
    <s v="Approved"/>
    <x v="0"/>
    <d v="2021-04-12T00:00:00"/>
    <d v="2021-05-12T00:00:00"/>
    <d v="2021-06-11T00:00:00"/>
    <d v="2021-04-21T00:00:00"/>
    <d v="2021-05-12T00:00:00"/>
    <d v="2021-06-11T00:00:00"/>
    <s v="Paid Back"/>
  </r>
  <r>
    <n v="19979"/>
    <d v="2021-02-28T00:00:00"/>
    <s v="Low"/>
    <n v="559"/>
    <n v="144"/>
    <s v="Declined"/>
    <x v="3"/>
    <d v="1899-12-30T00:00:00"/>
    <d v="1899-12-30T00:00:00"/>
    <d v="1899-12-30T00:00:00"/>
    <d v="1899-12-30T00:00:00"/>
    <d v="1899-12-30T00:00:00"/>
    <d v="1899-12-30T00:00:00"/>
    <s v=""/>
  </r>
  <r>
    <n v="19980"/>
    <d v="2021-02-28T00:00:00"/>
    <s v="High"/>
    <n v="608"/>
    <n v="113"/>
    <s v="Approved"/>
    <x v="0"/>
    <d v="2021-03-30T00:00:00"/>
    <d v="2021-04-29T00:00:00"/>
    <d v="2021-05-29T00:00:00"/>
    <d v="2021-05-02T00:00:00"/>
    <d v="2021-04-29T00:00:00"/>
    <d v="2021-05-29T00:00:00"/>
    <s v="Paid Back"/>
  </r>
  <r>
    <n v="19981"/>
    <d v="2021-03-22T00:00:00"/>
    <s v="Mid"/>
    <n v="590"/>
    <n v="122"/>
    <s v="Approved"/>
    <x v="0"/>
    <d v="2021-04-21T00:00:00"/>
    <d v="2021-05-21T00:00:00"/>
    <d v="2021-06-20T00:00:00"/>
    <d v="2021-06-06T00:00:00"/>
    <d v="2021-05-21T00:00:00"/>
    <d v="2021-06-20T00:00:00"/>
    <s v="Defaulted"/>
  </r>
  <r>
    <n v="19982"/>
    <d v="2021-01-15T00:00:00"/>
    <s v="Low"/>
    <n v="608"/>
    <n v="107"/>
    <s v="Declined"/>
    <x v="4"/>
    <d v="1899-12-30T00:00:00"/>
    <d v="1899-12-30T00:00:00"/>
    <d v="1899-12-30T00:00:00"/>
    <d v="1899-12-30T00:00:00"/>
    <d v="1899-12-30T00:00:00"/>
    <d v="1899-12-30T00:00:00"/>
    <s v=""/>
  </r>
  <r>
    <n v="19983"/>
    <d v="2021-01-18T00:00:00"/>
    <s v="Low"/>
    <n v="626"/>
    <n v="80"/>
    <s v="Declined"/>
    <x v="4"/>
    <d v="1899-12-30T00:00:00"/>
    <d v="1899-12-30T00:00:00"/>
    <d v="1899-12-30T00:00:00"/>
    <d v="1899-12-30T00:00:00"/>
    <d v="1899-12-30T00:00:00"/>
    <d v="1899-12-30T00:00:00"/>
    <s v=""/>
  </r>
  <r>
    <n v="19984"/>
    <d v="2021-02-10T00:00:00"/>
    <s v="High"/>
    <n v="611"/>
    <n v="129"/>
    <s v="Approved"/>
    <x v="0"/>
    <d v="2021-03-12T00:00:00"/>
    <d v="2021-04-11T00:00:00"/>
    <d v="2021-05-11T00:00:00"/>
    <d v="2021-03-15T00:00:00"/>
    <d v="2021-04-11T00:00:00"/>
    <d v="2021-05-11T00:00:00"/>
    <s v="Defaulted"/>
  </r>
  <r>
    <n v="19985"/>
    <d v="2021-02-25T00:00:00"/>
    <s v="Low"/>
    <n v="579"/>
    <n v="100"/>
    <s v="Declined"/>
    <x v="1"/>
    <d v="1899-12-30T00:00:00"/>
    <d v="1899-12-30T00:00:00"/>
    <d v="1899-12-30T00:00:00"/>
    <d v="1899-12-30T00:00:00"/>
    <d v="1899-12-30T00:00:00"/>
    <d v="1899-12-30T00:00:00"/>
    <s v=""/>
  </r>
  <r>
    <n v="19986"/>
    <d v="2021-02-14T00:00:00"/>
    <s v="Mid"/>
    <n v="665"/>
    <n v="121"/>
    <s v="Approved"/>
    <x v="0"/>
    <d v="2021-03-16T00:00:00"/>
    <d v="2021-04-15T00:00:00"/>
    <d v="2021-05-15T00:00:00"/>
    <d v="2021-03-22T00:00:00"/>
    <d v="2021-04-15T00:00:00"/>
    <d v="2021-05-15T00:00:00"/>
    <s v="Defaulted"/>
  </r>
  <r>
    <n v="19987"/>
    <d v="2021-02-08T00:00:00"/>
    <s v="Mid"/>
    <n v="669"/>
    <n v="81"/>
    <s v="Approved"/>
    <x v="0"/>
    <d v="2021-03-10T00:00:00"/>
    <d v="2021-04-09T00:00:00"/>
    <d v="2021-05-09T00:00:00"/>
    <d v="2021-03-13T00:00:00"/>
    <d v="2021-04-09T00:00:00"/>
    <d v="2021-05-09T00:00:00"/>
    <s v="Defaulted"/>
  </r>
  <r>
    <n v="19988"/>
    <d v="2021-03-27T00:00:00"/>
    <s v="Low"/>
    <n v="613"/>
    <n v="48"/>
    <s v="Approved"/>
    <x v="0"/>
    <d v="2021-04-26T00:00:00"/>
    <d v="2021-05-26T00:00:00"/>
    <d v="2021-06-25T00:00:00"/>
    <d v="2021-05-17T00:00:00"/>
    <d v="2021-05-26T00:00:00"/>
    <d v="2021-06-25T00:00:00"/>
    <s v="Defaulted"/>
  </r>
  <r>
    <n v="19989"/>
    <d v="2021-01-28T00:00:00"/>
    <s v="Mid"/>
    <n v="613"/>
    <n v="110"/>
    <s v="Declined"/>
    <x v="5"/>
    <d v="1899-12-30T00:00:00"/>
    <d v="1899-12-30T00:00:00"/>
    <d v="1899-12-30T00:00:00"/>
    <d v="1899-12-30T00:00:00"/>
    <d v="1899-12-30T00:00:00"/>
    <d v="1899-12-30T00:00:00"/>
    <s v=""/>
  </r>
  <r>
    <n v="19990"/>
    <d v="2021-01-17T00:00:00"/>
    <s v="Low"/>
    <n v="675"/>
    <n v="125"/>
    <s v="Approved"/>
    <x v="0"/>
    <d v="2021-02-16T00:00:00"/>
    <d v="2021-03-18T00:00:00"/>
    <d v="2021-04-17T00:00:00"/>
    <d v="2021-02-18T00:00:00"/>
    <d v="2021-03-18T00:00:00"/>
    <d v="2021-04-17T00:00:00"/>
    <s v="Paid Back"/>
  </r>
  <r>
    <n v="19991"/>
    <d v="2021-02-01T00:00:00"/>
    <s v="High"/>
    <n v="662"/>
    <n v="74"/>
    <s v="Approved"/>
    <x v="0"/>
    <d v="2021-03-03T00:00:00"/>
    <d v="2021-04-02T00:00:00"/>
    <d v="2021-05-02T00:00:00"/>
    <d v="2021-03-13T00:00:00"/>
    <d v="2021-04-02T00:00:00"/>
    <d v="2021-05-02T00:00:00"/>
    <s v="Paid Back"/>
  </r>
  <r>
    <n v="19992"/>
    <d v="2021-01-04T00:00:00"/>
    <s v="Low"/>
    <n v="576"/>
    <n v="172"/>
    <s v="Declined"/>
    <x v="2"/>
    <d v="1899-12-30T00:00:00"/>
    <d v="1899-12-30T00:00:00"/>
    <d v="1899-12-30T00:00:00"/>
    <d v="1899-12-30T00:00:00"/>
    <d v="1899-12-30T00:00:00"/>
    <d v="1899-12-30T00:00:00"/>
    <s v=""/>
  </r>
  <r>
    <n v="19993"/>
    <d v="2021-03-26T00:00:00"/>
    <s v="Low"/>
    <n v="541"/>
    <n v="68"/>
    <s v="Approved"/>
    <x v="0"/>
    <d v="2021-04-25T00:00:00"/>
    <d v="2021-05-25T00:00:00"/>
    <d v="2021-06-24T00:00:00"/>
    <d v="2021-06-05T00:00:00"/>
    <d v="2021-05-25T00:00:00"/>
    <d v="2021-06-24T00:00:00"/>
    <s v="Defaulted"/>
  </r>
  <r>
    <n v="19994"/>
    <d v="2021-01-15T00:00:00"/>
    <s v="Mid"/>
    <n v="614"/>
    <n v="86"/>
    <s v="Declined"/>
    <x v="3"/>
    <d v="1899-12-30T00:00:00"/>
    <d v="1899-12-30T00:00:00"/>
    <d v="1899-12-30T00:00:00"/>
    <d v="1899-12-30T00:00:00"/>
    <d v="1899-12-30T00:00:00"/>
    <d v="1899-12-30T00:00:00"/>
    <s v=""/>
  </r>
  <r>
    <n v="19995"/>
    <d v="2021-03-22T00:00:00"/>
    <s v="Low"/>
    <n v="588"/>
    <n v="141"/>
    <s v="Declined"/>
    <x v="2"/>
    <d v="1899-12-30T00:00:00"/>
    <d v="1899-12-30T00:00:00"/>
    <d v="1899-12-30T00:00:00"/>
    <d v="1899-12-30T00:00:00"/>
    <d v="1899-12-30T00:00:00"/>
    <d v="1899-12-30T00:00:00"/>
    <s v=""/>
  </r>
  <r>
    <n v="19996"/>
    <d v="2021-03-14T00:00:00"/>
    <s v="Mid"/>
    <n v="607"/>
    <n v="104"/>
    <s v="Declined"/>
    <x v="2"/>
    <d v="1899-12-30T00:00:00"/>
    <d v="1899-12-30T00:00:00"/>
    <d v="1899-12-30T00:00:00"/>
    <d v="1899-12-30T00:00:00"/>
    <d v="1899-12-30T00:00:00"/>
    <d v="1899-12-30T00:00:00"/>
    <s v=""/>
  </r>
  <r>
    <n v="19997"/>
    <d v="2021-01-27T00:00:00"/>
    <s v="Low"/>
    <n v="553"/>
    <n v="103"/>
    <s v="Declined"/>
    <x v="2"/>
    <d v="1899-12-30T00:00:00"/>
    <d v="1899-12-30T00:00:00"/>
    <d v="1899-12-30T00:00:00"/>
    <d v="1899-12-30T00:00:00"/>
    <d v="1899-12-30T00:00:00"/>
    <d v="1899-12-30T00:00:00"/>
    <s v=""/>
  </r>
  <r>
    <n v="19998"/>
    <d v="2021-03-31T00:00:00"/>
    <s v="High"/>
    <n v="622"/>
    <n v="122"/>
    <s v="Approved"/>
    <x v="0"/>
    <d v="2021-04-30T00:00:00"/>
    <d v="2021-05-30T00:00:00"/>
    <d v="2021-06-29T00:00:00"/>
    <d v="2021-05-13T00:00:00"/>
    <d v="2021-05-30T00:00:00"/>
    <d v="2021-06-29T00:00:00"/>
    <s v="Paid Back"/>
  </r>
  <r>
    <n v="19999"/>
    <d v="2021-02-03T00:00:00"/>
    <s v="Low"/>
    <n v="644"/>
    <n v="61"/>
    <s v="Approved"/>
    <x v="0"/>
    <d v="2021-03-05T00:00:00"/>
    <d v="2021-04-04T00:00:00"/>
    <d v="2021-05-04T00:00:00"/>
    <d v="2021-03-10T00:00:00"/>
    <d v="2021-04-04T00:00:00"/>
    <d v="2021-05-04T00:00:00"/>
    <s v="Paid Back"/>
  </r>
  <r>
    <n v="20000"/>
    <d v="2021-02-22T00:00:00"/>
    <s v="Low"/>
    <n v="627"/>
    <n v="92"/>
    <s v="Declined"/>
    <x v="1"/>
    <d v="1899-12-30T00:00:00"/>
    <d v="1899-12-30T00:00:00"/>
    <d v="1899-12-30T00:00:00"/>
    <d v="1899-12-30T00:00:00"/>
    <d v="1899-12-30T00:00:00"/>
    <d v="1899-12-30T00:00:00"/>
    <s v=""/>
  </r>
  <r>
    <n v="20001"/>
    <d v="2021-01-19T00:00:00"/>
    <s v="Mid"/>
    <n v="664"/>
    <n v="80"/>
    <s v="Approved"/>
    <x v="0"/>
    <d v="2021-02-18T00:00:00"/>
    <d v="2021-03-20T00:00:00"/>
    <d v="2021-04-19T00:00:00"/>
    <d v="2021-02-24T00:00:00"/>
    <d v="2021-03-20T00:00:00"/>
    <d v="2021-04-19T00:00:00"/>
    <s v="Defaulted"/>
  </r>
  <r>
    <n v="20002"/>
    <d v="2021-03-16T00:00:00"/>
    <s v="Low"/>
    <n v="530"/>
    <n v="127"/>
    <s v="Declined"/>
    <x v="1"/>
    <d v="1899-12-30T00:00:00"/>
    <d v="1899-12-30T00:00:00"/>
    <d v="1899-12-30T00:00:00"/>
    <d v="1899-12-30T00:00:00"/>
    <d v="1899-12-30T00:00:00"/>
    <d v="1899-12-30T00:00:00"/>
    <s v=""/>
  </r>
  <r>
    <n v="20003"/>
    <d v="2021-01-18T00:00:00"/>
    <s v="Low"/>
    <n v="596"/>
    <n v="72"/>
    <s v="Declined"/>
    <x v="3"/>
    <d v="1899-12-30T00:00:00"/>
    <d v="1899-12-30T00:00:00"/>
    <d v="1899-12-30T00:00:00"/>
    <d v="1899-12-30T00:00:00"/>
    <d v="1899-12-30T00:00:00"/>
    <d v="1899-12-30T00:00:00"/>
    <s v=""/>
  </r>
  <r>
    <n v="20004"/>
    <d v="2021-02-12T00:00:00"/>
    <s v="Low"/>
    <n v="669"/>
    <n v="154"/>
    <s v="Approved"/>
    <x v="0"/>
    <d v="2021-03-14T00:00:00"/>
    <d v="2021-04-13T00:00:00"/>
    <d v="2021-05-13T00:00:00"/>
    <d v="2021-03-23T00:00:00"/>
    <d v="2021-04-13T00:00:00"/>
    <d v="2021-05-13T00:00:00"/>
    <s v="Paid Back"/>
  </r>
  <r>
    <n v="20005"/>
    <d v="2021-01-26T00:00:00"/>
    <s v="High"/>
    <n v="590"/>
    <n v="122"/>
    <s v="Declined"/>
    <x v="4"/>
    <d v="1899-12-30T00:00:00"/>
    <d v="1899-12-30T00:00:00"/>
    <d v="1899-12-30T00:00:00"/>
    <d v="1899-12-30T00:00:00"/>
    <d v="1899-12-30T00:00:00"/>
    <d v="1899-12-30T00:00:00"/>
    <s v=""/>
  </r>
  <r>
    <n v="20006"/>
    <d v="2021-04-02T00:00:00"/>
    <s v="Low"/>
    <n v="623"/>
    <n v="99"/>
    <s v="Declined"/>
    <x v="5"/>
    <d v="1899-12-30T00:00:00"/>
    <d v="1899-12-30T00:00:00"/>
    <d v="1899-12-30T00:00:00"/>
    <d v="1899-12-30T00:00:00"/>
    <d v="1899-12-30T00:00:00"/>
    <d v="1899-12-30T00:00:00"/>
    <s v=""/>
  </r>
  <r>
    <n v="20007"/>
    <d v="2021-01-09T00:00:00"/>
    <s v="Low"/>
    <n v="666"/>
    <n v="107"/>
    <s v="Approved"/>
    <x v="0"/>
    <d v="2021-02-08T00:00:00"/>
    <d v="2021-03-10T00:00:00"/>
    <d v="2021-04-09T00:00:00"/>
    <d v="2021-02-08T00:00:00"/>
    <d v="2021-03-10T00:00:00"/>
    <d v="2021-04-09T00:00:00"/>
    <s v="Defaulted"/>
  </r>
  <r>
    <n v="20008"/>
    <d v="2021-01-11T00:00:00"/>
    <s v="Low"/>
    <n v="689"/>
    <n v="112"/>
    <s v="Approved"/>
    <x v="0"/>
    <d v="2021-02-10T00:00:00"/>
    <d v="2021-03-12T00:00:00"/>
    <d v="2021-04-11T00:00:00"/>
    <d v="2021-02-17T00:00:00"/>
    <d v="2021-03-12T00:00:00"/>
    <d v="2021-04-11T00:00:00"/>
    <s v="Defaulted"/>
  </r>
  <r>
    <n v="20009"/>
    <d v="2021-01-22T00:00:00"/>
    <s v="Mid"/>
    <n v="605"/>
    <n v="96"/>
    <s v="Declined"/>
    <x v="5"/>
    <d v="1899-12-30T00:00:00"/>
    <d v="1899-12-30T00:00:00"/>
    <d v="1899-12-30T00:00:00"/>
    <d v="1899-12-30T00:00:00"/>
    <d v="1899-12-30T00:00:00"/>
    <d v="1899-12-30T00:00:00"/>
    <s v=""/>
  </r>
  <r>
    <n v="20010"/>
    <d v="2021-02-08T00:00:00"/>
    <s v="Mid"/>
    <n v="623"/>
    <n v="73"/>
    <s v="Approved"/>
    <x v="0"/>
    <d v="2021-03-10T00:00:00"/>
    <d v="2021-04-09T00:00:00"/>
    <d v="2021-05-09T00:00:00"/>
    <d v="2021-04-17T00:00:00"/>
    <d v="2021-04-09T00:00:00"/>
    <d v="2021-05-09T00:00:00"/>
    <s v="Paid Back"/>
  </r>
  <r>
    <n v="20011"/>
    <d v="2021-01-07T00:00:00"/>
    <s v="Low"/>
    <n v="643"/>
    <n v="74"/>
    <s v="Approved"/>
    <x v="0"/>
    <d v="2021-02-06T00:00:00"/>
    <d v="2021-03-08T00:00:00"/>
    <d v="2021-04-07T00:00:00"/>
    <d v="2021-02-16T00:00:00"/>
    <d v="2021-03-08T00:00:00"/>
    <d v="2021-04-07T00:00:00"/>
    <s v="Paid Back"/>
  </r>
  <r>
    <n v="20012"/>
    <d v="2021-03-07T00:00:00"/>
    <s v="Low"/>
    <n v="587"/>
    <n v="128"/>
    <s v="Declined"/>
    <x v="1"/>
    <d v="1899-12-30T00:00:00"/>
    <d v="1899-12-30T00:00:00"/>
    <d v="1899-12-30T00:00:00"/>
    <d v="1899-12-30T00:00:00"/>
    <d v="1899-12-30T00:00:00"/>
    <d v="1899-12-30T00:00:00"/>
    <s v=""/>
  </r>
  <r>
    <n v="20013"/>
    <d v="2021-03-27T00:00:00"/>
    <s v="High"/>
    <n v="593"/>
    <n v="131"/>
    <s v="Declined"/>
    <x v="3"/>
    <d v="1899-12-30T00:00:00"/>
    <d v="1899-12-30T00:00:00"/>
    <d v="1899-12-30T00:00:00"/>
    <d v="1899-12-30T00:00:00"/>
    <d v="1899-12-30T00:00:00"/>
    <d v="1899-12-30T00:00:00"/>
    <s v=""/>
  </r>
  <r>
    <n v="20014"/>
    <d v="2021-03-30T00:00:00"/>
    <s v="High"/>
    <n v="575"/>
    <n v="134"/>
    <s v="Approved"/>
    <x v="0"/>
    <d v="2021-04-29T00:00:00"/>
    <d v="2021-05-29T00:00:00"/>
    <d v="2021-06-28T00:00:00"/>
    <d v="2021-06-14T00:00:00"/>
    <d v="2021-05-29T00:00:00"/>
    <d v="2021-06-28T00:00:00"/>
    <s v="Defaulted"/>
  </r>
  <r>
    <n v="20015"/>
    <d v="2021-03-16T00:00:00"/>
    <s v="Low"/>
    <n v="608"/>
    <n v="66"/>
    <s v="Declined"/>
    <x v="1"/>
    <d v="1899-12-30T00:00:00"/>
    <d v="1899-12-30T00:00:00"/>
    <d v="1899-12-30T00:00:00"/>
    <d v="1899-12-30T00:00:00"/>
    <d v="1899-12-30T00:00:00"/>
    <d v="1899-12-30T00:00:00"/>
    <s v=""/>
  </r>
  <r>
    <n v="20016"/>
    <d v="2021-03-06T00:00:00"/>
    <s v="Low"/>
    <n v="599"/>
    <n v="77"/>
    <s v="Approved"/>
    <x v="0"/>
    <d v="2021-04-05T00:00:00"/>
    <d v="2021-05-05T00:00:00"/>
    <d v="2021-06-04T00:00:00"/>
    <d v="2021-04-28T00:00:00"/>
    <d v="2021-05-05T00:00:00"/>
    <d v="2021-06-04T00:00:00"/>
    <s v="Defaulted"/>
  </r>
  <r>
    <n v="20017"/>
    <d v="2021-03-18T00:00:00"/>
    <s v="Mid"/>
    <n v="670"/>
    <n v="73"/>
    <s v="Approved"/>
    <x v="0"/>
    <d v="2021-04-17T00:00:00"/>
    <d v="2021-05-17T00:00:00"/>
    <d v="2021-06-16T00:00:00"/>
    <d v="2021-04-24T00:00:00"/>
    <d v="2021-05-17T00:00:00"/>
    <d v="2021-06-16T00:00:00"/>
    <s v="Paid Back"/>
  </r>
  <r>
    <n v="20018"/>
    <d v="2021-03-14T00:00:00"/>
    <s v="Low"/>
    <n v="700"/>
    <n v="87"/>
    <s v="Approved"/>
    <x v="0"/>
    <d v="2021-04-13T00:00:00"/>
    <d v="2021-05-13T00:00:00"/>
    <d v="2021-06-12T00:00:00"/>
    <d v="2021-04-19T00:00:00"/>
    <d v="2021-05-13T00:00:00"/>
    <d v="2021-06-12T00:00:00"/>
    <s v="Paid Back"/>
  </r>
  <r>
    <n v="20019"/>
    <d v="2021-04-01T00:00:00"/>
    <s v="Low"/>
    <n v="628"/>
    <n v="59"/>
    <s v="Declined"/>
    <x v="1"/>
    <d v="1899-12-30T00:00:00"/>
    <d v="1899-12-30T00:00:00"/>
    <d v="1899-12-30T00:00:00"/>
    <d v="1899-12-30T00:00:00"/>
    <d v="1899-12-30T00:00:00"/>
    <d v="1899-12-30T00:00:00"/>
    <s v=""/>
  </r>
  <r>
    <n v="20020"/>
    <d v="2021-02-17T00:00:00"/>
    <s v="Mid"/>
    <n v="610"/>
    <n v="100"/>
    <s v="Declined"/>
    <x v="4"/>
    <d v="1899-12-30T00:00:00"/>
    <d v="1899-12-30T00:00:00"/>
    <d v="1899-12-30T00:00:00"/>
    <d v="1899-12-30T00:00:00"/>
    <d v="1899-12-30T00:00:00"/>
    <d v="1899-12-30T00:00:00"/>
    <s v=""/>
  </r>
  <r>
    <n v="20021"/>
    <d v="2021-03-15T00:00:00"/>
    <s v="Mid"/>
    <n v="612"/>
    <n v="119"/>
    <s v="Declined"/>
    <x v="2"/>
    <d v="1899-12-30T00:00:00"/>
    <d v="1899-12-30T00:00:00"/>
    <d v="1899-12-30T00:00:00"/>
    <d v="1899-12-30T00:00:00"/>
    <d v="1899-12-30T00:00:00"/>
    <d v="1899-12-30T00:00:00"/>
    <s v=""/>
  </r>
  <r>
    <n v="20022"/>
    <d v="2021-03-08T00:00:00"/>
    <s v="Low"/>
    <n v="604"/>
    <n v="81"/>
    <s v="Declined"/>
    <x v="3"/>
    <d v="1899-12-30T00:00:00"/>
    <d v="1899-12-30T00:00:00"/>
    <d v="1899-12-30T00:00:00"/>
    <d v="1899-12-30T00:00:00"/>
    <d v="1899-12-30T00:00:00"/>
    <d v="1899-12-30T00:00:00"/>
    <s v=""/>
  </r>
  <r>
    <n v="20023"/>
    <d v="2021-02-03T00:00:00"/>
    <s v="Low"/>
    <n v="610"/>
    <n v="73"/>
    <s v="Declined"/>
    <x v="4"/>
    <d v="1899-12-30T00:00:00"/>
    <d v="1899-12-30T00:00:00"/>
    <d v="1899-12-30T00:00:00"/>
    <d v="1899-12-30T00:00:00"/>
    <d v="1899-12-30T00:00:00"/>
    <d v="1899-12-30T00:00:00"/>
    <s v=""/>
  </r>
  <r>
    <n v="20024"/>
    <d v="2021-03-06T00:00:00"/>
    <s v="Low"/>
    <n v="659"/>
    <n v="96"/>
    <s v="Approved"/>
    <x v="0"/>
    <d v="2021-04-05T00:00:00"/>
    <d v="2021-05-05T00:00:00"/>
    <d v="2021-06-04T00:00:00"/>
    <d v="2021-04-13T00:00:00"/>
    <d v="2021-05-05T00:00:00"/>
    <d v="2021-06-04T00:00:00"/>
    <s v="Paid Back"/>
  </r>
  <r>
    <n v="20025"/>
    <d v="2021-03-08T00:00:00"/>
    <s v="Low"/>
    <n v="631"/>
    <n v="67"/>
    <s v="Declined"/>
    <x v="1"/>
    <d v="1899-12-30T00:00:00"/>
    <d v="1899-12-30T00:00:00"/>
    <d v="1899-12-30T00:00:00"/>
    <d v="1899-12-30T00:00:00"/>
    <d v="1899-12-30T00:00:00"/>
    <d v="1899-12-30T00:00:00"/>
    <s v=""/>
  </r>
  <r>
    <n v="20026"/>
    <d v="2021-04-01T00:00:00"/>
    <s v="High"/>
    <n v="617"/>
    <n v="34"/>
    <s v="Approved"/>
    <x v="0"/>
    <d v="2021-05-01T00:00:00"/>
    <d v="2021-05-31T00:00:00"/>
    <d v="2021-06-30T00:00:00"/>
    <d v="2021-06-08T00:00:00"/>
    <d v="2021-05-31T00:00:00"/>
    <d v="2021-06-30T00:00:00"/>
    <s v="Paid Back"/>
  </r>
  <r>
    <n v="20027"/>
    <d v="2021-02-14T00:00:00"/>
    <s v="Low"/>
    <n v="589"/>
    <n v="109"/>
    <s v="Declined"/>
    <x v="1"/>
    <d v="1899-12-30T00:00:00"/>
    <d v="1899-12-30T00:00:00"/>
    <d v="1899-12-30T00:00:00"/>
    <d v="1899-12-30T00:00:00"/>
    <d v="1899-12-30T00:00:00"/>
    <d v="1899-12-30T00:00:00"/>
    <s v=""/>
  </r>
  <r>
    <n v="20028"/>
    <d v="2021-02-03T00:00:00"/>
    <s v="Mid"/>
    <n v="607"/>
    <n v="96"/>
    <s v="Declined"/>
    <x v="3"/>
    <d v="1899-12-30T00:00:00"/>
    <d v="1899-12-30T00:00:00"/>
    <d v="1899-12-30T00:00:00"/>
    <d v="1899-12-30T00:00:00"/>
    <d v="1899-12-30T00:00:00"/>
    <d v="1899-12-30T00:00:00"/>
    <s v=""/>
  </r>
  <r>
    <n v="20029"/>
    <d v="2021-03-08T00:00:00"/>
    <s v="Mid"/>
    <n v="631"/>
    <n v="127"/>
    <s v="Approved"/>
    <x v="0"/>
    <d v="2021-04-07T00:00:00"/>
    <d v="2021-05-07T00:00:00"/>
    <d v="2021-06-06T00:00:00"/>
    <d v="2021-04-18T00:00:00"/>
    <d v="2021-05-07T00:00:00"/>
    <d v="2021-06-06T00:00:00"/>
    <s v="Paid Back"/>
  </r>
  <r>
    <n v="20030"/>
    <d v="2021-02-07T00:00:00"/>
    <s v="Low"/>
    <n v="574"/>
    <n v="87"/>
    <s v="Declined"/>
    <x v="5"/>
    <d v="1899-12-30T00:00:00"/>
    <d v="1899-12-30T00:00:00"/>
    <d v="1899-12-30T00:00:00"/>
    <d v="1899-12-30T00:00:00"/>
    <d v="1899-12-30T00:00:00"/>
    <d v="1899-12-30T00:00:00"/>
    <s v=""/>
  </r>
  <r>
    <n v="20031"/>
    <d v="2021-03-12T00:00:00"/>
    <s v="Low"/>
    <n v="665"/>
    <n v="125"/>
    <s v="Approved"/>
    <x v="0"/>
    <d v="2021-04-11T00:00:00"/>
    <d v="2021-05-11T00:00:00"/>
    <d v="2021-06-10T00:00:00"/>
    <d v="2021-04-21T00:00:00"/>
    <d v="2021-05-11T00:00:00"/>
    <d v="2021-06-10T00:00:00"/>
    <s v="Paid Back"/>
  </r>
  <r>
    <n v="20032"/>
    <d v="2021-02-24T00:00:00"/>
    <s v="Low"/>
    <n v="607"/>
    <n v="143"/>
    <s v="Declined"/>
    <x v="4"/>
    <d v="1899-12-30T00:00:00"/>
    <d v="1899-12-30T00:00:00"/>
    <d v="1899-12-30T00:00:00"/>
    <d v="1899-12-30T00:00:00"/>
    <d v="1899-12-30T00:00:00"/>
    <d v="1899-12-30T00:00:00"/>
    <s v=""/>
  </r>
  <r>
    <n v="20033"/>
    <d v="2021-03-16T00:00:00"/>
    <s v="High"/>
    <n v="652"/>
    <n v="128"/>
    <s v="Approved"/>
    <x v="0"/>
    <d v="2021-04-15T00:00:00"/>
    <d v="2021-05-15T00:00:00"/>
    <d v="2021-06-14T00:00:00"/>
    <d v="2021-04-24T00:00:00"/>
    <d v="2021-05-15T00:00:00"/>
    <d v="2021-06-14T00:00:00"/>
    <s v="Defaulted"/>
  </r>
  <r>
    <n v="20034"/>
    <d v="2021-03-17T00:00:00"/>
    <s v="High"/>
    <n v="533"/>
    <n v="112"/>
    <s v="Declined"/>
    <x v="1"/>
    <d v="1899-12-30T00:00:00"/>
    <d v="1899-12-30T00:00:00"/>
    <d v="1899-12-30T00:00:00"/>
    <d v="1899-12-30T00:00:00"/>
    <d v="1899-12-30T00:00:00"/>
    <d v="1899-12-30T00:00:00"/>
    <s v=""/>
  </r>
  <r>
    <n v="20035"/>
    <d v="2021-02-05T00:00:00"/>
    <s v="Mid"/>
    <n v="555"/>
    <n v="126"/>
    <s v="Declined"/>
    <x v="4"/>
    <d v="1899-12-30T00:00:00"/>
    <d v="1899-12-30T00:00:00"/>
    <d v="1899-12-30T00:00:00"/>
    <d v="1899-12-30T00:00:00"/>
    <d v="1899-12-30T00:00:00"/>
    <d v="1899-12-30T00:00:00"/>
    <s v=""/>
  </r>
  <r>
    <n v="20036"/>
    <d v="2021-02-26T00:00:00"/>
    <s v="Mid"/>
    <n v="590"/>
    <n v="141"/>
    <s v="Declined"/>
    <x v="3"/>
    <d v="1899-12-30T00:00:00"/>
    <d v="1899-12-30T00:00:00"/>
    <d v="1899-12-30T00:00:00"/>
    <d v="1899-12-30T00:00:00"/>
    <d v="1899-12-30T00:00:00"/>
    <d v="1899-12-30T00:00:00"/>
    <s v=""/>
  </r>
  <r>
    <n v="20037"/>
    <d v="2021-03-28T00:00:00"/>
    <s v="Low"/>
    <n v="637"/>
    <n v="83"/>
    <s v="Declined"/>
    <x v="4"/>
    <d v="1899-12-30T00:00:00"/>
    <d v="1899-12-30T00:00:00"/>
    <d v="1899-12-30T00:00:00"/>
    <d v="1899-12-30T00:00:00"/>
    <d v="1899-12-30T00:00:00"/>
    <d v="1899-12-30T00:00:00"/>
    <s v=""/>
  </r>
  <r>
    <n v="20038"/>
    <d v="2021-01-12T00:00:00"/>
    <s v="Low"/>
    <n v="607"/>
    <n v="103"/>
    <s v="Declined"/>
    <x v="3"/>
    <d v="1899-12-30T00:00:00"/>
    <d v="1899-12-30T00:00:00"/>
    <d v="1899-12-30T00:00:00"/>
    <d v="1899-12-30T00:00:00"/>
    <d v="1899-12-30T00:00:00"/>
    <d v="1899-12-30T00:00:00"/>
    <s v=""/>
  </r>
  <r>
    <n v="20039"/>
    <d v="2021-01-02T00:00:00"/>
    <s v="Low"/>
    <n v="552"/>
    <n v="100"/>
    <s v="Declined"/>
    <x v="3"/>
    <d v="1899-12-30T00:00:00"/>
    <d v="1899-12-30T00:00:00"/>
    <d v="1899-12-30T00:00:00"/>
    <d v="1899-12-30T00:00:00"/>
    <d v="1899-12-30T00:00:00"/>
    <d v="1899-12-30T00:00:00"/>
    <s v=""/>
  </r>
  <r>
    <n v="20040"/>
    <d v="2021-03-26T00:00:00"/>
    <s v="Low"/>
    <n v="617"/>
    <n v="25"/>
    <s v="Declined"/>
    <x v="3"/>
    <d v="1899-12-30T00:00:00"/>
    <d v="1899-12-30T00:00:00"/>
    <d v="1899-12-30T00:00:00"/>
    <d v="1899-12-30T00:00:00"/>
    <d v="1899-12-30T00:00:00"/>
    <d v="1899-12-30T00:00:00"/>
    <s v=""/>
  </r>
  <r>
    <n v="20041"/>
    <d v="2021-03-23T00:00:00"/>
    <s v="Low"/>
    <n v="619"/>
    <n v="120"/>
    <s v="Declined"/>
    <x v="3"/>
    <d v="1899-12-30T00:00:00"/>
    <d v="1899-12-30T00:00:00"/>
    <d v="1899-12-30T00:00:00"/>
    <d v="1899-12-30T00:00:00"/>
    <d v="1899-12-30T00:00:00"/>
    <d v="1899-12-30T00:00:00"/>
    <s v=""/>
  </r>
  <r>
    <n v="20042"/>
    <d v="2021-03-27T00:00:00"/>
    <s v="High"/>
    <n v="637"/>
    <n v="51"/>
    <s v="Approved"/>
    <x v="0"/>
    <d v="2021-04-26T00:00:00"/>
    <d v="2021-05-26T00:00:00"/>
    <d v="2021-06-25T00:00:00"/>
    <d v="2021-04-29T00:00:00"/>
    <d v="2021-05-26T00:00:00"/>
    <d v="2021-06-25T00:00:00"/>
    <s v="Paid Back"/>
  </r>
  <r>
    <n v="20043"/>
    <d v="2021-02-14T00:00:00"/>
    <s v="Low"/>
    <n v="617"/>
    <n v="130"/>
    <s v="Declined"/>
    <x v="1"/>
    <d v="1899-12-30T00:00:00"/>
    <d v="1899-12-30T00:00:00"/>
    <d v="1899-12-30T00:00:00"/>
    <d v="1899-12-30T00:00:00"/>
    <d v="1899-12-30T00:00:00"/>
    <d v="1899-12-30T00:00:00"/>
    <s v=""/>
  </r>
  <r>
    <n v="20044"/>
    <d v="2021-02-14T00:00:00"/>
    <s v="High"/>
    <n v="638"/>
    <n v="81"/>
    <s v="Approved"/>
    <x v="0"/>
    <d v="2021-03-16T00:00:00"/>
    <d v="2021-04-15T00:00:00"/>
    <d v="2021-05-15T00:00:00"/>
    <d v="2021-03-18T00:00:00"/>
    <d v="2021-04-15T00:00:00"/>
    <d v="2021-05-15T00:00:00"/>
    <s v="Paid Back"/>
  </r>
  <r>
    <n v="20045"/>
    <d v="2021-01-12T00:00:00"/>
    <s v="Mid"/>
    <n v="573"/>
    <n v="95"/>
    <s v="Declined"/>
    <x v="2"/>
    <d v="1899-12-30T00:00:00"/>
    <d v="1899-12-30T00:00:00"/>
    <d v="1899-12-30T00:00:00"/>
    <d v="1899-12-30T00:00:00"/>
    <d v="1899-12-30T00:00:00"/>
    <d v="1899-12-30T00:00:00"/>
    <s v=""/>
  </r>
  <r>
    <n v="20046"/>
    <d v="2021-03-16T00:00:00"/>
    <s v="Low"/>
    <n v="553"/>
    <n v="113"/>
    <s v="Declined"/>
    <x v="1"/>
    <d v="1899-12-30T00:00:00"/>
    <d v="1899-12-30T00:00:00"/>
    <d v="1899-12-30T00:00:00"/>
    <d v="1899-12-30T00:00:00"/>
    <d v="1899-12-30T00:00:00"/>
    <d v="1899-12-30T00:00:00"/>
    <s v=""/>
  </r>
  <r>
    <n v="20047"/>
    <d v="2021-03-27T00:00:00"/>
    <s v="High"/>
    <n v="665"/>
    <n v="96"/>
    <s v="Approved"/>
    <x v="0"/>
    <d v="2021-04-26T00:00:00"/>
    <d v="2021-05-26T00:00:00"/>
    <d v="2021-06-25T00:00:00"/>
    <d v="2021-05-01T00:00:00"/>
    <d v="2021-05-26T00:00:00"/>
    <d v="2021-06-25T00:00:00"/>
    <s v="Defaulted"/>
  </r>
  <r>
    <n v="20048"/>
    <d v="2021-03-30T00:00:00"/>
    <s v="Low"/>
    <n v="633"/>
    <n v="71"/>
    <s v="Approved"/>
    <x v="0"/>
    <d v="2021-04-29T00:00:00"/>
    <d v="2021-05-29T00:00:00"/>
    <d v="2021-06-28T00:00:00"/>
    <d v="2021-05-05T00:00:00"/>
    <d v="2021-05-29T00:00:00"/>
    <d v="2021-06-28T00:00:00"/>
    <s v="Paid Back"/>
  </r>
  <r>
    <n v="20049"/>
    <d v="2021-03-14T00:00:00"/>
    <s v="Mid"/>
    <n v="621"/>
    <n v="118"/>
    <s v="Approved"/>
    <x v="0"/>
    <d v="2021-04-13T00:00:00"/>
    <d v="2021-05-13T00:00:00"/>
    <d v="2021-06-12T00:00:00"/>
    <d v="2021-05-23T00:00:00"/>
    <d v="2021-05-13T00:00:00"/>
    <d v="2021-06-12T00:00:00"/>
    <s v="Defaulted"/>
  </r>
  <r>
    <n v="20050"/>
    <d v="2021-03-14T00:00:00"/>
    <s v="Mid"/>
    <n v="590"/>
    <n v="72"/>
    <s v="Declined"/>
    <x v="1"/>
    <d v="1899-12-30T00:00:00"/>
    <d v="1899-12-30T00:00:00"/>
    <d v="1899-12-30T00:00:00"/>
    <d v="1899-12-30T00:00:00"/>
    <d v="1899-12-30T00:00:00"/>
    <d v="1899-12-30T00:00:00"/>
    <s v=""/>
  </r>
  <r>
    <n v="20051"/>
    <d v="2021-01-25T00:00:00"/>
    <s v="Mid"/>
    <n v="615"/>
    <n v="54"/>
    <s v="Declined"/>
    <x v="1"/>
    <d v="1899-12-30T00:00:00"/>
    <d v="1899-12-30T00:00:00"/>
    <d v="1899-12-30T00:00:00"/>
    <d v="1899-12-30T00:00:00"/>
    <d v="1899-12-30T00:00:00"/>
    <d v="1899-12-30T00:00:00"/>
    <s v=""/>
  </r>
  <r>
    <n v="20052"/>
    <d v="2021-03-05T00:00:00"/>
    <s v="High"/>
    <n v="598"/>
    <n v="114"/>
    <s v="Approved"/>
    <x v="0"/>
    <d v="2021-04-04T00:00:00"/>
    <d v="2021-05-04T00:00:00"/>
    <d v="2021-06-03T00:00:00"/>
    <d v="2021-06-06T00:00:00"/>
    <d v="2021-05-04T00:00:00"/>
    <d v="2021-06-03T00:00:00"/>
    <s v="Defaulted"/>
  </r>
  <r>
    <n v="20053"/>
    <d v="2021-02-04T00:00:00"/>
    <s v="Mid"/>
    <n v="554"/>
    <n v="119"/>
    <s v="Declined"/>
    <x v="4"/>
    <d v="1899-12-30T00:00:00"/>
    <d v="1899-12-30T00:00:00"/>
    <d v="1899-12-30T00:00:00"/>
    <d v="1899-12-30T00:00:00"/>
    <d v="1899-12-30T00:00:00"/>
    <d v="1899-12-30T00:00:00"/>
    <s v=""/>
  </r>
  <r>
    <n v="20054"/>
    <d v="2021-02-25T00:00:00"/>
    <s v="High"/>
    <n v="687"/>
    <n v="87"/>
    <s v="Approved"/>
    <x v="0"/>
    <d v="2021-03-27T00:00:00"/>
    <d v="2021-04-26T00:00:00"/>
    <d v="2021-05-26T00:00:00"/>
    <d v="2021-04-01T00:00:00"/>
    <d v="2021-04-26T00:00:00"/>
    <d v="2021-05-26T00:00:00"/>
    <s v="Paid Back"/>
  </r>
  <r>
    <n v="20055"/>
    <d v="2021-03-11T00:00:00"/>
    <s v="Low"/>
    <n v="542"/>
    <n v="116"/>
    <s v="Approved"/>
    <x v="0"/>
    <d v="2021-04-10T00:00:00"/>
    <d v="2021-05-10T00:00:00"/>
    <d v="2021-06-09T00:00:00"/>
    <d v="2021-04-25T00:00:00"/>
    <d v="2021-05-10T00:00:00"/>
    <d v="2021-06-09T00:00:00"/>
    <s v="Defaulted"/>
  </r>
  <r>
    <n v="20056"/>
    <d v="2021-03-17T00:00:00"/>
    <s v="Low"/>
    <n v="601"/>
    <n v="129"/>
    <s v="Declined"/>
    <x v="1"/>
    <d v="1899-12-30T00:00:00"/>
    <d v="1899-12-30T00:00:00"/>
    <d v="1899-12-30T00:00:00"/>
    <d v="1899-12-30T00:00:00"/>
    <d v="1899-12-30T00:00:00"/>
    <d v="1899-12-30T00:00:00"/>
    <s v=""/>
  </r>
  <r>
    <n v="20057"/>
    <d v="2021-03-15T00:00:00"/>
    <s v="High"/>
    <n v="577"/>
    <n v="72"/>
    <s v="Declined"/>
    <x v="3"/>
    <d v="1899-12-30T00:00:00"/>
    <d v="1899-12-30T00:00:00"/>
    <d v="1899-12-30T00:00:00"/>
    <d v="1899-12-30T00:00:00"/>
    <d v="1899-12-30T00:00:00"/>
    <d v="1899-12-30T00:00:00"/>
    <s v=""/>
  </r>
  <r>
    <n v="20058"/>
    <d v="2021-03-30T00:00:00"/>
    <s v="Mid"/>
    <n v="644"/>
    <n v="145"/>
    <s v="Approved"/>
    <x v="0"/>
    <d v="2021-04-29T00:00:00"/>
    <d v="2021-05-29T00:00:00"/>
    <d v="2021-06-28T00:00:00"/>
    <d v="2021-05-06T00:00:00"/>
    <d v="2021-05-29T00:00:00"/>
    <d v="2021-06-28T00:00:00"/>
    <s v="Paid Back"/>
  </r>
  <r>
    <n v="20059"/>
    <d v="2021-02-22T00:00:00"/>
    <s v="Low"/>
    <n v="649"/>
    <n v="67"/>
    <s v="Approved"/>
    <x v="0"/>
    <d v="2021-03-24T00:00:00"/>
    <d v="2021-04-23T00:00:00"/>
    <d v="2021-05-23T00:00:00"/>
    <d v="2021-03-29T00:00:00"/>
    <d v="2021-04-23T00:00:00"/>
    <d v="2021-05-23T00:00:00"/>
    <s v="Paid Back"/>
  </r>
  <r>
    <n v="20060"/>
    <d v="2021-02-21T00:00:00"/>
    <s v="High"/>
    <n v="655"/>
    <n v="90"/>
    <s v="Approved"/>
    <x v="0"/>
    <d v="2021-03-23T00:00:00"/>
    <d v="2021-04-22T00:00:00"/>
    <d v="2021-05-22T00:00:00"/>
    <d v="2021-03-30T00:00:00"/>
    <d v="2021-04-22T00:00:00"/>
    <d v="2021-05-22T00:00:00"/>
    <s v="Defaulted"/>
  </r>
  <r>
    <n v="20061"/>
    <d v="2021-02-18T00:00:00"/>
    <s v="Low"/>
    <n v="633"/>
    <n v="135"/>
    <s v="Declined"/>
    <x v="4"/>
    <d v="1899-12-30T00:00:00"/>
    <d v="1899-12-30T00:00:00"/>
    <d v="1899-12-30T00:00:00"/>
    <d v="1899-12-30T00:00:00"/>
    <d v="1899-12-30T00:00:00"/>
    <d v="1899-12-30T00:00:00"/>
    <s v=""/>
  </r>
  <r>
    <n v="20062"/>
    <d v="2021-02-12T00:00:00"/>
    <s v="Mid"/>
    <n v="597"/>
    <n v="59"/>
    <s v="Declined"/>
    <x v="5"/>
    <d v="1899-12-30T00:00:00"/>
    <d v="1899-12-30T00:00:00"/>
    <d v="1899-12-30T00:00:00"/>
    <d v="1899-12-30T00:00:00"/>
    <d v="1899-12-30T00:00:00"/>
    <d v="1899-12-30T00:00:00"/>
    <s v=""/>
  </r>
  <r>
    <n v="20063"/>
    <d v="2021-02-13T00:00:00"/>
    <s v="Mid"/>
    <n v="630"/>
    <n v="84"/>
    <s v="Approved"/>
    <x v="0"/>
    <d v="2021-03-15T00:00:00"/>
    <d v="2021-04-14T00:00:00"/>
    <d v="2021-05-14T00:00:00"/>
    <d v="2021-03-29T00:00:00"/>
    <d v="2021-04-14T00:00:00"/>
    <d v="2021-05-14T00:00:00"/>
    <s v="Paid Back"/>
  </r>
  <r>
    <n v="20064"/>
    <d v="2021-02-09T00:00:00"/>
    <s v="Mid"/>
    <n v="535"/>
    <n v="108"/>
    <s v="Declined"/>
    <x v="1"/>
    <d v="1899-12-30T00:00:00"/>
    <d v="1899-12-30T00:00:00"/>
    <d v="1899-12-30T00:00:00"/>
    <d v="1899-12-30T00:00:00"/>
    <d v="1899-12-30T00:00:00"/>
    <d v="1899-12-30T00:00:00"/>
    <s v=""/>
  </r>
  <r>
    <n v="20065"/>
    <d v="2021-03-14T00:00:00"/>
    <s v="High"/>
    <n v="608"/>
    <n v="137"/>
    <s v="Approved"/>
    <x v="0"/>
    <d v="2021-04-13T00:00:00"/>
    <d v="2021-05-13T00:00:00"/>
    <d v="2021-06-12T00:00:00"/>
    <d v="2021-04-22T00:00:00"/>
    <d v="2021-05-13T00:00:00"/>
    <d v="2021-06-12T00:00:00"/>
    <s v="Paid Back"/>
  </r>
  <r>
    <n v="20066"/>
    <d v="2021-03-14T00:00:00"/>
    <s v="Mid"/>
    <n v="571"/>
    <n v="150"/>
    <s v="Approved"/>
    <x v="0"/>
    <d v="2021-04-13T00:00:00"/>
    <d v="2021-05-13T00:00:00"/>
    <d v="2021-06-12T00:00:00"/>
    <d v="2021-05-22T00:00:00"/>
    <d v="2021-05-13T00:00:00"/>
    <d v="2021-06-12T00:00:00"/>
    <s v="Paid Back"/>
  </r>
  <r>
    <n v="20067"/>
    <d v="2021-01-12T00:00:00"/>
    <s v="High"/>
    <n v="630"/>
    <n v="121"/>
    <s v="Approved"/>
    <x v="0"/>
    <d v="2021-02-11T00:00:00"/>
    <d v="2021-03-13T00:00:00"/>
    <d v="2021-04-12T00:00:00"/>
    <d v="2021-03-16T00:00:00"/>
    <d v="2021-03-13T00:00:00"/>
    <d v="2021-04-12T00:00:00"/>
    <s v="Paid Back"/>
  </r>
  <r>
    <n v="20068"/>
    <d v="2021-03-29T00:00:00"/>
    <s v="Mid"/>
    <n v="723"/>
    <n v="113"/>
    <s v="Approved"/>
    <x v="0"/>
    <d v="2021-04-28T00:00:00"/>
    <d v="2021-05-28T00:00:00"/>
    <d v="2021-06-27T00:00:00"/>
    <d v="2021-05-01T00:00:00"/>
    <d v="2021-05-28T00:00:00"/>
    <d v="2021-06-27T00:00:00"/>
    <s v="Paid Back"/>
  </r>
  <r>
    <n v="20069"/>
    <d v="2021-02-27T00:00:00"/>
    <s v="Low"/>
    <n v="585"/>
    <n v="130"/>
    <s v="Declined"/>
    <x v="2"/>
    <d v="1899-12-30T00:00:00"/>
    <d v="1899-12-30T00:00:00"/>
    <d v="1899-12-30T00:00:00"/>
    <d v="1899-12-30T00:00:00"/>
    <d v="1899-12-30T00:00:00"/>
    <d v="1899-12-30T00:00:00"/>
    <s v=""/>
  </r>
  <r>
    <n v="20070"/>
    <d v="2021-01-10T00:00:00"/>
    <s v="Low"/>
    <n v="682"/>
    <n v="109"/>
    <s v="Approved"/>
    <x v="0"/>
    <d v="2021-02-09T00:00:00"/>
    <d v="2021-03-11T00:00:00"/>
    <d v="2021-04-10T00:00:00"/>
    <d v="2021-02-17T00:00:00"/>
    <d v="2021-03-11T00:00:00"/>
    <d v="2021-04-10T00:00:00"/>
    <s v="Defaulted"/>
  </r>
  <r>
    <n v="20071"/>
    <d v="2021-02-27T00:00:00"/>
    <s v="Mid"/>
    <n v="608"/>
    <n v="66"/>
    <s v="Declined"/>
    <x v="2"/>
    <d v="1899-12-30T00:00:00"/>
    <d v="1899-12-30T00:00:00"/>
    <d v="1899-12-30T00:00:00"/>
    <d v="1899-12-30T00:00:00"/>
    <d v="1899-12-30T00:00:00"/>
    <d v="1899-12-30T00:00:00"/>
    <s v=""/>
  </r>
  <r>
    <n v="20072"/>
    <d v="2021-02-11T00:00:00"/>
    <s v="Mid"/>
    <n v="634"/>
    <n v="136"/>
    <s v="Approved"/>
    <x v="0"/>
    <d v="2021-03-13T00:00:00"/>
    <d v="2021-04-12T00:00:00"/>
    <d v="2021-05-12T00:00:00"/>
    <d v="2021-03-31T00:00:00"/>
    <d v="2021-04-12T00:00:00"/>
    <d v="2021-05-12T00:00:00"/>
    <s v="Paid Back"/>
  </r>
  <r>
    <n v="20073"/>
    <d v="2021-03-10T00:00:00"/>
    <s v="High"/>
    <n v="585"/>
    <n v="94"/>
    <s v="Declined"/>
    <x v="1"/>
    <d v="1899-12-30T00:00:00"/>
    <d v="1899-12-30T00:00:00"/>
    <d v="1899-12-30T00:00:00"/>
    <d v="1899-12-30T00:00:00"/>
    <d v="1899-12-30T00:00:00"/>
    <d v="1899-12-30T00:00:00"/>
    <s v=""/>
  </r>
  <r>
    <n v="20074"/>
    <d v="2021-03-21T00:00:00"/>
    <s v="High"/>
    <n v="628"/>
    <n v="68"/>
    <s v="Approved"/>
    <x v="0"/>
    <d v="2021-04-20T00:00:00"/>
    <d v="2021-05-20T00:00:00"/>
    <d v="2021-06-19T00:00:00"/>
    <d v="2021-04-26T00:00:00"/>
    <d v="2021-05-20T00:00:00"/>
    <d v="2021-06-19T00:00:00"/>
    <s v="Paid Back"/>
  </r>
  <r>
    <n v="20075"/>
    <d v="2021-02-07T00:00:00"/>
    <s v="Low"/>
    <n v="689"/>
    <n v="113"/>
    <s v="Approved"/>
    <x v="0"/>
    <d v="2021-03-09T00:00:00"/>
    <d v="2021-04-08T00:00:00"/>
    <d v="2021-05-08T00:00:00"/>
    <d v="2021-03-16T00:00:00"/>
    <d v="2021-04-08T00:00:00"/>
    <d v="2021-05-08T00:00:00"/>
    <s v="Defaulted"/>
  </r>
  <r>
    <n v="20076"/>
    <d v="2021-02-22T00:00:00"/>
    <s v="Mid"/>
    <n v="644"/>
    <n v="54"/>
    <s v="Approved"/>
    <x v="0"/>
    <d v="2021-03-24T00:00:00"/>
    <d v="2021-04-23T00:00:00"/>
    <d v="2021-05-23T00:00:00"/>
    <d v="2021-03-26T00:00:00"/>
    <d v="2021-04-23T00:00:00"/>
    <d v="2021-05-23T00:00:00"/>
    <s v="Defaulted"/>
  </r>
  <r>
    <n v="20077"/>
    <d v="2021-02-20T00:00:00"/>
    <s v="Mid"/>
    <n v="631"/>
    <n v="76"/>
    <s v="Approved"/>
    <x v="0"/>
    <d v="2021-03-22T00:00:00"/>
    <d v="2021-04-21T00:00:00"/>
    <d v="2021-05-21T00:00:00"/>
    <d v="2021-04-06T00:00:00"/>
    <d v="2021-04-21T00:00:00"/>
    <d v="2021-05-21T00:00:00"/>
    <s v="Paid Back"/>
  </r>
  <r>
    <n v="20078"/>
    <d v="2021-02-20T00:00:00"/>
    <s v="Low"/>
    <n v="624"/>
    <n v="96"/>
    <s v="Declined"/>
    <x v="2"/>
    <d v="1899-12-30T00:00:00"/>
    <d v="1899-12-30T00:00:00"/>
    <d v="1899-12-30T00:00:00"/>
    <d v="1899-12-30T00:00:00"/>
    <d v="1899-12-30T00:00:00"/>
    <d v="1899-12-30T00:00:00"/>
    <s v=""/>
  </r>
  <r>
    <n v="20079"/>
    <d v="2021-02-06T00:00:00"/>
    <s v="High"/>
    <n v="654"/>
    <n v="51"/>
    <s v="Approved"/>
    <x v="0"/>
    <d v="2021-03-08T00:00:00"/>
    <d v="2021-04-07T00:00:00"/>
    <d v="2021-05-07T00:00:00"/>
    <d v="2021-03-09T00:00:00"/>
    <d v="2021-04-07T00:00:00"/>
    <d v="2021-05-07T00:00:00"/>
    <s v="Defaulted"/>
  </r>
  <r>
    <n v="20080"/>
    <d v="2021-02-03T00:00:00"/>
    <s v="Mid"/>
    <n v="618"/>
    <n v="108"/>
    <s v="Declined"/>
    <x v="3"/>
    <d v="1899-12-30T00:00:00"/>
    <d v="1899-12-30T00:00:00"/>
    <d v="1899-12-30T00:00:00"/>
    <d v="1899-12-30T00:00:00"/>
    <d v="1899-12-30T00:00:00"/>
    <d v="1899-12-30T00:00:00"/>
    <s v=""/>
  </r>
  <r>
    <n v="20081"/>
    <d v="2021-02-26T00:00:00"/>
    <s v="Mid"/>
    <n v="659"/>
    <n v="108"/>
    <s v="Approved"/>
    <x v="0"/>
    <d v="2021-03-28T00:00:00"/>
    <d v="2021-04-27T00:00:00"/>
    <d v="2021-05-27T00:00:00"/>
    <d v="2021-03-31T00:00:00"/>
    <d v="2021-04-27T00:00:00"/>
    <d v="2021-05-27T00:00:00"/>
    <s v="Paid Back"/>
  </r>
  <r>
    <n v="20082"/>
    <d v="2021-03-30T00:00:00"/>
    <s v="High"/>
    <n v="625"/>
    <n v="117"/>
    <s v="Approved"/>
    <x v="0"/>
    <d v="2021-04-29T00:00:00"/>
    <d v="2021-05-29T00:00:00"/>
    <d v="2021-06-28T00:00:00"/>
    <d v="2021-05-09T00:00:00"/>
    <d v="2021-05-29T00:00:00"/>
    <d v="2021-06-28T00:00:00"/>
    <s v="Defaulted"/>
  </r>
  <r>
    <n v="20083"/>
    <d v="2021-01-21T00:00:00"/>
    <s v="Mid"/>
    <n v="607"/>
    <n v="41"/>
    <s v="Declined"/>
    <x v="3"/>
    <d v="1899-12-30T00:00:00"/>
    <d v="1899-12-30T00:00:00"/>
    <d v="1899-12-30T00:00:00"/>
    <d v="1899-12-30T00:00:00"/>
    <d v="1899-12-30T00:00:00"/>
    <d v="1899-12-30T00:00:00"/>
    <s v=""/>
  </r>
  <r>
    <n v="20084"/>
    <d v="2021-02-12T00:00:00"/>
    <s v="Mid"/>
    <n v="616"/>
    <n v="112"/>
    <s v="Declined"/>
    <x v="5"/>
    <d v="1899-12-30T00:00:00"/>
    <d v="1899-12-30T00:00:00"/>
    <d v="1899-12-30T00:00:00"/>
    <d v="1899-12-30T00:00:00"/>
    <d v="1899-12-30T00:00:00"/>
    <d v="1899-12-30T00:00:00"/>
    <s v=""/>
  </r>
  <r>
    <n v="20085"/>
    <d v="2021-03-01T00:00:00"/>
    <s v="Mid"/>
    <n v="679"/>
    <n v="34"/>
    <s v="Approved"/>
    <x v="0"/>
    <d v="2021-03-31T00:00:00"/>
    <d v="2021-04-30T00:00:00"/>
    <d v="2021-05-30T00:00:00"/>
    <d v="2021-04-07T00:00:00"/>
    <d v="2021-04-30T00:00:00"/>
    <d v="2021-05-30T00:00:00"/>
    <s v="Defaulted"/>
  </r>
  <r>
    <n v="20086"/>
    <d v="2021-02-22T00:00:00"/>
    <s v="Mid"/>
    <n v="593"/>
    <n v="57"/>
    <s v="Declined"/>
    <x v="4"/>
    <d v="1899-12-30T00:00:00"/>
    <d v="1899-12-30T00:00:00"/>
    <d v="1899-12-30T00:00:00"/>
    <d v="1899-12-30T00:00:00"/>
    <d v="1899-12-30T00:00:00"/>
    <d v="1899-12-30T00:00:00"/>
    <s v=""/>
  </r>
  <r>
    <n v="20087"/>
    <d v="2021-01-09T00:00:00"/>
    <s v="Mid"/>
    <n v="631"/>
    <n v="132"/>
    <s v="Approved"/>
    <x v="0"/>
    <d v="2021-02-08T00:00:00"/>
    <d v="2021-03-10T00:00:00"/>
    <d v="2021-04-09T00:00:00"/>
    <d v="2021-03-13T00:00:00"/>
    <d v="2021-03-10T00:00:00"/>
    <d v="2021-04-09T00:00:00"/>
    <s v="Paid Back"/>
  </r>
  <r>
    <n v="20088"/>
    <d v="2021-01-12T00:00:00"/>
    <s v="Mid"/>
    <n v="587"/>
    <n v="102"/>
    <s v="Declined"/>
    <x v="5"/>
    <d v="1899-12-30T00:00:00"/>
    <d v="1899-12-30T00:00:00"/>
    <d v="1899-12-30T00:00:00"/>
    <d v="1899-12-30T00:00:00"/>
    <d v="1899-12-30T00:00:00"/>
    <d v="1899-12-30T00:00:00"/>
    <s v=""/>
  </r>
  <r>
    <n v="20089"/>
    <d v="2021-03-01T00:00:00"/>
    <s v="High"/>
    <n v="570"/>
    <n v="68"/>
    <s v="Approved"/>
    <x v="0"/>
    <d v="2021-03-31T00:00:00"/>
    <d v="2021-04-30T00:00:00"/>
    <d v="2021-05-30T00:00:00"/>
    <d v="2021-06-06T00:00:00"/>
    <d v="2021-04-30T00:00:00"/>
    <d v="2021-05-30T00:00:00"/>
    <s v="Defaulted"/>
  </r>
  <r>
    <n v="20090"/>
    <d v="2021-03-29T00:00:00"/>
    <s v="High"/>
    <n v="575"/>
    <n v="43"/>
    <s v="Declined"/>
    <x v="5"/>
    <d v="1899-12-30T00:00:00"/>
    <d v="1899-12-30T00:00:00"/>
    <d v="1899-12-30T00:00:00"/>
    <d v="1899-12-30T00:00:00"/>
    <d v="1899-12-30T00:00:00"/>
    <d v="1899-12-30T00:00:00"/>
    <s v=""/>
  </r>
  <r>
    <n v="20091"/>
    <d v="2021-01-11T00:00:00"/>
    <s v="High"/>
    <n v="641"/>
    <n v="93"/>
    <s v="Approved"/>
    <x v="0"/>
    <d v="2021-02-10T00:00:00"/>
    <d v="2021-03-12T00:00:00"/>
    <d v="2021-04-11T00:00:00"/>
    <d v="2021-02-19T00:00:00"/>
    <d v="2021-03-12T00:00:00"/>
    <d v="2021-04-11T00:00:00"/>
    <s v="Paid Back"/>
  </r>
  <r>
    <n v="20092"/>
    <d v="2021-01-14T00:00:00"/>
    <s v="Mid"/>
    <n v="641"/>
    <n v="91"/>
    <s v="Approved"/>
    <x v="0"/>
    <d v="2021-02-13T00:00:00"/>
    <d v="2021-03-15T00:00:00"/>
    <d v="2021-04-14T00:00:00"/>
    <d v="2021-02-22T00:00:00"/>
    <d v="2021-03-15T00:00:00"/>
    <d v="2021-04-14T00:00:00"/>
    <s v="Defaulted"/>
  </r>
  <r>
    <n v="20093"/>
    <d v="2021-02-25T00:00:00"/>
    <s v="Low"/>
    <n v="605"/>
    <n v="78"/>
    <s v="Declined"/>
    <x v="5"/>
    <d v="1899-12-30T00:00:00"/>
    <d v="1899-12-30T00:00:00"/>
    <d v="1899-12-30T00:00:00"/>
    <d v="1899-12-30T00:00:00"/>
    <d v="1899-12-30T00:00:00"/>
    <d v="1899-12-30T00:00:00"/>
    <s v=""/>
  </r>
  <r>
    <n v="20094"/>
    <d v="2021-01-28T00:00:00"/>
    <s v="Low"/>
    <n v="623"/>
    <n v="90"/>
    <s v="Declined"/>
    <x v="2"/>
    <d v="1899-12-30T00:00:00"/>
    <d v="1899-12-30T00:00:00"/>
    <d v="1899-12-30T00:00:00"/>
    <d v="1899-12-30T00:00:00"/>
    <d v="1899-12-30T00:00:00"/>
    <d v="1899-12-30T00:00:00"/>
    <s v=""/>
  </r>
  <r>
    <n v="20095"/>
    <d v="2021-01-17T00:00:00"/>
    <s v="Low"/>
    <n v="659"/>
    <n v="66"/>
    <s v="Approved"/>
    <x v="0"/>
    <d v="2021-02-16T00:00:00"/>
    <d v="2021-03-18T00:00:00"/>
    <d v="2021-04-17T00:00:00"/>
    <d v="2021-02-20T00:00:00"/>
    <d v="2021-03-18T00:00:00"/>
    <d v="2021-04-17T00:00:00"/>
    <s v="Defaulted"/>
  </r>
  <r>
    <n v="20096"/>
    <d v="2021-01-27T00:00:00"/>
    <s v="Low"/>
    <n v="658"/>
    <n v="84"/>
    <s v="Approved"/>
    <x v="0"/>
    <d v="2021-02-26T00:00:00"/>
    <d v="2021-03-28T00:00:00"/>
    <d v="2021-04-27T00:00:00"/>
    <d v="2021-03-07T00:00:00"/>
    <d v="2021-03-28T00:00:00"/>
    <d v="2021-04-27T00:00:00"/>
    <s v="Defaulted"/>
  </r>
  <r>
    <n v="20097"/>
    <d v="2021-03-24T00:00:00"/>
    <s v="High"/>
    <n v="634"/>
    <n v="22"/>
    <s v="Approved"/>
    <x v="0"/>
    <d v="2021-04-23T00:00:00"/>
    <d v="2021-05-23T00:00:00"/>
    <d v="2021-06-22T00:00:00"/>
    <d v="2021-05-14T00:00:00"/>
    <d v="2021-05-23T00:00:00"/>
    <d v="2021-06-22T00:00:00"/>
    <s v="Paid Back"/>
  </r>
  <r>
    <n v="20098"/>
    <d v="2021-04-01T00:00:00"/>
    <s v="Mid"/>
    <n v="638"/>
    <n v="140"/>
    <s v="Approved"/>
    <x v="0"/>
    <d v="2021-05-01T00:00:00"/>
    <d v="2021-05-31T00:00:00"/>
    <d v="2021-06-30T00:00:00"/>
    <d v="2021-05-07T00:00:00"/>
    <d v="2021-05-31T00:00:00"/>
    <d v="2021-06-30T00:00:00"/>
    <s v="Paid Back"/>
  </r>
  <r>
    <n v="20099"/>
    <d v="2021-02-28T00:00:00"/>
    <s v="Low"/>
    <n v="583"/>
    <n v="109"/>
    <s v="Declined"/>
    <x v="2"/>
    <d v="1899-12-30T00:00:00"/>
    <d v="1899-12-30T00:00:00"/>
    <d v="1899-12-30T00:00:00"/>
    <d v="1899-12-30T00:00:00"/>
    <d v="1899-12-30T00:00:00"/>
    <d v="1899-12-30T00:00:00"/>
    <s v=""/>
  </r>
  <r>
    <n v="20100"/>
    <d v="2021-03-27T00:00:00"/>
    <s v="Mid"/>
    <n v="643"/>
    <n v="92"/>
    <s v="Approved"/>
    <x v="0"/>
    <d v="2021-04-26T00:00:00"/>
    <d v="2021-05-26T00:00:00"/>
    <d v="2021-06-25T00:00:00"/>
    <d v="2021-05-06T00:00:00"/>
    <d v="2021-05-26T00:00:00"/>
    <d v="2021-06-25T00:00:00"/>
    <s v="Defaulted"/>
  </r>
  <r>
    <n v="20101"/>
    <d v="2021-03-01T00:00:00"/>
    <s v="Low"/>
    <n v="625"/>
    <n v="111"/>
    <s v="Declined"/>
    <x v="5"/>
    <d v="1899-12-30T00:00:00"/>
    <d v="1899-12-30T00:00:00"/>
    <d v="1899-12-30T00:00:00"/>
    <d v="1899-12-30T00:00:00"/>
    <d v="1899-12-30T00:00:00"/>
    <d v="1899-12-30T00:00:00"/>
    <s v=""/>
  </r>
  <r>
    <n v="20102"/>
    <d v="2021-02-10T00:00:00"/>
    <s v="Low"/>
    <n v="627"/>
    <n v="80"/>
    <s v="Declined"/>
    <x v="1"/>
    <d v="1899-12-30T00:00:00"/>
    <d v="1899-12-30T00:00:00"/>
    <d v="1899-12-30T00:00:00"/>
    <d v="1899-12-30T00:00:00"/>
    <d v="1899-12-30T00:00:00"/>
    <d v="1899-12-30T00:00:00"/>
    <s v=""/>
  </r>
  <r>
    <n v="20103"/>
    <d v="2021-01-08T00:00:00"/>
    <s v="Mid"/>
    <n v="584"/>
    <n v="125"/>
    <s v="Declined"/>
    <x v="1"/>
    <d v="1899-12-30T00:00:00"/>
    <d v="1899-12-30T00:00:00"/>
    <d v="1899-12-30T00:00:00"/>
    <d v="1899-12-30T00:00:00"/>
    <d v="1899-12-30T00:00:00"/>
    <d v="1899-12-30T00:00:00"/>
    <s v=""/>
  </r>
  <r>
    <n v="20104"/>
    <d v="2021-02-18T00:00:00"/>
    <s v="Low"/>
    <n v="607"/>
    <n v="54"/>
    <s v="Declined"/>
    <x v="1"/>
    <d v="1899-12-30T00:00:00"/>
    <d v="1899-12-30T00:00:00"/>
    <d v="1899-12-30T00:00:00"/>
    <d v="1899-12-30T00:00:00"/>
    <d v="1899-12-30T00:00:00"/>
    <d v="1899-12-30T00:00:00"/>
    <s v=""/>
  </r>
  <r>
    <n v="20105"/>
    <d v="2021-03-11T00:00:00"/>
    <s v="Mid"/>
    <n v="569"/>
    <n v="75"/>
    <s v="Declined"/>
    <x v="1"/>
    <d v="1899-12-30T00:00:00"/>
    <d v="1899-12-30T00:00:00"/>
    <d v="1899-12-30T00:00:00"/>
    <d v="1899-12-30T00:00:00"/>
    <d v="1899-12-30T00:00:00"/>
    <d v="1899-12-30T00:00:00"/>
    <s v=""/>
  </r>
  <r>
    <n v="20106"/>
    <d v="2021-01-25T00:00:00"/>
    <s v="Mid"/>
    <n v="710"/>
    <n v="64"/>
    <s v="Approved"/>
    <x v="0"/>
    <d v="2021-02-24T00:00:00"/>
    <d v="2021-03-26T00:00:00"/>
    <d v="2021-04-25T00:00:00"/>
    <d v="2021-02-25T00:00:00"/>
    <d v="2021-03-26T00:00:00"/>
    <d v="2021-04-25T00:00:00"/>
    <s v="Defaulted"/>
  </r>
  <r>
    <n v="20107"/>
    <d v="2021-02-08T00:00:00"/>
    <s v="Mid"/>
    <n v="640"/>
    <n v="118"/>
    <s v="Approved"/>
    <x v="0"/>
    <d v="2021-03-10T00:00:00"/>
    <d v="2021-04-09T00:00:00"/>
    <d v="2021-05-09T00:00:00"/>
    <d v="2021-04-14T00:00:00"/>
    <d v="2021-04-09T00:00:00"/>
    <d v="2021-05-09T00:00:00"/>
    <s v="Paid Back"/>
  </r>
  <r>
    <n v="20108"/>
    <d v="2021-03-01T00:00:00"/>
    <s v="Low"/>
    <n v="575"/>
    <n v="76"/>
    <s v="Declined"/>
    <x v="5"/>
    <d v="1899-12-30T00:00:00"/>
    <d v="1899-12-30T00:00:00"/>
    <d v="1899-12-30T00:00:00"/>
    <d v="1899-12-30T00:00:00"/>
    <d v="1899-12-30T00:00:00"/>
    <d v="1899-12-30T00:00:00"/>
    <s v=""/>
  </r>
  <r>
    <n v="20109"/>
    <d v="2021-03-12T00:00:00"/>
    <s v="Low"/>
    <n v="569"/>
    <n v="72"/>
    <s v="Declined"/>
    <x v="4"/>
    <d v="1899-12-30T00:00:00"/>
    <d v="1899-12-30T00:00:00"/>
    <d v="1899-12-30T00:00:00"/>
    <d v="1899-12-30T00:00:00"/>
    <d v="1899-12-30T00:00:00"/>
    <d v="1899-12-30T00:00:00"/>
    <s v=""/>
  </r>
  <r>
    <n v="20110"/>
    <d v="2021-02-04T00:00:00"/>
    <s v="Low"/>
    <n v="672"/>
    <n v="94"/>
    <s v="Approved"/>
    <x v="0"/>
    <d v="2021-03-06T00:00:00"/>
    <d v="2021-04-05T00:00:00"/>
    <d v="2021-05-05T00:00:00"/>
    <d v="2021-03-14T00:00:00"/>
    <d v="2021-04-05T00:00:00"/>
    <d v="2021-05-05T00:00:00"/>
    <s v="Paid Back"/>
  </r>
  <r>
    <n v="20111"/>
    <d v="2021-03-30T00:00:00"/>
    <s v="Mid"/>
    <n v="639"/>
    <n v="108"/>
    <s v="Approved"/>
    <x v="0"/>
    <d v="2021-04-29T00:00:00"/>
    <d v="2021-05-29T00:00:00"/>
    <d v="2021-06-28T00:00:00"/>
    <d v="2021-04-29T00:00:00"/>
    <d v="2021-05-29T00:00:00"/>
    <d v="2021-06-28T00:00:00"/>
    <s v="Defaulted"/>
  </r>
  <r>
    <n v="20112"/>
    <d v="2021-02-12T00:00:00"/>
    <s v="High"/>
    <n v="621"/>
    <n v="124"/>
    <s v="Approved"/>
    <x v="0"/>
    <d v="2021-03-14T00:00:00"/>
    <d v="2021-04-13T00:00:00"/>
    <d v="2021-05-13T00:00:00"/>
    <d v="2021-03-31T00:00:00"/>
    <d v="2021-04-13T00:00:00"/>
    <d v="2021-05-13T00:00:00"/>
    <s v="Paid Back"/>
  </r>
  <r>
    <n v="20113"/>
    <d v="2021-01-23T00:00:00"/>
    <s v="Low"/>
    <n v="597"/>
    <n v="81"/>
    <s v="Declined"/>
    <x v="2"/>
    <d v="1899-12-30T00:00:00"/>
    <d v="1899-12-30T00:00:00"/>
    <d v="1899-12-30T00:00:00"/>
    <d v="1899-12-30T00:00:00"/>
    <d v="1899-12-30T00:00:00"/>
    <d v="1899-12-30T00:00:00"/>
    <s v=""/>
  </r>
  <r>
    <n v="20114"/>
    <d v="2021-04-02T00:00:00"/>
    <s v="Mid"/>
    <n v="606"/>
    <n v="134"/>
    <s v="Declined"/>
    <x v="1"/>
    <d v="1899-12-30T00:00:00"/>
    <d v="1899-12-30T00:00:00"/>
    <d v="1899-12-30T00:00:00"/>
    <d v="1899-12-30T00:00:00"/>
    <d v="1899-12-30T00:00:00"/>
    <d v="1899-12-30T00:00:00"/>
    <s v=""/>
  </r>
  <r>
    <n v="20115"/>
    <d v="2021-03-30T00:00:00"/>
    <s v="Mid"/>
    <n v="595"/>
    <n v="108"/>
    <s v="Declined"/>
    <x v="1"/>
    <d v="1899-12-30T00:00:00"/>
    <d v="1899-12-30T00:00:00"/>
    <d v="1899-12-30T00:00:00"/>
    <d v="1899-12-30T00:00:00"/>
    <d v="1899-12-30T00:00:00"/>
    <d v="1899-12-30T00:00:00"/>
    <s v=""/>
  </r>
  <r>
    <n v="20116"/>
    <d v="2021-03-16T00:00:00"/>
    <s v="High"/>
    <n v="607"/>
    <n v="171"/>
    <s v="Approved"/>
    <x v="0"/>
    <d v="2021-04-15T00:00:00"/>
    <d v="2021-05-15T00:00:00"/>
    <d v="2021-06-14T00:00:00"/>
    <d v="2021-04-30T00:00:00"/>
    <d v="2021-05-15T00:00:00"/>
    <d v="2021-06-14T00:00:00"/>
    <s v="Paid Back"/>
  </r>
  <r>
    <n v="20117"/>
    <d v="2021-03-09T00:00:00"/>
    <s v="High"/>
    <n v="674"/>
    <n v="116"/>
    <s v="Approved"/>
    <x v="0"/>
    <d v="2021-04-08T00:00:00"/>
    <d v="2021-05-08T00:00:00"/>
    <d v="2021-06-07T00:00:00"/>
    <d v="2021-04-09T00:00:00"/>
    <d v="2021-05-08T00:00:00"/>
    <d v="2021-06-07T00:00:00"/>
    <s v="Defaulted"/>
  </r>
  <r>
    <n v="20118"/>
    <d v="2021-02-27T00:00:00"/>
    <s v="Mid"/>
    <n v="622"/>
    <n v="88"/>
    <s v="Approved"/>
    <x v="0"/>
    <d v="2021-03-29T00:00:00"/>
    <d v="2021-04-28T00:00:00"/>
    <d v="2021-05-28T00:00:00"/>
    <d v="2021-04-07T00:00:00"/>
    <d v="2021-04-28T00:00:00"/>
    <d v="2021-05-28T00:00:00"/>
    <s v="Paid Back"/>
  </r>
  <r>
    <n v="20119"/>
    <d v="2021-03-24T00:00:00"/>
    <s v="High"/>
    <n v="542"/>
    <n v="142"/>
    <s v="Declined"/>
    <x v="4"/>
    <d v="1899-12-30T00:00:00"/>
    <d v="1899-12-30T00:00:00"/>
    <d v="1899-12-30T00:00:00"/>
    <d v="1899-12-30T00:00:00"/>
    <d v="1899-12-30T00:00:00"/>
    <d v="1899-12-30T00:00:00"/>
    <s v=""/>
  </r>
  <r>
    <n v="20120"/>
    <d v="2021-02-28T00:00:00"/>
    <s v="High"/>
    <n v="681"/>
    <n v="81"/>
    <s v="Approved"/>
    <x v="0"/>
    <d v="2021-03-30T00:00:00"/>
    <d v="2021-04-29T00:00:00"/>
    <d v="2021-05-29T00:00:00"/>
    <d v="2021-04-03T00:00:00"/>
    <d v="2021-04-29T00:00:00"/>
    <d v="2021-05-29T00:00:00"/>
    <s v="Paid Back"/>
  </r>
  <r>
    <n v="20121"/>
    <d v="2021-03-22T00:00:00"/>
    <s v="Mid"/>
    <n v="658"/>
    <n v="81"/>
    <s v="Approved"/>
    <x v="0"/>
    <d v="2021-04-21T00:00:00"/>
    <d v="2021-05-21T00:00:00"/>
    <d v="2021-06-20T00:00:00"/>
    <d v="2021-04-25T00:00:00"/>
    <d v="2021-05-21T00:00:00"/>
    <d v="2021-06-20T00:00:00"/>
    <s v="Defaulted"/>
  </r>
  <r>
    <n v="20122"/>
    <d v="2021-03-08T00:00:00"/>
    <s v="Mid"/>
    <n v="607"/>
    <n v="133"/>
    <s v="Approved"/>
    <x v="0"/>
    <d v="2021-04-07T00:00:00"/>
    <d v="2021-05-07T00:00:00"/>
    <d v="2021-06-06T00:00:00"/>
    <d v="2021-05-09T00:00:00"/>
    <d v="2021-05-07T00:00:00"/>
    <d v="2021-06-06T00:00:00"/>
    <s v="Paid Back"/>
  </r>
  <r>
    <n v="20123"/>
    <d v="2021-02-04T00:00:00"/>
    <s v="High"/>
    <n v="687"/>
    <n v="69"/>
    <s v="Approved"/>
    <x v="0"/>
    <d v="2021-03-06T00:00:00"/>
    <d v="2021-04-05T00:00:00"/>
    <d v="2021-05-05T00:00:00"/>
    <d v="2021-03-08T00:00:00"/>
    <d v="2021-04-05T00:00:00"/>
    <d v="2021-05-05T00:00:00"/>
    <s v="Paid Back"/>
  </r>
  <r>
    <n v="20124"/>
    <d v="2021-03-14T00:00:00"/>
    <s v="Low"/>
    <n v="616"/>
    <n v="116"/>
    <s v="Declined"/>
    <x v="2"/>
    <d v="1899-12-30T00:00:00"/>
    <d v="1899-12-30T00:00:00"/>
    <d v="1899-12-30T00:00:00"/>
    <d v="1899-12-30T00:00:00"/>
    <d v="1899-12-30T00:00:00"/>
    <d v="1899-12-30T00:00:00"/>
    <s v=""/>
  </r>
  <r>
    <n v="20125"/>
    <d v="2021-01-04T00:00:00"/>
    <s v="High"/>
    <n v="607"/>
    <n v="92"/>
    <s v="Approved"/>
    <x v="0"/>
    <d v="2021-02-03T00:00:00"/>
    <d v="2021-03-05T00:00:00"/>
    <d v="2021-04-04T00:00:00"/>
    <d v="2021-03-05T00:00:00"/>
    <d v="2021-03-05T00:00:00"/>
    <d v="2021-04-04T00:00:00"/>
    <s v="Paid Back"/>
  </r>
  <r>
    <n v="20126"/>
    <d v="2021-03-12T00:00:00"/>
    <s v="Mid"/>
    <n v="553"/>
    <n v="166"/>
    <s v="Declined"/>
    <x v="3"/>
    <d v="1899-12-30T00:00:00"/>
    <d v="1899-12-30T00:00:00"/>
    <d v="1899-12-30T00:00:00"/>
    <d v="1899-12-30T00:00:00"/>
    <d v="1899-12-30T00:00:00"/>
    <d v="1899-12-30T00:00:00"/>
    <s v=""/>
  </r>
  <r>
    <n v="20127"/>
    <d v="2021-01-04T00:00:00"/>
    <s v="Low"/>
    <n v="677"/>
    <n v="104"/>
    <s v="Approved"/>
    <x v="0"/>
    <d v="2021-02-03T00:00:00"/>
    <d v="2021-03-05T00:00:00"/>
    <d v="2021-04-04T00:00:00"/>
    <d v="2021-02-03T00:00:00"/>
    <d v="2021-03-05T00:00:00"/>
    <d v="2021-04-04T00:00:00"/>
    <s v="Paid Back"/>
  </r>
  <r>
    <n v="20128"/>
    <d v="2021-02-03T00:00:00"/>
    <s v="Low"/>
    <n v="637"/>
    <n v="112"/>
    <s v="Declined"/>
    <x v="4"/>
    <d v="1899-12-30T00:00:00"/>
    <d v="1899-12-30T00:00:00"/>
    <d v="1899-12-30T00:00:00"/>
    <d v="1899-12-30T00:00:00"/>
    <d v="1899-12-30T00:00:00"/>
    <d v="1899-12-30T00:00:00"/>
    <s v=""/>
  </r>
  <r>
    <n v="20129"/>
    <d v="2021-01-11T00:00:00"/>
    <s v="High"/>
    <n v="569"/>
    <n v="76"/>
    <s v="Declined"/>
    <x v="4"/>
    <d v="1899-12-30T00:00:00"/>
    <d v="1899-12-30T00:00:00"/>
    <d v="1899-12-30T00:00:00"/>
    <d v="1899-12-30T00:00:00"/>
    <d v="1899-12-30T00:00:00"/>
    <d v="1899-12-30T00:00:00"/>
    <s v=""/>
  </r>
  <r>
    <n v="20130"/>
    <d v="2021-03-27T00:00:00"/>
    <s v="Low"/>
    <n v="667"/>
    <n v="96"/>
    <s v="Approved"/>
    <x v="0"/>
    <d v="2021-04-26T00:00:00"/>
    <d v="2021-05-26T00:00:00"/>
    <d v="2021-06-25T00:00:00"/>
    <d v="2021-05-02T00:00:00"/>
    <d v="2021-05-26T00:00:00"/>
    <d v="2021-06-25T00:00:00"/>
    <s v="Paid Back"/>
  </r>
  <r>
    <n v="20131"/>
    <d v="2021-03-12T00:00:00"/>
    <s v="High"/>
    <n v="626"/>
    <n v="123"/>
    <s v="Approved"/>
    <x v="0"/>
    <d v="2021-04-11T00:00:00"/>
    <d v="2021-05-11T00:00:00"/>
    <d v="2021-06-10T00:00:00"/>
    <d v="2021-05-16T00:00:00"/>
    <d v="2021-05-11T00:00:00"/>
    <d v="2021-06-10T00:00:00"/>
    <s v="Paid Back"/>
  </r>
  <r>
    <n v="20132"/>
    <d v="2021-02-08T00:00:00"/>
    <s v="Low"/>
    <n v="564"/>
    <n v="103"/>
    <s v="Declined"/>
    <x v="2"/>
    <d v="1899-12-30T00:00:00"/>
    <d v="1899-12-30T00:00:00"/>
    <d v="1899-12-30T00:00:00"/>
    <d v="1899-12-30T00:00:00"/>
    <d v="1899-12-30T00:00:00"/>
    <d v="1899-12-30T00:00:00"/>
    <s v=""/>
  </r>
  <r>
    <n v="20133"/>
    <d v="2021-03-22T00:00:00"/>
    <s v="High"/>
    <n v="634"/>
    <n v="109"/>
    <s v="Approved"/>
    <x v="0"/>
    <d v="2021-04-21T00:00:00"/>
    <d v="2021-05-21T00:00:00"/>
    <d v="2021-06-20T00:00:00"/>
    <d v="2021-04-30T00:00:00"/>
    <d v="2021-05-21T00:00:00"/>
    <d v="2021-06-20T00:00:00"/>
    <s v="Paid Back"/>
  </r>
  <r>
    <n v="20134"/>
    <d v="2021-03-08T00:00:00"/>
    <s v="Mid"/>
    <n v="603"/>
    <n v="34"/>
    <s v="Declined"/>
    <x v="5"/>
    <d v="1899-12-30T00:00:00"/>
    <d v="1899-12-30T00:00:00"/>
    <d v="1899-12-30T00:00:00"/>
    <d v="1899-12-30T00:00:00"/>
    <d v="1899-12-30T00:00:00"/>
    <d v="1899-12-30T00:00:00"/>
    <s v=""/>
  </r>
  <r>
    <n v="20135"/>
    <d v="2021-01-11T00:00:00"/>
    <s v="High"/>
    <n v="658"/>
    <n v="64"/>
    <s v="Approved"/>
    <x v="0"/>
    <d v="2021-02-10T00:00:00"/>
    <d v="2021-03-12T00:00:00"/>
    <d v="2021-04-11T00:00:00"/>
    <d v="2021-02-13T00:00:00"/>
    <d v="2021-03-12T00:00:00"/>
    <d v="2021-04-11T00:00:00"/>
    <s v="Paid Back"/>
  </r>
  <r>
    <n v="20136"/>
    <d v="2021-02-08T00:00:00"/>
    <s v="Low"/>
    <n v="619"/>
    <n v="144"/>
    <s v="Declined"/>
    <x v="2"/>
    <d v="1899-12-30T00:00:00"/>
    <d v="1899-12-30T00:00:00"/>
    <d v="1899-12-30T00:00:00"/>
    <d v="1899-12-30T00:00:00"/>
    <d v="1899-12-30T00:00:00"/>
    <d v="1899-12-30T00:00:00"/>
    <s v=""/>
  </r>
  <r>
    <n v="20137"/>
    <d v="2021-02-10T00:00:00"/>
    <s v="Mid"/>
    <n v="618"/>
    <n v="112"/>
    <s v="Declined"/>
    <x v="1"/>
    <d v="1899-12-30T00:00:00"/>
    <d v="1899-12-30T00:00:00"/>
    <d v="1899-12-30T00:00:00"/>
    <d v="1899-12-30T00:00:00"/>
    <d v="1899-12-30T00:00:00"/>
    <d v="1899-12-30T00:00:00"/>
    <s v=""/>
  </r>
  <r>
    <n v="20138"/>
    <d v="2021-03-20T00:00:00"/>
    <s v="Mid"/>
    <n v="516"/>
    <n v="86"/>
    <s v="Declined"/>
    <x v="3"/>
    <d v="1899-12-30T00:00:00"/>
    <d v="1899-12-30T00:00:00"/>
    <d v="1899-12-30T00:00:00"/>
    <d v="1899-12-30T00:00:00"/>
    <d v="1899-12-30T00:00:00"/>
    <d v="1899-12-30T00:00:00"/>
    <s v=""/>
  </r>
  <r>
    <n v="20139"/>
    <d v="2021-02-17T00:00:00"/>
    <s v="Low"/>
    <n v="517"/>
    <n v="88"/>
    <s v="Declined"/>
    <x v="5"/>
    <d v="1899-12-30T00:00:00"/>
    <d v="1899-12-30T00:00:00"/>
    <d v="1899-12-30T00:00:00"/>
    <d v="1899-12-30T00:00:00"/>
    <d v="1899-12-30T00:00:00"/>
    <d v="1899-12-30T00:00:00"/>
    <s v=""/>
  </r>
  <r>
    <n v="20140"/>
    <d v="2021-02-02T00:00:00"/>
    <s v="High"/>
    <n v="630"/>
    <n v="79"/>
    <s v="Approved"/>
    <x v="0"/>
    <d v="2021-03-04T00:00:00"/>
    <d v="2021-04-03T00:00:00"/>
    <d v="2021-05-03T00:00:00"/>
    <d v="2021-03-27T00:00:00"/>
    <d v="2021-04-03T00:00:00"/>
    <d v="2021-05-03T00:00:00"/>
    <s v="Paid Back"/>
  </r>
  <r>
    <n v="20141"/>
    <d v="2021-01-03T00:00:00"/>
    <s v="Mid"/>
    <n v="641"/>
    <n v="91"/>
    <s v="Approved"/>
    <x v="0"/>
    <d v="2021-02-02T00:00:00"/>
    <d v="2021-03-04T00:00:00"/>
    <d v="2021-04-03T00:00:00"/>
    <d v="2021-02-04T00:00:00"/>
    <d v="2021-03-04T00:00:00"/>
    <d v="2021-04-03T00:00:00"/>
    <s v="Defaulted"/>
  </r>
  <r>
    <n v="20142"/>
    <d v="2021-03-27T00:00:00"/>
    <s v="Low"/>
    <n v="657"/>
    <n v="86"/>
    <s v="Approved"/>
    <x v="0"/>
    <d v="2021-04-26T00:00:00"/>
    <d v="2021-05-26T00:00:00"/>
    <d v="2021-06-25T00:00:00"/>
    <d v="2021-04-28T00:00:00"/>
    <d v="2021-05-26T00:00:00"/>
    <d v="2021-06-25T00:00:00"/>
    <s v="Paid Back"/>
  </r>
  <r>
    <n v="20143"/>
    <d v="2021-02-13T00:00:00"/>
    <s v="Mid"/>
    <n v="640"/>
    <n v="69"/>
    <s v="Approved"/>
    <x v="0"/>
    <d v="2021-03-15T00:00:00"/>
    <d v="2021-04-14T00:00:00"/>
    <d v="2021-05-14T00:00:00"/>
    <d v="2021-03-28T00:00:00"/>
    <d v="2021-04-14T00:00:00"/>
    <d v="2021-05-14T00:00:00"/>
    <s v="Paid Back"/>
  </r>
  <r>
    <n v="20144"/>
    <d v="2021-02-07T00:00:00"/>
    <s v="Low"/>
    <n v="567"/>
    <n v="95"/>
    <s v="Declined"/>
    <x v="5"/>
    <d v="1899-12-30T00:00:00"/>
    <d v="1899-12-30T00:00:00"/>
    <d v="1899-12-30T00:00:00"/>
    <d v="1899-12-30T00:00:00"/>
    <d v="1899-12-30T00:00:00"/>
    <d v="1899-12-30T00:00:00"/>
    <s v=""/>
  </r>
  <r>
    <n v="20145"/>
    <d v="2021-03-19T00:00:00"/>
    <s v="Low"/>
    <n v="572"/>
    <n v="102"/>
    <s v="Declined"/>
    <x v="2"/>
    <d v="1899-12-30T00:00:00"/>
    <d v="1899-12-30T00:00:00"/>
    <d v="1899-12-30T00:00:00"/>
    <d v="1899-12-30T00:00:00"/>
    <d v="1899-12-30T00:00:00"/>
    <d v="1899-12-30T00:00:00"/>
    <s v=""/>
  </r>
  <r>
    <n v="20146"/>
    <d v="2021-02-20T00:00:00"/>
    <s v="Low"/>
    <n v="604"/>
    <n v="109"/>
    <s v="Declined"/>
    <x v="3"/>
    <d v="1899-12-30T00:00:00"/>
    <d v="1899-12-30T00:00:00"/>
    <d v="1899-12-30T00:00:00"/>
    <d v="1899-12-30T00:00:00"/>
    <d v="1899-12-30T00:00:00"/>
    <d v="1899-12-30T00:00:00"/>
    <s v=""/>
  </r>
  <r>
    <n v="20147"/>
    <d v="2021-03-07T00:00:00"/>
    <s v="Low"/>
    <n v="614"/>
    <n v="90"/>
    <s v="Declined"/>
    <x v="3"/>
    <d v="1899-12-30T00:00:00"/>
    <d v="1899-12-30T00:00:00"/>
    <d v="1899-12-30T00:00:00"/>
    <d v="1899-12-30T00:00:00"/>
    <d v="1899-12-30T00:00:00"/>
    <d v="1899-12-30T00:00:00"/>
    <s v=""/>
  </r>
  <r>
    <n v="20148"/>
    <d v="2021-01-27T00:00:00"/>
    <s v="Low"/>
    <n v="582"/>
    <n v="77"/>
    <s v="Declined"/>
    <x v="3"/>
    <d v="1899-12-30T00:00:00"/>
    <d v="1899-12-30T00:00:00"/>
    <d v="1899-12-30T00:00:00"/>
    <d v="1899-12-30T00:00:00"/>
    <d v="1899-12-30T00:00:00"/>
    <d v="1899-12-30T00:00:00"/>
    <s v=""/>
  </r>
  <r>
    <n v="20149"/>
    <d v="2021-03-23T00:00:00"/>
    <s v="Mid"/>
    <n v="690"/>
    <n v="100"/>
    <s v="Approved"/>
    <x v="0"/>
    <d v="2021-04-22T00:00:00"/>
    <d v="2021-05-22T00:00:00"/>
    <d v="2021-06-21T00:00:00"/>
    <d v="2021-04-24T00:00:00"/>
    <d v="2021-05-22T00:00:00"/>
    <d v="2021-06-21T00:00:00"/>
    <s v="Paid Back"/>
  </r>
  <r>
    <n v="20150"/>
    <d v="2021-03-05T00:00:00"/>
    <s v="Mid"/>
    <n v="597"/>
    <n v="96"/>
    <s v="Declined"/>
    <x v="2"/>
    <d v="1899-12-30T00:00:00"/>
    <d v="1899-12-30T00:00:00"/>
    <d v="1899-12-30T00:00:00"/>
    <d v="1899-12-30T00:00:00"/>
    <d v="1899-12-30T00:00:00"/>
    <d v="1899-12-30T00:00:00"/>
    <s v=""/>
  </r>
  <r>
    <n v="20151"/>
    <d v="2021-01-10T00:00:00"/>
    <s v="Low"/>
    <n v="593"/>
    <n v="91"/>
    <s v="Declined"/>
    <x v="1"/>
    <d v="1899-12-30T00:00:00"/>
    <d v="1899-12-30T00:00:00"/>
    <d v="1899-12-30T00:00:00"/>
    <d v="1899-12-30T00:00:00"/>
    <d v="1899-12-30T00:00:00"/>
    <d v="1899-12-30T00:00:00"/>
    <s v=""/>
  </r>
  <r>
    <n v="20152"/>
    <d v="2021-04-02T00:00:00"/>
    <s v="Mid"/>
    <n v="652"/>
    <n v="143"/>
    <s v="Approved"/>
    <x v="0"/>
    <d v="2021-05-02T00:00:00"/>
    <d v="2021-06-01T00:00:00"/>
    <d v="2021-07-01T00:00:00"/>
    <d v="2021-05-06T00:00:00"/>
    <d v="2021-06-01T00:00:00"/>
    <d v="2021-07-01T00:00:00"/>
    <s v="Defaulted"/>
  </r>
  <r>
    <n v="20153"/>
    <d v="2021-03-19T00:00:00"/>
    <s v="High"/>
    <n v="604"/>
    <n v="93"/>
    <s v="Approved"/>
    <x v="0"/>
    <d v="2021-04-18T00:00:00"/>
    <d v="2021-05-18T00:00:00"/>
    <d v="2021-06-17T00:00:00"/>
    <d v="2021-04-18T00:00:00"/>
    <d v="2021-05-18T00:00:00"/>
    <d v="2021-06-17T00:00:00"/>
    <s v="Paid Back"/>
  </r>
  <r>
    <n v="20154"/>
    <d v="2021-03-30T00:00:00"/>
    <s v="Low"/>
    <n v="617"/>
    <n v="127"/>
    <s v="Declined"/>
    <x v="1"/>
    <d v="1899-12-30T00:00:00"/>
    <d v="1899-12-30T00:00:00"/>
    <d v="1899-12-30T00:00:00"/>
    <d v="1899-12-30T00:00:00"/>
    <d v="1899-12-30T00:00:00"/>
    <d v="1899-12-30T00:00:00"/>
    <s v=""/>
  </r>
  <r>
    <n v="20155"/>
    <d v="2021-03-31T00:00:00"/>
    <s v="Low"/>
    <n v="565"/>
    <n v="123"/>
    <s v="Declined"/>
    <x v="1"/>
    <d v="1899-12-30T00:00:00"/>
    <d v="1899-12-30T00:00:00"/>
    <d v="1899-12-30T00:00:00"/>
    <d v="1899-12-30T00:00:00"/>
    <d v="1899-12-30T00:00:00"/>
    <d v="1899-12-30T00:00:00"/>
    <s v=""/>
  </r>
  <r>
    <n v="20156"/>
    <d v="2021-02-24T00:00:00"/>
    <s v="Low"/>
    <n v="528"/>
    <n v="69"/>
    <s v="Declined"/>
    <x v="4"/>
    <d v="1899-12-30T00:00:00"/>
    <d v="1899-12-30T00:00:00"/>
    <d v="1899-12-30T00:00:00"/>
    <d v="1899-12-30T00:00:00"/>
    <d v="1899-12-30T00:00:00"/>
    <d v="1899-12-30T00:00:00"/>
    <s v=""/>
  </r>
  <r>
    <n v="20157"/>
    <d v="2021-03-08T00:00:00"/>
    <s v="Low"/>
    <n v="592"/>
    <n v="72"/>
    <s v="Approved"/>
    <x v="0"/>
    <d v="2021-04-07T00:00:00"/>
    <d v="2021-05-07T00:00:00"/>
    <d v="2021-06-06T00:00:00"/>
    <d v="2021-04-26T00:00:00"/>
    <d v="2021-05-07T00:00:00"/>
    <d v="2021-06-06T00:00:00"/>
    <s v="Paid Back"/>
  </r>
  <r>
    <n v="20158"/>
    <d v="2021-03-26T00:00:00"/>
    <s v="Mid"/>
    <n v="686"/>
    <n v="87"/>
    <s v="Approved"/>
    <x v="0"/>
    <d v="2021-04-25T00:00:00"/>
    <d v="2021-05-25T00:00:00"/>
    <d v="2021-06-24T00:00:00"/>
    <d v="2021-05-01T00:00:00"/>
    <d v="2021-05-25T00:00:00"/>
    <d v="2021-06-24T00:00:00"/>
    <s v="Paid Back"/>
  </r>
  <r>
    <n v="20159"/>
    <d v="2021-02-15T00:00:00"/>
    <s v="Low"/>
    <n v="640"/>
    <n v="125"/>
    <s v="Declined"/>
    <x v="3"/>
    <d v="1899-12-30T00:00:00"/>
    <d v="1899-12-30T00:00:00"/>
    <d v="1899-12-30T00:00:00"/>
    <d v="1899-12-30T00:00:00"/>
    <d v="1899-12-30T00:00:00"/>
    <d v="1899-12-30T00:00:00"/>
    <s v=""/>
  </r>
  <r>
    <n v="20160"/>
    <d v="2021-03-03T00:00:00"/>
    <s v="Low"/>
    <n v="666"/>
    <n v="98"/>
    <s v="Approved"/>
    <x v="0"/>
    <d v="2021-04-02T00:00:00"/>
    <d v="2021-05-02T00:00:00"/>
    <d v="2021-06-01T00:00:00"/>
    <d v="2021-04-06T00:00:00"/>
    <d v="2021-05-02T00:00:00"/>
    <d v="2021-06-01T00:00:00"/>
    <s v="Paid Back"/>
  </r>
  <r>
    <n v="20161"/>
    <d v="2021-02-11T00:00:00"/>
    <s v="Low"/>
    <n v="689"/>
    <n v="155"/>
    <s v="Approved"/>
    <x v="0"/>
    <d v="2021-03-13T00:00:00"/>
    <d v="2021-04-12T00:00:00"/>
    <d v="2021-05-12T00:00:00"/>
    <d v="2021-03-14T00:00:00"/>
    <d v="2021-04-12T00:00:00"/>
    <d v="2021-05-12T00:00:00"/>
    <s v="Defaulted"/>
  </r>
  <r>
    <n v="20162"/>
    <d v="2021-03-14T00:00:00"/>
    <s v="Mid"/>
    <n v="583"/>
    <n v="117"/>
    <s v="Declined"/>
    <x v="4"/>
    <d v="1899-12-30T00:00:00"/>
    <d v="1899-12-30T00:00:00"/>
    <d v="1899-12-30T00:00:00"/>
    <d v="1899-12-30T00:00:00"/>
    <d v="1899-12-30T00:00:00"/>
    <d v="1899-12-30T00:00:00"/>
    <s v=""/>
  </r>
  <r>
    <n v="20163"/>
    <d v="2021-03-24T00:00:00"/>
    <s v="High"/>
    <n v="552"/>
    <n v="118"/>
    <s v="Declined"/>
    <x v="3"/>
    <d v="1899-12-30T00:00:00"/>
    <d v="1899-12-30T00:00:00"/>
    <d v="1899-12-30T00:00:00"/>
    <d v="1899-12-30T00:00:00"/>
    <d v="1899-12-30T00:00:00"/>
    <d v="1899-12-30T00:00:00"/>
    <s v=""/>
  </r>
  <r>
    <n v="20164"/>
    <d v="2021-01-06T00:00:00"/>
    <s v="Low"/>
    <n v="597"/>
    <n v="71"/>
    <s v="Declined"/>
    <x v="2"/>
    <d v="1899-12-30T00:00:00"/>
    <d v="1899-12-30T00:00:00"/>
    <d v="1899-12-30T00:00:00"/>
    <d v="1899-12-30T00:00:00"/>
    <d v="1899-12-30T00:00:00"/>
    <d v="1899-12-30T00:00:00"/>
    <s v=""/>
  </r>
  <r>
    <n v="20165"/>
    <d v="2021-01-09T00:00:00"/>
    <s v="High"/>
    <n v="608"/>
    <n v="57"/>
    <s v="Approved"/>
    <x v="0"/>
    <d v="2021-02-08T00:00:00"/>
    <d v="2021-03-10T00:00:00"/>
    <d v="2021-04-09T00:00:00"/>
    <d v="2021-02-12T00:00:00"/>
    <d v="2021-03-10T00:00:00"/>
    <d v="2021-04-09T00:00:00"/>
    <s v="Paid Back"/>
  </r>
  <r>
    <n v="20166"/>
    <d v="2021-03-07T00:00:00"/>
    <s v="Low"/>
    <n v="644"/>
    <n v="77"/>
    <s v="Approved"/>
    <x v="0"/>
    <d v="2021-04-06T00:00:00"/>
    <d v="2021-05-06T00:00:00"/>
    <d v="2021-06-05T00:00:00"/>
    <d v="2021-04-13T00:00:00"/>
    <d v="2021-05-06T00:00:00"/>
    <d v="2021-06-05T00:00:00"/>
    <s v="Defaulted"/>
  </r>
  <r>
    <n v="20167"/>
    <d v="2021-03-27T00:00:00"/>
    <s v="Mid"/>
    <n v="627"/>
    <n v="125"/>
    <s v="Approved"/>
    <x v="0"/>
    <d v="2021-04-26T00:00:00"/>
    <d v="2021-05-26T00:00:00"/>
    <d v="2021-06-25T00:00:00"/>
    <d v="2021-05-19T00:00:00"/>
    <d v="2021-05-26T00:00:00"/>
    <d v="2021-06-25T00:00:00"/>
    <s v="Paid Back"/>
  </r>
  <r>
    <n v="20168"/>
    <d v="2021-02-10T00:00:00"/>
    <s v="High"/>
    <n v="580"/>
    <n v="63"/>
    <s v="Declined"/>
    <x v="2"/>
    <d v="1899-12-30T00:00:00"/>
    <d v="1899-12-30T00:00:00"/>
    <d v="1899-12-30T00:00:00"/>
    <d v="1899-12-30T00:00:00"/>
    <d v="1899-12-30T00:00:00"/>
    <d v="1899-12-30T00:00:00"/>
    <s v=""/>
  </r>
  <r>
    <n v="20169"/>
    <d v="2021-01-29T00:00:00"/>
    <s v="Low"/>
    <n v="590"/>
    <n v="101"/>
    <s v="Declined"/>
    <x v="4"/>
    <d v="1899-12-30T00:00:00"/>
    <d v="1899-12-30T00:00:00"/>
    <d v="1899-12-30T00:00:00"/>
    <d v="1899-12-30T00:00:00"/>
    <d v="1899-12-30T00:00:00"/>
    <d v="1899-12-30T00:00:00"/>
    <s v=""/>
  </r>
  <r>
    <n v="20170"/>
    <d v="2021-02-16T00:00:00"/>
    <s v="Low"/>
    <n v="603"/>
    <n v="74"/>
    <s v="Declined"/>
    <x v="1"/>
    <d v="1899-12-30T00:00:00"/>
    <d v="1899-12-30T00:00:00"/>
    <d v="1899-12-30T00:00:00"/>
    <d v="1899-12-30T00:00:00"/>
    <d v="1899-12-30T00:00:00"/>
    <d v="1899-12-30T00:00:00"/>
    <s v=""/>
  </r>
  <r>
    <n v="20171"/>
    <d v="2021-04-01T00:00:00"/>
    <s v="Low"/>
    <n v="598"/>
    <n v="120"/>
    <s v="Declined"/>
    <x v="2"/>
    <d v="1899-12-30T00:00:00"/>
    <d v="1899-12-30T00:00:00"/>
    <d v="1899-12-30T00:00:00"/>
    <d v="1899-12-30T00:00:00"/>
    <d v="1899-12-30T00:00:00"/>
    <d v="1899-12-30T00:00:00"/>
    <s v=""/>
  </r>
  <r>
    <n v="20172"/>
    <d v="2021-03-18T00:00:00"/>
    <s v="Mid"/>
    <n v="618"/>
    <n v="99"/>
    <s v="Declined"/>
    <x v="1"/>
    <d v="1899-12-30T00:00:00"/>
    <d v="1899-12-30T00:00:00"/>
    <d v="1899-12-30T00:00:00"/>
    <d v="1899-12-30T00:00:00"/>
    <d v="1899-12-30T00:00:00"/>
    <d v="1899-12-30T00:00:00"/>
    <s v=""/>
  </r>
  <r>
    <n v="20173"/>
    <d v="2021-03-05T00:00:00"/>
    <s v="Mid"/>
    <n v="555"/>
    <n v="84"/>
    <s v="Declined"/>
    <x v="5"/>
    <d v="1899-12-30T00:00:00"/>
    <d v="1899-12-30T00:00:00"/>
    <d v="1899-12-30T00:00:00"/>
    <d v="1899-12-30T00:00:00"/>
    <d v="1899-12-30T00:00:00"/>
    <d v="1899-12-30T00:00:00"/>
    <s v=""/>
  </r>
  <r>
    <n v="20174"/>
    <d v="2021-02-16T00:00:00"/>
    <s v="Mid"/>
    <n v="601"/>
    <n v="123"/>
    <s v="Declined"/>
    <x v="1"/>
    <d v="1899-12-30T00:00:00"/>
    <d v="1899-12-30T00:00:00"/>
    <d v="1899-12-30T00:00:00"/>
    <d v="1899-12-30T00:00:00"/>
    <d v="1899-12-30T00:00:00"/>
    <d v="1899-12-30T00:00:00"/>
    <s v=""/>
  </r>
  <r>
    <n v="20175"/>
    <d v="2021-03-22T00:00:00"/>
    <s v="High"/>
    <n v="605"/>
    <n v="130"/>
    <s v="Approved"/>
    <x v="0"/>
    <d v="2021-04-21T00:00:00"/>
    <d v="2021-05-21T00:00:00"/>
    <d v="2021-06-20T00:00:00"/>
    <d v="2021-05-07T00:00:00"/>
    <d v="2021-05-21T00:00:00"/>
    <d v="2021-06-20T00:00:00"/>
    <s v="Defaulted"/>
  </r>
  <r>
    <n v="20176"/>
    <d v="2021-03-04T00:00:00"/>
    <s v="Low"/>
    <n v="632"/>
    <n v="118"/>
    <s v="Declined"/>
    <x v="5"/>
    <d v="1899-12-30T00:00:00"/>
    <d v="1899-12-30T00:00:00"/>
    <d v="1899-12-30T00:00:00"/>
    <d v="1899-12-30T00:00:00"/>
    <d v="1899-12-30T00:00:00"/>
    <d v="1899-12-30T00:00:00"/>
    <s v=""/>
  </r>
  <r>
    <n v="20177"/>
    <d v="2021-03-06T00:00:00"/>
    <s v="Mid"/>
    <n v="611"/>
    <n v="126"/>
    <s v="Approved"/>
    <x v="0"/>
    <d v="2021-04-05T00:00:00"/>
    <d v="2021-05-05T00:00:00"/>
    <d v="2021-06-04T00:00:00"/>
    <d v="2021-05-08T00:00:00"/>
    <d v="2021-05-05T00:00:00"/>
    <d v="2021-06-04T00:00:00"/>
    <s v="Defaulted"/>
  </r>
  <r>
    <n v="20178"/>
    <d v="2021-02-12T00:00:00"/>
    <s v="Mid"/>
    <n v="654"/>
    <n v="143"/>
    <s v="Approved"/>
    <x v="0"/>
    <d v="2021-03-14T00:00:00"/>
    <d v="2021-04-13T00:00:00"/>
    <d v="2021-05-13T00:00:00"/>
    <d v="2021-03-16T00:00:00"/>
    <d v="2021-04-13T00:00:00"/>
    <d v="2021-05-13T00:00:00"/>
    <s v="Defaulted"/>
  </r>
  <r>
    <n v="20179"/>
    <d v="2021-02-27T00:00:00"/>
    <s v="Mid"/>
    <n v="607"/>
    <n v="91"/>
    <s v="Declined"/>
    <x v="5"/>
    <d v="1899-12-30T00:00:00"/>
    <d v="1899-12-30T00:00:00"/>
    <d v="1899-12-30T00:00:00"/>
    <d v="1899-12-30T00:00:00"/>
    <d v="1899-12-30T00:00:00"/>
    <d v="1899-12-30T00:00:00"/>
    <s v=""/>
  </r>
  <r>
    <n v="20180"/>
    <d v="2021-03-12T00:00:00"/>
    <s v="Mid"/>
    <n v="666"/>
    <n v="138"/>
    <s v="Approved"/>
    <x v="0"/>
    <d v="2021-04-11T00:00:00"/>
    <d v="2021-05-11T00:00:00"/>
    <d v="2021-06-10T00:00:00"/>
    <d v="2021-04-12T00:00:00"/>
    <d v="2021-05-11T00:00:00"/>
    <d v="2021-06-10T00:00:00"/>
    <s v="Defaulted"/>
  </r>
  <r>
    <n v="20181"/>
    <d v="2021-02-16T00:00:00"/>
    <s v="Low"/>
    <n v="659"/>
    <n v="179"/>
    <s v="Approved"/>
    <x v="0"/>
    <d v="2021-03-18T00:00:00"/>
    <d v="2021-04-17T00:00:00"/>
    <d v="2021-05-17T00:00:00"/>
    <d v="2021-03-28T00:00:00"/>
    <d v="2021-04-17T00:00:00"/>
    <d v="2021-05-17T00:00:00"/>
    <s v="Paid Back"/>
  </r>
  <r>
    <n v="20182"/>
    <d v="2021-02-28T00:00:00"/>
    <s v="Mid"/>
    <n v="605"/>
    <n v="106"/>
    <s v="Declined"/>
    <x v="3"/>
    <d v="1899-12-30T00:00:00"/>
    <d v="1899-12-30T00:00:00"/>
    <d v="1899-12-30T00:00:00"/>
    <d v="1899-12-30T00:00:00"/>
    <d v="1899-12-30T00:00:00"/>
    <d v="1899-12-30T00:00:00"/>
    <s v=""/>
  </r>
  <r>
    <n v="20183"/>
    <d v="2021-03-13T00:00:00"/>
    <s v="Low"/>
    <n v="629"/>
    <n v="109"/>
    <s v="Declined"/>
    <x v="2"/>
    <d v="1899-12-30T00:00:00"/>
    <d v="1899-12-30T00:00:00"/>
    <d v="1899-12-30T00:00:00"/>
    <d v="1899-12-30T00:00:00"/>
    <d v="1899-12-30T00:00:00"/>
    <d v="1899-12-30T00:00:00"/>
    <s v=""/>
  </r>
  <r>
    <n v="20184"/>
    <d v="2021-02-05T00:00:00"/>
    <s v="Low"/>
    <n v="564"/>
    <n v="99"/>
    <s v="Declined"/>
    <x v="2"/>
    <d v="1899-12-30T00:00:00"/>
    <d v="1899-12-30T00:00:00"/>
    <d v="1899-12-30T00:00:00"/>
    <d v="1899-12-30T00:00:00"/>
    <d v="1899-12-30T00:00:00"/>
    <d v="1899-12-30T00:00:00"/>
    <s v=""/>
  </r>
  <r>
    <n v="20185"/>
    <d v="2021-03-10T00:00:00"/>
    <s v="Low"/>
    <n v="625"/>
    <n v="68"/>
    <s v="Declined"/>
    <x v="1"/>
    <d v="1899-12-30T00:00:00"/>
    <d v="1899-12-30T00:00:00"/>
    <d v="1899-12-30T00:00:00"/>
    <d v="1899-12-30T00:00:00"/>
    <d v="1899-12-30T00:00:00"/>
    <d v="1899-12-30T00:00:00"/>
    <s v=""/>
  </r>
  <r>
    <n v="20186"/>
    <d v="2021-03-25T00:00:00"/>
    <s v="Mid"/>
    <n v="665"/>
    <n v="129"/>
    <s v="Approved"/>
    <x v="0"/>
    <d v="2021-04-24T00:00:00"/>
    <d v="2021-05-24T00:00:00"/>
    <d v="2021-06-23T00:00:00"/>
    <d v="2021-04-28T00:00:00"/>
    <d v="2021-05-24T00:00:00"/>
    <d v="2021-06-23T00:00:00"/>
    <s v="Defaulted"/>
  </r>
  <r>
    <n v="20187"/>
    <d v="2021-01-03T00:00:00"/>
    <s v="Mid"/>
    <n v="648"/>
    <n v="101"/>
    <s v="Approved"/>
    <x v="0"/>
    <d v="2021-02-02T00:00:00"/>
    <d v="2021-03-04T00:00:00"/>
    <d v="2021-04-03T00:00:00"/>
    <d v="2021-02-05T00:00:00"/>
    <d v="2021-03-04T00:00:00"/>
    <d v="2021-04-03T00:00:00"/>
    <s v="Paid Back"/>
  </r>
  <r>
    <n v="20188"/>
    <d v="2021-02-25T00:00:00"/>
    <s v="High"/>
    <n v="548"/>
    <n v="99"/>
    <s v="Declined"/>
    <x v="1"/>
    <d v="1899-12-30T00:00:00"/>
    <d v="1899-12-30T00:00:00"/>
    <d v="1899-12-30T00:00:00"/>
    <d v="1899-12-30T00:00:00"/>
    <d v="1899-12-30T00:00:00"/>
    <d v="1899-12-30T00:00:00"/>
    <s v=""/>
  </r>
  <r>
    <n v="20189"/>
    <d v="2021-03-01T00:00:00"/>
    <s v="Mid"/>
    <n v="636"/>
    <n v="77"/>
    <s v="Approved"/>
    <x v="0"/>
    <d v="2021-03-31T00:00:00"/>
    <d v="2021-04-30T00:00:00"/>
    <d v="2021-05-30T00:00:00"/>
    <d v="2021-04-26T00:00:00"/>
    <d v="2021-04-30T00:00:00"/>
    <d v="2021-05-30T00:00:00"/>
    <s v="Paid Back"/>
  </r>
  <r>
    <n v="20190"/>
    <d v="2021-02-18T00:00:00"/>
    <s v="Mid"/>
    <n v="651"/>
    <n v="85"/>
    <s v="Approved"/>
    <x v="0"/>
    <d v="2021-03-20T00:00:00"/>
    <d v="2021-04-19T00:00:00"/>
    <d v="2021-05-19T00:00:00"/>
    <d v="2021-03-27T00:00:00"/>
    <d v="2021-04-19T00:00:00"/>
    <d v="2021-05-19T00:00:00"/>
    <s v="Defaulted"/>
  </r>
  <r>
    <n v="20191"/>
    <d v="2021-02-22T00:00:00"/>
    <s v="Low"/>
    <n v="601"/>
    <n v="114"/>
    <s v="Declined"/>
    <x v="4"/>
    <d v="1899-12-30T00:00:00"/>
    <d v="1899-12-30T00:00:00"/>
    <d v="1899-12-30T00:00:00"/>
    <d v="1899-12-30T00:00:00"/>
    <d v="1899-12-30T00:00:00"/>
    <d v="1899-12-30T00:00:00"/>
    <s v=""/>
  </r>
  <r>
    <n v="20192"/>
    <d v="2021-03-23T00:00:00"/>
    <s v="Mid"/>
    <n v="544"/>
    <n v="45"/>
    <s v="Declined"/>
    <x v="5"/>
    <d v="1899-12-30T00:00:00"/>
    <d v="1899-12-30T00:00:00"/>
    <d v="1899-12-30T00:00:00"/>
    <d v="1899-12-30T00:00:00"/>
    <d v="1899-12-30T00:00:00"/>
    <d v="1899-12-30T00:00:00"/>
    <s v=""/>
  </r>
  <r>
    <n v="20193"/>
    <d v="2021-02-02T00:00:00"/>
    <s v="Mid"/>
    <n v="710"/>
    <n v="93"/>
    <s v="Approved"/>
    <x v="0"/>
    <d v="2021-03-04T00:00:00"/>
    <d v="2021-04-03T00:00:00"/>
    <d v="2021-05-03T00:00:00"/>
    <d v="2021-03-10T00:00:00"/>
    <d v="2021-04-03T00:00:00"/>
    <d v="2021-05-03T00:00:00"/>
    <s v="Paid Back"/>
  </r>
  <r>
    <n v="20194"/>
    <d v="2021-03-03T00:00:00"/>
    <s v="Low"/>
    <n v="570"/>
    <n v="65"/>
    <s v="Declined"/>
    <x v="4"/>
    <d v="1899-12-30T00:00:00"/>
    <d v="1899-12-30T00:00:00"/>
    <d v="1899-12-30T00:00:00"/>
    <d v="1899-12-30T00:00:00"/>
    <d v="1899-12-30T00:00:00"/>
    <d v="1899-12-30T00:00:00"/>
    <s v=""/>
  </r>
  <r>
    <n v="20195"/>
    <d v="2021-02-22T00:00:00"/>
    <s v="High"/>
    <n v="628"/>
    <n v="106"/>
    <s v="Approved"/>
    <x v="0"/>
    <d v="2021-03-24T00:00:00"/>
    <d v="2021-04-23T00:00:00"/>
    <d v="2021-05-23T00:00:00"/>
    <d v="2021-04-02T00:00:00"/>
    <d v="2021-04-23T00:00:00"/>
    <d v="2021-05-23T00:00:00"/>
    <s v="Defaulted"/>
  </r>
  <r>
    <n v="20196"/>
    <d v="2021-02-16T00:00:00"/>
    <s v="Mid"/>
    <n v="727"/>
    <n v="83"/>
    <s v="Approved"/>
    <x v="0"/>
    <d v="2021-03-18T00:00:00"/>
    <d v="2021-04-17T00:00:00"/>
    <d v="2021-05-17T00:00:00"/>
    <d v="2021-03-28T00:00:00"/>
    <d v="2021-04-17T00:00:00"/>
    <d v="2021-05-17T00:00:00"/>
    <s v="Paid Back"/>
  </r>
  <r>
    <n v="20197"/>
    <d v="2021-02-11T00:00:00"/>
    <s v="High"/>
    <n v="666"/>
    <n v="136"/>
    <s v="Approved"/>
    <x v="0"/>
    <d v="2021-03-13T00:00:00"/>
    <d v="2021-04-12T00:00:00"/>
    <d v="2021-05-12T00:00:00"/>
    <d v="2021-03-13T00:00:00"/>
    <d v="2021-04-12T00:00:00"/>
    <d v="2021-05-12T00:00:00"/>
    <s v="Paid Back"/>
  </r>
  <r>
    <n v="20198"/>
    <d v="2021-02-26T00:00:00"/>
    <s v="High"/>
    <n v="613"/>
    <n v="70"/>
    <s v="Approved"/>
    <x v="0"/>
    <d v="2021-03-28T00:00:00"/>
    <d v="2021-04-27T00:00:00"/>
    <d v="2021-05-27T00:00:00"/>
    <d v="2021-03-28T00:00:00"/>
    <d v="2021-04-27T00:00:00"/>
    <d v="2021-05-27T00:00:00"/>
    <s v="Paid Back"/>
  </r>
  <r>
    <n v="20199"/>
    <d v="2021-02-09T00:00:00"/>
    <s v="High"/>
    <n v="630"/>
    <n v="110"/>
    <s v="Approved"/>
    <x v="0"/>
    <d v="2021-03-11T00:00:00"/>
    <d v="2021-04-10T00:00:00"/>
    <d v="2021-05-10T00:00:00"/>
    <d v="2021-04-20T00:00:00"/>
    <d v="2021-04-10T00:00:00"/>
    <d v="2021-05-10T00:00:00"/>
    <s v="Defaulted"/>
  </r>
  <r>
    <n v="20200"/>
    <d v="2021-02-26T00:00:00"/>
    <s v="Low"/>
    <n v="616"/>
    <n v="124"/>
    <s v="Declined"/>
    <x v="5"/>
    <d v="1899-12-30T00:00:00"/>
    <d v="1899-12-30T00:00:00"/>
    <d v="1899-12-30T00:00:00"/>
    <d v="1899-12-30T00:00:00"/>
    <d v="1899-12-30T00:00:00"/>
    <d v="1899-12-30T00:00:00"/>
    <s v=""/>
  </r>
  <r>
    <n v="20201"/>
    <d v="2021-03-20T00:00:00"/>
    <s v="Mid"/>
    <n v="600"/>
    <n v="121"/>
    <s v="Declined"/>
    <x v="3"/>
    <d v="1899-12-30T00:00:00"/>
    <d v="1899-12-30T00:00:00"/>
    <d v="1899-12-30T00:00:00"/>
    <d v="1899-12-30T00:00:00"/>
    <d v="1899-12-30T00:00:00"/>
    <d v="1899-12-30T00:00:00"/>
    <s v=""/>
  </r>
  <r>
    <n v="20202"/>
    <d v="2021-02-22T00:00:00"/>
    <s v="Mid"/>
    <n v="608"/>
    <n v="97"/>
    <s v="Declined"/>
    <x v="4"/>
    <d v="1899-12-30T00:00:00"/>
    <d v="1899-12-30T00:00:00"/>
    <d v="1899-12-30T00:00:00"/>
    <d v="1899-12-30T00:00:00"/>
    <d v="1899-12-30T00:00:00"/>
    <d v="1899-12-30T00:00:00"/>
    <s v=""/>
  </r>
  <r>
    <n v="20203"/>
    <d v="2021-01-09T00:00:00"/>
    <s v="Low"/>
    <n v="640"/>
    <n v="89"/>
    <s v="Declined"/>
    <x v="2"/>
    <d v="1899-12-30T00:00:00"/>
    <d v="1899-12-30T00:00:00"/>
    <d v="1899-12-30T00:00:00"/>
    <d v="1899-12-30T00:00:00"/>
    <d v="1899-12-30T00:00:00"/>
    <d v="1899-12-30T00:00:00"/>
    <s v=""/>
  </r>
  <r>
    <n v="20204"/>
    <d v="2021-02-11T00:00:00"/>
    <s v="High"/>
    <n v="620"/>
    <n v="94"/>
    <s v="Approved"/>
    <x v="0"/>
    <d v="2021-03-13T00:00:00"/>
    <d v="2021-04-12T00:00:00"/>
    <d v="2021-05-12T00:00:00"/>
    <d v="2021-04-18T00:00:00"/>
    <d v="2021-04-12T00:00:00"/>
    <d v="2021-05-12T00:00:00"/>
    <s v="Defaulted"/>
  </r>
  <r>
    <n v="20205"/>
    <d v="2021-01-11T00:00:00"/>
    <s v="Mid"/>
    <n v="598"/>
    <n v="92"/>
    <s v="Declined"/>
    <x v="1"/>
    <d v="1899-12-30T00:00:00"/>
    <d v="1899-12-30T00:00:00"/>
    <d v="1899-12-30T00:00:00"/>
    <d v="1899-12-30T00:00:00"/>
    <d v="1899-12-30T00:00:00"/>
    <d v="1899-12-30T00:00:00"/>
    <s v=""/>
  </r>
  <r>
    <n v="20206"/>
    <d v="2021-01-02T00:00:00"/>
    <s v="Low"/>
    <n v="695"/>
    <n v="113"/>
    <s v="Approved"/>
    <x v="0"/>
    <d v="2021-02-01T00:00:00"/>
    <d v="2021-03-03T00:00:00"/>
    <d v="2021-04-02T00:00:00"/>
    <d v="2021-02-10T00:00:00"/>
    <d v="2021-03-03T00:00:00"/>
    <d v="2021-04-02T00:00:00"/>
    <s v="Defaulted"/>
  </r>
  <r>
    <n v="20207"/>
    <d v="2021-03-07T00:00:00"/>
    <s v="High"/>
    <n v="630"/>
    <n v="38"/>
    <s v="Approved"/>
    <x v="0"/>
    <d v="2021-04-06T00:00:00"/>
    <d v="2021-05-06T00:00:00"/>
    <d v="2021-06-05T00:00:00"/>
    <d v="2021-04-17T00:00:00"/>
    <d v="2021-05-06T00:00:00"/>
    <d v="2021-06-05T00:00:00"/>
    <s v="Paid Back"/>
  </r>
  <r>
    <n v="20208"/>
    <d v="2021-02-24T00:00:00"/>
    <s v="Low"/>
    <n v="628"/>
    <n v="143"/>
    <s v="Declined"/>
    <x v="4"/>
    <d v="1899-12-30T00:00:00"/>
    <d v="1899-12-30T00:00:00"/>
    <d v="1899-12-30T00:00:00"/>
    <d v="1899-12-30T00:00:00"/>
    <d v="1899-12-30T00:00:00"/>
    <d v="1899-12-30T00:00:00"/>
    <s v=""/>
  </r>
  <r>
    <n v="20209"/>
    <d v="2021-02-11T00:00:00"/>
    <s v="Mid"/>
    <n v="636"/>
    <n v="94"/>
    <s v="Approved"/>
    <x v="0"/>
    <d v="2021-03-13T00:00:00"/>
    <d v="2021-04-12T00:00:00"/>
    <d v="2021-05-12T00:00:00"/>
    <d v="2021-03-22T00:00:00"/>
    <d v="2021-04-12T00:00:00"/>
    <d v="2021-05-12T00:00:00"/>
    <s v="Defaulted"/>
  </r>
  <r>
    <n v="20210"/>
    <d v="2021-02-16T00:00:00"/>
    <s v="Mid"/>
    <n v="611"/>
    <n v="91"/>
    <s v="Declined"/>
    <x v="1"/>
    <d v="1899-12-30T00:00:00"/>
    <d v="1899-12-30T00:00:00"/>
    <d v="1899-12-30T00:00:00"/>
    <d v="1899-12-30T00:00:00"/>
    <d v="1899-12-30T00:00:00"/>
    <d v="1899-12-30T00:00:00"/>
    <s v=""/>
  </r>
  <r>
    <n v="20211"/>
    <d v="2021-03-02T00:00:00"/>
    <s v="Mid"/>
    <n v="644"/>
    <n v="136"/>
    <s v="Approved"/>
    <x v="0"/>
    <d v="2021-04-01T00:00:00"/>
    <d v="2021-05-01T00:00:00"/>
    <d v="2021-05-31T00:00:00"/>
    <d v="2021-04-07T00:00:00"/>
    <d v="2021-05-01T00:00:00"/>
    <d v="2021-05-31T00:00:00"/>
    <s v="Paid Back"/>
  </r>
  <r>
    <n v="20212"/>
    <d v="2021-03-09T00:00:00"/>
    <s v="Mid"/>
    <n v="597"/>
    <n v="32"/>
    <s v="Declined"/>
    <x v="4"/>
    <d v="1899-12-30T00:00:00"/>
    <d v="1899-12-30T00:00:00"/>
    <d v="1899-12-30T00:00:00"/>
    <d v="1899-12-30T00:00:00"/>
    <d v="1899-12-30T00:00:00"/>
    <d v="1899-12-30T00:00:00"/>
    <s v=""/>
  </r>
  <r>
    <n v="20213"/>
    <d v="2021-03-08T00:00:00"/>
    <s v="High"/>
    <n v="616"/>
    <n v="106"/>
    <s v="Approved"/>
    <x v="0"/>
    <d v="2021-04-07T00:00:00"/>
    <d v="2021-05-07T00:00:00"/>
    <d v="2021-06-06T00:00:00"/>
    <d v="2021-05-13T00:00:00"/>
    <d v="2021-05-07T00:00:00"/>
    <d v="2021-06-06T00:00:00"/>
    <s v="Defaulted"/>
  </r>
  <r>
    <n v="20214"/>
    <d v="2021-03-22T00:00:00"/>
    <s v="Mid"/>
    <n v="615"/>
    <n v="94"/>
    <s v="Declined"/>
    <x v="3"/>
    <d v="1899-12-30T00:00:00"/>
    <d v="1899-12-30T00:00:00"/>
    <d v="1899-12-30T00:00:00"/>
    <d v="1899-12-30T00:00:00"/>
    <d v="1899-12-30T00:00:00"/>
    <d v="1899-12-30T00:00:00"/>
    <s v=""/>
  </r>
  <r>
    <n v="20215"/>
    <d v="2021-03-29T00:00:00"/>
    <s v="Low"/>
    <n v="674"/>
    <n v="99"/>
    <s v="Approved"/>
    <x v="0"/>
    <d v="2021-04-28T00:00:00"/>
    <d v="2021-05-28T00:00:00"/>
    <d v="2021-06-27T00:00:00"/>
    <d v="2021-05-05T00:00:00"/>
    <d v="2021-05-28T00:00:00"/>
    <d v="2021-06-27T00:00:00"/>
    <s v="Paid Back"/>
  </r>
  <r>
    <n v="20216"/>
    <d v="2021-03-06T00:00:00"/>
    <s v="High"/>
    <n v="692"/>
    <n v="54"/>
    <s v="Approved"/>
    <x v="0"/>
    <d v="2021-04-05T00:00:00"/>
    <d v="2021-05-05T00:00:00"/>
    <d v="2021-06-04T00:00:00"/>
    <d v="2021-04-05T00:00:00"/>
    <d v="2021-05-05T00:00:00"/>
    <d v="2021-06-04T00:00:00"/>
    <s v="Paid Back"/>
  </r>
  <r>
    <n v="20217"/>
    <d v="2021-04-02T00:00:00"/>
    <s v="Mid"/>
    <n v="648"/>
    <n v="135"/>
    <s v="Approved"/>
    <x v="0"/>
    <d v="2021-05-02T00:00:00"/>
    <d v="2021-06-01T00:00:00"/>
    <d v="2021-07-01T00:00:00"/>
    <d v="2021-05-11T00:00:00"/>
    <d v="2021-06-01T00:00:00"/>
    <d v="2021-07-01T00:00:00"/>
    <s v="Paid Back"/>
  </r>
  <r>
    <n v="20218"/>
    <d v="2021-03-18T00:00:00"/>
    <s v="Mid"/>
    <n v="669"/>
    <n v="81"/>
    <s v="Approved"/>
    <x v="0"/>
    <d v="2021-04-17T00:00:00"/>
    <d v="2021-05-17T00:00:00"/>
    <d v="2021-06-16T00:00:00"/>
    <d v="2021-04-24T00:00:00"/>
    <d v="2021-05-17T00:00:00"/>
    <d v="2021-06-16T00:00:00"/>
    <s v="Paid Back"/>
  </r>
  <r>
    <n v="20219"/>
    <d v="2021-02-24T00:00:00"/>
    <s v="Low"/>
    <n v="609"/>
    <n v="126"/>
    <s v="Declined"/>
    <x v="1"/>
    <d v="1899-12-30T00:00:00"/>
    <d v="1899-12-30T00:00:00"/>
    <d v="1899-12-30T00:00:00"/>
    <d v="1899-12-30T00:00:00"/>
    <d v="1899-12-30T00:00:00"/>
    <d v="1899-12-30T00:00:00"/>
    <s v=""/>
  </r>
  <r>
    <n v="20220"/>
    <d v="2021-03-29T00:00:00"/>
    <s v="Mid"/>
    <n v="638"/>
    <n v="93"/>
    <s v="Approved"/>
    <x v="0"/>
    <d v="2021-04-28T00:00:00"/>
    <d v="2021-05-28T00:00:00"/>
    <d v="2021-06-27T00:00:00"/>
    <d v="2021-05-17T00:00:00"/>
    <d v="2021-05-28T00:00:00"/>
    <d v="2021-06-27T00:00:00"/>
    <s v="Defaulted"/>
  </r>
  <r>
    <n v="20221"/>
    <d v="2021-02-20T00:00:00"/>
    <s v="High"/>
    <n v="561"/>
    <n v="103"/>
    <s v="Declined"/>
    <x v="2"/>
    <d v="1899-12-30T00:00:00"/>
    <d v="1899-12-30T00:00:00"/>
    <d v="1899-12-30T00:00:00"/>
    <d v="1899-12-30T00:00:00"/>
    <d v="1899-12-30T00:00:00"/>
    <d v="1899-12-30T00:00:00"/>
    <s v=""/>
  </r>
  <r>
    <n v="20222"/>
    <d v="2021-01-16T00:00:00"/>
    <s v="Mid"/>
    <n v="646"/>
    <n v="108"/>
    <s v="Approved"/>
    <x v="0"/>
    <d v="2021-02-15T00:00:00"/>
    <d v="2021-03-17T00:00:00"/>
    <d v="2021-04-16T00:00:00"/>
    <d v="2021-02-24T00:00:00"/>
    <d v="2021-03-17T00:00:00"/>
    <d v="2021-04-16T00:00:00"/>
    <s v="Paid Back"/>
  </r>
  <r>
    <n v="20223"/>
    <d v="2021-04-02T00:00:00"/>
    <s v="High"/>
    <n v="719"/>
    <n v="149"/>
    <s v="Approved"/>
    <x v="0"/>
    <d v="2021-05-02T00:00:00"/>
    <d v="2021-06-01T00:00:00"/>
    <d v="2021-07-01T00:00:00"/>
    <d v="2021-05-06T00:00:00"/>
    <d v="2021-06-01T00:00:00"/>
    <d v="2021-07-01T00:00:00"/>
    <s v="Paid Back"/>
  </r>
  <r>
    <n v="20224"/>
    <d v="2021-02-06T00:00:00"/>
    <s v="High"/>
    <n v="608"/>
    <n v="91"/>
    <s v="Approved"/>
    <x v="0"/>
    <d v="2021-03-08T00:00:00"/>
    <d v="2021-04-07T00:00:00"/>
    <d v="2021-05-07T00:00:00"/>
    <d v="2021-04-11T00:00:00"/>
    <d v="2021-04-07T00:00:00"/>
    <d v="2021-05-07T00:00:00"/>
    <s v="Paid Back"/>
  </r>
  <r>
    <n v="20225"/>
    <d v="2021-03-24T00:00:00"/>
    <s v="Low"/>
    <n v="618"/>
    <n v="52"/>
    <s v="Declined"/>
    <x v="1"/>
    <d v="1899-12-30T00:00:00"/>
    <d v="1899-12-30T00:00:00"/>
    <d v="1899-12-30T00:00:00"/>
    <d v="1899-12-30T00:00:00"/>
    <d v="1899-12-30T00:00:00"/>
    <d v="1899-12-30T00:00:00"/>
    <s v=""/>
  </r>
  <r>
    <n v="20226"/>
    <d v="2021-02-15T00:00:00"/>
    <s v="Mid"/>
    <n v="681"/>
    <n v="130"/>
    <s v="Approved"/>
    <x v="0"/>
    <d v="2021-03-17T00:00:00"/>
    <d v="2021-04-16T00:00:00"/>
    <d v="2021-05-16T00:00:00"/>
    <d v="2021-03-17T00:00:00"/>
    <d v="2021-04-16T00:00:00"/>
    <d v="2021-05-16T00:00:00"/>
    <s v="Paid Back"/>
  </r>
  <r>
    <n v="20227"/>
    <d v="2021-02-11T00:00:00"/>
    <s v="Mid"/>
    <n v="595"/>
    <n v="101"/>
    <s v="Declined"/>
    <x v="2"/>
    <d v="1899-12-30T00:00:00"/>
    <d v="1899-12-30T00:00:00"/>
    <d v="1899-12-30T00:00:00"/>
    <d v="1899-12-30T00:00:00"/>
    <d v="1899-12-30T00:00:00"/>
    <d v="1899-12-30T00:00:00"/>
    <s v=""/>
  </r>
  <r>
    <n v="20228"/>
    <d v="2021-03-14T00:00:00"/>
    <s v="Mid"/>
    <n v="581"/>
    <n v="64"/>
    <s v="Declined"/>
    <x v="1"/>
    <d v="1899-12-30T00:00:00"/>
    <d v="1899-12-30T00:00:00"/>
    <d v="1899-12-30T00:00:00"/>
    <d v="1899-12-30T00:00:00"/>
    <d v="1899-12-30T00:00:00"/>
    <d v="1899-12-30T00:00:00"/>
    <s v=""/>
  </r>
  <r>
    <n v="20229"/>
    <d v="2021-03-08T00:00:00"/>
    <s v="Low"/>
    <n v="578"/>
    <n v="118"/>
    <s v="Declined"/>
    <x v="2"/>
    <d v="1899-12-30T00:00:00"/>
    <d v="1899-12-30T00:00:00"/>
    <d v="1899-12-30T00:00:00"/>
    <d v="1899-12-30T00:00:00"/>
    <d v="1899-12-30T00:00:00"/>
    <d v="1899-12-30T00:00:00"/>
    <s v=""/>
  </r>
  <r>
    <n v="20230"/>
    <d v="2021-01-20T00:00:00"/>
    <s v="Low"/>
    <n v="665"/>
    <n v="79"/>
    <s v="Approved"/>
    <x v="0"/>
    <d v="2021-02-19T00:00:00"/>
    <d v="2021-03-21T00:00:00"/>
    <d v="2021-04-20T00:00:00"/>
    <d v="2021-02-23T00:00:00"/>
    <d v="2021-03-21T00:00:00"/>
    <d v="2021-04-20T00:00:00"/>
    <s v="Defaulted"/>
  </r>
  <r>
    <n v="20231"/>
    <d v="2021-02-16T00:00:00"/>
    <s v="Mid"/>
    <n v="597"/>
    <n v="97"/>
    <s v="Declined"/>
    <x v="4"/>
    <d v="1899-12-30T00:00:00"/>
    <d v="1899-12-30T00:00:00"/>
    <d v="1899-12-30T00:00:00"/>
    <d v="1899-12-30T00:00:00"/>
    <d v="1899-12-30T00:00:00"/>
    <d v="1899-12-30T00:00:00"/>
    <s v=""/>
  </r>
  <r>
    <n v="20232"/>
    <d v="2021-02-22T00:00:00"/>
    <s v="Low"/>
    <n v="638"/>
    <n v="100"/>
    <s v="Declined"/>
    <x v="5"/>
    <d v="1899-12-30T00:00:00"/>
    <d v="1899-12-30T00:00:00"/>
    <d v="1899-12-30T00:00:00"/>
    <d v="1899-12-30T00:00:00"/>
    <d v="1899-12-30T00:00:00"/>
    <d v="1899-12-30T00:00:00"/>
    <s v=""/>
  </r>
  <r>
    <n v="20233"/>
    <d v="2021-03-27T00:00:00"/>
    <s v="Mid"/>
    <n v="601"/>
    <n v="108"/>
    <s v="Declined"/>
    <x v="4"/>
    <d v="1899-12-30T00:00:00"/>
    <d v="1899-12-30T00:00:00"/>
    <d v="1899-12-30T00:00:00"/>
    <d v="1899-12-30T00:00:00"/>
    <d v="1899-12-30T00:00:00"/>
    <d v="1899-12-30T00:00:00"/>
    <s v=""/>
  </r>
  <r>
    <n v="20234"/>
    <d v="2021-01-20T00:00:00"/>
    <s v="Mid"/>
    <n v="576"/>
    <n v="116"/>
    <s v="Declined"/>
    <x v="4"/>
    <d v="1899-12-30T00:00:00"/>
    <d v="1899-12-30T00:00:00"/>
    <d v="1899-12-30T00:00:00"/>
    <d v="1899-12-30T00:00:00"/>
    <d v="1899-12-30T00:00:00"/>
    <d v="1899-12-30T00:00:00"/>
    <s v=""/>
  </r>
  <r>
    <n v="20235"/>
    <d v="2021-02-23T00:00:00"/>
    <s v="Mid"/>
    <n v="606"/>
    <n v="80"/>
    <s v="Declined"/>
    <x v="4"/>
    <d v="1899-12-30T00:00:00"/>
    <d v="1899-12-30T00:00:00"/>
    <d v="1899-12-30T00:00:00"/>
    <d v="1899-12-30T00:00:00"/>
    <d v="1899-12-30T00:00:00"/>
    <d v="1899-12-30T00:00:00"/>
    <s v=""/>
  </r>
  <r>
    <n v="20236"/>
    <d v="2021-03-14T00:00:00"/>
    <s v="Mid"/>
    <n v="663"/>
    <n v="88"/>
    <s v="Approved"/>
    <x v="0"/>
    <d v="2021-04-13T00:00:00"/>
    <d v="2021-05-13T00:00:00"/>
    <d v="2021-06-12T00:00:00"/>
    <d v="2021-04-20T00:00:00"/>
    <d v="2021-05-13T00:00:00"/>
    <d v="2021-06-12T00:00:00"/>
    <s v="Paid Back"/>
  </r>
  <r>
    <n v="20237"/>
    <d v="2021-03-30T00:00:00"/>
    <s v="High"/>
    <n v="651"/>
    <n v="75"/>
    <s v="Approved"/>
    <x v="0"/>
    <d v="2021-04-29T00:00:00"/>
    <d v="2021-05-29T00:00:00"/>
    <d v="2021-06-28T00:00:00"/>
    <d v="2021-05-02T00:00:00"/>
    <d v="2021-05-29T00:00:00"/>
    <d v="2021-06-28T00:00:00"/>
    <s v="Defaulted"/>
  </r>
  <r>
    <n v="20238"/>
    <d v="2021-03-18T00:00:00"/>
    <s v="Mid"/>
    <n v="600"/>
    <n v="62"/>
    <s v="Declined"/>
    <x v="4"/>
    <d v="1899-12-30T00:00:00"/>
    <d v="1899-12-30T00:00:00"/>
    <d v="1899-12-30T00:00:00"/>
    <d v="1899-12-30T00:00:00"/>
    <d v="1899-12-30T00:00:00"/>
    <d v="1899-12-30T00:00:00"/>
    <s v=""/>
  </r>
  <r>
    <n v="20239"/>
    <d v="2021-03-10T00:00:00"/>
    <s v="Low"/>
    <n v="612"/>
    <n v="72"/>
    <s v="Declined"/>
    <x v="3"/>
    <d v="1899-12-30T00:00:00"/>
    <d v="1899-12-30T00:00:00"/>
    <d v="1899-12-30T00:00:00"/>
    <d v="1899-12-30T00:00:00"/>
    <d v="1899-12-30T00:00:00"/>
    <d v="1899-12-30T00:00:00"/>
    <s v=""/>
  </r>
  <r>
    <n v="20240"/>
    <d v="2021-03-01T00:00:00"/>
    <s v="Mid"/>
    <n v="620"/>
    <n v="97"/>
    <s v="Declined"/>
    <x v="2"/>
    <d v="1899-12-30T00:00:00"/>
    <d v="1899-12-30T00:00:00"/>
    <d v="1899-12-30T00:00:00"/>
    <d v="1899-12-30T00:00:00"/>
    <d v="1899-12-30T00:00:00"/>
    <d v="1899-12-30T00:00:00"/>
    <s v=""/>
  </r>
  <r>
    <n v="20241"/>
    <d v="2021-01-11T00:00:00"/>
    <s v="High"/>
    <n v="623"/>
    <n v="71"/>
    <s v="Approved"/>
    <x v="0"/>
    <d v="2021-02-10T00:00:00"/>
    <d v="2021-03-12T00:00:00"/>
    <d v="2021-04-11T00:00:00"/>
    <d v="2021-02-21T00:00:00"/>
    <d v="2021-03-12T00:00:00"/>
    <d v="2021-04-11T00:00:00"/>
    <s v="Paid Back"/>
  </r>
  <r>
    <n v="20242"/>
    <d v="2021-02-03T00:00:00"/>
    <s v="Mid"/>
    <n v="571"/>
    <n v="92"/>
    <s v="Declined"/>
    <x v="3"/>
    <d v="1899-12-30T00:00:00"/>
    <d v="1899-12-30T00:00:00"/>
    <d v="1899-12-30T00:00:00"/>
    <d v="1899-12-30T00:00:00"/>
    <d v="1899-12-30T00:00:00"/>
    <d v="1899-12-30T00:00:00"/>
    <s v=""/>
  </r>
  <r>
    <n v="20243"/>
    <d v="2021-03-21T00:00:00"/>
    <s v="Low"/>
    <n v="651"/>
    <n v="66"/>
    <s v="Approved"/>
    <x v="0"/>
    <d v="2021-04-20T00:00:00"/>
    <d v="2021-05-20T00:00:00"/>
    <d v="2021-06-19T00:00:00"/>
    <d v="2021-04-20T00:00:00"/>
    <d v="2021-05-20T00:00:00"/>
    <d v="2021-06-19T00:00:00"/>
    <s v="Paid Back"/>
  </r>
  <r>
    <n v="20244"/>
    <d v="2021-01-02T00:00:00"/>
    <s v="Low"/>
    <n v="597"/>
    <n v="44"/>
    <s v="Declined"/>
    <x v="3"/>
    <d v="1899-12-30T00:00:00"/>
    <d v="1899-12-30T00:00:00"/>
    <d v="1899-12-30T00:00:00"/>
    <d v="1899-12-30T00:00:00"/>
    <d v="1899-12-30T00:00:00"/>
    <d v="1899-12-30T00:00:00"/>
    <s v=""/>
  </r>
  <r>
    <n v="20245"/>
    <d v="2021-02-05T00:00:00"/>
    <s v="High"/>
    <n v="636"/>
    <n v="123"/>
    <s v="Approved"/>
    <x v="0"/>
    <d v="2021-03-07T00:00:00"/>
    <d v="2021-04-06T00:00:00"/>
    <d v="2021-05-06T00:00:00"/>
    <d v="2021-04-04T00:00:00"/>
    <d v="2021-04-06T00:00:00"/>
    <d v="2021-05-06T00:00:00"/>
    <s v="Defaulted"/>
  </r>
  <r>
    <n v="20246"/>
    <d v="2021-02-27T00:00:00"/>
    <s v="Mid"/>
    <n v="589"/>
    <n v="60"/>
    <s v="Declined"/>
    <x v="2"/>
    <d v="1899-12-30T00:00:00"/>
    <d v="1899-12-30T00:00:00"/>
    <d v="1899-12-30T00:00:00"/>
    <d v="1899-12-30T00:00:00"/>
    <d v="1899-12-30T00:00:00"/>
    <d v="1899-12-30T00:00:00"/>
    <s v=""/>
  </r>
  <r>
    <n v="20247"/>
    <d v="2021-02-28T00:00:00"/>
    <s v="Mid"/>
    <n v="663"/>
    <n v="94"/>
    <s v="Approved"/>
    <x v="0"/>
    <d v="2021-03-30T00:00:00"/>
    <d v="2021-04-29T00:00:00"/>
    <d v="2021-05-29T00:00:00"/>
    <d v="2021-04-09T00:00:00"/>
    <d v="2021-04-29T00:00:00"/>
    <d v="2021-05-29T00:00:00"/>
    <s v="Defaulted"/>
  </r>
  <r>
    <n v="20248"/>
    <d v="2021-02-19T00:00:00"/>
    <s v="Low"/>
    <n v="647"/>
    <n v="65"/>
    <s v="Approved"/>
    <x v="0"/>
    <d v="2021-03-21T00:00:00"/>
    <d v="2021-04-20T00:00:00"/>
    <d v="2021-05-20T00:00:00"/>
    <d v="2021-03-24T00:00:00"/>
    <d v="2021-04-20T00:00:00"/>
    <d v="2021-05-20T00:00:00"/>
    <s v="Paid Back"/>
  </r>
  <r>
    <n v="20249"/>
    <d v="2021-03-21T00:00:00"/>
    <s v="High"/>
    <n v="667"/>
    <n v="92"/>
    <s v="Approved"/>
    <x v="0"/>
    <d v="2021-04-20T00:00:00"/>
    <d v="2021-05-20T00:00:00"/>
    <d v="2021-06-19T00:00:00"/>
    <d v="2021-04-29T00:00:00"/>
    <d v="2021-05-20T00:00:00"/>
    <d v="2021-06-19T00:00:00"/>
    <s v="Paid Back"/>
  </r>
  <r>
    <n v="20250"/>
    <d v="2021-02-16T00:00:00"/>
    <s v="Low"/>
    <n v="578"/>
    <n v="122"/>
    <s v="Declined"/>
    <x v="2"/>
    <d v="1899-12-30T00:00:00"/>
    <d v="1899-12-30T00:00:00"/>
    <d v="1899-12-30T00:00:00"/>
    <d v="1899-12-30T00:00:00"/>
    <d v="1899-12-30T00:00:00"/>
    <d v="1899-12-30T00:00:00"/>
    <s v=""/>
  </r>
  <r>
    <n v="20251"/>
    <d v="2021-03-04T00:00:00"/>
    <s v="Low"/>
    <n v="644"/>
    <n v="115"/>
    <s v="Approved"/>
    <x v="0"/>
    <d v="2021-04-03T00:00:00"/>
    <d v="2021-05-03T00:00:00"/>
    <d v="2021-06-02T00:00:00"/>
    <d v="2021-04-10T00:00:00"/>
    <d v="2021-05-03T00:00:00"/>
    <d v="2021-06-02T00:00:00"/>
    <s v="Paid Back"/>
  </r>
  <r>
    <n v="20252"/>
    <d v="2021-01-18T00:00:00"/>
    <s v="Mid"/>
    <n v="647"/>
    <n v="94"/>
    <s v="Approved"/>
    <x v="0"/>
    <d v="2021-02-17T00:00:00"/>
    <d v="2021-03-19T00:00:00"/>
    <d v="2021-04-18T00:00:00"/>
    <d v="2021-02-20T00:00:00"/>
    <d v="2021-03-19T00:00:00"/>
    <d v="2021-04-18T00:00:00"/>
    <s v="Paid Back"/>
  </r>
  <r>
    <n v="20253"/>
    <d v="2021-03-24T00:00:00"/>
    <s v="Mid"/>
    <n v="611"/>
    <n v="79"/>
    <s v="Declined"/>
    <x v="1"/>
    <d v="1899-12-30T00:00:00"/>
    <d v="1899-12-30T00:00:00"/>
    <d v="1899-12-30T00:00:00"/>
    <d v="1899-12-30T00:00:00"/>
    <d v="1899-12-30T00:00:00"/>
    <d v="1899-12-30T00:00:00"/>
    <s v=""/>
  </r>
  <r>
    <n v="20254"/>
    <d v="2021-02-09T00:00:00"/>
    <s v="Mid"/>
    <n v="604"/>
    <n v="80"/>
    <s v="Declined"/>
    <x v="5"/>
    <d v="1899-12-30T00:00:00"/>
    <d v="1899-12-30T00:00:00"/>
    <d v="1899-12-30T00:00:00"/>
    <d v="1899-12-30T00:00:00"/>
    <d v="1899-12-30T00:00:00"/>
    <d v="1899-12-30T00:00:00"/>
    <s v=""/>
  </r>
  <r>
    <n v="20255"/>
    <d v="2021-01-15T00:00:00"/>
    <s v="Low"/>
    <n v="641"/>
    <n v="65"/>
    <s v="Approved"/>
    <x v="0"/>
    <d v="2021-02-14T00:00:00"/>
    <d v="2021-03-16T00:00:00"/>
    <d v="2021-04-15T00:00:00"/>
    <d v="2021-02-14T00:00:00"/>
    <d v="2021-03-16T00:00:00"/>
    <d v="2021-04-15T00:00:00"/>
    <s v="Paid Back"/>
  </r>
  <r>
    <n v="20256"/>
    <d v="2021-03-12T00:00:00"/>
    <s v="Low"/>
    <n v="584"/>
    <n v="158"/>
    <s v="Declined"/>
    <x v="4"/>
    <d v="1899-12-30T00:00:00"/>
    <d v="1899-12-30T00:00:00"/>
    <d v="1899-12-30T00:00:00"/>
    <d v="1899-12-30T00:00:00"/>
    <d v="1899-12-30T00:00:00"/>
    <d v="1899-12-30T00:00:00"/>
    <s v=""/>
  </r>
  <r>
    <n v="20257"/>
    <d v="2021-03-31T00:00:00"/>
    <s v="Mid"/>
    <n v="631"/>
    <n v="111"/>
    <s v="Approved"/>
    <x v="0"/>
    <d v="2021-04-30T00:00:00"/>
    <d v="2021-05-30T00:00:00"/>
    <d v="2021-06-29T00:00:00"/>
    <d v="2021-04-30T00:00:00"/>
    <d v="2021-05-30T00:00:00"/>
    <d v="2021-06-29T00:00:00"/>
    <s v="Paid Back"/>
  </r>
  <r>
    <n v="20258"/>
    <d v="2021-03-07T00:00:00"/>
    <s v="Mid"/>
    <n v="636"/>
    <n v="130"/>
    <s v="Approved"/>
    <x v="0"/>
    <d v="2021-04-06T00:00:00"/>
    <d v="2021-05-06T00:00:00"/>
    <d v="2021-06-05T00:00:00"/>
    <d v="2021-04-10T00:00:00"/>
    <d v="2021-05-06T00:00:00"/>
    <d v="2021-06-05T00:00:00"/>
    <s v="Paid Back"/>
  </r>
  <r>
    <n v="20259"/>
    <d v="2021-02-26T00:00:00"/>
    <s v="Low"/>
    <n v="659"/>
    <n v="94"/>
    <s v="Approved"/>
    <x v="0"/>
    <d v="2021-03-28T00:00:00"/>
    <d v="2021-04-27T00:00:00"/>
    <d v="2021-05-27T00:00:00"/>
    <d v="2021-03-30T00:00:00"/>
    <d v="2021-04-27T00:00:00"/>
    <d v="2021-05-27T00:00:00"/>
    <s v="Paid Back"/>
  </r>
  <r>
    <n v="20260"/>
    <d v="2021-02-01T00:00:00"/>
    <s v="High"/>
    <n v="640"/>
    <n v="89"/>
    <s v="Approved"/>
    <x v="0"/>
    <d v="2021-03-03T00:00:00"/>
    <d v="2021-04-02T00:00:00"/>
    <d v="2021-05-02T00:00:00"/>
    <d v="2021-03-16T00:00:00"/>
    <d v="2021-04-02T00:00:00"/>
    <d v="2021-05-02T00:00:00"/>
    <s v="Paid Back"/>
  </r>
  <r>
    <n v="20261"/>
    <d v="2021-01-06T00:00:00"/>
    <s v="Mid"/>
    <n v="597"/>
    <n v="150"/>
    <s v="Declined"/>
    <x v="5"/>
    <d v="1899-12-30T00:00:00"/>
    <d v="1899-12-30T00:00:00"/>
    <d v="1899-12-30T00:00:00"/>
    <d v="1899-12-30T00:00:00"/>
    <d v="1899-12-30T00:00:00"/>
    <d v="1899-12-30T00:00:00"/>
    <s v=""/>
  </r>
  <r>
    <n v="20262"/>
    <d v="2021-03-09T00:00:00"/>
    <s v="Low"/>
    <n v="604"/>
    <n v="43"/>
    <s v="Approved"/>
    <x v="0"/>
    <d v="2021-04-08T00:00:00"/>
    <d v="2021-05-08T00:00:00"/>
    <d v="2021-06-07T00:00:00"/>
    <d v="2021-04-13T00:00:00"/>
    <d v="2021-05-08T00:00:00"/>
    <d v="2021-06-07T00:00:00"/>
    <s v="Paid Back"/>
  </r>
  <r>
    <n v="20263"/>
    <d v="2021-02-11T00:00:00"/>
    <s v="Mid"/>
    <n v="604"/>
    <n v="66"/>
    <s v="Declined"/>
    <x v="5"/>
    <d v="1899-12-30T00:00:00"/>
    <d v="1899-12-30T00:00:00"/>
    <d v="1899-12-30T00:00:00"/>
    <d v="1899-12-30T00:00:00"/>
    <d v="1899-12-30T00:00:00"/>
    <d v="1899-12-30T00:00:00"/>
    <s v=""/>
  </r>
  <r>
    <n v="20264"/>
    <d v="2021-03-31T00:00:00"/>
    <s v="High"/>
    <n v="662"/>
    <n v="119"/>
    <s v="Approved"/>
    <x v="0"/>
    <d v="2021-04-30T00:00:00"/>
    <d v="2021-05-30T00:00:00"/>
    <d v="2021-06-29T00:00:00"/>
    <d v="2021-05-04T00:00:00"/>
    <d v="2021-05-30T00:00:00"/>
    <d v="2021-06-29T00:00:00"/>
    <s v="Defaulted"/>
  </r>
  <r>
    <n v="20265"/>
    <d v="2021-03-01T00:00:00"/>
    <s v="Mid"/>
    <n v="625"/>
    <n v="77"/>
    <s v="Approved"/>
    <x v="0"/>
    <d v="2021-03-31T00:00:00"/>
    <d v="2021-04-30T00:00:00"/>
    <d v="2021-05-30T00:00:00"/>
    <d v="2021-04-18T00:00:00"/>
    <d v="2021-04-30T00:00:00"/>
    <d v="2021-05-30T00:00:00"/>
    <s v="Paid Back"/>
  </r>
  <r>
    <n v="20266"/>
    <d v="2021-03-22T00:00:00"/>
    <s v="Low"/>
    <n v="652"/>
    <n v="56"/>
    <s v="Approved"/>
    <x v="0"/>
    <d v="2021-04-21T00:00:00"/>
    <d v="2021-05-21T00:00:00"/>
    <d v="2021-06-20T00:00:00"/>
    <d v="2021-04-25T00:00:00"/>
    <d v="2021-05-21T00:00:00"/>
    <d v="2021-06-20T00:00:00"/>
    <s v="Defaulted"/>
  </r>
  <r>
    <n v="20267"/>
    <d v="2021-04-01T00:00:00"/>
    <s v="Mid"/>
    <n v="649"/>
    <n v="123"/>
    <s v="Approved"/>
    <x v="0"/>
    <d v="2021-05-01T00:00:00"/>
    <d v="2021-05-31T00:00:00"/>
    <d v="2021-06-30T00:00:00"/>
    <d v="2021-05-04T00:00:00"/>
    <d v="2021-05-31T00:00:00"/>
    <d v="2021-06-30T00:00:00"/>
    <s v="Paid Back"/>
  </r>
  <r>
    <n v="20268"/>
    <d v="2021-03-31T00:00:00"/>
    <s v="High"/>
    <n v="684"/>
    <n v="120"/>
    <s v="Approved"/>
    <x v="0"/>
    <d v="2021-04-30T00:00:00"/>
    <d v="2021-05-30T00:00:00"/>
    <d v="2021-06-29T00:00:00"/>
    <d v="2021-05-05T00:00:00"/>
    <d v="2021-05-30T00:00:00"/>
    <d v="2021-06-29T00:00:00"/>
    <s v="Defaulted"/>
  </r>
  <r>
    <n v="20269"/>
    <d v="2021-03-24T00:00:00"/>
    <s v="Low"/>
    <n v="578"/>
    <n v="80"/>
    <s v="Declined"/>
    <x v="4"/>
    <d v="1899-12-30T00:00:00"/>
    <d v="1899-12-30T00:00:00"/>
    <d v="1899-12-30T00:00:00"/>
    <d v="1899-12-30T00:00:00"/>
    <d v="1899-12-30T00:00:00"/>
    <d v="1899-12-30T00:00:00"/>
    <s v=""/>
  </r>
  <r>
    <n v="20270"/>
    <d v="2021-02-11T00:00:00"/>
    <s v="Low"/>
    <n v="577"/>
    <n v="84"/>
    <s v="Declined"/>
    <x v="3"/>
    <d v="1899-12-30T00:00:00"/>
    <d v="1899-12-30T00:00:00"/>
    <d v="1899-12-30T00:00:00"/>
    <d v="1899-12-30T00:00:00"/>
    <d v="1899-12-30T00:00:00"/>
    <d v="1899-12-30T00:00:00"/>
    <s v=""/>
  </r>
  <r>
    <n v="20271"/>
    <d v="2021-02-26T00:00:00"/>
    <s v="High"/>
    <n v="612"/>
    <n v="141"/>
    <s v="Approved"/>
    <x v="0"/>
    <d v="2021-03-28T00:00:00"/>
    <d v="2021-04-27T00:00:00"/>
    <d v="2021-05-27T00:00:00"/>
    <d v="2021-05-07T00:00:00"/>
    <d v="2021-04-27T00:00:00"/>
    <d v="2021-05-27T00:00:00"/>
    <s v="Paid Back"/>
  </r>
  <r>
    <n v="20272"/>
    <d v="2021-03-14T00:00:00"/>
    <s v="Low"/>
    <n v="654"/>
    <n v="119"/>
    <s v="Approved"/>
    <x v="0"/>
    <d v="2021-04-13T00:00:00"/>
    <d v="2021-05-13T00:00:00"/>
    <d v="2021-06-12T00:00:00"/>
    <d v="2021-04-15T00:00:00"/>
    <d v="2021-05-13T00:00:00"/>
    <d v="2021-06-12T00:00:00"/>
    <s v="Defaulted"/>
  </r>
  <r>
    <n v="20273"/>
    <d v="2021-01-26T00:00:00"/>
    <s v="Mid"/>
    <n v="606"/>
    <n v="121"/>
    <s v="Declined"/>
    <x v="3"/>
    <d v="1899-12-30T00:00:00"/>
    <d v="1899-12-30T00:00:00"/>
    <d v="1899-12-30T00:00:00"/>
    <d v="1899-12-30T00:00:00"/>
    <d v="1899-12-30T00:00:00"/>
    <d v="1899-12-30T00:00:00"/>
    <s v=""/>
  </r>
  <r>
    <n v="20274"/>
    <d v="2021-03-26T00:00:00"/>
    <s v="Low"/>
    <n v="579"/>
    <n v="99"/>
    <s v="Declined"/>
    <x v="2"/>
    <d v="1899-12-30T00:00:00"/>
    <d v="1899-12-30T00:00:00"/>
    <d v="1899-12-30T00:00:00"/>
    <d v="1899-12-30T00:00:00"/>
    <d v="1899-12-30T00:00:00"/>
    <d v="1899-12-30T00:00:00"/>
    <s v=""/>
  </r>
  <r>
    <n v="20275"/>
    <d v="2021-03-27T00:00:00"/>
    <s v="Low"/>
    <n v="582"/>
    <n v="113"/>
    <s v="Declined"/>
    <x v="5"/>
    <d v="1899-12-30T00:00:00"/>
    <d v="1899-12-30T00:00:00"/>
    <d v="1899-12-30T00:00:00"/>
    <d v="1899-12-30T00:00:00"/>
    <d v="1899-12-30T00:00:00"/>
    <d v="1899-12-30T00:00:00"/>
    <s v=""/>
  </r>
  <r>
    <n v="20276"/>
    <d v="2021-03-03T00:00:00"/>
    <s v="Mid"/>
    <n v="641"/>
    <n v="77"/>
    <s v="Approved"/>
    <x v="0"/>
    <d v="2021-04-02T00:00:00"/>
    <d v="2021-05-02T00:00:00"/>
    <d v="2021-06-01T00:00:00"/>
    <d v="2021-04-08T00:00:00"/>
    <d v="2021-05-02T00:00:00"/>
    <d v="2021-06-01T00:00:00"/>
    <s v="Paid Back"/>
  </r>
  <r>
    <n v="20277"/>
    <d v="2021-02-18T00:00:00"/>
    <s v="Mid"/>
    <n v="620"/>
    <n v="61"/>
    <s v="Declined"/>
    <x v="5"/>
    <d v="1899-12-30T00:00:00"/>
    <d v="1899-12-30T00:00:00"/>
    <d v="1899-12-30T00:00:00"/>
    <d v="1899-12-30T00:00:00"/>
    <d v="1899-12-30T00:00:00"/>
    <d v="1899-12-30T00:00:00"/>
    <s v=""/>
  </r>
  <r>
    <n v="20278"/>
    <d v="2021-02-28T00:00:00"/>
    <s v="Low"/>
    <n v="577"/>
    <n v="137"/>
    <s v="Declined"/>
    <x v="5"/>
    <d v="1899-12-30T00:00:00"/>
    <d v="1899-12-30T00:00:00"/>
    <d v="1899-12-30T00:00:00"/>
    <d v="1899-12-30T00:00:00"/>
    <d v="1899-12-30T00:00:00"/>
    <d v="1899-12-30T00:00:00"/>
    <s v=""/>
  </r>
  <r>
    <n v="20279"/>
    <d v="2021-03-15T00:00:00"/>
    <s v="Mid"/>
    <n v="645"/>
    <n v="163"/>
    <s v="Approved"/>
    <x v="0"/>
    <d v="2021-04-14T00:00:00"/>
    <d v="2021-05-14T00:00:00"/>
    <d v="2021-06-13T00:00:00"/>
    <d v="2021-04-21T00:00:00"/>
    <d v="2021-05-14T00:00:00"/>
    <d v="2021-06-13T00:00:00"/>
    <s v="Paid Back"/>
  </r>
  <r>
    <n v="20280"/>
    <d v="2021-03-31T00:00:00"/>
    <s v="Low"/>
    <n v="635"/>
    <n v="99"/>
    <s v="Approved"/>
    <x v="0"/>
    <d v="2021-04-30T00:00:00"/>
    <d v="2021-05-30T00:00:00"/>
    <d v="2021-06-29T00:00:00"/>
    <d v="2021-06-05T00:00:00"/>
    <d v="2021-05-30T00:00:00"/>
    <d v="2021-06-29T00:00:00"/>
    <s v="Paid Back"/>
  </r>
  <r>
    <n v="20281"/>
    <d v="2021-02-02T00:00:00"/>
    <s v="Mid"/>
    <n v="630"/>
    <n v="86"/>
    <s v="Approved"/>
    <x v="0"/>
    <d v="2021-03-04T00:00:00"/>
    <d v="2021-04-03T00:00:00"/>
    <d v="2021-05-03T00:00:00"/>
    <d v="2021-03-16T00:00:00"/>
    <d v="2021-04-03T00:00:00"/>
    <d v="2021-05-03T00:00:00"/>
    <s v="Paid Back"/>
  </r>
  <r>
    <n v="20282"/>
    <d v="2021-02-05T00:00:00"/>
    <s v="Low"/>
    <n v="604"/>
    <n v="162"/>
    <s v="Declined"/>
    <x v="3"/>
    <d v="1899-12-30T00:00:00"/>
    <d v="1899-12-30T00:00:00"/>
    <d v="1899-12-30T00:00:00"/>
    <d v="1899-12-30T00:00:00"/>
    <d v="1899-12-30T00:00:00"/>
    <d v="1899-12-30T00:00:00"/>
    <s v=""/>
  </r>
  <r>
    <n v="20283"/>
    <d v="2021-01-26T00:00:00"/>
    <s v="High"/>
    <n v="643"/>
    <n v="110"/>
    <s v="Approved"/>
    <x v="0"/>
    <d v="2021-02-25T00:00:00"/>
    <d v="2021-03-27T00:00:00"/>
    <d v="2021-04-26T00:00:00"/>
    <d v="2021-03-06T00:00:00"/>
    <d v="2021-03-27T00:00:00"/>
    <d v="2021-04-26T00:00:00"/>
    <s v="Defaulted"/>
  </r>
  <r>
    <n v="20284"/>
    <d v="2021-01-26T00:00:00"/>
    <s v="High"/>
    <n v="614"/>
    <n v="133"/>
    <s v="Approved"/>
    <x v="0"/>
    <d v="2021-02-25T00:00:00"/>
    <d v="2021-03-27T00:00:00"/>
    <d v="2021-04-26T00:00:00"/>
    <d v="2021-03-07T00:00:00"/>
    <d v="2021-03-27T00:00:00"/>
    <d v="2021-04-26T00:00:00"/>
    <s v="Defaulted"/>
  </r>
  <r>
    <n v="20285"/>
    <d v="2021-03-07T00:00:00"/>
    <s v="High"/>
    <n v="598"/>
    <n v="81"/>
    <s v="Declined"/>
    <x v="3"/>
    <d v="1899-12-30T00:00:00"/>
    <d v="1899-12-30T00:00:00"/>
    <d v="1899-12-30T00:00:00"/>
    <d v="1899-12-30T00:00:00"/>
    <d v="1899-12-30T00:00:00"/>
    <d v="1899-12-30T00:00:00"/>
    <s v=""/>
  </r>
  <r>
    <n v="20286"/>
    <d v="2021-02-02T00:00:00"/>
    <s v="Mid"/>
    <n v="618"/>
    <n v="121"/>
    <s v="Declined"/>
    <x v="4"/>
    <d v="1899-12-30T00:00:00"/>
    <d v="1899-12-30T00:00:00"/>
    <d v="1899-12-30T00:00:00"/>
    <d v="1899-12-30T00:00:00"/>
    <d v="1899-12-30T00:00:00"/>
    <d v="1899-12-30T00:00:00"/>
    <s v=""/>
  </r>
  <r>
    <n v="20287"/>
    <d v="2021-02-07T00:00:00"/>
    <s v="Mid"/>
    <n v="609"/>
    <n v="54"/>
    <s v="Declined"/>
    <x v="2"/>
    <d v="1899-12-30T00:00:00"/>
    <d v="1899-12-30T00:00:00"/>
    <d v="1899-12-30T00:00:00"/>
    <d v="1899-12-30T00:00:00"/>
    <d v="1899-12-30T00:00:00"/>
    <d v="1899-12-30T00:00:00"/>
    <s v=""/>
  </r>
  <r>
    <n v="20288"/>
    <d v="2021-03-20T00:00:00"/>
    <s v="High"/>
    <n v="605"/>
    <n v="104"/>
    <s v="Approved"/>
    <x v="0"/>
    <d v="2021-04-19T00:00:00"/>
    <d v="2021-05-19T00:00:00"/>
    <d v="2021-06-18T00:00:00"/>
    <d v="2021-05-13T00:00:00"/>
    <d v="2021-05-19T00:00:00"/>
    <d v="2021-06-18T00:00:00"/>
    <s v="Paid Back"/>
  </r>
  <r>
    <n v="20289"/>
    <d v="2021-02-07T00:00:00"/>
    <s v="Mid"/>
    <n v="686"/>
    <n v="63"/>
    <s v="Approved"/>
    <x v="0"/>
    <d v="2021-03-09T00:00:00"/>
    <d v="2021-04-08T00:00:00"/>
    <d v="2021-05-08T00:00:00"/>
    <d v="2021-03-19T00:00:00"/>
    <d v="2021-04-08T00:00:00"/>
    <d v="2021-05-08T00:00:00"/>
    <s v="Defaulted"/>
  </r>
  <r>
    <n v="20290"/>
    <d v="2021-03-01T00:00:00"/>
    <s v="Mid"/>
    <n v="587"/>
    <n v="104"/>
    <s v="Declined"/>
    <x v="5"/>
    <d v="1899-12-30T00:00:00"/>
    <d v="1899-12-30T00:00:00"/>
    <d v="1899-12-30T00:00:00"/>
    <d v="1899-12-30T00:00:00"/>
    <d v="1899-12-30T00:00:00"/>
    <d v="1899-12-30T00:00:00"/>
    <s v=""/>
  </r>
  <r>
    <n v="20291"/>
    <d v="2021-01-24T00:00:00"/>
    <s v="Mid"/>
    <n v="614"/>
    <n v="108"/>
    <s v="Declined"/>
    <x v="4"/>
    <d v="1899-12-30T00:00:00"/>
    <d v="1899-12-30T00:00:00"/>
    <d v="1899-12-30T00:00:00"/>
    <d v="1899-12-30T00:00:00"/>
    <d v="1899-12-30T00:00:00"/>
    <d v="1899-12-30T00:00:00"/>
    <s v=""/>
  </r>
  <r>
    <n v="20292"/>
    <d v="2021-04-02T00:00:00"/>
    <s v="Mid"/>
    <n v="677"/>
    <n v="110"/>
    <s v="Approved"/>
    <x v="0"/>
    <d v="2021-05-02T00:00:00"/>
    <d v="2021-06-01T00:00:00"/>
    <d v="2021-07-01T00:00:00"/>
    <d v="2021-05-09T00:00:00"/>
    <d v="2021-06-01T00:00:00"/>
    <d v="2021-07-01T00:00:00"/>
    <s v="Paid Back"/>
  </r>
  <r>
    <n v="20293"/>
    <d v="2021-02-01T00:00:00"/>
    <s v="Mid"/>
    <n v="599"/>
    <n v="116"/>
    <s v="Declined"/>
    <x v="1"/>
    <d v="1899-12-30T00:00:00"/>
    <d v="1899-12-30T00:00:00"/>
    <d v="1899-12-30T00:00:00"/>
    <d v="1899-12-30T00:00:00"/>
    <d v="1899-12-30T00:00:00"/>
    <d v="1899-12-30T00:00:00"/>
    <s v=""/>
  </r>
  <r>
    <n v="20294"/>
    <d v="2021-03-04T00:00:00"/>
    <s v="Low"/>
    <n v="568"/>
    <n v="126"/>
    <s v="Declined"/>
    <x v="2"/>
    <d v="1899-12-30T00:00:00"/>
    <d v="1899-12-30T00:00:00"/>
    <d v="1899-12-30T00:00:00"/>
    <d v="1899-12-30T00:00:00"/>
    <d v="1899-12-30T00:00:00"/>
    <d v="1899-12-30T00:00:00"/>
    <s v=""/>
  </r>
  <r>
    <n v="20295"/>
    <d v="2021-02-08T00:00:00"/>
    <s v="Mid"/>
    <n v="671"/>
    <n v="82"/>
    <s v="Approved"/>
    <x v="0"/>
    <d v="2021-03-10T00:00:00"/>
    <d v="2021-04-09T00:00:00"/>
    <d v="2021-05-09T00:00:00"/>
    <d v="2021-03-11T00:00:00"/>
    <d v="2021-04-09T00:00:00"/>
    <d v="2021-05-09T00:00:00"/>
    <s v="Defaulted"/>
  </r>
  <r>
    <n v="20296"/>
    <d v="2021-03-28T00:00:00"/>
    <s v="High"/>
    <n v="647"/>
    <n v="105"/>
    <s v="Approved"/>
    <x v="0"/>
    <d v="2021-04-27T00:00:00"/>
    <d v="2021-05-27T00:00:00"/>
    <d v="2021-06-26T00:00:00"/>
    <d v="2021-04-27T00:00:00"/>
    <d v="2021-05-27T00:00:00"/>
    <d v="2021-06-26T00:00:00"/>
    <s v="Defaulted"/>
  </r>
  <r>
    <n v="20297"/>
    <d v="2021-02-15T00:00:00"/>
    <s v="Mid"/>
    <n v="525"/>
    <n v="106"/>
    <s v="Declined"/>
    <x v="1"/>
    <d v="1899-12-30T00:00:00"/>
    <d v="1899-12-30T00:00:00"/>
    <d v="1899-12-30T00:00:00"/>
    <d v="1899-12-30T00:00:00"/>
    <d v="1899-12-30T00:00:00"/>
    <d v="1899-12-30T00:00:00"/>
    <s v=""/>
  </r>
  <r>
    <n v="20298"/>
    <d v="2021-02-25T00:00:00"/>
    <s v="Mid"/>
    <n v="659"/>
    <n v="79"/>
    <s v="Approved"/>
    <x v="0"/>
    <d v="2021-03-27T00:00:00"/>
    <d v="2021-04-26T00:00:00"/>
    <d v="2021-05-26T00:00:00"/>
    <d v="2021-04-05T00:00:00"/>
    <d v="2021-04-26T00:00:00"/>
    <d v="2021-05-26T00:00:00"/>
    <s v="Paid Back"/>
  </r>
  <r>
    <n v="20299"/>
    <d v="2021-03-21T00:00:00"/>
    <s v="Low"/>
    <n v="652"/>
    <n v="130"/>
    <s v="Approved"/>
    <x v="0"/>
    <d v="2021-04-20T00:00:00"/>
    <d v="2021-05-20T00:00:00"/>
    <d v="2021-06-19T00:00:00"/>
    <d v="2021-04-27T00:00:00"/>
    <d v="2021-05-20T00:00:00"/>
    <d v="2021-06-19T00:00:00"/>
    <s v="Paid Back"/>
  </r>
  <r>
    <n v="20300"/>
    <d v="2021-03-30T00:00:00"/>
    <s v="Low"/>
    <n v="607"/>
    <n v="92"/>
    <s v="Declined"/>
    <x v="5"/>
    <d v="1899-12-30T00:00:00"/>
    <d v="1899-12-30T00:00:00"/>
    <d v="1899-12-30T00:00:00"/>
    <d v="1899-12-30T00:00:00"/>
    <d v="1899-12-30T00:00:00"/>
    <d v="1899-12-30T00:00:00"/>
    <s v=""/>
  </r>
  <r>
    <n v="20301"/>
    <d v="2021-02-03T00:00:00"/>
    <s v="Mid"/>
    <n v="623"/>
    <n v="88"/>
    <s v="Approved"/>
    <x v="0"/>
    <d v="2021-03-05T00:00:00"/>
    <d v="2021-04-04T00:00:00"/>
    <d v="2021-05-04T00:00:00"/>
    <d v="2021-03-06T00:00:00"/>
    <d v="2021-04-04T00:00:00"/>
    <d v="2021-05-04T00:00:00"/>
    <s v="Paid Back"/>
  </r>
  <r>
    <n v="20302"/>
    <d v="2021-02-25T00:00:00"/>
    <s v="Mid"/>
    <n v="597"/>
    <n v="59"/>
    <s v="Declined"/>
    <x v="5"/>
    <d v="1899-12-30T00:00:00"/>
    <d v="1899-12-30T00:00:00"/>
    <d v="1899-12-30T00:00:00"/>
    <d v="1899-12-30T00:00:00"/>
    <d v="1899-12-30T00:00:00"/>
    <d v="1899-12-30T00:00:00"/>
    <s v=""/>
  </r>
  <r>
    <n v="20303"/>
    <d v="2021-04-02T00:00:00"/>
    <s v="Low"/>
    <n v="609"/>
    <n v="79"/>
    <s v="Declined"/>
    <x v="4"/>
    <d v="1899-12-30T00:00:00"/>
    <d v="1899-12-30T00:00:00"/>
    <d v="1899-12-30T00:00:00"/>
    <d v="1899-12-30T00:00:00"/>
    <d v="1899-12-30T00:00:00"/>
    <d v="1899-12-30T00:00:00"/>
    <s v=""/>
  </r>
  <r>
    <n v="20304"/>
    <d v="2021-03-04T00:00:00"/>
    <s v="High"/>
    <n v="605"/>
    <n v="85"/>
    <s v="Approved"/>
    <x v="0"/>
    <d v="2021-04-03T00:00:00"/>
    <d v="2021-05-03T00:00:00"/>
    <d v="2021-06-02T00:00:00"/>
    <d v="2021-04-20T00:00:00"/>
    <d v="2021-05-03T00:00:00"/>
    <d v="2021-06-02T00:00:00"/>
    <s v="Defaulted"/>
  </r>
  <r>
    <n v="20305"/>
    <d v="2021-02-10T00:00:00"/>
    <s v="Mid"/>
    <n v="594"/>
    <n v="85"/>
    <s v="Declined"/>
    <x v="1"/>
    <d v="1899-12-30T00:00:00"/>
    <d v="1899-12-30T00:00:00"/>
    <d v="1899-12-30T00:00:00"/>
    <d v="1899-12-30T00:00:00"/>
    <d v="1899-12-30T00:00:00"/>
    <d v="1899-12-30T00:00:00"/>
    <s v=""/>
  </r>
  <r>
    <n v="20306"/>
    <d v="2021-02-15T00:00:00"/>
    <s v="Low"/>
    <n v="622"/>
    <n v="70"/>
    <s v="Declined"/>
    <x v="5"/>
    <d v="1899-12-30T00:00:00"/>
    <d v="1899-12-30T00:00:00"/>
    <d v="1899-12-30T00:00:00"/>
    <d v="1899-12-30T00:00:00"/>
    <d v="1899-12-30T00:00:00"/>
    <d v="1899-12-30T00:00:00"/>
    <s v=""/>
  </r>
  <r>
    <n v="20307"/>
    <d v="2021-02-16T00:00:00"/>
    <s v="Mid"/>
    <n v="617"/>
    <n v="95"/>
    <s v="Declined"/>
    <x v="1"/>
    <d v="1899-12-30T00:00:00"/>
    <d v="1899-12-30T00:00:00"/>
    <d v="1899-12-30T00:00:00"/>
    <d v="1899-12-30T00:00:00"/>
    <d v="1899-12-30T00:00:00"/>
    <d v="1899-12-30T00:00:00"/>
    <s v=""/>
  </r>
  <r>
    <n v="20308"/>
    <d v="2021-03-13T00:00:00"/>
    <s v="Mid"/>
    <n v="613"/>
    <n v="48"/>
    <s v="Declined"/>
    <x v="2"/>
    <d v="1899-12-30T00:00:00"/>
    <d v="1899-12-30T00:00:00"/>
    <d v="1899-12-30T00:00:00"/>
    <d v="1899-12-30T00:00:00"/>
    <d v="1899-12-30T00:00:00"/>
    <d v="1899-12-30T00:00:00"/>
    <s v=""/>
  </r>
  <r>
    <n v="20309"/>
    <d v="2021-02-21T00:00:00"/>
    <s v="Mid"/>
    <n v="607"/>
    <n v="88"/>
    <s v="Declined"/>
    <x v="4"/>
    <d v="1899-12-30T00:00:00"/>
    <d v="1899-12-30T00:00:00"/>
    <d v="1899-12-30T00:00:00"/>
    <d v="1899-12-30T00:00:00"/>
    <d v="1899-12-30T00:00:00"/>
    <d v="1899-12-30T00:00:00"/>
    <s v=""/>
  </r>
  <r>
    <n v="20310"/>
    <d v="2021-02-20T00:00:00"/>
    <s v="Low"/>
    <n v="605"/>
    <n v="83"/>
    <s v="Declined"/>
    <x v="2"/>
    <d v="1899-12-30T00:00:00"/>
    <d v="1899-12-30T00:00:00"/>
    <d v="1899-12-30T00:00:00"/>
    <d v="1899-12-30T00:00:00"/>
    <d v="1899-12-30T00:00:00"/>
    <d v="1899-12-30T00:00:00"/>
    <s v=""/>
  </r>
  <r>
    <n v="20311"/>
    <d v="2021-02-17T00:00:00"/>
    <s v="Mid"/>
    <n v="558"/>
    <n v="159"/>
    <s v="Declined"/>
    <x v="3"/>
    <d v="1899-12-30T00:00:00"/>
    <d v="1899-12-30T00:00:00"/>
    <d v="1899-12-30T00:00:00"/>
    <d v="1899-12-30T00:00:00"/>
    <d v="1899-12-30T00:00:00"/>
    <d v="1899-12-30T00:00:00"/>
    <s v=""/>
  </r>
  <r>
    <n v="20312"/>
    <d v="2021-03-28T00:00:00"/>
    <s v="Mid"/>
    <n v="618"/>
    <n v="105"/>
    <s v="Declined"/>
    <x v="2"/>
    <d v="1899-12-30T00:00:00"/>
    <d v="1899-12-30T00:00:00"/>
    <d v="1899-12-30T00:00:00"/>
    <d v="1899-12-30T00:00:00"/>
    <d v="1899-12-30T00:00:00"/>
    <d v="1899-12-30T00:00:00"/>
    <s v=""/>
  </r>
  <r>
    <n v="20313"/>
    <d v="2021-02-11T00:00:00"/>
    <s v="Mid"/>
    <n v="668"/>
    <n v="107"/>
    <s v="Approved"/>
    <x v="0"/>
    <d v="2021-03-13T00:00:00"/>
    <d v="2021-04-12T00:00:00"/>
    <d v="2021-05-12T00:00:00"/>
    <d v="2021-03-18T00:00:00"/>
    <d v="2021-04-12T00:00:00"/>
    <d v="2021-05-12T00:00:00"/>
    <s v="Defaulted"/>
  </r>
  <r>
    <n v="20314"/>
    <d v="2021-02-18T00:00:00"/>
    <s v="Low"/>
    <n v="645"/>
    <n v="120"/>
    <s v="Approved"/>
    <x v="0"/>
    <d v="2021-03-20T00:00:00"/>
    <d v="2021-04-19T00:00:00"/>
    <d v="2021-05-19T00:00:00"/>
    <d v="2021-03-23T00:00:00"/>
    <d v="2021-04-19T00:00:00"/>
    <d v="2021-05-19T00:00:00"/>
    <s v="Paid Back"/>
  </r>
  <r>
    <n v="20315"/>
    <d v="2021-03-16T00:00:00"/>
    <s v="Low"/>
    <n v="565"/>
    <n v="98"/>
    <s v="Declined"/>
    <x v="1"/>
    <d v="1899-12-30T00:00:00"/>
    <d v="1899-12-30T00:00:00"/>
    <d v="1899-12-30T00:00:00"/>
    <d v="1899-12-30T00:00:00"/>
    <d v="1899-12-30T00:00:00"/>
    <d v="1899-12-30T00:00:00"/>
    <s v=""/>
  </r>
  <r>
    <n v="20316"/>
    <d v="2021-03-10T00:00:00"/>
    <s v="High"/>
    <n v="632"/>
    <n v="115"/>
    <s v="Approved"/>
    <x v="0"/>
    <d v="2021-04-09T00:00:00"/>
    <d v="2021-05-09T00:00:00"/>
    <d v="2021-06-08T00:00:00"/>
    <d v="2021-05-02T00:00:00"/>
    <d v="2021-05-09T00:00:00"/>
    <d v="2021-06-08T00:00:00"/>
    <s v="Defaulted"/>
  </r>
  <r>
    <n v="20317"/>
    <d v="2021-02-15T00:00:00"/>
    <s v="Mid"/>
    <n v="610"/>
    <n v="124"/>
    <s v="Declined"/>
    <x v="3"/>
    <d v="1899-12-30T00:00:00"/>
    <d v="1899-12-30T00:00:00"/>
    <d v="1899-12-30T00:00:00"/>
    <d v="1899-12-30T00:00:00"/>
    <d v="1899-12-30T00:00:00"/>
    <d v="1899-12-30T00:00:00"/>
    <s v=""/>
  </r>
  <r>
    <n v="20318"/>
    <d v="2021-03-24T00:00:00"/>
    <s v="High"/>
    <n v="578"/>
    <n v="131"/>
    <s v="Approved"/>
    <x v="0"/>
    <d v="2021-04-23T00:00:00"/>
    <d v="2021-05-23T00:00:00"/>
    <d v="2021-06-22T00:00:00"/>
    <d v="2021-06-18T00:00:00"/>
    <d v="2021-05-23T00:00:00"/>
    <d v="2021-06-22T00:00:00"/>
    <s v="Defaulted"/>
  </r>
  <r>
    <n v="20319"/>
    <d v="2021-03-11T00:00:00"/>
    <s v="Low"/>
    <n v="706"/>
    <n v="62"/>
    <s v="Approved"/>
    <x v="0"/>
    <d v="2021-04-10T00:00:00"/>
    <d v="2021-05-10T00:00:00"/>
    <d v="2021-06-09T00:00:00"/>
    <d v="2021-04-14T00:00:00"/>
    <d v="2021-05-10T00:00:00"/>
    <d v="2021-06-09T00:00:00"/>
    <s v="Paid Back"/>
  </r>
  <r>
    <n v="20320"/>
    <d v="2021-01-11T00:00:00"/>
    <s v="Low"/>
    <n v="616"/>
    <n v="76"/>
    <s v="Declined"/>
    <x v="1"/>
    <d v="1899-12-30T00:00:00"/>
    <d v="1899-12-30T00:00:00"/>
    <d v="1899-12-30T00:00:00"/>
    <d v="1899-12-30T00:00:00"/>
    <d v="1899-12-30T00:00:00"/>
    <d v="1899-12-30T00:00:00"/>
    <s v=""/>
  </r>
  <r>
    <n v="20321"/>
    <d v="2021-03-09T00:00:00"/>
    <s v="Mid"/>
    <n v="603"/>
    <n v="91"/>
    <s v="Declined"/>
    <x v="4"/>
    <d v="1899-12-30T00:00:00"/>
    <d v="1899-12-30T00:00:00"/>
    <d v="1899-12-30T00:00:00"/>
    <d v="1899-12-30T00:00:00"/>
    <d v="1899-12-30T00:00:00"/>
    <d v="1899-12-30T00:00:00"/>
    <s v=""/>
  </r>
  <r>
    <n v="20322"/>
    <d v="2021-03-11T00:00:00"/>
    <s v="Mid"/>
    <n v="742"/>
    <n v="122"/>
    <s v="Approved"/>
    <x v="0"/>
    <d v="2021-04-10T00:00:00"/>
    <d v="2021-05-10T00:00:00"/>
    <d v="2021-06-09T00:00:00"/>
    <d v="2021-04-15T00:00:00"/>
    <d v="2021-05-10T00:00:00"/>
    <d v="2021-06-09T00:00:00"/>
    <s v="Paid Back"/>
  </r>
  <r>
    <n v="20323"/>
    <d v="2021-03-11T00:00:00"/>
    <s v="High"/>
    <n v="679"/>
    <n v="69"/>
    <s v="Approved"/>
    <x v="0"/>
    <d v="2021-04-10T00:00:00"/>
    <d v="2021-05-10T00:00:00"/>
    <d v="2021-06-09T00:00:00"/>
    <d v="2021-04-12T00:00:00"/>
    <d v="2021-05-10T00:00:00"/>
    <d v="2021-06-09T00:00:00"/>
    <s v="Defaulted"/>
  </r>
  <r>
    <n v="20324"/>
    <d v="2021-02-06T00:00:00"/>
    <s v="High"/>
    <n v="632"/>
    <n v="100"/>
    <s v="Approved"/>
    <x v="0"/>
    <d v="2021-03-08T00:00:00"/>
    <d v="2021-04-07T00:00:00"/>
    <d v="2021-05-07T00:00:00"/>
    <d v="2021-03-27T00:00:00"/>
    <d v="2021-04-07T00:00:00"/>
    <d v="2021-05-07T00:00:00"/>
    <s v="Paid Back"/>
  </r>
  <r>
    <n v="20325"/>
    <d v="2021-02-17T00:00:00"/>
    <s v="High"/>
    <n v="582"/>
    <n v="79"/>
    <s v="Declined"/>
    <x v="5"/>
    <d v="1899-12-30T00:00:00"/>
    <d v="1899-12-30T00:00:00"/>
    <d v="1899-12-30T00:00:00"/>
    <d v="1899-12-30T00:00:00"/>
    <d v="1899-12-30T00:00:00"/>
    <d v="1899-12-30T00:00:00"/>
    <s v=""/>
  </r>
  <r>
    <n v="20326"/>
    <d v="2021-03-22T00:00:00"/>
    <s v="High"/>
    <n v="571"/>
    <n v="41"/>
    <s v="Declined"/>
    <x v="5"/>
    <d v="1899-12-30T00:00:00"/>
    <d v="1899-12-30T00:00:00"/>
    <d v="1899-12-30T00:00:00"/>
    <d v="1899-12-30T00:00:00"/>
    <d v="1899-12-30T00:00:00"/>
    <d v="1899-12-30T00:00:00"/>
    <s v=""/>
  </r>
  <r>
    <n v="20327"/>
    <d v="2021-03-02T00:00:00"/>
    <s v="Mid"/>
    <n v="596"/>
    <n v="30"/>
    <s v="Approved"/>
    <x v="0"/>
    <d v="2021-04-01T00:00:00"/>
    <d v="2021-05-01T00:00:00"/>
    <d v="2021-05-31T00:00:00"/>
    <d v="2021-06-15T00:00:00"/>
    <d v="2021-05-01T00:00:00"/>
    <d v="2021-05-31T00:00:00"/>
    <s v="Paid Back"/>
  </r>
  <r>
    <n v="20328"/>
    <d v="2021-03-04T00:00:00"/>
    <s v="Mid"/>
    <n v="668"/>
    <n v="99"/>
    <s v="Approved"/>
    <x v="0"/>
    <d v="2021-04-03T00:00:00"/>
    <d v="2021-05-03T00:00:00"/>
    <d v="2021-06-02T00:00:00"/>
    <d v="2021-04-04T00:00:00"/>
    <d v="2021-05-03T00:00:00"/>
    <d v="2021-06-02T00:00:00"/>
    <s v="Defaulted"/>
  </r>
  <r>
    <n v="20329"/>
    <d v="2021-03-28T00:00:00"/>
    <s v="Low"/>
    <n v="684"/>
    <n v="62"/>
    <s v="Approved"/>
    <x v="0"/>
    <d v="2021-04-27T00:00:00"/>
    <d v="2021-05-27T00:00:00"/>
    <d v="2021-06-26T00:00:00"/>
    <d v="2021-05-03T00:00:00"/>
    <d v="2021-05-27T00:00:00"/>
    <d v="2021-06-26T00:00:00"/>
    <s v="Paid Back"/>
  </r>
  <r>
    <n v="20330"/>
    <d v="2021-01-27T00:00:00"/>
    <s v="High"/>
    <n v="616"/>
    <n v="97"/>
    <s v="Approved"/>
    <x v="0"/>
    <d v="2021-02-26T00:00:00"/>
    <d v="2021-03-28T00:00:00"/>
    <d v="2021-04-27T00:00:00"/>
    <d v="2021-03-25T00:00:00"/>
    <d v="2021-03-28T00:00:00"/>
    <d v="2021-04-27T00:00:00"/>
    <s v="Paid Back"/>
  </r>
  <r>
    <n v="20331"/>
    <d v="2021-02-02T00:00:00"/>
    <s v="High"/>
    <n v="590"/>
    <n v="103"/>
    <s v="Declined"/>
    <x v="3"/>
    <d v="1899-12-30T00:00:00"/>
    <d v="1899-12-30T00:00:00"/>
    <d v="1899-12-30T00:00:00"/>
    <d v="1899-12-30T00:00:00"/>
    <d v="1899-12-30T00:00:00"/>
    <d v="1899-12-30T00:00:00"/>
    <s v=""/>
  </r>
  <r>
    <n v="20332"/>
    <d v="2021-03-12T00:00:00"/>
    <s v="High"/>
    <n v="654"/>
    <n v="76"/>
    <s v="Approved"/>
    <x v="0"/>
    <d v="2021-04-11T00:00:00"/>
    <d v="2021-05-11T00:00:00"/>
    <d v="2021-06-10T00:00:00"/>
    <d v="2021-04-11T00:00:00"/>
    <d v="2021-05-11T00:00:00"/>
    <d v="2021-06-10T00:00:00"/>
    <s v="Paid Back"/>
  </r>
  <r>
    <n v="20333"/>
    <d v="2021-01-06T00:00:00"/>
    <s v="Mid"/>
    <n v="626"/>
    <n v="43"/>
    <s v="Approved"/>
    <x v="0"/>
    <d v="2021-02-05T00:00:00"/>
    <d v="2021-03-07T00:00:00"/>
    <d v="2021-04-06T00:00:00"/>
    <d v="2021-03-12T00:00:00"/>
    <d v="2021-03-07T00:00:00"/>
    <d v="2021-04-06T00:00:00"/>
    <s v="Defaulted"/>
  </r>
  <r>
    <n v="20334"/>
    <d v="2021-03-21T00:00:00"/>
    <s v="Mid"/>
    <n v="586"/>
    <n v="118"/>
    <s v="Declined"/>
    <x v="4"/>
    <d v="1899-12-30T00:00:00"/>
    <d v="1899-12-30T00:00:00"/>
    <d v="1899-12-30T00:00:00"/>
    <d v="1899-12-30T00:00:00"/>
    <d v="1899-12-30T00:00:00"/>
    <d v="1899-12-30T00:00:00"/>
    <s v=""/>
  </r>
  <r>
    <n v="20335"/>
    <d v="2021-01-02T00:00:00"/>
    <s v="Low"/>
    <n v="599"/>
    <n v="144"/>
    <s v="Declined"/>
    <x v="5"/>
    <d v="1899-12-30T00:00:00"/>
    <d v="1899-12-30T00:00:00"/>
    <d v="1899-12-30T00:00:00"/>
    <d v="1899-12-30T00:00:00"/>
    <d v="1899-12-30T00:00:00"/>
    <d v="1899-12-30T00:00:00"/>
    <s v=""/>
  </r>
  <r>
    <n v="20336"/>
    <d v="2021-03-29T00:00:00"/>
    <s v="Mid"/>
    <n v="541"/>
    <n v="131"/>
    <s v="Declined"/>
    <x v="2"/>
    <d v="1899-12-30T00:00:00"/>
    <d v="1899-12-30T00:00:00"/>
    <d v="1899-12-30T00:00:00"/>
    <d v="1899-12-30T00:00:00"/>
    <d v="1899-12-30T00:00:00"/>
    <d v="1899-12-30T00:00:00"/>
    <s v=""/>
  </r>
  <r>
    <n v="20337"/>
    <d v="2021-02-13T00:00:00"/>
    <s v="High"/>
    <n v="677"/>
    <n v="161"/>
    <s v="Approved"/>
    <x v="0"/>
    <d v="2021-03-15T00:00:00"/>
    <d v="2021-04-14T00:00:00"/>
    <d v="2021-05-14T00:00:00"/>
    <d v="2021-03-25T00:00:00"/>
    <d v="2021-04-14T00:00:00"/>
    <d v="2021-05-14T00:00:00"/>
    <s v="Defaulted"/>
  </r>
  <r>
    <n v="20338"/>
    <d v="2021-02-08T00:00:00"/>
    <s v="Mid"/>
    <n v="639"/>
    <n v="96"/>
    <s v="Approved"/>
    <x v="0"/>
    <d v="2021-03-10T00:00:00"/>
    <d v="2021-04-09T00:00:00"/>
    <d v="2021-05-09T00:00:00"/>
    <d v="2021-03-28T00:00:00"/>
    <d v="2021-04-09T00:00:00"/>
    <d v="2021-05-09T00:00:00"/>
    <s v="Paid Back"/>
  </r>
  <r>
    <n v="20339"/>
    <d v="2021-03-10T00:00:00"/>
    <s v="Low"/>
    <n v="669"/>
    <n v="79"/>
    <s v="Approved"/>
    <x v="0"/>
    <d v="2021-04-09T00:00:00"/>
    <d v="2021-05-09T00:00:00"/>
    <d v="2021-06-08T00:00:00"/>
    <d v="2021-04-14T00:00:00"/>
    <d v="2021-05-09T00:00:00"/>
    <d v="2021-06-08T00:00:00"/>
    <s v="Defaulted"/>
  </r>
  <r>
    <n v="20340"/>
    <d v="2021-02-21T00:00:00"/>
    <s v="High"/>
    <n v="560"/>
    <n v="67"/>
    <s v="Declined"/>
    <x v="2"/>
    <d v="1899-12-30T00:00:00"/>
    <d v="1899-12-30T00:00:00"/>
    <d v="1899-12-30T00:00:00"/>
    <d v="1899-12-30T00:00:00"/>
    <d v="1899-12-30T00:00:00"/>
    <d v="1899-12-30T00:00:00"/>
    <s v=""/>
  </r>
  <r>
    <n v="20341"/>
    <d v="2021-03-17T00:00:00"/>
    <s v="Low"/>
    <n v="630"/>
    <n v="76"/>
    <s v="Declined"/>
    <x v="3"/>
    <d v="1899-12-30T00:00:00"/>
    <d v="1899-12-30T00:00:00"/>
    <d v="1899-12-30T00:00:00"/>
    <d v="1899-12-30T00:00:00"/>
    <d v="1899-12-30T00:00:00"/>
    <d v="1899-12-30T00:00:00"/>
    <s v=""/>
  </r>
  <r>
    <n v="20342"/>
    <d v="2021-02-25T00:00:00"/>
    <s v="Mid"/>
    <n v="613"/>
    <n v="129"/>
    <s v="Declined"/>
    <x v="1"/>
    <d v="1899-12-30T00:00:00"/>
    <d v="1899-12-30T00:00:00"/>
    <d v="1899-12-30T00:00:00"/>
    <d v="1899-12-30T00:00:00"/>
    <d v="1899-12-30T00:00:00"/>
    <d v="1899-12-30T00:00:00"/>
    <s v=""/>
  </r>
  <r>
    <n v="20343"/>
    <d v="2021-04-01T00:00:00"/>
    <s v="Mid"/>
    <n v="585"/>
    <n v="135"/>
    <s v="Declined"/>
    <x v="3"/>
    <d v="1899-12-30T00:00:00"/>
    <d v="1899-12-30T00:00:00"/>
    <d v="1899-12-30T00:00:00"/>
    <d v="1899-12-30T00:00:00"/>
    <d v="1899-12-30T00:00:00"/>
    <d v="1899-12-30T00:00:00"/>
    <s v=""/>
  </r>
  <r>
    <n v="20344"/>
    <d v="2021-03-14T00:00:00"/>
    <s v="Low"/>
    <n v="635"/>
    <n v="115"/>
    <s v="Declined"/>
    <x v="5"/>
    <d v="1899-12-30T00:00:00"/>
    <d v="1899-12-30T00:00:00"/>
    <d v="1899-12-30T00:00:00"/>
    <d v="1899-12-30T00:00:00"/>
    <d v="1899-12-30T00:00:00"/>
    <d v="1899-12-30T00:00:00"/>
    <s v=""/>
  </r>
  <r>
    <n v="20345"/>
    <d v="2021-04-01T00:00:00"/>
    <s v="Mid"/>
    <n v="657"/>
    <n v="106"/>
    <s v="Approved"/>
    <x v="0"/>
    <d v="2021-05-01T00:00:00"/>
    <d v="2021-05-31T00:00:00"/>
    <d v="2021-06-30T00:00:00"/>
    <d v="2021-05-08T00:00:00"/>
    <d v="2021-05-31T00:00:00"/>
    <d v="2021-06-30T00:00:00"/>
    <s v="Default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57">
  <r>
    <n v="17289"/>
    <d v="2021-01-22T00:00:00"/>
    <s v="Low"/>
    <n v="678"/>
    <n v="118"/>
    <s v="Approved"/>
    <s v=""/>
    <d v="2021-02-21T00:00:00"/>
    <d v="2021-03-23T00:00:00"/>
    <d v="2021-04-22T00:00:00"/>
    <d v="2021-02-26T00:00:00"/>
    <d v="2021-03-23T00:00:00"/>
    <d v="2021-04-22T00:00:00"/>
    <s v="Paid Back"/>
    <x v="0"/>
    <n v="4.1300000000000008"/>
    <n v="0"/>
    <n v="4.1300000000000008"/>
  </r>
  <r>
    <n v="17290"/>
    <d v="2021-01-07T00:00:00"/>
    <s v="Low"/>
    <n v="597"/>
    <n v="109"/>
    <s v="Declined"/>
    <s v="Credit Risk"/>
    <d v="1899-12-30T00:00:00"/>
    <d v="1899-12-30T00:00:00"/>
    <d v="1899-12-30T00:00:00"/>
    <d v="1899-12-30T00:00:00"/>
    <d v="1899-12-30T00:00:00"/>
    <d v="1899-12-30T00:00:00"/>
    <s v=""/>
    <x v="1"/>
    <n v="0"/>
    <n v="0"/>
    <n v="0"/>
  </r>
  <r>
    <n v="17291"/>
    <d v="2021-03-07T00:00:00"/>
    <s v="Low"/>
    <n v="599"/>
    <n v="145"/>
    <s v="Approved"/>
    <s v=""/>
    <d v="2021-04-06T00:00:00"/>
    <d v="2021-05-06T00:00:00"/>
    <d v="2021-06-05T00:00:00"/>
    <d v="2021-04-23T00:00:00"/>
    <d v="2021-05-06T00:00:00"/>
    <d v="2021-06-05T00:00:00"/>
    <s v="Defaulted"/>
    <x v="2"/>
    <n v="5.0750000000000002"/>
    <n v="145"/>
    <n v="-139.92500000000001"/>
  </r>
  <r>
    <n v="17292"/>
    <d v="2021-03-06T00:00:00"/>
    <s v="High"/>
    <n v="560"/>
    <n v="71"/>
    <s v="Approved"/>
    <s v=""/>
    <d v="2021-04-05T00:00:00"/>
    <d v="2021-05-05T00:00:00"/>
    <d v="2021-06-04T00:00:00"/>
    <d v="2021-05-01T00:00:00"/>
    <d v="2021-05-05T00:00:00"/>
    <d v="2021-06-04T00:00:00"/>
    <s v="Paid Back"/>
    <x v="3"/>
    <n v="2.4850000000000003"/>
    <n v="0"/>
    <n v="2.4850000000000003"/>
  </r>
  <r>
    <n v="17293"/>
    <d v="2021-03-07T00:00:00"/>
    <s v="High"/>
    <n v="648"/>
    <n v="114"/>
    <s v="Approved"/>
    <s v=""/>
    <d v="2021-04-06T00:00:00"/>
    <d v="2021-05-06T00:00:00"/>
    <d v="2021-06-05T00:00:00"/>
    <d v="2021-04-13T00:00:00"/>
    <d v="2021-05-06T00:00:00"/>
    <d v="2021-06-05T00:00:00"/>
    <s v="Defaulted"/>
    <x v="2"/>
    <n v="3.99"/>
    <n v="114"/>
    <n v="-110.01"/>
  </r>
  <r>
    <n v="17294"/>
    <d v="2021-01-23T00:00:00"/>
    <s v="Mid"/>
    <n v="626"/>
    <n v="42"/>
    <s v="Approved"/>
    <s v=""/>
    <d v="2021-02-22T00:00:00"/>
    <d v="2021-03-24T00:00:00"/>
    <d v="2021-04-23T00:00:00"/>
    <d v="2021-02-25T00:00:00"/>
    <d v="2021-03-24T00:00:00"/>
    <d v="2021-04-23T00:00:00"/>
    <s v="Defaulted"/>
    <x v="4"/>
    <n v="1.4700000000000002"/>
    <n v="42"/>
    <n v="-40.53"/>
  </r>
  <r>
    <n v="17295"/>
    <d v="2021-03-13T00:00:00"/>
    <s v="Mid"/>
    <n v="595"/>
    <n v="47"/>
    <s v="Declined"/>
    <s v="Credit Risk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7296"/>
    <d v="2021-03-30T00:00:00"/>
    <s v="Mid"/>
    <n v="614"/>
    <n v="49"/>
    <s v="Declined"/>
    <s v="System Issue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7297"/>
    <d v="2021-03-08T00:00:00"/>
    <s v="Mid"/>
    <n v="618"/>
    <n v="80"/>
    <s v="Declined"/>
    <s v="Compliance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7298"/>
    <d v="2021-02-08T00:00:00"/>
    <s v="Mid"/>
    <n v="622"/>
    <n v="104"/>
    <s v="Approved"/>
    <s v=""/>
    <d v="2021-03-10T00:00:00"/>
    <d v="2021-04-09T00:00:00"/>
    <d v="2021-05-09T00:00:00"/>
    <d v="2021-03-12T00:00:00"/>
    <d v="2021-04-09T00:00:00"/>
    <d v="2021-05-09T00:00:00"/>
    <s v="Paid Back"/>
    <x v="8"/>
    <n v="3.6400000000000006"/>
    <n v="0"/>
    <n v="3.6400000000000006"/>
  </r>
  <r>
    <n v="17299"/>
    <d v="2021-02-28T00:00:00"/>
    <s v="Low"/>
    <n v="628"/>
    <n v="73"/>
    <s v="Declined"/>
    <s v="Fraud Risk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7300"/>
    <d v="2021-03-20T00:00:00"/>
    <s v="Low"/>
    <n v="654"/>
    <n v="169"/>
    <s v="Approved"/>
    <s v=""/>
    <d v="2021-04-19T00:00:00"/>
    <d v="2021-05-19T00:00:00"/>
    <d v="2021-06-18T00:00:00"/>
    <d v="2021-04-28T00:00:00"/>
    <d v="2021-05-19T00:00:00"/>
    <d v="2021-06-18T00:00:00"/>
    <s v="Paid Back"/>
    <x v="10"/>
    <n v="5.9150000000000009"/>
    <n v="0"/>
    <n v="5.9150000000000009"/>
  </r>
  <r>
    <n v="17301"/>
    <d v="2021-03-03T00:00:00"/>
    <s v="High"/>
    <n v="582"/>
    <n v="87"/>
    <s v="Declined"/>
    <s v="Fraud Risk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7302"/>
    <d v="2021-02-24T00:00:00"/>
    <s v="Mid"/>
    <n v="595"/>
    <n v="70"/>
    <s v="Declined"/>
    <s v="Eligibility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7303"/>
    <d v="2021-03-10T00:00:00"/>
    <s v="Mid"/>
    <n v="678"/>
    <n v="118"/>
    <s v="Approved"/>
    <s v=""/>
    <d v="2021-04-09T00:00:00"/>
    <d v="2021-05-09T00:00:00"/>
    <d v="2021-06-08T00:00:00"/>
    <d v="2021-04-14T00:00:00"/>
    <d v="2021-05-09T00:00:00"/>
    <d v="2021-06-08T00:00:00"/>
    <s v="Paid Back"/>
    <x v="13"/>
    <n v="4.1300000000000008"/>
    <n v="0"/>
    <n v="4.1300000000000008"/>
  </r>
  <r>
    <n v="17304"/>
    <d v="2021-02-06T00:00:00"/>
    <s v="Low"/>
    <n v="602"/>
    <n v="14"/>
    <s v="Declined"/>
    <s v="Credit Risk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7305"/>
    <d v="2021-01-06T00:00:00"/>
    <s v="Mid"/>
    <n v="615"/>
    <n v="87"/>
    <s v="Declined"/>
    <s v="Eligibility"/>
    <d v="1899-12-30T00:00:00"/>
    <d v="1899-12-30T00:00:00"/>
    <d v="1899-12-30T00:00:00"/>
    <d v="1899-12-30T00:00:00"/>
    <d v="1899-12-30T00:00:00"/>
    <d v="1899-12-30T00:00:00"/>
    <s v=""/>
    <x v="15"/>
    <n v="0"/>
    <n v="0"/>
    <n v="0"/>
  </r>
  <r>
    <n v="17306"/>
    <d v="2021-02-07T00:00:00"/>
    <s v="Mid"/>
    <n v="590"/>
    <n v="109"/>
    <s v="Declined"/>
    <s v="Fraud Risk"/>
    <d v="1899-12-30T00:00:00"/>
    <d v="1899-12-30T00:00:00"/>
    <d v="1899-12-30T00:00:00"/>
    <d v="1899-12-30T00:00:00"/>
    <d v="1899-12-30T00:00:00"/>
    <d v="1899-12-30T00:00:00"/>
    <s v=""/>
    <x v="16"/>
    <n v="0"/>
    <n v="0"/>
    <n v="0"/>
  </r>
  <r>
    <n v="17307"/>
    <d v="2021-02-11T00:00:00"/>
    <s v="Mid"/>
    <n v="628"/>
    <n v="123"/>
    <s v="Approved"/>
    <s v=""/>
    <d v="2021-03-13T00:00:00"/>
    <d v="2021-04-12T00:00:00"/>
    <d v="2021-05-12T00:00:00"/>
    <d v="2021-04-03T00:00:00"/>
    <d v="2021-04-12T00:00:00"/>
    <d v="2021-05-12T00:00:00"/>
    <s v="Paid Back"/>
    <x v="17"/>
    <n v="4.3050000000000006"/>
    <n v="0"/>
    <n v="4.3050000000000006"/>
  </r>
  <r>
    <n v="17308"/>
    <d v="2021-01-22T00:00:00"/>
    <s v="Mid"/>
    <n v="668"/>
    <n v="103"/>
    <s v="Approved"/>
    <s v=""/>
    <d v="2021-02-21T00:00:00"/>
    <d v="2021-03-23T00:00:00"/>
    <d v="2021-04-22T00:00:00"/>
    <d v="2021-02-25T00:00:00"/>
    <d v="2021-03-23T00:00:00"/>
    <d v="2021-04-22T00:00:00"/>
    <s v="Defaulted"/>
    <x v="0"/>
    <n v="3.6050000000000004"/>
    <n v="103"/>
    <n v="-99.394999999999996"/>
  </r>
  <r>
    <n v="17309"/>
    <d v="2021-02-21T00:00:00"/>
    <s v="Low"/>
    <n v="641"/>
    <n v="40"/>
    <s v="Approved"/>
    <s v=""/>
    <d v="2021-03-23T00:00:00"/>
    <d v="2021-04-22T00:00:00"/>
    <d v="2021-05-22T00:00:00"/>
    <d v="2021-03-24T00:00:00"/>
    <d v="2021-04-22T00:00:00"/>
    <d v="2021-05-22T00:00:00"/>
    <s v="Defaulted"/>
    <x v="18"/>
    <n v="1.4000000000000001"/>
    <n v="40"/>
    <n v="-38.6"/>
  </r>
  <r>
    <n v="17310"/>
    <d v="2021-03-29T00:00:00"/>
    <s v="Mid"/>
    <n v="667"/>
    <n v="83"/>
    <s v="Approved"/>
    <s v=""/>
    <d v="2021-04-28T00:00:00"/>
    <d v="2021-05-28T00:00:00"/>
    <d v="2021-06-27T00:00:00"/>
    <d v="2021-05-02T00:00:00"/>
    <d v="2021-05-28T00:00:00"/>
    <d v="2021-06-27T00:00:00"/>
    <s v="Paid Back"/>
    <x v="19"/>
    <n v="2.9050000000000002"/>
    <n v="0"/>
    <n v="2.9050000000000002"/>
  </r>
  <r>
    <n v="17311"/>
    <d v="2021-03-29T00:00:00"/>
    <s v="Mid"/>
    <n v="600"/>
    <n v="119"/>
    <s v="Declined"/>
    <s v="Eligibility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7312"/>
    <d v="2021-02-10T00:00:00"/>
    <s v="Mid"/>
    <n v="707"/>
    <n v="79"/>
    <s v="Approved"/>
    <s v=""/>
    <d v="2021-03-12T00:00:00"/>
    <d v="2021-04-11T00:00:00"/>
    <d v="2021-05-11T00:00:00"/>
    <d v="2021-03-18T00:00:00"/>
    <d v="2021-04-11T00:00:00"/>
    <d v="2021-05-11T00:00:00"/>
    <s v="Paid Back"/>
    <x v="20"/>
    <n v="2.7650000000000001"/>
    <n v="0"/>
    <n v="2.7650000000000001"/>
  </r>
  <r>
    <n v="17313"/>
    <d v="2021-01-23T00:00:00"/>
    <s v="Low"/>
    <n v="590"/>
    <n v="131"/>
    <s v="Declined"/>
    <s v="Credit Risk"/>
    <d v="1899-12-30T00:00:00"/>
    <d v="1899-12-30T00:00:00"/>
    <d v="1899-12-30T00:00:00"/>
    <d v="1899-12-30T00:00:00"/>
    <d v="1899-12-30T00:00:00"/>
    <d v="1899-12-30T00:00:00"/>
    <s v=""/>
    <x v="4"/>
    <n v="0"/>
    <n v="0"/>
    <n v="0"/>
  </r>
  <r>
    <n v="17314"/>
    <d v="2021-01-03T00:00:00"/>
    <s v="Mid"/>
    <n v="604"/>
    <n v="86"/>
    <s v="Declined"/>
    <s v="Compliance"/>
    <d v="1899-12-30T00:00:00"/>
    <d v="1899-12-30T00:00:00"/>
    <d v="1899-12-30T00:00:00"/>
    <d v="1899-12-30T00:00:00"/>
    <d v="1899-12-30T00:00:00"/>
    <d v="1899-12-30T00:00:00"/>
    <s v=""/>
    <x v="21"/>
    <n v="0"/>
    <n v="0"/>
    <n v="0"/>
  </r>
  <r>
    <n v="17315"/>
    <d v="2021-01-02T00:00:00"/>
    <s v="High"/>
    <n v="635"/>
    <n v="117"/>
    <s v="Approved"/>
    <s v=""/>
    <d v="2021-02-01T00:00:00"/>
    <d v="2021-03-03T00:00:00"/>
    <d v="2021-04-02T00:00:00"/>
    <d v="2021-02-22T00:00:00"/>
    <d v="2021-03-03T00:00:00"/>
    <d v="2021-04-02T00:00:00"/>
    <s v="Paid Back"/>
    <x v="22"/>
    <n v="4.0950000000000006"/>
    <n v="0"/>
    <n v="4.0950000000000006"/>
  </r>
  <r>
    <n v="17316"/>
    <d v="2021-03-14T00:00:00"/>
    <s v="Low"/>
    <n v="612"/>
    <n v="101"/>
    <s v="Declined"/>
    <s v="Compliance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7317"/>
    <d v="2021-03-03T00:00:00"/>
    <s v="Low"/>
    <n v="616"/>
    <n v="91"/>
    <s v="Declined"/>
    <s v="Eligibility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7318"/>
    <d v="2021-02-18T00:00:00"/>
    <s v="Low"/>
    <n v="670"/>
    <n v="100"/>
    <s v="Approved"/>
    <s v=""/>
    <d v="2021-03-20T00:00:00"/>
    <d v="2021-04-19T00:00:00"/>
    <d v="2021-05-19T00:00:00"/>
    <d v="2021-03-22T00:00:00"/>
    <d v="2021-04-19T00:00:00"/>
    <d v="2021-05-19T00:00:00"/>
    <s v="Paid Back"/>
    <x v="24"/>
    <n v="3.5000000000000004"/>
    <n v="0"/>
    <n v="3.5000000000000004"/>
  </r>
  <r>
    <n v="17319"/>
    <d v="2021-04-01T00:00:00"/>
    <s v="Mid"/>
    <n v="609"/>
    <n v="107"/>
    <s v="Declined"/>
    <s v="System Issue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7320"/>
    <d v="2021-03-08T00:00:00"/>
    <s v="High"/>
    <n v="625"/>
    <n v="89"/>
    <s v="Approved"/>
    <s v=""/>
    <d v="2021-04-07T00:00:00"/>
    <d v="2021-05-07T00:00:00"/>
    <d v="2021-06-06T00:00:00"/>
    <d v="2021-04-10T00:00:00"/>
    <d v="2021-05-07T00:00:00"/>
    <d v="2021-06-06T00:00:00"/>
    <s v="Defaulted"/>
    <x v="7"/>
    <n v="3.1150000000000002"/>
    <n v="89"/>
    <n v="-85.885000000000005"/>
  </r>
  <r>
    <n v="17321"/>
    <d v="2021-03-17T00:00:00"/>
    <s v="Low"/>
    <n v="579"/>
    <n v="98"/>
    <s v="Approved"/>
    <s v=""/>
    <d v="2021-04-16T00:00:00"/>
    <d v="2021-05-16T00:00:00"/>
    <d v="2021-06-15T00:00:00"/>
    <d v="2021-07-15T00:00:00"/>
    <d v="2021-05-16T00:00:00"/>
    <d v="2021-06-15T00:00:00"/>
    <s v="Defaulted"/>
    <x v="26"/>
    <n v="3.43"/>
    <n v="98"/>
    <n v="-94.57"/>
  </r>
  <r>
    <n v="17322"/>
    <d v="2021-03-24T00:00:00"/>
    <s v="Mid"/>
    <n v="632"/>
    <n v="121"/>
    <s v="Approved"/>
    <s v=""/>
    <d v="2021-04-23T00:00:00"/>
    <d v="2021-05-23T00:00:00"/>
    <d v="2021-06-22T00:00:00"/>
    <d v="2021-05-24T00:00:00"/>
    <d v="2021-05-23T00:00:00"/>
    <d v="2021-06-22T00:00:00"/>
    <s v="Defaulted"/>
    <x v="27"/>
    <n v="4.2350000000000003"/>
    <n v="121"/>
    <n v="-116.765"/>
  </r>
  <r>
    <n v="17323"/>
    <d v="2021-01-09T00:00:00"/>
    <s v="Mid"/>
    <n v="639"/>
    <n v="131"/>
    <s v="Approved"/>
    <s v=""/>
    <d v="2021-02-08T00:00:00"/>
    <d v="2021-03-10T00:00:00"/>
    <d v="2021-04-09T00:00:00"/>
    <d v="2021-03-18T00:00:00"/>
    <d v="2021-03-10T00:00:00"/>
    <d v="2021-04-09T00:00:00"/>
    <s v="Paid Back"/>
    <x v="28"/>
    <n v="4.5850000000000009"/>
    <n v="0"/>
    <n v="4.5850000000000009"/>
  </r>
  <r>
    <n v="17324"/>
    <d v="2021-01-19T00:00:00"/>
    <s v="Low"/>
    <n v="581"/>
    <n v="111"/>
    <s v="Declined"/>
    <s v="System Issue"/>
    <d v="1899-12-30T00:00:00"/>
    <d v="1899-12-30T00:00:00"/>
    <d v="1899-12-30T00:00:00"/>
    <d v="1899-12-30T00:00:00"/>
    <d v="1899-12-30T00:00:00"/>
    <d v="1899-12-30T00:00:00"/>
    <s v=""/>
    <x v="29"/>
    <n v="0"/>
    <n v="0"/>
    <n v="0"/>
  </r>
  <r>
    <n v="17325"/>
    <d v="2021-01-25T00:00:00"/>
    <s v="Mid"/>
    <n v="654"/>
    <n v="117"/>
    <s v="Approved"/>
    <s v=""/>
    <d v="2021-02-24T00:00:00"/>
    <d v="2021-03-26T00:00:00"/>
    <d v="2021-04-25T00:00:00"/>
    <d v="2021-03-05T00:00:00"/>
    <d v="2021-03-26T00:00:00"/>
    <d v="2021-04-25T00:00:00"/>
    <s v="Paid Back"/>
    <x v="30"/>
    <n v="4.0950000000000006"/>
    <n v="0"/>
    <n v="4.0950000000000006"/>
  </r>
  <r>
    <n v="17326"/>
    <d v="2021-04-02T00:00:00"/>
    <s v="Mid"/>
    <n v="606"/>
    <n v="80"/>
    <s v="Declined"/>
    <s v="System Issue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17327"/>
    <d v="2021-03-30T00:00:00"/>
    <s v="Low"/>
    <n v="594"/>
    <n v="95"/>
    <s v="Declined"/>
    <s v="System Issue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7328"/>
    <d v="2021-03-26T00:00:00"/>
    <s v="Low"/>
    <n v="653"/>
    <n v="68"/>
    <s v="Approved"/>
    <s v=""/>
    <d v="2021-04-25T00:00:00"/>
    <d v="2021-05-25T00:00:00"/>
    <d v="2021-06-24T00:00:00"/>
    <d v="2021-04-28T00:00:00"/>
    <d v="2021-05-25T00:00:00"/>
    <d v="2021-06-24T00:00:00"/>
    <s v="Defaulted"/>
    <x v="32"/>
    <n v="2.3800000000000003"/>
    <n v="68"/>
    <n v="-65.62"/>
  </r>
  <r>
    <n v="17329"/>
    <d v="2021-01-04T00:00:00"/>
    <s v="Low"/>
    <n v="627"/>
    <n v="61"/>
    <s v="Declined"/>
    <s v="Compliance"/>
    <d v="1899-12-30T00:00:00"/>
    <d v="1899-12-30T00:00:00"/>
    <d v="1899-12-30T00:00:00"/>
    <d v="1899-12-30T00:00:00"/>
    <d v="1899-12-30T00:00:00"/>
    <d v="1899-12-30T00:00:00"/>
    <s v=""/>
    <x v="33"/>
    <n v="0"/>
    <n v="0"/>
    <n v="0"/>
  </r>
  <r>
    <n v="17330"/>
    <d v="2021-02-17T00:00:00"/>
    <s v="Low"/>
    <n v="633"/>
    <n v="84"/>
    <s v="Declined"/>
    <s v="Fraud Risk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7331"/>
    <d v="2021-03-07T00:00:00"/>
    <s v="High"/>
    <n v="636"/>
    <n v="39"/>
    <s v="Approved"/>
    <s v=""/>
    <d v="2021-04-06T00:00:00"/>
    <d v="2021-05-06T00:00:00"/>
    <d v="2021-06-05T00:00:00"/>
    <d v="2021-04-07T00:00:00"/>
    <d v="2021-05-06T00:00:00"/>
    <d v="2021-06-05T00:00:00"/>
    <s v="Defaulted"/>
    <x v="2"/>
    <n v="1.3650000000000002"/>
    <n v="39"/>
    <n v="-37.634999999999998"/>
  </r>
  <r>
    <n v="17332"/>
    <d v="2021-03-03T00:00:00"/>
    <s v="Low"/>
    <n v="622"/>
    <n v="117"/>
    <s v="Declined"/>
    <s v="Eligibility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7333"/>
    <d v="2021-02-16T00:00:00"/>
    <s v="Mid"/>
    <n v="632"/>
    <n v="119"/>
    <s v="Approved"/>
    <s v=""/>
    <d v="2021-03-18T00:00:00"/>
    <d v="2021-04-17T00:00:00"/>
    <d v="2021-05-17T00:00:00"/>
    <d v="2021-04-12T00:00:00"/>
    <d v="2021-04-17T00:00:00"/>
    <d v="2021-05-17T00:00:00"/>
    <s v="Paid Back"/>
    <x v="35"/>
    <n v="4.165"/>
    <n v="0"/>
    <n v="4.165"/>
  </r>
  <r>
    <n v="17334"/>
    <d v="2021-02-10T00:00:00"/>
    <s v="Mid"/>
    <n v="584"/>
    <n v="77"/>
    <s v="Declined"/>
    <s v="System Issue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7335"/>
    <d v="2021-03-10T00:00:00"/>
    <s v="Mid"/>
    <n v="620"/>
    <n v="141"/>
    <s v="Declined"/>
    <s v="System Issue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7336"/>
    <d v="2021-03-09T00:00:00"/>
    <s v="High"/>
    <n v="606"/>
    <n v="142"/>
    <s v="Approved"/>
    <s v=""/>
    <d v="2021-04-08T00:00:00"/>
    <d v="2021-05-08T00:00:00"/>
    <d v="2021-06-07T00:00:00"/>
    <d v="2021-04-22T00:00:00"/>
    <d v="2021-05-08T00:00:00"/>
    <d v="2021-06-07T00:00:00"/>
    <s v="Paid Back"/>
    <x v="36"/>
    <n v="4.9700000000000006"/>
    <n v="0"/>
    <n v="4.9700000000000006"/>
  </r>
  <r>
    <n v="17337"/>
    <d v="2021-03-03T00:00:00"/>
    <s v="High"/>
    <n v="605"/>
    <n v="118"/>
    <s v="Approved"/>
    <s v=""/>
    <d v="2021-04-02T00:00:00"/>
    <d v="2021-05-02T00:00:00"/>
    <d v="2021-06-01T00:00:00"/>
    <d v="2021-04-06T00:00:00"/>
    <d v="2021-05-02T00:00:00"/>
    <d v="2021-06-01T00:00:00"/>
    <s v="Defaulted"/>
    <x v="11"/>
    <n v="4.1300000000000008"/>
    <n v="118"/>
    <n v="-113.87"/>
  </r>
  <r>
    <n v="17338"/>
    <d v="2021-03-05T00:00:00"/>
    <s v="Mid"/>
    <n v="614"/>
    <n v="30"/>
    <s v="Declined"/>
    <s v="Fraud Risk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7339"/>
    <d v="2021-03-23T00:00:00"/>
    <s v="Mid"/>
    <n v="657"/>
    <n v="133"/>
    <s v="Approved"/>
    <s v=""/>
    <d v="2021-04-22T00:00:00"/>
    <d v="2021-05-22T00:00:00"/>
    <d v="2021-06-21T00:00:00"/>
    <d v="2021-04-30T00:00:00"/>
    <d v="2021-05-22T00:00:00"/>
    <d v="2021-06-21T00:00:00"/>
    <s v="Paid Back"/>
    <x v="38"/>
    <n v="4.6550000000000002"/>
    <n v="0"/>
    <n v="4.6550000000000002"/>
  </r>
  <r>
    <n v="17340"/>
    <d v="2021-02-14T00:00:00"/>
    <s v="Mid"/>
    <n v="625"/>
    <n v="120"/>
    <s v="Approved"/>
    <s v=""/>
    <d v="2021-03-16T00:00:00"/>
    <d v="2021-04-15T00:00:00"/>
    <d v="2021-05-15T00:00:00"/>
    <d v="2021-04-15T00:00:00"/>
    <d v="2021-04-15T00:00:00"/>
    <d v="2021-05-15T00:00:00"/>
    <s v="Defaulted"/>
    <x v="39"/>
    <n v="4.2"/>
    <n v="120"/>
    <n v="-115.8"/>
  </r>
  <r>
    <n v="17341"/>
    <d v="2021-03-23T00:00:00"/>
    <s v="Mid"/>
    <n v="617"/>
    <n v="97"/>
    <s v="Declined"/>
    <s v="Credit Risk"/>
    <d v="1899-12-30T00:00:00"/>
    <d v="1899-12-30T00:00:00"/>
    <d v="1899-12-30T00:00:00"/>
    <d v="1899-12-30T00:00:00"/>
    <d v="1899-12-30T00:00:00"/>
    <d v="1899-12-30T00:00:00"/>
    <s v=""/>
    <x v="38"/>
    <n v="0"/>
    <n v="0"/>
    <n v="0"/>
  </r>
  <r>
    <n v="17342"/>
    <d v="2021-02-02T00:00:00"/>
    <s v="Mid"/>
    <n v="654"/>
    <n v="98"/>
    <s v="Approved"/>
    <s v=""/>
    <d v="2021-03-04T00:00:00"/>
    <d v="2021-04-03T00:00:00"/>
    <d v="2021-05-03T00:00:00"/>
    <d v="2021-03-13T00:00:00"/>
    <d v="2021-04-03T00:00:00"/>
    <d v="2021-05-03T00:00:00"/>
    <s v="Paid Back"/>
    <x v="40"/>
    <n v="3.43"/>
    <n v="0"/>
    <n v="3.43"/>
  </r>
  <r>
    <n v="17343"/>
    <d v="2021-02-05T00:00:00"/>
    <s v="High"/>
    <n v="581"/>
    <n v="94"/>
    <s v="Declined"/>
    <s v="Eligibility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7344"/>
    <d v="2021-04-02T00:00:00"/>
    <s v="Mid"/>
    <n v="594"/>
    <n v="139"/>
    <s v="Declined"/>
    <s v="Credit Risk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17345"/>
    <d v="2021-02-01T00:00:00"/>
    <s v="Mid"/>
    <n v="546"/>
    <n v="72"/>
    <s v="Declined"/>
    <s v="Eligibility"/>
    <d v="1899-12-30T00:00:00"/>
    <d v="1899-12-30T00:00:00"/>
    <d v="1899-12-30T00:00:00"/>
    <d v="1899-12-30T00:00:00"/>
    <d v="1899-12-30T00:00:00"/>
    <d v="1899-12-30T00:00:00"/>
    <s v=""/>
    <x v="42"/>
    <n v="0"/>
    <n v="0"/>
    <n v="0"/>
  </r>
  <r>
    <n v="17346"/>
    <d v="2021-02-17T00:00:00"/>
    <s v="High"/>
    <n v="639"/>
    <n v="117"/>
    <s v="Approved"/>
    <s v=""/>
    <d v="2021-03-19T00:00:00"/>
    <d v="2021-04-18T00:00:00"/>
    <d v="2021-05-18T00:00:00"/>
    <d v="2021-04-20T00:00:00"/>
    <d v="2021-04-18T00:00:00"/>
    <d v="2021-05-18T00:00:00"/>
    <s v="Paid Back"/>
    <x v="34"/>
    <n v="4.0950000000000006"/>
    <n v="0"/>
    <n v="4.0950000000000006"/>
  </r>
  <r>
    <n v="17347"/>
    <d v="2021-02-14T00:00:00"/>
    <s v="Low"/>
    <n v="574"/>
    <n v="92"/>
    <s v="Declined"/>
    <s v="Compliance"/>
    <d v="1899-12-30T00:00:00"/>
    <d v="1899-12-30T00:00:00"/>
    <d v="1899-12-30T00:00:00"/>
    <d v="1899-12-30T00:00:00"/>
    <d v="1899-12-30T00:00:00"/>
    <d v="1899-12-30T00:00:00"/>
    <s v=""/>
    <x v="39"/>
    <n v="0"/>
    <n v="0"/>
    <n v="0"/>
  </r>
  <r>
    <n v="17348"/>
    <d v="2021-02-08T00:00:00"/>
    <s v="Low"/>
    <n v="512"/>
    <n v="111"/>
    <s v="Declined"/>
    <s v="Compliance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7349"/>
    <d v="2021-02-15T00:00:00"/>
    <s v="Mid"/>
    <n v="557"/>
    <n v="102"/>
    <s v="Declined"/>
    <s v="Compliance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7350"/>
    <d v="2021-01-27T00:00:00"/>
    <s v="Low"/>
    <n v="633"/>
    <n v="139"/>
    <s v="Declined"/>
    <s v="Credit Risk"/>
    <d v="1899-12-30T00:00:00"/>
    <d v="1899-12-30T00:00:00"/>
    <d v="1899-12-30T00:00:00"/>
    <d v="1899-12-30T00:00:00"/>
    <d v="1899-12-30T00:00:00"/>
    <d v="1899-12-30T00:00:00"/>
    <s v=""/>
    <x v="44"/>
    <n v="0"/>
    <n v="0"/>
    <n v="0"/>
  </r>
  <r>
    <n v="17351"/>
    <d v="2021-02-18T00:00:00"/>
    <s v="Mid"/>
    <n v="619"/>
    <n v="122"/>
    <s v="Declined"/>
    <s v="Compliance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7352"/>
    <d v="2021-01-29T00:00:00"/>
    <s v="Low"/>
    <n v="578"/>
    <n v="92"/>
    <s v="Declined"/>
    <s v="Eligibility"/>
    <d v="1899-12-30T00:00:00"/>
    <d v="1899-12-30T00:00:00"/>
    <d v="1899-12-30T00:00:00"/>
    <d v="1899-12-30T00:00:00"/>
    <d v="1899-12-30T00:00:00"/>
    <d v="1899-12-30T00:00:00"/>
    <s v=""/>
    <x v="45"/>
    <n v="0"/>
    <n v="0"/>
    <n v="0"/>
  </r>
  <r>
    <n v="17353"/>
    <d v="2021-03-09T00:00:00"/>
    <s v="Mid"/>
    <n v="630"/>
    <n v="116"/>
    <s v="Approved"/>
    <s v=""/>
    <d v="2021-04-08T00:00:00"/>
    <d v="2021-05-08T00:00:00"/>
    <d v="2021-06-07T00:00:00"/>
    <d v="2021-04-09T00:00:00"/>
    <d v="2021-05-08T00:00:00"/>
    <d v="2021-06-07T00:00:00"/>
    <s v="Defaulted"/>
    <x v="36"/>
    <n v="4.0600000000000005"/>
    <n v="116"/>
    <n v="-111.94"/>
  </r>
  <r>
    <n v="17354"/>
    <d v="2021-02-09T00:00:00"/>
    <s v="Mid"/>
    <n v="558"/>
    <n v="111"/>
    <s v="Declined"/>
    <s v="Compliance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7355"/>
    <d v="2021-02-18T00:00:00"/>
    <s v="Mid"/>
    <n v="604"/>
    <n v="79"/>
    <s v="Declined"/>
    <s v="Credit Risk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7356"/>
    <d v="2021-03-02T00:00:00"/>
    <s v="Low"/>
    <n v="613"/>
    <n v="64"/>
    <s v="Approved"/>
    <s v=""/>
    <d v="2021-04-01T00:00:00"/>
    <d v="2021-05-01T00:00:00"/>
    <d v="2021-05-31T00:00:00"/>
    <d v="2021-04-17T00:00:00"/>
    <d v="2021-05-01T00:00:00"/>
    <d v="2021-05-31T00:00:00"/>
    <s v="Defaulted"/>
    <x v="47"/>
    <n v="2.2400000000000002"/>
    <n v="64"/>
    <n v="-61.76"/>
  </r>
  <r>
    <n v="17357"/>
    <d v="2021-02-23T00:00:00"/>
    <s v="High"/>
    <n v="656"/>
    <n v="86"/>
    <s v="Approved"/>
    <s v=""/>
    <d v="2021-03-25T00:00:00"/>
    <d v="2021-04-24T00:00:00"/>
    <d v="2021-05-24T00:00:00"/>
    <d v="2021-04-02T00:00:00"/>
    <d v="2021-04-24T00:00:00"/>
    <d v="2021-05-24T00:00:00"/>
    <s v="Defaulted"/>
    <x v="48"/>
    <n v="3.0100000000000002"/>
    <n v="86"/>
    <n v="-82.99"/>
  </r>
  <r>
    <n v="17358"/>
    <d v="2021-02-22T00:00:00"/>
    <s v="Mid"/>
    <n v="707"/>
    <n v="98"/>
    <s v="Approved"/>
    <s v=""/>
    <d v="2021-03-24T00:00:00"/>
    <d v="2021-04-23T00:00:00"/>
    <d v="2021-05-23T00:00:00"/>
    <d v="2021-03-26T00:00:00"/>
    <d v="2021-04-23T00:00:00"/>
    <d v="2021-05-23T00:00:00"/>
    <s v="Paid Back"/>
    <x v="49"/>
    <n v="3.43"/>
    <n v="0"/>
    <n v="3.43"/>
  </r>
  <r>
    <n v="17359"/>
    <d v="2021-03-28T00:00:00"/>
    <s v="Mid"/>
    <n v="668"/>
    <n v="98"/>
    <s v="Approved"/>
    <s v=""/>
    <d v="2021-04-27T00:00:00"/>
    <d v="2021-05-27T00:00:00"/>
    <d v="2021-06-26T00:00:00"/>
    <d v="2021-05-06T00:00:00"/>
    <d v="2021-05-27T00:00:00"/>
    <d v="2021-06-26T00:00:00"/>
    <s v="Paid Back"/>
    <x v="50"/>
    <n v="3.43"/>
    <n v="0"/>
    <n v="3.43"/>
  </r>
  <r>
    <n v="17360"/>
    <d v="2021-03-09T00:00:00"/>
    <s v="High"/>
    <n v="614"/>
    <n v="100"/>
    <s v="Approved"/>
    <s v=""/>
    <d v="2021-04-08T00:00:00"/>
    <d v="2021-05-08T00:00:00"/>
    <d v="2021-06-07T00:00:00"/>
    <d v="2021-04-14T00:00:00"/>
    <d v="2021-05-08T00:00:00"/>
    <d v="2021-06-07T00:00:00"/>
    <s v="Paid Back"/>
    <x v="36"/>
    <n v="3.5000000000000004"/>
    <n v="0"/>
    <n v="3.5000000000000004"/>
  </r>
  <r>
    <n v="17361"/>
    <d v="2021-03-28T00:00:00"/>
    <s v="High"/>
    <n v="619"/>
    <n v="108"/>
    <s v="Approved"/>
    <s v=""/>
    <d v="2021-04-27T00:00:00"/>
    <d v="2021-05-27T00:00:00"/>
    <d v="2021-06-26T00:00:00"/>
    <d v="2021-05-28T00:00:00"/>
    <d v="2021-05-27T00:00:00"/>
    <d v="2021-06-26T00:00:00"/>
    <s v="Defaulted"/>
    <x v="50"/>
    <n v="3.7800000000000002"/>
    <n v="108"/>
    <n v="-104.22"/>
  </r>
  <r>
    <n v="17362"/>
    <d v="2021-02-19T00:00:00"/>
    <s v="Low"/>
    <n v="665"/>
    <n v="141"/>
    <s v="Approved"/>
    <s v=""/>
    <d v="2021-03-21T00:00:00"/>
    <d v="2021-04-20T00:00:00"/>
    <d v="2021-05-20T00:00:00"/>
    <d v="2021-03-25T00:00:00"/>
    <d v="2021-04-20T00:00:00"/>
    <d v="2021-05-20T00:00:00"/>
    <s v="Paid Back"/>
    <x v="51"/>
    <n v="4.9350000000000005"/>
    <n v="0"/>
    <n v="4.9350000000000005"/>
  </r>
  <r>
    <n v="17363"/>
    <d v="2021-03-22T00:00:00"/>
    <s v="Low"/>
    <n v="594"/>
    <n v="82"/>
    <s v="Declined"/>
    <s v="Credit Risk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7364"/>
    <d v="2021-03-17T00:00:00"/>
    <s v="Low"/>
    <n v="662"/>
    <n v="120"/>
    <s v="Approved"/>
    <s v=""/>
    <d v="2021-04-16T00:00:00"/>
    <d v="2021-05-16T00:00:00"/>
    <d v="2021-06-15T00:00:00"/>
    <d v="2021-04-24T00:00:00"/>
    <d v="2021-05-16T00:00:00"/>
    <d v="2021-06-15T00:00:00"/>
    <s v="Paid Back"/>
    <x v="26"/>
    <n v="4.2"/>
    <n v="0"/>
    <n v="4.2"/>
  </r>
  <r>
    <n v="17365"/>
    <d v="2021-02-03T00:00:00"/>
    <s v="Low"/>
    <n v="708"/>
    <n v="47"/>
    <s v="Approved"/>
    <s v=""/>
    <d v="2021-03-05T00:00:00"/>
    <d v="2021-04-04T00:00:00"/>
    <d v="2021-05-04T00:00:00"/>
    <d v="2021-03-07T00:00:00"/>
    <d v="2021-04-04T00:00:00"/>
    <d v="2021-05-04T00:00:00"/>
    <s v="Paid Back"/>
    <x v="53"/>
    <n v="1.6450000000000002"/>
    <n v="0"/>
    <n v="1.6450000000000002"/>
  </r>
  <r>
    <n v="17366"/>
    <d v="2021-03-10T00:00:00"/>
    <s v="Low"/>
    <n v="666"/>
    <n v="71"/>
    <s v="Approved"/>
    <s v=""/>
    <d v="2021-04-09T00:00:00"/>
    <d v="2021-05-09T00:00:00"/>
    <d v="2021-06-08T00:00:00"/>
    <d v="2021-04-17T00:00:00"/>
    <d v="2021-05-09T00:00:00"/>
    <d v="2021-06-08T00:00:00"/>
    <s v="Paid Back"/>
    <x v="13"/>
    <n v="2.4850000000000003"/>
    <n v="0"/>
    <n v="2.4850000000000003"/>
  </r>
  <r>
    <n v="17367"/>
    <d v="2021-03-04T00:00:00"/>
    <s v="Low"/>
    <n v="569"/>
    <n v="107"/>
    <s v="Declined"/>
    <s v="Fraud Risk"/>
    <d v="1899-12-30T00:00:00"/>
    <d v="1899-12-30T00:00:00"/>
    <d v="1899-12-30T00:00:00"/>
    <d v="1899-12-30T00:00:00"/>
    <d v="1899-12-30T00:00:00"/>
    <d v="1899-12-30T00:00:00"/>
    <s v=""/>
    <x v="54"/>
    <n v="0"/>
    <n v="0"/>
    <n v="0"/>
  </r>
  <r>
    <n v="17368"/>
    <d v="2021-02-02T00:00:00"/>
    <s v="Mid"/>
    <n v="588"/>
    <n v="115"/>
    <s v="Declined"/>
    <s v="Credit Risk"/>
    <d v="1899-12-30T00:00:00"/>
    <d v="1899-12-30T00:00:00"/>
    <d v="1899-12-30T00:00:00"/>
    <d v="1899-12-30T00:00:00"/>
    <d v="1899-12-30T00:00:00"/>
    <d v="1899-12-30T00:00:00"/>
    <s v=""/>
    <x v="40"/>
    <n v="0"/>
    <n v="0"/>
    <n v="0"/>
  </r>
  <r>
    <n v="17369"/>
    <d v="2021-03-31T00:00:00"/>
    <s v="Low"/>
    <n v="581"/>
    <n v="117"/>
    <s v="Declined"/>
    <s v="Eligibility"/>
    <d v="1899-12-30T00:00:00"/>
    <d v="1899-12-30T00:00:00"/>
    <d v="1899-12-30T00:00:00"/>
    <d v="1899-12-30T00:00:00"/>
    <d v="1899-12-30T00:00:00"/>
    <d v="1899-12-30T00:00:00"/>
    <s v=""/>
    <x v="55"/>
    <n v="0"/>
    <n v="0"/>
    <n v="0"/>
  </r>
  <r>
    <n v="17370"/>
    <d v="2021-01-28T00:00:00"/>
    <s v="Mid"/>
    <n v="644"/>
    <n v="126"/>
    <s v="Approved"/>
    <s v=""/>
    <d v="2021-02-27T00:00:00"/>
    <d v="2021-03-29T00:00:00"/>
    <d v="2021-04-28T00:00:00"/>
    <d v="2021-03-05T00:00:00"/>
    <d v="2021-03-29T00:00:00"/>
    <d v="2021-04-28T00:00:00"/>
    <s v="Paid Back"/>
    <x v="56"/>
    <n v="4.41"/>
    <n v="0"/>
    <n v="4.41"/>
  </r>
  <r>
    <n v="17371"/>
    <d v="2021-03-10T00:00:00"/>
    <s v="Low"/>
    <n v="555"/>
    <n v="123"/>
    <s v="Declined"/>
    <s v="Fraud Risk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7372"/>
    <d v="2021-02-03T00:00:00"/>
    <s v="High"/>
    <n v="688"/>
    <n v="103"/>
    <s v="Approved"/>
    <s v=""/>
    <d v="2021-03-05T00:00:00"/>
    <d v="2021-04-04T00:00:00"/>
    <d v="2021-05-04T00:00:00"/>
    <d v="2021-03-11T00:00:00"/>
    <d v="2021-04-04T00:00:00"/>
    <d v="2021-05-04T00:00:00"/>
    <s v="Paid Back"/>
    <x v="53"/>
    <n v="3.6050000000000004"/>
    <n v="0"/>
    <n v="3.6050000000000004"/>
  </r>
  <r>
    <n v="17373"/>
    <d v="2021-02-05T00:00:00"/>
    <s v="High"/>
    <n v="515"/>
    <n v="77"/>
    <s v="Declined"/>
    <s v="Eligibility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7374"/>
    <d v="2021-03-28T00:00:00"/>
    <s v="Mid"/>
    <n v="708"/>
    <n v="19"/>
    <s v="Approved"/>
    <s v=""/>
    <d v="2021-04-27T00:00:00"/>
    <d v="2021-05-27T00:00:00"/>
    <d v="2021-06-26T00:00:00"/>
    <d v="2021-05-04T00:00:00"/>
    <d v="2021-05-27T00:00:00"/>
    <d v="2021-06-26T00:00:00"/>
    <s v="Paid Back"/>
    <x v="50"/>
    <n v="0.66500000000000004"/>
    <n v="0"/>
    <n v="0.66500000000000004"/>
  </r>
  <r>
    <n v="17375"/>
    <d v="2021-03-27T00:00:00"/>
    <s v="Mid"/>
    <n v="623"/>
    <n v="34"/>
    <s v="Approved"/>
    <s v=""/>
    <d v="2021-04-26T00:00:00"/>
    <d v="2021-05-26T00:00:00"/>
    <d v="2021-06-25T00:00:00"/>
    <d v="2021-06-03T00:00:00"/>
    <d v="2021-05-26T00:00:00"/>
    <d v="2021-06-25T00:00:00"/>
    <s v="Defaulted"/>
    <x v="57"/>
    <n v="1.1900000000000002"/>
    <n v="34"/>
    <n v="-32.81"/>
  </r>
  <r>
    <n v="17376"/>
    <d v="2021-02-16T00:00:00"/>
    <s v="Low"/>
    <n v="652"/>
    <n v="116"/>
    <s v="Approved"/>
    <s v=""/>
    <d v="2021-03-18T00:00:00"/>
    <d v="2021-04-17T00:00:00"/>
    <d v="2021-05-17T00:00:00"/>
    <d v="2021-03-25T00:00:00"/>
    <d v="2021-04-17T00:00:00"/>
    <d v="2021-05-17T00:00:00"/>
    <s v="Defaulted"/>
    <x v="35"/>
    <n v="4.0600000000000005"/>
    <n v="116"/>
    <n v="-111.94"/>
  </r>
  <r>
    <n v="17377"/>
    <d v="2021-03-13T00:00:00"/>
    <s v="High"/>
    <n v="615"/>
    <n v="130"/>
    <s v="Approved"/>
    <s v=""/>
    <d v="2021-04-12T00:00:00"/>
    <d v="2021-05-12T00:00:00"/>
    <d v="2021-06-11T00:00:00"/>
    <d v="2021-04-30T00:00:00"/>
    <d v="2021-05-12T00:00:00"/>
    <d v="2021-06-11T00:00:00"/>
    <s v="Paid Back"/>
    <x v="5"/>
    <n v="4.5500000000000007"/>
    <n v="0"/>
    <n v="4.5500000000000007"/>
  </r>
  <r>
    <n v="17378"/>
    <d v="2021-02-26T00:00:00"/>
    <s v="Mid"/>
    <n v="549"/>
    <n v="96"/>
    <s v="Declined"/>
    <s v="Credit Risk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7379"/>
    <d v="2021-02-04T00:00:00"/>
    <s v="Mid"/>
    <n v="644"/>
    <n v="126"/>
    <s v="Approved"/>
    <s v=""/>
    <d v="2021-03-06T00:00:00"/>
    <d v="2021-04-05T00:00:00"/>
    <d v="2021-05-05T00:00:00"/>
    <d v="2021-03-07T00:00:00"/>
    <d v="2021-04-05T00:00:00"/>
    <d v="2021-05-05T00:00:00"/>
    <s v="Defaulted"/>
    <x v="59"/>
    <n v="4.41"/>
    <n v="126"/>
    <n v="-121.59"/>
  </r>
  <r>
    <n v="17380"/>
    <d v="2021-03-02T00:00:00"/>
    <s v="Low"/>
    <n v="575"/>
    <n v="106"/>
    <s v="Approved"/>
    <s v=""/>
    <d v="2021-04-01T00:00:00"/>
    <d v="2021-05-01T00:00:00"/>
    <d v="2021-05-31T00:00:00"/>
    <d v="2021-04-01T00:00:00"/>
    <d v="2021-05-01T00:00:00"/>
    <d v="2021-05-31T00:00:00"/>
    <s v="Paid Back"/>
    <x v="47"/>
    <n v="3.7100000000000004"/>
    <n v="0"/>
    <n v="3.7100000000000004"/>
  </r>
  <r>
    <n v="17381"/>
    <d v="2021-02-24T00:00:00"/>
    <s v="Low"/>
    <n v="626"/>
    <n v="122"/>
    <s v="Declined"/>
    <s v="Credit Risk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7382"/>
    <d v="2021-01-02T00:00:00"/>
    <s v="Low"/>
    <n v="641"/>
    <n v="39"/>
    <s v="Approved"/>
    <s v=""/>
    <d v="2021-02-01T00:00:00"/>
    <d v="2021-03-03T00:00:00"/>
    <d v="2021-04-02T00:00:00"/>
    <d v="2021-02-03T00:00:00"/>
    <d v="2021-03-03T00:00:00"/>
    <d v="2021-04-02T00:00:00"/>
    <s v="Defaulted"/>
    <x v="22"/>
    <n v="1.3650000000000002"/>
    <n v="39"/>
    <n v="-37.634999999999998"/>
  </r>
  <r>
    <n v="17383"/>
    <d v="2021-03-02T00:00:00"/>
    <s v="Mid"/>
    <n v="615"/>
    <n v="59"/>
    <s v="Declined"/>
    <s v="System Issue"/>
    <d v="1899-12-30T00:00:00"/>
    <d v="1899-12-30T00:00:00"/>
    <d v="1899-12-30T00:00:00"/>
    <d v="1899-12-30T00:00:00"/>
    <d v="1899-12-30T00:00:00"/>
    <d v="1899-12-30T00:00:00"/>
    <s v=""/>
    <x v="47"/>
    <n v="0"/>
    <n v="0"/>
    <n v="0"/>
  </r>
  <r>
    <n v="17384"/>
    <d v="2021-02-15T00:00:00"/>
    <s v="High"/>
    <n v="616"/>
    <n v="93"/>
    <s v="Approved"/>
    <s v=""/>
    <d v="2021-03-17T00:00:00"/>
    <d v="2021-04-16T00:00:00"/>
    <d v="2021-05-16T00:00:00"/>
    <d v="2021-03-24T00:00:00"/>
    <d v="2021-04-16T00:00:00"/>
    <d v="2021-05-16T00:00:00"/>
    <s v="Defaulted"/>
    <x v="43"/>
    <n v="3.2550000000000003"/>
    <n v="93"/>
    <n v="-89.745000000000005"/>
  </r>
  <r>
    <n v="17385"/>
    <d v="2021-02-09T00:00:00"/>
    <s v="Mid"/>
    <n v="618"/>
    <n v="145"/>
    <s v="Declined"/>
    <s v="System Issue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7386"/>
    <d v="2021-01-04T00:00:00"/>
    <s v="Low"/>
    <n v="612"/>
    <n v="68"/>
    <s v="Declined"/>
    <s v="System Issue"/>
    <d v="1899-12-30T00:00:00"/>
    <d v="1899-12-30T00:00:00"/>
    <d v="1899-12-30T00:00:00"/>
    <d v="1899-12-30T00:00:00"/>
    <d v="1899-12-30T00:00:00"/>
    <d v="1899-12-30T00:00:00"/>
    <s v=""/>
    <x v="33"/>
    <n v="0"/>
    <n v="0"/>
    <n v="0"/>
  </r>
  <r>
    <n v="17387"/>
    <d v="2021-02-09T00:00:00"/>
    <s v="Mid"/>
    <n v="671"/>
    <n v="140"/>
    <s v="Approved"/>
    <s v=""/>
    <d v="2021-03-11T00:00:00"/>
    <d v="2021-04-10T00:00:00"/>
    <d v="2021-05-10T00:00:00"/>
    <d v="2021-03-13T00:00:00"/>
    <d v="2021-04-10T00:00:00"/>
    <d v="2021-05-10T00:00:00"/>
    <s v="Paid Back"/>
    <x v="46"/>
    <n v="4.9000000000000004"/>
    <n v="0"/>
    <n v="4.9000000000000004"/>
  </r>
  <r>
    <n v="17388"/>
    <d v="2021-03-19T00:00:00"/>
    <s v="Low"/>
    <n v="609"/>
    <n v="97"/>
    <s v="Declined"/>
    <s v="Eligibility"/>
    <d v="1899-12-30T00:00:00"/>
    <d v="1899-12-30T00:00:00"/>
    <d v="1899-12-30T00:00:00"/>
    <d v="1899-12-30T00:00:00"/>
    <d v="1899-12-30T00:00:00"/>
    <d v="1899-12-30T00:00:00"/>
    <s v=""/>
    <x v="60"/>
    <n v="0"/>
    <n v="0"/>
    <n v="0"/>
  </r>
  <r>
    <n v="17389"/>
    <d v="2021-01-10T00:00:00"/>
    <s v="Mid"/>
    <n v="670"/>
    <n v="112"/>
    <s v="Approved"/>
    <s v=""/>
    <d v="2021-02-09T00:00:00"/>
    <d v="2021-03-11T00:00:00"/>
    <d v="2021-04-10T00:00:00"/>
    <d v="2021-02-09T00:00:00"/>
    <d v="2021-03-11T00:00:00"/>
    <d v="2021-04-10T00:00:00"/>
    <s v="Paid Back"/>
    <x v="61"/>
    <n v="3.9200000000000004"/>
    <n v="0"/>
    <n v="3.9200000000000004"/>
  </r>
  <r>
    <n v="17390"/>
    <d v="2021-03-07T00:00:00"/>
    <s v="Mid"/>
    <n v="582"/>
    <n v="111"/>
    <s v="Declined"/>
    <s v="System Issue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17391"/>
    <d v="2021-01-21T00:00:00"/>
    <s v="Low"/>
    <n v="647"/>
    <n v="101"/>
    <s v="Approved"/>
    <s v=""/>
    <d v="2021-02-20T00:00:00"/>
    <d v="2021-03-22T00:00:00"/>
    <d v="2021-04-21T00:00:00"/>
    <d v="2021-02-20T00:00:00"/>
    <d v="2021-03-22T00:00:00"/>
    <d v="2021-04-21T00:00:00"/>
    <s v="Paid Back"/>
    <x v="62"/>
    <n v="3.5350000000000001"/>
    <n v="0"/>
    <n v="3.5350000000000001"/>
  </r>
  <r>
    <n v="17392"/>
    <d v="2021-03-29T00:00:00"/>
    <s v="Low"/>
    <n v="580"/>
    <n v="101"/>
    <s v="Declined"/>
    <s v="Credit Risk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7393"/>
    <d v="2021-03-31T00:00:00"/>
    <s v="Mid"/>
    <n v="605"/>
    <n v="109"/>
    <s v="Declined"/>
    <s v="Fraud Risk"/>
    <d v="1899-12-30T00:00:00"/>
    <d v="1899-12-30T00:00:00"/>
    <d v="1899-12-30T00:00:00"/>
    <d v="1899-12-30T00:00:00"/>
    <d v="1899-12-30T00:00:00"/>
    <d v="1899-12-30T00:00:00"/>
    <s v=""/>
    <x v="55"/>
    <n v="0"/>
    <n v="0"/>
    <n v="0"/>
  </r>
  <r>
    <n v="17394"/>
    <d v="2021-03-16T00:00:00"/>
    <s v="High"/>
    <n v="647"/>
    <n v="130"/>
    <s v="Approved"/>
    <s v=""/>
    <d v="2021-04-15T00:00:00"/>
    <d v="2021-05-15T00:00:00"/>
    <d v="2021-06-14T00:00:00"/>
    <d v="2021-04-17T00:00:00"/>
    <d v="2021-05-15T00:00:00"/>
    <d v="2021-06-14T00:00:00"/>
    <s v="Paid Back"/>
    <x v="63"/>
    <n v="4.5500000000000007"/>
    <n v="0"/>
    <n v="4.5500000000000007"/>
  </r>
  <r>
    <n v="17395"/>
    <d v="2021-02-20T00:00:00"/>
    <s v="High"/>
    <n v="595"/>
    <n v="108"/>
    <s v="Declined"/>
    <s v="Complianc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7396"/>
    <d v="2021-03-14T00:00:00"/>
    <s v="High"/>
    <n v="621"/>
    <n v="73"/>
    <s v="Approved"/>
    <s v=""/>
    <d v="2021-04-13T00:00:00"/>
    <d v="2021-05-13T00:00:00"/>
    <d v="2021-06-12T00:00:00"/>
    <d v="2021-05-04T00:00:00"/>
    <d v="2021-05-13T00:00:00"/>
    <d v="2021-06-12T00:00:00"/>
    <s v="Paid Back"/>
    <x v="23"/>
    <n v="2.5550000000000002"/>
    <n v="0"/>
    <n v="2.5550000000000002"/>
  </r>
  <r>
    <n v="17397"/>
    <d v="2021-02-28T00:00:00"/>
    <s v="Low"/>
    <n v="666"/>
    <n v="132"/>
    <s v="Approved"/>
    <s v=""/>
    <d v="2021-03-30T00:00:00"/>
    <d v="2021-04-29T00:00:00"/>
    <d v="2021-05-29T00:00:00"/>
    <d v="2021-04-09T00:00:00"/>
    <d v="2021-04-29T00:00:00"/>
    <d v="2021-05-29T00:00:00"/>
    <s v="Defaulted"/>
    <x v="9"/>
    <n v="4.62"/>
    <n v="132"/>
    <n v="-127.38"/>
  </r>
  <r>
    <n v="17398"/>
    <d v="2021-03-28T00:00:00"/>
    <s v="Low"/>
    <n v="608"/>
    <n v="92"/>
    <s v="Declined"/>
    <s v="Credit Risk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7399"/>
    <d v="2021-01-18T00:00:00"/>
    <s v="Low"/>
    <n v="606"/>
    <n v="106"/>
    <s v="Declined"/>
    <s v="Fraud Risk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17400"/>
    <d v="2021-02-28T00:00:00"/>
    <s v="Low"/>
    <n v="611"/>
    <n v="88"/>
    <s v="Declined"/>
    <s v="Fraud Risk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7401"/>
    <d v="2021-02-24T00:00:00"/>
    <s v="Mid"/>
    <n v="602"/>
    <n v="80"/>
    <s v="Declined"/>
    <s v="Credit Risk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7402"/>
    <d v="2021-02-02T00:00:00"/>
    <s v="Mid"/>
    <n v="670"/>
    <n v="53"/>
    <s v="Approved"/>
    <s v=""/>
    <d v="2021-03-04T00:00:00"/>
    <d v="2021-04-03T00:00:00"/>
    <d v="2021-05-03T00:00:00"/>
    <d v="2021-03-12T00:00:00"/>
    <d v="2021-04-03T00:00:00"/>
    <d v="2021-05-03T00:00:00"/>
    <s v="Paid Back"/>
    <x v="40"/>
    <n v="1.8550000000000002"/>
    <n v="0"/>
    <n v="1.8550000000000002"/>
  </r>
  <r>
    <n v="17403"/>
    <d v="2021-02-23T00:00:00"/>
    <s v="Mid"/>
    <n v="670"/>
    <n v="55"/>
    <s v="Approved"/>
    <s v=""/>
    <d v="2021-03-25T00:00:00"/>
    <d v="2021-04-24T00:00:00"/>
    <d v="2021-05-24T00:00:00"/>
    <d v="2021-04-04T00:00:00"/>
    <d v="2021-04-24T00:00:00"/>
    <d v="2021-05-24T00:00:00"/>
    <s v="Defaulted"/>
    <x v="48"/>
    <n v="1.9250000000000003"/>
    <n v="55"/>
    <n v="-53.075000000000003"/>
  </r>
  <r>
    <n v="17404"/>
    <d v="2021-02-08T00:00:00"/>
    <s v="High"/>
    <n v="644"/>
    <n v="84"/>
    <s v="Approved"/>
    <s v=""/>
    <d v="2021-03-10T00:00:00"/>
    <d v="2021-04-09T00:00:00"/>
    <d v="2021-05-09T00:00:00"/>
    <d v="2021-03-20T00:00:00"/>
    <d v="2021-04-09T00:00:00"/>
    <d v="2021-05-09T00:00:00"/>
    <s v="Paid Back"/>
    <x v="8"/>
    <n v="2.9400000000000004"/>
    <n v="0"/>
    <n v="2.9400000000000004"/>
  </r>
  <r>
    <n v="17405"/>
    <d v="2021-03-21T00:00:00"/>
    <s v="Mid"/>
    <n v="571"/>
    <n v="115"/>
    <s v="Approved"/>
    <s v=""/>
    <d v="2021-04-20T00:00:00"/>
    <d v="2021-05-20T00:00:00"/>
    <d v="2021-06-19T00:00:00"/>
    <d v="2021-05-26T00:00:00"/>
    <d v="2021-05-20T00:00:00"/>
    <d v="2021-06-19T00:00:00"/>
    <s v="Defaulted"/>
    <x v="66"/>
    <n v="4.0250000000000004"/>
    <n v="115"/>
    <n v="-110.97499999999999"/>
  </r>
  <r>
    <n v="17406"/>
    <d v="2021-02-18T00:00:00"/>
    <s v="Low"/>
    <n v="664"/>
    <n v="117"/>
    <s v="Approved"/>
    <s v=""/>
    <d v="2021-03-20T00:00:00"/>
    <d v="2021-04-19T00:00:00"/>
    <d v="2021-05-19T00:00:00"/>
    <d v="2021-03-28T00:00:00"/>
    <d v="2021-04-19T00:00:00"/>
    <d v="2021-05-19T00:00:00"/>
    <s v="Paid Back"/>
    <x v="24"/>
    <n v="4.0950000000000006"/>
    <n v="0"/>
    <n v="4.0950000000000006"/>
  </r>
  <r>
    <n v="17407"/>
    <d v="2021-03-10T00:00:00"/>
    <s v="Mid"/>
    <n v="614"/>
    <n v="108"/>
    <s v="Approved"/>
    <s v=""/>
    <d v="2021-04-09T00:00:00"/>
    <d v="2021-05-09T00:00:00"/>
    <d v="2021-06-08T00:00:00"/>
    <d v="2021-04-10T00:00:00"/>
    <d v="2021-05-09T00:00:00"/>
    <d v="2021-06-08T00:00:00"/>
    <s v="Paid Back"/>
    <x v="13"/>
    <n v="3.7800000000000002"/>
    <n v="0"/>
    <n v="3.7800000000000002"/>
  </r>
  <r>
    <n v="17408"/>
    <d v="2021-03-17T00:00:00"/>
    <s v="Mid"/>
    <n v="588"/>
    <n v="70"/>
    <s v="Declined"/>
    <s v="Credit Risk"/>
    <d v="1899-12-30T00:00:00"/>
    <d v="1899-12-30T00:00:00"/>
    <d v="1899-12-30T00:00:00"/>
    <d v="1899-12-30T00:00:00"/>
    <d v="1899-12-30T00:00:00"/>
    <d v="1899-12-30T00:00:00"/>
    <s v=""/>
    <x v="26"/>
    <n v="0"/>
    <n v="0"/>
    <n v="0"/>
  </r>
  <r>
    <n v="17409"/>
    <d v="2021-03-27T00:00:00"/>
    <s v="Mid"/>
    <n v="597"/>
    <n v="114"/>
    <s v="Approved"/>
    <s v=""/>
    <d v="2021-04-26T00:00:00"/>
    <d v="2021-05-26T00:00:00"/>
    <d v="2021-06-25T00:00:00"/>
    <d v="2021-07-02T00:00:00"/>
    <d v="2021-05-26T00:00:00"/>
    <d v="2021-06-25T00:00:00"/>
    <s v="Paid Back"/>
    <x v="57"/>
    <n v="3.99"/>
    <n v="0"/>
    <n v="3.99"/>
  </r>
  <r>
    <n v="17410"/>
    <d v="2021-02-23T00:00:00"/>
    <s v="High"/>
    <n v="616"/>
    <n v="62"/>
    <s v="Approved"/>
    <s v=""/>
    <d v="2021-03-25T00:00:00"/>
    <d v="2021-04-24T00:00:00"/>
    <d v="2021-05-24T00:00:00"/>
    <d v="2021-03-27T00:00:00"/>
    <d v="2021-04-24T00:00:00"/>
    <d v="2021-05-24T00:00:00"/>
    <s v="Paid Back"/>
    <x v="48"/>
    <n v="2.1700000000000004"/>
    <n v="0"/>
    <n v="2.1700000000000004"/>
  </r>
  <r>
    <n v="17411"/>
    <d v="2021-02-05T00:00:00"/>
    <s v="High"/>
    <n v="720"/>
    <n v="96"/>
    <s v="Approved"/>
    <s v=""/>
    <d v="2021-03-07T00:00:00"/>
    <d v="2021-04-06T00:00:00"/>
    <d v="2021-05-06T00:00:00"/>
    <d v="2021-03-09T00:00:00"/>
    <d v="2021-04-06T00:00:00"/>
    <d v="2021-05-06T00:00:00"/>
    <s v="Defaulted"/>
    <x v="41"/>
    <n v="3.3600000000000003"/>
    <n v="96"/>
    <n v="-92.64"/>
  </r>
  <r>
    <n v="17412"/>
    <d v="2021-03-24T00:00:00"/>
    <s v="High"/>
    <n v="637"/>
    <n v="89"/>
    <s v="Approved"/>
    <s v=""/>
    <d v="2021-04-23T00:00:00"/>
    <d v="2021-05-23T00:00:00"/>
    <d v="2021-06-22T00:00:00"/>
    <d v="2021-05-08T00:00:00"/>
    <d v="2021-05-23T00:00:00"/>
    <d v="2021-06-22T00:00:00"/>
    <s v="Paid Back"/>
    <x v="27"/>
    <n v="3.1150000000000002"/>
    <n v="0"/>
    <n v="3.1150000000000002"/>
  </r>
  <r>
    <n v="17413"/>
    <d v="2021-01-07T00:00:00"/>
    <s v="Low"/>
    <n v="597"/>
    <n v="104"/>
    <s v="Declined"/>
    <s v="Credit Risk"/>
    <d v="1899-12-30T00:00:00"/>
    <d v="1899-12-30T00:00:00"/>
    <d v="1899-12-30T00:00:00"/>
    <d v="1899-12-30T00:00:00"/>
    <d v="1899-12-30T00:00:00"/>
    <d v="1899-12-30T00:00:00"/>
    <s v=""/>
    <x v="1"/>
    <n v="0"/>
    <n v="0"/>
    <n v="0"/>
  </r>
  <r>
    <n v="17414"/>
    <d v="2021-02-03T00:00:00"/>
    <s v="Low"/>
    <n v="557"/>
    <n v="118"/>
    <s v="Declined"/>
    <s v="Eligibility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7415"/>
    <d v="2021-02-26T00:00:00"/>
    <s v="High"/>
    <n v="667"/>
    <n v="69"/>
    <s v="Approved"/>
    <s v=""/>
    <d v="2021-03-28T00:00:00"/>
    <d v="2021-04-27T00:00:00"/>
    <d v="2021-05-27T00:00:00"/>
    <d v="2021-04-07T00:00:00"/>
    <d v="2021-04-27T00:00:00"/>
    <d v="2021-05-27T00:00:00"/>
    <s v="Paid Back"/>
    <x v="58"/>
    <n v="2.415"/>
    <n v="0"/>
    <n v="2.415"/>
  </r>
  <r>
    <n v="17416"/>
    <d v="2021-03-22T00:00:00"/>
    <s v="High"/>
    <n v="548"/>
    <n v="103"/>
    <s v="Declined"/>
    <s v="Credit Risk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7417"/>
    <d v="2021-02-28T00:00:00"/>
    <s v="High"/>
    <n v="647"/>
    <n v="73"/>
    <s v="Approved"/>
    <s v=""/>
    <d v="2021-03-30T00:00:00"/>
    <d v="2021-04-29T00:00:00"/>
    <d v="2021-05-29T00:00:00"/>
    <d v="2021-03-31T00:00:00"/>
    <d v="2021-04-29T00:00:00"/>
    <d v="2021-05-29T00:00:00"/>
    <s v="Paid Back"/>
    <x v="9"/>
    <n v="2.5550000000000002"/>
    <n v="0"/>
    <n v="2.5550000000000002"/>
  </r>
  <r>
    <n v="17418"/>
    <d v="2021-02-19T00:00:00"/>
    <s v="High"/>
    <n v="626"/>
    <n v="72"/>
    <s v="Approved"/>
    <s v=""/>
    <d v="2021-03-21T00:00:00"/>
    <d v="2021-04-20T00:00:00"/>
    <d v="2021-05-20T00:00:00"/>
    <d v="2021-03-23T00:00:00"/>
    <d v="2021-04-20T00:00:00"/>
    <d v="2021-05-20T00:00:00"/>
    <s v="Defaulted"/>
    <x v="51"/>
    <n v="2.5200000000000005"/>
    <n v="72"/>
    <n v="-69.48"/>
  </r>
  <r>
    <n v="17419"/>
    <d v="2021-02-13T00:00:00"/>
    <s v="Low"/>
    <n v="609"/>
    <n v="77"/>
    <s v="Declined"/>
    <s v="Eligibility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7420"/>
    <d v="2021-01-08T00:00:00"/>
    <s v="Mid"/>
    <n v="582"/>
    <n v="68"/>
    <s v="Declined"/>
    <s v="Eligibility"/>
    <d v="1899-12-30T00:00:00"/>
    <d v="1899-12-30T00:00:00"/>
    <d v="1899-12-30T00:00:00"/>
    <d v="1899-12-30T00:00:00"/>
    <d v="1899-12-30T00:00:00"/>
    <d v="1899-12-30T00:00:00"/>
    <s v=""/>
    <x v="68"/>
    <n v="0"/>
    <n v="0"/>
    <n v="0"/>
  </r>
  <r>
    <n v="17421"/>
    <d v="2021-03-16T00:00:00"/>
    <s v="Low"/>
    <n v="640"/>
    <n v="87"/>
    <s v="Declined"/>
    <s v="Eligibility"/>
    <d v="1899-12-30T00:00:00"/>
    <d v="1899-12-30T00:00:00"/>
    <d v="1899-12-30T00:00:00"/>
    <d v="1899-12-30T00:00:00"/>
    <d v="1899-12-30T00:00:00"/>
    <d v="1899-12-30T00:00:00"/>
    <s v=""/>
    <x v="63"/>
    <n v="0"/>
    <n v="0"/>
    <n v="0"/>
  </r>
  <r>
    <n v="17422"/>
    <d v="2021-03-08T00:00:00"/>
    <s v="High"/>
    <n v="702"/>
    <n v="127"/>
    <s v="Approved"/>
    <s v=""/>
    <d v="2021-04-07T00:00:00"/>
    <d v="2021-05-07T00:00:00"/>
    <d v="2021-06-06T00:00:00"/>
    <d v="2021-04-16T00:00:00"/>
    <d v="2021-05-07T00:00:00"/>
    <d v="2021-06-06T00:00:00"/>
    <s v="Paid Back"/>
    <x v="7"/>
    <n v="4.4450000000000003"/>
    <n v="0"/>
    <n v="4.4450000000000003"/>
  </r>
  <r>
    <n v="17423"/>
    <d v="2021-01-14T00:00:00"/>
    <s v="Mid"/>
    <n v="600"/>
    <n v="111"/>
    <s v="Declined"/>
    <s v="Fraud Risk"/>
    <d v="1899-12-30T00:00:00"/>
    <d v="1899-12-30T00:00:00"/>
    <d v="1899-12-30T00:00:00"/>
    <d v="1899-12-30T00:00:00"/>
    <d v="1899-12-30T00:00:00"/>
    <d v="1899-12-30T00:00:00"/>
    <s v=""/>
    <x v="69"/>
    <n v="0"/>
    <n v="0"/>
    <n v="0"/>
  </r>
  <r>
    <n v="17424"/>
    <d v="2021-03-28T00:00:00"/>
    <s v="Low"/>
    <n v="650"/>
    <n v="43"/>
    <s v="Approved"/>
    <s v=""/>
    <d v="2021-04-27T00:00:00"/>
    <d v="2021-05-27T00:00:00"/>
    <d v="2021-06-26T00:00:00"/>
    <d v="2021-04-30T00:00:00"/>
    <d v="2021-05-27T00:00:00"/>
    <d v="2021-06-26T00:00:00"/>
    <s v="Paid Back"/>
    <x v="50"/>
    <n v="1.5050000000000001"/>
    <n v="0"/>
    <n v="1.5050000000000001"/>
  </r>
  <r>
    <n v="17425"/>
    <d v="2021-01-28T00:00:00"/>
    <s v="Low"/>
    <n v="690"/>
    <n v="149"/>
    <s v="Approved"/>
    <s v=""/>
    <d v="2021-02-27T00:00:00"/>
    <d v="2021-03-29T00:00:00"/>
    <d v="2021-04-28T00:00:00"/>
    <d v="2021-03-02T00:00:00"/>
    <d v="2021-03-29T00:00:00"/>
    <d v="2021-04-28T00:00:00"/>
    <s v="Defaulted"/>
    <x v="56"/>
    <n v="5.2150000000000007"/>
    <n v="149"/>
    <n v="-143.785"/>
  </r>
  <r>
    <n v="17426"/>
    <d v="2021-02-26T00:00:00"/>
    <s v="Low"/>
    <n v="590"/>
    <n v="111"/>
    <s v="Declined"/>
    <s v="System Issue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7427"/>
    <d v="2021-03-01T00:00:00"/>
    <s v="High"/>
    <n v="622"/>
    <n v="122"/>
    <s v="Approved"/>
    <s v=""/>
    <d v="2021-03-31T00:00:00"/>
    <d v="2021-04-30T00:00:00"/>
    <d v="2021-05-30T00:00:00"/>
    <d v="2021-05-01T00:00:00"/>
    <d v="2021-04-30T00:00:00"/>
    <d v="2021-05-30T00:00:00"/>
    <s v="Defaulted"/>
    <x v="70"/>
    <n v="4.2700000000000005"/>
    <n v="122"/>
    <n v="-117.73"/>
  </r>
  <r>
    <n v="17428"/>
    <d v="2021-03-23T00:00:00"/>
    <s v="Mid"/>
    <n v="648"/>
    <n v="185"/>
    <s v="Approved"/>
    <s v=""/>
    <d v="2021-04-22T00:00:00"/>
    <d v="2021-05-22T00:00:00"/>
    <d v="2021-06-21T00:00:00"/>
    <d v="2021-04-23T00:00:00"/>
    <d v="2021-05-22T00:00:00"/>
    <d v="2021-06-21T00:00:00"/>
    <s v="Paid Back"/>
    <x v="38"/>
    <n v="6.4750000000000005"/>
    <n v="0"/>
    <n v="6.4750000000000005"/>
  </r>
  <r>
    <n v="17429"/>
    <d v="2021-02-04T00:00:00"/>
    <s v="High"/>
    <n v="657"/>
    <n v="143"/>
    <s v="Approved"/>
    <s v=""/>
    <d v="2021-03-06T00:00:00"/>
    <d v="2021-04-05T00:00:00"/>
    <d v="2021-05-05T00:00:00"/>
    <d v="2021-03-08T00:00:00"/>
    <d v="2021-04-05T00:00:00"/>
    <d v="2021-05-05T00:00:00"/>
    <s v="Defaulted"/>
    <x v="59"/>
    <n v="5.0050000000000008"/>
    <n v="143"/>
    <n v="-137.995"/>
  </r>
  <r>
    <n v="17430"/>
    <d v="2021-03-05T00:00:00"/>
    <s v="Mid"/>
    <n v="648"/>
    <n v="139"/>
    <s v="Approved"/>
    <s v=""/>
    <d v="2021-04-04T00:00:00"/>
    <d v="2021-05-04T00:00:00"/>
    <d v="2021-06-03T00:00:00"/>
    <d v="2021-04-07T00:00:00"/>
    <d v="2021-05-04T00:00:00"/>
    <d v="2021-06-03T00:00:00"/>
    <s v="Paid Back"/>
    <x v="37"/>
    <n v="4.8650000000000002"/>
    <n v="0"/>
    <n v="4.8650000000000002"/>
  </r>
  <r>
    <n v="17431"/>
    <d v="2021-01-15T00:00:00"/>
    <s v="Mid"/>
    <n v="581"/>
    <n v="104"/>
    <s v="Declined"/>
    <s v="Eligibility"/>
    <d v="1899-12-30T00:00:00"/>
    <d v="1899-12-30T00:00:00"/>
    <d v="1899-12-30T00:00:00"/>
    <d v="1899-12-30T00:00:00"/>
    <d v="1899-12-30T00:00:00"/>
    <d v="1899-12-30T00:00:00"/>
    <s v=""/>
    <x v="71"/>
    <n v="0"/>
    <n v="0"/>
    <n v="0"/>
  </r>
  <r>
    <n v="17432"/>
    <d v="2021-03-24T00:00:00"/>
    <s v="Low"/>
    <n v="597"/>
    <n v="92"/>
    <s v="Declined"/>
    <s v="Fraud Risk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17433"/>
    <d v="2021-02-16T00:00:00"/>
    <s v="Low"/>
    <n v="692"/>
    <n v="78"/>
    <s v="Approved"/>
    <s v=""/>
    <d v="2021-03-18T00:00:00"/>
    <d v="2021-04-17T00:00:00"/>
    <d v="2021-05-17T00:00:00"/>
    <d v="2021-03-26T00:00:00"/>
    <d v="2021-04-17T00:00:00"/>
    <d v="2021-05-17T00:00:00"/>
    <s v="Defaulted"/>
    <x v="35"/>
    <n v="2.7300000000000004"/>
    <n v="78"/>
    <n v="-75.27"/>
  </r>
  <r>
    <n v="17434"/>
    <d v="2021-02-05T00:00:00"/>
    <s v="Mid"/>
    <n v="571"/>
    <n v="76"/>
    <s v="Declined"/>
    <s v="Credit Risk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7435"/>
    <d v="2021-03-18T00:00:00"/>
    <s v="Mid"/>
    <n v="557"/>
    <n v="33"/>
    <s v="Declined"/>
    <s v="System Issue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7436"/>
    <d v="2021-02-19T00:00:00"/>
    <s v="Mid"/>
    <n v="595"/>
    <n v="97"/>
    <s v="Declined"/>
    <s v="Fraud Risk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7437"/>
    <d v="2021-03-18T00:00:00"/>
    <s v="Mid"/>
    <n v="645"/>
    <n v="95"/>
    <s v="Approved"/>
    <s v=""/>
    <d v="2021-04-17T00:00:00"/>
    <d v="2021-05-17T00:00:00"/>
    <d v="2021-06-16T00:00:00"/>
    <d v="2021-04-20T00:00:00"/>
    <d v="2021-05-17T00:00:00"/>
    <d v="2021-06-16T00:00:00"/>
    <s v="Defaulted"/>
    <x v="72"/>
    <n v="3.3250000000000002"/>
    <n v="95"/>
    <n v="-91.674999999999997"/>
  </r>
  <r>
    <n v="17438"/>
    <d v="2021-01-22T00:00:00"/>
    <s v="Low"/>
    <n v="656"/>
    <n v="93"/>
    <s v="Approved"/>
    <s v=""/>
    <d v="2021-02-21T00:00:00"/>
    <d v="2021-03-23T00:00:00"/>
    <d v="2021-04-22T00:00:00"/>
    <d v="2021-02-24T00:00:00"/>
    <d v="2021-03-23T00:00:00"/>
    <d v="2021-04-22T00:00:00"/>
    <s v="Paid Back"/>
    <x v="0"/>
    <n v="3.2550000000000003"/>
    <n v="0"/>
    <n v="3.2550000000000003"/>
  </r>
  <r>
    <n v="17439"/>
    <d v="2021-02-27T00:00:00"/>
    <s v="Low"/>
    <n v="610"/>
    <n v="107"/>
    <s v="Declined"/>
    <s v="Fraud Risk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7440"/>
    <d v="2021-02-09T00:00:00"/>
    <s v="High"/>
    <n v="666"/>
    <n v="72"/>
    <s v="Approved"/>
    <s v=""/>
    <d v="2021-03-11T00:00:00"/>
    <d v="2021-04-10T00:00:00"/>
    <d v="2021-05-10T00:00:00"/>
    <d v="2021-03-20T00:00:00"/>
    <d v="2021-04-10T00:00:00"/>
    <d v="2021-05-10T00:00:00"/>
    <s v="Paid Back"/>
    <x v="46"/>
    <n v="2.5200000000000005"/>
    <n v="0"/>
    <n v="2.5200000000000005"/>
  </r>
  <r>
    <n v="17441"/>
    <d v="2021-02-25T00:00:00"/>
    <s v="Low"/>
    <n v="642"/>
    <n v="107"/>
    <s v="Approved"/>
    <s v=""/>
    <d v="2021-03-27T00:00:00"/>
    <d v="2021-04-26T00:00:00"/>
    <d v="2021-05-26T00:00:00"/>
    <d v="2021-04-01T00:00:00"/>
    <d v="2021-04-26T00:00:00"/>
    <d v="2021-05-26T00:00:00"/>
    <s v="Paid Back"/>
    <x v="74"/>
    <n v="3.7450000000000006"/>
    <n v="0"/>
    <n v="3.7450000000000006"/>
  </r>
  <r>
    <n v="17442"/>
    <d v="2021-03-18T00:00:00"/>
    <s v="Mid"/>
    <n v="542"/>
    <n v="46"/>
    <s v="Declined"/>
    <s v="Credit Risk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7443"/>
    <d v="2021-02-11T00:00:00"/>
    <s v="Low"/>
    <n v="628"/>
    <n v="35"/>
    <s v="Declined"/>
    <s v="System Issue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7444"/>
    <d v="2021-01-28T00:00:00"/>
    <s v="Mid"/>
    <n v="666"/>
    <n v="101"/>
    <s v="Approved"/>
    <s v=""/>
    <d v="2021-02-27T00:00:00"/>
    <d v="2021-03-29T00:00:00"/>
    <d v="2021-04-28T00:00:00"/>
    <d v="2021-03-08T00:00:00"/>
    <d v="2021-03-29T00:00:00"/>
    <d v="2021-04-28T00:00:00"/>
    <s v="Defaulted"/>
    <x v="56"/>
    <n v="3.5350000000000001"/>
    <n v="101"/>
    <n v="-97.465000000000003"/>
  </r>
  <r>
    <n v="17445"/>
    <d v="2021-02-24T00:00:00"/>
    <s v="Low"/>
    <n v="568"/>
    <n v="102"/>
    <s v="Declined"/>
    <s v="System Issue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7446"/>
    <d v="2021-03-02T00:00:00"/>
    <s v="Mid"/>
    <n v="533"/>
    <n v="141"/>
    <s v="Declined"/>
    <s v="Fraud Risk"/>
    <d v="1899-12-30T00:00:00"/>
    <d v="1899-12-30T00:00:00"/>
    <d v="1899-12-30T00:00:00"/>
    <d v="1899-12-30T00:00:00"/>
    <d v="1899-12-30T00:00:00"/>
    <d v="1899-12-30T00:00:00"/>
    <s v=""/>
    <x v="47"/>
    <n v="0"/>
    <n v="0"/>
    <n v="0"/>
  </r>
  <r>
    <n v="17447"/>
    <d v="2021-01-12T00:00:00"/>
    <s v="Mid"/>
    <n v="573"/>
    <n v="66"/>
    <s v="Declined"/>
    <s v="Compliance"/>
    <d v="1899-12-30T00:00:00"/>
    <d v="1899-12-30T00:00:00"/>
    <d v="1899-12-30T00:00:00"/>
    <d v="1899-12-30T00:00:00"/>
    <d v="1899-12-30T00:00:00"/>
    <d v="1899-12-30T00:00:00"/>
    <s v=""/>
    <x v="75"/>
    <n v="0"/>
    <n v="0"/>
    <n v="0"/>
  </r>
  <r>
    <n v="17448"/>
    <d v="2021-03-08T00:00:00"/>
    <s v="Low"/>
    <n v="667"/>
    <n v="87"/>
    <s v="Approved"/>
    <s v=""/>
    <d v="2021-04-07T00:00:00"/>
    <d v="2021-05-07T00:00:00"/>
    <d v="2021-06-06T00:00:00"/>
    <d v="2021-04-14T00:00:00"/>
    <d v="2021-05-07T00:00:00"/>
    <d v="2021-06-06T00:00:00"/>
    <s v="Paid Back"/>
    <x v="7"/>
    <n v="3.0450000000000004"/>
    <n v="0"/>
    <n v="3.0450000000000004"/>
  </r>
  <r>
    <n v="17449"/>
    <d v="2021-02-15T00:00:00"/>
    <s v="Low"/>
    <n v="638"/>
    <n v="128"/>
    <s v="Declined"/>
    <s v="System Issue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7450"/>
    <d v="2021-03-19T00:00:00"/>
    <s v="Mid"/>
    <n v="602"/>
    <n v="94"/>
    <s v="Declined"/>
    <s v="Compliance"/>
    <d v="1899-12-30T00:00:00"/>
    <d v="1899-12-30T00:00:00"/>
    <d v="1899-12-30T00:00:00"/>
    <d v="1899-12-30T00:00:00"/>
    <d v="1899-12-30T00:00:00"/>
    <d v="1899-12-30T00:00:00"/>
    <s v=""/>
    <x v="60"/>
    <n v="0"/>
    <n v="0"/>
    <n v="0"/>
  </r>
  <r>
    <n v="17451"/>
    <d v="2021-03-02T00:00:00"/>
    <s v="Mid"/>
    <n v="575"/>
    <n v="99"/>
    <s v="Declined"/>
    <s v="Eligibility"/>
    <d v="1899-12-30T00:00:00"/>
    <d v="1899-12-30T00:00:00"/>
    <d v="1899-12-30T00:00:00"/>
    <d v="1899-12-30T00:00:00"/>
    <d v="1899-12-30T00:00:00"/>
    <d v="1899-12-30T00:00:00"/>
    <s v=""/>
    <x v="47"/>
    <n v="0"/>
    <n v="0"/>
    <n v="0"/>
  </r>
  <r>
    <n v="17452"/>
    <d v="2021-02-24T00:00:00"/>
    <s v="Low"/>
    <n v="615"/>
    <n v="145"/>
    <s v="Declined"/>
    <s v="Compliance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7453"/>
    <d v="2021-02-24T00:00:00"/>
    <s v="Mid"/>
    <n v="536"/>
    <n v="55"/>
    <s v="Declined"/>
    <s v="Compliance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7454"/>
    <d v="2021-03-03T00:00:00"/>
    <s v="Low"/>
    <n v="592"/>
    <n v="151"/>
    <s v="Declined"/>
    <s v="Fraud Risk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7455"/>
    <d v="2021-02-18T00:00:00"/>
    <s v="High"/>
    <n v="570"/>
    <n v="71"/>
    <s v="Declined"/>
    <s v="Eligibility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7456"/>
    <d v="2021-03-18T00:00:00"/>
    <s v="High"/>
    <n v="635"/>
    <n v="75"/>
    <s v="Approved"/>
    <s v=""/>
    <d v="2021-04-17T00:00:00"/>
    <d v="2021-05-17T00:00:00"/>
    <d v="2021-06-16T00:00:00"/>
    <d v="2021-05-02T00:00:00"/>
    <d v="2021-05-17T00:00:00"/>
    <d v="2021-06-16T00:00:00"/>
    <s v="Defaulted"/>
    <x v="72"/>
    <n v="2.6250000000000004"/>
    <n v="75"/>
    <n v="-72.375"/>
  </r>
  <r>
    <n v="17457"/>
    <d v="2021-03-27T00:00:00"/>
    <s v="Low"/>
    <n v="622"/>
    <n v="94"/>
    <s v="Declined"/>
    <s v="Compliance"/>
    <d v="1899-12-30T00:00:00"/>
    <d v="1899-12-30T00:00:00"/>
    <d v="1899-12-30T00:00:00"/>
    <d v="1899-12-30T00:00:00"/>
    <d v="1899-12-30T00:00:00"/>
    <d v="1899-12-30T00:00:00"/>
    <s v=""/>
    <x v="57"/>
    <n v="0"/>
    <n v="0"/>
    <n v="0"/>
  </r>
  <r>
    <n v="17458"/>
    <d v="2021-03-18T00:00:00"/>
    <s v="Low"/>
    <n v="646"/>
    <n v="119"/>
    <s v="Approved"/>
    <s v=""/>
    <d v="2021-04-17T00:00:00"/>
    <d v="2021-05-17T00:00:00"/>
    <d v="2021-06-16T00:00:00"/>
    <d v="2021-04-25T00:00:00"/>
    <d v="2021-05-17T00:00:00"/>
    <d v="2021-06-16T00:00:00"/>
    <s v="Defaulted"/>
    <x v="72"/>
    <n v="4.165"/>
    <n v="119"/>
    <n v="-114.83499999999999"/>
  </r>
  <r>
    <n v="17459"/>
    <d v="2021-02-01T00:00:00"/>
    <s v="Low"/>
    <n v="715"/>
    <n v="63"/>
    <s v="Approved"/>
    <s v=""/>
    <d v="2021-03-03T00:00:00"/>
    <d v="2021-04-02T00:00:00"/>
    <d v="2021-05-02T00:00:00"/>
    <d v="2021-03-08T00:00:00"/>
    <d v="2021-04-02T00:00:00"/>
    <d v="2021-05-02T00:00:00"/>
    <s v="Paid Back"/>
    <x v="42"/>
    <n v="2.2050000000000001"/>
    <n v="0"/>
    <n v="2.2050000000000001"/>
  </r>
  <r>
    <n v="17460"/>
    <d v="2021-03-07T00:00:00"/>
    <s v="Low"/>
    <n v="658"/>
    <n v="135"/>
    <s v="Approved"/>
    <s v=""/>
    <d v="2021-04-06T00:00:00"/>
    <d v="2021-05-06T00:00:00"/>
    <d v="2021-06-05T00:00:00"/>
    <d v="2021-04-06T00:00:00"/>
    <d v="2021-05-06T00:00:00"/>
    <d v="2021-06-05T00:00:00"/>
    <s v="Paid Back"/>
    <x v="2"/>
    <n v="4.7250000000000005"/>
    <n v="0"/>
    <n v="4.7250000000000005"/>
  </r>
  <r>
    <n v="17461"/>
    <d v="2021-02-23T00:00:00"/>
    <s v="Mid"/>
    <n v="616"/>
    <n v="46"/>
    <s v="Declined"/>
    <s v="System Issue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7462"/>
    <d v="2021-02-19T00:00:00"/>
    <s v="Low"/>
    <n v="583"/>
    <n v="73"/>
    <s v="Declined"/>
    <s v="Eligibility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7463"/>
    <d v="2021-02-22T00:00:00"/>
    <s v="Low"/>
    <n v="608"/>
    <n v="101"/>
    <s v="Declined"/>
    <s v="System Issue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7464"/>
    <d v="2021-03-22T00:00:00"/>
    <s v="Mid"/>
    <n v="661"/>
    <n v="98"/>
    <s v="Approved"/>
    <s v=""/>
    <d v="2021-04-21T00:00:00"/>
    <d v="2021-05-21T00:00:00"/>
    <d v="2021-06-20T00:00:00"/>
    <d v="2021-04-24T00:00:00"/>
    <d v="2021-05-21T00:00:00"/>
    <d v="2021-06-20T00:00:00"/>
    <s v="Defaulted"/>
    <x v="52"/>
    <n v="3.43"/>
    <n v="98"/>
    <n v="-94.57"/>
  </r>
  <r>
    <n v="17465"/>
    <d v="2021-01-20T00:00:00"/>
    <s v="Mid"/>
    <n v="589"/>
    <n v="75"/>
    <s v="Declined"/>
    <s v="System Issue"/>
    <d v="1899-12-30T00:00:00"/>
    <d v="1899-12-30T00:00:00"/>
    <d v="1899-12-30T00:00:00"/>
    <d v="1899-12-30T00:00:00"/>
    <d v="1899-12-30T00:00:00"/>
    <d v="1899-12-30T00:00:00"/>
    <s v=""/>
    <x v="76"/>
    <n v="0"/>
    <n v="0"/>
    <n v="0"/>
  </r>
  <r>
    <n v="17466"/>
    <d v="2021-03-03T00:00:00"/>
    <s v="Mid"/>
    <n v="606"/>
    <n v="84"/>
    <s v="Approved"/>
    <s v=""/>
    <d v="2021-04-02T00:00:00"/>
    <d v="2021-05-02T00:00:00"/>
    <d v="2021-06-01T00:00:00"/>
    <d v="2021-04-06T00:00:00"/>
    <d v="2021-05-02T00:00:00"/>
    <d v="2021-06-01T00:00:00"/>
    <s v="Paid Back"/>
    <x v="11"/>
    <n v="2.9400000000000004"/>
    <n v="0"/>
    <n v="2.9400000000000004"/>
  </r>
  <r>
    <n v="17467"/>
    <d v="2021-02-27T00:00:00"/>
    <s v="Low"/>
    <n v="633"/>
    <n v="125"/>
    <s v="Declined"/>
    <s v="Fraud Risk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7468"/>
    <d v="2021-02-20T00:00:00"/>
    <s v="Mid"/>
    <n v="535"/>
    <n v="59"/>
    <s v="Declined"/>
    <s v="Credit Risk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7469"/>
    <d v="2021-02-07T00:00:00"/>
    <s v="High"/>
    <n v="589"/>
    <n v="141"/>
    <s v="Declined"/>
    <s v="System Issue"/>
    <d v="1899-12-30T00:00:00"/>
    <d v="1899-12-30T00:00:00"/>
    <d v="1899-12-30T00:00:00"/>
    <d v="1899-12-30T00:00:00"/>
    <d v="1899-12-30T00:00:00"/>
    <d v="1899-12-30T00:00:00"/>
    <s v=""/>
    <x v="16"/>
    <n v="0"/>
    <n v="0"/>
    <n v="0"/>
  </r>
  <r>
    <n v="17470"/>
    <d v="2021-02-28T00:00:00"/>
    <s v="Mid"/>
    <n v="641"/>
    <n v="133"/>
    <s v="Approved"/>
    <s v=""/>
    <d v="2021-03-30T00:00:00"/>
    <d v="2021-04-29T00:00:00"/>
    <d v="2021-05-29T00:00:00"/>
    <d v="2021-04-06T00:00:00"/>
    <d v="2021-04-29T00:00:00"/>
    <d v="2021-05-29T00:00:00"/>
    <s v="Defaulted"/>
    <x v="9"/>
    <n v="4.6550000000000002"/>
    <n v="133"/>
    <n v="-128.345"/>
  </r>
  <r>
    <n v="17471"/>
    <d v="2021-02-20T00:00:00"/>
    <s v="Mid"/>
    <n v="652"/>
    <n v="55"/>
    <s v="Approved"/>
    <s v=""/>
    <d v="2021-03-22T00:00:00"/>
    <d v="2021-04-21T00:00:00"/>
    <d v="2021-05-21T00:00:00"/>
    <d v="2021-03-26T00:00:00"/>
    <d v="2021-04-21T00:00:00"/>
    <d v="2021-05-21T00:00:00"/>
    <s v="Paid Back"/>
    <x v="64"/>
    <n v="1.9250000000000003"/>
    <n v="0"/>
    <n v="1.9250000000000003"/>
  </r>
  <r>
    <n v="17472"/>
    <d v="2021-02-20T00:00:00"/>
    <s v="Mid"/>
    <n v="608"/>
    <n v="69"/>
    <s v="Declined"/>
    <s v="Credit Risk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7473"/>
    <d v="2021-03-27T00:00:00"/>
    <s v="Mid"/>
    <n v="660"/>
    <n v="76"/>
    <s v="Approved"/>
    <s v=""/>
    <d v="2021-04-26T00:00:00"/>
    <d v="2021-05-26T00:00:00"/>
    <d v="2021-06-25T00:00:00"/>
    <d v="2021-04-29T00:00:00"/>
    <d v="2021-05-26T00:00:00"/>
    <d v="2021-06-25T00:00:00"/>
    <s v="Defaulted"/>
    <x v="57"/>
    <n v="2.66"/>
    <n v="76"/>
    <n v="-73.34"/>
  </r>
  <r>
    <n v="17474"/>
    <d v="2021-04-01T00:00:00"/>
    <s v="Mid"/>
    <n v="574"/>
    <n v="72"/>
    <s v="Declined"/>
    <s v="Compliance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7475"/>
    <d v="2021-02-09T00:00:00"/>
    <s v="Low"/>
    <n v="607"/>
    <n v="129"/>
    <s v="Declined"/>
    <s v="Credit Risk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7476"/>
    <d v="2021-02-12T00:00:00"/>
    <s v="Low"/>
    <n v="542"/>
    <n v="70"/>
    <s v="Declined"/>
    <s v="Credit Risk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7477"/>
    <d v="2021-02-18T00:00:00"/>
    <s v="Low"/>
    <n v="601"/>
    <n v="88"/>
    <s v="Declined"/>
    <s v="Eligibility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7478"/>
    <d v="2021-02-19T00:00:00"/>
    <s v="Mid"/>
    <n v="709"/>
    <n v="80"/>
    <s v="Approved"/>
    <s v=""/>
    <d v="2021-03-21T00:00:00"/>
    <d v="2021-04-20T00:00:00"/>
    <d v="2021-05-20T00:00:00"/>
    <d v="2021-03-29T00:00:00"/>
    <d v="2021-04-20T00:00:00"/>
    <d v="2021-05-20T00:00:00"/>
    <s v="Defaulted"/>
    <x v="51"/>
    <n v="2.8000000000000003"/>
    <n v="80"/>
    <n v="-77.2"/>
  </r>
  <r>
    <n v="17479"/>
    <d v="2021-03-12T00:00:00"/>
    <s v="High"/>
    <n v="599"/>
    <n v="75"/>
    <s v="Approved"/>
    <s v=""/>
    <d v="2021-04-11T00:00:00"/>
    <d v="2021-05-11T00:00:00"/>
    <d v="2021-06-10T00:00:00"/>
    <d v="2021-06-18T00:00:00"/>
    <d v="2021-05-11T00:00:00"/>
    <d v="2021-06-10T00:00:00"/>
    <s v="Paid Back"/>
    <x v="78"/>
    <n v="2.6250000000000004"/>
    <n v="0"/>
    <n v="2.6250000000000004"/>
  </r>
  <r>
    <n v="17480"/>
    <d v="2021-02-26T00:00:00"/>
    <s v="Low"/>
    <n v="649"/>
    <n v="91"/>
    <s v="Approved"/>
    <s v=""/>
    <d v="2021-03-28T00:00:00"/>
    <d v="2021-04-27T00:00:00"/>
    <d v="2021-05-27T00:00:00"/>
    <d v="2021-04-07T00:00:00"/>
    <d v="2021-04-27T00:00:00"/>
    <d v="2021-05-27T00:00:00"/>
    <s v="Paid Back"/>
    <x v="58"/>
    <n v="3.1850000000000005"/>
    <n v="0"/>
    <n v="3.1850000000000005"/>
  </r>
  <r>
    <n v="17481"/>
    <d v="2021-01-07T00:00:00"/>
    <s v="High"/>
    <n v="603"/>
    <n v="114"/>
    <s v="Approved"/>
    <s v=""/>
    <d v="2021-02-06T00:00:00"/>
    <d v="2021-03-08T00:00:00"/>
    <d v="2021-04-07T00:00:00"/>
    <d v="2021-02-19T00:00:00"/>
    <d v="2021-03-08T00:00:00"/>
    <d v="2021-04-07T00:00:00"/>
    <s v="Paid Back"/>
    <x v="1"/>
    <n v="3.99"/>
    <n v="0"/>
    <n v="3.99"/>
  </r>
  <r>
    <n v="17482"/>
    <d v="2021-01-31T00:00:00"/>
    <s v="Mid"/>
    <n v="664"/>
    <n v="78"/>
    <s v="Approved"/>
    <s v=""/>
    <d v="2021-03-02T00:00:00"/>
    <d v="2021-04-01T00:00:00"/>
    <d v="2021-05-01T00:00:00"/>
    <d v="2021-03-04T00:00:00"/>
    <d v="2021-04-01T00:00:00"/>
    <d v="2021-05-01T00:00:00"/>
    <s v="Paid Back"/>
    <x v="79"/>
    <n v="2.7300000000000004"/>
    <n v="0"/>
    <n v="2.7300000000000004"/>
  </r>
  <r>
    <n v="17483"/>
    <d v="2021-02-19T00:00:00"/>
    <s v="Low"/>
    <n v="583"/>
    <n v="55"/>
    <s v="Declined"/>
    <s v="Compliance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7484"/>
    <d v="2021-03-05T00:00:00"/>
    <s v="Mid"/>
    <n v="706"/>
    <n v="41"/>
    <s v="Approved"/>
    <s v=""/>
    <d v="2021-04-04T00:00:00"/>
    <d v="2021-05-04T00:00:00"/>
    <d v="2021-06-03T00:00:00"/>
    <d v="2021-04-11T00:00:00"/>
    <d v="2021-05-04T00:00:00"/>
    <d v="2021-06-03T00:00:00"/>
    <s v="Defaulted"/>
    <x v="37"/>
    <n v="1.4350000000000001"/>
    <n v="41"/>
    <n v="-39.564999999999998"/>
  </r>
  <r>
    <n v="17485"/>
    <d v="2021-01-26T00:00:00"/>
    <s v="High"/>
    <n v="537"/>
    <n v="86"/>
    <s v="Declined"/>
    <s v="Credit Risk"/>
    <d v="1899-12-30T00:00:00"/>
    <d v="1899-12-30T00:00:00"/>
    <d v="1899-12-30T00:00:00"/>
    <d v="1899-12-30T00:00:00"/>
    <d v="1899-12-30T00:00:00"/>
    <d v="1899-12-30T00:00:00"/>
    <s v=""/>
    <x v="80"/>
    <n v="0"/>
    <n v="0"/>
    <n v="0"/>
  </r>
  <r>
    <n v="17486"/>
    <d v="2021-02-26T00:00:00"/>
    <s v="Mid"/>
    <n v="536"/>
    <n v="115"/>
    <s v="Declined"/>
    <s v="Eligibility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7487"/>
    <d v="2021-03-28T00:00:00"/>
    <s v="Low"/>
    <n v="649"/>
    <n v="131"/>
    <s v="Approved"/>
    <s v=""/>
    <d v="2021-04-27T00:00:00"/>
    <d v="2021-05-27T00:00:00"/>
    <d v="2021-06-26T00:00:00"/>
    <d v="2021-05-07T00:00:00"/>
    <d v="2021-05-27T00:00:00"/>
    <d v="2021-06-26T00:00:00"/>
    <s v="Paid Back"/>
    <x v="50"/>
    <n v="4.5850000000000009"/>
    <n v="0"/>
    <n v="4.5850000000000009"/>
  </r>
  <r>
    <n v="17488"/>
    <d v="2021-03-07T00:00:00"/>
    <s v="Mid"/>
    <n v="649"/>
    <n v="111"/>
    <s v="Approved"/>
    <s v=""/>
    <d v="2021-04-06T00:00:00"/>
    <d v="2021-05-06T00:00:00"/>
    <d v="2021-06-05T00:00:00"/>
    <d v="2021-04-10T00:00:00"/>
    <d v="2021-05-06T00:00:00"/>
    <d v="2021-06-05T00:00:00"/>
    <s v="Defaulted"/>
    <x v="2"/>
    <n v="3.8850000000000002"/>
    <n v="111"/>
    <n v="-107.11499999999999"/>
  </r>
  <r>
    <n v="17489"/>
    <d v="2021-02-11T00:00:00"/>
    <s v="Low"/>
    <n v="634"/>
    <n v="57"/>
    <s v="Declined"/>
    <s v="Compliance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7490"/>
    <d v="2021-02-24T00:00:00"/>
    <s v="Low"/>
    <n v="644"/>
    <n v="48"/>
    <s v="Approved"/>
    <s v=""/>
    <d v="2021-03-26T00:00:00"/>
    <d v="2021-04-25T00:00:00"/>
    <d v="2021-05-25T00:00:00"/>
    <d v="2021-03-30T00:00:00"/>
    <d v="2021-04-25T00:00:00"/>
    <d v="2021-05-25T00:00:00"/>
    <s v="Defaulted"/>
    <x v="12"/>
    <n v="1.6800000000000002"/>
    <n v="48"/>
    <n v="-46.32"/>
  </r>
  <r>
    <n v="17491"/>
    <d v="2021-01-19T00:00:00"/>
    <s v="Mid"/>
    <n v="610"/>
    <n v="102"/>
    <s v="Declined"/>
    <s v="System Issue"/>
    <d v="1899-12-30T00:00:00"/>
    <d v="1899-12-30T00:00:00"/>
    <d v="1899-12-30T00:00:00"/>
    <d v="1899-12-30T00:00:00"/>
    <d v="1899-12-30T00:00:00"/>
    <d v="1899-12-30T00:00:00"/>
    <s v=""/>
    <x v="29"/>
    <n v="0"/>
    <n v="0"/>
    <n v="0"/>
  </r>
  <r>
    <n v="17492"/>
    <d v="2021-03-17T00:00:00"/>
    <s v="Mid"/>
    <n v="632"/>
    <n v="104"/>
    <s v="Approved"/>
    <s v=""/>
    <d v="2021-04-16T00:00:00"/>
    <d v="2021-05-16T00:00:00"/>
    <d v="2021-06-15T00:00:00"/>
    <d v="2021-05-21T00:00:00"/>
    <d v="2021-05-16T00:00:00"/>
    <d v="2021-06-15T00:00:00"/>
    <s v="Defaulted"/>
    <x v="26"/>
    <n v="3.6400000000000006"/>
    <n v="104"/>
    <n v="-100.36"/>
  </r>
  <r>
    <n v="17493"/>
    <d v="2021-02-20T00:00:00"/>
    <s v="Mid"/>
    <n v="589"/>
    <n v="48"/>
    <s v="Declined"/>
    <s v="Complianc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7494"/>
    <d v="2021-03-04T00:00:00"/>
    <s v="High"/>
    <n v="608"/>
    <n v="129"/>
    <s v="Approved"/>
    <s v=""/>
    <d v="2021-04-03T00:00:00"/>
    <d v="2021-05-03T00:00:00"/>
    <d v="2021-06-02T00:00:00"/>
    <d v="2021-04-23T00:00:00"/>
    <d v="2021-05-03T00:00:00"/>
    <d v="2021-06-02T00:00:00"/>
    <s v="Paid Back"/>
    <x v="54"/>
    <n v="4.5150000000000006"/>
    <n v="0"/>
    <n v="4.5150000000000006"/>
  </r>
  <r>
    <n v="17495"/>
    <d v="2021-01-20T00:00:00"/>
    <s v="Low"/>
    <n v="602"/>
    <n v="136"/>
    <s v="Declined"/>
    <s v="Compliance"/>
    <d v="1899-12-30T00:00:00"/>
    <d v="1899-12-30T00:00:00"/>
    <d v="1899-12-30T00:00:00"/>
    <d v="1899-12-30T00:00:00"/>
    <d v="1899-12-30T00:00:00"/>
    <d v="1899-12-30T00:00:00"/>
    <s v=""/>
    <x v="76"/>
    <n v="0"/>
    <n v="0"/>
    <n v="0"/>
  </r>
  <r>
    <n v="17496"/>
    <d v="2021-01-02T00:00:00"/>
    <s v="Mid"/>
    <n v="614"/>
    <n v="79"/>
    <s v="Declined"/>
    <s v="Eligibility"/>
    <d v="1899-12-30T00:00:00"/>
    <d v="1899-12-30T00:00:00"/>
    <d v="1899-12-30T00:00:00"/>
    <d v="1899-12-30T00:00:00"/>
    <d v="1899-12-30T00:00:00"/>
    <d v="1899-12-30T00:00:00"/>
    <s v=""/>
    <x v="22"/>
    <n v="0"/>
    <n v="0"/>
    <n v="0"/>
  </r>
  <r>
    <n v="17497"/>
    <d v="2021-01-07T00:00:00"/>
    <s v="Mid"/>
    <n v="663"/>
    <n v="99"/>
    <s v="Approved"/>
    <s v=""/>
    <d v="2021-02-06T00:00:00"/>
    <d v="2021-03-08T00:00:00"/>
    <d v="2021-04-07T00:00:00"/>
    <d v="2021-02-16T00:00:00"/>
    <d v="2021-03-08T00:00:00"/>
    <d v="2021-04-07T00:00:00"/>
    <s v="Paid Back"/>
    <x v="1"/>
    <n v="3.4650000000000003"/>
    <n v="0"/>
    <n v="3.4650000000000003"/>
  </r>
  <r>
    <n v="17498"/>
    <d v="2021-01-17T00:00:00"/>
    <s v="High"/>
    <n v="567"/>
    <n v="140"/>
    <s v="Declined"/>
    <s v="Eligibility"/>
    <d v="1899-12-30T00:00:00"/>
    <d v="1899-12-30T00:00:00"/>
    <d v="1899-12-30T00:00:00"/>
    <d v="1899-12-30T00:00:00"/>
    <d v="1899-12-30T00:00:00"/>
    <d v="1899-12-30T00:00:00"/>
    <s v=""/>
    <x v="81"/>
    <n v="0"/>
    <n v="0"/>
    <n v="0"/>
  </r>
  <r>
    <n v="17499"/>
    <d v="2021-03-01T00:00:00"/>
    <s v="Mid"/>
    <n v="610"/>
    <n v="110"/>
    <s v="Declined"/>
    <s v="System Issue"/>
    <d v="1899-12-30T00:00:00"/>
    <d v="1899-12-30T00:00:00"/>
    <d v="1899-12-30T00:00:00"/>
    <d v="1899-12-30T00:00:00"/>
    <d v="1899-12-30T00:00:00"/>
    <d v="1899-12-30T00:00:00"/>
    <s v=""/>
    <x v="70"/>
    <n v="0"/>
    <n v="0"/>
    <n v="0"/>
  </r>
  <r>
    <n v="17500"/>
    <d v="2021-02-12T00:00:00"/>
    <s v="High"/>
    <n v="594"/>
    <n v="118"/>
    <s v="Declined"/>
    <s v="Credit Risk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7501"/>
    <d v="2021-03-16T00:00:00"/>
    <s v="Mid"/>
    <n v="623"/>
    <n v="109"/>
    <s v="Approved"/>
    <s v=""/>
    <d v="2021-04-15T00:00:00"/>
    <d v="2021-05-15T00:00:00"/>
    <d v="2021-06-14T00:00:00"/>
    <d v="2021-04-15T00:00:00"/>
    <d v="2021-05-15T00:00:00"/>
    <d v="2021-06-14T00:00:00"/>
    <s v="Defaulted"/>
    <x v="63"/>
    <n v="3.8150000000000004"/>
    <n v="109"/>
    <n v="-105.185"/>
  </r>
  <r>
    <n v="17502"/>
    <d v="2021-02-04T00:00:00"/>
    <s v="Low"/>
    <n v="596"/>
    <n v="124"/>
    <s v="Declined"/>
    <s v="Compliance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7503"/>
    <d v="2021-01-03T00:00:00"/>
    <s v="High"/>
    <n v="719"/>
    <n v="136"/>
    <s v="Approved"/>
    <s v=""/>
    <d v="2021-02-02T00:00:00"/>
    <d v="2021-03-04T00:00:00"/>
    <d v="2021-04-03T00:00:00"/>
    <d v="2021-02-02T00:00:00"/>
    <d v="2021-03-04T00:00:00"/>
    <d v="2021-04-03T00:00:00"/>
    <s v="Paid Back"/>
    <x v="21"/>
    <n v="4.7600000000000007"/>
    <n v="0"/>
    <n v="4.7600000000000007"/>
  </r>
  <r>
    <n v="17504"/>
    <d v="2021-02-09T00:00:00"/>
    <s v="Low"/>
    <n v="581"/>
    <n v="124"/>
    <s v="Declined"/>
    <s v="Eligibility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7505"/>
    <d v="2021-02-28T00:00:00"/>
    <s v="Mid"/>
    <n v="671"/>
    <n v="74"/>
    <s v="Approved"/>
    <s v=""/>
    <d v="2021-03-30T00:00:00"/>
    <d v="2021-04-29T00:00:00"/>
    <d v="2021-05-29T00:00:00"/>
    <d v="2021-04-02T00:00:00"/>
    <d v="2021-04-29T00:00:00"/>
    <d v="2021-05-29T00:00:00"/>
    <s v="Paid Back"/>
    <x v="9"/>
    <n v="2.5900000000000003"/>
    <n v="0"/>
    <n v="2.5900000000000003"/>
  </r>
  <r>
    <n v="17506"/>
    <d v="2021-03-25T00:00:00"/>
    <s v="Low"/>
    <n v="658"/>
    <n v="53"/>
    <s v="Approved"/>
    <s v=""/>
    <d v="2021-04-24T00:00:00"/>
    <d v="2021-05-24T00:00:00"/>
    <d v="2021-06-23T00:00:00"/>
    <d v="2021-04-24T00:00:00"/>
    <d v="2021-05-24T00:00:00"/>
    <d v="2021-06-23T00:00:00"/>
    <s v="Paid Back"/>
    <x v="82"/>
    <n v="1.8550000000000002"/>
    <n v="0"/>
    <n v="1.8550000000000002"/>
  </r>
  <r>
    <n v="17507"/>
    <d v="2021-02-16T00:00:00"/>
    <s v="Low"/>
    <n v="631"/>
    <n v="119"/>
    <s v="Declined"/>
    <s v="Credit Risk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17508"/>
    <d v="2021-04-02T00:00:00"/>
    <s v="Mid"/>
    <n v="616"/>
    <n v="44"/>
    <s v="Declined"/>
    <s v="Credit Risk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17509"/>
    <d v="2021-02-28T00:00:00"/>
    <s v="Mid"/>
    <n v="586"/>
    <n v="89"/>
    <s v="Declined"/>
    <s v="System Issue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7510"/>
    <d v="2021-03-18T00:00:00"/>
    <s v="High"/>
    <n v="615"/>
    <n v="-3"/>
    <s v="Approved"/>
    <s v=""/>
    <d v="2021-04-17T00:00:00"/>
    <d v="2021-05-17T00:00:00"/>
    <d v="2021-06-16T00:00:00"/>
    <d v="2021-05-12T00:00:00"/>
    <d v="2021-05-17T00:00:00"/>
    <d v="2021-06-16T00:00:00"/>
    <s v="Defaulted"/>
    <x v="72"/>
    <n v="-0.10500000000000001"/>
    <n v="-3"/>
    <n v="2.895"/>
  </r>
  <r>
    <n v="17511"/>
    <d v="2021-02-05T00:00:00"/>
    <s v="Mid"/>
    <n v="598"/>
    <n v="88"/>
    <s v="Declined"/>
    <s v="Fraud Risk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7512"/>
    <d v="2021-01-29T00:00:00"/>
    <s v="Low"/>
    <n v="595"/>
    <n v="98"/>
    <s v="Declined"/>
    <s v="System Issue"/>
    <d v="1899-12-30T00:00:00"/>
    <d v="1899-12-30T00:00:00"/>
    <d v="1899-12-30T00:00:00"/>
    <d v="1899-12-30T00:00:00"/>
    <d v="1899-12-30T00:00:00"/>
    <d v="1899-12-30T00:00:00"/>
    <s v=""/>
    <x v="45"/>
    <n v="0"/>
    <n v="0"/>
    <n v="0"/>
  </r>
  <r>
    <n v="17513"/>
    <d v="2021-02-16T00:00:00"/>
    <s v="Low"/>
    <n v="611"/>
    <n v="83"/>
    <s v="Declined"/>
    <s v="Eligibility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17514"/>
    <d v="2021-03-23T00:00:00"/>
    <s v="High"/>
    <n v="653"/>
    <n v="182"/>
    <s v="Approved"/>
    <s v=""/>
    <d v="2021-04-22T00:00:00"/>
    <d v="2021-05-22T00:00:00"/>
    <d v="2021-06-21T00:00:00"/>
    <d v="2021-04-26T00:00:00"/>
    <d v="2021-05-22T00:00:00"/>
    <d v="2021-06-21T00:00:00"/>
    <s v="Paid Back"/>
    <x v="38"/>
    <n v="6.370000000000001"/>
    <n v="0"/>
    <n v="6.370000000000001"/>
  </r>
  <r>
    <n v="17515"/>
    <d v="2021-02-15T00:00:00"/>
    <s v="Low"/>
    <n v="607"/>
    <n v="107"/>
    <s v="Declined"/>
    <s v="Fraud Risk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7516"/>
    <d v="2021-02-04T00:00:00"/>
    <s v="Mid"/>
    <n v="608"/>
    <n v="116"/>
    <s v="Declined"/>
    <s v="System Issue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7517"/>
    <d v="2021-03-05T00:00:00"/>
    <s v="Mid"/>
    <n v="640"/>
    <n v="52"/>
    <s v="Approved"/>
    <s v=""/>
    <d v="2021-04-04T00:00:00"/>
    <d v="2021-05-04T00:00:00"/>
    <d v="2021-06-03T00:00:00"/>
    <d v="2021-04-09T00:00:00"/>
    <d v="2021-05-04T00:00:00"/>
    <d v="2021-06-03T00:00:00"/>
    <s v="Paid Back"/>
    <x v="37"/>
    <n v="1.8200000000000003"/>
    <n v="0"/>
    <n v="1.8200000000000003"/>
  </r>
  <r>
    <n v="17518"/>
    <d v="2021-03-23T00:00:00"/>
    <s v="Mid"/>
    <n v="573"/>
    <n v="113"/>
    <s v="Approved"/>
    <s v=""/>
    <d v="2021-04-22T00:00:00"/>
    <d v="2021-05-22T00:00:00"/>
    <d v="2021-06-21T00:00:00"/>
    <d v="2021-07-05T00:00:00"/>
    <d v="2021-05-22T00:00:00"/>
    <d v="2021-06-21T00:00:00"/>
    <s v="Defaulted"/>
    <x v="38"/>
    <n v="3.9550000000000005"/>
    <n v="113"/>
    <n v="-109.045"/>
  </r>
  <r>
    <n v="17519"/>
    <d v="2021-02-07T00:00:00"/>
    <s v="High"/>
    <n v="615"/>
    <n v="148"/>
    <s v="Approved"/>
    <s v=""/>
    <d v="2021-03-09T00:00:00"/>
    <d v="2021-04-08T00:00:00"/>
    <d v="2021-05-08T00:00:00"/>
    <d v="2021-04-04T00:00:00"/>
    <d v="2021-04-08T00:00:00"/>
    <d v="2021-05-08T00:00:00"/>
    <s v="Paid Back"/>
    <x v="16"/>
    <n v="5.1800000000000006"/>
    <n v="0"/>
    <n v="5.1800000000000006"/>
  </r>
  <r>
    <n v="17520"/>
    <d v="2021-03-27T00:00:00"/>
    <s v="Mid"/>
    <n v="682"/>
    <n v="117"/>
    <s v="Approved"/>
    <s v=""/>
    <d v="2021-04-26T00:00:00"/>
    <d v="2021-05-26T00:00:00"/>
    <d v="2021-06-25T00:00:00"/>
    <d v="2021-05-05T00:00:00"/>
    <d v="2021-05-26T00:00:00"/>
    <d v="2021-06-25T00:00:00"/>
    <s v="Paid Back"/>
    <x v="57"/>
    <n v="4.0950000000000006"/>
    <n v="0"/>
    <n v="4.0950000000000006"/>
  </r>
  <r>
    <n v="17521"/>
    <d v="2021-02-03T00:00:00"/>
    <s v="Mid"/>
    <n v="682"/>
    <n v="98"/>
    <s v="Approved"/>
    <s v=""/>
    <d v="2021-03-05T00:00:00"/>
    <d v="2021-04-04T00:00:00"/>
    <d v="2021-05-04T00:00:00"/>
    <d v="2021-03-08T00:00:00"/>
    <d v="2021-04-04T00:00:00"/>
    <d v="2021-05-04T00:00:00"/>
    <s v="Defaulted"/>
    <x v="53"/>
    <n v="3.43"/>
    <n v="98"/>
    <n v="-94.57"/>
  </r>
  <r>
    <n v="17522"/>
    <d v="2021-02-11T00:00:00"/>
    <s v="Low"/>
    <n v="584"/>
    <n v="104"/>
    <s v="Declined"/>
    <s v="Eligibility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7523"/>
    <d v="2021-03-19T00:00:00"/>
    <s v="Mid"/>
    <n v="610"/>
    <n v="114"/>
    <s v="Declined"/>
    <s v="Credit Risk"/>
    <d v="1899-12-30T00:00:00"/>
    <d v="1899-12-30T00:00:00"/>
    <d v="1899-12-30T00:00:00"/>
    <d v="1899-12-30T00:00:00"/>
    <d v="1899-12-30T00:00:00"/>
    <d v="1899-12-30T00:00:00"/>
    <s v=""/>
    <x v="60"/>
    <n v="0"/>
    <n v="0"/>
    <n v="0"/>
  </r>
  <r>
    <n v="17524"/>
    <d v="2021-03-04T00:00:00"/>
    <s v="Mid"/>
    <n v="624"/>
    <n v="79"/>
    <s v="Approved"/>
    <s v=""/>
    <d v="2021-04-03T00:00:00"/>
    <d v="2021-05-03T00:00:00"/>
    <d v="2021-06-02T00:00:00"/>
    <d v="2021-04-05T00:00:00"/>
    <d v="2021-05-03T00:00:00"/>
    <d v="2021-06-02T00:00:00"/>
    <s v="Paid Back"/>
    <x v="54"/>
    <n v="2.7650000000000001"/>
    <n v="0"/>
    <n v="2.7650000000000001"/>
  </r>
  <r>
    <n v="17525"/>
    <d v="2021-03-09T00:00:00"/>
    <s v="Low"/>
    <n v="593"/>
    <n v="98"/>
    <s v="Declined"/>
    <s v="Compliance"/>
    <d v="1899-12-30T00:00:00"/>
    <d v="1899-12-30T00:00:00"/>
    <d v="1899-12-30T00:00:00"/>
    <d v="1899-12-30T00:00:00"/>
    <d v="1899-12-30T00:00:00"/>
    <d v="1899-12-30T00:00:00"/>
    <s v=""/>
    <x v="36"/>
    <n v="0"/>
    <n v="0"/>
    <n v="0"/>
  </r>
  <r>
    <n v="17526"/>
    <d v="2021-02-19T00:00:00"/>
    <s v="Low"/>
    <n v="596"/>
    <n v="87"/>
    <s v="Declined"/>
    <s v="System Issue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7527"/>
    <d v="2021-02-17T00:00:00"/>
    <s v="Mid"/>
    <n v="717"/>
    <n v="154"/>
    <s v="Approved"/>
    <s v=""/>
    <d v="2021-03-19T00:00:00"/>
    <d v="2021-04-18T00:00:00"/>
    <d v="2021-05-18T00:00:00"/>
    <d v="2021-03-29T00:00:00"/>
    <d v="2021-04-18T00:00:00"/>
    <d v="2021-05-18T00:00:00"/>
    <s v="Paid Back"/>
    <x v="34"/>
    <n v="5.3900000000000006"/>
    <n v="0"/>
    <n v="5.3900000000000006"/>
  </r>
  <r>
    <n v="17528"/>
    <d v="2021-02-24T00:00:00"/>
    <s v="Low"/>
    <n v="702"/>
    <n v="97"/>
    <s v="Approved"/>
    <s v=""/>
    <d v="2021-03-26T00:00:00"/>
    <d v="2021-04-25T00:00:00"/>
    <d v="2021-05-25T00:00:00"/>
    <d v="2021-04-05T00:00:00"/>
    <d v="2021-04-25T00:00:00"/>
    <d v="2021-05-25T00:00:00"/>
    <s v="Paid Back"/>
    <x v="12"/>
    <n v="3.3950000000000005"/>
    <n v="0"/>
    <n v="3.3950000000000005"/>
  </r>
  <r>
    <n v="17529"/>
    <d v="2021-03-09T00:00:00"/>
    <s v="Mid"/>
    <n v="653"/>
    <n v="61"/>
    <s v="Approved"/>
    <s v=""/>
    <d v="2021-04-08T00:00:00"/>
    <d v="2021-05-08T00:00:00"/>
    <d v="2021-06-07T00:00:00"/>
    <d v="2021-04-16T00:00:00"/>
    <d v="2021-05-08T00:00:00"/>
    <d v="2021-06-07T00:00:00"/>
    <s v="Defaulted"/>
    <x v="36"/>
    <n v="2.1350000000000002"/>
    <n v="61"/>
    <n v="-58.865000000000002"/>
  </r>
  <r>
    <n v="17530"/>
    <d v="2021-02-25T00:00:00"/>
    <s v="Low"/>
    <n v="607"/>
    <n v="117"/>
    <s v="Declined"/>
    <s v="Credit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7531"/>
    <d v="2021-03-06T00:00:00"/>
    <s v="Low"/>
    <n v="630"/>
    <n v="85"/>
    <s v="Declined"/>
    <s v="Credit Risk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7532"/>
    <d v="2021-03-06T00:00:00"/>
    <s v="High"/>
    <n v="610"/>
    <n v="63"/>
    <s v="Approved"/>
    <s v=""/>
    <d v="2021-04-05T00:00:00"/>
    <d v="2021-05-05T00:00:00"/>
    <d v="2021-06-04T00:00:00"/>
    <d v="2021-04-09T00:00:00"/>
    <d v="2021-05-05T00:00:00"/>
    <d v="2021-06-04T00:00:00"/>
    <s v="Paid Back"/>
    <x v="3"/>
    <n v="2.2050000000000001"/>
    <n v="0"/>
    <n v="2.2050000000000001"/>
  </r>
  <r>
    <n v="17533"/>
    <d v="2021-01-06T00:00:00"/>
    <s v="Low"/>
    <n v="632"/>
    <n v="90"/>
    <s v="Declined"/>
    <s v="System Issue"/>
    <d v="1899-12-30T00:00:00"/>
    <d v="1899-12-30T00:00:00"/>
    <d v="1899-12-30T00:00:00"/>
    <d v="1899-12-30T00:00:00"/>
    <d v="1899-12-30T00:00:00"/>
    <d v="1899-12-30T00:00:00"/>
    <s v=""/>
    <x v="15"/>
    <n v="0"/>
    <n v="0"/>
    <n v="0"/>
  </r>
  <r>
    <n v="17534"/>
    <d v="2021-02-03T00:00:00"/>
    <s v="Low"/>
    <n v="626"/>
    <n v="76"/>
    <s v="Declined"/>
    <s v="Credit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7535"/>
    <d v="2021-03-24T00:00:00"/>
    <s v="Mid"/>
    <n v="619"/>
    <n v="80"/>
    <s v="Declined"/>
    <s v="Fraud Risk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17536"/>
    <d v="2021-03-11T00:00:00"/>
    <s v="Low"/>
    <n v="648"/>
    <n v="110"/>
    <s v="Approved"/>
    <s v=""/>
    <d v="2021-04-10T00:00:00"/>
    <d v="2021-05-10T00:00:00"/>
    <d v="2021-06-09T00:00:00"/>
    <d v="2021-04-14T00:00:00"/>
    <d v="2021-05-10T00:00:00"/>
    <d v="2021-06-09T00:00:00"/>
    <s v="Paid Back"/>
    <x v="83"/>
    <n v="3.8500000000000005"/>
    <n v="0"/>
    <n v="3.8500000000000005"/>
  </r>
  <r>
    <n v="17537"/>
    <d v="2021-01-05T00:00:00"/>
    <s v="Low"/>
    <n v="623"/>
    <n v="61"/>
    <s v="Declined"/>
    <s v="Fraud Risk"/>
    <d v="1899-12-30T00:00:00"/>
    <d v="1899-12-30T00:00:00"/>
    <d v="1899-12-30T00:00:00"/>
    <d v="1899-12-30T00:00:00"/>
    <d v="1899-12-30T00:00:00"/>
    <d v="1899-12-30T00:00:00"/>
    <s v=""/>
    <x v="84"/>
    <n v="0"/>
    <n v="0"/>
    <n v="0"/>
  </r>
  <r>
    <n v="17538"/>
    <d v="2021-02-03T00:00:00"/>
    <s v="Low"/>
    <n v="579"/>
    <n v="120"/>
    <s v="Declined"/>
    <s v="Eligibility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7539"/>
    <d v="2021-03-08T00:00:00"/>
    <s v="Mid"/>
    <n v="683"/>
    <n v="122"/>
    <s v="Approved"/>
    <s v=""/>
    <d v="2021-04-07T00:00:00"/>
    <d v="2021-05-07T00:00:00"/>
    <d v="2021-06-06T00:00:00"/>
    <d v="2021-04-13T00:00:00"/>
    <d v="2021-05-07T00:00:00"/>
    <d v="2021-06-06T00:00:00"/>
    <s v="Paid Back"/>
    <x v="7"/>
    <n v="4.2700000000000005"/>
    <n v="0"/>
    <n v="4.2700000000000005"/>
  </r>
  <r>
    <n v="17540"/>
    <d v="2021-03-03T00:00:00"/>
    <s v="Mid"/>
    <n v="691"/>
    <n v="135"/>
    <s v="Approved"/>
    <s v=""/>
    <d v="2021-04-02T00:00:00"/>
    <d v="2021-05-02T00:00:00"/>
    <d v="2021-06-01T00:00:00"/>
    <d v="2021-04-02T00:00:00"/>
    <d v="2021-05-02T00:00:00"/>
    <d v="2021-06-01T00:00:00"/>
    <s v="Paid Back"/>
    <x v="11"/>
    <n v="4.7250000000000005"/>
    <n v="0"/>
    <n v="4.7250000000000005"/>
  </r>
  <r>
    <n v="17541"/>
    <d v="2021-01-14T00:00:00"/>
    <s v="Mid"/>
    <n v="615"/>
    <n v="105"/>
    <s v="Declined"/>
    <s v="System Issue"/>
    <d v="1899-12-30T00:00:00"/>
    <d v="1899-12-30T00:00:00"/>
    <d v="1899-12-30T00:00:00"/>
    <d v="1899-12-30T00:00:00"/>
    <d v="1899-12-30T00:00:00"/>
    <d v="1899-12-30T00:00:00"/>
    <s v=""/>
    <x v="69"/>
    <n v="0"/>
    <n v="0"/>
    <n v="0"/>
  </r>
  <r>
    <n v="17542"/>
    <d v="2021-01-04T00:00:00"/>
    <s v="Mid"/>
    <n v="653"/>
    <n v="107"/>
    <s v="Approved"/>
    <s v=""/>
    <d v="2021-02-03T00:00:00"/>
    <d v="2021-03-05T00:00:00"/>
    <d v="2021-04-04T00:00:00"/>
    <d v="2021-02-13T00:00:00"/>
    <d v="2021-03-05T00:00:00"/>
    <d v="2021-04-04T00:00:00"/>
    <s v="Paid Back"/>
    <x v="33"/>
    <n v="3.7450000000000006"/>
    <n v="0"/>
    <n v="3.7450000000000006"/>
  </r>
  <r>
    <n v="17543"/>
    <d v="2021-03-16T00:00:00"/>
    <s v="Low"/>
    <n v="666"/>
    <n v="122"/>
    <s v="Approved"/>
    <s v=""/>
    <d v="2021-04-15T00:00:00"/>
    <d v="2021-05-15T00:00:00"/>
    <d v="2021-06-14T00:00:00"/>
    <d v="2021-04-20T00:00:00"/>
    <d v="2021-05-15T00:00:00"/>
    <d v="2021-06-14T00:00:00"/>
    <s v="Paid Back"/>
    <x v="63"/>
    <n v="4.2700000000000005"/>
    <n v="0"/>
    <n v="4.2700000000000005"/>
  </r>
  <r>
    <n v="17544"/>
    <d v="2021-03-20T00:00:00"/>
    <s v="Mid"/>
    <n v="640"/>
    <n v="67"/>
    <s v="Approved"/>
    <s v=""/>
    <d v="2021-04-19T00:00:00"/>
    <d v="2021-05-19T00:00:00"/>
    <d v="2021-06-18T00:00:00"/>
    <d v="2021-05-11T00:00:00"/>
    <d v="2021-05-19T00:00:00"/>
    <d v="2021-06-18T00:00:00"/>
    <s v="Defaulted"/>
    <x v="10"/>
    <n v="2.3450000000000002"/>
    <n v="67"/>
    <n v="-64.655000000000001"/>
  </r>
  <r>
    <n v="17545"/>
    <d v="2021-03-20T00:00:00"/>
    <s v="High"/>
    <n v="596"/>
    <n v="65"/>
    <s v="Declined"/>
    <s v="Compliance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7546"/>
    <d v="2021-03-28T00:00:00"/>
    <s v="Low"/>
    <n v="689"/>
    <n v="7"/>
    <s v="Approved"/>
    <s v=""/>
    <d v="2021-04-27T00:00:00"/>
    <d v="2021-05-27T00:00:00"/>
    <d v="2021-06-26T00:00:00"/>
    <d v="2021-05-02T00:00:00"/>
    <d v="2021-05-27T00:00:00"/>
    <d v="2021-06-26T00:00:00"/>
    <s v="Paid Back"/>
    <x v="50"/>
    <n v="0.24500000000000002"/>
    <n v="0"/>
    <n v="0.24500000000000002"/>
  </r>
  <r>
    <n v="17547"/>
    <d v="2021-03-19T00:00:00"/>
    <s v="Mid"/>
    <n v="703"/>
    <n v="52"/>
    <s v="Approved"/>
    <s v=""/>
    <d v="2021-04-18T00:00:00"/>
    <d v="2021-05-18T00:00:00"/>
    <d v="2021-06-17T00:00:00"/>
    <d v="2021-04-18T00:00:00"/>
    <d v="2021-05-18T00:00:00"/>
    <d v="2021-06-17T00:00:00"/>
    <s v="Defaulted"/>
    <x v="60"/>
    <n v="1.8200000000000003"/>
    <n v="52"/>
    <n v="-50.18"/>
  </r>
  <r>
    <n v="17548"/>
    <d v="2021-02-25T00:00:00"/>
    <s v="Low"/>
    <n v="628"/>
    <n v="81"/>
    <s v="Declined"/>
    <s v="Eligibility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7549"/>
    <d v="2021-02-04T00:00:00"/>
    <s v="Mid"/>
    <n v="588"/>
    <n v="107"/>
    <s v="Declined"/>
    <s v="Eligibility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7550"/>
    <d v="2021-03-10T00:00:00"/>
    <s v="Low"/>
    <n v="622"/>
    <n v="115"/>
    <s v="Declined"/>
    <s v="Credit Risk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7551"/>
    <d v="2021-02-10T00:00:00"/>
    <s v="Mid"/>
    <n v="583"/>
    <n v="118"/>
    <s v="Declined"/>
    <s v="Eligibility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7552"/>
    <d v="2021-03-10T00:00:00"/>
    <s v="Mid"/>
    <n v="674"/>
    <n v="101"/>
    <s v="Approved"/>
    <s v=""/>
    <d v="2021-04-09T00:00:00"/>
    <d v="2021-05-09T00:00:00"/>
    <d v="2021-06-08T00:00:00"/>
    <d v="2021-04-13T00:00:00"/>
    <d v="2021-05-09T00:00:00"/>
    <d v="2021-06-08T00:00:00"/>
    <s v="Defaulted"/>
    <x v="13"/>
    <n v="3.5350000000000001"/>
    <n v="101"/>
    <n v="-97.465000000000003"/>
  </r>
  <r>
    <n v="17553"/>
    <d v="2021-03-01T00:00:00"/>
    <s v="High"/>
    <n v="562"/>
    <n v="129"/>
    <s v="Approved"/>
    <s v=""/>
    <d v="2021-03-31T00:00:00"/>
    <d v="2021-04-30T00:00:00"/>
    <d v="2021-05-30T00:00:00"/>
    <d v="2021-04-08T00:00:00"/>
    <d v="2021-04-30T00:00:00"/>
    <d v="2021-05-30T00:00:00"/>
    <s v="Defaulted"/>
    <x v="70"/>
    <n v="4.5150000000000006"/>
    <n v="129"/>
    <n v="-124.485"/>
  </r>
  <r>
    <n v="17554"/>
    <d v="2021-03-03T00:00:00"/>
    <s v="High"/>
    <n v="543"/>
    <n v="48"/>
    <s v="Approved"/>
    <s v=""/>
    <d v="2021-04-02T00:00:00"/>
    <d v="2021-05-02T00:00:00"/>
    <d v="2021-06-01T00:00:00"/>
    <d v="2021-06-19T00:00:00"/>
    <d v="2021-05-02T00:00:00"/>
    <d v="2021-06-01T00:00:00"/>
    <s v="Defaulted"/>
    <x v="11"/>
    <n v="1.6800000000000002"/>
    <n v="48"/>
    <n v="-46.32"/>
  </r>
  <r>
    <n v="17555"/>
    <d v="2021-03-28T00:00:00"/>
    <s v="Mid"/>
    <n v="573"/>
    <n v="117"/>
    <s v="Declined"/>
    <s v="Compliance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7556"/>
    <d v="2021-02-05T00:00:00"/>
    <s v="Low"/>
    <n v="651"/>
    <n v="84"/>
    <s v="Approved"/>
    <s v=""/>
    <d v="2021-03-07T00:00:00"/>
    <d v="2021-04-06T00:00:00"/>
    <d v="2021-05-06T00:00:00"/>
    <d v="2021-03-07T00:00:00"/>
    <d v="2021-04-06T00:00:00"/>
    <d v="2021-05-06T00:00:00"/>
    <s v="Defaulted"/>
    <x v="41"/>
    <n v="2.9400000000000004"/>
    <n v="84"/>
    <n v="-81.06"/>
  </r>
  <r>
    <n v="17557"/>
    <d v="2021-03-08T00:00:00"/>
    <s v="Low"/>
    <n v="623"/>
    <n v="102"/>
    <s v="Declined"/>
    <s v="System Issue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7558"/>
    <d v="2021-02-21T00:00:00"/>
    <s v="Low"/>
    <n v="591"/>
    <n v="121"/>
    <s v="Declined"/>
    <s v="Eligibility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7559"/>
    <d v="2021-03-08T00:00:00"/>
    <s v="High"/>
    <n v="605"/>
    <n v="90"/>
    <s v="Approved"/>
    <s v=""/>
    <d v="2021-04-07T00:00:00"/>
    <d v="2021-05-07T00:00:00"/>
    <d v="2021-06-06T00:00:00"/>
    <d v="2021-04-13T00:00:00"/>
    <d v="2021-05-07T00:00:00"/>
    <d v="2021-06-06T00:00:00"/>
    <s v="Paid Back"/>
    <x v="7"/>
    <n v="3.1500000000000004"/>
    <n v="0"/>
    <n v="3.1500000000000004"/>
  </r>
  <r>
    <n v="17560"/>
    <d v="2021-01-27T00:00:00"/>
    <s v="Mid"/>
    <n v="559"/>
    <n v="123"/>
    <s v="Declined"/>
    <s v="Credit Risk"/>
    <d v="1899-12-30T00:00:00"/>
    <d v="1899-12-30T00:00:00"/>
    <d v="1899-12-30T00:00:00"/>
    <d v="1899-12-30T00:00:00"/>
    <d v="1899-12-30T00:00:00"/>
    <d v="1899-12-30T00:00:00"/>
    <s v=""/>
    <x v="44"/>
    <n v="0"/>
    <n v="0"/>
    <n v="0"/>
  </r>
  <r>
    <n v="17561"/>
    <d v="2021-03-15T00:00:00"/>
    <s v="Mid"/>
    <n v="615"/>
    <n v="111"/>
    <s v="Declined"/>
    <s v="Credit Risk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7562"/>
    <d v="2021-01-15T00:00:00"/>
    <s v="Low"/>
    <n v="666"/>
    <n v="90"/>
    <s v="Approved"/>
    <s v=""/>
    <d v="2021-02-14T00:00:00"/>
    <d v="2021-03-16T00:00:00"/>
    <d v="2021-04-15T00:00:00"/>
    <d v="2021-02-18T00:00:00"/>
    <d v="2021-03-16T00:00:00"/>
    <d v="2021-04-15T00:00:00"/>
    <s v="Paid Back"/>
    <x v="71"/>
    <n v="3.1500000000000004"/>
    <n v="0"/>
    <n v="3.1500000000000004"/>
  </r>
  <r>
    <n v="17563"/>
    <d v="2021-03-06T00:00:00"/>
    <s v="Mid"/>
    <n v="580"/>
    <n v="155"/>
    <s v="Declined"/>
    <s v="Fraud Risk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7564"/>
    <d v="2021-01-12T00:00:00"/>
    <s v="Low"/>
    <n v="577"/>
    <n v="73"/>
    <s v="Declined"/>
    <s v="Credit Risk"/>
    <d v="1899-12-30T00:00:00"/>
    <d v="1899-12-30T00:00:00"/>
    <d v="1899-12-30T00:00:00"/>
    <d v="1899-12-30T00:00:00"/>
    <d v="1899-12-30T00:00:00"/>
    <d v="1899-12-30T00:00:00"/>
    <s v=""/>
    <x v="75"/>
    <n v="0"/>
    <n v="0"/>
    <n v="0"/>
  </r>
  <r>
    <n v="17565"/>
    <d v="2021-02-18T00:00:00"/>
    <s v="Mid"/>
    <n v="649"/>
    <n v="128"/>
    <s v="Approved"/>
    <s v=""/>
    <d v="2021-03-20T00:00:00"/>
    <d v="2021-04-19T00:00:00"/>
    <d v="2021-05-19T00:00:00"/>
    <d v="2021-03-26T00:00:00"/>
    <d v="2021-04-19T00:00:00"/>
    <d v="2021-05-19T00:00:00"/>
    <s v="Paid Back"/>
    <x v="24"/>
    <n v="4.4800000000000004"/>
    <n v="0"/>
    <n v="4.4800000000000004"/>
  </r>
  <r>
    <n v="17566"/>
    <d v="2021-03-08T00:00:00"/>
    <s v="Low"/>
    <n v="683"/>
    <n v="92"/>
    <s v="Approved"/>
    <s v=""/>
    <d v="2021-04-07T00:00:00"/>
    <d v="2021-05-07T00:00:00"/>
    <d v="2021-06-06T00:00:00"/>
    <d v="2021-04-11T00:00:00"/>
    <d v="2021-05-07T00:00:00"/>
    <d v="2021-06-06T00:00:00"/>
    <s v="Paid Back"/>
    <x v="7"/>
    <n v="3.22"/>
    <n v="0"/>
    <n v="3.22"/>
  </r>
  <r>
    <n v="17567"/>
    <d v="2021-01-19T00:00:00"/>
    <s v="Mid"/>
    <n v="596"/>
    <n v="72"/>
    <s v="Declined"/>
    <s v="Eligibility"/>
    <d v="1899-12-30T00:00:00"/>
    <d v="1899-12-30T00:00:00"/>
    <d v="1899-12-30T00:00:00"/>
    <d v="1899-12-30T00:00:00"/>
    <d v="1899-12-30T00:00:00"/>
    <d v="1899-12-30T00:00:00"/>
    <s v=""/>
    <x v="29"/>
    <n v="0"/>
    <n v="0"/>
    <n v="0"/>
  </r>
  <r>
    <n v="17568"/>
    <d v="2021-03-19T00:00:00"/>
    <s v="High"/>
    <n v="682"/>
    <n v="69"/>
    <s v="Approved"/>
    <s v=""/>
    <d v="2021-04-18T00:00:00"/>
    <d v="2021-05-18T00:00:00"/>
    <d v="2021-06-17T00:00:00"/>
    <d v="2021-04-19T00:00:00"/>
    <d v="2021-05-18T00:00:00"/>
    <d v="2021-06-17T00:00:00"/>
    <s v="Defaulted"/>
    <x v="60"/>
    <n v="2.415"/>
    <n v="69"/>
    <n v="-66.584999999999994"/>
  </r>
  <r>
    <n v="17569"/>
    <d v="2021-02-26T00:00:00"/>
    <s v="Low"/>
    <n v="612"/>
    <n v="81"/>
    <s v="Declined"/>
    <s v="System Issue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7570"/>
    <d v="2021-01-24T00:00:00"/>
    <s v="High"/>
    <n v="666"/>
    <n v="32"/>
    <s v="Approved"/>
    <s v=""/>
    <d v="2021-02-23T00:00:00"/>
    <d v="2021-03-25T00:00:00"/>
    <d v="2021-04-24T00:00:00"/>
    <d v="2021-02-27T00:00:00"/>
    <d v="2021-03-25T00:00:00"/>
    <d v="2021-04-24T00:00:00"/>
    <s v="Paid Back"/>
    <x v="86"/>
    <n v="1.1200000000000001"/>
    <n v="0"/>
    <n v="1.1200000000000001"/>
  </r>
  <r>
    <n v="17571"/>
    <d v="2021-03-10T00:00:00"/>
    <s v="Low"/>
    <n v="602"/>
    <n v="105"/>
    <s v="Declined"/>
    <s v="Credit Risk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7572"/>
    <d v="2021-01-17T00:00:00"/>
    <s v="Mid"/>
    <n v="589"/>
    <n v="132"/>
    <s v="Declined"/>
    <s v="System Issue"/>
    <d v="1899-12-30T00:00:00"/>
    <d v="1899-12-30T00:00:00"/>
    <d v="1899-12-30T00:00:00"/>
    <d v="1899-12-30T00:00:00"/>
    <d v="1899-12-30T00:00:00"/>
    <d v="1899-12-30T00:00:00"/>
    <s v=""/>
    <x v="81"/>
    <n v="0"/>
    <n v="0"/>
    <n v="0"/>
  </r>
  <r>
    <n v="17573"/>
    <d v="2021-01-29T00:00:00"/>
    <s v="Low"/>
    <n v="550"/>
    <n v="81"/>
    <s v="Declined"/>
    <s v="Eligibility"/>
    <d v="1899-12-30T00:00:00"/>
    <d v="1899-12-30T00:00:00"/>
    <d v="1899-12-30T00:00:00"/>
    <d v="1899-12-30T00:00:00"/>
    <d v="1899-12-30T00:00:00"/>
    <d v="1899-12-30T00:00:00"/>
    <s v=""/>
    <x v="45"/>
    <n v="0"/>
    <n v="0"/>
    <n v="0"/>
  </r>
  <r>
    <n v="17574"/>
    <d v="2021-03-05T00:00:00"/>
    <s v="Mid"/>
    <n v="598"/>
    <n v="143"/>
    <s v="Declined"/>
    <s v="Eligibility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7575"/>
    <d v="2021-01-27T00:00:00"/>
    <s v="Mid"/>
    <n v="611"/>
    <n v="158"/>
    <s v="Declined"/>
    <s v="Eligibility"/>
    <d v="1899-12-30T00:00:00"/>
    <d v="1899-12-30T00:00:00"/>
    <d v="1899-12-30T00:00:00"/>
    <d v="1899-12-30T00:00:00"/>
    <d v="1899-12-30T00:00:00"/>
    <d v="1899-12-30T00:00:00"/>
    <s v=""/>
    <x v="44"/>
    <n v="0"/>
    <n v="0"/>
    <n v="0"/>
  </r>
  <r>
    <n v="17576"/>
    <d v="2021-01-14T00:00:00"/>
    <s v="Mid"/>
    <n v="672"/>
    <n v="110"/>
    <s v="Approved"/>
    <s v=""/>
    <d v="2021-02-13T00:00:00"/>
    <d v="2021-03-15T00:00:00"/>
    <d v="2021-04-14T00:00:00"/>
    <d v="2021-02-23T00:00:00"/>
    <d v="2021-03-15T00:00:00"/>
    <d v="2021-04-14T00:00:00"/>
    <s v="Paid Back"/>
    <x v="69"/>
    <n v="3.8500000000000005"/>
    <n v="0"/>
    <n v="3.8500000000000005"/>
  </r>
  <r>
    <n v="17577"/>
    <d v="2021-02-08T00:00:00"/>
    <s v="Mid"/>
    <n v="593"/>
    <n v="130"/>
    <s v="Declined"/>
    <s v="System Issue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7578"/>
    <d v="2021-02-10T00:00:00"/>
    <s v="Mid"/>
    <n v="543"/>
    <n v="96"/>
    <s v="Declined"/>
    <s v="Credit Risk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7579"/>
    <d v="2021-02-03T00:00:00"/>
    <s v="Mid"/>
    <n v="591"/>
    <n v="124"/>
    <s v="Declined"/>
    <s v="Eligibility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7580"/>
    <d v="2021-03-10T00:00:00"/>
    <s v="Low"/>
    <n v="605"/>
    <n v="73"/>
    <s v="Approved"/>
    <s v=""/>
    <d v="2021-04-09T00:00:00"/>
    <d v="2021-05-09T00:00:00"/>
    <d v="2021-06-08T00:00:00"/>
    <d v="2021-04-29T00:00:00"/>
    <d v="2021-05-09T00:00:00"/>
    <d v="2021-06-08T00:00:00"/>
    <s v="Defaulted"/>
    <x v="13"/>
    <n v="2.5550000000000002"/>
    <n v="73"/>
    <n v="-70.444999999999993"/>
  </r>
  <r>
    <n v="17581"/>
    <d v="2021-02-14T00:00:00"/>
    <s v="Mid"/>
    <n v="611"/>
    <n v="120"/>
    <s v="Declined"/>
    <s v="Fraud Risk"/>
    <d v="1899-12-30T00:00:00"/>
    <d v="1899-12-30T00:00:00"/>
    <d v="1899-12-30T00:00:00"/>
    <d v="1899-12-30T00:00:00"/>
    <d v="1899-12-30T00:00:00"/>
    <d v="1899-12-30T00:00:00"/>
    <s v=""/>
    <x v="39"/>
    <n v="0"/>
    <n v="0"/>
    <n v="0"/>
  </r>
  <r>
    <n v="17582"/>
    <d v="2021-03-21T00:00:00"/>
    <s v="Mid"/>
    <n v="669"/>
    <n v="80"/>
    <s v="Approved"/>
    <s v=""/>
    <d v="2021-04-20T00:00:00"/>
    <d v="2021-05-20T00:00:00"/>
    <d v="2021-06-19T00:00:00"/>
    <d v="2021-04-25T00:00:00"/>
    <d v="2021-05-20T00:00:00"/>
    <d v="2021-06-19T00:00:00"/>
    <s v="Paid Back"/>
    <x v="66"/>
    <n v="2.8000000000000003"/>
    <n v="0"/>
    <n v="2.8000000000000003"/>
  </r>
  <r>
    <n v="17583"/>
    <d v="2021-03-08T00:00:00"/>
    <s v="Mid"/>
    <n v="659"/>
    <n v="75"/>
    <s v="Approved"/>
    <s v=""/>
    <d v="2021-04-07T00:00:00"/>
    <d v="2021-05-07T00:00:00"/>
    <d v="2021-06-06T00:00:00"/>
    <d v="2021-04-12T00:00:00"/>
    <d v="2021-05-07T00:00:00"/>
    <d v="2021-06-06T00:00:00"/>
    <s v="Paid Back"/>
    <x v="7"/>
    <n v="2.6250000000000004"/>
    <n v="0"/>
    <n v="2.6250000000000004"/>
  </r>
  <r>
    <n v="17584"/>
    <d v="2021-03-08T00:00:00"/>
    <s v="Low"/>
    <n v="594"/>
    <n v="164"/>
    <s v="Declined"/>
    <s v="Eligibility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7585"/>
    <d v="2021-03-10T00:00:00"/>
    <s v="Mid"/>
    <n v="619"/>
    <n v="127"/>
    <s v="Declined"/>
    <s v="Eligibility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7586"/>
    <d v="2021-02-06T00:00:00"/>
    <s v="Mid"/>
    <n v="600"/>
    <n v="129"/>
    <s v="Declined"/>
    <s v="System Issue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7587"/>
    <d v="2021-01-23T00:00:00"/>
    <s v="Mid"/>
    <n v="534"/>
    <n v="183"/>
    <s v="Declined"/>
    <s v="Fraud Risk"/>
    <d v="1899-12-30T00:00:00"/>
    <d v="1899-12-30T00:00:00"/>
    <d v="1899-12-30T00:00:00"/>
    <d v="1899-12-30T00:00:00"/>
    <d v="1899-12-30T00:00:00"/>
    <d v="1899-12-30T00:00:00"/>
    <s v=""/>
    <x v="4"/>
    <n v="0"/>
    <n v="0"/>
    <n v="0"/>
  </r>
  <r>
    <n v="17588"/>
    <d v="2021-03-01T00:00:00"/>
    <s v="Mid"/>
    <n v="614"/>
    <n v="104"/>
    <s v="Declined"/>
    <s v="Compliance"/>
    <d v="1899-12-30T00:00:00"/>
    <d v="1899-12-30T00:00:00"/>
    <d v="1899-12-30T00:00:00"/>
    <d v="1899-12-30T00:00:00"/>
    <d v="1899-12-30T00:00:00"/>
    <d v="1899-12-30T00:00:00"/>
    <s v=""/>
    <x v="70"/>
    <n v="0"/>
    <n v="0"/>
    <n v="0"/>
  </r>
  <r>
    <n v="17589"/>
    <d v="2021-01-15T00:00:00"/>
    <s v="Mid"/>
    <n v="582"/>
    <n v="52"/>
    <s v="Declined"/>
    <s v="Compliance"/>
    <d v="1899-12-30T00:00:00"/>
    <d v="1899-12-30T00:00:00"/>
    <d v="1899-12-30T00:00:00"/>
    <d v="1899-12-30T00:00:00"/>
    <d v="1899-12-30T00:00:00"/>
    <d v="1899-12-30T00:00:00"/>
    <s v=""/>
    <x v="71"/>
    <n v="0"/>
    <n v="0"/>
    <n v="0"/>
  </r>
  <r>
    <n v="17590"/>
    <d v="2021-02-28T00:00:00"/>
    <s v="Low"/>
    <n v="649"/>
    <n v="78"/>
    <s v="Approved"/>
    <s v=""/>
    <d v="2021-03-30T00:00:00"/>
    <d v="2021-04-29T00:00:00"/>
    <d v="2021-05-29T00:00:00"/>
    <d v="2021-04-05T00:00:00"/>
    <d v="2021-04-29T00:00:00"/>
    <d v="2021-05-29T00:00:00"/>
    <s v="Paid Back"/>
    <x v="9"/>
    <n v="2.7300000000000004"/>
    <n v="0"/>
    <n v="2.7300000000000004"/>
  </r>
  <r>
    <n v="17591"/>
    <d v="2021-02-07T00:00:00"/>
    <s v="Mid"/>
    <n v="672"/>
    <n v="79"/>
    <s v="Approved"/>
    <s v=""/>
    <d v="2021-03-09T00:00:00"/>
    <d v="2021-04-08T00:00:00"/>
    <d v="2021-05-08T00:00:00"/>
    <d v="2021-03-16T00:00:00"/>
    <d v="2021-04-08T00:00:00"/>
    <d v="2021-05-08T00:00:00"/>
    <s v="Defaulted"/>
    <x v="16"/>
    <n v="2.7650000000000001"/>
    <n v="79"/>
    <n v="-76.234999999999999"/>
  </r>
  <r>
    <n v="17592"/>
    <d v="2021-02-05T00:00:00"/>
    <s v="Low"/>
    <n v="577"/>
    <n v="79"/>
    <s v="Declined"/>
    <s v="System Issue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7593"/>
    <d v="2021-03-07T00:00:00"/>
    <s v="Low"/>
    <n v="599"/>
    <n v="126"/>
    <s v="Approved"/>
    <s v=""/>
    <d v="2021-04-06T00:00:00"/>
    <d v="2021-05-06T00:00:00"/>
    <d v="2021-06-05T00:00:00"/>
    <d v="2021-05-01T00:00:00"/>
    <d v="2021-05-06T00:00:00"/>
    <d v="2021-06-05T00:00:00"/>
    <s v="Paid Back"/>
    <x v="2"/>
    <n v="4.41"/>
    <n v="0"/>
    <n v="4.41"/>
  </r>
  <r>
    <n v="17594"/>
    <d v="2021-03-10T00:00:00"/>
    <s v="Low"/>
    <n v="673"/>
    <n v="68"/>
    <s v="Approved"/>
    <s v=""/>
    <d v="2021-04-09T00:00:00"/>
    <d v="2021-05-09T00:00:00"/>
    <d v="2021-06-08T00:00:00"/>
    <d v="2021-04-15T00:00:00"/>
    <d v="2021-05-09T00:00:00"/>
    <d v="2021-06-08T00:00:00"/>
    <s v="Defaulted"/>
    <x v="13"/>
    <n v="2.3800000000000003"/>
    <n v="68"/>
    <n v="-65.62"/>
  </r>
  <r>
    <n v="17595"/>
    <d v="2021-03-21T00:00:00"/>
    <s v="Low"/>
    <n v="612"/>
    <n v="68"/>
    <s v="Declined"/>
    <s v="Eligibility"/>
    <d v="1899-12-30T00:00:00"/>
    <d v="1899-12-30T00:00:00"/>
    <d v="1899-12-30T00:00:00"/>
    <d v="1899-12-30T00:00:00"/>
    <d v="1899-12-30T00:00:00"/>
    <d v="1899-12-30T00:00:00"/>
    <s v=""/>
    <x v="66"/>
    <n v="0"/>
    <n v="0"/>
    <n v="0"/>
  </r>
  <r>
    <n v="17596"/>
    <d v="2021-03-18T00:00:00"/>
    <s v="Mid"/>
    <n v="600"/>
    <n v="107"/>
    <s v="Declined"/>
    <s v="Credit Risk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7597"/>
    <d v="2021-02-12T00:00:00"/>
    <s v="High"/>
    <n v="635"/>
    <n v="90"/>
    <s v="Approved"/>
    <s v=""/>
    <d v="2021-03-14T00:00:00"/>
    <d v="2021-04-13T00:00:00"/>
    <d v="2021-05-13T00:00:00"/>
    <d v="2021-04-02T00:00:00"/>
    <d v="2021-04-13T00:00:00"/>
    <d v="2021-05-13T00:00:00"/>
    <s v="Paid Back"/>
    <x v="77"/>
    <n v="3.1500000000000004"/>
    <n v="0"/>
    <n v="3.1500000000000004"/>
  </r>
  <r>
    <n v="17598"/>
    <d v="2021-03-26T00:00:00"/>
    <s v="High"/>
    <n v="634"/>
    <n v="113"/>
    <s v="Approved"/>
    <s v=""/>
    <d v="2021-04-25T00:00:00"/>
    <d v="2021-05-25T00:00:00"/>
    <d v="2021-06-24T00:00:00"/>
    <d v="2021-05-07T00:00:00"/>
    <d v="2021-05-25T00:00:00"/>
    <d v="2021-06-24T00:00:00"/>
    <s v="Paid Back"/>
    <x v="32"/>
    <n v="3.9550000000000005"/>
    <n v="0"/>
    <n v="3.9550000000000005"/>
  </r>
  <r>
    <n v="17599"/>
    <d v="2021-04-02T00:00:00"/>
    <s v="Mid"/>
    <n v="581"/>
    <n v="81"/>
    <s v="Declined"/>
    <s v="Eligibility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17600"/>
    <d v="2021-02-22T00:00:00"/>
    <s v="Low"/>
    <n v="621"/>
    <n v="140"/>
    <s v="Declined"/>
    <s v="Fraud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7601"/>
    <d v="2021-03-15T00:00:00"/>
    <s v="Mid"/>
    <n v="603"/>
    <n v="101"/>
    <s v="Declined"/>
    <s v="Fraud Risk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7602"/>
    <d v="2021-03-26T00:00:00"/>
    <s v="Mid"/>
    <n v="642"/>
    <n v="91"/>
    <s v="Approved"/>
    <s v=""/>
    <d v="2021-04-25T00:00:00"/>
    <d v="2021-05-25T00:00:00"/>
    <d v="2021-06-24T00:00:00"/>
    <d v="2021-05-02T00:00:00"/>
    <d v="2021-05-25T00:00:00"/>
    <d v="2021-06-24T00:00:00"/>
    <s v="Paid Back"/>
    <x v="32"/>
    <n v="3.1850000000000005"/>
    <n v="0"/>
    <n v="3.1850000000000005"/>
  </r>
  <r>
    <n v="17603"/>
    <d v="2021-02-09T00:00:00"/>
    <s v="Mid"/>
    <n v="644"/>
    <n v="103"/>
    <s v="Approved"/>
    <s v=""/>
    <d v="2021-03-11T00:00:00"/>
    <d v="2021-04-10T00:00:00"/>
    <d v="2021-05-10T00:00:00"/>
    <d v="2021-03-16T00:00:00"/>
    <d v="2021-04-10T00:00:00"/>
    <d v="2021-05-10T00:00:00"/>
    <s v="Defaulted"/>
    <x v="46"/>
    <n v="3.6050000000000004"/>
    <n v="103"/>
    <n v="-99.394999999999996"/>
  </r>
  <r>
    <n v="17604"/>
    <d v="2021-02-20T00:00:00"/>
    <s v="High"/>
    <n v="674"/>
    <n v="99"/>
    <s v="Approved"/>
    <s v=""/>
    <d v="2021-03-22T00:00:00"/>
    <d v="2021-04-21T00:00:00"/>
    <d v="2021-05-21T00:00:00"/>
    <d v="2021-03-28T00:00:00"/>
    <d v="2021-04-21T00:00:00"/>
    <d v="2021-05-21T00:00:00"/>
    <s v="Paid Back"/>
    <x v="64"/>
    <n v="3.4650000000000003"/>
    <n v="0"/>
    <n v="3.4650000000000003"/>
  </r>
  <r>
    <n v="17605"/>
    <d v="2021-02-07T00:00:00"/>
    <s v="High"/>
    <n v="609"/>
    <n v="99"/>
    <s v="Approved"/>
    <s v=""/>
    <d v="2021-03-09T00:00:00"/>
    <d v="2021-04-08T00:00:00"/>
    <d v="2021-05-08T00:00:00"/>
    <d v="2021-04-16T00:00:00"/>
    <d v="2021-04-08T00:00:00"/>
    <d v="2021-05-08T00:00:00"/>
    <s v="Defaulted"/>
    <x v="16"/>
    <n v="3.4650000000000003"/>
    <n v="99"/>
    <n v="-95.534999999999997"/>
  </r>
  <r>
    <n v="17606"/>
    <d v="2021-02-17T00:00:00"/>
    <s v="Low"/>
    <n v="614"/>
    <n v="139"/>
    <s v="Declined"/>
    <s v="Credit Risk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7607"/>
    <d v="2021-02-25T00:00:00"/>
    <s v="Mid"/>
    <n v="593"/>
    <n v="79"/>
    <s v="Declined"/>
    <s v="Fraud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7608"/>
    <d v="2021-02-06T00:00:00"/>
    <s v="Mid"/>
    <n v="644"/>
    <n v="114"/>
    <s v="Approved"/>
    <s v=""/>
    <d v="2021-03-08T00:00:00"/>
    <d v="2021-04-07T00:00:00"/>
    <d v="2021-05-07T00:00:00"/>
    <d v="2021-03-08T00:00:00"/>
    <d v="2021-04-07T00:00:00"/>
    <d v="2021-05-07T00:00:00"/>
    <s v="Paid Back"/>
    <x v="14"/>
    <n v="3.99"/>
    <n v="0"/>
    <n v="3.99"/>
  </r>
  <r>
    <n v="17609"/>
    <d v="2021-02-20T00:00:00"/>
    <s v="Mid"/>
    <n v="606"/>
    <n v="160"/>
    <s v="Declined"/>
    <s v="System Issu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7610"/>
    <d v="2021-01-03T00:00:00"/>
    <s v="High"/>
    <n v="635"/>
    <n v="109"/>
    <s v="Approved"/>
    <s v=""/>
    <d v="2021-02-02T00:00:00"/>
    <d v="2021-03-04T00:00:00"/>
    <d v="2021-04-03T00:00:00"/>
    <d v="2021-02-06T00:00:00"/>
    <d v="2021-03-04T00:00:00"/>
    <d v="2021-04-03T00:00:00"/>
    <s v="Paid Back"/>
    <x v="21"/>
    <n v="3.8150000000000004"/>
    <n v="0"/>
    <n v="3.8150000000000004"/>
  </r>
  <r>
    <n v="17611"/>
    <d v="2021-03-20T00:00:00"/>
    <s v="Mid"/>
    <n v="599"/>
    <n v="105"/>
    <s v="Declined"/>
    <s v="Credit Risk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7612"/>
    <d v="2021-02-09T00:00:00"/>
    <s v="Low"/>
    <n v="734"/>
    <n v="154"/>
    <s v="Approved"/>
    <s v=""/>
    <d v="2021-03-11T00:00:00"/>
    <d v="2021-04-10T00:00:00"/>
    <d v="2021-05-10T00:00:00"/>
    <d v="2021-03-13T00:00:00"/>
    <d v="2021-04-10T00:00:00"/>
    <d v="2021-05-10T00:00:00"/>
    <s v="Defaulted"/>
    <x v="46"/>
    <n v="5.3900000000000006"/>
    <n v="154"/>
    <n v="-148.61000000000001"/>
  </r>
  <r>
    <n v="17613"/>
    <d v="2021-01-28T00:00:00"/>
    <s v="Mid"/>
    <n v="656"/>
    <n v="87"/>
    <s v="Approved"/>
    <s v=""/>
    <d v="2021-02-27T00:00:00"/>
    <d v="2021-03-29T00:00:00"/>
    <d v="2021-04-28T00:00:00"/>
    <d v="2021-02-28T00:00:00"/>
    <d v="2021-03-29T00:00:00"/>
    <d v="2021-04-28T00:00:00"/>
    <s v="Defaulted"/>
    <x v="56"/>
    <n v="3.0450000000000004"/>
    <n v="87"/>
    <n v="-83.954999999999998"/>
  </r>
  <r>
    <n v="17614"/>
    <d v="2021-02-11T00:00:00"/>
    <s v="Low"/>
    <n v="631"/>
    <n v="97"/>
    <s v="Declined"/>
    <s v="Compliance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7615"/>
    <d v="2021-02-27T00:00:00"/>
    <s v="Mid"/>
    <n v="535"/>
    <n v="114"/>
    <s v="Declined"/>
    <s v="Eligibility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7616"/>
    <d v="2021-01-05T00:00:00"/>
    <s v="Mid"/>
    <n v="620"/>
    <n v="132"/>
    <s v="Declined"/>
    <s v="Compliance"/>
    <d v="1899-12-30T00:00:00"/>
    <d v="1899-12-30T00:00:00"/>
    <d v="1899-12-30T00:00:00"/>
    <d v="1899-12-30T00:00:00"/>
    <d v="1899-12-30T00:00:00"/>
    <d v="1899-12-30T00:00:00"/>
    <s v=""/>
    <x v="84"/>
    <n v="0"/>
    <n v="0"/>
    <n v="0"/>
  </r>
  <r>
    <n v="17617"/>
    <d v="2021-02-26T00:00:00"/>
    <s v="High"/>
    <n v="635"/>
    <n v="59"/>
    <s v="Approved"/>
    <s v=""/>
    <d v="2021-03-28T00:00:00"/>
    <d v="2021-04-27T00:00:00"/>
    <d v="2021-05-27T00:00:00"/>
    <d v="2021-04-20T00:00:00"/>
    <d v="2021-04-27T00:00:00"/>
    <d v="2021-05-27T00:00:00"/>
    <s v="Paid Back"/>
    <x v="58"/>
    <n v="2.0650000000000004"/>
    <n v="0"/>
    <n v="2.0650000000000004"/>
  </r>
  <r>
    <n v="17618"/>
    <d v="2021-03-28T00:00:00"/>
    <s v="Mid"/>
    <n v="566"/>
    <n v="96"/>
    <s v="Declined"/>
    <s v="Credit Risk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7619"/>
    <d v="2021-03-24T00:00:00"/>
    <s v="Mid"/>
    <n v="674"/>
    <n v="87"/>
    <s v="Approved"/>
    <s v=""/>
    <d v="2021-04-23T00:00:00"/>
    <d v="2021-05-23T00:00:00"/>
    <d v="2021-06-22T00:00:00"/>
    <d v="2021-04-25T00:00:00"/>
    <d v="2021-05-23T00:00:00"/>
    <d v="2021-06-22T00:00:00"/>
    <s v="Defaulted"/>
    <x v="27"/>
    <n v="3.0450000000000004"/>
    <n v="87"/>
    <n v="-83.954999999999998"/>
  </r>
  <r>
    <n v="17620"/>
    <d v="2021-02-23T00:00:00"/>
    <s v="Mid"/>
    <n v="714"/>
    <n v="74"/>
    <s v="Approved"/>
    <s v=""/>
    <d v="2021-03-25T00:00:00"/>
    <d v="2021-04-24T00:00:00"/>
    <d v="2021-05-24T00:00:00"/>
    <d v="2021-04-03T00:00:00"/>
    <d v="2021-04-24T00:00:00"/>
    <d v="2021-05-24T00:00:00"/>
    <s v="Defaulted"/>
    <x v="48"/>
    <n v="2.5900000000000003"/>
    <n v="74"/>
    <n v="-71.41"/>
  </r>
  <r>
    <n v="17621"/>
    <d v="2021-03-30T00:00:00"/>
    <s v="Low"/>
    <n v="614"/>
    <n v="104"/>
    <s v="Declined"/>
    <s v="Compliance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7622"/>
    <d v="2021-02-17T00:00:00"/>
    <s v="Low"/>
    <n v="625"/>
    <n v="123"/>
    <s v="Declined"/>
    <s v="Eligibility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7623"/>
    <d v="2021-02-11T00:00:00"/>
    <s v="Low"/>
    <n v="695"/>
    <n v="157"/>
    <s v="Approved"/>
    <s v=""/>
    <d v="2021-03-13T00:00:00"/>
    <d v="2021-04-12T00:00:00"/>
    <d v="2021-05-12T00:00:00"/>
    <d v="2021-03-14T00:00:00"/>
    <d v="2021-04-12T00:00:00"/>
    <d v="2021-05-12T00:00:00"/>
    <s v="Defaulted"/>
    <x v="17"/>
    <n v="5.4950000000000001"/>
    <n v="157"/>
    <n v="-151.505"/>
  </r>
  <r>
    <n v="17624"/>
    <d v="2021-03-04T00:00:00"/>
    <s v="Mid"/>
    <n v="627"/>
    <n v="40"/>
    <s v="Approved"/>
    <s v=""/>
    <d v="2021-04-03T00:00:00"/>
    <d v="2021-05-03T00:00:00"/>
    <d v="2021-06-02T00:00:00"/>
    <d v="2021-04-21T00:00:00"/>
    <d v="2021-05-03T00:00:00"/>
    <d v="2021-06-02T00:00:00"/>
    <s v="Paid Back"/>
    <x v="54"/>
    <n v="1.4000000000000001"/>
    <n v="0"/>
    <n v="1.4000000000000001"/>
  </r>
  <r>
    <n v="17625"/>
    <d v="2021-03-10T00:00:00"/>
    <s v="High"/>
    <n v="615"/>
    <n v="137"/>
    <s v="Approved"/>
    <s v=""/>
    <d v="2021-04-09T00:00:00"/>
    <d v="2021-05-09T00:00:00"/>
    <d v="2021-06-08T00:00:00"/>
    <d v="2021-04-19T00:00:00"/>
    <d v="2021-05-09T00:00:00"/>
    <d v="2021-06-08T00:00:00"/>
    <s v="Paid Back"/>
    <x v="13"/>
    <n v="4.7950000000000008"/>
    <n v="0"/>
    <n v="4.7950000000000008"/>
  </r>
  <r>
    <n v="17626"/>
    <d v="2021-03-10T00:00:00"/>
    <s v="High"/>
    <n v="688"/>
    <n v="129"/>
    <s v="Approved"/>
    <s v=""/>
    <d v="2021-04-09T00:00:00"/>
    <d v="2021-05-09T00:00:00"/>
    <d v="2021-06-08T00:00:00"/>
    <d v="2021-04-13T00:00:00"/>
    <d v="2021-05-09T00:00:00"/>
    <d v="2021-06-08T00:00:00"/>
    <s v="Paid Back"/>
    <x v="13"/>
    <n v="4.5150000000000006"/>
    <n v="0"/>
    <n v="4.5150000000000006"/>
  </r>
  <r>
    <n v="17627"/>
    <d v="2021-03-03T00:00:00"/>
    <s v="Mid"/>
    <n v="572"/>
    <n v="121"/>
    <s v="Declined"/>
    <s v="Eligibility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7628"/>
    <d v="2021-03-17T00:00:00"/>
    <s v="High"/>
    <n v="696"/>
    <n v="64"/>
    <s v="Approved"/>
    <s v=""/>
    <d v="2021-04-16T00:00:00"/>
    <d v="2021-05-16T00:00:00"/>
    <d v="2021-06-15T00:00:00"/>
    <d v="2021-04-20T00:00:00"/>
    <d v="2021-05-16T00:00:00"/>
    <d v="2021-06-15T00:00:00"/>
    <s v="Paid Back"/>
    <x v="26"/>
    <n v="2.2400000000000002"/>
    <n v="0"/>
    <n v="2.2400000000000002"/>
  </r>
  <r>
    <n v="17629"/>
    <d v="2021-01-09T00:00:00"/>
    <s v="Mid"/>
    <n v="599"/>
    <n v="78"/>
    <s v="Declined"/>
    <s v="System Issue"/>
    <d v="1899-12-30T00:00:00"/>
    <d v="1899-12-30T00:00:00"/>
    <d v="1899-12-30T00:00:00"/>
    <d v="1899-12-30T00:00:00"/>
    <d v="1899-12-30T00:00:00"/>
    <d v="1899-12-30T00:00:00"/>
    <s v=""/>
    <x v="28"/>
    <n v="0"/>
    <n v="0"/>
    <n v="0"/>
  </r>
  <r>
    <n v="17630"/>
    <d v="2021-03-26T00:00:00"/>
    <s v="Mid"/>
    <n v="658"/>
    <n v="77"/>
    <s v="Approved"/>
    <s v=""/>
    <d v="2021-04-25T00:00:00"/>
    <d v="2021-05-25T00:00:00"/>
    <d v="2021-06-24T00:00:00"/>
    <d v="2021-04-25T00:00:00"/>
    <d v="2021-05-25T00:00:00"/>
    <d v="2021-06-24T00:00:00"/>
    <s v="Paid Back"/>
    <x v="32"/>
    <n v="2.6950000000000003"/>
    <n v="0"/>
    <n v="2.6950000000000003"/>
  </r>
  <r>
    <n v="17631"/>
    <d v="2021-02-09T00:00:00"/>
    <s v="Mid"/>
    <n v="592"/>
    <n v="131"/>
    <s v="Declined"/>
    <s v="Eligibility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7632"/>
    <d v="2021-02-28T00:00:00"/>
    <s v="Low"/>
    <n v="618"/>
    <n v="130"/>
    <s v="Declined"/>
    <s v="Credit Risk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7633"/>
    <d v="2021-02-10T00:00:00"/>
    <s v="High"/>
    <n v="636"/>
    <n v="54"/>
    <s v="Approved"/>
    <s v=""/>
    <d v="2021-03-12T00:00:00"/>
    <d v="2021-04-11T00:00:00"/>
    <d v="2021-05-11T00:00:00"/>
    <d v="2021-03-30T00:00:00"/>
    <d v="2021-04-11T00:00:00"/>
    <d v="2021-05-11T00:00:00"/>
    <s v="Paid Back"/>
    <x v="20"/>
    <n v="1.8900000000000001"/>
    <n v="0"/>
    <n v="1.8900000000000001"/>
  </r>
  <r>
    <n v="17634"/>
    <d v="2021-02-19T00:00:00"/>
    <s v="Low"/>
    <n v="569"/>
    <n v="19"/>
    <s v="Declined"/>
    <s v="Eligibility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7635"/>
    <d v="2021-03-31T00:00:00"/>
    <s v="Mid"/>
    <n v="627"/>
    <n v="103"/>
    <s v="Approved"/>
    <s v=""/>
    <d v="2021-04-30T00:00:00"/>
    <d v="2021-05-30T00:00:00"/>
    <d v="2021-06-29T00:00:00"/>
    <d v="2021-05-08T00:00:00"/>
    <d v="2021-05-30T00:00:00"/>
    <d v="2021-06-29T00:00:00"/>
    <s v="Paid Back"/>
    <x v="55"/>
    <n v="3.6050000000000004"/>
    <n v="0"/>
    <n v="3.6050000000000004"/>
  </r>
  <r>
    <n v="17636"/>
    <d v="2021-02-05T00:00:00"/>
    <s v="Low"/>
    <n v="594"/>
    <n v="95"/>
    <s v="Declined"/>
    <s v="Credit Risk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7637"/>
    <d v="2021-02-24T00:00:00"/>
    <s v="Low"/>
    <n v="557"/>
    <n v="103"/>
    <s v="Declined"/>
    <s v="Fraud Risk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7638"/>
    <d v="2021-01-05T00:00:00"/>
    <s v="Mid"/>
    <n v="633"/>
    <n v="138"/>
    <s v="Approved"/>
    <s v=""/>
    <d v="2021-02-04T00:00:00"/>
    <d v="2021-03-06T00:00:00"/>
    <d v="2021-04-05T00:00:00"/>
    <d v="2021-02-05T00:00:00"/>
    <d v="2021-03-06T00:00:00"/>
    <d v="2021-04-05T00:00:00"/>
    <s v="Paid Back"/>
    <x v="84"/>
    <n v="4.83"/>
    <n v="0"/>
    <n v="4.83"/>
  </r>
  <r>
    <n v="17639"/>
    <d v="2021-03-01T00:00:00"/>
    <s v="Mid"/>
    <n v="654"/>
    <n v="114"/>
    <s v="Approved"/>
    <s v=""/>
    <d v="2021-03-31T00:00:00"/>
    <d v="2021-04-30T00:00:00"/>
    <d v="2021-05-30T00:00:00"/>
    <d v="2021-04-07T00:00:00"/>
    <d v="2021-04-30T00:00:00"/>
    <d v="2021-05-30T00:00:00"/>
    <s v="Paid Back"/>
    <x v="70"/>
    <n v="3.99"/>
    <n v="0"/>
    <n v="3.99"/>
  </r>
  <r>
    <n v="17640"/>
    <d v="2021-02-20T00:00:00"/>
    <s v="Low"/>
    <n v="612"/>
    <n v="91"/>
    <s v="Declined"/>
    <s v="Fraud Risk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7641"/>
    <d v="2021-03-01T00:00:00"/>
    <s v="Mid"/>
    <n v="650"/>
    <n v="105"/>
    <s v="Approved"/>
    <s v=""/>
    <d v="2021-03-31T00:00:00"/>
    <d v="2021-04-30T00:00:00"/>
    <d v="2021-05-30T00:00:00"/>
    <d v="2021-04-05T00:00:00"/>
    <d v="2021-04-30T00:00:00"/>
    <d v="2021-05-30T00:00:00"/>
    <s v="Paid Back"/>
    <x v="70"/>
    <n v="3.6750000000000003"/>
    <n v="0"/>
    <n v="3.6750000000000003"/>
  </r>
  <r>
    <n v="17642"/>
    <d v="2021-03-01T00:00:00"/>
    <s v="High"/>
    <n v="604"/>
    <n v="97"/>
    <s v="Approved"/>
    <s v=""/>
    <d v="2021-03-31T00:00:00"/>
    <d v="2021-04-30T00:00:00"/>
    <d v="2021-05-30T00:00:00"/>
    <d v="2021-04-13T00:00:00"/>
    <d v="2021-04-30T00:00:00"/>
    <d v="2021-05-30T00:00:00"/>
    <s v="Paid Back"/>
    <x v="70"/>
    <n v="3.3950000000000005"/>
    <n v="0"/>
    <n v="3.3950000000000005"/>
  </r>
  <r>
    <n v="17643"/>
    <d v="2021-02-19T00:00:00"/>
    <s v="Low"/>
    <n v="641"/>
    <n v="100"/>
    <s v="Approved"/>
    <s v=""/>
    <d v="2021-03-21T00:00:00"/>
    <d v="2021-04-20T00:00:00"/>
    <d v="2021-05-20T00:00:00"/>
    <d v="2021-03-21T00:00:00"/>
    <d v="2021-04-20T00:00:00"/>
    <d v="2021-05-20T00:00:00"/>
    <s v="Defaulted"/>
    <x v="51"/>
    <n v="3.5000000000000004"/>
    <n v="100"/>
    <n v="-96.5"/>
  </r>
  <r>
    <n v="17644"/>
    <d v="2021-03-26T00:00:00"/>
    <s v="Mid"/>
    <n v="620"/>
    <n v="76"/>
    <s v="Approved"/>
    <s v=""/>
    <d v="2021-04-25T00:00:00"/>
    <d v="2021-05-25T00:00:00"/>
    <d v="2021-06-24T00:00:00"/>
    <d v="2021-05-27T00:00:00"/>
    <d v="2021-05-25T00:00:00"/>
    <d v="2021-06-24T00:00:00"/>
    <s v="Paid Back"/>
    <x v="32"/>
    <n v="2.66"/>
    <n v="0"/>
    <n v="2.66"/>
  </r>
  <r>
    <n v="17645"/>
    <d v="2021-02-18T00:00:00"/>
    <s v="Mid"/>
    <n v="640"/>
    <n v="100"/>
    <s v="Approved"/>
    <s v=""/>
    <d v="2021-03-20T00:00:00"/>
    <d v="2021-04-19T00:00:00"/>
    <d v="2021-05-19T00:00:00"/>
    <d v="2021-03-24T00:00:00"/>
    <d v="2021-04-19T00:00:00"/>
    <d v="2021-05-19T00:00:00"/>
    <s v="Paid Back"/>
    <x v="24"/>
    <n v="3.5000000000000004"/>
    <n v="0"/>
    <n v="3.5000000000000004"/>
  </r>
  <r>
    <n v="17646"/>
    <d v="2021-03-22T00:00:00"/>
    <s v="High"/>
    <n v="641"/>
    <n v="78"/>
    <s v="Approved"/>
    <s v=""/>
    <d v="2021-04-21T00:00:00"/>
    <d v="2021-05-21T00:00:00"/>
    <d v="2021-06-20T00:00:00"/>
    <d v="2021-04-21T00:00:00"/>
    <d v="2021-05-21T00:00:00"/>
    <d v="2021-06-20T00:00:00"/>
    <s v="Paid Back"/>
    <x v="52"/>
    <n v="2.7300000000000004"/>
    <n v="0"/>
    <n v="2.7300000000000004"/>
  </r>
  <r>
    <n v="17647"/>
    <d v="2021-03-12T00:00:00"/>
    <s v="Mid"/>
    <n v="620"/>
    <n v="126"/>
    <s v="Declined"/>
    <s v="Credit Risk"/>
    <d v="1899-12-30T00:00:00"/>
    <d v="1899-12-30T00:00:00"/>
    <d v="1899-12-30T00:00:00"/>
    <d v="1899-12-30T00:00:00"/>
    <d v="1899-12-30T00:00:00"/>
    <d v="1899-12-30T00:00:00"/>
    <s v=""/>
    <x v="78"/>
    <n v="0"/>
    <n v="0"/>
    <n v="0"/>
  </r>
  <r>
    <n v="17648"/>
    <d v="2021-02-13T00:00:00"/>
    <s v="High"/>
    <n v="623"/>
    <n v="63"/>
    <s v="Approved"/>
    <s v=""/>
    <d v="2021-03-15T00:00:00"/>
    <d v="2021-04-14T00:00:00"/>
    <d v="2021-05-14T00:00:00"/>
    <d v="2021-03-30T00:00:00"/>
    <d v="2021-04-14T00:00:00"/>
    <d v="2021-05-14T00:00:00"/>
    <s v="Paid Back"/>
    <x v="67"/>
    <n v="2.2050000000000001"/>
    <n v="0"/>
    <n v="2.2050000000000001"/>
  </r>
  <r>
    <n v="17649"/>
    <d v="2021-01-27T00:00:00"/>
    <s v="Low"/>
    <n v="676"/>
    <n v="123"/>
    <s v="Approved"/>
    <s v=""/>
    <d v="2021-02-26T00:00:00"/>
    <d v="2021-03-28T00:00:00"/>
    <d v="2021-04-27T00:00:00"/>
    <d v="2021-03-01T00:00:00"/>
    <d v="2021-03-28T00:00:00"/>
    <d v="2021-04-27T00:00:00"/>
    <s v="Defaulted"/>
    <x v="44"/>
    <n v="4.3050000000000006"/>
    <n v="123"/>
    <n v="-118.69499999999999"/>
  </r>
  <r>
    <n v="17650"/>
    <d v="2021-03-25T00:00:00"/>
    <s v="High"/>
    <n v="604"/>
    <n v="74"/>
    <s v="Approved"/>
    <s v=""/>
    <d v="2021-04-24T00:00:00"/>
    <d v="2021-05-24T00:00:00"/>
    <d v="2021-06-23T00:00:00"/>
    <d v="2021-04-24T00:00:00"/>
    <d v="2021-05-24T00:00:00"/>
    <d v="2021-06-23T00:00:00"/>
    <s v="Paid Back"/>
    <x v="82"/>
    <n v="2.5900000000000003"/>
    <n v="0"/>
    <n v="2.5900000000000003"/>
  </r>
  <r>
    <n v="17651"/>
    <d v="2021-01-14T00:00:00"/>
    <s v="Mid"/>
    <n v="612"/>
    <n v="102"/>
    <s v="Declined"/>
    <s v="Compliance"/>
    <d v="1899-12-30T00:00:00"/>
    <d v="1899-12-30T00:00:00"/>
    <d v="1899-12-30T00:00:00"/>
    <d v="1899-12-30T00:00:00"/>
    <d v="1899-12-30T00:00:00"/>
    <d v="1899-12-30T00:00:00"/>
    <s v=""/>
    <x v="69"/>
    <n v="0"/>
    <n v="0"/>
    <n v="0"/>
  </r>
  <r>
    <n v="17652"/>
    <d v="2021-02-15T00:00:00"/>
    <s v="Mid"/>
    <n v="563"/>
    <n v="132"/>
    <s v="Declined"/>
    <s v="Credit Risk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7653"/>
    <d v="2021-03-05T00:00:00"/>
    <s v="Low"/>
    <n v="594"/>
    <n v="75"/>
    <s v="Declined"/>
    <s v="Fraud Risk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7654"/>
    <d v="2021-03-14T00:00:00"/>
    <s v="Low"/>
    <n v="618"/>
    <n v="122"/>
    <s v="Declined"/>
    <s v="Credit Risk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7655"/>
    <d v="2021-03-19T00:00:00"/>
    <s v="High"/>
    <n v="669"/>
    <n v="100"/>
    <s v="Approved"/>
    <s v=""/>
    <d v="2021-04-18T00:00:00"/>
    <d v="2021-05-18T00:00:00"/>
    <d v="2021-06-17T00:00:00"/>
    <d v="2021-04-21T00:00:00"/>
    <d v="2021-05-18T00:00:00"/>
    <d v="2021-06-17T00:00:00"/>
    <s v="Defaulted"/>
    <x v="60"/>
    <n v="3.5000000000000004"/>
    <n v="100"/>
    <n v="-96.5"/>
  </r>
  <r>
    <n v="17656"/>
    <d v="2021-01-15T00:00:00"/>
    <s v="Low"/>
    <n v="625"/>
    <n v="70"/>
    <s v="Declined"/>
    <s v="Credit Risk"/>
    <d v="1899-12-30T00:00:00"/>
    <d v="1899-12-30T00:00:00"/>
    <d v="1899-12-30T00:00:00"/>
    <d v="1899-12-30T00:00:00"/>
    <d v="1899-12-30T00:00:00"/>
    <d v="1899-12-30T00:00:00"/>
    <s v=""/>
    <x v="71"/>
    <n v="0"/>
    <n v="0"/>
    <n v="0"/>
  </r>
  <r>
    <n v="17657"/>
    <d v="2021-03-25T00:00:00"/>
    <s v="Low"/>
    <n v="572"/>
    <n v="116"/>
    <s v="Declined"/>
    <s v="System Issue"/>
    <d v="1899-12-30T00:00:00"/>
    <d v="1899-12-30T00:00:00"/>
    <d v="1899-12-30T00:00:00"/>
    <d v="1899-12-30T00:00:00"/>
    <d v="1899-12-30T00:00:00"/>
    <d v="1899-12-30T00:00:00"/>
    <s v=""/>
    <x v="82"/>
    <n v="0"/>
    <n v="0"/>
    <n v="0"/>
  </r>
  <r>
    <n v="17658"/>
    <d v="2021-02-04T00:00:00"/>
    <s v="Low"/>
    <n v="645"/>
    <n v="82"/>
    <s v="Approved"/>
    <s v=""/>
    <d v="2021-03-06T00:00:00"/>
    <d v="2021-04-05T00:00:00"/>
    <d v="2021-05-05T00:00:00"/>
    <d v="2021-03-08T00:00:00"/>
    <d v="2021-04-05T00:00:00"/>
    <d v="2021-05-05T00:00:00"/>
    <s v="Defaulted"/>
    <x v="59"/>
    <n v="2.87"/>
    <n v="82"/>
    <n v="-79.13"/>
  </r>
  <r>
    <n v="17659"/>
    <d v="2021-02-06T00:00:00"/>
    <s v="Mid"/>
    <n v="633"/>
    <n v="77"/>
    <s v="Approved"/>
    <s v=""/>
    <d v="2021-03-08T00:00:00"/>
    <d v="2021-04-07T00:00:00"/>
    <d v="2021-05-07T00:00:00"/>
    <d v="2021-04-02T00:00:00"/>
    <d v="2021-04-07T00:00:00"/>
    <d v="2021-05-07T00:00:00"/>
    <s v="Defaulted"/>
    <x v="14"/>
    <n v="2.6950000000000003"/>
    <n v="77"/>
    <n v="-74.305000000000007"/>
  </r>
  <r>
    <n v="17660"/>
    <d v="2021-01-19T00:00:00"/>
    <s v="High"/>
    <n v="679"/>
    <n v="122"/>
    <s v="Approved"/>
    <s v=""/>
    <d v="2021-02-18T00:00:00"/>
    <d v="2021-03-20T00:00:00"/>
    <d v="2021-04-19T00:00:00"/>
    <d v="2021-02-18T00:00:00"/>
    <d v="2021-03-20T00:00:00"/>
    <d v="2021-04-19T00:00:00"/>
    <s v="Defaulted"/>
    <x v="29"/>
    <n v="4.2700000000000005"/>
    <n v="122"/>
    <n v="-117.73"/>
  </r>
  <r>
    <n v="17661"/>
    <d v="2021-03-24T00:00:00"/>
    <s v="Low"/>
    <n v="613"/>
    <n v="108"/>
    <s v="Declined"/>
    <s v="System Issue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17662"/>
    <d v="2021-03-19T00:00:00"/>
    <s v="Mid"/>
    <n v="646"/>
    <n v="77"/>
    <s v="Approved"/>
    <s v=""/>
    <d v="2021-04-18T00:00:00"/>
    <d v="2021-05-18T00:00:00"/>
    <d v="2021-06-17T00:00:00"/>
    <d v="2021-04-22T00:00:00"/>
    <d v="2021-05-18T00:00:00"/>
    <d v="2021-06-17T00:00:00"/>
    <s v="Defaulted"/>
    <x v="60"/>
    <n v="2.6950000000000003"/>
    <n v="77"/>
    <n v="-74.305000000000007"/>
  </r>
  <r>
    <n v="17663"/>
    <d v="2021-02-24T00:00:00"/>
    <s v="Low"/>
    <n v="609"/>
    <n v="107"/>
    <s v="Declined"/>
    <s v="Credit Risk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7664"/>
    <d v="2021-03-23T00:00:00"/>
    <s v="High"/>
    <n v="630"/>
    <n v="76"/>
    <s v="Approved"/>
    <s v=""/>
    <d v="2021-04-22T00:00:00"/>
    <d v="2021-05-22T00:00:00"/>
    <d v="2021-06-21T00:00:00"/>
    <d v="2021-05-18T00:00:00"/>
    <d v="2021-05-22T00:00:00"/>
    <d v="2021-06-21T00:00:00"/>
    <s v="Paid Back"/>
    <x v="38"/>
    <n v="2.66"/>
    <n v="0"/>
    <n v="2.66"/>
  </r>
  <r>
    <n v="17665"/>
    <d v="2021-03-21T00:00:00"/>
    <s v="High"/>
    <n v="573"/>
    <n v="30"/>
    <s v="Declined"/>
    <s v="Compliance"/>
    <d v="1899-12-30T00:00:00"/>
    <d v="1899-12-30T00:00:00"/>
    <d v="1899-12-30T00:00:00"/>
    <d v="1899-12-30T00:00:00"/>
    <d v="1899-12-30T00:00:00"/>
    <d v="1899-12-30T00:00:00"/>
    <s v=""/>
    <x v="66"/>
    <n v="0"/>
    <n v="0"/>
    <n v="0"/>
  </r>
  <r>
    <n v="17666"/>
    <d v="2021-02-21T00:00:00"/>
    <s v="Low"/>
    <n v="602"/>
    <n v="148"/>
    <s v="Declined"/>
    <s v="Compliance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7667"/>
    <d v="2021-03-15T00:00:00"/>
    <s v="Mid"/>
    <n v="623"/>
    <n v="115"/>
    <s v="Approved"/>
    <s v=""/>
    <d v="2021-04-14T00:00:00"/>
    <d v="2021-05-14T00:00:00"/>
    <d v="2021-06-13T00:00:00"/>
    <d v="2021-04-20T00:00:00"/>
    <d v="2021-05-14T00:00:00"/>
    <d v="2021-06-13T00:00:00"/>
    <s v="Paid Back"/>
    <x v="85"/>
    <n v="4.0250000000000004"/>
    <n v="0"/>
    <n v="4.0250000000000004"/>
  </r>
  <r>
    <n v="17668"/>
    <d v="2021-01-13T00:00:00"/>
    <s v="Low"/>
    <n v="632"/>
    <n v="83"/>
    <s v="Declined"/>
    <s v="Compliance"/>
    <d v="1899-12-30T00:00:00"/>
    <d v="1899-12-30T00:00:00"/>
    <d v="1899-12-30T00:00:00"/>
    <d v="1899-12-30T00:00:00"/>
    <d v="1899-12-30T00:00:00"/>
    <d v="1899-12-30T00:00:00"/>
    <s v=""/>
    <x v="87"/>
    <n v="0"/>
    <n v="0"/>
    <n v="0"/>
  </r>
  <r>
    <n v="17669"/>
    <d v="2021-01-29T00:00:00"/>
    <s v="Low"/>
    <n v="591"/>
    <n v="56"/>
    <s v="Declined"/>
    <s v="Compliance"/>
    <d v="1899-12-30T00:00:00"/>
    <d v="1899-12-30T00:00:00"/>
    <d v="1899-12-30T00:00:00"/>
    <d v="1899-12-30T00:00:00"/>
    <d v="1899-12-30T00:00:00"/>
    <d v="1899-12-30T00:00:00"/>
    <s v=""/>
    <x v="45"/>
    <n v="0"/>
    <n v="0"/>
    <n v="0"/>
  </r>
  <r>
    <n v="17670"/>
    <d v="2021-03-25T00:00:00"/>
    <s v="Mid"/>
    <n v="573"/>
    <n v="88"/>
    <s v="Declined"/>
    <s v="System Issue"/>
    <d v="1899-12-30T00:00:00"/>
    <d v="1899-12-30T00:00:00"/>
    <d v="1899-12-30T00:00:00"/>
    <d v="1899-12-30T00:00:00"/>
    <d v="1899-12-30T00:00:00"/>
    <d v="1899-12-30T00:00:00"/>
    <s v=""/>
    <x v="82"/>
    <n v="0"/>
    <n v="0"/>
    <n v="0"/>
  </r>
  <r>
    <n v="17671"/>
    <d v="2021-02-16T00:00:00"/>
    <s v="Mid"/>
    <n v="638"/>
    <n v="82"/>
    <s v="Approved"/>
    <s v=""/>
    <d v="2021-03-18T00:00:00"/>
    <d v="2021-04-17T00:00:00"/>
    <d v="2021-05-17T00:00:00"/>
    <d v="2021-03-29T00:00:00"/>
    <d v="2021-04-17T00:00:00"/>
    <d v="2021-05-17T00:00:00"/>
    <s v="Paid Back"/>
    <x v="35"/>
    <n v="2.87"/>
    <n v="0"/>
    <n v="2.87"/>
  </r>
  <r>
    <n v="17672"/>
    <d v="2021-02-26T00:00:00"/>
    <s v="Low"/>
    <n v="627"/>
    <n v="106"/>
    <s v="Declined"/>
    <s v="Credit Risk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7673"/>
    <d v="2021-03-02T00:00:00"/>
    <s v="Low"/>
    <n v="611"/>
    <n v="103"/>
    <s v="Declined"/>
    <s v="Credit Risk"/>
    <d v="1899-12-30T00:00:00"/>
    <d v="1899-12-30T00:00:00"/>
    <d v="1899-12-30T00:00:00"/>
    <d v="1899-12-30T00:00:00"/>
    <d v="1899-12-30T00:00:00"/>
    <d v="1899-12-30T00:00:00"/>
    <s v=""/>
    <x v="47"/>
    <n v="0"/>
    <n v="0"/>
    <n v="0"/>
  </r>
  <r>
    <n v="17674"/>
    <d v="2021-04-02T00:00:00"/>
    <s v="High"/>
    <n v="728"/>
    <n v="80"/>
    <s v="Approved"/>
    <s v=""/>
    <d v="2021-05-02T00:00:00"/>
    <d v="2021-06-01T00:00:00"/>
    <d v="2021-07-01T00:00:00"/>
    <d v="2021-05-07T00:00:00"/>
    <d v="2021-06-01T00:00:00"/>
    <d v="2021-07-01T00:00:00"/>
    <s v="Paid Back"/>
    <x v="31"/>
    <n v="2.8000000000000003"/>
    <n v="0"/>
    <n v="2.8000000000000003"/>
  </r>
  <r>
    <n v="17675"/>
    <d v="2021-03-05T00:00:00"/>
    <s v="High"/>
    <n v="603"/>
    <n v="123"/>
    <s v="Approved"/>
    <s v=""/>
    <d v="2021-04-04T00:00:00"/>
    <d v="2021-05-04T00:00:00"/>
    <d v="2021-06-03T00:00:00"/>
    <d v="2021-04-24T00:00:00"/>
    <d v="2021-05-04T00:00:00"/>
    <d v="2021-06-03T00:00:00"/>
    <s v="Paid Back"/>
    <x v="37"/>
    <n v="4.3050000000000006"/>
    <n v="0"/>
    <n v="4.3050000000000006"/>
  </r>
  <r>
    <n v="17676"/>
    <d v="2021-01-21T00:00:00"/>
    <s v="Mid"/>
    <n v="623"/>
    <n v="144"/>
    <s v="Approved"/>
    <s v=""/>
    <d v="2021-02-20T00:00:00"/>
    <d v="2021-03-22T00:00:00"/>
    <d v="2021-04-21T00:00:00"/>
    <d v="2021-03-19T00:00:00"/>
    <d v="2021-03-22T00:00:00"/>
    <d v="2021-04-21T00:00:00"/>
    <s v="Paid Back"/>
    <x v="62"/>
    <n v="5.0400000000000009"/>
    <n v="0"/>
    <n v="5.0400000000000009"/>
  </r>
  <r>
    <n v="17677"/>
    <d v="2021-03-29T00:00:00"/>
    <s v="Mid"/>
    <n v="577"/>
    <n v="73"/>
    <s v="Declined"/>
    <s v="Compliance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7678"/>
    <d v="2021-01-06T00:00:00"/>
    <s v="Mid"/>
    <n v="673"/>
    <n v="73"/>
    <s v="Approved"/>
    <s v=""/>
    <d v="2021-02-05T00:00:00"/>
    <d v="2021-03-07T00:00:00"/>
    <d v="2021-04-06T00:00:00"/>
    <d v="2021-02-07T00:00:00"/>
    <d v="2021-03-07T00:00:00"/>
    <d v="2021-04-06T00:00:00"/>
    <s v="Paid Back"/>
    <x v="15"/>
    <n v="2.5550000000000002"/>
    <n v="0"/>
    <n v="2.5550000000000002"/>
  </r>
  <r>
    <n v="17679"/>
    <d v="2021-02-10T00:00:00"/>
    <s v="Mid"/>
    <n v="598"/>
    <n v="93"/>
    <s v="Declined"/>
    <s v="Compliance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7680"/>
    <d v="2021-03-11T00:00:00"/>
    <s v="Low"/>
    <n v="641"/>
    <n v="61"/>
    <s v="Approved"/>
    <s v=""/>
    <d v="2021-04-10T00:00:00"/>
    <d v="2021-05-10T00:00:00"/>
    <d v="2021-06-09T00:00:00"/>
    <d v="2021-04-12T00:00:00"/>
    <d v="2021-05-10T00:00:00"/>
    <d v="2021-06-09T00:00:00"/>
    <s v="Paid Back"/>
    <x v="83"/>
    <n v="2.1350000000000002"/>
    <n v="0"/>
    <n v="2.1350000000000002"/>
  </r>
  <r>
    <n v="17681"/>
    <d v="2021-01-20T00:00:00"/>
    <s v="Low"/>
    <n v="613"/>
    <n v="47"/>
    <s v="Declined"/>
    <s v="Fraud Risk"/>
    <d v="1899-12-30T00:00:00"/>
    <d v="1899-12-30T00:00:00"/>
    <d v="1899-12-30T00:00:00"/>
    <d v="1899-12-30T00:00:00"/>
    <d v="1899-12-30T00:00:00"/>
    <d v="1899-12-30T00:00:00"/>
    <s v=""/>
    <x v="76"/>
    <n v="0"/>
    <n v="0"/>
    <n v="0"/>
  </r>
  <r>
    <n v="17682"/>
    <d v="2021-03-01T00:00:00"/>
    <s v="Low"/>
    <n v="640"/>
    <n v="140"/>
    <s v="Declined"/>
    <s v="Compliance"/>
    <d v="1899-12-30T00:00:00"/>
    <d v="1899-12-30T00:00:00"/>
    <d v="1899-12-30T00:00:00"/>
    <d v="1899-12-30T00:00:00"/>
    <d v="1899-12-30T00:00:00"/>
    <d v="1899-12-30T00:00:00"/>
    <s v=""/>
    <x v="70"/>
    <n v="0"/>
    <n v="0"/>
    <n v="0"/>
  </r>
  <r>
    <n v="17683"/>
    <d v="2021-01-19T00:00:00"/>
    <s v="Low"/>
    <n v="645"/>
    <n v="86"/>
    <s v="Approved"/>
    <s v=""/>
    <d v="2021-02-18T00:00:00"/>
    <d v="2021-03-20T00:00:00"/>
    <d v="2021-04-19T00:00:00"/>
    <d v="2021-02-27T00:00:00"/>
    <d v="2021-03-20T00:00:00"/>
    <d v="2021-04-19T00:00:00"/>
    <s v="Defaulted"/>
    <x v="29"/>
    <n v="3.0100000000000002"/>
    <n v="86"/>
    <n v="-82.99"/>
  </r>
  <r>
    <n v="17684"/>
    <d v="2021-03-26T00:00:00"/>
    <s v="Mid"/>
    <n v="535"/>
    <n v="162"/>
    <s v="Declined"/>
    <s v="Compliance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7685"/>
    <d v="2021-03-29T00:00:00"/>
    <s v="High"/>
    <n v="652"/>
    <n v="109"/>
    <s v="Approved"/>
    <s v=""/>
    <d v="2021-04-28T00:00:00"/>
    <d v="2021-05-28T00:00:00"/>
    <d v="2021-06-27T00:00:00"/>
    <d v="2021-05-01T00:00:00"/>
    <d v="2021-05-28T00:00:00"/>
    <d v="2021-06-27T00:00:00"/>
    <s v="Paid Back"/>
    <x v="19"/>
    <n v="3.8150000000000004"/>
    <n v="0"/>
    <n v="3.8150000000000004"/>
  </r>
  <r>
    <n v="17686"/>
    <d v="2021-03-15T00:00:00"/>
    <s v="High"/>
    <n v="654"/>
    <n v="117"/>
    <s v="Approved"/>
    <s v=""/>
    <d v="2021-04-14T00:00:00"/>
    <d v="2021-05-14T00:00:00"/>
    <d v="2021-06-13T00:00:00"/>
    <d v="2021-04-19T00:00:00"/>
    <d v="2021-05-14T00:00:00"/>
    <d v="2021-06-13T00:00:00"/>
    <s v="Paid Back"/>
    <x v="85"/>
    <n v="4.0950000000000006"/>
    <n v="0"/>
    <n v="4.0950000000000006"/>
  </r>
  <r>
    <n v="17687"/>
    <d v="2021-03-08T00:00:00"/>
    <s v="Mid"/>
    <n v="649"/>
    <n v="109"/>
    <s v="Approved"/>
    <s v=""/>
    <d v="2021-04-07T00:00:00"/>
    <d v="2021-05-07T00:00:00"/>
    <d v="2021-06-06T00:00:00"/>
    <d v="2021-04-16T00:00:00"/>
    <d v="2021-05-07T00:00:00"/>
    <d v="2021-06-06T00:00:00"/>
    <s v="Defaulted"/>
    <x v="7"/>
    <n v="3.8150000000000004"/>
    <n v="109"/>
    <n v="-105.185"/>
  </r>
  <r>
    <n v="17688"/>
    <d v="2021-02-11T00:00:00"/>
    <s v="Mid"/>
    <n v="599"/>
    <n v="79"/>
    <s v="Declined"/>
    <s v="Credit Risk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7689"/>
    <d v="2021-02-20T00:00:00"/>
    <s v="High"/>
    <n v="534"/>
    <n v="141"/>
    <s v="Declined"/>
    <s v="System Issu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7690"/>
    <d v="2021-03-17T00:00:00"/>
    <s v="Mid"/>
    <n v="602"/>
    <n v="112"/>
    <s v="Declined"/>
    <s v="Eligibility"/>
    <d v="1899-12-30T00:00:00"/>
    <d v="1899-12-30T00:00:00"/>
    <d v="1899-12-30T00:00:00"/>
    <d v="1899-12-30T00:00:00"/>
    <d v="1899-12-30T00:00:00"/>
    <d v="1899-12-30T00:00:00"/>
    <s v=""/>
    <x v="26"/>
    <n v="0"/>
    <n v="0"/>
    <n v="0"/>
  </r>
  <r>
    <n v="17691"/>
    <d v="2021-02-19T00:00:00"/>
    <s v="Mid"/>
    <n v="555"/>
    <n v="79"/>
    <s v="Declined"/>
    <s v="Credit Risk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7692"/>
    <d v="2021-01-30T00:00:00"/>
    <s v="Low"/>
    <n v="642"/>
    <n v="98"/>
    <s v="Approved"/>
    <s v=""/>
    <d v="2021-03-01T00:00:00"/>
    <d v="2021-03-31T00:00:00"/>
    <d v="2021-04-30T00:00:00"/>
    <d v="2021-03-08T00:00:00"/>
    <d v="2021-03-31T00:00:00"/>
    <d v="2021-04-30T00:00:00"/>
    <s v="Paid Back"/>
    <x v="88"/>
    <n v="3.43"/>
    <n v="0"/>
    <n v="3.43"/>
  </r>
  <r>
    <n v="17693"/>
    <d v="2021-03-29T00:00:00"/>
    <s v="High"/>
    <n v="551"/>
    <n v="118"/>
    <s v="Declined"/>
    <s v="Credit Risk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7694"/>
    <d v="2021-02-27T00:00:00"/>
    <s v="Low"/>
    <n v="613"/>
    <n v="110"/>
    <s v="Declined"/>
    <s v="System Issue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7695"/>
    <d v="2021-03-05T00:00:00"/>
    <s v="Mid"/>
    <n v="665"/>
    <n v="119"/>
    <s v="Approved"/>
    <s v=""/>
    <d v="2021-04-04T00:00:00"/>
    <d v="2021-05-04T00:00:00"/>
    <d v="2021-06-03T00:00:00"/>
    <d v="2021-04-12T00:00:00"/>
    <d v="2021-05-04T00:00:00"/>
    <d v="2021-06-03T00:00:00"/>
    <s v="Defaulted"/>
    <x v="37"/>
    <n v="4.165"/>
    <n v="119"/>
    <n v="-114.83499999999999"/>
  </r>
  <r>
    <n v="17696"/>
    <d v="2021-02-05T00:00:00"/>
    <s v="Mid"/>
    <n v="617"/>
    <n v="98"/>
    <s v="Declined"/>
    <s v="Eligibility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7697"/>
    <d v="2021-03-12T00:00:00"/>
    <s v="Mid"/>
    <n v="689"/>
    <n v="96"/>
    <s v="Approved"/>
    <s v=""/>
    <d v="2021-04-11T00:00:00"/>
    <d v="2021-05-11T00:00:00"/>
    <d v="2021-06-10T00:00:00"/>
    <d v="2021-04-16T00:00:00"/>
    <d v="2021-05-11T00:00:00"/>
    <d v="2021-06-10T00:00:00"/>
    <s v="Paid Back"/>
    <x v="78"/>
    <n v="3.3600000000000003"/>
    <n v="0"/>
    <n v="3.3600000000000003"/>
  </r>
  <r>
    <n v="17698"/>
    <d v="2021-03-05T00:00:00"/>
    <s v="Mid"/>
    <n v="655"/>
    <n v="93"/>
    <s v="Approved"/>
    <s v=""/>
    <d v="2021-04-04T00:00:00"/>
    <d v="2021-05-04T00:00:00"/>
    <d v="2021-06-03T00:00:00"/>
    <d v="2021-04-13T00:00:00"/>
    <d v="2021-05-04T00:00:00"/>
    <d v="2021-06-03T00:00:00"/>
    <s v="Defaulted"/>
    <x v="37"/>
    <n v="3.2550000000000003"/>
    <n v="93"/>
    <n v="-89.745000000000005"/>
  </r>
  <r>
    <n v="17699"/>
    <d v="2021-03-30T00:00:00"/>
    <s v="Low"/>
    <n v="660"/>
    <n v="110"/>
    <s v="Approved"/>
    <s v=""/>
    <d v="2021-04-29T00:00:00"/>
    <d v="2021-05-29T00:00:00"/>
    <d v="2021-06-28T00:00:00"/>
    <d v="2021-05-01T00:00:00"/>
    <d v="2021-05-29T00:00:00"/>
    <d v="2021-06-28T00:00:00"/>
    <s v="Paid Back"/>
    <x v="6"/>
    <n v="3.8500000000000005"/>
    <n v="0"/>
    <n v="3.8500000000000005"/>
  </r>
  <r>
    <n v="17700"/>
    <d v="2021-03-05T00:00:00"/>
    <s v="Low"/>
    <n v="533"/>
    <n v="121"/>
    <s v="Approved"/>
    <s v=""/>
    <d v="2021-04-04T00:00:00"/>
    <d v="2021-05-04T00:00:00"/>
    <d v="2021-06-03T00:00:00"/>
    <d v="2021-04-05T00:00:00"/>
    <d v="2021-05-04T00:00:00"/>
    <d v="2021-06-03T00:00:00"/>
    <s v="Paid Back"/>
    <x v="37"/>
    <n v="4.2350000000000003"/>
    <n v="0"/>
    <n v="4.2350000000000003"/>
  </r>
  <r>
    <n v="17701"/>
    <d v="2021-02-12T00:00:00"/>
    <s v="Low"/>
    <n v="605"/>
    <n v="64"/>
    <s v="Declined"/>
    <s v="Credit Risk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7702"/>
    <d v="2021-04-01T00:00:00"/>
    <s v="Mid"/>
    <n v="617"/>
    <n v="44"/>
    <s v="Declined"/>
    <s v="Fraud Risk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7703"/>
    <d v="2021-03-03T00:00:00"/>
    <s v="Low"/>
    <n v="605"/>
    <n v="79"/>
    <s v="Declined"/>
    <s v="System Issue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7704"/>
    <d v="2021-03-26T00:00:00"/>
    <s v="Low"/>
    <n v="613"/>
    <n v="107"/>
    <s v="Declined"/>
    <s v="Eligibility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7705"/>
    <d v="2021-02-25T00:00:00"/>
    <s v="High"/>
    <n v="571"/>
    <n v="91"/>
    <s v="Declined"/>
    <s v="Compliance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7706"/>
    <d v="2021-02-28T00:00:00"/>
    <s v="Low"/>
    <n v="567"/>
    <n v="130"/>
    <s v="Declined"/>
    <s v="Credit Risk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7707"/>
    <d v="2021-03-08T00:00:00"/>
    <s v="Low"/>
    <n v="631"/>
    <n v="164"/>
    <s v="Approved"/>
    <s v=""/>
    <d v="2021-04-07T00:00:00"/>
    <d v="2021-05-07T00:00:00"/>
    <d v="2021-06-06T00:00:00"/>
    <d v="2021-04-08T00:00:00"/>
    <d v="2021-05-07T00:00:00"/>
    <d v="2021-06-06T00:00:00"/>
    <s v="Defaulted"/>
    <x v="7"/>
    <n v="5.74"/>
    <n v="164"/>
    <n v="-158.26"/>
  </r>
  <r>
    <n v="17708"/>
    <d v="2021-02-12T00:00:00"/>
    <s v="High"/>
    <n v="631"/>
    <n v="102"/>
    <s v="Approved"/>
    <s v=""/>
    <d v="2021-03-14T00:00:00"/>
    <d v="2021-04-13T00:00:00"/>
    <d v="2021-05-13T00:00:00"/>
    <d v="2021-04-22T00:00:00"/>
    <d v="2021-04-13T00:00:00"/>
    <d v="2021-05-13T00:00:00"/>
    <s v="Defaulted"/>
    <x v="77"/>
    <n v="3.5700000000000003"/>
    <n v="102"/>
    <n v="-98.43"/>
  </r>
  <r>
    <n v="17709"/>
    <d v="2021-03-13T00:00:00"/>
    <s v="Low"/>
    <n v="624"/>
    <n v="52"/>
    <s v="Declined"/>
    <s v="Compliance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7710"/>
    <d v="2021-03-24T00:00:00"/>
    <s v="Low"/>
    <n v="636"/>
    <n v="66"/>
    <s v="Declined"/>
    <s v="System Issue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17711"/>
    <d v="2021-01-07T00:00:00"/>
    <s v="Low"/>
    <n v="677"/>
    <n v="112"/>
    <s v="Approved"/>
    <s v=""/>
    <d v="2021-02-06T00:00:00"/>
    <d v="2021-03-08T00:00:00"/>
    <d v="2021-04-07T00:00:00"/>
    <d v="2021-02-12T00:00:00"/>
    <d v="2021-03-08T00:00:00"/>
    <d v="2021-04-07T00:00:00"/>
    <s v="Defaulted"/>
    <x v="1"/>
    <n v="3.9200000000000004"/>
    <n v="112"/>
    <n v="-108.08"/>
  </r>
  <r>
    <n v="17712"/>
    <d v="2021-02-21T00:00:00"/>
    <s v="Mid"/>
    <n v="596"/>
    <n v="110"/>
    <s v="Declined"/>
    <s v="System Issue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7713"/>
    <d v="2021-01-05T00:00:00"/>
    <s v="High"/>
    <n v="625"/>
    <n v="115"/>
    <s v="Approved"/>
    <s v=""/>
    <d v="2021-02-04T00:00:00"/>
    <d v="2021-03-06T00:00:00"/>
    <d v="2021-04-05T00:00:00"/>
    <d v="2021-02-08T00:00:00"/>
    <d v="2021-03-06T00:00:00"/>
    <d v="2021-04-05T00:00:00"/>
    <s v="Defaulted"/>
    <x v="84"/>
    <n v="4.0250000000000004"/>
    <n v="115"/>
    <n v="-110.97499999999999"/>
  </r>
  <r>
    <n v="17714"/>
    <d v="2021-02-23T00:00:00"/>
    <s v="High"/>
    <n v="568"/>
    <n v="58"/>
    <s v="Declined"/>
    <s v="Eligibility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7715"/>
    <d v="2021-03-29T00:00:00"/>
    <s v="Mid"/>
    <n v="591"/>
    <n v="99"/>
    <s v="Declined"/>
    <s v="Fraud Risk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7716"/>
    <d v="2021-03-05T00:00:00"/>
    <s v="Mid"/>
    <n v="588"/>
    <n v="67"/>
    <s v="Declined"/>
    <s v="System Issue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7717"/>
    <d v="2021-01-02T00:00:00"/>
    <s v="High"/>
    <n v="612"/>
    <n v="128"/>
    <s v="Approved"/>
    <s v=""/>
    <d v="2021-02-01T00:00:00"/>
    <d v="2021-03-03T00:00:00"/>
    <d v="2021-04-02T00:00:00"/>
    <d v="2021-02-18T00:00:00"/>
    <d v="2021-03-03T00:00:00"/>
    <d v="2021-04-02T00:00:00"/>
    <s v="Paid Back"/>
    <x v="22"/>
    <n v="4.4800000000000004"/>
    <n v="0"/>
    <n v="4.4800000000000004"/>
  </r>
  <r>
    <n v="17718"/>
    <d v="2021-02-26T00:00:00"/>
    <s v="Mid"/>
    <n v="563"/>
    <n v="96"/>
    <s v="Declined"/>
    <s v="System Issue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7719"/>
    <d v="2021-03-17T00:00:00"/>
    <s v="Low"/>
    <n v="624"/>
    <n v="73"/>
    <s v="Declined"/>
    <s v="Eligibility"/>
    <d v="1899-12-30T00:00:00"/>
    <d v="1899-12-30T00:00:00"/>
    <d v="1899-12-30T00:00:00"/>
    <d v="1899-12-30T00:00:00"/>
    <d v="1899-12-30T00:00:00"/>
    <d v="1899-12-30T00:00:00"/>
    <s v=""/>
    <x v="26"/>
    <n v="0"/>
    <n v="0"/>
    <n v="0"/>
  </r>
  <r>
    <n v="17720"/>
    <d v="2021-01-26T00:00:00"/>
    <s v="Mid"/>
    <n v="611"/>
    <n v="111"/>
    <s v="Declined"/>
    <s v="System Issue"/>
    <d v="1899-12-30T00:00:00"/>
    <d v="1899-12-30T00:00:00"/>
    <d v="1899-12-30T00:00:00"/>
    <d v="1899-12-30T00:00:00"/>
    <d v="1899-12-30T00:00:00"/>
    <d v="1899-12-30T00:00:00"/>
    <s v=""/>
    <x v="80"/>
    <n v="0"/>
    <n v="0"/>
    <n v="0"/>
  </r>
  <r>
    <n v="17721"/>
    <d v="2021-03-28T00:00:00"/>
    <s v="Low"/>
    <n v="620"/>
    <n v="133"/>
    <s v="Declined"/>
    <s v="Compliance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7722"/>
    <d v="2021-04-01T00:00:00"/>
    <s v="Low"/>
    <n v="651"/>
    <n v="105"/>
    <s v="Approved"/>
    <s v=""/>
    <d v="2021-05-01T00:00:00"/>
    <d v="2021-05-31T00:00:00"/>
    <d v="2021-06-30T00:00:00"/>
    <d v="2021-05-04T00:00:00"/>
    <d v="2021-05-31T00:00:00"/>
    <d v="2021-06-30T00:00:00"/>
    <s v="Defaulted"/>
    <x v="25"/>
    <n v="3.6750000000000003"/>
    <n v="105"/>
    <n v="-101.325"/>
  </r>
  <r>
    <n v="17723"/>
    <d v="2021-02-22T00:00:00"/>
    <s v="Low"/>
    <n v="631"/>
    <n v="60"/>
    <s v="Declined"/>
    <s v="Fraud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7724"/>
    <d v="2021-03-10T00:00:00"/>
    <s v="Low"/>
    <n v="633"/>
    <n v="140"/>
    <s v="Declined"/>
    <s v="Credit Risk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7725"/>
    <d v="2021-02-09T00:00:00"/>
    <s v="Low"/>
    <n v="570"/>
    <n v="39"/>
    <s v="Declined"/>
    <s v="System Issue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7726"/>
    <d v="2021-04-02T00:00:00"/>
    <s v="Low"/>
    <n v="664"/>
    <n v="76"/>
    <s v="Approved"/>
    <s v=""/>
    <d v="2021-05-02T00:00:00"/>
    <d v="2021-06-01T00:00:00"/>
    <d v="2021-07-01T00:00:00"/>
    <d v="2021-05-02T00:00:00"/>
    <d v="2021-06-01T00:00:00"/>
    <d v="2021-07-01T00:00:00"/>
    <s v="Paid Back"/>
    <x v="31"/>
    <n v="2.66"/>
    <n v="0"/>
    <n v="2.66"/>
  </r>
  <r>
    <n v="17727"/>
    <d v="2021-04-01T00:00:00"/>
    <s v="Mid"/>
    <n v="668"/>
    <n v="48"/>
    <s v="Approved"/>
    <s v=""/>
    <d v="2021-05-01T00:00:00"/>
    <d v="2021-05-31T00:00:00"/>
    <d v="2021-06-30T00:00:00"/>
    <d v="2021-05-10T00:00:00"/>
    <d v="2021-05-31T00:00:00"/>
    <d v="2021-06-30T00:00:00"/>
    <s v="Paid Back"/>
    <x v="25"/>
    <n v="1.6800000000000002"/>
    <n v="0"/>
    <n v="1.6800000000000002"/>
  </r>
  <r>
    <n v="17728"/>
    <d v="2021-02-10T00:00:00"/>
    <s v="Low"/>
    <n v="574"/>
    <n v="134"/>
    <s v="Declined"/>
    <s v="Compliance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7729"/>
    <d v="2021-03-09T00:00:00"/>
    <s v="High"/>
    <n v="523"/>
    <n v="103"/>
    <s v="Declined"/>
    <s v="System Issue"/>
    <d v="1899-12-30T00:00:00"/>
    <d v="1899-12-30T00:00:00"/>
    <d v="1899-12-30T00:00:00"/>
    <d v="1899-12-30T00:00:00"/>
    <d v="1899-12-30T00:00:00"/>
    <d v="1899-12-30T00:00:00"/>
    <s v=""/>
    <x v="36"/>
    <n v="0"/>
    <n v="0"/>
    <n v="0"/>
  </r>
  <r>
    <n v="17730"/>
    <d v="2021-02-21T00:00:00"/>
    <s v="Low"/>
    <n v="589"/>
    <n v="121"/>
    <s v="Declined"/>
    <s v="Credit Risk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7731"/>
    <d v="2021-03-13T00:00:00"/>
    <s v="High"/>
    <n v="599"/>
    <n v="39"/>
    <s v="Declined"/>
    <s v="Credit Risk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7732"/>
    <d v="2021-02-07T00:00:00"/>
    <s v="Low"/>
    <n v="687"/>
    <n v="85"/>
    <s v="Approved"/>
    <s v=""/>
    <d v="2021-03-09T00:00:00"/>
    <d v="2021-04-08T00:00:00"/>
    <d v="2021-05-08T00:00:00"/>
    <d v="2021-03-17T00:00:00"/>
    <d v="2021-04-08T00:00:00"/>
    <d v="2021-05-08T00:00:00"/>
    <s v="Paid Back"/>
    <x v="16"/>
    <n v="2.9750000000000001"/>
    <n v="0"/>
    <n v="2.9750000000000001"/>
  </r>
  <r>
    <n v="17733"/>
    <d v="2021-02-28T00:00:00"/>
    <s v="Low"/>
    <n v="641"/>
    <n v="163"/>
    <s v="Approved"/>
    <s v=""/>
    <d v="2021-03-30T00:00:00"/>
    <d v="2021-04-29T00:00:00"/>
    <d v="2021-05-29T00:00:00"/>
    <d v="2021-04-04T00:00:00"/>
    <d v="2021-04-29T00:00:00"/>
    <d v="2021-05-29T00:00:00"/>
    <s v="Defaulted"/>
    <x v="9"/>
    <n v="5.705000000000001"/>
    <n v="163"/>
    <n v="-157.29499999999999"/>
  </r>
  <r>
    <n v="17734"/>
    <d v="2021-01-15T00:00:00"/>
    <s v="Low"/>
    <n v="660"/>
    <n v="85"/>
    <s v="Approved"/>
    <s v=""/>
    <d v="2021-02-14T00:00:00"/>
    <d v="2021-03-16T00:00:00"/>
    <d v="2021-04-15T00:00:00"/>
    <d v="2021-02-14T00:00:00"/>
    <d v="2021-03-16T00:00:00"/>
    <d v="2021-04-15T00:00:00"/>
    <s v="Defaulted"/>
    <x v="71"/>
    <n v="2.9750000000000001"/>
    <n v="85"/>
    <n v="-82.025000000000006"/>
  </r>
  <r>
    <n v="17735"/>
    <d v="2021-01-06T00:00:00"/>
    <s v="Low"/>
    <n v="634"/>
    <n v="97"/>
    <s v="Declined"/>
    <s v="Credit Risk"/>
    <d v="1899-12-30T00:00:00"/>
    <d v="1899-12-30T00:00:00"/>
    <d v="1899-12-30T00:00:00"/>
    <d v="1899-12-30T00:00:00"/>
    <d v="1899-12-30T00:00:00"/>
    <d v="1899-12-30T00:00:00"/>
    <s v=""/>
    <x v="15"/>
    <n v="0"/>
    <n v="0"/>
    <n v="0"/>
  </r>
  <r>
    <n v="17736"/>
    <d v="2021-02-19T00:00:00"/>
    <s v="Mid"/>
    <n v="621"/>
    <n v="70"/>
    <s v="Approved"/>
    <s v=""/>
    <d v="2021-03-21T00:00:00"/>
    <d v="2021-04-20T00:00:00"/>
    <d v="2021-05-20T00:00:00"/>
    <d v="2021-04-18T00:00:00"/>
    <d v="2021-04-20T00:00:00"/>
    <d v="2021-05-20T00:00:00"/>
    <s v="Paid Back"/>
    <x v="51"/>
    <n v="2.4500000000000002"/>
    <n v="0"/>
    <n v="2.4500000000000002"/>
  </r>
  <r>
    <n v="17737"/>
    <d v="2021-03-30T00:00:00"/>
    <s v="Low"/>
    <n v="627"/>
    <n v="125"/>
    <s v="Declined"/>
    <s v="Credit Risk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7738"/>
    <d v="2021-02-18T00:00:00"/>
    <s v="Low"/>
    <n v="621"/>
    <n v="144"/>
    <s v="Declined"/>
    <s v="Compliance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7739"/>
    <d v="2021-02-17T00:00:00"/>
    <s v="Mid"/>
    <n v="625"/>
    <n v="93"/>
    <s v="Approved"/>
    <s v=""/>
    <d v="2021-03-19T00:00:00"/>
    <d v="2021-04-18T00:00:00"/>
    <d v="2021-05-18T00:00:00"/>
    <d v="2021-04-21T00:00:00"/>
    <d v="2021-04-18T00:00:00"/>
    <d v="2021-05-18T00:00:00"/>
    <s v="Paid Back"/>
    <x v="34"/>
    <n v="3.2550000000000003"/>
    <n v="0"/>
    <n v="3.2550000000000003"/>
  </r>
  <r>
    <n v="17740"/>
    <d v="2021-02-26T00:00:00"/>
    <s v="Mid"/>
    <n v="691"/>
    <n v="78"/>
    <s v="Approved"/>
    <s v=""/>
    <d v="2021-03-28T00:00:00"/>
    <d v="2021-04-27T00:00:00"/>
    <d v="2021-05-27T00:00:00"/>
    <d v="2021-03-30T00:00:00"/>
    <d v="2021-04-27T00:00:00"/>
    <d v="2021-05-27T00:00:00"/>
    <s v="Paid Back"/>
    <x v="58"/>
    <n v="2.7300000000000004"/>
    <n v="0"/>
    <n v="2.7300000000000004"/>
  </r>
  <r>
    <n v="17741"/>
    <d v="2021-01-02T00:00:00"/>
    <s v="Low"/>
    <n v="608"/>
    <n v="104"/>
    <s v="Declined"/>
    <s v="Eligibility"/>
    <d v="1899-12-30T00:00:00"/>
    <d v="1899-12-30T00:00:00"/>
    <d v="1899-12-30T00:00:00"/>
    <d v="1899-12-30T00:00:00"/>
    <d v="1899-12-30T00:00:00"/>
    <d v="1899-12-30T00:00:00"/>
    <s v=""/>
    <x v="22"/>
    <n v="0"/>
    <n v="0"/>
    <n v="0"/>
  </r>
  <r>
    <n v="17742"/>
    <d v="2021-03-31T00:00:00"/>
    <s v="Mid"/>
    <n v="685"/>
    <n v="104"/>
    <s v="Approved"/>
    <s v=""/>
    <d v="2021-04-30T00:00:00"/>
    <d v="2021-05-30T00:00:00"/>
    <d v="2021-06-29T00:00:00"/>
    <d v="2021-05-04T00:00:00"/>
    <d v="2021-05-30T00:00:00"/>
    <d v="2021-06-29T00:00:00"/>
    <s v="Paid Back"/>
    <x v="55"/>
    <n v="3.6400000000000006"/>
    <n v="0"/>
    <n v="3.6400000000000006"/>
  </r>
  <r>
    <n v="17743"/>
    <d v="2021-03-27T00:00:00"/>
    <s v="Mid"/>
    <n v="704"/>
    <n v="69"/>
    <s v="Approved"/>
    <s v=""/>
    <d v="2021-04-26T00:00:00"/>
    <d v="2021-05-26T00:00:00"/>
    <d v="2021-06-25T00:00:00"/>
    <d v="2021-04-26T00:00:00"/>
    <d v="2021-05-26T00:00:00"/>
    <d v="2021-06-25T00:00:00"/>
    <s v="Paid Back"/>
    <x v="57"/>
    <n v="2.415"/>
    <n v="0"/>
    <n v="2.415"/>
  </r>
  <r>
    <n v="17744"/>
    <d v="2021-01-05T00:00:00"/>
    <s v="Mid"/>
    <n v="623"/>
    <n v="125"/>
    <s v="Approved"/>
    <s v=""/>
    <d v="2021-02-04T00:00:00"/>
    <d v="2021-03-06T00:00:00"/>
    <d v="2021-04-05T00:00:00"/>
    <d v="2021-03-15T00:00:00"/>
    <d v="2021-03-06T00:00:00"/>
    <d v="2021-04-05T00:00:00"/>
    <s v="Paid Back"/>
    <x v="84"/>
    <n v="4.375"/>
    <n v="0"/>
    <n v="4.375"/>
  </r>
  <r>
    <n v="17745"/>
    <d v="2021-03-17T00:00:00"/>
    <s v="Mid"/>
    <n v="653"/>
    <n v="122"/>
    <s v="Approved"/>
    <s v=""/>
    <d v="2021-04-16T00:00:00"/>
    <d v="2021-05-16T00:00:00"/>
    <d v="2021-06-15T00:00:00"/>
    <d v="2021-04-23T00:00:00"/>
    <d v="2021-05-16T00:00:00"/>
    <d v="2021-06-15T00:00:00"/>
    <s v="Paid Back"/>
    <x v="26"/>
    <n v="4.2700000000000005"/>
    <n v="0"/>
    <n v="4.2700000000000005"/>
  </r>
  <r>
    <n v="17746"/>
    <d v="2021-03-13T00:00:00"/>
    <s v="Low"/>
    <n v="666"/>
    <n v="61"/>
    <s v="Approved"/>
    <s v=""/>
    <d v="2021-04-12T00:00:00"/>
    <d v="2021-05-12T00:00:00"/>
    <d v="2021-06-11T00:00:00"/>
    <d v="2021-04-13T00:00:00"/>
    <d v="2021-05-12T00:00:00"/>
    <d v="2021-06-11T00:00:00"/>
    <s v="Paid Back"/>
    <x v="5"/>
    <n v="2.1350000000000002"/>
    <n v="0"/>
    <n v="2.1350000000000002"/>
  </r>
  <r>
    <n v="17747"/>
    <d v="2021-02-05T00:00:00"/>
    <s v="High"/>
    <n v="600"/>
    <n v="121"/>
    <s v="Declined"/>
    <s v="System Issue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7748"/>
    <d v="2021-01-28T00:00:00"/>
    <s v="Mid"/>
    <n v="646"/>
    <n v="109"/>
    <s v="Approved"/>
    <s v=""/>
    <d v="2021-02-27T00:00:00"/>
    <d v="2021-03-29T00:00:00"/>
    <d v="2021-04-28T00:00:00"/>
    <d v="2021-03-07T00:00:00"/>
    <d v="2021-03-29T00:00:00"/>
    <d v="2021-04-28T00:00:00"/>
    <s v="Paid Back"/>
    <x v="56"/>
    <n v="3.8150000000000004"/>
    <n v="0"/>
    <n v="3.8150000000000004"/>
  </r>
  <r>
    <n v="17749"/>
    <d v="2021-01-05T00:00:00"/>
    <s v="Low"/>
    <n v="577"/>
    <n v="51"/>
    <s v="Declined"/>
    <s v="Eligibility"/>
    <d v="1899-12-30T00:00:00"/>
    <d v="1899-12-30T00:00:00"/>
    <d v="1899-12-30T00:00:00"/>
    <d v="1899-12-30T00:00:00"/>
    <d v="1899-12-30T00:00:00"/>
    <d v="1899-12-30T00:00:00"/>
    <s v=""/>
    <x v="84"/>
    <n v="0"/>
    <n v="0"/>
    <n v="0"/>
  </r>
  <r>
    <n v="17750"/>
    <d v="2021-03-18T00:00:00"/>
    <s v="Mid"/>
    <n v="650"/>
    <n v="115"/>
    <s v="Approved"/>
    <s v=""/>
    <d v="2021-04-17T00:00:00"/>
    <d v="2021-05-17T00:00:00"/>
    <d v="2021-06-16T00:00:00"/>
    <d v="2021-04-23T00:00:00"/>
    <d v="2021-05-17T00:00:00"/>
    <d v="2021-06-16T00:00:00"/>
    <s v="Paid Back"/>
    <x v="72"/>
    <n v="4.0250000000000004"/>
    <n v="0"/>
    <n v="4.0250000000000004"/>
  </r>
  <r>
    <n v="17751"/>
    <d v="2021-02-10T00:00:00"/>
    <s v="Mid"/>
    <n v="652"/>
    <n v="169"/>
    <s v="Approved"/>
    <s v=""/>
    <d v="2021-03-12T00:00:00"/>
    <d v="2021-04-11T00:00:00"/>
    <d v="2021-05-11T00:00:00"/>
    <d v="2021-03-13T00:00:00"/>
    <d v="2021-04-11T00:00:00"/>
    <d v="2021-05-11T00:00:00"/>
    <s v="Defaulted"/>
    <x v="20"/>
    <n v="5.9150000000000009"/>
    <n v="169"/>
    <n v="-163.08500000000001"/>
  </r>
  <r>
    <n v="17752"/>
    <d v="2021-02-02T00:00:00"/>
    <s v="Mid"/>
    <n v="570"/>
    <n v="84"/>
    <s v="Declined"/>
    <s v="Fraud Risk"/>
    <d v="1899-12-30T00:00:00"/>
    <d v="1899-12-30T00:00:00"/>
    <d v="1899-12-30T00:00:00"/>
    <d v="1899-12-30T00:00:00"/>
    <d v="1899-12-30T00:00:00"/>
    <d v="1899-12-30T00:00:00"/>
    <s v=""/>
    <x v="40"/>
    <n v="0"/>
    <n v="0"/>
    <n v="0"/>
  </r>
  <r>
    <n v="17753"/>
    <d v="2021-03-04T00:00:00"/>
    <s v="Mid"/>
    <n v="649"/>
    <n v="117"/>
    <s v="Approved"/>
    <s v=""/>
    <d v="2021-04-03T00:00:00"/>
    <d v="2021-05-03T00:00:00"/>
    <d v="2021-06-02T00:00:00"/>
    <d v="2021-04-06T00:00:00"/>
    <d v="2021-05-03T00:00:00"/>
    <d v="2021-06-02T00:00:00"/>
    <s v="Paid Back"/>
    <x v="54"/>
    <n v="4.0950000000000006"/>
    <n v="0"/>
    <n v="4.0950000000000006"/>
  </r>
  <r>
    <n v="17754"/>
    <d v="2021-02-08T00:00:00"/>
    <s v="Low"/>
    <n v="566"/>
    <n v="95"/>
    <s v="Declined"/>
    <s v="System Issue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7755"/>
    <d v="2021-02-03T00:00:00"/>
    <s v="Low"/>
    <n v="656"/>
    <n v="79"/>
    <s v="Approved"/>
    <s v=""/>
    <d v="2021-03-05T00:00:00"/>
    <d v="2021-04-04T00:00:00"/>
    <d v="2021-05-04T00:00:00"/>
    <d v="2021-03-11T00:00:00"/>
    <d v="2021-04-04T00:00:00"/>
    <d v="2021-05-04T00:00:00"/>
    <s v="Paid Back"/>
    <x v="53"/>
    <n v="2.7650000000000001"/>
    <n v="0"/>
    <n v="2.7650000000000001"/>
  </r>
  <r>
    <n v="17756"/>
    <d v="2021-02-21T00:00:00"/>
    <s v="Mid"/>
    <n v="636"/>
    <n v="138"/>
    <s v="Approved"/>
    <s v=""/>
    <d v="2021-03-23T00:00:00"/>
    <d v="2021-04-22T00:00:00"/>
    <d v="2021-05-22T00:00:00"/>
    <d v="2021-04-19T00:00:00"/>
    <d v="2021-04-22T00:00:00"/>
    <d v="2021-05-22T00:00:00"/>
    <s v="Paid Back"/>
    <x v="18"/>
    <n v="4.83"/>
    <n v="0"/>
    <n v="4.83"/>
  </r>
  <r>
    <n v="17757"/>
    <d v="2021-01-05T00:00:00"/>
    <s v="Mid"/>
    <n v="579"/>
    <n v="124"/>
    <s v="Declined"/>
    <s v="System Issue"/>
    <d v="1899-12-30T00:00:00"/>
    <d v="1899-12-30T00:00:00"/>
    <d v="1899-12-30T00:00:00"/>
    <d v="1899-12-30T00:00:00"/>
    <d v="1899-12-30T00:00:00"/>
    <d v="1899-12-30T00:00:00"/>
    <s v=""/>
    <x v="84"/>
    <n v="0"/>
    <n v="0"/>
    <n v="0"/>
  </r>
  <r>
    <n v="17758"/>
    <d v="2021-01-28T00:00:00"/>
    <s v="Low"/>
    <n v="630"/>
    <n v="61"/>
    <s v="Declined"/>
    <s v="System Issue"/>
    <d v="1899-12-30T00:00:00"/>
    <d v="1899-12-30T00:00:00"/>
    <d v="1899-12-30T00:00:00"/>
    <d v="1899-12-30T00:00:00"/>
    <d v="1899-12-30T00:00:00"/>
    <d v="1899-12-30T00:00:00"/>
    <s v=""/>
    <x v="56"/>
    <n v="0"/>
    <n v="0"/>
    <n v="0"/>
  </r>
  <r>
    <n v="17759"/>
    <d v="2021-03-09T00:00:00"/>
    <s v="Mid"/>
    <n v="629"/>
    <n v="102"/>
    <s v="Approved"/>
    <s v=""/>
    <d v="2021-04-08T00:00:00"/>
    <d v="2021-05-08T00:00:00"/>
    <d v="2021-06-07T00:00:00"/>
    <d v="2021-05-12T00:00:00"/>
    <d v="2021-05-08T00:00:00"/>
    <d v="2021-06-07T00:00:00"/>
    <s v="Defaulted"/>
    <x v="36"/>
    <n v="3.5700000000000003"/>
    <n v="102"/>
    <n v="-98.43"/>
  </r>
  <r>
    <n v="17760"/>
    <d v="2021-03-21T00:00:00"/>
    <s v="Mid"/>
    <n v="659"/>
    <n v="119"/>
    <s v="Approved"/>
    <s v=""/>
    <d v="2021-04-20T00:00:00"/>
    <d v="2021-05-20T00:00:00"/>
    <d v="2021-06-19T00:00:00"/>
    <d v="2021-04-23T00:00:00"/>
    <d v="2021-05-20T00:00:00"/>
    <d v="2021-06-19T00:00:00"/>
    <s v="Defaulted"/>
    <x v="66"/>
    <n v="4.165"/>
    <n v="119"/>
    <n v="-114.83499999999999"/>
  </r>
  <r>
    <n v="17761"/>
    <d v="2021-04-02T00:00:00"/>
    <s v="Low"/>
    <n v="671"/>
    <n v="121"/>
    <s v="Approved"/>
    <s v=""/>
    <d v="2021-05-02T00:00:00"/>
    <d v="2021-06-01T00:00:00"/>
    <d v="2021-07-01T00:00:00"/>
    <d v="2021-05-10T00:00:00"/>
    <d v="2021-06-01T00:00:00"/>
    <d v="2021-07-01T00:00:00"/>
    <s v="Defaulted"/>
    <x v="31"/>
    <n v="4.2350000000000003"/>
    <n v="121"/>
    <n v="-116.765"/>
  </r>
  <r>
    <n v="17762"/>
    <d v="2021-03-27T00:00:00"/>
    <s v="Mid"/>
    <n v="644"/>
    <n v="109"/>
    <s v="Approved"/>
    <s v=""/>
    <d v="2021-04-26T00:00:00"/>
    <d v="2021-05-26T00:00:00"/>
    <d v="2021-06-25T00:00:00"/>
    <d v="2021-04-28T00:00:00"/>
    <d v="2021-05-26T00:00:00"/>
    <d v="2021-06-25T00:00:00"/>
    <s v="Defaulted"/>
    <x v="57"/>
    <n v="3.8150000000000004"/>
    <n v="109"/>
    <n v="-105.185"/>
  </r>
  <r>
    <n v="17763"/>
    <d v="2021-01-27T00:00:00"/>
    <s v="High"/>
    <n v="597"/>
    <n v="126"/>
    <s v="Declined"/>
    <s v="Eligibility"/>
    <d v="1899-12-30T00:00:00"/>
    <d v="1899-12-30T00:00:00"/>
    <d v="1899-12-30T00:00:00"/>
    <d v="1899-12-30T00:00:00"/>
    <d v="1899-12-30T00:00:00"/>
    <d v="1899-12-30T00:00:00"/>
    <s v=""/>
    <x v="44"/>
    <n v="0"/>
    <n v="0"/>
    <n v="0"/>
  </r>
  <r>
    <n v="17764"/>
    <d v="2021-03-26T00:00:00"/>
    <s v="Low"/>
    <n v="604"/>
    <n v="129"/>
    <s v="Declined"/>
    <s v="Compliance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7765"/>
    <d v="2021-01-21T00:00:00"/>
    <s v="Low"/>
    <n v="635"/>
    <n v="92"/>
    <s v="Declined"/>
    <s v="Eligibility"/>
    <d v="1899-12-30T00:00:00"/>
    <d v="1899-12-30T00:00:00"/>
    <d v="1899-12-30T00:00:00"/>
    <d v="1899-12-30T00:00:00"/>
    <d v="1899-12-30T00:00:00"/>
    <d v="1899-12-30T00:00:00"/>
    <s v=""/>
    <x v="62"/>
    <n v="0"/>
    <n v="0"/>
    <n v="0"/>
  </r>
  <r>
    <n v="17766"/>
    <d v="2021-01-07T00:00:00"/>
    <s v="Mid"/>
    <n v="599"/>
    <n v="105"/>
    <s v="Declined"/>
    <s v="Credit Risk"/>
    <d v="1899-12-30T00:00:00"/>
    <d v="1899-12-30T00:00:00"/>
    <d v="1899-12-30T00:00:00"/>
    <d v="1899-12-30T00:00:00"/>
    <d v="1899-12-30T00:00:00"/>
    <d v="1899-12-30T00:00:00"/>
    <s v=""/>
    <x v="1"/>
    <n v="0"/>
    <n v="0"/>
    <n v="0"/>
  </r>
  <r>
    <n v="17767"/>
    <d v="2021-03-05T00:00:00"/>
    <s v="Mid"/>
    <n v="624"/>
    <n v="117"/>
    <s v="Approved"/>
    <s v=""/>
    <d v="2021-04-04T00:00:00"/>
    <d v="2021-05-04T00:00:00"/>
    <d v="2021-06-03T00:00:00"/>
    <d v="2021-04-14T00:00:00"/>
    <d v="2021-05-04T00:00:00"/>
    <d v="2021-06-03T00:00:00"/>
    <s v="Defaulted"/>
    <x v="37"/>
    <n v="4.0950000000000006"/>
    <n v="117"/>
    <n v="-112.905"/>
  </r>
  <r>
    <n v="17768"/>
    <d v="2021-02-04T00:00:00"/>
    <s v="Low"/>
    <n v="607"/>
    <n v="92"/>
    <s v="Declined"/>
    <s v="Eligibility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7769"/>
    <d v="2021-03-12T00:00:00"/>
    <s v="High"/>
    <n v="647"/>
    <n v="6"/>
    <s v="Approved"/>
    <s v=""/>
    <d v="2021-04-11T00:00:00"/>
    <d v="2021-05-11T00:00:00"/>
    <d v="2021-06-10T00:00:00"/>
    <d v="2021-04-13T00:00:00"/>
    <d v="2021-05-11T00:00:00"/>
    <d v="2021-06-10T00:00:00"/>
    <s v="Paid Back"/>
    <x v="78"/>
    <n v="0.21000000000000002"/>
    <n v="0"/>
    <n v="0.21000000000000002"/>
  </r>
  <r>
    <n v="17770"/>
    <d v="2021-03-06T00:00:00"/>
    <s v="Mid"/>
    <n v="619"/>
    <n v="104"/>
    <s v="Approved"/>
    <s v=""/>
    <d v="2021-04-05T00:00:00"/>
    <d v="2021-05-05T00:00:00"/>
    <d v="2021-06-04T00:00:00"/>
    <d v="2021-04-16T00:00:00"/>
    <d v="2021-05-05T00:00:00"/>
    <d v="2021-06-04T00:00:00"/>
    <s v="Paid Back"/>
    <x v="3"/>
    <n v="3.6400000000000006"/>
    <n v="0"/>
    <n v="3.6400000000000006"/>
  </r>
  <r>
    <n v="17771"/>
    <d v="2021-01-07T00:00:00"/>
    <s v="Low"/>
    <n v="647"/>
    <n v="156"/>
    <s v="Approved"/>
    <s v=""/>
    <d v="2021-02-06T00:00:00"/>
    <d v="2021-03-08T00:00:00"/>
    <d v="2021-04-07T00:00:00"/>
    <d v="2021-02-10T00:00:00"/>
    <d v="2021-03-08T00:00:00"/>
    <d v="2021-04-07T00:00:00"/>
    <s v="Paid Back"/>
    <x v="1"/>
    <n v="5.4600000000000009"/>
    <n v="0"/>
    <n v="5.4600000000000009"/>
  </r>
  <r>
    <n v="17772"/>
    <d v="2021-03-16T00:00:00"/>
    <s v="High"/>
    <n v="613"/>
    <n v="34"/>
    <s v="Approved"/>
    <s v=""/>
    <d v="2021-04-15T00:00:00"/>
    <d v="2021-05-15T00:00:00"/>
    <d v="2021-06-14T00:00:00"/>
    <d v="2021-05-24T00:00:00"/>
    <d v="2021-05-15T00:00:00"/>
    <d v="2021-06-14T00:00:00"/>
    <s v="Paid Back"/>
    <x v="63"/>
    <n v="1.1900000000000002"/>
    <n v="0"/>
    <n v="1.1900000000000002"/>
  </r>
  <r>
    <n v="17773"/>
    <d v="2021-03-02T00:00:00"/>
    <s v="High"/>
    <n v="718"/>
    <n v="141"/>
    <s v="Approved"/>
    <s v=""/>
    <d v="2021-04-01T00:00:00"/>
    <d v="2021-05-01T00:00:00"/>
    <d v="2021-05-31T00:00:00"/>
    <d v="2021-04-02T00:00:00"/>
    <d v="2021-05-01T00:00:00"/>
    <d v="2021-05-31T00:00:00"/>
    <s v="Paid Back"/>
    <x v="47"/>
    <n v="4.9350000000000005"/>
    <n v="0"/>
    <n v="4.9350000000000005"/>
  </r>
  <r>
    <n v="17774"/>
    <d v="2021-02-27T00:00:00"/>
    <s v="Mid"/>
    <n v="619"/>
    <n v="96"/>
    <s v="Declined"/>
    <s v="Eligibility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7775"/>
    <d v="2021-02-26T00:00:00"/>
    <s v="Mid"/>
    <n v="582"/>
    <n v="121"/>
    <s v="Declined"/>
    <s v="Eligibility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7776"/>
    <d v="2021-03-31T00:00:00"/>
    <s v="Low"/>
    <n v="676"/>
    <n v="52"/>
    <s v="Approved"/>
    <s v=""/>
    <d v="2021-04-30T00:00:00"/>
    <d v="2021-05-30T00:00:00"/>
    <d v="2021-06-29T00:00:00"/>
    <d v="2021-05-01T00:00:00"/>
    <d v="2021-05-30T00:00:00"/>
    <d v="2021-06-29T00:00:00"/>
    <s v="Paid Back"/>
    <x v="55"/>
    <n v="1.8200000000000003"/>
    <n v="0"/>
    <n v="1.8200000000000003"/>
  </r>
  <r>
    <n v="17777"/>
    <d v="2021-02-04T00:00:00"/>
    <s v="Low"/>
    <n v="572"/>
    <n v="48"/>
    <s v="Declined"/>
    <s v="Credit Risk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7778"/>
    <d v="2021-02-15T00:00:00"/>
    <s v="Mid"/>
    <n v="610"/>
    <n v="155"/>
    <s v="Declined"/>
    <s v="Eligibility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7779"/>
    <d v="2021-03-13T00:00:00"/>
    <s v="Low"/>
    <n v="608"/>
    <n v="93"/>
    <s v="Declined"/>
    <s v="Fraud Risk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7780"/>
    <d v="2021-02-16T00:00:00"/>
    <s v="High"/>
    <n v="624"/>
    <n v="93"/>
    <s v="Approved"/>
    <s v=""/>
    <d v="2021-03-18T00:00:00"/>
    <d v="2021-04-17T00:00:00"/>
    <d v="2021-05-17T00:00:00"/>
    <d v="2021-03-24T00:00:00"/>
    <d v="2021-04-17T00:00:00"/>
    <d v="2021-05-17T00:00:00"/>
    <s v="Defaulted"/>
    <x v="35"/>
    <n v="3.2550000000000003"/>
    <n v="93"/>
    <n v="-89.745000000000005"/>
  </r>
  <r>
    <n v="17781"/>
    <d v="2021-01-15T00:00:00"/>
    <s v="High"/>
    <n v="632"/>
    <n v="106"/>
    <s v="Approved"/>
    <s v=""/>
    <d v="2021-02-14T00:00:00"/>
    <d v="2021-03-16T00:00:00"/>
    <d v="2021-04-15T00:00:00"/>
    <d v="2021-02-28T00:00:00"/>
    <d v="2021-03-16T00:00:00"/>
    <d v="2021-04-15T00:00:00"/>
    <s v="Paid Back"/>
    <x v="71"/>
    <n v="3.7100000000000004"/>
    <n v="0"/>
    <n v="3.7100000000000004"/>
  </r>
  <r>
    <n v="17782"/>
    <d v="2021-01-07T00:00:00"/>
    <s v="Low"/>
    <n v="656"/>
    <n v="86"/>
    <s v="Approved"/>
    <s v=""/>
    <d v="2021-02-06T00:00:00"/>
    <d v="2021-03-08T00:00:00"/>
    <d v="2021-04-07T00:00:00"/>
    <d v="2021-02-08T00:00:00"/>
    <d v="2021-03-08T00:00:00"/>
    <d v="2021-04-07T00:00:00"/>
    <s v="Paid Back"/>
    <x v="1"/>
    <n v="3.0100000000000002"/>
    <n v="0"/>
    <n v="3.0100000000000002"/>
  </r>
  <r>
    <n v="17783"/>
    <d v="2021-02-15T00:00:00"/>
    <s v="Mid"/>
    <n v="654"/>
    <n v="88"/>
    <s v="Approved"/>
    <s v=""/>
    <d v="2021-03-17T00:00:00"/>
    <d v="2021-04-16T00:00:00"/>
    <d v="2021-05-16T00:00:00"/>
    <d v="2021-03-23T00:00:00"/>
    <d v="2021-04-16T00:00:00"/>
    <d v="2021-05-16T00:00:00"/>
    <s v="Defaulted"/>
    <x v="43"/>
    <n v="3.08"/>
    <n v="88"/>
    <n v="-84.92"/>
  </r>
  <r>
    <n v="17784"/>
    <d v="2021-03-31T00:00:00"/>
    <s v="Mid"/>
    <n v="605"/>
    <n v="51"/>
    <s v="Approved"/>
    <s v=""/>
    <d v="2021-04-30T00:00:00"/>
    <d v="2021-05-30T00:00:00"/>
    <d v="2021-06-29T00:00:00"/>
    <d v="2021-05-12T00:00:00"/>
    <d v="2021-05-30T00:00:00"/>
    <d v="2021-06-29T00:00:00"/>
    <s v="Defaulted"/>
    <x v="55"/>
    <n v="1.7850000000000001"/>
    <n v="51"/>
    <n v="-49.215000000000003"/>
  </r>
  <r>
    <n v="17785"/>
    <d v="2021-02-13T00:00:00"/>
    <s v="High"/>
    <n v="603"/>
    <n v="103"/>
    <s v="Approved"/>
    <s v=""/>
    <d v="2021-03-15T00:00:00"/>
    <d v="2021-04-14T00:00:00"/>
    <d v="2021-05-14T00:00:00"/>
    <d v="2021-03-30T00:00:00"/>
    <d v="2021-04-14T00:00:00"/>
    <d v="2021-05-14T00:00:00"/>
    <s v="Paid Back"/>
    <x v="67"/>
    <n v="3.6050000000000004"/>
    <n v="0"/>
    <n v="3.6050000000000004"/>
  </r>
  <r>
    <n v="17786"/>
    <d v="2021-02-11T00:00:00"/>
    <s v="Low"/>
    <n v="606"/>
    <n v="129"/>
    <s v="Declined"/>
    <s v="Credit Risk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7787"/>
    <d v="2021-04-02T00:00:00"/>
    <s v="Low"/>
    <n v="591"/>
    <n v="152"/>
    <s v="Declined"/>
    <s v="Eligibility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17788"/>
    <d v="2021-01-29T00:00:00"/>
    <s v="High"/>
    <n v="600"/>
    <n v="94"/>
    <s v="Declined"/>
    <s v="System Issue"/>
    <d v="1899-12-30T00:00:00"/>
    <d v="1899-12-30T00:00:00"/>
    <d v="1899-12-30T00:00:00"/>
    <d v="1899-12-30T00:00:00"/>
    <d v="1899-12-30T00:00:00"/>
    <d v="1899-12-30T00:00:00"/>
    <s v=""/>
    <x v="45"/>
    <n v="0"/>
    <n v="0"/>
    <n v="0"/>
  </r>
  <r>
    <n v="17789"/>
    <d v="2021-03-15T00:00:00"/>
    <s v="Mid"/>
    <n v="622"/>
    <n v="58"/>
    <s v="Approved"/>
    <s v=""/>
    <d v="2021-04-14T00:00:00"/>
    <d v="2021-05-14T00:00:00"/>
    <d v="2021-06-13T00:00:00"/>
    <d v="2021-05-03T00:00:00"/>
    <d v="2021-05-14T00:00:00"/>
    <d v="2021-06-13T00:00:00"/>
    <s v="Paid Back"/>
    <x v="85"/>
    <n v="2.0300000000000002"/>
    <n v="0"/>
    <n v="2.0300000000000002"/>
  </r>
  <r>
    <n v="17790"/>
    <d v="2021-03-18T00:00:00"/>
    <s v="Low"/>
    <n v="579"/>
    <n v="94"/>
    <s v="Declined"/>
    <s v="Compliance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7791"/>
    <d v="2021-03-30T00:00:00"/>
    <s v="High"/>
    <n v="618"/>
    <n v="106"/>
    <s v="Approved"/>
    <s v=""/>
    <d v="2021-04-29T00:00:00"/>
    <d v="2021-05-29T00:00:00"/>
    <d v="2021-06-28T00:00:00"/>
    <d v="2021-05-16T00:00:00"/>
    <d v="2021-05-29T00:00:00"/>
    <d v="2021-06-28T00:00:00"/>
    <s v="Paid Back"/>
    <x v="6"/>
    <n v="3.7100000000000004"/>
    <n v="0"/>
    <n v="3.7100000000000004"/>
  </r>
  <r>
    <n v="17792"/>
    <d v="2021-02-22T00:00:00"/>
    <s v="Low"/>
    <n v="625"/>
    <n v="91"/>
    <s v="Declined"/>
    <s v="Credit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7793"/>
    <d v="2021-02-10T00:00:00"/>
    <s v="Low"/>
    <n v="681"/>
    <n v="41"/>
    <s v="Approved"/>
    <s v=""/>
    <d v="2021-03-12T00:00:00"/>
    <d v="2021-04-11T00:00:00"/>
    <d v="2021-05-11T00:00:00"/>
    <d v="2021-03-16T00:00:00"/>
    <d v="2021-04-11T00:00:00"/>
    <d v="2021-05-11T00:00:00"/>
    <s v="Paid Back"/>
    <x v="20"/>
    <n v="1.4350000000000001"/>
    <n v="0"/>
    <n v="1.4350000000000001"/>
  </r>
  <r>
    <n v="17794"/>
    <d v="2021-02-03T00:00:00"/>
    <s v="High"/>
    <n v="569"/>
    <n v="77"/>
    <s v="Declined"/>
    <s v="Fraud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7795"/>
    <d v="2021-02-13T00:00:00"/>
    <s v="Low"/>
    <n v="632"/>
    <n v="126"/>
    <s v="Declined"/>
    <s v="Compliance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7796"/>
    <d v="2021-01-21T00:00:00"/>
    <s v="Mid"/>
    <n v="670"/>
    <n v="111"/>
    <s v="Approved"/>
    <s v=""/>
    <d v="2021-02-20T00:00:00"/>
    <d v="2021-03-22T00:00:00"/>
    <d v="2021-04-21T00:00:00"/>
    <d v="2021-02-20T00:00:00"/>
    <d v="2021-03-22T00:00:00"/>
    <d v="2021-04-21T00:00:00"/>
    <s v="Paid Back"/>
    <x v="62"/>
    <n v="3.8850000000000002"/>
    <n v="0"/>
    <n v="3.8850000000000002"/>
  </r>
  <r>
    <n v="17797"/>
    <d v="2021-01-13T00:00:00"/>
    <s v="High"/>
    <n v="620"/>
    <n v="85"/>
    <s v="Approved"/>
    <s v=""/>
    <d v="2021-02-12T00:00:00"/>
    <d v="2021-03-14T00:00:00"/>
    <d v="2021-04-13T00:00:00"/>
    <d v="2021-03-12T00:00:00"/>
    <d v="2021-03-14T00:00:00"/>
    <d v="2021-04-13T00:00:00"/>
    <s v="Paid Back"/>
    <x v="87"/>
    <n v="2.9750000000000001"/>
    <n v="0"/>
    <n v="2.9750000000000001"/>
  </r>
  <r>
    <n v="17798"/>
    <d v="2021-01-31T00:00:00"/>
    <s v="Low"/>
    <n v="628"/>
    <n v="121"/>
    <s v="Declined"/>
    <s v="Eligibility"/>
    <d v="1899-12-30T00:00:00"/>
    <d v="1899-12-30T00:00:00"/>
    <d v="1899-12-30T00:00:00"/>
    <d v="1899-12-30T00:00:00"/>
    <d v="1899-12-30T00:00:00"/>
    <d v="1899-12-30T00:00:00"/>
    <s v=""/>
    <x v="79"/>
    <n v="0"/>
    <n v="0"/>
    <n v="0"/>
  </r>
  <r>
    <n v="17799"/>
    <d v="2021-01-08T00:00:00"/>
    <s v="Low"/>
    <n v="609"/>
    <n v="98"/>
    <s v="Declined"/>
    <s v="Compliance"/>
    <d v="1899-12-30T00:00:00"/>
    <d v="1899-12-30T00:00:00"/>
    <d v="1899-12-30T00:00:00"/>
    <d v="1899-12-30T00:00:00"/>
    <d v="1899-12-30T00:00:00"/>
    <d v="1899-12-30T00:00:00"/>
    <s v=""/>
    <x v="68"/>
    <n v="0"/>
    <n v="0"/>
    <n v="0"/>
  </r>
  <r>
    <n v="17800"/>
    <d v="2021-01-26T00:00:00"/>
    <s v="Mid"/>
    <n v="671"/>
    <n v="99"/>
    <s v="Approved"/>
    <s v=""/>
    <d v="2021-02-25T00:00:00"/>
    <d v="2021-03-27T00:00:00"/>
    <d v="2021-04-26T00:00:00"/>
    <d v="2021-03-05T00:00:00"/>
    <d v="2021-03-27T00:00:00"/>
    <d v="2021-04-26T00:00:00"/>
    <s v="Paid Back"/>
    <x v="80"/>
    <n v="3.4650000000000003"/>
    <n v="0"/>
    <n v="3.4650000000000003"/>
  </r>
  <r>
    <n v="17801"/>
    <d v="2021-02-04T00:00:00"/>
    <s v="Mid"/>
    <n v="587"/>
    <n v="97"/>
    <s v="Declined"/>
    <s v="Eligibility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7802"/>
    <d v="2021-02-13T00:00:00"/>
    <s v="Low"/>
    <n v="587"/>
    <n v="146"/>
    <s v="Declined"/>
    <s v="System Issue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7803"/>
    <d v="2021-02-03T00:00:00"/>
    <s v="High"/>
    <n v="619"/>
    <n v="100"/>
    <s v="Approved"/>
    <s v=""/>
    <d v="2021-03-05T00:00:00"/>
    <d v="2021-04-04T00:00:00"/>
    <d v="2021-05-04T00:00:00"/>
    <d v="2021-03-07T00:00:00"/>
    <d v="2021-04-04T00:00:00"/>
    <d v="2021-05-04T00:00:00"/>
    <s v="Paid Back"/>
    <x v="53"/>
    <n v="3.5000000000000004"/>
    <n v="0"/>
    <n v="3.5000000000000004"/>
  </r>
  <r>
    <n v="17804"/>
    <d v="2021-01-10T00:00:00"/>
    <s v="Mid"/>
    <n v="626"/>
    <n v="116"/>
    <s v="Approved"/>
    <s v=""/>
    <d v="2021-02-09T00:00:00"/>
    <d v="2021-03-11T00:00:00"/>
    <d v="2021-04-10T00:00:00"/>
    <d v="2021-02-15T00:00:00"/>
    <d v="2021-03-11T00:00:00"/>
    <d v="2021-04-10T00:00:00"/>
    <s v="Defaulted"/>
    <x v="61"/>
    <n v="4.0600000000000005"/>
    <n v="116"/>
    <n v="-111.94"/>
  </r>
  <r>
    <n v="17805"/>
    <d v="2021-03-06T00:00:00"/>
    <s v="Mid"/>
    <n v="584"/>
    <n v="103"/>
    <s v="Declined"/>
    <s v="Fraud Risk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7806"/>
    <d v="2021-03-25T00:00:00"/>
    <s v="High"/>
    <n v="616"/>
    <n v="52"/>
    <s v="Approved"/>
    <s v=""/>
    <d v="2021-04-24T00:00:00"/>
    <d v="2021-05-24T00:00:00"/>
    <d v="2021-06-23T00:00:00"/>
    <d v="2021-05-25T00:00:00"/>
    <d v="2021-05-24T00:00:00"/>
    <d v="2021-06-23T00:00:00"/>
    <s v="Defaulted"/>
    <x v="82"/>
    <n v="1.8200000000000003"/>
    <n v="52"/>
    <n v="-50.18"/>
  </r>
  <r>
    <n v="17807"/>
    <d v="2021-02-27T00:00:00"/>
    <s v="Mid"/>
    <n v="600"/>
    <n v="81"/>
    <s v="Declined"/>
    <s v="Credit Risk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7808"/>
    <d v="2021-03-17T00:00:00"/>
    <s v="Low"/>
    <n v="635"/>
    <n v="50"/>
    <s v="Approved"/>
    <s v=""/>
    <d v="2021-04-16T00:00:00"/>
    <d v="2021-05-16T00:00:00"/>
    <d v="2021-06-15T00:00:00"/>
    <d v="2021-04-27T00:00:00"/>
    <d v="2021-05-16T00:00:00"/>
    <d v="2021-06-15T00:00:00"/>
    <s v="Paid Back"/>
    <x v="26"/>
    <n v="1.7500000000000002"/>
    <n v="0"/>
    <n v="1.7500000000000002"/>
  </r>
  <r>
    <n v="17809"/>
    <d v="2021-01-16T00:00:00"/>
    <s v="Mid"/>
    <n v="597"/>
    <n v="113"/>
    <s v="Declined"/>
    <s v="Credit Risk"/>
    <d v="1899-12-30T00:00:00"/>
    <d v="1899-12-30T00:00:00"/>
    <d v="1899-12-30T00:00:00"/>
    <d v="1899-12-30T00:00:00"/>
    <d v="1899-12-30T00:00:00"/>
    <d v="1899-12-30T00:00:00"/>
    <s v=""/>
    <x v="89"/>
    <n v="0"/>
    <n v="0"/>
    <n v="0"/>
  </r>
  <r>
    <n v="17810"/>
    <d v="2021-03-28T00:00:00"/>
    <s v="Mid"/>
    <n v="715"/>
    <n v="80"/>
    <s v="Approved"/>
    <s v=""/>
    <d v="2021-04-27T00:00:00"/>
    <d v="2021-05-27T00:00:00"/>
    <d v="2021-06-26T00:00:00"/>
    <d v="2021-04-27T00:00:00"/>
    <d v="2021-05-27T00:00:00"/>
    <d v="2021-06-26T00:00:00"/>
    <s v="Paid Back"/>
    <x v="50"/>
    <n v="2.8000000000000003"/>
    <n v="0"/>
    <n v="2.8000000000000003"/>
  </r>
  <r>
    <n v="17811"/>
    <d v="2021-03-27T00:00:00"/>
    <s v="Mid"/>
    <n v="631"/>
    <n v="138"/>
    <s v="Approved"/>
    <s v=""/>
    <d v="2021-04-26T00:00:00"/>
    <d v="2021-05-26T00:00:00"/>
    <d v="2021-06-25T00:00:00"/>
    <d v="2021-05-11T00:00:00"/>
    <d v="2021-05-26T00:00:00"/>
    <d v="2021-06-25T00:00:00"/>
    <s v="Defaulted"/>
    <x v="57"/>
    <n v="4.83"/>
    <n v="138"/>
    <n v="-133.16999999999999"/>
  </r>
  <r>
    <n v="17812"/>
    <d v="2021-02-20T00:00:00"/>
    <s v="Low"/>
    <n v="650"/>
    <n v="69"/>
    <s v="Approved"/>
    <s v=""/>
    <d v="2021-03-22T00:00:00"/>
    <d v="2021-04-21T00:00:00"/>
    <d v="2021-05-21T00:00:00"/>
    <d v="2021-03-22T00:00:00"/>
    <d v="2021-04-21T00:00:00"/>
    <d v="2021-05-21T00:00:00"/>
    <s v="Paid Back"/>
    <x v="64"/>
    <n v="2.415"/>
    <n v="0"/>
    <n v="2.415"/>
  </r>
  <r>
    <n v="17813"/>
    <d v="2021-02-09T00:00:00"/>
    <s v="Mid"/>
    <n v="647"/>
    <n v="105"/>
    <s v="Approved"/>
    <s v=""/>
    <d v="2021-03-11T00:00:00"/>
    <d v="2021-04-10T00:00:00"/>
    <d v="2021-05-10T00:00:00"/>
    <d v="2021-03-21T00:00:00"/>
    <d v="2021-04-10T00:00:00"/>
    <d v="2021-05-10T00:00:00"/>
    <s v="Defaulted"/>
    <x v="46"/>
    <n v="3.6750000000000003"/>
    <n v="105"/>
    <n v="-101.325"/>
  </r>
  <r>
    <n v="17814"/>
    <d v="2021-02-19T00:00:00"/>
    <s v="Mid"/>
    <n v="586"/>
    <n v="112"/>
    <s v="Declined"/>
    <s v="Credit Risk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7815"/>
    <d v="2021-01-19T00:00:00"/>
    <s v="Mid"/>
    <n v="568"/>
    <n v="82"/>
    <s v="Declined"/>
    <s v="Credit Risk"/>
    <d v="1899-12-30T00:00:00"/>
    <d v="1899-12-30T00:00:00"/>
    <d v="1899-12-30T00:00:00"/>
    <d v="1899-12-30T00:00:00"/>
    <d v="1899-12-30T00:00:00"/>
    <d v="1899-12-30T00:00:00"/>
    <s v=""/>
    <x v="29"/>
    <n v="0"/>
    <n v="0"/>
    <n v="0"/>
  </r>
  <r>
    <n v="17816"/>
    <d v="2021-02-22T00:00:00"/>
    <s v="Mid"/>
    <n v="589"/>
    <n v="127"/>
    <s v="Declined"/>
    <s v="Fraud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7817"/>
    <d v="2021-01-12T00:00:00"/>
    <s v="Mid"/>
    <n v="652"/>
    <n v="109"/>
    <s v="Approved"/>
    <s v=""/>
    <d v="2021-02-11T00:00:00"/>
    <d v="2021-03-13T00:00:00"/>
    <d v="2021-04-12T00:00:00"/>
    <d v="2021-02-21T00:00:00"/>
    <d v="2021-03-13T00:00:00"/>
    <d v="2021-04-12T00:00:00"/>
    <s v="Paid Back"/>
    <x v="75"/>
    <n v="3.8150000000000004"/>
    <n v="0"/>
    <n v="3.8150000000000004"/>
  </r>
  <r>
    <n v="17818"/>
    <d v="2021-03-18T00:00:00"/>
    <s v="High"/>
    <n v="598"/>
    <n v="137"/>
    <s v="Approved"/>
    <s v=""/>
    <d v="2021-04-17T00:00:00"/>
    <d v="2021-05-17T00:00:00"/>
    <d v="2021-06-16T00:00:00"/>
    <d v="2021-06-26T00:00:00"/>
    <d v="2021-05-17T00:00:00"/>
    <d v="2021-06-16T00:00:00"/>
    <s v="Paid Back"/>
    <x v="72"/>
    <n v="4.7950000000000008"/>
    <n v="0"/>
    <n v="4.7950000000000008"/>
  </r>
  <r>
    <n v="17819"/>
    <d v="2021-02-06T00:00:00"/>
    <s v="Low"/>
    <n v="595"/>
    <n v="96"/>
    <s v="Declined"/>
    <s v="Eligibility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7820"/>
    <d v="2021-03-22T00:00:00"/>
    <s v="Mid"/>
    <n v="639"/>
    <n v="87"/>
    <s v="Approved"/>
    <s v=""/>
    <d v="2021-04-21T00:00:00"/>
    <d v="2021-05-21T00:00:00"/>
    <d v="2021-06-20T00:00:00"/>
    <d v="2021-04-23T00:00:00"/>
    <d v="2021-05-21T00:00:00"/>
    <d v="2021-06-20T00:00:00"/>
    <s v="Paid Back"/>
    <x v="52"/>
    <n v="3.0450000000000004"/>
    <n v="0"/>
    <n v="3.0450000000000004"/>
  </r>
  <r>
    <n v="17821"/>
    <d v="2021-02-06T00:00:00"/>
    <s v="Low"/>
    <n v="633"/>
    <n v="90"/>
    <s v="Declined"/>
    <s v="Compliance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7822"/>
    <d v="2021-02-03T00:00:00"/>
    <s v="Low"/>
    <n v="624"/>
    <n v="120"/>
    <s v="Declined"/>
    <s v="Eligibility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7823"/>
    <d v="2021-03-04T00:00:00"/>
    <s v="Mid"/>
    <n v="629"/>
    <n v="85"/>
    <s v="Approved"/>
    <s v=""/>
    <d v="2021-04-03T00:00:00"/>
    <d v="2021-05-03T00:00:00"/>
    <d v="2021-06-02T00:00:00"/>
    <d v="2021-05-04T00:00:00"/>
    <d v="2021-05-03T00:00:00"/>
    <d v="2021-06-02T00:00:00"/>
    <s v="Paid Back"/>
    <x v="54"/>
    <n v="2.9750000000000001"/>
    <n v="0"/>
    <n v="2.9750000000000001"/>
  </r>
  <r>
    <n v="17824"/>
    <d v="2021-03-04T00:00:00"/>
    <s v="High"/>
    <n v="603"/>
    <n v="132"/>
    <s v="Approved"/>
    <s v=""/>
    <d v="2021-04-03T00:00:00"/>
    <d v="2021-05-03T00:00:00"/>
    <d v="2021-06-02T00:00:00"/>
    <d v="2021-04-10T00:00:00"/>
    <d v="2021-05-03T00:00:00"/>
    <d v="2021-06-02T00:00:00"/>
    <s v="Defaulted"/>
    <x v="54"/>
    <n v="4.62"/>
    <n v="132"/>
    <n v="-127.38"/>
  </r>
  <r>
    <n v="17825"/>
    <d v="2021-01-18T00:00:00"/>
    <s v="Low"/>
    <n v="662"/>
    <n v="97"/>
    <s v="Approved"/>
    <s v=""/>
    <d v="2021-02-17T00:00:00"/>
    <d v="2021-03-19T00:00:00"/>
    <d v="2021-04-18T00:00:00"/>
    <d v="2021-02-18T00:00:00"/>
    <d v="2021-03-19T00:00:00"/>
    <d v="2021-04-18T00:00:00"/>
    <s v="Defaulted"/>
    <x v="65"/>
    <n v="3.3950000000000005"/>
    <n v="97"/>
    <n v="-93.605000000000004"/>
  </r>
  <r>
    <n v="17826"/>
    <d v="2021-02-17T00:00:00"/>
    <s v="Mid"/>
    <n v="595"/>
    <n v="113"/>
    <s v="Declined"/>
    <s v="Fraud Risk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7827"/>
    <d v="2021-03-24T00:00:00"/>
    <s v="Low"/>
    <n v="578"/>
    <n v="134"/>
    <s v="Declined"/>
    <s v="Eligibility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17828"/>
    <d v="2021-01-14T00:00:00"/>
    <s v="Mid"/>
    <n v="716"/>
    <n v="132"/>
    <s v="Approved"/>
    <s v=""/>
    <d v="2021-02-13T00:00:00"/>
    <d v="2021-03-15T00:00:00"/>
    <d v="2021-04-14T00:00:00"/>
    <d v="2021-02-21T00:00:00"/>
    <d v="2021-03-15T00:00:00"/>
    <d v="2021-04-14T00:00:00"/>
    <s v="Paid Back"/>
    <x v="69"/>
    <n v="4.62"/>
    <n v="0"/>
    <n v="4.62"/>
  </r>
  <r>
    <n v="17829"/>
    <d v="2021-02-10T00:00:00"/>
    <s v="High"/>
    <n v="561"/>
    <n v="58"/>
    <s v="Declined"/>
    <s v="System Issue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7830"/>
    <d v="2021-02-15T00:00:00"/>
    <s v="Low"/>
    <n v="576"/>
    <n v="149"/>
    <s v="Declined"/>
    <s v="System Issue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7831"/>
    <d v="2021-01-12T00:00:00"/>
    <s v="High"/>
    <n v="626"/>
    <n v="125"/>
    <s v="Approved"/>
    <s v=""/>
    <d v="2021-02-11T00:00:00"/>
    <d v="2021-03-13T00:00:00"/>
    <d v="2021-04-12T00:00:00"/>
    <d v="2021-03-08T00:00:00"/>
    <d v="2021-03-13T00:00:00"/>
    <d v="2021-04-12T00:00:00"/>
    <s v="Paid Back"/>
    <x v="75"/>
    <n v="4.375"/>
    <n v="0"/>
    <n v="4.375"/>
  </r>
  <r>
    <n v="17832"/>
    <d v="2021-01-19T00:00:00"/>
    <s v="Mid"/>
    <n v="635"/>
    <n v="168"/>
    <s v="Approved"/>
    <s v=""/>
    <d v="2021-02-18T00:00:00"/>
    <d v="2021-03-20T00:00:00"/>
    <d v="2021-04-19T00:00:00"/>
    <d v="2021-03-16T00:00:00"/>
    <d v="2021-03-20T00:00:00"/>
    <d v="2021-04-19T00:00:00"/>
    <s v="Paid Back"/>
    <x v="29"/>
    <n v="5.8800000000000008"/>
    <n v="0"/>
    <n v="5.8800000000000008"/>
  </r>
  <r>
    <n v="17833"/>
    <d v="2021-03-24T00:00:00"/>
    <s v="Low"/>
    <n v="638"/>
    <n v="105"/>
    <s v="Declined"/>
    <s v="Credit Risk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17834"/>
    <d v="2021-03-25T00:00:00"/>
    <s v="Low"/>
    <n v="608"/>
    <n v="141"/>
    <s v="Declined"/>
    <s v="Credit Risk"/>
    <d v="1899-12-30T00:00:00"/>
    <d v="1899-12-30T00:00:00"/>
    <d v="1899-12-30T00:00:00"/>
    <d v="1899-12-30T00:00:00"/>
    <d v="1899-12-30T00:00:00"/>
    <d v="1899-12-30T00:00:00"/>
    <s v=""/>
    <x v="82"/>
    <n v="0"/>
    <n v="0"/>
    <n v="0"/>
  </r>
  <r>
    <n v="17835"/>
    <d v="2021-02-04T00:00:00"/>
    <s v="Mid"/>
    <n v="600"/>
    <n v="65"/>
    <s v="Declined"/>
    <s v="Eligibility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7836"/>
    <d v="2021-03-28T00:00:00"/>
    <s v="Low"/>
    <n v="619"/>
    <n v="140"/>
    <s v="Declined"/>
    <s v="Credit Risk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7837"/>
    <d v="2021-03-14T00:00:00"/>
    <s v="High"/>
    <n v="638"/>
    <n v="130"/>
    <s v="Approved"/>
    <s v=""/>
    <d v="2021-04-13T00:00:00"/>
    <d v="2021-05-13T00:00:00"/>
    <d v="2021-06-12T00:00:00"/>
    <d v="2021-04-15T00:00:00"/>
    <d v="2021-05-13T00:00:00"/>
    <d v="2021-06-12T00:00:00"/>
    <s v="Defaulted"/>
    <x v="23"/>
    <n v="4.5500000000000007"/>
    <n v="130"/>
    <n v="-125.45"/>
  </r>
  <r>
    <n v="17838"/>
    <d v="2021-01-03T00:00:00"/>
    <s v="Mid"/>
    <n v="569"/>
    <n v="108"/>
    <s v="Declined"/>
    <s v="System Issue"/>
    <d v="1899-12-30T00:00:00"/>
    <d v="1899-12-30T00:00:00"/>
    <d v="1899-12-30T00:00:00"/>
    <d v="1899-12-30T00:00:00"/>
    <d v="1899-12-30T00:00:00"/>
    <d v="1899-12-30T00:00:00"/>
    <s v=""/>
    <x v="21"/>
    <n v="0"/>
    <n v="0"/>
    <n v="0"/>
  </r>
  <r>
    <n v="17839"/>
    <d v="2021-03-01T00:00:00"/>
    <s v="Mid"/>
    <n v="626"/>
    <n v="80"/>
    <s v="Approved"/>
    <s v=""/>
    <d v="2021-03-31T00:00:00"/>
    <d v="2021-04-30T00:00:00"/>
    <d v="2021-05-30T00:00:00"/>
    <d v="2021-03-31T00:00:00"/>
    <d v="2021-04-30T00:00:00"/>
    <d v="2021-05-30T00:00:00"/>
    <s v="Defaulted"/>
    <x v="70"/>
    <n v="2.8000000000000003"/>
    <n v="80"/>
    <n v="-77.2"/>
  </r>
  <r>
    <n v="17840"/>
    <d v="2021-03-24T00:00:00"/>
    <s v="Low"/>
    <n v="609"/>
    <n v="83"/>
    <s v="Approved"/>
    <s v=""/>
    <d v="2021-04-23T00:00:00"/>
    <d v="2021-05-23T00:00:00"/>
    <d v="2021-06-22T00:00:00"/>
    <d v="2021-05-04T00:00:00"/>
    <d v="2021-05-23T00:00:00"/>
    <d v="2021-06-22T00:00:00"/>
    <s v="Defaulted"/>
    <x v="27"/>
    <n v="2.9050000000000002"/>
    <n v="83"/>
    <n v="-80.094999999999999"/>
  </r>
  <r>
    <n v="17841"/>
    <d v="2021-03-30T00:00:00"/>
    <s v="Mid"/>
    <n v="583"/>
    <n v="98"/>
    <s v="Approved"/>
    <s v=""/>
    <d v="2021-04-29T00:00:00"/>
    <d v="2021-05-29T00:00:00"/>
    <d v="2021-06-28T00:00:00"/>
    <d v="2021-07-16T00:00:00"/>
    <d v="2021-05-29T00:00:00"/>
    <d v="2021-06-28T00:00:00"/>
    <s v="Defaulted"/>
    <x v="6"/>
    <n v="3.43"/>
    <n v="98"/>
    <n v="-94.57"/>
  </r>
  <r>
    <n v="17842"/>
    <d v="2021-02-17T00:00:00"/>
    <s v="Mid"/>
    <n v="565"/>
    <n v="49"/>
    <s v="Declined"/>
    <s v="System Issue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7843"/>
    <d v="2021-03-11T00:00:00"/>
    <s v="Low"/>
    <n v="594"/>
    <n v="104"/>
    <s v="Declined"/>
    <s v="System Issue"/>
    <d v="1899-12-30T00:00:00"/>
    <d v="1899-12-30T00:00:00"/>
    <d v="1899-12-30T00:00:00"/>
    <d v="1899-12-30T00:00:00"/>
    <d v="1899-12-30T00:00:00"/>
    <d v="1899-12-30T00:00:00"/>
    <s v=""/>
    <x v="83"/>
    <n v="0"/>
    <n v="0"/>
    <n v="0"/>
  </r>
  <r>
    <n v="17844"/>
    <d v="2021-01-14T00:00:00"/>
    <s v="Low"/>
    <n v="676"/>
    <n v="90"/>
    <s v="Approved"/>
    <s v=""/>
    <d v="2021-02-13T00:00:00"/>
    <d v="2021-03-15T00:00:00"/>
    <d v="2021-04-14T00:00:00"/>
    <d v="2021-02-22T00:00:00"/>
    <d v="2021-03-15T00:00:00"/>
    <d v="2021-04-14T00:00:00"/>
    <s v="Defaulted"/>
    <x v="69"/>
    <n v="3.1500000000000004"/>
    <n v="90"/>
    <n v="-86.85"/>
  </r>
  <r>
    <n v="17845"/>
    <d v="2021-04-01T00:00:00"/>
    <s v="High"/>
    <n v="593"/>
    <n v="66"/>
    <s v="Declined"/>
    <s v="Credit Risk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7846"/>
    <d v="2021-03-14T00:00:00"/>
    <s v="Mid"/>
    <n v="595"/>
    <n v="70"/>
    <s v="Declined"/>
    <s v="Compliance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7847"/>
    <d v="2021-02-11T00:00:00"/>
    <s v="Mid"/>
    <n v="559"/>
    <n v="149"/>
    <s v="Declined"/>
    <s v="Eligibility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7848"/>
    <d v="2021-03-12T00:00:00"/>
    <s v="Low"/>
    <n v="629"/>
    <n v="69"/>
    <s v="Declined"/>
    <s v="System Issue"/>
    <d v="1899-12-30T00:00:00"/>
    <d v="1899-12-30T00:00:00"/>
    <d v="1899-12-30T00:00:00"/>
    <d v="1899-12-30T00:00:00"/>
    <d v="1899-12-30T00:00:00"/>
    <d v="1899-12-30T00:00:00"/>
    <s v=""/>
    <x v="78"/>
    <n v="0"/>
    <n v="0"/>
    <n v="0"/>
  </r>
  <r>
    <n v="17849"/>
    <d v="2021-02-11T00:00:00"/>
    <s v="Low"/>
    <n v="647"/>
    <n v="148"/>
    <s v="Approved"/>
    <s v=""/>
    <d v="2021-03-13T00:00:00"/>
    <d v="2021-04-12T00:00:00"/>
    <d v="2021-05-12T00:00:00"/>
    <d v="2021-03-14T00:00:00"/>
    <d v="2021-04-12T00:00:00"/>
    <d v="2021-05-12T00:00:00"/>
    <s v="Paid Back"/>
    <x v="17"/>
    <n v="5.1800000000000006"/>
    <n v="0"/>
    <n v="5.1800000000000006"/>
  </r>
  <r>
    <n v="17850"/>
    <d v="2021-02-25T00:00:00"/>
    <s v="Low"/>
    <n v="629"/>
    <n v="128"/>
    <s v="Declined"/>
    <s v="Compliance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7851"/>
    <d v="2021-03-08T00:00:00"/>
    <s v="Low"/>
    <n v="620"/>
    <n v="78"/>
    <s v="Declined"/>
    <s v="Eligibility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7852"/>
    <d v="2021-02-14T00:00:00"/>
    <s v="Mid"/>
    <n v="603"/>
    <n v="75"/>
    <s v="Declined"/>
    <s v="Fraud Risk"/>
    <d v="1899-12-30T00:00:00"/>
    <d v="1899-12-30T00:00:00"/>
    <d v="1899-12-30T00:00:00"/>
    <d v="1899-12-30T00:00:00"/>
    <d v="1899-12-30T00:00:00"/>
    <d v="1899-12-30T00:00:00"/>
    <s v=""/>
    <x v="39"/>
    <n v="0"/>
    <n v="0"/>
    <n v="0"/>
  </r>
  <r>
    <n v="17853"/>
    <d v="2021-03-19T00:00:00"/>
    <s v="Low"/>
    <n v="643"/>
    <n v="98"/>
    <s v="Approved"/>
    <s v=""/>
    <d v="2021-04-18T00:00:00"/>
    <d v="2021-05-18T00:00:00"/>
    <d v="2021-06-17T00:00:00"/>
    <d v="2021-04-27T00:00:00"/>
    <d v="2021-05-18T00:00:00"/>
    <d v="2021-06-17T00:00:00"/>
    <s v="Paid Back"/>
    <x v="60"/>
    <n v="3.43"/>
    <n v="0"/>
    <n v="3.43"/>
  </r>
  <r>
    <n v="17854"/>
    <d v="2021-03-31T00:00:00"/>
    <s v="Low"/>
    <n v="675"/>
    <n v="62"/>
    <s v="Approved"/>
    <s v=""/>
    <d v="2021-04-30T00:00:00"/>
    <d v="2021-05-30T00:00:00"/>
    <d v="2021-06-29T00:00:00"/>
    <d v="2021-05-05T00:00:00"/>
    <d v="2021-05-30T00:00:00"/>
    <d v="2021-06-29T00:00:00"/>
    <s v="Defaulted"/>
    <x v="55"/>
    <n v="2.1700000000000004"/>
    <n v="62"/>
    <n v="-59.83"/>
  </r>
  <r>
    <n v="17855"/>
    <d v="2021-03-31T00:00:00"/>
    <s v="High"/>
    <n v="637"/>
    <n v="95"/>
    <s v="Approved"/>
    <s v=""/>
    <d v="2021-04-30T00:00:00"/>
    <d v="2021-05-30T00:00:00"/>
    <d v="2021-06-29T00:00:00"/>
    <d v="2021-06-02T00:00:00"/>
    <d v="2021-05-30T00:00:00"/>
    <d v="2021-06-29T00:00:00"/>
    <s v="Paid Back"/>
    <x v="55"/>
    <n v="3.3250000000000002"/>
    <n v="0"/>
    <n v="3.3250000000000002"/>
  </r>
  <r>
    <n v="17856"/>
    <d v="2021-01-15T00:00:00"/>
    <s v="Low"/>
    <n v="572"/>
    <n v="73"/>
    <s v="Declined"/>
    <s v="Eligibility"/>
    <d v="1899-12-30T00:00:00"/>
    <d v="1899-12-30T00:00:00"/>
    <d v="1899-12-30T00:00:00"/>
    <d v="1899-12-30T00:00:00"/>
    <d v="1899-12-30T00:00:00"/>
    <d v="1899-12-30T00:00:00"/>
    <s v=""/>
    <x v="71"/>
    <n v="0"/>
    <n v="0"/>
    <n v="0"/>
  </r>
  <r>
    <n v="17857"/>
    <d v="2021-02-16T00:00:00"/>
    <s v="Mid"/>
    <n v="615"/>
    <n v="131"/>
    <s v="Declined"/>
    <s v="Credit Risk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17858"/>
    <d v="2021-03-16T00:00:00"/>
    <s v="Low"/>
    <n v="593"/>
    <n v="108"/>
    <s v="Declined"/>
    <s v="System Issue"/>
    <d v="1899-12-30T00:00:00"/>
    <d v="1899-12-30T00:00:00"/>
    <d v="1899-12-30T00:00:00"/>
    <d v="1899-12-30T00:00:00"/>
    <d v="1899-12-30T00:00:00"/>
    <d v="1899-12-30T00:00:00"/>
    <s v=""/>
    <x v="63"/>
    <n v="0"/>
    <n v="0"/>
    <n v="0"/>
  </r>
  <r>
    <n v="17859"/>
    <d v="2021-03-30T00:00:00"/>
    <s v="Low"/>
    <n v="634"/>
    <n v="125"/>
    <s v="Declined"/>
    <s v="System Issue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7860"/>
    <d v="2021-03-04T00:00:00"/>
    <s v="High"/>
    <n v="641"/>
    <n v="129"/>
    <s v="Approved"/>
    <s v=""/>
    <d v="2021-04-03T00:00:00"/>
    <d v="2021-05-03T00:00:00"/>
    <d v="2021-06-02T00:00:00"/>
    <d v="2021-04-09T00:00:00"/>
    <d v="2021-05-03T00:00:00"/>
    <d v="2021-06-02T00:00:00"/>
    <s v="Defaulted"/>
    <x v="54"/>
    <n v="4.5150000000000006"/>
    <n v="129"/>
    <n v="-124.485"/>
  </r>
  <r>
    <n v="17861"/>
    <d v="2021-03-27T00:00:00"/>
    <s v="High"/>
    <n v="624"/>
    <n v="91"/>
    <s v="Approved"/>
    <s v=""/>
    <d v="2021-04-26T00:00:00"/>
    <d v="2021-05-26T00:00:00"/>
    <d v="2021-06-25T00:00:00"/>
    <d v="2021-05-16T00:00:00"/>
    <d v="2021-05-26T00:00:00"/>
    <d v="2021-06-25T00:00:00"/>
    <s v="Defaulted"/>
    <x v="57"/>
    <n v="3.1850000000000005"/>
    <n v="91"/>
    <n v="-87.814999999999998"/>
  </r>
  <r>
    <n v="17862"/>
    <d v="2021-01-16T00:00:00"/>
    <s v="Mid"/>
    <n v="633"/>
    <n v="84"/>
    <s v="Approved"/>
    <s v=""/>
    <d v="2021-02-15T00:00:00"/>
    <d v="2021-03-17T00:00:00"/>
    <d v="2021-04-16T00:00:00"/>
    <d v="2021-02-15T00:00:00"/>
    <d v="2021-03-17T00:00:00"/>
    <d v="2021-04-16T00:00:00"/>
    <s v="Paid Back"/>
    <x v="89"/>
    <n v="2.9400000000000004"/>
    <n v="0"/>
    <n v="2.9400000000000004"/>
  </r>
  <r>
    <n v="17863"/>
    <d v="2021-02-22T00:00:00"/>
    <s v="Low"/>
    <n v="591"/>
    <n v="122"/>
    <s v="Declined"/>
    <s v="Credit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7864"/>
    <d v="2021-01-18T00:00:00"/>
    <s v="Low"/>
    <n v="610"/>
    <n v="58"/>
    <s v="Declined"/>
    <s v="Fraud Risk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17865"/>
    <d v="2021-02-27T00:00:00"/>
    <s v="Low"/>
    <n v="698"/>
    <n v="134"/>
    <s v="Approved"/>
    <s v=""/>
    <d v="2021-03-29T00:00:00"/>
    <d v="2021-04-28T00:00:00"/>
    <d v="2021-05-28T00:00:00"/>
    <d v="2021-04-02T00:00:00"/>
    <d v="2021-04-28T00:00:00"/>
    <d v="2021-05-28T00:00:00"/>
    <s v="Paid Back"/>
    <x v="73"/>
    <n v="4.6900000000000004"/>
    <n v="0"/>
    <n v="4.6900000000000004"/>
  </r>
  <r>
    <n v="17866"/>
    <d v="2021-03-14T00:00:00"/>
    <s v="Low"/>
    <n v="579"/>
    <n v="102"/>
    <s v="Declined"/>
    <s v="Fraud Risk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7867"/>
    <d v="2021-02-21T00:00:00"/>
    <s v="High"/>
    <n v="684"/>
    <n v="117"/>
    <s v="Approved"/>
    <s v=""/>
    <d v="2021-03-23T00:00:00"/>
    <d v="2021-04-22T00:00:00"/>
    <d v="2021-05-22T00:00:00"/>
    <d v="2021-03-24T00:00:00"/>
    <d v="2021-04-22T00:00:00"/>
    <d v="2021-05-22T00:00:00"/>
    <s v="Paid Back"/>
    <x v="18"/>
    <n v="4.0950000000000006"/>
    <n v="0"/>
    <n v="4.0950000000000006"/>
  </r>
  <r>
    <n v="17868"/>
    <d v="2021-02-03T00:00:00"/>
    <s v="Mid"/>
    <n v="602"/>
    <n v="135"/>
    <s v="Declined"/>
    <s v="System Issue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7869"/>
    <d v="2021-02-04T00:00:00"/>
    <s v="High"/>
    <n v="602"/>
    <n v="82"/>
    <s v="Approved"/>
    <s v=""/>
    <d v="2021-03-06T00:00:00"/>
    <d v="2021-04-05T00:00:00"/>
    <d v="2021-05-05T00:00:00"/>
    <d v="2021-03-17T00:00:00"/>
    <d v="2021-04-05T00:00:00"/>
    <d v="2021-05-05T00:00:00"/>
    <s v="Paid Back"/>
    <x v="59"/>
    <n v="2.87"/>
    <n v="0"/>
    <n v="2.87"/>
  </r>
  <r>
    <n v="17870"/>
    <d v="2021-02-19T00:00:00"/>
    <s v="Mid"/>
    <n v="603"/>
    <n v="156"/>
    <s v="Declined"/>
    <s v="System Issue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7871"/>
    <d v="2021-02-14T00:00:00"/>
    <s v="High"/>
    <n v="658"/>
    <n v="91"/>
    <s v="Approved"/>
    <s v=""/>
    <d v="2021-03-16T00:00:00"/>
    <d v="2021-04-15T00:00:00"/>
    <d v="2021-05-15T00:00:00"/>
    <d v="2021-03-23T00:00:00"/>
    <d v="2021-04-15T00:00:00"/>
    <d v="2021-05-15T00:00:00"/>
    <s v="Defaulted"/>
    <x v="39"/>
    <n v="3.1850000000000005"/>
    <n v="91"/>
    <n v="-87.814999999999998"/>
  </r>
  <r>
    <n v="17872"/>
    <d v="2021-03-13T00:00:00"/>
    <s v="High"/>
    <n v="654"/>
    <n v="73"/>
    <s v="Approved"/>
    <s v=""/>
    <d v="2021-04-12T00:00:00"/>
    <d v="2021-05-12T00:00:00"/>
    <d v="2021-06-11T00:00:00"/>
    <d v="2021-04-16T00:00:00"/>
    <d v="2021-05-12T00:00:00"/>
    <d v="2021-06-11T00:00:00"/>
    <s v="Paid Back"/>
    <x v="5"/>
    <n v="2.5550000000000002"/>
    <n v="0"/>
    <n v="2.5550000000000002"/>
  </r>
  <r>
    <n v="17873"/>
    <d v="2021-02-10T00:00:00"/>
    <s v="Low"/>
    <n v="659"/>
    <n v="72"/>
    <s v="Approved"/>
    <s v=""/>
    <d v="2021-03-12T00:00:00"/>
    <d v="2021-04-11T00:00:00"/>
    <d v="2021-05-11T00:00:00"/>
    <d v="2021-03-12T00:00:00"/>
    <d v="2021-04-11T00:00:00"/>
    <d v="2021-05-11T00:00:00"/>
    <s v="Paid Back"/>
    <x v="20"/>
    <n v="2.5200000000000005"/>
    <n v="0"/>
    <n v="2.5200000000000005"/>
  </r>
  <r>
    <n v="17874"/>
    <d v="2021-03-01T00:00:00"/>
    <s v="High"/>
    <n v="552"/>
    <n v="134"/>
    <s v="Approved"/>
    <s v=""/>
    <d v="2021-03-31T00:00:00"/>
    <d v="2021-04-30T00:00:00"/>
    <d v="2021-05-30T00:00:00"/>
    <d v="2021-06-02T00:00:00"/>
    <d v="2021-04-30T00:00:00"/>
    <d v="2021-05-30T00:00:00"/>
    <s v="Paid Back"/>
    <x v="70"/>
    <n v="4.6900000000000004"/>
    <n v="0"/>
    <n v="4.6900000000000004"/>
  </r>
  <r>
    <n v="17875"/>
    <d v="2021-03-10T00:00:00"/>
    <s v="Mid"/>
    <n v="590"/>
    <n v="71"/>
    <s v="Declined"/>
    <s v="System Issue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7876"/>
    <d v="2021-02-11T00:00:00"/>
    <s v="High"/>
    <n v="578"/>
    <n v="84"/>
    <s v="Declined"/>
    <s v="Credit Risk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7877"/>
    <d v="2021-03-28T00:00:00"/>
    <s v="Mid"/>
    <n v="612"/>
    <n v="129"/>
    <s v="Declined"/>
    <s v="Credit Risk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7878"/>
    <d v="2021-01-09T00:00:00"/>
    <s v="High"/>
    <n v="673"/>
    <n v="91"/>
    <s v="Approved"/>
    <s v=""/>
    <d v="2021-02-08T00:00:00"/>
    <d v="2021-03-10T00:00:00"/>
    <d v="2021-04-09T00:00:00"/>
    <d v="2021-02-14T00:00:00"/>
    <d v="2021-03-10T00:00:00"/>
    <d v="2021-04-09T00:00:00"/>
    <s v="Paid Back"/>
    <x v="28"/>
    <n v="3.1850000000000005"/>
    <n v="0"/>
    <n v="3.1850000000000005"/>
  </r>
  <r>
    <n v="17879"/>
    <d v="2021-03-07T00:00:00"/>
    <s v="Mid"/>
    <n v="564"/>
    <n v="88"/>
    <s v="Declined"/>
    <s v="Eligibility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17880"/>
    <d v="2021-03-14T00:00:00"/>
    <s v="Mid"/>
    <n v="630"/>
    <n v="136"/>
    <s v="Approved"/>
    <s v=""/>
    <d v="2021-04-13T00:00:00"/>
    <d v="2021-05-13T00:00:00"/>
    <d v="2021-06-12T00:00:00"/>
    <d v="2021-05-15T00:00:00"/>
    <d v="2021-05-13T00:00:00"/>
    <d v="2021-06-12T00:00:00"/>
    <s v="Paid Back"/>
    <x v="23"/>
    <n v="4.7600000000000007"/>
    <n v="0"/>
    <n v="4.7600000000000007"/>
  </r>
  <r>
    <n v="17881"/>
    <d v="2021-03-26T00:00:00"/>
    <s v="High"/>
    <n v="687"/>
    <n v="110"/>
    <s v="Approved"/>
    <s v=""/>
    <d v="2021-04-25T00:00:00"/>
    <d v="2021-05-25T00:00:00"/>
    <d v="2021-06-24T00:00:00"/>
    <d v="2021-04-29T00:00:00"/>
    <d v="2021-05-25T00:00:00"/>
    <d v="2021-06-24T00:00:00"/>
    <s v="Defaulted"/>
    <x v="32"/>
    <n v="3.8500000000000005"/>
    <n v="110"/>
    <n v="-106.15"/>
  </r>
  <r>
    <n v="17882"/>
    <d v="2021-02-16T00:00:00"/>
    <s v="Mid"/>
    <n v="640"/>
    <n v="100"/>
    <s v="Approved"/>
    <s v=""/>
    <d v="2021-03-18T00:00:00"/>
    <d v="2021-04-17T00:00:00"/>
    <d v="2021-05-17T00:00:00"/>
    <d v="2021-04-16T00:00:00"/>
    <d v="2021-04-17T00:00:00"/>
    <d v="2021-05-17T00:00:00"/>
    <s v="Defaulted"/>
    <x v="35"/>
    <n v="3.5000000000000004"/>
    <n v="100"/>
    <n v="-96.5"/>
  </r>
  <r>
    <n v="17883"/>
    <d v="2021-03-20T00:00:00"/>
    <s v="Mid"/>
    <n v="597"/>
    <n v="89"/>
    <s v="Declined"/>
    <s v="Credit Risk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7884"/>
    <d v="2021-01-11T00:00:00"/>
    <s v="Low"/>
    <n v="607"/>
    <n v="69"/>
    <s v="Declined"/>
    <s v="Fraud Risk"/>
    <d v="1899-12-30T00:00:00"/>
    <d v="1899-12-30T00:00:00"/>
    <d v="1899-12-30T00:00:00"/>
    <d v="1899-12-30T00:00:00"/>
    <d v="1899-12-30T00:00:00"/>
    <d v="1899-12-30T00:00:00"/>
    <s v=""/>
    <x v="90"/>
    <n v="0"/>
    <n v="0"/>
    <n v="0"/>
  </r>
  <r>
    <n v="17885"/>
    <d v="2021-02-16T00:00:00"/>
    <s v="High"/>
    <n v="607"/>
    <n v="56"/>
    <s v="Approved"/>
    <s v=""/>
    <d v="2021-03-18T00:00:00"/>
    <d v="2021-04-17T00:00:00"/>
    <d v="2021-05-17T00:00:00"/>
    <d v="2021-03-27T00:00:00"/>
    <d v="2021-04-17T00:00:00"/>
    <d v="2021-05-17T00:00:00"/>
    <s v="Defaulted"/>
    <x v="35"/>
    <n v="1.9600000000000002"/>
    <n v="56"/>
    <n v="-54.04"/>
  </r>
  <r>
    <n v="17886"/>
    <d v="2021-02-06T00:00:00"/>
    <s v="Mid"/>
    <n v="558"/>
    <n v="138"/>
    <s v="Declined"/>
    <s v="Fraud Risk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7887"/>
    <d v="2021-03-26T00:00:00"/>
    <s v="Low"/>
    <n v="609"/>
    <n v="72"/>
    <s v="Approved"/>
    <s v=""/>
    <d v="2021-04-25T00:00:00"/>
    <d v="2021-05-25T00:00:00"/>
    <d v="2021-06-24T00:00:00"/>
    <d v="2021-05-31T00:00:00"/>
    <d v="2021-05-25T00:00:00"/>
    <d v="2021-06-24T00:00:00"/>
    <s v="Paid Back"/>
    <x v="32"/>
    <n v="2.5200000000000005"/>
    <n v="0"/>
    <n v="2.5200000000000005"/>
  </r>
  <r>
    <n v="17888"/>
    <d v="2021-03-06T00:00:00"/>
    <s v="Mid"/>
    <n v="592"/>
    <n v="76"/>
    <s v="Declined"/>
    <s v="Eligibility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7889"/>
    <d v="2021-03-15T00:00:00"/>
    <s v="Mid"/>
    <n v="607"/>
    <n v="90"/>
    <s v="Declined"/>
    <s v="System Issue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7890"/>
    <d v="2021-03-30T00:00:00"/>
    <s v="Low"/>
    <n v="654"/>
    <n v="99"/>
    <s v="Approved"/>
    <s v=""/>
    <d v="2021-04-29T00:00:00"/>
    <d v="2021-05-29T00:00:00"/>
    <d v="2021-06-28T00:00:00"/>
    <d v="2021-05-08T00:00:00"/>
    <d v="2021-05-29T00:00:00"/>
    <d v="2021-06-28T00:00:00"/>
    <s v="Defaulted"/>
    <x v="6"/>
    <n v="3.4650000000000003"/>
    <n v="99"/>
    <n v="-95.534999999999997"/>
  </r>
  <r>
    <n v="17891"/>
    <d v="2021-03-13T00:00:00"/>
    <s v="High"/>
    <n v="622"/>
    <n v="75"/>
    <s v="Approved"/>
    <s v=""/>
    <d v="2021-04-12T00:00:00"/>
    <d v="2021-05-12T00:00:00"/>
    <d v="2021-06-11T00:00:00"/>
    <d v="2021-05-19T00:00:00"/>
    <d v="2021-05-12T00:00:00"/>
    <d v="2021-06-11T00:00:00"/>
    <s v="Defaulted"/>
    <x v="5"/>
    <n v="2.6250000000000004"/>
    <n v="75"/>
    <n v="-72.375"/>
  </r>
  <r>
    <n v="17892"/>
    <d v="2021-03-19T00:00:00"/>
    <s v="Mid"/>
    <n v="548"/>
    <n v="68"/>
    <s v="Declined"/>
    <s v="Fraud Risk"/>
    <d v="1899-12-30T00:00:00"/>
    <d v="1899-12-30T00:00:00"/>
    <d v="1899-12-30T00:00:00"/>
    <d v="1899-12-30T00:00:00"/>
    <d v="1899-12-30T00:00:00"/>
    <d v="1899-12-30T00:00:00"/>
    <s v=""/>
    <x v="60"/>
    <n v="0"/>
    <n v="0"/>
    <n v="0"/>
  </r>
  <r>
    <n v="17893"/>
    <d v="2021-03-27T00:00:00"/>
    <s v="High"/>
    <n v="669"/>
    <n v="93"/>
    <s v="Approved"/>
    <s v=""/>
    <d v="2021-04-26T00:00:00"/>
    <d v="2021-05-26T00:00:00"/>
    <d v="2021-06-25T00:00:00"/>
    <d v="2021-04-30T00:00:00"/>
    <d v="2021-05-26T00:00:00"/>
    <d v="2021-06-25T00:00:00"/>
    <s v="Paid Back"/>
    <x v="57"/>
    <n v="3.2550000000000003"/>
    <n v="0"/>
    <n v="3.2550000000000003"/>
  </r>
  <r>
    <n v="17894"/>
    <d v="2021-02-15T00:00:00"/>
    <s v="High"/>
    <n v="614"/>
    <n v="118"/>
    <s v="Approved"/>
    <s v=""/>
    <d v="2021-03-17T00:00:00"/>
    <d v="2021-04-16T00:00:00"/>
    <d v="2021-05-16T00:00:00"/>
    <d v="2021-04-02T00:00:00"/>
    <d v="2021-04-16T00:00:00"/>
    <d v="2021-05-16T00:00:00"/>
    <s v="Paid Back"/>
    <x v="43"/>
    <n v="4.1300000000000008"/>
    <n v="0"/>
    <n v="4.1300000000000008"/>
  </r>
  <r>
    <n v="17895"/>
    <d v="2021-02-25T00:00:00"/>
    <s v="Mid"/>
    <n v="559"/>
    <n v="136"/>
    <s v="Declined"/>
    <s v="Credit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7896"/>
    <d v="2021-02-11T00:00:00"/>
    <s v="Low"/>
    <n v="653"/>
    <n v="98"/>
    <s v="Approved"/>
    <s v=""/>
    <d v="2021-03-13T00:00:00"/>
    <d v="2021-04-12T00:00:00"/>
    <d v="2021-05-12T00:00:00"/>
    <d v="2021-03-18T00:00:00"/>
    <d v="2021-04-12T00:00:00"/>
    <d v="2021-05-12T00:00:00"/>
    <s v="Paid Back"/>
    <x v="17"/>
    <n v="3.43"/>
    <n v="0"/>
    <n v="3.43"/>
  </r>
  <r>
    <n v="17897"/>
    <d v="2021-02-23T00:00:00"/>
    <s v="Low"/>
    <n v="527"/>
    <n v="105"/>
    <s v="Declined"/>
    <s v="System Issue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7898"/>
    <d v="2021-03-30T00:00:00"/>
    <s v="Mid"/>
    <n v="638"/>
    <n v="60"/>
    <s v="Approved"/>
    <s v=""/>
    <d v="2021-04-29T00:00:00"/>
    <d v="2021-05-29T00:00:00"/>
    <d v="2021-06-28T00:00:00"/>
    <d v="2021-06-07T00:00:00"/>
    <d v="2021-05-29T00:00:00"/>
    <d v="2021-06-28T00:00:00"/>
    <s v="Defaulted"/>
    <x v="6"/>
    <n v="2.1"/>
    <n v="60"/>
    <n v="-57.9"/>
  </r>
  <r>
    <n v="17899"/>
    <d v="2021-02-21T00:00:00"/>
    <s v="Mid"/>
    <n v="538"/>
    <n v="107"/>
    <s v="Declined"/>
    <s v="Fraud Risk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7900"/>
    <d v="2021-01-23T00:00:00"/>
    <s v="Mid"/>
    <n v="698"/>
    <n v="102"/>
    <s v="Approved"/>
    <s v=""/>
    <d v="2021-02-22T00:00:00"/>
    <d v="2021-03-24T00:00:00"/>
    <d v="2021-04-23T00:00:00"/>
    <d v="2021-02-23T00:00:00"/>
    <d v="2021-03-24T00:00:00"/>
    <d v="2021-04-23T00:00:00"/>
    <s v="Paid Back"/>
    <x v="4"/>
    <n v="3.5700000000000003"/>
    <n v="0"/>
    <n v="3.5700000000000003"/>
  </r>
  <r>
    <n v="17901"/>
    <d v="2021-02-21T00:00:00"/>
    <s v="High"/>
    <n v="642"/>
    <n v="86"/>
    <s v="Approved"/>
    <s v=""/>
    <d v="2021-03-23T00:00:00"/>
    <d v="2021-04-22T00:00:00"/>
    <d v="2021-05-22T00:00:00"/>
    <d v="2021-03-24T00:00:00"/>
    <d v="2021-04-22T00:00:00"/>
    <d v="2021-05-22T00:00:00"/>
    <s v="Paid Back"/>
    <x v="18"/>
    <n v="3.0100000000000002"/>
    <n v="0"/>
    <n v="3.0100000000000002"/>
  </r>
  <r>
    <n v="17902"/>
    <d v="2021-03-25T00:00:00"/>
    <s v="Mid"/>
    <n v="668"/>
    <n v="90"/>
    <s v="Approved"/>
    <s v=""/>
    <d v="2021-04-24T00:00:00"/>
    <d v="2021-05-24T00:00:00"/>
    <d v="2021-06-23T00:00:00"/>
    <d v="2021-05-03T00:00:00"/>
    <d v="2021-05-24T00:00:00"/>
    <d v="2021-06-23T00:00:00"/>
    <s v="Defaulted"/>
    <x v="82"/>
    <n v="3.1500000000000004"/>
    <n v="90"/>
    <n v="-86.85"/>
  </r>
  <r>
    <n v="17903"/>
    <d v="2021-03-30T00:00:00"/>
    <s v="Mid"/>
    <n v="617"/>
    <n v="52"/>
    <s v="Declined"/>
    <s v="Fraud Risk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7904"/>
    <d v="2021-01-25T00:00:00"/>
    <s v="Mid"/>
    <n v="660"/>
    <n v="69"/>
    <s v="Approved"/>
    <s v=""/>
    <d v="2021-02-24T00:00:00"/>
    <d v="2021-03-26T00:00:00"/>
    <d v="2021-04-25T00:00:00"/>
    <d v="2021-03-01T00:00:00"/>
    <d v="2021-03-26T00:00:00"/>
    <d v="2021-04-25T00:00:00"/>
    <s v="Paid Back"/>
    <x v="30"/>
    <n v="2.415"/>
    <n v="0"/>
    <n v="2.415"/>
  </r>
  <r>
    <n v="17905"/>
    <d v="2021-02-25T00:00:00"/>
    <s v="Mid"/>
    <n v="646"/>
    <n v="112"/>
    <s v="Approved"/>
    <s v=""/>
    <d v="2021-03-27T00:00:00"/>
    <d v="2021-04-26T00:00:00"/>
    <d v="2021-05-26T00:00:00"/>
    <d v="2021-04-02T00:00:00"/>
    <d v="2021-04-26T00:00:00"/>
    <d v="2021-05-26T00:00:00"/>
    <s v="Paid Back"/>
    <x v="74"/>
    <n v="3.9200000000000004"/>
    <n v="0"/>
    <n v="3.9200000000000004"/>
  </r>
  <r>
    <n v="17906"/>
    <d v="2021-03-16T00:00:00"/>
    <s v="Mid"/>
    <n v="604"/>
    <n v="93"/>
    <s v="Declined"/>
    <s v="Compliance"/>
    <d v="1899-12-30T00:00:00"/>
    <d v="1899-12-30T00:00:00"/>
    <d v="1899-12-30T00:00:00"/>
    <d v="1899-12-30T00:00:00"/>
    <d v="1899-12-30T00:00:00"/>
    <d v="1899-12-30T00:00:00"/>
    <s v=""/>
    <x v="63"/>
    <n v="0"/>
    <n v="0"/>
    <n v="0"/>
  </r>
  <r>
    <n v="17907"/>
    <d v="2021-02-20T00:00:00"/>
    <s v="Low"/>
    <n v="603"/>
    <n v="111"/>
    <s v="Declined"/>
    <s v="System Issu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7908"/>
    <d v="2021-03-08T00:00:00"/>
    <s v="Mid"/>
    <n v="564"/>
    <n v="97"/>
    <s v="Declined"/>
    <s v="Compliance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7909"/>
    <d v="2021-02-13T00:00:00"/>
    <s v="Mid"/>
    <n v="590"/>
    <n v="38"/>
    <s v="Declined"/>
    <s v="System Issue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7910"/>
    <d v="2021-02-16T00:00:00"/>
    <s v="Mid"/>
    <n v="657"/>
    <n v="98"/>
    <s v="Approved"/>
    <s v=""/>
    <d v="2021-03-18T00:00:00"/>
    <d v="2021-04-17T00:00:00"/>
    <d v="2021-05-17T00:00:00"/>
    <d v="2021-03-23T00:00:00"/>
    <d v="2021-04-17T00:00:00"/>
    <d v="2021-05-17T00:00:00"/>
    <s v="Defaulted"/>
    <x v="35"/>
    <n v="3.43"/>
    <n v="98"/>
    <n v="-94.57"/>
  </r>
  <r>
    <n v="17911"/>
    <d v="2021-02-26T00:00:00"/>
    <s v="Low"/>
    <n v="611"/>
    <n v="40"/>
    <s v="Declined"/>
    <s v="System Issue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7912"/>
    <d v="2021-02-22T00:00:00"/>
    <s v="Mid"/>
    <n v="613"/>
    <n v="88"/>
    <s v="Declined"/>
    <s v="Fraud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7913"/>
    <d v="2021-02-23T00:00:00"/>
    <s v="High"/>
    <n v="563"/>
    <n v="77"/>
    <s v="Declined"/>
    <s v="Eligibility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7914"/>
    <d v="2021-02-20T00:00:00"/>
    <s v="Low"/>
    <n v="609"/>
    <n v="161"/>
    <s v="Declined"/>
    <s v="System Issu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7915"/>
    <d v="2021-01-05T00:00:00"/>
    <s v="High"/>
    <n v="606"/>
    <n v="59"/>
    <s v="Approved"/>
    <s v=""/>
    <d v="2021-02-04T00:00:00"/>
    <d v="2021-03-06T00:00:00"/>
    <d v="2021-04-05T00:00:00"/>
    <d v="2021-03-12T00:00:00"/>
    <d v="2021-03-06T00:00:00"/>
    <d v="2021-04-05T00:00:00"/>
    <s v="Defaulted"/>
    <x v="84"/>
    <n v="2.0650000000000004"/>
    <n v="59"/>
    <n v="-56.935000000000002"/>
  </r>
  <r>
    <n v="17916"/>
    <d v="2021-02-19T00:00:00"/>
    <s v="Mid"/>
    <n v="650"/>
    <n v="92"/>
    <s v="Approved"/>
    <s v=""/>
    <d v="2021-03-21T00:00:00"/>
    <d v="2021-04-20T00:00:00"/>
    <d v="2021-05-20T00:00:00"/>
    <d v="2021-03-23T00:00:00"/>
    <d v="2021-04-20T00:00:00"/>
    <d v="2021-05-20T00:00:00"/>
    <s v="Paid Back"/>
    <x v="51"/>
    <n v="3.22"/>
    <n v="0"/>
    <n v="3.22"/>
  </r>
  <r>
    <n v="17917"/>
    <d v="2021-02-05T00:00:00"/>
    <s v="Low"/>
    <n v="675"/>
    <n v="114"/>
    <s v="Approved"/>
    <s v=""/>
    <d v="2021-03-07T00:00:00"/>
    <d v="2021-04-06T00:00:00"/>
    <d v="2021-05-06T00:00:00"/>
    <d v="2021-03-07T00:00:00"/>
    <d v="2021-04-06T00:00:00"/>
    <d v="2021-05-06T00:00:00"/>
    <s v="Paid Back"/>
    <x v="41"/>
    <n v="3.99"/>
    <n v="0"/>
    <n v="3.99"/>
  </r>
  <r>
    <n v="17918"/>
    <d v="2021-02-04T00:00:00"/>
    <s v="Mid"/>
    <n v="592"/>
    <n v="71"/>
    <s v="Declined"/>
    <s v="Credit Risk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7919"/>
    <d v="2021-01-17T00:00:00"/>
    <s v="Mid"/>
    <n v="645"/>
    <n v="55"/>
    <s v="Approved"/>
    <s v=""/>
    <d v="2021-02-16T00:00:00"/>
    <d v="2021-03-18T00:00:00"/>
    <d v="2021-04-17T00:00:00"/>
    <d v="2021-02-25T00:00:00"/>
    <d v="2021-03-18T00:00:00"/>
    <d v="2021-04-17T00:00:00"/>
    <s v="Paid Back"/>
    <x v="81"/>
    <n v="1.9250000000000003"/>
    <n v="0"/>
    <n v="1.9250000000000003"/>
  </r>
  <r>
    <n v="17920"/>
    <d v="2021-02-08T00:00:00"/>
    <s v="High"/>
    <n v="604"/>
    <n v="93"/>
    <s v="Approved"/>
    <s v=""/>
    <d v="2021-03-10T00:00:00"/>
    <d v="2021-04-09T00:00:00"/>
    <d v="2021-05-09T00:00:00"/>
    <d v="2021-03-20T00:00:00"/>
    <d v="2021-04-09T00:00:00"/>
    <d v="2021-05-09T00:00:00"/>
    <s v="Paid Back"/>
    <x v="8"/>
    <n v="3.2550000000000003"/>
    <n v="0"/>
    <n v="3.2550000000000003"/>
  </r>
  <r>
    <n v="17921"/>
    <d v="2021-03-28T00:00:00"/>
    <s v="Mid"/>
    <n v="599"/>
    <n v="106"/>
    <s v="Approved"/>
    <s v=""/>
    <d v="2021-04-27T00:00:00"/>
    <d v="2021-05-27T00:00:00"/>
    <d v="2021-06-26T00:00:00"/>
    <d v="2021-07-25T00:00:00"/>
    <d v="2021-05-27T00:00:00"/>
    <d v="2021-06-26T00:00:00"/>
    <s v="Paid Back"/>
    <x v="50"/>
    <n v="3.7100000000000004"/>
    <n v="0"/>
    <n v="3.7100000000000004"/>
  </r>
  <r>
    <n v="17922"/>
    <d v="2021-01-13T00:00:00"/>
    <s v="High"/>
    <n v="587"/>
    <n v="126"/>
    <s v="Declined"/>
    <s v="Fraud Risk"/>
    <d v="1899-12-30T00:00:00"/>
    <d v="1899-12-30T00:00:00"/>
    <d v="1899-12-30T00:00:00"/>
    <d v="1899-12-30T00:00:00"/>
    <d v="1899-12-30T00:00:00"/>
    <d v="1899-12-30T00:00:00"/>
    <s v=""/>
    <x v="87"/>
    <n v="0"/>
    <n v="0"/>
    <n v="0"/>
  </r>
  <r>
    <n v="17923"/>
    <d v="2021-03-12T00:00:00"/>
    <s v="Low"/>
    <n v="603"/>
    <n v="119"/>
    <s v="Approved"/>
    <s v=""/>
    <d v="2021-04-11T00:00:00"/>
    <d v="2021-05-11T00:00:00"/>
    <d v="2021-06-10T00:00:00"/>
    <d v="2021-04-19T00:00:00"/>
    <d v="2021-05-11T00:00:00"/>
    <d v="2021-06-10T00:00:00"/>
    <s v="Paid Back"/>
    <x v="78"/>
    <n v="4.165"/>
    <n v="0"/>
    <n v="4.165"/>
  </r>
  <r>
    <n v="17924"/>
    <d v="2021-01-05T00:00:00"/>
    <s v="Low"/>
    <n v="623"/>
    <n v="37"/>
    <s v="Declined"/>
    <s v="Fraud Risk"/>
    <d v="1899-12-30T00:00:00"/>
    <d v="1899-12-30T00:00:00"/>
    <d v="1899-12-30T00:00:00"/>
    <d v="1899-12-30T00:00:00"/>
    <d v="1899-12-30T00:00:00"/>
    <d v="1899-12-30T00:00:00"/>
    <s v=""/>
    <x v="84"/>
    <n v="0"/>
    <n v="0"/>
    <n v="0"/>
  </r>
  <r>
    <n v="17925"/>
    <d v="2021-02-18T00:00:00"/>
    <s v="Mid"/>
    <n v="585"/>
    <n v="107"/>
    <s v="Declined"/>
    <s v="Credit Risk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7926"/>
    <d v="2021-01-13T00:00:00"/>
    <s v="Low"/>
    <n v="635"/>
    <n v="144"/>
    <s v="Declined"/>
    <s v="System Issue"/>
    <d v="1899-12-30T00:00:00"/>
    <d v="1899-12-30T00:00:00"/>
    <d v="1899-12-30T00:00:00"/>
    <d v="1899-12-30T00:00:00"/>
    <d v="1899-12-30T00:00:00"/>
    <d v="1899-12-30T00:00:00"/>
    <s v=""/>
    <x v="87"/>
    <n v="0"/>
    <n v="0"/>
    <n v="0"/>
  </r>
  <r>
    <n v="17927"/>
    <d v="2021-01-10T00:00:00"/>
    <s v="Mid"/>
    <n v="614"/>
    <n v="77"/>
    <s v="Declined"/>
    <s v="Compliance"/>
    <d v="1899-12-30T00:00:00"/>
    <d v="1899-12-30T00:00:00"/>
    <d v="1899-12-30T00:00:00"/>
    <d v="1899-12-30T00:00:00"/>
    <d v="1899-12-30T00:00:00"/>
    <d v="1899-12-30T00:00:00"/>
    <s v=""/>
    <x v="61"/>
    <n v="0"/>
    <n v="0"/>
    <n v="0"/>
  </r>
  <r>
    <n v="17928"/>
    <d v="2021-03-11T00:00:00"/>
    <s v="Low"/>
    <n v="573"/>
    <n v="67"/>
    <s v="Declined"/>
    <s v="Fraud Risk"/>
    <d v="1899-12-30T00:00:00"/>
    <d v="1899-12-30T00:00:00"/>
    <d v="1899-12-30T00:00:00"/>
    <d v="1899-12-30T00:00:00"/>
    <d v="1899-12-30T00:00:00"/>
    <d v="1899-12-30T00:00:00"/>
    <s v=""/>
    <x v="83"/>
    <n v="0"/>
    <n v="0"/>
    <n v="0"/>
  </r>
  <r>
    <n v="17929"/>
    <d v="2021-02-15T00:00:00"/>
    <s v="High"/>
    <n v="641"/>
    <n v="83"/>
    <s v="Approved"/>
    <s v=""/>
    <d v="2021-03-17T00:00:00"/>
    <d v="2021-04-16T00:00:00"/>
    <d v="2021-05-16T00:00:00"/>
    <d v="2021-03-18T00:00:00"/>
    <d v="2021-04-16T00:00:00"/>
    <d v="2021-05-16T00:00:00"/>
    <s v="Defaulted"/>
    <x v="43"/>
    <n v="2.9050000000000002"/>
    <n v="83"/>
    <n v="-80.094999999999999"/>
  </r>
  <r>
    <n v="17930"/>
    <d v="2021-02-07T00:00:00"/>
    <s v="High"/>
    <n v="621"/>
    <n v="121"/>
    <s v="Approved"/>
    <s v=""/>
    <d v="2021-03-09T00:00:00"/>
    <d v="2021-04-08T00:00:00"/>
    <d v="2021-05-08T00:00:00"/>
    <d v="2021-03-12T00:00:00"/>
    <d v="2021-04-08T00:00:00"/>
    <d v="2021-05-08T00:00:00"/>
    <s v="Defaulted"/>
    <x v="16"/>
    <n v="4.2350000000000003"/>
    <n v="121"/>
    <n v="-116.765"/>
  </r>
  <r>
    <n v="17931"/>
    <d v="2021-02-27T00:00:00"/>
    <s v="Mid"/>
    <n v="703"/>
    <n v="90"/>
    <s v="Approved"/>
    <s v=""/>
    <d v="2021-03-29T00:00:00"/>
    <d v="2021-04-28T00:00:00"/>
    <d v="2021-05-28T00:00:00"/>
    <d v="2021-04-07T00:00:00"/>
    <d v="2021-04-28T00:00:00"/>
    <d v="2021-05-28T00:00:00"/>
    <s v="Paid Back"/>
    <x v="73"/>
    <n v="3.1500000000000004"/>
    <n v="0"/>
    <n v="3.1500000000000004"/>
  </r>
  <r>
    <n v="17932"/>
    <d v="2021-02-15T00:00:00"/>
    <s v="Low"/>
    <n v="626"/>
    <n v="87"/>
    <s v="Declined"/>
    <s v="Credit Risk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7933"/>
    <d v="2021-03-04T00:00:00"/>
    <s v="Low"/>
    <n v="573"/>
    <n v="108"/>
    <s v="Approved"/>
    <s v=""/>
    <d v="2021-04-03T00:00:00"/>
    <d v="2021-05-03T00:00:00"/>
    <d v="2021-06-02T00:00:00"/>
    <d v="2021-04-22T00:00:00"/>
    <d v="2021-05-03T00:00:00"/>
    <d v="2021-06-02T00:00:00"/>
    <s v="Paid Back"/>
    <x v="54"/>
    <n v="3.7800000000000002"/>
    <n v="0"/>
    <n v="3.7800000000000002"/>
  </r>
  <r>
    <n v="17934"/>
    <d v="2021-01-02T00:00:00"/>
    <s v="High"/>
    <n v="649"/>
    <n v="97"/>
    <s v="Approved"/>
    <s v=""/>
    <d v="2021-02-01T00:00:00"/>
    <d v="2021-03-03T00:00:00"/>
    <d v="2021-04-02T00:00:00"/>
    <d v="2021-02-11T00:00:00"/>
    <d v="2021-03-03T00:00:00"/>
    <d v="2021-04-02T00:00:00"/>
    <s v="Paid Back"/>
    <x v="22"/>
    <n v="3.3950000000000005"/>
    <n v="0"/>
    <n v="3.3950000000000005"/>
  </r>
  <r>
    <n v="17935"/>
    <d v="2021-02-04T00:00:00"/>
    <s v="Mid"/>
    <n v="606"/>
    <n v="153"/>
    <s v="Declined"/>
    <s v="System Issue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7936"/>
    <d v="2021-02-03T00:00:00"/>
    <s v="Mid"/>
    <n v="611"/>
    <n v="69"/>
    <s v="Declined"/>
    <s v="Eligibility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7937"/>
    <d v="2021-01-28T00:00:00"/>
    <s v="High"/>
    <n v="682"/>
    <n v="106"/>
    <s v="Approved"/>
    <s v=""/>
    <d v="2021-02-27T00:00:00"/>
    <d v="2021-03-29T00:00:00"/>
    <d v="2021-04-28T00:00:00"/>
    <d v="2021-02-27T00:00:00"/>
    <d v="2021-03-29T00:00:00"/>
    <d v="2021-04-28T00:00:00"/>
    <s v="Paid Back"/>
    <x v="56"/>
    <n v="3.7100000000000004"/>
    <n v="0"/>
    <n v="3.7100000000000004"/>
  </r>
  <r>
    <n v="17938"/>
    <d v="2021-03-23T00:00:00"/>
    <s v="High"/>
    <n v="609"/>
    <n v="121"/>
    <s v="Approved"/>
    <s v=""/>
    <d v="2021-04-22T00:00:00"/>
    <d v="2021-05-22T00:00:00"/>
    <d v="2021-06-21T00:00:00"/>
    <d v="2021-04-30T00:00:00"/>
    <d v="2021-05-22T00:00:00"/>
    <d v="2021-06-21T00:00:00"/>
    <s v="Defaulted"/>
    <x v="38"/>
    <n v="4.2350000000000003"/>
    <n v="121"/>
    <n v="-116.765"/>
  </r>
  <r>
    <n v="17939"/>
    <d v="2021-03-26T00:00:00"/>
    <s v="Low"/>
    <n v="561"/>
    <n v="94"/>
    <s v="Approved"/>
    <s v=""/>
    <d v="2021-04-25T00:00:00"/>
    <d v="2021-05-25T00:00:00"/>
    <d v="2021-06-24T00:00:00"/>
    <d v="2021-05-30T00:00:00"/>
    <d v="2021-05-25T00:00:00"/>
    <d v="2021-06-24T00:00:00"/>
    <s v="Defaulted"/>
    <x v="32"/>
    <n v="3.2900000000000005"/>
    <n v="94"/>
    <n v="-90.71"/>
  </r>
  <r>
    <n v="17940"/>
    <d v="2021-02-06T00:00:00"/>
    <s v="Low"/>
    <n v="612"/>
    <n v="60"/>
    <s v="Declined"/>
    <s v="Credit Risk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7941"/>
    <d v="2021-02-27T00:00:00"/>
    <s v="Low"/>
    <n v="623"/>
    <n v="75"/>
    <s v="Declined"/>
    <s v="Fraud Risk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7942"/>
    <d v="2021-02-01T00:00:00"/>
    <s v="Mid"/>
    <n v="605"/>
    <n v="79"/>
    <s v="Declined"/>
    <s v="Fraud Risk"/>
    <d v="1899-12-30T00:00:00"/>
    <d v="1899-12-30T00:00:00"/>
    <d v="1899-12-30T00:00:00"/>
    <d v="1899-12-30T00:00:00"/>
    <d v="1899-12-30T00:00:00"/>
    <d v="1899-12-30T00:00:00"/>
    <s v=""/>
    <x v="42"/>
    <n v="0"/>
    <n v="0"/>
    <n v="0"/>
  </r>
  <r>
    <n v="17943"/>
    <d v="2021-02-19T00:00:00"/>
    <s v="Low"/>
    <n v="587"/>
    <n v="102"/>
    <s v="Declined"/>
    <s v="Eligibility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7944"/>
    <d v="2021-03-03T00:00:00"/>
    <s v="Mid"/>
    <n v="644"/>
    <n v="38"/>
    <s v="Approved"/>
    <s v=""/>
    <d v="2021-04-02T00:00:00"/>
    <d v="2021-05-02T00:00:00"/>
    <d v="2021-06-01T00:00:00"/>
    <d v="2021-04-03T00:00:00"/>
    <d v="2021-05-02T00:00:00"/>
    <d v="2021-06-01T00:00:00"/>
    <s v="Paid Back"/>
    <x v="11"/>
    <n v="1.33"/>
    <n v="0"/>
    <n v="1.33"/>
  </r>
  <r>
    <n v="17945"/>
    <d v="2021-03-31T00:00:00"/>
    <s v="Low"/>
    <n v="620"/>
    <n v="147"/>
    <s v="Declined"/>
    <s v="Fraud Risk"/>
    <d v="1899-12-30T00:00:00"/>
    <d v="1899-12-30T00:00:00"/>
    <d v="1899-12-30T00:00:00"/>
    <d v="1899-12-30T00:00:00"/>
    <d v="1899-12-30T00:00:00"/>
    <d v="1899-12-30T00:00:00"/>
    <s v=""/>
    <x v="55"/>
    <n v="0"/>
    <n v="0"/>
    <n v="0"/>
  </r>
  <r>
    <n v="17946"/>
    <d v="2021-02-13T00:00:00"/>
    <s v="Low"/>
    <n v="590"/>
    <n v="67"/>
    <s v="Declined"/>
    <s v="Eligibility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7947"/>
    <d v="2021-01-06T00:00:00"/>
    <s v="High"/>
    <n v="621"/>
    <n v="91"/>
    <s v="Approved"/>
    <s v=""/>
    <d v="2021-02-05T00:00:00"/>
    <d v="2021-03-07T00:00:00"/>
    <d v="2021-04-06T00:00:00"/>
    <d v="2021-03-04T00:00:00"/>
    <d v="2021-03-07T00:00:00"/>
    <d v="2021-04-06T00:00:00"/>
    <s v="Defaulted"/>
    <x v="15"/>
    <n v="3.1850000000000005"/>
    <n v="91"/>
    <n v="-87.814999999999998"/>
  </r>
  <r>
    <n v="17948"/>
    <d v="2021-03-01T00:00:00"/>
    <s v="Mid"/>
    <n v="562"/>
    <n v="146"/>
    <s v="Declined"/>
    <s v="Compliance"/>
    <d v="1899-12-30T00:00:00"/>
    <d v="1899-12-30T00:00:00"/>
    <d v="1899-12-30T00:00:00"/>
    <d v="1899-12-30T00:00:00"/>
    <d v="1899-12-30T00:00:00"/>
    <d v="1899-12-30T00:00:00"/>
    <s v=""/>
    <x v="70"/>
    <n v="0"/>
    <n v="0"/>
    <n v="0"/>
  </r>
  <r>
    <n v="17949"/>
    <d v="2021-03-05T00:00:00"/>
    <s v="Mid"/>
    <n v="627"/>
    <n v="123"/>
    <s v="Approved"/>
    <s v=""/>
    <d v="2021-04-04T00:00:00"/>
    <d v="2021-05-04T00:00:00"/>
    <d v="2021-06-03T00:00:00"/>
    <d v="2021-04-28T00:00:00"/>
    <d v="2021-05-04T00:00:00"/>
    <d v="2021-06-03T00:00:00"/>
    <s v="Paid Back"/>
    <x v="37"/>
    <n v="4.3050000000000006"/>
    <n v="0"/>
    <n v="4.3050000000000006"/>
  </r>
  <r>
    <n v="17950"/>
    <d v="2021-02-22T00:00:00"/>
    <s v="Low"/>
    <n v="556"/>
    <n v="95"/>
    <s v="Declined"/>
    <s v="Credit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7951"/>
    <d v="2021-01-06T00:00:00"/>
    <s v="Low"/>
    <n v="601"/>
    <n v="105"/>
    <s v="Declined"/>
    <s v="Fraud Risk"/>
    <d v="1899-12-30T00:00:00"/>
    <d v="1899-12-30T00:00:00"/>
    <d v="1899-12-30T00:00:00"/>
    <d v="1899-12-30T00:00:00"/>
    <d v="1899-12-30T00:00:00"/>
    <d v="1899-12-30T00:00:00"/>
    <s v=""/>
    <x v="15"/>
    <n v="0"/>
    <n v="0"/>
    <n v="0"/>
  </r>
  <r>
    <n v="17952"/>
    <d v="2021-03-15T00:00:00"/>
    <s v="Low"/>
    <n v="573"/>
    <n v="161"/>
    <s v="Declined"/>
    <s v="Eligibility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7953"/>
    <d v="2021-02-20T00:00:00"/>
    <s v="Mid"/>
    <n v="601"/>
    <n v="113"/>
    <s v="Declined"/>
    <s v="Fraud Risk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7954"/>
    <d v="2021-04-02T00:00:00"/>
    <s v="Mid"/>
    <n v="622"/>
    <n v="123"/>
    <s v="Approved"/>
    <s v=""/>
    <d v="2021-05-02T00:00:00"/>
    <d v="2021-06-01T00:00:00"/>
    <d v="2021-07-01T00:00:00"/>
    <d v="2021-06-11T00:00:00"/>
    <d v="2021-06-01T00:00:00"/>
    <d v="2021-07-01T00:00:00"/>
    <s v="Paid Back"/>
    <x v="31"/>
    <n v="4.3050000000000006"/>
    <n v="0"/>
    <n v="4.3050000000000006"/>
  </r>
  <r>
    <n v="17955"/>
    <d v="2021-02-11T00:00:00"/>
    <s v="Low"/>
    <n v="592"/>
    <n v="64"/>
    <s v="Declined"/>
    <s v="Eligibility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7956"/>
    <d v="2021-02-03T00:00:00"/>
    <s v="Mid"/>
    <n v="621"/>
    <n v="69"/>
    <s v="Approved"/>
    <s v=""/>
    <d v="2021-03-05T00:00:00"/>
    <d v="2021-04-04T00:00:00"/>
    <d v="2021-05-04T00:00:00"/>
    <d v="2021-04-12T00:00:00"/>
    <d v="2021-04-04T00:00:00"/>
    <d v="2021-05-04T00:00:00"/>
    <s v="Defaulted"/>
    <x v="53"/>
    <n v="2.415"/>
    <n v="69"/>
    <n v="-66.584999999999994"/>
  </r>
  <r>
    <n v="17957"/>
    <d v="2021-03-29T00:00:00"/>
    <s v="Low"/>
    <n v="650"/>
    <n v="107"/>
    <s v="Approved"/>
    <s v=""/>
    <d v="2021-04-28T00:00:00"/>
    <d v="2021-05-28T00:00:00"/>
    <d v="2021-06-27T00:00:00"/>
    <d v="2021-05-06T00:00:00"/>
    <d v="2021-05-28T00:00:00"/>
    <d v="2021-06-27T00:00:00"/>
    <s v="Paid Back"/>
    <x v="19"/>
    <n v="3.7450000000000006"/>
    <n v="0"/>
    <n v="3.7450000000000006"/>
  </r>
  <r>
    <n v="17958"/>
    <d v="2021-03-15T00:00:00"/>
    <s v="Mid"/>
    <n v="596"/>
    <n v="134"/>
    <s v="Declined"/>
    <s v="Fraud Risk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7959"/>
    <d v="2021-01-12T00:00:00"/>
    <s v="Mid"/>
    <n v="616"/>
    <n v="116"/>
    <s v="Declined"/>
    <s v="Compliance"/>
    <d v="1899-12-30T00:00:00"/>
    <d v="1899-12-30T00:00:00"/>
    <d v="1899-12-30T00:00:00"/>
    <d v="1899-12-30T00:00:00"/>
    <d v="1899-12-30T00:00:00"/>
    <d v="1899-12-30T00:00:00"/>
    <s v=""/>
    <x v="75"/>
    <n v="0"/>
    <n v="0"/>
    <n v="0"/>
  </r>
  <r>
    <n v="17960"/>
    <d v="2021-03-29T00:00:00"/>
    <s v="Mid"/>
    <n v="633"/>
    <n v="108"/>
    <s v="Approved"/>
    <s v=""/>
    <d v="2021-04-28T00:00:00"/>
    <d v="2021-05-28T00:00:00"/>
    <d v="2021-06-27T00:00:00"/>
    <d v="2021-05-14T00:00:00"/>
    <d v="2021-05-28T00:00:00"/>
    <d v="2021-06-27T00:00:00"/>
    <s v="Paid Back"/>
    <x v="19"/>
    <n v="3.7800000000000002"/>
    <n v="0"/>
    <n v="3.7800000000000002"/>
  </r>
  <r>
    <n v="17961"/>
    <d v="2021-03-20T00:00:00"/>
    <s v="Mid"/>
    <n v="646"/>
    <n v="113"/>
    <s v="Approved"/>
    <s v=""/>
    <d v="2021-04-19T00:00:00"/>
    <d v="2021-05-19T00:00:00"/>
    <d v="2021-06-18T00:00:00"/>
    <d v="2021-04-20T00:00:00"/>
    <d v="2021-05-19T00:00:00"/>
    <d v="2021-06-18T00:00:00"/>
    <s v="Paid Back"/>
    <x v="10"/>
    <n v="3.9550000000000005"/>
    <n v="0"/>
    <n v="3.9550000000000005"/>
  </r>
  <r>
    <n v="17962"/>
    <d v="2021-02-27T00:00:00"/>
    <s v="Mid"/>
    <n v="594"/>
    <n v="104"/>
    <s v="Declined"/>
    <s v="Fraud Risk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7963"/>
    <d v="2021-02-20T00:00:00"/>
    <s v="High"/>
    <n v="598"/>
    <n v="102"/>
    <s v="Declined"/>
    <s v="Eligibility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7964"/>
    <d v="2021-02-20T00:00:00"/>
    <s v="Low"/>
    <n v="636"/>
    <n v="190"/>
    <s v="Declined"/>
    <s v="System Issu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7965"/>
    <d v="2021-04-01T00:00:00"/>
    <s v="Mid"/>
    <n v="609"/>
    <n v="116"/>
    <s v="Declined"/>
    <s v="System Issue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7966"/>
    <d v="2021-03-31T00:00:00"/>
    <s v="High"/>
    <n v="617"/>
    <n v="83"/>
    <s v="Approved"/>
    <s v=""/>
    <d v="2021-04-30T00:00:00"/>
    <d v="2021-05-30T00:00:00"/>
    <d v="2021-06-29T00:00:00"/>
    <d v="2021-05-17T00:00:00"/>
    <d v="2021-05-30T00:00:00"/>
    <d v="2021-06-29T00:00:00"/>
    <s v="Paid Back"/>
    <x v="55"/>
    <n v="2.9050000000000002"/>
    <n v="0"/>
    <n v="2.9050000000000002"/>
  </r>
  <r>
    <n v="17967"/>
    <d v="2021-02-04T00:00:00"/>
    <s v="Low"/>
    <n v="575"/>
    <n v="63"/>
    <s v="Declined"/>
    <s v="Eligibility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7968"/>
    <d v="2021-03-06T00:00:00"/>
    <s v="Mid"/>
    <n v="548"/>
    <n v="59"/>
    <s v="Approved"/>
    <s v=""/>
    <d v="2021-04-05T00:00:00"/>
    <d v="2021-05-05T00:00:00"/>
    <d v="2021-06-04T00:00:00"/>
    <d v="2021-06-02T00:00:00"/>
    <d v="2021-05-05T00:00:00"/>
    <d v="2021-06-04T00:00:00"/>
    <s v="Paid Back"/>
    <x v="3"/>
    <n v="2.0650000000000004"/>
    <n v="0"/>
    <n v="2.0650000000000004"/>
  </r>
  <r>
    <n v="17969"/>
    <d v="2021-02-05T00:00:00"/>
    <s v="Low"/>
    <n v="609"/>
    <n v="102"/>
    <s v="Declined"/>
    <s v="Compliance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7970"/>
    <d v="2021-03-09T00:00:00"/>
    <s v="High"/>
    <n v="657"/>
    <n v="108"/>
    <s v="Approved"/>
    <s v=""/>
    <d v="2021-04-08T00:00:00"/>
    <d v="2021-05-08T00:00:00"/>
    <d v="2021-06-07T00:00:00"/>
    <d v="2021-04-10T00:00:00"/>
    <d v="2021-05-08T00:00:00"/>
    <d v="2021-06-07T00:00:00"/>
    <s v="Paid Back"/>
    <x v="36"/>
    <n v="3.7800000000000002"/>
    <n v="0"/>
    <n v="3.7800000000000002"/>
  </r>
  <r>
    <n v="17971"/>
    <d v="2021-02-21T00:00:00"/>
    <s v="High"/>
    <n v="582"/>
    <n v="100"/>
    <s v="Declined"/>
    <s v="Eligibility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7972"/>
    <d v="2021-03-23T00:00:00"/>
    <s v="Low"/>
    <n v="646"/>
    <n v="94"/>
    <s v="Approved"/>
    <s v=""/>
    <d v="2021-04-22T00:00:00"/>
    <d v="2021-05-22T00:00:00"/>
    <d v="2021-06-21T00:00:00"/>
    <d v="2021-04-29T00:00:00"/>
    <d v="2021-05-22T00:00:00"/>
    <d v="2021-06-21T00:00:00"/>
    <s v="Paid Back"/>
    <x v="38"/>
    <n v="3.2900000000000005"/>
    <n v="0"/>
    <n v="3.2900000000000005"/>
  </r>
  <r>
    <n v="17973"/>
    <d v="2021-02-21T00:00:00"/>
    <s v="Mid"/>
    <n v="673"/>
    <n v="89"/>
    <s v="Approved"/>
    <s v=""/>
    <d v="2021-03-23T00:00:00"/>
    <d v="2021-04-22T00:00:00"/>
    <d v="2021-05-22T00:00:00"/>
    <d v="2021-03-31T00:00:00"/>
    <d v="2021-04-22T00:00:00"/>
    <d v="2021-05-22T00:00:00"/>
    <s v="Paid Back"/>
    <x v="18"/>
    <n v="3.1150000000000002"/>
    <n v="0"/>
    <n v="3.1150000000000002"/>
  </r>
  <r>
    <n v="17974"/>
    <d v="2021-03-22T00:00:00"/>
    <s v="Mid"/>
    <n v="618"/>
    <n v="138"/>
    <s v="Declined"/>
    <s v="Fraud Risk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7975"/>
    <d v="2021-02-01T00:00:00"/>
    <s v="Mid"/>
    <n v="652"/>
    <n v="93"/>
    <s v="Approved"/>
    <s v=""/>
    <d v="2021-03-03T00:00:00"/>
    <d v="2021-04-02T00:00:00"/>
    <d v="2021-05-02T00:00:00"/>
    <d v="2021-03-08T00:00:00"/>
    <d v="2021-04-02T00:00:00"/>
    <d v="2021-05-02T00:00:00"/>
    <s v="Paid Back"/>
    <x v="42"/>
    <n v="3.2550000000000003"/>
    <n v="0"/>
    <n v="3.2550000000000003"/>
  </r>
  <r>
    <n v="17976"/>
    <d v="2021-03-03T00:00:00"/>
    <s v="Low"/>
    <n v="610"/>
    <n v="102"/>
    <s v="Declined"/>
    <s v="System Issue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7977"/>
    <d v="2021-03-09T00:00:00"/>
    <s v="Mid"/>
    <n v="654"/>
    <n v="88"/>
    <s v="Approved"/>
    <s v=""/>
    <d v="2021-04-08T00:00:00"/>
    <d v="2021-05-08T00:00:00"/>
    <d v="2021-06-07T00:00:00"/>
    <d v="2021-04-09T00:00:00"/>
    <d v="2021-05-08T00:00:00"/>
    <d v="2021-06-07T00:00:00"/>
    <s v="Defaulted"/>
    <x v="36"/>
    <n v="3.08"/>
    <n v="88"/>
    <n v="-84.92"/>
  </r>
  <r>
    <n v="17978"/>
    <d v="2021-03-13T00:00:00"/>
    <s v="Low"/>
    <n v="675"/>
    <n v="88"/>
    <s v="Approved"/>
    <s v=""/>
    <d v="2021-04-12T00:00:00"/>
    <d v="2021-05-12T00:00:00"/>
    <d v="2021-06-11T00:00:00"/>
    <d v="2021-04-15T00:00:00"/>
    <d v="2021-05-12T00:00:00"/>
    <d v="2021-06-11T00:00:00"/>
    <s v="Paid Back"/>
    <x v="5"/>
    <n v="3.08"/>
    <n v="0"/>
    <n v="3.08"/>
  </r>
  <r>
    <n v="17979"/>
    <d v="2021-01-03T00:00:00"/>
    <s v="Mid"/>
    <n v="561"/>
    <n v="31"/>
    <s v="Declined"/>
    <s v="Compliance"/>
    <d v="1899-12-30T00:00:00"/>
    <d v="1899-12-30T00:00:00"/>
    <d v="1899-12-30T00:00:00"/>
    <d v="1899-12-30T00:00:00"/>
    <d v="1899-12-30T00:00:00"/>
    <d v="1899-12-30T00:00:00"/>
    <s v=""/>
    <x v="21"/>
    <n v="0"/>
    <n v="0"/>
    <n v="0"/>
  </r>
  <r>
    <n v="17980"/>
    <d v="2021-01-17T00:00:00"/>
    <s v="Mid"/>
    <n v="612"/>
    <n v="78"/>
    <s v="Declined"/>
    <s v="Compliance"/>
    <d v="1899-12-30T00:00:00"/>
    <d v="1899-12-30T00:00:00"/>
    <d v="1899-12-30T00:00:00"/>
    <d v="1899-12-30T00:00:00"/>
    <d v="1899-12-30T00:00:00"/>
    <d v="1899-12-30T00:00:00"/>
    <s v=""/>
    <x v="81"/>
    <n v="0"/>
    <n v="0"/>
    <n v="0"/>
  </r>
  <r>
    <n v="17981"/>
    <d v="2021-02-28T00:00:00"/>
    <s v="Low"/>
    <n v="599"/>
    <n v="107"/>
    <s v="Declined"/>
    <s v="Compliance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7982"/>
    <d v="2021-03-03T00:00:00"/>
    <s v="Mid"/>
    <n v="652"/>
    <n v="100"/>
    <s v="Approved"/>
    <s v=""/>
    <d v="2021-04-02T00:00:00"/>
    <d v="2021-05-02T00:00:00"/>
    <d v="2021-06-01T00:00:00"/>
    <d v="2021-04-02T00:00:00"/>
    <d v="2021-05-02T00:00:00"/>
    <d v="2021-06-01T00:00:00"/>
    <s v="Defaulted"/>
    <x v="11"/>
    <n v="3.5000000000000004"/>
    <n v="100"/>
    <n v="-96.5"/>
  </r>
  <r>
    <n v="17983"/>
    <d v="2021-03-04T00:00:00"/>
    <s v="High"/>
    <n v="528"/>
    <n v="46"/>
    <s v="Approved"/>
    <s v=""/>
    <d v="2021-04-03T00:00:00"/>
    <d v="2021-05-03T00:00:00"/>
    <d v="2021-06-02T00:00:00"/>
    <d v="2021-04-19T00:00:00"/>
    <d v="2021-05-03T00:00:00"/>
    <d v="2021-06-02T00:00:00"/>
    <s v="Paid Back"/>
    <x v="54"/>
    <n v="1.61"/>
    <n v="0"/>
    <n v="1.61"/>
  </r>
  <r>
    <n v="17984"/>
    <d v="2021-03-26T00:00:00"/>
    <s v="Mid"/>
    <n v="645"/>
    <n v="77"/>
    <s v="Approved"/>
    <s v=""/>
    <d v="2021-04-25T00:00:00"/>
    <d v="2021-05-25T00:00:00"/>
    <d v="2021-06-24T00:00:00"/>
    <d v="2021-04-28T00:00:00"/>
    <d v="2021-05-25T00:00:00"/>
    <d v="2021-06-24T00:00:00"/>
    <s v="Paid Back"/>
    <x v="32"/>
    <n v="2.6950000000000003"/>
    <n v="0"/>
    <n v="2.6950000000000003"/>
  </r>
  <r>
    <n v="17985"/>
    <d v="2021-03-08T00:00:00"/>
    <s v="Low"/>
    <n v="620"/>
    <n v="149"/>
    <s v="Declined"/>
    <s v="Eligibility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7986"/>
    <d v="2021-04-02T00:00:00"/>
    <s v="Low"/>
    <n v="639"/>
    <n v="129"/>
    <s v="Declined"/>
    <s v="Credit Risk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17987"/>
    <d v="2021-02-14T00:00:00"/>
    <s v="High"/>
    <n v="618"/>
    <n v="121"/>
    <s v="Approved"/>
    <s v=""/>
    <d v="2021-03-16T00:00:00"/>
    <d v="2021-04-15T00:00:00"/>
    <d v="2021-05-15T00:00:00"/>
    <d v="2021-03-18T00:00:00"/>
    <d v="2021-04-15T00:00:00"/>
    <d v="2021-05-15T00:00:00"/>
    <s v="Paid Back"/>
    <x v="39"/>
    <n v="4.2350000000000003"/>
    <n v="0"/>
    <n v="4.2350000000000003"/>
  </r>
  <r>
    <n v="17988"/>
    <d v="2021-03-10T00:00:00"/>
    <s v="Low"/>
    <n v="632"/>
    <n v="98"/>
    <s v="Declined"/>
    <s v="Eligibility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7989"/>
    <d v="2021-03-12T00:00:00"/>
    <s v="Mid"/>
    <n v="535"/>
    <n v="101"/>
    <s v="Declined"/>
    <s v="Fraud Risk"/>
    <d v="1899-12-30T00:00:00"/>
    <d v="1899-12-30T00:00:00"/>
    <d v="1899-12-30T00:00:00"/>
    <d v="1899-12-30T00:00:00"/>
    <d v="1899-12-30T00:00:00"/>
    <d v="1899-12-30T00:00:00"/>
    <s v=""/>
    <x v="78"/>
    <n v="0"/>
    <n v="0"/>
    <n v="0"/>
  </r>
  <r>
    <n v="17990"/>
    <d v="2021-02-20T00:00:00"/>
    <s v="Mid"/>
    <n v="632"/>
    <n v="63"/>
    <s v="Approved"/>
    <s v=""/>
    <d v="2021-03-22T00:00:00"/>
    <d v="2021-04-21T00:00:00"/>
    <d v="2021-05-21T00:00:00"/>
    <d v="2021-04-26T00:00:00"/>
    <d v="2021-04-21T00:00:00"/>
    <d v="2021-05-21T00:00:00"/>
    <s v="Paid Back"/>
    <x v="64"/>
    <n v="2.2050000000000001"/>
    <n v="0"/>
    <n v="2.2050000000000001"/>
  </r>
  <r>
    <n v="17991"/>
    <d v="2021-03-20T00:00:00"/>
    <s v="Mid"/>
    <n v="579"/>
    <n v="73"/>
    <s v="Declined"/>
    <s v="Eligibility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7992"/>
    <d v="2021-03-30T00:00:00"/>
    <s v="Low"/>
    <n v="586"/>
    <n v="36"/>
    <s v="Approved"/>
    <s v=""/>
    <d v="2021-04-29T00:00:00"/>
    <d v="2021-05-29T00:00:00"/>
    <d v="2021-06-28T00:00:00"/>
    <d v="2021-05-06T00:00:00"/>
    <d v="2021-05-29T00:00:00"/>
    <d v="2021-06-28T00:00:00"/>
    <s v="Defaulted"/>
    <x v="6"/>
    <n v="1.2600000000000002"/>
    <n v="36"/>
    <n v="-34.74"/>
  </r>
  <r>
    <n v="17993"/>
    <d v="2021-02-01T00:00:00"/>
    <s v="Mid"/>
    <n v="654"/>
    <n v="125"/>
    <s v="Approved"/>
    <s v=""/>
    <d v="2021-03-03T00:00:00"/>
    <d v="2021-04-02T00:00:00"/>
    <d v="2021-05-02T00:00:00"/>
    <d v="2021-03-08T00:00:00"/>
    <d v="2021-04-02T00:00:00"/>
    <d v="2021-05-02T00:00:00"/>
    <s v="Defaulted"/>
    <x v="42"/>
    <n v="4.375"/>
    <n v="125"/>
    <n v="-120.625"/>
  </r>
  <r>
    <n v="17994"/>
    <d v="2021-01-26T00:00:00"/>
    <s v="Mid"/>
    <n v="639"/>
    <n v="89"/>
    <s v="Approved"/>
    <s v=""/>
    <d v="2021-02-25T00:00:00"/>
    <d v="2021-03-27T00:00:00"/>
    <d v="2021-04-26T00:00:00"/>
    <d v="2021-02-27T00:00:00"/>
    <d v="2021-03-27T00:00:00"/>
    <d v="2021-04-26T00:00:00"/>
    <s v="Paid Back"/>
    <x v="80"/>
    <n v="3.1150000000000002"/>
    <n v="0"/>
    <n v="3.1150000000000002"/>
  </r>
  <r>
    <n v="17995"/>
    <d v="2021-02-02T00:00:00"/>
    <s v="Low"/>
    <n v="632"/>
    <n v="62"/>
    <s v="Declined"/>
    <s v="System Issue"/>
    <d v="1899-12-30T00:00:00"/>
    <d v="1899-12-30T00:00:00"/>
    <d v="1899-12-30T00:00:00"/>
    <d v="1899-12-30T00:00:00"/>
    <d v="1899-12-30T00:00:00"/>
    <d v="1899-12-30T00:00:00"/>
    <s v=""/>
    <x v="40"/>
    <n v="0"/>
    <n v="0"/>
    <n v="0"/>
  </r>
  <r>
    <n v="17996"/>
    <d v="2021-02-19T00:00:00"/>
    <s v="Mid"/>
    <n v="572"/>
    <n v="108"/>
    <s v="Declined"/>
    <s v="Fraud Risk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7997"/>
    <d v="2021-01-10T00:00:00"/>
    <s v="Mid"/>
    <n v="628"/>
    <n v="83"/>
    <s v="Approved"/>
    <s v=""/>
    <d v="2021-02-09T00:00:00"/>
    <d v="2021-03-11T00:00:00"/>
    <d v="2021-04-10T00:00:00"/>
    <d v="2021-03-14T00:00:00"/>
    <d v="2021-03-11T00:00:00"/>
    <d v="2021-04-10T00:00:00"/>
    <s v="Defaulted"/>
    <x v="61"/>
    <n v="2.9050000000000002"/>
    <n v="83"/>
    <n v="-80.094999999999999"/>
  </r>
  <r>
    <n v="17998"/>
    <d v="2021-03-25T00:00:00"/>
    <s v="Low"/>
    <n v="592"/>
    <n v="120"/>
    <s v="Declined"/>
    <s v="Compliance"/>
    <d v="1899-12-30T00:00:00"/>
    <d v="1899-12-30T00:00:00"/>
    <d v="1899-12-30T00:00:00"/>
    <d v="1899-12-30T00:00:00"/>
    <d v="1899-12-30T00:00:00"/>
    <d v="1899-12-30T00:00:00"/>
    <s v=""/>
    <x v="82"/>
    <n v="0"/>
    <n v="0"/>
    <n v="0"/>
  </r>
  <r>
    <n v="17999"/>
    <d v="2021-02-23T00:00:00"/>
    <s v="Low"/>
    <n v="589"/>
    <n v="53"/>
    <s v="Declined"/>
    <s v="Eligibility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8000"/>
    <d v="2021-02-11T00:00:00"/>
    <s v="Mid"/>
    <n v="570"/>
    <n v="78"/>
    <s v="Declined"/>
    <s v="Credit Risk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8001"/>
    <d v="2021-02-03T00:00:00"/>
    <s v="Mid"/>
    <n v="666"/>
    <n v="99"/>
    <s v="Approved"/>
    <s v=""/>
    <d v="2021-03-05T00:00:00"/>
    <d v="2021-04-04T00:00:00"/>
    <d v="2021-05-04T00:00:00"/>
    <d v="2021-03-14T00:00:00"/>
    <d v="2021-04-04T00:00:00"/>
    <d v="2021-05-04T00:00:00"/>
    <s v="Paid Back"/>
    <x v="53"/>
    <n v="3.4650000000000003"/>
    <n v="0"/>
    <n v="3.4650000000000003"/>
  </r>
  <r>
    <n v="18002"/>
    <d v="2021-03-23T00:00:00"/>
    <s v="Low"/>
    <n v="643"/>
    <n v="69"/>
    <s v="Approved"/>
    <s v=""/>
    <d v="2021-04-22T00:00:00"/>
    <d v="2021-05-22T00:00:00"/>
    <d v="2021-06-21T00:00:00"/>
    <d v="2021-04-28T00:00:00"/>
    <d v="2021-05-22T00:00:00"/>
    <d v="2021-06-21T00:00:00"/>
    <s v="Paid Back"/>
    <x v="38"/>
    <n v="2.415"/>
    <n v="0"/>
    <n v="2.415"/>
  </r>
  <r>
    <n v="18003"/>
    <d v="2021-03-12T00:00:00"/>
    <s v="Mid"/>
    <n v="548"/>
    <n v="108"/>
    <s v="Declined"/>
    <s v="Fraud Risk"/>
    <d v="1899-12-30T00:00:00"/>
    <d v="1899-12-30T00:00:00"/>
    <d v="1899-12-30T00:00:00"/>
    <d v="1899-12-30T00:00:00"/>
    <d v="1899-12-30T00:00:00"/>
    <d v="1899-12-30T00:00:00"/>
    <s v=""/>
    <x v="78"/>
    <n v="0"/>
    <n v="0"/>
    <n v="0"/>
  </r>
  <r>
    <n v="18004"/>
    <d v="2021-03-19T00:00:00"/>
    <s v="Mid"/>
    <n v="653"/>
    <n v="89"/>
    <s v="Approved"/>
    <s v=""/>
    <d v="2021-04-18T00:00:00"/>
    <d v="2021-05-18T00:00:00"/>
    <d v="2021-06-17T00:00:00"/>
    <d v="2021-04-24T00:00:00"/>
    <d v="2021-05-18T00:00:00"/>
    <d v="2021-06-17T00:00:00"/>
    <s v="Paid Back"/>
    <x v="60"/>
    <n v="3.1150000000000002"/>
    <n v="0"/>
    <n v="3.1150000000000002"/>
  </r>
  <r>
    <n v="18005"/>
    <d v="2021-02-21T00:00:00"/>
    <s v="Low"/>
    <n v="646"/>
    <n v="24"/>
    <s v="Approved"/>
    <s v=""/>
    <d v="2021-03-23T00:00:00"/>
    <d v="2021-04-22T00:00:00"/>
    <d v="2021-05-22T00:00:00"/>
    <d v="2021-03-27T00:00:00"/>
    <d v="2021-04-22T00:00:00"/>
    <d v="2021-05-22T00:00:00"/>
    <s v="Defaulted"/>
    <x v="18"/>
    <n v="0.84000000000000008"/>
    <n v="24"/>
    <n v="-23.16"/>
  </r>
  <r>
    <n v="18006"/>
    <d v="2021-02-15T00:00:00"/>
    <s v="Mid"/>
    <n v="570"/>
    <n v="118"/>
    <s v="Declined"/>
    <s v="System Issue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8007"/>
    <d v="2021-03-15T00:00:00"/>
    <s v="Low"/>
    <n v="587"/>
    <n v="131"/>
    <s v="Approved"/>
    <s v=""/>
    <d v="2021-04-14T00:00:00"/>
    <d v="2021-05-14T00:00:00"/>
    <d v="2021-06-13T00:00:00"/>
    <d v="2021-06-21T00:00:00"/>
    <d v="2021-05-14T00:00:00"/>
    <d v="2021-06-13T00:00:00"/>
    <s v="Defaulted"/>
    <x v="85"/>
    <n v="4.5850000000000009"/>
    <n v="131"/>
    <n v="-126.41499999999999"/>
  </r>
  <r>
    <n v="18008"/>
    <d v="2021-01-24T00:00:00"/>
    <s v="Low"/>
    <n v="634"/>
    <n v="83"/>
    <s v="Declined"/>
    <s v="Compliance"/>
    <d v="1899-12-30T00:00:00"/>
    <d v="1899-12-30T00:00:00"/>
    <d v="1899-12-30T00:00:00"/>
    <d v="1899-12-30T00:00:00"/>
    <d v="1899-12-30T00:00:00"/>
    <d v="1899-12-30T00:00:00"/>
    <s v=""/>
    <x v="86"/>
    <n v="0"/>
    <n v="0"/>
    <n v="0"/>
  </r>
  <r>
    <n v="18009"/>
    <d v="2021-03-07T00:00:00"/>
    <s v="Low"/>
    <n v="670"/>
    <n v="53"/>
    <s v="Approved"/>
    <s v=""/>
    <d v="2021-04-06T00:00:00"/>
    <d v="2021-05-06T00:00:00"/>
    <d v="2021-06-05T00:00:00"/>
    <d v="2021-04-10T00:00:00"/>
    <d v="2021-05-06T00:00:00"/>
    <d v="2021-06-05T00:00:00"/>
    <s v="Defaulted"/>
    <x v="2"/>
    <n v="1.8550000000000002"/>
    <n v="53"/>
    <n v="-51.145000000000003"/>
  </r>
  <r>
    <n v="18010"/>
    <d v="2021-02-01T00:00:00"/>
    <s v="Low"/>
    <n v="571"/>
    <n v="98"/>
    <s v="Declined"/>
    <s v="Credit Risk"/>
    <d v="1899-12-30T00:00:00"/>
    <d v="1899-12-30T00:00:00"/>
    <d v="1899-12-30T00:00:00"/>
    <d v="1899-12-30T00:00:00"/>
    <d v="1899-12-30T00:00:00"/>
    <d v="1899-12-30T00:00:00"/>
    <s v=""/>
    <x v="42"/>
    <n v="0"/>
    <n v="0"/>
    <n v="0"/>
  </r>
  <r>
    <n v="18011"/>
    <d v="2021-02-20T00:00:00"/>
    <s v="Mid"/>
    <n v="655"/>
    <n v="108"/>
    <s v="Approved"/>
    <s v=""/>
    <d v="2021-03-22T00:00:00"/>
    <d v="2021-04-21T00:00:00"/>
    <d v="2021-05-21T00:00:00"/>
    <d v="2021-03-31T00:00:00"/>
    <d v="2021-04-21T00:00:00"/>
    <d v="2021-05-21T00:00:00"/>
    <s v="Defaulted"/>
    <x v="64"/>
    <n v="3.7800000000000002"/>
    <n v="108"/>
    <n v="-104.22"/>
  </r>
  <r>
    <n v="18012"/>
    <d v="2021-03-08T00:00:00"/>
    <s v="Low"/>
    <n v="587"/>
    <n v="94"/>
    <s v="Declined"/>
    <s v="Credit Risk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8013"/>
    <d v="2021-02-19T00:00:00"/>
    <s v="Mid"/>
    <n v="612"/>
    <n v="145"/>
    <s v="Declined"/>
    <s v="Compliance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8014"/>
    <d v="2021-03-15T00:00:00"/>
    <s v="Low"/>
    <n v="634"/>
    <n v="113"/>
    <s v="Declined"/>
    <s v="Credit Risk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8015"/>
    <d v="2021-03-13T00:00:00"/>
    <s v="Low"/>
    <n v="585"/>
    <n v="134"/>
    <s v="Declined"/>
    <s v="Compliance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8016"/>
    <d v="2021-03-20T00:00:00"/>
    <s v="Mid"/>
    <n v="595"/>
    <n v="93"/>
    <s v="Declined"/>
    <s v="Fraud Risk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8017"/>
    <d v="2021-01-16T00:00:00"/>
    <s v="Mid"/>
    <n v="651"/>
    <n v="65"/>
    <s v="Approved"/>
    <s v=""/>
    <d v="2021-02-15T00:00:00"/>
    <d v="2021-03-17T00:00:00"/>
    <d v="2021-04-16T00:00:00"/>
    <d v="2021-02-19T00:00:00"/>
    <d v="2021-03-17T00:00:00"/>
    <d v="2021-04-16T00:00:00"/>
    <s v="Defaulted"/>
    <x v="89"/>
    <n v="2.2750000000000004"/>
    <n v="65"/>
    <n v="-62.725000000000001"/>
  </r>
  <r>
    <n v="18018"/>
    <d v="2021-03-04T00:00:00"/>
    <s v="Mid"/>
    <n v="657"/>
    <n v="122"/>
    <s v="Approved"/>
    <s v=""/>
    <d v="2021-04-03T00:00:00"/>
    <d v="2021-05-03T00:00:00"/>
    <d v="2021-06-02T00:00:00"/>
    <d v="2021-04-12T00:00:00"/>
    <d v="2021-05-03T00:00:00"/>
    <d v="2021-06-02T00:00:00"/>
    <s v="Paid Back"/>
    <x v="54"/>
    <n v="4.2700000000000005"/>
    <n v="0"/>
    <n v="4.2700000000000005"/>
  </r>
  <r>
    <n v="18019"/>
    <d v="2021-03-02T00:00:00"/>
    <s v="Mid"/>
    <n v="656"/>
    <n v="80"/>
    <s v="Approved"/>
    <s v=""/>
    <d v="2021-04-01T00:00:00"/>
    <d v="2021-05-01T00:00:00"/>
    <d v="2021-05-31T00:00:00"/>
    <d v="2021-04-03T00:00:00"/>
    <d v="2021-05-01T00:00:00"/>
    <d v="2021-05-31T00:00:00"/>
    <s v="Paid Back"/>
    <x v="47"/>
    <n v="2.8000000000000003"/>
    <n v="0"/>
    <n v="2.8000000000000003"/>
  </r>
  <r>
    <n v="18020"/>
    <d v="2021-02-02T00:00:00"/>
    <s v="Mid"/>
    <n v="636"/>
    <n v="96"/>
    <s v="Approved"/>
    <s v=""/>
    <d v="2021-03-04T00:00:00"/>
    <d v="2021-04-03T00:00:00"/>
    <d v="2021-05-03T00:00:00"/>
    <d v="2021-03-07T00:00:00"/>
    <d v="2021-04-03T00:00:00"/>
    <d v="2021-05-03T00:00:00"/>
    <s v="Paid Back"/>
    <x v="40"/>
    <n v="3.3600000000000003"/>
    <n v="0"/>
    <n v="3.3600000000000003"/>
  </r>
  <r>
    <n v="18021"/>
    <d v="2021-03-20T00:00:00"/>
    <s v="Mid"/>
    <n v="638"/>
    <n v="81"/>
    <s v="Approved"/>
    <s v=""/>
    <d v="2021-04-19T00:00:00"/>
    <d v="2021-05-19T00:00:00"/>
    <d v="2021-06-18T00:00:00"/>
    <d v="2021-04-30T00:00:00"/>
    <d v="2021-05-19T00:00:00"/>
    <d v="2021-06-18T00:00:00"/>
    <s v="Defaulted"/>
    <x v="10"/>
    <n v="2.8350000000000004"/>
    <n v="81"/>
    <n v="-78.165000000000006"/>
  </r>
  <r>
    <n v="18022"/>
    <d v="2021-03-24T00:00:00"/>
    <s v="Low"/>
    <n v="647"/>
    <n v="98"/>
    <s v="Approved"/>
    <s v=""/>
    <d v="2021-04-23T00:00:00"/>
    <d v="2021-05-23T00:00:00"/>
    <d v="2021-06-22T00:00:00"/>
    <d v="2021-04-23T00:00:00"/>
    <d v="2021-05-23T00:00:00"/>
    <d v="2021-06-22T00:00:00"/>
    <s v="Defaulted"/>
    <x v="27"/>
    <n v="3.43"/>
    <n v="98"/>
    <n v="-94.57"/>
  </r>
  <r>
    <n v="18023"/>
    <d v="2021-02-08T00:00:00"/>
    <s v="Low"/>
    <n v="655"/>
    <n v="137"/>
    <s v="Approved"/>
    <s v=""/>
    <d v="2021-03-10T00:00:00"/>
    <d v="2021-04-09T00:00:00"/>
    <d v="2021-05-09T00:00:00"/>
    <d v="2021-03-12T00:00:00"/>
    <d v="2021-04-09T00:00:00"/>
    <d v="2021-05-09T00:00:00"/>
    <s v="Paid Back"/>
    <x v="8"/>
    <n v="4.7950000000000008"/>
    <n v="0"/>
    <n v="4.7950000000000008"/>
  </r>
  <r>
    <n v="18024"/>
    <d v="2021-03-05T00:00:00"/>
    <s v="High"/>
    <n v="573"/>
    <n v="90"/>
    <s v="Declined"/>
    <s v="System Issue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8025"/>
    <d v="2021-03-31T00:00:00"/>
    <s v="High"/>
    <n v="697"/>
    <n v="89"/>
    <s v="Approved"/>
    <s v=""/>
    <d v="2021-04-30T00:00:00"/>
    <d v="2021-05-30T00:00:00"/>
    <d v="2021-06-29T00:00:00"/>
    <d v="2021-05-06T00:00:00"/>
    <d v="2021-05-30T00:00:00"/>
    <d v="2021-06-29T00:00:00"/>
    <s v="Defaulted"/>
    <x v="55"/>
    <n v="3.1150000000000002"/>
    <n v="89"/>
    <n v="-85.885000000000005"/>
  </r>
  <r>
    <n v="18026"/>
    <d v="2021-02-03T00:00:00"/>
    <s v="Low"/>
    <n v="567"/>
    <n v="119"/>
    <s v="Declined"/>
    <s v="System Issue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8027"/>
    <d v="2021-03-20T00:00:00"/>
    <s v="High"/>
    <n v="573"/>
    <n v="91"/>
    <s v="Declined"/>
    <s v="Fraud Risk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8028"/>
    <d v="2021-02-03T00:00:00"/>
    <s v="Mid"/>
    <n v="601"/>
    <n v="95"/>
    <s v="Declined"/>
    <s v="Fraud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8029"/>
    <d v="2021-02-01T00:00:00"/>
    <s v="Mid"/>
    <n v="645"/>
    <n v="94"/>
    <s v="Approved"/>
    <s v=""/>
    <d v="2021-03-03T00:00:00"/>
    <d v="2021-04-02T00:00:00"/>
    <d v="2021-05-02T00:00:00"/>
    <d v="2021-03-10T00:00:00"/>
    <d v="2021-04-02T00:00:00"/>
    <d v="2021-05-02T00:00:00"/>
    <s v="Paid Back"/>
    <x v="42"/>
    <n v="3.2900000000000005"/>
    <n v="0"/>
    <n v="3.2900000000000005"/>
  </r>
  <r>
    <n v="18030"/>
    <d v="2021-01-02T00:00:00"/>
    <s v="Low"/>
    <n v="664"/>
    <n v="111"/>
    <s v="Approved"/>
    <s v=""/>
    <d v="2021-02-01T00:00:00"/>
    <d v="2021-03-03T00:00:00"/>
    <d v="2021-04-02T00:00:00"/>
    <d v="2021-02-05T00:00:00"/>
    <d v="2021-03-03T00:00:00"/>
    <d v="2021-04-02T00:00:00"/>
    <s v="Paid Back"/>
    <x v="22"/>
    <n v="3.8850000000000002"/>
    <n v="0"/>
    <n v="3.8850000000000002"/>
  </r>
  <r>
    <n v="18031"/>
    <d v="2021-02-28T00:00:00"/>
    <s v="Low"/>
    <n v="653"/>
    <n v="80"/>
    <s v="Approved"/>
    <s v=""/>
    <d v="2021-03-30T00:00:00"/>
    <d v="2021-04-29T00:00:00"/>
    <d v="2021-05-29T00:00:00"/>
    <d v="2021-04-04T00:00:00"/>
    <d v="2021-04-29T00:00:00"/>
    <d v="2021-05-29T00:00:00"/>
    <s v="Paid Back"/>
    <x v="9"/>
    <n v="2.8000000000000003"/>
    <n v="0"/>
    <n v="2.8000000000000003"/>
  </r>
  <r>
    <n v="18032"/>
    <d v="2021-03-28T00:00:00"/>
    <s v="Low"/>
    <n v="608"/>
    <n v="65"/>
    <s v="Declined"/>
    <s v="Fraud Risk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8033"/>
    <d v="2021-01-25T00:00:00"/>
    <s v="Mid"/>
    <n v="626"/>
    <n v="131"/>
    <s v="Approved"/>
    <s v=""/>
    <d v="2021-02-24T00:00:00"/>
    <d v="2021-03-26T00:00:00"/>
    <d v="2021-04-25T00:00:00"/>
    <d v="2021-03-26T00:00:00"/>
    <d v="2021-03-26T00:00:00"/>
    <d v="2021-04-25T00:00:00"/>
    <s v="Paid Back"/>
    <x v="30"/>
    <n v="4.5850000000000009"/>
    <n v="0"/>
    <n v="4.5850000000000009"/>
  </r>
  <r>
    <n v="18034"/>
    <d v="2021-02-23T00:00:00"/>
    <s v="Mid"/>
    <n v="604"/>
    <n v="69"/>
    <s v="Declined"/>
    <s v="Eligibility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8035"/>
    <d v="2021-02-26T00:00:00"/>
    <s v="Low"/>
    <n v="554"/>
    <n v="112"/>
    <s v="Declined"/>
    <s v="Eligibility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8036"/>
    <d v="2021-04-02T00:00:00"/>
    <s v="Mid"/>
    <n v="554"/>
    <n v="75"/>
    <s v="Declined"/>
    <s v="Credit Risk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18037"/>
    <d v="2021-01-08T00:00:00"/>
    <s v="High"/>
    <n v="603"/>
    <n v="96"/>
    <s v="Approved"/>
    <s v=""/>
    <d v="2021-02-07T00:00:00"/>
    <d v="2021-03-09T00:00:00"/>
    <d v="2021-04-08T00:00:00"/>
    <d v="2021-03-13T00:00:00"/>
    <d v="2021-03-09T00:00:00"/>
    <d v="2021-04-08T00:00:00"/>
    <s v="Paid Back"/>
    <x v="68"/>
    <n v="3.3600000000000003"/>
    <n v="0"/>
    <n v="3.3600000000000003"/>
  </r>
  <r>
    <n v="18038"/>
    <d v="2021-02-06T00:00:00"/>
    <s v="High"/>
    <n v="638"/>
    <n v="109"/>
    <s v="Approved"/>
    <s v=""/>
    <d v="2021-03-08T00:00:00"/>
    <d v="2021-04-07T00:00:00"/>
    <d v="2021-05-07T00:00:00"/>
    <d v="2021-03-10T00:00:00"/>
    <d v="2021-04-07T00:00:00"/>
    <d v="2021-05-07T00:00:00"/>
    <s v="Paid Back"/>
    <x v="14"/>
    <n v="3.8150000000000004"/>
    <n v="0"/>
    <n v="3.8150000000000004"/>
  </r>
  <r>
    <n v="18039"/>
    <d v="2021-03-05T00:00:00"/>
    <s v="Mid"/>
    <n v="644"/>
    <n v="143"/>
    <s v="Approved"/>
    <s v=""/>
    <d v="2021-04-04T00:00:00"/>
    <d v="2021-05-04T00:00:00"/>
    <d v="2021-06-03T00:00:00"/>
    <d v="2021-04-12T00:00:00"/>
    <d v="2021-05-04T00:00:00"/>
    <d v="2021-06-03T00:00:00"/>
    <s v="Paid Back"/>
    <x v="37"/>
    <n v="5.0050000000000008"/>
    <n v="0"/>
    <n v="5.0050000000000008"/>
  </r>
  <r>
    <n v="18040"/>
    <d v="2021-02-16T00:00:00"/>
    <s v="Mid"/>
    <n v="636"/>
    <n v="94"/>
    <s v="Approved"/>
    <s v=""/>
    <d v="2021-03-18T00:00:00"/>
    <d v="2021-04-17T00:00:00"/>
    <d v="2021-05-17T00:00:00"/>
    <d v="2021-04-02T00:00:00"/>
    <d v="2021-04-17T00:00:00"/>
    <d v="2021-05-17T00:00:00"/>
    <s v="Paid Back"/>
    <x v="35"/>
    <n v="3.2900000000000005"/>
    <n v="0"/>
    <n v="3.2900000000000005"/>
  </r>
  <r>
    <n v="18041"/>
    <d v="2021-02-13T00:00:00"/>
    <s v="Low"/>
    <n v="637"/>
    <n v="113"/>
    <s v="Declined"/>
    <s v="Eligibility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8042"/>
    <d v="2021-02-10T00:00:00"/>
    <s v="Low"/>
    <n v="646"/>
    <n v="150"/>
    <s v="Approved"/>
    <s v=""/>
    <d v="2021-03-12T00:00:00"/>
    <d v="2021-04-11T00:00:00"/>
    <d v="2021-05-11T00:00:00"/>
    <d v="2021-03-19T00:00:00"/>
    <d v="2021-04-11T00:00:00"/>
    <d v="2021-05-11T00:00:00"/>
    <s v="Paid Back"/>
    <x v="20"/>
    <n v="5.2500000000000009"/>
    <n v="0"/>
    <n v="5.2500000000000009"/>
  </r>
  <r>
    <n v="18043"/>
    <d v="2021-03-13T00:00:00"/>
    <s v="Low"/>
    <n v="628"/>
    <n v="66"/>
    <s v="Declined"/>
    <s v="Eligibility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8044"/>
    <d v="2021-02-20T00:00:00"/>
    <s v="High"/>
    <n v="623"/>
    <n v="80"/>
    <s v="Approved"/>
    <s v=""/>
    <d v="2021-03-22T00:00:00"/>
    <d v="2021-04-21T00:00:00"/>
    <d v="2021-05-21T00:00:00"/>
    <d v="2021-04-22T00:00:00"/>
    <d v="2021-04-21T00:00:00"/>
    <d v="2021-05-21T00:00:00"/>
    <s v="Paid Back"/>
    <x v="64"/>
    <n v="2.8000000000000003"/>
    <n v="0"/>
    <n v="2.8000000000000003"/>
  </r>
  <r>
    <n v="18045"/>
    <d v="2021-02-25T00:00:00"/>
    <s v="High"/>
    <n v="624"/>
    <n v="102"/>
    <s v="Approved"/>
    <s v=""/>
    <d v="2021-03-27T00:00:00"/>
    <d v="2021-04-26T00:00:00"/>
    <d v="2021-05-26T00:00:00"/>
    <d v="2021-04-20T00:00:00"/>
    <d v="2021-04-26T00:00:00"/>
    <d v="2021-05-26T00:00:00"/>
    <s v="Paid Back"/>
    <x v="74"/>
    <n v="3.5700000000000003"/>
    <n v="0"/>
    <n v="3.5700000000000003"/>
  </r>
  <r>
    <n v="18046"/>
    <d v="2021-02-27T00:00:00"/>
    <s v="High"/>
    <n v="644"/>
    <n v="51"/>
    <s v="Approved"/>
    <s v=""/>
    <d v="2021-03-29T00:00:00"/>
    <d v="2021-04-28T00:00:00"/>
    <d v="2021-05-28T00:00:00"/>
    <d v="2021-04-08T00:00:00"/>
    <d v="2021-04-28T00:00:00"/>
    <d v="2021-05-28T00:00:00"/>
    <s v="Defaulted"/>
    <x v="73"/>
    <n v="1.7850000000000001"/>
    <n v="51"/>
    <n v="-49.215000000000003"/>
  </r>
  <r>
    <n v="18047"/>
    <d v="2021-02-13T00:00:00"/>
    <s v="Low"/>
    <n v="713"/>
    <n v="158"/>
    <s v="Approved"/>
    <s v=""/>
    <d v="2021-03-15T00:00:00"/>
    <d v="2021-04-14T00:00:00"/>
    <d v="2021-05-14T00:00:00"/>
    <d v="2021-03-24T00:00:00"/>
    <d v="2021-04-14T00:00:00"/>
    <d v="2021-05-14T00:00:00"/>
    <s v="Defaulted"/>
    <x v="67"/>
    <n v="5.53"/>
    <n v="158"/>
    <n v="-152.47"/>
  </r>
  <r>
    <n v="18048"/>
    <d v="2021-03-09T00:00:00"/>
    <s v="Mid"/>
    <n v="664"/>
    <n v="92"/>
    <s v="Approved"/>
    <s v=""/>
    <d v="2021-04-08T00:00:00"/>
    <d v="2021-05-08T00:00:00"/>
    <d v="2021-06-07T00:00:00"/>
    <d v="2021-04-17T00:00:00"/>
    <d v="2021-05-08T00:00:00"/>
    <d v="2021-06-07T00:00:00"/>
    <s v="Paid Back"/>
    <x v="36"/>
    <n v="3.22"/>
    <n v="0"/>
    <n v="3.22"/>
  </r>
  <r>
    <n v="18049"/>
    <d v="2021-03-18T00:00:00"/>
    <s v="Mid"/>
    <n v="557"/>
    <n v="79"/>
    <s v="Declined"/>
    <s v="Compliance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8050"/>
    <d v="2021-02-11T00:00:00"/>
    <s v="Low"/>
    <n v="661"/>
    <n v="55"/>
    <s v="Approved"/>
    <s v=""/>
    <d v="2021-03-13T00:00:00"/>
    <d v="2021-04-12T00:00:00"/>
    <d v="2021-05-12T00:00:00"/>
    <d v="2021-03-14T00:00:00"/>
    <d v="2021-04-12T00:00:00"/>
    <d v="2021-05-12T00:00:00"/>
    <s v="Defaulted"/>
    <x v="17"/>
    <n v="1.9250000000000003"/>
    <n v="55"/>
    <n v="-53.075000000000003"/>
  </r>
  <r>
    <n v="18051"/>
    <d v="2021-03-27T00:00:00"/>
    <s v="High"/>
    <n v="607"/>
    <n v="81"/>
    <s v="Approved"/>
    <s v=""/>
    <d v="2021-04-26T00:00:00"/>
    <d v="2021-05-26T00:00:00"/>
    <d v="2021-06-25T00:00:00"/>
    <d v="2021-05-03T00:00:00"/>
    <d v="2021-05-26T00:00:00"/>
    <d v="2021-06-25T00:00:00"/>
    <s v="Paid Back"/>
    <x v="57"/>
    <n v="2.8350000000000004"/>
    <n v="0"/>
    <n v="2.8350000000000004"/>
  </r>
  <r>
    <n v="18052"/>
    <d v="2021-02-10T00:00:00"/>
    <s v="Mid"/>
    <n v="636"/>
    <n v="104"/>
    <s v="Approved"/>
    <s v=""/>
    <d v="2021-03-12T00:00:00"/>
    <d v="2021-04-11T00:00:00"/>
    <d v="2021-05-11T00:00:00"/>
    <d v="2021-04-18T00:00:00"/>
    <d v="2021-04-11T00:00:00"/>
    <d v="2021-05-11T00:00:00"/>
    <s v="Paid Back"/>
    <x v="20"/>
    <n v="3.6400000000000006"/>
    <n v="0"/>
    <n v="3.6400000000000006"/>
  </r>
  <r>
    <n v="18053"/>
    <d v="2021-02-19T00:00:00"/>
    <s v="High"/>
    <n v="618"/>
    <n v="146"/>
    <s v="Approved"/>
    <s v=""/>
    <d v="2021-03-21T00:00:00"/>
    <d v="2021-04-20T00:00:00"/>
    <d v="2021-05-20T00:00:00"/>
    <d v="2021-04-30T00:00:00"/>
    <d v="2021-04-20T00:00:00"/>
    <d v="2021-05-20T00:00:00"/>
    <s v="Paid Back"/>
    <x v="51"/>
    <n v="5.1100000000000003"/>
    <n v="0"/>
    <n v="5.1100000000000003"/>
  </r>
  <r>
    <n v="18054"/>
    <d v="2021-03-20T00:00:00"/>
    <s v="Low"/>
    <n v="634"/>
    <n v="109"/>
    <s v="Declined"/>
    <s v="System Issue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8055"/>
    <d v="2021-01-25T00:00:00"/>
    <s v="Low"/>
    <n v="726"/>
    <n v="105"/>
    <s v="Approved"/>
    <s v=""/>
    <d v="2021-02-24T00:00:00"/>
    <d v="2021-03-26T00:00:00"/>
    <d v="2021-04-25T00:00:00"/>
    <d v="2021-02-27T00:00:00"/>
    <d v="2021-03-26T00:00:00"/>
    <d v="2021-04-25T00:00:00"/>
    <s v="Defaulted"/>
    <x v="30"/>
    <n v="3.6750000000000003"/>
    <n v="105"/>
    <n v="-101.325"/>
  </r>
  <r>
    <n v="18056"/>
    <d v="2021-02-13T00:00:00"/>
    <s v="Mid"/>
    <n v="646"/>
    <n v="87"/>
    <s v="Approved"/>
    <s v=""/>
    <d v="2021-03-15T00:00:00"/>
    <d v="2021-04-14T00:00:00"/>
    <d v="2021-05-14T00:00:00"/>
    <d v="2021-03-24T00:00:00"/>
    <d v="2021-04-14T00:00:00"/>
    <d v="2021-05-14T00:00:00"/>
    <s v="Paid Back"/>
    <x v="67"/>
    <n v="3.0450000000000004"/>
    <n v="0"/>
    <n v="3.0450000000000004"/>
  </r>
  <r>
    <n v="18057"/>
    <d v="2021-03-17T00:00:00"/>
    <s v="Mid"/>
    <n v="670"/>
    <n v="87"/>
    <s v="Approved"/>
    <s v=""/>
    <d v="2021-04-16T00:00:00"/>
    <d v="2021-05-16T00:00:00"/>
    <d v="2021-06-15T00:00:00"/>
    <d v="2021-04-17T00:00:00"/>
    <d v="2021-05-16T00:00:00"/>
    <d v="2021-06-15T00:00:00"/>
    <s v="Defaulted"/>
    <x v="26"/>
    <n v="3.0450000000000004"/>
    <n v="87"/>
    <n v="-83.954999999999998"/>
  </r>
  <r>
    <n v="18058"/>
    <d v="2021-03-26T00:00:00"/>
    <s v="Low"/>
    <n v="619"/>
    <n v="86"/>
    <s v="Declined"/>
    <s v="Eligibility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8059"/>
    <d v="2021-02-05T00:00:00"/>
    <s v="High"/>
    <n v="657"/>
    <n v="94"/>
    <s v="Approved"/>
    <s v=""/>
    <d v="2021-03-07T00:00:00"/>
    <d v="2021-04-06T00:00:00"/>
    <d v="2021-05-06T00:00:00"/>
    <d v="2021-03-11T00:00:00"/>
    <d v="2021-04-06T00:00:00"/>
    <d v="2021-05-06T00:00:00"/>
    <s v="Paid Back"/>
    <x v="41"/>
    <n v="3.2900000000000005"/>
    <n v="0"/>
    <n v="3.2900000000000005"/>
  </r>
  <r>
    <n v="18060"/>
    <d v="2021-03-13T00:00:00"/>
    <s v="High"/>
    <n v="686"/>
    <n v="115"/>
    <s v="Approved"/>
    <s v=""/>
    <d v="2021-04-12T00:00:00"/>
    <d v="2021-05-12T00:00:00"/>
    <d v="2021-06-11T00:00:00"/>
    <d v="2021-04-14T00:00:00"/>
    <d v="2021-05-12T00:00:00"/>
    <d v="2021-06-11T00:00:00"/>
    <s v="Paid Back"/>
    <x v="5"/>
    <n v="4.0250000000000004"/>
    <n v="0"/>
    <n v="4.0250000000000004"/>
  </r>
  <r>
    <n v="18061"/>
    <d v="2021-01-07T00:00:00"/>
    <s v="Mid"/>
    <n v="627"/>
    <n v="93"/>
    <s v="Approved"/>
    <s v=""/>
    <d v="2021-02-06T00:00:00"/>
    <d v="2021-03-08T00:00:00"/>
    <d v="2021-04-07T00:00:00"/>
    <d v="2021-02-20T00:00:00"/>
    <d v="2021-03-08T00:00:00"/>
    <d v="2021-04-07T00:00:00"/>
    <s v="Defaulted"/>
    <x v="1"/>
    <n v="3.2550000000000003"/>
    <n v="93"/>
    <n v="-89.745000000000005"/>
  </r>
  <r>
    <n v="18062"/>
    <d v="2021-03-07T00:00:00"/>
    <s v="Mid"/>
    <n v="518"/>
    <n v="54"/>
    <s v="Declined"/>
    <s v="Fraud Risk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18063"/>
    <d v="2021-02-06T00:00:00"/>
    <s v="Mid"/>
    <n v="631"/>
    <n v="141"/>
    <s v="Approved"/>
    <s v=""/>
    <d v="2021-03-08T00:00:00"/>
    <d v="2021-04-07T00:00:00"/>
    <d v="2021-05-07T00:00:00"/>
    <d v="2021-04-10T00:00:00"/>
    <d v="2021-04-07T00:00:00"/>
    <d v="2021-05-07T00:00:00"/>
    <s v="Paid Back"/>
    <x v="14"/>
    <n v="4.9350000000000005"/>
    <n v="0"/>
    <n v="4.9350000000000005"/>
  </r>
  <r>
    <n v="18064"/>
    <d v="2021-02-08T00:00:00"/>
    <s v="Mid"/>
    <n v="595"/>
    <n v="114"/>
    <s v="Declined"/>
    <s v="Fraud Risk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8065"/>
    <d v="2021-03-13T00:00:00"/>
    <s v="Mid"/>
    <n v="573"/>
    <n v="118"/>
    <s v="Declined"/>
    <s v="System Issue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8066"/>
    <d v="2021-03-01T00:00:00"/>
    <s v="Low"/>
    <n v="620"/>
    <n v="79"/>
    <s v="Declined"/>
    <s v="Credit Risk"/>
    <d v="1899-12-30T00:00:00"/>
    <d v="1899-12-30T00:00:00"/>
    <d v="1899-12-30T00:00:00"/>
    <d v="1899-12-30T00:00:00"/>
    <d v="1899-12-30T00:00:00"/>
    <d v="1899-12-30T00:00:00"/>
    <s v=""/>
    <x v="70"/>
    <n v="0"/>
    <n v="0"/>
    <n v="0"/>
  </r>
  <r>
    <n v="18067"/>
    <d v="2021-03-19T00:00:00"/>
    <s v="Mid"/>
    <n v="723"/>
    <n v="63"/>
    <s v="Approved"/>
    <s v=""/>
    <d v="2021-04-18T00:00:00"/>
    <d v="2021-05-18T00:00:00"/>
    <d v="2021-06-17T00:00:00"/>
    <d v="2021-04-18T00:00:00"/>
    <d v="2021-05-18T00:00:00"/>
    <d v="2021-06-17T00:00:00"/>
    <s v="Paid Back"/>
    <x v="60"/>
    <n v="2.2050000000000001"/>
    <n v="0"/>
    <n v="2.2050000000000001"/>
  </r>
  <r>
    <n v="18068"/>
    <d v="2021-02-22T00:00:00"/>
    <s v="Mid"/>
    <n v="545"/>
    <n v="114"/>
    <s v="Declined"/>
    <s v="Eligibility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8069"/>
    <d v="2021-03-20T00:00:00"/>
    <s v="Mid"/>
    <n v="646"/>
    <n v="43"/>
    <s v="Approved"/>
    <s v=""/>
    <d v="2021-04-19T00:00:00"/>
    <d v="2021-05-19T00:00:00"/>
    <d v="2021-06-18T00:00:00"/>
    <d v="2021-04-27T00:00:00"/>
    <d v="2021-05-19T00:00:00"/>
    <d v="2021-06-18T00:00:00"/>
    <s v="Defaulted"/>
    <x v="10"/>
    <n v="1.5050000000000001"/>
    <n v="43"/>
    <n v="-41.494999999999997"/>
  </r>
  <r>
    <n v="18070"/>
    <d v="2021-03-27T00:00:00"/>
    <s v="Mid"/>
    <n v="650"/>
    <n v="90"/>
    <s v="Approved"/>
    <s v=""/>
    <d v="2021-04-26T00:00:00"/>
    <d v="2021-05-26T00:00:00"/>
    <d v="2021-06-25T00:00:00"/>
    <d v="2021-05-02T00:00:00"/>
    <d v="2021-05-26T00:00:00"/>
    <d v="2021-06-25T00:00:00"/>
    <s v="Paid Back"/>
    <x v="57"/>
    <n v="3.1500000000000004"/>
    <n v="0"/>
    <n v="3.1500000000000004"/>
  </r>
  <r>
    <n v="18071"/>
    <d v="2021-03-18T00:00:00"/>
    <s v="Low"/>
    <n v="611"/>
    <n v="148"/>
    <s v="Declined"/>
    <s v="Fraud Risk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8072"/>
    <d v="2021-01-30T00:00:00"/>
    <s v="Low"/>
    <n v="662"/>
    <n v="33"/>
    <s v="Approved"/>
    <s v=""/>
    <d v="2021-03-01T00:00:00"/>
    <d v="2021-03-31T00:00:00"/>
    <d v="2021-04-30T00:00:00"/>
    <d v="2021-03-05T00:00:00"/>
    <d v="2021-03-31T00:00:00"/>
    <d v="2021-04-30T00:00:00"/>
    <s v="Paid Back"/>
    <x v="88"/>
    <n v="1.155"/>
    <n v="0"/>
    <n v="1.155"/>
  </r>
  <r>
    <n v="18073"/>
    <d v="2021-01-12T00:00:00"/>
    <s v="Low"/>
    <n v="589"/>
    <n v="105"/>
    <s v="Declined"/>
    <s v="System Issue"/>
    <d v="1899-12-30T00:00:00"/>
    <d v="1899-12-30T00:00:00"/>
    <d v="1899-12-30T00:00:00"/>
    <d v="1899-12-30T00:00:00"/>
    <d v="1899-12-30T00:00:00"/>
    <d v="1899-12-30T00:00:00"/>
    <s v=""/>
    <x v="75"/>
    <n v="0"/>
    <n v="0"/>
    <n v="0"/>
  </r>
  <r>
    <n v="18074"/>
    <d v="2021-02-26T00:00:00"/>
    <s v="Low"/>
    <n v="628"/>
    <n v="90"/>
    <s v="Declined"/>
    <s v="System Issue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8075"/>
    <d v="2021-03-15T00:00:00"/>
    <s v="High"/>
    <n v="642"/>
    <n v="62"/>
    <s v="Approved"/>
    <s v=""/>
    <d v="2021-04-14T00:00:00"/>
    <d v="2021-05-14T00:00:00"/>
    <d v="2021-06-13T00:00:00"/>
    <d v="2021-04-21T00:00:00"/>
    <d v="2021-05-14T00:00:00"/>
    <d v="2021-06-13T00:00:00"/>
    <s v="Paid Back"/>
    <x v="85"/>
    <n v="2.1700000000000004"/>
    <n v="0"/>
    <n v="2.1700000000000004"/>
  </r>
  <r>
    <n v="18076"/>
    <d v="2021-02-23T00:00:00"/>
    <s v="Low"/>
    <n v="690"/>
    <n v="86"/>
    <s v="Approved"/>
    <s v=""/>
    <d v="2021-03-25T00:00:00"/>
    <d v="2021-04-24T00:00:00"/>
    <d v="2021-05-24T00:00:00"/>
    <d v="2021-03-29T00:00:00"/>
    <d v="2021-04-24T00:00:00"/>
    <d v="2021-05-24T00:00:00"/>
    <s v="Paid Back"/>
    <x v="48"/>
    <n v="3.0100000000000002"/>
    <n v="0"/>
    <n v="3.0100000000000002"/>
  </r>
  <r>
    <n v="18077"/>
    <d v="2021-02-04T00:00:00"/>
    <s v="Low"/>
    <n v="578"/>
    <n v="59"/>
    <s v="Declined"/>
    <s v="Credit Risk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8078"/>
    <d v="2021-03-24T00:00:00"/>
    <s v="Mid"/>
    <n v="660"/>
    <n v="103"/>
    <s v="Approved"/>
    <s v=""/>
    <d v="2021-04-23T00:00:00"/>
    <d v="2021-05-23T00:00:00"/>
    <d v="2021-06-22T00:00:00"/>
    <d v="2021-04-27T00:00:00"/>
    <d v="2021-05-23T00:00:00"/>
    <d v="2021-06-22T00:00:00"/>
    <s v="Paid Back"/>
    <x v="27"/>
    <n v="3.6050000000000004"/>
    <n v="0"/>
    <n v="3.6050000000000004"/>
  </r>
  <r>
    <n v="18079"/>
    <d v="2021-04-02T00:00:00"/>
    <s v="Low"/>
    <n v="584"/>
    <n v="67"/>
    <s v="Declined"/>
    <s v="Eligibility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18080"/>
    <d v="2021-03-09T00:00:00"/>
    <s v="Low"/>
    <n v="684"/>
    <n v="111"/>
    <s v="Approved"/>
    <s v=""/>
    <d v="2021-04-08T00:00:00"/>
    <d v="2021-05-08T00:00:00"/>
    <d v="2021-06-07T00:00:00"/>
    <d v="2021-04-12T00:00:00"/>
    <d v="2021-05-08T00:00:00"/>
    <d v="2021-06-07T00:00:00"/>
    <s v="Paid Back"/>
    <x v="36"/>
    <n v="3.8850000000000002"/>
    <n v="0"/>
    <n v="3.8850000000000002"/>
  </r>
  <r>
    <n v="18081"/>
    <d v="2021-01-08T00:00:00"/>
    <s v="Low"/>
    <n v="603"/>
    <n v="76"/>
    <s v="Declined"/>
    <s v="Eligibility"/>
    <d v="1899-12-30T00:00:00"/>
    <d v="1899-12-30T00:00:00"/>
    <d v="1899-12-30T00:00:00"/>
    <d v="1899-12-30T00:00:00"/>
    <d v="1899-12-30T00:00:00"/>
    <d v="1899-12-30T00:00:00"/>
    <s v=""/>
    <x v="68"/>
    <n v="0"/>
    <n v="0"/>
    <n v="0"/>
  </r>
  <r>
    <n v="18082"/>
    <d v="2021-02-25T00:00:00"/>
    <s v="Mid"/>
    <n v="628"/>
    <n v="54"/>
    <s v="Approved"/>
    <s v=""/>
    <d v="2021-03-27T00:00:00"/>
    <d v="2021-04-26T00:00:00"/>
    <d v="2021-05-26T00:00:00"/>
    <d v="2021-04-19T00:00:00"/>
    <d v="2021-04-26T00:00:00"/>
    <d v="2021-05-26T00:00:00"/>
    <s v="Paid Back"/>
    <x v="74"/>
    <n v="1.8900000000000001"/>
    <n v="0"/>
    <n v="1.8900000000000001"/>
  </r>
  <r>
    <n v="18083"/>
    <d v="2021-02-04T00:00:00"/>
    <s v="High"/>
    <n v="641"/>
    <n v="121"/>
    <s v="Approved"/>
    <s v=""/>
    <d v="2021-03-06T00:00:00"/>
    <d v="2021-04-05T00:00:00"/>
    <d v="2021-05-05T00:00:00"/>
    <d v="2021-03-08T00:00:00"/>
    <d v="2021-04-05T00:00:00"/>
    <d v="2021-05-05T00:00:00"/>
    <s v="Paid Back"/>
    <x v="59"/>
    <n v="4.2350000000000003"/>
    <n v="0"/>
    <n v="4.2350000000000003"/>
  </r>
  <r>
    <n v="18084"/>
    <d v="2021-03-23T00:00:00"/>
    <s v="Low"/>
    <n v="584"/>
    <n v="117"/>
    <s v="Declined"/>
    <s v="Compliance"/>
    <d v="1899-12-30T00:00:00"/>
    <d v="1899-12-30T00:00:00"/>
    <d v="1899-12-30T00:00:00"/>
    <d v="1899-12-30T00:00:00"/>
    <d v="1899-12-30T00:00:00"/>
    <d v="1899-12-30T00:00:00"/>
    <s v=""/>
    <x v="38"/>
    <n v="0"/>
    <n v="0"/>
    <n v="0"/>
  </r>
  <r>
    <n v="18085"/>
    <d v="2021-03-11T00:00:00"/>
    <s v="High"/>
    <n v="663"/>
    <n v="144"/>
    <s v="Approved"/>
    <s v=""/>
    <d v="2021-04-10T00:00:00"/>
    <d v="2021-05-10T00:00:00"/>
    <d v="2021-06-09T00:00:00"/>
    <d v="2021-04-17T00:00:00"/>
    <d v="2021-05-10T00:00:00"/>
    <d v="2021-06-09T00:00:00"/>
    <s v="Defaulted"/>
    <x v="83"/>
    <n v="5.0400000000000009"/>
    <n v="144"/>
    <n v="-138.96"/>
  </r>
  <r>
    <n v="18086"/>
    <d v="2021-01-04T00:00:00"/>
    <s v="High"/>
    <n v="594"/>
    <n v="61"/>
    <s v="Declined"/>
    <s v="Eligibility"/>
    <d v="1899-12-30T00:00:00"/>
    <d v="1899-12-30T00:00:00"/>
    <d v="1899-12-30T00:00:00"/>
    <d v="1899-12-30T00:00:00"/>
    <d v="1899-12-30T00:00:00"/>
    <d v="1899-12-30T00:00:00"/>
    <s v=""/>
    <x v="33"/>
    <n v="0"/>
    <n v="0"/>
    <n v="0"/>
  </r>
  <r>
    <n v="18087"/>
    <d v="2021-01-13T00:00:00"/>
    <s v="Mid"/>
    <n v="601"/>
    <n v="135"/>
    <s v="Declined"/>
    <s v="Compliance"/>
    <d v="1899-12-30T00:00:00"/>
    <d v="1899-12-30T00:00:00"/>
    <d v="1899-12-30T00:00:00"/>
    <d v="1899-12-30T00:00:00"/>
    <d v="1899-12-30T00:00:00"/>
    <d v="1899-12-30T00:00:00"/>
    <s v=""/>
    <x v="87"/>
    <n v="0"/>
    <n v="0"/>
    <n v="0"/>
  </r>
  <r>
    <n v="18088"/>
    <d v="2021-03-28T00:00:00"/>
    <s v="Low"/>
    <n v="706"/>
    <n v="109"/>
    <s v="Approved"/>
    <s v=""/>
    <d v="2021-04-27T00:00:00"/>
    <d v="2021-05-27T00:00:00"/>
    <d v="2021-06-26T00:00:00"/>
    <d v="2021-05-04T00:00:00"/>
    <d v="2021-05-27T00:00:00"/>
    <d v="2021-06-26T00:00:00"/>
    <s v="Defaulted"/>
    <x v="50"/>
    <n v="3.8150000000000004"/>
    <n v="109"/>
    <n v="-105.185"/>
  </r>
  <r>
    <n v="18089"/>
    <d v="2021-03-17T00:00:00"/>
    <s v="Mid"/>
    <n v="543"/>
    <n v="135"/>
    <s v="Declined"/>
    <s v="Eligibility"/>
    <d v="1899-12-30T00:00:00"/>
    <d v="1899-12-30T00:00:00"/>
    <d v="1899-12-30T00:00:00"/>
    <d v="1899-12-30T00:00:00"/>
    <d v="1899-12-30T00:00:00"/>
    <d v="1899-12-30T00:00:00"/>
    <s v=""/>
    <x v="26"/>
    <n v="0"/>
    <n v="0"/>
    <n v="0"/>
  </r>
  <r>
    <n v="18090"/>
    <d v="2021-03-28T00:00:00"/>
    <s v="High"/>
    <n v="629"/>
    <n v="42"/>
    <s v="Approved"/>
    <s v=""/>
    <d v="2021-04-27T00:00:00"/>
    <d v="2021-05-27T00:00:00"/>
    <d v="2021-06-26T00:00:00"/>
    <d v="2021-05-22T00:00:00"/>
    <d v="2021-05-27T00:00:00"/>
    <d v="2021-06-26T00:00:00"/>
    <s v="Defaulted"/>
    <x v="50"/>
    <n v="1.4700000000000002"/>
    <n v="42"/>
    <n v="-40.53"/>
  </r>
  <r>
    <n v="18091"/>
    <d v="2021-02-01T00:00:00"/>
    <s v="Mid"/>
    <n v="709"/>
    <n v="105"/>
    <s v="Approved"/>
    <s v=""/>
    <d v="2021-03-03T00:00:00"/>
    <d v="2021-04-02T00:00:00"/>
    <d v="2021-05-02T00:00:00"/>
    <d v="2021-03-03T00:00:00"/>
    <d v="2021-04-02T00:00:00"/>
    <d v="2021-05-02T00:00:00"/>
    <s v="Paid Back"/>
    <x v="42"/>
    <n v="3.6750000000000003"/>
    <n v="0"/>
    <n v="3.6750000000000003"/>
  </r>
  <r>
    <n v="18092"/>
    <d v="2021-03-23T00:00:00"/>
    <s v="Mid"/>
    <n v="589"/>
    <n v="99"/>
    <s v="Declined"/>
    <s v="Credit Risk"/>
    <d v="1899-12-30T00:00:00"/>
    <d v="1899-12-30T00:00:00"/>
    <d v="1899-12-30T00:00:00"/>
    <d v="1899-12-30T00:00:00"/>
    <d v="1899-12-30T00:00:00"/>
    <d v="1899-12-30T00:00:00"/>
    <s v=""/>
    <x v="38"/>
    <n v="0"/>
    <n v="0"/>
    <n v="0"/>
  </r>
  <r>
    <n v="18093"/>
    <d v="2021-01-11T00:00:00"/>
    <s v="Mid"/>
    <n v="625"/>
    <n v="132"/>
    <s v="Approved"/>
    <s v=""/>
    <d v="2021-02-10T00:00:00"/>
    <d v="2021-03-12T00:00:00"/>
    <d v="2021-04-11T00:00:00"/>
    <d v="2021-03-01T00:00:00"/>
    <d v="2021-03-12T00:00:00"/>
    <d v="2021-04-11T00:00:00"/>
    <s v="Defaulted"/>
    <x v="90"/>
    <n v="4.62"/>
    <n v="132"/>
    <n v="-127.38"/>
  </r>
  <r>
    <n v="18094"/>
    <d v="2021-01-03T00:00:00"/>
    <s v="Low"/>
    <n v="668"/>
    <n v="76"/>
    <s v="Approved"/>
    <s v=""/>
    <d v="2021-02-02T00:00:00"/>
    <d v="2021-03-04T00:00:00"/>
    <d v="2021-04-03T00:00:00"/>
    <d v="2021-02-05T00:00:00"/>
    <d v="2021-03-04T00:00:00"/>
    <d v="2021-04-03T00:00:00"/>
    <s v="Defaulted"/>
    <x v="21"/>
    <n v="2.66"/>
    <n v="76"/>
    <n v="-73.34"/>
  </r>
  <r>
    <n v="18095"/>
    <d v="2021-02-17T00:00:00"/>
    <s v="Mid"/>
    <n v="609"/>
    <n v="45"/>
    <s v="Declined"/>
    <s v="Fraud Risk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8096"/>
    <d v="2021-02-25T00:00:00"/>
    <s v="Mid"/>
    <n v="633"/>
    <n v="72"/>
    <s v="Approved"/>
    <s v=""/>
    <d v="2021-03-27T00:00:00"/>
    <d v="2021-04-26T00:00:00"/>
    <d v="2021-05-26T00:00:00"/>
    <d v="2021-04-07T00:00:00"/>
    <d v="2021-04-26T00:00:00"/>
    <d v="2021-05-26T00:00:00"/>
    <s v="Paid Back"/>
    <x v="74"/>
    <n v="2.5200000000000005"/>
    <n v="0"/>
    <n v="2.5200000000000005"/>
  </r>
  <r>
    <n v="18097"/>
    <d v="2021-01-09T00:00:00"/>
    <s v="High"/>
    <n v="614"/>
    <n v="92"/>
    <s v="Approved"/>
    <s v=""/>
    <d v="2021-02-08T00:00:00"/>
    <d v="2021-03-10T00:00:00"/>
    <d v="2021-04-09T00:00:00"/>
    <d v="2021-03-07T00:00:00"/>
    <d v="2021-03-10T00:00:00"/>
    <d v="2021-04-09T00:00:00"/>
    <s v="Defaulted"/>
    <x v="28"/>
    <n v="3.22"/>
    <n v="92"/>
    <n v="-88.78"/>
  </r>
  <r>
    <n v="18098"/>
    <d v="2021-03-27T00:00:00"/>
    <s v="Low"/>
    <n v="642"/>
    <n v="114"/>
    <s v="Approved"/>
    <s v=""/>
    <d v="2021-04-26T00:00:00"/>
    <d v="2021-05-26T00:00:00"/>
    <d v="2021-06-25T00:00:00"/>
    <d v="2021-05-03T00:00:00"/>
    <d v="2021-05-26T00:00:00"/>
    <d v="2021-06-25T00:00:00"/>
    <s v="Paid Back"/>
    <x v="57"/>
    <n v="3.99"/>
    <n v="0"/>
    <n v="3.99"/>
  </r>
  <r>
    <n v="18099"/>
    <d v="2021-03-08T00:00:00"/>
    <s v="Mid"/>
    <n v="606"/>
    <n v="132"/>
    <s v="Declined"/>
    <s v="Compliance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8100"/>
    <d v="2021-01-14T00:00:00"/>
    <s v="High"/>
    <n v="697"/>
    <n v="88"/>
    <s v="Approved"/>
    <s v=""/>
    <d v="2021-02-13T00:00:00"/>
    <d v="2021-03-15T00:00:00"/>
    <d v="2021-04-14T00:00:00"/>
    <d v="2021-02-22T00:00:00"/>
    <d v="2021-03-15T00:00:00"/>
    <d v="2021-04-14T00:00:00"/>
    <s v="Paid Back"/>
    <x v="69"/>
    <n v="3.08"/>
    <n v="0"/>
    <n v="3.08"/>
  </r>
  <r>
    <n v="18101"/>
    <d v="2021-01-13T00:00:00"/>
    <s v="Mid"/>
    <n v="556"/>
    <n v="93"/>
    <s v="Declined"/>
    <s v="Compliance"/>
    <d v="1899-12-30T00:00:00"/>
    <d v="1899-12-30T00:00:00"/>
    <d v="1899-12-30T00:00:00"/>
    <d v="1899-12-30T00:00:00"/>
    <d v="1899-12-30T00:00:00"/>
    <d v="1899-12-30T00:00:00"/>
    <s v=""/>
    <x v="87"/>
    <n v="0"/>
    <n v="0"/>
    <n v="0"/>
  </r>
  <r>
    <n v="18102"/>
    <d v="2021-02-04T00:00:00"/>
    <s v="High"/>
    <n v="664"/>
    <n v="77"/>
    <s v="Approved"/>
    <s v=""/>
    <d v="2021-03-06T00:00:00"/>
    <d v="2021-04-05T00:00:00"/>
    <d v="2021-05-05T00:00:00"/>
    <d v="2021-03-13T00:00:00"/>
    <d v="2021-04-05T00:00:00"/>
    <d v="2021-05-05T00:00:00"/>
    <s v="Paid Back"/>
    <x v="59"/>
    <n v="2.6950000000000003"/>
    <n v="0"/>
    <n v="2.6950000000000003"/>
  </r>
  <r>
    <n v="18103"/>
    <d v="2021-02-05T00:00:00"/>
    <s v="Mid"/>
    <n v="645"/>
    <n v="111"/>
    <s v="Approved"/>
    <s v=""/>
    <d v="2021-03-07T00:00:00"/>
    <d v="2021-04-06T00:00:00"/>
    <d v="2021-05-06T00:00:00"/>
    <d v="2021-03-13T00:00:00"/>
    <d v="2021-04-06T00:00:00"/>
    <d v="2021-05-06T00:00:00"/>
    <s v="Paid Back"/>
    <x v="41"/>
    <n v="3.8850000000000002"/>
    <n v="0"/>
    <n v="3.8850000000000002"/>
  </r>
  <r>
    <n v="18104"/>
    <d v="2021-04-02T00:00:00"/>
    <s v="Low"/>
    <n v="584"/>
    <n v="84"/>
    <s v="Declined"/>
    <s v="System Issue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18105"/>
    <d v="2021-03-29T00:00:00"/>
    <s v="Mid"/>
    <n v="584"/>
    <n v="89"/>
    <s v="Declined"/>
    <s v="Compliance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8106"/>
    <d v="2021-03-12T00:00:00"/>
    <s v="High"/>
    <n v="649"/>
    <n v="71"/>
    <s v="Approved"/>
    <s v=""/>
    <d v="2021-04-11T00:00:00"/>
    <d v="2021-05-11T00:00:00"/>
    <d v="2021-06-10T00:00:00"/>
    <d v="2021-04-13T00:00:00"/>
    <d v="2021-05-11T00:00:00"/>
    <d v="2021-06-10T00:00:00"/>
    <s v="Paid Back"/>
    <x v="78"/>
    <n v="2.4850000000000003"/>
    <n v="0"/>
    <n v="2.4850000000000003"/>
  </r>
  <r>
    <n v="18107"/>
    <d v="2021-02-12T00:00:00"/>
    <s v="Mid"/>
    <n v="648"/>
    <n v="73"/>
    <s v="Approved"/>
    <s v=""/>
    <d v="2021-03-14T00:00:00"/>
    <d v="2021-04-13T00:00:00"/>
    <d v="2021-05-13T00:00:00"/>
    <d v="2021-03-23T00:00:00"/>
    <d v="2021-04-13T00:00:00"/>
    <d v="2021-05-13T00:00:00"/>
    <s v="Paid Back"/>
    <x v="77"/>
    <n v="2.5550000000000002"/>
    <n v="0"/>
    <n v="2.5550000000000002"/>
  </r>
  <r>
    <n v="18108"/>
    <d v="2021-02-21T00:00:00"/>
    <s v="Low"/>
    <n v="582"/>
    <n v="87"/>
    <s v="Declined"/>
    <s v="System Issue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8109"/>
    <d v="2021-03-12T00:00:00"/>
    <s v="Low"/>
    <n v="572"/>
    <n v="64"/>
    <s v="Approved"/>
    <s v=""/>
    <d v="2021-04-11T00:00:00"/>
    <d v="2021-05-11T00:00:00"/>
    <d v="2021-06-10T00:00:00"/>
    <d v="2021-07-08T00:00:00"/>
    <d v="2021-05-11T00:00:00"/>
    <d v="2021-06-10T00:00:00"/>
    <s v="Paid Back"/>
    <x v="78"/>
    <n v="2.2400000000000002"/>
    <n v="0"/>
    <n v="2.2400000000000002"/>
  </r>
  <r>
    <n v="18110"/>
    <d v="2021-03-19T00:00:00"/>
    <s v="High"/>
    <n v="606"/>
    <n v="84"/>
    <s v="Approved"/>
    <s v=""/>
    <d v="2021-04-18T00:00:00"/>
    <d v="2021-05-18T00:00:00"/>
    <d v="2021-06-17T00:00:00"/>
    <d v="2021-05-22T00:00:00"/>
    <d v="2021-05-18T00:00:00"/>
    <d v="2021-06-17T00:00:00"/>
    <s v="Defaulted"/>
    <x v="60"/>
    <n v="2.9400000000000004"/>
    <n v="84"/>
    <n v="-81.06"/>
  </r>
  <r>
    <n v="18111"/>
    <d v="2021-03-11T00:00:00"/>
    <s v="Mid"/>
    <n v="650"/>
    <n v="112"/>
    <s v="Approved"/>
    <s v=""/>
    <d v="2021-04-10T00:00:00"/>
    <d v="2021-05-10T00:00:00"/>
    <d v="2021-06-09T00:00:00"/>
    <d v="2021-04-19T00:00:00"/>
    <d v="2021-05-10T00:00:00"/>
    <d v="2021-06-09T00:00:00"/>
    <s v="Paid Back"/>
    <x v="83"/>
    <n v="3.9200000000000004"/>
    <n v="0"/>
    <n v="3.9200000000000004"/>
  </r>
  <r>
    <n v="18112"/>
    <d v="2021-01-18T00:00:00"/>
    <s v="Low"/>
    <n v="670"/>
    <n v="66"/>
    <s v="Approved"/>
    <s v=""/>
    <d v="2021-02-17T00:00:00"/>
    <d v="2021-03-19T00:00:00"/>
    <d v="2021-04-18T00:00:00"/>
    <d v="2021-02-18T00:00:00"/>
    <d v="2021-03-19T00:00:00"/>
    <d v="2021-04-18T00:00:00"/>
    <s v="Paid Back"/>
    <x v="65"/>
    <n v="2.31"/>
    <n v="0"/>
    <n v="2.31"/>
  </r>
  <r>
    <n v="18113"/>
    <d v="2021-02-17T00:00:00"/>
    <s v="Mid"/>
    <n v="631"/>
    <n v="64"/>
    <s v="Approved"/>
    <s v=""/>
    <d v="2021-03-19T00:00:00"/>
    <d v="2021-04-18T00:00:00"/>
    <d v="2021-05-18T00:00:00"/>
    <d v="2021-04-09T00:00:00"/>
    <d v="2021-04-18T00:00:00"/>
    <d v="2021-05-18T00:00:00"/>
    <s v="Defaulted"/>
    <x v="34"/>
    <n v="2.2400000000000002"/>
    <n v="64"/>
    <n v="-61.76"/>
  </r>
  <r>
    <n v="18114"/>
    <d v="2021-02-09T00:00:00"/>
    <s v="Low"/>
    <n v="556"/>
    <n v="128"/>
    <s v="Declined"/>
    <s v="Fraud Risk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8115"/>
    <d v="2021-01-11T00:00:00"/>
    <s v="Mid"/>
    <n v="600"/>
    <n v="84"/>
    <s v="Declined"/>
    <s v="Fraud Risk"/>
    <d v="1899-12-30T00:00:00"/>
    <d v="1899-12-30T00:00:00"/>
    <d v="1899-12-30T00:00:00"/>
    <d v="1899-12-30T00:00:00"/>
    <d v="1899-12-30T00:00:00"/>
    <d v="1899-12-30T00:00:00"/>
    <s v=""/>
    <x v="90"/>
    <n v="0"/>
    <n v="0"/>
    <n v="0"/>
  </r>
  <r>
    <n v="18116"/>
    <d v="2021-03-15T00:00:00"/>
    <s v="Mid"/>
    <n v="617"/>
    <n v="86"/>
    <s v="Declined"/>
    <s v="Credit Risk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8117"/>
    <d v="2021-02-25T00:00:00"/>
    <s v="Low"/>
    <n v="640"/>
    <n v="116"/>
    <s v="Declined"/>
    <s v="Eligibility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8118"/>
    <d v="2021-02-10T00:00:00"/>
    <s v="Mid"/>
    <n v="635"/>
    <n v="72"/>
    <s v="Approved"/>
    <s v=""/>
    <d v="2021-03-12T00:00:00"/>
    <d v="2021-04-11T00:00:00"/>
    <d v="2021-05-11T00:00:00"/>
    <d v="2021-03-31T00:00:00"/>
    <d v="2021-04-11T00:00:00"/>
    <d v="2021-05-11T00:00:00"/>
    <s v="Paid Back"/>
    <x v="20"/>
    <n v="2.5200000000000005"/>
    <n v="0"/>
    <n v="2.5200000000000005"/>
  </r>
  <r>
    <n v="18119"/>
    <d v="2021-02-11T00:00:00"/>
    <s v="High"/>
    <n v="591"/>
    <n v="113"/>
    <s v="Declined"/>
    <s v="Credit Risk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8120"/>
    <d v="2021-03-09T00:00:00"/>
    <s v="Low"/>
    <n v="604"/>
    <n v="72"/>
    <s v="Declined"/>
    <s v="Eligibility"/>
    <d v="1899-12-30T00:00:00"/>
    <d v="1899-12-30T00:00:00"/>
    <d v="1899-12-30T00:00:00"/>
    <d v="1899-12-30T00:00:00"/>
    <d v="1899-12-30T00:00:00"/>
    <d v="1899-12-30T00:00:00"/>
    <s v=""/>
    <x v="36"/>
    <n v="0"/>
    <n v="0"/>
    <n v="0"/>
  </r>
  <r>
    <n v="18121"/>
    <d v="2021-03-29T00:00:00"/>
    <s v="Low"/>
    <n v="594"/>
    <n v="43"/>
    <s v="Declined"/>
    <s v="Compliance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8122"/>
    <d v="2021-02-20T00:00:00"/>
    <s v="Mid"/>
    <n v="579"/>
    <n v="82"/>
    <s v="Declined"/>
    <s v="Eligibility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8123"/>
    <d v="2021-01-06T00:00:00"/>
    <s v="High"/>
    <n v="565"/>
    <n v="85"/>
    <s v="Declined"/>
    <s v="System Issue"/>
    <d v="1899-12-30T00:00:00"/>
    <d v="1899-12-30T00:00:00"/>
    <d v="1899-12-30T00:00:00"/>
    <d v="1899-12-30T00:00:00"/>
    <d v="1899-12-30T00:00:00"/>
    <d v="1899-12-30T00:00:00"/>
    <s v=""/>
    <x v="15"/>
    <n v="0"/>
    <n v="0"/>
    <n v="0"/>
  </r>
  <r>
    <n v="18124"/>
    <d v="2021-01-16T00:00:00"/>
    <s v="Mid"/>
    <n v="605"/>
    <n v="125"/>
    <s v="Declined"/>
    <s v="Fraud Risk"/>
    <d v="1899-12-30T00:00:00"/>
    <d v="1899-12-30T00:00:00"/>
    <d v="1899-12-30T00:00:00"/>
    <d v="1899-12-30T00:00:00"/>
    <d v="1899-12-30T00:00:00"/>
    <d v="1899-12-30T00:00:00"/>
    <s v=""/>
    <x v="89"/>
    <n v="0"/>
    <n v="0"/>
    <n v="0"/>
  </r>
  <r>
    <n v="18125"/>
    <d v="2021-03-18T00:00:00"/>
    <s v="Low"/>
    <n v="551"/>
    <n v="88"/>
    <s v="Declined"/>
    <s v="Credit Risk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8126"/>
    <d v="2021-01-26T00:00:00"/>
    <s v="Mid"/>
    <n v="617"/>
    <n v="123"/>
    <s v="Declined"/>
    <s v="System Issue"/>
    <d v="1899-12-30T00:00:00"/>
    <d v="1899-12-30T00:00:00"/>
    <d v="1899-12-30T00:00:00"/>
    <d v="1899-12-30T00:00:00"/>
    <d v="1899-12-30T00:00:00"/>
    <d v="1899-12-30T00:00:00"/>
    <s v=""/>
    <x v="80"/>
    <n v="0"/>
    <n v="0"/>
    <n v="0"/>
  </r>
  <r>
    <n v="18127"/>
    <d v="2021-03-15T00:00:00"/>
    <s v="Mid"/>
    <n v="608"/>
    <n v="123"/>
    <s v="Declined"/>
    <s v="Credit Risk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8128"/>
    <d v="2021-02-06T00:00:00"/>
    <s v="Mid"/>
    <n v="668"/>
    <n v="117"/>
    <s v="Approved"/>
    <s v=""/>
    <d v="2021-03-08T00:00:00"/>
    <d v="2021-04-07T00:00:00"/>
    <d v="2021-05-07T00:00:00"/>
    <d v="2021-03-15T00:00:00"/>
    <d v="2021-04-07T00:00:00"/>
    <d v="2021-05-07T00:00:00"/>
    <s v="Paid Back"/>
    <x v="14"/>
    <n v="4.0950000000000006"/>
    <n v="0"/>
    <n v="4.0950000000000006"/>
  </r>
  <r>
    <n v="18129"/>
    <d v="2021-02-20T00:00:00"/>
    <s v="Mid"/>
    <n v="694"/>
    <n v="73"/>
    <s v="Approved"/>
    <s v=""/>
    <d v="2021-03-22T00:00:00"/>
    <d v="2021-04-21T00:00:00"/>
    <d v="2021-05-21T00:00:00"/>
    <d v="2021-03-28T00:00:00"/>
    <d v="2021-04-21T00:00:00"/>
    <d v="2021-05-21T00:00:00"/>
    <s v="Defaulted"/>
    <x v="64"/>
    <n v="2.5550000000000002"/>
    <n v="73"/>
    <n v="-70.444999999999993"/>
  </r>
  <r>
    <n v="18130"/>
    <d v="2021-02-19T00:00:00"/>
    <s v="Mid"/>
    <n v="620"/>
    <n v="110"/>
    <s v="Declined"/>
    <s v="Credit Risk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8131"/>
    <d v="2021-01-24T00:00:00"/>
    <s v="Low"/>
    <n v="550"/>
    <n v="114"/>
    <s v="Declined"/>
    <s v="Eligibility"/>
    <d v="1899-12-30T00:00:00"/>
    <d v="1899-12-30T00:00:00"/>
    <d v="1899-12-30T00:00:00"/>
    <d v="1899-12-30T00:00:00"/>
    <d v="1899-12-30T00:00:00"/>
    <d v="1899-12-30T00:00:00"/>
    <s v=""/>
    <x v="86"/>
    <n v="0"/>
    <n v="0"/>
    <n v="0"/>
  </r>
  <r>
    <n v="18132"/>
    <d v="2021-02-08T00:00:00"/>
    <s v="Mid"/>
    <n v="634"/>
    <n v="96"/>
    <s v="Approved"/>
    <s v=""/>
    <d v="2021-03-10T00:00:00"/>
    <d v="2021-04-09T00:00:00"/>
    <d v="2021-05-09T00:00:00"/>
    <d v="2021-03-12T00:00:00"/>
    <d v="2021-04-09T00:00:00"/>
    <d v="2021-05-09T00:00:00"/>
    <s v="Paid Back"/>
    <x v="8"/>
    <n v="3.3600000000000003"/>
    <n v="0"/>
    <n v="3.3600000000000003"/>
  </r>
  <r>
    <n v="18133"/>
    <d v="2021-03-05T00:00:00"/>
    <s v="Mid"/>
    <n v="627"/>
    <n v="93"/>
    <s v="Approved"/>
    <s v=""/>
    <d v="2021-04-04T00:00:00"/>
    <d v="2021-05-04T00:00:00"/>
    <d v="2021-06-03T00:00:00"/>
    <d v="2021-04-19T00:00:00"/>
    <d v="2021-05-04T00:00:00"/>
    <d v="2021-06-03T00:00:00"/>
    <s v="Paid Back"/>
    <x v="37"/>
    <n v="3.2550000000000003"/>
    <n v="0"/>
    <n v="3.2550000000000003"/>
  </r>
  <r>
    <n v="18134"/>
    <d v="2021-01-04T00:00:00"/>
    <s v="Mid"/>
    <n v="566"/>
    <n v="59"/>
    <s v="Declined"/>
    <s v="Compliance"/>
    <d v="1899-12-30T00:00:00"/>
    <d v="1899-12-30T00:00:00"/>
    <d v="1899-12-30T00:00:00"/>
    <d v="1899-12-30T00:00:00"/>
    <d v="1899-12-30T00:00:00"/>
    <d v="1899-12-30T00:00:00"/>
    <s v=""/>
    <x v="33"/>
    <n v="0"/>
    <n v="0"/>
    <n v="0"/>
  </r>
  <r>
    <n v="18135"/>
    <d v="2021-01-21T00:00:00"/>
    <s v="High"/>
    <n v="617"/>
    <n v="61"/>
    <s v="Approved"/>
    <s v=""/>
    <d v="2021-02-20T00:00:00"/>
    <d v="2021-03-22T00:00:00"/>
    <d v="2021-04-21T00:00:00"/>
    <d v="2021-03-12T00:00:00"/>
    <d v="2021-03-22T00:00:00"/>
    <d v="2021-04-21T00:00:00"/>
    <s v="Defaulted"/>
    <x v="62"/>
    <n v="2.1350000000000002"/>
    <n v="61"/>
    <n v="-58.865000000000002"/>
  </r>
  <r>
    <n v="18136"/>
    <d v="2021-03-12T00:00:00"/>
    <s v="High"/>
    <n v="608"/>
    <n v="81"/>
    <s v="Approved"/>
    <s v=""/>
    <d v="2021-04-11T00:00:00"/>
    <d v="2021-05-11T00:00:00"/>
    <d v="2021-06-10T00:00:00"/>
    <d v="2021-04-18T00:00:00"/>
    <d v="2021-05-11T00:00:00"/>
    <d v="2021-06-10T00:00:00"/>
    <s v="Defaulted"/>
    <x v="78"/>
    <n v="2.8350000000000004"/>
    <n v="81"/>
    <n v="-78.165000000000006"/>
  </r>
  <r>
    <n v="18137"/>
    <d v="2021-01-18T00:00:00"/>
    <s v="High"/>
    <n v="560"/>
    <n v="131"/>
    <s v="Declined"/>
    <s v="Fraud Risk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18138"/>
    <d v="2021-02-26T00:00:00"/>
    <s v="Mid"/>
    <n v="641"/>
    <n v="165"/>
    <s v="Approved"/>
    <s v=""/>
    <d v="2021-03-28T00:00:00"/>
    <d v="2021-04-27T00:00:00"/>
    <d v="2021-05-27T00:00:00"/>
    <d v="2021-03-28T00:00:00"/>
    <d v="2021-04-27T00:00:00"/>
    <d v="2021-05-27T00:00:00"/>
    <s v="Paid Back"/>
    <x v="58"/>
    <n v="5.7750000000000004"/>
    <n v="0"/>
    <n v="5.7750000000000004"/>
  </r>
  <r>
    <n v="18139"/>
    <d v="2021-02-24T00:00:00"/>
    <s v="Low"/>
    <n v="637"/>
    <n v="47"/>
    <s v="Declined"/>
    <s v="Fraud Risk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8140"/>
    <d v="2021-03-26T00:00:00"/>
    <s v="Mid"/>
    <n v="620"/>
    <n v="91"/>
    <s v="Declined"/>
    <s v="Fraud Risk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8141"/>
    <d v="2021-02-28T00:00:00"/>
    <s v="Mid"/>
    <n v="666"/>
    <n v="130"/>
    <s v="Approved"/>
    <s v=""/>
    <d v="2021-03-30T00:00:00"/>
    <d v="2021-04-29T00:00:00"/>
    <d v="2021-05-29T00:00:00"/>
    <d v="2021-04-08T00:00:00"/>
    <d v="2021-04-29T00:00:00"/>
    <d v="2021-05-29T00:00:00"/>
    <s v="Defaulted"/>
    <x v="9"/>
    <n v="4.5500000000000007"/>
    <n v="130"/>
    <n v="-125.45"/>
  </r>
  <r>
    <n v="18142"/>
    <d v="2021-03-30T00:00:00"/>
    <s v="Low"/>
    <n v="578"/>
    <n v="152"/>
    <s v="Declined"/>
    <s v="System Issue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8143"/>
    <d v="2021-02-23T00:00:00"/>
    <s v="Mid"/>
    <n v="643"/>
    <n v="159"/>
    <s v="Approved"/>
    <s v=""/>
    <d v="2021-03-25T00:00:00"/>
    <d v="2021-04-24T00:00:00"/>
    <d v="2021-05-24T00:00:00"/>
    <d v="2021-04-02T00:00:00"/>
    <d v="2021-04-24T00:00:00"/>
    <d v="2021-05-24T00:00:00"/>
    <s v="Paid Back"/>
    <x v="48"/>
    <n v="5.5650000000000004"/>
    <n v="0"/>
    <n v="5.5650000000000004"/>
  </r>
  <r>
    <n v="18144"/>
    <d v="2021-03-08T00:00:00"/>
    <s v="Mid"/>
    <n v="628"/>
    <n v="89"/>
    <s v="Approved"/>
    <s v=""/>
    <d v="2021-04-07T00:00:00"/>
    <d v="2021-05-07T00:00:00"/>
    <d v="2021-06-06T00:00:00"/>
    <d v="2021-04-23T00:00:00"/>
    <d v="2021-05-07T00:00:00"/>
    <d v="2021-06-06T00:00:00"/>
    <s v="Paid Back"/>
    <x v="7"/>
    <n v="3.1150000000000002"/>
    <n v="0"/>
    <n v="3.1150000000000002"/>
  </r>
  <r>
    <n v="18145"/>
    <d v="2021-02-27T00:00:00"/>
    <s v="High"/>
    <n v="643"/>
    <n v="34"/>
    <s v="Approved"/>
    <s v=""/>
    <d v="2021-03-29T00:00:00"/>
    <d v="2021-04-28T00:00:00"/>
    <d v="2021-05-28T00:00:00"/>
    <d v="2021-04-06T00:00:00"/>
    <d v="2021-04-28T00:00:00"/>
    <d v="2021-05-28T00:00:00"/>
    <s v="Paid Back"/>
    <x v="73"/>
    <n v="1.1900000000000002"/>
    <n v="0"/>
    <n v="1.1900000000000002"/>
  </r>
  <r>
    <n v="18146"/>
    <d v="2021-02-06T00:00:00"/>
    <s v="Low"/>
    <n v="655"/>
    <n v="85"/>
    <s v="Approved"/>
    <s v=""/>
    <d v="2021-03-08T00:00:00"/>
    <d v="2021-04-07T00:00:00"/>
    <d v="2021-05-07T00:00:00"/>
    <d v="2021-03-10T00:00:00"/>
    <d v="2021-04-07T00:00:00"/>
    <d v="2021-05-07T00:00:00"/>
    <s v="Paid Back"/>
    <x v="14"/>
    <n v="2.9750000000000001"/>
    <n v="0"/>
    <n v="2.9750000000000001"/>
  </r>
  <r>
    <n v="18147"/>
    <d v="2021-01-03T00:00:00"/>
    <s v="High"/>
    <n v="681"/>
    <n v="96"/>
    <s v="Approved"/>
    <s v=""/>
    <d v="2021-02-02T00:00:00"/>
    <d v="2021-03-04T00:00:00"/>
    <d v="2021-04-03T00:00:00"/>
    <d v="2021-02-07T00:00:00"/>
    <d v="2021-03-04T00:00:00"/>
    <d v="2021-04-03T00:00:00"/>
    <s v="Paid Back"/>
    <x v="21"/>
    <n v="3.3600000000000003"/>
    <n v="0"/>
    <n v="3.3600000000000003"/>
  </r>
  <r>
    <n v="18148"/>
    <d v="2021-02-22T00:00:00"/>
    <s v="Mid"/>
    <n v="624"/>
    <n v="29"/>
    <s v="Approved"/>
    <s v=""/>
    <d v="2021-03-24T00:00:00"/>
    <d v="2021-04-23T00:00:00"/>
    <d v="2021-05-23T00:00:00"/>
    <d v="2021-04-25T00:00:00"/>
    <d v="2021-04-23T00:00:00"/>
    <d v="2021-05-23T00:00:00"/>
    <s v="Paid Back"/>
    <x v="49"/>
    <n v="1.0150000000000001"/>
    <n v="0"/>
    <n v="1.0150000000000001"/>
  </r>
  <r>
    <n v="18149"/>
    <d v="2021-02-20T00:00:00"/>
    <s v="High"/>
    <n v="595"/>
    <n v="59"/>
    <s v="Declined"/>
    <s v="Credit Risk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8150"/>
    <d v="2021-03-24T00:00:00"/>
    <s v="High"/>
    <n v="617"/>
    <n v="90"/>
    <s v="Approved"/>
    <s v=""/>
    <d v="2021-04-23T00:00:00"/>
    <d v="2021-05-23T00:00:00"/>
    <d v="2021-06-22T00:00:00"/>
    <d v="2021-05-05T00:00:00"/>
    <d v="2021-05-23T00:00:00"/>
    <d v="2021-06-22T00:00:00"/>
    <s v="Paid Back"/>
    <x v="27"/>
    <n v="3.1500000000000004"/>
    <n v="0"/>
    <n v="3.1500000000000004"/>
  </r>
  <r>
    <n v="18151"/>
    <d v="2021-03-29T00:00:00"/>
    <s v="Low"/>
    <n v="578"/>
    <n v="95"/>
    <s v="Approved"/>
    <s v=""/>
    <d v="2021-04-28T00:00:00"/>
    <d v="2021-05-28T00:00:00"/>
    <d v="2021-06-27T00:00:00"/>
    <d v="2021-06-23T00:00:00"/>
    <d v="2021-05-28T00:00:00"/>
    <d v="2021-06-27T00:00:00"/>
    <s v="Paid Back"/>
    <x v="19"/>
    <n v="3.3250000000000002"/>
    <n v="0"/>
    <n v="3.3250000000000002"/>
  </r>
  <r>
    <n v="18152"/>
    <d v="2021-01-17T00:00:00"/>
    <s v="Mid"/>
    <n v="723"/>
    <n v="156"/>
    <s v="Approved"/>
    <s v=""/>
    <d v="2021-02-16T00:00:00"/>
    <d v="2021-03-18T00:00:00"/>
    <d v="2021-04-17T00:00:00"/>
    <d v="2021-02-18T00:00:00"/>
    <d v="2021-03-18T00:00:00"/>
    <d v="2021-04-17T00:00:00"/>
    <s v="Defaulted"/>
    <x v="81"/>
    <n v="5.4600000000000009"/>
    <n v="156"/>
    <n v="-150.54"/>
  </r>
  <r>
    <n v="18153"/>
    <d v="2021-03-05T00:00:00"/>
    <s v="Mid"/>
    <n v="692"/>
    <n v="109"/>
    <s v="Approved"/>
    <s v=""/>
    <d v="2021-04-04T00:00:00"/>
    <d v="2021-05-04T00:00:00"/>
    <d v="2021-06-03T00:00:00"/>
    <d v="2021-04-11T00:00:00"/>
    <d v="2021-05-04T00:00:00"/>
    <d v="2021-06-03T00:00:00"/>
    <s v="Defaulted"/>
    <x v="37"/>
    <n v="3.8150000000000004"/>
    <n v="109"/>
    <n v="-105.185"/>
  </r>
  <r>
    <n v="18154"/>
    <d v="2021-02-23T00:00:00"/>
    <s v="Mid"/>
    <n v="597"/>
    <n v="132"/>
    <s v="Declined"/>
    <s v="Fraud Risk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8155"/>
    <d v="2021-02-21T00:00:00"/>
    <s v="High"/>
    <n v="620"/>
    <n v="131"/>
    <s v="Approved"/>
    <s v=""/>
    <d v="2021-03-23T00:00:00"/>
    <d v="2021-04-22T00:00:00"/>
    <d v="2021-05-22T00:00:00"/>
    <d v="2021-04-20T00:00:00"/>
    <d v="2021-04-22T00:00:00"/>
    <d v="2021-05-22T00:00:00"/>
    <s v="Defaulted"/>
    <x v="18"/>
    <n v="4.5850000000000009"/>
    <n v="131"/>
    <n v="-126.41499999999999"/>
  </r>
  <r>
    <n v="18156"/>
    <d v="2021-01-26T00:00:00"/>
    <s v="High"/>
    <n v="610"/>
    <n v="111"/>
    <s v="Approved"/>
    <s v=""/>
    <d v="2021-02-25T00:00:00"/>
    <d v="2021-03-27T00:00:00"/>
    <d v="2021-04-26T00:00:00"/>
    <d v="2021-02-27T00:00:00"/>
    <d v="2021-03-27T00:00:00"/>
    <d v="2021-04-26T00:00:00"/>
    <s v="Defaulted"/>
    <x v="80"/>
    <n v="3.8850000000000002"/>
    <n v="111"/>
    <n v="-107.11499999999999"/>
  </r>
  <r>
    <n v="18157"/>
    <d v="2021-03-26T00:00:00"/>
    <s v="Mid"/>
    <n v="588"/>
    <n v="97"/>
    <s v="Declined"/>
    <s v="Credit Risk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8158"/>
    <d v="2021-03-31T00:00:00"/>
    <s v="Mid"/>
    <n v="626"/>
    <n v="83"/>
    <s v="Approved"/>
    <s v=""/>
    <d v="2021-04-30T00:00:00"/>
    <d v="2021-05-30T00:00:00"/>
    <d v="2021-06-29T00:00:00"/>
    <d v="2021-05-30T00:00:00"/>
    <d v="2021-05-30T00:00:00"/>
    <d v="2021-06-29T00:00:00"/>
    <s v="Paid Back"/>
    <x v="55"/>
    <n v="2.9050000000000002"/>
    <n v="0"/>
    <n v="2.9050000000000002"/>
  </r>
  <r>
    <n v="18159"/>
    <d v="2021-03-03T00:00:00"/>
    <s v="High"/>
    <n v="582"/>
    <n v="61"/>
    <s v="Declined"/>
    <s v="System Issue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8160"/>
    <d v="2021-01-23T00:00:00"/>
    <s v="Low"/>
    <n v="583"/>
    <n v="146"/>
    <s v="Declined"/>
    <s v="Compliance"/>
    <d v="1899-12-30T00:00:00"/>
    <d v="1899-12-30T00:00:00"/>
    <d v="1899-12-30T00:00:00"/>
    <d v="1899-12-30T00:00:00"/>
    <d v="1899-12-30T00:00:00"/>
    <d v="1899-12-30T00:00:00"/>
    <s v=""/>
    <x v="4"/>
    <n v="0"/>
    <n v="0"/>
    <n v="0"/>
  </r>
  <r>
    <n v="18161"/>
    <d v="2021-01-11T00:00:00"/>
    <s v="High"/>
    <n v="631"/>
    <n v="139"/>
    <s v="Approved"/>
    <s v=""/>
    <d v="2021-02-10T00:00:00"/>
    <d v="2021-03-12T00:00:00"/>
    <d v="2021-04-11T00:00:00"/>
    <d v="2021-03-16T00:00:00"/>
    <d v="2021-03-12T00:00:00"/>
    <d v="2021-04-11T00:00:00"/>
    <s v="Paid Back"/>
    <x v="90"/>
    <n v="4.8650000000000002"/>
    <n v="0"/>
    <n v="4.8650000000000002"/>
  </r>
  <r>
    <n v="18162"/>
    <d v="2021-02-09T00:00:00"/>
    <s v="Low"/>
    <n v="623"/>
    <n v="85"/>
    <s v="Declined"/>
    <s v="Eligibility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8163"/>
    <d v="2021-03-26T00:00:00"/>
    <s v="Low"/>
    <n v="565"/>
    <n v="112"/>
    <s v="Declined"/>
    <s v="Compliance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8164"/>
    <d v="2021-02-02T00:00:00"/>
    <s v="Low"/>
    <n v="629"/>
    <n v="135"/>
    <s v="Declined"/>
    <s v="System Issue"/>
    <d v="1899-12-30T00:00:00"/>
    <d v="1899-12-30T00:00:00"/>
    <d v="1899-12-30T00:00:00"/>
    <d v="1899-12-30T00:00:00"/>
    <d v="1899-12-30T00:00:00"/>
    <d v="1899-12-30T00:00:00"/>
    <s v=""/>
    <x v="40"/>
    <n v="0"/>
    <n v="0"/>
    <n v="0"/>
  </r>
  <r>
    <n v="18165"/>
    <d v="2021-02-03T00:00:00"/>
    <s v="High"/>
    <n v="690"/>
    <n v="80"/>
    <s v="Approved"/>
    <s v=""/>
    <d v="2021-03-05T00:00:00"/>
    <d v="2021-04-04T00:00:00"/>
    <d v="2021-05-04T00:00:00"/>
    <d v="2021-03-06T00:00:00"/>
    <d v="2021-04-04T00:00:00"/>
    <d v="2021-05-04T00:00:00"/>
    <s v="Paid Back"/>
    <x v="53"/>
    <n v="2.8000000000000003"/>
    <n v="0"/>
    <n v="2.8000000000000003"/>
  </r>
  <r>
    <n v="18166"/>
    <d v="2021-03-21T00:00:00"/>
    <s v="High"/>
    <n v="567"/>
    <n v="137"/>
    <s v="Approved"/>
    <s v=""/>
    <d v="2021-04-20T00:00:00"/>
    <d v="2021-05-20T00:00:00"/>
    <d v="2021-06-19T00:00:00"/>
    <d v="2021-05-22T00:00:00"/>
    <d v="2021-05-20T00:00:00"/>
    <d v="2021-06-19T00:00:00"/>
    <s v="Defaulted"/>
    <x v="66"/>
    <n v="4.7950000000000008"/>
    <n v="137"/>
    <n v="-132.20500000000001"/>
  </r>
  <r>
    <n v="18167"/>
    <d v="2021-02-23T00:00:00"/>
    <s v="Mid"/>
    <n v="631"/>
    <n v="135"/>
    <s v="Approved"/>
    <s v=""/>
    <d v="2021-03-25T00:00:00"/>
    <d v="2021-04-24T00:00:00"/>
    <d v="2021-05-24T00:00:00"/>
    <d v="2021-04-04T00:00:00"/>
    <d v="2021-04-24T00:00:00"/>
    <d v="2021-05-24T00:00:00"/>
    <s v="Paid Back"/>
    <x v="48"/>
    <n v="4.7250000000000005"/>
    <n v="0"/>
    <n v="4.7250000000000005"/>
  </r>
  <r>
    <n v="18168"/>
    <d v="2021-03-18T00:00:00"/>
    <s v="Low"/>
    <n v="630"/>
    <n v="100"/>
    <s v="Declined"/>
    <s v="Eligibility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8169"/>
    <d v="2021-02-21T00:00:00"/>
    <s v="High"/>
    <n v="616"/>
    <n v="65"/>
    <s v="Approved"/>
    <s v=""/>
    <d v="2021-03-23T00:00:00"/>
    <d v="2021-04-22T00:00:00"/>
    <d v="2021-05-22T00:00:00"/>
    <d v="2021-04-22T00:00:00"/>
    <d v="2021-04-22T00:00:00"/>
    <d v="2021-05-22T00:00:00"/>
    <s v="Defaulted"/>
    <x v="18"/>
    <n v="2.2750000000000004"/>
    <n v="65"/>
    <n v="-62.725000000000001"/>
  </r>
  <r>
    <n v="18170"/>
    <d v="2021-03-05T00:00:00"/>
    <s v="Mid"/>
    <n v="635"/>
    <n v="105"/>
    <s v="Approved"/>
    <s v=""/>
    <d v="2021-04-04T00:00:00"/>
    <d v="2021-05-04T00:00:00"/>
    <d v="2021-06-03T00:00:00"/>
    <d v="2021-04-10T00:00:00"/>
    <d v="2021-05-04T00:00:00"/>
    <d v="2021-06-03T00:00:00"/>
    <s v="Defaulted"/>
    <x v="37"/>
    <n v="3.6750000000000003"/>
    <n v="105"/>
    <n v="-101.325"/>
  </r>
  <r>
    <n v="18171"/>
    <d v="2021-02-03T00:00:00"/>
    <s v="Low"/>
    <n v="563"/>
    <n v="49"/>
    <s v="Declined"/>
    <s v="Credit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8172"/>
    <d v="2021-03-02T00:00:00"/>
    <s v="Mid"/>
    <n v="637"/>
    <n v="109"/>
    <s v="Approved"/>
    <s v=""/>
    <d v="2021-04-01T00:00:00"/>
    <d v="2021-05-01T00:00:00"/>
    <d v="2021-05-31T00:00:00"/>
    <d v="2021-04-05T00:00:00"/>
    <d v="2021-05-01T00:00:00"/>
    <d v="2021-05-31T00:00:00"/>
    <s v="Paid Back"/>
    <x v="47"/>
    <n v="3.8150000000000004"/>
    <n v="0"/>
    <n v="3.8150000000000004"/>
  </r>
  <r>
    <n v="18173"/>
    <d v="2021-02-15T00:00:00"/>
    <s v="High"/>
    <n v="640"/>
    <n v="20"/>
    <s v="Approved"/>
    <s v=""/>
    <d v="2021-03-17T00:00:00"/>
    <d v="2021-04-16T00:00:00"/>
    <d v="2021-05-16T00:00:00"/>
    <d v="2021-03-18T00:00:00"/>
    <d v="2021-04-16T00:00:00"/>
    <d v="2021-05-16T00:00:00"/>
    <s v="Defaulted"/>
    <x v="43"/>
    <n v="0.70000000000000007"/>
    <n v="20"/>
    <n v="-19.3"/>
  </r>
  <r>
    <n v="18174"/>
    <d v="2021-02-06T00:00:00"/>
    <s v="Mid"/>
    <n v="667"/>
    <n v="132"/>
    <s v="Approved"/>
    <s v=""/>
    <d v="2021-03-08T00:00:00"/>
    <d v="2021-04-07T00:00:00"/>
    <d v="2021-05-07T00:00:00"/>
    <d v="2021-03-08T00:00:00"/>
    <d v="2021-04-07T00:00:00"/>
    <d v="2021-05-07T00:00:00"/>
    <s v="Defaulted"/>
    <x v="14"/>
    <n v="4.62"/>
    <n v="132"/>
    <n v="-127.38"/>
  </r>
  <r>
    <n v="18175"/>
    <d v="2021-02-28T00:00:00"/>
    <s v="Low"/>
    <n v="549"/>
    <n v="124"/>
    <s v="Declined"/>
    <s v="Compliance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8176"/>
    <d v="2021-03-07T00:00:00"/>
    <s v="Mid"/>
    <n v="640"/>
    <n v="154"/>
    <s v="Approved"/>
    <s v=""/>
    <d v="2021-04-06T00:00:00"/>
    <d v="2021-05-06T00:00:00"/>
    <d v="2021-06-05T00:00:00"/>
    <d v="2021-05-09T00:00:00"/>
    <d v="2021-05-06T00:00:00"/>
    <d v="2021-06-05T00:00:00"/>
    <s v="Defaulted"/>
    <x v="2"/>
    <n v="5.3900000000000006"/>
    <n v="154"/>
    <n v="-148.61000000000001"/>
  </r>
  <r>
    <n v="18177"/>
    <d v="2021-03-27T00:00:00"/>
    <s v="Mid"/>
    <n v="644"/>
    <n v="142"/>
    <s v="Approved"/>
    <s v=""/>
    <d v="2021-04-26T00:00:00"/>
    <d v="2021-05-26T00:00:00"/>
    <d v="2021-06-25T00:00:00"/>
    <d v="2021-04-27T00:00:00"/>
    <d v="2021-05-26T00:00:00"/>
    <d v="2021-06-25T00:00:00"/>
    <s v="Defaulted"/>
    <x v="57"/>
    <n v="4.9700000000000006"/>
    <n v="142"/>
    <n v="-137.03"/>
  </r>
  <r>
    <n v="18178"/>
    <d v="2021-03-15T00:00:00"/>
    <s v="Mid"/>
    <n v="686"/>
    <n v="51"/>
    <s v="Approved"/>
    <s v=""/>
    <d v="2021-04-14T00:00:00"/>
    <d v="2021-05-14T00:00:00"/>
    <d v="2021-06-13T00:00:00"/>
    <d v="2021-04-21T00:00:00"/>
    <d v="2021-05-14T00:00:00"/>
    <d v="2021-06-13T00:00:00"/>
    <s v="Defaulted"/>
    <x v="85"/>
    <n v="1.7850000000000001"/>
    <n v="51"/>
    <n v="-49.215000000000003"/>
  </r>
  <r>
    <n v="18179"/>
    <d v="2021-02-12T00:00:00"/>
    <s v="Mid"/>
    <n v="552"/>
    <n v="145"/>
    <s v="Declined"/>
    <s v="Eligibility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8180"/>
    <d v="2021-03-05T00:00:00"/>
    <s v="Mid"/>
    <n v="632"/>
    <n v="97"/>
    <s v="Approved"/>
    <s v=""/>
    <d v="2021-04-04T00:00:00"/>
    <d v="2021-05-04T00:00:00"/>
    <d v="2021-06-03T00:00:00"/>
    <d v="2021-05-14T00:00:00"/>
    <d v="2021-05-04T00:00:00"/>
    <d v="2021-06-03T00:00:00"/>
    <s v="Defaulted"/>
    <x v="37"/>
    <n v="3.3950000000000005"/>
    <n v="97"/>
    <n v="-93.605000000000004"/>
  </r>
  <r>
    <n v="18181"/>
    <d v="2021-02-10T00:00:00"/>
    <s v="Low"/>
    <n v="688"/>
    <n v="78"/>
    <s v="Approved"/>
    <s v=""/>
    <d v="2021-03-12T00:00:00"/>
    <d v="2021-04-11T00:00:00"/>
    <d v="2021-05-11T00:00:00"/>
    <d v="2021-03-14T00:00:00"/>
    <d v="2021-04-11T00:00:00"/>
    <d v="2021-05-11T00:00:00"/>
    <s v="Defaulted"/>
    <x v="20"/>
    <n v="2.7300000000000004"/>
    <n v="78"/>
    <n v="-75.27"/>
  </r>
  <r>
    <n v="18182"/>
    <d v="2021-03-28T00:00:00"/>
    <s v="Low"/>
    <n v="677"/>
    <n v="115"/>
    <s v="Approved"/>
    <s v=""/>
    <d v="2021-04-27T00:00:00"/>
    <d v="2021-05-27T00:00:00"/>
    <d v="2021-06-26T00:00:00"/>
    <d v="2021-04-27T00:00:00"/>
    <d v="2021-05-27T00:00:00"/>
    <d v="2021-06-26T00:00:00"/>
    <s v="Paid Back"/>
    <x v="50"/>
    <n v="4.0250000000000004"/>
    <n v="0"/>
    <n v="4.0250000000000004"/>
  </r>
  <r>
    <n v="18183"/>
    <d v="2021-03-29T00:00:00"/>
    <s v="High"/>
    <n v="578"/>
    <n v="80"/>
    <s v="Declined"/>
    <s v="Compliance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8184"/>
    <d v="2021-01-15T00:00:00"/>
    <s v="High"/>
    <n v="645"/>
    <n v="83"/>
    <s v="Approved"/>
    <s v=""/>
    <d v="2021-02-14T00:00:00"/>
    <d v="2021-03-16T00:00:00"/>
    <d v="2021-04-15T00:00:00"/>
    <d v="2021-02-16T00:00:00"/>
    <d v="2021-03-16T00:00:00"/>
    <d v="2021-04-15T00:00:00"/>
    <s v="Paid Back"/>
    <x v="71"/>
    <n v="2.9050000000000002"/>
    <n v="0"/>
    <n v="2.9050000000000002"/>
  </r>
  <r>
    <n v="18185"/>
    <d v="2021-03-20T00:00:00"/>
    <s v="High"/>
    <n v="656"/>
    <n v="155"/>
    <s v="Approved"/>
    <s v=""/>
    <d v="2021-04-19T00:00:00"/>
    <d v="2021-05-19T00:00:00"/>
    <d v="2021-06-18T00:00:00"/>
    <d v="2021-04-25T00:00:00"/>
    <d v="2021-05-19T00:00:00"/>
    <d v="2021-06-18T00:00:00"/>
    <s v="Paid Back"/>
    <x v="10"/>
    <n v="5.4250000000000007"/>
    <n v="0"/>
    <n v="5.4250000000000007"/>
  </r>
  <r>
    <n v="18186"/>
    <d v="2021-03-01T00:00:00"/>
    <s v="Mid"/>
    <n v="631"/>
    <n v="83"/>
    <s v="Approved"/>
    <s v=""/>
    <d v="2021-03-31T00:00:00"/>
    <d v="2021-04-30T00:00:00"/>
    <d v="2021-05-30T00:00:00"/>
    <d v="2021-04-23T00:00:00"/>
    <d v="2021-04-30T00:00:00"/>
    <d v="2021-05-30T00:00:00"/>
    <s v="Paid Back"/>
    <x v="70"/>
    <n v="2.9050000000000002"/>
    <n v="0"/>
    <n v="2.9050000000000002"/>
  </r>
  <r>
    <n v="18187"/>
    <d v="2021-03-24T00:00:00"/>
    <s v="Mid"/>
    <n v="543"/>
    <n v="60"/>
    <s v="Declined"/>
    <s v="System Issue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18188"/>
    <d v="2021-01-05T00:00:00"/>
    <s v="High"/>
    <n v="592"/>
    <n v="89"/>
    <s v="Declined"/>
    <s v="System Issue"/>
    <d v="1899-12-30T00:00:00"/>
    <d v="1899-12-30T00:00:00"/>
    <d v="1899-12-30T00:00:00"/>
    <d v="1899-12-30T00:00:00"/>
    <d v="1899-12-30T00:00:00"/>
    <d v="1899-12-30T00:00:00"/>
    <s v=""/>
    <x v="84"/>
    <n v="0"/>
    <n v="0"/>
    <n v="0"/>
  </r>
  <r>
    <n v="18189"/>
    <d v="2021-03-14T00:00:00"/>
    <s v="Mid"/>
    <n v="687"/>
    <n v="44"/>
    <s v="Approved"/>
    <s v=""/>
    <d v="2021-04-13T00:00:00"/>
    <d v="2021-05-13T00:00:00"/>
    <d v="2021-06-12T00:00:00"/>
    <d v="2021-04-16T00:00:00"/>
    <d v="2021-05-13T00:00:00"/>
    <d v="2021-06-12T00:00:00"/>
    <s v="Paid Back"/>
    <x v="23"/>
    <n v="1.54"/>
    <n v="0"/>
    <n v="1.54"/>
  </r>
  <r>
    <n v="18190"/>
    <d v="2021-03-20T00:00:00"/>
    <s v="Mid"/>
    <n v="616"/>
    <n v="115"/>
    <s v="Declined"/>
    <s v="Fraud Risk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8191"/>
    <d v="2021-03-23T00:00:00"/>
    <s v="Low"/>
    <n v="626"/>
    <n v="123"/>
    <s v="Approved"/>
    <s v=""/>
    <d v="2021-04-22T00:00:00"/>
    <d v="2021-05-22T00:00:00"/>
    <d v="2021-06-21T00:00:00"/>
    <d v="2021-05-19T00:00:00"/>
    <d v="2021-05-22T00:00:00"/>
    <d v="2021-06-21T00:00:00"/>
    <s v="Defaulted"/>
    <x v="38"/>
    <n v="4.3050000000000006"/>
    <n v="123"/>
    <n v="-118.69499999999999"/>
  </r>
  <r>
    <n v="18192"/>
    <d v="2021-02-03T00:00:00"/>
    <s v="Mid"/>
    <n v="511"/>
    <n v="116"/>
    <s v="Declined"/>
    <s v="System Issue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8193"/>
    <d v="2021-03-28T00:00:00"/>
    <s v="Mid"/>
    <n v="585"/>
    <n v="117"/>
    <s v="Declined"/>
    <s v="Eligibility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8194"/>
    <d v="2021-02-27T00:00:00"/>
    <s v="Low"/>
    <n v="616"/>
    <n v="98"/>
    <s v="Declined"/>
    <s v="System Issue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8195"/>
    <d v="2021-03-29T00:00:00"/>
    <s v="Mid"/>
    <n v="636"/>
    <n v="103"/>
    <s v="Approved"/>
    <s v=""/>
    <d v="2021-04-28T00:00:00"/>
    <d v="2021-05-28T00:00:00"/>
    <d v="2021-06-27T00:00:00"/>
    <d v="2021-05-01T00:00:00"/>
    <d v="2021-05-28T00:00:00"/>
    <d v="2021-06-27T00:00:00"/>
    <s v="Defaulted"/>
    <x v="19"/>
    <n v="3.6050000000000004"/>
    <n v="103"/>
    <n v="-99.394999999999996"/>
  </r>
  <r>
    <n v="18196"/>
    <d v="2021-03-20T00:00:00"/>
    <s v="High"/>
    <n v="738"/>
    <n v="92"/>
    <s v="Approved"/>
    <s v=""/>
    <d v="2021-04-19T00:00:00"/>
    <d v="2021-05-19T00:00:00"/>
    <d v="2021-06-18T00:00:00"/>
    <d v="2021-04-20T00:00:00"/>
    <d v="2021-05-19T00:00:00"/>
    <d v="2021-06-18T00:00:00"/>
    <s v="Defaulted"/>
    <x v="10"/>
    <n v="3.22"/>
    <n v="92"/>
    <n v="-88.78"/>
  </r>
  <r>
    <n v="18197"/>
    <d v="2021-02-25T00:00:00"/>
    <s v="Mid"/>
    <n v="609"/>
    <n v="94"/>
    <s v="Declined"/>
    <s v="Credit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8198"/>
    <d v="2021-03-05T00:00:00"/>
    <s v="High"/>
    <n v="653"/>
    <n v="79"/>
    <s v="Approved"/>
    <s v=""/>
    <d v="2021-04-04T00:00:00"/>
    <d v="2021-05-04T00:00:00"/>
    <d v="2021-06-03T00:00:00"/>
    <d v="2021-04-12T00:00:00"/>
    <d v="2021-05-04T00:00:00"/>
    <d v="2021-06-03T00:00:00"/>
    <s v="Defaulted"/>
    <x v="37"/>
    <n v="2.7650000000000001"/>
    <n v="79"/>
    <n v="-76.234999999999999"/>
  </r>
  <r>
    <n v="18199"/>
    <d v="2021-03-29T00:00:00"/>
    <s v="Low"/>
    <n v="622"/>
    <n v="129"/>
    <s v="Declined"/>
    <s v="Eligibility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8200"/>
    <d v="2021-02-25T00:00:00"/>
    <s v="Low"/>
    <n v="639"/>
    <n v="127"/>
    <s v="Declined"/>
    <s v="Compliance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8201"/>
    <d v="2021-02-13T00:00:00"/>
    <s v="High"/>
    <n v="502"/>
    <n v="97"/>
    <s v="Declined"/>
    <s v="Credit Risk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8202"/>
    <d v="2021-02-22T00:00:00"/>
    <s v="Mid"/>
    <n v="653"/>
    <n v="61"/>
    <s v="Approved"/>
    <s v=""/>
    <d v="2021-03-24T00:00:00"/>
    <d v="2021-04-23T00:00:00"/>
    <d v="2021-05-23T00:00:00"/>
    <d v="2021-03-26T00:00:00"/>
    <d v="2021-04-23T00:00:00"/>
    <d v="2021-05-23T00:00:00"/>
    <s v="Defaulted"/>
    <x v="49"/>
    <n v="2.1350000000000002"/>
    <n v="61"/>
    <n v="-58.865000000000002"/>
  </r>
  <r>
    <n v="18203"/>
    <d v="2021-02-09T00:00:00"/>
    <s v="Low"/>
    <n v="681"/>
    <n v="94"/>
    <s v="Approved"/>
    <s v=""/>
    <d v="2021-03-11T00:00:00"/>
    <d v="2021-04-10T00:00:00"/>
    <d v="2021-05-10T00:00:00"/>
    <d v="2021-03-15T00:00:00"/>
    <d v="2021-04-10T00:00:00"/>
    <d v="2021-05-10T00:00:00"/>
    <s v="Paid Back"/>
    <x v="46"/>
    <n v="3.2900000000000005"/>
    <n v="0"/>
    <n v="3.2900000000000005"/>
  </r>
  <r>
    <n v="18204"/>
    <d v="2021-01-22T00:00:00"/>
    <s v="Mid"/>
    <n v="625"/>
    <n v="148"/>
    <s v="Approved"/>
    <s v=""/>
    <d v="2021-02-21T00:00:00"/>
    <d v="2021-03-23T00:00:00"/>
    <d v="2021-04-22T00:00:00"/>
    <d v="2021-02-21T00:00:00"/>
    <d v="2021-03-23T00:00:00"/>
    <d v="2021-04-22T00:00:00"/>
    <s v="Paid Back"/>
    <x v="0"/>
    <n v="5.1800000000000006"/>
    <n v="0"/>
    <n v="5.1800000000000006"/>
  </r>
  <r>
    <n v="18205"/>
    <d v="2021-03-26T00:00:00"/>
    <s v="Mid"/>
    <n v="620"/>
    <n v="71"/>
    <s v="Declined"/>
    <s v="System Issue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8206"/>
    <d v="2021-01-03T00:00:00"/>
    <s v="Mid"/>
    <n v="617"/>
    <n v="75"/>
    <s v="Declined"/>
    <s v="Compliance"/>
    <d v="1899-12-30T00:00:00"/>
    <d v="1899-12-30T00:00:00"/>
    <d v="1899-12-30T00:00:00"/>
    <d v="1899-12-30T00:00:00"/>
    <d v="1899-12-30T00:00:00"/>
    <d v="1899-12-30T00:00:00"/>
    <s v=""/>
    <x v="21"/>
    <n v="0"/>
    <n v="0"/>
    <n v="0"/>
  </r>
  <r>
    <n v="18207"/>
    <d v="2021-03-28T00:00:00"/>
    <s v="Low"/>
    <n v="648"/>
    <n v="141"/>
    <s v="Approved"/>
    <s v=""/>
    <d v="2021-04-27T00:00:00"/>
    <d v="2021-05-27T00:00:00"/>
    <d v="2021-06-26T00:00:00"/>
    <d v="2021-04-30T00:00:00"/>
    <d v="2021-05-27T00:00:00"/>
    <d v="2021-06-26T00:00:00"/>
    <s v="Defaulted"/>
    <x v="50"/>
    <n v="4.9350000000000005"/>
    <n v="141"/>
    <n v="-136.065"/>
  </r>
  <r>
    <n v="18208"/>
    <d v="2021-02-15T00:00:00"/>
    <s v="Mid"/>
    <n v="623"/>
    <n v="135"/>
    <s v="Approved"/>
    <s v=""/>
    <d v="2021-03-17T00:00:00"/>
    <d v="2021-04-16T00:00:00"/>
    <d v="2021-05-16T00:00:00"/>
    <d v="2021-04-05T00:00:00"/>
    <d v="2021-04-16T00:00:00"/>
    <d v="2021-05-16T00:00:00"/>
    <s v="Paid Back"/>
    <x v="43"/>
    <n v="4.7250000000000005"/>
    <n v="0"/>
    <n v="4.7250000000000005"/>
  </r>
  <r>
    <n v="18209"/>
    <d v="2021-03-05T00:00:00"/>
    <s v="Low"/>
    <n v="615"/>
    <n v="150"/>
    <s v="Declined"/>
    <s v="System Issue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8210"/>
    <d v="2021-03-06T00:00:00"/>
    <s v="Mid"/>
    <n v="668"/>
    <n v="139"/>
    <s v="Approved"/>
    <s v=""/>
    <d v="2021-04-05T00:00:00"/>
    <d v="2021-05-05T00:00:00"/>
    <d v="2021-06-04T00:00:00"/>
    <d v="2021-04-05T00:00:00"/>
    <d v="2021-05-05T00:00:00"/>
    <d v="2021-06-04T00:00:00"/>
    <s v="Paid Back"/>
    <x v="3"/>
    <n v="4.8650000000000002"/>
    <n v="0"/>
    <n v="4.8650000000000002"/>
  </r>
  <r>
    <n v="18211"/>
    <d v="2021-02-07T00:00:00"/>
    <s v="Mid"/>
    <n v="561"/>
    <n v="116"/>
    <s v="Declined"/>
    <s v="Credit Risk"/>
    <d v="1899-12-30T00:00:00"/>
    <d v="1899-12-30T00:00:00"/>
    <d v="1899-12-30T00:00:00"/>
    <d v="1899-12-30T00:00:00"/>
    <d v="1899-12-30T00:00:00"/>
    <d v="1899-12-30T00:00:00"/>
    <s v=""/>
    <x v="16"/>
    <n v="0"/>
    <n v="0"/>
    <n v="0"/>
  </r>
  <r>
    <n v="18212"/>
    <d v="2021-03-30T00:00:00"/>
    <s v="Mid"/>
    <n v="629"/>
    <n v="76"/>
    <s v="Approved"/>
    <s v=""/>
    <d v="2021-04-29T00:00:00"/>
    <d v="2021-05-29T00:00:00"/>
    <d v="2021-06-28T00:00:00"/>
    <d v="2021-05-20T00:00:00"/>
    <d v="2021-05-29T00:00:00"/>
    <d v="2021-06-28T00:00:00"/>
    <s v="Paid Back"/>
    <x v="6"/>
    <n v="2.66"/>
    <n v="0"/>
    <n v="2.66"/>
  </r>
  <r>
    <n v="18213"/>
    <d v="2021-01-25T00:00:00"/>
    <s v="Low"/>
    <n v="632"/>
    <n v="82"/>
    <s v="Declined"/>
    <s v="Credit Risk"/>
    <d v="1899-12-30T00:00:00"/>
    <d v="1899-12-30T00:00:00"/>
    <d v="1899-12-30T00:00:00"/>
    <d v="1899-12-30T00:00:00"/>
    <d v="1899-12-30T00:00:00"/>
    <d v="1899-12-30T00:00:00"/>
    <s v=""/>
    <x v="30"/>
    <n v="0"/>
    <n v="0"/>
    <n v="0"/>
  </r>
  <r>
    <n v="18214"/>
    <d v="2021-01-23T00:00:00"/>
    <s v="Mid"/>
    <n v="609"/>
    <n v="61"/>
    <s v="Declined"/>
    <s v="Fraud Risk"/>
    <d v="1899-12-30T00:00:00"/>
    <d v="1899-12-30T00:00:00"/>
    <d v="1899-12-30T00:00:00"/>
    <d v="1899-12-30T00:00:00"/>
    <d v="1899-12-30T00:00:00"/>
    <d v="1899-12-30T00:00:00"/>
    <s v=""/>
    <x v="4"/>
    <n v="0"/>
    <n v="0"/>
    <n v="0"/>
  </r>
  <r>
    <n v="18215"/>
    <d v="2021-02-12T00:00:00"/>
    <s v="High"/>
    <n v="517"/>
    <n v="100"/>
    <s v="Declined"/>
    <s v="Fraud Risk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8216"/>
    <d v="2021-03-14T00:00:00"/>
    <s v="Low"/>
    <n v="614"/>
    <n v="142"/>
    <s v="Declined"/>
    <s v="Credit Risk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8217"/>
    <d v="2021-03-26T00:00:00"/>
    <s v="Low"/>
    <n v="531"/>
    <n v="136"/>
    <s v="Declined"/>
    <s v="Fraud Risk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8218"/>
    <d v="2021-01-08T00:00:00"/>
    <s v="High"/>
    <n v="661"/>
    <n v="138"/>
    <s v="Approved"/>
    <s v=""/>
    <d v="2021-02-07T00:00:00"/>
    <d v="2021-03-09T00:00:00"/>
    <d v="2021-04-08T00:00:00"/>
    <d v="2021-02-07T00:00:00"/>
    <d v="2021-03-09T00:00:00"/>
    <d v="2021-04-08T00:00:00"/>
    <s v="Defaulted"/>
    <x v="68"/>
    <n v="4.83"/>
    <n v="138"/>
    <n v="-133.16999999999999"/>
  </r>
  <r>
    <n v="18219"/>
    <d v="2021-02-27T00:00:00"/>
    <s v="Mid"/>
    <n v="667"/>
    <n v="100"/>
    <s v="Approved"/>
    <s v=""/>
    <d v="2021-03-29T00:00:00"/>
    <d v="2021-04-28T00:00:00"/>
    <d v="2021-05-28T00:00:00"/>
    <d v="2021-03-31T00:00:00"/>
    <d v="2021-04-28T00:00:00"/>
    <d v="2021-05-28T00:00:00"/>
    <s v="Defaulted"/>
    <x v="73"/>
    <n v="3.5000000000000004"/>
    <n v="100"/>
    <n v="-96.5"/>
  </r>
  <r>
    <n v="18220"/>
    <d v="2021-03-02T00:00:00"/>
    <s v="Mid"/>
    <n v="631"/>
    <n v="84"/>
    <s v="Approved"/>
    <s v=""/>
    <d v="2021-04-01T00:00:00"/>
    <d v="2021-05-01T00:00:00"/>
    <d v="2021-05-31T00:00:00"/>
    <d v="2021-05-04T00:00:00"/>
    <d v="2021-05-01T00:00:00"/>
    <d v="2021-05-31T00:00:00"/>
    <s v="Paid Back"/>
    <x v="47"/>
    <n v="2.9400000000000004"/>
    <n v="0"/>
    <n v="2.9400000000000004"/>
  </r>
  <r>
    <n v="18221"/>
    <d v="2021-01-18T00:00:00"/>
    <s v="Low"/>
    <n v="645"/>
    <n v="80"/>
    <s v="Approved"/>
    <s v=""/>
    <d v="2021-02-17T00:00:00"/>
    <d v="2021-03-19T00:00:00"/>
    <d v="2021-04-18T00:00:00"/>
    <d v="2021-02-20T00:00:00"/>
    <d v="2021-03-19T00:00:00"/>
    <d v="2021-04-18T00:00:00"/>
    <s v="Paid Back"/>
    <x v="65"/>
    <n v="2.8000000000000003"/>
    <n v="0"/>
    <n v="2.8000000000000003"/>
  </r>
  <r>
    <n v="18222"/>
    <d v="2021-02-17T00:00:00"/>
    <s v="Mid"/>
    <n v="616"/>
    <n v="87"/>
    <s v="Declined"/>
    <s v="Eligibility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8223"/>
    <d v="2021-04-01T00:00:00"/>
    <s v="High"/>
    <n v="686"/>
    <n v="97"/>
    <s v="Approved"/>
    <s v=""/>
    <d v="2021-05-01T00:00:00"/>
    <d v="2021-05-31T00:00:00"/>
    <d v="2021-06-30T00:00:00"/>
    <d v="2021-05-04T00:00:00"/>
    <d v="2021-05-31T00:00:00"/>
    <d v="2021-06-30T00:00:00"/>
    <s v="Paid Back"/>
    <x v="25"/>
    <n v="3.3950000000000005"/>
    <n v="0"/>
    <n v="3.3950000000000005"/>
  </r>
  <r>
    <n v="18224"/>
    <d v="2021-03-10T00:00:00"/>
    <s v="Low"/>
    <n v="630"/>
    <n v="93"/>
    <s v="Declined"/>
    <s v="Fraud Risk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8225"/>
    <d v="2021-02-21T00:00:00"/>
    <s v="High"/>
    <n v="604"/>
    <n v="108"/>
    <s v="Approved"/>
    <s v=""/>
    <d v="2021-03-23T00:00:00"/>
    <d v="2021-04-22T00:00:00"/>
    <d v="2021-05-22T00:00:00"/>
    <d v="2021-04-05T00:00:00"/>
    <d v="2021-04-22T00:00:00"/>
    <d v="2021-05-22T00:00:00"/>
    <s v="Paid Back"/>
    <x v="18"/>
    <n v="3.7800000000000002"/>
    <n v="0"/>
    <n v="3.7800000000000002"/>
  </r>
  <r>
    <n v="18226"/>
    <d v="2021-02-10T00:00:00"/>
    <s v="Mid"/>
    <n v="598"/>
    <n v="99"/>
    <s v="Declined"/>
    <s v="System Issue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8227"/>
    <d v="2021-01-08T00:00:00"/>
    <s v="Mid"/>
    <n v="691"/>
    <n v="117"/>
    <s v="Approved"/>
    <s v=""/>
    <d v="2021-02-07T00:00:00"/>
    <d v="2021-03-09T00:00:00"/>
    <d v="2021-04-08T00:00:00"/>
    <d v="2021-02-15T00:00:00"/>
    <d v="2021-03-09T00:00:00"/>
    <d v="2021-04-08T00:00:00"/>
    <s v="Defaulted"/>
    <x v="68"/>
    <n v="4.0950000000000006"/>
    <n v="117"/>
    <n v="-112.905"/>
  </r>
  <r>
    <n v="18228"/>
    <d v="2021-03-03T00:00:00"/>
    <s v="Mid"/>
    <n v="657"/>
    <n v="63"/>
    <s v="Approved"/>
    <s v=""/>
    <d v="2021-04-02T00:00:00"/>
    <d v="2021-05-02T00:00:00"/>
    <d v="2021-06-01T00:00:00"/>
    <d v="2021-04-04T00:00:00"/>
    <d v="2021-05-02T00:00:00"/>
    <d v="2021-06-01T00:00:00"/>
    <s v="Paid Back"/>
    <x v="11"/>
    <n v="2.2050000000000001"/>
    <n v="0"/>
    <n v="2.2050000000000001"/>
  </r>
  <r>
    <n v="18229"/>
    <d v="2021-03-06T00:00:00"/>
    <s v="Mid"/>
    <n v="683"/>
    <n v="89"/>
    <s v="Approved"/>
    <s v=""/>
    <d v="2021-04-05T00:00:00"/>
    <d v="2021-05-05T00:00:00"/>
    <d v="2021-06-04T00:00:00"/>
    <d v="2021-04-11T00:00:00"/>
    <d v="2021-05-05T00:00:00"/>
    <d v="2021-06-04T00:00:00"/>
    <s v="Paid Back"/>
    <x v="3"/>
    <n v="3.1150000000000002"/>
    <n v="0"/>
    <n v="3.1150000000000002"/>
  </r>
  <r>
    <n v="18230"/>
    <d v="2021-03-27T00:00:00"/>
    <s v="Mid"/>
    <n v="713"/>
    <n v="102"/>
    <s v="Approved"/>
    <s v=""/>
    <d v="2021-04-26T00:00:00"/>
    <d v="2021-05-26T00:00:00"/>
    <d v="2021-06-25T00:00:00"/>
    <d v="2021-05-04T00:00:00"/>
    <d v="2021-05-26T00:00:00"/>
    <d v="2021-06-25T00:00:00"/>
    <s v="Defaulted"/>
    <x v="57"/>
    <n v="3.5700000000000003"/>
    <n v="102"/>
    <n v="-98.43"/>
  </r>
  <r>
    <n v="18231"/>
    <d v="2021-02-03T00:00:00"/>
    <s v="High"/>
    <n v="541"/>
    <n v="151"/>
    <s v="Declined"/>
    <s v="Credit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8232"/>
    <d v="2021-03-06T00:00:00"/>
    <s v="Low"/>
    <n v="559"/>
    <n v="150"/>
    <s v="Declined"/>
    <s v="Compliance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8233"/>
    <d v="2021-03-11T00:00:00"/>
    <s v="Low"/>
    <n v="683"/>
    <n v="34"/>
    <s v="Approved"/>
    <s v=""/>
    <d v="2021-04-10T00:00:00"/>
    <d v="2021-05-10T00:00:00"/>
    <d v="2021-06-09T00:00:00"/>
    <d v="2021-04-19T00:00:00"/>
    <d v="2021-05-10T00:00:00"/>
    <d v="2021-06-09T00:00:00"/>
    <s v="Paid Back"/>
    <x v="83"/>
    <n v="1.1900000000000002"/>
    <n v="0"/>
    <n v="1.1900000000000002"/>
  </r>
  <r>
    <n v="18234"/>
    <d v="2021-03-28T00:00:00"/>
    <s v="Mid"/>
    <n v="642"/>
    <n v="115"/>
    <s v="Approved"/>
    <s v=""/>
    <d v="2021-04-27T00:00:00"/>
    <d v="2021-05-27T00:00:00"/>
    <d v="2021-06-26T00:00:00"/>
    <d v="2021-04-28T00:00:00"/>
    <d v="2021-05-27T00:00:00"/>
    <d v="2021-06-26T00:00:00"/>
    <s v="Paid Back"/>
    <x v="50"/>
    <n v="4.0250000000000004"/>
    <n v="0"/>
    <n v="4.0250000000000004"/>
  </r>
  <r>
    <n v="18235"/>
    <d v="2021-02-07T00:00:00"/>
    <s v="Mid"/>
    <n v="567"/>
    <n v="123"/>
    <s v="Declined"/>
    <s v="Compliance"/>
    <d v="1899-12-30T00:00:00"/>
    <d v="1899-12-30T00:00:00"/>
    <d v="1899-12-30T00:00:00"/>
    <d v="1899-12-30T00:00:00"/>
    <d v="1899-12-30T00:00:00"/>
    <d v="1899-12-30T00:00:00"/>
    <s v=""/>
    <x v="16"/>
    <n v="0"/>
    <n v="0"/>
    <n v="0"/>
  </r>
  <r>
    <n v="18236"/>
    <d v="2021-03-25T00:00:00"/>
    <s v="Mid"/>
    <n v="661"/>
    <n v="99"/>
    <s v="Approved"/>
    <s v=""/>
    <d v="2021-04-24T00:00:00"/>
    <d v="2021-05-24T00:00:00"/>
    <d v="2021-06-23T00:00:00"/>
    <d v="2021-04-24T00:00:00"/>
    <d v="2021-05-24T00:00:00"/>
    <d v="2021-06-23T00:00:00"/>
    <s v="Paid Back"/>
    <x v="82"/>
    <n v="3.4650000000000003"/>
    <n v="0"/>
    <n v="3.4650000000000003"/>
  </r>
  <r>
    <n v="18237"/>
    <d v="2021-02-22T00:00:00"/>
    <s v="Mid"/>
    <n v="577"/>
    <n v="122"/>
    <s v="Declined"/>
    <s v="System Issue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8238"/>
    <d v="2021-01-26T00:00:00"/>
    <s v="Mid"/>
    <n v="637"/>
    <n v="91"/>
    <s v="Approved"/>
    <s v=""/>
    <d v="2021-02-25T00:00:00"/>
    <d v="2021-03-27T00:00:00"/>
    <d v="2021-04-26T00:00:00"/>
    <d v="2021-03-24T00:00:00"/>
    <d v="2021-03-27T00:00:00"/>
    <d v="2021-04-26T00:00:00"/>
    <s v="Defaulted"/>
    <x v="80"/>
    <n v="3.1850000000000005"/>
    <n v="91"/>
    <n v="-87.814999999999998"/>
  </r>
  <r>
    <n v="18239"/>
    <d v="2021-01-05T00:00:00"/>
    <s v="High"/>
    <n v="618"/>
    <n v="132"/>
    <s v="Approved"/>
    <s v=""/>
    <d v="2021-02-04T00:00:00"/>
    <d v="2021-03-06T00:00:00"/>
    <d v="2021-04-05T00:00:00"/>
    <d v="2021-03-08T00:00:00"/>
    <d v="2021-03-06T00:00:00"/>
    <d v="2021-04-05T00:00:00"/>
    <s v="Paid Back"/>
    <x v="84"/>
    <n v="4.62"/>
    <n v="0"/>
    <n v="4.62"/>
  </r>
  <r>
    <n v="18240"/>
    <d v="2021-03-01T00:00:00"/>
    <s v="Mid"/>
    <n v="588"/>
    <n v="116"/>
    <s v="Declined"/>
    <s v="Compliance"/>
    <d v="1899-12-30T00:00:00"/>
    <d v="1899-12-30T00:00:00"/>
    <d v="1899-12-30T00:00:00"/>
    <d v="1899-12-30T00:00:00"/>
    <d v="1899-12-30T00:00:00"/>
    <d v="1899-12-30T00:00:00"/>
    <s v=""/>
    <x v="70"/>
    <n v="0"/>
    <n v="0"/>
    <n v="0"/>
  </r>
  <r>
    <n v="18241"/>
    <d v="2021-02-03T00:00:00"/>
    <s v="Mid"/>
    <n v="585"/>
    <n v="24"/>
    <s v="Declined"/>
    <s v="Compliance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8242"/>
    <d v="2021-03-02T00:00:00"/>
    <s v="Low"/>
    <n v="614"/>
    <n v="85"/>
    <s v="Declined"/>
    <s v="Credit Risk"/>
    <d v="1899-12-30T00:00:00"/>
    <d v="1899-12-30T00:00:00"/>
    <d v="1899-12-30T00:00:00"/>
    <d v="1899-12-30T00:00:00"/>
    <d v="1899-12-30T00:00:00"/>
    <d v="1899-12-30T00:00:00"/>
    <s v=""/>
    <x v="47"/>
    <n v="0"/>
    <n v="0"/>
    <n v="0"/>
  </r>
  <r>
    <n v="18243"/>
    <d v="2021-02-07T00:00:00"/>
    <s v="High"/>
    <n v="639"/>
    <n v="62"/>
    <s v="Approved"/>
    <s v=""/>
    <d v="2021-03-09T00:00:00"/>
    <d v="2021-04-08T00:00:00"/>
    <d v="2021-05-08T00:00:00"/>
    <d v="2021-03-28T00:00:00"/>
    <d v="2021-04-08T00:00:00"/>
    <d v="2021-05-08T00:00:00"/>
    <s v="Paid Back"/>
    <x v="16"/>
    <n v="2.1700000000000004"/>
    <n v="0"/>
    <n v="2.1700000000000004"/>
  </r>
  <r>
    <n v="18244"/>
    <d v="2021-01-13T00:00:00"/>
    <s v="High"/>
    <n v="577"/>
    <n v="129"/>
    <s v="Declined"/>
    <s v="Fraud Risk"/>
    <d v="1899-12-30T00:00:00"/>
    <d v="1899-12-30T00:00:00"/>
    <d v="1899-12-30T00:00:00"/>
    <d v="1899-12-30T00:00:00"/>
    <d v="1899-12-30T00:00:00"/>
    <d v="1899-12-30T00:00:00"/>
    <s v=""/>
    <x v="87"/>
    <n v="0"/>
    <n v="0"/>
    <n v="0"/>
  </r>
  <r>
    <n v="18245"/>
    <d v="2021-04-01T00:00:00"/>
    <s v="Mid"/>
    <n v="643"/>
    <n v="104"/>
    <s v="Approved"/>
    <s v=""/>
    <d v="2021-05-01T00:00:00"/>
    <d v="2021-05-31T00:00:00"/>
    <d v="2021-06-30T00:00:00"/>
    <d v="2021-05-11T00:00:00"/>
    <d v="2021-05-31T00:00:00"/>
    <d v="2021-06-30T00:00:00"/>
    <s v="Paid Back"/>
    <x v="25"/>
    <n v="3.6400000000000006"/>
    <n v="0"/>
    <n v="3.6400000000000006"/>
  </r>
  <r>
    <n v="18246"/>
    <d v="2021-03-31T00:00:00"/>
    <s v="Low"/>
    <n v="599"/>
    <n v="93"/>
    <s v="Declined"/>
    <s v="System Issue"/>
    <d v="1899-12-30T00:00:00"/>
    <d v="1899-12-30T00:00:00"/>
    <d v="1899-12-30T00:00:00"/>
    <d v="1899-12-30T00:00:00"/>
    <d v="1899-12-30T00:00:00"/>
    <d v="1899-12-30T00:00:00"/>
    <s v=""/>
    <x v="55"/>
    <n v="0"/>
    <n v="0"/>
    <n v="0"/>
  </r>
  <r>
    <n v="18247"/>
    <d v="2021-03-14T00:00:00"/>
    <s v="Low"/>
    <n v="588"/>
    <n v="57"/>
    <s v="Declined"/>
    <s v="System Issue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8248"/>
    <d v="2021-02-08T00:00:00"/>
    <s v="Mid"/>
    <n v="631"/>
    <n v="124"/>
    <s v="Approved"/>
    <s v=""/>
    <d v="2021-03-10T00:00:00"/>
    <d v="2021-04-09T00:00:00"/>
    <d v="2021-05-09T00:00:00"/>
    <d v="2021-04-03T00:00:00"/>
    <d v="2021-04-09T00:00:00"/>
    <d v="2021-05-09T00:00:00"/>
    <s v="Defaulted"/>
    <x v="8"/>
    <n v="4.3400000000000007"/>
    <n v="124"/>
    <n v="-119.66"/>
  </r>
  <r>
    <n v="18249"/>
    <d v="2021-03-23T00:00:00"/>
    <s v="Mid"/>
    <n v="632"/>
    <n v="120"/>
    <s v="Approved"/>
    <s v=""/>
    <d v="2021-04-22T00:00:00"/>
    <d v="2021-05-22T00:00:00"/>
    <d v="2021-06-21T00:00:00"/>
    <d v="2021-05-09T00:00:00"/>
    <d v="2021-05-22T00:00:00"/>
    <d v="2021-06-21T00:00:00"/>
    <s v="Defaulted"/>
    <x v="38"/>
    <n v="4.2"/>
    <n v="120"/>
    <n v="-115.8"/>
  </r>
  <r>
    <n v="18250"/>
    <d v="2021-02-11T00:00:00"/>
    <s v="Mid"/>
    <n v="636"/>
    <n v="121"/>
    <s v="Approved"/>
    <s v=""/>
    <d v="2021-03-13T00:00:00"/>
    <d v="2021-04-12T00:00:00"/>
    <d v="2021-05-12T00:00:00"/>
    <d v="2021-03-17T00:00:00"/>
    <d v="2021-04-12T00:00:00"/>
    <d v="2021-05-12T00:00:00"/>
    <s v="Defaulted"/>
    <x v="17"/>
    <n v="4.2350000000000003"/>
    <n v="121"/>
    <n v="-116.765"/>
  </r>
  <r>
    <n v="18251"/>
    <d v="2021-01-04T00:00:00"/>
    <s v="High"/>
    <n v="637"/>
    <n v="101"/>
    <s v="Approved"/>
    <s v=""/>
    <d v="2021-02-03T00:00:00"/>
    <d v="2021-03-05T00:00:00"/>
    <d v="2021-04-04T00:00:00"/>
    <d v="2021-03-12T00:00:00"/>
    <d v="2021-03-05T00:00:00"/>
    <d v="2021-04-04T00:00:00"/>
    <s v="Paid Back"/>
    <x v="33"/>
    <n v="3.5350000000000001"/>
    <n v="0"/>
    <n v="3.5350000000000001"/>
  </r>
  <r>
    <n v="18252"/>
    <d v="2021-03-15T00:00:00"/>
    <s v="Low"/>
    <n v="575"/>
    <n v="110"/>
    <s v="Declined"/>
    <s v="Eligibility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8253"/>
    <d v="2021-01-22T00:00:00"/>
    <s v="Mid"/>
    <n v="550"/>
    <n v="114"/>
    <s v="Declined"/>
    <s v="Fraud Risk"/>
    <d v="1899-12-30T00:00:00"/>
    <d v="1899-12-30T00:00:00"/>
    <d v="1899-12-30T00:00:00"/>
    <d v="1899-12-30T00:00:00"/>
    <d v="1899-12-30T00:00:00"/>
    <d v="1899-12-30T00:00:00"/>
    <s v=""/>
    <x v="0"/>
    <n v="0"/>
    <n v="0"/>
    <n v="0"/>
  </r>
  <r>
    <n v="18254"/>
    <d v="2021-03-16T00:00:00"/>
    <s v="High"/>
    <n v="598"/>
    <n v="114"/>
    <s v="Approved"/>
    <s v=""/>
    <d v="2021-04-15T00:00:00"/>
    <d v="2021-05-15T00:00:00"/>
    <d v="2021-06-14T00:00:00"/>
    <d v="2021-07-10T00:00:00"/>
    <d v="2021-05-15T00:00:00"/>
    <d v="2021-06-14T00:00:00"/>
    <s v="Paid Back"/>
    <x v="63"/>
    <n v="3.99"/>
    <n v="0"/>
    <n v="3.99"/>
  </r>
  <r>
    <n v="18255"/>
    <d v="2021-02-11T00:00:00"/>
    <s v="Mid"/>
    <n v="592"/>
    <n v="76"/>
    <s v="Declined"/>
    <s v="Eligibility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8256"/>
    <d v="2021-02-24T00:00:00"/>
    <s v="Low"/>
    <n v="625"/>
    <n v="100"/>
    <s v="Declined"/>
    <s v="Credit Risk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8257"/>
    <d v="2021-02-06T00:00:00"/>
    <s v="Low"/>
    <n v="542"/>
    <n v="77"/>
    <s v="Declined"/>
    <s v="Credit Risk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8258"/>
    <d v="2021-03-19T00:00:00"/>
    <s v="Low"/>
    <n v="588"/>
    <n v="154"/>
    <s v="Approved"/>
    <s v=""/>
    <d v="2021-04-18T00:00:00"/>
    <d v="2021-05-18T00:00:00"/>
    <d v="2021-06-17T00:00:00"/>
    <d v="2021-06-20T00:00:00"/>
    <d v="2021-05-18T00:00:00"/>
    <d v="2021-06-17T00:00:00"/>
    <s v="Paid Back"/>
    <x v="60"/>
    <n v="5.3900000000000006"/>
    <n v="0"/>
    <n v="5.3900000000000006"/>
  </r>
  <r>
    <n v="18259"/>
    <d v="2021-02-27T00:00:00"/>
    <s v="Low"/>
    <n v="674"/>
    <n v="38"/>
    <s v="Approved"/>
    <s v=""/>
    <d v="2021-03-29T00:00:00"/>
    <d v="2021-04-28T00:00:00"/>
    <d v="2021-05-28T00:00:00"/>
    <d v="2021-04-05T00:00:00"/>
    <d v="2021-04-28T00:00:00"/>
    <d v="2021-05-28T00:00:00"/>
    <s v="Paid Back"/>
    <x v="73"/>
    <n v="1.33"/>
    <n v="0"/>
    <n v="1.33"/>
  </r>
  <r>
    <n v="18260"/>
    <d v="2021-03-27T00:00:00"/>
    <s v="Mid"/>
    <n v="597"/>
    <n v="81"/>
    <s v="Approved"/>
    <s v=""/>
    <d v="2021-04-26T00:00:00"/>
    <d v="2021-05-26T00:00:00"/>
    <d v="2021-06-25T00:00:00"/>
    <d v="2021-06-28T00:00:00"/>
    <d v="2021-05-26T00:00:00"/>
    <d v="2021-06-25T00:00:00"/>
    <s v="Paid Back"/>
    <x v="57"/>
    <n v="2.8350000000000004"/>
    <n v="0"/>
    <n v="2.8350000000000004"/>
  </r>
  <r>
    <n v="18261"/>
    <d v="2021-02-25T00:00:00"/>
    <s v="Low"/>
    <n v="635"/>
    <n v="87"/>
    <s v="Declined"/>
    <s v="Fraud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8262"/>
    <d v="2021-03-15T00:00:00"/>
    <s v="Mid"/>
    <n v="686"/>
    <n v="173"/>
    <s v="Approved"/>
    <s v=""/>
    <d v="2021-04-14T00:00:00"/>
    <d v="2021-05-14T00:00:00"/>
    <d v="2021-06-13T00:00:00"/>
    <d v="2021-04-18T00:00:00"/>
    <d v="2021-05-14T00:00:00"/>
    <d v="2021-06-13T00:00:00"/>
    <s v="Defaulted"/>
    <x v="85"/>
    <n v="6.0550000000000006"/>
    <n v="173"/>
    <n v="-166.94499999999999"/>
  </r>
  <r>
    <n v="18263"/>
    <d v="2021-02-19T00:00:00"/>
    <s v="Low"/>
    <n v="605"/>
    <n v="99"/>
    <s v="Declined"/>
    <s v="Credit Risk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8264"/>
    <d v="2021-02-26T00:00:00"/>
    <s v="Low"/>
    <n v="745"/>
    <n v="98"/>
    <s v="Approved"/>
    <s v=""/>
    <d v="2021-03-28T00:00:00"/>
    <d v="2021-04-27T00:00:00"/>
    <d v="2021-05-27T00:00:00"/>
    <d v="2021-03-30T00:00:00"/>
    <d v="2021-04-27T00:00:00"/>
    <d v="2021-05-27T00:00:00"/>
    <s v="Defaulted"/>
    <x v="58"/>
    <n v="3.43"/>
    <n v="98"/>
    <n v="-94.57"/>
  </r>
  <r>
    <n v="18265"/>
    <d v="2021-02-06T00:00:00"/>
    <s v="Mid"/>
    <n v="661"/>
    <n v="116"/>
    <s v="Approved"/>
    <s v=""/>
    <d v="2021-03-08T00:00:00"/>
    <d v="2021-04-07T00:00:00"/>
    <d v="2021-05-07T00:00:00"/>
    <d v="2021-03-14T00:00:00"/>
    <d v="2021-04-07T00:00:00"/>
    <d v="2021-05-07T00:00:00"/>
    <s v="Paid Back"/>
    <x v="14"/>
    <n v="4.0600000000000005"/>
    <n v="0"/>
    <n v="4.0600000000000005"/>
  </r>
  <r>
    <n v="18266"/>
    <d v="2021-02-15T00:00:00"/>
    <s v="Low"/>
    <n v="554"/>
    <n v="127"/>
    <s v="Declined"/>
    <s v="Fraud Risk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8267"/>
    <d v="2021-03-06T00:00:00"/>
    <s v="High"/>
    <n v="616"/>
    <n v="123"/>
    <s v="Approved"/>
    <s v=""/>
    <d v="2021-04-05T00:00:00"/>
    <d v="2021-05-05T00:00:00"/>
    <d v="2021-06-04T00:00:00"/>
    <d v="2021-05-12T00:00:00"/>
    <d v="2021-05-05T00:00:00"/>
    <d v="2021-06-04T00:00:00"/>
    <s v="Defaulted"/>
    <x v="3"/>
    <n v="4.3050000000000006"/>
    <n v="123"/>
    <n v="-118.69499999999999"/>
  </r>
  <r>
    <n v="18268"/>
    <d v="2021-02-03T00:00:00"/>
    <s v="High"/>
    <n v="588"/>
    <n v="130"/>
    <s v="Declined"/>
    <s v="Credit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8269"/>
    <d v="2021-03-19T00:00:00"/>
    <s v="Low"/>
    <n v="646"/>
    <n v="53"/>
    <s v="Approved"/>
    <s v=""/>
    <d v="2021-04-18T00:00:00"/>
    <d v="2021-05-18T00:00:00"/>
    <d v="2021-06-17T00:00:00"/>
    <d v="2021-04-26T00:00:00"/>
    <d v="2021-05-18T00:00:00"/>
    <d v="2021-06-17T00:00:00"/>
    <s v="Defaulted"/>
    <x v="60"/>
    <n v="1.8550000000000002"/>
    <n v="53"/>
    <n v="-51.145000000000003"/>
  </r>
  <r>
    <n v="18270"/>
    <d v="2021-02-20T00:00:00"/>
    <s v="Mid"/>
    <n v="575"/>
    <n v="103"/>
    <s v="Declined"/>
    <s v="Fraud Risk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8271"/>
    <d v="2021-02-18T00:00:00"/>
    <s v="Low"/>
    <n v="621"/>
    <n v="121"/>
    <s v="Declined"/>
    <s v="System Issue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8272"/>
    <d v="2021-02-01T00:00:00"/>
    <s v="Mid"/>
    <n v="595"/>
    <n v="153"/>
    <s v="Declined"/>
    <s v="Credit Risk"/>
    <d v="1899-12-30T00:00:00"/>
    <d v="1899-12-30T00:00:00"/>
    <d v="1899-12-30T00:00:00"/>
    <d v="1899-12-30T00:00:00"/>
    <d v="1899-12-30T00:00:00"/>
    <d v="1899-12-30T00:00:00"/>
    <s v=""/>
    <x v="42"/>
    <n v="0"/>
    <n v="0"/>
    <n v="0"/>
  </r>
  <r>
    <n v="18273"/>
    <d v="2021-03-01T00:00:00"/>
    <s v="Mid"/>
    <n v="603"/>
    <n v="94"/>
    <s v="Declined"/>
    <s v="Eligibility"/>
    <d v="1899-12-30T00:00:00"/>
    <d v="1899-12-30T00:00:00"/>
    <d v="1899-12-30T00:00:00"/>
    <d v="1899-12-30T00:00:00"/>
    <d v="1899-12-30T00:00:00"/>
    <d v="1899-12-30T00:00:00"/>
    <s v=""/>
    <x v="70"/>
    <n v="0"/>
    <n v="0"/>
    <n v="0"/>
  </r>
  <r>
    <n v="18274"/>
    <d v="2021-01-14T00:00:00"/>
    <s v="Low"/>
    <n v="704"/>
    <n v="70"/>
    <s v="Approved"/>
    <s v=""/>
    <d v="2021-02-13T00:00:00"/>
    <d v="2021-03-15T00:00:00"/>
    <d v="2021-04-14T00:00:00"/>
    <d v="2021-02-18T00:00:00"/>
    <d v="2021-03-15T00:00:00"/>
    <d v="2021-04-14T00:00:00"/>
    <s v="Paid Back"/>
    <x v="69"/>
    <n v="2.4500000000000002"/>
    <n v="0"/>
    <n v="2.4500000000000002"/>
  </r>
  <r>
    <n v="18275"/>
    <d v="2021-02-25T00:00:00"/>
    <s v="Low"/>
    <n v="616"/>
    <n v="137"/>
    <s v="Declined"/>
    <s v="Fraud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8276"/>
    <d v="2021-03-06T00:00:00"/>
    <s v="Mid"/>
    <n v="641"/>
    <n v="64"/>
    <s v="Approved"/>
    <s v=""/>
    <d v="2021-04-05T00:00:00"/>
    <d v="2021-05-05T00:00:00"/>
    <d v="2021-06-04T00:00:00"/>
    <d v="2021-04-12T00:00:00"/>
    <d v="2021-05-05T00:00:00"/>
    <d v="2021-06-04T00:00:00"/>
    <s v="Defaulted"/>
    <x v="3"/>
    <n v="2.2400000000000002"/>
    <n v="64"/>
    <n v="-61.76"/>
  </r>
  <r>
    <n v="18277"/>
    <d v="2021-02-15T00:00:00"/>
    <s v="Mid"/>
    <n v="644"/>
    <n v="118"/>
    <s v="Approved"/>
    <s v=""/>
    <d v="2021-03-17T00:00:00"/>
    <d v="2021-04-16T00:00:00"/>
    <d v="2021-05-16T00:00:00"/>
    <d v="2021-03-20T00:00:00"/>
    <d v="2021-04-16T00:00:00"/>
    <d v="2021-05-16T00:00:00"/>
    <s v="Paid Back"/>
    <x v="43"/>
    <n v="4.1300000000000008"/>
    <n v="0"/>
    <n v="4.1300000000000008"/>
  </r>
  <r>
    <n v="18278"/>
    <d v="2021-02-14T00:00:00"/>
    <s v="Low"/>
    <n v="634"/>
    <n v="132"/>
    <s v="Declined"/>
    <s v="Eligibility"/>
    <d v="1899-12-30T00:00:00"/>
    <d v="1899-12-30T00:00:00"/>
    <d v="1899-12-30T00:00:00"/>
    <d v="1899-12-30T00:00:00"/>
    <d v="1899-12-30T00:00:00"/>
    <d v="1899-12-30T00:00:00"/>
    <s v=""/>
    <x v="39"/>
    <n v="0"/>
    <n v="0"/>
    <n v="0"/>
  </r>
  <r>
    <n v="18279"/>
    <d v="2021-02-07T00:00:00"/>
    <s v="Mid"/>
    <n v="628"/>
    <n v="56"/>
    <s v="Approved"/>
    <s v=""/>
    <d v="2021-03-09T00:00:00"/>
    <d v="2021-04-08T00:00:00"/>
    <d v="2021-05-08T00:00:00"/>
    <d v="2021-03-30T00:00:00"/>
    <d v="2021-04-08T00:00:00"/>
    <d v="2021-05-08T00:00:00"/>
    <s v="Defaulted"/>
    <x v="16"/>
    <n v="1.9600000000000002"/>
    <n v="56"/>
    <n v="-54.04"/>
  </r>
  <r>
    <n v="18280"/>
    <d v="2021-03-04T00:00:00"/>
    <s v="Mid"/>
    <n v="580"/>
    <n v="68"/>
    <s v="Declined"/>
    <s v="Credit Risk"/>
    <d v="1899-12-30T00:00:00"/>
    <d v="1899-12-30T00:00:00"/>
    <d v="1899-12-30T00:00:00"/>
    <d v="1899-12-30T00:00:00"/>
    <d v="1899-12-30T00:00:00"/>
    <d v="1899-12-30T00:00:00"/>
    <s v=""/>
    <x v="54"/>
    <n v="0"/>
    <n v="0"/>
    <n v="0"/>
  </r>
  <r>
    <n v="18281"/>
    <d v="2021-03-01T00:00:00"/>
    <s v="High"/>
    <n v="645"/>
    <n v="77"/>
    <s v="Approved"/>
    <s v=""/>
    <d v="2021-03-31T00:00:00"/>
    <d v="2021-04-30T00:00:00"/>
    <d v="2021-05-30T00:00:00"/>
    <d v="2021-04-05T00:00:00"/>
    <d v="2021-04-30T00:00:00"/>
    <d v="2021-05-30T00:00:00"/>
    <s v="Defaulted"/>
    <x v="70"/>
    <n v="2.6950000000000003"/>
    <n v="77"/>
    <n v="-74.305000000000007"/>
  </r>
  <r>
    <n v="18282"/>
    <d v="2021-03-28T00:00:00"/>
    <s v="Mid"/>
    <n v="616"/>
    <n v="89"/>
    <s v="Approved"/>
    <s v=""/>
    <d v="2021-04-27T00:00:00"/>
    <d v="2021-05-27T00:00:00"/>
    <d v="2021-06-26T00:00:00"/>
    <d v="2021-05-09T00:00:00"/>
    <d v="2021-05-27T00:00:00"/>
    <d v="2021-06-26T00:00:00"/>
    <s v="Paid Back"/>
    <x v="50"/>
    <n v="3.1150000000000002"/>
    <n v="0"/>
    <n v="3.1150000000000002"/>
  </r>
  <r>
    <n v="18283"/>
    <d v="2021-03-04T00:00:00"/>
    <s v="Mid"/>
    <n v="632"/>
    <n v="53"/>
    <s v="Approved"/>
    <s v=""/>
    <d v="2021-04-03T00:00:00"/>
    <d v="2021-05-03T00:00:00"/>
    <d v="2021-06-02T00:00:00"/>
    <d v="2021-04-03T00:00:00"/>
    <d v="2021-05-03T00:00:00"/>
    <d v="2021-06-02T00:00:00"/>
    <s v="Defaulted"/>
    <x v="54"/>
    <n v="1.8550000000000002"/>
    <n v="53"/>
    <n v="-51.145000000000003"/>
  </r>
  <r>
    <n v="18284"/>
    <d v="2021-03-05T00:00:00"/>
    <s v="Mid"/>
    <n v="600"/>
    <n v="80"/>
    <s v="Declined"/>
    <s v="Compliance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8285"/>
    <d v="2021-02-04T00:00:00"/>
    <s v="Low"/>
    <n v="667"/>
    <n v="141"/>
    <s v="Approved"/>
    <s v=""/>
    <d v="2021-03-06T00:00:00"/>
    <d v="2021-04-05T00:00:00"/>
    <d v="2021-05-05T00:00:00"/>
    <d v="2021-03-09T00:00:00"/>
    <d v="2021-04-05T00:00:00"/>
    <d v="2021-05-05T00:00:00"/>
    <s v="Paid Back"/>
    <x v="59"/>
    <n v="4.9350000000000005"/>
    <n v="0"/>
    <n v="4.9350000000000005"/>
  </r>
  <r>
    <n v="18286"/>
    <d v="2021-03-20T00:00:00"/>
    <s v="Low"/>
    <n v="663"/>
    <n v="57"/>
    <s v="Approved"/>
    <s v=""/>
    <d v="2021-04-19T00:00:00"/>
    <d v="2021-05-19T00:00:00"/>
    <d v="2021-06-18T00:00:00"/>
    <d v="2021-04-27T00:00:00"/>
    <d v="2021-05-19T00:00:00"/>
    <d v="2021-06-18T00:00:00"/>
    <s v="Paid Back"/>
    <x v="10"/>
    <n v="1.9950000000000001"/>
    <n v="0"/>
    <n v="1.9950000000000001"/>
  </r>
  <r>
    <n v="18287"/>
    <d v="2021-03-19T00:00:00"/>
    <s v="High"/>
    <n v="704"/>
    <n v="76"/>
    <s v="Approved"/>
    <s v=""/>
    <d v="2021-04-18T00:00:00"/>
    <d v="2021-05-18T00:00:00"/>
    <d v="2021-06-17T00:00:00"/>
    <d v="2021-04-21T00:00:00"/>
    <d v="2021-05-18T00:00:00"/>
    <d v="2021-06-17T00:00:00"/>
    <s v="Paid Back"/>
    <x v="60"/>
    <n v="2.66"/>
    <n v="0"/>
    <n v="2.66"/>
  </r>
  <r>
    <n v="18288"/>
    <d v="2021-03-07T00:00:00"/>
    <s v="High"/>
    <n v="583"/>
    <n v="152"/>
    <s v="Declined"/>
    <s v="Compliance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18289"/>
    <d v="2021-02-08T00:00:00"/>
    <s v="Mid"/>
    <n v="628"/>
    <n v="118"/>
    <s v="Approved"/>
    <s v=""/>
    <d v="2021-03-10T00:00:00"/>
    <d v="2021-04-09T00:00:00"/>
    <d v="2021-05-09T00:00:00"/>
    <d v="2021-04-19T00:00:00"/>
    <d v="2021-04-09T00:00:00"/>
    <d v="2021-05-09T00:00:00"/>
    <s v="Paid Back"/>
    <x v="8"/>
    <n v="4.1300000000000008"/>
    <n v="0"/>
    <n v="4.1300000000000008"/>
  </r>
  <r>
    <n v="18290"/>
    <d v="2021-03-29T00:00:00"/>
    <s v="Mid"/>
    <n v="620"/>
    <n v="87"/>
    <s v="Approved"/>
    <s v=""/>
    <d v="2021-04-28T00:00:00"/>
    <d v="2021-05-28T00:00:00"/>
    <d v="2021-06-27T00:00:00"/>
    <d v="2021-06-03T00:00:00"/>
    <d v="2021-05-28T00:00:00"/>
    <d v="2021-06-27T00:00:00"/>
    <s v="Paid Back"/>
    <x v="19"/>
    <n v="3.0450000000000004"/>
    <n v="0"/>
    <n v="3.0450000000000004"/>
  </r>
  <r>
    <n v="18291"/>
    <d v="2021-01-11T00:00:00"/>
    <s v="Low"/>
    <n v="601"/>
    <n v="122"/>
    <s v="Declined"/>
    <s v="Credit Risk"/>
    <d v="1899-12-30T00:00:00"/>
    <d v="1899-12-30T00:00:00"/>
    <d v="1899-12-30T00:00:00"/>
    <d v="1899-12-30T00:00:00"/>
    <d v="1899-12-30T00:00:00"/>
    <d v="1899-12-30T00:00:00"/>
    <s v=""/>
    <x v="90"/>
    <n v="0"/>
    <n v="0"/>
    <n v="0"/>
  </r>
  <r>
    <n v="18292"/>
    <d v="2021-01-18T00:00:00"/>
    <s v="Low"/>
    <n v="610"/>
    <n v="86"/>
    <s v="Declined"/>
    <s v="Fraud Risk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18293"/>
    <d v="2021-02-09T00:00:00"/>
    <s v="Low"/>
    <n v="586"/>
    <n v="128"/>
    <s v="Declined"/>
    <s v="Eligibility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8294"/>
    <d v="2021-02-24T00:00:00"/>
    <s v="Mid"/>
    <n v="596"/>
    <n v="55"/>
    <s v="Declined"/>
    <s v="Credit Risk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8295"/>
    <d v="2021-02-03T00:00:00"/>
    <s v="Low"/>
    <n v="629"/>
    <n v="119"/>
    <s v="Declined"/>
    <s v="Credit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8296"/>
    <d v="2021-01-25T00:00:00"/>
    <s v="Low"/>
    <n v="626"/>
    <n v="100"/>
    <s v="Declined"/>
    <s v="Eligibility"/>
    <d v="1899-12-30T00:00:00"/>
    <d v="1899-12-30T00:00:00"/>
    <d v="1899-12-30T00:00:00"/>
    <d v="1899-12-30T00:00:00"/>
    <d v="1899-12-30T00:00:00"/>
    <d v="1899-12-30T00:00:00"/>
    <s v=""/>
    <x v="30"/>
    <n v="0"/>
    <n v="0"/>
    <n v="0"/>
  </r>
  <r>
    <n v="18297"/>
    <d v="2021-03-30T00:00:00"/>
    <s v="Low"/>
    <n v="658"/>
    <n v="81"/>
    <s v="Approved"/>
    <s v=""/>
    <d v="2021-04-29T00:00:00"/>
    <d v="2021-05-29T00:00:00"/>
    <d v="2021-06-28T00:00:00"/>
    <d v="2021-04-29T00:00:00"/>
    <d v="2021-05-29T00:00:00"/>
    <d v="2021-06-28T00:00:00"/>
    <s v="Defaulted"/>
    <x v="6"/>
    <n v="2.8350000000000004"/>
    <n v="81"/>
    <n v="-78.165000000000006"/>
  </r>
  <r>
    <n v="18298"/>
    <d v="2021-01-07T00:00:00"/>
    <s v="Mid"/>
    <n v="654"/>
    <n v="95"/>
    <s v="Approved"/>
    <s v=""/>
    <d v="2021-02-06T00:00:00"/>
    <d v="2021-03-08T00:00:00"/>
    <d v="2021-04-07T00:00:00"/>
    <d v="2021-02-06T00:00:00"/>
    <d v="2021-03-08T00:00:00"/>
    <d v="2021-04-07T00:00:00"/>
    <s v="Defaulted"/>
    <x v="1"/>
    <n v="3.3250000000000002"/>
    <n v="95"/>
    <n v="-91.674999999999997"/>
  </r>
  <r>
    <n v="18299"/>
    <d v="2021-02-15T00:00:00"/>
    <s v="Low"/>
    <n v="579"/>
    <n v="119"/>
    <s v="Declined"/>
    <s v="Credit Risk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8300"/>
    <d v="2021-01-18T00:00:00"/>
    <s v="Low"/>
    <n v="696"/>
    <n v="55"/>
    <s v="Approved"/>
    <s v=""/>
    <d v="2021-02-17T00:00:00"/>
    <d v="2021-03-19T00:00:00"/>
    <d v="2021-04-18T00:00:00"/>
    <d v="2021-02-20T00:00:00"/>
    <d v="2021-03-19T00:00:00"/>
    <d v="2021-04-18T00:00:00"/>
    <s v="Paid Back"/>
    <x v="65"/>
    <n v="1.9250000000000003"/>
    <n v="0"/>
    <n v="1.9250000000000003"/>
  </r>
  <r>
    <n v="18301"/>
    <d v="2021-03-06T00:00:00"/>
    <s v="Low"/>
    <n v="622"/>
    <n v="149"/>
    <s v="Declined"/>
    <s v="Fraud Risk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8302"/>
    <d v="2021-03-23T00:00:00"/>
    <s v="Mid"/>
    <n v="646"/>
    <n v="88"/>
    <s v="Approved"/>
    <s v=""/>
    <d v="2021-04-22T00:00:00"/>
    <d v="2021-05-22T00:00:00"/>
    <d v="2021-06-21T00:00:00"/>
    <d v="2021-05-01T00:00:00"/>
    <d v="2021-05-22T00:00:00"/>
    <d v="2021-06-21T00:00:00"/>
    <s v="Defaulted"/>
    <x v="38"/>
    <n v="3.08"/>
    <n v="88"/>
    <n v="-84.92"/>
  </r>
  <r>
    <n v="18303"/>
    <d v="2021-02-09T00:00:00"/>
    <s v="Mid"/>
    <n v="608"/>
    <n v="59"/>
    <s v="Declined"/>
    <s v="Credit Risk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8304"/>
    <d v="2021-02-13T00:00:00"/>
    <s v="Low"/>
    <n v="575"/>
    <n v="79"/>
    <s v="Declined"/>
    <s v="Credit Risk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8305"/>
    <d v="2021-03-19T00:00:00"/>
    <s v="Mid"/>
    <n v="603"/>
    <n v="105"/>
    <s v="Approved"/>
    <s v=""/>
    <d v="2021-04-18T00:00:00"/>
    <d v="2021-05-18T00:00:00"/>
    <d v="2021-06-17T00:00:00"/>
    <d v="2021-05-18T00:00:00"/>
    <d v="2021-05-18T00:00:00"/>
    <d v="2021-06-17T00:00:00"/>
    <s v="Defaulted"/>
    <x v="60"/>
    <n v="3.6750000000000003"/>
    <n v="105"/>
    <n v="-101.325"/>
  </r>
  <r>
    <n v="18306"/>
    <d v="2021-03-27T00:00:00"/>
    <s v="Mid"/>
    <n v="599"/>
    <n v="125"/>
    <s v="Approved"/>
    <s v=""/>
    <d v="2021-04-26T00:00:00"/>
    <d v="2021-05-26T00:00:00"/>
    <d v="2021-06-25T00:00:00"/>
    <d v="2021-05-02T00:00:00"/>
    <d v="2021-05-26T00:00:00"/>
    <d v="2021-06-25T00:00:00"/>
    <s v="Paid Back"/>
    <x v="57"/>
    <n v="4.375"/>
    <n v="0"/>
    <n v="4.375"/>
  </r>
  <r>
    <n v="18307"/>
    <d v="2021-02-04T00:00:00"/>
    <s v="Low"/>
    <n v="640"/>
    <n v="131"/>
    <s v="Declined"/>
    <s v="Fraud Risk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8308"/>
    <d v="2021-03-19T00:00:00"/>
    <s v="Low"/>
    <n v="648"/>
    <n v="78"/>
    <s v="Approved"/>
    <s v=""/>
    <d v="2021-04-18T00:00:00"/>
    <d v="2021-05-18T00:00:00"/>
    <d v="2021-06-17T00:00:00"/>
    <d v="2021-04-21T00:00:00"/>
    <d v="2021-05-18T00:00:00"/>
    <d v="2021-06-17T00:00:00"/>
    <s v="Paid Back"/>
    <x v="60"/>
    <n v="2.7300000000000004"/>
    <n v="0"/>
    <n v="2.7300000000000004"/>
  </r>
  <r>
    <n v="18309"/>
    <d v="2021-03-18T00:00:00"/>
    <s v="Low"/>
    <n v="654"/>
    <n v="73"/>
    <s v="Approved"/>
    <s v=""/>
    <d v="2021-04-17T00:00:00"/>
    <d v="2021-05-17T00:00:00"/>
    <d v="2021-06-16T00:00:00"/>
    <d v="2021-04-21T00:00:00"/>
    <d v="2021-05-17T00:00:00"/>
    <d v="2021-06-16T00:00:00"/>
    <s v="Paid Back"/>
    <x v="72"/>
    <n v="2.5550000000000002"/>
    <n v="0"/>
    <n v="2.5550000000000002"/>
  </r>
  <r>
    <n v="18310"/>
    <d v="2021-02-03T00:00:00"/>
    <s v="Mid"/>
    <n v="647"/>
    <n v="108"/>
    <s v="Approved"/>
    <s v=""/>
    <d v="2021-03-05T00:00:00"/>
    <d v="2021-04-04T00:00:00"/>
    <d v="2021-05-04T00:00:00"/>
    <d v="2021-03-14T00:00:00"/>
    <d v="2021-04-04T00:00:00"/>
    <d v="2021-05-04T00:00:00"/>
    <s v="Paid Back"/>
    <x v="53"/>
    <n v="3.7800000000000002"/>
    <n v="0"/>
    <n v="3.7800000000000002"/>
  </r>
  <r>
    <n v="18311"/>
    <d v="2021-03-07T00:00:00"/>
    <s v="Mid"/>
    <n v="677"/>
    <n v="55"/>
    <s v="Approved"/>
    <s v=""/>
    <d v="2021-04-06T00:00:00"/>
    <d v="2021-05-06T00:00:00"/>
    <d v="2021-06-05T00:00:00"/>
    <d v="2021-04-12T00:00:00"/>
    <d v="2021-05-06T00:00:00"/>
    <d v="2021-06-05T00:00:00"/>
    <s v="Defaulted"/>
    <x v="2"/>
    <n v="1.9250000000000003"/>
    <n v="55"/>
    <n v="-53.075000000000003"/>
  </r>
  <r>
    <n v="18312"/>
    <d v="2021-02-04T00:00:00"/>
    <s v="Low"/>
    <n v="677"/>
    <n v="119"/>
    <s v="Approved"/>
    <s v=""/>
    <d v="2021-03-06T00:00:00"/>
    <d v="2021-04-05T00:00:00"/>
    <d v="2021-05-05T00:00:00"/>
    <d v="2021-03-16T00:00:00"/>
    <d v="2021-04-05T00:00:00"/>
    <d v="2021-05-05T00:00:00"/>
    <s v="Paid Back"/>
    <x v="59"/>
    <n v="4.165"/>
    <n v="0"/>
    <n v="4.165"/>
  </r>
  <r>
    <n v="18313"/>
    <d v="2021-02-22T00:00:00"/>
    <s v="High"/>
    <n v="571"/>
    <n v="143"/>
    <s v="Declined"/>
    <s v="Compliance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8314"/>
    <d v="2021-03-26T00:00:00"/>
    <s v="Mid"/>
    <n v="666"/>
    <n v="103"/>
    <s v="Approved"/>
    <s v=""/>
    <d v="2021-04-25T00:00:00"/>
    <d v="2021-05-25T00:00:00"/>
    <d v="2021-06-24T00:00:00"/>
    <d v="2021-04-29T00:00:00"/>
    <d v="2021-05-25T00:00:00"/>
    <d v="2021-06-24T00:00:00"/>
    <s v="Defaulted"/>
    <x v="32"/>
    <n v="3.6050000000000004"/>
    <n v="103"/>
    <n v="-99.394999999999996"/>
  </r>
  <r>
    <n v="18315"/>
    <d v="2021-02-25T00:00:00"/>
    <s v="Low"/>
    <n v="631"/>
    <n v="74"/>
    <s v="Declined"/>
    <s v="Fraud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8316"/>
    <d v="2021-01-06T00:00:00"/>
    <s v="Low"/>
    <n v="625"/>
    <n v="101"/>
    <s v="Declined"/>
    <s v="Eligibility"/>
    <d v="1899-12-30T00:00:00"/>
    <d v="1899-12-30T00:00:00"/>
    <d v="1899-12-30T00:00:00"/>
    <d v="1899-12-30T00:00:00"/>
    <d v="1899-12-30T00:00:00"/>
    <d v="1899-12-30T00:00:00"/>
    <s v=""/>
    <x v="15"/>
    <n v="0"/>
    <n v="0"/>
    <n v="0"/>
  </r>
  <r>
    <n v="18317"/>
    <d v="2021-02-17T00:00:00"/>
    <s v="Mid"/>
    <n v="597"/>
    <n v="142"/>
    <s v="Declined"/>
    <s v="System Issue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8318"/>
    <d v="2021-01-31T00:00:00"/>
    <s v="Low"/>
    <n v="587"/>
    <n v="64"/>
    <s v="Declined"/>
    <s v="Eligibility"/>
    <d v="1899-12-30T00:00:00"/>
    <d v="1899-12-30T00:00:00"/>
    <d v="1899-12-30T00:00:00"/>
    <d v="1899-12-30T00:00:00"/>
    <d v="1899-12-30T00:00:00"/>
    <d v="1899-12-30T00:00:00"/>
    <s v=""/>
    <x v="79"/>
    <n v="0"/>
    <n v="0"/>
    <n v="0"/>
  </r>
  <r>
    <n v="18319"/>
    <d v="2021-02-22T00:00:00"/>
    <s v="Low"/>
    <n v="582"/>
    <n v="99"/>
    <s v="Declined"/>
    <s v="Credit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8320"/>
    <d v="2021-01-26T00:00:00"/>
    <s v="Low"/>
    <n v="664"/>
    <n v="80"/>
    <s v="Approved"/>
    <s v=""/>
    <d v="2021-02-25T00:00:00"/>
    <d v="2021-03-27T00:00:00"/>
    <d v="2021-04-26T00:00:00"/>
    <d v="2021-02-27T00:00:00"/>
    <d v="2021-03-27T00:00:00"/>
    <d v="2021-04-26T00:00:00"/>
    <s v="Paid Back"/>
    <x v="80"/>
    <n v="2.8000000000000003"/>
    <n v="0"/>
    <n v="2.8000000000000003"/>
  </r>
  <r>
    <n v="18321"/>
    <d v="2021-03-22T00:00:00"/>
    <s v="Mid"/>
    <n v="624"/>
    <n v="138"/>
    <s v="Approved"/>
    <s v=""/>
    <d v="2021-04-21T00:00:00"/>
    <d v="2021-05-21T00:00:00"/>
    <d v="2021-06-20T00:00:00"/>
    <d v="2021-05-22T00:00:00"/>
    <d v="2021-05-21T00:00:00"/>
    <d v="2021-06-20T00:00:00"/>
    <s v="Defaulted"/>
    <x v="52"/>
    <n v="4.83"/>
    <n v="138"/>
    <n v="-133.16999999999999"/>
  </r>
  <r>
    <n v="18322"/>
    <d v="2021-02-11T00:00:00"/>
    <s v="Mid"/>
    <n v="631"/>
    <n v="115"/>
    <s v="Approved"/>
    <s v=""/>
    <d v="2021-03-13T00:00:00"/>
    <d v="2021-04-12T00:00:00"/>
    <d v="2021-05-12T00:00:00"/>
    <d v="2021-04-07T00:00:00"/>
    <d v="2021-04-12T00:00:00"/>
    <d v="2021-05-12T00:00:00"/>
    <s v="Paid Back"/>
    <x v="17"/>
    <n v="4.0250000000000004"/>
    <n v="0"/>
    <n v="4.0250000000000004"/>
  </r>
  <r>
    <n v="18323"/>
    <d v="2021-03-01T00:00:00"/>
    <s v="Low"/>
    <n v="591"/>
    <n v="86"/>
    <s v="Declined"/>
    <s v="Credit Risk"/>
    <d v="1899-12-30T00:00:00"/>
    <d v="1899-12-30T00:00:00"/>
    <d v="1899-12-30T00:00:00"/>
    <d v="1899-12-30T00:00:00"/>
    <d v="1899-12-30T00:00:00"/>
    <d v="1899-12-30T00:00:00"/>
    <s v=""/>
    <x v="70"/>
    <n v="0"/>
    <n v="0"/>
    <n v="0"/>
  </r>
  <r>
    <n v="18324"/>
    <d v="2021-02-27T00:00:00"/>
    <s v="High"/>
    <n v="585"/>
    <n v="80"/>
    <s v="Declined"/>
    <s v="Fraud Risk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8325"/>
    <d v="2021-03-03T00:00:00"/>
    <s v="Low"/>
    <n v="682"/>
    <n v="101"/>
    <s v="Approved"/>
    <s v=""/>
    <d v="2021-04-02T00:00:00"/>
    <d v="2021-05-02T00:00:00"/>
    <d v="2021-06-01T00:00:00"/>
    <d v="2021-04-04T00:00:00"/>
    <d v="2021-05-02T00:00:00"/>
    <d v="2021-06-01T00:00:00"/>
    <s v="Paid Back"/>
    <x v="11"/>
    <n v="3.5350000000000001"/>
    <n v="0"/>
    <n v="3.5350000000000001"/>
  </r>
  <r>
    <n v="18326"/>
    <d v="2021-03-05T00:00:00"/>
    <s v="Mid"/>
    <n v="581"/>
    <n v="69"/>
    <s v="Declined"/>
    <s v="Compliance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8327"/>
    <d v="2021-03-23T00:00:00"/>
    <s v="High"/>
    <n v="658"/>
    <n v="91"/>
    <s v="Approved"/>
    <s v=""/>
    <d v="2021-04-22T00:00:00"/>
    <d v="2021-05-22T00:00:00"/>
    <d v="2021-06-21T00:00:00"/>
    <d v="2021-04-23T00:00:00"/>
    <d v="2021-05-22T00:00:00"/>
    <d v="2021-06-21T00:00:00"/>
    <s v="Paid Back"/>
    <x v="38"/>
    <n v="3.1850000000000005"/>
    <n v="0"/>
    <n v="3.1850000000000005"/>
  </r>
  <r>
    <n v="18328"/>
    <d v="2021-02-23T00:00:00"/>
    <s v="Mid"/>
    <n v="643"/>
    <n v="69"/>
    <s v="Approved"/>
    <s v=""/>
    <d v="2021-03-25T00:00:00"/>
    <d v="2021-04-24T00:00:00"/>
    <d v="2021-05-24T00:00:00"/>
    <d v="2021-03-28T00:00:00"/>
    <d v="2021-04-24T00:00:00"/>
    <d v="2021-05-24T00:00:00"/>
    <s v="Paid Back"/>
    <x v="48"/>
    <n v="2.415"/>
    <n v="0"/>
    <n v="2.415"/>
  </r>
  <r>
    <n v="18329"/>
    <d v="2021-01-28T00:00:00"/>
    <s v="Mid"/>
    <n v="644"/>
    <n v="67"/>
    <s v="Approved"/>
    <s v=""/>
    <d v="2021-02-27T00:00:00"/>
    <d v="2021-03-29T00:00:00"/>
    <d v="2021-04-28T00:00:00"/>
    <d v="2021-02-28T00:00:00"/>
    <d v="2021-03-29T00:00:00"/>
    <d v="2021-04-28T00:00:00"/>
    <s v="Paid Back"/>
    <x v="56"/>
    <n v="2.3450000000000002"/>
    <n v="0"/>
    <n v="2.3450000000000002"/>
  </r>
  <r>
    <n v="18330"/>
    <d v="2021-03-23T00:00:00"/>
    <s v="Mid"/>
    <n v="620"/>
    <n v="153"/>
    <s v="Declined"/>
    <s v="System Issue"/>
    <d v="1899-12-30T00:00:00"/>
    <d v="1899-12-30T00:00:00"/>
    <d v="1899-12-30T00:00:00"/>
    <d v="1899-12-30T00:00:00"/>
    <d v="1899-12-30T00:00:00"/>
    <d v="1899-12-30T00:00:00"/>
    <s v=""/>
    <x v="38"/>
    <n v="0"/>
    <n v="0"/>
    <n v="0"/>
  </r>
  <r>
    <n v="18331"/>
    <d v="2021-02-11T00:00:00"/>
    <s v="Mid"/>
    <n v="619"/>
    <n v="118"/>
    <s v="Declined"/>
    <s v="Credit Risk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8332"/>
    <d v="2021-02-24T00:00:00"/>
    <s v="Low"/>
    <n v="623"/>
    <n v="85"/>
    <s v="Declined"/>
    <s v="Eligibility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8333"/>
    <d v="2021-01-02T00:00:00"/>
    <s v="Mid"/>
    <n v="600"/>
    <n v="127"/>
    <s v="Declined"/>
    <s v="System Issue"/>
    <d v="1899-12-30T00:00:00"/>
    <d v="1899-12-30T00:00:00"/>
    <d v="1899-12-30T00:00:00"/>
    <d v="1899-12-30T00:00:00"/>
    <d v="1899-12-30T00:00:00"/>
    <d v="1899-12-30T00:00:00"/>
    <s v=""/>
    <x v="22"/>
    <n v="0"/>
    <n v="0"/>
    <n v="0"/>
  </r>
  <r>
    <n v="18334"/>
    <d v="2021-02-24T00:00:00"/>
    <s v="High"/>
    <n v="639"/>
    <n v="86"/>
    <s v="Approved"/>
    <s v=""/>
    <d v="2021-03-26T00:00:00"/>
    <d v="2021-04-25T00:00:00"/>
    <d v="2021-05-25T00:00:00"/>
    <d v="2021-03-28T00:00:00"/>
    <d v="2021-04-25T00:00:00"/>
    <d v="2021-05-25T00:00:00"/>
    <s v="Paid Back"/>
    <x v="12"/>
    <n v="3.0100000000000002"/>
    <n v="0"/>
    <n v="3.0100000000000002"/>
  </r>
  <r>
    <n v="18335"/>
    <d v="2021-01-15T00:00:00"/>
    <s v="Low"/>
    <n v="629"/>
    <n v="91"/>
    <s v="Declined"/>
    <s v="Credit Risk"/>
    <d v="1899-12-30T00:00:00"/>
    <d v="1899-12-30T00:00:00"/>
    <d v="1899-12-30T00:00:00"/>
    <d v="1899-12-30T00:00:00"/>
    <d v="1899-12-30T00:00:00"/>
    <d v="1899-12-30T00:00:00"/>
    <s v=""/>
    <x v="71"/>
    <n v="0"/>
    <n v="0"/>
    <n v="0"/>
  </r>
  <r>
    <n v="18336"/>
    <d v="2021-02-11T00:00:00"/>
    <s v="Mid"/>
    <n v="671"/>
    <n v="121"/>
    <s v="Approved"/>
    <s v=""/>
    <d v="2021-03-13T00:00:00"/>
    <d v="2021-04-12T00:00:00"/>
    <d v="2021-05-12T00:00:00"/>
    <d v="2021-03-19T00:00:00"/>
    <d v="2021-04-12T00:00:00"/>
    <d v="2021-05-12T00:00:00"/>
    <s v="Paid Back"/>
    <x v="17"/>
    <n v="4.2350000000000003"/>
    <n v="0"/>
    <n v="4.2350000000000003"/>
  </r>
  <r>
    <n v="18337"/>
    <d v="2021-02-18T00:00:00"/>
    <s v="Mid"/>
    <n v="624"/>
    <n v="85"/>
    <s v="Approved"/>
    <s v=""/>
    <d v="2021-03-20T00:00:00"/>
    <d v="2021-04-19T00:00:00"/>
    <d v="2021-05-19T00:00:00"/>
    <d v="2021-03-26T00:00:00"/>
    <d v="2021-04-19T00:00:00"/>
    <d v="2021-05-19T00:00:00"/>
    <s v="Defaulted"/>
    <x v="24"/>
    <n v="2.9750000000000001"/>
    <n v="85"/>
    <n v="-82.025000000000006"/>
  </r>
  <r>
    <n v="18338"/>
    <d v="2021-03-08T00:00:00"/>
    <s v="Low"/>
    <n v="589"/>
    <n v="91"/>
    <s v="Declined"/>
    <s v="Eligibility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8339"/>
    <d v="2021-03-06T00:00:00"/>
    <s v="Mid"/>
    <n v="537"/>
    <n v="123"/>
    <s v="Declined"/>
    <s v="Credit Risk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8340"/>
    <d v="2021-02-22T00:00:00"/>
    <s v="Low"/>
    <n v="556"/>
    <n v="73"/>
    <s v="Declined"/>
    <s v="Credit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8341"/>
    <d v="2021-03-06T00:00:00"/>
    <s v="Low"/>
    <n v="612"/>
    <n v="17"/>
    <s v="Approved"/>
    <s v=""/>
    <d v="2021-04-05T00:00:00"/>
    <d v="2021-05-05T00:00:00"/>
    <d v="2021-06-04T00:00:00"/>
    <d v="2021-04-27T00:00:00"/>
    <d v="2021-05-05T00:00:00"/>
    <d v="2021-06-04T00:00:00"/>
    <s v="Defaulted"/>
    <x v="3"/>
    <n v="0.59500000000000008"/>
    <n v="17"/>
    <n v="-16.405000000000001"/>
  </r>
  <r>
    <n v="18342"/>
    <d v="2021-01-31T00:00:00"/>
    <s v="Low"/>
    <n v="608"/>
    <n v="107"/>
    <s v="Declined"/>
    <s v="Fraud Risk"/>
    <d v="1899-12-30T00:00:00"/>
    <d v="1899-12-30T00:00:00"/>
    <d v="1899-12-30T00:00:00"/>
    <d v="1899-12-30T00:00:00"/>
    <d v="1899-12-30T00:00:00"/>
    <d v="1899-12-30T00:00:00"/>
    <s v=""/>
    <x v="79"/>
    <n v="0"/>
    <n v="0"/>
    <n v="0"/>
  </r>
  <r>
    <n v="18343"/>
    <d v="2021-03-27T00:00:00"/>
    <s v="High"/>
    <n v="630"/>
    <n v="49"/>
    <s v="Approved"/>
    <s v=""/>
    <d v="2021-04-26T00:00:00"/>
    <d v="2021-05-26T00:00:00"/>
    <d v="2021-06-25T00:00:00"/>
    <d v="2021-04-26T00:00:00"/>
    <d v="2021-05-26T00:00:00"/>
    <d v="2021-06-25T00:00:00"/>
    <s v="Paid Back"/>
    <x v="57"/>
    <n v="1.7150000000000001"/>
    <n v="0"/>
    <n v="1.7150000000000001"/>
  </r>
  <r>
    <n v="18344"/>
    <d v="2021-02-02T00:00:00"/>
    <s v="Mid"/>
    <n v="712"/>
    <n v="108"/>
    <s v="Approved"/>
    <s v=""/>
    <d v="2021-03-04T00:00:00"/>
    <d v="2021-04-03T00:00:00"/>
    <d v="2021-05-03T00:00:00"/>
    <d v="2021-03-05T00:00:00"/>
    <d v="2021-04-03T00:00:00"/>
    <d v="2021-05-03T00:00:00"/>
    <s v="Paid Back"/>
    <x v="40"/>
    <n v="3.7800000000000002"/>
    <n v="0"/>
    <n v="3.7800000000000002"/>
  </r>
  <r>
    <n v="18345"/>
    <d v="2021-03-22T00:00:00"/>
    <s v="Mid"/>
    <n v="576"/>
    <n v="74"/>
    <s v="Declined"/>
    <s v="Credit Risk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8346"/>
    <d v="2021-02-01T00:00:00"/>
    <s v="Mid"/>
    <n v="644"/>
    <n v="64"/>
    <s v="Approved"/>
    <s v=""/>
    <d v="2021-03-03T00:00:00"/>
    <d v="2021-04-02T00:00:00"/>
    <d v="2021-05-02T00:00:00"/>
    <d v="2021-03-08T00:00:00"/>
    <d v="2021-04-02T00:00:00"/>
    <d v="2021-05-02T00:00:00"/>
    <s v="Defaulted"/>
    <x v="42"/>
    <n v="2.2400000000000002"/>
    <n v="64"/>
    <n v="-61.76"/>
  </r>
  <r>
    <n v="18347"/>
    <d v="2021-02-05T00:00:00"/>
    <s v="Mid"/>
    <n v="573"/>
    <n v="83"/>
    <s v="Declined"/>
    <s v="Fraud Risk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8348"/>
    <d v="2021-02-18T00:00:00"/>
    <s v="High"/>
    <n v="651"/>
    <n v="45"/>
    <s v="Approved"/>
    <s v=""/>
    <d v="2021-03-20T00:00:00"/>
    <d v="2021-04-19T00:00:00"/>
    <d v="2021-05-19T00:00:00"/>
    <d v="2021-03-22T00:00:00"/>
    <d v="2021-04-19T00:00:00"/>
    <d v="2021-05-19T00:00:00"/>
    <s v="Paid Back"/>
    <x v="24"/>
    <n v="1.5750000000000002"/>
    <n v="0"/>
    <n v="1.5750000000000002"/>
  </r>
  <r>
    <n v="18349"/>
    <d v="2021-01-08T00:00:00"/>
    <s v="Mid"/>
    <n v="683"/>
    <n v="69"/>
    <s v="Approved"/>
    <s v=""/>
    <d v="2021-02-07T00:00:00"/>
    <d v="2021-03-09T00:00:00"/>
    <d v="2021-04-08T00:00:00"/>
    <d v="2021-02-08T00:00:00"/>
    <d v="2021-03-09T00:00:00"/>
    <d v="2021-04-08T00:00:00"/>
    <s v="Paid Back"/>
    <x v="68"/>
    <n v="2.415"/>
    <n v="0"/>
    <n v="2.415"/>
  </r>
  <r>
    <n v="18350"/>
    <d v="2021-02-23T00:00:00"/>
    <s v="Mid"/>
    <n v="660"/>
    <n v="103"/>
    <s v="Approved"/>
    <s v=""/>
    <d v="2021-03-25T00:00:00"/>
    <d v="2021-04-24T00:00:00"/>
    <d v="2021-05-24T00:00:00"/>
    <d v="2021-03-27T00:00:00"/>
    <d v="2021-04-24T00:00:00"/>
    <d v="2021-05-24T00:00:00"/>
    <s v="Defaulted"/>
    <x v="48"/>
    <n v="3.6050000000000004"/>
    <n v="103"/>
    <n v="-99.394999999999996"/>
  </r>
  <r>
    <n v="18351"/>
    <d v="2021-03-30T00:00:00"/>
    <s v="High"/>
    <n v="687"/>
    <n v="128"/>
    <s v="Approved"/>
    <s v=""/>
    <d v="2021-04-29T00:00:00"/>
    <d v="2021-05-29T00:00:00"/>
    <d v="2021-06-28T00:00:00"/>
    <d v="2021-05-04T00:00:00"/>
    <d v="2021-05-29T00:00:00"/>
    <d v="2021-06-28T00:00:00"/>
    <s v="Paid Back"/>
    <x v="6"/>
    <n v="4.4800000000000004"/>
    <n v="0"/>
    <n v="4.4800000000000004"/>
  </r>
  <r>
    <n v="18352"/>
    <d v="2021-03-06T00:00:00"/>
    <s v="Mid"/>
    <n v="608"/>
    <n v="84"/>
    <s v="Declined"/>
    <s v="Fraud Risk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8353"/>
    <d v="2021-02-13T00:00:00"/>
    <s v="Mid"/>
    <n v="599"/>
    <n v="171"/>
    <s v="Declined"/>
    <s v="System Issue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8354"/>
    <d v="2021-02-22T00:00:00"/>
    <s v="Mid"/>
    <n v="582"/>
    <n v="119"/>
    <s v="Declined"/>
    <s v="Eligibility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8355"/>
    <d v="2021-01-27T00:00:00"/>
    <s v="Low"/>
    <n v="572"/>
    <n v="99"/>
    <s v="Declined"/>
    <s v="Fraud Risk"/>
    <d v="1899-12-30T00:00:00"/>
    <d v="1899-12-30T00:00:00"/>
    <d v="1899-12-30T00:00:00"/>
    <d v="1899-12-30T00:00:00"/>
    <d v="1899-12-30T00:00:00"/>
    <d v="1899-12-30T00:00:00"/>
    <s v=""/>
    <x v="44"/>
    <n v="0"/>
    <n v="0"/>
    <n v="0"/>
  </r>
  <r>
    <n v="18356"/>
    <d v="2021-01-29T00:00:00"/>
    <s v="Low"/>
    <n v="687"/>
    <n v="126"/>
    <s v="Approved"/>
    <s v=""/>
    <d v="2021-02-28T00:00:00"/>
    <d v="2021-03-30T00:00:00"/>
    <d v="2021-04-29T00:00:00"/>
    <d v="2021-03-05T00:00:00"/>
    <d v="2021-03-30T00:00:00"/>
    <d v="2021-04-29T00:00:00"/>
    <s v="Defaulted"/>
    <x v="45"/>
    <n v="4.41"/>
    <n v="126"/>
    <n v="-121.59"/>
  </r>
  <r>
    <n v="18357"/>
    <d v="2021-02-17T00:00:00"/>
    <s v="Mid"/>
    <n v="710"/>
    <n v="52"/>
    <s v="Approved"/>
    <s v=""/>
    <d v="2021-03-19T00:00:00"/>
    <d v="2021-04-18T00:00:00"/>
    <d v="2021-05-18T00:00:00"/>
    <d v="2021-03-28T00:00:00"/>
    <d v="2021-04-18T00:00:00"/>
    <d v="2021-05-18T00:00:00"/>
    <s v="Paid Back"/>
    <x v="34"/>
    <n v="1.8200000000000003"/>
    <n v="0"/>
    <n v="1.8200000000000003"/>
  </r>
  <r>
    <n v="18358"/>
    <d v="2021-03-29T00:00:00"/>
    <s v="High"/>
    <n v="632"/>
    <n v="119"/>
    <s v="Approved"/>
    <s v=""/>
    <d v="2021-04-28T00:00:00"/>
    <d v="2021-05-28T00:00:00"/>
    <d v="2021-06-27T00:00:00"/>
    <d v="2021-06-01T00:00:00"/>
    <d v="2021-05-28T00:00:00"/>
    <d v="2021-06-27T00:00:00"/>
    <s v="Paid Back"/>
    <x v="19"/>
    <n v="4.165"/>
    <n v="0"/>
    <n v="4.165"/>
  </r>
  <r>
    <n v="18359"/>
    <d v="2021-03-02T00:00:00"/>
    <s v="Low"/>
    <n v="600"/>
    <n v="126"/>
    <s v="Declined"/>
    <s v="Fraud Risk"/>
    <d v="1899-12-30T00:00:00"/>
    <d v="1899-12-30T00:00:00"/>
    <d v="1899-12-30T00:00:00"/>
    <d v="1899-12-30T00:00:00"/>
    <d v="1899-12-30T00:00:00"/>
    <d v="1899-12-30T00:00:00"/>
    <s v=""/>
    <x v="47"/>
    <n v="0"/>
    <n v="0"/>
    <n v="0"/>
  </r>
  <r>
    <n v="18360"/>
    <d v="2021-02-14T00:00:00"/>
    <s v="Low"/>
    <n v="672"/>
    <n v="73"/>
    <s v="Approved"/>
    <s v=""/>
    <d v="2021-03-16T00:00:00"/>
    <d v="2021-04-15T00:00:00"/>
    <d v="2021-05-15T00:00:00"/>
    <d v="2021-03-20T00:00:00"/>
    <d v="2021-04-15T00:00:00"/>
    <d v="2021-05-15T00:00:00"/>
    <s v="Paid Back"/>
    <x v="39"/>
    <n v="2.5550000000000002"/>
    <n v="0"/>
    <n v="2.5550000000000002"/>
  </r>
  <r>
    <n v="18361"/>
    <d v="2021-03-24T00:00:00"/>
    <s v="Mid"/>
    <n v="516"/>
    <n v="93"/>
    <s v="Approved"/>
    <s v=""/>
    <d v="2021-04-23T00:00:00"/>
    <d v="2021-05-23T00:00:00"/>
    <d v="2021-06-22T00:00:00"/>
    <d v="2021-06-10T00:00:00"/>
    <d v="2021-05-23T00:00:00"/>
    <d v="2021-06-22T00:00:00"/>
    <s v="Paid Back"/>
    <x v="27"/>
    <n v="3.2550000000000003"/>
    <n v="0"/>
    <n v="3.2550000000000003"/>
  </r>
  <r>
    <n v="18362"/>
    <d v="2021-03-15T00:00:00"/>
    <s v="Low"/>
    <n v="644"/>
    <n v="97"/>
    <s v="Approved"/>
    <s v=""/>
    <d v="2021-04-14T00:00:00"/>
    <d v="2021-05-14T00:00:00"/>
    <d v="2021-06-13T00:00:00"/>
    <d v="2021-04-14T00:00:00"/>
    <d v="2021-05-14T00:00:00"/>
    <d v="2021-06-13T00:00:00"/>
    <s v="Paid Back"/>
    <x v="85"/>
    <n v="3.3950000000000005"/>
    <n v="0"/>
    <n v="3.3950000000000005"/>
  </r>
  <r>
    <n v="18363"/>
    <d v="2021-01-15T00:00:00"/>
    <s v="Low"/>
    <n v="659"/>
    <n v="153"/>
    <s v="Approved"/>
    <s v=""/>
    <d v="2021-02-14T00:00:00"/>
    <d v="2021-03-16T00:00:00"/>
    <d v="2021-04-15T00:00:00"/>
    <d v="2021-02-16T00:00:00"/>
    <d v="2021-03-16T00:00:00"/>
    <d v="2021-04-15T00:00:00"/>
    <s v="Paid Back"/>
    <x v="71"/>
    <n v="5.3550000000000004"/>
    <n v="0"/>
    <n v="5.3550000000000004"/>
  </r>
  <r>
    <n v="18364"/>
    <d v="2021-03-26T00:00:00"/>
    <s v="Mid"/>
    <n v="573"/>
    <n v="138"/>
    <s v="Declined"/>
    <s v="Credit Risk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8365"/>
    <d v="2021-01-13T00:00:00"/>
    <s v="Low"/>
    <n v="606"/>
    <n v="75"/>
    <s v="Declined"/>
    <s v="Eligibility"/>
    <d v="1899-12-30T00:00:00"/>
    <d v="1899-12-30T00:00:00"/>
    <d v="1899-12-30T00:00:00"/>
    <d v="1899-12-30T00:00:00"/>
    <d v="1899-12-30T00:00:00"/>
    <d v="1899-12-30T00:00:00"/>
    <s v=""/>
    <x v="87"/>
    <n v="0"/>
    <n v="0"/>
    <n v="0"/>
  </r>
  <r>
    <n v="18366"/>
    <d v="2021-02-26T00:00:00"/>
    <s v="High"/>
    <n v="632"/>
    <n v="58"/>
    <s v="Approved"/>
    <s v=""/>
    <d v="2021-03-28T00:00:00"/>
    <d v="2021-04-27T00:00:00"/>
    <d v="2021-05-27T00:00:00"/>
    <d v="2021-04-14T00:00:00"/>
    <d v="2021-04-27T00:00:00"/>
    <d v="2021-05-27T00:00:00"/>
    <s v="Paid Back"/>
    <x v="58"/>
    <n v="2.0300000000000002"/>
    <n v="0"/>
    <n v="2.0300000000000002"/>
  </r>
  <r>
    <n v="18367"/>
    <d v="2021-03-13T00:00:00"/>
    <s v="Low"/>
    <n v="683"/>
    <n v="77"/>
    <s v="Approved"/>
    <s v=""/>
    <d v="2021-04-12T00:00:00"/>
    <d v="2021-05-12T00:00:00"/>
    <d v="2021-06-11T00:00:00"/>
    <d v="2021-04-19T00:00:00"/>
    <d v="2021-05-12T00:00:00"/>
    <d v="2021-06-11T00:00:00"/>
    <s v="Paid Back"/>
    <x v="5"/>
    <n v="2.6950000000000003"/>
    <n v="0"/>
    <n v="2.6950000000000003"/>
  </r>
  <r>
    <n v="18368"/>
    <d v="2021-03-02T00:00:00"/>
    <s v="Mid"/>
    <n v="614"/>
    <n v="96"/>
    <s v="Approved"/>
    <s v=""/>
    <d v="2021-04-01T00:00:00"/>
    <d v="2021-05-01T00:00:00"/>
    <d v="2021-05-31T00:00:00"/>
    <d v="2021-05-05T00:00:00"/>
    <d v="2021-05-01T00:00:00"/>
    <d v="2021-05-31T00:00:00"/>
    <s v="Defaulted"/>
    <x v="47"/>
    <n v="3.3600000000000003"/>
    <n v="96"/>
    <n v="-92.64"/>
  </r>
  <r>
    <n v="18369"/>
    <d v="2021-01-24T00:00:00"/>
    <s v="Mid"/>
    <n v="649"/>
    <n v="79"/>
    <s v="Approved"/>
    <s v=""/>
    <d v="2021-02-23T00:00:00"/>
    <d v="2021-03-25T00:00:00"/>
    <d v="2021-04-24T00:00:00"/>
    <d v="2021-02-27T00:00:00"/>
    <d v="2021-03-25T00:00:00"/>
    <d v="2021-04-24T00:00:00"/>
    <s v="Defaulted"/>
    <x v="86"/>
    <n v="2.7650000000000001"/>
    <n v="79"/>
    <n v="-76.234999999999999"/>
  </r>
  <r>
    <n v="18370"/>
    <d v="2021-03-16T00:00:00"/>
    <s v="High"/>
    <n v="671"/>
    <n v="117"/>
    <s v="Approved"/>
    <s v=""/>
    <d v="2021-04-15T00:00:00"/>
    <d v="2021-05-15T00:00:00"/>
    <d v="2021-06-14T00:00:00"/>
    <d v="2021-04-21T00:00:00"/>
    <d v="2021-05-15T00:00:00"/>
    <d v="2021-06-14T00:00:00"/>
    <s v="Paid Back"/>
    <x v="63"/>
    <n v="4.0950000000000006"/>
    <n v="0"/>
    <n v="4.0950000000000006"/>
  </r>
  <r>
    <n v="18371"/>
    <d v="2021-03-08T00:00:00"/>
    <s v="Mid"/>
    <n v="578"/>
    <n v="68"/>
    <s v="Declined"/>
    <s v="Credit Risk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8372"/>
    <d v="2021-03-17T00:00:00"/>
    <s v="Mid"/>
    <n v="688"/>
    <n v="75"/>
    <s v="Approved"/>
    <s v=""/>
    <d v="2021-04-16T00:00:00"/>
    <d v="2021-05-16T00:00:00"/>
    <d v="2021-06-15T00:00:00"/>
    <d v="2021-04-16T00:00:00"/>
    <d v="2021-05-16T00:00:00"/>
    <d v="2021-06-15T00:00:00"/>
    <s v="Defaulted"/>
    <x v="26"/>
    <n v="2.6250000000000004"/>
    <n v="75"/>
    <n v="-72.375"/>
  </r>
  <r>
    <n v="18373"/>
    <d v="2021-01-06T00:00:00"/>
    <s v="Mid"/>
    <n v="593"/>
    <n v="77"/>
    <s v="Declined"/>
    <s v="Fraud Risk"/>
    <d v="1899-12-30T00:00:00"/>
    <d v="1899-12-30T00:00:00"/>
    <d v="1899-12-30T00:00:00"/>
    <d v="1899-12-30T00:00:00"/>
    <d v="1899-12-30T00:00:00"/>
    <d v="1899-12-30T00:00:00"/>
    <s v=""/>
    <x v="15"/>
    <n v="0"/>
    <n v="0"/>
    <n v="0"/>
  </r>
  <r>
    <n v="18374"/>
    <d v="2021-02-27T00:00:00"/>
    <s v="Low"/>
    <n v="604"/>
    <n v="93"/>
    <s v="Declined"/>
    <s v="System Issue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8375"/>
    <d v="2021-02-26T00:00:00"/>
    <s v="Low"/>
    <n v="635"/>
    <n v="90"/>
    <s v="Declined"/>
    <s v="Compliance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8376"/>
    <d v="2021-04-02T00:00:00"/>
    <s v="Low"/>
    <n v="661"/>
    <n v="116"/>
    <s v="Approved"/>
    <s v=""/>
    <d v="2021-05-02T00:00:00"/>
    <d v="2021-06-01T00:00:00"/>
    <d v="2021-07-01T00:00:00"/>
    <d v="2021-05-08T00:00:00"/>
    <d v="2021-06-01T00:00:00"/>
    <d v="2021-07-01T00:00:00"/>
    <s v="Paid Back"/>
    <x v="31"/>
    <n v="4.0600000000000005"/>
    <n v="0"/>
    <n v="4.0600000000000005"/>
  </r>
  <r>
    <n v="18377"/>
    <d v="2021-03-21T00:00:00"/>
    <s v="High"/>
    <n v="573"/>
    <n v="104"/>
    <s v="Declined"/>
    <s v="Fraud Risk"/>
    <d v="1899-12-30T00:00:00"/>
    <d v="1899-12-30T00:00:00"/>
    <d v="1899-12-30T00:00:00"/>
    <d v="1899-12-30T00:00:00"/>
    <d v="1899-12-30T00:00:00"/>
    <d v="1899-12-30T00:00:00"/>
    <s v=""/>
    <x v="66"/>
    <n v="0"/>
    <n v="0"/>
    <n v="0"/>
  </r>
  <r>
    <n v="18378"/>
    <d v="2021-03-14T00:00:00"/>
    <s v="Mid"/>
    <n v="646"/>
    <n v="145"/>
    <s v="Approved"/>
    <s v=""/>
    <d v="2021-04-13T00:00:00"/>
    <d v="2021-05-13T00:00:00"/>
    <d v="2021-06-12T00:00:00"/>
    <d v="2021-04-18T00:00:00"/>
    <d v="2021-05-13T00:00:00"/>
    <d v="2021-06-12T00:00:00"/>
    <s v="Paid Back"/>
    <x v="23"/>
    <n v="5.0750000000000002"/>
    <n v="0"/>
    <n v="5.0750000000000002"/>
  </r>
  <r>
    <n v="18379"/>
    <d v="2021-01-14T00:00:00"/>
    <s v="Mid"/>
    <n v="658"/>
    <n v="73"/>
    <s v="Approved"/>
    <s v=""/>
    <d v="2021-02-13T00:00:00"/>
    <d v="2021-03-15T00:00:00"/>
    <d v="2021-04-14T00:00:00"/>
    <d v="2021-02-15T00:00:00"/>
    <d v="2021-03-15T00:00:00"/>
    <d v="2021-04-14T00:00:00"/>
    <s v="Paid Back"/>
    <x v="69"/>
    <n v="2.5550000000000002"/>
    <n v="0"/>
    <n v="2.5550000000000002"/>
  </r>
  <r>
    <n v="18380"/>
    <d v="2021-01-26T00:00:00"/>
    <s v="High"/>
    <n v="587"/>
    <n v="110"/>
    <s v="Declined"/>
    <s v="Eligibility"/>
    <d v="1899-12-30T00:00:00"/>
    <d v="1899-12-30T00:00:00"/>
    <d v="1899-12-30T00:00:00"/>
    <d v="1899-12-30T00:00:00"/>
    <d v="1899-12-30T00:00:00"/>
    <d v="1899-12-30T00:00:00"/>
    <s v=""/>
    <x v="80"/>
    <n v="0"/>
    <n v="0"/>
    <n v="0"/>
  </r>
  <r>
    <n v="18381"/>
    <d v="2021-02-28T00:00:00"/>
    <s v="Mid"/>
    <n v="670"/>
    <n v="92"/>
    <s v="Approved"/>
    <s v=""/>
    <d v="2021-03-30T00:00:00"/>
    <d v="2021-04-29T00:00:00"/>
    <d v="2021-05-29T00:00:00"/>
    <d v="2021-03-31T00:00:00"/>
    <d v="2021-04-29T00:00:00"/>
    <d v="2021-05-29T00:00:00"/>
    <s v="Paid Back"/>
    <x v="9"/>
    <n v="3.22"/>
    <n v="0"/>
    <n v="3.22"/>
  </r>
  <r>
    <n v="18382"/>
    <d v="2021-02-11T00:00:00"/>
    <s v="Mid"/>
    <n v="545"/>
    <n v="108"/>
    <s v="Declined"/>
    <s v="Credit Risk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8383"/>
    <d v="2021-03-24T00:00:00"/>
    <s v="High"/>
    <n v="627"/>
    <n v="128"/>
    <s v="Approved"/>
    <s v=""/>
    <d v="2021-04-23T00:00:00"/>
    <d v="2021-05-23T00:00:00"/>
    <d v="2021-06-22T00:00:00"/>
    <d v="2021-05-21T00:00:00"/>
    <d v="2021-05-23T00:00:00"/>
    <d v="2021-06-22T00:00:00"/>
    <s v="Defaulted"/>
    <x v="27"/>
    <n v="4.4800000000000004"/>
    <n v="128"/>
    <n v="-123.52"/>
  </r>
  <r>
    <n v="18384"/>
    <d v="2021-03-02T00:00:00"/>
    <s v="High"/>
    <n v="536"/>
    <n v="87"/>
    <s v="Declined"/>
    <s v="Credit Risk"/>
    <d v="1899-12-30T00:00:00"/>
    <d v="1899-12-30T00:00:00"/>
    <d v="1899-12-30T00:00:00"/>
    <d v="1899-12-30T00:00:00"/>
    <d v="1899-12-30T00:00:00"/>
    <d v="1899-12-30T00:00:00"/>
    <s v=""/>
    <x v="47"/>
    <n v="0"/>
    <n v="0"/>
    <n v="0"/>
  </r>
  <r>
    <n v="18385"/>
    <d v="2021-03-06T00:00:00"/>
    <s v="High"/>
    <n v="570"/>
    <n v="96"/>
    <s v="Approved"/>
    <s v=""/>
    <d v="2021-04-05T00:00:00"/>
    <d v="2021-05-05T00:00:00"/>
    <d v="2021-06-04T00:00:00"/>
    <d v="2021-04-07T00:00:00"/>
    <d v="2021-05-05T00:00:00"/>
    <d v="2021-06-04T00:00:00"/>
    <s v="Defaulted"/>
    <x v="3"/>
    <n v="3.3600000000000003"/>
    <n v="96"/>
    <n v="-92.64"/>
  </r>
  <r>
    <n v="18386"/>
    <d v="2021-02-02T00:00:00"/>
    <s v="High"/>
    <n v="635"/>
    <n v="148"/>
    <s v="Approved"/>
    <s v=""/>
    <d v="2021-03-04T00:00:00"/>
    <d v="2021-04-03T00:00:00"/>
    <d v="2021-05-03T00:00:00"/>
    <d v="2021-03-20T00:00:00"/>
    <d v="2021-04-03T00:00:00"/>
    <d v="2021-05-03T00:00:00"/>
    <s v="Paid Back"/>
    <x v="40"/>
    <n v="5.1800000000000006"/>
    <n v="0"/>
    <n v="5.1800000000000006"/>
  </r>
  <r>
    <n v="18387"/>
    <d v="2021-03-24T00:00:00"/>
    <s v="Mid"/>
    <n v="651"/>
    <n v="91"/>
    <s v="Approved"/>
    <s v=""/>
    <d v="2021-04-23T00:00:00"/>
    <d v="2021-05-23T00:00:00"/>
    <d v="2021-06-22T00:00:00"/>
    <d v="2021-04-23T00:00:00"/>
    <d v="2021-05-23T00:00:00"/>
    <d v="2021-06-22T00:00:00"/>
    <s v="Paid Back"/>
    <x v="27"/>
    <n v="3.1850000000000005"/>
    <n v="0"/>
    <n v="3.1850000000000005"/>
  </r>
  <r>
    <n v="18388"/>
    <d v="2021-03-08T00:00:00"/>
    <s v="High"/>
    <n v="638"/>
    <n v="110"/>
    <s v="Approved"/>
    <s v=""/>
    <d v="2021-04-07T00:00:00"/>
    <d v="2021-05-07T00:00:00"/>
    <d v="2021-06-06T00:00:00"/>
    <d v="2021-04-09T00:00:00"/>
    <d v="2021-05-07T00:00:00"/>
    <d v="2021-06-06T00:00:00"/>
    <s v="Defaulted"/>
    <x v="7"/>
    <n v="3.8500000000000005"/>
    <n v="110"/>
    <n v="-106.15"/>
  </r>
  <r>
    <n v="18389"/>
    <d v="2021-02-22T00:00:00"/>
    <s v="Mid"/>
    <n v="668"/>
    <n v="86"/>
    <s v="Approved"/>
    <s v=""/>
    <d v="2021-03-24T00:00:00"/>
    <d v="2021-04-23T00:00:00"/>
    <d v="2021-05-23T00:00:00"/>
    <d v="2021-03-24T00:00:00"/>
    <d v="2021-04-23T00:00:00"/>
    <d v="2021-05-23T00:00:00"/>
    <s v="Paid Back"/>
    <x v="49"/>
    <n v="3.0100000000000002"/>
    <n v="0"/>
    <n v="3.0100000000000002"/>
  </r>
  <r>
    <n v="18390"/>
    <d v="2021-03-19T00:00:00"/>
    <s v="High"/>
    <n v="622"/>
    <n v="149"/>
    <s v="Approved"/>
    <s v=""/>
    <d v="2021-04-18T00:00:00"/>
    <d v="2021-05-18T00:00:00"/>
    <d v="2021-06-17T00:00:00"/>
    <d v="2021-05-02T00:00:00"/>
    <d v="2021-05-18T00:00:00"/>
    <d v="2021-06-17T00:00:00"/>
    <s v="Paid Back"/>
    <x v="60"/>
    <n v="5.2150000000000007"/>
    <n v="0"/>
    <n v="5.2150000000000007"/>
  </r>
  <r>
    <n v="18391"/>
    <d v="2021-03-26T00:00:00"/>
    <s v="Low"/>
    <n v="590"/>
    <n v="107"/>
    <s v="Declined"/>
    <s v="Compliance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8392"/>
    <d v="2021-03-30T00:00:00"/>
    <s v="Mid"/>
    <n v="626"/>
    <n v="51"/>
    <s v="Approved"/>
    <s v=""/>
    <d v="2021-04-29T00:00:00"/>
    <d v="2021-05-29T00:00:00"/>
    <d v="2021-06-28T00:00:00"/>
    <d v="2021-05-20T00:00:00"/>
    <d v="2021-05-29T00:00:00"/>
    <d v="2021-06-28T00:00:00"/>
    <s v="Paid Back"/>
    <x v="6"/>
    <n v="1.7850000000000001"/>
    <n v="0"/>
    <n v="1.7850000000000001"/>
  </r>
  <r>
    <n v="18393"/>
    <d v="2021-02-17T00:00:00"/>
    <s v="Mid"/>
    <n v="636"/>
    <n v="118"/>
    <s v="Approved"/>
    <s v=""/>
    <d v="2021-03-19T00:00:00"/>
    <d v="2021-04-18T00:00:00"/>
    <d v="2021-05-18T00:00:00"/>
    <d v="2021-04-20T00:00:00"/>
    <d v="2021-04-18T00:00:00"/>
    <d v="2021-05-18T00:00:00"/>
    <s v="Paid Back"/>
    <x v="34"/>
    <n v="4.1300000000000008"/>
    <n v="0"/>
    <n v="4.1300000000000008"/>
  </r>
  <r>
    <n v="18394"/>
    <d v="2021-03-22T00:00:00"/>
    <s v="Low"/>
    <n v="637"/>
    <n v="82"/>
    <s v="Declined"/>
    <s v="Fraud Risk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8395"/>
    <d v="2021-03-10T00:00:00"/>
    <s v="Low"/>
    <n v="644"/>
    <n v="84"/>
    <s v="Approved"/>
    <s v=""/>
    <d v="2021-04-09T00:00:00"/>
    <d v="2021-05-09T00:00:00"/>
    <d v="2021-06-08T00:00:00"/>
    <d v="2021-04-09T00:00:00"/>
    <d v="2021-05-09T00:00:00"/>
    <d v="2021-06-08T00:00:00"/>
    <s v="Paid Back"/>
    <x v="13"/>
    <n v="2.9400000000000004"/>
    <n v="0"/>
    <n v="2.9400000000000004"/>
  </r>
  <r>
    <n v="18396"/>
    <d v="2021-03-08T00:00:00"/>
    <s v="Mid"/>
    <n v="664"/>
    <n v="73"/>
    <s v="Approved"/>
    <s v=""/>
    <d v="2021-04-07T00:00:00"/>
    <d v="2021-05-07T00:00:00"/>
    <d v="2021-06-06T00:00:00"/>
    <d v="2021-04-17T00:00:00"/>
    <d v="2021-05-07T00:00:00"/>
    <d v="2021-06-06T00:00:00"/>
    <s v="Paid Back"/>
    <x v="7"/>
    <n v="2.5550000000000002"/>
    <n v="0"/>
    <n v="2.5550000000000002"/>
  </r>
  <r>
    <n v="18397"/>
    <d v="2021-01-13T00:00:00"/>
    <s v="Mid"/>
    <n v="530"/>
    <n v="120"/>
    <s v="Declined"/>
    <s v="System Issue"/>
    <d v="1899-12-30T00:00:00"/>
    <d v="1899-12-30T00:00:00"/>
    <d v="1899-12-30T00:00:00"/>
    <d v="1899-12-30T00:00:00"/>
    <d v="1899-12-30T00:00:00"/>
    <d v="1899-12-30T00:00:00"/>
    <s v=""/>
    <x v="87"/>
    <n v="0"/>
    <n v="0"/>
    <n v="0"/>
  </r>
  <r>
    <n v="18398"/>
    <d v="2021-02-27T00:00:00"/>
    <s v="Mid"/>
    <n v="624"/>
    <n v="154"/>
    <s v="Approved"/>
    <s v=""/>
    <d v="2021-03-29T00:00:00"/>
    <d v="2021-04-28T00:00:00"/>
    <d v="2021-05-28T00:00:00"/>
    <d v="2021-03-31T00:00:00"/>
    <d v="2021-04-28T00:00:00"/>
    <d v="2021-05-28T00:00:00"/>
    <s v="Paid Back"/>
    <x v="73"/>
    <n v="5.3900000000000006"/>
    <n v="0"/>
    <n v="5.3900000000000006"/>
  </r>
  <r>
    <n v="18399"/>
    <d v="2021-03-12T00:00:00"/>
    <s v="Low"/>
    <n v="577"/>
    <n v="86"/>
    <s v="Declined"/>
    <s v="Compliance"/>
    <d v="1899-12-30T00:00:00"/>
    <d v="1899-12-30T00:00:00"/>
    <d v="1899-12-30T00:00:00"/>
    <d v="1899-12-30T00:00:00"/>
    <d v="1899-12-30T00:00:00"/>
    <d v="1899-12-30T00:00:00"/>
    <s v=""/>
    <x v="78"/>
    <n v="0"/>
    <n v="0"/>
    <n v="0"/>
  </r>
  <r>
    <n v="18400"/>
    <d v="2021-03-28T00:00:00"/>
    <s v="Mid"/>
    <n v="618"/>
    <n v="124"/>
    <s v="Declined"/>
    <s v="Eligibility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8401"/>
    <d v="2021-02-04T00:00:00"/>
    <s v="High"/>
    <n v="650"/>
    <n v="79"/>
    <s v="Approved"/>
    <s v=""/>
    <d v="2021-03-06T00:00:00"/>
    <d v="2021-04-05T00:00:00"/>
    <d v="2021-05-05T00:00:00"/>
    <d v="2021-03-13T00:00:00"/>
    <d v="2021-04-05T00:00:00"/>
    <d v="2021-05-05T00:00:00"/>
    <s v="Defaulted"/>
    <x v="59"/>
    <n v="2.7650000000000001"/>
    <n v="79"/>
    <n v="-76.234999999999999"/>
  </r>
  <r>
    <n v="18402"/>
    <d v="2021-03-05T00:00:00"/>
    <s v="High"/>
    <n v="641"/>
    <n v="81"/>
    <s v="Approved"/>
    <s v=""/>
    <d v="2021-04-04T00:00:00"/>
    <d v="2021-05-04T00:00:00"/>
    <d v="2021-06-03T00:00:00"/>
    <d v="2021-04-11T00:00:00"/>
    <d v="2021-05-04T00:00:00"/>
    <d v="2021-06-03T00:00:00"/>
    <s v="Paid Back"/>
    <x v="37"/>
    <n v="2.8350000000000004"/>
    <n v="0"/>
    <n v="2.8350000000000004"/>
  </r>
  <r>
    <n v="18403"/>
    <d v="2021-03-08T00:00:00"/>
    <s v="Low"/>
    <n v="620"/>
    <n v="25"/>
    <s v="Approved"/>
    <s v=""/>
    <d v="2021-04-07T00:00:00"/>
    <d v="2021-05-07T00:00:00"/>
    <d v="2021-06-06T00:00:00"/>
    <d v="2021-04-25T00:00:00"/>
    <d v="2021-05-07T00:00:00"/>
    <d v="2021-06-06T00:00:00"/>
    <s v="Paid Back"/>
    <x v="7"/>
    <n v="0.87500000000000011"/>
    <n v="0"/>
    <n v="0.87500000000000011"/>
  </r>
  <r>
    <n v="18404"/>
    <d v="2021-03-22T00:00:00"/>
    <s v="Low"/>
    <n v="690"/>
    <n v="73"/>
    <s v="Approved"/>
    <s v=""/>
    <d v="2021-04-21T00:00:00"/>
    <d v="2021-05-21T00:00:00"/>
    <d v="2021-06-20T00:00:00"/>
    <d v="2021-04-23T00:00:00"/>
    <d v="2021-05-21T00:00:00"/>
    <d v="2021-06-20T00:00:00"/>
    <s v="Defaulted"/>
    <x v="52"/>
    <n v="2.5550000000000002"/>
    <n v="73"/>
    <n v="-70.444999999999993"/>
  </r>
  <r>
    <n v="18405"/>
    <d v="2021-03-11T00:00:00"/>
    <s v="Low"/>
    <n v="629"/>
    <n v="87"/>
    <s v="Approved"/>
    <s v=""/>
    <d v="2021-04-10T00:00:00"/>
    <d v="2021-05-10T00:00:00"/>
    <d v="2021-06-09T00:00:00"/>
    <d v="2021-04-25T00:00:00"/>
    <d v="2021-05-10T00:00:00"/>
    <d v="2021-06-09T00:00:00"/>
    <s v="Paid Back"/>
    <x v="83"/>
    <n v="3.0450000000000004"/>
    <n v="0"/>
    <n v="3.0450000000000004"/>
  </r>
  <r>
    <n v="18406"/>
    <d v="2021-02-12T00:00:00"/>
    <s v="Mid"/>
    <n v="634"/>
    <n v="161"/>
    <s v="Approved"/>
    <s v=""/>
    <d v="2021-03-14T00:00:00"/>
    <d v="2021-04-13T00:00:00"/>
    <d v="2021-05-13T00:00:00"/>
    <d v="2021-04-20T00:00:00"/>
    <d v="2021-04-13T00:00:00"/>
    <d v="2021-05-13T00:00:00"/>
    <s v="Paid Back"/>
    <x v="77"/>
    <n v="5.6350000000000007"/>
    <n v="0"/>
    <n v="5.6350000000000007"/>
  </r>
  <r>
    <n v="18407"/>
    <d v="2021-04-01T00:00:00"/>
    <s v="High"/>
    <n v="653"/>
    <n v="75"/>
    <s v="Approved"/>
    <s v=""/>
    <d v="2021-05-01T00:00:00"/>
    <d v="2021-05-31T00:00:00"/>
    <d v="2021-06-30T00:00:00"/>
    <d v="2021-05-01T00:00:00"/>
    <d v="2021-05-31T00:00:00"/>
    <d v="2021-06-30T00:00:00"/>
    <s v="Paid Back"/>
    <x v="25"/>
    <n v="2.6250000000000004"/>
    <n v="0"/>
    <n v="2.6250000000000004"/>
  </r>
  <r>
    <n v="18408"/>
    <d v="2021-01-26T00:00:00"/>
    <s v="Mid"/>
    <n v="625"/>
    <n v="111"/>
    <s v="Approved"/>
    <s v=""/>
    <d v="2021-02-25T00:00:00"/>
    <d v="2021-03-27T00:00:00"/>
    <d v="2021-04-26T00:00:00"/>
    <d v="2021-04-05T00:00:00"/>
    <d v="2021-03-27T00:00:00"/>
    <d v="2021-04-26T00:00:00"/>
    <s v="Paid Back"/>
    <x v="80"/>
    <n v="3.8850000000000002"/>
    <n v="0"/>
    <n v="3.8850000000000002"/>
  </r>
  <r>
    <n v="18409"/>
    <d v="2021-02-11T00:00:00"/>
    <s v="Mid"/>
    <n v="603"/>
    <n v="118"/>
    <s v="Declined"/>
    <s v="Eligibility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8410"/>
    <d v="2021-02-25T00:00:00"/>
    <s v="Mid"/>
    <n v="602"/>
    <n v="112"/>
    <s v="Declined"/>
    <s v="Compliance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8411"/>
    <d v="2021-03-23T00:00:00"/>
    <s v="High"/>
    <n v="670"/>
    <n v="107"/>
    <s v="Approved"/>
    <s v=""/>
    <d v="2021-04-22T00:00:00"/>
    <d v="2021-05-22T00:00:00"/>
    <d v="2021-06-21T00:00:00"/>
    <d v="2021-04-30T00:00:00"/>
    <d v="2021-05-22T00:00:00"/>
    <d v="2021-06-21T00:00:00"/>
    <s v="Defaulted"/>
    <x v="38"/>
    <n v="3.7450000000000006"/>
    <n v="107"/>
    <n v="-103.255"/>
  </r>
  <r>
    <n v="18412"/>
    <d v="2021-02-08T00:00:00"/>
    <s v="High"/>
    <n v="548"/>
    <n v="43"/>
    <s v="Declined"/>
    <s v="Fraud Risk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8413"/>
    <d v="2021-02-12T00:00:00"/>
    <s v="Low"/>
    <n v="604"/>
    <n v="108"/>
    <s v="Declined"/>
    <s v="Compliance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8414"/>
    <d v="2021-02-07T00:00:00"/>
    <s v="Mid"/>
    <n v="623"/>
    <n v="113"/>
    <s v="Approved"/>
    <s v=""/>
    <d v="2021-03-09T00:00:00"/>
    <d v="2021-04-08T00:00:00"/>
    <d v="2021-05-08T00:00:00"/>
    <d v="2021-04-08T00:00:00"/>
    <d v="2021-04-08T00:00:00"/>
    <d v="2021-05-08T00:00:00"/>
    <s v="Paid Back"/>
    <x v="16"/>
    <n v="3.9550000000000005"/>
    <n v="0"/>
    <n v="3.9550000000000005"/>
  </r>
  <r>
    <n v="18415"/>
    <d v="2021-04-01T00:00:00"/>
    <s v="Mid"/>
    <n v="643"/>
    <n v="92"/>
    <s v="Approved"/>
    <s v=""/>
    <d v="2021-05-01T00:00:00"/>
    <d v="2021-05-31T00:00:00"/>
    <d v="2021-06-30T00:00:00"/>
    <d v="2021-05-01T00:00:00"/>
    <d v="2021-05-31T00:00:00"/>
    <d v="2021-06-30T00:00:00"/>
    <s v="Paid Back"/>
    <x v="25"/>
    <n v="3.22"/>
    <n v="0"/>
    <n v="3.22"/>
  </r>
  <r>
    <n v="18416"/>
    <d v="2021-02-18T00:00:00"/>
    <s v="Mid"/>
    <n v="675"/>
    <n v="80"/>
    <s v="Approved"/>
    <s v=""/>
    <d v="2021-03-20T00:00:00"/>
    <d v="2021-04-19T00:00:00"/>
    <d v="2021-05-19T00:00:00"/>
    <d v="2021-03-25T00:00:00"/>
    <d v="2021-04-19T00:00:00"/>
    <d v="2021-05-19T00:00:00"/>
    <s v="Paid Back"/>
    <x v="24"/>
    <n v="2.8000000000000003"/>
    <n v="0"/>
    <n v="2.8000000000000003"/>
  </r>
  <r>
    <n v="18417"/>
    <d v="2021-03-06T00:00:00"/>
    <s v="Mid"/>
    <n v="630"/>
    <n v="98"/>
    <s v="Approved"/>
    <s v=""/>
    <d v="2021-04-05T00:00:00"/>
    <d v="2021-05-05T00:00:00"/>
    <d v="2021-06-04T00:00:00"/>
    <d v="2021-05-15T00:00:00"/>
    <d v="2021-05-05T00:00:00"/>
    <d v="2021-06-04T00:00:00"/>
    <s v="Defaulted"/>
    <x v="3"/>
    <n v="3.43"/>
    <n v="98"/>
    <n v="-94.57"/>
  </r>
  <r>
    <n v="18418"/>
    <d v="2021-02-24T00:00:00"/>
    <s v="Low"/>
    <n v="613"/>
    <n v="54"/>
    <s v="Declined"/>
    <s v="Compliance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8419"/>
    <d v="2021-01-27T00:00:00"/>
    <s v="Low"/>
    <n v="573"/>
    <n v="184"/>
    <s v="Declined"/>
    <s v="Fraud Risk"/>
    <d v="1899-12-30T00:00:00"/>
    <d v="1899-12-30T00:00:00"/>
    <d v="1899-12-30T00:00:00"/>
    <d v="1899-12-30T00:00:00"/>
    <d v="1899-12-30T00:00:00"/>
    <d v="1899-12-30T00:00:00"/>
    <s v=""/>
    <x v="44"/>
    <n v="0"/>
    <n v="0"/>
    <n v="0"/>
  </r>
  <r>
    <n v="18420"/>
    <d v="2021-03-28T00:00:00"/>
    <s v="High"/>
    <n v="669"/>
    <n v="72"/>
    <s v="Approved"/>
    <s v=""/>
    <d v="2021-04-27T00:00:00"/>
    <d v="2021-05-27T00:00:00"/>
    <d v="2021-06-26T00:00:00"/>
    <d v="2021-05-04T00:00:00"/>
    <d v="2021-05-27T00:00:00"/>
    <d v="2021-06-26T00:00:00"/>
    <s v="Paid Back"/>
    <x v="50"/>
    <n v="2.5200000000000005"/>
    <n v="0"/>
    <n v="2.5200000000000005"/>
  </r>
  <r>
    <n v="18421"/>
    <d v="2021-03-26T00:00:00"/>
    <s v="Mid"/>
    <n v="608"/>
    <n v="72"/>
    <s v="Declined"/>
    <s v="Compliance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8422"/>
    <d v="2021-02-09T00:00:00"/>
    <s v="Low"/>
    <n v="601"/>
    <n v="120"/>
    <s v="Declined"/>
    <s v="System Issue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8423"/>
    <d v="2021-03-21T00:00:00"/>
    <s v="Mid"/>
    <n v="567"/>
    <n v="127"/>
    <s v="Declined"/>
    <s v="Credit Risk"/>
    <d v="1899-12-30T00:00:00"/>
    <d v="1899-12-30T00:00:00"/>
    <d v="1899-12-30T00:00:00"/>
    <d v="1899-12-30T00:00:00"/>
    <d v="1899-12-30T00:00:00"/>
    <d v="1899-12-30T00:00:00"/>
    <s v=""/>
    <x v="66"/>
    <n v="0"/>
    <n v="0"/>
    <n v="0"/>
  </r>
  <r>
    <n v="18424"/>
    <d v="2021-03-04T00:00:00"/>
    <s v="Mid"/>
    <n v="681"/>
    <n v="100"/>
    <s v="Approved"/>
    <s v=""/>
    <d v="2021-04-03T00:00:00"/>
    <d v="2021-05-03T00:00:00"/>
    <d v="2021-06-02T00:00:00"/>
    <d v="2021-04-11T00:00:00"/>
    <d v="2021-05-03T00:00:00"/>
    <d v="2021-06-02T00:00:00"/>
    <s v="Paid Back"/>
    <x v="54"/>
    <n v="3.5000000000000004"/>
    <n v="0"/>
    <n v="3.5000000000000004"/>
  </r>
  <r>
    <n v="18425"/>
    <d v="2021-02-04T00:00:00"/>
    <s v="High"/>
    <n v="652"/>
    <n v="80"/>
    <s v="Approved"/>
    <s v=""/>
    <d v="2021-03-06T00:00:00"/>
    <d v="2021-04-05T00:00:00"/>
    <d v="2021-05-05T00:00:00"/>
    <d v="2021-03-14T00:00:00"/>
    <d v="2021-04-05T00:00:00"/>
    <d v="2021-05-05T00:00:00"/>
    <s v="Paid Back"/>
    <x v="59"/>
    <n v="2.8000000000000003"/>
    <n v="0"/>
    <n v="2.8000000000000003"/>
  </r>
  <r>
    <n v="18426"/>
    <d v="2021-02-24T00:00:00"/>
    <s v="Mid"/>
    <n v="657"/>
    <n v="51"/>
    <s v="Approved"/>
    <s v=""/>
    <d v="2021-03-26T00:00:00"/>
    <d v="2021-04-25T00:00:00"/>
    <d v="2021-05-25T00:00:00"/>
    <d v="2021-03-28T00:00:00"/>
    <d v="2021-04-25T00:00:00"/>
    <d v="2021-05-25T00:00:00"/>
    <s v="Paid Back"/>
    <x v="12"/>
    <n v="1.7850000000000001"/>
    <n v="0"/>
    <n v="1.7850000000000001"/>
  </r>
  <r>
    <n v="18427"/>
    <d v="2021-03-30T00:00:00"/>
    <s v="Low"/>
    <n v="655"/>
    <n v="153"/>
    <s v="Approved"/>
    <s v=""/>
    <d v="2021-04-29T00:00:00"/>
    <d v="2021-05-29T00:00:00"/>
    <d v="2021-06-28T00:00:00"/>
    <d v="2021-05-03T00:00:00"/>
    <d v="2021-05-29T00:00:00"/>
    <d v="2021-06-28T00:00:00"/>
    <s v="Defaulted"/>
    <x v="6"/>
    <n v="5.3550000000000004"/>
    <n v="153"/>
    <n v="-147.64500000000001"/>
  </r>
  <r>
    <n v="18428"/>
    <d v="2021-03-13T00:00:00"/>
    <s v="Low"/>
    <n v="565"/>
    <n v="92"/>
    <s v="Declined"/>
    <s v="Compliance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8429"/>
    <d v="2021-02-07T00:00:00"/>
    <s v="Mid"/>
    <n v="572"/>
    <n v="81"/>
    <s v="Declined"/>
    <s v="System Issue"/>
    <d v="1899-12-30T00:00:00"/>
    <d v="1899-12-30T00:00:00"/>
    <d v="1899-12-30T00:00:00"/>
    <d v="1899-12-30T00:00:00"/>
    <d v="1899-12-30T00:00:00"/>
    <d v="1899-12-30T00:00:00"/>
    <s v=""/>
    <x v="16"/>
    <n v="0"/>
    <n v="0"/>
    <n v="0"/>
  </r>
  <r>
    <n v="18430"/>
    <d v="2021-01-13T00:00:00"/>
    <s v="High"/>
    <n v="644"/>
    <n v="42"/>
    <s v="Approved"/>
    <s v=""/>
    <d v="2021-02-12T00:00:00"/>
    <d v="2021-03-14T00:00:00"/>
    <d v="2021-04-13T00:00:00"/>
    <d v="2021-02-12T00:00:00"/>
    <d v="2021-03-14T00:00:00"/>
    <d v="2021-04-13T00:00:00"/>
    <s v="Defaulted"/>
    <x v="87"/>
    <n v="1.4700000000000002"/>
    <n v="42"/>
    <n v="-40.53"/>
  </r>
  <r>
    <n v="18431"/>
    <d v="2021-02-28T00:00:00"/>
    <s v="Mid"/>
    <n v="559"/>
    <n v="21"/>
    <s v="Declined"/>
    <s v="Credit Risk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8432"/>
    <d v="2021-03-25T00:00:00"/>
    <s v="Low"/>
    <n v="553"/>
    <n v="112"/>
    <s v="Declined"/>
    <s v="Eligibility"/>
    <d v="1899-12-30T00:00:00"/>
    <d v="1899-12-30T00:00:00"/>
    <d v="1899-12-30T00:00:00"/>
    <d v="1899-12-30T00:00:00"/>
    <d v="1899-12-30T00:00:00"/>
    <d v="1899-12-30T00:00:00"/>
    <s v=""/>
    <x v="82"/>
    <n v="0"/>
    <n v="0"/>
    <n v="0"/>
  </r>
  <r>
    <n v="18433"/>
    <d v="2021-03-15T00:00:00"/>
    <s v="Mid"/>
    <n v="584"/>
    <n v="130"/>
    <s v="Declined"/>
    <s v="Compliance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8434"/>
    <d v="2021-02-23T00:00:00"/>
    <s v="High"/>
    <n v="652"/>
    <n v="88"/>
    <s v="Approved"/>
    <s v=""/>
    <d v="2021-03-25T00:00:00"/>
    <d v="2021-04-24T00:00:00"/>
    <d v="2021-05-24T00:00:00"/>
    <d v="2021-04-03T00:00:00"/>
    <d v="2021-04-24T00:00:00"/>
    <d v="2021-05-24T00:00:00"/>
    <s v="Paid Back"/>
    <x v="48"/>
    <n v="3.08"/>
    <n v="0"/>
    <n v="3.08"/>
  </r>
  <r>
    <n v="18435"/>
    <d v="2021-03-02T00:00:00"/>
    <s v="Low"/>
    <n v="665"/>
    <n v="39"/>
    <s v="Approved"/>
    <s v=""/>
    <d v="2021-04-01T00:00:00"/>
    <d v="2021-05-01T00:00:00"/>
    <d v="2021-05-31T00:00:00"/>
    <d v="2021-04-03T00:00:00"/>
    <d v="2021-05-01T00:00:00"/>
    <d v="2021-05-31T00:00:00"/>
    <s v="Defaulted"/>
    <x v="47"/>
    <n v="1.3650000000000002"/>
    <n v="39"/>
    <n v="-37.634999999999998"/>
  </r>
  <r>
    <n v="18436"/>
    <d v="2021-02-06T00:00:00"/>
    <s v="Low"/>
    <n v="611"/>
    <n v="77"/>
    <s v="Declined"/>
    <s v="System Issue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8437"/>
    <d v="2021-02-03T00:00:00"/>
    <s v="Low"/>
    <n v="680"/>
    <n v="130"/>
    <s v="Approved"/>
    <s v=""/>
    <d v="2021-03-05T00:00:00"/>
    <d v="2021-04-04T00:00:00"/>
    <d v="2021-05-04T00:00:00"/>
    <d v="2021-03-10T00:00:00"/>
    <d v="2021-04-04T00:00:00"/>
    <d v="2021-05-04T00:00:00"/>
    <s v="Paid Back"/>
    <x v="53"/>
    <n v="4.5500000000000007"/>
    <n v="0"/>
    <n v="4.5500000000000007"/>
  </r>
  <r>
    <n v="18438"/>
    <d v="2021-03-07T00:00:00"/>
    <s v="Mid"/>
    <n v="675"/>
    <n v="86"/>
    <s v="Approved"/>
    <s v=""/>
    <d v="2021-04-06T00:00:00"/>
    <d v="2021-05-06T00:00:00"/>
    <d v="2021-06-05T00:00:00"/>
    <d v="2021-04-06T00:00:00"/>
    <d v="2021-05-06T00:00:00"/>
    <d v="2021-06-05T00:00:00"/>
    <s v="Defaulted"/>
    <x v="2"/>
    <n v="3.0100000000000002"/>
    <n v="86"/>
    <n v="-82.99"/>
  </r>
  <r>
    <n v="18439"/>
    <d v="2021-02-01T00:00:00"/>
    <s v="Mid"/>
    <n v="597"/>
    <n v="141"/>
    <s v="Declined"/>
    <s v="Compliance"/>
    <d v="1899-12-30T00:00:00"/>
    <d v="1899-12-30T00:00:00"/>
    <d v="1899-12-30T00:00:00"/>
    <d v="1899-12-30T00:00:00"/>
    <d v="1899-12-30T00:00:00"/>
    <d v="1899-12-30T00:00:00"/>
    <s v=""/>
    <x v="42"/>
    <n v="0"/>
    <n v="0"/>
    <n v="0"/>
  </r>
  <r>
    <n v="18440"/>
    <d v="2021-01-05T00:00:00"/>
    <s v="Mid"/>
    <n v="624"/>
    <n v="107"/>
    <s v="Approved"/>
    <s v=""/>
    <d v="2021-02-04T00:00:00"/>
    <d v="2021-03-06T00:00:00"/>
    <d v="2021-04-05T00:00:00"/>
    <d v="2021-02-05T00:00:00"/>
    <d v="2021-03-06T00:00:00"/>
    <d v="2021-04-05T00:00:00"/>
    <s v="Paid Back"/>
    <x v="84"/>
    <n v="3.7450000000000006"/>
    <n v="0"/>
    <n v="3.7450000000000006"/>
  </r>
  <r>
    <n v="18441"/>
    <d v="2021-01-06T00:00:00"/>
    <s v="Low"/>
    <n v="600"/>
    <n v="148"/>
    <s v="Declined"/>
    <s v="System Issue"/>
    <d v="1899-12-30T00:00:00"/>
    <d v="1899-12-30T00:00:00"/>
    <d v="1899-12-30T00:00:00"/>
    <d v="1899-12-30T00:00:00"/>
    <d v="1899-12-30T00:00:00"/>
    <d v="1899-12-30T00:00:00"/>
    <s v=""/>
    <x v="15"/>
    <n v="0"/>
    <n v="0"/>
    <n v="0"/>
  </r>
  <r>
    <n v="18442"/>
    <d v="2021-03-17T00:00:00"/>
    <s v="Low"/>
    <n v="591"/>
    <n v="125"/>
    <s v="Declined"/>
    <s v="System Issue"/>
    <d v="1899-12-30T00:00:00"/>
    <d v="1899-12-30T00:00:00"/>
    <d v="1899-12-30T00:00:00"/>
    <d v="1899-12-30T00:00:00"/>
    <d v="1899-12-30T00:00:00"/>
    <d v="1899-12-30T00:00:00"/>
    <s v=""/>
    <x v="26"/>
    <n v="0"/>
    <n v="0"/>
    <n v="0"/>
  </r>
  <r>
    <n v="18443"/>
    <d v="2021-03-11T00:00:00"/>
    <s v="Low"/>
    <n v="600"/>
    <n v="90"/>
    <s v="Declined"/>
    <s v="Compliance"/>
    <d v="1899-12-30T00:00:00"/>
    <d v="1899-12-30T00:00:00"/>
    <d v="1899-12-30T00:00:00"/>
    <d v="1899-12-30T00:00:00"/>
    <d v="1899-12-30T00:00:00"/>
    <d v="1899-12-30T00:00:00"/>
    <s v=""/>
    <x v="83"/>
    <n v="0"/>
    <n v="0"/>
    <n v="0"/>
  </r>
  <r>
    <n v="18444"/>
    <d v="2021-03-18T00:00:00"/>
    <s v="Mid"/>
    <n v="530"/>
    <n v="119"/>
    <s v="Declined"/>
    <s v="Fraud Risk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8445"/>
    <d v="2021-02-04T00:00:00"/>
    <s v="Mid"/>
    <n v="700"/>
    <n v="86"/>
    <s v="Approved"/>
    <s v=""/>
    <d v="2021-03-06T00:00:00"/>
    <d v="2021-04-05T00:00:00"/>
    <d v="2021-05-05T00:00:00"/>
    <d v="2021-03-08T00:00:00"/>
    <d v="2021-04-05T00:00:00"/>
    <d v="2021-05-05T00:00:00"/>
    <s v="Defaulted"/>
    <x v="59"/>
    <n v="3.0100000000000002"/>
    <n v="86"/>
    <n v="-82.99"/>
  </r>
  <r>
    <n v="18446"/>
    <d v="2021-02-19T00:00:00"/>
    <s v="Mid"/>
    <n v="647"/>
    <n v="73"/>
    <s v="Approved"/>
    <s v=""/>
    <d v="2021-03-21T00:00:00"/>
    <d v="2021-04-20T00:00:00"/>
    <d v="2021-05-20T00:00:00"/>
    <d v="2021-03-30T00:00:00"/>
    <d v="2021-04-20T00:00:00"/>
    <d v="2021-05-20T00:00:00"/>
    <s v="Defaulted"/>
    <x v="51"/>
    <n v="2.5550000000000002"/>
    <n v="73"/>
    <n v="-70.444999999999993"/>
  </r>
  <r>
    <n v="18447"/>
    <d v="2021-03-02T00:00:00"/>
    <s v="Mid"/>
    <n v="566"/>
    <n v="130"/>
    <s v="Declined"/>
    <s v="Fraud Risk"/>
    <d v="1899-12-30T00:00:00"/>
    <d v="1899-12-30T00:00:00"/>
    <d v="1899-12-30T00:00:00"/>
    <d v="1899-12-30T00:00:00"/>
    <d v="1899-12-30T00:00:00"/>
    <d v="1899-12-30T00:00:00"/>
    <s v=""/>
    <x v="47"/>
    <n v="0"/>
    <n v="0"/>
    <n v="0"/>
  </r>
  <r>
    <n v="18448"/>
    <d v="2021-03-27T00:00:00"/>
    <s v="Low"/>
    <n v="620"/>
    <n v="112"/>
    <s v="Declined"/>
    <s v="Fraud Risk"/>
    <d v="1899-12-30T00:00:00"/>
    <d v="1899-12-30T00:00:00"/>
    <d v="1899-12-30T00:00:00"/>
    <d v="1899-12-30T00:00:00"/>
    <d v="1899-12-30T00:00:00"/>
    <d v="1899-12-30T00:00:00"/>
    <s v=""/>
    <x v="57"/>
    <n v="0"/>
    <n v="0"/>
    <n v="0"/>
  </r>
  <r>
    <n v="18449"/>
    <d v="2021-02-26T00:00:00"/>
    <s v="Mid"/>
    <n v="618"/>
    <n v="116"/>
    <s v="Declined"/>
    <s v="System Issue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8450"/>
    <d v="2021-02-11T00:00:00"/>
    <s v="Low"/>
    <n v="553"/>
    <n v="80"/>
    <s v="Declined"/>
    <s v="System Issue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8451"/>
    <d v="2021-02-02T00:00:00"/>
    <s v="High"/>
    <n v="551"/>
    <n v="131"/>
    <s v="Declined"/>
    <s v="Compliance"/>
    <d v="1899-12-30T00:00:00"/>
    <d v="1899-12-30T00:00:00"/>
    <d v="1899-12-30T00:00:00"/>
    <d v="1899-12-30T00:00:00"/>
    <d v="1899-12-30T00:00:00"/>
    <d v="1899-12-30T00:00:00"/>
    <s v=""/>
    <x v="40"/>
    <n v="0"/>
    <n v="0"/>
    <n v="0"/>
  </r>
  <r>
    <n v="18452"/>
    <d v="2021-01-25T00:00:00"/>
    <s v="Mid"/>
    <n v="625"/>
    <n v="158"/>
    <s v="Approved"/>
    <s v=""/>
    <d v="2021-02-24T00:00:00"/>
    <d v="2021-03-26T00:00:00"/>
    <d v="2021-04-25T00:00:00"/>
    <d v="2021-03-08T00:00:00"/>
    <d v="2021-03-26T00:00:00"/>
    <d v="2021-04-25T00:00:00"/>
    <s v="Paid Back"/>
    <x v="30"/>
    <n v="5.53"/>
    <n v="0"/>
    <n v="5.53"/>
  </r>
  <r>
    <n v="18453"/>
    <d v="2021-02-20T00:00:00"/>
    <s v="Low"/>
    <n v="693"/>
    <n v="126"/>
    <s v="Approved"/>
    <s v=""/>
    <d v="2021-03-22T00:00:00"/>
    <d v="2021-04-21T00:00:00"/>
    <d v="2021-05-21T00:00:00"/>
    <d v="2021-03-26T00:00:00"/>
    <d v="2021-04-21T00:00:00"/>
    <d v="2021-05-21T00:00:00"/>
    <s v="Paid Back"/>
    <x v="64"/>
    <n v="4.41"/>
    <n v="0"/>
    <n v="4.41"/>
  </r>
  <r>
    <n v="18454"/>
    <d v="2021-04-01T00:00:00"/>
    <s v="Mid"/>
    <n v="600"/>
    <n v="65"/>
    <s v="Declined"/>
    <s v="Compliance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8455"/>
    <d v="2021-02-04T00:00:00"/>
    <s v="Mid"/>
    <n v="628"/>
    <n v="89"/>
    <s v="Approved"/>
    <s v=""/>
    <d v="2021-03-06T00:00:00"/>
    <d v="2021-04-05T00:00:00"/>
    <d v="2021-05-05T00:00:00"/>
    <d v="2021-03-21T00:00:00"/>
    <d v="2021-04-05T00:00:00"/>
    <d v="2021-05-05T00:00:00"/>
    <s v="Paid Back"/>
    <x v="59"/>
    <n v="3.1150000000000002"/>
    <n v="0"/>
    <n v="3.1150000000000002"/>
  </r>
  <r>
    <n v="18456"/>
    <d v="2021-02-27T00:00:00"/>
    <s v="Low"/>
    <n v="568"/>
    <n v="89"/>
    <s v="Declined"/>
    <s v="System Issue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8457"/>
    <d v="2021-03-06T00:00:00"/>
    <s v="Mid"/>
    <n v="625"/>
    <n v="109"/>
    <s v="Approved"/>
    <s v=""/>
    <d v="2021-04-05T00:00:00"/>
    <d v="2021-05-05T00:00:00"/>
    <d v="2021-06-04T00:00:00"/>
    <d v="2021-04-07T00:00:00"/>
    <d v="2021-05-05T00:00:00"/>
    <d v="2021-06-04T00:00:00"/>
    <s v="Defaulted"/>
    <x v="3"/>
    <n v="3.8150000000000004"/>
    <n v="109"/>
    <n v="-105.185"/>
  </r>
  <r>
    <n v="18458"/>
    <d v="2021-02-16T00:00:00"/>
    <s v="Low"/>
    <n v="588"/>
    <n v="111"/>
    <s v="Declined"/>
    <s v="Compliance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18459"/>
    <d v="2021-02-26T00:00:00"/>
    <s v="Mid"/>
    <n v="682"/>
    <n v="79"/>
    <s v="Approved"/>
    <s v=""/>
    <d v="2021-03-28T00:00:00"/>
    <d v="2021-04-27T00:00:00"/>
    <d v="2021-05-27T00:00:00"/>
    <d v="2021-04-02T00:00:00"/>
    <d v="2021-04-27T00:00:00"/>
    <d v="2021-05-27T00:00:00"/>
    <s v="Paid Back"/>
    <x v="58"/>
    <n v="2.7650000000000001"/>
    <n v="0"/>
    <n v="2.7650000000000001"/>
  </r>
  <r>
    <n v="18460"/>
    <d v="2021-02-13T00:00:00"/>
    <s v="Low"/>
    <n v="624"/>
    <n v="47"/>
    <s v="Declined"/>
    <s v="Credit Risk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8461"/>
    <d v="2021-03-29T00:00:00"/>
    <s v="Low"/>
    <n v="605"/>
    <n v="158"/>
    <s v="Approved"/>
    <s v=""/>
    <d v="2021-04-28T00:00:00"/>
    <d v="2021-05-28T00:00:00"/>
    <d v="2021-06-27T00:00:00"/>
    <d v="2021-05-10T00:00:00"/>
    <d v="2021-05-28T00:00:00"/>
    <d v="2021-06-27T00:00:00"/>
    <s v="Paid Back"/>
    <x v="19"/>
    <n v="5.53"/>
    <n v="0"/>
    <n v="5.53"/>
  </r>
  <r>
    <n v="18462"/>
    <d v="2021-02-14T00:00:00"/>
    <s v="Low"/>
    <n v="577"/>
    <n v="126"/>
    <s v="Declined"/>
    <s v="Compliance"/>
    <d v="1899-12-30T00:00:00"/>
    <d v="1899-12-30T00:00:00"/>
    <d v="1899-12-30T00:00:00"/>
    <d v="1899-12-30T00:00:00"/>
    <d v="1899-12-30T00:00:00"/>
    <d v="1899-12-30T00:00:00"/>
    <s v=""/>
    <x v="39"/>
    <n v="0"/>
    <n v="0"/>
    <n v="0"/>
  </r>
  <r>
    <n v="18463"/>
    <d v="2021-02-04T00:00:00"/>
    <s v="High"/>
    <n v="596"/>
    <n v="51"/>
    <s v="Declined"/>
    <s v="Compliance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8464"/>
    <d v="2021-01-21T00:00:00"/>
    <s v="Mid"/>
    <n v="680"/>
    <n v="144"/>
    <s v="Approved"/>
    <s v=""/>
    <d v="2021-02-20T00:00:00"/>
    <d v="2021-03-22T00:00:00"/>
    <d v="2021-04-21T00:00:00"/>
    <d v="2021-02-23T00:00:00"/>
    <d v="2021-03-22T00:00:00"/>
    <d v="2021-04-21T00:00:00"/>
    <s v="Defaulted"/>
    <x v="62"/>
    <n v="5.0400000000000009"/>
    <n v="144"/>
    <n v="-138.96"/>
  </r>
  <r>
    <n v="18465"/>
    <d v="2021-03-25T00:00:00"/>
    <s v="High"/>
    <n v="597"/>
    <n v="67"/>
    <s v="Approved"/>
    <s v=""/>
    <d v="2021-04-24T00:00:00"/>
    <d v="2021-05-24T00:00:00"/>
    <d v="2021-06-23T00:00:00"/>
    <d v="2021-05-11T00:00:00"/>
    <d v="2021-05-24T00:00:00"/>
    <d v="2021-06-23T00:00:00"/>
    <s v="Defaulted"/>
    <x v="82"/>
    <n v="2.3450000000000002"/>
    <n v="67"/>
    <n v="-64.655000000000001"/>
  </r>
  <r>
    <n v="18466"/>
    <d v="2021-03-30T00:00:00"/>
    <s v="Mid"/>
    <n v="591"/>
    <n v="57"/>
    <s v="Declined"/>
    <s v="Credit Risk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8467"/>
    <d v="2021-02-26T00:00:00"/>
    <s v="Low"/>
    <n v="618"/>
    <n v="103"/>
    <s v="Declined"/>
    <s v="Compliance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8468"/>
    <d v="2021-01-31T00:00:00"/>
    <s v="Mid"/>
    <n v="661"/>
    <n v="126"/>
    <s v="Approved"/>
    <s v=""/>
    <d v="2021-03-02T00:00:00"/>
    <d v="2021-04-01T00:00:00"/>
    <d v="2021-05-01T00:00:00"/>
    <d v="2021-03-11T00:00:00"/>
    <d v="2021-04-01T00:00:00"/>
    <d v="2021-05-01T00:00:00"/>
    <s v="Paid Back"/>
    <x v="79"/>
    <n v="4.41"/>
    <n v="0"/>
    <n v="4.41"/>
  </r>
  <r>
    <n v="18469"/>
    <d v="2021-03-27T00:00:00"/>
    <s v="Low"/>
    <n v="599"/>
    <n v="143"/>
    <s v="Approved"/>
    <s v=""/>
    <d v="2021-04-26T00:00:00"/>
    <d v="2021-05-26T00:00:00"/>
    <d v="2021-06-25T00:00:00"/>
    <d v="2021-06-13T00:00:00"/>
    <d v="2021-05-26T00:00:00"/>
    <d v="2021-06-25T00:00:00"/>
    <s v="Paid Back"/>
    <x v="57"/>
    <n v="5.0050000000000008"/>
    <n v="0"/>
    <n v="5.0050000000000008"/>
  </r>
  <r>
    <n v="18470"/>
    <d v="2021-03-26T00:00:00"/>
    <s v="Low"/>
    <n v="572"/>
    <n v="51"/>
    <s v="Declined"/>
    <s v="Credit Risk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8471"/>
    <d v="2021-02-10T00:00:00"/>
    <s v="Low"/>
    <n v="672"/>
    <n v="81"/>
    <s v="Approved"/>
    <s v=""/>
    <d v="2021-03-12T00:00:00"/>
    <d v="2021-04-11T00:00:00"/>
    <d v="2021-05-11T00:00:00"/>
    <d v="2021-03-21T00:00:00"/>
    <d v="2021-04-11T00:00:00"/>
    <d v="2021-05-11T00:00:00"/>
    <s v="Paid Back"/>
    <x v="20"/>
    <n v="2.8350000000000004"/>
    <n v="0"/>
    <n v="2.8350000000000004"/>
  </r>
  <r>
    <n v="18472"/>
    <d v="2021-03-08T00:00:00"/>
    <s v="Mid"/>
    <n v="584"/>
    <n v="141"/>
    <s v="Declined"/>
    <s v="System Issue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8473"/>
    <d v="2021-03-24T00:00:00"/>
    <s v="Mid"/>
    <n v="546"/>
    <n v="134"/>
    <s v="Declined"/>
    <s v="Eligibility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18474"/>
    <d v="2021-02-12T00:00:00"/>
    <s v="Mid"/>
    <n v="606"/>
    <n v="85"/>
    <s v="Declined"/>
    <s v="Credit Risk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8475"/>
    <d v="2021-03-16T00:00:00"/>
    <s v="Low"/>
    <n v="605"/>
    <n v="101"/>
    <s v="Declined"/>
    <s v="Compliance"/>
    <d v="1899-12-30T00:00:00"/>
    <d v="1899-12-30T00:00:00"/>
    <d v="1899-12-30T00:00:00"/>
    <d v="1899-12-30T00:00:00"/>
    <d v="1899-12-30T00:00:00"/>
    <d v="1899-12-30T00:00:00"/>
    <s v=""/>
    <x v="63"/>
    <n v="0"/>
    <n v="0"/>
    <n v="0"/>
  </r>
  <r>
    <n v="18476"/>
    <d v="2021-02-05T00:00:00"/>
    <s v="Mid"/>
    <n v="588"/>
    <n v="139"/>
    <s v="Declined"/>
    <s v="System Issue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8477"/>
    <d v="2021-02-24T00:00:00"/>
    <s v="Mid"/>
    <n v="597"/>
    <n v="21"/>
    <s v="Declined"/>
    <s v="Credit Risk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8478"/>
    <d v="2021-02-10T00:00:00"/>
    <s v="Mid"/>
    <n v="655"/>
    <n v="69"/>
    <s v="Approved"/>
    <s v=""/>
    <d v="2021-03-12T00:00:00"/>
    <d v="2021-04-11T00:00:00"/>
    <d v="2021-05-11T00:00:00"/>
    <d v="2021-03-14T00:00:00"/>
    <d v="2021-04-11T00:00:00"/>
    <d v="2021-05-11T00:00:00"/>
    <s v="Paid Back"/>
    <x v="20"/>
    <n v="2.415"/>
    <n v="0"/>
    <n v="2.415"/>
  </r>
  <r>
    <n v="18479"/>
    <d v="2021-02-09T00:00:00"/>
    <s v="Mid"/>
    <n v="619"/>
    <n v="93"/>
    <s v="Declined"/>
    <s v="Credit Risk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8480"/>
    <d v="2021-03-05T00:00:00"/>
    <s v="Low"/>
    <n v="531"/>
    <n v="82"/>
    <s v="Approved"/>
    <s v=""/>
    <d v="2021-04-04T00:00:00"/>
    <d v="2021-05-04T00:00:00"/>
    <d v="2021-06-03T00:00:00"/>
    <d v="2021-05-24T00:00:00"/>
    <d v="2021-05-04T00:00:00"/>
    <d v="2021-06-03T00:00:00"/>
    <s v="Paid Back"/>
    <x v="37"/>
    <n v="2.87"/>
    <n v="0"/>
    <n v="2.87"/>
  </r>
  <r>
    <n v="18481"/>
    <d v="2021-01-09T00:00:00"/>
    <s v="Mid"/>
    <n v="595"/>
    <n v="36"/>
    <s v="Declined"/>
    <s v="Fraud Risk"/>
    <d v="1899-12-30T00:00:00"/>
    <d v="1899-12-30T00:00:00"/>
    <d v="1899-12-30T00:00:00"/>
    <d v="1899-12-30T00:00:00"/>
    <d v="1899-12-30T00:00:00"/>
    <d v="1899-12-30T00:00:00"/>
    <s v=""/>
    <x v="28"/>
    <n v="0"/>
    <n v="0"/>
    <n v="0"/>
  </r>
  <r>
    <n v="18482"/>
    <d v="2021-03-23T00:00:00"/>
    <s v="Mid"/>
    <n v="635"/>
    <n v="105"/>
    <s v="Approved"/>
    <s v=""/>
    <d v="2021-04-22T00:00:00"/>
    <d v="2021-05-22T00:00:00"/>
    <d v="2021-06-21T00:00:00"/>
    <d v="2021-05-11T00:00:00"/>
    <d v="2021-05-22T00:00:00"/>
    <d v="2021-06-21T00:00:00"/>
    <s v="Paid Back"/>
    <x v="38"/>
    <n v="3.6750000000000003"/>
    <n v="0"/>
    <n v="3.6750000000000003"/>
  </r>
  <r>
    <n v="18483"/>
    <d v="2021-03-08T00:00:00"/>
    <s v="High"/>
    <n v="623"/>
    <n v="90"/>
    <s v="Approved"/>
    <s v=""/>
    <d v="2021-04-07T00:00:00"/>
    <d v="2021-05-07T00:00:00"/>
    <d v="2021-06-06T00:00:00"/>
    <d v="2021-05-17T00:00:00"/>
    <d v="2021-05-07T00:00:00"/>
    <d v="2021-06-06T00:00:00"/>
    <s v="Defaulted"/>
    <x v="7"/>
    <n v="3.1500000000000004"/>
    <n v="90"/>
    <n v="-86.85"/>
  </r>
  <r>
    <n v="18484"/>
    <d v="2021-03-17T00:00:00"/>
    <s v="Mid"/>
    <n v="669"/>
    <n v="108"/>
    <s v="Approved"/>
    <s v=""/>
    <d v="2021-04-16T00:00:00"/>
    <d v="2021-05-16T00:00:00"/>
    <d v="2021-06-15T00:00:00"/>
    <d v="2021-04-21T00:00:00"/>
    <d v="2021-05-16T00:00:00"/>
    <d v="2021-06-15T00:00:00"/>
    <s v="Paid Back"/>
    <x v="26"/>
    <n v="3.7800000000000002"/>
    <n v="0"/>
    <n v="3.7800000000000002"/>
  </r>
  <r>
    <n v="18485"/>
    <d v="2021-01-19T00:00:00"/>
    <s v="Low"/>
    <n v="592"/>
    <n v="123"/>
    <s v="Declined"/>
    <s v="Eligibility"/>
    <d v="1899-12-30T00:00:00"/>
    <d v="1899-12-30T00:00:00"/>
    <d v="1899-12-30T00:00:00"/>
    <d v="1899-12-30T00:00:00"/>
    <d v="1899-12-30T00:00:00"/>
    <d v="1899-12-30T00:00:00"/>
    <s v=""/>
    <x v="29"/>
    <n v="0"/>
    <n v="0"/>
    <n v="0"/>
  </r>
  <r>
    <n v="18486"/>
    <d v="2021-02-05T00:00:00"/>
    <s v="Low"/>
    <n v="623"/>
    <n v="90"/>
    <s v="Declined"/>
    <s v="Compliance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8487"/>
    <d v="2021-03-27T00:00:00"/>
    <s v="High"/>
    <n v="579"/>
    <n v="57"/>
    <s v="Declined"/>
    <s v="System Issue"/>
    <d v="1899-12-30T00:00:00"/>
    <d v="1899-12-30T00:00:00"/>
    <d v="1899-12-30T00:00:00"/>
    <d v="1899-12-30T00:00:00"/>
    <d v="1899-12-30T00:00:00"/>
    <d v="1899-12-30T00:00:00"/>
    <s v=""/>
    <x v="57"/>
    <n v="0"/>
    <n v="0"/>
    <n v="0"/>
  </r>
  <r>
    <n v="18488"/>
    <d v="2021-03-27T00:00:00"/>
    <s v="High"/>
    <n v="623"/>
    <n v="142"/>
    <s v="Approved"/>
    <s v=""/>
    <d v="2021-04-26T00:00:00"/>
    <d v="2021-05-26T00:00:00"/>
    <d v="2021-06-25T00:00:00"/>
    <d v="2021-04-29T00:00:00"/>
    <d v="2021-05-26T00:00:00"/>
    <d v="2021-06-25T00:00:00"/>
    <s v="Paid Back"/>
    <x v="57"/>
    <n v="4.9700000000000006"/>
    <n v="0"/>
    <n v="4.9700000000000006"/>
  </r>
  <r>
    <n v="18489"/>
    <d v="2021-02-03T00:00:00"/>
    <s v="Low"/>
    <n v="520"/>
    <n v="97"/>
    <s v="Declined"/>
    <s v="System Issue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8490"/>
    <d v="2021-02-10T00:00:00"/>
    <s v="Low"/>
    <n v="603"/>
    <n v="147"/>
    <s v="Declined"/>
    <s v="Eligibility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8491"/>
    <d v="2021-02-15T00:00:00"/>
    <s v="Mid"/>
    <n v="677"/>
    <n v="85"/>
    <s v="Approved"/>
    <s v=""/>
    <d v="2021-03-17T00:00:00"/>
    <d v="2021-04-16T00:00:00"/>
    <d v="2021-05-16T00:00:00"/>
    <d v="2021-03-21T00:00:00"/>
    <d v="2021-04-16T00:00:00"/>
    <d v="2021-05-16T00:00:00"/>
    <s v="Paid Back"/>
    <x v="43"/>
    <n v="2.9750000000000001"/>
    <n v="0"/>
    <n v="2.9750000000000001"/>
  </r>
  <r>
    <n v="18492"/>
    <d v="2021-02-27T00:00:00"/>
    <s v="Mid"/>
    <n v="655"/>
    <n v="100"/>
    <s v="Approved"/>
    <s v=""/>
    <d v="2021-03-29T00:00:00"/>
    <d v="2021-04-28T00:00:00"/>
    <d v="2021-05-28T00:00:00"/>
    <d v="2021-04-08T00:00:00"/>
    <d v="2021-04-28T00:00:00"/>
    <d v="2021-05-28T00:00:00"/>
    <s v="Paid Back"/>
    <x v="73"/>
    <n v="3.5000000000000004"/>
    <n v="0"/>
    <n v="3.5000000000000004"/>
  </r>
  <r>
    <n v="18493"/>
    <d v="2021-03-22T00:00:00"/>
    <s v="Low"/>
    <n v="677"/>
    <n v="142"/>
    <s v="Approved"/>
    <s v=""/>
    <d v="2021-04-21T00:00:00"/>
    <d v="2021-05-21T00:00:00"/>
    <d v="2021-06-20T00:00:00"/>
    <d v="2021-04-25T00:00:00"/>
    <d v="2021-05-21T00:00:00"/>
    <d v="2021-06-20T00:00:00"/>
    <s v="Defaulted"/>
    <x v="52"/>
    <n v="4.9700000000000006"/>
    <n v="142"/>
    <n v="-137.03"/>
  </r>
  <r>
    <n v="18494"/>
    <d v="2021-03-29T00:00:00"/>
    <s v="Low"/>
    <n v="664"/>
    <n v="82"/>
    <s v="Approved"/>
    <s v=""/>
    <d v="2021-04-28T00:00:00"/>
    <d v="2021-05-28T00:00:00"/>
    <d v="2021-06-27T00:00:00"/>
    <d v="2021-05-07T00:00:00"/>
    <d v="2021-05-28T00:00:00"/>
    <d v="2021-06-27T00:00:00"/>
    <s v="Paid Back"/>
    <x v="19"/>
    <n v="2.87"/>
    <n v="0"/>
    <n v="2.87"/>
  </r>
  <r>
    <n v="18495"/>
    <d v="2021-02-17T00:00:00"/>
    <s v="Mid"/>
    <n v="584"/>
    <n v="122"/>
    <s v="Declined"/>
    <s v="Credit Risk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8496"/>
    <d v="2021-01-24T00:00:00"/>
    <s v="Mid"/>
    <n v="609"/>
    <n v="39"/>
    <s v="Declined"/>
    <s v="Fraud Risk"/>
    <d v="1899-12-30T00:00:00"/>
    <d v="1899-12-30T00:00:00"/>
    <d v="1899-12-30T00:00:00"/>
    <d v="1899-12-30T00:00:00"/>
    <d v="1899-12-30T00:00:00"/>
    <d v="1899-12-30T00:00:00"/>
    <s v=""/>
    <x v="86"/>
    <n v="0"/>
    <n v="0"/>
    <n v="0"/>
  </r>
  <r>
    <n v="18497"/>
    <d v="2021-02-08T00:00:00"/>
    <s v="Mid"/>
    <n v="618"/>
    <n v="112"/>
    <s v="Declined"/>
    <s v="Compliance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8498"/>
    <d v="2021-03-14T00:00:00"/>
    <s v="Mid"/>
    <n v="603"/>
    <n v="75"/>
    <s v="Declined"/>
    <s v="System Issue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8499"/>
    <d v="2021-02-16T00:00:00"/>
    <s v="High"/>
    <n v="674"/>
    <n v="106"/>
    <s v="Approved"/>
    <s v=""/>
    <d v="2021-03-18T00:00:00"/>
    <d v="2021-04-17T00:00:00"/>
    <d v="2021-05-17T00:00:00"/>
    <d v="2021-03-21T00:00:00"/>
    <d v="2021-04-17T00:00:00"/>
    <d v="2021-05-17T00:00:00"/>
    <s v="Paid Back"/>
    <x v="35"/>
    <n v="3.7100000000000004"/>
    <n v="0"/>
    <n v="3.7100000000000004"/>
  </r>
  <r>
    <n v="18500"/>
    <d v="2021-02-10T00:00:00"/>
    <s v="Mid"/>
    <n v="611"/>
    <n v="88"/>
    <s v="Declined"/>
    <s v="Fraud Risk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8501"/>
    <d v="2021-02-03T00:00:00"/>
    <s v="Mid"/>
    <n v="589"/>
    <n v="110"/>
    <s v="Declined"/>
    <s v="Compliance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8502"/>
    <d v="2021-02-25T00:00:00"/>
    <s v="Low"/>
    <n v="631"/>
    <n v="135"/>
    <s v="Declined"/>
    <s v="Fraud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8503"/>
    <d v="2021-03-08T00:00:00"/>
    <s v="Mid"/>
    <n v="568"/>
    <n v="90"/>
    <s v="Approved"/>
    <s v=""/>
    <d v="2021-04-07T00:00:00"/>
    <d v="2021-05-07T00:00:00"/>
    <d v="2021-06-06T00:00:00"/>
    <d v="2021-06-28T00:00:00"/>
    <d v="2021-05-07T00:00:00"/>
    <d v="2021-06-06T00:00:00"/>
    <s v="Paid Back"/>
    <x v="7"/>
    <n v="3.1500000000000004"/>
    <n v="0"/>
    <n v="3.1500000000000004"/>
  </r>
  <r>
    <n v="18504"/>
    <d v="2021-02-26T00:00:00"/>
    <s v="Mid"/>
    <n v="666"/>
    <n v="115"/>
    <s v="Approved"/>
    <s v=""/>
    <d v="2021-03-28T00:00:00"/>
    <d v="2021-04-27T00:00:00"/>
    <d v="2021-05-27T00:00:00"/>
    <d v="2021-03-29T00:00:00"/>
    <d v="2021-04-27T00:00:00"/>
    <d v="2021-05-27T00:00:00"/>
    <s v="Defaulted"/>
    <x v="58"/>
    <n v="4.0250000000000004"/>
    <n v="115"/>
    <n v="-110.97499999999999"/>
  </r>
  <r>
    <n v="18505"/>
    <d v="2021-01-11T00:00:00"/>
    <s v="Low"/>
    <n v="706"/>
    <n v="119"/>
    <s v="Approved"/>
    <s v=""/>
    <d v="2021-02-10T00:00:00"/>
    <d v="2021-03-12T00:00:00"/>
    <d v="2021-04-11T00:00:00"/>
    <d v="2021-02-13T00:00:00"/>
    <d v="2021-03-12T00:00:00"/>
    <d v="2021-04-11T00:00:00"/>
    <s v="Defaulted"/>
    <x v="90"/>
    <n v="4.165"/>
    <n v="119"/>
    <n v="-114.83499999999999"/>
  </r>
  <r>
    <n v="18506"/>
    <d v="2021-02-05T00:00:00"/>
    <s v="Mid"/>
    <n v="667"/>
    <n v="130"/>
    <s v="Approved"/>
    <s v=""/>
    <d v="2021-03-07T00:00:00"/>
    <d v="2021-04-06T00:00:00"/>
    <d v="2021-05-06T00:00:00"/>
    <d v="2021-03-11T00:00:00"/>
    <d v="2021-04-06T00:00:00"/>
    <d v="2021-05-06T00:00:00"/>
    <s v="Defaulted"/>
    <x v="41"/>
    <n v="4.5500000000000007"/>
    <n v="130"/>
    <n v="-125.45"/>
  </r>
  <r>
    <n v="18507"/>
    <d v="2021-02-02T00:00:00"/>
    <s v="Low"/>
    <n v="595"/>
    <n v="75"/>
    <s v="Declined"/>
    <s v="Fraud Risk"/>
    <d v="1899-12-30T00:00:00"/>
    <d v="1899-12-30T00:00:00"/>
    <d v="1899-12-30T00:00:00"/>
    <d v="1899-12-30T00:00:00"/>
    <d v="1899-12-30T00:00:00"/>
    <d v="1899-12-30T00:00:00"/>
    <s v=""/>
    <x v="40"/>
    <n v="0"/>
    <n v="0"/>
    <n v="0"/>
  </r>
  <r>
    <n v="18508"/>
    <d v="2021-03-29T00:00:00"/>
    <s v="Low"/>
    <n v="611"/>
    <n v="87"/>
    <s v="Declined"/>
    <s v="Credit Risk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8509"/>
    <d v="2021-03-28T00:00:00"/>
    <s v="Mid"/>
    <n v="542"/>
    <n v="97"/>
    <s v="Declined"/>
    <s v="Compliance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8510"/>
    <d v="2021-02-18T00:00:00"/>
    <s v="Mid"/>
    <n v="602"/>
    <n v="104"/>
    <s v="Declined"/>
    <s v="Credit Risk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8511"/>
    <d v="2021-02-08T00:00:00"/>
    <s v="Mid"/>
    <n v="684"/>
    <n v="144"/>
    <s v="Approved"/>
    <s v=""/>
    <d v="2021-03-10T00:00:00"/>
    <d v="2021-04-09T00:00:00"/>
    <d v="2021-05-09T00:00:00"/>
    <d v="2021-03-14T00:00:00"/>
    <d v="2021-04-09T00:00:00"/>
    <d v="2021-05-09T00:00:00"/>
    <s v="Paid Back"/>
    <x v="8"/>
    <n v="5.0400000000000009"/>
    <n v="0"/>
    <n v="5.0400000000000009"/>
  </r>
  <r>
    <n v="18512"/>
    <d v="2021-02-02T00:00:00"/>
    <s v="Low"/>
    <n v="642"/>
    <n v="90"/>
    <s v="Approved"/>
    <s v=""/>
    <d v="2021-03-04T00:00:00"/>
    <d v="2021-04-03T00:00:00"/>
    <d v="2021-05-03T00:00:00"/>
    <d v="2021-03-13T00:00:00"/>
    <d v="2021-04-03T00:00:00"/>
    <d v="2021-05-03T00:00:00"/>
    <s v="Paid Back"/>
    <x v="40"/>
    <n v="3.1500000000000004"/>
    <n v="0"/>
    <n v="3.1500000000000004"/>
  </r>
  <r>
    <n v="18513"/>
    <d v="2021-03-07T00:00:00"/>
    <s v="Mid"/>
    <n v="618"/>
    <n v="131"/>
    <s v="Declined"/>
    <s v="System Issue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18514"/>
    <d v="2021-02-06T00:00:00"/>
    <s v="Mid"/>
    <n v="726"/>
    <n v="95"/>
    <s v="Approved"/>
    <s v=""/>
    <d v="2021-03-08T00:00:00"/>
    <d v="2021-04-07T00:00:00"/>
    <d v="2021-05-07T00:00:00"/>
    <d v="2021-03-09T00:00:00"/>
    <d v="2021-04-07T00:00:00"/>
    <d v="2021-05-07T00:00:00"/>
    <s v="Defaulted"/>
    <x v="14"/>
    <n v="3.3250000000000002"/>
    <n v="95"/>
    <n v="-91.674999999999997"/>
  </r>
  <r>
    <n v="18515"/>
    <d v="2021-02-14T00:00:00"/>
    <s v="Mid"/>
    <n v="595"/>
    <n v="123"/>
    <s v="Declined"/>
    <s v="Eligibility"/>
    <d v="1899-12-30T00:00:00"/>
    <d v="1899-12-30T00:00:00"/>
    <d v="1899-12-30T00:00:00"/>
    <d v="1899-12-30T00:00:00"/>
    <d v="1899-12-30T00:00:00"/>
    <d v="1899-12-30T00:00:00"/>
    <s v=""/>
    <x v="39"/>
    <n v="0"/>
    <n v="0"/>
    <n v="0"/>
  </r>
  <r>
    <n v="18516"/>
    <d v="2021-03-28T00:00:00"/>
    <s v="High"/>
    <n v="637"/>
    <n v="169"/>
    <s v="Approved"/>
    <s v=""/>
    <d v="2021-04-27T00:00:00"/>
    <d v="2021-05-27T00:00:00"/>
    <d v="2021-06-26T00:00:00"/>
    <d v="2021-06-02T00:00:00"/>
    <d v="2021-05-27T00:00:00"/>
    <d v="2021-06-26T00:00:00"/>
    <s v="Defaulted"/>
    <x v="50"/>
    <n v="5.9150000000000009"/>
    <n v="169"/>
    <n v="-163.08500000000001"/>
  </r>
  <r>
    <n v="18517"/>
    <d v="2021-03-30T00:00:00"/>
    <s v="Low"/>
    <n v="648"/>
    <n v="118"/>
    <s v="Approved"/>
    <s v=""/>
    <d v="2021-04-29T00:00:00"/>
    <d v="2021-05-29T00:00:00"/>
    <d v="2021-06-28T00:00:00"/>
    <d v="2021-05-04T00:00:00"/>
    <d v="2021-05-29T00:00:00"/>
    <d v="2021-06-28T00:00:00"/>
    <s v="Paid Back"/>
    <x v="6"/>
    <n v="4.1300000000000008"/>
    <n v="0"/>
    <n v="4.1300000000000008"/>
  </r>
  <r>
    <n v="18518"/>
    <d v="2021-02-24T00:00:00"/>
    <s v="High"/>
    <n v="564"/>
    <n v="131"/>
    <s v="Declined"/>
    <s v="Compliance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8519"/>
    <d v="2021-02-19T00:00:00"/>
    <s v="Mid"/>
    <n v="714"/>
    <n v="59"/>
    <s v="Approved"/>
    <s v=""/>
    <d v="2021-03-21T00:00:00"/>
    <d v="2021-04-20T00:00:00"/>
    <d v="2021-05-20T00:00:00"/>
    <d v="2021-03-29T00:00:00"/>
    <d v="2021-04-20T00:00:00"/>
    <d v="2021-05-20T00:00:00"/>
    <s v="Paid Back"/>
    <x v="51"/>
    <n v="2.0650000000000004"/>
    <n v="0"/>
    <n v="2.0650000000000004"/>
  </r>
  <r>
    <n v="18520"/>
    <d v="2021-03-03T00:00:00"/>
    <s v="Mid"/>
    <n v="587"/>
    <n v="146"/>
    <s v="Declined"/>
    <s v="Credit Risk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8521"/>
    <d v="2021-03-31T00:00:00"/>
    <s v="Mid"/>
    <n v="693"/>
    <n v="110"/>
    <s v="Approved"/>
    <s v=""/>
    <d v="2021-04-30T00:00:00"/>
    <d v="2021-05-30T00:00:00"/>
    <d v="2021-06-29T00:00:00"/>
    <d v="2021-05-04T00:00:00"/>
    <d v="2021-05-30T00:00:00"/>
    <d v="2021-06-29T00:00:00"/>
    <s v="Paid Back"/>
    <x v="55"/>
    <n v="3.8500000000000005"/>
    <n v="0"/>
    <n v="3.8500000000000005"/>
  </r>
  <r>
    <n v="18522"/>
    <d v="2021-03-15T00:00:00"/>
    <s v="Low"/>
    <n v="595"/>
    <n v="80"/>
    <s v="Declined"/>
    <s v="Credit Risk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8523"/>
    <d v="2021-02-06T00:00:00"/>
    <s v="Mid"/>
    <n v="546"/>
    <n v="97"/>
    <s v="Declined"/>
    <s v="Eligibility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8524"/>
    <d v="2021-01-14T00:00:00"/>
    <s v="Mid"/>
    <n v="655"/>
    <n v="83"/>
    <s v="Approved"/>
    <s v=""/>
    <d v="2021-02-13T00:00:00"/>
    <d v="2021-03-15T00:00:00"/>
    <d v="2021-04-14T00:00:00"/>
    <d v="2021-02-13T00:00:00"/>
    <d v="2021-03-15T00:00:00"/>
    <d v="2021-04-14T00:00:00"/>
    <s v="Paid Back"/>
    <x v="69"/>
    <n v="2.9050000000000002"/>
    <n v="0"/>
    <n v="2.9050000000000002"/>
  </r>
  <r>
    <n v="18525"/>
    <d v="2021-03-11T00:00:00"/>
    <s v="Mid"/>
    <n v="641"/>
    <n v="85"/>
    <s v="Approved"/>
    <s v=""/>
    <d v="2021-04-10T00:00:00"/>
    <d v="2021-05-10T00:00:00"/>
    <d v="2021-06-09T00:00:00"/>
    <d v="2021-04-11T00:00:00"/>
    <d v="2021-05-10T00:00:00"/>
    <d v="2021-06-09T00:00:00"/>
    <s v="Defaulted"/>
    <x v="83"/>
    <n v="2.9750000000000001"/>
    <n v="85"/>
    <n v="-82.025000000000006"/>
  </r>
  <r>
    <n v="18526"/>
    <d v="2021-03-14T00:00:00"/>
    <s v="Mid"/>
    <n v="648"/>
    <n v="96"/>
    <s v="Approved"/>
    <s v=""/>
    <d v="2021-04-13T00:00:00"/>
    <d v="2021-05-13T00:00:00"/>
    <d v="2021-06-12T00:00:00"/>
    <d v="2021-04-21T00:00:00"/>
    <d v="2021-05-13T00:00:00"/>
    <d v="2021-06-12T00:00:00"/>
    <s v="Defaulted"/>
    <x v="23"/>
    <n v="3.3600000000000003"/>
    <n v="96"/>
    <n v="-92.64"/>
  </r>
  <r>
    <n v="18527"/>
    <d v="2021-03-22T00:00:00"/>
    <s v="Low"/>
    <n v="616"/>
    <n v="114"/>
    <s v="Declined"/>
    <s v="Credit Risk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8528"/>
    <d v="2021-01-19T00:00:00"/>
    <s v="High"/>
    <n v="606"/>
    <n v="150"/>
    <s v="Approved"/>
    <s v=""/>
    <d v="2021-02-18T00:00:00"/>
    <d v="2021-03-20T00:00:00"/>
    <d v="2021-04-19T00:00:00"/>
    <d v="2021-03-10T00:00:00"/>
    <d v="2021-03-20T00:00:00"/>
    <d v="2021-04-19T00:00:00"/>
    <s v="Defaulted"/>
    <x v="29"/>
    <n v="5.2500000000000009"/>
    <n v="150"/>
    <n v="-144.75"/>
  </r>
  <r>
    <n v="18529"/>
    <d v="2021-03-13T00:00:00"/>
    <s v="Low"/>
    <n v="635"/>
    <n v="93"/>
    <s v="Approved"/>
    <s v=""/>
    <d v="2021-04-12T00:00:00"/>
    <d v="2021-05-12T00:00:00"/>
    <d v="2021-06-11T00:00:00"/>
    <d v="2021-05-04T00:00:00"/>
    <d v="2021-05-12T00:00:00"/>
    <d v="2021-06-11T00:00:00"/>
    <s v="Defaulted"/>
    <x v="5"/>
    <n v="3.2550000000000003"/>
    <n v="93"/>
    <n v="-89.745000000000005"/>
  </r>
  <r>
    <n v="18530"/>
    <d v="2021-03-08T00:00:00"/>
    <s v="High"/>
    <n v="601"/>
    <n v="89"/>
    <s v="Approved"/>
    <s v=""/>
    <d v="2021-04-07T00:00:00"/>
    <d v="2021-05-07T00:00:00"/>
    <d v="2021-06-06T00:00:00"/>
    <d v="2021-04-27T00:00:00"/>
    <d v="2021-05-07T00:00:00"/>
    <d v="2021-06-06T00:00:00"/>
    <s v="Defaulted"/>
    <x v="7"/>
    <n v="3.1150000000000002"/>
    <n v="89"/>
    <n v="-85.885000000000005"/>
  </r>
  <r>
    <n v="18531"/>
    <d v="2021-02-23T00:00:00"/>
    <s v="High"/>
    <n v="688"/>
    <n v="105"/>
    <s v="Approved"/>
    <s v=""/>
    <d v="2021-03-25T00:00:00"/>
    <d v="2021-04-24T00:00:00"/>
    <d v="2021-05-24T00:00:00"/>
    <d v="2021-03-30T00:00:00"/>
    <d v="2021-04-24T00:00:00"/>
    <d v="2021-05-24T00:00:00"/>
    <s v="Paid Back"/>
    <x v="48"/>
    <n v="3.6750000000000003"/>
    <n v="0"/>
    <n v="3.6750000000000003"/>
  </r>
  <r>
    <n v="18532"/>
    <d v="2021-02-18T00:00:00"/>
    <s v="High"/>
    <n v="642"/>
    <n v="97"/>
    <s v="Approved"/>
    <s v=""/>
    <d v="2021-03-20T00:00:00"/>
    <d v="2021-04-19T00:00:00"/>
    <d v="2021-05-19T00:00:00"/>
    <d v="2021-03-29T00:00:00"/>
    <d v="2021-04-19T00:00:00"/>
    <d v="2021-05-19T00:00:00"/>
    <s v="Paid Back"/>
    <x v="24"/>
    <n v="3.3950000000000005"/>
    <n v="0"/>
    <n v="3.3950000000000005"/>
  </r>
  <r>
    <n v="18533"/>
    <d v="2021-02-15T00:00:00"/>
    <s v="High"/>
    <n v="688"/>
    <n v="128"/>
    <s v="Approved"/>
    <s v=""/>
    <d v="2021-03-17T00:00:00"/>
    <d v="2021-04-16T00:00:00"/>
    <d v="2021-05-16T00:00:00"/>
    <d v="2021-03-25T00:00:00"/>
    <d v="2021-04-16T00:00:00"/>
    <d v="2021-05-16T00:00:00"/>
    <s v="Defaulted"/>
    <x v="43"/>
    <n v="4.4800000000000004"/>
    <n v="128"/>
    <n v="-123.52"/>
  </r>
  <r>
    <n v="18534"/>
    <d v="2021-01-31T00:00:00"/>
    <s v="High"/>
    <n v="619"/>
    <n v="93"/>
    <s v="Approved"/>
    <s v=""/>
    <d v="2021-03-02T00:00:00"/>
    <d v="2021-04-01T00:00:00"/>
    <d v="2021-05-01T00:00:00"/>
    <d v="2021-03-31T00:00:00"/>
    <d v="2021-04-01T00:00:00"/>
    <d v="2021-05-01T00:00:00"/>
    <s v="Paid Back"/>
    <x v="79"/>
    <n v="3.2550000000000003"/>
    <n v="0"/>
    <n v="3.2550000000000003"/>
  </r>
  <r>
    <n v="18535"/>
    <d v="2021-01-14T00:00:00"/>
    <s v="Mid"/>
    <n v="553"/>
    <n v="103"/>
    <s v="Declined"/>
    <s v="Fraud Risk"/>
    <d v="1899-12-30T00:00:00"/>
    <d v="1899-12-30T00:00:00"/>
    <d v="1899-12-30T00:00:00"/>
    <d v="1899-12-30T00:00:00"/>
    <d v="1899-12-30T00:00:00"/>
    <d v="1899-12-30T00:00:00"/>
    <s v=""/>
    <x v="69"/>
    <n v="0"/>
    <n v="0"/>
    <n v="0"/>
  </r>
  <r>
    <n v="18536"/>
    <d v="2021-03-25T00:00:00"/>
    <s v="Mid"/>
    <n v="591"/>
    <n v="101"/>
    <s v="Approved"/>
    <s v=""/>
    <d v="2021-04-24T00:00:00"/>
    <d v="2021-05-24T00:00:00"/>
    <d v="2021-06-23T00:00:00"/>
    <d v="2021-05-03T00:00:00"/>
    <d v="2021-05-24T00:00:00"/>
    <d v="2021-06-23T00:00:00"/>
    <s v="Defaulted"/>
    <x v="82"/>
    <n v="3.5350000000000001"/>
    <n v="101"/>
    <n v="-97.465000000000003"/>
  </r>
  <r>
    <n v="18537"/>
    <d v="2021-02-26T00:00:00"/>
    <s v="Mid"/>
    <n v="619"/>
    <n v="79"/>
    <s v="Declined"/>
    <s v="Credit Risk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8538"/>
    <d v="2021-01-24T00:00:00"/>
    <s v="Low"/>
    <n v="570"/>
    <n v="108"/>
    <s v="Declined"/>
    <s v="Fraud Risk"/>
    <d v="1899-12-30T00:00:00"/>
    <d v="1899-12-30T00:00:00"/>
    <d v="1899-12-30T00:00:00"/>
    <d v="1899-12-30T00:00:00"/>
    <d v="1899-12-30T00:00:00"/>
    <d v="1899-12-30T00:00:00"/>
    <s v=""/>
    <x v="86"/>
    <n v="0"/>
    <n v="0"/>
    <n v="0"/>
  </r>
  <r>
    <n v="18539"/>
    <d v="2021-02-27T00:00:00"/>
    <s v="High"/>
    <n v="593"/>
    <n v="120"/>
    <s v="Declined"/>
    <s v="System Issue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8540"/>
    <d v="2021-02-28T00:00:00"/>
    <s v="Low"/>
    <n v="678"/>
    <n v="78"/>
    <s v="Approved"/>
    <s v=""/>
    <d v="2021-03-30T00:00:00"/>
    <d v="2021-04-29T00:00:00"/>
    <d v="2021-05-29T00:00:00"/>
    <d v="2021-04-01T00:00:00"/>
    <d v="2021-04-29T00:00:00"/>
    <d v="2021-05-29T00:00:00"/>
    <s v="Paid Back"/>
    <x v="9"/>
    <n v="2.7300000000000004"/>
    <n v="0"/>
    <n v="2.7300000000000004"/>
  </r>
  <r>
    <n v="18541"/>
    <d v="2021-02-19T00:00:00"/>
    <s v="Mid"/>
    <n v="574"/>
    <n v="107"/>
    <s v="Declined"/>
    <s v="System Issue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8542"/>
    <d v="2021-03-02T00:00:00"/>
    <s v="Mid"/>
    <n v="699"/>
    <n v="151"/>
    <s v="Approved"/>
    <s v=""/>
    <d v="2021-04-01T00:00:00"/>
    <d v="2021-05-01T00:00:00"/>
    <d v="2021-05-31T00:00:00"/>
    <d v="2021-04-08T00:00:00"/>
    <d v="2021-05-01T00:00:00"/>
    <d v="2021-05-31T00:00:00"/>
    <s v="Defaulted"/>
    <x v="47"/>
    <n v="5.2850000000000001"/>
    <n v="151"/>
    <n v="-145.715"/>
  </r>
  <r>
    <n v="18543"/>
    <d v="2021-03-05T00:00:00"/>
    <s v="Mid"/>
    <n v="576"/>
    <n v="145"/>
    <s v="Declined"/>
    <s v="System Issue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8544"/>
    <d v="2021-03-07T00:00:00"/>
    <s v="Low"/>
    <n v="635"/>
    <n v="126"/>
    <s v="Declined"/>
    <s v="Credit Risk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18545"/>
    <d v="2021-01-30T00:00:00"/>
    <s v="Mid"/>
    <n v="639"/>
    <n v="76"/>
    <s v="Approved"/>
    <s v=""/>
    <d v="2021-03-01T00:00:00"/>
    <d v="2021-03-31T00:00:00"/>
    <d v="2021-04-30T00:00:00"/>
    <d v="2021-03-23T00:00:00"/>
    <d v="2021-03-31T00:00:00"/>
    <d v="2021-04-30T00:00:00"/>
    <s v="Paid Back"/>
    <x v="88"/>
    <n v="2.66"/>
    <n v="0"/>
    <n v="2.66"/>
  </r>
  <r>
    <n v="18546"/>
    <d v="2021-04-01T00:00:00"/>
    <s v="Mid"/>
    <n v="647"/>
    <n v="96"/>
    <s v="Approved"/>
    <s v=""/>
    <d v="2021-05-01T00:00:00"/>
    <d v="2021-05-31T00:00:00"/>
    <d v="2021-06-30T00:00:00"/>
    <d v="2021-05-02T00:00:00"/>
    <d v="2021-05-31T00:00:00"/>
    <d v="2021-06-30T00:00:00"/>
    <s v="Defaulted"/>
    <x v="25"/>
    <n v="3.3600000000000003"/>
    <n v="96"/>
    <n v="-92.64"/>
  </r>
  <r>
    <n v="18547"/>
    <d v="2021-02-02T00:00:00"/>
    <s v="Mid"/>
    <n v="612"/>
    <n v="110"/>
    <s v="Declined"/>
    <s v="System Issue"/>
    <d v="1899-12-30T00:00:00"/>
    <d v="1899-12-30T00:00:00"/>
    <d v="1899-12-30T00:00:00"/>
    <d v="1899-12-30T00:00:00"/>
    <d v="1899-12-30T00:00:00"/>
    <d v="1899-12-30T00:00:00"/>
    <s v=""/>
    <x v="40"/>
    <n v="0"/>
    <n v="0"/>
    <n v="0"/>
  </r>
  <r>
    <n v="18548"/>
    <d v="2021-02-08T00:00:00"/>
    <s v="Mid"/>
    <n v="571"/>
    <n v="71"/>
    <s v="Declined"/>
    <s v="Eligibility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8549"/>
    <d v="2021-02-19T00:00:00"/>
    <s v="Mid"/>
    <n v="572"/>
    <n v="79"/>
    <s v="Declined"/>
    <s v="Compliance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8550"/>
    <d v="2021-04-01T00:00:00"/>
    <s v="Low"/>
    <n v="660"/>
    <n v="98"/>
    <s v="Approved"/>
    <s v=""/>
    <d v="2021-05-01T00:00:00"/>
    <d v="2021-05-31T00:00:00"/>
    <d v="2021-06-30T00:00:00"/>
    <d v="2021-05-03T00:00:00"/>
    <d v="2021-05-31T00:00:00"/>
    <d v="2021-06-30T00:00:00"/>
    <s v="Defaulted"/>
    <x v="25"/>
    <n v="3.43"/>
    <n v="98"/>
    <n v="-94.57"/>
  </r>
  <r>
    <n v="18551"/>
    <d v="2021-03-21T00:00:00"/>
    <s v="Low"/>
    <n v="668"/>
    <n v="121"/>
    <s v="Approved"/>
    <s v=""/>
    <d v="2021-04-20T00:00:00"/>
    <d v="2021-05-20T00:00:00"/>
    <d v="2021-06-19T00:00:00"/>
    <d v="2021-04-22T00:00:00"/>
    <d v="2021-05-20T00:00:00"/>
    <d v="2021-06-19T00:00:00"/>
    <s v="Defaulted"/>
    <x v="66"/>
    <n v="4.2350000000000003"/>
    <n v="121"/>
    <n v="-116.765"/>
  </r>
  <r>
    <n v="18552"/>
    <d v="2021-01-05T00:00:00"/>
    <s v="High"/>
    <n v="641"/>
    <n v="78"/>
    <s v="Approved"/>
    <s v=""/>
    <d v="2021-02-04T00:00:00"/>
    <d v="2021-03-06T00:00:00"/>
    <d v="2021-04-05T00:00:00"/>
    <d v="2021-02-13T00:00:00"/>
    <d v="2021-03-06T00:00:00"/>
    <d v="2021-04-05T00:00:00"/>
    <s v="Paid Back"/>
    <x v="84"/>
    <n v="2.7300000000000004"/>
    <n v="0"/>
    <n v="2.7300000000000004"/>
  </r>
  <r>
    <n v="18553"/>
    <d v="2021-01-12T00:00:00"/>
    <s v="Low"/>
    <n v="597"/>
    <n v="69"/>
    <s v="Declined"/>
    <s v="Credit Risk"/>
    <d v="1899-12-30T00:00:00"/>
    <d v="1899-12-30T00:00:00"/>
    <d v="1899-12-30T00:00:00"/>
    <d v="1899-12-30T00:00:00"/>
    <d v="1899-12-30T00:00:00"/>
    <d v="1899-12-30T00:00:00"/>
    <s v=""/>
    <x v="75"/>
    <n v="0"/>
    <n v="0"/>
    <n v="0"/>
  </r>
  <r>
    <n v="18554"/>
    <d v="2021-02-22T00:00:00"/>
    <s v="Mid"/>
    <n v="607"/>
    <n v="85"/>
    <s v="Declined"/>
    <s v="Compliance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8555"/>
    <d v="2021-03-06T00:00:00"/>
    <s v="Low"/>
    <n v="660"/>
    <n v="94"/>
    <s v="Approved"/>
    <s v=""/>
    <d v="2021-04-05T00:00:00"/>
    <d v="2021-05-05T00:00:00"/>
    <d v="2021-06-04T00:00:00"/>
    <d v="2021-04-06T00:00:00"/>
    <d v="2021-05-05T00:00:00"/>
    <d v="2021-06-04T00:00:00"/>
    <s v="Defaulted"/>
    <x v="3"/>
    <n v="3.2900000000000005"/>
    <n v="94"/>
    <n v="-90.71"/>
  </r>
  <r>
    <n v="18556"/>
    <d v="2021-03-06T00:00:00"/>
    <s v="Low"/>
    <n v="611"/>
    <n v="65"/>
    <s v="Declined"/>
    <s v="Eligibility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8557"/>
    <d v="2021-01-15T00:00:00"/>
    <s v="High"/>
    <n v="636"/>
    <n v="153"/>
    <s v="Approved"/>
    <s v=""/>
    <d v="2021-02-14T00:00:00"/>
    <d v="2021-03-16T00:00:00"/>
    <d v="2021-04-15T00:00:00"/>
    <d v="2021-03-16T00:00:00"/>
    <d v="2021-03-16T00:00:00"/>
    <d v="2021-04-15T00:00:00"/>
    <s v="Paid Back"/>
    <x v="71"/>
    <n v="5.3550000000000004"/>
    <n v="0"/>
    <n v="5.3550000000000004"/>
  </r>
  <r>
    <n v="18558"/>
    <d v="2021-04-02T00:00:00"/>
    <s v="Low"/>
    <n v="572"/>
    <n v="100"/>
    <s v="Declined"/>
    <s v="Fraud Risk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18559"/>
    <d v="2021-01-13T00:00:00"/>
    <s v="High"/>
    <n v="628"/>
    <n v="104"/>
    <s v="Approved"/>
    <s v=""/>
    <d v="2021-02-12T00:00:00"/>
    <d v="2021-03-14T00:00:00"/>
    <d v="2021-04-13T00:00:00"/>
    <d v="2021-02-16T00:00:00"/>
    <d v="2021-03-14T00:00:00"/>
    <d v="2021-04-13T00:00:00"/>
    <s v="Defaulted"/>
    <x v="87"/>
    <n v="3.6400000000000006"/>
    <n v="104"/>
    <n v="-100.36"/>
  </r>
  <r>
    <n v="18560"/>
    <d v="2021-01-28T00:00:00"/>
    <s v="Low"/>
    <n v="513"/>
    <n v="90"/>
    <s v="Declined"/>
    <s v="Compliance"/>
    <d v="1899-12-30T00:00:00"/>
    <d v="1899-12-30T00:00:00"/>
    <d v="1899-12-30T00:00:00"/>
    <d v="1899-12-30T00:00:00"/>
    <d v="1899-12-30T00:00:00"/>
    <d v="1899-12-30T00:00:00"/>
    <s v=""/>
    <x v="56"/>
    <n v="0"/>
    <n v="0"/>
    <n v="0"/>
  </r>
  <r>
    <n v="18561"/>
    <d v="2021-03-04T00:00:00"/>
    <s v="High"/>
    <n v="642"/>
    <n v="112"/>
    <s v="Approved"/>
    <s v=""/>
    <d v="2021-04-03T00:00:00"/>
    <d v="2021-05-03T00:00:00"/>
    <d v="2021-06-02T00:00:00"/>
    <d v="2021-04-08T00:00:00"/>
    <d v="2021-05-03T00:00:00"/>
    <d v="2021-06-02T00:00:00"/>
    <s v="Paid Back"/>
    <x v="54"/>
    <n v="3.9200000000000004"/>
    <n v="0"/>
    <n v="3.9200000000000004"/>
  </r>
  <r>
    <n v="18562"/>
    <d v="2021-02-07T00:00:00"/>
    <s v="High"/>
    <n v="630"/>
    <n v="58"/>
    <s v="Approved"/>
    <s v=""/>
    <d v="2021-03-09T00:00:00"/>
    <d v="2021-04-08T00:00:00"/>
    <d v="2021-05-08T00:00:00"/>
    <d v="2021-04-07T00:00:00"/>
    <d v="2021-04-08T00:00:00"/>
    <d v="2021-05-08T00:00:00"/>
    <s v="Defaulted"/>
    <x v="16"/>
    <n v="2.0300000000000002"/>
    <n v="58"/>
    <n v="-55.97"/>
  </r>
  <r>
    <n v="18563"/>
    <d v="2021-02-20T00:00:00"/>
    <s v="Low"/>
    <n v="639"/>
    <n v="92"/>
    <s v="Declined"/>
    <s v="System Issu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8564"/>
    <d v="2021-01-26T00:00:00"/>
    <s v="Mid"/>
    <n v="575"/>
    <n v="75"/>
    <s v="Declined"/>
    <s v="Fraud Risk"/>
    <d v="1899-12-30T00:00:00"/>
    <d v="1899-12-30T00:00:00"/>
    <d v="1899-12-30T00:00:00"/>
    <d v="1899-12-30T00:00:00"/>
    <d v="1899-12-30T00:00:00"/>
    <d v="1899-12-30T00:00:00"/>
    <s v=""/>
    <x v="80"/>
    <n v="0"/>
    <n v="0"/>
    <n v="0"/>
  </r>
  <r>
    <n v="18565"/>
    <d v="2021-01-15T00:00:00"/>
    <s v="Low"/>
    <n v="672"/>
    <n v="83"/>
    <s v="Approved"/>
    <s v=""/>
    <d v="2021-02-14T00:00:00"/>
    <d v="2021-03-16T00:00:00"/>
    <d v="2021-04-15T00:00:00"/>
    <d v="2021-02-24T00:00:00"/>
    <d v="2021-03-16T00:00:00"/>
    <d v="2021-04-15T00:00:00"/>
    <s v="Paid Back"/>
    <x v="71"/>
    <n v="2.9050000000000002"/>
    <n v="0"/>
    <n v="2.9050000000000002"/>
  </r>
  <r>
    <n v="18566"/>
    <d v="2021-02-08T00:00:00"/>
    <s v="Low"/>
    <n v="603"/>
    <n v="128"/>
    <s v="Declined"/>
    <s v="Fraud Risk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8567"/>
    <d v="2021-03-27T00:00:00"/>
    <s v="Low"/>
    <n v="584"/>
    <n v="120"/>
    <s v="Declined"/>
    <s v="Eligibility"/>
    <d v="1899-12-30T00:00:00"/>
    <d v="1899-12-30T00:00:00"/>
    <d v="1899-12-30T00:00:00"/>
    <d v="1899-12-30T00:00:00"/>
    <d v="1899-12-30T00:00:00"/>
    <d v="1899-12-30T00:00:00"/>
    <s v=""/>
    <x v="57"/>
    <n v="0"/>
    <n v="0"/>
    <n v="0"/>
  </r>
  <r>
    <n v="18568"/>
    <d v="2021-03-20T00:00:00"/>
    <s v="High"/>
    <n v="659"/>
    <n v="103"/>
    <s v="Approved"/>
    <s v=""/>
    <d v="2021-04-19T00:00:00"/>
    <d v="2021-05-19T00:00:00"/>
    <d v="2021-06-18T00:00:00"/>
    <d v="2021-04-27T00:00:00"/>
    <d v="2021-05-19T00:00:00"/>
    <d v="2021-06-18T00:00:00"/>
    <s v="Defaulted"/>
    <x v="10"/>
    <n v="3.6050000000000004"/>
    <n v="103"/>
    <n v="-99.394999999999996"/>
  </r>
  <r>
    <n v="18569"/>
    <d v="2021-01-24T00:00:00"/>
    <s v="High"/>
    <n v="604"/>
    <n v="100"/>
    <s v="Approved"/>
    <s v=""/>
    <d v="2021-02-23T00:00:00"/>
    <d v="2021-03-25T00:00:00"/>
    <d v="2021-04-24T00:00:00"/>
    <d v="2021-03-14T00:00:00"/>
    <d v="2021-03-25T00:00:00"/>
    <d v="2021-04-24T00:00:00"/>
    <s v="Paid Back"/>
    <x v="86"/>
    <n v="3.5000000000000004"/>
    <n v="0"/>
    <n v="3.5000000000000004"/>
  </r>
  <r>
    <n v="18570"/>
    <d v="2021-03-08T00:00:00"/>
    <s v="Low"/>
    <n v="627"/>
    <n v="55"/>
    <s v="Declined"/>
    <s v="Compliance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8571"/>
    <d v="2021-01-21T00:00:00"/>
    <s v="Low"/>
    <n v="627"/>
    <n v="100"/>
    <s v="Declined"/>
    <s v="Compliance"/>
    <d v="1899-12-30T00:00:00"/>
    <d v="1899-12-30T00:00:00"/>
    <d v="1899-12-30T00:00:00"/>
    <d v="1899-12-30T00:00:00"/>
    <d v="1899-12-30T00:00:00"/>
    <d v="1899-12-30T00:00:00"/>
    <s v=""/>
    <x v="62"/>
    <n v="0"/>
    <n v="0"/>
    <n v="0"/>
  </r>
  <r>
    <n v="18572"/>
    <d v="2021-02-08T00:00:00"/>
    <s v="Mid"/>
    <n v="662"/>
    <n v="135"/>
    <s v="Approved"/>
    <s v=""/>
    <d v="2021-03-10T00:00:00"/>
    <d v="2021-04-09T00:00:00"/>
    <d v="2021-05-09T00:00:00"/>
    <d v="2021-03-19T00:00:00"/>
    <d v="2021-04-09T00:00:00"/>
    <d v="2021-05-09T00:00:00"/>
    <s v="Defaulted"/>
    <x v="8"/>
    <n v="4.7250000000000005"/>
    <n v="135"/>
    <n v="-130.27500000000001"/>
  </r>
  <r>
    <n v="18573"/>
    <d v="2021-02-09T00:00:00"/>
    <s v="Low"/>
    <n v="591"/>
    <n v="86"/>
    <s v="Declined"/>
    <s v="Eligibility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8574"/>
    <d v="2021-03-07T00:00:00"/>
    <s v="Mid"/>
    <n v="634"/>
    <n v="125"/>
    <s v="Approved"/>
    <s v=""/>
    <d v="2021-04-06T00:00:00"/>
    <d v="2021-05-06T00:00:00"/>
    <d v="2021-06-05T00:00:00"/>
    <d v="2021-04-19T00:00:00"/>
    <d v="2021-05-06T00:00:00"/>
    <d v="2021-06-05T00:00:00"/>
    <s v="Paid Back"/>
    <x v="2"/>
    <n v="4.375"/>
    <n v="0"/>
    <n v="4.375"/>
  </r>
  <r>
    <n v="18575"/>
    <d v="2021-02-20T00:00:00"/>
    <s v="Low"/>
    <n v="643"/>
    <n v="117"/>
    <s v="Approved"/>
    <s v=""/>
    <d v="2021-03-22T00:00:00"/>
    <d v="2021-04-21T00:00:00"/>
    <d v="2021-05-21T00:00:00"/>
    <d v="2021-03-24T00:00:00"/>
    <d v="2021-04-21T00:00:00"/>
    <d v="2021-05-21T00:00:00"/>
    <s v="Paid Back"/>
    <x v="64"/>
    <n v="4.0950000000000006"/>
    <n v="0"/>
    <n v="4.0950000000000006"/>
  </r>
  <r>
    <n v="18576"/>
    <d v="2021-03-31T00:00:00"/>
    <s v="Mid"/>
    <n v="615"/>
    <n v="103"/>
    <s v="Declined"/>
    <s v="Credit Risk"/>
    <d v="1899-12-30T00:00:00"/>
    <d v="1899-12-30T00:00:00"/>
    <d v="1899-12-30T00:00:00"/>
    <d v="1899-12-30T00:00:00"/>
    <d v="1899-12-30T00:00:00"/>
    <d v="1899-12-30T00:00:00"/>
    <s v=""/>
    <x v="55"/>
    <n v="0"/>
    <n v="0"/>
    <n v="0"/>
  </r>
  <r>
    <n v="18577"/>
    <d v="2021-03-31T00:00:00"/>
    <s v="Mid"/>
    <n v="554"/>
    <n v="100"/>
    <s v="Declined"/>
    <s v="Credit Risk"/>
    <d v="1899-12-30T00:00:00"/>
    <d v="1899-12-30T00:00:00"/>
    <d v="1899-12-30T00:00:00"/>
    <d v="1899-12-30T00:00:00"/>
    <d v="1899-12-30T00:00:00"/>
    <d v="1899-12-30T00:00:00"/>
    <s v=""/>
    <x v="55"/>
    <n v="0"/>
    <n v="0"/>
    <n v="0"/>
  </r>
  <r>
    <n v="18578"/>
    <d v="2021-03-10T00:00:00"/>
    <s v="High"/>
    <n v="663"/>
    <n v="80"/>
    <s v="Approved"/>
    <s v=""/>
    <d v="2021-04-09T00:00:00"/>
    <d v="2021-05-09T00:00:00"/>
    <d v="2021-06-08T00:00:00"/>
    <d v="2021-04-13T00:00:00"/>
    <d v="2021-05-09T00:00:00"/>
    <d v="2021-06-08T00:00:00"/>
    <s v="Paid Back"/>
    <x v="13"/>
    <n v="2.8000000000000003"/>
    <n v="0"/>
    <n v="2.8000000000000003"/>
  </r>
  <r>
    <n v="18579"/>
    <d v="2021-02-26T00:00:00"/>
    <s v="Low"/>
    <n v="625"/>
    <n v="79"/>
    <s v="Declined"/>
    <s v="System Issue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8580"/>
    <d v="2021-02-11T00:00:00"/>
    <s v="Low"/>
    <n v="665"/>
    <n v="136"/>
    <s v="Approved"/>
    <s v=""/>
    <d v="2021-03-13T00:00:00"/>
    <d v="2021-04-12T00:00:00"/>
    <d v="2021-05-12T00:00:00"/>
    <d v="2021-03-14T00:00:00"/>
    <d v="2021-04-12T00:00:00"/>
    <d v="2021-05-12T00:00:00"/>
    <s v="Paid Back"/>
    <x v="17"/>
    <n v="4.7600000000000007"/>
    <n v="0"/>
    <n v="4.7600000000000007"/>
  </r>
  <r>
    <n v="18581"/>
    <d v="2021-03-03T00:00:00"/>
    <s v="Low"/>
    <n v="611"/>
    <n v="114"/>
    <s v="Declined"/>
    <s v="Fraud Risk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8582"/>
    <d v="2021-03-02T00:00:00"/>
    <s v="Mid"/>
    <n v="612"/>
    <n v="118"/>
    <s v="Declined"/>
    <s v="System Issue"/>
    <d v="1899-12-30T00:00:00"/>
    <d v="1899-12-30T00:00:00"/>
    <d v="1899-12-30T00:00:00"/>
    <d v="1899-12-30T00:00:00"/>
    <d v="1899-12-30T00:00:00"/>
    <d v="1899-12-30T00:00:00"/>
    <s v=""/>
    <x v="47"/>
    <n v="0"/>
    <n v="0"/>
    <n v="0"/>
  </r>
  <r>
    <n v="18583"/>
    <d v="2021-03-02T00:00:00"/>
    <s v="Low"/>
    <n v="596"/>
    <n v="52"/>
    <s v="Declined"/>
    <s v="System Issue"/>
    <d v="1899-12-30T00:00:00"/>
    <d v="1899-12-30T00:00:00"/>
    <d v="1899-12-30T00:00:00"/>
    <d v="1899-12-30T00:00:00"/>
    <d v="1899-12-30T00:00:00"/>
    <d v="1899-12-30T00:00:00"/>
    <s v=""/>
    <x v="47"/>
    <n v="0"/>
    <n v="0"/>
    <n v="0"/>
  </r>
  <r>
    <n v="18584"/>
    <d v="2021-01-09T00:00:00"/>
    <s v="Low"/>
    <n v="640"/>
    <n v="125"/>
    <s v="Declined"/>
    <s v="System Issue"/>
    <d v="1899-12-30T00:00:00"/>
    <d v="1899-12-30T00:00:00"/>
    <d v="1899-12-30T00:00:00"/>
    <d v="1899-12-30T00:00:00"/>
    <d v="1899-12-30T00:00:00"/>
    <d v="1899-12-30T00:00:00"/>
    <s v=""/>
    <x v="28"/>
    <n v="0"/>
    <n v="0"/>
    <n v="0"/>
  </r>
  <r>
    <n v="18585"/>
    <d v="2021-01-25T00:00:00"/>
    <s v="Mid"/>
    <n v="626"/>
    <n v="86"/>
    <s v="Approved"/>
    <s v=""/>
    <d v="2021-02-24T00:00:00"/>
    <d v="2021-03-26T00:00:00"/>
    <d v="2021-04-25T00:00:00"/>
    <d v="2021-03-24T00:00:00"/>
    <d v="2021-03-26T00:00:00"/>
    <d v="2021-04-25T00:00:00"/>
    <s v="Paid Back"/>
    <x v="30"/>
    <n v="3.0100000000000002"/>
    <n v="0"/>
    <n v="3.0100000000000002"/>
  </r>
  <r>
    <n v="18586"/>
    <d v="2021-02-16T00:00:00"/>
    <s v="Low"/>
    <n v="659"/>
    <n v="108"/>
    <s v="Approved"/>
    <s v=""/>
    <d v="2021-03-18T00:00:00"/>
    <d v="2021-04-17T00:00:00"/>
    <d v="2021-05-17T00:00:00"/>
    <d v="2021-03-19T00:00:00"/>
    <d v="2021-04-17T00:00:00"/>
    <d v="2021-05-17T00:00:00"/>
    <s v="Defaulted"/>
    <x v="35"/>
    <n v="3.7800000000000002"/>
    <n v="108"/>
    <n v="-104.22"/>
  </r>
  <r>
    <n v="18587"/>
    <d v="2021-02-25T00:00:00"/>
    <s v="Mid"/>
    <n v="592"/>
    <n v="124"/>
    <s v="Declined"/>
    <s v="Compliance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8588"/>
    <d v="2021-03-22T00:00:00"/>
    <s v="Mid"/>
    <n v="668"/>
    <n v="91"/>
    <s v="Approved"/>
    <s v=""/>
    <d v="2021-04-21T00:00:00"/>
    <d v="2021-05-21T00:00:00"/>
    <d v="2021-06-20T00:00:00"/>
    <d v="2021-04-30T00:00:00"/>
    <d v="2021-05-21T00:00:00"/>
    <d v="2021-06-20T00:00:00"/>
    <s v="Defaulted"/>
    <x v="52"/>
    <n v="3.1850000000000005"/>
    <n v="91"/>
    <n v="-87.814999999999998"/>
  </r>
  <r>
    <n v="18589"/>
    <d v="2021-02-18T00:00:00"/>
    <s v="High"/>
    <n v="667"/>
    <n v="153"/>
    <s v="Approved"/>
    <s v=""/>
    <d v="2021-03-20T00:00:00"/>
    <d v="2021-04-19T00:00:00"/>
    <d v="2021-05-19T00:00:00"/>
    <d v="2021-03-22T00:00:00"/>
    <d v="2021-04-19T00:00:00"/>
    <d v="2021-05-19T00:00:00"/>
    <s v="Defaulted"/>
    <x v="24"/>
    <n v="5.3550000000000004"/>
    <n v="153"/>
    <n v="-147.64500000000001"/>
  </r>
  <r>
    <n v="18590"/>
    <d v="2021-01-18T00:00:00"/>
    <s v="Mid"/>
    <n v="541"/>
    <n v="106"/>
    <s v="Declined"/>
    <s v="Credit Risk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18591"/>
    <d v="2021-03-31T00:00:00"/>
    <s v="Low"/>
    <n v="651"/>
    <n v="134"/>
    <s v="Approved"/>
    <s v=""/>
    <d v="2021-04-30T00:00:00"/>
    <d v="2021-05-30T00:00:00"/>
    <d v="2021-06-29T00:00:00"/>
    <d v="2021-04-30T00:00:00"/>
    <d v="2021-05-30T00:00:00"/>
    <d v="2021-06-29T00:00:00"/>
    <s v="Defaulted"/>
    <x v="55"/>
    <n v="4.6900000000000004"/>
    <n v="134"/>
    <n v="-129.31"/>
  </r>
  <r>
    <n v="18592"/>
    <d v="2021-02-19T00:00:00"/>
    <s v="Low"/>
    <n v="639"/>
    <n v="155"/>
    <s v="Declined"/>
    <s v="Fraud Risk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8593"/>
    <d v="2021-03-31T00:00:00"/>
    <s v="Mid"/>
    <n v="655"/>
    <n v="145"/>
    <s v="Approved"/>
    <s v=""/>
    <d v="2021-04-30T00:00:00"/>
    <d v="2021-05-30T00:00:00"/>
    <d v="2021-06-29T00:00:00"/>
    <d v="2021-05-09T00:00:00"/>
    <d v="2021-05-30T00:00:00"/>
    <d v="2021-06-29T00:00:00"/>
    <s v="Defaulted"/>
    <x v="55"/>
    <n v="5.0750000000000002"/>
    <n v="145"/>
    <n v="-139.92500000000001"/>
  </r>
  <r>
    <n v="18594"/>
    <d v="2021-01-13T00:00:00"/>
    <s v="Low"/>
    <n v="626"/>
    <n v="89"/>
    <s v="Declined"/>
    <s v="Compliance"/>
    <d v="1899-12-30T00:00:00"/>
    <d v="1899-12-30T00:00:00"/>
    <d v="1899-12-30T00:00:00"/>
    <d v="1899-12-30T00:00:00"/>
    <d v="1899-12-30T00:00:00"/>
    <d v="1899-12-30T00:00:00"/>
    <s v=""/>
    <x v="87"/>
    <n v="0"/>
    <n v="0"/>
    <n v="0"/>
  </r>
  <r>
    <n v="18595"/>
    <d v="2021-02-23T00:00:00"/>
    <s v="High"/>
    <n v="605"/>
    <n v="94"/>
    <s v="Approved"/>
    <s v=""/>
    <d v="2021-03-25T00:00:00"/>
    <d v="2021-04-24T00:00:00"/>
    <d v="2021-05-24T00:00:00"/>
    <d v="2021-04-02T00:00:00"/>
    <d v="2021-04-24T00:00:00"/>
    <d v="2021-05-24T00:00:00"/>
    <s v="Paid Back"/>
    <x v="48"/>
    <n v="3.2900000000000005"/>
    <n v="0"/>
    <n v="3.2900000000000005"/>
  </r>
  <r>
    <n v="18596"/>
    <d v="2021-01-03T00:00:00"/>
    <s v="Mid"/>
    <n v="701"/>
    <n v="104"/>
    <s v="Approved"/>
    <s v=""/>
    <d v="2021-02-02T00:00:00"/>
    <d v="2021-03-04T00:00:00"/>
    <d v="2021-04-03T00:00:00"/>
    <d v="2021-02-11T00:00:00"/>
    <d v="2021-03-04T00:00:00"/>
    <d v="2021-04-03T00:00:00"/>
    <s v="Defaulted"/>
    <x v="21"/>
    <n v="3.6400000000000006"/>
    <n v="104"/>
    <n v="-100.36"/>
  </r>
  <r>
    <n v="18597"/>
    <d v="2021-03-31T00:00:00"/>
    <s v="Low"/>
    <n v="599"/>
    <n v="75"/>
    <s v="Declined"/>
    <s v="Fraud Risk"/>
    <d v="1899-12-30T00:00:00"/>
    <d v="1899-12-30T00:00:00"/>
    <d v="1899-12-30T00:00:00"/>
    <d v="1899-12-30T00:00:00"/>
    <d v="1899-12-30T00:00:00"/>
    <d v="1899-12-30T00:00:00"/>
    <s v=""/>
    <x v="55"/>
    <n v="0"/>
    <n v="0"/>
    <n v="0"/>
  </r>
  <r>
    <n v="18598"/>
    <d v="2021-02-19T00:00:00"/>
    <s v="High"/>
    <n v="633"/>
    <n v="130"/>
    <s v="Approved"/>
    <s v=""/>
    <d v="2021-03-21T00:00:00"/>
    <d v="2021-04-20T00:00:00"/>
    <d v="2021-05-20T00:00:00"/>
    <d v="2021-04-05T00:00:00"/>
    <d v="2021-04-20T00:00:00"/>
    <d v="2021-05-20T00:00:00"/>
    <s v="Defaulted"/>
    <x v="51"/>
    <n v="4.5500000000000007"/>
    <n v="130"/>
    <n v="-125.45"/>
  </r>
  <r>
    <n v="18599"/>
    <d v="2021-02-11T00:00:00"/>
    <s v="Low"/>
    <n v="625"/>
    <n v="107"/>
    <s v="Declined"/>
    <s v="Fraud Risk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8600"/>
    <d v="2021-03-24T00:00:00"/>
    <s v="Low"/>
    <n v="665"/>
    <n v="119"/>
    <s v="Approved"/>
    <s v=""/>
    <d v="2021-04-23T00:00:00"/>
    <d v="2021-05-23T00:00:00"/>
    <d v="2021-06-22T00:00:00"/>
    <d v="2021-05-02T00:00:00"/>
    <d v="2021-05-23T00:00:00"/>
    <d v="2021-06-22T00:00:00"/>
    <s v="Paid Back"/>
    <x v="27"/>
    <n v="4.165"/>
    <n v="0"/>
    <n v="4.165"/>
  </r>
  <r>
    <n v="18601"/>
    <d v="2021-02-05T00:00:00"/>
    <s v="Low"/>
    <n v="621"/>
    <n v="121"/>
    <s v="Declined"/>
    <s v="Compliance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8602"/>
    <d v="2021-02-22T00:00:00"/>
    <s v="Low"/>
    <n v="634"/>
    <n v="108"/>
    <s v="Declined"/>
    <s v="Eligibility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8603"/>
    <d v="2021-02-01T00:00:00"/>
    <s v="Low"/>
    <n v="591"/>
    <n v="87"/>
    <s v="Declined"/>
    <s v="Compliance"/>
    <d v="1899-12-30T00:00:00"/>
    <d v="1899-12-30T00:00:00"/>
    <d v="1899-12-30T00:00:00"/>
    <d v="1899-12-30T00:00:00"/>
    <d v="1899-12-30T00:00:00"/>
    <d v="1899-12-30T00:00:00"/>
    <s v=""/>
    <x v="42"/>
    <n v="0"/>
    <n v="0"/>
    <n v="0"/>
  </r>
  <r>
    <n v="18604"/>
    <d v="2021-02-10T00:00:00"/>
    <s v="High"/>
    <n v="530"/>
    <n v="125"/>
    <s v="Declined"/>
    <s v="System Issue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8605"/>
    <d v="2021-03-30T00:00:00"/>
    <s v="Mid"/>
    <n v="595"/>
    <n v="110"/>
    <s v="Approved"/>
    <s v=""/>
    <d v="2021-04-29T00:00:00"/>
    <d v="2021-05-29T00:00:00"/>
    <d v="2021-06-28T00:00:00"/>
    <d v="2021-07-20T00:00:00"/>
    <d v="2021-05-29T00:00:00"/>
    <d v="2021-06-28T00:00:00"/>
    <s v="Paid Back"/>
    <x v="6"/>
    <n v="3.8500000000000005"/>
    <n v="0"/>
    <n v="3.8500000000000005"/>
  </r>
  <r>
    <n v="18606"/>
    <d v="2021-03-25T00:00:00"/>
    <s v="Low"/>
    <n v="595"/>
    <n v="63"/>
    <s v="Declined"/>
    <s v="Eligibility"/>
    <d v="1899-12-30T00:00:00"/>
    <d v="1899-12-30T00:00:00"/>
    <d v="1899-12-30T00:00:00"/>
    <d v="1899-12-30T00:00:00"/>
    <d v="1899-12-30T00:00:00"/>
    <d v="1899-12-30T00:00:00"/>
    <s v=""/>
    <x v="82"/>
    <n v="0"/>
    <n v="0"/>
    <n v="0"/>
  </r>
  <r>
    <n v="18607"/>
    <d v="2021-02-15T00:00:00"/>
    <s v="Mid"/>
    <n v="585"/>
    <n v="25"/>
    <s v="Declined"/>
    <s v="Credit Risk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8608"/>
    <d v="2021-03-04T00:00:00"/>
    <s v="High"/>
    <n v="683"/>
    <n v="117"/>
    <s v="Approved"/>
    <s v=""/>
    <d v="2021-04-03T00:00:00"/>
    <d v="2021-05-03T00:00:00"/>
    <d v="2021-06-02T00:00:00"/>
    <d v="2021-04-04T00:00:00"/>
    <d v="2021-05-03T00:00:00"/>
    <d v="2021-06-02T00:00:00"/>
    <s v="Defaulted"/>
    <x v="54"/>
    <n v="4.0950000000000006"/>
    <n v="117"/>
    <n v="-112.905"/>
  </r>
  <r>
    <n v="18609"/>
    <d v="2021-03-15T00:00:00"/>
    <s v="Mid"/>
    <n v="584"/>
    <n v="96"/>
    <s v="Declined"/>
    <s v="Fraud Risk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8610"/>
    <d v="2021-02-12T00:00:00"/>
    <s v="Mid"/>
    <n v="603"/>
    <n v="117"/>
    <s v="Declined"/>
    <s v="Compliance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8611"/>
    <d v="2021-02-20T00:00:00"/>
    <s v="Low"/>
    <n v="641"/>
    <n v="84"/>
    <s v="Approved"/>
    <s v=""/>
    <d v="2021-03-22T00:00:00"/>
    <d v="2021-04-21T00:00:00"/>
    <d v="2021-05-21T00:00:00"/>
    <d v="2021-03-24T00:00:00"/>
    <d v="2021-04-21T00:00:00"/>
    <d v="2021-05-21T00:00:00"/>
    <s v="Paid Back"/>
    <x v="64"/>
    <n v="2.9400000000000004"/>
    <n v="0"/>
    <n v="2.9400000000000004"/>
  </r>
  <r>
    <n v="18612"/>
    <d v="2021-03-13T00:00:00"/>
    <s v="Mid"/>
    <n v="662"/>
    <n v="143"/>
    <s v="Approved"/>
    <s v=""/>
    <d v="2021-04-12T00:00:00"/>
    <d v="2021-05-12T00:00:00"/>
    <d v="2021-06-11T00:00:00"/>
    <d v="2021-04-18T00:00:00"/>
    <d v="2021-05-12T00:00:00"/>
    <d v="2021-06-11T00:00:00"/>
    <s v="Paid Back"/>
    <x v="5"/>
    <n v="5.0050000000000008"/>
    <n v="0"/>
    <n v="5.0050000000000008"/>
  </r>
  <r>
    <n v="18613"/>
    <d v="2021-03-08T00:00:00"/>
    <s v="Low"/>
    <n v="663"/>
    <n v="146"/>
    <s v="Approved"/>
    <s v=""/>
    <d v="2021-04-07T00:00:00"/>
    <d v="2021-05-07T00:00:00"/>
    <d v="2021-06-06T00:00:00"/>
    <d v="2021-04-08T00:00:00"/>
    <d v="2021-05-07T00:00:00"/>
    <d v="2021-06-06T00:00:00"/>
    <s v="Paid Back"/>
    <x v="7"/>
    <n v="5.1100000000000003"/>
    <n v="0"/>
    <n v="5.1100000000000003"/>
  </r>
  <r>
    <n v="18614"/>
    <d v="2021-03-08T00:00:00"/>
    <s v="Low"/>
    <n v="620"/>
    <n v="119"/>
    <s v="Declined"/>
    <s v="Credit Risk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8615"/>
    <d v="2021-02-01T00:00:00"/>
    <s v="Mid"/>
    <n v="648"/>
    <n v="61"/>
    <s v="Approved"/>
    <s v=""/>
    <d v="2021-03-03T00:00:00"/>
    <d v="2021-04-02T00:00:00"/>
    <d v="2021-05-02T00:00:00"/>
    <d v="2021-03-03T00:00:00"/>
    <d v="2021-04-02T00:00:00"/>
    <d v="2021-05-02T00:00:00"/>
    <s v="Paid Back"/>
    <x v="42"/>
    <n v="2.1350000000000002"/>
    <n v="0"/>
    <n v="2.1350000000000002"/>
  </r>
  <r>
    <n v="18616"/>
    <d v="2021-01-17T00:00:00"/>
    <s v="Mid"/>
    <n v="552"/>
    <n v="30"/>
    <s v="Declined"/>
    <s v="Fraud Risk"/>
    <d v="1899-12-30T00:00:00"/>
    <d v="1899-12-30T00:00:00"/>
    <d v="1899-12-30T00:00:00"/>
    <d v="1899-12-30T00:00:00"/>
    <d v="1899-12-30T00:00:00"/>
    <d v="1899-12-30T00:00:00"/>
    <s v=""/>
    <x v="81"/>
    <n v="0"/>
    <n v="0"/>
    <n v="0"/>
  </r>
  <r>
    <n v="18617"/>
    <d v="2021-03-16T00:00:00"/>
    <s v="Mid"/>
    <n v="656"/>
    <n v="76"/>
    <s v="Approved"/>
    <s v=""/>
    <d v="2021-04-15T00:00:00"/>
    <d v="2021-05-15T00:00:00"/>
    <d v="2021-06-14T00:00:00"/>
    <d v="2021-04-21T00:00:00"/>
    <d v="2021-05-15T00:00:00"/>
    <d v="2021-06-14T00:00:00"/>
    <s v="Defaulted"/>
    <x v="63"/>
    <n v="2.66"/>
    <n v="76"/>
    <n v="-73.34"/>
  </r>
  <r>
    <n v="18618"/>
    <d v="2021-03-09T00:00:00"/>
    <s v="Low"/>
    <n v="659"/>
    <n v="77"/>
    <s v="Approved"/>
    <s v=""/>
    <d v="2021-04-08T00:00:00"/>
    <d v="2021-05-08T00:00:00"/>
    <d v="2021-06-07T00:00:00"/>
    <d v="2021-04-13T00:00:00"/>
    <d v="2021-05-08T00:00:00"/>
    <d v="2021-06-07T00:00:00"/>
    <s v="Defaulted"/>
    <x v="36"/>
    <n v="2.6950000000000003"/>
    <n v="77"/>
    <n v="-74.305000000000007"/>
  </r>
  <r>
    <n v="18619"/>
    <d v="2021-01-25T00:00:00"/>
    <s v="Mid"/>
    <n v="540"/>
    <n v="115"/>
    <s v="Declined"/>
    <s v="Credit Risk"/>
    <d v="1899-12-30T00:00:00"/>
    <d v="1899-12-30T00:00:00"/>
    <d v="1899-12-30T00:00:00"/>
    <d v="1899-12-30T00:00:00"/>
    <d v="1899-12-30T00:00:00"/>
    <d v="1899-12-30T00:00:00"/>
    <s v=""/>
    <x v="30"/>
    <n v="0"/>
    <n v="0"/>
    <n v="0"/>
  </r>
  <r>
    <n v="18620"/>
    <d v="2021-02-04T00:00:00"/>
    <s v="Low"/>
    <n v="596"/>
    <n v="87"/>
    <s v="Declined"/>
    <s v="Compliance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8621"/>
    <d v="2021-02-07T00:00:00"/>
    <s v="Mid"/>
    <n v="588"/>
    <n v="81"/>
    <s v="Declined"/>
    <s v="Compliance"/>
    <d v="1899-12-30T00:00:00"/>
    <d v="1899-12-30T00:00:00"/>
    <d v="1899-12-30T00:00:00"/>
    <d v="1899-12-30T00:00:00"/>
    <d v="1899-12-30T00:00:00"/>
    <d v="1899-12-30T00:00:00"/>
    <s v=""/>
    <x v="16"/>
    <n v="0"/>
    <n v="0"/>
    <n v="0"/>
  </r>
  <r>
    <n v="18622"/>
    <d v="2021-01-06T00:00:00"/>
    <s v="Low"/>
    <n v="664"/>
    <n v="103"/>
    <s v="Approved"/>
    <s v=""/>
    <d v="2021-02-05T00:00:00"/>
    <d v="2021-03-07T00:00:00"/>
    <d v="2021-04-06T00:00:00"/>
    <d v="2021-02-11T00:00:00"/>
    <d v="2021-03-07T00:00:00"/>
    <d v="2021-04-06T00:00:00"/>
    <s v="Defaulted"/>
    <x v="15"/>
    <n v="3.6050000000000004"/>
    <n v="103"/>
    <n v="-99.394999999999996"/>
  </r>
  <r>
    <n v="18623"/>
    <d v="2021-03-17T00:00:00"/>
    <s v="Low"/>
    <n v="595"/>
    <n v="155"/>
    <s v="Approved"/>
    <s v=""/>
    <d v="2021-04-16T00:00:00"/>
    <d v="2021-05-16T00:00:00"/>
    <d v="2021-06-15T00:00:00"/>
    <d v="2021-04-18T00:00:00"/>
    <d v="2021-05-16T00:00:00"/>
    <d v="2021-06-15T00:00:00"/>
    <s v="Paid Back"/>
    <x v="26"/>
    <n v="5.4250000000000007"/>
    <n v="0"/>
    <n v="5.4250000000000007"/>
  </r>
  <r>
    <n v="18624"/>
    <d v="2021-02-05T00:00:00"/>
    <s v="Low"/>
    <n v="718"/>
    <n v="69"/>
    <s v="Approved"/>
    <s v=""/>
    <d v="2021-03-07T00:00:00"/>
    <d v="2021-04-06T00:00:00"/>
    <d v="2021-05-06T00:00:00"/>
    <d v="2021-03-17T00:00:00"/>
    <d v="2021-04-06T00:00:00"/>
    <d v="2021-05-06T00:00:00"/>
    <s v="Defaulted"/>
    <x v="41"/>
    <n v="2.415"/>
    <n v="69"/>
    <n v="-66.584999999999994"/>
  </r>
  <r>
    <n v="18625"/>
    <d v="2021-03-27T00:00:00"/>
    <s v="Low"/>
    <n v="635"/>
    <n v="109"/>
    <s v="Declined"/>
    <s v="Fraud Risk"/>
    <d v="1899-12-30T00:00:00"/>
    <d v="1899-12-30T00:00:00"/>
    <d v="1899-12-30T00:00:00"/>
    <d v="1899-12-30T00:00:00"/>
    <d v="1899-12-30T00:00:00"/>
    <d v="1899-12-30T00:00:00"/>
    <s v=""/>
    <x v="57"/>
    <n v="0"/>
    <n v="0"/>
    <n v="0"/>
  </r>
  <r>
    <n v="18626"/>
    <d v="2021-02-03T00:00:00"/>
    <s v="Low"/>
    <n v="648"/>
    <n v="110"/>
    <s v="Approved"/>
    <s v=""/>
    <d v="2021-03-05T00:00:00"/>
    <d v="2021-04-04T00:00:00"/>
    <d v="2021-05-04T00:00:00"/>
    <d v="2021-03-14T00:00:00"/>
    <d v="2021-04-04T00:00:00"/>
    <d v="2021-05-04T00:00:00"/>
    <s v="Defaulted"/>
    <x v="53"/>
    <n v="3.8500000000000005"/>
    <n v="110"/>
    <n v="-106.15"/>
  </r>
  <r>
    <n v="18627"/>
    <d v="2021-01-08T00:00:00"/>
    <s v="Mid"/>
    <n v="620"/>
    <n v="71"/>
    <s v="Declined"/>
    <s v="Compliance"/>
    <d v="1899-12-30T00:00:00"/>
    <d v="1899-12-30T00:00:00"/>
    <d v="1899-12-30T00:00:00"/>
    <d v="1899-12-30T00:00:00"/>
    <d v="1899-12-30T00:00:00"/>
    <d v="1899-12-30T00:00:00"/>
    <s v=""/>
    <x v="68"/>
    <n v="0"/>
    <n v="0"/>
    <n v="0"/>
  </r>
  <r>
    <n v="18628"/>
    <d v="2021-03-14T00:00:00"/>
    <s v="Low"/>
    <n v="646"/>
    <n v="96"/>
    <s v="Approved"/>
    <s v=""/>
    <d v="2021-04-13T00:00:00"/>
    <d v="2021-05-13T00:00:00"/>
    <d v="2021-06-12T00:00:00"/>
    <d v="2021-04-22T00:00:00"/>
    <d v="2021-05-13T00:00:00"/>
    <d v="2021-06-12T00:00:00"/>
    <s v="Paid Back"/>
    <x v="23"/>
    <n v="3.3600000000000003"/>
    <n v="0"/>
    <n v="3.3600000000000003"/>
  </r>
  <r>
    <n v="18629"/>
    <d v="2021-02-03T00:00:00"/>
    <s v="Low"/>
    <n v="601"/>
    <n v="60"/>
    <s v="Declined"/>
    <s v="Eligibility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8630"/>
    <d v="2021-03-06T00:00:00"/>
    <s v="High"/>
    <n v="581"/>
    <n v="77"/>
    <s v="Declined"/>
    <s v="Fraud Risk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8631"/>
    <d v="2021-03-04T00:00:00"/>
    <s v="Low"/>
    <n v="666"/>
    <n v="127"/>
    <s v="Approved"/>
    <s v=""/>
    <d v="2021-04-03T00:00:00"/>
    <d v="2021-05-03T00:00:00"/>
    <d v="2021-06-02T00:00:00"/>
    <d v="2021-04-13T00:00:00"/>
    <d v="2021-05-03T00:00:00"/>
    <d v="2021-06-02T00:00:00"/>
    <s v="Paid Back"/>
    <x v="54"/>
    <n v="4.4450000000000003"/>
    <n v="0"/>
    <n v="4.4450000000000003"/>
  </r>
  <r>
    <n v="18632"/>
    <d v="2021-03-03T00:00:00"/>
    <s v="Low"/>
    <n v="619"/>
    <n v="64"/>
    <s v="Approved"/>
    <s v=""/>
    <d v="2021-04-02T00:00:00"/>
    <d v="2021-05-02T00:00:00"/>
    <d v="2021-06-01T00:00:00"/>
    <d v="2021-04-30T00:00:00"/>
    <d v="2021-05-02T00:00:00"/>
    <d v="2021-06-01T00:00:00"/>
    <s v="Paid Back"/>
    <x v="11"/>
    <n v="2.2400000000000002"/>
    <n v="0"/>
    <n v="2.2400000000000002"/>
  </r>
  <r>
    <n v="18633"/>
    <d v="2021-03-07T00:00:00"/>
    <s v="Mid"/>
    <n v="589"/>
    <n v="90"/>
    <s v="Declined"/>
    <s v="Eligibility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18634"/>
    <d v="2021-02-08T00:00:00"/>
    <s v="High"/>
    <n v="545"/>
    <n v="81"/>
    <s v="Declined"/>
    <s v="Fraud Risk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8635"/>
    <d v="2021-02-02T00:00:00"/>
    <s v="Low"/>
    <n v="655"/>
    <n v="47"/>
    <s v="Approved"/>
    <s v=""/>
    <d v="2021-03-04T00:00:00"/>
    <d v="2021-04-03T00:00:00"/>
    <d v="2021-05-03T00:00:00"/>
    <d v="2021-03-05T00:00:00"/>
    <d v="2021-04-03T00:00:00"/>
    <d v="2021-05-03T00:00:00"/>
    <s v="Paid Back"/>
    <x v="40"/>
    <n v="1.6450000000000002"/>
    <n v="0"/>
    <n v="1.6450000000000002"/>
  </r>
  <r>
    <n v="18636"/>
    <d v="2021-02-08T00:00:00"/>
    <s v="Low"/>
    <n v="608"/>
    <n v="81"/>
    <s v="Declined"/>
    <s v="Credit Risk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8637"/>
    <d v="2021-02-02T00:00:00"/>
    <s v="High"/>
    <n v="681"/>
    <n v="104"/>
    <s v="Approved"/>
    <s v=""/>
    <d v="2021-03-04T00:00:00"/>
    <d v="2021-04-03T00:00:00"/>
    <d v="2021-05-03T00:00:00"/>
    <d v="2021-03-04T00:00:00"/>
    <d v="2021-04-03T00:00:00"/>
    <d v="2021-05-03T00:00:00"/>
    <s v="Defaulted"/>
    <x v="40"/>
    <n v="3.6400000000000006"/>
    <n v="104"/>
    <n v="-100.36"/>
  </r>
  <r>
    <n v="18638"/>
    <d v="2021-03-18T00:00:00"/>
    <s v="Low"/>
    <n v="596"/>
    <n v="111"/>
    <s v="Declined"/>
    <s v="Fraud Risk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8639"/>
    <d v="2021-02-16T00:00:00"/>
    <s v="Mid"/>
    <n v="626"/>
    <n v="107"/>
    <s v="Approved"/>
    <s v=""/>
    <d v="2021-03-18T00:00:00"/>
    <d v="2021-04-17T00:00:00"/>
    <d v="2021-05-17T00:00:00"/>
    <d v="2021-04-16T00:00:00"/>
    <d v="2021-04-17T00:00:00"/>
    <d v="2021-05-17T00:00:00"/>
    <s v="Paid Back"/>
    <x v="35"/>
    <n v="3.7450000000000006"/>
    <n v="0"/>
    <n v="3.7450000000000006"/>
  </r>
  <r>
    <n v="18640"/>
    <d v="2021-03-22T00:00:00"/>
    <s v="Mid"/>
    <n v="640"/>
    <n v="99"/>
    <s v="Approved"/>
    <s v=""/>
    <d v="2021-04-21T00:00:00"/>
    <d v="2021-05-21T00:00:00"/>
    <d v="2021-06-20T00:00:00"/>
    <d v="2021-04-30T00:00:00"/>
    <d v="2021-05-21T00:00:00"/>
    <d v="2021-06-20T00:00:00"/>
    <s v="Paid Back"/>
    <x v="52"/>
    <n v="3.4650000000000003"/>
    <n v="0"/>
    <n v="3.4650000000000003"/>
  </r>
  <r>
    <n v="18641"/>
    <d v="2021-02-06T00:00:00"/>
    <s v="Mid"/>
    <n v="681"/>
    <n v="59"/>
    <s v="Approved"/>
    <s v=""/>
    <d v="2021-03-08T00:00:00"/>
    <d v="2021-04-07T00:00:00"/>
    <d v="2021-05-07T00:00:00"/>
    <d v="2021-03-18T00:00:00"/>
    <d v="2021-04-07T00:00:00"/>
    <d v="2021-05-07T00:00:00"/>
    <s v="Defaulted"/>
    <x v="14"/>
    <n v="2.0650000000000004"/>
    <n v="59"/>
    <n v="-56.935000000000002"/>
  </r>
  <r>
    <n v="18642"/>
    <d v="2021-02-22T00:00:00"/>
    <s v="Low"/>
    <n v="589"/>
    <n v="66"/>
    <s v="Declined"/>
    <s v="Compliance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8643"/>
    <d v="2021-03-14T00:00:00"/>
    <s v="Low"/>
    <n v="643"/>
    <n v="115"/>
    <s v="Approved"/>
    <s v=""/>
    <d v="2021-04-13T00:00:00"/>
    <d v="2021-05-13T00:00:00"/>
    <d v="2021-06-12T00:00:00"/>
    <d v="2021-04-15T00:00:00"/>
    <d v="2021-05-13T00:00:00"/>
    <d v="2021-06-12T00:00:00"/>
    <s v="Defaulted"/>
    <x v="23"/>
    <n v="4.0250000000000004"/>
    <n v="115"/>
    <n v="-110.97499999999999"/>
  </r>
  <r>
    <n v="18644"/>
    <d v="2021-03-15T00:00:00"/>
    <s v="Low"/>
    <n v="591"/>
    <n v="115"/>
    <s v="Declined"/>
    <s v="Eligibility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8645"/>
    <d v="2021-03-16T00:00:00"/>
    <s v="Mid"/>
    <n v="650"/>
    <n v="132"/>
    <s v="Approved"/>
    <s v=""/>
    <d v="2021-04-15T00:00:00"/>
    <d v="2021-05-15T00:00:00"/>
    <d v="2021-06-14T00:00:00"/>
    <d v="2021-04-25T00:00:00"/>
    <d v="2021-05-15T00:00:00"/>
    <d v="2021-06-14T00:00:00"/>
    <s v="Defaulted"/>
    <x v="63"/>
    <n v="4.62"/>
    <n v="132"/>
    <n v="-127.38"/>
  </r>
  <r>
    <n v="18646"/>
    <d v="2021-01-24T00:00:00"/>
    <s v="Low"/>
    <n v="682"/>
    <n v="95"/>
    <s v="Approved"/>
    <s v=""/>
    <d v="2021-02-23T00:00:00"/>
    <d v="2021-03-25T00:00:00"/>
    <d v="2021-04-24T00:00:00"/>
    <d v="2021-02-25T00:00:00"/>
    <d v="2021-03-25T00:00:00"/>
    <d v="2021-04-24T00:00:00"/>
    <s v="Defaulted"/>
    <x v="86"/>
    <n v="3.3250000000000002"/>
    <n v="95"/>
    <n v="-91.674999999999997"/>
  </r>
  <r>
    <n v="18647"/>
    <d v="2021-01-10T00:00:00"/>
    <s v="Mid"/>
    <n v="665"/>
    <n v="116"/>
    <s v="Approved"/>
    <s v=""/>
    <d v="2021-02-09T00:00:00"/>
    <d v="2021-03-11T00:00:00"/>
    <d v="2021-04-10T00:00:00"/>
    <d v="2021-02-14T00:00:00"/>
    <d v="2021-03-11T00:00:00"/>
    <d v="2021-04-10T00:00:00"/>
    <s v="Paid Back"/>
    <x v="61"/>
    <n v="4.0600000000000005"/>
    <n v="0"/>
    <n v="4.0600000000000005"/>
  </r>
  <r>
    <n v="18648"/>
    <d v="2021-02-24T00:00:00"/>
    <s v="Low"/>
    <n v="601"/>
    <n v="105"/>
    <s v="Declined"/>
    <s v="System Issue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8649"/>
    <d v="2021-01-14T00:00:00"/>
    <s v="Mid"/>
    <n v="678"/>
    <n v="140"/>
    <s v="Approved"/>
    <s v=""/>
    <d v="2021-02-13T00:00:00"/>
    <d v="2021-03-15T00:00:00"/>
    <d v="2021-04-14T00:00:00"/>
    <d v="2021-02-23T00:00:00"/>
    <d v="2021-03-15T00:00:00"/>
    <d v="2021-04-14T00:00:00"/>
    <s v="Defaulted"/>
    <x v="69"/>
    <n v="4.9000000000000004"/>
    <n v="140"/>
    <n v="-135.1"/>
  </r>
  <r>
    <n v="18650"/>
    <d v="2021-03-15T00:00:00"/>
    <s v="Low"/>
    <n v="582"/>
    <n v="87"/>
    <s v="Declined"/>
    <s v="Eligibility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8651"/>
    <d v="2021-02-26T00:00:00"/>
    <s v="Mid"/>
    <n v="692"/>
    <n v="92"/>
    <s v="Approved"/>
    <s v=""/>
    <d v="2021-03-28T00:00:00"/>
    <d v="2021-04-27T00:00:00"/>
    <d v="2021-05-27T00:00:00"/>
    <d v="2021-03-28T00:00:00"/>
    <d v="2021-04-27T00:00:00"/>
    <d v="2021-05-27T00:00:00"/>
    <s v="Paid Back"/>
    <x v="58"/>
    <n v="3.22"/>
    <n v="0"/>
    <n v="3.22"/>
  </r>
  <r>
    <n v="18652"/>
    <d v="2021-02-23T00:00:00"/>
    <s v="Low"/>
    <n v="625"/>
    <n v="143"/>
    <s v="Declined"/>
    <s v="Eligibility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8653"/>
    <d v="2021-03-03T00:00:00"/>
    <s v="Mid"/>
    <n v="620"/>
    <n v="128"/>
    <s v="Declined"/>
    <s v="Fraud Risk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8654"/>
    <d v="2021-01-13T00:00:00"/>
    <s v="Low"/>
    <n v="662"/>
    <n v="124"/>
    <s v="Approved"/>
    <s v=""/>
    <d v="2021-02-12T00:00:00"/>
    <d v="2021-03-14T00:00:00"/>
    <d v="2021-04-13T00:00:00"/>
    <d v="2021-02-20T00:00:00"/>
    <d v="2021-03-14T00:00:00"/>
    <d v="2021-04-13T00:00:00"/>
    <s v="Defaulted"/>
    <x v="87"/>
    <n v="4.3400000000000007"/>
    <n v="124"/>
    <n v="-119.66"/>
  </r>
  <r>
    <n v="18655"/>
    <d v="2021-03-25T00:00:00"/>
    <s v="Low"/>
    <n v="630"/>
    <n v="55"/>
    <s v="Approved"/>
    <s v=""/>
    <d v="2021-04-24T00:00:00"/>
    <d v="2021-05-24T00:00:00"/>
    <d v="2021-06-23T00:00:00"/>
    <d v="2021-04-25T00:00:00"/>
    <d v="2021-05-24T00:00:00"/>
    <d v="2021-06-23T00:00:00"/>
    <s v="Paid Back"/>
    <x v="82"/>
    <n v="1.9250000000000003"/>
    <n v="0"/>
    <n v="1.9250000000000003"/>
  </r>
  <r>
    <n v="18656"/>
    <d v="2021-03-24T00:00:00"/>
    <s v="Mid"/>
    <n v="652"/>
    <n v="61"/>
    <s v="Approved"/>
    <s v=""/>
    <d v="2021-04-23T00:00:00"/>
    <d v="2021-05-23T00:00:00"/>
    <d v="2021-06-22T00:00:00"/>
    <d v="2021-04-24T00:00:00"/>
    <d v="2021-05-23T00:00:00"/>
    <d v="2021-06-22T00:00:00"/>
    <s v="Paid Back"/>
    <x v="27"/>
    <n v="2.1350000000000002"/>
    <n v="0"/>
    <n v="2.1350000000000002"/>
  </r>
  <r>
    <n v="18657"/>
    <d v="2021-02-20T00:00:00"/>
    <s v="Mid"/>
    <n v="649"/>
    <n v="102"/>
    <s v="Approved"/>
    <s v=""/>
    <d v="2021-03-22T00:00:00"/>
    <d v="2021-04-21T00:00:00"/>
    <d v="2021-05-21T00:00:00"/>
    <d v="2021-03-31T00:00:00"/>
    <d v="2021-04-21T00:00:00"/>
    <d v="2021-05-21T00:00:00"/>
    <s v="Defaulted"/>
    <x v="64"/>
    <n v="3.5700000000000003"/>
    <n v="102"/>
    <n v="-98.43"/>
  </r>
  <r>
    <n v="18658"/>
    <d v="2021-03-26T00:00:00"/>
    <s v="Mid"/>
    <n v="669"/>
    <n v="140"/>
    <s v="Approved"/>
    <s v=""/>
    <d v="2021-04-25T00:00:00"/>
    <d v="2021-05-25T00:00:00"/>
    <d v="2021-06-24T00:00:00"/>
    <d v="2021-04-28T00:00:00"/>
    <d v="2021-05-25T00:00:00"/>
    <d v="2021-06-24T00:00:00"/>
    <s v="Paid Back"/>
    <x v="32"/>
    <n v="4.9000000000000004"/>
    <n v="0"/>
    <n v="4.9000000000000004"/>
  </r>
  <r>
    <n v="18659"/>
    <d v="2021-03-06T00:00:00"/>
    <s v="Mid"/>
    <n v="589"/>
    <n v="127"/>
    <s v="Approved"/>
    <s v=""/>
    <d v="2021-04-05T00:00:00"/>
    <d v="2021-05-05T00:00:00"/>
    <d v="2021-06-04T00:00:00"/>
    <d v="2021-04-29T00:00:00"/>
    <d v="2021-05-05T00:00:00"/>
    <d v="2021-06-04T00:00:00"/>
    <s v="Paid Back"/>
    <x v="3"/>
    <n v="4.4450000000000003"/>
    <n v="0"/>
    <n v="4.4450000000000003"/>
  </r>
  <r>
    <n v="18660"/>
    <d v="2021-03-28T00:00:00"/>
    <s v="Low"/>
    <n v="576"/>
    <n v="75"/>
    <s v="Declined"/>
    <s v="Compliance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8661"/>
    <d v="2021-03-16T00:00:00"/>
    <s v="Mid"/>
    <n v="634"/>
    <n v="90"/>
    <s v="Approved"/>
    <s v=""/>
    <d v="2021-04-15T00:00:00"/>
    <d v="2021-05-15T00:00:00"/>
    <d v="2021-06-14T00:00:00"/>
    <d v="2021-05-06T00:00:00"/>
    <d v="2021-05-15T00:00:00"/>
    <d v="2021-06-14T00:00:00"/>
    <s v="Defaulted"/>
    <x v="63"/>
    <n v="3.1500000000000004"/>
    <n v="90"/>
    <n v="-86.85"/>
  </r>
  <r>
    <n v="18662"/>
    <d v="2021-03-20T00:00:00"/>
    <s v="Mid"/>
    <n v="652"/>
    <n v="65"/>
    <s v="Approved"/>
    <s v=""/>
    <d v="2021-04-19T00:00:00"/>
    <d v="2021-05-19T00:00:00"/>
    <d v="2021-06-18T00:00:00"/>
    <d v="2021-04-22T00:00:00"/>
    <d v="2021-05-19T00:00:00"/>
    <d v="2021-06-18T00:00:00"/>
    <s v="Paid Back"/>
    <x v="10"/>
    <n v="2.2750000000000004"/>
    <n v="0"/>
    <n v="2.2750000000000004"/>
  </r>
  <r>
    <n v="18663"/>
    <d v="2021-02-19T00:00:00"/>
    <s v="Mid"/>
    <n v="577"/>
    <n v="52"/>
    <s v="Declined"/>
    <s v="Credit Risk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8664"/>
    <d v="2021-03-06T00:00:00"/>
    <s v="High"/>
    <n v="518"/>
    <n v="112"/>
    <s v="Approved"/>
    <s v=""/>
    <d v="2021-04-05T00:00:00"/>
    <d v="2021-05-05T00:00:00"/>
    <d v="2021-06-04T00:00:00"/>
    <d v="2021-05-30T00:00:00"/>
    <d v="2021-05-05T00:00:00"/>
    <d v="2021-06-04T00:00:00"/>
    <s v="Defaulted"/>
    <x v="3"/>
    <n v="3.9200000000000004"/>
    <n v="112"/>
    <n v="-108.08"/>
  </r>
  <r>
    <n v="18665"/>
    <d v="2021-03-13T00:00:00"/>
    <s v="High"/>
    <n v="638"/>
    <n v="135"/>
    <s v="Approved"/>
    <s v=""/>
    <d v="2021-04-12T00:00:00"/>
    <d v="2021-05-12T00:00:00"/>
    <d v="2021-06-11T00:00:00"/>
    <d v="2021-05-19T00:00:00"/>
    <d v="2021-05-12T00:00:00"/>
    <d v="2021-06-11T00:00:00"/>
    <s v="Defaulted"/>
    <x v="5"/>
    <n v="4.7250000000000005"/>
    <n v="135"/>
    <n v="-130.27500000000001"/>
  </r>
  <r>
    <n v="18666"/>
    <d v="2021-03-24T00:00:00"/>
    <s v="Mid"/>
    <n v="648"/>
    <n v="130"/>
    <s v="Approved"/>
    <s v=""/>
    <d v="2021-04-23T00:00:00"/>
    <d v="2021-05-23T00:00:00"/>
    <d v="2021-06-22T00:00:00"/>
    <d v="2021-04-23T00:00:00"/>
    <d v="2021-05-23T00:00:00"/>
    <d v="2021-06-22T00:00:00"/>
    <s v="Paid Back"/>
    <x v="27"/>
    <n v="4.5500000000000007"/>
    <n v="0"/>
    <n v="4.5500000000000007"/>
  </r>
  <r>
    <n v="18667"/>
    <d v="2021-02-03T00:00:00"/>
    <s v="Mid"/>
    <n v="655"/>
    <n v="119"/>
    <s v="Approved"/>
    <s v=""/>
    <d v="2021-03-05T00:00:00"/>
    <d v="2021-04-04T00:00:00"/>
    <d v="2021-05-04T00:00:00"/>
    <d v="2021-03-15T00:00:00"/>
    <d v="2021-04-04T00:00:00"/>
    <d v="2021-05-04T00:00:00"/>
    <s v="Paid Back"/>
    <x v="53"/>
    <n v="4.165"/>
    <n v="0"/>
    <n v="4.165"/>
  </r>
  <r>
    <n v="18668"/>
    <d v="2021-02-13T00:00:00"/>
    <s v="Mid"/>
    <n v="605"/>
    <n v="132"/>
    <s v="Declined"/>
    <s v="System Issue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8669"/>
    <d v="2021-01-31T00:00:00"/>
    <s v="Low"/>
    <n v="654"/>
    <n v="81"/>
    <s v="Approved"/>
    <s v=""/>
    <d v="2021-03-02T00:00:00"/>
    <d v="2021-04-01T00:00:00"/>
    <d v="2021-05-01T00:00:00"/>
    <d v="2021-03-11T00:00:00"/>
    <d v="2021-04-01T00:00:00"/>
    <d v="2021-05-01T00:00:00"/>
    <s v="Defaulted"/>
    <x v="79"/>
    <n v="2.8350000000000004"/>
    <n v="81"/>
    <n v="-78.165000000000006"/>
  </r>
  <r>
    <n v="18670"/>
    <d v="2021-01-05T00:00:00"/>
    <s v="Mid"/>
    <n v="697"/>
    <n v="115"/>
    <s v="Approved"/>
    <s v=""/>
    <d v="2021-02-04T00:00:00"/>
    <d v="2021-03-06T00:00:00"/>
    <d v="2021-04-05T00:00:00"/>
    <d v="2021-02-08T00:00:00"/>
    <d v="2021-03-06T00:00:00"/>
    <d v="2021-04-05T00:00:00"/>
    <s v="Paid Back"/>
    <x v="84"/>
    <n v="4.0250000000000004"/>
    <n v="0"/>
    <n v="4.0250000000000004"/>
  </r>
  <r>
    <n v="18671"/>
    <d v="2021-01-26T00:00:00"/>
    <s v="High"/>
    <n v="557"/>
    <n v="138"/>
    <s v="Declined"/>
    <s v="System Issue"/>
    <d v="1899-12-30T00:00:00"/>
    <d v="1899-12-30T00:00:00"/>
    <d v="1899-12-30T00:00:00"/>
    <d v="1899-12-30T00:00:00"/>
    <d v="1899-12-30T00:00:00"/>
    <d v="1899-12-30T00:00:00"/>
    <s v=""/>
    <x v="80"/>
    <n v="0"/>
    <n v="0"/>
    <n v="0"/>
  </r>
  <r>
    <n v="18672"/>
    <d v="2021-02-23T00:00:00"/>
    <s v="Low"/>
    <n v="627"/>
    <n v="55"/>
    <s v="Declined"/>
    <s v="Credit Risk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8673"/>
    <d v="2021-04-02T00:00:00"/>
    <s v="High"/>
    <n v="702"/>
    <n v="65"/>
    <s v="Approved"/>
    <s v=""/>
    <d v="2021-05-02T00:00:00"/>
    <d v="2021-06-01T00:00:00"/>
    <d v="2021-07-01T00:00:00"/>
    <d v="2021-05-07T00:00:00"/>
    <d v="2021-06-01T00:00:00"/>
    <d v="2021-07-01T00:00:00"/>
    <s v="Defaulted"/>
    <x v="31"/>
    <n v="2.2750000000000004"/>
    <n v="65"/>
    <n v="-62.725000000000001"/>
  </r>
  <r>
    <n v="18674"/>
    <d v="2021-01-09T00:00:00"/>
    <s v="Mid"/>
    <n v="570"/>
    <n v="80"/>
    <s v="Declined"/>
    <s v="Compliance"/>
    <d v="1899-12-30T00:00:00"/>
    <d v="1899-12-30T00:00:00"/>
    <d v="1899-12-30T00:00:00"/>
    <d v="1899-12-30T00:00:00"/>
    <d v="1899-12-30T00:00:00"/>
    <d v="1899-12-30T00:00:00"/>
    <s v=""/>
    <x v="28"/>
    <n v="0"/>
    <n v="0"/>
    <n v="0"/>
  </r>
  <r>
    <n v="18675"/>
    <d v="2021-02-25T00:00:00"/>
    <s v="Low"/>
    <n v="601"/>
    <n v="116"/>
    <s v="Declined"/>
    <s v="System Issue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8676"/>
    <d v="2021-02-06T00:00:00"/>
    <s v="Mid"/>
    <n v="649"/>
    <n v="69"/>
    <s v="Approved"/>
    <s v=""/>
    <d v="2021-03-08T00:00:00"/>
    <d v="2021-04-07T00:00:00"/>
    <d v="2021-05-07T00:00:00"/>
    <d v="2021-03-11T00:00:00"/>
    <d v="2021-04-07T00:00:00"/>
    <d v="2021-05-07T00:00:00"/>
    <s v="Paid Back"/>
    <x v="14"/>
    <n v="2.415"/>
    <n v="0"/>
    <n v="2.415"/>
  </r>
  <r>
    <n v="18677"/>
    <d v="2021-03-15T00:00:00"/>
    <s v="High"/>
    <n v="676"/>
    <n v="109"/>
    <s v="Approved"/>
    <s v=""/>
    <d v="2021-04-14T00:00:00"/>
    <d v="2021-05-14T00:00:00"/>
    <d v="2021-06-13T00:00:00"/>
    <d v="2021-04-20T00:00:00"/>
    <d v="2021-05-14T00:00:00"/>
    <d v="2021-06-13T00:00:00"/>
    <s v="Paid Back"/>
    <x v="85"/>
    <n v="3.8150000000000004"/>
    <n v="0"/>
    <n v="3.8150000000000004"/>
  </r>
  <r>
    <n v="18678"/>
    <d v="2021-03-25T00:00:00"/>
    <s v="High"/>
    <n v="567"/>
    <n v="59"/>
    <s v="Approved"/>
    <s v=""/>
    <d v="2021-04-24T00:00:00"/>
    <d v="2021-05-24T00:00:00"/>
    <d v="2021-06-23T00:00:00"/>
    <d v="2021-07-04T00:00:00"/>
    <d v="2021-05-24T00:00:00"/>
    <d v="2021-06-23T00:00:00"/>
    <s v="Paid Back"/>
    <x v="82"/>
    <n v="2.0650000000000004"/>
    <n v="0"/>
    <n v="2.0650000000000004"/>
  </r>
  <r>
    <n v="18679"/>
    <d v="2021-02-05T00:00:00"/>
    <s v="High"/>
    <n v="654"/>
    <n v="129"/>
    <s v="Approved"/>
    <s v=""/>
    <d v="2021-03-07T00:00:00"/>
    <d v="2021-04-06T00:00:00"/>
    <d v="2021-05-06T00:00:00"/>
    <d v="2021-03-14T00:00:00"/>
    <d v="2021-04-06T00:00:00"/>
    <d v="2021-05-06T00:00:00"/>
    <s v="Paid Back"/>
    <x v="41"/>
    <n v="4.5150000000000006"/>
    <n v="0"/>
    <n v="4.5150000000000006"/>
  </r>
  <r>
    <n v="18680"/>
    <d v="2021-03-06T00:00:00"/>
    <s v="Mid"/>
    <n v="655"/>
    <n v="102"/>
    <s v="Approved"/>
    <s v=""/>
    <d v="2021-04-05T00:00:00"/>
    <d v="2021-05-05T00:00:00"/>
    <d v="2021-06-04T00:00:00"/>
    <d v="2021-04-11T00:00:00"/>
    <d v="2021-05-05T00:00:00"/>
    <d v="2021-06-04T00:00:00"/>
    <s v="Paid Back"/>
    <x v="3"/>
    <n v="3.5700000000000003"/>
    <n v="0"/>
    <n v="3.5700000000000003"/>
  </r>
  <r>
    <n v="18681"/>
    <d v="2021-03-19T00:00:00"/>
    <s v="Mid"/>
    <n v="593"/>
    <n v="105"/>
    <s v="Approved"/>
    <s v=""/>
    <d v="2021-04-18T00:00:00"/>
    <d v="2021-05-18T00:00:00"/>
    <d v="2021-06-17T00:00:00"/>
    <d v="2021-06-21T00:00:00"/>
    <d v="2021-05-18T00:00:00"/>
    <d v="2021-06-17T00:00:00"/>
    <s v="Paid Back"/>
    <x v="60"/>
    <n v="3.6750000000000003"/>
    <n v="0"/>
    <n v="3.6750000000000003"/>
  </r>
  <r>
    <n v="18682"/>
    <d v="2021-03-30T00:00:00"/>
    <s v="Mid"/>
    <n v="648"/>
    <n v="83"/>
    <s v="Approved"/>
    <s v=""/>
    <d v="2021-04-29T00:00:00"/>
    <d v="2021-05-29T00:00:00"/>
    <d v="2021-06-28T00:00:00"/>
    <d v="2021-05-01T00:00:00"/>
    <d v="2021-05-29T00:00:00"/>
    <d v="2021-06-28T00:00:00"/>
    <s v="Defaulted"/>
    <x v="6"/>
    <n v="2.9050000000000002"/>
    <n v="83"/>
    <n v="-80.094999999999999"/>
  </r>
  <r>
    <n v="18683"/>
    <d v="2021-02-06T00:00:00"/>
    <s v="Mid"/>
    <n v="651"/>
    <n v="67"/>
    <s v="Approved"/>
    <s v=""/>
    <d v="2021-03-08T00:00:00"/>
    <d v="2021-04-07T00:00:00"/>
    <d v="2021-05-07T00:00:00"/>
    <d v="2021-03-08T00:00:00"/>
    <d v="2021-04-07T00:00:00"/>
    <d v="2021-05-07T00:00:00"/>
    <s v="Paid Back"/>
    <x v="14"/>
    <n v="2.3450000000000002"/>
    <n v="0"/>
    <n v="2.3450000000000002"/>
  </r>
  <r>
    <n v="18684"/>
    <d v="2021-02-11T00:00:00"/>
    <s v="Mid"/>
    <n v="667"/>
    <n v="97"/>
    <s v="Approved"/>
    <s v=""/>
    <d v="2021-03-13T00:00:00"/>
    <d v="2021-04-12T00:00:00"/>
    <d v="2021-05-12T00:00:00"/>
    <d v="2021-03-15T00:00:00"/>
    <d v="2021-04-12T00:00:00"/>
    <d v="2021-05-12T00:00:00"/>
    <s v="Paid Back"/>
    <x v="17"/>
    <n v="3.3950000000000005"/>
    <n v="0"/>
    <n v="3.3950000000000005"/>
  </r>
  <r>
    <n v="18685"/>
    <d v="2021-02-07T00:00:00"/>
    <s v="High"/>
    <n v="584"/>
    <n v="96"/>
    <s v="Declined"/>
    <s v="Eligibility"/>
    <d v="1899-12-30T00:00:00"/>
    <d v="1899-12-30T00:00:00"/>
    <d v="1899-12-30T00:00:00"/>
    <d v="1899-12-30T00:00:00"/>
    <d v="1899-12-30T00:00:00"/>
    <d v="1899-12-30T00:00:00"/>
    <s v=""/>
    <x v="16"/>
    <n v="0"/>
    <n v="0"/>
    <n v="0"/>
  </r>
  <r>
    <n v="18686"/>
    <d v="2021-02-04T00:00:00"/>
    <s v="Mid"/>
    <n v="511"/>
    <n v="95"/>
    <s v="Declined"/>
    <s v="Eligibility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8687"/>
    <d v="2021-04-02T00:00:00"/>
    <s v="Mid"/>
    <n v="677"/>
    <n v="110"/>
    <s v="Approved"/>
    <s v=""/>
    <d v="2021-05-02T00:00:00"/>
    <d v="2021-06-01T00:00:00"/>
    <d v="2021-07-01T00:00:00"/>
    <d v="2021-05-08T00:00:00"/>
    <d v="2021-06-01T00:00:00"/>
    <d v="2021-07-01T00:00:00"/>
    <s v="Defaulted"/>
    <x v="31"/>
    <n v="3.8500000000000005"/>
    <n v="110"/>
    <n v="-106.15"/>
  </r>
  <r>
    <n v="18688"/>
    <d v="2021-01-26T00:00:00"/>
    <s v="Low"/>
    <n v="594"/>
    <n v="68"/>
    <s v="Declined"/>
    <s v="Credit Risk"/>
    <d v="1899-12-30T00:00:00"/>
    <d v="1899-12-30T00:00:00"/>
    <d v="1899-12-30T00:00:00"/>
    <d v="1899-12-30T00:00:00"/>
    <d v="1899-12-30T00:00:00"/>
    <d v="1899-12-30T00:00:00"/>
    <s v=""/>
    <x v="80"/>
    <n v="0"/>
    <n v="0"/>
    <n v="0"/>
  </r>
  <r>
    <n v="18689"/>
    <d v="2021-03-28T00:00:00"/>
    <s v="Low"/>
    <n v="676"/>
    <n v="91"/>
    <s v="Approved"/>
    <s v=""/>
    <d v="2021-04-27T00:00:00"/>
    <d v="2021-05-27T00:00:00"/>
    <d v="2021-06-26T00:00:00"/>
    <d v="2021-04-28T00:00:00"/>
    <d v="2021-05-27T00:00:00"/>
    <d v="2021-06-26T00:00:00"/>
    <s v="Paid Back"/>
    <x v="50"/>
    <n v="3.1850000000000005"/>
    <n v="0"/>
    <n v="3.1850000000000005"/>
  </r>
  <r>
    <n v="18690"/>
    <d v="2021-02-04T00:00:00"/>
    <s v="High"/>
    <n v="589"/>
    <n v="101"/>
    <s v="Declined"/>
    <s v="Eligibility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8691"/>
    <d v="2021-02-21T00:00:00"/>
    <s v="High"/>
    <n v="691"/>
    <n v="107"/>
    <s v="Approved"/>
    <s v=""/>
    <d v="2021-03-23T00:00:00"/>
    <d v="2021-04-22T00:00:00"/>
    <d v="2021-05-22T00:00:00"/>
    <d v="2021-03-31T00:00:00"/>
    <d v="2021-04-22T00:00:00"/>
    <d v="2021-05-22T00:00:00"/>
    <s v="Paid Back"/>
    <x v="18"/>
    <n v="3.7450000000000006"/>
    <n v="0"/>
    <n v="3.7450000000000006"/>
  </r>
  <r>
    <n v="18692"/>
    <d v="2021-03-24T00:00:00"/>
    <s v="Mid"/>
    <n v="606"/>
    <n v="102"/>
    <s v="Declined"/>
    <s v="System Issue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18693"/>
    <d v="2021-03-03T00:00:00"/>
    <s v="Low"/>
    <n v="658"/>
    <n v="92"/>
    <s v="Approved"/>
    <s v=""/>
    <d v="2021-04-02T00:00:00"/>
    <d v="2021-05-02T00:00:00"/>
    <d v="2021-06-01T00:00:00"/>
    <d v="2021-04-11T00:00:00"/>
    <d v="2021-05-02T00:00:00"/>
    <d v="2021-06-01T00:00:00"/>
    <s v="Paid Back"/>
    <x v="11"/>
    <n v="3.22"/>
    <n v="0"/>
    <n v="3.22"/>
  </r>
  <r>
    <n v="18694"/>
    <d v="2021-03-19T00:00:00"/>
    <s v="High"/>
    <n v="674"/>
    <n v="93"/>
    <s v="Approved"/>
    <s v=""/>
    <d v="2021-04-18T00:00:00"/>
    <d v="2021-05-18T00:00:00"/>
    <d v="2021-06-17T00:00:00"/>
    <d v="2021-04-24T00:00:00"/>
    <d v="2021-05-18T00:00:00"/>
    <d v="2021-06-17T00:00:00"/>
    <s v="Paid Back"/>
    <x v="60"/>
    <n v="3.2550000000000003"/>
    <n v="0"/>
    <n v="3.2550000000000003"/>
  </r>
  <r>
    <n v="18695"/>
    <d v="2021-03-17T00:00:00"/>
    <s v="Low"/>
    <n v="631"/>
    <n v="106"/>
    <s v="Approved"/>
    <s v=""/>
    <d v="2021-04-16T00:00:00"/>
    <d v="2021-05-16T00:00:00"/>
    <d v="2021-06-15T00:00:00"/>
    <d v="2021-05-23T00:00:00"/>
    <d v="2021-05-16T00:00:00"/>
    <d v="2021-06-15T00:00:00"/>
    <s v="Defaulted"/>
    <x v="26"/>
    <n v="3.7100000000000004"/>
    <n v="106"/>
    <n v="-102.29"/>
  </r>
  <r>
    <n v="18696"/>
    <d v="2021-01-05T00:00:00"/>
    <s v="High"/>
    <n v="618"/>
    <n v="112"/>
    <s v="Approved"/>
    <s v=""/>
    <d v="2021-02-04T00:00:00"/>
    <d v="2021-03-06T00:00:00"/>
    <d v="2021-04-05T00:00:00"/>
    <d v="2021-02-23T00:00:00"/>
    <d v="2021-03-06T00:00:00"/>
    <d v="2021-04-05T00:00:00"/>
    <s v="Defaulted"/>
    <x v="84"/>
    <n v="3.9200000000000004"/>
    <n v="112"/>
    <n v="-108.08"/>
  </r>
  <r>
    <n v="18697"/>
    <d v="2021-02-09T00:00:00"/>
    <s v="Low"/>
    <n v="603"/>
    <n v="132"/>
    <s v="Declined"/>
    <s v="Compliance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8698"/>
    <d v="2021-02-16T00:00:00"/>
    <s v="Low"/>
    <n v="700"/>
    <n v="86"/>
    <s v="Approved"/>
    <s v=""/>
    <d v="2021-03-18T00:00:00"/>
    <d v="2021-04-17T00:00:00"/>
    <d v="2021-05-17T00:00:00"/>
    <d v="2021-03-22T00:00:00"/>
    <d v="2021-04-17T00:00:00"/>
    <d v="2021-05-17T00:00:00"/>
    <s v="Defaulted"/>
    <x v="35"/>
    <n v="3.0100000000000002"/>
    <n v="86"/>
    <n v="-82.99"/>
  </r>
  <r>
    <n v="18699"/>
    <d v="2021-02-07T00:00:00"/>
    <s v="Low"/>
    <n v="638"/>
    <n v="83"/>
    <s v="Declined"/>
    <s v="Credit Risk"/>
    <d v="1899-12-30T00:00:00"/>
    <d v="1899-12-30T00:00:00"/>
    <d v="1899-12-30T00:00:00"/>
    <d v="1899-12-30T00:00:00"/>
    <d v="1899-12-30T00:00:00"/>
    <d v="1899-12-30T00:00:00"/>
    <s v=""/>
    <x v="16"/>
    <n v="0"/>
    <n v="0"/>
    <n v="0"/>
  </r>
  <r>
    <n v="18700"/>
    <d v="2021-03-26T00:00:00"/>
    <s v="Low"/>
    <n v="608"/>
    <n v="116"/>
    <s v="Declined"/>
    <s v="Eligibility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8701"/>
    <d v="2021-03-12T00:00:00"/>
    <s v="Mid"/>
    <n v="598"/>
    <n v="136"/>
    <s v="Declined"/>
    <s v="System Issue"/>
    <d v="1899-12-30T00:00:00"/>
    <d v="1899-12-30T00:00:00"/>
    <d v="1899-12-30T00:00:00"/>
    <d v="1899-12-30T00:00:00"/>
    <d v="1899-12-30T00:00:00"/>
    <d v="1899-12-30T00:00:00"/>
    <s v=""/>
    <x v="78"/>
    <n v="0"/>
    <n v="0"/>
    <n v="0"/>
  </r>
  <r>
    <n v="18702"/>
    <d v="2021-03-29T00:00:00"/>
    <s v="High"/>
    <n v="629"/>
    <n v="68"/>
    <s v="Approved"/>
    <s v=""/>
    <d v="2021-04-28T00:00:00"/>
    <d v="2021-05-28T00:00:00"/>
    <d v="2021-06-27T00:00:00"/>
    <d v="2021-05-03T00:00:00"/>
    <d v="2021-05-28T00:00:00"/>
    <d v="2021-06-27T00:00:00"/>
    <s v="Paid Back"/>
    <x v="19"/>
    <n v="2.3800000000000003"/>
    <n v="0"/>
    <n v="2.3800000000000003"/>
  </r>
  <r>
    <n v="18703"/>
    <d v="2021-03-18T00:00:00"/>
    <s v="Mid"/>
    <n v="649"/>
    <n v="89"/>
    <s v="Approved"/>
    <s v=""/>
    <d v="2021-04-17T00:00:00"/>
    <d v="2021-05-17T00:00:00"/>
    <d v="2021-06-16T00:00:00"/>
    <d v="2021-04-25T00:00:00"/>
    <d v="2021-05-17T00:00:00"/>
    <d v="2021-06-16T00:00:00"/>
    <s v="Defaulted"/>
    <x v="72"/>
    <n v="3.1150000000000002"/>
    <n v="89"/>
    <n v="-85.885000000000005"/>
  </r>
  <r>
    <n v="18704"/>
    <d v="2021-02-19T00:00:00"/>
    <s v="Low"/>
    <n v="663"/>
    <n v="120"/>
    <s v="Approved"/>
    <s v=""/>
    <d v="2021-03-21T00:00:00"/>
    <d v="2021-04-20T00:00:00"/>
    <d v="2021-05-20T00:00:00"/>
    <d v="2021-03-21T00:00:00"/>
    <d v="2021-04-20T00:00:00"/>
    <d v="2021-05-20T00:00:00"/>
    <s v="Paid Back"/>
    <x v="51"/>
    <n v="4.2"/>
    <n v="0"/>
    <n v="4.2"/>
  </r>
  <r>
    <n v="18705"/>
    <d v="2021-01-23T00:00:00"/>
    <s v="Low"/>
    <n v="571"/>
    <n v="26"/>
    <s v="Declined"/>
    <s v="Fraud Risk"/>
    <d v="1899-12-30T00:00:00"/>
    <d v="1899-12-30T00:00:00"/>
    <d v="1899-12-30T00:00:00"/>
    <d v="1899-12-30T00:00:00"/>
    <d v="1899-12-30T00:00:00"/>
    <d v="1899-12-30T00:00:00"/>
    <s v=""/>
    <x v="4"/>
    <n v="0"/>
    <n v="0"/>
    <n v="0"/>
  </r>
  <r>
    <n v="18706"/>
    <d v="2021-02-10T00:00:00"/>
    <s v="High"/>
    <n v="674"/>
    <n v="118"/>
    <s v="Approved"/>
    <s v=""/>
    <d v="2021-03-12T00:00:00"/>
    <d v="2021-04-11T00:00:00"/>
    <d v="2021-05-11T00:00:00"/>
    <d v="2021-03-15T00:00:00"/>
    <d v="2021-04-11T00:00:00"/>
    <d v="2021-05-11T00:00:00"/>
    <s v="Defaulted"/>
    <x v="20"/>
    <n v="4.1300000000000008"/>
    <n v="118"/>
    <n v="-113.87"/>
  </r>
  <r>
    <n v="18707"/>
    <d v="2021-03-30T00:00:00"/>
    <s v="Mid"/>
    <n v="585"/>
    <n v="90"/>
    <s v="Declined"/>
    <s v="Eligibility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8708"/>
    <d v="2021-03-24T00:00:00"/>
    <s v="Mid"/>
    <n v="605"/>
    <n v="76"/>
    <s v="Declined"/>
    <s v="Credit Risk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18709"/>
    <d v="2021-01-25T00:00:00"/>
    <s v="High"/>
    <n v="630"/>
    <n v="46"/>
    <s v="Approved"/>
    <s v=""/>
    <d v="2021-02-24T00:00:00"/>
    <d v="2021-03-26T00:00:00"/>
    <d v="2021-04-25T00:00:00"/>
    <d v="2021-03-14T00:00:00"/>
    <d v="2021-03-26T00:00:00"/>
    <d v="2021-04-25T00:00:00"/>
    <s v="Paid Back"/>
    <x v="30"/>
    <n v="1.61"/>
    <n v="0"/>
    <n v="1.61"/>
  </r>
  <r>
    <n v="18710"/>
    <d v="2021-02-15T00:00:00"/>
    <s v="High"/>
    <n v="618"/>
    <n v="124"/>
    <s v="Approved"/>
    <s v=""/>
    <d v="2021-03-17T00:00:00"/>
    <d v="2021-04-16T00:00:00"/>
    <d v="2021-05-16T00:00:00"/>
    <d v="2021-04-11T00:00:00"/>
    <d v="2021-04-16T00:00:00"/>
    <d v="2021-05-16T00:00:00"/>
    <s v="Paid Back"/>
    <x v="43"/>
    <n v="4.3400000000000007"/>
    <n v="0"/>
    <n v="4.3400000000000007"/>
  </r>
  <r>
    <n v="18711"/>
    <d v="2021-03-25T00:00:00"/>
    <s v="High"/>
    <n v="656"/>
    <n v="103"/>
    <s v="Approved"/>
    <s v=""/>
    <d v="2021-04-24T00:00:00"/>
    <d v="2021-05-24T00:00:00"/>
    <d v="2021-06-23T00:00:00"/>
    <d v="2021-04-24T00:00:00"/>
    <d v="2021-05-24T00:00:00"/>
    <d v="2021-06-23T00:00:00"/>
    <s v="Paid Back"/>
    <x v="82"/>
    <n v="3.6050000000000004"/>
    <n v="0"/>
    <n v="3.6050000000000004"/>
  </r>
  <r>
    <n v="18712"/>
    <d v="2021-01-19T00:00:00"/>
    <s v="High"/>
    <n v="636"/>
    <n v="83"/>
    <s v="Approved"/>
    <s v=""/>
    <d v="2021-02-18T00:00:00"/>
    <d v="2021-03-20T00:00:00"/>
    <d v="2021-04-19T00:00:00"/>
    <d v="2021-03-07T00:00:00"/>
    <d v="2021-03-20T00:00:00"/>
    <d v="2021-04-19T00:00:00"/>
    <s v="Paid Back"/>
    <x v="29"/>
    <n v="2.9050000000000002"/>
    <n v="0"/>
    <n v="2.9050000000000002"/>
  </r>
  <r>
    <n v="18713"/>
    <d v="2021-02-04T00:00:00"/>
    <s v="Low"/>
    <n v="629"/>
    <n v="39"/>
    <s v="Declined"/>
    <s v="Fraud Risk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8714"/>
    <d v="2021-01-02T00:00:00"/>
    <s v="High"/>
    <n v="574"/>
    <n v="161"/>
    <s v="Declined"/>
    <s v="Fraud Risk"/>
    <d v="1899-12-30T00:00:00"/>
    <d v="1899-12-30T00:00:00"/>
    <d v="1899-12-30T00:00:00"/>
    <d v="1899-12-30T00:00:00"/>
    <d v="1899-12-30T00:00:00"/>
    <d v="1899-12-30T00:00:00"/>
    <s v=""/>
    <x v="22"/>
    <n v="0"/>
    <n v="0"/>
    <n v="0"/>
  </r>
  <r>
    <n v="18715"/>
    <d v="2021-03-22T00:00:00"/>
    <s v="Mid"/>
    <n v="635"/>
    <n v="162"/>
    <s v="Approved"/>
    <s v=""/>
    <d v="2021-04-21T00:00:00"/>
    <d v="2021-05-21T00:00:00"/>
    <d v="2021-06-20T00:00:00"/>
    <d v="2021-05-12T00:00:00"/>
    <d v="2021-05-21T00:00:00"/>
    <d v="2021-06-20T00:00:00"/>
    <s v="Paid Back"/>
    <x v="52"/>
    <n v="5.6700000000000008"/>
    <n v="0"/>
    <n v="5.6700000000000008"/>
  </r>
  <r>
    <n v="18716"/>
    <d v="2021-03-30T00:00:00"/>
    <s v="Low"/>
    <n v="648"/>
    <n v="89"/>
    <s v="Approved"/>
    <s v=""/>
    <d v="2021-04-29T00:00:00"/>
    <d v="2021-05-29T00:00:00"/>
    <d v="2021-06-28T00:00:00"/>
    <d v="2021-05-06T00:00:00"/>
    <d v="2021-05-29T00:00:00"/>
    <d v="2021-06-28T00:00:00"/>
    <s v="Paid Back"/>
    <x v="6"/>
    <n v="3.1150000000000002"/>
    <n v="0"/>
    <n v="3.1150000000000002"/>
  </r>
  <r>
    <n v="18717"/>
    <d v="2021-03-18T00:00:00"/>
    <s v="Low"/>
    <n v="622"/>
    <n v="117"/>
    <s v="Approved"/>
    <s v=""/>
    <d v="2021-04-17T00:00:00"/>
    <d v="2021-05-17T00:00:00"/>
    <d v="2021-06-16T00:00:00"/>
    <d v="2021-05-11T00:00:00"/>
    <d v="2021-05-17T00:00:00"/>
    <d v="2021-06-16T00:00:00"/>
    <s v="Paid Back"/>
    <x v="72"/>
    <n v="4.0950000000000006"/>
    <n v="0"/>
    <n v="4.0950000000000006"/>
  </r>
  <r>
    <n v="18718"/>
    <d v="2021-02-01T00:00:00"/>
    <s v="Low"/>
    <n v="610"/>
    <n v="106"/>
    <s v="Declined"/>
    <s v="Credit Risk"/>
    <d v="1899-12-30T00:00:00"/>
    <d v="1899-12-30T00:00:00"/>
    <d v="1899-12-30T00:00:00"/>
    <d v="1899-12-30T00:00:00"/>
    <d v="1899-12-30T00:00:00"/>
    <d v="1899-12-30T00:00:00"/>
    <s v=""/>
    <x v="42"/>
    <n v="0"/>
    <n v="0"/>
    <n v="0"/>
  </r>
  <r>
    <n v="18719"/>
    <d v="2021-03-04T00:00:00"/>
    <s v="Low"/>
    <n v="639"/>
    <n v="59"/>
    <s v="Declined"/>
    <s v="Eligibility"/>
    <d v="1899-12-30T00:00:00"/>
    <d v="1899-12-30T00:00:00"/>
    <d v="1899-12-30T00:00:00"/>
    <d v="1899-12-30T00:00:00"/>
    <d v="1899-12-30T00:00:00"/>
    <d v="1899-12-30T00:00:00"/>
    <s v=""/>
    <x v="54"/>
    <n v="0"/>
    <n v="0"/>
    <n v="0"/>
  </r>
  <r>
    <n v="18720"/>
    <d v="2021-02-21T00:00:00"/>
    <s v="Mid"/>
    <n v="613"/>
    <n v="138"/>
    <s v="Declined"/>
    <s v="Credit Risk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8721"/>
    <d v="2021-02-14T00:00:00"/>
    <s v="Mid"/>
    <n v="641"/>
    <n v="94"/>
    <s v="Approved"/>
    <s v=""/>
    <d v="2021-03-16T00:00:00"/>
    <d v="2021-04-15T00:00:00"/>
    <d v="2021-05-15T00:00:00"/>
    <d v="2021-03-26T00:00:00"/>
    <d v="2021-04-15T00:00:00"/>
    <d v="2021-05-15T00:00:00"/>
    <s v="Paid Back"/>
    <x v="39"/>
    <n v="3.2900000000000005"/>
    <n v="0"/>
    <n v="3.2900000000000005"/>
  </r>
  <r>
    <n v="18722"/>
    <d v="2021-01-16T00:00:00"/>
    <s v="Low"/>
    <n v="626"/>
    <n v="69"/>
    <s v="Declined"/>
    <s v="Credit Risk"/>
    <d v="1899-12-30T00:00:00"/>
    <d v="1899-12-30T00:00:00"/>
    <d v="1899-12-30T00:00:00"/>
    <d v="1899-12-30T00:00:00"/>
    <d v="1899-12-30T00:00:00"/>
    <d v="1899-12-30T00:00:00"/>
    <s v=""/>
    <x v="89"/>
    <n v="0"/>
    <n v="0"/>
    <n v="0"/>
  </r>
  <r>
    <n v="18723"/>
    <d v="2021-02-02T00:00:00"/>
    <s v="Mid"/>
    <n v="673"/>
    <n v="87"/>
    <s v="Approved"/>
    <s v=""/>
    <d v="2021-03-04T00:00:00"/>
    <d v="2021-04-03T00:00:00"/>
    <d v="2021-05-03T00:00:00"/>
    <d v="2021-03-04T00:00:00"/>
    <d v="2021-04-03T00:00:00"/>
    <d v="2021-05-03T00:00:00"/>
    <s v="Defaulted"/>
    <x v="40"/>
    <n v="3.0450000000000004"/>
    <n v="87"/>
    <n v="-83.954999999999998"/>
  </r>
  <r>
    <n v="18724"/>
    <d v="2021-04-01T00:00:00"/>
    <s v="Low"/>
    <n v="630"/>
    <n v="86"/>
    <s v="Declined"/>
    <s v="System Issue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8725"/>
    <d v="2021-01-18T00:00:00"/>
    <s v="Mid"/>
    <n v="566"/>
    <n v="129"/>
    <s v="Declined"/>
    <s v="System Issue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18726"/>
    <d v="2021-03-09T00:00:00"/>
    <s v="Low"/>
    <n v="686"/>
    <n v="124"/>
    <s v="Approved"/>
    <s v=""/>
    <d v="2021-04-08T00:00:00"/>
    <d v="2021-05-08T00:00:00"/>
    <d v="2021-06-07T00:00:00"/>
    <d v="2021-04-09T00:00:00"/>
    <d v="2021-05-08T00:00:00"/>
    <d v="2021-06-07T00:00:00"/>
    <s v="Paid Back"/>
    <x v="36"/>
    <n v="4.3400000000000007"/>
    <n v="0"/>
    <n v="4.3400000000000007"/>
  </r>
  <r>
    <n v="18727"/>
    <d v="2021-03-29T00:00:00"/>
    <s v="Mid"/>
    <n v="612"/>
    <n v="137"/>
    <s v="Declined"/>
    <s v="System Issue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8728"/>
    <d v="2021-02-12T00:00:00"/>
    <s v="Low"/>
    <n v="576"/>
    <n v="140"/>
    <s v="Declined"/>
    <s v="Fraud Risk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8729"/>
    <d v="2021-02-15T00:00:00"/>
    <s v="Mid"/>
    <n v="639"/>
    <n v="175"/>
    <s v="Approved"/>
    <s v=""/>
    <d v="2021-03-17T00:00:00"/>
    <d v="2021-04-16T00:00:00"/>
    <d v="2021-05-16T00:00:00"/>
    <d v="2021-03-30T00:00:00"/>
    <d v="2021-04-16T00:00:00"/>
    <d v="2021-05-16T00:00:00"/>
    <s v="Paid Back"/>
    <x v="43"/>
    <n v="6.1250000000000009"/>
    <n v="0"/>
    <n v="6.1250000000000009"/>
  </r>
  <r>
    <n v="18730"/>
    <d v="2021-02-25T00:00:00"/>
    <s v="Mid"/>
    <n v="717"/>
    <n v="156"/>
    <s v="Approved"/>
    <s v=""/>
    <d v="2021-03-27T00:00:00"/>
    <d v="2021-04-26T00:00:00"/>
    <d v="2021-05-26T00:00:00"/>
    <d v="2021-04-05T00:00:00"/>
    <d v="2021-04-26T00:00:00"/>
    <d v="2021-05-26T00:00:00"/>
    <s v="Defaulted"/>
    <x v="74"/>
    <n v="5.4600000000000009"/>
    <n v="156"/>
    <n v="-150.54"/>
  </r>
  <r>
    <n v="18731"/>
    <d v="2021-03-14T00:00:00"/>
    <s v="High"/>
    <n v="598"/>
    <n v="117"/>
    <s v="Declined"/>
    <s v="Eligibility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8732"/>
    <d v="2021-03-24T00:00:00"/>
    <s v="Mid"/>
    <n v="606"/>
    <n v="144"/>
    <s v="Declined"/>
    <s v="Eligibility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18733"/>
    <d v="2021-03-03T00:00:00"/>
    <s v="High"/>
    <n v="595"/>
    <n v="97"/>
    <s v="Declined"/>
    <s v="Compliance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8734"/>
    <d v="2021-03-14T00:00:00"/>
    <s v="High"/>
    <n v="619"/>
    <n v="110"/>
    <s v="Approved"/>
    <s v=""/>
    <d v="2021-04-13T00:00:00"/>
    <d v="2021-05-13T00:00:00"/>
    <d v="2021-06-12T00:00:00"/>
    <d v="2021-05-14T00:00:00"/>
    <d v="2021-05-13T00:00:00"/>
    <d v="2021-06-12T00:00:00"/>
    <s v="Defaulted"/>
    <x v="23"/>
    <n v="3.8500000000000005"/>
    <n v="110"/>
    <n v="-106.15"/>
  </r>
  <r>
    <n v="18735"/>
    <d v="2021-03-07T00:00:00"/>
    <s v="Low"/>
    <n v="600"/>
    <n v="90"/>
    <s v="Declined"/>
    <s v="Compliance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18736"/>
    <d v="2021-03-23T00:00:00"/>
    <s v="High"/>
    <n v="624"/>
    <n v="108"/>
    <s v="Approved"/>
    <s v=""/>
    <d v="2021-04-22T00:00:00"/>
    <d v="2021-05-22T00:00:00"/>
    <d v="2021-06-21T00:00:00"/>
    <d v="2021-04-26T00:00:00"/>
    <d v="2021-05-22T00:00:00"/>
    <d v="2021-06-21T00:00:00"/>
    <s v="Paid Back"/>
    <x v="38"/>
    <n v="3.7800000000000002"/>
    <n v="0"/>
    <n v="3.7800000000000002"/>
  </r>
  <r>
    <n v="18737"/>
    <d v="2021-01-06T00:00:00"/>
    <s v="High"/>
    <n v="606"/>
    <n v="141"/>
    <s v="Approved"/>
    <s v=""/>
    <d v="2021-02-05T00:00:00"/>
    <d v="2021-03-07T00:00:00"/>
    <d v="2021-04-06T00:00:00"/>
    <d v="2021-03-12T00:00:00"/>
    <d v="2021-03-07T00:00:00"/>
    <d v="2021-04-06T00:00:00"/>
    <s v="Paid Back"/>
    <x v="15"/>
    <n v="4.9350000000000005"/>
    <n v="0"/>
    <n v="4.9350000000000005"/>
  </r>
  <r>
    <n v="18738"/>
    <d v="2021-02-16T00:00:00"/>
    <s v="Mid"/>
    <n v="612"/>
    <n v="72"/>
    <s v="Declined"/>
    <s v="System Issue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18739"/>
    <d v="2021-01-25T00:00:00"/>
    <s v="Low"/>
    <n v="691"/>
    <n v="103"/>
    <s v="Approved"/>
    <s v=""/>
    <d v="2021-02-24T00:00:00"/>
    <d v="2021-03-26T00:00:00"/>
    <d v="2021-04-25T00:00:00"/>
    <d v="2021-03-01T00:00:00"/>
    <d v="2021-03-26T00:00:00"/>
    <d v="2021-04-25T00:00:00"/>
    <s v="Paid Back"/>
    <x v="30"/>
    <n v="3.6050000000000004"/>
    <n v="0"/>
    <n v="3.6050000000000004"/>
  </r>
  <r>
    <n v="18740"/>
    <d v="2021-03-10T00:00:00"/>
    <s v="Low"/>
    <n v="519"/>
    <n v="135"/>
    <s v="Declined"/>
    <s v="Fraud Risk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8741"/>
    <d v="2021-01-07T00:00:00"/>
    <s v="Low"/>
    <n v="617"/>
    <n v="142"/>
    <s v="Declined"/>
    <s v="Fraud Risk"/>
    <d v="1899-12-30T00:00:00"/>
    <d v="1899-12-30T00:00:00"/>
    <d v="1899-12-30T00:00:00"/>
    <d v="1899-12-30T00:00:00"/>
    <d v="1899-12-30T00:00:00"/>
    <d v="1899-12-30T00:00:00"/>
    <s v=""/>
    <x v="1"/>
    <n v="0"/>
    <n v="0"/>
    <n v="0"/>
  </r>
  <r>
    <n v="18742"/>
    <d v="2021-02-02T00:00:00"/>
    <s v="Mid"/>
    <n v="625"/>
    <n v="90"/>
    <s v="Approved"/>
    <s v=""/>
    <d v="2021-03-04T00:00:00"/>
    <d v="2021-04-03T00:00:00"/>
    <d v="2021-05-03T00:00:00"/>
    <d v="2021-04-01T00:00:00"/>
    <d v="2021-04-03T00:00:00"/>
    <d v="2021-05-03T00:00:00"/>
    <s v="Paid Back"/>
    <x v="40"/>
    <n v="3.1500000000000004"/>
    <n v="0"/>
    <n v="3.1500000000000004"/>
  </r>
  <r>
    <n v="18743"/>
    <d v="2021-02-05T00:00:00"/>
    <s v="Mid"/>
    <n v="636"/>
    <n v="56"/>
    <s v="Approved"/>
    <s v=""/>
    <d v="2021-03-07T00:00:00"/>
    <d v="2021-04-06T00:00:00"/>
    <d v="2021-05-06T00:00:00"/>
    <d v="2021-03-24T00:00:00"/>
    <d v="2021-04-06T00:00:00"/>
    <d v="2021-05-06T00:00:00"/>
    <s v="Paid Back"/>
    <x v="41"/>
    <n v="1.9600000000000002"/>
    <n v="0"/>
    <n v="1.9600000000000002"/>
  </r>
  <r>
    <n v="18744"/>
    <d v="2021-03-19T00:00:00"/>
    <s v="Low"/>
    <n v="644"/>
    <n v="112"/>
    <s v="Approved"/>
    <s v=""/>
    <d v="2021-04-18T00:00:00"/>
    <d v="2021-05-18T00:00:00"/>
    <d v="2021-06-17T00:00:00"/>
    <d v="2021-04-24T00:00:00"/>
    <d v="2021-05-18T00:00:00"/>
    <d v="2021-06-17T00:00:00"/>
    <s v="Paid Back"/>
    <x v="60"/>
    <n v="3.9200000000000004"/>
    <n v="0"/>
    <n v="3.9200000000000004"/>
  </r>
  <r>
    <n v="18745"/>
    <d v="2021-03-01T00:00:00"/>
    <s v="Mid"/>
    <n v="567"/>
    <n v="80"/>
    <s v="Approved"/>
    <s v=""/>
    <d v="2021-03-31T00:00:00"/>
    <d v="2021-04-30T00:00:00"/>
    <d v="2021-05-30T00:00:00"/>
    <d v="2021-06-22T00:00:00"/>
    <d v="2021-04-30T00:00:00"/>
    <d v="2021-05-30T00:00:00"/>
    <s v="Paid Back"/>
    <x v="70"/>
    <n v="2.8000000000000003"/>
    <n v="0"/>
    <n v="2.8000000000000003"/>
  </r>
  <r>
    <n v="18746"/>
    <d v="2021-02-13T00:00:00"/>
    <s v="Mid"/>
    <n v="635"/>
    <n v="98"/>
    <s v="Approved"/>
    <s v=""/>
    <d v="2021-03-15T00:00:00"/>
    <d v="2021-04-14T00:00:00"/>
    <d v="2021-05-14T00:00:00"/>
    <d v="2021-03-28T00:00:00"/>
    <d v="2021-04-14T00:00:00"/>
    <d v="2021-05-14T00:00:00"/>
    <s v="Paid Back"/>
    <x v="67"/>
    <n v="3.43"/>
    <n v="0"/>
    <n v="3.43"/>
  </r>
  <r>
    <n v="18747"/>
    <d v="2021-02-25T00:00:00"/>
    <s v="Mid"/>
    <n v="566"/>
    <n v="119"/>
    <s v="Declined"/>
    <s v="System Issue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8748"/>
    <d v="2021-03-06T00:00:00"/>
    <s v="Mid"/>
    <n v="575"/>
    <n v="42"/>
    <s v="Declined"/>
    <s v="Eligibility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8749"/>
    <d v="2021-03-21T00:00:00"/>
    <s v="Low"/>
    <n v="684"/>
    <n v="69"/>
    <s v="Approved"/>
    <s v=""/>
    <d v="2021-04-20T00:00:00"/>
    <d v="2021-05-20T00:00:00"/>
    <d v="2021-06-19T00:00:00"/>
    <d v="2021-04-28T00:00:00"/>
    <d v="2021-05-20T00:00:00"/>
    <d v="2021-06-19T00:00:00"/>
    <s v="Defaulted"/>
    <x v="66"/>
    <n v="2.415"/>
    <n v="69"/>
    <n v="-66.584999999999994"/>
  </r>
  <r>
    <n v="18750"/>
    <d v="2021-01-14T00:00:00"/>
    <s v="Mid"/>
    <n v="608"/>
    <n v="118"/>
    <s v="Declined"/>
    <s v="Fraud Risk"/>
    <d v="1899-12-30T00:00:00"/>
    <d v="1899-12-30T00:00:00"/>
    <d v="1899-12-30T00:00:00"/>
    <d v="1899-12-30T00:00:00"/>
    <d v="1899-12-30T00:00:00"/>
    <d v="1899-12-30T00:00:00"/>
    <s v=""/>
    <x v="69"/>
    <n v="0"/>
    <n v="0"/>
    <n v="0"/>
  </r>
  <r>
    <n v="18751"/>
    <d v="2021-03-30T00:00:00"/>
    <s v="Low"/>
    <n v="672"/>
    <n v="141"/>
    <s v="Approved"/>
    <s v=""/>
    <d v="2021-04-29T00:00:00"/>
    <d v="2021-05-29T00:00:00"/>
    <d v="2021-06-28T00:00:00"/>
    <d v="2021-04-29T00:00:00"/>
    <d v="2021-05-29T00:00:00"/>
    <d v="2021-06-28T00:00:00"/>
    <s v="Defaulted"/>
    <x v="6"/>
    <n v="4.9350000000000005"/>
    <n v="141"/>
    <n v="-136.065"/>
  </r>
  <r>
    <n v="18752"/>
    <d v="2021-02-12T00:00:00"/>
    <s v="Low"/>
    <n v="552"/>
    <n v="87"/>
    <s v="Declined"/>
    <s v="System Issue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8753"/>
    <d v="2021-02-22T00:00:00"/>
    <s v="Mid"/>
    <n v="602"/>
    <n v="97"/>
    <s v="Declined"/>
    <s v="Fraud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8754"/>
    <d v="2021-01-29T00:00:00"/>
    <s v="High"/>
    <n v="660"/>
    <n v="100"/>
    <s v="Approved"/>
    <s v=""/>
    <d v="2021-02-28T00:00:00"/>
    <d v="2021-03-30T00:00:00"/>
    <d v="2021-04-29T00:00:00"/>
    <d v="2021-03-07T00:00:00"/>
    <d v="2021-03-30T00:00:00"/>
    <d v="2021-04-29T00:00:00"/>
    <s v="Paid Back"/>
    <x v="45"/>
    <n v="3.5000000000000004"/>
    <n v="0"/>
    <n v="3.5000000000000004"/>
  </r>
  <r>
    <n v="18755"/>
    <d v="2021-02-27T00:00:00"/>
    <s v="High"/>
    <n v="601"/>
    <n v="116"/>
    <s v="Approved"/>
    <s v=""/>
    <d v="2021-03-29T00:00:00"/>
    <d v="2021-04-28T00:00:00"/>
    <d v="2021-05-28T00:00:00"/>
    <d v="2021-04-01T00:00:00"/>
    <d v="2021-04-28T00:00:00"/>
    <d v="2021-05-28T00:00:00"/>
    <s v="Defaulted"/>
    <x v="73"/>
    <n v="4.0600000000000005"/>
    <n v="116"/>
    <n v="-111.94"/>
  </r>
  <r>
    <n v="18756"/>
    <d v="2021-04-01T00:00:00"/>
    <s v="Mid"/>
    <n v="618"/>
    <n v="120"/>
    <s v="Declined"/>
    <s v="Eligibility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8757"/>
    <d v="2021-03-30T00:00:00"/>
    <s v="Mid"/>
    <n v="666"/>
    <n v="95"/>
    <s v="Approved"/>
    <s v=""/>
    <d v="2021-04-29T00:00:00"/>
    <d v="2021-05-29T00:00:00"/>
    <d v="2021-06-28T00:00:00"/>
    <d v="2021-05-07T00:00:00"/>
    <d v="2021-05-29T00:00:00"/>
    <d v="2021-06-28T00:00:00"/>
    <s v="Paid Back"/>
    <x v="6"/>
    <n v="3.3250000000000002"/>
    <n v="0"/>
    <n v="3.3250000000000002"/>
  </r>
  <r>
    <n v="18758"/>
    <d v="2021-04-01T00:00:00"/>
    <s v="Low"/>
    <n v="695"/>
    <n v="110"/>
    <s v="Approved"/>
    <s v=""/>
    <d v="2021-05-01T00:00:00"/>
    <d v="2021-05-31T00:00:00"/>
    <d v="2021-06-30T00:00:00"/>
    <d v="2021-05-01T00:00:00"/>
    <d v="2021-05-31T00:00:00"/>
    <d v="2021-06-30T00:00:00"/>
    <s v="Paid Back"/>
    <x v="25"/>
    <n v="3.8500000000000005"/>
    <n v="0"/>
    <n v="3.8500000000000005"/>
  </r>
  <r>
    <n v="18759"/>
    <d v="2021-02-18T00:00:00"/>
    <s v="Low"/>
    <n v="603"/>
    <n v="113"/>
    <s v="Declined"/>
    <s v="Credit Risk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8760"/>
    <d v="2021-03-25T00:00:00"/>
    <s v="Mid"/>
    <n v="643"/>
    <n v="125"/>
    <s v="Approved"/>
    <s v=""/>
    <d v="2021-04-24T00:00:00"/>
    <d v="2021-05-24T00:00:00"/>
    <d v="2021-06-23T00:00:00"/>
    <d v="2021-04-26T00:00:00"/>
    <d v="2021-05-24T00:00:00"/>
    <d v="2021-06-23T00:00:00"/>
    <s v="Defaulted"/>
    <x v="82"/>
    <n v="4.375"/>
    <n v="125"/>
    <n v="-120.625"/>
  </r>
  <r>
    <n v="18761"/>
    <d v="2021-01-17T00:00:00"/>
    <s v="Mid"/>
    <n v="615"/>
    <n v="94"/>
    <s v="Declined"/>
    <s v="Fraud Risk"/>
    <d v="1899-12-30T00:00:00"/>
    <d v="1899-12-30T00:00:00"/>
    <d v="1899-12-30T00:00:00"/>
    <d v="1899-12-30T00:00:00"/>
    <d v="1899-12-30T00:00:00"/>
    <d v="1899-12-30T00:00:00"/>
    <s v=""/>
    <x v="81"/>
    <n v="0"/>
    <n v="0"/>
    <n v="0"/>
  </r>
  <r>
    <n v="18762"/>
    <d v="2021-03-01T00:00:00"/>
    <s v="Mid"/>
    <n v="555"/>
    <n v="78"/>
    <s v="Declined"/>
    <s v="Eligibility"/>
    <d v="1899-12-30T00:00:00"/>
    <d v="1899-12-30T00:00:00"/>
    <d v="1899-12-30T00:00:00"/>
    <d v="1899-12-30T00:00:00"/>
    <d v="1899-12-30T00:00:00"/>
    <d v="1899-12-30T00:00:00"/>
    <s v=""/>
    <x v="70"/>
    <n v="0"/>
    <n v="0"/>
    <n v="0"/>
  </r>
  <r>
    <n v="18763"/>
    <d v="2021-02-09T00:00:00"/>
    <s v="Low"/>
    <n v="636"/>
    <n v="87"/>
    <s v="Declined"/>
    <s v="Fraud Risk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8764"/>
    <d v="2021-03-26T00:00:00"/>
    <s v="High"/>
    <n v="647"/>
    <n v="115"/>
    <s v="Approved"/>
    <s v=""/>
    <d v="2021-04-25T00:00:00"/>
    <d v="2021-05-25T00:00:00"/>
    <d v="2021-06-24T00:00:00"/>
    <d v="2021-05-05T00:00:00"/>
    <d v="2021-05-25T00:00:00"/>
    <d v="2021-06-24T00:00:00"/>
    <s v="Paid Back"/>
    <x v="32"/>
    <n v="4.0250000000000004"/>
    <n v="0"/>
    <n v="4.0250000000000004"/>
  </r>
  <r>
    <n v="18765"/>
    <d v="2021-02-10T00:00:00"/>
    <s v="Mid"/>
    <n v="596"/>
    <n v="110"/>
    <s v="Declined"/>
    <s v="System Issue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8766"/>
    <d v="2021-03-02T00:00:00"/>
    <s v="Low"/>
    <n v="618"/>
    <n v="76"/>
    <s v="Declined"/>
    <s v="Compliance"/>
    <d v="1899-12-30T00:00:00"/>
    <d v="1899-12-30T00:00:00"/>
    <d v="1899-12-30T00:00:00"/>
    <d v="1899-12-30T00:00:00"/>
    <d v="1899-12-30T00:00:00"/>
    <d v="1899-12-30T00:00:00"/>
    <s v=""/>
    <x v="47"/>
    <n v="0"/>
    <n v="0"/>
    <n v="0"/>
  </r>
  <r>
    <n v="18767"/>
    <d v="2021-03-19T00:00:00"/>
    <s v="Low"/>
    <n v="594"/>
    <n v="128"/>
    <s v="Declined"/>
    <s v="Compliance"/>
    <d v="1899-12-30T00:00:00"/>
    <d v="1899-12-30T00:00:00"/>
    <d v="1899-12-30T00:00:00"/>
    <d v="1899-12-30T00:00:00"/>
    <d v="1899-12-30T00:00:00"/>
    <d v="1899-12-30T00:00:00"/>
    <s v=""/>
    <x v="60"/>
    <n v="0"/>
    <n v="0"/>
    <n v="0"/>
  </r>
  <r>
    <n v="18768"/>
    <d v="2021-01-05T00:00:00"/>
    <s v="Mid"/>
    <n v="657"/>
    <n v="177"/>
    <s v="Approved"/>
    <s v=""/>
    <d v="2021-02-04T00:00:00"/>
    <d v="2021-03-06T00:00:00"/>
    <d v="2021-04-05T00:00:00"/>
    <d v="2021-02-04T00:00:00"/>
    <d v="2021-03-06T00:00:00"/>
    <d v="2021-04-05T00:00:00"/>
    <s v="Paid Back"/>
    <x v="84"/>
    <n v="6.1950000000000003"/>
    <n v="0"/>
    <n v="6.1950000000000003"/>
  </r>
  <r>
    <n v="18769"/>
    <d v="2021-02-15T00:00:00"/>
    <s v="Low"/>
    <n v="614"/>
    <n v="161"/>
    <s v="Declined"/>
    <s v="Compliance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8770"/>
    <d v="2021-03-06T00:00:00"/>
    <s v="Low"/>
    <n v="622"/>
    <n v="71"/>
    <s v="Declined"/>
    <s v="System Issue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8771"/>
    <d v="2021-03-30T00:00:00"/>
    <s v="Mid"/>
    <n v="644"/>
    <n v="136"/>
    <s v="Approved"/>
    <s v=""/>
    <d v="2021-04-29T00:00:00"/>
    <d v="2021-05-29T00:00:00"/>
    <d v="2021-06-28T00:00:00"/>
    <d v="2021-04-30T00:00:00"/>
    <d v="2021-05-29T00:00:00"/>
    <d v="2021-06-28T00:00:00"/>
    <s v="Paid Back"/>
    <x v="6"/>
    <n v="4.7600000000000007"/>
    <n v="0"/>
    <n v="4.7600000000000007"/>
  </r>
  <r>
    <n v="18772"/>
    <d v="2021-03-20T00:00:00"/>
    <s v="Low"/>
    <n v="663"/>
    <n v="100"/>
    <s v="Approved"/>
    <s v=""/>
    <d v="2021-04-19T00:00:00"/>
    <d v="2021-05-19T00:00:00"/>
    <d v="2021-06-18T00:00:00"/>
    <d v="2021-04-19T00:00:00"/>
    <d v="2021-05-19T00:00:00"/>
    <d v="2021-06-18T00:00:00"/>
    <s v="Defaulted"/>
    <x v="10"/>
    <n v="3.5000000000000004"/>
    <n v="100"/>
    <n v="-96.5"/>
  </r>
  <r>
    <n v="18773"/>
    <d v="2021-02-19T00:00:00"/>
    <s v="Low"/>
    <n v="576"/>
    <n v="42"/>
    <s v="Declined"/>
    <s v="Credit Risk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8774"/>
    <d v="2021-01-16T00:00:00"/>
    <s v="Mid"/>
    <n v="646"/>
    <n v="39"/>
    <s v="Approved"/>
    <s v=""/>
    <d v="2021-02-15T00:00:00"/>
    <d v="2021-03-17T00:00:00"/>
    <d v="2021-04-16T00:00:00"/>
    <d v="2021-02-19T00:00:00"/>
    <d v="2021-03-17T00:00:00"/>
    <d v="2021-04-16T00:00:00"/>
    <s v="Defaulted"/>
    <x v="89"/>
    <n v="1.3650000000000002"/>
    <n v="39"/>
    <n v="-37.634999999999998"/>
  </r>
  <r>
    <n v="18775"/>
    <d v="2021-02-17T00:00:00"/>
    <s v="Low"/>
    <n v="634"/>
    <n v="72"/>
    <s v="Declined"/>
    <s v="Eligibility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8776"/>
    <d v="2021-01-23T00:00:00"/>
    <s v="Low"/>
    <n v="559"/>
    <n v="63"/>
    <s v="Declined"/>
    <s v="Fraud Risk"/>
    <d v="1899-12-30T00:00:00"/>
    <d v="1899-12-30T00:00:00"/>
    <d v="1899-12-30T00:00:00"/>
    <d v="1899-12-30T00:00:00"/>
    <d v="1899-12-30T00:00:00"/>
    <d v="1899-12-30T00:00:00"/>
    <s v=""/>
    <x v="4"/>
    <n v="0"/>
    <n v="0"/>
    <n v="0"/>
  </r>
  <r>
    <n v="18777"/>
    <d v="2021-03-31T00:00:00"/>
    <s v="High"/>
    <n v="571"/>
    <n v="138"/>
    <s v="Declined"/>
    <s v="Fraud Risk"/>
    <d v="1899-12-30T00:00:00"/>
    <d v="1899-12-30T00:00:00"/>
    <d v="1899-12-30T00:00:00"/>
    <d v="1899-12-30T00:00:00"/>
    <d v="1899-12-30T00:00:00"/>
    <d v="1899-12-30T00:00:00"/>
    <s v=""/>
    <x v="55"/>
    <n v="0"/>
    <n v="0"/>
    <n v="0"/>
  </r>
  <r>
    <n v="18778"/>
    <d v="2021-02-12T00:00:00"/>
    <s v="Low"/>
    <n v="560"/>
    <n v="113"/>
    <s v="Declined"/>
    <s v="Fraud Risk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8779"/>
    <d v="2021-02-24T00:00:00"/>
    <s v="Mid"/>
    <n v="609"/>
    <n v="95"/>
    <s v="Declined"/>
    <s v="Compliance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8780"/>
    <d v="2021-03-12T00:00:00"/>
    <s v="Low"/>
    <n v="669"/>
    <n v="88"/>
    <s v="Approved"/>
    <s v=""/>
    <d v="2021-04-11T00:00:00"/>
    <d v="2021-05-11T00:00:00"/>
    <d v="2021-06-10T00:00:00"/>
    <d v="2021-04-19T00:00:00"/>
    <d v="2021-05-11T00:00:00"/>
    <d v="2021-06-10T00:00:00"/>
    <s v="Paid Back"/>
    <x v="78"/>
    <n v="3.08"/>
    <n v="0"/>
    <n v="3.08"/>
  </r>
  <r>
    <n v="18781"/>
    <d v="2021-03-27T00:00:00"/>
    <s v="Mid"/>
    <n v="591"/>
    <n v="141"/>
    <s v="Declined"/>
    <s v="Compliance"/>
    <d v="1899-12-30T00:00:00"/>
    <d v="1899-12-30T00:00:00"/>
    <d v="1899-12-30T00:00:00"/>
    <d v="1899-12-30T00:00:00"/>
    <d v="1899-12-30T00:00:00"/>
    <d v="1899-12-30T00:00:00"/>
    <s v=""/>
    <x v="57"/>
    <n v="0"/>
    <n v="0"/>
    <n v="0"/>
  </r>
  <r>
    <n v="18782"/>
    <d v="2021-03-31T00:00:00"/>
    <s v="Mid"/>
    <n v="669"/>
    <n v="50"/>
    <s v="Approved"/>
    <s v=""/>
    <d v="2021-04-30T00:00:00"/>
    <d v="2021-05-30T00:00:00"/>
    <d v="2021-06-29T00:00:00"/>
    <d v="2021-05-10T00:00:00"/>
    <d v="2021-05-30T00:00:00"/>
    <d v="2021-06-29T00:00:00"/>
    <s v="Paid Back"/>
    <x v="55"/>
    <n v="1.7500000000000002"/>
    <n v="0"/>
    <n v="1.7500000000000002"/>
  </r>
  <r>
    <n v="18783"/>
    <d v="2021-01-23T00:00:00"/>
    <s v="Mid"/>
    <n v="614"/>
    <n v="107"/>
    <s v="Declined"/>
    <s v="Compliance"/>
    <d v="1899-12-30T00:00:00"/>
    <d v="1899-12-30T00:00:00"/>
    <d v="1899-12-30T00:00:00"/>
    <d v="1899-12-30T00:00:00"/>
    <d v="1899-12-30T00:00:00"/>
    <d v="1899-12-30T00:00:00"/>
    <s v=""/>
    <x v="4"/>
    <n v="0"/>
    <n v="0"/>
    <n v="0"/>
  </r>
  <r>
    <n v="18784"/>
    <d v="2021-03-04T00:00:00"/>
    <s v="Mid"/>
    <n v="623"/>
    <n v="96"/>
    <s v="Approved"/>
    <s v=""/>
    <d v="2021-04-03T00:00:00"/>
    <d v="2021-05-03T00:00:00"/>
    <d v="2021-06-02T00:00:00"/>
    <d v="2021-04-17T00:00:00"/>
    <d v="2021-05-03T00:00:00"/>
    <d v="2021-06-02T00:00:00"/>
    <s v="Defaulted"/>
    <x v="54"/>
    <n v="3.3600000000000003"/>
    <n v="96"/>
    <n v="-92.64"/>
  </r>
  <r>
    <n v="18785"/>
    <d v="2021-03-09T00:00:00"/>
    <s v="Low"/>
    <n v="566"/>
    <n v="142"/>
    <s v="Declined"/>
    <s v="System Issue"/>
    <d v="1899-12-30T00:00:00"/>
    <d v="1899-12-30T00:00:00"/>
    <d v="1899-12-30T00:00:00"/>
    <d v="1899-12-30T00:00:00"/>
    <d v="1899-12-30T00:00:00"/>
    <d v="1899-12-30T00:00:00"/>
    <s v=""/>
    <x v="36"/>
    <n v="0"/>
    <n v="0"/>
    <n v="0"/>
  </r>
  <r>
    <n v="18786"/>
    <d v="2021-03-22T00:00:00"/>
    <s v="Mid"/>
    <n v="568"/>
    <n v="70"/>
    <s v="Declined"/>
    <s v="Fraud Risk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8787"/>
    <d v="2021-02-27T00:00:00"/>
    <s v="Mid"/>
    <n v="658"/>
    <n v="113"/>
    <s v="Approved"/>
    <s v=""/>
    <d v="2021-03-29T00:00:00"/>
    <d v="2021-04-28T00:00:00"/>
    <d v="2021-05-28T00:00:00"/>
    <d v="2021-04-06T00:00:00"/>
    <d v="2021-04-28T00:00:00"/>
    <d v="2021-05-28T00:00:00"/>
    <s v="Paid Back"/>
    <x v="73"/>
    <n v="3.9550000000000005"/>
    <n v="0"/>
    <n v="3.9550000000000005"/>
  </r>
  <r>
    <n v="18788"/>
    <d v="2021-03-14T00:00:00"/>
    <s v="Mid"/>
    <n v="585"/>
    <n v="88"/>
    <s v="Declined"/>
    <s v="Credit Risk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8789"/>
    <d v="2021-02-05T00:00:00"/>
    <s v="Low"/>
    <n v="642"/>
    <n v="99"/>
    <s v="Approved"/>
    <s v=""/>
    <d v="2021-03-07T00:00:00"/>
    <d v="2021-04-06T00:00:00"/>
    <d v="2021-05-06T00:00:00"/>
    <d v="2021-03-08T00:00:00"/>
    <d v="2021-04-06T00:00:00"/>
    <d v="2021-05-06T00:00:00"/>
    <s v="Defaulted"/>
    <x v="41"/>
    <n v="3.4650000000000003"/>
    <n v="99"/>
    <n v="-95.534999999999997"/>
  </r>
  <r>
    <n v="18790"/>
    <d v="2021-03-29T00:00:00"/>
    <s v="High"/>
    <n v="708"/>
    <n v="79"/>
    <s v="Approved"/>
    <s v=""/>
    <d v="2021-04-28T00:00:00"/>
    <d v="2021-05-28T00:00:00"/>
    <d v="2021-06-27T00:00:00"/>
    <d v="2021-05-02T00:00:00"/>
    <d v="2021-05-28T00:00:00"/>
    <d v="2021-06-27T00:00:00"/>
    <s v="Paid Back"/>
    <x v="19"/>
    <n v="2.7650000000000001"/>
    <n v="0"/>
    <n v="2.7650000000000001"/>
  </r>
  <r>
    <n v="18791"/>
    <d v="2021-02-10T00:00:00"/>
    <s v="Mid"/>
    <n v="646"/>
    <n v="95"/>
    <s v="Approved"/>
    <s v=""/>
    <d v="2021-03-12T00:00:00"/>
    <d v="2021-04-11T00:00:00"/>
    <d v="2021-05-11T00:00:00"/>
    <d v="2021-03-14T00:00:00"/>
    <d v="2021-04-11T00:00:00"/>
    <d v="2021-05-11T00:00:00"/>
    <s v="Defaulted"/>
    <x v="20"/>
    <n v="3.3250000000000002"/>
    <n v="95"/>
    <n v="-91.674999999999997"/>
  </r>
  <r>
    <n v="18792"/>
    <d v="2021-02-03T00:00:00"/>
    <s v="High"/>
    <n v="571"/>
    <n v="96"/>
    <s v="Declined"/>
    <s v="Compliance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8793"/>
    <d v="2021-02-10T00:00:00"/>
    <s v="Low"/>
    <n v="693"/>
    <n v="138"/>
    <s v="Approved"/>
    <s v=""/>
    <d v="2021-03-12T00:00:00"/>
    <d v="2021-04-11T00:00:00"/>
    <d v="2021-05-11T00:00:00"/>
    <d v="2021-03-15T00:00:00"/>
    <d v="2021-04-11T00:00:00"/>
    <d v="2021-05-11T00:00:00"/>
    <s v="Defaulted"/>
    <x v="20"/>
    <n v="4.83"/>
    <n v="138"/>
    <n v="-133.16999999999999"/>
  </r>
  <r>
    <n v="18794"/>
    <d v="2021-02-09T00:00:00"/>
    <s v="Mid"/>
    <n v="632"/>
    <n v="112"/>
    <s v="Approved"/>
    <s v=""/>
    <d v="2021-03-11T00:00:00"/>
    <d v="2021-04-10T00:00:00"/>
    <d v="2021-05-10T00:00:00"/>
    <d v="2021-03-21T00:00:00"/>
    <d v="2021-04-10T00:00:00"/>
    <d v="2021-05-10T00:00:00"/>
    <s v="Paid Back"/>
    <x v="46"/>
    <n v="3.9200000000000004"/>
    <n v="0"/>
    <n v="3.9200000000000004"/>
  </r>
  <r>
    <n v="18795"/>
    <d v="2021-03-07T00:00:00"/>
    <s v="Mid"/>
    <n v="631"/>
    <n v="127"/>
    <s v="Approved"/>
    <s v=""/>
    <d v="2021-04-06T00:00:00"/>
    <d v="2021-05-06T00:00:00"/>
    <d v="2021-06-05T00:00:00"/>
    <d v="2021-05-14T00:00:00"/>
    <d v="2021-05-06T00:00:00"/>
    <d v="2021-06-05T00:00:00"/>
    <s v="Defaulted"/>
    <x v="2"/>
    <n v="4.4450000000000003"/>
    <n v="127"/>
    <n v="-122.55500000000001"/>
  </r>
  <r>
    <n v="18796"/>
    <d v="2021-03-12T00:00:00"/>
    <s v="Mid"/>
    <n v="667"/>
    <n v="110"/>
    <s v="Approved"/>
    <s v=""/>
    <d v="2021-04-11T00:00:00"/>
    <d v="2021-05-11T00:00:00"/>
    <d v="2021-06-10T00:00:00"/>
    <d v="2021-04-12T00:00:00"/>
    <d v="2021-05-11T00:00:00"/>
    <d v="2021-06-10T00:00:00"/>
    <s v="Paid Back"/>
    <x v="78"/>
    <n v="3.8500000000000005"/>
    <n v="0"/>
    <n v="3.8500000000000005"/>
  </r>
  <r>
    <n v="18797"/>
    <d v="2021-02-16T00:00:00"/>
    <s v="Low"/>
    <n v="614"/>
    <n v="77"/>
    <s v="Declined"/>
    <s v="Eligibility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18798"/>
    <d v="2021-03-23T00:00:00"/>
    <s v="Low"/>
    <n v="703"/>
    <n v="121"/>
    <s v="Approved"/>
    <s v=""/>
    <d v="2021-04-22T00:00:00"/>
    <d v="2021-05-22T00:00:00"/>
    <d v="2021-06-21T00:00:00"/>
    <d v="2021-04-27T00:00:00"/>
    <d v="2021-05-22T00:00:00"/>
    <d v="2021-06-21T00:00:00"/>
    <s v="Defaulted"/>
    <x v="38"/>
    <n v="4.2350000000000003"/>
    <n v="121"/>
    <n v="-116.765"/>
  </r>
  <r>
    <n v="18799"/>
    <d v="2021-02-07T00:00:00"/>
    <s v="Mid"/>
    <n v="650"/>
    <n v="97"/>
    <s v="Approved"/>
    <s v=""/>
    <d v="2021-03-09T00:00:00"/>
    <d v="2021-04-08T00:00:00"/>
    <d v="2021-05-08T00:00:00"/>
    <d v="2021-03-11T00:00:00"/>
    <d v="2021-04-08T00:00:00"/>
    <d v="2021-05-08T00:00:00"/>
    <s v="Paid Back"/>
    <x v="16"/>
    <n v="3.3950000000000005"/>
    <n v="0"/>
    <n v="3.3950000000000005"/>
  </r>
  <r>
    <n v="18800"/>
    <d v="2021-02-18T00:00:00"/>
    <s v="Mid"/>
    <n v="588"/>
    <n v="95"/>
    <s v="Declined"/>
    <s v="Compliance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8801"/>
    <d v="2021-03-10T00:00:00"/>
    <s v="Mid"/>
    <n v="600"/>
    <n v="136"/>
    <s v="Declined"/>
    <s v="Fraud Risk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8802"/>
    <d v="2021-02-15T00:00:00"/>
    <s v="Mid"/>
    <n v="618"/>
    <n v="89"/>
    <s v="Declined"/>
    <s v="Eligibility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8803"/>
    <d v="2021-02-21T00:00:00"/>
    <s v="Low"/>
    <n v="552"/>
    <n v="109"/>
    <s v="Declined"/>
    <s v="Credit Risk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8804"/>
    <d v="2021-03-06T00:00:00"/>
    <s v="Mid"/>
    <n v="669"/>
    <n v="101"/>
    <s v="Approved"/>
    <s v=""/>
    <d v="2021-04-05T00:00:00"/>
    <d v="2021-05-05T00:00:00"/>
    <d v="2021-06-04T00:00:00"/>
    <d v="2021-04-05T00:00:00"/>
    <d v="2021-05-05T00:00:00"/>
    <d v="2021-06-04T00:00:00"/>
    <s v="Paid Back"/>
    <x v="3"/>
    <n v="3.5350000000000001"/>
    <n v="0"/>
    <n v="3.5350000000000001"/>
  </r>
  <r>
    <n v="18805"/>
    <d v="2021-03-30T00:00:00"/>
    <s v="Low"/>
    <n v="590"/>
    <n v="142"/>
    <s v="Declined"/>
    <s v="System Issue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8806"/>
    <d v="2021-01-13T00:00:00"/>
    <s v="Mid"/>
    <n v="631"/>
    <n v="116"/>
    <s v="Approved"/>
    <s v=""/>
    <d v="2021-02-12T00:00:00"/>
    <d v="2021-03-14T00:00:00"/>
    <d v="2021-04-13T00:00:00"/>
    <d v="2021-03-24T00:00:00"/>
    <d v="2021-03-14T00:00:00"/>
    <d v="2021-04-13T00:00:00"/>
    <s v="Paid Back"/>
    <x v="87"/>
    <n v="4.0600000000000005"/>
    <n v="0"/>
    <n v="4.0600000000000005"/>
  </r>
  <r>
    <n v="18807"/>
    <d v="2021-02-05T00:00:00"/>
    <s v="Low"/>
    <n v="642"/>
    <n v="48"/>
    <s v="Approved"/>
    <s v=""/>
    <d v="2021-03-07T00:00:00"/>
    <d v="2021-04-06T00:00:00"/>
    <d v="2021-05-06T00:00:00"/>
    <d v="2021-03-11T00:00:00"/>
    <d v="2021-04-06T00:00:00"/>
    <d v="2021-05-06T00:00:00"/>
    <s v="Defaulted"/>
    <x v="41"/>
    <n v="1.6800000000000002"/>
    <n v="48"/>
    <n v="-46.32"/>
  </r>
  <r>
    <n v="18808"/>
    <d v="2021-02-21T00:00:00"/>
    <s v="Mid"/>
    <n v="695"/>
    <n v="131"/>
    <s v="Approved"/>
    <s v=""/>
    <d v="2021-03-23T00:00:00"/>
    <d v="2021-04-22T00:00:00"/>
    <d v="2021-05-22T00:00:00"/>
    <d v="2021-04-02T00:00:00"/>
    <d v="2021-04-22T00:00:00"/>
    <d v="2021-05-22T00:00:00"/>
    <s v="Paid Back"/>
    <x v="18"/>
    <n v="4.5850000000000009"/>
    <n v="0"/>
    <n v="4.5850000000000009"/>
  </r>
  <r>
    <n v="18809"/>
    <d v="2021-01-12T00:00:00"/>
    <s v="Mid"/>
    <n v="620"/>
    <n v="154"/>
    <s v="Declined"/>
    <s v="System Issue"/>
    <d v="1899-12-30T00:00:00"/>
    <d v="1899-12-30T00:00:00"/>
    <d v="1899-12-30T00:00:00"/>
    <d v="1899-12-30T00:00:00"/>
    <d v="1899-12-30T00:00:00"/>
    <d v="1899-12-30T00:00:00"/>
    <s v=""/>
    <x v="75"/>
    <n v="0"/>
    <n v="0"/>
    <n v="0"/>
  </r>
  <r>
    <n v="18810"/>
    <d v="2021-01-13T00:00:00"/>
    <s v="Low"/>
    <n v="645"/>
    <n v="79"/>
    <s v="Approved"/>
    <s v=""/>
    <d v="2021-02-12T00:00:00"/>
    <d v="2021-03-14T00:00:00"/>
    <d v="2021-04-13T00:00:00"/>
    <d v="2021-02-17T00:00:00"/>
    <d v="2021-03-14T00:00:00"/>
    <d v="2021-04-13T00:00:00"/>
    <s v="Paid Back"/>
    <x v="87"/>
    <n v="2.7650000000000001"/>
    <n v="0"/>
    <n v="2.7650000000000001"/>
  </r>
  <r>
    <n v="18811"/>
    <d v="2021-02-20T00:00:00"/>
    <s v="Low"/>
    <n v="569"/>
    <n v="146"/>
    <s v="Declined"/>
    <s v="Complianc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8812"/>
    <d v="2021-02-25T00:00:00"/>
    <s v="Mid"/>
    <n v="665"/>
    <n v="129"/>
    <s v="Approved"/>
    <s v=""/>
    <d v="2021-03-27T00:00:00"/>
    <d v="2021-04-26T00:00:00"/>
    <d v="2021-05-26T00:00:00"/>
    <d v="2021-04-03T00:00:00"/>
    <d v="2021-04-26T00:00:00"/>
    <d v="2021-05-26T00:00:00"/>
    <s v="Defaulted"/>
    <x v="74"/>
    <n v="4.5150000000000006"/>
    <n v="129"/>
    <n v="-124.485"/>
  </r>
  <r>
    <n v="18813"/>
    <d v="2021-01-28T00:00:00"/>
    <s v="Low"/>
    <n v="576"/>
    <n v="139"/>
    <s v="Declined"/>
    <s v="Eligibility"/>
    <d v="1899-12-30T00:00:00"/>
    <d v="1899-12-30T00:00:00"/>
    <d v="1899-12-30T00:00:00"/>
    <d v="1899-12-30T00:00:00"/>
    <d v="1899-12-30T00:00:00"/>
    <d v="1899-12-30T00:00:00"/>
    <s v=""/>
    <x v="56"/>
    <n v="0"/>
    <n v="0"/>
    <n v="0"/>
  </r>
  <r>
    <n v="18814"/>
    <d v="2021-01-24T00:00:00"/>
    <s v="Mid"/>
    <n v="655"/>
    <n v="83"/>
    <s v="Approved"/>
    <s v=""/>
    <d v="2021-02-23T00:00:00"/>
    <d v="2021-03-25T00:00:00"/>
    <d v="2021-04-24T00:00:00"/>
    <d v="2021-03-01T00:00:00"/>
    <d v="2021-03-25T00:00:00"/>
    <d v="2021-04-24T00:00:00"/>
    <s v="Paid Back"/>
    <x v="86"/>
    <n v="2.9050000000000002"/>
    <n v="0"/>
    <n v="2.9050000000000002"/>
  </r>
  <r>
    <n v="18815"/>
    <d v="2021-03-10T00:00:00"/>
    <s v="Mid"/>
    <n v="647"/>
    <n v="89"/>
    <s v="Approved"/>
    <s v=""/>
    <d v="2021-04-09T00:00:00"/>
    <d v="2021-05-09T00:00:00"/>
    <d v="2021-06-08T00:00:00"/>
    <d v="2021-04-10T00:00:00"/>
    <d v="2021-05-09T00:00:00"/>
    <d v="2021-06-08T00:00:00"/>
    <s v="Defaulted"/>
    <x v="13"/>
    <n v="3.1150000000000002"/>
    <n v="89"/>
    <n v="-85.885000000000005"/>
  </r>
  <r>
    <n v="18816"/>
    <d v="2021-02-23T00:00:00"/>
    <s v="Mid"/>
    <n v="612"/>
    <n v="104"/>
    <s v="Declined"/>
    <s v="Compliance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8817"/>
    <d v="2021-01-25T00:00:00"/>
    <s v="Low"/>
    <n v="557"/>
    <n v="130"/>
    <s v="Declined"/>
    <s v="Credit Risk"/>
    <d v="1899-12-30T00:00:00"/>
    <d v="1899-12-30T00:00:00"/>
    <d v="1899-12-30T00:00:00"/>
    <d v="1899-12-30T00:00:00"/>
    <d v="1899-12-30T00:00:00"/>
    <d v="1899-12-30T00:00:00"/>
    <s v=""/>
    <x v="30"/>
    <n v="0"/>
    <n v="0"/>
    <n v="0"/>
  </r>
  <r>
    <n v="18818"/>
    <d v="2021-03-04T00:00:00"/>
    <s v="Low"/>
    <n v="589"/>
    <n v="55"/>
    <s v="Declined"/>
    <s v="Compliance"/>
    <d v="1899-12-30T00:00:00"/>
    <d v="1899-12-30T00:00:00"/>
    <d v="1899-12-30T00:00:00"/>
    <d v="1899-12-30T00:00:00"/>
    <d v="1899-12-30T00:00:00"/>
    <d v="1899-12-30T00:00:00"/>
    <s v=""/>
    <x v="54"/>
    <n v="0"/>
    <n v="0"/>
    <n v="0"/>
  </r>
  <r>
    <n v="18819"/>
    <d v="2021-02-25T00:00:00"/>
    <s v="Mid"/>
    <n v="617"/>
    <n v="21"/>
    <s v="Declined"/>
    <s v="Eligibility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8820"/>
    <d v="2021-03-03T00:00:00"/>
    <s v="High"/>
    <n v="639"/>
    <n v="111"/>
    <s v="Approved"/>
    <s v=""/>
    <d v="2021-04-02T00:00:00"/>
    <d v="2021-05-02T00:00:00"/>
    <d v="2021-06-01T00:00:00"/>
    <d v="2021-04-21T00:00:00"/>
    <d v="2021-05-02T00:00:00"/>
    <d v="2021-06-01T00:00:00"/>
    <s v="Paid Back"/>
    <x v="11"/>
    <n v="3.8850000000000002"/>
    <n v="0"/>
    <n v="3.8850000000000002"/>
  </r>
  <r>
    <n v="18821"/>
    <d v="2021-03-30T00:00:00"/>
    <s v="Low"/>
    <n v="654"/>
    <n v="85"/>
    <s v="Approved"/>
    <s v=""/>
    <d v="2021-04-29T00:00:00"/>
    <d v="2021-05-29T00:00:00"/>
    <d v="2021-06-28T00:00:00"/>
    <d v="2021-05-07T00:00:00"/>
    <d v="2021-05-29T00:00:00"/>
    <d v="2021-06-28T00:00:00"/>
    <s v="Paid Back"/>
    <x v="6"/>
    <n v="2.9750000000000001"/>
    <n v="0"/>
    <n v="2.9750000000000001"/>
  </r>
  <r>
    <n v="18822"/>
    <d v="2021-04-01T00:00:00"/>
    <s v="Low"/>
    <n v="579"/>
    <n v="74"/>
    <s v="Declined"/>
    <s v="Eligibility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8823"/>
    <d v="2021-02-04T00:00:00"/>
    <s v="Mid"/>
    <n v="632"/>
    <n v="103"/>
    <s v="Approved"/>
    <s v=""/>
    <d v="2021-03-06T00:00:00"/>
    <d v="2021-04-05T00:00:00"/>
    <d v="2021-05-05T00:00:00"/>
    <d v="2021-03-09T00:00:00"/>
    <d v="2021-04-05T00:00:00"/>
    <d v="2021-05-05T00:00:00"/>
    <s v="Paid Back"/>
    <x v="59"/>
    <n v="3.6050000000000004"/>
    <n v="0"/>
    <n v="3.6050000000000004"/>
  </r>
  <r>
    <n v="18824"/>
    <d v="2021-02-18T00:00:00"/>
    <s v="Low"/>
    <n v="617"/>
    <n v="90"/>
    <s v="Declined"/>
    <s v="Fraud Risk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8825"/>
    <d v="2021-01-30T00:00:00"/>
    <s v="Mid"/>
    <n v="677"/>
    <n v="185"/>
    <s v="Approved"/>
    <s v=""/>
    <d v="2021-03-01T00:00:00"/>
    <d v="2021-03-31T00:00:00"/>
    <d v="2021-04-30T00:00:00"/>
    <d v="2021-03-06T00:00:00"/>
    <d v="2021-03-31T00:00:00"/>
    <d v="2021-04-30T00:00:00"/>
    <s v="Defaulted"/>
    <x v="88"/>
    <n v="6.4750000000000005"/>
    <n v="185"/>
    <n v="-178.52500000000001"/>
  </r>
  <r>
    <n v="18826"/>
    <d v="2021-02-03T00:00:00"/>
    <s v="Mid"/>
    <n v="565"/>
    <n v="56"/>
    <s v="Declined"/>
    <s v="Eligibility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8827"/>
    <d v="2021-02-28T00:00:00"/>
    <s v="Low"/>
    <n v="609"/>
    <n v="71"/>
    <s v="Declined"/>
    <s v="Credit Risk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8828"/>
    <d v="2021-02-28T00:00:00"/>
    <s v="High"/>
    <n v="606"/>
    <n v="84"/>
    <s v="Approved"/>
    <s v=""/>
    <d v="2021-03-30T00:00:00"/>
    <d v="2021-04-29T00:00:00"/>
    <d v="2021-05-29T00:00:00"/>
    <d v="2021-04-27T00:00:00"/>
    <d v="2021-04-29T00:00:00"/>
    <d v="2021-05-29T00:00:00"/>
    <s v="Defaulted"/>
    <x v="9"/>
    <n v="2.9400000000000004"/>
    <n v="84"/>
    <n v="-81.06"/>
  </r>
  <r>
    <n v="18829"/>
    <d v="2021-02-18T00:00:00"/>
    <s v="Mid"/>
    <n v="715"/>
    <n v="56"/>
    <s v="Approved"/>
    <s v=""/>
    <d v="2021-03-20T00:00:00"/>
    <d v="2021-04-19T00:00:00"/>
    <d v="2021-05-19T00:00:00"/>
    <d v="2021-03-25T00:00:00"/>
    <d v="2021-04-19T00:00:00"/>
    <d v="2021-05-19T00:00:00"/>
    <s v="Paid Back"/>
    <x v="24"/>
    <n v="1.9600000000000002"/>
    <n v="0"/>
    <n v="1.9600000000000002"/>
  </r>
  <r>
    <n v="18830"/>
    <d v="2021-01-23T00:00:00"/>
    <s v="Mid"/>
    <n v="648"/>
    <n v="127"/>
    <s v="Approved"/>
    <s v=""/>
    <d v="2021-02-22T00:00:00"/>
    <d v="2021-03-24T00:00:00"/>
    <d v="2021-04-23T00:00:00"/>
    <d v="2021-02-23T00:00:00"/>
    <d v="2021-03-24T00:00:00"/>
    <d v="2021-04-23T00:00:00"/>
    <s v="Paid Back"/>
    <x v="4"/>
    <n v="4.4450000000000003"/>
    <n v="0"/>
    <n v="4.4450000000000003"/>
  </r>
  <r>
    <n v="18831"/>
    <d v="2021-02-25T00:00:00"/>
    <s v="Mid"/>
    <n v="583"/>
    <n v="47"/>
    <s v="Declined"/>
    <s v="Eligibility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8832"/>
    <d v="2021-02-24T00:00:00"/>
    <s v="Mid"/>
    <n v="604"/>
    <n v="81"/>
    <s v="Declined"/>
    <s v="Eligibility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8833"/>
    <d v="2021-03-05T00:00:00"/>
    <s v="Mid"/>
    <n v="662"/>
    <n v="121"/>
    <s v="Approved"/>
    <s v=""/>
    <d v="2021-04-04T00:00:00"/>
    <d v="2021-05-04T00:00:00"/>
    <d v="2021-06-03T00:00:00"/>
    <d v="2021-04-12T00:00:00"/>
    <d v="2021-05-04T00:00:00"/>
    <d v="2021-06-03T00:00:00"/>
    <s v="Paid Back"/>
    <x v="37"/>
    <n v="4.2350000000000003"/>
    <n v="0"/>
    <n v="4.2350000000000003"/>
  </r>
  <r>
    <n v="18834"/>
    <d v="2021-02-03T00:00:00"/>
    <s v="Low"/>
    <n v="538"/>
    <n v="68"/>
    <s v="Declined"/>
    <s v="Credit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8835"/>
    <d v="2021-03-03T00:00:00"/>
    <s v="Low"/>
    <n v="670"/>
    <n v="85"/>
    <s v="Approved"/>
    <s v=""/>
    <d v="2021-04-02T00:00:00"/>
    <d v="2021-05-02T00:00:00"/>
    <d v="2021-06-01T00:00:00"/>
    <d v="2021-04-09T00:00:00"/>
    <d v="2021-05-02T00:00:00"/>
    <d v="2021-06-01T00:00:00"/>
    <s v="Paid Back"/>
    <x v="11"/>
    <n v="2.9750000000000001"/>
    <n v="0"/>
    <n v="2.9750000000000001"/>
  </r>
  <r>
    <n v="18836"/>
    <d v="2021-03-29T00:00:00"/>
    <s v="Mid"/>
    <n v="602"/>
    <n v="97"/>
    <s v="Approved"/>
    <s v=""/>
    <d v="2021-04-28T00:00:00"/>
    <d v="2021-05-28T00:00:00"/>
    <d v="2021-06-27T00:00:00"/>
    <d v="2021-04-30T00:00:00"/>
    <d v="2021-05-28T00:00:00"/>
    <d v="2021-06-27T00:00:00"/>
    <s v="Paid Back"/>
    <x v="19"/>
    <n v="3.3950000000000005"/>
    <n v="0"/>
    <n v="3.3950000000000005"/>
  </r>
  <r>
    <n v="18837"/>
    <d v="2021-03-07T00:00:00"/>
    <s v="Low"/>
    <n v="577"/>
    <n v="85"/>
    <s v="Declined"/>
    <s v="Credit Risk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18838"/>
    <d v="2021-02-03T00:00:00"/>
    <s v="Mid"/>
    <n v="584"/>
    <n v="77"/>
    <s v="Declined"/>
    <s v="Eligibility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8839"/>
    <d v="2021-02-16T00:00:00"/>
    <s v="Low"/>
    <n v="673"/>
    <n v="97"/>
    <s v="Approved"/>
    <s v=""/>
    <d v="2021-03-18T00:00:00"/>
    <d v="2021-04-17T00:00:00"/>
    <d v="2021-05-17T00:00:00"/>
    <d v="2021-03-28T00:00:00"/>
    <d v="2021-04-17T00:00:00"/>
    <d v="2021-05-17T00:00:00"/>
    <s v="Paid Back"/>
    <x v="35"/>
    <n v="3.3950000000000005"/>
    <n v="0"/>
    <n v="3.3950000000000005"/>
  </r>
  <r>
    <n v="18840"/>
    <d v="2021-03-17T00:00:00"/>
    <s v="Mid"/>
    <n v="599"/>
    <n v="104"/>
    <s v="Declined"/>
    <s v="Credit Risk"/>
    <d v="1899-12-30T00:00:00"/>
    <d v="1899-12-30T00:00:00"/>
    <d v="1899-12-30T00:00:00"/>
    <d v="1899-12-30T00:00:00"/>
    <d v="1899-12-30T00:00:00"/>
    <d v="1899-12-30T00:00:00"/>
    <s v=""/>
    <x v="26"/>
    <n v="0"/>
    <n v="0"/>
    <n v="0"/>
  </r>
  <r>
    <n v="18841"/>
    <d v="2021-04-02T00:00:00"/>
    <s v="Mid"/>
    <n v="634"/>
    <n v="138"/>
    <s v="Approved"/>
    <s v=""/>
    <d v="2021-05-02T00:00:00"/>
    <d v="2021-06-01T00:00:00"/>
    <d v="2021-07-01T00:00:00"/>
    <d v="2021-05-31T00:00:00"/>
    <d v="2021-06-01T00:00:00"/>
    <d v="2021-07-01T00:00:00"/>
    <s v="Defaulted"/>
    <x v="31"/>
    <n v="4.83"/>
    <n v="138"/>
    <n v="-133.16999999999999"/>
  </r>
  <r>
    <n v="18842"/>
    <d v="2021-03-24T00:00:00"/>
    <s v="Low"/>
    <n v="604"/>
    <n v="108"/>
    <s v="Approved"/>
    <s v=""/>
    <d v="2021-04-23T00:00:00"/>
    <d v="2021-05-23T00:00:00"/>
    <d v="2021-06-22T00:00:00"/>
    <d v="2021-05-19T00:00:00"/>
    <d v="2021-05-23T00:00:00"/>
    <d v="2021-06-22T00:00:00"/>
    <s v="Defaulted"/>
    <x v="27"/>
    <n v="3.7800000000000002"/>
    <n v="108"/>
    <n v="-104.22"/>
  </r>
  <r>
    <n v="18843"/>
    <d v="2021-03-30T00:00:00"/>
    <s v="Low"/>
    <n v="650"/>
    <n v="84"/>
    <s v="Approved"/>
    <s v=""/>
    <d v="2021-04-29T00:00:00"/>
    <d v="2021-05-29T00:00:00"/>
    <d v="2021-06-28T00:00:00"/>
    <d v="2021-05-03T00:00:00"/>
    <d v="2021-05-29T00:00:00"/>
    <d v="2021-06-28T00:00:00"/>
    <s v="Paid Back"/>
    <x v="6"/>
    <n v="2.9400000000000004"/>
    <n v="0"/>
    <n v="2.9400000000000004"/>
  </r>
  <r>
    <n v="18844"/>
    <d v="2021-03-08T00:00:00"/>
    <s v="Mid"/>
    <n v="594"/>
    <n v="79"/>
    <s v="Declined"/>
    <s v="Fraud Risk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8845"/>
    <d v="2021-04-01T00:00:00"/>
    <s v="High"/>
    <n v="580"/>
    <n v="150"/>
    <s v="Declined"/>
    <s v="Fraud Risk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8846"/>
    <d v="2021-02-24T00:00:00"/>
    <s v="Mid"/>
    <n v="572"/>
    <n v="122"/>
    <s v="Declined"/>
    <s v="Fraud Risk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8847"/>
    <d v="2021-02-15T00:00:00"/>
    <s v="Low"/>
    <n v="631"/>
    <n v="99"/>
    <s v="Declined"/>
    <s v="System Issue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8848"/>
    <d v="2021-03-07T00:00:00"/>
    <s v="Mid"/>
    <n v="585"/>
    <n v="62"/>
    <s v="Declined"/>
    <s v="Eligibility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18849"/>
    <d v="2021-03-19T00:00:00"/>
    <s v="Mid"/>
    <n v="675"/>
    <n v="109"/>
    <s v="Approved"/>
    <s v=""/>
    <d v="2021-04-18T00:00:00"/>
    <d v="2021-05-18T00:00:00"/>
    <d v="2021-06-17T00:00:00"/>
    <d v="2021-04-24T00:00:00"/>
    <d v="2021-05-18T00:00:00"/>
    <d v="2021-06-17T00:00:00"/>
    <s v="Paid Back"/>
    <x v="60"/>
    <n v="3.8150000000000004"/>
    <n v="0"/>
    <n v="3.8150000000000004"/>
  </r>
  <r>
    <n v="18850"/>
    <d v="2021-03-15T00:00:00"/>
    <s v="High"/>
    <n v="643"/>
    <n v="97"/>
    <s v="Approved"/>
    <s v=""/>
    <d v="2021-04-14T00:00:00"/>
    <d v="2021-05-14T00:00:00"/>
    <d v="2021-06-13T00:00:00"/>
    <d v="2021-04-24T00:00:00"/>
    <d v="2021-05-14T00:00:00"/>
    <d v="2021-06-13T00:00:00"/>
    <s v="Paid Back"/>
    <x v="85"/>
    <n v="3.3950000000000005"/>
    <n v="0"/>
    <n v="3.3950000000000005"/>
  </r>
  <r>
    <n v="18851"/>
    <d v="2021-03-06T00:00:00"/>
    <s v="Mid"/>
    <n v="611"/>
    <n v="178"/>
    <s v="Declined"/>
    <s v="Fraud Risk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8852"/>
    <d v="2021-04-01T00:00:00"/>
    <s v="High"/>
    <n v="621"/>
    <n v="105"/>
    <s v="Approved"/>
    <s v=""/>
    <d v="2021-05-01T00:00:00"/>
    <d v="2021-05-31T00:00:00"/>
    <d v="2021-06-30T00:00:00"/>
    <d v="2021-05-26T00:00:00"/>
    <d v="2021-05-31T00:00:00"/>
    <d v="2021-06-30T00:00:00"/>
    <s v="Defaulted"/>
    <x v="25"/>
    <n v="3.6750000000000003"/>
    <n v="105"/>
    <n v="-101.325"/>
  </r>
  <r>
    <n v="18853"/>
    <d v="2021-03-26T00:00:00"/>
    <s v="Low"/>
    <n v="684"/>
    <n v="101"/>
    <s v="Approved"/>
    <s v=""/>
    <d v="2021-04-25T00:00:00"/>
    <d v="2021-05-25T00:00:00"/>
    <d v="2021-06-24T00:00:00"/>
    <d v="2021-04-28T00:00:00"/>
    <d v="2021-05-25T00:00:00"/>
    <d v="2021-06-24T00:00:00"/>
    <s v="Paid Back"/>
    <x v="32"/>
    <n v="3.5350000000000001"/>
    <n v="0"/>
    <n v="3.5350000000000001"/>
  </r>
  <r>
    <n v="18854"/>
    <d v="2021-03-04T00:00:00"/>
    <s v="Mid"/>
    <n v="598"/>
    <n v="106"/>
    <s v="Declined"/>
    <s v="Credit Risk"/>
    <d v="1899-12-30T00:00:00"/>
    <d v="1899-12-30T00:00:00"/>
    <d v="1899-12-30T00:00:00"/>
    <d v="1899-12-30T00:00:00"/>
    <d v="1899-12-30T00:00:00"/>
    <d v="1899-12-30T00:00:00"/>
    <s v=""/>
    <x v="54"/>
    <n v="0"/>
    <n v="0"/>
    <n v="0"/>
  </r>
  <r>
    <n v="18855"/>
    <d v="2021-03-09T00:00:00"/>
    <s v="Mid"/>
    <n v="594"/>
    <n v="122"/>
    <s v="Declined"/>
    <s v="Eligibility"/>
    <d v="1899-12-30T00:00:00"/>
    <d v="1899-12-30T00:00:00"/>
    <d v="1899-12-30T00:00:00"/>
    <d v="1899-12-30T00:00:00"/>
    <d v="1899-12-30T00:00:00"/>
    <d v="1899-12-30T00:00:00"/>
    <s v=""/>
    <x v="36"/>
    <n v="0"/>
    <n v="0"/>
    <n v="0"/>
  </r>
  <r>
    <n v="18856"/>
    <d v="2021-01-16T00:00:00"/>
    <s v="Mid"/>
    <n v="577"/>
    <n v="77"/>
    <s v="Declined"/>
    <s v="Fraud Risk"/>
    <d v="1899-12-30T00:00:00"/>
    <d v="1899-12-30T00:00:00"/>
    <d v="1899-12-30T00:00:00"/>
    <d v="1899-12-30T00:00:00"/>
    <d v="1899-12-30T00:00:00"/>
    <d v="1899-12-30T00:00:00"/>
    <s v=""/>
    <x v="89"/>
    <n v="0"/>
    <n v="0"/>
    <n v="0"/>
  </r>
  <r>
    <n v="18857"/>
    <d v="2021-03-08T00:00:00"/>
    <s v="High"/>
    <n v="728"/>
    <n v="49"/>
    <s v="Approved"/>
    <s v=""/>
    <d v="2021-04-07T00:00:00"/>
    <d v="2021-05-07T00:00:00"/>
    <d v="2021-06-06T00:00:00"/>
    <d v="2021-04-15T00:00:00"/>
    <d v="2021-05-07T00:00:00"/>
    <d v="2021-06-06T00:00:00"/>
    <s v="Paid Back"/>
    <x v="7"/>
    <n v="1.7150000000000001"/>
    <n v="0"/>
    <n v="1.7150000000000001"/>
  </r>
  <r>
    <n v="18858"/>
    <d v="2021-03-08T00:00:00"/>
    <s v="High"/>
    <n v="618"/>
    <n v="99"/>
    <s v="Approved"/>
    <s v=""/>
    <d v="2021-04-07T00:00:00"/>
    <d v="2021-05-07T00:00:00"/>
    <d v="2021-06-06T00:00:00"/>
    <d v="2021-04-17T00:00:00"/>
    <d v="2021-05-07T00:00:00"/>
    <d v="2021-06-06T00:00:00"/>
    <s v="Paid Back"/>
    <x v="7"/>
    <n v="3.4650000000000003"/>
    <n v="0"/>
    <n v="3.4650000000000003"/>
  </r>
  <r>
    <n v="18859"/>
    <d v="2021-03-16T00:00:00"/>
    <s v="High"/>
    <n v="647"/>
    <n v="61"/>
    <s v="Approved"/>
    <s v=""/>
    <d v="2021-04-15T00:00:00"/>
    <d v="2021-05-15T00:00:00"/>
    <d v="2021-06-14T00:00:00"/>
    <d v="2021-04-19T00:00:00"/>
    <d v="2021-05-15T00:00:00"/>
    <d v="2021-06-14T00:00:00"/>
    <s v="Defaulted"/>
    <x v="63"/>
    <n v="2.1350000000000002"/>
    <n v="61"/>
    <n v="-58.865000000000002"/>
  </r>
  <r>
    <n v="18860"/>
    <d v="2021-02-15T00:00:00"/>
    <s v="Low"/>
    <n v="654"/>
    <n v="138"/>
    <s v="Approved"/>
    <s v=""/>
    <d v="2021-03-17T00:00:00"/>
    <d v="2021-04-16T00:00:00"/>
    <d v="2021-05-16T00:00:00"/>
    <d v="2021-03-19T00:00:00"/>
    <d v="2021-04-16T00:00:00"/>
    <d v="2021-05-16T00:00:00"/>
    <s v="Paid Back"/>
    <x v="43"/>
    <n v="4.83"/>
    <n v="0"/>
    <n v="4.83"/>
  </r>
  <r>
    <n v="18861"/>
    <d v="2021-03-03T00:00:00"/>
    <s v="Mid"/>
    <n v="573"/>
    <n v="100"/>
    <s v="Declined"/>
    <s v="System Issue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8862"/>
    <d v="2021-03-22T00:00:00"/>
    <s v="Low"/>
    <n v="594"/>
    <n v="51"/>
    <s v="Declined"/>
    <s v="Fraud Risk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8863"/>
    <d v="2021-02-12T00:00:00"/>
    <s v="High"/>
    <n v="633"/>
    <n v="138"/>
    <s v="Approved"/>
    <s v=""/>
    <d v="2021-03-14T00:00:00"/>
    <d v="2021-04-13T00:00:00"/>
    <d v="2021-05-13T00:00:00"/>
    <d v="2021-04-15T00:00:00"/>
    <d v="2021-04-13T00:00:00"/>
    <d v="2021-05-13T00:00:00"/>
    <s v="Paid Back"/>
    <x v="77"/>
    <n v="4.83"/>
    <n v="0"/>
    <n v="4.83"/>
  </r>
  <r>
    <n v="18864"/>
    <d v="2021-01-30T00:00:00"/>
    <s v="Mid"/>
    <n v="603"/>
    <n v="125"/>
    <s v="Declined"/>
    <s v="Compliance"/>
    <d v="1899-12-30T00:00:00"/>
    <d v="1899-12-30T00:00:00"/>
    <d v="1899-12-30T00:00:00"/>
    <d v="1899-12-30T00:00:00"/>
    <d v="1899-12-30T00:00:00"/>
    <d v="1899-12-30T00:00:00"/>
    <s v=""/>
    <x v="88"/>
    <n v="0"/>
    <n v="0"/>
    <n v="0"/>
  </r>
  <r>
    <n v="18865"/>
    <d v="2021-02-06T00:00:00"/>
    <s v="Low"/>
    <n v="603"/>
    <n v="104"/>
    <s v="Declined"/>
    <s v="Eligibility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8866"/>
    <d v="2021-01-12T00:00:00"/>
    <s v="Mid"/>
    <n v="656"/>
    <n v="98"/>
    <s v="Approved"/>
    <s v=""/>
    <d v="2021-02-11T00:00:00"/>
    <d v="2021-03-13T00:00:00"/>
    <d v="2021-04-12T00:00:00"/>
    <d v="2021-02-13T00:00:00"/>
    <d v="2021-03-13T00:00:00"/>
    <d v="2021-04-12T00:00:00"/>
    <s v="Paid Back"/>
    <x v="75"/>
    <n v="3.43"/>
    <n v="0"/>
    <n v="3.43"/>
  </r>
  <r>
    <n v="18867"/>
    <d v="2021-02-24T00:00:00"/>
    <s v="Low"/>
    <n v="612"/>
    <n v="73"/>
    <s v="Declined"/>
    <s v="Eligibility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8868"/>
    <d v="2021-03-11T00:00:00"/>
    <s v="Mid"/>
    <n v="619"/>
    <n v="118"/>
    <s v="Declined"/>
    <s v="Credit Risk"/>
    <d v="1899-12-30T00:00:00"/>
    <d v="1899-12-30T00:00:00"/>
    <d v="1899-12-30T00:00:00"/>
    <d v="1899-12-30T00:00:00"/>
    <d v="1899-12-30T00:00:00"/>
    <d v="1899-12-30T00:00:00"/>
    <s v=""/>
    <x v="83"/>
    <n v="0"/>
    <n v="0"/>
    <n v="0"/>
  </r>
  <r>
    <n v="18869"/>
    <d v="2021-01-29T00:00:00"/>
    <s v="Mid"/>
    <n v="585"/>
    <n v="106"/>
    <s v="Declined"/>
    <s v="Credit Risk"/>
    <d v="1899-12-30T00:00:00"/>
    <d v="1899-12-30T00:00:00"/>
    <d v="1899-12-30T00:00:00"/>
    <d v="1899-12-30T00:00:00"/>
    <d v="1899-12-30T00:00:00"/>
    <d v="1899-12-30T00:00:00"/>
    <s v=""/>
    <x v="45"/>
    <n v="0"/>
    <n v="0"/>
    <n v="0"/>
  </r>
  <r>
    <n v="18870"/>
    <d v="2021-02-15T00:00:00"/>
    <s v="Mid"/>
    <n v="627"/>
    <n v="114"/>
    <s v="Approved"/>
    <s v=""/>
    <d v="2021-03-17T00:00:00"/>
    <d v="2021-04-16T00:00:00"/>
    <d v="2021-05-16T00:00:00"/>
    <d v="2021-04-26T00:00:00"/>
    <d v="2021-04-16T00:00:00"/>
    <d v="2021-05-16T00:00:00"/>
    <s v="Paid Back"/>
    <x v="43"/>
    <n v="3.99"/>
    <n v="0"/>
    <n v="3.99"/>
  </r>
  <r>
    <n v="18871"/>
    <d v="2021-01-11T00:00:00"/>
    <s v="Mid"/>
    <n v="655"/>
    <n v="96"/>
    <s v="Approved"/>
    <s v=""/>
    <d v="2021-02-10T00:00:00"/>
    <d v="2021-03-12T00:00:00"/>
    <d v="2021-04-11T00:00:00"/>
    <d v="2021-02-14T00:00:00"/>
    <d v="2021-03-12T00:00:00"/>
    <d v="2021-04-11T00:00:00"/>
    <s v="Paid Back"/>
    <x v="90"/>
    <n v="3.3600000000000003"/>
    <n v="0"/>
    <n v="3.3600000000000003"/>
  </r>
  <r>
    <n v="18872"/>
    <d v="2021-01-26T00:00:00"/>
    <s v="Low"/>
    <n v="691"/>
    <n v="29"/>
    <s v="Approved"/>
    <s v=""/>
    <d v="2021-02-25T00:00:00"/>
    <d v="2021-03-27T00:00:00"/>
    <d v="2021-04-26T00:00:00"/>
    <d v="2021-03-02T00:00:00"/>
    <d v="2021-03-27T00:00:00"/>
    <d v="2021-04-26T00:00:00"/>
    <s v="Defaulted"/>
    <x v="80"/>
    <n v="1.0150000000000001"/>
    <n v="29"/>
    <n v="-27.984999999999999"/>
  </r>
  <r>
    <n v="18873"/>
    <d v="2021-02-26T00:00:00"/>
    <s v="Mid"/>
    <n v="643"/>
    <n v="71"/>
    <s v="Approved"/>
    <s v=""/>
    <d v="2021-03-28T00:00:00"/>
    <d v="2021-04-27T00:00:00"/>
    <d v="2021-05-27T00:00:00"/>
    <d v="2021-04-05T00:00:00"/>
    <d v="2021-04-27T00:00:00"/>
    <d v="2021-05-27T00:00:00"/>
    <s v="Paid Back"/>
    <x v="58"/>
    <n v="2.4850000000000003"/>
    <n v="0"/>
    <n v="2.4850000000000003"/>
  </r>
  <r>
    <n v="18874"/>
    <d v="2021-01-28T00:00:00"/>
    <s v="Mid"/>
    <n v="629"/>
    <n v="75"/>
    <s v="Approved"/>
    <s v=""/>
    <d v="2021-02-27T00:00:00"/>
    <d v="2021-03-29T00:00:00"/>
    <d v="2021-04-28T00:00:00"/>
    <d v="2021-03-24T00:00:00"/>
    <d v="2021-03-29T00:00:00"/>
    <d v="2021-04-28T00:00:00"/>
    <s v="Defaulted"/>
    <x v="56"/>
    <n v="2.6250000000000004"/>
    <n v="75"/>
    <n v="-72.375"/>
  </r>
  <r>
    <n v="18875"/>
    <d v="2021-03-14T00:00:00"/>
    <s v="Low"/>
    <n v="581"/>
    <n v="70"/>
    <s v="Declined"/>
    <s v="Credit Risk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8876"/>
    <d v="2021-01-17T00:00:00"/>
    <s v="Mid"/>
    <n v="600"/>
    <n v="54"/>
    <s v="Declined"/>
    <s v="System Issue"/>
    <d v="1899-12-30T00:00:00"/>
    <d v="1899-12-30T00:00:00"/>
    <d v="1899-12-30T00:00:00"/>
    <d v="1899-12-30T00:00:00"/>
    <d v="1899-12-30T00:00:00"/>
    <d v="1899-12-30T00:00:00"/>
    <s v=""/>
    <x v="81"/>
    <n v="0"/>
    <n v="0"/>
    <n v="0"/>
  </r>
  <r>
    <n v="18877"/>
    <d v="2021-03-31T00:00:00"/>
    <s v="Low"/>
    <n v="598"/>
    <n v="72"/>
    <s v="Declined"/>
    <s v="Compliance"/>
    <d v="1899-12-30T00:00:00"/>
    <d v="1899-12-30T00:00:00"/>
    <d v="1899-12-30T00:00:00"/>
    <d v="1899-12-30T00:00:00"/>
    <d v="1899-12-30T00:00:00"/>
    <d v="1899-12-30T00:00:00"/>
    <s v=""/>
    <x v="55"/>
    <n v="0"/>
    <n v="0"/>
    <n v="0"/>
  </r>
  <r>
    <n v="18878"/>
    <d v="2021-03-22T00:00:00"/>
    <s v="Low"/>
    <n v="578"/>
    <n v="120"/>
    <s v="Declined"/>
    <s v="Eligibility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8879"/>
    <d v="2021-03-18T00:00:00"/>
    <s v="Low"/>
    <n v="634"/>
    <n v="115"/>
    <s v="Declined"/>
    <s v="Credit Risk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8880"/>
    <d v="2021-01-10T00:00:00"/>
    <s v="High"/>
    <n v="609"/>
    <n v="115"/>
    <s v="Approved"/>
    <s v=""/>
    <d v="2021-02-09T00:00:00"/>
    <d v="2021-03-11T00:00:00"/>
    <d v="2021-04-10T00:00:00"/>
    <d v="2021-03-05T00:00:00"/>
    <d v="2021-03-11T00:00:00"/>
    <d v="2021-04-10T00:00:00"/>
    <s v="Paid Back"/>
    <x v="61"/>
    <n v="4.0250000000000004"/>
    <n v="0"/>
    <n v="4.0250000000000004"/>
  </r>
  <r>
    <n v="18881"/>
    <d v="2021-03-25T00:00:00"/>
    <s v="Low"/>
    <n v="619"/>
    <n v="94"/>
    <s v="Declined"/>
    <s v="Eligibility"/>
    <d v="1899-12-30T00:00:00"/>
    <d v="1899-12-30T00:00:00"/>
    <d v="1899-12-30T00:00:00"/>
    <d v="1899-12-30T00:00:00"/>
    <d v="1899-12-30T00:00:00"/>
    <d v="1899-12-30T00:00:00"/>
    <s v=""/>
    <x v="82"/>
    <n v="0"/>
    <n v="0"/>
    <n v="0"/>
  </r>
  <r>
    <n v="18882"/>
    <d v="2021-03-19T00:00:00"/>
    <s v="Mid"/>
    <n v="645"/>
    <n v="119"/>
    <s v="Approved"/>
    <s v=""/>
    <d v="2021-04-18T00:00:00"/>
    <d v="2021-05-18T00:00:00"/>
    <d v="2021-06-17T00:00:00"/>
    <d v="2021-04-22T00:00:00"/>
    <d v="2021-05-18T00:00:00"/>
    <d v="2021-06-17T00:00:00"/>
    <s v="Defaulted"/>
    <x v="60"/>
    <n v="4.165"/>
    <n v="119"/>
    <n v="-114.83499999999999"/>
  </r>
  <r>
    <n v="18883"/>
    <d v="2021-03-19T00:00:00"/>
    <s v="Mid"/>
    <n v="686"/>
    <n v="91"/>
    <s v="Approved"/>
    <s v=""/>
    <d v="2021-04-18T00:00:00"/>
    <d v="2021-05-18T00:00:00"/>
    <d v="2021-06-17T00:00:00"/>
    <d v="2021-04-21T00:00:00"/>
    <d v="2021-05-18T00:00:00"/>
    <d v="2021-06-17T00:00:00"/>
    <s v="Paid Back"/>
    <x v="60"/>
    <n v="3.1850000000000005"/>
    <n v="0"/>
    <n v="3.1850000000000005"/>
  </r>
  <r>
    <n v="18884"/>
    <d v="2021-02-13T00:00:00"/>
    <s v="Low"/>
    <n v="682"/>
    <n v="73"/>
    <s v="Approved"/>
    <s v=""/>
    <d v="2021-03-15T00:00:00"/>
    <d v="2021-04-14T00:00:00"/>
    <d v="2021-05-14T00:00:00"/>
    <d v="2021-03-22T00:00:00"/>
    <d v="2021-04-14T00:00:00"/>
    <d v="2021-05-14T00:00:00"/>
    <s v="Paid Back"/>
    <x v="67"/>
    <n v="2.5550000000000002"/>
    <n v="0"/>
    <n v="2.5550000000000002"/>
  </r>
  <r>
    <n v="18885"/>
    <d v="2021-02-03T00:00:00"/>
    <s v="Low"/>
    <n v="711"/>
    <n v="65"/>
    <s v="Approved"/>
    <s v=""/>
    <d v="2021-03-05T00:00:00"/>
    <d v="2021-04-04T00:00:00"/>
    <d v="2021-05-04T00:00:00"/>
    <d v="2021-03-10T00:00:00"/>
    <d v="2021-04-04T00:00:00"/>
    <d v="2021-05-04T00:00:00"/>
    <s v="Paid Back"/>
    <x v="53"/>
    <n v="2.2750000000000004"/>
    <n v="0"/>
    <n v="2.2750000000000004"/>
  </r>
  <r>
    <n v="18886"/>
    <d v="2021-03-23T00:00:00"/>
    <s v="Low"/>
    <n v="648"/>
    <n v="113"/>
    <s v="Approved"/>
    <s v=""/>
    <d v="2021-04-22T00:00:00"/>
    <d v="2021-05-22T00:00:00"/>
    <d v="2021-06-21T00:00:00"/>
    <d v="2021-04-25T00:00:00"/>
    <d v="2021-05-22T00:00:00"/>
    <d v="2021-06-21T00:00:00"/>
    <s v="Paid Back"/>
    <x v="38"/>
    <n v="3.9550000000000005"/>
    <n v="0"/>
    <n v="3.9550000000000005"/>
  </r>
  <r>
    <n v="18887"/>
    <d v="2021-02-06T00:00:00"/>
    <s v="Low"/>
    <n v="641"/>
    <n v="58"/>
    <s v="Approved"/>
    <s v=""/>
    <d v="2021-03-08T00:00:00"/>
    <d v="2021-04-07T00:00:00"/>
    <d v="2021-05-07T00:00:00"/>
    <d v="2021-03-15T00:00:00"/>
    <d v="2021-04-07T00:00:00"/>
    <d v="2021-05-07T00:00:00"/>
    <s v="Paid Back"/>
    <x v="14"/>
    <n v="2.0300000000000002"/>
    <n v="0"/>
    <n v="2.0300000000000002"/>
  </r>
  <r>
    <n v="18888"/>
    <d v="2021-03-20T00:00:00"/>
    <s v="Low"/>
    <n v="638"/>
    <n v="140"/>
    <s v="Declined"/>
    <s v="System Issue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8889"/>
    <d v="2021-02-27T00:00:00"/>
    <s v="Mid"/>
    <n v="608"/>
    <n v="31"/>
    <s v="Declined"/>
    <s v="Compliance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8890"/>
    <d v="2021-03-15T00:00:00"/>
    <s v="Mid"/>
    <n v="635"/>
    <n v="109"/>
    <s v="Approved"/>
    <s v=""/>
    <d v="2021-04-14T00:00:00"/>
    <d v="2021-05-14T00:00:00"/>
    <d v="2021-06-13T00:00:00"/>
    <d v="2021-04-30T00:00:00"/>
    <d v="2021-05-14T00:00:00"/>
    <d v="2021-06-13T00:00:00"/>
    <s v="Paid Back"/>
    <x v="85"/>
    <n v="3.8150000000000004"/>
    <n v="0"/>
    <n v="3.8150000000000004"/>
  </r>
  <r>
    <n v="18891"/>
    <d v="2021-02-07T00:00:00"/>
    <s v="High"/>
    <n v="657"/>
    <n v="88"/>
    <s v="Approved"/>
    <s v=""/>
    <d v="2021-03-09T00:00:00"/>
    <d v="2021-04-08T00:00:00"/>
    <d v="2021-05-08T00:00:00"/>
    <d v="2021-03-11T00:00:00"/>
    <d v="2021-04-08T00:00:00"/>
    <d v="2021-05-08T00:00:00"/>
    <s v="Defaulted"/>
    <x v="16"/>
    <n v="3.08"/>
    <n v="88"/>
    <n v="-84.92"/>
  </r>
  <r>
    <n v="18892"/>
    <d v="2021-01-23T00:00:00"/>
    <s v="Low"/>
    <n v="722"/>
    <n v="67"/>
    <s v="Approved"/>
    <s v=""/>
    <d v="2021-02-22T00:00:00"/>
    <d v="2021-03-24T00:00:00"/>
    <d v="2021-04-23T00:00:00"/>
    <d v="2021-02-26T00:00:00"/>
    <d v="2021-03-24T00:00:00"/>
    <d v="2021-04-23T00:00:00"/>
    <s v="Paid Back"/>
    <x v="4"/>
    <n v="2.3450000000000002"/>
    <n v="0"/>
    <n v="2.3450000000000002"/>
  </r>
  <r>
    <n v="18893"/>
    <d v="2021-03-30T00:00:00"/>
    <s v="Low"/>
    <n v="618"/>
    <n v="76"/>
    <s v="Declined"/>
    <s v="System Issue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8894"/>
    <d v="2021-02-15T00:00:00"/>
    <s v="Low"/>
    <n v="736"/>
    <n v="82"/>
    <s v="Approved"/>
    <s v=""/>
    <d v="2021-03-17T00:00:00"/>
    <d v="2021-04-16T00:00:00"/>
    <d v="2021-05-16T00:00:00"/>
    <d v="2021-03-23T00:00:00"/>
    <d v="2021-04-16T00:00:00"/>
    <d v="2021-05-16T00:00:00"/>
    <s v="Paid Back"/>
    <x v="43"/>
    <n v="2.87"/>
    <n v="0"/>
    <n v="2.87"/>
  </r>
  <r>
    <n v="18895"/>
    <d v="2021-03-19T00:00:00"/>
    <s v="Mid"/>
    <n v="553"/>
    <n v="90"/>
    <s v="Declined"/>
    <s v="Eligibility"/>
    <d v="1899-12-30T00:00:00"/>
    <d v="1899-12-30T00:00:00"/>
    <d v="1899-12-30T00:00:00"/>
    <d v="1899-12-30T00:00:00"/>
    <d v="1899-12-30T00:00:00"/>
    <d v="1899-12-30T00:00:00"/>
    <s v=""/>
    <x v="60"/>
    <n v="0"/>
    <n v="0"/>
    <n v="0"/>
  </r>
  <r>
    <n v="18896"/>
    <d v="2021-02-20T00:00:00"/>
    <s v="High"/>
    <n v="636"/>
    <n v="103"/>
    <s v="Approved"/>
    <s v=""/>
    <d v="2021-03-22T00:00:00"/>
    <d v="2021-04-21T00:00:00"/>
    <d v="2021-05-21T00:00:00"/>
    <d v="2021-04-20T00:00:00"/>
    <d v="2021-04-21T00:00:00"/>
    <d v="2021-05-21T00:00:00"/>
    <s v="Paid Back"/>
    <x v="64"/>
    <n v="3.6050000000000004"/>
    <n v="0"/>
    <n v="3.6050000000000004"/>
  </r>
  <r>
    <n v="18897"/>
    <d v="2021-01-18T00:00:00"/>
    <s v="Low"/>
    <n v="578"/>
    <n v="75"/>
    <s v="Declined"/>
    <s v="Eligibility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18898"/>
    <d v="2021-02-12T00:00:00"/>
    <s v="Low"/>
    <n v="604"/>
    <n v="128"/>
    <s v="Declined"/>
    <s v="System Issue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8899"/>
    <d v="2021-01-16T00:00:00"/>
    <s v="Mid"/>
    <n v="663"/>
    <n v="126"/>
    <s v="Approved"/>
    <s v=""/>
    <d v="2021-02-15T00:00:00"/>
    <d v="2021-03-17T00:00:00"/>
    <d v="2021-04-16T00:00:00"/>
    <d v="2021-02-21T00:00:00"/>
    <d v="2021-03-17T00:00:00"/>
    <d v="2021-04-16T00:00:00"/>
    <s v="Paid Back"/>
    <x v="89"/>
    <n v="4.41"/>
    <n v="0"/>
    <n v="4.41"/>
  </r>
  <r>
    <n v="18900"/>
    <d v="2021-02-23T00:00:00"/>
    <s v="Mid"/>
    <n v="549"/>
    <n v="74"/>
    <s v="Declined"/>
    <s v="Credit Risk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8901"/>
    <d v="2021-02-15T00:00:00"/>
    <s v="High"/>
    <n v="590"/>
    <n v="144"/>
    <s v="Declined"/>
    <s v="Compliance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8902"/>
    <d v="2021-01-24T00:00:00"/>
    <s v="Mid"/>
    <n v="606"/>
    <n v="86"/>
    <s v="Declined"/>
    <s v="System Issue"/>
    <d v="1899-12-30T00:00:00"/>
    <d v="1899-12-30T00:00:00"/>
    <d v="1899-12-30T00:00:00"/>
    <d v="1899-12-30T00:00:00"/>
    <d v="1899-12-30T00:00:00"/>
    <d v="1899-12-30T00:00:00"/>
    <s v=""/>
    <x v="86"/>
    <n v="0"/>
    <n v="0"/>
    <n v="0"/>
  </r>
  <r>
    <n v="18903"/>
    <d v="2021-02-19T00:00:00"/>
    <s v="Mid"/>
    <n v="625"/>
    <n v="50"/>
    <s v="Approved"/>
    <s v=""/>
    <d v="2021-03-21T00:00:00"/>
    <d v="2021-04-20T00:00:00"/>
    <d v="2021-05-20T00:00:00"/>
    <d v="2021-04-03T00:00:00"/>
    <d v="2021-04-20T00:00:00"/>
    <d v="2021-05-20T00:00:00"/>
    <s v="Defaulted"/>
    <x v="51"/>
    <n v="1.7500000000000002"/>
    <n v="50"/>
    <n v="-48.25"/>
  </r>
  <r>
    <n v="18904"/>
    <d v="2021-02-21T00:00:00"/>
    <s v="Mid"/>
    <n v="602"/>
    <n v="49"/>
    <s v="Declined"/>
    <s v="Fraud Risk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8905"/>
    <d v="2021-01-15T00:00:00"/>
    <s v="Low"/>
    <n v="645"/>
    <n v="146"/>
    <s v="Approved"/>
    <s v=""/>
    <d v="2021-02-14T00:00:00"/>
    <d v="2021-03-16T00:00:00"/>
    <d v="2021-04-15T00:00:00"/>
    <d v="2021-02-14T00:00:00"/>
    <d v="2021-03-16T00:00:00"/>
    <d v="2021-04-15T00:00:00"/>
    <s v="Defaulted"/>
    <x v="71"/>
    <n v="5.1100000000000003"/>
    <n v="146"/>
    <n v="-140.88999999999999"/>
  </r>
  <r>
    <n v="18906"/>
    <d v="2021-03-20T00:00:00"/>
    <s v="Mid"/>
    <n v="612"/>
    <n v="86"/>
    <s v="Declined"/>
    <s v="System Issue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8907"/>
    <d v="2021-03-29T00:00:00"/>
    <s v="High"/>
    <n v="610"/>
    <n v="112"/>
    <s v="Approved"/>
    <s v=""/>
    <d v="2021-04-28T00:00:00"/>
    <d v="2021-05-28T00:00:00"/>
    <d v="2021-06-27T00:00:00"/>
    <d v="2021-05-19T00:00:00"/>
    <d v="2021-05-28T00:00:00"/>
    <d v="2021-06-27T00:00:00"/>
    <s v="Defaulted"/>
    <x v="19"/>
    <n v="3.9200000000000004"/>
    <n v="112"/>
    <n v="-108.08"/>
  </r>
  <r>
    <n v="18908"/>
    <d v="2021-03-19T00:00:00"/>
    <s v="High"/>
    <n v="545"/>
    <n v="133"/>
    <s v="Declined"/>
    <s v="Eligibility"/>
    <d v="1899-12-30T00:00:00"/>
    <d v="1899-12-30T00:00:00"/>
    <d v="1899-12-30T00:00:00"/>
    <d v="1899-12-30T00:00:00"/>
    <d v="1899-12-30T00:00:00"/>
    <d v="1899-12-30T00:00:00"/>
    <s v=""/>
    <x v="60"/>
    <n v="0"/>
    <n v="0"/>
    <n v="0"/>
  </r>
  <r>
    <n v="18909"/>
    <d v="2021-03-26T00:00:00"/>
    <s v="High"/>
    <n v="633"/>
    <n v="46"/>
    <s v="Approved"/>
    <s v=""/>
    <d v="2021-04-25T00:00:00"/>
    <d v="2021-05-25T00:00:00"/>
    <d v="2021-06-24T00:00:00"/>
    <d v="2021-05-20T00:00:00"/>
    <d v="2021-05-25T00:00:00"/>
    <d v="2021-06-24T00:00:00"/>
    <s v="Paid Back"/>
    <x v="32"/>
    <n v="1.61"/>
    <n v="0"/>
    <n v="1.61"/>
  </r>
  <r>
    <n v="18910"/>
    <d v="2021-01-11T00:00:00"/>
    <s v="Low"/>
    <n v="630"/>
    <n v="79"/>
    <s v="Declined"/>
    <s v="System Issue"/>
    <d v="1899-12-30T00:00:00"/>
    <d v="1899-12-30T00:00:00"/>
    <d v="1899-12-30T00:00:00"/>
    <d v="1899-12-30T00:00:00"/>
    <d v="1899-12-30T00:00:00"/>
    <d v="1899-12-30T00:00:00"/>
    <s v=""/>
    <x v="90"/>
    <n v="0"/>
    <n v="0"/>
    <n v="0"/>
  </r>
  <r>
    <n v="18911"/>
    <d v="2021-01-13T00:00:00"/>
    <s v="Low"/>
    <n v="610"/>
    <n v="26"/>
    <s v="Declined"/>
    <s v="Credit Risk"/>
    <d v="1899-12-30T00:00:00"/>
    <d v="1899-12-30T00:00:00"/>
    <d v="1899-12-30T00:00:00"/>
    <d v="1899-12-30T00:00:00"/>
    <d v="1899-12-30T00:00:00"/>
    <d v="1899-12-30T00:00:00"/>
    <s v=""/>
    <x v="87"/>
    <n v="0"/>
    <n v="0"/>
    <n v="0"/>
  </r>
  <r>
    <n v="18912"/>
    <d v="2021-03-17T00:00:00"/>
    <s v="Low"/>
    <n v="695"/>
    <n v="121"/>
    <s v="Approved"/>
    <s v=""/>
    <d v="2021-04-16T00:00:00"/>
    <d v="2021-05-16T00:00:00"/>
    <d v="2021-06-15T00:00:00"/>
    <d v="2021-04-24T00:00:00"/>
    <d v="2021-05-16T00:00:00"/>
    <d v="2021-06-15T00:00:00"/>
    <s v="Defaulted"/>
    <x v="26"/>
    <n v="4.2350000000000003"/>
    <n v="121"/>
    <n v="-116.765"/>
  </r>
  <r>
    <n v="18913"/>
    <d v="2021-03-07T00:00:00"/>
    <s v="Mid"/>
    <n v="638"/>
    <n v="41"/>
    <s v="Approved"/>
    <s v=""/>
    <d v="2021-04-06T00:00:00"/>
    <d v="2021-05-06T00:00:00"/>
    <d v="2021-06-05T00:00:00"/>
    <d v="2021-04-18T00:00:00"/>
    <d v="2021-05-06T00:00:00"/>
    <d v="2021-06-05T00:00:00"/>
    <s v="Paid Back"/>
    <x v="2"/>
    <n v="1.4350000000000001"/>
    <n v="0"/>
    <n v="1.4350000000000001"/>
  </r>
  <r>
    <n v="18914"/>
    <d v="2021-03-07T00:00:00"/>
    <s v="Mid"/>
    <n v="631"/>
    <n v="162"/>
    <s v="Approved"/>
    <s v=""/>
    <d v="2021-04-06T00:00:00"/>
    <d v="2021-05-06T00:00:00"/>
    <d v="2021-06-05T00:00:00"/>
    <d v="2021-05-10T00:00:00"/>
    <d v="2021-05-06T00:00:00"/>
    <d v="2021-06-05T00:00:00"/>
    <s v="Paid Back"/>
    <x v="2"/>
    <n v="5.6700000000000008"/>
    <n v="0"/>
    <n v="5.6700000000000008"/>
  </r>
  <r>
    <n v="18915"/>
    <d v="2021-02-02T00:00:00"/>
    <s v="Mid"/>
    <n v="635"/>
    <n v="132"/>
    <s v="Approved"/>
    <s v=""/>
    <d v="2021-03-04T00:00:00"/>
    <d v="2021-04-03T00:00:00"/>
    <d v="2021-05-03T00:00:00"/>
    <d v="2021-03-23T00:00:00"/>
    <d v="2021-04-03T00:00:00"/>
    <d v="2021-05-03T00:00:00"/>
    <s v="Paid Back"/>
    <x v="40"/>
    <n v="4.62"/>
    <n v="0"/>
    <n v="4.62"/>
  </r>
  <r>
    <n v="18916"/>
    <d v="2021-01-17T00:00:00"/>
    <s v="Mid"/>
    <n v="651"/>
    <n v="111"/>
    <s v="Approved"/>
    <s v=""/>
    <d v="2021-02-16T00:00:00"/>
    <d v="2021-03-18T00:00:00"/>
    <d v="2021-04-17T00:00:00"/>
    <d v="2021-02-23T00:00:00"/>
    <d v="2021-03-18T00:00:00"/>
    <d v="2021-04-17T00:00:00"/>
    <s v="Defaulted"/>
    <x v="81"/>
    <n v="3.8850000000000002"/>
    <n v="111"/>
    <n v="-107.11499999999999"/>
  </r>
  <r>
    <n v="18917"/>
    <d v="2021-03-25T00:00:00"/>
    <s v="Low"/>
    <n v="618"/>
    <n v="70"/>
    <s v="Declined"/>
    <s v="Credit Risk"/>
    <d v="1899-12-30T00:00:00"/>
    <d v="1899-12-30T00:00:00"/>
    <d v="1899-12-30T00:00:00"/>
    <d v="1899-12-30T00:00:00"/>
    <d v="1899-12-30T00:00:00"/>
    <d v="1899-12-30T00:00:00"/>
    <s v=""/>
    <x v="82"/>
    <n v="0"/>
    <n v="0"/>
    <n v="0"/>
  </r>
  <r>
    <n v="18918"/>
    <d v="2021-02-26T00:00:00"/>
    <s v="Low"/>
    <n v="602"/>
    <n v="128"/>
    <s v="Declined"/>
    <s v="System Issue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8919"/>
    <d v="2021-02-18T00:00:00"/>
    <s v="Low"/>
    <n v="503"/>
    <n v="116"/>
    <s v="Declined"/>
    <s v="Eligibility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8920"/>
    <d v="2021-01-19T00:00:00"/>
    <s v="High"/>
    <n v="569"/>
    <n v="121"/>
    <s v="Declined"/>
    <s v="Fraud Risk"/>
    <d v="1899-12-30T00:00:00"/>
    <d v="1899-12-30T00:00:00"/>
    <d v="1899-12-30T00:00:00"/>
    <d v="1899-12-30T00:00:00"/>
    <d v="1899-12-30T00:00:00"/>
    <d v="1899-12-30T00:00:00"/>
    <s v=""/>
    <x v="29"/>
    <n v="0"/>
    <n v="0"/>
    <n v="0"/>
  </r>
  <r>
    <n v="18921"/>
    <d v="2021-03-26T00:00:00"/>
    <s v="Mid"/>
    <n v="664"/>
    <n v="47"/>
    <s v="Approved"/>
    <s v=""/>
    <d v="2021-04-25T00:00:00"/>
    <d v="2021-05-25T00:00:00"/>
    <d v="2021-06-24T00:00:00"/>
    <d v="2021-05-04T00:00:00"/>
    <d v="2021-05-25T00:00:00"/>
    <d v="2021-06-24T00:00:00"/>
    <s v="Defaulted"/>
    <x v="32"/>
    <n v="1.6450000000000002"/>
    <n v="47"/>
    <n v="-45.354999999999997"/>
  </r>
  <r>
    <n v="18922"/>
    <d v="2021-02-18T00:00:00"/>
    <s v="Low"/>
    <n v="576"/>
    <n v="98"/>
    <s v="Declined"/>
    <s v="Credit Risk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8923"/>
    <d v="2021-02-17T00:00:00"/>
    <s v="Mid"/>
    <n v="642"/>
    <n v="95"/>
    <s v="Approved"/>
    <s v=""/>
    <d v="2021-03-19T00:00:00"/>
    <d v="2021-04-18T00:00:00"/>
    <d v="2021-05-18T00:00:00"/>
    <d v="2021-03-25T00:00:00"/>
    <d v="2021-04-18T00:00:00"/>
    <d v="2021-05-18T00:00:00"/>
    <s v="Defaulted"/>
    <x v="34"/>
    <n v="3.3250000000000002"/>
    <n v="95"/>
    <n v="-91.674999999999997"/>
  </r>
  <r>
    <n v="18924"/>
    <d v="2021-03-30T00:00:00"/>
    <s v="Mid"/>
    <n v="669"/>
    <n v="50"/>
    <s v="Approved"/>
    <s v=""/>
    <d v="2021-04-29T00:00:00"/>
    <d v="2021-05-29T00:00:00"/>
    <d v="2021-06-28T00:00:00"/>
    <d v="2021-05-07T00:00:00"/>
    <d v="2021-05-29T00:00:00"/>
    <d v="2021-06-28T00:00:00"/>
    <s v="Paid Back"/>
    <x v="6"/>
    <n v="1.7500000000000002"/>
    <n v="0"/>
    <n v="1.7500000000000002"/>
  </r>
  <r>
    <n v="18925"/>
    <d v="2021-03-11T00:00:00"/>
    <s v="High"/>
    <n v="558"/>
    <n v="131"/>
    <s v="Declined"/>
    <s v="Eligibility"/>
    <d v="1899-12-30T00:00:00"/>
    <d v="1899-12-30T00:00:00"/>
    <d v="1899-12-30T00:00:00"/>
    <d v="1899-12-30T00:00:00"/>
    <d v="1899-12-30T00:00:00"/>
    <d v="1899-12-30T00:00:00"/>
    <s v=""/>
    <x v="83"/>
    <n v="0"/>
    <n v="0"/>
    <n v="0"/>
  </r>
  <r>
    <n v="18926"/>
    <d v="2021-03-04T00:00:00"/>
    <s v="Low"/>
    <n v="568"/>
    <n v="79"/>
    <s v="Declined"/>
    <s v="Fraud Risk"/>
    <d v="1899-12-30T00:00:00"/>
    <d v="1899-12-30T00:00:00"/>
    <d v="1899-12-30T00:00:00"/>
    <d v="1899-12-30T00:00:00"/>
    <d v="1899-12-30T00:00:00"/>
    <d v="1899-12-30T00:00:00"/>
    <s v=""/>
    <x v="54"/>
    <n v="0"/>
    <n v="0"/>
    <n v="0"/>
  </r>
  <r>
    <n v="18927"/>
    <d v="2021-03-13T00:00:00"/>
    <s v="Mid"/>
    <n v="553"/>
    <n v="74"/>
    <s v="Declined"/>
    <s v="Fraud Risk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8928"/>
    <d v="2021-01-12T00:00:00"/>
    <s v="Mid"/>
    <n v="651"/>
    <n v="108"/>
    <s v="Approved"/>
    <s v=""/>
    <d v="2021-02-11T00:00:00"/>
    <d v="2021-03-13T00:00:00"/>
    <d v="2021-04-12T00:00:00"/>
    <d v="2021-02-15T00:00:00"/>
    <d v="2021-03-13T00:00:00"/>
    <d v="2021-04-12T00:00:00"/>
    <s v="Paid Back"/>
    <x v="75"/>
    <n v="3.7800000000000002"/>
    <n v="0"/>
    <n v="3.7800000000000002"/>
  </r>
  <r>
    <n v="18929"/>
    <d v="2021-02-08T00:00:00"/>
    <s v="Low"/>
    <n v="624"/>
    <n v="94"/>
    <s v="Declined"/>
    <s v="Compliance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8930"/>
    <d v="2021-03-22T00:00:00"/>
    <s v="High"/>
    <n v="578"/>
    <n v="76"/>
    <s v="Approved"/>
    <s v=""/>
    <d v="2021-04-21T00:00:00"/>
    <d v="2021-05-21T00:00:00"/>
    <d v="2021-06-20T00:00:00"/>
    <d v="2021-06-24T00:00:00"/>
    <d v="2021-05-21T00:00:00"/>
    <d v="2021-06-20T00:00:00"/>
    <s v="Defaulted"/>
    <x v="52"/>
    <n v="2.66"/>
    <n v="76"/>
    <n v="-73.34"/>
  </r>
  <r>
    <n v="18931"/>
    <d v="2021-02-11T00:00:00"/>
    <s v="High"/>
    <n v="666"/>
    <n v="148"/>
    <s v="Approved"/>
    <s v=""/>
    <d v="2021-03-13T00:00:00"/>
    <d v="2021-04-12T00:00:00"/>
    <d v="2021-05-12T00:00:00"/>
    <d v="2021-03-15T00:00:00"/>
    <d v="2021-04-12T00:00:00"/>
    <d v="2021-05-12T00:00:00"/>
    <s v="Defaulted"/>
    <x v="17"/>
    <n v="5.1800000000000006"/>
    <n v="148"/>
    <n v="-142.82"/>
  </r>
  <r>
    <n v="18932"/>
    <d v="2021-01-13T00:00:00"/>
    <s v="Mid"/>
    <n v="605"/>
    <n v="56"/>
    <s v="Declined"/>
    <s v="Eligibility"/>
    <d v="1899-12-30T00:00:00"/>
    <d v="1899-12-30T00:00:00"/>
    <d v="1899-12-30T00:00:00"/>
    <d v="1899-12-30T00:00:00"/>
    <d v="1899-12-30T00:00:00"/>
    <d v="1899-12-30T00:00:00"/>
    <s v=""/>
    <x v="87"/>
    <n v="0"/>
    <n v="0"/>
    <n v="0"/>
  </r>
  <r>
    <n v="18933"/>
    <d v="2021-03-20T00:00:00"/>
    <s v="Low"/>
    <n v="595"/>
    <n v="144"/>
    <s v="Declined"/>
    <s v="Credit Risk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8934"/>
    <d v="2021-01-16T00:00:00"/>
    <s v="High"/>
    <n v="590"/>
    <n v="122"/>
    <s v="Declined"/>
    <s v="Compliance"/>
    <d v="1899-12-30T00:00:00"/>
    <d v="1899-12-30T00:00:00"/>
    <d v="1899-12-30T00:00:00"/>
    <d v="1899-12-30T00:00:00"/>
    <d v="1899-12-30T00:00:00"/>
    <d v="1899-12-30T00:00:00"/>
    <s v=""/>
    <x v="89"/>
    <n v="0"/>
    <n v="0"/>
    <n v="0"/>
  </r>
  <r>
    <n v="18935"/>
    <d v="2021-01-30T00:00:00"/>
    <s v="Low"/>
    <n v="657"/>
    <n v="103"/>
    <s v="Approved"/>
    <s v=""/>
    <d v="2021-03-01T00:00:00"/>
    <d v="2021-03-31T00:00:00"/>
    <d v="2021-04-30T00:00:00"/>
    <d v="2021-03-09T00:00:00"/>
    <d v="2021-03-31T00:00:00"/>
    <d v="2021-04-30T00:00:00"/>
    <s v="Defaulted"/>
    <x v="88"/>
    <n v="3.6050000000000004"/>
    <n v="103"/>
    <n v="-99.394999999999996"/>
  </r>
  <r>
    <n v="18936"/>
    <d v="2021-03-06T00:00:00"/>
    <s v="Low"/>
    <n v="652"/>
    <n v="118"/>
    <s v="Approved"/>
    <s v=""/>
    <d v="2021-04-05T00:00:00"/>
    <d v="2021-05-05T00:00:00"/>
    <d v="2021-06-04T00:00:00"/>
    <d v="2021-04-14T00:00:00"/>
    <d v="2021-05-05T00:00:00"/>
    <d v="2021-06-04T00:00:00"/>
    <s v="Defaulted"/>
    <x v="3"/>
    <n v="4.1300000000000008"/>
    <n v="118"/>
    <n v="-113.87"/>
  </r>
  <r>
    <n v="18937"/>
    <d v="2021-02-18T00:00:00"/>
    <s v="Low"/>
    <n v="612"/>
    <n v="96"/>
    <s v="Declined"/>
    <s v="Credit Risk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8938"/>
    <d v="2021-01-25T00:00:00"/>
    <s v="Low"/>
    <n v="630"/>
    <n v="107"/>
    <s v="Declined"/>
    <s v="Compliance"/>
    <d v="1899-12-30T00:00:00"/>
    <d v="1899-12-30T00:00:00"/>
    <d v="1899-12-30T00:00:00"/>
    <d v="1899-12-30T00:00:00"/>
    <d v="1899-12-30T00:00:00"/>
    <d v="1899-12-30T00:00:00"/>
    <s v=""/>
    <x v="30"/>
    <n v="0"/>
    <n v="0"/>
    <n v="0"/>
  </r>
  <r>
    <n v="18939"/>
    <d v="2021-02-17T00:00:00"/>
    <s v="Low"/>
    <n v="580"/>
    <n v="93"/>
    <s v="Declined"/>
    <s v="System Issue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8940"/>
    <d v="2021-03-09T00:00:00"/>
    <s v="Mid"/>
    <n v="626"/>
    <n v="98"/>
    <s v="Approved"/>
    <s v=""/>
    <d v="2021-04-08T00:00:00"/>
    <d v="2021-05-08T00:00:00"/>
    <d v="2021-06-07T00:00:00"/>
    <d v="2021-05-06T00:00:00"/>
    <d v="2021-05-08T00:00:00"/>
    <d v="2021-06-07T00:00:00"/>
    <s v="Defaulted"/>
    <x v="36"/>
    <n v="3.43"/>
    <n v="98"/>
    <n v="-94.57"/>
  </r>
  <r>
    <n v="18941"/>
    <d v="2021-02-21T00:00:00"/>
    <s v="High"/>
    <n v="680"/>
    <n v="93"/>
    <s v="Approved"/>
    <s v=""/>
    <d v="2021-03-23T00:00:00"/>
    <d v="2021-04-22T00:00:00"/>
    <d v="2021-05-22T00:00:00"/>
    <d v="2021-03-27T00:00:00"/>
    <d v="2021-04-22T00:00:00"/>
    <d v="2021-05-22T00:00:00"/>
    <s v="Paid Back"/>
    <x v="18"/>
    <n v="3.2550000000000003"/>
    <n v="0"/>
    <n v="3.2550000000000003"/>
  </r>
  <r>
    <n v="18942"/>
    <d v="2021-02-02T00:00:00"/>
    <s v="Low"/>
    <n v="566"/>
    <n v="103"/>
    <s v="Declined"/>
    <s v="Credit Risk"/>
    <d v="1899-12-30T00:00:00"/>
    <d v="1899-12-30T00:00:00"/>
    <d v="1899-12-30T00:00:00"/>
    <d v="1899-12-30T00:00:00"/>
    <d v="1899-12-30T00:00:00"/>
    <d v="1899-12-30T00:00:00"/>
    <s v=""/>
    <x v="40"/>
    <n v="0"/>
    <n v="0"/>
    <n v="0"/>
  </r>
  <r>
    <n v="18943"/>
    <d v="2021-01-10T00:00:00"/>
    <s v="High"/>
    <n v="582"/>
    <n v="85"/>
    <s v="Declined"/>
    <s v="System Issue"/>
    <d v="1899-12-30T00:00:00"/>
    <d v="1899-12-30T00:00:00"/>
    <d v="1899-12-30T00:00:00"/>
    <d v="1899-12-30T00:00:00"/>
    <d v="1899-12-30T00:00:00"/>
    <d v="1899-12-30T00:00:00"/>
    <s v=""/>
    <x v="61"/>
    <n v="0"/>
    <n v="0"/>
    <n v="0"/>
  </r>
  <r>
    <n v="18944"/>
    <d v="2021-02-08T00:00:00"/>
    <s v="Low"/>
    <n v="615"/>
    <n v="99"/>
    <s v="Declined"/>
    <s v="Compliance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8945"/>
    <d v="2021-03-11T00:00:00"/>
    <s v="Low"/>
    <n v="676"/>
    <n v="74"/>
    <s v="Approved"/>
    <s v=""/>
    <d v="2021-04-10T00:00:00"/>
    <d v="2021-05-10T00:00:00"/>
    <d v="2021-06-09T00:00:00"/>
    <d v="2021-04-17T00:00:00"/>
    <d v="2021-05-10T00:00:00"/>
    <d v="2021-06-09T00:00:00"/>
    <s v="Defaulted"/>
    <x v="83"/>
    <n v="2.5900000000000003"/>
    <n v="74"/>
    <n v="-71.41"/>
  </r>
  <r>
    <n v="18946"/>
    <d v="2021-02-26T00:00:00"/>
    <s v="Low"/>
    <n v="570"/>
    <n v="70"/>
    <s v="Declined"/>
    <s v="Fraud Risk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8947"/>
    <d v="2021-01-28T00:00:00"/>
    <s v="Mid"/>
    <n v="589"/>
    <n v="116"/>
    <s v="Declined"/>
    <s v="Credit Risk"/>
    <d v="1899-12-30T00:00:00"/>
    <d v="1899-12-30T00:00:00"/>
    <d v="1899-12-30T00:00:00"/>
    <d v="1899-12-30T00:00:00"/>
    <d v="1899-12-30T00:00:00"/>
    <d v="1899-12-30T00:00:00"/>
    <s v=""/>
    <x v="56"/>
    <n v="0"/>
    <n v="0"/>
    <n v="0"/>
  </r>
  <r>
    <n v="18948"/>
    <d v="2021-03-23T00:00:00"/>
    <s v="High"/>
    <n v="643"/>
    <n v="123"/>
    <s v="Approved"/>
    <s v=""/>
    <d v="2021-04-22T00:00:00"/>
    <d v="2021-05-22T00:00:00"/>
    <d v="2021-06-21T00:00:00"/>
    <d v="2021-04-23T00:00:00"/>
    <d v="2021-05-22T00:00:00"/>
    <d v="2021-06-21T00:00:00"/>
    <s v="Defaulted"/>
    <x v="38"/>
    <n v="4.3050000000000006"/>
    <n v="123"/>
    <n v="-118.69499999999999"/>
  </r>
  <r>
    <n v="18949"/>
    <d v="2021-02-23T00:00:00"/>
    <s v="Mid"/>
    <n v="598"/>
    <n v="86"/>
    <s v="Declined"/>
    <s v="Eligibility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8950"/>
    <d v="2021-04-01T00:00:00"/>
    <s v="High"/>
    <n v="631"/>
    <n v="108"/>
    <s v="Approved"/>
    <s v=""/>
    <d v="2021-05-01T00:00:00"/>
    <d v="2021-05-31T00:00:00"/>
    <d v="2021-06-30T00:00:00"/>
    <d v="2021-05-21T00:00:00"/>
    <d v="2021-05-31T00:00:00"/>
    <d v="2021-06-30T00:00:00"/>
    <s v="Paid Back"/>
    <x v="25"/>
    <n v="3.7800000000000002"/>
    <n v="0"/>
    <n v="3.7800000000000002"/>
  </r>
  <r>
    <n v="18951"/>
    <d v="2021-02-05T00:00:00"/>
    <s v="Mid"/>
    <n v="525"/>
    <n v="103"/>
    <s v="Declined"/>
    <s v="Compliance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8952"/>
    <d v="2021-02-24T00:00:00"/>
    <s v="High"/>
    <n v="632"/>
    <n v="127"/>
    <s v="Approved"/>
    <s v=""/>
    <d v="2021-03-26T00:00:00"/>
    <d v="2021-04-25T00:00:00"/>
    <d v="2021-05-25T00:00:00"/>
    <d v="2021-04-23T00:00:00"/>
    <d v="2021-04-25T00:00:00"/>
    <d v="2021-05-25T00:00:00"/>
    <s v="Paid Back"/>
    <x v="12"/>
    <n v="4.4450000000000003"/>
    <n v="0"/>
    <n v="4.4450000000000003"/>
  </r>
  <r>
    <n v="18953"/>
    <d v="2021-02-28T00:00:00"/>
    <s v="Mid"/>
    <n v="619"/>
    <n v="155"/>
    <s v="Declined"/>
    <s v="Fraud Risk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8954"/>
    <d v="2021-04-02T00:00:00"/>
    <s v="Mid"/>
    <n v="645"/>
    <n v="141"/>
    <s v="Approved"/>
    <s v=""/>
    <d v="2021-05-02T00:00:00"/>
    <d v="2021-06-01T00:00:00"/>
    <d v="2021-07-01T00:00:00"/>
    <d v="2021-05-04T00:00:00"/>
    <d v="2021-06-01T00:00:00"/>
    <d v="2021-07-01T00:00:00"/>
    <s v="Paid Back"/>
    <x v="31"/>
    <n v="4.9350000000000005"/>
    <n v="0"/>
    <n v="4.9350000000000005"/>
  </r>
  <r>
    <n v="18955"/>
    <d v="2021-02-27T00:00:00"/>
    <s v="Low"/>
    <n v="566"/>
    <n v="67"/>
    <s v="Declined"/>
    <s v="Credit Risk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8956"/>
    <d v="2021-02-22T00:00:00"/>
    <s v="High"/>
    <n v="539"/>
    <n v="101"/>
    <s v="Declined"/>
    <s v="System Issue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8957"/>
    <d v="2021-03-21T00:00:00"/>
    <s v="Mid"/>
    <n v="619"/>
    <n v="112"/>
    <s v="Declined"/>
    <s v="Compliance"/>
    <d v="1899-12-30T00:00:00"/>
    <d v="1899-12-30T00:00:00"/>
    <d v="1899-12-30T00:00:00"/>
    <d v="1899-12-30T00:00:00"/>
    <d v="1899-12-30T00:00:00"/>
    <d v="1899-12-30T00:00:00"/>
    <s v=""/>
    <x v="66"/>
    <n v="0"/>
    <n v="0"/>
    <n v="0"/>
  </r>
  <r>
    <n v="18958"/>
    <d v="2021-04-02T00:00:00"/>
    <s v="Low"/>
    <n v="707"/>
    <n v="96"/>
    <s v="Approved"/>
    <s v=""/>
    <d v="2021-05-02T00:00:00"/>
    <d v="2021-06-01T00:00:00"/>
    <d v="2021-07-01T00:00:00"/>
    <d v="2021-05-06T00:00:00"/>
    <d v="2021-06-01T00:00:00"/>
    <d v="2021-07-01T00:00:00"/>
    <s v="Paid Back"/>
    <x v="31"/>
    <n v="3.3600000000000003"/>
    <n v="0"/>
    <n v="3.3600000000000003"/>
  </r>
  <r>
    <n v="18959"/>
    <d v="2021-03-03T00:00:00"/>
    <s v="Low"/>
    <n v="674"/>
    <n v="72"/>
    <s v="Approved"/>
    <s v=""/>
    <d v="2021-04-02T00:00:00"/>
    <d v="2021-05-02T00:00:00"/>
    <d v="2021-06-01T00:00:00"/>
    <d v="2021-04-12T00:00:00"/>
    <d v="2021-05-02T00:00:00"/>
    <d v="2021-06-01T00:00:00"/>
    <s v="Paid Back"/>
    <x v="11"/>
    <n v="2.5200000000000005"/>
    <n v="0"/>
    <n v="2.5200000000000005"/>
  </r>
  <r>
    <n v="18960"/>
    <d v="2021-03-07T00:00:00"/>
    <s v="Mid"/>
    <n v="723"/>
    <n v="110"/>
    <s v="Approved"/>
    <s v=""/>
    <d v="2021-04-06T00:00:00"/>
    <d v="2021-05-06T00:00:00"/>
    <d v="2021-06-05T00:00:00"/>
    <d v="2021-04-13T00:00:00"/>
    <d v="2021-05-06T00:00:00"/>
    <d v="2021-06-05T00:00:00"/>
    <s v="Defaulted"/>
    <x v="2"/>
    <n v="3.8500000000000005"/>
    <n v="110"/>
    <n v="-106.15"/>
  </r>
  <r>
    <n v="18961"/>
    <d v="2021-03-29T00:00:00"/>
    <s v="Mid"/>
    <n v="569"/>
    <n v="81"/>
    <s v="Declined"/>
    <s v="Credit Risk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8962"/>
    <d v="2021-03-16T00:00:00"/>
    <s v="Low"/>
    <n v="550"/>
    <n v="123"/>
    <s v="Declined"/>
    <s v="System Issue"/>
    <d v="1899-12-30T00:00:00"/>
    <d v="1899-12-30T00:00:00"/>
    <d v="1899-12-30T00:00:00"/>
    <d v="1899-12-30T00:00:00"/>
    <d v="1899-12-30T00:00:00"/>
    <d v="1899-12-30T00:00:00"/>
    <s v=""/>
    <x v="63"/>
    <n v="0"/>
    <n v="0"/>
    <n v="0"/>
  </r>
  <r>
    <n v="18963"/>
    <d v="2021-03-13T00:00:00"/>
    <s v="Mid"/>
    <n v="611"/>
    <n v="141"/>
    <s v="Declined"/>
    <s v="Credit Risk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8964"/>
    <d v="2021-03-02T00:00:00"/>
    <s v="Low"/>
    <n v="605"/>
    <n v="151"/>
    <s v="Declined"/>
    <s v="Fraud Risk"/>
    <d v="1899-12-30T00:00:00"/>
    <d v="1899-12-30T00:00:00"/>
    <d v="1899-12-30T00:00:00"/>
    <d v="1899-12-30T00:00:00"/>
    <d v="1899-12-30T00:00:00"/>
    <d v="1899-12-30T00:00:00"/>
    <s v=""/>
    <x v="47"/>
    <n v="0"/>
    <n v="0"/>
    <n v="0"/>
  </r>
  <r>
    <n v="18965"/>
    <d v="2021-02-25T00:00:00"/>
    <s v="High"/>
    <n v="573"/>
    <n v="41"/>
    <s v="Declined"/>
    <s v="Credit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8966"/>
    <d v="2021-03-31T00:00:00"/>
    <s v="Mid"/>
    <n v="611"/>
    <n v="92"/>
    <s v="Declined"/>
    <s v="Eligibility"/>
    <d v="1899-12-30T00:00:00"/>
    <d v="1899-12-30T00:00:00"/>
    <d v="1899-12-30T00:00:00"/>
    <d v="1899-12-30T00:00:00"/>
    <d v="1899-12-30T00:00:00"/>
    <d v="1899-12-30T00:00:00"/>
    <s v=""/>
    <x v="55"/>
    <n v="0"/>
    <n v="0"/>
    <n v="0"/>
  </r>
  <r>
    <n v="18967"/>
    <d v="2021-02-13T00:00:00"/>
    <s v="High"/>
    <n v="614"/>
    <n v="89"/>
    <s v="Approved"/>
    <s v=""/>
    <d v="2021-03-15T00:00:00"/>
    <d v="2021-04-14T00:00:00"/>
    <d v="2021-05-14T00:00:00"/>
    <d v="2021-03-26T00:00:00"/>
    <d v="2021-04-14T00:00:00"/>
    <d v="2021-05-14T00:00:00"/>
    <s v="Defaulted"/>
    <x v="67"/>
    <n v="3.1150000000000002"/>
    <n v="89"/>
    <n v="-85.885000000000005"/>
  </r>
  <r>
    <n v="18968"/>
    <d v="2021-03-30T00:00:00"/>
    <s v="Low"/>
    <n v="653"/>
    <n v="103"/>
    <s v="Approved"/>
    <s v=""/>
    <d v="2021-04-29T00:00:00"/>
    <d v="2021-05-29T00:00:00"/>
    <d v="2021-06-28T00:00:00"/>
    <d v="2021-05-09T00:00:00"/>
    <d v="2021-05-29T00:00:00"/>
    <d v="2021-06-28T00:00:00"/>
    <s v="Defaulted"/>
    <x v="6"/>
    <n v="3.6050000000000004"/>
    <n v="103"/>
    <n v="-99.394999999999996"/>
  </r>
  <r>
    <n v="18969"/>
    <d v="2021-03-01T00:00:00"/>
    <s v="Low"/>
    <n v="661"/>
    <n v="148"/>
    <s v="Approved"/>
    <s v=""/>
    <d v="2021-03-31T00:00:00"/>
    <d v="2021-04-30T00:00:00"/>
    <d v="2021-05-30T00:00:00"/>
    <d v="2021-04-05T00:00:00"/>
    <d v="2021-04-30T00:00:00"/>
    <d v="2021-05-30T00:00:00"/>
    <s v="Paid Back"/>
    <x v="70"/>
    <n v="5.1800000000000006"/>
    <n v="0"/>
    <n v="5.1800000000000006"/>
  </r>
  <r>
    <n v="18970"/>
    <d v="2021-03-28T00:00:00"/>
    <s v="Mid"/>
    <n v="620"/>
    <n v="89"/>
    <s v="Declined"/>
    <s v="Fraud Risk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8971"/>
    <d v="2021-04-01T00:00:00"/>
    <s v="Low"/>
    <n v="556"/>
    <n v="98"/>
    <s v="Declined"/>
    <s v="Eligibility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8972"/>
    <d v="2021-03-31T00:00:00"/>
    <s v="High"/>
    <n v="596"/>
    <n v="97"/>
    <s v="Declined"/>
    <s v="Fraud Risk"/>
    <d v="1899-12-30T00:00:00"/>
    <d v="1899-12-30T00:00:00"/>
    <d v="1899-12-30T00:00:00"/>
    <d v="1899-12-30T00:00:00"/>
    <d v="1899-12-30T00:00:00"/>
    <d v="1899-12-30T00:00:00"/>
    <s v=""/>
    <x v="55"/>
    <n v="0"/>
    <n v="0"/>
    <n v="0"/>
  </r>
  <r>
    <n v="18973"/>
    <d v="2021-02-18T00:00:00"/>
    <s v="Mid"/>
    <n v="598"/>
    <n v="104"/>
    <s v="Declined"/>
    <s v="Eligibility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8974"/>
    <d v="2021-02-08T00:00:00"/>
    <s v="Low"/>
    <n v="587"/>
    <n v="147"/>
    <s v="Declined"/>
    <s v="Fraud Risk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8975"/>
    <d v="2021-01-27T00:00:00"/>
    <s v="Mid"/>
    <n v="606"/>
    <n v="122"/>
    <s v="Declined"/>
    <s v="Compliance"/>
    <d v="1899-12-30T00:00:00"/>
    <d v="1899-12-30T00:00:00"/>
    <d v="1899-12-30T00:00:00"/>
    <d v="1899-12-30T00:00:00"/>
    <d v="1899-12-30T00:00:00"/>
    <d v="1899-12-30T00:00:00"/>
    <s v=""/>
    <x v="44"/>
    <n v="0"/>
    <n v="0"/>
    <n v="0"/>
  </r>
  <r>
    <n v="18976"/>
    <d v="2021-02-25T00:00:00"/>
    <s v="Mid"/>
    <n v="631"/>
    <n v="111"/>
    <s v="Approved"/>
    <s v=""/>
    <d v="2021-03-27T00:00:00"/>
    <d v="2021-04-26T00:00:00"/>
    <d v="2021-05-26T00:00:00"/>
    <d v="2021-04-21T00:00:00"/>
    <d v="2021-04-26T00:00:00"/>
    <d v="2021-05-26T00:00:00"/>
    <s v="Paid Back"/>
    <x v="74"/>
    <n v="3.8850000000000002"/>
    <n v="0"/>
    <n v="3.8850000000000002"/>
  </r>
  <r>
    <n v="18977"/>
    <d v="2021-01-29T00:00:00"/>
    <s v="Mid"/>
    <n v="592"/>
    <n v="120"/>
    <s v="Declined"/>
    <s v="Compliance"/>
    <d v="1899-12-30T00:00:00"/>
    <d v="1899-12-30T00:00:00"/>
    <d v="1899-12-30T00:00:00"/>
    <d v="1899-12-30T00:00:00"/>
    <d v="1899-12-30T00:00:00"/>
    <d v="1899-12-30T00:00:00"/>
    <s v=""/>
    <x v="45"/>
    <n v="0"/>
    <n v="0"/>
    <n v="0"/>
  </r>
  <r>
    <n v="18978"/>
    <d v="2021-02-23T00:00:00"/>
    <s v="Mid"/>
    <n v="647"/>
    <n v="77"/>
    <s v="Approved"/>
    <s v=""/>
    <d v="2021-03-25T00:00:00"/>
    <d v="2021-04-24T00:00:00"/>
    <d v="2021-05-24T00:00:00"/>
    <d v="2021-03-25T00:00:00"/>
    <d v="2021-04-24T00:00:00"/>
    <d v="2021-05-24T00:00:00"/>
    <s v="Paid Back"/>
    <x v="48"/>
    <n v="2.6950000000000003"/>
    <n v="0"/>
    <n v="2.6950000000000003"/>
  </r>
  <r>
    <n v="18979"/>
    <d v="2021-03-13T00:00:00"/>
    <s v="Mid"/>
    <n v="591"/>
    <n v="66"/>
    <s v="Declined"/>
    <s v="System Issue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8980"/>
    <d v="2021-02-21T00:00:00"/>
    <s v="Mid"/>
    <n v="688"/>
    <n v="117"/>
    <s v="Approved"/>
    <s v=""/>
    <d v="2021-03-23T00:00:00"/>
    <d v="2021-04-22T00:00:00"/>
    <d v="2021-05-22T00:00:00"/>
    <d v="2021-03-31T00:00:00"/>
    <d v="2021-04-22T00:00:00"/>
    <d v="2021-05-22T00:00:00"/>
    <s v="Paid Back"/>
    <x v="18"/>
    <n v="4.0950000000000006"/>
    <n v="0"/>
    <n v="4.0950000000000006"/>
  </r>
  <r>
    <n v="18981"/>
    <d v="2021-02-16T00:00:00"/>
    <s v="Low"/>
    <n v="610"/>
    <n v="146"/>
    <s v="Declined"/>
    <s v="System Issue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18982"/>
    <d v="2021-03-08T00:00:00"/>
    <s v="Low"/>
    <n v="545"/>
    <n v="122"/>
    <s v="Approved"/>
    <s v=""/>
    <d v="2021-04-07T00:00:00"/>
    <d v="2021-05-07T00:00:00"/>
    <d v="2021-06-06T00:00:00"/>
    <d v="2021-06-12T00:00:00"/>
    <d v="2021-05-07T00:00:00"/>
    <d v="2021-06-06T00:00:00"/>
    <s v="Paid Back"/>
    <x v="7"/>
    <n v="4.2700000000000005"/>
    <n v="0"/>
    <n v="4.2700000000000005"/>
  </r>
  <r>
    <n v="18983"/>
    <d v="2021-02-19T00:00:00"/>
    <s v="Low"/>
    <n v="671"/>
    <n v="118"/>
    <s v="Approved"/>
    <s v=""/>
    <d v="2021-03-21T00:00:00"/>
    <d v="2021-04-20T00:00:00"/>
    <d v="2021-05-20T00:00:00"/>
    <d v="2021-03-31T00:00:00"/>
    <d v="2021-04-20T00:00:00"/>
    <d v="2021-05-20T00:00:00"/>
    <s v="Paid Back"/>
    <x v="51"/>
    <n v="4.1300000000000008"/>
    <n v="0"/>
    <n v="4.1300000000000008"/>
  </r>
  <r>
    <n v="18984"/>
    <d v="2021-02-10T00:00:00"/>
    <s v="Mid"/>
    <n v="556"/>
    <n v="95"/>
    <s v="Declined"/>
    <s v="Eligibility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8985"/>
    <d v="2021-02-02T00:00:00"/>
    <s v="Low"/>
    <n v="707"/>
    <n v="162"/>
    <s v="Approved"/>
    <s v=""/>
    <d v="2021-03-04T00:00:00"/>
    <d v="2021-04-03T00:00:00"/>
    <d v="2021-05-03T00:00:00"/>
    <d v="2021-03-05T00:00:00"/>
    <d v="2021-04-03T00:00:00"/>
    <d v="2021-05-03T00:00:00"/>
    <s v="Paid Back"/>
    <x v="40"/>
    <n v="5.6700000000000008"/>
    <n v="0"/>
    <n v="5.6700000000000008"/>
  </r>
  <r>
    <n v="18986"/>
    <d v="2021-01-09T00:00:00"/>
    <s v="Low"/>
    <n v="612"/>
    <n v="98"/>
    <s v="Declined"/>
    <s v="Credit Risk"/>
    <d v="1899-12-30T00:00:00"/>
    <d v="1899-12-30T00:00:00"/>
    <d v="1899-12-30T00:00:00"/>
    <d v="1899-12-30T00:00:00"/>
    <d v="1899-12-30T00:00:00"/>
    <d v="1899-12-30T00:00:00"/>
    <s v=""/>
    <x v="28"/>
    <n v="0"/>
    <n v="0"/>
    <n v="0"/>
  </r>
  <r>
    <n v="18987"/>
    <d v="2021-03-06T00:00:00"/>
    <s v="Low"/>
    <n v="608"/>
    <n v="79"/>
    <s v="Approved"/>
    <s v=""/>
    <d v="2021-04-05T00:00:00"/>
    <d v="2021-05-05T00:00:00"/>
    <d v="2021-06-04T00:00:00"/>
    <d v="2021-05-11T00:00:00"/>
    <d v="2021-05-05T00:00:00"/>
    <d v="2021-06-04T00:00:00"/>
    <s v="Paid Back"/>
    <x v="3"/>
    <n v="2.7650000000000001"/>
    <n v="0"/>
    <n v="2.7650000000000001"/>
  </r>
  <r>
    <n v="18988"/>
    <d v="2021-02-23T00:00:00"/>
    <s v="Mid"/>
    <n v="636"/>
    <n v="96"/>
    <s v="Approved"/>
    <s v=""/>
    <d v="2021-03-25T00:00:00"/>
    <d v="2021-04-24T00:00:00"/>
    <d v="2021-05-24T00:00:00"/>
    <d v="2021-04-10T00:00:00"/>
    <d v="2021-04-24T00:00:00"/>
    <d v="2021-05-24T00:00:00"/>
    <s v="Paid Back"/>
    <x v="48"/>
    <n v="3.3600000000000003"/>
    <n v="0"/>
    <n v="3.3600000000000003"/>
  </r>
  <r>
    <n v="18989"/>
    <d v="2021-03-22T00:00:00"/>
    <s v="Low"/>
    <n v="571"/>
    <n v="130"/>
    <s v="Declined"/>
    <s v="System Issue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8990"/>
    <d v="2021-03-11T00:00:00"/>
    <s v="Low"/>
    <n v="631"/>
    <n v="82"/>
    <s v="Declined"/>
    <s v="Credit Risk"/>
    <d v="1899-12-30T00:00:00"/>
    <d v="1899-12-30T00:00:00"/>
    <d v="1899-12-30T00:00:00"/>
    <d v="1899-12-30T00:00:00"/>
    <d v="1899-12-30T00:00:00"/>
    <d v="1899-12-30T00:00:00"/>
    <s v=""/>
    <x v="83"/>
    <n v="0"/>
    <n v="0"/>
    <n v="0"/>
  </r>
  <r>
    <n v="18991"/>
    <d v="2021-03-18T00:00:00"/>
    <s v="Mid"/>
    <n v="549"/>
    <n v="160"/>
    <s v="Declined"/>
    <s v="Credit Risk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8992"/>
    <d v="2021-03-14T00:00:00"/>
    <s v="High"/>
    <n v="601"/>
    <n v="61"/>
    <s v="Approved"/>
    <s v=""/>
    <d v="2021-04-13T00:00:00"/>
    <d v="2021-05-13T00:00:00"/>
    <d v="2021-06-12T00:00:00"/>
    <d v="2021-05-21T00:00:00"/>
    <d v="2021-05-13T00:00:00"/>
    <d v="2021-06-12T00:00:00"/>
    <s v="Defaulted"/>
    <x v="23"/>
    <n v="2.1350000000000002"/>
    <n v="61"/>
    <n v="-58.865000000000002"/>
  </r>
  <r>
    <n v="18993"/>
    <d v="2021-03-07T00:00:00"/>
    <s v="High"/>
    <n v="644"/>
    <n v="69"/>
    <s v="Approved"/>
    <s v=""/>
    <d v="2021-04-06T00:00:00"/>
    <d v="2021-05-06T00:00:00"/>
    <d v="2021-06-05T00:00:00"/>
    <d v="2021-04-16T00:00:00"/>
    <d v="2021-05-06T00:00:00"/>
    <d v="2021-06-05T00:00:00"/>
    <s v="Defaulted"/>
    <x v="2"/>
    <n v="2.415"/>
    <n v="69"/>
    <n v="-66.584999999999994"/>
  </r>
  <r>
    <n v="18994"/>
    <d v="2021-02-23T00:00:00"/>
    <s v="High"/>
    <n v="567"/>
    <n v="134"/>
    <s v="Declined"/>
    <s v="Eligibility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8995"/>
    <d v="2021-01-19T00:00:00"/>
    <s v="Mid"/>
    <n v="586"/>
    <n v="109"/>
    <s v="Declined"/>
    <s v="Compliance"/>
    <d v="1899-12-30T00:00:00"/>
    <d v="1899-12-30T00:00:00"/>
    <d v="1899-12-30T00:00:00"/>
    <d v="1899-12-30T00:00:00"/>
    <d v="1899-12-30T00:00:00"/>
    <d v="1899-12-30T00:00:00"/>
    <s v=""/>
    <x v="29"/>
    <n v="0"/>
    <n v="0"/>
    <n v="0"/>
  </r>
  <r>
    <n v="18996"/>
    <d v="2021-02-16T00:00:00"/>
    <s v="High"/>
    <n v="644"/>
    <n v="110"/>
    <s v="Approved"/>
    <s v=""/>
    <d v="2021-03-18T00:00:00"/>
    <d v="2021-04-17T00:00:00"/>
    <d v="2021-05-17T00:00:00"/>
    <d v="2021-03-19T00:00:00"/>
    <d v="2021-04-17T00:00:00"/>
    <d v="2021-05-17T00:00:00"/>
    <s v="Defaulted"/>
    <x v="35"/>
    <n v="3.8500000000000005"/>
    <n v="110"/>
    <n v="-106.15"/>
  </r>
  <r>
    <n v="18997"/>
    <d v="2021-02-06T00:00:00"/>
    <s v="Low"/>
    <n v="591"/>
    <n v="114"/>
    <s v="Declined"/>
    <s v="Eligibility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8998"/>
    <d v="2021-02-01T00:00:00"/>
    <s v="Mid"/>
    <n v="574"/>
    <n v="114"/>
    <s v="Declined"/>
    <s v="Compliance"/>
    <d v="1899-12-30T00:00:00"/>
    <d v="1899-12-30T00:00:00"/>
    <d v="1899-12-30T00:00:00"/>
    <d v="1899-12-30T00:00:00"/>
    <d v="1899-12-30T00:00:00"/>
    <d v="1899-12-30T00:00:00"/>
    <s v=""/>
    <x v="42"/>
    <n v="0"/>
    <n v="0"/>
    <n v="0"/>
  </r>
  <r>
    <n v="18999"/>
    <d v="2021-02-09T00:00:00"/>
    <s v="Mid"/>
    <n v="602"/>
    <n v="105"/>
    <s v="Declined"/>
    <s v="Credit Risk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9000"/>
    <d v="2021-03-03T00:00:00"/>
    <s v="High"/>
    <n v="529"/>
    <n v="116"/>
    <s v="Declined"/>
    <s v="Eligibility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9001"/>
    <d v="2021-02-28T00:00:00"/>
    <s v="Low"/>
    <n v="635"/>
    <n v="124"/>
    <s v="Declined"/>
    <s v="Credit Risk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9002"/>
    <d v="2021-02-11T00:00:00"/>
    <s v="Mid"/>
    <n v="616"/>
    <n v="112"/>
    <s v="Declined"/>
    <s v="System Issue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9003"/>
    <d v="2021-01-03T00:00:00"/>
    <s v="Low"/>
    <n v="586"/>
    <n v="116"/>
    <s v="Declined"/>
    <s v="Compliance"/>
    <d v="1899-12-30T00:00:00"/>
    <d v="1899-12-30T00:00:00"/>
    <d v="1899-12-30T00:00:00"/>
    <d v="1899-12-30T00:00:00"/>
    <d v="1899-12-30T00:00:00"/>
    <d v="1899-12-30T00:00:00"/>
    <s v=""/>
    <x v="21"/>
    <n v="0"/>
    <n v="0"/>
    <n v="0"/>
  </r>
  <r>
    <n v="19004"/>
    <d v="2021-01-05T00:00:00"/>
    <s v="Mid"/>
    <n v="650"/>
    <n v="99"/>
    <s v="Approved"/>
    <s v=""/>
    <d v="2021-02-04T00:00:00"/>
    <d v="2021-03-06T00:00:00"/>
    <d v="2021-04-05T00:00:00"/>
    <d v="2021-02-07T00:00:00"/>
    <d v="2021-03-06T00:00:00"/>
    <d v="2021-04-05T00:00:00"/>
    <s v="Paid Back"/>
    <x v="84"/>
    <n v="3.4650000000000003"/>
    <n v="0"/>
    <n v="3.4650000000000003"/>
  </r>
  <r>
    <n v="19005"/>
    <d v="2021-02-04T00:00:00"/>
    <s v="Low"/>
    <n v="609"/>
    <n v="123"/>
    <s v="Declined"/>
    <s v="System Issue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9006"/>
    <d v="2021-01-05T00:00:00"/>
    <s v="Mid"/>
    <n v="606"/>
    <n v="132"/>
    <s v="Declined"/>
    <s v="Fraud Risk"/>
    <d v="1899-12-30T00:00:00"/>
    <d v="1899-12-30T00:00:00"/>
    <d v="1899-12-30T00:00:00"/>
    <d v="1899-12-30T00:00:00"/>
    <d v="1899-12-30T00:00:00"/>
    <d v="1899-12-30T00:00:00"/>
    <s v=""/>
    <x v="84"/>
    <n v="0"/>
    <n v="0"/>
    <n v="0"/>
  </r>
  <r>
    <n v="19007"/>
    <d v="2021-02-23T00:00:00"/>
    <s v="Mid"/>
    <n v="616"/>
    <n v="99"/>
    <s v="Declined"/>
    <s v="Compliance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9008"/>
    <d v="2021-03-15T00:00:00"/>
    <s v="Low"/>
    <n v="619"/>
    <n v="65"/>
    <s v="Declined"/>
    <s v="Credit Risk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9009"/>
    <d v="2021-02-05T00:00:00"/>
    <s v="Low"/>
    <n v="666"/>
    <n v="40"/>
    <s v="Approved"/>
    <s v=""/>
    <d v="2021-03-07T00:00:00"/>
    <d v="2021-04-06T00:00:00"/>
    <d v="2021-05-06T00:00:00"/>
    <d v="2021-03-17T00:00:00"/>
    <d v="2021-04-06T00:00:00"/>
    <d v="2021-05-06T00:00:00"/>
    <s v="Paid Back"/>
    <x v="41"/>
    <n v="1.4000000000000001"/>
    <n v="0"/>
    <n v="1.4000000000000001"/>
  </r>
  <r>
    <n v="19010"/>
    <d v="2021-01-25T00:00:00"/>
    <s v="Low"/>
    <n v="596"/>
    <n v="95"/>
    <s v="Declined"/>
    <s v="Compliance"/>
    <d v="1899-12-30T00:00:00"/>
    <d v="1899-12-30T00:00:00"/>
    <d v="1899-12-30T00:00:00"/>
    <d v="1899-12-30T00:00:00"/>
    <d v="1899-12-30T00:00:00"/>
    <d v="1899-12-30T00:00:00"/>
    <s v=""/>
    <x v="30"/>
    <n v="0"/>
    <n v="0"/>
    <n v="0"/>
  </r>
  <r>
    <n v="19011"/>
    <d v="2021-02-11T00:00:00"/>
    <s v="Mid"/>
    <n v="517"/>
    <n v="110"/>
    <s v="Declined"/>
    <s v="Compliance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9012"/>
    <d v="2021-01-11T00:00:00"/>
    <s v="Low"/>
    <n v="584"/>
    <n v="145"/>
    <s v="Declined"/>
    <s v="Fraud Risk"/>
    <d v="1899-12-30T00:00:00"/>
    <d v="1899-12-30T00:00:00"/>
    <d v="1899-12-30T00:00:00"/>
    <d v="1899-12-30T00:00:00"/>
    <d v="1899-12-30T00:00:00"/>
    <d v="1899-12-30T00:00:00"/>
    <s v=""/>
    <x v="90"/>
    <n v="0"/>
    <n v="0"/>
    <n v="0"/>
  </r>
  <r>
    <n v="19013"/>
    <d v="2021-03-14T00:00:00"/>
    <s v="Low"/>
    <n v="666"/>
    <n v="71"/>
    <s v="Approved"/>
    <s v=""/>
    <d v="2021-04-13T00:00:00"/>
    <d v="2021-05-13T00:00:00"/>
    <d v="2021-06-12T00:00:00"/>
    <d v="2021-04-23T00:00:00"/>
    <d v="2021-05-13T00:00:00"/>
    <d v="2021-06-12T00:00:00"/>
    <s v="Paid Back"/>
    <x v="23"/>
    <n v="2.4850000000000003"/>
    <n v="0"/>
    <n v="2.4850000000000003"/>
  </r>
  <r>
    <n v="19014"/>
    <d v="2021-02-26T00:00:00"/>
    <s v="Mid"/>
    <n v="614"/>
    <n v="110"/>
    <s v="Declined"/>
    <s v="Fraud Risk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9015"/>
    <d v="2021-01-12T00:00:00"/>
    <s v="High"/>
    <n v="604"/>
    <n v="76"/>
    <s v="Approved"/>
    <s v=""/>
    <d v="2021-02-11T00:00:00"/>
    <d v="2021-03-13T00:00:00"/>
    <d v="2021-04-12T00:00:00"/>
    <d v="2021-03-19T00:00:00"/>
    <d v="2021-03-13T00:00:00"/>
    <d v="2021-04-12T00:00:00"/>
    <s v="Paid Back"/>
    <x v="75"/>
    <n v="2.66"/>
    <n v="0"/>
    <n v="2.66"/>
  </r>
  <r>
    <n v="19016"/>
    <d v="2021-02-15T00:00:00"/>
    <s v="Low"/>
    <n v="622"/>
    <n v="119"/>
    <s v="Declined"/>
    <s v="Fraud Risk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9017"/>
    <d v="2021-02-16T00:00:00"/>
    <s v="Low"/>
    <n v="679"/>
    <n v="105"/>
    <s v="Approved"/>
    <s v=""/>
    <d v="2021-03-18T00:00:00"/>
    <d v="2021-04-17T00:00:00"/>
    <d v="2021-05-17T00:00:00"/>
    <d v="2021-03-24T00:00:00"/>
    <d v="2021-04-17T00:00:00"/>
    <d v="2021-05-17T00:00:00"/>
    <s v="Paid Back"/>
    <x v="35"/>
    <n v="3.6750000000000003"/>
    <n v="0"/>
    <n v="3.6750000000000003"/>
  </r>
  <r>
    <n v="19018"/>
    <d v="2021-02-11T00:00:00"/>
    <s v="Low"/>
    <n v="610"/>
    <n v="52"/>
    <s v="Declined"/>
    <s v="Compliance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9019"/>
    <d v="2021-02-03T00:00:00"/>
    <s v="Mid"/>
    <n v="586"/>
    <n v="67"/>
    <s v="Declined"/>
    <s v="Credit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9020"/>
    <d v="2021-02-25T00:00:00"/>
    <s v="Mid"/>
    <n v="641"/>
    <n v="101"/>
    <s v="Approved"/>
    <s v=""/>
    <d v="2021-03-27T00:00:00"/>
    <d v="2021-04-26T00:00:00"/>
    <d v="2021-05-26T00:00:00"/>
    <d v="2021-03-27T00:00:00"/>
    <d v="2021-04-26T00:00:00"/>
    <d v="2021-05-26T00:00:00"/>
    <s v="Paid Back"/>
    <x v="74"/>
    <n v="3.5350000000000001"/>
    <n v="0"/>
    <n v="3.5350000000000001"/>
  </r>
  <r>
    <n v="19021"/>
    <d v="2021-02-28T00:00:00"/>
    <s v="Low"/>
    <n v="623"/>
    <n v="96"/>
    <s v="Declined"/>
    <s v="Compliance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9022"/>
    <d v="2021-02-26T00:00:00"/>
    <s v="Mid"/>
    <n v="545"/>
    <n v="109"/>
    <s v="Declined"/>
    <s v="System Issue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9023"/>
    <d v="2021-03-30T00:00:00"/>
    <s v="Low"/>
    <n v="630"/>
    <n v="88"/>
    <s v="Declined"/>
    <s v="Fraud Risk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9024"/>
    <d v="2021-02-19T00:00:00"/>
    <s v="Mid"/>
    <n v="598"/>
    <n v="85"/>
    <s v="Declined"/>
    <s v="Credit Risk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9025"/>
    <d v="2021-03-25T00:00:00"/>
    <s v="High"/>
    <n v="574"/>
    <n v="75"/>
    <s v="Approved"/>
    <s v=""/>
    <d v="2021-04-24T00:00:00"/>
    <d v="2021-05-24T00:00:00"/>
    <d v="2021-06-23T00:00:00"/>
    <d v="2021-06-03T00:00:00"/>
    <d v="2021-05-24T00:00:00"/>
    <d v="2021-06-23T00:00:00"/>
    <s v="Paid Back"/>
    <x v="82"/>
    <n v="2.6250000000000004"/>
    <n v="0"/>
    <n v="2.6250000000000004"/>
  </r>
  <r>
    <n v="19026"/>
    <d v="2021-03-17T00:00:00"/>
    <s v="High"/>
    <n v="675"/>
    <n v="83"/>
    <s v="Approved"/>
    <s v=""/>
    <d v="2021-04-16T00:00:00"/>
    <d v="2021-05-16T00:00:00"/>
    <d v="2021-06-15T00:00:00"/>
    <d v="2021-04-17T00:00:00"/>
    <d v="2021-05-16T00:00:00"/>
    <d v="2021-06-15T00:00:00"/>
    <s v="Defaulted"/>
    <x v="26"/>
    <n v="2.9050000000000002"/>
    <n v="83"/>
    <n v="-80.094999999999999"/>
  </r>
  <r>
    <n v="19027"/>
    <d v="2021-02-27T00:00:00"/>
    <s v="Mid"/>
    <n v="663"/>
    <n v="108"/>
    <s v="Approved"/>
    <s v=""/>
    <d v="2021-03-29T00:00:00"/>
    <d v="2021-04-28T00:00:00"/>
    <d v="2021-05-28T00:00:00"/>
    <d v="2021-04-03T00:00:00"/>
    <d v="2021-04-28T00:00:00"/>
    <d v="2021-05-28T00:00:00"/>
    <s v="Defaulted"/>
    <x v="73"/>
    <n v="3.7800000000000002"/>
    <n v="108"/>
    <n v="-104.22"/>
  </r>
  <r>
    <n v="19028"/>
    <d v="2021-02-25T00:00:00"/>
    <s v="Mid"/>
    <n v="547"/>
    <n v="115"/>
    <s v="Declined"/>
    <s v="Compliance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9029"/>
    <d v="2021-03-20T00:00:00"/>
    <s v="High"/>
    <n v="646"/>
    <n v="68"/>
    <s v="Approved"/>
    <s v=""/>
    <d v="2021-04-19T00:00:00"/>
    <d v="2021-05-19T00:00:00"/>
    <d v="2021-06-18T00:00:00"/>
    <d v="2021-04-19T00:00:00"/>
    <d v="2021-05-19T00:00:00"/>
    <d v="2021-06-18T00:00:00"/>
    <s v="Paid Back"/>
    <x v="10"/>
    <n v="2.3800000000000003"/>
    <n v="0"/>
    <n v="2.3800000000000003"/>
  </r>
  <r>
    <n v="19030"/>
    <d v="2021-04-01T00:00:00"/>
    <s v="High"/>
    <n v="555"/>
    <n v="157"/>
    <s v="Declined"/>
    <s v="Compliance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9031"/>
    <d v="2021-03-15T00:00:00"/>
    <s v="Low"/>
    <n v="590"/>
    <n v="101"/>
    <s v="Declined"/>
    <s v="Fraud Risk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9032"/>
    <d v="2021-03-09T00:00:00"/>
    <s v="Low"/>
    <n v="641"/>
    <n v="138"/>
    <s v="Approved"/>
    <s v=""/>
    <d v="2021-04-08T00:00:00"/>
    <d v="2021-05-08T00:00:00"/>
    <d v="2021-06-07T00:00:00"/>
    <d v="2021-04-15T00:00:00"/>
    <d v="2021-05-08T00:00:00"/>
    <d v="2021-06-07T00:00:00"/>
    <s v="Paid Back"/>
    <x v="36"/>
    <n v="4.83"/>
    <n v="0"/>
    <n v="4.83"/>
  </r>
  <r>
    <n v="19033"/>
    <d v="2021-01-21T00:00:00"/>
    <s v="Low"/>
    <n v="712"/>
    <n v="109"/>
    <s v="Approved"/>
    <s v=""/>
    <d v="2021-02-20T00:00:00"/>
    <d v="2021-03-22T00:00:00"/>
    <d v="2021-04-21T00:00:00"/>
    <d v="2021-02-28T00:00:00"/>
    <d v="2021-03-22T00:00:00"/>
    <d v="2021-04-21T00:00:00"/>
    <s v="Paid Back"/>
    <x v="62"/>
    <n v="3.8150000000000004"/>
    <n v="0"/>
    <n v="3.8150000000000004"/>
  </r>
  <r>
    <n v="19034"/>
    <d v="2021-03-23T00:00:00"/>
    <s v="Low"/>
    <n v="591"/>
    <n v="89"/>
    <s v="Declined"/>
    <s v="Credit Risk"/>
    <d v="1899-12-30T00:00:00"/>
    <d v="1899-12-30T00:00:00"/>
    <d v="1899-12-30T00:00:00"/>
    <d v="1899-12-30T00:00:00"/>
    <d v="1899-12-30T00:00:00"/>
    <d v="1899-12-30T00:00:00"/>
    <s v=""/>
    <x v="38"/>
    <n v="0"/>
    <n v="0"/>
    <n v="0"/>
  </r>
  <r>
    <n v="19035"/>
    <d v="2021-03-02T00:00:00"/>
    <s v="High"/>
    <n v="568"/>
    <n v="161"/>
    <s v="Declined"/>
    <s v="System Issue"/>
    <d v="1899-12-30T00:00:00"/>
    <d v="1899-12-30T00:00:00"/>
    <d v="1899-12-30T00:00:00"/>
    <d v="1899-12-30T00:00:00"/>
    <d v="1899-12-30T00:00:00"/>
    <d v="1899-12-30T00:00:00"/>
    <s v=""/>
    <x v="47"/>
    <n v="0"/>
    <n v="0"/>
    <n v="0"/>
  </r>
  <r>
    <n v="19036"/>
    <d v="2021-03-12T00:00:00"/>
    <s v="High"/>
    <n v="656"/>
    <n v="140"/>
    <s v="Approved"/>
    <s v=""/>
    <d v="2021-04-11T00:00:00"/>
    <d v="2021-05-11T00:00:00"/>
    <d v="2021-06-10T00:00:00"/>
    <d v="2021-04-16T00:00:00"/>
    <d v="2021-05-11T00:00:00"/>
    <d v="2021-06-10T00:00:00"/>
    <s v="Defaulted"/>
    <x v="78"/>
    <n v="4.9000000000000004"/>
    <n v="140"/>
    <n v="-135.1"/>
  </r>
  <r>
    <n v="19037"/>
    <d v="2021-01-10T00:00:00"/>
    <s v="Mid"/>
    <n v="626"/>
    <n v="137"/>
    <s v="Approved"/>
    <s v=""/>
    <d v="2021-02-09T00:00:00"/>
    <d v="2021-03-11T00:00:00"/>
    <d v="2021-04-10T00:00:00"/>
    <d v="2021-03-04T00:00:00"/>
    <d v="2021-03-11T00:00:00"/>
    <d v="2021-04-10T00:00:00"/>
    <s v="Defaulted"/>
    <x v="61"/>
    <n v="4.7950000000000008"/>
    <n v="137"/>
    <n v="-132.20500000000001"/>
  </r>
  <r>
    <n v="19038"/>
    <d v="2021-03-20T00:00:00"/>
    <s v="Low"/>
    <n v="611"/>
    <n v="91"/>
    <s v="Declined"/>
    <s v="System Issue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9039"/>
    <d v="2021-03-30T00:00:00"/>
    <s v="High"/>
    <n v="658"/>
    <n v="98"/>
    <s v="Approved"/>
    <s v=""/>
    <d v="2021-04-29T00:00:00"/>
    <d v="2021-05-29T00:00:00"/>
    <d v="2021-06-28T00:00:00"/>
    <d v="2021-05-07T00:00:00"/>
    <d v="2021-05-29T00:00:00"/>
    <d v="2021-06-28T00:00:00"/>
    <s v="Paid Back"/>
    <x v="6"/>
    <n v="3.43"/>
    <n v="0"/>
    <n v="3.43"/>
  </r>
  <r>
    <n v="19040"/>
    <d v="2021-03-08T00:00:00"/>
    <s v="Mid"/>
    <n v="608"/>
    <n v="82"/>
    <s v="Declined"/>
    <s v="Fraud Risk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9041"/>
    <d v="2021-03-07T00:00:00"/>
    <s v="Mid"/>
    <n v="575"/>
    <n v="75"/>
    <s v="Declined"/>
    <s v="System Issue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19042"/>
    <d v="2021-03-24T00:00:00"/>
    <s v="Mid"/>
    <n v="620"/>
    <n v="131"/>
    <s v="Approved"/>
    <s v=""/>
    <d v="2021-04-23T00:00:00"/>
    <d v="2021-05-23T00:00:00"/>
    <d v="2021-06-22T00:00:00"/>
    <d v="2021-05-26T00:00:00"/>
    <d v="2021-05-23T00:00:00"/>
    <d v="2021-06-22T00:00:00"/>
    <s v="Paid Back"/>
    <x v="27"/>
    <n v="4.5850000000000009"/>
    <n v="0"/>
    <n v="4.5850000000000009"/>
  </r>
  <r>
    <n v="19043"/>
    <d v="2021-02-10T00:00:00"/>
    <s v="Mid"/>
    <n v="637"/>
    <n v="98"/>
    <s v="Approved"/>
    <s v=""/>
    <d v="2021-03-12T00:00:00"/>
    <d v="2021-04-11T00:00:00"/>
    <d v="2021-05-11T00:00:00"/>
    <d v="2021-03-15T00:00:00"/>
    <d v="2021-04-11T00:00:00"/>
    <d v="2021-05-11T00:00:00"/>
    <s v="Paid Back"/>
    <x v="20"/>
    <n v="3.43"/>
    <n v="0"/>
    <n v="3.43"/>
  </r>
  <r>
    <n v="19044"/>
    <d v="2021-03-17T00:00:00"/>
    <s v="Low"/>
    <n v="694"/>
    <n v="87"/>
    <s v="Approved"/>
    <s v=""/>
    <d v="2021-04-16T00:00:00"/>
    <d v="2021-05-16T00:00:00"/>
    <d v="2021-06-15T00:00:00"/>
    <d v="2021-04-22T00:00:00"/>
    <d v="2021-05-16T00:00:00"/>
    <d v="2021-06-15T00:00:00"/>
    <s v="Paid Back"/>
    <x v="26"/>
    <n v="3.0450000000000004"/>
    <n v="0"/>
    <n v="3.0450000000000004"/>
  </r>
  <r>
    <n v="19045"/>
    <d v="2021-02-02T00:00:00"/>
    <s v="High"/>
    <n v="627"/>
    <n v="57"/>
    <s v="Approved"/>
    <s v=""/>
    <d v="2021-03-04T00:00:00"/>
    <d v="2021-04-03T00:00:00"/>
    <d v="2021-05-03T00:00:00"/>
    <d v="2021-03-05T00:00:00"/>
    <d v="2021-04-03T00:00:00"/>
    <d v="2021-05-03T00:00:00"/>
    <s v="Paid Back"/>
    <x v="40"/>
    <n v="1.9950000000000001"/>
    <n v="0"/>
    <n v="1.9950000000000001"/>
  </r>
  <r>
    <n v="19046"/>
    <d v="2021-03-14T00:00:00"/>
    <s v="Low"/>
    <n v="613"/>
    <n v="42"/>
    <s v="Approved"/>
    <s v=""/>
    <d v="2021-04-13T00:00:00"/>
    <d v="2021-05-13T00:00:00"/>
    <d v="2021-06-12T00:00:00"/>
    <d v="2021-05-14T00:00:00"/>
    <d v="2021-05-13T00:00:00"/>
    <d v="2021-06-12T00:00:00"/>
    <s v="Defaulted"/>
    <x v="23"/>
    <n v="1.4700000000000002"/>
    <n v="42"/>
    <n v="-40.53"/>
  </r>
  <r>
    <n v="19047"/>
    <d v="2021-02-24T00:00:00"/>
    <s v="Low"/>
    <n v="608"/>
    <n v="119"/>
    <s v="Declined"/>
    <s v="Eligibility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9048"/>
    <d v="2021-02-24T00:00:00"/>
    <s v="High"/>
    <n v="690"/>
    <n v="163"/>
    <s v="Approved"/>
    <s v=""/>
    <d v="2021-03-26T00:00:00"/>
    <d v="2021-04-25T00:00:00"/>
    <d v="2021-05-25T00:00:00"/>
    <d v="2021-03-28T00:00:00"/>
    <d v="2021-04-25T00:00:00"/>
    <d v="2021-05-25T00:00:00"/>
    <s v="Paid Back"/>
    <x v="12"/>
    <n v="5.705000000000001"/>
    <n v="0"/>
    <n v="5.705000000000001"/>
  </r>
  <r>
    <n v="19049"/>
    <d v="2021-02-28T00:00:00"/>
    <s v="Low"/>
    <n v="579"/>
    <n v="143"/>
    <s v="Declined"/>
    <s v="Compliance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9050"/>
    <d v="2021-03-13T00:00:00"/>
    <s v="High"/>
    <n v="681"/>
    <n v="142"/>
    <s v="Approved"/>
    <s v=""/>
    <d v="2021-04-12T00:00:00"/>
    <d v="2021-05-12T00:00:00"/>
    <d v="2021-06-11T00:00:00"/>
    <d v="2021-04-21T00:00:00"/>
    <d v="2021-05-12T00:00:00"/>
    <d v="2021-06-11T00:00:00"/>
    <s v="Defaulted"/>
    <x v="5"/>
    <n v="4.9700000000000006"/>
    <n v="142"/>
    <n v="-137.03"/>
  </r>
  <r>
    <n v="19051"/>
    <d v="2021-03-12T00:00:00"/>
    <s v="Mid"/>
    <n v="619"/>
    <n v="58"/>
    <s v="Declined"/>
    <s v="System Issue"/>
    <d v="1899-12-30T00:00:00"/>
    <d v="1899-12-30T00:00:00"/>
    <d v="1899-12-30T00:00:00"/>
    <d v="1899-12-30T00:00:00"/>
    <d v="1899-12-30T00:00:00"/>
    <d v="1899-12-30T00:00:00"/>
    <s v=""/>
    <x v="78"/>
    <n v="0"/>
    <n v="0"/>
    <n v="0"/>
  </r>
  <r>
    <n v="19052"/>
    <d v="2021-02-09T00:00:00"/>
    <s v="Mid"/>
    <n v="669"/>
    <n v="138"/>
    <s v="Approved"/>
    <s v=""/>
    <d v="2021-03-11T00:00:00"/>
    <d v="2021-04-10T00:00:00"/>
    <d v="2021-05-10T00:00:00"/>
    <d v="2021-03-12T00:00:00"/>
    <d v="2021-04-10T00:00:00"/>
    <d v="2021-05-10T00:00:00"/>
    <s v="Defaulted"/>
    <x v="46"/>
    <n v="4.83"/>
    <n v="138"/>
    <n v="-133.16999999999999"/>
  </r>
  <r>
    <n v="19053"/>
    <d v="2021-03-08T00:00:00"/>
    <s v="Low"/>
    <n v="568"/>
    <n v="131"/>
    <s v="Declined"/>
    <s v="Credit Risk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9054"/>
    <d v="2021-02-07T00:00:00"/>
    <s v="Mid"/>
    <n v="605"/>
    <n v="85"/>
    <s v="Declined"/>
    <s v="Credit Risk"/>
    <d v="1899-12-30T00:00:00"/>
    <d v="1899-12-30T00:00:00"/>
    <d v="1899-12-30T00:00:00"/>
    <d v="1899-12-30T00:00:00"/>
    <d v="1899-12-30T00:00:00"/>
    <d v="1899-12-30T00:00:00"/>
    <s v=""/>
    <x v="16"/>
    <n v="0"/>
    <n v="0"/>
    <n v="0"/>
  </r>
  <r>
    <n v="19055"/>
    <d v="2021-01-31T00:00:00"/>
    <s v="Low"/>
    <n v="647"/>
    <n v="104"/>
    <s v="Approved"/>
    <s v=""/>
    <d v="2021-03-02T00:00:00"/>
    <d v="2021-04-01T00:00:00"/>
    <d v="2021-05-01T00:00:00"/>
    <d v="2021-03-05T00:00:00"/>
    <d v="2021-04-01T00:00:00"/>
    <d v="2021-05-01T00:00:00"/>
    <s v="Defaulted"/>
    <x v="79"/>
    <n v="3.6400000000000006"/>
    <n v="104"/>
    <n v="-100.36"/>
  </r>
  <r>
    <n v="19056"/>
    <d v="2021-01-22T00:00:00"/>
    <s v="High"/>
    <n v="594"/>
    <n v="83"/>
    <s v="Declined"/>
    <s v="Credit Risk"/>
    <d v="1899-12-30T00:00:00"/>
    <d v="1899-12-30T00:00:00"/>
    <d v="1899-12-30T00:00:00"/>
    <d v="1899-12-30T00:00:00"/>
    <d v="1899-12-30T00:00:00"/>
    <d v="1899-12-30T00:00:00"/>
    <s v=""/>
    <x v="0"/>
    <n v="0"/>
    <n v="0"/>
    <n v="0"/>
  </r>
  <r>
    <n v="19057"/>
    <d v="2021-03-08T00:00:00"/>
    <s v="Mid"/>
    <n v="597"/>
    <n v="155"/>
    <s v="Declined"/>
    <s v="System Issue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9058"/>
    <d v="2021-02-27T00:00:00"/>
    <s v="Low"/>
    <n v="637"/>
    <n v="91"/>
    <s v="Declined"/>
    <s v="Compliance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9059"/>
    <d v="2021-03-22T00:00:00"/>
    <s v="Mid"/>
    <n v="580"/>
    <n v="127"/>
    <s v="Declined"/>
    <s v="Eligibility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9060"/>
    <d v="2021-01-08T00:00:00"/>
    <s v="Low"/>
    <n v="559"/>
    <n v="68"/>
    <s v="Declined"/>
    <s v="Fraud Risk"/>
    <d v="1899-12-30T00:00:00"/>
    <d v="1899-12-30T00:00:00"/>
    <d v="1899-12-30T00:00:00"/>
    <d v="1899-12-30T00:00:00"/>
    <d v="1899-12-30T00:00:00"/>
    <d v="1899-12-30T00:00:00"/>
    <s v=""/>
    <x v="68"/>
    <n v="0"/>
    <n v="0"/>
    <n v="0"/>
  </r>
  <r>
    <n v="19061"/>
    <d v="2021-02-06T00:00:00"/>
    <s v="Mid"/>
    <n v="662"/>
    <n v="93"/>
    <s v="Approved"/>
    <s v=""/>
    <d v="2021-03-08T00:00:00"/>
    <d v="2021-04-07T00:00:00"/>
    <d v="2021-05-07T00:00:00"/>
    <d v="2021-03-08T00:00:00"/>
    <d v="2021-04-07T00:00:00"/>
    <d v="2021-05-07T00:00:00"/>
    <s v="Defaulted"/>
    <x v="14"/>
    <n v="3.2550000000000003"/>
    <n v="93"/>
    <n v="-89.745000000000005"/>
  </r>
  <r>
    <n v="19062"/>
    <d v="2021-03-09T00:00:00"/>
    <s v="High"/>
    <n v="585"/>
    <n v="82"/>
    <s v="Approved"/>
    <s v=""/>
    <d v="2021-04-08T00:00:00"/>
    <d v="2021-05-08T00:00:00"/>
    <d v="2021-06-07T00:00:00"/>
    <d v="2021-05-26T00:00:00"/>
    <d v="2021-05-08T00:00:00"/>
    <d v="2021-06-07T00:00:00"/>
    <s v="Paid Back"/>
    <x v="36"/>
    <n v="2.87"/>
    <n v="0"/>
    <n v="2.87"/>
  </r>
  <r>
    <n v="19063"/>
    <d v="2021-03-06T00:00:00"/>
    <s v="Low"/>
    <n v="631"/>
    <n v="50"/>
    <s v="Declined"/>
    <s v="Credit Risk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9064"/>
    <d v="2021-04-02T00:00:00"/>
    <s v="Low"/>
    <n v="636"/>
    <n v="58"/>
    <s v="Declined"/>
    <s v="System Issue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19065"/>
    <d v="2021-03-12T00:00:00"/>
    <s v="Mid"/>
    <n v="625"/>
    <n v="118"/>
    <s v="Approved"/>
    <s v=""/>
    <d v="2021-04-11T00:00:00"/>
    <d v="2021-05-11T00:00:00"/>
    <d v="2021-06-10T00:00:00"/>
    <d v="2021-05-10T00:00:00"/>
    <d v="2021-05-11T00:00:00"/>
    <d v="2021-06-10T00:00:00"/>
    <s v="Defaulted"/>
    <x v="78"/>
    <n v="4.1300000000000008"/>
    <n v="118"/>
    <n v="-113.87"/>
  </r>
  <r>
    <n v="19066"/>
    <d v="2021-02-28T00:00:00"/>
    <s v="High"/>
    <n v="625"/>
    <n v="144"/>
    <s v="Approved"/>
    <s v=""/>
    <d v="2021-03-30T00:00:00"/>
    <d v="2021-04-29T00:00:00"/>
    <d v="2021-05-29T00:00:00"/>
    <d v="2021-04-30T00:00:00"/>
    <d v="2021-04-29T00:00:00"/>
    <d v="2021-05-29T00:00:00"/>
    <s v="Paid Back"/>
    <x v="9"/>
    <n v="5.0400000000000009"/>
    <n v="0"/>
    <n v="5.0400000000000009"/>
  </r>
  <r>
    <n v="19067"/>
    <d v="2021-02-14T00:00:00"/>
    <s v="Low"/>
    <n v="703"/>
    <n v="121"/>
    <s v="Approved"/>
    <s v=""/>
    <d v="2021-03-16T00:00:00"/>
    <d v="2021-04-15T00:00:00"/>
    <d v="2021-05-15T00:00:00"/>
    <d v="2021-03-19T00:00:00"/>
    <d v="2021-04-15T00:00:00"/>
    <d v="2021-05-15T00:00:00"/>
    <s v="Paid Back"/>
    <x v="39"/>
    <n v="4.2350000000000003"/>
    <n v="0"/>
    <n v="4.2350000000000003"/>
  </r>
  <r>
    <n v="19068"/>
    <d v="2021-03-16T00:00:00"/>
    <s v="High"/>
    <n v="574"/>
    <n v="75"/>
    <s v="Declined"/>
    <s v="Fraud Risk"/>
    <d v="1899-12-30T00:00:00"/>
    <d v="1899-12-30T00:00:00"/>
    <d v="1899-12-30T00:00:00"/>
    <d v="1899-12-30T00:00:00"/>
    <d v="1899-12-30T00:00:00"/>
    <d v="1899-12-30T00:00:00"/>
    <s v=""/>
    <x v="63"/>
    <n v="0"/>
    <n v="0"/>
    <n v="0"/>
  </r>
  <r>
    <n v="19069"/>
    <d v="2021-03-10T00:00:00"/>
    <s v="Mid"/>
    <n v="575"/>
    <n v="87"/>
    <s v="Declined"/>
    <s v="Eligibility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9070"/>
    <d v="2021-01-20T00:00:00"/>
    <s v="Mid"/>
    <n v="570"/>
    <n v="108"/>
    <s v="Declined"/>
    <s v="Eligibility"/>
    <d v="1899-12-30T00:00:00"/>
    <d v="1899-12-30T00:00:00"/>
    <d v="1899-12-30T00:00:00"/>
    <d v="1899-12-30T00:00:00"/>
    <d v="1899-12-30T00:00:00"/>
    <d v="1899-12-30T00:00:00"/>
    <s v=""/>
    <x v="76"/>
    <n v="0"/>
    <n v="0"/>
    <n v="0"/>
  </r>
  <r>
    <n v="19071"/>
    <d v="2021-03-04T00:00:00"/>
    <s v="Low"/>
    <n v="601"/>
    <n v="155"/>
    <s v="Declined"/>
    <s v="Eligibility"/>
    <d v="1899-12-30T00:00:00"/>
    <d v="1899-12-30T00:00:00"/>
    <d v="1899-12-30T00:00:00"/>
    <d v="1899-12-30T00:00:00"/>
    <d v="1899-12-30T00:00:00"/>
    <d v="1899-12-30T00:00:00"/>
    <s v=""/>
    <x v="54"/>
    <n v="0"/>
    <n v="0"/>
    <n v="0"/>
  </r>
  <r>
    <n v="19072"/>
    <d v="2021-03-30T00:00:00"/>
    <s v="Mid"/>
    <n v="593"/>
    <n v="59"/>
    <s v="Declined"/>
    <s v="Fraud Risk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9073"/>
    <d v="2021-01-30T00:00:00"/>
    <s v="Mid"/>
    <n v="637"/>
    <n v="88"/>
    <s v="Approved"/>
    <s v=""/>
    <d v="2021-03-01T00:00:00"/>
    <d v="2021-03-31T00:00:00"/>
    <d v="2021-04-30T00:00:00"/>
    <d v="2021-03-08T00:00:00"/>
    <d v="2021-03-31T00:00:00"/>
    <d v="2021-04-30T00:00:00"/>
    <s v="Defaulted"/>
    <x v="88"/>
    <n v="3.08"/>
    <n v="88"/>
    <n v="-84.92"/>
  </r>
  <r>
    <n v="19074"/>
    <d v="2021-02-28T00:00:00"/>
    <s v="Mid"/>
    <n v="579"/>
    <n v="99"/>
    <s v="Declined"/>
    <s v="Eligibility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9075"/>
    <d v="2021-02-20T00:00:00"/>
    <s v="Low"/>
    <n v="619"/>
    <n v="125"/>
    <s v="Declined"/>
    <s v="System Issu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9076"/>
    <d v="2021-03-15T00:00:00"/>
    <s v="Low"/>
    <n v="596"/>
    <n v="85"/>
    <s v="Approved"/>
    <s v=""/>
    <d v="2021-04-14T00:00:00"/>
    <d v="2021-05-14T00:00:00"/>
    <d v="2021-06-13T00:00:00"/>
    <d v="2021-07-10T00:00:00"/>
    <d v="2021-05-14T00:00:00"/>
    <d v="2021-06-13T00:00:00"/>
    <s v="Paid Back"/>
    <x v="85"/>
    <n v="2.9750000000000001"/>
    <n v="0"/>
    <n v="2.9750000000000001"/>
  </r>
  <r>
    <n v="19077"/>
    <d v="2021-02-23T00:00:00"/>
    <s v="Low"/>
    <n v="607"/>
    <n v="88"/>
    <s v="Declined"/>
    <s v="System Issue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9078"/>
    <d v="2021-03-25T00:00:00"/>
    <s v="Mid"/>
    <n v="634"/>
    <n v="111"/>
    <s v="Approved"/>
    <s v=""/>
    <d v="2021-04-24T00:00:00"/>
    <d v="2021-05-24T00:00:00"/>
    <d v="2021-06-23T00:00:00"/>
    <d v="2021-05-20T00:00:00"/>
    <d v="2021-05-24T00:00:00"/>
    <d v="2021-06-23T00:00:00"/>
    <s v="Paid Back"/>
    <x v="82"/>
    <n v="3.8850000000000002"/>
    <n v="0"/>
    <n v="3.8850000000000002"/>
  </r>
  <r>
    <n v="19079"/>
    <d v="2021-01-10T00:00:00"/>
    <s v="Mid"/>
    <n v="616"/>
    <n v="110"/>
    <s v="Declined"/>
    <s v="Fraud Risk"/>
    <d v="1899-12-30T00:00:00"/>
    <d v="1899-12-30T00:00:00"/>
    <d v="1899-12-30T00:00:00"/>
    <d v="1899-12-30T00:00:00"/>
    <d v="1899-12-30T00:00:00"/>
    <d v="1899-12-30T00:00:00"/>
    <s v=""/>
    <x v="61"/>
    <n v="0"/>
    <n v="0"/>
    <n v="0"/>
  </r>
  <r>
    <n v="19080"/>
    <d v="2021-03-07T00:00:00"/>
    <s v="Mid"/>
    <n v="632"/>
    <n v="98"/>
    <s v="Approved"/>
    <s v=""/>
    <d v="2021-04-06T00:00:00"/>
    <d v="2021-05-06T00:00:00"/>
    <d v="2021-06-05T00:00:00"/>
    <d v="2021-04-28T00:00:00"/>
    <d v="2021-05-06T00:00:00"/>
    <d v="2021-06-05T00:00:00"/>
    <s v="Paid Back"/>
    <x v="2"/>
    <n v="3.43"/>
    <n v="0"/>
    <n v="3.43"/>
  </r>
  <r>
    <n v="19081"/>
    <d v="2021-03-06T00:00:00"/>
    <s v="Mid"/>
    <n v="583"/>
    <n v="56"/>
    <s v="Approved"/>
    <s v=""/>
    <d v="2021-04-05T00:00:00"/>
    <d v="2021-05-05T00:00:00"/>
    <d v="2021-06-04T00:00:00"/>
    <d v="2021-05-12T00:00:00"/>
    <d v="2021-05-05T00:00:00"/>
    <d v="2021-06-04T00:00:00"/>
    <s v="Defaulted"/>
    <x v="3"/>
    <n v="1.9600000000000002"/>
    <n v="56"/>
    <n v="-54.04"/>
  </r>
  <r>
    <n v="19082"/>
    <d v="2021-01-20T00:00:00"/>
    <s v="Low"/>
    <n v="592"/>
    <n v="102"/>
    <s v="Declined"/>
    <s v="Fraud Risk"/>
    <d v="1899-12-30T00:00:00"/>
    <d v="1899-12-30T00:00:00"/>
    <d v="1899-12-30T00:00:00"/>
    <d v="1899-12-30T00:00:00"/>
    <d v="1899-12-30T00:00:00"/>
    <d v="1899-12-30T00:00:00"/>
    <s v=""/>
    <x v="76"/>
    <n v="0"/>
    <n v="0"/>
    <n v="0"/>
  </r>
  <r>
    <n v="19083"/>
    <d v="2021-03-31T00:00:00"/>
    <s v="Mid"/>
    <n v="601"/>
    <n v="102"/>
    <s v="Declined"/>
    <s v="Fraud Risk"/>
    <d v="1899-12-30T00:00:00"/>
    <d v="1899-12-30T00:00:00"/>
    <d v="1899-12-30T00:00:00"/>
    <d v="1899-12-30T00:00:00"/>
    <d v="1899-12-30T00:00:00"/>
    <d v="1899-12-30T00:00:00"/>
    <s v=""/>
    <x v="55"/>
    <n v="0"/>
    <n v="0"/>
    <n v="0"/>
  </r>
  <r>
    <n v="19084"/>
    <d v="2021-03-04T00:00:00"/>
    <s v="Low"/>
    <n v="641"/>
    <n v="143"/>
    <s v="Approved"/>
    <s v=""/>
    <d v="2021-04-03T00:00:00"/>
    <d v="2021-05-03T00:00:00"/>
    <d v="2021-06-02T00:00:00"/>
    <d v="2021-04-10T00:00:00"/>
    <d v="2021-05-03T00:00:00"/>
    <d v="2021-06-02T00:00:00"/>
    <s v="Paid Back"/>
    <x v="54"/>
    <n v="5.0050000000000008"/>
    <n v="0"/>
    <n v="5.0050000000000008"/>
  </r>
  <r>
    <n v="19085"/>
    <d v="2021-01-18T00:00:00"/>
    <s v="Mid"/>
    <n v="627"/>
    <n v="104"/>
    <s v="Approved"/>
    <s v=""/>
    <d v="2021-02-17T00:00:00"/>
    <d v="2021-03-19T00:00:00"/>
    <d v="2021-04-18T00:00:00"/>
    <d v="2021-03-26T00:00:00"/>
    <d v="2021-03-19T00:00:00"/>
    <d v="2021-04-18T00:00:00"/>
    <s v="Paid Back"/>
    <x v="65"/>
    <n v="3.6400000000000006"/>
    <n v="0"/>
    <n v="3.6400000000000006"/>
  </r>
  <r>
    <n v="19086"/>
    <d v="2021-03-19T00:00:00"/>
    <s v="Low"/>
    <n v="663"/>
    <n v="73"/>
    <s v="Approved"/>
    <s v=""/>
    <d v="2021-04-18T00:00:00"/>
    <d v="2021-05-18T00:00:00"/>
    <d v="2021-06-17T00:00:00"/>
    <d v="2021-04-20T00:00:00"/>
    <d v="2021-05-18T00:00:00"/>
    <d v="2021-06-17T00:00:00"/>
    <s v="Paid Back"/>
    <x v="60"/>
    <n v="2.5550000000000002"/>
    <n v="0"/>
    <n v="2.5550000000000002"/>
  </r>
  <r>
    <n v="19087"/>
    <d v="2021-01-11T00:00:00"/>
    <s v="High"/>
    <n v="612"/>
    <n v="88"/>
    <s v="Approved"/>
    <s v=""/>
    <d v="2021-02-10T00:00:00"/>
    <d v="2021-03-12T00:00:00"/>
    <d v="2021-04-11T00:00:00"/>
    <d v="2021-03-09T00:00:00"/>
    <d v="2021-03-12T00:00:00"/>
    <d v="2021-04-11T00:00:00"/>
    <s v="Paid Back"/>
    <x v="90"/>
    <n v="3.08"/>
    <n v="0"/>
    <n v="3.08"/>
  </r>
  <r>
    <n v="19088"/>
    <d v="2021-02-25T00:00:00"/>
    <s v="High"/>
    <n v="679"/>
    <n v="141"/>
    <s v="Approved"/>
    <s v=""/>
    <d v="2021-03-27T00:00:00"/>
    <d v="2021-04-26T00:00:00"/>
    <d v="2021-05-26T00:00:00"/>
    <d v="2021-04-06T00:00:00"/>
    <d v="2021-04-26T00:00:00"/>
    <d v="2021-05-26T00:00:00"/>
    <s v="Paid Back"/>
    <x v="74"/>
    <n v="4.9350000000000005"/>
    <n v="0"/>
    <n v="4.9350000000000005"/>
  </r>
  <r>
    <n v="19089"/>
    <d v="2021-02-08T00:00:00"/>
    <s v="Low"/>
    <n v="649"/>
    <n v="49"/>
    <s v="Approved"/>
    <s v=""/>
    <d v="2021-03-10T00:00:00"/>
    <d v="2021-04-09T00:00:00"/>
    <d v="2021-05-09T00:00:00"/>
    <d v="2021-03-11T00:00:00"/>
    <d v="2021-04-09T00:00:00"/>
    <d v="2021-05-09T00:00:00"/>
    <s v="Defaulted"/>
    <x v="8"/>
    <n v="1.7150000000000001"/>
    <n v="49"/>
    <n v="-47.284999999999997"/>
  </r>
  <r>
    <n v="19090"/>
    <d v="2021-03-09T00:00:00"/>
    <s v="Mid"/>
    <n v="599"/>
    <n v="109"/>
    <s v="Declined"/>
    <s v="Compliance"/>
    <d v="1899-12-30T00:00:00"/>
    <d v="1899-12-30T00:00:00"/>
    <d v="1899-12-30T00:00:00"/>
    <d v="1899-12-30T00:00:00"/>
    <d v="1899-12-30T00:00:00"/>
    <d v="1899-12-30T00:00:00"/>
    <s v=""/>
    <x v="36"/>
    <n v="0"/>
    <n v="0"/>
    <n v="0"/>
  </r>
  <r>
    <n v="19091"/>
    <d v="2021-01-23T00:00:00"/>
    <s v="High"/>
    <n v="550"/>
    <n v="90"/>
    <s v="Declined"/>
    <s v="Eligibility"/>
    <d v="1899-12-30T00:00:00"/>
    <d v="1899-12-30T00:00:00"/>
    <d v="1899-12-30T00:00:00"/>
    <d v="1899-12-30T00:00:00"/>
    <d v="1899-12-30T00:00:00"/>
    <d v="1899-12-30T00:00:00"/>
    <s v=""/>
    <x v="4"/>
    <n v="0"/>
    <n v="0"/>
    <n v="0"/>
  </r>
  <r>
    <n v="19092"/>
    <d v="2021-02-06T00:00:00"/>
    <s v="Mid"/>
    <n v="658"/>
    <n v="104"/>
    <s v="Approved"/>
    <s v=""/>
    <d v="2021-03-08T00:00:00"/>
    <d v="2021-04-07T00:00:00"/>
    <d v="2021-05-07T00:00:00"/>
    <d v="2021-03-16T00:00:00"/>
    <d v="2021-04-07T00:00:00"/>
    <d v="2021-05-07T00:00:00"/>
    <s v="Defaulted"/>
    <x v="14"/>
    <n v="3.6400000000000006"/>
    <n v="104"/>
    <n v="-100.36"/>
  </r>
  <r>
    <n v="19093"/>
    <d v="2021-02-26T00:00:00"/>
    <s v="Low"/>
    <n v="655"/>
    <n v="103"/>
    <s v="Approved"/>
    <s v=""/>
    <d v="2021-03-28T00:00:00"/>
    <d v="2021-04-27T00:00:00"/>
    <d v="2021-05-27T00:00:00"/>
    <d v="2021-03-29T00:00:00"/>
    <d v="2021-04-27T00:00:00"/>
    <d v="2021-05-27T00:00:00"/>
    <s v="Defaulted"/>
    <x v="58"/>
    <n v="3.6050000000000004"/>
    <n v="103"/>
    <n v="-99.394999999999996"/>
  </r>
  <r>
    <n v="19094"/>
    <d v="2021-03-11T00:00:00"/>
    <s v="Mid"/>
    <n v="657"/>
    <n v="127"/>
    <s v="Approved"/>
    <s v=""/>
    <d v="2021-04-10T00:00:00"/>
    <d v="2021-05-10T00:00:00"/>
    <d v="2021-06-09T00:00:00"/>
    <d v="2021-04-19T00:00:00"/>
    <d v="2021-05-10T00:00:00"/>
    <d v="2021-06-09T00:00:00"/>
    <s v="Paid Back"/>
    <x v="83"/>
    <n v="4.4450000000000003"/>
    <n v="0"/>
    <n v="4.4450000000000003"/>
  </r>
  <r>
    <n v="19095"/>
    <d v="2021-02-10T00:00:00"/>
    <s v="High"/>
    <n v="636"/>
    <n v="80"/>
    <s v="Approved"/>
    <s v=""/>
    <d v="2021-03-12T00:00:00"/>
    <d v="2021-04-11T00:00:00"/>
    <d v="2021-05-11T00:00:00"/>
    <d v="2021-04-13T00:00:00"/>
    <d v="2021-04-11T00:00:00"/>
    <d v="2021-05-11T00:00:00"/>
    <s v="Paid Back"/>
    <x v="20"/>
    <n v="2.8000000000000003"/>
    <n v="0"/>
    <n v="2.8000000000000003"/>
  </r>
  <r>
    <n v="19096"/>
    <d v="2021-03-30T00:00:00"/>
    <s v="Low"/>
    <n v="648"/>
    <n v="73"/>
    <s v="Approved"/>
    <s v=""/>
    <d v="2021-04-29T00:00:00"/>
    <d v="2021-05-29T00:00:00"/>
    <d v="2021-06-28T00:00:00"/>
    <d v="2021-05-01T00:00:00"/>
    <d v="2021-05-29T00:00:00"/>
    <d v="2021-06-28T00:00:00"/>
    <s v="Paid Back"/>
    <x v="6"/>
    <n v="2.5550000000000002"/>
    <n v="0"/>
    <n v="2.5550000000000002"/>
  </r>
  <r>
    <n v="19097"/>
    <d v="2021-01-10T00:00:00"/>
    <s v="High"/>
    <n v="624"/>
    <n v="83"/>
    <s v="Approved"/>
    <s v=""/>
    <d v="2021-02-09T00:00:00"/>
    <d v="2021-03-11T00:00:00"/>
    <d v="2021-04-10T00:00:00"/>
    <d v="2021-03-08T00:00:00"/>
    <d v="2021-03-11T00:00:00"/>
    <d v="2021-04-10T00:00:00"/>
    <s v="Paid Back"/>
    <x v="61"/>
    <n v="2.9050000000000002"/>
    <n v="0"/>
    <n v="2.9050000000000002"/>
  </r>
  <r>
    <n v="19098"/>
    <d v="2021-02-11T00:00:00"/>
    <s v="Low"/>
    <n v="688"/>
    <n v="126"/>
    <s v="Approved"/>
    <s v=""/>
    <d v="2021-03-13T00:00:00"/>
    <d v="2021-04-12T00:00:00"/>
    <d v="2021-05-12T00:00:00"/>
    <d v="2021-03-13T00:00:00"/>
    <d v="2021-04-12T00:00:00"/>
    <d v="2021-05-12T00:00:00"/>
    <s v="Paid Back"/>
    <x v="17"/>
    <n v="4.41"/>
    <n v="0"/>
    <n v="4.41"/>
  </r>
  <r>
    <n v="19099"/>
    <d v="2021-03-11T00:00:00"/>
    <s v="Low"/>
    <n v="561"/>
    <n v="104"/>
    <s v="Declined"/>
    <s v="Fraud Risk"/>
    <d v="1899-12-30T00:00:00"/>
    <d v="1899-12-30T00:00:00"/>
    <d v="1899-12-30T00:00:00"/>
    <d v="1899-12-30T00:00:00"/>
    <d v="1899-12-30T00:00:00"/>
    <d v="1899-12-30T00:00:00"/>
    <s v=""/>
    <x v="83"/>
    <n v="0"/>
    <n v="0"/>
    <n v="0"/>
  </r>
  <r>
    <n v="19100"/>
    <d v="2021-01-16T00:00:00"/>
    <s v="Mid"/>
    <n v="612"/>
    <n v="119"/>
    <s v="Declined"/>
    <s v="Eligibility"/>
    <d v="1899-12-30T00:00:00"/>
    <d v="1899-12-30T00:00:00"/>
    <d v="1899-12-30T00:00:00"/>
    <d v="1899-12-30T00:00:00"/>
    <d v="1899-12-30T00:00:00"/>
    <d v="1899-12-30T00:00:00"/>
    <s v=""/>
    <x v="89"/>
    <n v="0"/>
    <n v="0"/>
    <n v="0"/>
  </r>
  <r>
    <n v="19101"/>
    <d v="2021-01-26T00:00:00"/>
    <s v="High"/>
    <n v="581"/>
    <n v="77"/>
    <s v="Declined"/>
    <s v="Credit Risk"/>
    <d v="1899-12-30T00:00:00"/>
    <d v="1899-12-30T00:00:00"/>
    <d v="1899-12-30T00:00:00"/>
    <d v="1899-12-30T00:00:00"/>
    <d v="1899-12-30T00:00:00"/>
    <d v="1899-12-30T00:00:00"/>
    <s v=""/>
    <x v="80"/>
    <n v="0"/>
    <n v="0"/>
    <n v="0"/>
  </r>
  <r>
    <n v="19102"/>
    <d v="2021-03-10T00:00:00"/>
    <s v="Low"/>
    <n v="664"/>
    <n v="78"/>
    <s v="Approved"/>
    <s v=""/>
    <d v="2021-04-09T00:00:00"/>
    <d v="2021-05-09T00:00:00"/>
    <d v="2021-06-08T00:00:00"/>
    <d v="2021-04-14T00:00:00"/>
    <d v="2021-05-09T00:00:00"/>
    <d v="2021-06-08T00:00:00"/>
    <s v="Paid Back"/>
    <x v="13"/>
    <n v="2.7300000000000004"/>
    <n v="0"/>
    <n v="2.7300000000000004"/>
  </r>
  <r>
    <n v="19103"/>
    <d v="2021-03-01T00:00:00"/>
    <s v="Low"/>
    <n v="621"/>
    <n v="109"/>
    <s v="Declined"/>
    <s v="Eligibility"/>
    <d v="1899-12-30T00:00:00"/>
    <d v="1899-12-30T00:00:00"/>
    <d v="1899-12-30T00:00:00"/>
    <d v="1899-12-30T00:00:00"/>
    <d v="1899-12-30T00:00:00"/>
    <d v="1899-12-30T00:00:00"/>
    <s v=""/>
    <x v="70"/>
    <n v="0"/>
    <n v="0"/>
    <n v="0"/>
  </r>
  <r>
    <n v="19104"/>
    <d v="2021-03-28T00:00:00"/>
    <s v="Mid"/>
    <n v="651"/>
    <n v="98"/>
    <s v="Approved"/>
    <s v=""/>
    <d v="2021-04-27T00:00:00"/>
    <d v="2021-05-27T00:00:00"/>
    <d v="2021-06-26T00:00:00"/>
    <d v="2021-05-02T00:00:00"/>
    <d v="2021-05-27T00:00:00"/>
    <d v="2021-06-26T00:00:00"/>
    <s v="Defaulted"/>
    <x v="50"/>
    <n v="3.43"/>
    <n v="98"/>
    <n v="-94.57"/>
  </r>
  <r>
    <n v="19105"/>
    <d v="2021-03-12T00:00:00"/>
    <s v="Low"/>
    <n v="589"/>
    <n v="69"/>
    <s v="Approved"/>
    <s v=""/>
    <d v="2021-04-11T00:00:00"/>
    <d v="2021-05-11T00:00:00"/>
    <d v="2021-06-10T00:00:00"/>
    <d v="2021-05-20T00:00:00"/>
    <d v="2021-05-11T00:00:00"/>
    <d v="2021-06-10T00:00:00"/>
    <s v="Paid Back"/>
    <x v="78"/>
    <n v="2.415"/>
    <n v="0"/>
    <n v="2.415"/>
  </r>
  <r>
    <n v="19106"/>
    <d v="2021-03-29T00:00:00"/>
    <s v="Mid"/>
    <n v="668"/>
    <n v="100"/>
    <s v="Approved"/>
    <s v=""/>
    <d v="2021-04-28T00:00:00"/>
    <d v="2021-05-28T00:00:00"/>
    <d v="2021-06-27T00:00:00"/>
    <d v="2021-05-01T00:00:00"/>
    <d v="2021-05-28T00:00:00"/>
    <d v="2021-06-27T00:00:00"/>
    <s v="Paid Back"/>
    <x v="19"/>
    <n v="3.5000000000000004"/>
    <n v="0"/>
    <n v="3.5000000000000004"/>
  </r>
  <r>
    <n v="19107"/>
    <d v="2021-02-21T00:00:00"/>
    <s v="Low"/>
    <n v="594"/>
    <n v="69"/>
    <s v="Declined"/>
    <s v="Compliance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108"/>
    <d v="2021-01-03T00:00:00"/>
    <s v="Mid"/>
    <n v="524"/>
    <n v="108"/>
    <s v="Declined"/>
    <s v="System Issue"/>
    <d v="1899-12-30T00:00:00"/>
    <d v="1899-12-30T00:00:00"/>
    <d v="1899-12-30T00:00:00"/>
    <d v="1899-12-30T00:00:00"/>
    <d v="1899-12-30T00:00:00"/>
    <d v="1899-12-30T00:00:00"/>
    <s v=""/>
    <x v="21"/>
    <n v="0"/>
    <n v="0"/>
    <n v="0"/>
  </r>
  <r>
    <n v="19109"/>
    <d v="2021-03-17T00:00:00"/>
    <s v="Mid"/>
    <n v="620"/>
    <n v="84"/>
    <s v="Declined"/>
    <s v="Credit Risk"/>
    <d v="1899-12-30T00:00:00"/>
    <d v="1899-12-30T00:00:00"/>
    <d v="1899-12-30T00:00:00"/>
    <d v="1899-12-30T00:00:00"/>
    <d v="1899-12-30T00:00:00"/>
    <d v="1899-12-30T00:00:00"/>
    <s v=""/>
    <x v="26"/>
    <n v="0"/>
    <n v="0"/>
    <n v="0"/>
  </r>
  <r>
    <n v="19110"/>
    <d v="2021-02-24T00:00:00"/>
    <s v="Mid"/>
    <n v="632"/>
    <n v="91"/>
    <s v="Approved"/>
    <s v=""/>
    <d v="2021-03-26T00:00:00"/>
    <d v="2021-04-25T00:00:00"/>
    <d v="2021-05-25T00:00:00"/>
    <d v="2021-04-07T00:00:00"/>
    <d v="2021-04-25T00:00:00"/>
    <d v="2021-05-25T00:00:00"/>
    <s v="Paid Back"/>
    <x v="12"/>
    <n v="3.1850000000000005"/>
    <n v="0"/>
    <n v="3.1850000000000005"/>
  </r>
  <r>
    <n v="19111"/>
    <d v="2021-02-17T00:00:00"/>
    <s v="Low"/>
    <n v="589"/>
    <n v="81"/>
    <s v="Declined"/>
    <s v="Compliance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9112"/>
    <d v="2021-01-05T00:00:00"/>
    <s v="Low"/>
    <n v="623"/>
    <n v="127"/>
    <s v="Declined"/>
    <s v="Credit Risk"/>
    <d v="1899-12-30T00:00:00"/>
    <d v="1899-12-30T00:00:00"/>
    <d v="1899-12-30T00:00:00"/>
    <d v="1899-12-30T00:00:00"/>
    <d v="1899-12-30T00:00:00"/>
    <d v="1899-12-30T00:00:00"/>
    <s v=""/>
    <x v="84"/>
    <n v="0"/>
    <n v="0"/>
    <n v="0"/>
  </r>
  <r>
    <n v="19113"/>
    <d v="2021-01-21T00:00:00"/>
    <s v="Mid"/>
    <n v="681"/>
    <n v="83"/>
    <s v="Approved"/>
    <s v=""/>
    <d v="2021-02-20T00:00:00"/>
    <d v="2021-03-22T00:00:00"/>
    <d v="2021-04-21T00:00:00"/>
    <d v="2021-02-21T00:00:00"/>
    <d v="2021-03-22T00:00:00"/>
    <d v="2021-04-21T00:00:00"/>
    <s v="Defaulted"/>
    <x v="62"/>
    <n v="2.9050000000000002"/>
    <n v="83"/>
    <n v="-80.094999999999999"/>
  </r>
  <r>
    <n v="19114"/>
    <d v="2021-03-13T00:00:00"/>
    <s v="Low"/>
    <n v="625"/>
    <n v="130"/>
    <s v="Declined"/>
    <s v="System Issue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9115"/>
    <d v="2021-03-17T00:00:00"/>
    <s v="Low"/>
    <n v="623"/>
    <n v="79"/>
    <s v="Declined"/>
    <s v="Eligibility"/>
    <d v="1899-12-30T00:00:00"/>
    <d v="1899-12-30T00:00:00"/>
    <d v="1899-12-30T00:00:00"/>
    <d v="1899-12-30T00:00:00"/>
    <d v="1899-12-30T00:00:00"/>
    <d v="1899-12-30T00:00:00"/>
    <s v=""/>
    <x v="26"/>
    <n v="0"/>
    <n v="0"/>
    <n v="0"/>
  </r>
  <r>
    <n v="19116"/>
    <d v="2021-02-19T00:00:00"/>
    <s v="Mid"/>
    <n v="633"/>
    <n v="127"/>
    <s v="Approved"/>
    <s v=""/>
    <d v="2021-03-21T00:00:00"/>
    <d v="2021-04-20T00:00:00"/>
    <d v="2021-05-20T00:00:00"/>
    <d v="2021-04-27T00:00:00"/>
    <d v="2021-04-20T00:00:00"/>
    <d v="2021-05-20T00:00:00"/>
    <s v="Paid Back"/>
    <x v="51"/>
    <n v="4.4450000000000003"/>
    <n v="0"/>
    <n v="4.4450000000000003"/>
  </r>
  <r>
    <n v="19117"/>
    <d v="2021-03-05T00:00:00"/>
    <s v="Low"/>
    <n v="659"/>
    <n v="95"/>
    <s v="Approved"/>
    <s v=""/>
    <d v="2021-04-04T00:00:00"/>
    <d v="2021-05-04T00:00:00"/>
    <d v="2021-06-03T00:00:00"/>
    <d v="2021-04-06T00:00:00"/>
    <d v="2021-05-04T00:00:00"/>
    <d v="2021-06-03T00:00:00"/>
    <s v="Defaulted"/>
    <x v="37"/>
    <n v="3.3250000000000002"/>
    <n v="95"/>
    <n v="-91.674999999999997"/>
  </r>
  <r>
    <n v="19118"/>
    <d v="2021-02-07T00:00:00"/>
    <s v="High"/>
    <n v="622"/>
    <n v="90"/>
    <s v="Approved"/>
    <s v=""/>
    <d v="2021-03-09T00:00:00"/>
    <d v="2021-04-08T00:00:00"/>
    <d v="2021-05-08T00:00:00"/>
    <d v="2021-03-22T00:00:00"/>
    <d v="2021-04-08T00:00:00"/>
    <d v="2021-05-08T00:00:00"/>
    <s v="Paid Back"/>
    <x v="16"/>
    <n v="3.1500000000000004"/>
    <n v="0"/>
    <n v="3.1500000000000004"/>
  </r>
  <r>
    <n v="19119"/>
    <d v="2021-02-21T00:00:00"/>
    <s v="Mid"/>
    <n v="596"/>
    <n v="122"/>
    <s v="Declined"/>
    <s v="Eligibility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120"/>
    <d v="2021-01-14T00:00:00"/>
    <s v="Mid"/>
    <n v="660"/>
    <n v="74"/>
    <s v="Approved"/>
    <s v=""/>
    <d v="2021-02-13T00:00:00"/>
    <d v="2021-03-15T00:00:00"/>
    <d v="2021-04-14T00:00:00"/>
    <d v="2021-02-20T00:00:00"/>
    <d v="2021-03-15T00:00:00"/>
    <d v="2021-04-14T00:00:00"/>
    <s v="Paid Back"/>
    <x v="69"/>
    <n v="2.5900000000000003"/>
    <n v="0"/>
    <n v="2.5900000000000003"/>
  </r>
  <r>
    <n v="19121"/>
    <d v="2021-03-13T00:00:00"/>
    <s v="Mid"/>
    <n v="652"/>
    <n v="169"/>
    <s v="Approved"/>
    <s v=""/>
    <d v="2021-04-12T00:00:00"/>
    <d v="2021-05-12T00:00:00"/>
    <d v="2021-06-11T00:00:00"/>
    <d v="2021-04-16T00:00:00"/>
    <d v="2021-05-12T00:00:00"/>
    <d v="2021-06-11T00:00:00"/>
    <s v="Paid Back"/>
    <x v="5"/>
    <n v="5.9150000000000009"/>
    <n v="0"/>
    <n v="5.9150000000000009"/>
  </r>
  <r>
    <n v="19122"/>
    <d v="2021-02-16T00:00:00"/>
    <s v="Low"/>
    <n v="586"/>
    <n v="51"/>
    <s v="Declined"/>
    <s v="Eligibility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19123"/>
    <d v="2021-03-05T00:00:00"/>
    <s v="Mid"/>
    <n v="575"/>
    <n v="115"/>
    <s v="Declined"/>
    <s v="System Issue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9124"/>
    <d v="2021-03-16T00:00:00"/>
    <s v="Low"/>
    <n v="618"/>
    <n v="113"/>
    <s v="Approved"/>
    <s v=""/>
    <d v="2021-04-15T00:00:00"/>
    <d v="2021-05-15T00:00:00"/>
    <d v="2021-06-14T00:00:00"/>
    <d v="2021-05-16T00:00:00"/>
    <d v="2021-05-15T00:00:00"/>
    <d v="2021-06-14T00:00:00"/>
    <s v="Paid Back"/>
    <x v="63"/>
    <n v="3.9550000000000005"/>
    <n v="0"/>
    <n v="3.9550000000000005"/>
  </r>
  <r>
    <n v="19125"/>
    <d v="2021-02-24T00:00:00"/>
    <s v="Low"/>
    <n v="707"/>
    <n v="66"/>
    <s v="Approved"/>
    <s v=""/>
    <d v="2021-03-26T00:00:00"/>
    <d v="2021-04-25T00:00:00"/>
    <d v="2021-05-25T00:00:00"/>
    <d v="2021-03-26T00:00:00"/>
    <d v="2021-04-25T00:00:00"/>
    <d v="2021-05-25T00:00:00"/>
    <s v="Defaulted"/>
    <x v="12"/>
    <n v="2.31"/>
    <n v="66"/>
    <n v="-63.69"/>
  </r>
  <r>
    <n v="19126"/>
    <d v="2021-02-27T00:00:00"/>
    <s v="Mid"/>
    <n v="606"/>
    <n v="60"/>
    <s v="Declined"/>
    <s v="Fraud Risk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9127"/>
    <d v="2021-03-03T00:00:00"/>
    <s v="High"/>
    <n v="661"/>
    <n v="79"/>
    <s v="Approved"/>
    <s v=""/>
    <d v="2021-04-02T00:00:00"/>
    <d v="2021-05-02T00:00:00"/>
    <d v="2021-06-01T00:00:00"/>
    <d v="2021-04-07T00:00:00"/>
    <d v="2021-05-02T00:00:00"/>
    <d v="2021-06-01T00:00:00"/>
    <s v="Paid Back"/>
    <x v="11"/>
    <n v="2.7650000000000001"/>
    <n v="0"/>
    <n v="2.7650000000000001"/>
  </r>
  <r>
    <n v="19128"/>
    <d v="2021-03-05T00:00:00"/>
    <s v="High"/>
    <n v="616"/>
    <n v="79"/>
    <s v="Approved"/>
    <s v=""/>
    <d v="2021-04-04T00:00:00"/>
    <d v="2021-05-04T00:00:00"/>
    <d v="2021-06-03T00:00:00"/>
    <d v="2021-05-04T00:00:00"/>
    <d v="2021-05-04T00:00:00"/>
    <d v="2021-06-03T00:00:00"/>
    <s v="Defaulted"/>
    <x v="37"/>
    <n v="2.7650000000000001"/>
    <n v="79"/>
    <n v="-76.234999999999999"/>
  </r>
  <r>
    <n v="19129"/>
    <d v="2021-01-02T00:00:00"/>
    <s v="High"/>
    <n v="655"/>
    <n v="156"/>
    <s v="Approved"/>
    <s v=""/>
    <d v="2021-02-01T00:00:00"/>
    <d v="2021-03-03T00:00:00"/>
    <d v="2021-04-02T00:00:00"/>
    <d v="2021-02-03T00:00:00"/>
    <d v="2021-03-03T00:00:00"/>
    <d v="2021-04-02T00:00:00"/>
    <s v="Paid Back"/>
    <x v="22"/>
    <n v="5.4600000000000009"/>
    <n v="0"/>
    <n v="5.4600000000000009"/>
  </r>
  <r>
    <n v="19130"/>
    <d v="2021-02-08T00:00:00"/>
    <s v="High"/>
    <n v="613"/>
    <n v="144"/>
    <s v="Approved"/>
    <s v=""/>
    <d v="2021-03-10T00:00:00"/>
    <d v="2021-04-09T00:00:00"/>
    <d v="2021-05-09T00:00:00"/>
    <d v="2021-04-03T00:00:00"/>
    <d v="2021-04-09T00:00:00"/>
    <d v="2021-05-09T00:00:00"/>
    <s v="Paid Back"/>
    <x v="8"/>
    <n v="5.0400000000000009"/>
    <n v="0"/>
    <n v="5.0400000000000009"/>
  </r>
  <r>
    <n v="19131"/>
    <d v="2021-03-11T00:00:00"/>
    <s v="High"/>
    <n v="660"/>
    <n v="110"/>
    <s v="Approved"/>
    <s v=""/>
    <d v="2021-04-10T00:00:00"/>
    <d v="2021-05-10T00:00:00"/>
    <d v="2021-06-09T00:00:00"/>
    <d v="2021-04-18T00:00:00"/>
    <d v="2021-05-10T00:00:00"/>
    <d v="2021-06-09T00:00:00"/>
    <s v="Paid Back"/>
    <x v="83"/>
    <n v="3.8500000000000005"/>
    <n v="0"/>
    <n v="3.8500000000000005"/>
  </r>
  <r>
    <n v="19132"/>
    <d v="2021-03-11T00:00:00"/>
    <s v="Mid"/>
    <n v="671"/>
    <n v="38"/>
    <s v="Approved"/>
    <s v=""/>
    <d v="2021-04-10T00:00:00"/>
    <d v="2021-05-10T00:00:00"/>
    <d v="2021-06-09T00:00:00"/>
    <d v="2021-04-15T00:00:00"/>
    <d v="2021-05-10T00:00:00"/>
    <d v="2021-06-09T00:00:00"/>
    <s v="Defaulted"/>
    <x v="83"/>
    <n v="1.33"/>
    <n v="38"/>
    <n v="-36.67"/>
  </r>
  <r>
    <n v="19133"/>
    <d v="2021-02-06T00:00:00"/>
    <s v="High"/>
    <n v="657"/>
    <n v="78"/>
    <s v="Approved"/>
    <s v=""/>
    <d v="2021-03-08T00:00:00"/>
    <d v="2021-04-07T00:00:00"/>
    <d v="2021-05-07T00:00:00"/>
    <d v="2021-03-10T00:00:00"/>
    <d v="2021-04-07T00:00:00"/>
    <d v="2021-05-07T00:00:00"/>
    <s v="Defaulted"/>
    <x v="14"/>
    <n v="2.7300000000000004"/>
    <n v="78"/>
    <n v="-75.27"/>
  </r>
  <r>
    <n v="19134"/>
    <d v="2021-01-05T00:00:00"/>
    <s v="Mid"/>
    <n v="608"/>
    <n v="135"/>
    <s v="Declined"/>
    <s v="Credit Risk"/>
    <d v="1899-12-30T00:00:00"/>
    <d v="1899-12-30T00:00:00"/>
    <d v="1899-12-30T00:00:00"/>
    <d v="1899-12-30T00:00:00"/>
    <d v="1899-12-30T00:00:00"/>
    <d v="1899-12-30T00:00:00"/>
    <s v=""/>
    <x v="84"/>
    <n v="0"/>
    <n v="0"/>
    <n v="0"/>
  </r>
  <r>
    <n v="19135"/>
    <d v="2021-03-26T00:00:00"/>
    <s v="Low"/>
    <n v="693"/>
    <n v="151"/>
    <s v="Approved"/>
    <s v=""/>
    <d v="2021-04-25T00:00:00"/>
    <d v="2021-05-25T00:00:00"/>
    <d v="2021-06-24T00:00:00"/>
    <d v="2021-04-30T00:00:00"/>
    <d v="2021-05-25T00:00:00"/>
    <d v="2021-06-24T00:00:00"/>
    <s v="Defaulted"/>
    <x v="32"/>
    <n v="5.2850000000000001"/>
    <n v="151"/>
    <n v="-145.715"/>
  </r>
  <r>
    <n v="19136"/>
    <d v="2021-02-06T00:00:00"/>
    <s v="Mid"/>
    <n v="599"/>
    <n v="90"/>
    <s v="Declined"/>
    <s v="Compliance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9137"/>
    <d v="2021-03-27T00:00:00"/>
    <s v="High"/>
    <n v="625"/>
    <n v="87"/>
    <s v="Approved"/>
    <s v=""/>
    <d v="2021-04-26T00:00:00"/>
    <d v="2021-05-26T00:00:00"/>
    <d v="2021-06-25T00:00:00"/>
    <d v="2021-05-25T00:00:00"/>
    <d v="2021-05-26T00:00:00"/>
    <d v="2021-06-25T00:00:00"/>
    <s v="Paid Back"/>
    <x v="57"/>
    <n v="3.0450000000000004"/>
    <n v="0"/>
    <n v="3.0450000000000004"/>
  </r>
  <r>
    <n v="19138"/>
    <d v="2021-02-07T00:00:00"/>
    <s v="Low"/>
    <n v="570"/>
    <n v="32"/>
    <s v="Declined"/>
    <s v="Compliance"/>
    <d v="1899-12-30T00:00:00"/>
    <d v="1899-12-30T00:00:00"/>
    <d v="1899-12-30T00:00:00"/>
    <d v="1899-12-30T00:00:00"/>
    <d v="1899-12-30T00:00:00"/>
    <d v="1899-12-30T00:00:00"/>
    <s v=""/>
    <x v="16"/>
    <n v="0"/>
    <n v="0"/>
    <n v="0"/>
  </r>
  <r>
    <n v="19139"/>
    <d v="2021-02-13T00:00:00"/>
    <s v="Low"/>
    <n v="612"/>
    <n v="153"/>
    <s v="Declined"/>
    <s v="System Issue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9140"/>
    <d v="2021-01-05T00:00:00"/>
    <s v="High"/>
    <n v="614"/>
    <n v="113"/>
    <s v="Approved"/>
    <s v=""/>
    <d v="2021-02-04T00:00:00"/>
    <d v="2021-03-06T00:00:00"/>
    <d v="2021-04-05T00:00:00"/>
    <d v="2021-03-13T00:00:00"/>
    <d v="2021-03-06T00:00:00"/>
    <d v="2021-04-05T00:00:00"/>
    <s v="Defaulted"/>
    <x v="84"/>
    <n v="3.9550000000000005"/>
    <n v="113"/>
    <n v="-109.045"/>
  </r>
  <r>
    <n v="19141"/>
    <d v="2021-02-18T00:00:00"/>
    <s v="Mid"/>
    <n v="594"/>
    <n v="104"/>
    <s v="Declined"/>
    <s v="Compliance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9142"/>
    <d v="2021-03-31T00:00:00"/>
    <s v="Mid"/>
    <n v="596"/>
    <n v="101"/>
    <s v="Declined"/>
    <s v="Compliance"/>
    <d v="1899-12-30T00:00:00"/>
    <d v="1899-12-30T00:00:00"/>
    <d v="1899-12-30T00:00:00"/>
    <d v="1899-12-30T00:00:00"/>
    <d v="1899-12-30T00:00:00"/>
    <d v="1899-12-30T00:00:00"/>
    <s v=""/>
    <x v="55"/>
    <n v="0"/>
    <n v="0"/>
    <n v="0"/>
  </r>
  <r>
    <n v="19143"/>
    <d v="2021-02-27T00:00:00"/>
    <s v="Mid"/>
    <n v="612"/>
    <n v="44"/>
    <s v="Declined"/>
    <s v="Credit Risk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9144"/>
    <d v="2021-02-11T00:00:00"/>
    <s v="High"/>
    <n v="605"/>
    <n v="83"/>
    <s v="Approved"/>
    <s v=""/>
    <d v="2021-03-13T00:00:00"/>
    <d v="2021-04-12T00:00:00"/>
    <d v="2021-05-12T00:00:00"/>
    <d v="2021-04-22T00:00:00"/>
    <d v="2021-04-12T00:00:00"/>
    <d v="2021-05-12T00:00:00"/>
    <s v="Defaulted"/>
    <x v="17"/>
    <n v="2.9050000000000002"/>
    <n v="83"/>
    <n v="-80.094999999999999"/>
  </r>
  <r>
    <n v="19145"/>
    <d v="2021-02-15T00:00:00"/>
    <s v="Mid"/>
    <n v="669"/>
    <n v="73"/>
    <s v="Approved"/>
    <s v=""/>
    <d v="2021-03-17T00:00:00"/>
    <d v="2021-04-16T00:00:00"/>
    <d v="2021-05-16T00:00:00"/>
    <d v="2021-03-27T00:00:00"/>
    <d v="2021-04-16T00:00:00"/>
    <d v="2021-05-16T00:00:00"/>
    <s v="Paid Back"/>
    <x v="43"/>
    <n v="2.5550000000000002"/>
    <n v="0"/>
    <n v="2.5550000000000002"/>
  </r>
  <r>
    <n v="19146"/>
    <d v="2021-01-29T00:00:00"/>
    <s v="Mid"/>
    <n v="638"/>
    <n v="78"/>
    <s v="Approved"/>
    <s v=""/>
    <d v="2021-02-28T00:00:00"/>
    <d v="2021-03-30T00:00:00"/>
    <d v="2021-04-29T00:00:00"/>
    <d v="2021-03-17T00:00:00"/>
    <d v="2021-03-30T00:00:00"/>
    <d v="2021-04-29T00:00:00"/>
    <s v="Paid Back"/>
    <x v="45"/>
    <n v="2.7300000000000004"/>
    <n v="0"/>
    <n v="2.7300000000000004"/>
  </r>
  <r>
    <n v="19147"/>
    <d v="2021-01-10T00:00:00"/>
    <s v="High"/>
    <n v="621"/>
    <n v="57"/>
    <s v="Approved"/>
    <s v=""/>
    <d v="2021-02-09T00:00:00"/>
    <d v="2021-03-11T00:00:00"/>
    <d v="2021-04-10T00:00:00"/>
    <d v="2021-03-09T00:00:00"/>
    <d v="2021-03-11T00:00:00"/>
    <d v="2021-04-10T00:00:00"/>
    <s v="Defaulted"/>
    <x v="61"/>
    <n v="1.9950000000000001"/>
    <n v="57"/>
    <n v="-55.005000000000003"/>
  </r>
  <r>
    <n v="19148"/>
    <d v="2021-03-09T00:00:00"/>
    <s v="High"/>
    <n v="619"/>
    <n v="86"/>
    <s v="Approved"/>
    <s v=""/>
    <d v="2021-04-08T00:00:00"/>
    <d v="2021-05-08T00:00:00"/>
    <d v="2021-06-07T00:00:00"/>
    <d v="2021-04-29T00:00:00"/>
    <d v="2021-05-08T00:00:00"/>
    <d v="2021-06-07T00:00:00"/>
    <s v="Paid Back"/>
    <x v="36"/>
    <n v="3.0100000000000002"/>
    <n v="0"/>
    <n v="3.0100000000000002"/>
  </r>
  <r>
    <n v="19149"/>
    <d v="2021-02-23T00:00:00"/>
    <s v="Low"/>
    <n v="670"/>
    <n v="141"/>
    <s v="Approved"/>
    <s v=""/>
    <d v="2021-03-25T00:00:00"/>
    <d v="2021-04-24T00:00:00"/>
    <d v="2021-05-24T00:00:00"/>
    <d v="2021-04-03T00:00:00"/>
    <d v="2021-04-24T00:00:00"/>
    <d v="2021-05-24T00:00:00"/>
    <s v="Defaulted"/>
    <x v="48"/>
    <n v="4.9350000000000005"/>
    <n v="141"/>
    <n v="-136.065"/>
  </r>
  <r>
    <n v="19150"/>
    <d v="2021-03-23T00:00:00"/>
    <s v="High"/>
    <n v="665"/>
    <n v="42"/>
    <s v="Approved"/>
    <s v=""/>
    <d v="2021-04-22T00:00:00"/>
    <d v="2021-05-22T00:00:00"/>
    <d v="2021-06-21T00:00:00"/>
    <d v="2021-04-22T00:00:00"/>
    <d v="2021-05-22T00:00:00"/>
    <d v="2021-06-21T00:00:00"/>
    <s v="Paid Back"/>
    <x v="38"/>
    <n v="1.4700000000000002"/>
    <n v="0"/>
    <n v="1.4700000000000002"/>
  </r>
  <r>
    <n v="19151"/>
    <d v="2021-01-05T00:00:00"/>
    <s v="Mid"/>
    <n v="647"/>
    <n v="99"/>
    <s v="Approved"/>
    <s v=""/>
    <d v="2021-02-04T00:00:00"/>
    <d v="2021-03-06T00:00:00"/>
    <d v="2021-04-05T00:00:00"/>
    <d v="2021-02-13T00:00:00"/>
    <d v="2021-03-06T00:00:00"/>
    <d v="2021-04-05T00:00:00"/>
    <s v="Paid Back"/>
    <x v="84"/>
    <n v="3.4650000000000003"/>
    <n v="0"/>
    <n v="3.4650000000000003"/>
  </r>
  <r>
    <n v="19152"/>
    <d v="2021-02-26T00:00:00"/>
    <s v="High"/>
    <n v="616"/>
    <n v="138"/>
    <s v="Approved"/>
    <s v=""/>
    <d v="2021-03-28T00:00:00"/>
    <d v="2021-04-27T00:00:00"/>
    <d v="2021-05-27T00:00:00"/>
    <d v="2021-04-21T00:00:00"/>
    <d v="2021-04-27T00:00:00"/>
    <d v="2021-05-27T00:00:00"/>
    <s v="Paid Back"/>
    <x v="58"/>
    <n v="4.83"/>
    <n v="0"/>
    <n v="4.83"/>
  </r>
  <r>
    <n v="19153"/>
    <d v="2021-01-12T00:00:00"/>
    <s v="Low"/>
    <n v="568"/>
    <n v="80"/>
    <s v="Declined"/>
    <s v="System Issue"/>
    <d v="1899-12-30T00:00:00"/>
    <d v="1899-12-30T00:00:00"/>
    <d v="1899-12-30T00:00:00"/>
    <d v="1899-12-30T00:00:00"/>
    <d v="1899-12-30T00:00:00"/>
    <d v="1899-12-30T00:00:00"/>
    <s v=""/>
    <x v="75"/>
    <n v="0"/>
    <n v="0"/>
    <n v="0"/>
  </r>
  <r>
    <n v="19154"/>
    <d v="2021-01-07T00:00:00"/>
    <s v="Low"/>
    <n v="589"/>
    <n v="91"/>
    <s v="Declined"/>
    <s v="Credit Risk"/>
    <d v="1899-12-30T00:00:00"/>
    <d v="1899-12-30T00:00:00"/>
    <d v="1899-12-30T00:00:00"/>
    <d v="1899-12-30T00:00:00"/>
    <d v="1899-12-30T00:00:00"/>
    <d v="1899-12-30T00:00:00"/>
    <s v=""/>
    <x v="1"/>
    <n v="0"/>
    <n v="0"/>
    <n v="0"/>
  </r>
  <r>
    <n v="19155"/>
    <d v="2021-02-10T00:00:00"/>
    <s v="Mid"/>
    <n v="597"/>
    <n v="68"/>
    <s v="Declined"/>
    <s v="Credit Risk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9156"/>
    <d v="2021-01-06T00:00:00"/>
    <s v="Low"/>
    <n v="635"/>
    <n v="149"/>
    <s v="Declined"/>
    <s v="Compliance"/>
    <d v="1899-12-30T00:00:00"/>
    <d v="1899-12-30T00:00:00"/>
    <d v="1899-12-30T00:00:00"/>
    <d v="1899-12-30T00:00:00"/>
    <d v="1899-12-30T00:00:00"/>
    <d v="1899-12-30T00:00:00"/>
    <s v=""/>
    <x v="15"/>
    <n v="0"/>
    <n v="0"/>
    <n v="0"/>
  </r>
  <r>
    <n v="19157"/>
    <d v="2021-04-02T00:00:00"/>
    <s v="Mid"/>
    <n v="637"/>
    <n v="129"/>
    <s v="Approved"/>
    <s v=""/>
    <d v="2021-05-02T00:00:00"/>
    <d v="2021-06-01T00:00:00"/>
    <d v="2021-07-01T00:00:00"/>
    <d v="2021-05-14T00:00:00"/>
    <d v="2021-06-01T00:00:00"/>
    <d v="2021-07-01T00:00:00"/>
    <s v="Paid Back"/>
    <x v="31"/>
    <n v="4.5150000000000006"/>
    <n v="0"/>
    <n v="4.5150000000000006"/>
  </r>
  <r>
    <n v="19158"/>
    <d v="2021-02-22T00:00:00"/>
    <s v="Low"/>
    <n v="598"/>
    <n v="144"/>
    <s v="Declined"/>
    <s v="Eligibility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9159"/>
    <d v="2021-03-16T00:00:00"/>
    <s v="Mid"/>
    <n v="605"/>
    <n v="63"/>
    <s v="Approved"/>
    <s v=""/>
    <d v="2021-04-15T00:00:00"/>
    <d v="2021-05-15T00:00:00"/>
    <d v="2021-06-14T00:00:00"/>
    <d v="2021-04-29T00:00:00"/>
    <d v="2021-05-15T00:00:00"/>
    <d v="2021-06-14T00:00:00"/>
    <s v="Defaulted"/>
    <x v="63"/>
    <n v="2.2050000000000001"/>
    <n v="63"/>
    <n v="-60.795000000000002"/>
  </r>
  <r>
    <n v="19160"/>
    <d v="2021-01-31T00:00:00"/>
    <s v="High"/>
    <n v="621"/>
    <n v="99"/>
    <s v="Approved"/>
    <s v=""/>
    <d v="2021-03-02T00:00:00"/>
    <d v="2021-04-01T00:00:00"/>
    <d v="2021-05-01T00:00:00"/>
    <d v="2021-03-19T00:00:00"/>
    <d v="2021-04-01T00:00:00"/>
    <d v="2021-05-01T00:00:00"/>
    <s v="Defaulted"/>
    <x v="79"/>
    <n v="3.4650000000000003"/>
    <n v="99"/>
    <n v="-95.534999999999997"/>
  </r>
  <r>
    <n v="19161"/>
    <d v="2021-02-01T00:00:00"/>
    <s v="High"/>
    <n v="637"/>
    <n v="69"/>
    <s v="Approved"/>
    <s v=""/>
    <d v="2021-03-03T00:00:00"/>
    <d v="2021-04-02T00:00:00"/>
    <d v="2021-05-02T00:00:00"/>
    <d v="2021-03-23T00:00:00"/>
    <d v="2021-04-02T00:00:00"/>
    <d v="2021-05-02T00:00:00"/>
    <s v="Paid Back"/>
    <x v="42"/>
    <n v="2.415"/>
    <n v="0"/>
    <n v="2.415"/>
  </r>
  <r>
    <n v="19162"/>
    <d v="2021-03-17T00:00:00"/>
    <s v="Low"/>
    <n v="673"/>
    <n v="129"/>
    <s v="Approved"/>
    <s v=""/>
    <d v="2021-04-16T00:00:00"/>
    <d v="2021-05-16T00:00:00"/>
    <d v="2021-06-15T00:00:00"/>
    <d v="2021-04-23T00:00:00"/>
    <d v="2021-05-16T00:00:00"/>
    <d v="2021-06-15T00:00:00"/>
    <s v="Paid Back"/>
    <x v="26"/>
    <n v="4.5150000000000006"/>
    <n v="0"/>
    <n v="4.5150000000000006"/>
  </r>
  <r>
    <n v="19163"/>
    <d v="2021-03-01T00:00:00"/>
    <s v="High"/>
    <n v="593"/>
    <n v="76"/>
    <s v="Declined"/>
    <s v="Fraud Risk"/>
    <d v="1899-12-30T00:00:00"/>
    <d v="1899-12-30T00:00:00"/>
    <d v="1899-12-30T00:00:00"/>
    <d v="1899-12-30T00:00:00"/>
    <d v="1899-12-30T00:00:00"/>
    <d v="1899-12-30T00:00:00"/>
    <s v=""/>
    <x v="70"/>
    <n v="0"/>
    <n v="0"/>
    <n v="0"/>
  </r>
  <r>
    <n v="19164"/>
    <d v="2021-02-13T00:00:00"/>
    <s v="Low"/>
    <n v="655"/>
    <n v="92"/>
    <s v="Approved"/>
    <s v=""/>
    <d v="2021-03-15T00:00:00"/>
    <d v="2021-04-14T00:00:00"/>
    <d v="2021-05-14T00:00:00"/>
    <d v="2021-03-23T00:00:00"/>
    <d v="2021-04-14T00:00:00"/>
    <d v="2021-05-14T00:00:00"/>
    <s v="Paid Back"/>
    <x v="67"/>
    <n v="3.22"/>
    <n v="0"/>
    <n v="3.22"/>
  </r>
  <r>
    <n v="19165"/>
    <d v="2021-03-15T00:00:00"/>
    <s v="Mid"/>
    <n v="649"/>
    <n v="67"/>
    <s v="Approved"/>
    <s v=""/>
    <d v="2021-04-14T00:00:00"/>
    <d v="2021-05-14T00:00:00"/>
    <d v="2021-06-13T00:00:00"/>
    <d v="2021-04-16T00:00:00"/>
    <d v="2021-05-14T00:00:00"/>
    <d v="2021-06-13T00:00:00"/>
    <s v="Paid Back"/>
    <x v="85"/>
    <n v="2.3450000000000002"/>
    <n v="0"/>
    <n v="2.3450000000000002"/>
  </r>
  <r>
    <n v="19166"/>
    <d v="2021-03-04T00:00:00"/>
    <s v="High"/>
    <n v="619"/>
    <n v="78"/>
    <s v="Approved"/>
    <s v=""/>
    <d v="2021-04-03T00:00:00"/>
    <d v="2021-05-03T00:00:00"/>
    <d v="2021-06-02T00:00:00"/>
    <d v="2021-04-03T00:00:00"/>
    <d v="2021-05-03T00:00:00"/>
    <d v="2021-06-02T00:00:00"/>
    <s v="Paid Back"/>
    <x v="54"/>
    <n v="2.7300000000000004"/>
    <n v="0"/>
    <n v="2.7300000000000004"/>
  </r>
  <r>
    <n v="19167"/>
    <d v="2021-01-03T00:00:00"/>
    <s v="Mid"/>
    <n v="569"/>
    <n v="152"/>
    <s v="Declined"/>
    <s v="Credit Risk"/>
    <d v="1899-12-30T00:00:00"/>
    <d v="1899-12-30T00:00:00"/>
    <d v="1899-12-30T00:00:00"/>
    <d v="1899-12-30T00:00:00"/>
    <d v="1899-12-30T00:00:00"/>
    <d v="1899-12-30T00:00:00"/>
    <s v=""/>
    <x v="21"/>
    <n v="0"/>
    <n v="0"/>
    <n v="0"/>
  </r>
  <r>
    <n v="19168"/>
    <d v="2021-03-23T00:00:00"/>
    <s v="Low"/>
    <n v="631"/>
    <n v="107"/>
    <s v="Approved"/>
    <s v=""/>
    <d v="2021-04-22T00:00:00"/>
    <d v="2021-05-22T00:00:00"/>
    <d v="2021-06-21T00:00:00"/>
    <d v="2021-04-27T00:00:00"/>
    <d v="2021-05-22T00:00:00"/>
    <d v="2021-06-21T00:00:00"/>
    <s v="Paid Back"/>
    <x v="38"/>
    <n v="3.7450000000000006"/>
    <n v="0"/>
    <n v="3.7450000000000006"/>
  </r>
  <r>
    <n v="19169"/>
    <d v="2021-03-12T00:00:00"/>
    <s v="Mid"/>
    <n v="596"/>
    <n v="112"/>
    <s v="Declined"/>
    <s v="Compliance"/>
    <d v="1899-12-30T00:00:00"/>
    <d v="1899-12-30T00:00:00"/>
    <d v="1899-12-30T00:00:00"/>
    <d v="1899-12-30T00:00:00"/>
    <d v="1899-12-30T00:00:00"/>
    <d v="1899-12-30T00:00:00"/>
    <s v=""/>
    <x v="78"/>
    <n v="0"/>
    <n v="0"/>
    <n v="0"/>
  </r>
  <r>
    <n v="19170"/>
    <d v="2021-02-06T00:00:00"/>
    <s v="Mid"/>
    <n v="613"/>
    <n v="115"/>
    <s v="Declined"/>
    <s v="Compliance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9171"/>
    <d v="2021-03-07T00:00:00"/>
    <s v="Low"/>
    <n v="593"/>
    <n v="61"/>
    <s v="Declined"/>
    <s v="Compliance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19172"/>
    <d v="2021-02-24T00:00:00"/>
    <s v="Mid"/>
    <n v="605"/>
    <n v="98"/>
    <s v="Declined"/>
    <s v="Compliance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9173"/>
    <d v="2021-04-02T00:00:00"/>
    <s v="Low"/>
    <n v="594"/>
    <n v="89"/>
    <s v="Declined"/>
    <s v="System Issue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19174"/>
    <d v="2021-02-03T00:00:00"/>
    <s v="Mid"/>
    <n v="674"/>
    <n v="102"/>
    <s v="Approved"/>
    <s v=""/>
    <d v="2021-03-05T00:00:00"/>
    <d v="2021-04-04T00:00:00"/>
    <d v="2021-05-04T00:00:00"/>
    <d v="2021-03-11T00:00:00"/>
    <d v="2021-04-04T00:00:00"/>
    <d v="2021-05-04T00:00:00"/>
    <s v="Defaulted"/>
    <x v="53"/>
    <n v="3.5700000000000003"/>
    <n v="102"/>
    <n v="-98.43"/>
  </r>
  <r>
    <n v="19175"/>
    <d v="2021-03-03T00:00:00"/>
    <s v="High"/>
    <n v="662"/>
    <n v="122"/>
    <s v="Approved"/>
    <s v=""/>
    <d v="2021-04-02T00:00:00"/>
    <d v="2021-05-02T00:00:00"/>
    <d v="2021-06-01T00:00:00"/>
    <d v="2021-04-11T00:00:00"/>
    <d v="2021-05-02T00:00:00"/>
    <d v="2021-06-01T00:00:00"/>
    <s v="Defaulted"/>
    <x v="11"/>
    <n v="4.2700000000000005"/>
    <n v="122"/>
    <n v="-117.73"/>
  </r>
  <r>
    <n v="19176"/>
    <d v="2021-04-01T00:00:00"/>
    <s v="Mid"/>
    <n v="664"/>
    <n v="77"/>
    <s v="Approved"/>
    <s v=""/>
    <d v="2021-05-01T00:00:00"/>
    <d v="2021-05-31T00:00:00"/>
    <d v="2021-06-30T00:00:00"/>
    <d v="2021-05-09T00:00:00"/>
    <d v="2021-05-31T00:00:00"/>
    <d v="2021-06-30T00:00:00"/>
    <s v="Paid Back"/>
    <x v="25"/>
    <n v="2.6950000000000003"/>
    <n v="0"/>
    <n v="2.6950000000000003"/>
  </r>
  <r>
    <n v="19177"/>
    <d v="2021-03-29T00:00:00"/>
    <s v="Low"/>
    <n v="625"/>
    <n v="105"/>
    <s v="Declined"/>
    <s v="Eligibility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9178"/>
    <d v="2021-03-30T00:00:00"/>
    <s v="Mid"/>
    <n v="615"/>
    <n v="85"/>
    <s v="Declined"/>
    <s v="Fraud Risk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9179"/>
    <d v="2021-02-22T00:00:00"/>
    <s v="High"/>
    <n v="673"/>
    <n v="97"/>
    <s v="Approved"/>
    <s v=""/>
    <d v="2021-03-24T00:00:00"/>
    <d v="2021-04-23T00:00:00"/>
    <d v="2021-05-23T00:00:00"/>
    <d v="2021-03-25T00:00:00"/>
    <d v="2021-04-23T00:00:00"/>
    <d v="2021-05-23T00:00:00"/>
    <s v="Defaulted"/>
    <x v="49"/>
    <n v="3.3950000000000005"/>
    <n v="97"/>
    <n v="-93.605000000000004"/>
  </r>
  <r>
    <n v="19180"/>
    <d v="2021-02-21T00:00:00"/>
    <s v="Mid"/>
    <n v="616"/>
    <n v="140"/>
    <s v="Declined"/>
    <s v="Compliance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181"/>
    <d v="2021-02-04T00:00:00"/>
    <s v="Mid"/>
    <n v="585"/>
    <n v="56"/>
    <s v="Declined"/>
    <s v="Credit Risk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9182"/>
    <d v="2021-03-10T00:00:00"/>
    <s v="Low"/>
    <n v="626"/>
    <n v="80"/>
    <s v="Approved"/>
    <s v=""/>
    <d v="2021-04-09T00:00:00"/>
    <d v="2021-05-09T00:00:00"/>
    <d v="2021-06-08T00:00:00"/>
    <d v="2021-04-09T00:00:00"/>
    <d v="2021-05-09T00:00:00"/>
    <d v="2021-06-08T00:00:00"/>
    <s v="Paid Back"/>
    <x v="13"/>
    <n v="2.8000000000000003"/>
    <n v="0"/>
    <n v="2.8000000000000003"/>
  </r>
  <r>
    <n v="19183"/>
    <d v="2021-02-22T00:00:00"/>
    <s v="Low"/>
    <n v="600"/>
    <n v="94"/>
    <s v="Declined"/>
    <s v="Fraud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9184"/>
    <d v="2021-03-22T00:00:00"/>
    <s v="Mid"/>
    <n v="607"/>
    <n v="101"/>
    <s v="Declined"/>
    <s v="Compliance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9185"/>
    <d v="2021-01-02T00:00:00"/>
    <s v="Low"/>
    <n v="598"/>
    <n v="101"/>
    <s v="Declined"/>
    <s v="Credit Risk"/>
    <d v="1899-12-30T00:00:00"/>
    <d v="1899-12-30T00:00:00"/>
    <d v="1899-12-30T00:00:00"/>
    <d v="1899-12-30T00:00:00"/>
    <d v="1899-12-30T00:00:00"/>
    <d v="1899-12-30T00:00:00"/>
    <s v=""/>
    <x v="22"/>
    <n v="0"/>
    <n v="0"/>
    <n v="0"/>
  </r>
  <r>
    <n v="19186"/>
    <d v="2021-03-11T00:00:00"/>
    <s v="Mid"/>
    <n v="604"/>
    <n v="95"/>
    <s v="Declined"/>
    <s v="Fraud Risk"/>
    <d v="1899-12-30T00:00:00"/>
    <d v="1899-12-30T00:00:00"/>
    <d v="1899-12-30T00:00:00"/>
    <d v="1899-12-30T00:00:00"/>
    <d v="1899-12-30T00:00:00"/>
    <d v="1899-12-30T00:00:00"/>
    <s v=""/>
    <x v="83"/>
    <n v="0"/>
    <n v="0"/>
    <n v="0"/>
  </r>
  <r>
    <n v="19187"/>
    <d v="2021-03-18T00:00:00"/>
    <s v="Low"/>
    <n v="614"/>
    <n v="107"/>
    <s v="Declined"/>
    <s v="Compliance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9188"/>
    <d v="2021-03-19T00:00:00"/>
    <s v="High"/>
    <n v="641"/>
    <n v="84"/>
    <s v="Approved"/>
    <s v=""/>
    <d v="2021-04-18T00:00:00"/>
    <d v="2021-05-18T00:00:00"/>
    <d v="2021-06-17T00:00:00"/>
    <d v="2021-04-21T00:00:00"/>
    <d v="2021-05-18T00:00:00"/>
    <d v="2021-06-17T00:00:00"/>
    <s v="Defaulted"/>
    <x v="60"/>
    <n v="2.9400000000000004"/>
    <n v="84"/>
    <n v="-81.06"/>
  </r>
  <r>
    <n v="19189"/>
    <d v="2021-03-11T00:00:00"/>
    <s v="Low"/>
    <n v="671"/>
    <n v="41"/>
    <s v="Approved"/>
    <s v=""/>
    <d v="2021-04-10T00:00:00"/>
    <d v="2021-05-10T00:00:00"/>
    <d v="2021-06-09T00:00:00"/>
    <d v="2021-04-15T00:00:00"/>
    <d v="2021-05-10T00:00:00"/>
    <d v="2021-06-09T00:00:00"/>
    <s v="Paid Back"/>
    <x v="83"/>
    <n v="1.4350000000000001"/>
    <n v="0"/>
    <n v="1.4350000000000001"/>
  </r>
  <r>
    <n v="19190"/>
    <d v="2021-02-10T00:00:00"/>
    <s v="Mid"/>
    <n v="680"/>
    <n v="100"/>
    <s v="Approved"/>
    <s v=""/>
    <d v="2021-03-12T00:00:00"/>
    <d v="2021-04-11T00:00:00"/>
    <d v="2021-05-11T00:00:00"/>
    <d v="2021-03-17T00:00:00"/>
    <d v="2021-04-11T00:00:00"/>
    <d v="2021-05-11T00:00:00"/>
    <s v="Paid Back"/>
    <x v="20"/>
    <n v="3.5000000000000004"/>
    <n v="0"/>
    <n v="3.5000000000000004"/>
  </r>
  <r>
    <n v="19191"/>
    <d v="2021-03-24T00:00:00"/>
    <s v="Mid"/>
    <n v="634"/>
    <n v="76"/>
    <s v="Approved"/>
    <s v=""/>
    <d v="2021-04-23T00:00:00"/>
    <d v="2021-05-23T00:00:00"/>
    <d v="2021-06-22T00:00:00"/>
    <d v="2021-05-30T00:00:00"/>
    <d v="2021-05-23T00:00:00"/>
    <d v="2021-06-22T00:00:00"/>
    <s v="Paid Back"/>
    <x v="27"/>
    <n v="2.66"/>
    <n v="0"/>
    <n v="2.66"/>
  </r>
  <r>
    <n v="19192"/>
    <d v="2021-03-17T00:00:00"/>
    <s v="Mid"/>
    <n v="577"/>
    <n v="116"/>
    <s v="Declined"/>
    <s v="Eligibility"/>
    <d v="1899-12-30T00:00:00"/>
    <d v="1899-12-30T00:00:00"/>
    <d v="1899-12-30T00:00:00"/>
    <d v="1899-12-30T00:00:00"/>
    <d v="1899-12-30T00:00:00"/>
    <d v="1899-12-30T00:00:00"/>
    <s v=""/>
    <x v="26"/>
    <n v="0"/>
    <n v="0"/>
    <n v="0"/>
  </r>
  <r>
    <n v="19193"/>
    <d v="2021-02-22T00:00:00"/>
    <s v="Low"/>
    <n v="652"/>
    <n v="169"/>
    <s v="Approved"/>
    <s v=""/>
    <d v="2021-03-24T00:00:00"/>
    <d v="2021-04-23T00:00:00"/>
    <d v="2021-05-23T00:00:00"/>
    <d v="2021-04-01T00:00:00"/>
    <d v="2021-04-23T00:00:00"/>
    <d v="2021-05-23T00:00:00"/>
    <s v="Paid Back"/>
    <x v="49"/>
    <n v="5.9150000000000009"/>
    <n v="0"/>
    <n v="5.9150000000000009"/>
  </r>
  <r>
    <n v="19194"/>
    <d v="2021-03-30T00:00:00"/>
    <s v="Low"/>
    <n v="615"/>
    <n v="110"/>
    <s v="Approved"/>
    <s v=""/>
    <d v="2021-04-29T00:00:00"/>
    <d v="2021-05-29T00:00:00"/>
    <d v="2021-06-28T00:00:00"/>
    <d v="2021-06-04T00:00:00"/>
    <d v="2021-05-29T00:00:00"/>
    <d v="2021-06-28T00:00:00"/>
    <s v="Paid Back"/>
    <x v="6"/>
    <n v="3.8500000000000005"/>
    <n v="0"/>
    <n v="3.8500000000000005"/>
  </r>
  <r>
    <n v="19195"/>
    <d v="2021-02-26T00:00:00"/>
    <s v="Mid"/>
    <n v="594"/>
    <n v="158"/>
    <s v="Declined"/>
    <s v="Credit Risk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9196"/>
    <d v="2021-01-18T00:00:00"/>
    <s v="Mid"/>
    <n v="605"/>
    <n v="136"/>
    <s v="Declined"/>
    <s v="Compliance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19197"/>
    <d v="2021-03-23T00:00:00"/>
    <s v="Low"/>
    <n v="666"/>
    <n v="111"/>
    <s v="Approved"/>
    <s v=""/>
    <d v="2021-04-22T00:00:00"/>
    <d v="2021-05-22T00:00:00"/>
    <d v="2021-06-21T00:00:00"/>
    <d v="2021-04-22T00:00:00"/>
    <d v="2021-05-22T00:00:00"/>
    <d v="2021-06-21T00:00:00"/>
    <s v="Defaulted"/>
    <x v="38"/>
    <n v="3.8850000000000002"/>
    <n v="111"/>
    <n v="-107.11499999999999"/>
  </r>
  <r>
    <n v="19198"/>
    <d v="2021-02-26T00:00:00"/>
    <s v="High"/>
    <n v="685"/>
    <n v="65"/>
    <s v="Approved"/>
    <s v=""/>
    <d v="2021-03-28T00:00:00"/>
    <d v="2021-04-27T00:00:00"/>
    <d v="2021-05-27T00:00:00"/>
    <d v="2021-03-31T00:00:00"/>
    <d v="2021-04-27T00:00:00"/>
    <d v="2021-05-27T00:00:00"/>
    <s v="Paid Back"/>
    <x v="58"/>
    <n v="2.2750000000000004"/>
    <n v="0"/>
    <n v="2.2750000000000004"/>
  </r>
  <r>
    <n v="19199"/>
    <d v="2021-02-04T00:00:00"/>
    <s v="Low"/>
    <n v="620"/>
    <n v="163"/>
    <s v="Declined"/>
    <s v="Credit Risk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9200"/>
    <d v="2021-01-13T00:00:00"/>
    <s v="High"/>
    <n v="613"/>
    <n v="101"/>
    <s v="Approved"/>
    <s v=""/>
    <d v="2021-02-12T00:00:00"/>
    <d v="2021-03-14T00:00:00"/>
    <d v="2021-04-13T00:00:00"/>
    <d v="2021-03-02T00:00:00"/>
    <d v="2021-03-14T00:00:00"/>
    <d v="2021-04-13T00:00:00"/>
    <s v="Paid Back"/>
    <x v="87"/>
    <n v="3.5350000000000001"/>
    <n v="0"/>
    <n v="3.5350000000000001"/>
  </r>
  <r>
    <n v="19201"/>
    <d v="2021-02-21T00:00:00"/>
    <s v="Low"/>
    <n v="599"/>
    <n v="85"/>
    <s v="Declined"/>
    <s v="System Issue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202"/>
    <d v="2021-03-28T00:00:00"/>
    <s v="High"/>
    <n v="633"/>
    <n v="67"/>
    <s v="Approved"/>
    <s v=""/>
    <d v="2021-04-27T00:00:00"/>
    <d v="2021-05-27T00:00:00"/>
    <d v="2021-06-26T00:00:00"/>
    <d v="2021-04-28T00:00:00"/>
    <d v="2021-05-27T00:00:00"/>
    <d v="2021-06-26T00:00:00"/>
    <s v="Paid Back"/>
    <x v="50"/>
    <n v="2.3450000000000002"/>
    <n v="0"/>
    <n v="2.3450000000000002"/>
  </r>
  <r>
    <n v="19203"/>
    <d v="2021-02-25T00:00:00"/>
    <s v="Low"/>
    <n v="608"/>
    <n v="124"/>
    <s v="Declined"/>
    <s v="Eligibility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9204"/>
    <d v="2021-02-18T00:00:00"/>
    <s v="Mid"/>
    <n v="654"/>
    <n v="120"/>
    <s v="Approved"/>
    <s v=""/>
    <d v="2021-03-20T00:00:00"/>
    <d v="2021-04-19T00:00:00"/>
    <d v="2021-05-19T00:00:00"/>
    <d v="2021-03-25T00:00:00"/>
    <d v="2021-04-19T00:00:00"/>
    <d v="2021-05-19T00:00:00"/>
    <s v="Paid Back"/>
    <x v="24"/>
    <n v="4.2"/>
    <n v="0"/>
    <n v="4.2"/>
  </r>
  <r>
    <n v="19205"/>
    <d v="2021-01-02T00:00:00"/>
    <s v="Mid"/>
    <n v="613"/>
    <n v="102"/>
    <s v="Declined"/>
    <s v="Compliance"/>
    <d v="1899-12-30T00:00:00"/>
    <d v="1899-12-30T00:00:00"/>
    <d v="1899-12-30T00:00:00"/>
    <d v="1899-12-30T00:00:00"/>
    <d v="1899-12-30T00:00:00"/>
    <d v="1899-12-30T00:00:00"/>
    <s v=""/>
    <x v="22"/>
    <n v="0"/>
    <n v="0"/>
    <n v="0"/>
  </r>
  <r>
    <n v="19206"/>
    <d v="2021-03-05T00:00:00"/>
    <s v="Low"/>
    <n v="583"/>
    <n v="100"/>
    <s v="Declined"/>
    <s v="System Issue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9207"/>
    <d v="2021-02-13T00:00:00"/>
    <s v="High"/>
    <n v="614"/>
    <n v="92"/>
    <s v="Approved"/>
    <s v=""/>
    <d v="2021-03-15T00:00:00"/>
    <d v="2021-04-14T00:00:00"/>
    <d v="2021-05-14T00:00:00"/>
    <d v="2021-04-12T00:00:00"/>
    <d v="2021-04-14T00:00:00"/>
    <d v="2021-05-14T00:00:00"/>
    <s v="Paid Back"/>
    <x v="67"/>
    <n v="3.22"/>
    <n v="0"/>
    <n v="3.22"/>
  </r>
  <r>
    <n v="19208"/>
    <d v="2021-02-03T00:00:00"/>
    <s v="Mid"/>
    <n v="580"/>
    <n v="88"/>
    <s v="Declined"/>
    <s v="Fraud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9209"/>
    <d v="2021-03-24T00:00:00"/>
    <s v="High"/>
    <n v="648"/>
    <n v="100"/>
    <s v="Approved"/>
    <s v=""/>
    <d v="2021-04-23T00:00:00"/>
    <d v="2021-05-23T00:00:00"/>
    <d v="2021-06-22T00:00:00"/>
    <d v="2021-04-26T00:00:00"/>
    <d v="2021-05-23T00:00:00"/>
    <d v="2021-06-22T00:00:00"/>
    <s v="Defaulted"/>
    <x v="27"/>
    <n v="3.5000000000000004"/>
    <n v="100"/>
    <n v="-96.5"/>
  </r>
  <r>
    <n v="19210"/>
    <d v="2021-02-12T00:00:00"/>
    <s v="Mid"/>
    <n v="661"/>
    <n v="128"/>
    <s v="Approved"/>
    <s v=""/>
    <d v="2021-03-14T00:00:00"/>
    <d v="2021-04-13T00:00:00"/>
    <d v="2021-05-13T00:00:00"/>
    <d v="2021-03-23T00:00:00"/>
    <d v="2021-04-13T00:00:00"/>
    <d v="2021-05-13T00:00:00"/>
    <s v="Paid Back"/>
    <x v="77"/>
    <n v="4.4800000000000004"/>
    <n v="0"/>
    <n v="4.4800000000000004"/>
  </r>
  <r>
    <n v="19211"/>
    <d v="2021-02-27T00:00:00"/>
    <s v="Low"/>
    <n v="619"/>
    <n v="124"/>
    <s v="Declined"/>
    <s v="System Issue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9212"/>
    <d v="2021-04-01T00:00:00"/>
    <s v="Low"/>
    <n v="628"/>
    <n v="121"/>
    <s v="Declined"/>
    <s v="Credit Risk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9213"/>
    <d v="2021-03-21T00:00:00"/>
    <s v="Low"/>
    <n v="671"/>
    <n v="137"/>
    <s v="Approved"/>
    <s v=""/>
    <d v="2021-04-20T00:00:00"/>
    <d v="2021-05-20T00:00:00"/>
    <d v="2021-06-19T00:00:00"/>
    <d v="2021-04-22T00:00:00"/>
    <d v="2021-05-20T00:00:00"/>
    <d v="2021-06-19T00:00:00"/>
    <s v="Defaulted"/>
    <x v="66"/>
    <n v="4.7950000000000008"/>
    <n v="137"/>
    <n v="-132.20500000000001"/>
  </r>
  <r>
    <n v="19214"/>
    <d v="2021-01-23T00:00:00"/>
    <s v="Low"/>
    <n v="655"/>
    <n v="122"/>
    <s v="Approved"/>
    <s v=""/>
    <d v="2021-02-22T00:00:00"/>
    <d v="2021-03-24T00:00:00"/>
    <d v="2021-04-23T00:00:00"/>
    <d v="2021-03-03T00:00:00"/>
    <d v="2021-03-24T00:00:00"/>
    <d v="2021-04-23T00:00:00"/>
    <s v="Defaulted"/>
    <x v="4"/>
    <n v="4.2700000000000005"/>
    <n v="122"/>
    <n v="-117.73"/>
  </r>
  <r>
    <n v="19215"/>
    <d v="2021-02-19T00:00:00"/>
    <s v="Mid"/>
    <n v="650"/>
    <n v="96"/>
    <s v="Approved"/>
    <s v=""/>
    <d v="2021-03-21T00:00:00"/>
    <d v="2021-04-20T00:00:00"/>
    <d v="2021-05-20T00:00:00"/>
    <d v="2021-03-22T00:00:00"/>
    <d v="2021-04-20T00:00:00"/>
    <d v="2021-05-20T00:00:00"/>
    <s v="Paid Back"/>
    <x v="51"/>
    <n v="3.3600000000000003"/>
    <n v="0"/>
    <n v="3.3600000000000003"/>
  </r>
  <r>
    <n v="19216"/>
    <d v="2021-01-22T00:00:00"/>
    <s v="Mid"/>
    <n v="647"/>
    <n v="97"/>
    <s v="Approved"/>
    <s v=""/>
    <d v="2021-02-21T00:00:00"/>
    <d v="2021-03-23T00:00:00"/>
    <d v="2021-04-22T00:00:00"/>
    <d v="2021-02-28T00:00:00"/>
    <d v="2021-03-23T00:00:00"/>
    <d v="2021-04-22T00:00:00"/>
    <s v="Paid Back"/>
    <x v="0"/>
    <n v="3.3950000000000005"/>
    <n v="0"/>
    <n v="3.3950000000000005"/>
  </r>
  <r>
    <n v="19217"/>
    <d v="2021-03-18T00:00:00"/>
    <s v="Mid"/>
    <n v="568"/>
    <n v="127"/>
    <s v="Declined"/>
    <s v="Compliance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9218"/>
    <d v="2021-03-28T00:00:00"/>
    <s v="Low"/>
    <n v="614"/>
    <n v="110"/>
    <s v="Declined"/>
    <s v="Credit Risk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9219"/>
    <d v="2021-03-24T00:00:00"/>
    <s v="Mid"/>
    <n v="565"/>
    <n v="86"/>
    <s v="Declined"/>
    <s v="System Issue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19220"/>
    <d v="2021-03-25T00:00:00"/>
    <s v="High"/>
    <n v="669"/>
    <n v="150"/>
    <s v="Approved"/>
    <s v=""/>
    <d v="2021-04-24T00:00:00"/>
    <d v="2021-05-24T00:00:00"/>
    <d v="2021-06-23T00:00:00"/>
    <d v="2021-05-04T00:00:00"/>
    <d v="2021-05-24T00:00:00"/>
    <d v="2021-06-23T00:00:00"/>
    <s v="Paid Back"/>
    <x v="82"/>
    <n v="5.2500000000000009"/>
    <n v="0"/>
    <n v="5.2500000000000009"/>
  </r>
  <r>
    <n v="19221"/>
    <d v="2021-03-14T00:00:00"/>
    <s v="Low"/>
    <n v="610"/>
    <n v="109"/>
    <s v="Approved"/>
    <s v=""/>
    <d v="2021-04-13T00:00:00"/>
    <d v="2021-05-13T00:00:00"/>
    <d v="2021-06-12T00:00:00"/>
    <d v="2021-05-22T00:00:00"/>
    <d v="2021-05-13T00:00:00"/>
    <d v="2021-06-12T00:00:00"/>
    <s v="Paid Back"/>
    <x v="23"/>
    <n v="3.8150000000000004"/>
    <n v="0"/>
    <n v="3.8150000000000004"/>
  </r>
  <r>
    <n v="19222"/>
    <d v="2021-01-24T00:00:00"/>
    <s v="Mid"/>
    <n v="647"/>
    <n v="143"/>
    <s v="Approved"/>
    <s v=""/>
    <d v="2021-02-23T00:00:00"/>
    <d v="2021-03-25T00:00:00"/>
    <d v="2021-04-24T00:00:00"/>
    <d v="2021-02-23T00:00:00"/>
    <d v="2021-03-25T00:00:00"/>
    <d v="2021-04-24T00:00:00"/>
    <s v="Defaulted"/>
    <x v="86"/>
    <n v="5.0050000000000008"/>
    <n v="143"/>
    <n v="-137.995"/>
  </r>
  <r>
    <n v="19223"/>
    <d v="2021-02-14T00:00:00"/>
    <s v="Mid"/>
    <n v="683"/>
    <n v="139"/>
    <s v="Approved"/>
    <s v=""/>
    <d v="2021-03-16T00:00:00"/>
    <d v="2021-04-15T00:00:00"/>
    <d v="2021-05-15T00:00:00"/>
    <d v="2021-03-16T00:00:00"/>
    <d v="2021-04-15T00:00:00"/>
    <d v="2021-05-15T00:00:00"/>
    <s v="Defaulted"/>
    <x v="39"/>
    <n v="4.8650000000000002"/>
    <n v="139"/>
    <n v="-134.13499999999999"/>
  </r>
  <r>
    <n v="19224"/>
    <d v="2021-01-04T00:00:00"/>
    <s v="Mid"/>
    <n v="601"/>
    <n v="155"/>
    <s v="Declined"/>
    <s v="Compliance"/>
    <d v="1899-12-30T00:00:00"/>
    <d v="1899-12-30T00:00:00"/>
    <d v="1899-12-30T00:00:00"/>
    <d v="1899-12-30T00:00:00"/>
    <d v="1899-12-30T00:00:00"/>
    <d v="1899-12-30T00:00:00"/>
    <s v=""/>
    <x v="33"/>
    <n v="0"/>
    <n v="0"/>
    <n v="0"/>
  </r>
  <r>
    <n v="19225"/>
    <d v="2021-03-18T00:00:00"/>
    <s v="Mid"/>
    <n v="585"/>
    <n v="85"/>
    <s v="Declined"/>
    <s v="Compliance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9226"/>
    <d v="2021-03-26T00:00:00"/>
    <s v="Mid"/>
    <n v="601"/>
    <n v="81"/>
    <s v="Approved"/>
    <s v=""/>
    <d v="2021-04-25T00:00:00"/>
    <d v="2021-05-25T00:00:00"/>
    <d v="2021-06-24T00:00:00"/>
    <d v="2021-05-06T00:00:00"/>
    <d v="2021-05-25T00:00:00"/>
    <d v="2021-06-24T00:00:00"/>
    <s v="Paid Back"/>
    <x v="32"/>
    <n v="2.8350000000000004"/>
    <n v="0"/>
    <n v="2.8350000000000004"/>
  </r>
  <r>
    <n v="19227"/>
    <d v="2021-02-08T00:00:00"/>
    <s v="High"/>
    <n v="621"/>
    <n v="95"/>
    <s v="Approved"/>
    <s v=""/>
    <d v="2021-03-10T00:00:00"/>
    <d v="2021-04-09T00:00:00"/>
    <d v="2021-05-09T00:00:00"/>
    <d v="2021-04-19T00:00:00"/>
    <d v="2021-04-09T00:00:00"/>
    <d v="2021-05-09T00:00:00"/>
    <s v="Paid Back"/>
    <x v="8"/>
    <n v="3.3250000000000002"/>
    <n v="0"/>
    <n v="3.3250000000000002"/>
  </r>
  <r>
    <n v="19228"/>
    <d v="2021-03-13T00:00:00"/>
    <s v="Mid"/>
    <n v="587"/>
    <n v="86"/>
    <s v="Declined"/>
    <s v="Credit Risk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9229"/>
    <d v="2021-03-22T00:00:00"/>
    <s v="Mid"/>
    <n v="624"/>
    <n v="181"/>
    <s v="Approved"/>
    <s v=""/>
    <d v="2021-04-21T00:00:00"/>
    <d v="2021-05-21T00:00:00"/>
    <d v="2021-06-20T00:00:00"/>
    <d v="2021-05-07T00:00:00"/>
    <d v="2021-05-21T00:00:00"/>
    <d v="2021-06-20T00:00:00"/>
    <s v="Paid Back"/>
    <x v="52"/>
    <n v="6.3350000000000009"/>
    <n v="0"/>
    <n v="6.3350000000000009"/>
  </r>
  <r>
    <n v="19230"/>
    <d v="2021-03-15T00:00:00"/>
    <s v="Mid"/>
    <n v="639"/>
    <n v="110"/>
    <s v="Approved"/>
    <s v=""/>
    <d v="2021-04-14T00:00:00"/>
    <d v="2021-05-14T00:00:00"/>
    <d v="2021-06-13T00:00:00"/>
    <d v="2021-04-20T00:00:00"/>
    <d v="2021-05-14T00:00:00"/>
    <d v="2021-06-13T00:00:00"/>
    <s v="Paid Back"/>
    <x v="85"/>
    <n v="3.8500000000000005"/>
    <n v="0"/>
    <n v="3.8500000000000005"/>
  </r>
  <r>
    <n v="19231"/>
    <d v="2021-03-28T00:00:00"/>
    <s v="Low"/>
    <n v="609"/>
    <n v="118"/>
    <s v="Declined"/>
    <s v="System Issue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9232"/>
    <d v="2021-02-07T00:00:00"/>
    <s v="Mid"/>
    <n v="575"/>
    <n v="138"/>
    <s v="Declined"/>
    <s v="Fraud Risk"/>
    <d v="1899-12-30T00:00:00"/>
    <d v="1899-12-30T00:00:00"/>
    <d v="1899-12-30T00:00:00"/>
    <d v="1899-12-30T00:00:00"/>
    <d v="1899-12-30T00:00:00"/>
    <d v="1899-12-30T00:00:00"/>
    <s v=""/>
    <x v="16"/>
    <n v="0"/>
    <n v="0"/>
    <n v="0"/>
  </r>
  <r>
    <n v="19233"/>
    <d v="2021-03-14T00:00:00"/>
    <s v="High"/>
    <n v="594"/>
    <n v="65"/>
    <s v="Declined"/>
    <s v="Eligibility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9234"/>
    <d v="2021-02-26T00:00:00"/>
    <s v="Low"/>
    <n v="583"/>
    <n v="125"/>
    <s v="Declined"/>
    <s v="Credit Risk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9235"/>
    <d v="2021-02-04T00:00:00"/>
    <s v="High"/>
    <n v="596"/>
    <n v="64"/>
    <s v="Declined"/>
    <s v="Credit Risk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9236"/>
    <d v="2021-01-04T00:00:00"/>
    <s v="Low"/>
    <n v="595"/>
    <n v="108"/>
    <s v="Declined"/>
    <s v="Compliance"/>
    <d v="1899-12-30T00:00:00"/>
    <d v="1899-12-30T00:00:00"/>
    <d v="1899-12-30T00:00:00"/>
    <d v="1899-12-30T00:00:00"/>
    <d v="1899-12-30T00:00:00"/>
    <d v="1899-12-30T00:00:00"/>
    <s v=""/>
    <x v="33"/>
    <n v="0"/>
    <n v="0"/>
    <n v="0"/>
  </r>
  <r>
    <n v="19237"/>
    <d v="2021-02-16T00:00:00"/>
    <s v="Mid"/>
    <n v="659"/>
    <n v="60"/>
    <s v="Approved"/>
    <s v=""/>
    <d v="2021-03-18T00:00:00"/>
    <d v="2021-04-17T00:00:00"/>
    <d v="2021-05-17T00:00:00"/>
    <d v="2021-03-18T00:00:00"/>
    <d v="2021-04-17T00:00:00"/>
    <d v="2021-05-17T00:00:00"/>
    <s v="Defaulted"/>
    <x v="35"/>
    <n v="2.1"/>
    <n v="60"/>
    <n v="-57.9"/>
  </r>
  <r>
    <n v="19238"/>
    <d v="2021-02-21T00:00:00"/>
    <s v="Low"/>
    <n v="630"/>
    <n v="152"/>
    <s v="Declined"/>
    <s v="Credit Risk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239"/>
    <d v="2021-03-02T00:00:00"/>
    <s v="Mid"/>
    <n v="669"/>
    <n v="56"/>
    <s v="Approved"/>
    <s v=""/>
    <d v="2021-04-01T00:00:00"/>
    <d v="2021-05-01T00:00:00"/>
    <d v="2021-05-31T00:00:00"/>
    <d v="2021-04-09T00:00:00"/>
    <d v="2021-05-01T00:00:00"/>
    <d v="2021-05-31T00:00:00"/>
    <s v="Paid Back"/>
    <x v="47"/>
    <n v="1.9600000000000002"/>
    <n v="0"/>
    <n v="1.9600000000000002"/>
  </r>
  <r>
    <n v="19240"/>
    <d v="2021-04-02T00:00:00"/>
    <s v="Mid"/>
    <n v="642"/>
    <n v="80"/>
    <s v="Approved"/>
    <s v=""/>
    <d v="2021-05-02T00:00:00"/>
    <d v="2021-06-01T00:00:00"/>
    <d v="2021-07-01T00:00:00"/>
    <d v="2021-05-08T00:00:00"/>
    <d v="2021-06-01T00:00:00"/>
    <d v="2021-07-01T00:00:00"/>
    <s v="Paid Back"/>
    <x v="31"/>
    <n v="2.8000000000000003"/>
    <n v="0"/>
    <n v="2.8000000000000003"/>
  </r>
  <r>
    <n v="19241"/>
    <d v="2021-02-23T00:00:00"/>
    <s v="Low"/>
    <n v="629"/>
    <n v="107"/>
    <s v="Declined"/>
    <s v="System Issue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9242"/>
    <d v="2021-01-04T00:00:00"/>
    <s v="Mid"/>
    <n v="634"/>
    <n v="64"/>
    <s v="Approved"/>
    <s v=""/>
    <d v="2021-02-03T00:00:00"/>
    <d v="2021-03-05T00:00:00"/>
    <d v="2021-04-04T00:00:00"/>
    <d v="2021-02-19T00:00:00"/>
    <d v="2021-03-05T00:00:00"/>
    <d v="2021-04-04T00:00:00"/>
    <s v="Defaulted"/>
    <x v="33"/>
    <n v="2.2400000000000002"/>
    <n v="64"/>
    <n v="-61.76"/>
  </r>
  <r>
    <n v="19243"/>
    <d v="2021-02-13T00:00:00"/>
    <s v="Low"/>
    <n v="618"/>
    <n v="85"/>
    <s v="Declined"/>
    <s v="Compliance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9244"/>
    <d v="2021-01-31T00:00:00"/>
    <s v="Low"/>
    <n v="537"/>
    <n v="144"/>
    <s v="Declined"/>
    <s v="Eligibility"/>
    <d v="1899-12-30T00:00:00"/>
    <d v="1899-12-30T00:00:00"/>
    <d v="1899-12-30T00:00:00"/>
    <d v="1899-12-30T00:00:00"/>
    <d v="1899-12-30T00:00:00"/>
    <d v="1899-12-30T00:00:00"/>
    <s v=""/>
    <x v="79"/>
    <n v="0"/>
    <n v="0"/>
    <n v="0"/>
  </r>
  <r>
    <n v="19245"/>
    <d v="2021-01-31T00:00:00"/>
    <s v="High"/>
    <n v="560"/>
    <n v="23"/>
    <s v="Declined"/>
    <s v="System Issue"/>
    <d v="1899-12-30T00:00:00"/>
    <d v="1899-12-30T00:00:00"/>
    <d v="1899-12-30T00:00:00"/>
    <d v="1899-12-30T00:00:00"/>
    <d v="1899-12-30T00:00:00"/>
    <d v="1899-12-30T00:00:00"/>
    <s v=""/>
    <x v="79"/>
    <n v="0"/>
    <n v="0"/>
    <n v="0"/>
  </r>
  <r>
    <n v="19246"/>
    <d v="2021-03-10T00:00:00"/>
    <s v="High"/>
    <n v="682"/>
    <n v="73"/>
    <s v="Approved"/>
    <s v=""/>
    <d v="2021-04-09T00:00:00"/>
    <d v="2021-05-09T00:00:00"/>
    <d v="2021-06-08T00:00:00"/>
    <d v="2021-04-10T00:00:00"/>
    <d v="2021-05-09T00:00:00"/>
    <d v="2021-06-08T00:00:00"/>
    <s v="Defaulted"/>
    <x v="13"/>
    <n v="2.5550000000000002"/>
    <n v="73"/>
    <n v="-70.444999999999993"/>
  </r>
  <r>
    <n v="19247"/>
    <d v="2021-02-07T00:00:00"/>
    <s v="Mid"/>
    <n v="665"/>
    <n v="96"/>
    <s v="Approved"/>
    <s v=""/>
    <d v="2021-03-09T00:00:00"/>
    <d v="2021-04-08T00:00:00"/>
    <d v="2021-05-08T00:00:00"/>
    <d v="2021-03-12T00:00:00"/>
    <d v="2021-04-08T00:00:00"/>
    <d v="2021-05-08T00:00:00"/>
    <s v="Defaulted"/>
    <x v="16"/>
    <n v="3.3600000000000003"/>
    <n v="96"/>
    <n v="-92.64"/>
  </r>
  <r>
    <n v="19248"/>
    <d v="2021-02-18T00:00:00"/>
    <s v="Low"/>
    <n v="595"/>
    <n v="137"/>
    <s v="Declined"/>
    <s v="Fraud Risk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9249"/>
    <d v="2021-02-02T00:00:00"/>
    <s v="Mid"/>
    <n v="654"/>
    <n v="90"/>
    <s v="Approved"/>
    <s v=""/>
    <d v="2021-03-04T00:00:00"/>
    <d v="2021-04-03T00:00:00"/>
    <d v="2021-05-03T00:00:00"/>
    <d v="2021-03-06T00:00:00"/>
    <d v="2021-04-03T00:00:00"/>
    <d v="2021-05-03T00:00:00"/>
    <s v="Defaulted"/>
    <x v="40"/>
    <n v="3.1500000000000004"/>
    <n v="90"/>
    <n v="-86.85"/>
  </r>
  <r>
    <n v="19250"/>
    <d v="2021-03-20T00:00:00"/>
    <s v="Low"/>
    <n v="629"/>
    <n v="83"/>
    <s v="Approved"/>
    <s v=""/>
    <d v="2021-04-19T00:00:00"/>
    <d v="2021-05-19T00:00:00"/>
    <d v="2021-06-18T00:00:00"/>
    <d v="2021-05-05T00:00:00"/>
    <d v="2021-05-19T00:00:00"/>
    <d v="2021-06-18T00:00:00"/>
    <s v="Paid Back"/>
    <x v="10"/>
    <n v="2.9050000000000002"/>
    <n v="0"/>
    <n v="2.9050000000000002"/>
  </r>
  <r>
    <n v="19251"/>
    <d v="2021-01-09T00:00:00"/>
    <s v="Low"/>
    <n v="654"/>
    <n v="111"/>
    <s v="Approved"/>
    <s v=""/>
    <d v="2021-02-08T00:00:00"/>
    <d v="2021-03-10T00:00:00"/>
    <d v="2021-04-09T00:00:00"/>
    <d v="2021-02-14T00:00:00"/>
    <d v="2021-03-10T00:00:00"/>
    <d v="2021-04-09T00:00:00"/>
    <s v="Paid Back"/>
    <x v="28"/>
    <n v="3.8850000000000002"/>
    <n v="0"/>
    <n v="3.8850000000000002"/>
  </r>
  <r>
    <n v="19252"/>
    <d v="2021-02-12T00:00:00"/>
    <s v="Mid"/>
    <n v="646"/>
    <n v="139"/>
    <s v="Approved"/>
    <s v=""/>
    <d v="2021-03-14T00:00:00"/>
    <d v="2021-04-13T00:00:00"/>
    <d v="2021-05-13T00:00:00"/>
    <d v="2021-03-21T00:00:00"/>
    <d v="2021-04-13T00:00:00"/>
    <d v="2021-05-13T00:00:00"/>
    <s v="Paid Back"/>
    <x v="77"/>
    <n v="4.8650000000000002"/>
    <n v="0"/>
    <n v="4.8650000000000002"/>
  </r>
  <r>
    <n v="19253"/>
    <d v="2021-03-20T00:00:00"/>
    <s v="Mid"/>
    <n v="595"/>
    <n v="130"/>
    <s v="Declined"/>
    <s v="Fraud Risk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9254"/>
    <d v="2021-03-15T00:00:00"/>
    <s v="Mid"/>
    <n v="624"/>
    <n v="71"/>
    <s v="Approved"/>
    <s v=""/>
    <d v="2021-04-14T00:00:00"/>
    <d v="2021-05-14T00:00:00"/>
    <d v="2021-06-13T00:00:00"/>
    <d v="2021-05-11T00:00:00"/>
    <d v="2021-05-14T00:00:00"/>
    <d v="2021-06-13T00:00:00"/>
    <s v="Defaulted"/>
    <x v="85"/>
    <n v="2.4850000000000003"/>
    <n v="71"/>
    <n v="-68.515000000000001"/>
  </r>
  <r>
    <n v="19255"/>
    <d v="2021-03-14T00:00:00"/>
    <s v="Mid"/>
    <n v="592"/>
    <n v="113"/>
    <s v="Declined"/>
    <s v="Eligibility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9256"/>
    <d v="2021-01-14T00:00:00"/>
    <s v="Low"/>
    <n v="590"/>
    <n v="129"/>
    <s v="Declined"/>
    <s v="Fraud Risk"/>
    <d v="1899-12-30T00:00:00"/>
    <d v="1899-12-30T00:00:00"/>
    <d v="1899-12-30T00:00:00"/>
    <d v="1899-12-30T00:00:00"/>
    <d v="1899-12-30T00:00:00"/>
    <d v="1899-12-30T00:00:00"/>
    <s v=""/>
    <x v="69"/>
    <n v="0"/>
    <n v="0"/>
    <n v="0"/>
  </r>
  <r>
    <n v="19257"/>
    <d v="2021-03-14T00:00:00"/>
    <s v="Mid"/>
    <n v="592"/>
    <n v="101"/>
    <s v="Declined"/>
    <s v="System Issue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9258"/>
    <d v="2021-02-27T00:00:00"/>
    <s v="Low"/>
    <n v="621"/>
    <n v="89"/>
    <s v="Declined"/>
    <s v="System Issue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9259"/>
    <d v="2021-01-07T00:00:00"/>
    <s v="Low"/>
    <n v="614"/>
    <n v="122"/>
    <s v="Declined"/>
    <s v="Credit Risk"/>
    <d v="1899-12-30T00:00:00"/>
    <d v="1899-12-30T00:00:00"/>
    <d v="1899-12-30T00:00:00"/>
    <d v="1899-12-30T00:00:00"/>
    <d v="1899-12-30T00:00:00"/>
    <d v="1899-12-30T00:00:00"/>
    <s v=""/>
    <x v="1"/>
    <n v="0"/>
    <n v="0"/>
    <n v="0"/>
  </r>
  <r>
    <n v="19260"/>
    <d v="2021-03-08T00:00:00"/>
    <s v="High"/>
    <n v="584"/>
    <n v="104"/>
    <s v="Approved"/>
    <s v=""/>
    <d v="2021-04-07T00:00:00"/>
    <d v="2021-05-07T00:00:00"/>
    <d v="2021-06-06T00:00:00"/>
    <d v="2021-06-02T00:00:00"/>
    <d v="2021-05-07T00:00:00"/>
    <d v="2021-06-06T00:00:00"/>
    <s v="Defaulted"/>
    <x v="7"/>
    <n v="3.6400000000000006"/>
    <n v="104"/>
    <n v="-100.36"/>
  </r>
  <r>
    <n v="19261"/>
    <d v="2021-03-27T00:00:00"/>
    <s v="Low"/>
    <n v="561"/>
    <n v="93"/>
    <s v="Declined"/>
    <s v="System Issue"/>
    <d v="1899-12-30T00:00:00"/>
    <d v="1899-12-30T00:00:00"/>
    <d v="1899-12-30T00:00:00"/>
    <d v="1899-12-30T00:00:00"/>
    <d v="1899-12-30T00:00:00"/>
    <d v="1899-12-30T00:00:00"/>
    <s v=""/>
    <x v="57"/>
    <n v="0"/>
    <n v="0"/>
    <n v="0"/>
  </r>
  <r>
    <n v="19262"/>
    <d v="2021-02-23T00:00:00"/>
    <s v="Low"/>
    <n v="632"/>
    <n v="105"/>
    <s v="Declined"/>
    <s v="System Issue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9263"/>
    <d v="2021-03-21T00:00:00"/>
    <s v="Mid"/>
    <n v="632"/>
    <n v="103"/>
    <s v="Approved"/>
    <s v=""/>
    <d v="2021-04-20T00:00:00"/>
    <d v="2021-05-20T00:00:00"/>
    <d v="2021-06-19T00:00:00"/>
    <d v="2021-04-24T00:00:00"/>
    <d v="2021-05-20T00:00:00"/>
    <d v="2021-06-19T00:00:00"/>
    <s v="Paid Back"/>
    <x v="66"/>
    <n v="3.6050000000000004"/>
    <n v="0"/>
    <n v="3.6050000000000004"/>
  </r>
  <r>
    <n v="19264"/>
    <d v="2021-02-10T00:00:00"/>
    <s v="Mid"/>
    <n v="631"/>
    <n v="54"/>
    <s v="Approved"/>
    <s v=""/>
    <d v="2021-03-12T00:00:00"/>
    <d v="2021-04-11T00:00:00"/>
    <d v="2021-05-11T00:00:00"/>
    <d v="2021-03-19T00:00:00"/>
    <d v="2021-04-11T00:00:00"/>
    <d v="2021-05-11T00:00:00"/>
    <s v="Paid Back"/>
    <x v="20"/>
    <n v="1.8900000000000001"/>
    <n v="0"/>
    <n v="1.8900000000000001"/>
  </r>
  <r>
    <n v="19265"/>
    <d v="2021-01-19T00:00:00"/>
    <s v="Low"/>
    <n v="655"/>
    <n v="159"/>
    <s v="Approved"/>
    <s v=""/>
    <d v="2021-02-18T00:00:00"/>
    <d v="2021-03-20T00:00:00"/>
    <d v="2021-04-19T00:00:00"/>
    <d v="2021-02-20T00:00:00"/>
    <d v="2021-03-20T00:00:00"/>
    <d v="2021-04-19T00:00:00"/>
    <s v="Defaulted"/>
    <x v="29"/>
    <n v="5.5650000000000004"/>
    <n v="159"/>
    <n v="-153.435"/>
  </r>
  <r>
    <n v="19266"/>
    <d v="2021-03-27T00:00:00"/>
    <s v="High"/>
    <n v="594"/>
    <n v="47"/>
    <s v="Declined"/>
    <s v="Fraud Risk"/>
    <d v="1899-12-30T00:00:00"/>
    <d v="1899-12-30T00:00:00"/>
    <d v="1899-12-30T00:00:00"/>
    <d v="1899-12-30T00:00:00"/>
    <d v="1899-12-30T00:00:00"/>
    <d v="1899-12-30T00:00:00"/>
    <s v=""/>
    <x v="57"/>
    <n v="0"/>
    <n v="0"/>
    <n v="0"/>
  </r>
  <r>
    <n v="19267"/>
    <d v="2021-03-03T00:00:00"/>
    <s v="High"/>
    <n v="601"/>
    <n v="119"/>
    <s v="Approved"/>
    <s v=""/>
    <d v="2021-04-02T00:00:00"/>
    <d v="2021-05-02T00:00:00"/>
    <d v="2021-06-01T00:00:00"/>
    <d v="2021-04-10T00:00:00"/>
    <d v="2021-05-02T00:00:00"/>
    <d v="2021-06-01T00:00:00"/>
    <s v="Paid Back"/>
    <x v="11"/>
    <n v="4.165"/>
    <n v="0"/>
    <n v="4.165"/>
  </r>
  <r>
    <n v="19268"/>
    <d v="2021-02-14T00:00:00"/>
    <s v="Mid"/>
    <n v="502"/>
    <n v="106"/>
    <s v="Declined"/>
    <s v="Compliance"/>
    <d v="1899-12-30T00:00:00"/>
    <d v="1899-12-30T00:00:00"/>
    <d v="1899-12-30T00:00:00"/>
    <d v="1899-12-30T00:00:00"/>
    <d v="1899-12-30T00:00:00"/>
    <d v="1899-12-30T00:00:00"/>
    <s v=""/>
    <x v="39"/>
    <n v="0"/>
    <n v="0"/>
    <n v="0"/>
  </r>
  <r>
    <n v="19269"/>
    <d v="2021-03-17T00:00:00"/>
    <s v="Low"/>
    <n v="626"/>
    <n v="133"/>
    <s v="Declined"/>
    <s v="Compliance"/>
    <d v="1899-12-30T00:00:00"/>
    <d v="1899-12-30T00:00:00"/>
    <d v="1899-12-30T00:00:00"/>
    <d v="1899-12-30T00:00:00"/>
    <d v="1899-12-30T00:00:00"/>
    <d v="1899-12-30T00:00:00"/>
    <s v=""/>
    <x v="26"/>
    <n v="0"/>
    <n v="0"/>
    <n v="0"/>
  </r>
  <r>
    <n v="19270"/>
    <d v="2021-02-16T00:00:00"/>
    <s v="Low"/>
    <n v="692"/>
    <n v="80"/>
    <s v="Approved"/>
    <s v=""/>
    <d v="2021-03-18T00:00:00"/>
    <d v="2021-04-17T00:00:00"/>
    <d v="2021-05-17T00:00:00"/>
    <d v="2021-03-24T00:00:00"/>
    <d v="2021-04-17T00:00:00"/>
    <d v="2021-05-17T00:00:00"/>
    <s v="Defaulted"/>
    <x v="35"/>
    <n v="2.8000000000000003"/>
    <n v="80"/>
    <n v="-77.2"/>
  </r>
  <r>
    <n v="19271"/>
    <d v="2021-02-06T00:00:00"/>
    <s v="High"/>
    <n v="634"/>
    <n v="107"/>
    <s v="Approved"/>
    <s v=""/>
    <d v="2021-03-08T00:00:00"/>
    <d v="2021-04-07T00:00:00"/>
    <d v="2021-05-07T00:00:00"/>
    <d v="2021-03-21T00:00:00"/>
    <d v="2021-04-07T00:00:00"/>
    <d v="2021-05-07T00:00:00"/>
    <s v="Paid Back"/>
    <x v="14"/>
    <n v="3.7450000000000006"/>
    <n v="0"/>
    <n v="3.7450000000000006"/>
  </r>
  <r>
    <n v="19272"/>
    <d v="2021-01-07T00:00:00"/>
    <s v="High"/>
    <n v="663"/>
    <n v="149"/>
    <s v="Approved"/>
    <s v=""/>
    <d v="2021-02-06T00:00:00"/>
    <d v="2021-03-08T00:00:00"/>
    <d v="2021-04-07T00:00:00"/>
    <d v="2021-02-06T00:00:00"/>
    <d v="2021-03-08T00:00:00"/>
    <d v="2021-04-07T00:00:00"/>
    <s v="Paid Back"/>
    <x v="1"/>
    <n v="5.2150000000000007"/>
    <n v="0"/>
    <n v="5.2150000000000007"/>
  </r>
  <r>
    <n v="19273"/>
    <d v="2021-01-21T00:00:00"/>
    <s v="High"/>
    <n v="582"/>
    <n v="86"/>
    <s v="Declined"/>
    <s v="System Issue"/>
    <d v="1899-12-30T00:00:00"/>
    <d v="1899-12-30T00:00:00"/>
    <d v="1899-12-30T00:00:00"/>
    <d v="1899-12-30T00:00:00"/>
    <d v="1899-12-30T00:00:00"/>
    <d v="1899-12-30T00:00:00"/>
    <s v=""/>
    <x v="62"/>
    <n v="0"/>
    <n v="0"/>
    <n v="0"/>
  </r>
  <r>
    <n v="19274"/>
    <d v="2021-03-03T00:00:00"/>
    <s v="Mid"/>
    <n v="569"/>
    <n v="133"/>
    <s v="Approved"/>
    <s v=""/>
    <d v="2021-04-02T00:00:00"/>
    <d v="2021-05-02T00:00:00"/>
    <d v="2021-06-01T00:00:00"/>
    <d v="2021-05-04T00:00:00"/>
    <d v="2021-05-02T00:00:00"/>
    <d v="2021-06-01T00:00:00"/>
    <s v="Paid Back"/>
    <x v="11"/>
    <n v="4.6550000000000002"/>
    <n v="0"/>
    <n v="4.6550000000000002"/>
  </r>
  <r>
    <n v="19275"/>
    <d v="2021-02-23T00:00:00"/>
    <s v="Low"/>
    <n v="669"/>
    <n v="134"/>
    <s v="Approved"/>
    <s v=""/>
    <d v="2021-03-25T00:00:00"/>
    <d v="2021-04-24T00:00:00"/>
    <d v="2021-05-24T00:00:00"/>
    <d v="2021-04-04T00:00:00"/>
    <d v="2021-04-24T00:00:00"/>
    <d v="2021-05-24T00:00:00"/>
    <s v="Paid Back"/>
    <x v="48"/>
    <n v="4.6900000000000004"/>
    <n v="0"/>
    <n v="4.6900000000000004"/>
  </r>
  <r>
    <n v="19276"/>
    <d v="2021-01-10T00:00:00"/>
    <s v="Low"/>
    <n v="598"/>
    <n v="110"/>
    <s v="Declined"/>
    <s v="System Issue"/>
    <d v="1899-12-30T00:00:00"/>
    <d v="1899-12-30T00:00:00"/>
    <d v="1899-12-30T00:00:00"/>
    <d v="1899-12-30T00:00:00"/>
    <d v="1899-12-30T00:00:00"/>
    <d v="1899-12-30T00:00:00"/>
    <s v=""/>
    <x v="61"/>
    <n v="0"/>
    <n v="0"/>
    <n v="0"/>
  </r>
  <r>
    <n v="19277"/>
    <d v="2021-04-01T00:00:00"/>
    <s v="Low"/>
    <n v="616"/>
    <n v="150"/>
    <s v="Declined"/>
    <s v="System Issue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9278"/>
    <d v="2021-03-15T00:00:00"/>
    <s v="Mid"/>
    <n v="602"/>
    <n v="137"/>
    <s v="Approved"/>
    <s v=""/>
    <d v="2021-04-14T00:00:00"/>
    <d v="2021-05-14T00:00:00"/>
    <d v="2021-06-13T00:00:00"/>
    <d v="2021-04-17T00:00:00"/>
    <d v="2021-05-14T00:00:00"/>
    <d v="2021-06-13T00:00:00"/>
    <s v="Defaulted"/>
    <x v="85"/>
    <n v="4.7950000000000008"/>
    <n v="137"/>
    <n v="-132.20500000000001"/>
  </r>
  <r>
    <n v="19279"/>
    <d v="2021-02-13T00:00:00"/>
    <s v="Mid"/>
    <n v="684"/>
    <n v="93"/>
    <s v="Approved"/>
    <s v=""/>
    <d v="2021-03-15T00:00:00"/>
    <d v="2021-04-14T00:00:00"/>
    <d v="2021-05-14T00:00:00"/>
    <d v="2021-03-17T00:00:00"/>
    <d v="2021-04-14T00:00:00"/>
    <d v="2021-05-14T00:00:00"/>
    <s v="Defaulted"/>
    <x v="67"/>
    <n v="3.2550000000000003"/>
    <n v="93"/>
    <n v="-89.745000000000005"/>
  </r>
  <r>
    <n v="19280"/>
    <d v="2021-03-13T00:00:00"/>
    <s v="Low"/>
    <n v="614"/>
    <n v="138"/>
    <s v="Declined"/>
    <s v="Eligibility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9281"/>
    <d v="2021-03-23T00:00:00"/>
    <s v="Low"/>
    <n v="552"/>
    <n v="4"/>
    <s v="Declined"/>
    <s v="Eligibility"/>
    <d v="1899-12-30T00:00:00"/>
    <d v="1899-12-30T00:00:00"/>
    <d v="1899-12-30T00:00:00"/>
    <d v="1899-12-30T00:00:00"/>
    <d v="1899-12-30T00:00:00"/>
    <d v="1899-12-30T00:00:00"/>
    <s v=""/>
    <x v="38"/>
    <n v="0"/>
    <n v="0"/>
    <n v="0"/>
  </r>
  <r>
    <n v="19282"/>
    <d v="2021-02-26T00:00:00"/>
    <s v="Low"/>
    <n v="542"/>
    <n v="110"/>
    <s v="Declined"/>
    <s v="Credit Risk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19283"/>
    <d v="2021-03-03T00:00:00"/>
    <s v="Low"/>
    <n v="655"/>
    <n v="97"/>
    <s v="Approved"/>
    <s v=""/>
    <d v="2021-04-02T00:00:00"/>
    <d v="2021-05-02T00:00:00"/>
    <d v="2021-06-01T00:00:00"/>
    <d v="2021-04-11T00:00:00"/>
    <d v="2021-05-02T00:00:00"/>
    <d v="2021-06-01T00:00:00"/>
    <s v="Defaulted"/>
    <x v="11"/>
    <n v="3.3950000000000005"/>
    <n v="97"/>
    <n v="-93.605000000000004"/>
  </r>
  <r>
    <n v="19284"/>
    <d v="2021-03-14T00:00:00"/>
    <s v="Mid"/>
    <n v="580"/>
    <n v="107"/>
    <s v="Declined"/>
    <s v="Eligibility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9285"/>
    <d v="2021-02-02T00:00:00"/>
    <s v="High"/>
    <n v="567"/>
    <n v="90"/>
    <s v="Declined"/>
    <s v="Credit Risk"/>
    <d v="1899-12-30T00:00:00"/>
    <d v="1899-12-30T00:00:00"/>
    <d v="1899-12-30T00:00:00"/>
    <d v="1899-12-30T00:00:00"/>
    <d v="1899-12-30T00:00:00"/>
    <d v="1899-12-30T00:00:00"/>
    <s v=""/>
    <x v="40"/>
    <n v="0"/>
    <n v="0"/>
    <n v="0"/>
  </r>
  <r>
    <n v="19286"/>
    <d v="2021-01-16T00:00:00"/>
    <s v="Mid"/>
    <n v="618"/>
    <n v="70"/>
    <s v="Declined"/>
    <s v="Compliance"/>
    <d v="1899-12-30T00:00:00"/>
    <d v="1899-12-30T00:00:00"/>
    <d v="1899-12-30T00:00:00"/>
    <d v="1899-12-30T00:00:00"/>
    <d v="1899-12-30T00:00:00"/>
    <d v="1899-12-30T00:00:00"/>
    <s v=""/>
    <x v="89"/>
    <n v="0"/>
    <n v="0"/>
    <n v="0"/>
  </r>
  <r>
    <n v="19287"/>
    <d v="2021-03-22T00:00:00"/>
    <s v="Low"/>
    <n v="759"/>
    <n v="124"/>
    <s v="Approved"/>
    <s v=""/>
    <d v="2021-04-21T00:00:00"/>
    <d v="2021-05-21T00:00:00"/>
    <d v="2021-06-20T00:00:00"/>
    <d v="2021-04-25T00:00:00"/>
    <d v="2021-05-21T00:00:00"/>
    <d v="2021-06-20T00:00:00"/>
    <s v="Paid Back"/>
    <x v="52"/>
    <n v="4.3400000000000007"/>
    <n v="0"/>
    <n v="4.3400000000000007"/>
  </r>
  <r>
    <n v="19288"/>
    <d v="2021-01-20T00:00:00"/>
    <s v="High"/>
    <n v="613"/>
    <n v="49"/>
    <s v="Approved"/>
    <s v=""/>
    <d v="2021-02-19T00:00:00"/>
    <d v="2021-03-21T00:00:00"/>
    <d v="2021-04-20T00:00:00"/>
    <d v="2021-03-04T00:00:00"/>
    <d v="2021-03-21T00:00:00"/>
    <d v="2021-04-20T00:00:00"/>
    <s v="Defaulted"/>
    <x v="76"/>
    <n v="1.7150000000000001"/>
    <n v="49"/>
    <n v="-47.284999999999997"/>
  </r>
  <r>
    <n v="19289"/>
    <d v="2021-03-27T00:00:00"/>
    <s v="High"/>
    <n v="601"/>
    <n v="96"/>
    <s v="Approved"/>
    <s v=""/>
    <d v="2021-04-26T00:00:00"/>
    <d v="2021-05-26T00:00:00"/>
    <d v="2021-06-25T00:00:00"/>
    <d v="2021-05-11T00:00:00"/>
    <d v="2021-05-26T00:00:00"/>
    <d v="2021-06-25T00:00:00"/>
    <s v="Paid Back"/>
    <x v="57"/>
    <n v="3.3600000000000003"/>
    <n v="0"/>
    <n v="3.3600000000000003"/>
  </r>
  <r>
    <n v="19290"/>
    <d v="2021-01-25T00:00:00"/>
    <s v="Mid"/>
    <n v="590"/>
    <n v="171"/>
    <s v="Declined"/>
    <s v="Compliance"/>
    <d v="1899-12-30T00:00:00"/>
    <d v="1899-12-30T00:00:00"/>
    <d v="1899-12-30T00:00:00"/>
    <d v="1899-12-30T00:00:00"/>
    <d v="1899-12-30T00:00:00"/>
    <d v="1899-12-30T00:00:00"/>
    <s v=""/>
    <x v="30"/>
    <n v="0"/>
    <n v="0"/>
    <n v="0"/>
  </r>
  <r>
    <n v="19291"/>
    <d v="2021-02-27T00:00:00"/>
    <s v="High"/>
    <n v="700"/>
    <n v="118"/>
    <s v="Approved"/>
    <s v=""/>
    <d v="2021-03-29T00:00:00"/>
    <d v="2021-04-28T00:00:00"/>
    <d v="2021-05-28T00:00:00"/>
    <d v="2021-03-30T00:00:00"/>
    <d v="2021-04-28T00:00:00"/>
    <d v="2021-05-28T00:00:00"/>
    <s v="Paid Back"/>
    <x v="73"/>
    <n v="4.1300000000000008"/>
    <n v="0"/>
    <n v="4.1300000000000008"/>
  </r>
  <r>
    <n v="19292"/>
    <d v="2021-02-10T00:00:00"/>
    <s v="Low"/>
    <n v="684"/>
    <n v="122"/>
    <s v="Approved"/>
    <s v=""/>
    <d v="2021-03-12T00:00:00"/>
    <d v="2021-04-11T00:00:00"/>
    <d v="2021-05-11T00:00:00"/>
    <d v="2021-03-21T00:00:00"/>
    <d v="2021-04-11T00:00:00"/>
    <d v="2021-05-11T00:00:00"/>
    <s v="Defaulted"/>
    <x v="20"/>
    <n v="4.2700000000000005"/>
    <n v="122"/>
    <n v="-117.73"/>
  </r>
  <r>
    <n v="19293"/>
    <d v="2021-02-10T00:00:00"/>
    <s v="Low"/>
    <n v="572"/>
    <n v="95"/>
    <s v="Declined"/>
    <s v="System Issue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9294"/>
    <d v="2021-03-03T00:00:00"/>
    <s v="Low"/>
    <n v="626"/>
    <n v="135"/>
    <s v="Declined"/>
    <s v="Eligibility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9295"/>
    <d v="2021-04-01T00:00:00"/>
    <s v="Low"/>
    <n v="672"/>
    <n v="87"/>
    <s v="Approved"/>
    <s v=""/>
    <d v="2021-05-01T00:00:00"/>
    <d v="2021-05-31T00:00:00"/>
    <d v="2021-06-30T00:00:00"/>
    <d v="2021-05-11T00:00:00"/>
    <d v="2021-05-31T00:00:00"/>
    <d v="2021-06-30T00:00:00"/>
    <s v="Paid Back"/>
    <x v="25"/>
    <n v="3.0450000000000004"/>
    <n v="0"/>
    <n v="3.0450000000000004"/>
  </r>
  <r>
    <n v="19296"/>
    <d v="2021-01-23T00:00:00"/>
    <s v="Mid"/>
    <n v="646"/>
    <n v="101"/>
    <s v="Approved"/>
    <s v=""/>
    <d v="2021-02-22T00:00:00"/>
    <d v="2021-03-24T00:00:00"/>
    <d v="2021-04-23T00:00:00"/>
    <d v="2021-02-23T00:00:00"/>
    <d v="2021-03-24T00:00:00"/>
    <d v="2021-04-23T00:00:00"/>
    <s v="Defaulted"/>
    <x v="4"/>
    <n v="3.5350000000000001"/>
    <n v="101"/>
    <n v="-97.465000000000003"/>
  </r>
  <r>
    <n v="19297"/>
    <d v="2021-02-17T00:00:00"/>
    <s v="Low"/>
    <n v="608"/>
    <n v="83"/>
    <s v="Declined"/>
    <s v="Compliance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9298"/>
    <d v="2021-03-10T00:00:00"/>
    <s v="Low"/>
    <n v="646"/>
    <n v="31"/>
    <s v="Approved"/>
    <s v=""/>
    <d v="2021-04-09T00:00:00"/>
    <d v="2021-05-09T00:00:00"/>
    <d v="2021-06-08T00:00:00"/>
    <d v="2021-04-16T00:00:00"/>
    <d v="2021-05-09T00:00:00"/>
    <d v="2021-06-08T00:00:00"/>
    <s v="Paid Back"/>
    <x v="13"/>
    <n v="1.0850000000000002"/>
    <n v="0"/>
    <n v="1.0850000000000002"/>
  </r>
  <r>
    <n v="19299"/>
    <d v="2021-03-19T00:00:00"/>
    <s v="Mid"/>
    <n v="596"/>
    <n v="95"/>
    <s v="Declined"/>
    <s v="Compliance"/>
    <d v="1899-12-30T00:00:00"/>
    <d v="1899-12-30T00:00:00"/>
    <d v="1899-12-30T00:00:00"/>
    <d v="1899-12-30T00:00:00"/>
    <d v="1899-12-30T00:00:00"/>
    <d v="1899-12-30T00:00:00"/>
    <s v=""/>
    <x v="60"/>
    <n v="0"/>
    <n v="0"/>
    <n v="0"/>
  </r>
  <r>
    <n v="19300"/>
    <d v="2021-02-18T00:00:00"/>
    <s v="Mid"/>
    <n v="586"/>
    <n v="38"/>
    <s v="Declined"/>
    <s v="Compliance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9301"/>
    <d v="2021-03-06T00:00:00"/>
    <s v="Low"/>
    <n v="587"/>
    <n v="88"/>
    <s v="Declined"/>
    <s v="System Issue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9302"/>
    <d v="2021-03-04T00:00:00"/>
    <s v="Low"/>
    <n v="540"/>
    <n v="78"/>
    <s v="Declined"/>
    <s v="System Issue"/>
    <d v="1899-12-30T00:00:00"/>
    <d v="1899-12-30T00:00:00"/>
    <d v="1899-12-30T00:00:00"/>
    <d v="1899-12-30T00:00:00"/>
    <d v="1899-12-30T00:00:00"/>
    <d v="1899-12-30T00:00:00"/>
    <s v=""/>
    <x v="54"/>
    <n v="0"/>
    <n v="0"/>
    <n v="0"/>
  </r>
  <r>
    <n v="19303"/>
    <d v="2021-02-08T00:00:00"/>
    <s v="Low"/>
    <n v="536"/>
    <n v="147"/>
    <s v="Declined"/>
    <s v="Credit Risk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9304"/>
    <d v="2021-03-17T00:00:00"/>
    <s v="High"/>
    <n v="637"/>
    <n v="98"/>
    <s v="Approved"/>
    <s v=""/>
    <d v="2021-04-16T00:00:00"/>
    <d v="2021-05-16T00:00:00"/>
    <d v="2021-06-15T00:00:00"/>
    <d v="2021-04-28T00:00:00"/>
    <d v="2021-05-16T00:00:00"/>
    <d v="2021-06-15T00:00:00"/>
    <s v="Paid Back"/>
    <x v="26"/>
    <n v="3.43"/>
    <n v="0"/>
    <n v="3.43"/>
  </r>
  <r>
    <n v="19305"/>
    <d v="2021-02-22T00:00:00"/>
    <s v="Low"/>
    <n v="533"/>
    <n v="82"/>
    <s v="Declined"/>
    <s v="Compliance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9306"/>
    <d v="2021-03-16T00:00:00"/>
    <s v="Mid"/>
    <n v="562"/>
    <n v="159"/>
    <s v="Approved"/>
    <s v=""/>
    <d v="2021-04-15T00:00:00"/>
    <d v="2021-05-15T00:00:00"/>
    <d v="2021-06-14T00:00:00"/>
    <d v="2021-06-28T00:00:00"/>
    <d v="2021-05-15T00:00:00"/>
    <d v="2021-06-14T00:00:00"/>
    <s v="Defaulted"/>
    <x v="63"/>
    <n v="5.5650000000000004"/>
    <n v="159"/>
    <n v="-153.435"/>
  </r>
  <r>
    <n v="19307"/>
    <d v="2021-02-01T00:00:00"/>
    <s v="Low"/>
    <n v="587"/>
    <n v="113"/>
    <s v="Declined"/>
    <s v="System Issue"/>
    <d v="1899-12-30T00:00:00"/>
    <d v="1899-12-30T00:00:00"/>
    <d v="1899-12-30T00:00:00"/>
    <d v="1899-12-30T00:00:00"/>
    <d v="1899-12-30T00:00:00"/>
    <d v="1899-12-30T00:00:00"/>
    <s v=""/>
    <x v="42"/>
    <n v="0"/>
    <n v="0"/>
    <n v="0"/>
  </r>
  <r>
    <n v="19308"/>
    <d v="2021-02-06T00:00:00"/>
    <s v="High"/>
    <n v="635"/>
    <n v="83"/>
    <s v="Approved"/>
    <s v=""/>
    <d v="2021-03-08T00:00:00"/>
    <d v="2021-04-07T00:00:00"/>
    <d v="2021-05-07T00:00:00"/>
    <d v="2021-04-05T00:00:00"/>
    <d v="2021-04-07T00:00:00"/>
    <d v="2021-05-07T00:00:00"/>
    <s v="Paid Back"/>
    <x v="14"/>
    <n v="2.9050000000000002"/>
    <n v="0"/>
    <n v="2.9050000000000002"/>
  </r>
  <r>
    <n v="19309"/>
    <d v="2021-01-19T00:00:00"/>
    <s v="High"/>
    <n v="625"/>
    <n v="109"/>
    <s v="Approved"/>
    <s v=""/>
    <d v="2021-02-18T00:00:00"/>
    <d v="2021-03-20T00:00:00"/>
    <d v="2021-04-19T00:00:00"/>
    <d v="2021-03-10T00:00:00"/>
    <d v="2021-03-20T00:00:00"/>
    <d v="2021-04-19T00:00:00"/>
    <s v="Defaulted"/>
    <x v="29"/>
    <n v="3.8150000000000004"/>
    <n v="109"/>
    <n v="-105.185"/>
  </r>
  <r>
    <n v="19310"/>
    <d v="2021-03-21T00:00:00"/>
    <s v="Low"/>
    <n v="594"/>
    <n v="62"/>
    <s v="Declined"/>
    <s v="System Issue"/>
    <d v="1899-12-30T00:00:00"/>
    <d v="1899-12-30T00:00:00"/>
    <d v="1899-12-30T00:00:00"/>
    <d v="1899-12-30T00:00:00"/>
    <d v="1899-12-30T00:00:00"/>
    <d v="1899-12-30T00:00:00"/>
    <s v=""/>
    <x v="66"/>
    <n v="0"/>
    <n v="0"/>
    <n v="0"/>
  </r>
  <r>
    <n v="19311"/>
    <d v="2021-02-06T00:00:00"/>
    <s v="Low"/>
    <n v="626"/>
    <n v="108"/>
    <s v="Declined"/>
    <s v="Fraud Risk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9312"/>
    <d v="2021-01-25T00:00:00"/>
    <s v="Mid"/>
    <n v="580"/>
    <n v="127"/>
    <s v="Declined"/>
    <s v="Compliance"/>
    <d v="1899-12-30T00:00:00"/>
    <d v="1899-12-30T00:00:00"/>
    <d v="1899-12-30T00:00:00"/>
    <d v="1899-12-30T00:00:00"/>
    <d v="1899-12-30T00:00:00"/>
    <d v="1899-12-30T00:00:00"/>
    <s v=""/>
    <x v="30"/>
    <n v="0"/>
    <n v="0"/>
    <n v="0"/>
  </r>
  <r>
    <n v="19313"/>
    <d v="2021-02-25T00:00:00"/>
    <s v="Mid"/>
    <n v="569"/>
    <n v="50"/>
    <s v="Declined"/>
    <s v="Credit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9314"/>
    <d v="2021-02-12T00:00:00"/>
    <s v="Mid"/>
    <n v="626"/>
    <n v="80"/>
    <s v="Approved"/>
    <s v=""/>
    <d v="2021-03-14T00:00:00"/>
    <d v="2021-04-13T00:00:00"/>
    <d v="2021-05-13T00:00:00"/>
    <d v="2021-04-18T00:00:00"/>
    <d v="2021-04-13T00:00:00"/>
    <d v="2021-05-13T00:00:00"/>
    <s v="Paid Back"/>
    <x v="77"/>
    <n v="2.8000000000000003"/>
    <n v="0"/>
    <n v="2.8000000000000003"/>
  </r>
  <r>
    <n v="19315"/>
    <d v="2021-02-04T00:00:00"/>
    <s v="Mid"/>
    <n v="624"/>
    <n v="57"/>
    <s v="Approved"/>
    <s v=""/>
    <d v="2021-03-06T00:00:00"/>
    <d v="2021-04-05T00:00:00"/>
    <d v="2021-05-05T00:00:00"/>
    <d v="2021-03-13T00:00:00"/>
    <d v="2021-04-05T00:00:00"/>
    <d v="2021-05-05T00:00:00"/>
    <s v="Paid Back"/>
    <x v="59"/>
    <n v="1.9950000000000001"/>
    <n v="0"/>
    <n v="1.9950000000000001"/>
  </r>
  <r>
    <n v="19316"/>
    <d v="2021-02-24T00:00:00"/>
    <s v="Low"/>
    <n v="603"/>
    <n v="90"/>
    <s v="Declined"/>
    <s v="Compliance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9317"/>
    <d v="2021-01-06T00:00:00"/>
    <s v="Low"/>
    <n v="583"/>
    <n v="95"/>
    <s v="Declined"/>
    <s v="Fraud Risk"/>
    <d v="1899-12-30T00:00:00"/>
    <d v="1899-12-30T00:00:00"/>
    <d v="1899-12-30T00:00:00"/>
    <d v="1899-12-30T00:00:00"/>
    <d v="1899-12-30T00:00:00"/>
    <d v="1899-12-30T00:00:00"/>
    <s v=""/>
    <x v="15"/>
    <n v="0"/>
    <n v="0"/>
    <n v="0"/>
  </r>
  <r>
    <n v="19318"/>
    <d v="2021-02-25T00:00:00"/>
    <s v="Mid"/>
    <n v="593"/>
    <n v="85"/>
    <s v="Declined"/>
    <s v="Compliance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9319"/>
    <d v="2021-01-18T00:00:00"/>
    <s v="Low"/>
    <n v="642"/>
    <n v="69"/>
    <s v="Approved"/>
    <s v=""/>
    <d v="2021-02-17T00:00:00"/>
    <d v="2021-03-19T00:00:00"/>
    <d v="2021-04-18T00:00:00"/>
    <d v="2021-02-27T00:00:00"/>
    <d v="2021-03-19T00:00:00"/>
    <d v="2021-04-18T00:00:00"/>
    <s v="Defaulted"/>
    <x v="65"/>
    <n v="2.415"/>
    <n v="69"/>
    <n v="-66.584999999999994"/>
  </r>
  <r>
    <n v="19320"/>
    <d v="2021-03-30T00:00:00"/>
    <s v="Mid"/>
    <n v="573"/>
    <n v="81"/>
    <s v="Declined"/>
    <s v="Eligibility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9321"/>
    <d v="2021-02-13T00:00:00"/>
    <s v="Low"/>
    <n v="591"/>
    <n v="110"/>
    <s v="Declined"/>
    <s v="Compliance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9322"/>
    <d v="2021-03-07T00:00:00"/>
    <s v="Low"/>
    <n v="668"/>
    <n v="171"/>
    <s v="Approved"/>
    <s v=""/>
    <d v="2021-04-06T00:00:00"/>
    <d v="2021-05-06T00:00:00"/>
    <d v="2021-06-05T00:00:00"/>
    <d v="2021-04-08T00:00:00"/>
    <d v="2021-05-06T00:00:00"/>
    <d v="2021-06-05T00:00:00"/>
    <s v="Paid Back"/>
    <x v="2"/>
    <n v="5.9850000000000003"/>
    <n v="0"/>
    <n v="5.9850000000000003"/>
  </r>
  <r>
    <n v="19323"/>
    <d v="2021-01-03T00:00:00"/>
    <s v="Mid"/>
    <n v="675"/>
    <n v="112"/>
    <s v="Approved"/>
    <s v=""/>
    <d v="2021-02-02T00:00:00"/>
    <d v="2021-03-04T00:00:00"/>
    <d v="2021-04-03T00:00:00"/>
    <d v="2021-02-08T00:00:00"/>
    <d v="2021-03-04T00:00:00"/>
    <d v="2021-04-03T00:00:00"/>
    <s v="Defaulted"/>
    <x v="21"/>
    <n v="3.9200000000000004"/>
    <n v="112"/>
    <n v="-108.08"/>
  </r>
  <r>
    <n v="19324"/>
    <d v="2021-03-05T00:00:00"/>
    <s v="Low"/>
    <n v="588"/>
    <n v="105"/>
    <s v="Declined"/>
    <s v="Credit Risk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9325"/>
    <d v="2021-02-18T00:00:00"/>
    <s v="Low"/>
    <n v="678"/>
    <n v="61"/>
    <s v="Approved"/>
    <s v=""/>
    <d v="2021-03-20T00:00:00"/>
    <d v="2021-04-19T00:00:00"/>
    <d v="2021-05-19T00:00:00"/>
    <d v="2021-03-21T00:00:00"/>
    <d v="2021-04-19T00:00:00"/>
    <d v="2021-05-19T00:00:00"/>
    <s v="Paid Back"/>
    <x v="24"/>
    <n v="2.1350000000000002"/>
    <n v="0"/>
    <n v="2.1350000000000002"/>
  </r>
  <r>
    <n v="19326"/>
    <d v="2021-02-20T00:00:00"/>
    <s v="High"/>
    <n v="631"/>
    <n v="124"/>
    <s v="Approved"/>
    <s v=""/>
    <d v="2021-03-22T00:00:00"/>
    <d v="2021-04-21T00:00:00"/>
    <d v="2021-05-21T00:00:00"/>
    <d v="2021-04-17T00:00:00"/>
    <d v="2021-04-21T00:00:00"/>
    <d v="2021-05-21T00:00:00"/>
    <s v="Defaulted"/>
    <x v="64"/>
    <n v="4.3400000000000007"/>
    <n v="124"/>
    <n v="-119.66"/>
  </r>
  <r>
    <n v="19327"/>
    <d v="2021-01-13T00:00:00"/>
    <s v="High"/>
    <n v="618"/>
    <n v="175"/>
    <s v="Approved"/>
    <s v=""/>
    <d v="2021-02-12T00:00:00"/>
    <d v="2021-03-14T00:00:00"/>
    <d v="2021-04-13T00:00:00"/>
    <d v="2021-02-28T00:00:00"/>
    <d v="2021-03-14T00:00:00"/>
    <d v="2021-04-13T00:00:00"/>
    <s v="Defaulted"/>
    <x v="87"/>
    <n v="6.1250000000000009"/>
    <n v="175"/>
    <n v="-168.875"/>
  </r>
  <r>
    <n v="19328"/>
    <d v="2021-02-13T00:00:00"/>
    <s v="Low"/>
    <n v="621"/>
    <n v="152"/>
    <s v="Declined"/>
    <s v="Fraud Risk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9329"/>
    <d v="2021-03-13T00:00:00"/>
    <s v="Mid"/>
    <n v="602"/>
    <n v="61"/>
    <s v="Declined"/>
    <s v="Credit Risk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9330"/>
    <d v="2021-03-10T00:00:00"/>
    <s v="Mid"/>
    <n v="666"/>
    <n v="64"/>
    <s v="Approved"/>
    <s v=""/>
    <d v="2021-04-09T00:00:00"/>
    <d v="2021-05-09T00:00:00"/>
    <d v="2021-06-08T00:00:00"/>
    <d v="2021-04-11T00:00:00"/>
    <d v="2021-05-09T00:00:00"/>
    <d v="2021-06-08T00:00:00"/>
    <s v="Paid Back"/>
    <x v="13"/>
    <n v="2.2400000000000002"/>
    <n v="0"/>
    <n v="2.2400000000000002"/>
  </r>
  <r>
    <n v="19331"/>
    <d v="2021-03-12T00:00:00"/>
    <s v="High"/>
    <n v="662"/>
    <n v="117"/>
    <s v="Approved"/>
    <s v=""/>
    <d v="2021-04-11T00:00:00"/>
    <d v="2021-05-11T00:00:00"/>
    <d v="2021-06-10T00:00:00"/>
    <d v="2021-04-11T00:00:00"/>
    <d v="2021-05-11T00:00:00"/>
    <d v="2021-06-10T00:00:00"/>
    <s v="Paid Back"/>
    <x v="78"/>
    <n v="4.0950000000000006"/>
    <n v="0"/>
    <n v="4.0950000000000006"/>
  </r>
  <r>
    <n v="19332"/>
    <d v="2021-02-27T00:00:00"/>
    <s v="Low"/>
    <n v="600"/>
    <n v="65"/>
    <s v="Declined"/>
    <s v="Fraud Risk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9333"/>
    <d v="2021-03-15T00:00:00"/>
    <s v="High"/>
    <n v="540"/>
    <n v="146"/>
    <s v="Declined"/>
    <s v="Compliance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9334"/>
    <d v="2021-01-26T00:00:00"/>
    <s v="Mid"/>
    <n v="640"/>
    <n v="114"/>
    <s v="Approved"/>
    <s v=""/>
    <d v="2021-02-25T00:00:00"/>
    <d v="2021-03-27T00:00:00"/>
    <d v="2021-04-26T00:00:00"/>
    <d v="2021-02-26T00:00:00"/>
    <d v="2021-03-27T00:00:00"/>
    <d v="2021-04-26T00:00:00"/>
    <s v="Paid Back"/>
    <x v="80"/>
    <n v="3.99"/>
    <n v="0"/>
    <n v="3.99"/>
  </r>
  <r>
    <n v="19335"/>
    <d v="2021-02-13T00:00:00"/>
    <s v="Low"/>
    <n v="591"/>
    <n v="81"/>
    <s v="Declined"/>
    <s v="Eligibility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9336"/>
    <d v="2021-02-19T00:00:00"/>
    <s v="High"/>
    <n v="650"/>
    <n v="92"/>
    <s v="Approved"/>
    <s v=""/>
    <d v="2021-03-21T00:00:00"/>
    <d v="2021-04-20T00:00:00"/>
    <d v="2021-05-20T00:00:00"/>
    <d v="2021-03-28T00:00:00"/>
    <d v="2021-04-20T00:00:00"/>
    <d v="2021-05-20T00:00:00"/>
    <s v="Defaulted"/>
    <x v="51"/>
    <n v="3.22"/>
    <n v="92"/>
    <n v="-88.78"/>
  </r>
  <r>
    <n v="19337"/>
    <d v="2021-03-29T00:00:00"/>
    <s v="Mid"/>
    <n v="627"/>
    <n v="144"/>
    <s v="Approved"/>
    <s v=""/>
    <d v="2021-04-28T00:00:00"/>
    <d v="2021-05-28T00:00:00"/>
    <d v="2021-06-27T00:00:00"/>
    <d v="2021-05-29T00:00:00"/>
    <d v="2021-05-28T00:00:00"/>
    <d v="2021-06-27T00:00:00"/>
    <s v="Paid Back"/>
    <x v="19"/>
    <n v="5.0400000000000009"/>
    <n v="0"/>
    <n v="5.0400000000000009"/>
  </r>
  <r>
    <n v="19338"/>
    <d v="2021-02-28T00:00:00"/>
    <s v="Mid"/>
    <n v="589"/>
    <n v="145"/>
    <s v="Declined"/>
    <s v="Eligibility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9339"/>
    <d v="2021-01-20T00:00:00"/>
    <s v="High"/>
    <n v="674"/>
    <n v="93"/>
    <s v="Approved"/>
    <s v=""/>
    <d v="2021-02-19T00:00:00"/>
    <d v="2021-03-21T00:00:00"/>
    <d v="2021-04-20T00:00:00"/>
    <d v="2021-02-28T00:00:00"/>
    <d v="2021-03-21T00:00:00"/>
    <d v="2021-04-20T00:00:00"/>
    <s v="Paid Back"/>
    <x v="76"/>
    <n v="3.2550000000000003"/>
    <n v="0"/>
    <n v="3.2550000000000003"/>
  </r>
  <r>
    <n v="19340"/>
    <d v="2021-01-31T00:00:00"/>
    <s v="High"/>
    <n v="632"/>
    <n v="63"/>
    <s v="Approved"/>
    <s v=""/>
    <d v="2021-03-02T00:00:00"/>
    <d v="2021-04-01T00:00:00"/>
    <d v="2021-05-01T00:00:00"/>
    <d v="2021-03-27T00:00:00"/>
    <d v="2021-04-01T00:00:00"/>
    <d v="2021-05-01T00:00:00"/>
    <s v="Paid Back"/>
    <x v="79"/>
    <n v="2.2050000000000001"/>
    <n v="0"/>
    <n v="2.2050000000000001"/>
  </r>
  <r>
    <n v="19341"/>
    <d v="2021-02-08T00:00:00"/>
    <s v="High"/>
    <n v="585"/>
    <n v="42"/>
    <s v="Declined"/>
    <s v="System Issue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9342"/>
    <d v="2021-03-06T00:00:00"/>
    <s v="Low"/>
    <n v="634"/>
    <n v="121"/>
    <s v="Declined"/>
    <s v="Credit Risk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9343"/>
    <d v="2021-02-18T00:00:00"/>
    <s v="Low"/>
    <n v="572"/>
    <n v="94"/>
    <s v="Declined"/>
    <s v="Eligibility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9344"/>
    <d v="2021-03-29T00:00:00"/>
    <s v="Mid"/>
    <n v="580"/>
    <n v="129"/>
    <s v="Declined"/>
    <s v="Fraud Risk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9345"/>
    <d v="2021-02-10T00:00:00"/>
    <s v="High"/>
    <n v="597"/>
    <n v="183"/>
    <s v="Declined"/>
    <s v="Compliance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9346"/>
    <d v="2021-02-03T00:00:00"/>
    <s v="Mid"/>
    <n v="641"/>
    <n v="100"/>
    <s v="Approved"/>
    <s v=""/>
    <d v="2021-03-05T00:00:00"/>
    <d v="2021-04-04T00:00:00"/>
    <d v="2021-05-04T00:00:00"/>
    <d v="2021-03-05T00:00:00"/>
    <d v="2021-04-04T00:00:00"/>
    <d v="2021-05-04T00:00:00"/>
    <s v="Defaulted"/>
    <x v="53"/>
    <n v="3.5000000000000004"/>
    <n v="100"/>
    <n v="-96.5"/>
  </r>
  <r>
    <n v="19347"/>
    <d v="2021-02-26T00:00:00"/>
    <s v="Low"/>
    <n v="691"/>
    <n v="109"/>
    <s v="Approved"/>
    <s v=""/>
    <d v="2021-03-28T00:00:00"/>
    <d v="2021-04-27T00:00:00"/>
    <d v="2021-05-27T00:00:00"/>
    <d v="2021-04-03T00:00:00"/>
    <d v="2021-04-27T00:00:00"/>
    <d v="2021-05-27T00:00:00"/>
    <s v="Paid Back"/>
    <x v="58"/>
    <n v="3.8150000000000004"/>
    <n v="0"/>
    <n v="3.8150000000000004"/>
  </r>
  <r>
    <n v="19348"/>
    <d v="2021-02-16T00:00:00"/>
    <s v="Low"/>
    <n v="598"/>
    <n v="49"/>
    <s v="Declined"/>
    <s v="Fraud Risk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19349"/>
    <d v="2021-03-21T00:00:00"/>
    <s v="High"/>
    <n v="653"/>
    <n v="105"/>
    <s v="Approved"/>
    <s v=""/>
    <d v="2021-04-20T00:00:00"/>
    <d v="2021-05-20T00:00:00"/>
    <d v="2021-06-19T00:00:00"/>
    <d v="2021-04-27T00:00:00"/>
    <d v="2021-05-20T00:00:00"/>
    <d v="2021-06-19T00:00:00"/>
    <s v="Defaulted"/>
    <x v="66"/>
    <n v="3.6750000000000003"/>
    <n v="105"/>
    <n v="-101.325"/>
  </r>
  <r>
    <n v="19350"/>
    <d v="2021-02-04T00:00:00"/>
    <s v="High"/>
    <n v="720"/>
    <n v="98"/>
    <s v="Approved"/>
    <s v=""/>
    <d v="2021-03-06T00:00:00"/>
    <d v="2021-04-05T00:00:00"/>
    <d v="2021-05-05T00:00:00"/>
    <d v="2021-03-12T00:00:00"/>
    <d v="2021-04-05T00:00:00"/>
    <d v="2021-05-05T00:00:00"/>
    <s v="Paid Back"/>
    <x v="59"/>
    <n v="3.43"/>
    <n v="0"/>
    <n v="3.43"/>
  </r>
  <r>
    <n v="19351"/>
    <d v="2021-03-26T00:00:00"/>
    <s v="High"/>
    <n v="651"/>
    <n v="74"/>
    <s v="Approved"/>
    <s v=""/>
    <d v="2021-04-25T00:00:00"/>
    <d v="2021-05-25T00:00:00"/>
    <d v="2021-06-24T00:00:00"/>
    <d v="2021-04-26T00:00:00"/>
    <d v="2021-05-25T00:00:00"/>
    <d v="2021-06-24T00:00:00"/>
    <s v="Paid Back"/>
    <x v="32"/>
    <n v="2.5900000000000003"/>
    <n v="0"/>
    <n v="2.5900000000000003"/>
  </r>
  <r>
    <n v="19352"/>
    <d v="2021-01-11T00:00:00"/>
    <s v="Low"/>
    <n v="630"/>
    <n v="122"/>
    <s v="Declined"/>
    <s v="Credit Risk"/>
    <d v="1899-12-30T00:00:00"/>
    <d v="1899-12-30T00:00:00"/>
    <d v="1899-12-30T00:00:00"/>
    <d v="1899-12-30T00:00:00"/>
    <d v="1899-12-30T00:00:00"/>
    <d v="1899-12-30T00:00:00"/>
    <s v=""/>
    <x v="90"/>
    <n v="0"/>
    <n v="0"/>
    <n v="0"/>
  </r>
  <r>
    <n v="19353"/>
    <d v="2021-01-18T00:00:00"/>
    <s v="Mid"/>
    <n v="566"/>
    <n v="106"/>
    <s v="Declined"/>
    <s v="Fraud Risk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19354"/>
    <d v="2021-02-14T00:00:00"/>
    <s v="Mid"/>
    <n v="703"/>
    <n v="113"/>
    <s v="Approved"/>
    <s v=""/>
    <d v="2021-03-16T00:00:00"/>
    <d v="2021-04-15T00:00:00"/>
    <d v="2021-05-15T00:00:00"/>
    <d v="2021-03-24T00:00:00"/>
    <d v="2021-04-15T00:00:00"/>
    <d v="2021-05-15T00:00:00"/>
    <s v="Paid Back"/>
    <x v="39"/>
    <n v="3.9550000000000005"/>
    <n v="0"/>
    <n v="3.9550000000000005"/>
  </r>
  <r>
    <n v="19355"/>
    <d v="2021-03-27T00:00:00"/>
    <s v="Mid"/>
    <n v="655"/>
    <n v="57"/>
    <s v="Approved"/>
    <s v=""/>
    <d v="2021-04-26T00:00:00"/>
    <d v="2021-05-26T00:00:00"/>
    <d v="2021-06-25T00:00:00"/>
    <d v="2021-04-26T00:00:00"/>
    <d v="2021-05-26T00:00:00"/>
    <d v="2021-06-25T00:00:00"/>
    <s v="Defaulted"/>
    <x v="57"/>
    <n v="1.9950000000000001"/>
    <n v="57"/>
    <n v="-55.005000000000003"/>
  </r>
  <r>
    <n v="19356"/>
    <d v="2021-03-05T00:00:00"/>
    <s v="Low"/>
    <n v="585"/>
    <n v="159"/>
    <s v="Declined"/>
    <s v="Credit Risk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9357"/>
    <d v="2021-02-24T00:00:00"/>
    <s v="Low"/>
    <n v="608"/>
    <n v="92"/>
    <s v="Declined"/>
    <s v="Fraud Risk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9358"/>
    <d v="2021-01-12T00:00:00"/>
    <s v="Low"/>
    <n v="534"/>
    <n v="87"/>
    <s v="Declined"/>
    <s v="Compliance"/>
    <d v="1899-12-30T00:00:00"/>
    <d v="1899-12-30T00:00:00"/>
    <d v="1899-12-30T00:00:00"/>
    <d v="1899-12-30T00:00:00"/>
    <d v="1899-12-30T00:00:00"/>
    <d v="1899-12-30T00:00:00"/>
    <s v=""/>
    <x v="75"/>
    <n v="0"/>
    <n v="0"/>
    <n v="0"/>
  </r>
  <r>
    <n v="19359"/>
    <d v="2021-01-28T00:00:00"/>
    <s v="High"/>
    <n v="607"/>
    <n v="102"/>
    <s v="Approved"/>
    <s v=""/>
    <d v="2021-02-27T00:00:00"/>
    <d v="2021-03-29T00:00:00"/>
    <d v="2021-04-28T00:00:00"/>
    <d v="2021-03-02T00:00:00"/>
    <d v="2021-03-29T00:00:00"/>
    <d v="2021-04-28T00:00:00"/>
    <s v="Defaulted"/>
    <x v="56"/>
    <n v="3.5700000000000003"/>
    <n v="102"/>
    <n v="-98.43"/>
  </r>
  <r>
    <n v="19360"/>
    <d v="2021-01-05T00:00:00"/>
    <s v="Mid"/>
    <n v="604"/>
    <n v="113"/>
    <s v="Declined"/>
    <s v="Credit Risk"/>
    <d v="1899-12-30T00:00:00"/>
    <d v="1899-12-30T00:00:00"/>
    <d v="1899-12-30T00:00:00"/>
    <d v="1899-12-30T00:00:00"/>
    <d v="1899-12-30T00:00:00"/>
    <d v="1899-12-30T00:00:00"/>
    <s v=""/>
    <x v="84"/>
    <n v="0"/>
    <n v="0"/>
    <n v="0"/>
  </r>
  <r>
    <n v="19361"/>
    <d v="2021-02-23T00:00:00"/>
    <s v="Low"/>
    <n v="563"/>
    <n v="64"/>
    <s v="Declined"/>
    <s v="Fraud Risk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9362"/>
    <d v="2021-02-15T00:00:00"/>
    <s v="Mid"/>
    <n v="627"/>
    <n v="37"/>
    <s v="Approved"/>
    <s v=""/>
    <d v="2021-03-17T00:00:00"/>
    <d v="2021-04-16T00:00:00"/>
    <d v="2021-05-16T00:00:00"/>
    <d v="2021-04-21T00:00:00"/>
    <d v="2021-04-16T00:00:00"/>
    <d v="2021-05-16T00:00:00"/>
    <s v="Paid Back"/>
    <x v="43"/>
    <n v="1.2950000000000002"/>
    <n v="0"/>
    <n v="1.2950000000000002"/>
  </r>
  <r>
    <n v="19363"/>
    <d v="2021-02-28T00:00:00"/>
    <s v="Mid"/>
    <n v="589"/>
    <n v="46"/>
    <s v="Declined"/>
    <s v="System Issue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9364"/>
    <d v="2021-01-27T00:00:00"/>
    <s v="Low"/>
    <n v="652"/>
    <n v="109"/>
    <s v="Approved"/>
    <s v=""/>
    <d v="2021-02-26T00:00:00"/>
    <d v="2021-03-28T00:00:00"/>
    <d v="2021-04-27T00:00:00"/>
    <d v="2021-03-05T00:00:00"/>
    <d v="2021-03-28T00:00:00"/>
    <d v="2021-04-27T00:00:00"/>
    <s v="Paid Back"/>
    <x v="44"/>
    <n v="3.8150000000000004"/>
    <n v="0"/>
    <n v="3.8150000000000004"/>
  </r>
  <r>
    <n v="19365"/>
    <d v="2021-01-04T00:00:00"/>
    <s v="Low"/>
    <n v="588"/>
    <n v="116"/>
    <s v="Declined"/>
    <s v="Eligibility"/>
    <d v="1899-12-30T00:00:00"/>
    <d v="1899-12-30T00:00:00"/>
    <d v="1899-12-30T00:00:00"/>
    <d v="1899-12-30T00:00:00"/>
    <d v="1899-12-30T00:00:00"/>
    <d v="1899-12-30T00:00:00"/>
    <s v=""/>
    <x v="33"/>
    <n v="0"/>
    <n v="0"/>
    <n v="0"/>
  </r>
  <r>
    <n v="19366"/>
    <d v="2021-02-09T00:00:00"/>
    <s v="High"/>
    <n v="670"/>
    <n v="87"/>
    <s v="Approved"/>
    <s v=""/>
    <d v="2021-03-11T00:00:00"/>
    <d v="2021-04-10T00:00:00"/>
    <d v="2021-05-10T00:00:00"/>
    <d v="2021-03-15T00:00:00"/>
    <d v="2021-04-10T00:00:00"/>
    <d v="2021-05-10T00:00:00"/>
    <s v="Paid Back"/>
    <x v="46"/>
    <n v="3.0450000000000004"/>
    <n v="0"/>
    <n v="3.0450000000000004"/>
  </r>
  <r>
    <n v="19367"/>
    <d v="2021-03-04T00:00:00"/>
    <s v="Low"/>
    <n v="682"/>
    <n v="107"/>
    <s v="Approved"/>
    <s v=""/>
    <d v="2021-04-03T00:00:00"/>
    <d v="2021-05-03T00:00:00"/>
    <d v="2021-06-02T00:00:00"/>
    <d v="2021-04-11T00:00:00"/>
    <d v="2021-05-03T00:00:00"/>
    <d v="2021-06-02T00:00:00"/>
    <s v="Paid Back"/>
    <x v="54"/>
    <n v="3.7450000000000006"/>
    <n v="0"/>
    <n v="3.7450000000000006"/>
  </r>
  <r>
    <n v="19368"/>
    <d v="2021-03-25T00:00:00"/>
    <s v="High"/>
    <n v="589"/>
    <n v="144"/>
    <s v="Declined"/>
    <s v="Fraud Risk"/>
    <d v="1899-12-30T00:00:00"/>
    <d v="1899-12-30T00:00:00"/>
    <d v="1899-12-30T00:00:00"/>
    <d v="1899-12-30T00:00:00"/>
    <d v="1899-12-30T00:00:00"/>
    <d v="1899-12-30T00:00:00"/>
    <s v=""/>
    <x v="82"/>
    <n v="0"/>
    <n v="0"/>
    <n v="0"/>
  </r>
  <r>
    <n v="19369"/>
    <d v="2021-02-05T00:00:00"/>
    <s v="Low"/>
    <n v="582"/>
    <n v="163"/>
    <s v="Declined"/>
    <s v="Credit Risk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9370"/>
    <d v="2021-01-22T00:00:00"/>
    <s v="High"/>
    <n v="616"/>
    <n v="86"/>
    <s v="Approved"/>
    <s v=""/>
    <d v="2021-02-21T00:00:00"/>
    <d v="2021-03-23T00:00:00"/>
    <d v="2021-04-22T00:00:00"/>
    <d v="2021-02-25T00:00:00"/>
    <d v="2021-03-23T00:00:00"/>
    <d v="2021-04-22T00:00:00"/>
    <s v="Defaulted"/>
    <x v="0"/>
    <n v="3.0100000000000002"/>
    <n v="86"/>
    <n v="-82.99"/>
  </r>
  <r>
    <n v="19371"/>
    <d v="2021-03-14T00:00:00"/>
    <s v="Low"/>
    <n v="586"/>
    <n v="104"/>
    <s v="Declined"/>
    <s v="Credit Risk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9372"/>
    <d v="2021-01-18T00:00:00"/>
    <s v="Low"/>
    <n v="622"/>
    <n v="116"/>
    <s v="Declined"/>
    <s v="Compliance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19373"/>
    <d v="2021-02-07T00:00:00"/>
    <s v="High"/>
    <n v="605"/>
    <n v="108"/>
    <s v="Approved"/>
    <s v=""/>
    <d v="2021-03-09T00:00:00"/>
    <d v="2021-04-08T00:00:00"/>
    <d v="2021-05-08T00:00:00"/>
    <d v="2021-04-18T00:00:00"/>
    <d v="2021-04-08T00:00:00"/>
    <d v="2021-05-08T00:00:00"/>
    <s v="Paid Back"/>
    <x v="16"/>
    <n v="3.7800000000000002"/>
    <n v="0"/>
    <n v="3.7800000000000002"/>
  </r>
  <r>
    <n v="19374"/>
    <d v="2021-04-01T00:00:00"/>
    <s v="Mid"/>
    <n v="668"/>
    <n v="94"/>
    <s v="Approved"/>
    <s v=""/>
    <d v="2021-05-01T00:00:00"/>
    <d v="2021-05-31T00:00:00"/>
    <d v="2021-06-30T00:00:00"/>
    <d v="2021-05-02T00:00:00"/>
    <d v="2021-05-31T00:00:00"/>
    <d v="2021-06-30T00:00:00"/>
    <s v="Defaulted"/>
    <x v="25"/>
    <n v="3.2900000000000005"/>
    <n v="94"/>
    <n v="-90.71"/>
  </r>
  <r>
    <n v="19375"/>
    <d v="2021-02-21T00:00:00"/>
    <s v="Low"/>
    <n v="713"/>
    <n v="110"/>
    <s v="Approved"/>
    <s v=""/>
    <d v="2021-03-23T00:00:00"/>
    <d v="2021-04-22T00:00:00"/>
    <d v="2021-05-22T00:00:00"/>
    <d v="2021-03-24T00:00:00"/>
    <d v="2021-04-22T00:00:00"/>
    <d v="2021-05-22T00:00:00"/>
    <s v="Paid Back"/>
    <x v="18"/>
    <n v="3.8500000000000005"/>
    <n v="0"/>
    <n v="3.8500000000000005"/>
  </r>
  <r>
    <n v="19376"/>
    <d v="2021-03-02T00:00:00"/>
    <s v="High"/>
    <n v="612"/>
    <n v="101"/>
    <s v="Approved"/>
    <s v=""/>
    <d v="2021-04-01T00:00:00"/>
    <d v="2021-05-01T00:00:00"/>
    <d v="2021-05-31T00:00:00"/>
    <d v="2021-04-28T00:00:00"/>
    <d v="2021-05-01T00:00:00"/>
    <d v="2021-05-31T00:00:00"/>
    <s v="Defaulted"/>
    <x v="47"/>
    <n v="3.5350000000000001"/>
    <n v="101"/>
    <n v="-97.465000000000003"/>
  </r>
  <r>
    <n v="19377"/>
    <d v="2021-03-25T00:00:00"/>
    <s v="Mid"/>
    <n v="637"/>
    <n v="131"/>
    <s v="Approved"/>
    <s v=""/>
    <d v="2021-04-24T00:00:00"/>
    <d v="2021-05-24T00:00:00"/>
    <d v="2021-06-23T00:00:00"/>
    <d v="2021-05-15T00:00:00"/>
    <d v="2021-05-24T00:00:00"/>
    <d v="2021-06-23T00:00:00"/>
    <s v="Defaulted"/>
    <x v="82"/>
    <n v="4.5850000000000009"/>
    <n v="131"/>
    <n v="-126.41499999999999"/>
  </r>
  <r>
    <n v="19378"/>
    <d v="2021-03-11T00:00:00"/>
    <s v="High"/>
    <n v="623"/>
    <n v="130"/>
    <s v="Approved"/>
    <s v=""/>
    <d v="2021-04-10T00:00:00"/>
    <d v="2021-05-10T00:00:00"/>
    <d v="2021-06-09T00:00:00"/>
    <d v="2021-04-13T00:00:00"/>
    <d v="2021-05-10T00:00:00"/>
    <d v="2021-06-09T00:00:00"/>
    <s v="Defaulted"/>
    <x v="83"/>
    <n v="4.5500000000000007"/>
    <n v="130"/>
    <n v="-125.45"/>
  </r>
  <r>
    <n v="19379"/>
    <d v="2021-03-12T00:00:00"/>
    <s v="Low"/>
    <n v="572"/>
    <n v="99"/>
    <s v="Declined"/>
    <s v="Credit Risk"/>
    <d v="1899-12-30T00:00:00"/>
    <d v="1899-12-30T00:00:00"/>
    <d v="1899-12-30T00:00:00"/>
    <d v="1899-12-30T00:00:00"/>
    <d v="1899-12-30T00:00:00"/>
    <d v="1899-12-30T00:00:00"/>
    <s v=""/>
    <x v="78"/>
    <n v="0"/>
    <n v="0"/>
    <n v="0"/>
  </r>
  <r>
    <n v="19380"/>
    <d v="2021-02-10T00:00:00"/>
    <s v="Low"/>
    <n v="616"/>
    <n v="98"/>
    <s v="Declined"/>
    <s v="Compliance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9381"/>
    <d v="2021-02-28T00:00:00"/>
    <s v="High"/>
    <n v="667"/>
    <n v="39"/>
    <s v="Approved"/>
    <s v=""/>
    <d v="2021-03-30T00:00:00"/>
    <d v="2021-04-29T00:00:00"/>
    <d v="2021-05-29T00:00:00"/>
    <d v="2021-03-30T00:00:00"/>
    <d v="2021-04-29T00:00:00"/>
    <d v="2021-05-29T00:00:00"/>
    <s v="Defaulted"/>
    <x v="9"/>
    <n v="1.3650000000000002"/>
    <n v="39"/>
    <n v="-37.634999999999998"/>
  </r>
  <r>
    <n v="19382"/>
    <d v="2021-02-16T00:00:00"/>
    <s v="Mid"/>
    <n v="611"/>
    <n v="116"/>
    <s v="Declined"/>
    <s v="Fraud Risk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19383"/>
    <d v="2021-02-22T00:00:00"/>
    <s v="Low"/>
    <n v="593"/>
    <n v="93"/>
    <s v="Declined"/>
    <s v="Compliance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9384"/>
    <d v="2021-02-21T00:00:00"/>
    <s v="Low"/>
    <n v="577"/>
    <n v="130"/>
    <s v="Declined"/>
    <s v="System Issue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385"/>
    <d v="2021-02-11T00:00:00"/>
    <s v="Mid"/>
    <n v="621"/>
    <n v="80"/>
    <s v="Approved"/>
    <s v=""/>
    <d v="2021-03-13T00:00:00"/>
    <d v="2021-04-12T00:00:00"/>
    <d v="2021-05-12T00:00:00"/>
    <d v="2021-04-15T00:00:00"/>
    <d v="2021-04-12T00:00:00"/>
    <d v="2021-05-12T00:00:00"/>
    <s v="Paid Back"/>
    <x v="17"/>
    <n v="2.8000000000000003"/>
    <n v="0"/>
    <n v="2.8000000000000003"/>
  </r>
  <r>
    <n v="19386"/>
    <d v="2021-03-03T00:00:00"/>
    <s v="Mid"/>
    <n v="547"/>
    <n v="105"/>
    <s v="Approved"/>
    <s v=""/>
    <d v="2021-04-02T00:00:00"/>
    <d v="2021-05-02T00:00:00"/>
    <d v="2021-06-01T00:00:00"/>
    <d v="2021-05-08T00:00:00"/>
    <d v="2021-05-02T00:00:00"/>
    <d v="2021-06-01T00:00:00"/>
    <s v="Paid Back"/>
    <x v="11"/>
    <n v="3.6750000000000003"/>
    <n v="0"/>
    <n v="3.6750000000000003"/>
  </r>
  <r>
    <n v="19387"/>
    <d v="2021-02-06T00:00:00"/>
    <s v="Mid"/>
    <n v="585"/>
    <n v="47"/>
    <s v="Declined"/>
    <s v="Fraud Risk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9388"/>
    <d v="2021-03-08T00:00:00"/>
    <s v="Low"/>
    <n v="701"/>
    <n v="75"/>
    <s v="Approved"/>
    <s v=""/>
    <d v="2021-04-07T00:00:00"/>
    <d v="2021-05-07T00:00:00"/>
    <d v="2021-06-06T00:00:00"/>
    <d v="2021-04-11T00:00:00"/>
    <d v="2021-05-07T00:00:00"/>
    <d v="2021-06-06T00:00:00"/>
    <s v="Paid Back"/>
    <x v="7"/>
    <n v="2.6250000000000004"/>
    <n v="0"/>
    <n v="2.6250000000000004"/>
  </r>
  <r>
    <n v="19389"/>
    <d v="2021-02-25T00:00:00"/>
    <s v="Mid"/>
    <n v="627"/>
    <n v="106"/>
    <s v="Approved"/>
    <s v=""/>
    <d v="2021-03-27T00:00:00"/>
    <d v="2021-04-26T00:00:00"/>
    <d v="2021-05-26T00:00:00"/>
    <d v="2021-05-02T00:00:00"/>
    <d v="2021-04-26T00:00:00"/>
    <d v="2021-05-26T00:00:00"/>
    <s v="Paid Back"/>
    <x v="74"/>
    <n v="3.7100000000000004"/>
    <n v="0"/>
    <n v="3.7100000000000004"/>
  </r>
  <r>
    <n v="19390"/>
    <d v="2021-01-28T00:00:00"/>
    <s v="Low"/>
    <n v="608"/>
    <n v="94"/>
    <s v="Declined"/>
    <s v="Eligibility"/>
    <d v="1899-12-30T00:00:00"/>
    <d v="1899-12-30T00:00:00"/>
    <d v="1899-12-30T00:00:00"/>
    <d v="1899-12-30T00:00:00"/>
    <d v="1899-12-30T00:00:00"/>
    <d v="1899-12-30T00:00:00"/>
    <s v=""/>
    <x v="56"/>
    <n v="0"/>
    <n v="0"/>
    <n v="0"/>
  </r>
  <r>
    <n v="19391"/>
    <d v="2021-03-02T00:00:00"/>
    <s v="High"/>
    <n v="644"/>
    <n v="133"/>
    <s v="Approved"/>
    <s v=""/>
    <d v="2021-04-01T00:00:00"/>
    <d v="2021-05-01T00:00:00"/>
    <d v="2021-05-31T00:00:00"/>
    <d v="2021-04-06T00:00:00"/>
    <d v="2021-05-01T00:00:00"/>
    <d v="2021-05-31T00:00:00"/>
    <s v="Paid Back"/>
    <x v="47"/>
    <n v="4.6550000000000002"/>
    <n v="0"/>
    <n v="4.6550000000000002"/>
  </r>
  <r>
    <n v="19392"/>
    <d v="2021-02-03T00:00:00"/>
    <s v="Mid"/>
    <n v="585"/>
    <n v="86"/>
    <s v="Declined"/>
    <s v="Compliance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9393"/>
    <d v="2021-03-15T00:00:00"/>
    <s v="High"/>
    <n v="647"/>
    <n v="96"/>
    <s v="Approved"/>
    <s v=""/>
    <d v="2021-04-14T00:00:00"/>
    <d v="2021-05-14T00:00:00"/>
    <d v="2021-06-13T00:00:00"/>
    <d v="2021-04-17T00:00:00"/>
    <d v="2021-05-14T00:00:00"/>
    <d v="2021-06-13T00:00:00"/>
    <s v="Paid Back"/>
    <x v="85"/>
    <n v="3.3600000000000003"/>
    <n v="0"/>
    <n v="3.3600000000000003"/>
  </r>
  <r>
    <n v="19394"/>
    <d v="2021-03-25T00:00:00"/>
    <s v="High"/>
    <n v="613"/>
    <n v="106"/>
    <s v="Approved"/>
    <s v=""/>
    <d v="2021-04-24T00:00:00"/>
    <d v="2021-05-24T00:00:00"/>
    <d v="2021-06-23T00:00:00"/>
    <d v="2021-05-23T00:00:00"/>
    <d v="2021-05-24T00:00:00"/>
    <d v="2021-06-23T00:00:00"/>
    <s v="Paid Back"/>
    <x v="82"/>
    <n v="3.7100000000000004"/>
    <n v="0"/>
    <n v="3.7100000000000004"/>
  </r>
  <r>
    <n v="19395"/>
    <d v="2021-02-25T00:00:00"/>
    <s v="Mid"/>
    <n v="602"/>
    <n v="40"/>
    <s v="Declined"/>
    <s v="System Issue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9396"/>
    <d v="2021-01-23T00:00:00"/>
    <s v="Mid"/>
    <n v="550"/>
    <n v="108"/>
    <s v="Declined"/>
    <s v="Fraud Risk"/>
    <d v="1899-12-30T00:00:00"/>
    <d v="1899-12-30T00:00:00"/>
    <d v="1899-12-30T00:00:00"/>
    <d v="1899-12-30T00:00:00"/>
    <d v="1899-12-30T00:00:00"/>
    <d v="1899-12-30T00:00:00"/>
    <s v=""/>
    <x v="4"/>
    <n v="0"/>
    <n v="0"/>
    <n v="0"/>
  </r>
  <r>
    <n v="19397"/>
    <d v="2021-02-22T00:00:00"/>
    <s v="Mid"/>
    <n v="604"/>
    <n v="85"/>
    <s v="Declined"/>
    <s v="Compliance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9398"/>
    <d v="2021-02-21T00:00:00"/>
    <s v="Mid"/>
    <n v="579"/>
    <n v="125"/>
    <s v="Declined"/>
    <s v="Credit Risk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399"/>
    <d v="2021-03-17T00:00:00"/>
    <s v="Mid"/>
    <n v="658"/>
    <n v="96"/>
    <s v="Approved"/>
    <s v=""/>
    <d v="2021-04-16T00:00:00"/>
    <d v="2021-05-16T00:00:00"/>
    <d v="2021-06-15T00:00:00"/>
    <d v="2021-04-18T00:00:00"/>
    <d v="2021-05-16T00:00:00"/>
    <d v="2021-06-15T00:00:00"/>
    <s v="Paid Back"/>
    <x v="26"/>
    <n v="3.3600000000000003"/>
    <n v="0"/>
    <n v="3.3600000000000003"/>
  </r>
  <r>
    <n v="19400"/>
    <d v="2021-02-21T00:00:00"/>
    <s v="Mid"/>
    <n v="596"/>
    <n v="100"/>
    <s v="Declined"/>
    <s v="Credit Risk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401"/>
    <d v="2021-03-04T00:00:00"/>
    <s v="High"/>
    <n v="641"/>
    <n v="173"/>
    <s v="Approved"/>
    <s v=""/>
    <d v="2021-04-03T00:00:00"/>
    <d v="2021-05-03T00:00:00"/>
    <d v="2021-06-02T00:00:00"/>
    <d v="2021-04-11T00:00:00"/>
    <d v="2021-05-03T00:00:00"/>
    <d v="2021-06-02T00:00:00"/>
    <s v="Paid Back"/>
    <x v="54"/>
    <n v="6.0550000000000006"/>
    <n v="0"/>
    <n v="6.0550000000000006"/>
  </r>
  <r>
    <n v="19402"/>
    <d v="2021-01-02T00:00:00"/>
    <s v="Low"/>
    <n v="609"/>
    <n v="124"/>
    <s v="Declined"/>
    <s v="Fraud Risk"/>
    <d v="1899-12-30T00:00:00"/>
    <d v="1899-12-30T00:00:00"/>
    <d v="1899-12-30T00:00:00"/>
    <d v="1899-12-30T00:00:00"/>
    <d v="1899-12-30T00:00:00"/>
    <d v="1899-12-30T00:00:00"/>
    <s v=""/>
    <x v="22"/>
    <n v="0"/>
    <n v="0"/>
    <n v="0"/>
  </r>
  <r>
    <n v="19403"/>
    <d v="2021-01-26T00:00:00"/>
    <s v="Low"/>
    <n v="608"/>
    <n v="75"/>
    <s v="Declined"/>
    <s v="Eligibility"/>
    <d v="1899-12-30T00:00:00"/>
    <d v="1899-12-30T00:00:00"/>
    <d v="1899-12-30T00:00:00"/>
    <d v="1899-12-30T00:00:00"/>
    <d v="1899-12-30T00:00:00"/>
    <d v="1899-12-30T00:00:00"/>
    <s v=""/>
    <x v="80"/>
    <n v="0"/>
    <n v="0"/>
    <n v="0"/>
  </r>
  <r>
    <n v="19404"/>
    <d v="2021-03-16T00:00:00"/>
    <s v="Mid"/>
    <n v="579"/>
    <n v="76"/>
    <s v="Approved"/>
    <s v=""/>
    <d v="2021-04-15T00:00:00"/>
    <d v="2021-05-15T00:00:00"/>
    <d v="2021-06-14T00:00:00"/>
    <d v="2021-07-01T00:00:00"/>
    <d v="2021-05-15T00:00:00"/>
    <d v="2021-06-14T00:00:00"/>
    <s v="Paid Back"/>
    <x v="63"/>
    <n v="2.66"/>
    <n v="0"/>
    <n v="2.66"/>
  </r>
  <r>
    <n v="19405"/>
    <d v="2021-03-26T00:00:00"/>
    <s v="Mid"/>
    <n v="592"/>
    <n v="87"/>
    <s v="Declined"/>
    <s v="Credit Risk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9406"/>
    <d v="2021-02-26T00:00:00"/>
    <s v="Low"/>
    <n v="648"/>
    <n v="151"/>
    <s v="Approved"/>
    <s v=""/>
    <d v="2021-03-28T00:00:00"/>
    <d v="2021-04-27T00:00:00"/>
    <d v="2021-05-27T00:00:00"/>
    <d v="2021-04-06T00:00:00"/>
    <d v="2021-04-27T00:00:00"/>
    <d v="2021-05-27T00:00:00"/>
    <s v="Defaulted"/>
    <x v="58"/>
    <n v="5.2850000000000001"/>
    <n v="151"/>
    <n v="-145.715"/>
  </r>
  <r>
    <n v="19407"/>
    <d v="2021-03-10T00:00:00"/>
    <s v="High"/>
    <n v="644"/>
    <n v="114"/>
    <s v="Approved"/>
    <s v=""/>
    <d v="2021-04-09T00:00:00"/>
    <d v="2021-05-09T00:00:00"/>
    <d v="2021-06-08T00:00:00"/>
    <d v="2021-04-13T00:00:00"/>
    <d v="2021-05-09T00:00:00"/>
    <d v="2021-06-08T00:00:00"/>
    <s v="Paid Back"/>
    <x v="13"/>
    <n v="3.99"/>
    <n v="0"/>
    <n v="3.99"/>
  </r>
  <r>
    <n v="19408"/>
    <d v="2021-03-18T00:00:00"/>
    <s v="Low"/>
    <n v="646"/>
    <n v="137"/>
    <s v="Approved"/>
    <s v=""/>
    <d v="2021-04-17T00:00:00"/>
    <d v="2021-05-17T00:00:00"/>
    <d v="2021-06-16T00:00:00"/>
    <d v="2021-04-23T00:00:00"/>
    <d v="2021-05-17T00:00:00"/>
    <d v="2021-06-16T00:00:00"/>
    <s v="Defaulted"/>
    <x v="72"/>
    <n v="4.7950000000000008"/>
    <n v="137"/>
    <n v="-132.20500000000001"/>
  </r>
  <r>
    <n v="19409"/>
    <d v="2021-03-16T00:00:00"/>
    <s v="High"/>
    <n v="591"/>
    <n v="102"/>
    <s v="Declined"/>
    <s v="Compliance"/>
    <d v="1899-12-30T00:00:00"/>
    <d v="1899-12-30T00:00:00"/>
    <d v="1899-12-30T00:00:00"/>
    <d v="1899-12-30T00:00:00"/>
    <d v="1899-12-30T00:00:00"/>
    <d v="1899-12-30T00:00:00"/>
    <s v=""/>
    <x v="63"/>
    <n v="0"/>
    <n v="0"/>
    <n v="0"/>
  </r>
  <r>
    <n v="19410"/>
    <d v="2021-03-03T00:00:00"/>
    <s v="Mid"/>
    <n v="665"/>
    <n v="105"/>
    <s v="Approved"/>
    <s v=""/>
    <d v="2021-04-02T00:00:00"/>
    <d v="2021-05-02T00:00:00"/>
    <d v="2021-06-01T00:00:00"/>
    <d v="2021-04-02T00:00:00"/>
    <d v="2021-05-02T00:00:00"/>
    <d v="2021-06-01T00:00:00"/>
    <s v="Paid Back"/>
    <x v="11"/>
    <n v="3.6750000000000003"/>
    <n v="0"/>
    <n v="3.6750000000000003"/>
  </r>
  <r>
    <n v="19411"/>
    <d v="2021-02-28T00:00:00"/>
    <s v="Low"/>
    <n v="651"/>
    <n v="98"/>
    <s v="Approved"/>
    <s v=""/>
    <d v="2021-03-30T00:00:00"/>
    <d v="2021-04-29T00:00:00"/>
    <d v="2021-05-29T00:00:00"/>
    <d v="2021-04-03T00:00:00"/>
    <d v="2021-04-29T00:00:00"/>
    <d v="2021-05-29T00:00:00"/>
    <s v="Defaulted"/>
    <x v="9"/>
    <n v="3.43"/>
    <n v="98"/>
    <n v="-94.57"/>
  </r>
  <r>
    <n v="19412"/>
    <d v="2021-02-10T00:00:00"/>
    <s v="Mid"/>
    <n v="581"/>
    <n v="81"/>
    <s v="Declined"/>
    <s v="System Issue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9413"/>
    <d v="2021-01-10T00:00:00"/>
    <s v="Mid"/>
    <n v="616"/>
    <n v="103"/>
    <s v="Declined"/>
    <s v="Credit Risk"/>
    <d v="1899-12-30T00:00:00"/>
    <d v="1899-12-30T00:00:00"/>
    <d v="1899-12-30T00:00:00"/>
    <d v="1899-12-30T00:00:00"/>
    <d v="1899-12-30T00:00:00"/>
    <d v="1899-12-30T00:00:00"/>
    <s v=""/>
    <x v="61"/>
    <n v="0"/>
    <n v="0"/>
    <n v="0"/>
  </r>
  <r>
    <n v="19414"/>
    <d v="2021-01-14T00:00:00"/>
    <s v="Low"/>
    <n v="633"/>
    <n v="127"/>
    <s v="Declined"/>
    <s v="Compliance"/>
    <d v="1899-12-30T00:00:00"/>
    <d v="1899-12-30T00:00:00"/>
    <d v="1899-12-30T00:00:00"/>
    <d v="1899-12-30T00:00:00"/>
    <d v="1899-12-30T00:00:00"/>
    <d v="1899-12-30T00:00:00"/>
    <s v=""/>
    <x v="69"/>
    <n v="0"/>
    <n v="0"/>
    <n v="0"/>
  </r>
  <r>
    <n v="19415"/>
    <d v="2021-02-12T00:00:00"/>
    <s v="Low"/>
    <n v="577"/>
    <n v="80"/>
    <s v="Declined"/>
    <s v="Eligibility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9416"/>
    <d v="2021-03-29T00:00:00"/>
    <s v="Low"/>
    <n v="617"/>
    <n v="120"/>
    <s v="Declined"/>
    <s v="Eligibility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9417"/>
    <d v="2021-01-07T00:00:00"/>
    <s v="Low"/>
    <n v="642"/>
    <n v="102"/>
    <s v="Approved"/>
    <s v=""/>
    <d v="2021-02-06T00:00:00"/>
    <d v="2021-03-08T00:00:00"/>
    <d v="2021-04-07T00:00:00"/>
    <d v="2021-02-06T00:00:00"/>
    <d v="2021-03-08T00:00:00"/>
    <d v="2021-04-07T00:00:00"/>
    <s v="Paid Back"/>
    <x v="1"/>
    <n v="3.5700000000000003"/>
    <n v="0"/>
    <n v="3.5700000000000003"/>
  </r>
  <r>
    <n v="19418"/>
    <d v="2021-03-26T00:00:00"/>
    <s v="Mid"/>
    <n v="537"/>
    <n v="71"/>
    <s v="Declined"/>
    <s v="Credit Risk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9419"/>
    <d v="2021-04-01T00:00:00"/>
    <s v="Low"/>
    <n v="590"/>
    <n v="104"/>
    <s v="Declined"/>
    <s v="System Issue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9420"/>
    <d v="2021-02-13T00:00:00"/>
    <s v="Low"/>
    <n v="640"/>
    <n v="79"/>
    <s v="Declined"/>
    <s v="Eligibility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9421"/>
    <d v="2021-02-03T00:00:00"/>
    <s v="Low"/>
    <n v="574"/>
    <n v="108"/>
    <s v="Declined"/>
    <s v="Fraud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9422"/>
    <d v="2021-02-23T00:00:00"/>
    <s v="Low"/>
    <n v="669"/>
    <n v="75"/>
    <s v="Approved"/>
    <s v=""/>
    <d v="2021-03-25T00:00:00"/>
    <d v="2021-04-24T00:00:00"/>
    <d v="2021-05-24T00:00:00"/>
    <d v="2021-03-29T00:00:00"/>
    <d v="2021-04-24T00:00:00"/>
    <d v="2021-05-24T00:00:00"/>
    <s v="Defaulted"/>
    <x v="48"/>
    <n v="2.6250000000000004"/>
    <n v="75"/>
    <n v="-72.375"/>
  </r>
  <r>
    <n v="19423"/>
    <d v="2021-02-09T00:00:00"/>
    <s v="Mid"/>
    <n v="561"/>
    <n v="72"/>
    <s v="Declined"/>
    <s v="Fraud Risk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9424"/>
    <d v="2021-03-26T00:00:00"/>
    <s v="Mid"/>
    <n v="646"/>
    <n v="69"/>
    <s v="Approved"/>
    <s v=""/>
    <d v="2021-04-25T00:00:00"/>
    <d v="2021-05-25T00:00:00"/>
    <d v="2021-06-24T00:00:00"/>
    <d v="2021-05-01T00:00:00"/>
    <d v="2021-05-25T00:00:00"/>
    <d v="2021-06-24T00:00:00"/>
    <s v="Defaulted"/>
    <x v="32"/>
    <n v="2.415"/>
    <n v="69"/>
    <n v="-66.584999999999994"/>
  </r>
  <r>
    <n v="19425"/>
    <d v="2021-03-16T00:00:00"/>
    <s v="Low"/>
    <n v="634"/>
    <n v="105"/>
    <s v="Declined"/>
    <s v="Fraud Risk"/>
    <d v="1899-12-30T00:00:00"/>
    <d v="1899-12-30T00:00:00"/>
    <d v="1899-12-30T00:00:00"/>
    <d v="1899-12-30T00:00:00"/>
    <d v="1899-12-30T00:00:00"/>
    <d v="1899-12-30T00:00:00"/>
    <s v=""/>
    <x v="63"/>
    <n v="0"/>
    <n v="0"/>
    <n v="0"/>
  </r>
  <r>
    <n v="19426"/>
    <d v="2021-02-03T00:00:00"/>
    <s v="Mid"/>
    <n v="592"/>
    <n v="88"/>
    <s v="Declined"/>
    <s v="System Issue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9427"/>
    <d v="2021-04-01T00:00:00"/>
    <s v="Low"/>
    <n v="642"/>
    <n v="114"/>
    <s v="Approved"/>
    <s v=""/>
    <d v="2021-05-01T00:00:00"/>
    <d v="2021-05-31T00:00:00"/>
    <d v="2021-06-30T00:00:00"/>
    <d v="2021-05-09T00:00:00"/>
    <d v="2021-05-31T00:00:00"/>
    <d v="2021-06-30T00:00:00"/>
    <s v="Paid Back"/>
    <x v="25"/>
    <n v="3.99"/>
    <n v="0"/>
    <n v="3.99"/>
  </r>
  <r>
    <n v="19428"/>
    <d v="2021-02-10T00:00:00"/>
    <s v="Mid"/>
    <n v="642"/>
    <n v="117"/>
    <s v="Approved"/>
    <s v=""/>
    <d v="2021-03-12T00:00:00"/>
    <d v="2021-04-11T00:00:00"/>
    <d v="2021-05-11T00:00:00"/>
    <d v="2021-03-12T00:00:00"/>
    <d v="2021-04-11T00:00:00"/>
    <d v="2021-05-11T00:00:00"/>
    <s v="Defaulted"/>
    <x v="20"/>
    <n v="4.0950000000000006"/>
    <n v="117"/>
    <n v="-112.905"/>
  </r>
  <r>
    <n v="19429"/>
    <d v="2021-03-20T00:00:00"/>
    <s v="Mid"/>
    <n v="635"/>
    <n v="129"/>
    <s v="Approved"/>
    <s v=""/>
    <d v="2021-04-19T00:00:00"/>
    <d v="2021-05-19T00:00:00"/>
    <d v="2021-06-18T00:00:00"/>
    <d v="2021-04-23T00:00:00"/>
    <d v="2021-05-19T00:00:00"/>
    <d v="2021-06-18T00:00:00"/>
    <s v="Paid Back"/>
    <x v="10"/>
    <n v="4.5150000000000006"/>
    <n v="0"/>
    <n v="4.5150000000000006"/>
  </r>
  <r>
    <n v="19430"/>
    <d v="2021-03-30T00:00:00"/>
    <s v="Low"/>
    <n v="611"/>
    <n v="137"/>
    <s v="Declined"/>
    <s v="Eligibility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9431"/>
    <d v="2021-03-29T00:00:00"/>
    <s v="High"/>
    <n v="639"/>
    <n v="88"/>
    <s v="Approved"/>
    <s v=""/>
    <d v="2021-04-28T00:00:00"/>
    <d v="2021-05-28T00:00:00"/>
    <d v="2021-06-27T00:00:00"/>
    <d v="2021-05-13T00:00:00"/>
    <d v="2021-05-28T00:00:00"/>
    <d v="2021-06-27T00:00:00"/>
    <s v="Paid Back"/>
    <x v="19"/>
    <n v="3.08"/>
    <n v="0"/>
    <n v="3.08"/>
  </r>
  <r>
    <n v="19432"/>
    <d v="2021-03-12T00:00:00"/>
    <s v="High"/>
    <n v="626"/>
    <n v="128"/>
    <s v="Approved"/>
    <s v=""/>
    <d v="2021-04-11T00:00:00"/>
    <d v="2021-05-11T00:00:00"/>
    <d v="2021-06-10T00:00:00"/>
    <d v="2021-05-03T00:00:00"/>
    <d v="2021-05-11T00:00:00"/>
    <d v="2021-06-10T00:00:00"/>
    <s v="Defaulted"/>
    <x v="78"/>
    <n v="4.4800000000000004"/>
    <n v="128"/>
    <n v="-123.52"/>
  </r>
  <r>
    <n v="19433"/>
    <d v="2021-04-01T00:00:00"/>
    <s v="Low"/>
    <n v="572"/>
    <n v="137"/>
    <s v="Declined"/>
    <s v="Fraud Risk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9434"/>
    <d v="2021-01-24T00:00:00"/>
    <s v="Low"/>
    <n v="627"/>
    <n v="70"/>
    <s v="Declined"/>
    <s v="System Issue"/>
    <d v="1899-12-30T00:00:00"/>
    <d v="1899-12-30T00:00:00"/>
    <d v="1899-12-30T00:00:00"/>
    <d v="1899-12-30T00:00:00"/>
    <d v="1899-12-30T00:00:00"/>
    <d v="1899-12-30T00:00:00"/>
    <s v=""/>
    <x v="86"/>
    <n v="0"/>
    <n v="0"/>
    <n v="0"/>
  </r>
  <r>
    <n v="19435"/>
    <d v="2021-02-15T00:00:00"/>
    <s v="Low"/>
    <n v="594"/>
    <n v="88"/>
    <s v="Declined"/>
    <s v="Credit Risk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9436"/>
    <d v="2021-02-17T00:00:00"/>
    <s v="Low"/>
    <n v="553"/>
    <n v="85"/>
    <s v="Declined"/>
    <s v="Eligibility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9437"/>
    <d v="2021-03-12T00:00:00"/>
    <s v="Low"/>
    <n v="621"/>
    <n v="104"/>
    <s v="Declined"/>
    <s v="Eligibility"/>
    <d v="1899-12-30T00:00:00"/>
    <d v="1899-12-30T00:00:00"/>
    <d v="1899-12-30T00:00:00"/>
    <d v="1899-12-30T00:00:00"/>
    <d v="1899-12-30T00:00:00"/>
    <d v="1899-12-30T00:00:00"/>
    <s v=""/>
    <x v="78"/>
    <n v="0"/>
    <n v="0"/>
    <n v="0"/>
  </r>
  <r>
    <n v="19438"/>
    <d v="2021-02-19T00:00:00"/>
    <s v="High"/>
    <n v="631"/>
    <n v="121"/>
    <s v="Approved"/>
    <s v=""/>
    <d v="2021-03-21T00:00:00"/>
    <d v="2021-04-20T00:00:00"/>
    <d v="2021-05-20T00:00:00"/>
    <d v="2021-04-04T00:00:00"/>
    <d v="2021-04-20T00:00:00"/>
    <d v="2021-05-20T00:00:00"/>
    <s v="Paid Back"/>
    <x v="51"/>
    <n v="4.2350000000000003"/>
    <n v="0"/>
    <n v="4.2350000000000003"/>
  </r>
  <r>
    <n v="19439"/>
    <d v="2021-01-25T00:00:00"/>
    <s v="Mid"/>
    <n v="650"/>
    <n v="52"/>
    <s v="Approved"/>
    <s v=""/>
    <d v="2021-02-24T00:00:00"/>
    <d v="2021-03-26T00:00:00"/>
    <d v="2021-04-25T00:00:00"/>
    <d v="2021-02-25T00:00:00"/>
    <d v="2021-03-26T00:00:00"/>
    <d v="2021-04-25T00:00:00"/>
    <s v="Paid Back"/>
    <x v="30"/>
    <n v="1.8200000000000003"/>
    <n v="0"/>
    <n v="1.8200000000000003"/>
  </r>
  <r>
    <n v="19440"/>
    <d v="2021-01-17T00:00:00"/>
    <s v="Mid"/>
    <n v="656"/>
    <n v="87"/>
    <s v="Approved"/>
    <s v=""/>
    <d v="2021-02-16T00:00:00"/>
    <d v="2021-03-18T00:00:00"/>
    <d v="2021-04-17T00:00:00"/>
    <d v="2021-02-20T00:00:00"/>
    <d v="2021-03-18T00:00:00"/>
    <d v="2021-04-17T00:00:00"/>
    <s v="Paid Back"/>
    <x v="81"/>
    <n v="3.0450000000000004"/>
    <n v="0"/>
    <n v="3.0450000000000004"/>
  </r>
  <r>
    <n v="19441"/>
    <d v="2021-04-02T00:00:00"/>
    <s v="High"/>
    <n v="599"/>
    <n v="47"/>
    <s v="Declined"/>
    <s v="Credit Risk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19442"/>
    <d v="2021-03-02T00:00:00"/>
    <s v="Mid"/>
    <n v="644"/>
    <n v="88"/>
    <s v="Approved"/>
    <s v=""/>
    <d v="2021-04-01T00:00:00"/>
    <d v="2021-05-01T00:00:00"/>
    <d v="2021-05-31T00:00:00"/>
    <d v="2021-04-09T00:00:00"/>
    <d v="2021-05-01T00:00:00"/>
    <d v="2021-05-31T00:00:00"/>
    <s v="Defaulted"/>
    <x v="47"/>
    <n v="3.08"/>
    <n v="88"/>
    <n v="-84.92"/>
  </r>
  <r>
    <n v="19443"/>
    <d v="2021-04-02T00:00:00"/>
    <s v="Mid"/>
    <n v="659"/>
    <n v="116"/>
    <s v="Approved"/>
    <s v=""/>
    <d v="2021-05-02T00:00:00"/>
    <d v="2021-06-01T00:00:00"/>
    <d v="2021-07-01T00:00:00"/>
    <d v="2021-05-04T00:00:00"/>
    <d v="2021-06-01T00:00:00"/>
    <d v="2021-07-01T00:00:00"/>
    <s v="Defaulted"/>
    <x v="31"/>
    <n v="4.0600000000000005"/>
    <n v="116"/>
    <n v="-111.94"/>
  </r>
  <r>
    <n v="19444"/>
    <d v="2021-03-19T00:00:00"/>
    <s v="Low"/>
    <n v="583"/>
    <n v="99"/>
    <s v="Declined"/>
    <s v="Compliance"/>
    <d v="1899-12-30T00:00:00"/>
    <d v="1899-12-30T00:00:00"/>
    <d v="1899-12-30T00:00:00"/>
    <d v="1899-12-30T00:00:00"/>
    <d v="1899-12-30T00:00:00"/>
    <d v="1899-12-30T00:00:00"/>
    <s v=""/>
    <x v="60"/>
    <n v="0"/>
    <n v="0"/>
    <n v="0"/>
  </r>
  <r>
    <n v="19445"/>
    <d v="2021-03-07T00:00:00"/>
    <s v="Mid"/>
    <n v="620"/>
    <n v="131"/>
    <s v="Declined"/>
    <s v="Fraud Risk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19446"/>
    <d v="2021-02-07T00:00:00"/>
    <s v="Mid"/>
    <n v="567"/>
    <n v="126"/>
    <s v="Declined"/>
    <s v="Compliance"/>
    <d v="1899-12-30T00:00:00"/>
    <d v="1899-12-30T00:00:00"/>
    <d v="1899-12-30T00:00:00"/>
    <d v="1899-12-30T00:00:00"/>
    <d v="1899-12-30T00:00:00"/>
    <d v="1899-12-30T00:00:00"/>
    <s v=""/>
    <x v="16"/>
    <n v="0"/>
    <n v="0"/>
    <n v="0"/>
  </r>
  <r>
    <n v="19447"/>
    <d v="2021-03-06T00:00:00"/>
    <s v="High"/>
    <n v="640"/>
    <n v="98"/>
    <s v="Approved"/>
    <s v=""/>
    <d v="2021-04-05T00:00:00"/>
    <d v="2021-05-05T00:00:00"/>
    <d v="2021-06-04T00:00:00"/>
    <d v="2021-04-16T00:00:00"/>
    <d v="2021-05-05T00:00:00"/>
    <d v="2021-06-04T00:00:00"/>
    <s v="Paid Back"/>
    <x v="3"/>
    <n v="3.43"/>
    <n v="0"/>
    <n v="3.43"/>
  </r>
  <r>
    <n v="19448"/>
    <d v="2021-02-16T00:00:00"/>
    <s v="Mid"/>
    <n v="641"/>
    <n v="97"/>
    <s v="Approved"/>
    <s v=""/>
    <d v="2021-03-18T00:00:00"/>
    <d v="2021-04-17T00:00:00"/>
    <d v="2021-05-17T00:00:00"/>
    <d v="2021-03-20T00:00:00"/>
    <d v="2021-04-17T00:00:00"/>
    <d v="2021-05-17T00:00:00"/>
    <s v="Defaulted"/>
    <x v="35"/>
    <n v="3.3950000000000005"/>
    <n v="97"/>
    <n v="-93.605000000000004"/>
  </r>
  <r>
    <n v="19449"/>
    <d v="2021-02-21T00:00:00"/>
    <s v="Mid"/>
    <n v="593"/>
    <n v="39"/>
    <s v="Declined"/>
    <s v="System Issue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450"/>
    <d v="2021-02-15T00:00:00"/>
    <s v="Mid"/>
    <n v="599"/>
    <n v="106"/>
    <s v="Declined"/>
    <s v="Credit Risk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9451"/>
    <d v="2021-03-17T00:00:00"/>
    <s v="High"/>
    <n v="573"/>
    <n v="122"/>
    <s v="Declined"/>
    <s v="System Issue"/>
    <d v="1899-12-30T00:00:00"/>
    <d v="1899-12-30T00:00:00"/>
    <d v="1899-12-30T00:00:00"/>
    <d v="1899-12-30T00:00:00"/>
    <d v="1899-12-30T00:00:00"/>
    <d v="1899-12-30T00:00:00"/>
    <s v=""/>
    <x v="26"/>
    <n v="0"/>
    <n v="0"/>
    <n v="0"/>
  </r>
  <r>
    <n v="19452"/>
    <d v="2021-03-05T00:00:00"/>
    <s v="Mid"/>
    <n v="580"/>
    <n v="60"/>
    <s v="Declined"/>
    <s v="System Issue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9453"/>
    <d v="2021-03-16T00:00:00"/>
    <s v="High"/>
    <n v="574"/>
    <n v="32"/>
    <s v="Approved"/>
    <s v=""/>
    <d v="2021-04-15T00:00:00"/>
    <d v="2021-05-15T00:00:00"/>
    <d v="2021-06-14T00:00:00"/>
    <d v="2021-07-07T00:00:00"/>
    <d v="2021-05-15T00:00:00"/>
    <d v="2021-06-14T00:00:00"/>
    <s v="Paid Back"/>
    <x v="63"/>
    <n v="1.1200000000000001"/>
    <n v="0"/>
    <n v="1.1200000000000001"/>
  </r>
  <r>
    <n v="19454"/>
    <d v="2021-03-02T00:00:00"/>
    <s v="Mid"/>
    <n v="647"/>
    <n v="104"/>
    <s v="Approved"/>
    <s v=""/>
    <d v="2021-04-01T00:00:00"/>
    <d v="2021-05-01T00:00:00"/>
    <d v="2021-05-31T00:00:00"/>
    <d v="2021-04-06T00:00:00"/>
    <d v="2021-05-01T00:00:00"/>
    <d v="2021-05-31T00:00:00"/>
    <s v="Paid Back"/>
    <x v="47"/>
    <n v="3.6400000000000006"/>
    <n v="0"/>
    <n v="3.6400000000000006"/>
  </r>
  <r>
    <n v="19455"/>
    <d v="2021-02-23T00:00:00"/>
    <s v="High"/>
    <n v="642"/>
    <n v="117"/>
    <s v="Approved"/>
    <s v=""/>
    <d v="2021-03-25T00:00:00"/>
    <d v="2021-04-24T00:00:00"/>
    <d v="2021-05-24T00:00:00"/>
    <d v="2021-04-03T00:00:00"/>
    <d v="2021-04-24T00:00:00"/>
    <d v="2021-05-24T00:00:00"/>
    <s v="Defaulted"/>
    <x v="48"/>
    <n v="4.0950000000000006"/>
    <n v="117"/>
    <n v="-112.905"/>
  </r>
  <r>
    <n v="19456"/>
    <d v="2021-02-23T00:00:00"/>
    <s v="Low"/>
    <n v="596"/>
    <n v="111"/>
    <s v="Declined"/>
    <s v="Eligibility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9457"/>
    <d v="2021-03-20T00:00:00"/>
    <s v="Mid"/>
    <n v="704"/>
    <n v="158"/>
    <s v="Approved"/>
    <s v=""/>
    <d v="2021-04-19T00:00:00"/>
    <d v="2021-05-19T00:00:00"/>
    <d v="2021-06-18T00:00:00"/>
    <d v="2021-04-28T00:00:00"/>
    <d v="2021-05-19T00:00:00"/>
    <d v="2021-06-18T00:00:00"/>
    <s v="Paid Back"/>
    <x v="10"/>
    <n v="5.53"/>
    <n v="0"/>
    <n v="5.53"/>
  </r>
  <r>
    <n v="19458"/>
    <d v="2021-03-17T00:00:00"/>
    <s v="Low"/>
    <n v="622"/>
    <n v="156"/>
    <s v="Declined"/>
    <s v="Fraud Risk"/>
    <d v="1899-12-30T00:00:00"/>
    <d v="1899-12-30T00:00:00"/>
    <d v="1899-12-30T00:00:00"/>
    <d v="1899-12-30T00:00:00"/>
    <d v="1899-12-30T00:00:00"/>
    <d v="1899-12-30T00:00:00"/>
    <s v=""/>
    <x v="26"/>
    <n v="0"/>
    <n v="0"/>
    <n v="0"/>
  </r>
  <r>
    <n v="19459"/>
    <d v="2021-02-20T00:00:00"/>
    <s v="Low"/>
    <n v="581"/>
    <n v="127"/>
    <s v="Declined"/>
    <s v="Fraud Risk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9460"/>
    <d v="2021-02-19T00:00:00"/>
    <s v="High"/>
    <n v="540"/>
    <n v="108"/>
    <s v="Declined"/>
    <s v="Credit Risk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9461"/>
    <d v="2021-02-07T00:00:00"/>
    <s v="Mid"/>
    <n v="650"/>
    <n v="117"/>
    <s v="Approved"/>
    <s v=""/>
    <d v="2021-03-09T00:00:00"/>
    <d v="2021-04-08T00:00:00"/>
    <d v="2021-05-08T00:00:00"/>
    <d v="2021-03-12T00:00:00"/>
    <d v="2021-04-08T00:00:00"/>
    <d v="2021-05-08T00:00:00"/>
    <s v="Defaulted"/>
    <x v="16"/>
    <n v="4.0950000000000006"/>
    <n v="117"/>
    <n v="-112.905"/>
  </r>
  <r>
    <n v="19462"/>
    <d v="2021-01-22T00:00:00"/>
    <s v="High"/>
    <n v="635"/>
    <n v="98"/>
    <s v="Approved"/>
    <s v=""/>
    <d v="2021-02-21T00:00:00"/>
    <d v="2021-03-23T00:00:00"/>
    <d v="2021-04-22T00:00:00"/>
    <d v="2021-02-23T00:00:00"/>
    <d v="2021-03-23T00:00:00"/>
    <d v="2021-04-22T00:00:00"/>
    <s v="Defaulted"/>
    <x v="0"/>
    <n v="3.43"/>
    <n v="98"/>
    <n v="-94.57"/>
  </r>
  <r>
    <n v="19463"/>
    <d v="2021-02-27T00:00:00"/>
    <s v="Mid"/>
    <n v="626"/>
    <n v="92"/>
    <s v="Approved"/>
    <s v=""/>
    <d v="2021-03-29T00:00:00"/>
    <d v="2021-04-28T00:00:00"/>
    <d v="2021-05-28T00:00:00"/>
    <d v="2021-04-06T00:00:00"/>
    <d v="2021-04-28T00:00:00"/>
    <d v="2021-05-28T00:00:00"/>
    <s v="Paid Back"/>
    <x v="73"/>
    <n v="3.22"/>
    <n v="0"/>
    <n v="3.22"/>
  </r>
  <r>
    <n v="19464"/>
    <d v="2021-02-19T00:00:00"/>
    <s v="Low"/>
    <n v="670"/>
    <n v="157"/>
    <s v="Approved"/>
    <s v=""/>
    <d v="2021-03-21T00:00:00"/>
    <d v="2021-04-20T00:00:00"/>
    <d v="2021-05-20T00:00:00"/>
    <d v="2021-03-21T00:00:00"/>
    <d v="2021-04-20T00:00:00"/>
    <d v="2021-05-20T00:00:00"/>
    <s v="Paid Back"/>
    <x v="51"/>
    <n v="5.4950000000000001"/>
    <n v="0"/>
    <n v="5.4950000000000001"/>
  </r>
  <r>
    <n v="19465"/>
    <d v="2021-02-01T00:00:00"/>
    <s v="Low"/>
    <n v="669"/>
    <n v="94"/>
    <s v="Approved"/>
    <s v=""/>
    <d v="2021-03-03T00:00:00"/>
    <d v="2021-04-02T00:00:00"/>
    <d v="2021-05-02T00:00:00"/>
    <d v="2021-03-11T00:00:00"/>
    <d v="2021-04-02T00:00:00"/>
    <d v="2021-05-02T00:00:00"/>
    <s v="Defaulted"/>
    <x v="42"/>
    <n v="3.2900000000000005"/>
    <n v="94"/>
    <n v="-90.71"/>
  </r>
  <r>
    <n v="19466"/>
    <d v="2021-03-04T00:00:00"/>
    <s v="Mid"/>
    <n v="548"/>
    <n v="106"/>
    <s v="Declined"/>
    <s v="Compliance"/>
    <d v="1899-12-30T00:00:00"/>
    <d v="1899-12-30T00:00:00"/>
    <d v="1899-12-30T00:00:00"/>
    <d v="1899-12-30T00:00:00"/>
    <d v="1899-12-30T00:00:00"/>
    <d v="1899-12-30T00:00:00"/>
    <s v=""/>
    <x v="54"/>
    <n v="0"/>
    <n v="0"/>
    <n v="0"/>
  </r>
  <r>
    <n v="19467"/>
    <d v="2021-02-07T00:00:00"/>
    <s v="High"/>
    <n v="609"/>
    <n v="86"/>
    <s v="Approved"/>
    <s v=""/>
    <d v="2021-03-09T00:00:00"/>
    <d v="2021-04-08T00:00:00"/>
    <d v="2021-05-08T00:00:00"/>
    <d v="2021-03-29T00:00:00"/>
    <d v="2021-04-08T00:00:00"/>
    <d v="2021-05-08T00:00:00"/>
    <s v="Paid Back"/>
    <x v="16"/>
    <n v="3.0100000000000002"/>
    <n v="0"/>
    <n v="3.0100000000000002"/>
  </r>
  <r>
    <n v="19468"/>
    <d v="2021-02-28T00:00:00"/>
    <s v="Mid"/>
    <n v="668"/>
    <n v="130"/>
    <s v="Approved"/>
    <s v=""/>
    <d v="2021-03-30T00:00:00"/>
    <d v="2021-04-29T00:00:00"/>
    <d v="2021-05-29T00:00:00"/>
    <d v="2021-04-06T00:00:00"/>
    <d v="2021-04-29T00:00:00"/>
    <d v="2021-05-29T00:00:00"/>
    <s v="Paid Back"/>
    <x v="9"/>
    <n v="4.5500000000000007"/>
    <n v="0"/>
    <n v="4.5500000000000007"/>
  </r>
  <r>
    <n v="19469"/>
    <d v="2021-03-21T00:00:00"/>
    <s v="Low"/>
    <n v="633"/>
    <n v="107"/>
    <s v="Declined"/>
    <s v="Eligibility"/>
    <d v="1899-12-30T00:00:00"/>
    <d v="1899-12-30T00:00:00"/>
    <d v="1899-12-30T00:00:00"/>
    <d v="1899-12-30T00:00:00"/>
    <d v="1899-12-30T00:00:00"/>
    <d v="1899-12-30T00:00:00"/>
    <s v=""/>
    <x v="66"/>
    <n v="0"/>
    <n v="0"/>
    <n v="0"/>
  </r>
  <r>
    <n v="19470"/>
    <d v="2021-02-02T00:00:00"/>
    <s v="Low"/>
    <n v="630"/>
    <n v="104"/>
    <s v="Declined"/>
    <s v="Fraud Risk"/>
    <d v="1899-12-30T00:00:00"/>
    <d v="1899-12-30T00:00:00"/>
    <d v="1899-12-30T00:00:00"/>
    <d v="1899-12-30T00:00:00"/>
    <d v="1899-12-30T00:00:00"/>
    <d v="1899-12-30T00:00:00"/>
    <s v=""/>
    <x v="40"/>
    <n v="0"/>
    <n v="0"/>
    <n v="0"/>
  </r>
  <r>
    <n v="19471"/>
    <d v="2021-02-20T00:00:00"/>
    <s v="Mid"/>
    <n v="613"/>
    <n v="109"/>
    <s v="Declined"/>
    <s v="Eligibility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9472"/>
    <d v="2021-03-09T00:00:00"/>
    <s v="High"/>
    <n v="697"/>
    <n v="86"/>
    <s v="Approved"/>
    <s v=""/>
    <d v="2021-04-08T00:00:00"/>
    <d v="2021-05-08T00:00:00"/>
    <d v="2021-06-07T00:00:00"/>
    <d v="2021-04-12T00:00:00"/>
    <d v="2021-05-08T00:00:00"/>
    <d v="2021-06-07T00:00:00"/>
    <s v="Paid Back"/>
    <x v="36"/>
    <n v="3.0100000000000002"/>
    <n v="0"/>
    <n v="3.0100000000000002"/>
  </r>
  <r>
    <n v="19473"/>
    <d v="2021-03-13T00:00:00"/>
    <s v="Low"/>
    <n v="636"/>
    <n v="91"/>
    <s v="Approved"/>
    <s v=""/>
    <d v="2021-04-12T00:00:00"/>
    <d v="2021-05-12T00:00:00"/>
    <d v="2021-06-11T00:00:00"/>
    <d v="2021-05-03T00:00:00"/>
    <d v="2021-05-12T00:00:00"/>
    <d v="2021-06-11T00:00:00"/>
    <s v="Paid Back"/>
    <x v="5"/>
    <n v="3.1850000000000005"/>
    <n v="0"/>
    <n v="3.1850000000000005"/>
  </r>
  <r>
    <n v="19474"/>
    <d v="2021-03-25T00:00:00"/>
    <s v="Low"/>
    <n v="626"/>
    <n v="63"/>
    <s v="Declined"/>
    <s v="Eligibility"/>
    <d v="1899-12-30T00:00:00"/>
    <d v="1899-12-30T00:00:00"/>
    <d v="1899-12-30T00:00:00"/>
    <d v="1899-12-30T00:00:00"/>
    <d v="1899-12-30T00:00:00"/>
    <d v="1899-12-30T00:00:00"/>
    <s v=""/>
    <x v="82"/>
    <n v="0"/>
    <n v="0"/>
    <n v="0"/>
  </r>
  <r>
    <n v="19475"/>
    <d v="2021-03-14T00:00:00"/>
    <s v="Mid"/>
    <n v="582"/>
    <n v="38"/>
    <s v="Declined"/>
    <s v="Eligibility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9476"/>
    <d v="2021-01-18T00:00:00"/>
    <s v="Mid"/>
    <n v="590"/>
    <n v="72"/>
    <s v="Declined"/>
    <s v="System Issue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19477"/>
    <d v="2021-02-15T00:00:00"/>
    <s v="Low"/>
    <n v="637"/>
    <n v="130"/>
    <s v="Declined"/>
    <s v="Credit Risk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9478"/>
    <d v="2021-03-10T00:00:00"/>
    <s v="Low"/>
    <n v="619"/>
    <n v="61"/>
    <s v="Declined"/>
    <s v="Fraud Risk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9479"/>
    <d v="2021-03-14T00:00:00"/>
    <s v="Mid"/>
    <n v="568"/>
    <n v="100"/>
    <s v="Declined"/>
    <s v="Eligibility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9480"/>
    <d v="2021-04-01T00:00:00"/>
    <s v="Low"/>
    <n v="594"/>
    <n v="116"/>
    <s v="Declined"/>
    <s v="Credit Risk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9481"/>
    <d v="2021-02-20T00:00:00"/>
    <s v="Low"/>
    <n v="580"/>
    <n v="94"/>
    <s v="Declined"/>
    <s v="Complianc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9482"/>
    <d v="2021-02-25T00:00:00"/>
    <s v="Mid"/>
    <n v="564"/>
    <n v="100"/>
    <s v="Declined"/>
    <s v="Fraud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9483"/>
    <d v="2021-02-18T00:00:00"/>
    <s v="High"/>
    <n v="649"/>
    <n v="73"/>
    <s v="Approved"/>
    <s v=""/>
    <d v="2021-03-20T00:00:00"/>
    <d v="2021-04-19T00:00:00"/>
    <d v="2021-05-19T00:00:00"/>
    <d v="2021-03-29T00:00:00"/>
    <d v="2021-04-19T00:00:00"/>
    <d v="2021-05-19T00:00:00"/>
    <s v="Defaulted"/>
    <x v="24"/>
    <n v="2.5550000000000002"/>
    <n v="73"/>
    <n v="-70.444999999999993"/>
  </r>
  <r>
    <n v="19484"/>
    <d v="2021-03-20T00:00:00"/>
    <s v="Mid"/>
    <n v="599"/>
    <n v="115"/>
    <s v="Approved"/>
    <s v=""/>
    <d v="2021-04-19T00:00:00"/>
    <d v="2021-05-19T00:00:00"/>
    <d v="2021-06-18T00:00:00"/>
    <d v="2021-06-13T00:00:00"/>
    <d v="2021-05-19T00:00:00"/>
    <d v="2021-06-18T00:00:00"/>
    <s v="Paid Back"/>
    <x v="10"/>
    <n v="4.0250000000000004"/>
    <n v="0"/>
    <n v="4.0250000000000004"/>
  </r>
  <r>
    <n v="19485"/>
    <d v="2021-03-15T00:00:00"/>
    <s v="Low"/>
    <n v="620"/>
    <n v="150"/>
    <s v="Declined"/>
    <s v="Eligibility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9486"/>
    <d v="2021-03-13T00:00:00"/>
    <s v="Low"/>
    <n v="570"/>
    <n v="77"/>
    <s v="Approved"/>
    <s v=""/>
    <d v="2021-04-12T00:00:00"/>
    <d v="2021-05-12T00:00:00"/>
    <d v="2021-06-11T00:00:00"/>
    <d v="2021-05-13T00:00:00"/>
    <d v="2021-05-12T00:00:00"/>
    <d v="2021-06-11T00:00:00"/>
    <s v="Paid Back"/>
    <x v="5"/>
    <n v="2.6950000000000003"/>
    <n v="0"/>
    <n v="2.6950000000000003"/>
  </r>
  <r>
    <n v="19487"/>
    <d v="2021-03-29T00:00:00"/>
    <s v="Low"/>
    <n v="621"/>
    <n v="125"/>
    <s v="Declined"/>
    <s v="Compliance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9488"/>
    <d v="2021-03-22T00:00:00"/>
    <s v="Low"/>
    <n v="622"/>
    <n v="97"/>
    <s v="Declined"/>
    <s v="Fraud Risk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9489"/>
    <d v="2021-02-09T00:00:00"/>
    <s v="Low"/>
    <n v="683"/>
    <n v="110"/>
    <s v="Approved"/>
    <s v=""/>
    <d v="2021-03-11T00:00:00"/>
    <d v="2021-04-10T00:00:00"/>
    <d v="2021-05-10T00:00:00"/>
    <d v="2021-03-19T00:00:00"/>
    <d v="2021-04-10T00:00:00"/>
    <d v="2021-05-10T00:00:00"/>
    <s v="Paid Back"/>
    <x v="46"/>
    <n v="3.8500000000000005"/>
    <n v="0"/>
    <n v="3.8500000000000005"/>
  </r>
  <r>
    <n v="19490"/>
    <d v="2021-02-05T00:00:00"/>
    <s v="Mid"/>
    <n v="666"/>
    <n v="97"/>
    <s v="Approved"/>
    <s v=""/>
    <d v="2021-03-07T00:00:00"/>
    <d v="2021-04-06T00:00:00"/>
    <d v="2021-05-06T00:00:00"/>
    <d v="2021-03-13T00:00:00"/>
    <d v="2021-04-06T00:00:00"/>
    <d v="2021-05-06T00:00:00"/>
    <s v="Paid Back"/>
    <x v="41"/>
    <n v="3.3950000000000005"/>
    <n v="0"/>
    <n v="3.3950000000000005"/>
  </r>
  <r>
    <n v="19491"/>
    <d v="2021-03-30T00:00:00"/>
    <s v="High"/>
    <n v="619"/>
    <n v="57"/>
    <s v="Approved"/>
    <s v=""/>
    <d v="2021-04-29T00:00:00"/>
    <d v="2021-05-29T00:00:00"/>
    <d v="2021-06-28T00:00:00"/>
    <d v="2021-06-04T00:00:00"/>
    <d v="2021-05-29T00:00:00"/>
    <d v="2021-06-28T00:00:00"/>
    <s v="Defaulted"/>
    <x v="6"/>
    <n v="1.9950000000000001"/>
    <n v="57"/>
    <n v="-55.005000000000003"/>
  </r>
  <r>
    <n v="19492"/>
    <d v="2021-02-17T00:00:00"/>
    <s v="Low"/>
    <n v="599"/>
    <n v="55"/>
    <s v="Declined"/>
    <s v="Eligibility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9493"/>
    <d v="2021-03-08T00:00:00"/>
    <s v="Low"/>
    <n v="699"/>
    <n v="64"/>
    <s v="Approved"/>
    <s v=""/>
    <d v="2021-04-07T00:00:00"/>
    <d v="2021-05-07T00:00:00"/>
    <d v="2021-06-06T00:00:00"/>
    <d v="2021-04-17T00:00:00"/>
    <d v="2021-05-07T00:00:00"/>
    <d v="2021-06-06T00:00:00"/>
    <s v="Paid Back"/>
    <x v="7"/>
    <n v="2.2400000000000002"/>
    <n v="0"/>
    <n v="2.2400000000000002"/>
  </r>
  <r>
    <n v="19494"/>
    <d v="2021-03-03T00:00:00"/>
    <s v="Low"/>
    <n v="649"/>
    <n v="160"/>
    <s v="Approved"/>
    <s v=""/>
    <d v="2021-04-02T00:00:00"/>
    <d v="2021-05-02T00:00:00"/>
    <d v="2021-06-01T00:00:00"/>
    <d v="2021-04-03T00:00:00"/>
    <d v="2021-05-02T00:00:00"/>
    <d v="2021-06-01T00:00:00"/>
    <s v="Paid Back"/>
    <x v="11"/>
    <n v="5.6000000000000005"/>
    <n v="0"/>
    <n v="5.6000000000000005"/>
  </r>
  <r>
    <n v="19495"/>
    <d v="2021-02-06T00:00:00"/>
    <s v="Mid"/>
    <n v="582"/>
    <n v="60"/>
    <s v="Declined"/>
    <s v="Fraud Risk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9496"/>
    <d v="2021-01-13T00:00:00"/>
    <s v="High"/>
    <n v="633"/>
    <n v="50"/>
    <s v="Approved"/>
    <s v=""/>
    <d v="2021-02-12T00:00:00"/>
    <d v="2021-03-14T00:00:00"/>
    <d v="2021-04-13T00:00:00"/>
    <d v="2021-02-23T00:00:00"/>
    <d v="2021-03-14T00:00:00"/>
    <d v="2021-04-13T00:00:00"/>
    <s v="Paid Back"/>
    <x v="87"/>
    <n v="1.7500000000000002"/>
    <n v="0"/>
    <n v="1.7500000000000002"/>
  </r>
  <r>
    <n v="19497"/>
    <d v="2021-02-11T00:00:00"/>
    <s v="Mid"/>
    <n v="653"/>
    <n v="106"/>
    <s v="Approved"/>
    <s v=""/>
    <d v="2021-03-13T00:00:00"/>
    <d v="2021-04-12T00:00:00"/>
    <d v="2021-05-12T00:00:00"/>
    <d v="2021-03-19T00:00:00"/>
    <d v="2021-04-12T00:00:00"/>
    <d v="2021-05-12T00:00:00"/>
    <s v="Defaulted"/>
    <x v="17"/>
    <n v="3.7100000000000004"/>
    <n v="106"/>
    <n v="-102.29"/>
  </r>
  <r>
    <n v="19498"/>
    <d v="2021-02-16T00:00:00"/>
    <s v="Low"/>
    <n v="643"/>
    <n v="100"/>
    <s v="Approved"/>
    <s v=""/>
    <d v="2021-03-18T00:00:00"/>
    <d v="2021-04-17T00:00:00"/>
    <d v="2021-05-17T00:00:00"/>
    <d v="2021-03-19T00:00:00"/>
    <d v="2021-04-17T00:00:00"/>
    <d v="2021-05-17T00:00:00"/>
    <s v="Paid Back"/>
    <x v="35"/>
    <n v="3.5000000000000004"/>
    <n v="0"/>
    <n v="3.5000000000000004"/>
  </r>
  <r>
    <n v="19499"/>
    <d v="2021-03-15T00:00:00"/>
    <s v="High"/>
    <n v="568"/>
    <n v="170"/>
    <s v="Declined"/>
    <s v="System Issue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9500"/>
    <d v="2021-02-26T00:00:00"/>
    <s v="High"/>
    <n v="628"/>
    <n v="98"/>
    <s v="Approved"/>
    <s v=""/>
    <d v="2021-03-28T00:00:00"/>
    <d v="2021-04-27T00:00:00"/>
    <d v="2021-05-27T00:00:00"/>
    <d v="2021-05-02T00:00:00"/>
    <d v="2021-04-27T00:00:00"/>
    <d v="2021-05-27T00:00:00"/>
    <s v="Paid Back"/>
    <x v="58"/>
    <n v="3.43"/>
    <n v="0"/>
    <n v="3.43"/>
  </r>
  <r>
    <n v="19501"/>
    <d v="2021-02-28T00:00:00"/>
    <s v="Low"/>
    <n v="596"/>
    <n v="88"/>
    <s v="Declined"/>
    <s v="Credit Risk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9502"/>
    <d v="2021-03-26T00:00:00"/>
    <s v="Mid"/>
    <n v="612"/>
    <n v="104"/>
    <s v="Declined"/>
    <s v="Credit Risk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9503"/>
    <d v="2021-02-06T00:00:00"/>
    <s v="Mid"/>
    <n v="591"/>
    <n v="66"/>
    <s v="Declined"/>
    <s v="Compliance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9504"/>
    <d v="2021-02-17T00:00:00"/>
    <s v="Low"/>
    <n v="539"/>
    <n v="93"/>
    <s v="Declined"/>
    <s v="Fraud Risk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9505"/>
    <d v="2021-03-19T00:00:00"/>
    <s v="Mid"/>
    <n v="635"/>
    <n v="124"/>
    <s v="Approved"/>
    <s v=""/>
    <d v="2021-04-18T00:00:00"/>
    <d v="2021-05-18T00:00:00"/>
    <d v="2021-06-17T00:00:00"/>
    <d v="2021-05-14T00:00:00"/>
    <d v="2021-05-18T00:00:00"/>
    <d v="2021-06-17T00:00:00"/>
    <s v="Paid Back"/>
    <x v="60"/>
    <n v="4.3400000000000007"/>
    <n v="0"/>
    <n v="4.3400000000000007"/>
  </r>
  <r>
    <n v="19506"/>
    <d v="2021-02-21T00:00:00"/>
    <s v="Mid"/>
    <n v="671"/>
    <n v="123"/>
    <s v="Approved"/>
    <s v=""/>
    <d v="2021-03-23T00:00:00"/>
    <d v="2021-04-22T00:00:00"/>
    <d v="2021-05-22T00:00:00"/>
    <d v="2021-04-02T00:00:00"/>
    <d v="2021-04-22T00:00:00"/>
    <d v="2021-05-22T00:00:00"/>
    <s v="Paid Back"/>
    <x v="18"/>
    <n v="4.3050000000000006"/>
    <n v="0"/>
    <n v="4.3050000000000006"/>
  </r>
  <r>
    <n v="19507"/>
    <d v="2021-04-01T00:00:00"/>
    <s v="Mid"/>
    <n v="606"/>
    <n v="150"/>
    <s v="Declined"/>
    <s v="Eligibility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9508"/>
    <d v="2021-03-28T00:00:00"/>
    <s v="Mid"/>
    <n v="635"/>
    <n v="147"/>
    <s v="Approved"/>
    <s v=""/>
    <d v="2021-04-27T00:00:00"/>
    <d v="2021-05-27T00:00:00"/>
    <d v="2021-06-26T00:00:00"/>
    <d v="2021-05-04T00:00:00"/>
    <d v="2021-05-27T00:00:00"/>
    <d v="2021-06-26T00:00:00"/>
    <s v="Paid Back"/>
    <x v="50"/>
    <n v="5.1450000000000005"/>
    <n v="0"/>
    <n v="5.1450000000000005"/>
  </r>
  <r>
    <n v="19509"/>
    <d v="2021-03-16T00:00:00"/>
    <s v="High"/>
    <n v="614"/>
    <n v="84"/>
    <s v="Approved"/>
    <s v=""/>
    <d v="2021-04-15T00:00:00"/>
    <d v="2021-05-15T00:00:00"/>
    <d v="2021-06-14T00:00:00"/>
    <d v="2021-04-20T00:00:00"/>
    <d v="2021-05-15T00:00:00"/>
    <d v="2021-06-14T00:00:00"/>
    <s v="Defaulted"/>
    <x v="63"/>
    <n v="2.9400000000000004"/>
    <n v="84"/>
    <n v="-81.06"/>
  </r>
  <r>
    <n v="19510"/>
    <d v="2021-01-28T00:00:00"/>
    <s v="Low"/>
    <n v="648"/>
    <n v="99"/>
    <s v="Approved"/>
    <s v=""/>
    <d v="2021-02-27T00:00:00"/>
    <d v="2021-03-29T00:00:00"/>
    <d v="2021-04-28T00:00:00"/>
    <d v="2021-03-08T00:00:00"/>
    <d v="2021-03-29T00:00:00"/>
    <d v="2021-04-28T00:00:00"/>
    <s v="Paid Back"/>
    <x v="56"/>
    <n v="3.4650000000000003"/>
    <n v="0"/>
    <n v="3.4650000000000003"/>
  </r>
  <r>
    <n v="19511"/>
    <d v="2021-02-10T00:00:00"/>
    <s v="Low"/>
    <n v="625"/>
    <n v="97"/>
    <s v="Declined"/>
    <s v="Credit Risk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9512"/>
    <d v="2021-03-07T00:00:00"/>
    <s v="High"/>
    <n v="602"/>
    <n v="94"/>
    <s v="Approved"/>
    <s v=""/>
    <d v="2021-04-06T00:00:00"/>
    <d v="2021-05-06T00:00:00"/>
    <d v="2021-06-05T00:00:00"/>
    <d v="2021-05-11T00:00:00"/>
    <d v="2021-05-06T00:00:00"/>
    <d v="2021-06-05T00:00:00"/>
    <s v="Defaulted"/>
    <x v="2"/>
    <n v="3.2900000000000005"/>
    <n v="94"/>
    <n v="-90.71"/>
  </r>
  <r>
    <n v="19513"/>
    <d v="2021-02-28T00:00:00"/>
    <s v="Low"/>
    <n v="662"/>
    <n v="131"/>
    <s v="Approved"/>
    <s v=""/>
    <d v="2021-03-30T00:00:00"/>
    <d v="2021-04-29T00:00:00"/>
    <d v="2021-05-29T00:00:00"/>
    <d v="2021-03-30T00:00:00"/>
    <d v="2021-04-29T00:00:00"/>
    <d v="2021-05-29T00:00:00"/>
    <s v="Paid Back"/>
    <x v="9"/>
    <n v="4.5850000000000009"/>
    <n v="0"/>
    <n v="4.5850000000000009"/>
  </r>
  <r>
    <n v="19514"/>
    <d v="2021-02-20T00:00:00"/>
    <s v="Low"/>
    <n v="534"/>
    <n v="77"/>
    <s v="Declined"/>
    <s v="Credit Risk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9515"/>
    <d v="2021-02-28T00:00:00"/>
    <s v="Mid"/>
    <n v="648"/>
    <n v="112"/>
    <s v="Approved"/>
    <s v=""/>
    <d v="2021-03-30T00:00:00"/>
    <d v="2021-04-29T00:00:00"/>
    <d v="2021-05-29T00:00:00"/>
    <d v="2021-04-03T00:00:00"/>
    <d v="2021-04-29T00:00:00"/>
    <d v="2021-05-29T00:00:00"/>
    <s v="Paid Back"/>
    <x v="9"/>
    <n v="3.9200000000000004"/>
    <n v="0"/>
    <n v="3.9200000000000004"/>
  </r>
  <r>
    <n v="19516"/>
    <d v="2021-02-06T00:00:00"/>
    <s v="High"/>
    <n v="647"/>
    <n v="83"/>
    <s v="Approved"/>
    <s v=""/>
    <d v="2021-03-08T00:00:00"/>
    <d v="2021-04-07T00:00:00"/>
    <d v="2021-05-07T00:00:00"/>
    <d v="2021-03-11T00:00:00"/>
    <d v="2021-04-07T00:00:00"/>
    <d v="2021-05-07T00:00:00"/>
    <s v="Paid Back"/>
    <x v="14"/>
    <n v="2.9050000000000002"/>
    <n v="0"/>
    <n v="2.9050000000000002"/>
  </r>
  <r>
    <n v="19517"/>
    <d v="2021-01-07T00:00:00"/>
    <s v="Low"/>
    <n v="633"/>
    <n v="24"/>
    <s v="Declined"/>
    <s v="System Issue"/>
    <d v="1899-12-30T00:00:00"/>
    <d v="1899-12-30T00:00:00"/>
    <d v="1899-12-30T00:00:00"/>
    <d v="1899-12-30T00:00:00"/>
    <d v="1899-12-30T00:00:00"/>
    <d v="1899-12-30T00:00:00"/>
    <s v=""/>
    <x v="1"/>
    <n v="0"/>
    <n v="0"/>
    <n v="0"/>
  </r>
  <r>
    <n v="19518"/>
    <d v="2021-01-15T00:00:00"/>
    <s v="High"/>
    <n v="607"/>
    <n v="123"/>
    <s v="Approved"/>
    <s v=""/>
    <d v="2021-02-14T00:00:00"/>
    <d v="2021-03-16T00:00:00"/>
    <d v="2021-04-15T00:00:00"/>
    <d v="2021-02-15T00:00:00"/>
    <d v="2021-03-16T00:00:00"/>
    <d v="2021-04-15T00:00:00"/>
    <s v="Defaulted"/>
    <x v="71"/>
    <n v="4.3050000000000006"/>
    <n v="123"/>
    <n v="-118.69499999999999"/>
  </r>
  <r>
    <n v="19519"/>
    <d v="2021-03-26T00:00:00"/>
    <s v="Mid"/>
    <n v="610"/>
    <n v="94"/>
    <s v="Declined"/>
    <s v="Fraud Risk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9520"/>
    <d v="2021-02-26T00:00:00"/>
    <s v="Mid"/>
    <n v="683"/>
    <n v="128"/>
    <s v="Approved"/>
    <s v=""/>
    <d v="2021-03-28T00:00:00"/>
    <d v="2021-04-27T00:00:00"/>
    <d v="2021-05-27T00:00:00"/>
    <d v="2021-04-02T00:00:00"/>
    <d v="2021-04-27T00:00:00"/>
    <d v="2021-05-27T00:00:00"/>
    <s v="Defaulted"/>
    <x v="58"/>
    <n v="4.4800000000000004"/>
    <n v="128"/>
    <n v="-123.52"/>
  </r>
  <r>
    <n v="19521"/>
    <d v="2021-03-21T00:00:00"/>
    <s v="Mid"/>
    <n v="619"/>
    <n v="161"/>
    <s v="Declined"/>
    <s v="Credit Risk"/>
    <d v="1899-12-30T00:00:00"/>
    <d v="1899-12-30T00:00:00"/>
    <d v="1899-12-30T00:00:00"/>
    <d v="1899-12-30T00:00:00"/>
    <d v="1899-12-30T00:00:00"/>
    <d v="1899-12-30T00:00:00"/>
    <s v=""/>
    <x v="66"/>
    <n v="0"/>
    <n v="0"/>
    <n v="0"/>
  </r>
  <r>
    <n v="19522"/>
    <d v="2021-03-21T00:00:00"/>
    <s v="Mid"/>
    <n v="633"/>
    <n v="169"/>
    <s v="Approved"/>
    <s v=""/>
    <d v="2021-04-20T00:00:00"/>
    <d v="2021-05-20T00:00:00"/>
    <d v="2021-06-19T00:00:00"/>
    <d v="2021-04-22T00:00:00"/>
    <d v="2021-05-20T00:00:00"/>
    <d v="2021-06-19T00:00:00"/>
    <s v="Defaulted"/>
    <x v="66"/>
    <n v="5.9150000000000009"/>
    <n v="169"/>
    <n v="-163.08500000000001"/>
  </r>
  <r>
    <n v="19523"/>
    <d v="2021-02-17T00:00:00"/>
    <s v="Low"/>
    <n v="614"/>
    <n v="151"/>
    <s v="Declined"/>
    <s v="Credit Risk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9524"/>
    <d v="2021-03-28T00:00:00"/>
    <s v="Mid"/>
    <n v="606"/>
    <n v="118"/>
    <s v="Approved"/>
    <s v=""/>
    <d v="2021-04-27T00:00:00"/>
    <d v="2021-05-27T00:00:00"/>
    <d v="2021-06-26T00:00:00"/>
    <d v="2021-05-09T00:00:00"/>
    <d v="2021-05-27T00:00:00"/>
    <d v="2021-06-26T00:00:00"/>
    <s v="Defaulted"/>
    <x v="50"/>
    <n v="4.1300000000000008"/>
    <n v="118"/>
    <n v="-113.87"/>
  </r>
  <r>
    <n v="19525"/>
    <d v="2021-02-17T00:00:00"/>
    <s v="Mid"/>
    <n v="583"/>
    <n v="106"/>
    <s v="Declined"/>
    <s v="System Issue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9526"/>
    <d v="2021-02-04T00:00:00"/>
    <s v="Mid"/>
    <n v="609"/>
    <n v="144"/>
    <s v="Declined"/>
    <s v="System Issue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9527"/>
    <d v="2021-03-04T00:00:00"/>
    <s v="Mid"/>
    <n v="696"/>
    <n v="133"/>
    <s v="Approved"/>
    <s v=""/>
    <d v="2021-04-03T00:00:00"/>
    <d v="2021-05-03T00:00:00"/>
    <d v="2021-06-02T00:00:00"/>
    <d v="2021-04-10T00:00:00"/>
    <d v="2021-05-03T00:00:00"/>
    <d v="2021-06-02T00:00:00"/>
    <s v="Paid Back"/>
    <x v="54"/>
    <n v="4.6550000000000002"/>
    <n v="0"/>
    <n v="4.6550000000000002"/>
  </r>
  <r>
    <n v="19528"/>
    <d v="2021-01-16T00:00:00"/>
    <s v="High"/>
    <n v="665"/>
    <n v="91"/>
    <s v="Approved"/>
    <s v=""/>
    <d v="2021-02-15T00:00:00"/>
    <d v="2021-03-17T00:00:00"/>
    <d v="2021-04-16T00:00:00"/>
    <d v="2021-02-17T00:00:00"/>
    <d v="2021-03-17T00:00:00"/>
    <d v="2021-04-16T00:00:00"/>
    <s v="Defaulted"/>
    <x v="89"/>
    <n v="3.1850000000000005"/>
    <n v="91"/>
    <n v="-87.814999999999998"/>
  </r>
  <r>
    <n v="19529"/>
    <d v="2021-03-21T00:00:00"/>
    <s v="Mid"/>
    <n v="613"/>
    <n v="65"/>
    <s v="Declined"/>
    <s v="Credit Risk"/>
    <d v="1899-12-30T00:00:00"/>
    <d v="1899-12-30T00:00:00"/>
    <d v="1899-12-30T00:00:00"/>
    <d v="1899-12-30T00:00:00"/>
    <d v="1899-12-30T00:00:00"/>
    <d v="1899-12-30T00:00:00"/>
    <s v=""/>
    <x v="66"/>
    <n v="0"/>
    <n v="0"/>
    <n v="0"/>
  </r>
  <r>
    <n v="19530"/>
    <d v="2021-02-24T00:00:00"/>
    <s v="Low"/>
    <n v="579"/>
    <n v="77"/>
    <s v="Declined"/>
    <s v="Compliance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9531"/>
    <d v="2021-03-30T00:00:00"/>
    <s v="Low"/>
    <n v="656"/>
    <n v="64"/>
    <s v="Approved"/>
    <s v=""/>
    <d v="2021-04-29T00:00:00"/>
    <d v="2021-05-29T00:00:00"/>
    <d v="2021-06-28T00:00:00"/>
    <d v="2021-05-07T00:00:00"/>
    <d v="2021-05-29T00:00:00"/>
    <d v="2021-06-28T00:00:00"/>
    <s v="Defaulted"/>
    <x v="6"/>
    <n v="2.2400000000000002"/>
    <n v="64"/>
    <n v="-61.76"/>
  </r>
  <r>
    <n v="19532"/>
    <d v="2021-01-18T00:00:00"/>
    <s v="Mid"/>
    <n v="614"/>
    <n v="74"/>
    <s v="Declined"/>
    <s v="Eligibility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19533"/>
    <d v="2021-03-22T00:00:00"/>
    <s v="Mid"/>
    <n v="588"/>
    <n v="66"/>
    <s v="Declined"/>
    <s v="Compliance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9534"/>
    <d v="2021-03-19T00:00:00"/>
    <s v="Low"/>
    <n v="532"/>
    <n v="98"/>
    <s v="Declined"/>
    <s v="System Issue"/>
    <d v="1899-12-30T00:00:00"/>
    <d v="1899-12-30T00:00:00"/>
    <d v="1899-12-30T00:00:00"/>
    <d v="1899-12-30T00:00:00"/>
    <d v="1899-12-30T00:00:00"/>
    <d v="1899-12-30T00:00:00"/>
    <s v=""/>
    <x v="60"/>
    <n v="0"/>
    <n v="0"/>
    <n v="0"/>
  </r>
  <r>
    <n v="19535"/>
    <d v="2021-03-18T00:00:00"/>
    <s v="High"/>
    <n v="633"/>
    <n v="31"/>
    <s v="Approved"/>
    <s v=""/>
    <d v="2021-04-17T00:00:00"/>
    <d v="2021-05-17T00:00:00"/>
    <d v="2021-06-16T00:00:00"/>
    <d v="2021-05-03T00:00:00"/>
    <d v="2021-05-17T00:00:00"/>
    <d v="2021-06-16T00:00:00"/>
    <s v="Paid Back"/>
    <x v="72"/>
    <n v="1.0850000000000002"/>
    <n v="0"/>
    <n v="1.0850000000000002"/>
  </r>
  <r>
    <n v="19536"/>
    <d v="2021-02-16T00:00:00"/>
    <s v="Mid"/>
    <n v="597"/>
    <n v="170"/>
    <s v="Declined"/>
    <s v="Fraud Risk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19537"/>
    <d v="2021-02-23T00:00:00"/>
    <s v="High"/>
    <n v="608"/>
    <n v="102"/>
    <s v="Approved"/>
    <s v=""/>
    <d v="2021-03-25T00:00:00"/>
    <d v="2021-04-24T00:00:00"/>
    <d v="2021-05-24T00:00:00"/>
    <d v="2021-03-26T00:00:00"/>
    <d v="2021-04-24T00:00:00"/>
    <d v="2021-05-24T00:00:00"/>
    <s v="Defaulted"/>
    <x v="48"/>
    <n v="3.5700000000000003"/>
    <n v="102"/>
    <n v="-98.43"/>
  </r>
  <r>
    <n v="19538"/>
    <d v="2021-02-24T00:00:00"/>
    <s v="Mid"/>
    <n v="616"/>
    <n v="154"/>
    <s v="Declined"/>
    <s v="Fraud Risk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9539"/>
    <d v="2021-02-20T00:00:00"/>
    <s v="Low"/>
    <n v="626"/>
    <n v="102"/>
    <s v="Declined"/>
    <s v="System Issu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9540"/>
    <d v="2021-01-21T00:00:00"/>
    <s v="Mid"/>
    <n v="586"/>
    <n v="116"/>
    <s v="Declined"/>
    <s v="Eligibility"/>
    <d v="1899-12-30T00:00:00"/>
    <d v="1899-12-30T00:00:00"/>
    <d v="1899-12-30T00:00:00"/>
    <d v="1899-12-30T00:00:00"/>
    <d v="1899-12-30T00:00:00"/>
    <d v="1899-12-30T00:00:00"/>
    <s v=""/>
    <x v="62"/>
    <n v="0"/>
    <n v="0"/>
    <n v="0"/>
  </r>
  <r>
    <n v="19541"/>
    <d v="2021-02-21T00:00:00"/>
    <s v="Low"/>
    <n v="604"/>
    <n v="165"/>
    <s v="Declined"/>
    <s v="System Issue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542"/>
    <d v="2021-03-04T00:00:00"/>
    <s v="Low"/>
    <n v="619"/>
    <n v="122"/>
    <s v="Approved"/>
    <s v=""/>
    <d v="2021-04-03T00:00:00"/>
    <d v="2021-05-03T00:00:00"/>
    <d v="2021-06-02T00:00:00"/>
    <d v="2021-04-10T00:00:00"/>
    <d v="2021-05-03T00:00:00"/>
    <d v="2021-06-02T00:00:00"/>
    <s v="Paid Back"/>
    <x v="54"/>
    <n v="4.2700000000000005"/>
    <n v="0"/>
    <n v="4.2700000000000005"/>
  </r>
  <r>
    <n v="19543"/>
    <d v="2021-03-04T00:00:00"/>
    <s v="Low"/>
    <n v="531"/>
    <n v="83"/>
    <s v="Declined"/>
    <s v="System Issue"/>
    <d v="1899-12-30T00:00:00"/>
    <d v="1899-12-30T00:00:00"/>
    <d v="1899-12-30T00:00:00"/>
    <d v="1899-12-30T00:00:00"/>
    <d v="1899-12-30T00:00:00"/>
    <d v="1899-12-30T00:00:00"/>
    <s v=""/>
    <x v="54"/>
    <n v="0"/>
    <n v="0"/>
    <n v="0"/>
  </r>
  <r>
    <n v="19544"/>
    <d v="2021-02-09T00:00:00"/>
    <s v="Low"/>
    <n v="620"/>
    <n v="98"/>
    <s v="Declined"/>
    <s v="Compliance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9545"/>
    <d v="2021-02-13T00:00:00"/>
    <s v="Mid"/>
    <n v="646"/>
    <n v="88"/>
    <s v="Approved"/>
    <s v=""/>
    <d v="2021-03-15T00:00:00"/>
    <d v="2021-04-14T00:00:00"/>
    <d v="2021-05-14T00:00:00"/>
    <d v="2021-03-15T00:00:00"/>
    <d v="2021-04-14T00:00:00"/>
    <d v="2021-05-14T00:00:00"/>
    <s v="Paid Back"/>
    <x v="67"/>
    <n v="3.08"/>
    <n v="0"/>
    <n v="3.08"/>
  </r>
  <r>
    <n v="19546"/>
    <d v="2021-01-16T00:00:00"/>
    <s v="Low"/>
    <n v="553"/>
    <n v="117"/>
    <s v="Declined"/>
    <s v="Credit Risk"/>
    <d v="1899-12-30T00:00:00"/>
    <d v="1899-12-30T00:00:00"/>
    <d v="1899-12-30T00:00:00"/>
    <d v="1899-12-30T00:00:00"/>
    <d v="1899-12-30T00:00:00"/>
    <d v="1899-12-30T00:00:00"/>
    <s v=""/>
    <x v="89"/>
    <n v="0"/>
    <n v="0"/>
    <n v="0"/>
  </r>
  <r>
    <n v="19547"/>
    <d v="2021-03-16T00:00:00"/>
    <s v="Low"/>
    <n v="603"/>
    <n v="91"/>
    <s v="Declined"/>
    <s v="Credit Risk"/>
    <d v="1899-12-30T00:00:00"/>
    <d v="1899-12-30T00:00:00"/>
    <d v="1899-12-30T00:00:00"/>
    <d v="1899-12-30T00:00:00"/>
    <d v="1899-12-30T00:00:00"/>
    <d v="1899-12-30T00:00:00"/>
    <s v=""/>
    <x v="63"/>
    <n v="0"/>
    <n v="0"/>
    <n v="0"/>
  </r>
  <r>
    <n v="19548"/>
    <d v="2021-03-21T00:00:00"/>
    <s v="Low"/>
    <n v="585"/>
    <n v="108"/>
    <s v="Declined"/>
    <s v="Fraud Risk"/>
    <d v="1899-12-30T00:00:00"/>
    <d v="1899-12-30T00:00:00"/>
    <d v="1899-12-30T00:00:00"/>
    <d v="1899-12-30T00:00:00"/>
    <d v="1899-12-30T00:00:00"/>
    <d v="1899-12-30T00:00:00"/>
    <s v=""/>
    <x v="66"/>
    <n v="0"/>
    <n v="0"/>
    <n v="0"/>
  </r>
  <r>
    <n v="19549"/>
    <d v="2021-03-24T00:00:00"/>
    <s v="Low"/>
    <n v="689"/>
    <n v="37"/>
    <s v="Approved"/>
    <s v=""/>
    <d v="2021-04-23T00:00:00"/>
    <d v="2021-05-23T00:00:00"/>
    <d v="2021-06-22T00:00:00"/>
    <d v="2021-05-02T00:00:00"/>
    <d v="2021-05-23T00:00:00"/>
    <d v="2021-06-22T00:00:00"/>
    <s v="Paid Back"/>
    <x v="27"/>
    <n v="1.2950000000000002"/>
    <n v="0"/>
    <n v="1.2950000000000002"/>
  </r>
  <r>
    <n v="19550"/>
    <d v="2021-02-23T00:00:00"/>
    <s v="Low"/>
    <n v="604"/>
    <n v="92"/>
    <s v="Declined"/>
    <s v="System Issue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9551"/>
    <d v="2021-03-26T00:00:00"/>
    <s v="Mid"/>
    <n v="586"/>
    <n v="76"/>
    <s v="Declined"/>
    <s v="Eligibility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9552"/>
    <d v="2021-03-27T00:00:00"/>
    <s v="Mid"/>
    <n v="601"/>
    <n v="79"/>
    <s v="Declined"/>
    <s v="Compliance"/>
    <d v="1899-12-30T00:00:00"/>
    <d v="1899-12-30T00:00:00"/>
    <d v="1899-12-30T00:00:00"/>
    <d v="1899-12-30T00:00:00"/>
    <d v="1899-12-30T00:00:00"/>
    <d v="1899-12-30T00:00:00"/>
    <s v=""/>
    <x v="57"/>
    <n v="0"/>
    <n v="0"/>
    <n v="0"/>
  </r>
  <r>
    <n v="19553"/>
    <d v="2021-02-22T00:00:00"/>
    <s v="Mid"/>
    <n v="630"/>
    <n v="88"/>
    <s v="Approved"/>
    <s v=""/>
    <d v="2021-03-24T00:00:00"/>
    <d v="2021-04-23T00:00:00"/>
    <d v="2021-05-23T00:00:00"/>
    <d v="2021-04-25T00:00:00"/>
    <d v="2021-04-23T00:00:00"/>
    <d v="2021-05-23T00:00:00"/>
    <s v="Paid Back"/>
    <x v="49"/>
    <n v="3.08"/>
    <n v="0"/>
    <n v="3.08"/>
  </r>
  <r>
    <n v="19554"/>
    <d v="2021-02-03T00:00:00"/>
    <s v="High"/>
    <n v="610"/>
    <n v="104"/>
    <s v="Approved"/>
    <s v=""/>
    <d v="2021-03-05T00:00:00"/>
    <d v="2021-04-04T00:00:00"/>
    <d v="2021-05-04T00:00:00"/>
    <d v="2021-04-03T00:00:00"/>
    <d v="2021-04-04T00:00:00"/>
    <d v="2021-05-04T00:00:00"/>
    <s v="Paid Back"/>
    <x v="53"/>
    <n v="3.6400000000000006"/>
    <n v="0"/>
    <n v="3.6400000000000006"/>
  </r>
  <r>
    <n v="19555"/>
    <d v="2021-01-07T00:00:00"/>
    <s v="Low"/>
    <n v="611"/>
    <n v="87"/>
    <s v="Declined"/>
    <s v="Fraud Risk"/>
    <d v="1899-12-30T00:00:00"/>
    <d v="1899-12-30T00:00:00"/>
    <d v="1899-12-30T00:00:00"/>
    <d v="1899-12-30T00:00:00"/>
    <d v="1899-12-30T00:00:00"/>
    <d v="1899-12-30T00:00:00"/>
    <s v=""/>
    <x v="1"/>
    <n v="0"/>
    <n v="0"/>
    <n v="0"/>
  </r>
  <r>
    <n v="19556"/>
    <d v="2021-02-05T00:00:00"/>
    <s v="High"/>
    <n v="567"/>
    <n v="145"/>
    <s v="Declined"/>
    <s v="Eligibility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9557"/>
    <d v="2021-01-16T00:00:00"/>
    <s v="Low"/>
    <n v="578"/>
    <n v="74"/>
    <s v="Declined"/>
    <s v="Fraud Risk"/>
    <d v="1899-12-30T00:00:00"/>
    <d v="1899-12-30T00:00:00"/>
    <d v="1899-12-30T00:00:00"/>
    <d v="1899-12-30T00:00:00"/>
    <d v="1899-12-30T00:00:00"/>
    <d v="1899-12-30T00:00:00"/>
    <s v=""/>
    <x v="89"/>
    <n v="0"/>
    <n v="0"/>
    <n v="0"/>
  </r>
  <r>
    <n v="19558"/>
    <d v="2021-02-25T00:00:00"/>
    <s v="Low"/>
    <n v="626"/>
    <n v="151"/>
    <s v="Declined"/>
    <s v="Fraud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9559"/>
    <d v="2021-02-18T00:00:00"/>
    <s v="Low"/>
    <n v="620"/>
    <n v="80"/>
    <s v="Declined"/>
    <s v="Compliance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9560"/>
    <d v="2021-03-03T00:00:00"/>
    <s v="Low"/>
    <n v="568"/>
    <n v="21"/>
    <s v="Declined"/>
    <s v="Fraud Risk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9561"/>
    <d v="2021-02-15T00:00:00"/>
    <s v="Mid"/>
    <n v="605"/>
    <n v="148"/>
    <s v="Declined"/>
    <s v="Eligibility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9562"/>
    <d v="2021-02-12T00:00:00"/>
    <s v="Low"/>
    <n v="620"/>
    <n v="60"/>
    <s v="Declined"/>
    <s v="System Issue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9563"/>
    <d v="2021-03-08T00:00:00"/>
    <s v="Mid"/>
    <n v="596"/>
    <n v="94"/>
    <s v="Declined"/>
    <s v="System Issue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9564"/>
    <d v="2021-03-07T00:00:00"/>
    <s v="Mid"/>
    <n v="698"/>
    <n v="70"/>
    <s v="Approved"/>
    <s v=""/>
    <d v="2021-04-06T00:00:00"/>
    <d v="2021-05-06T00:00:00"/>
    <d v="2021-06-05T00:00:00"/>
    <d v="2021-04-14T00:00:00"/>
    <d v="2021-05-06T00:00:00"/>
    <d v="2021-06-05T00:00:00"/>
    <s v="Paid Back"/>
    <x v="2"/>
    <n v="2.4500000000000002"/>
    <n v="0"/>
    <n v="2.4500000000000002"/>
  </r>
  <r>
    <n v="19565"/>
    <d v="2021-02-28T00:00:00"/>
    <s v="Mid"/>
    <n v="599"/>
    <n v="96"/>
    <s v="Declined"/>
    <s v="Fraud Risk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9566"/>
    <d v="2021-02-12T00:00:00"/>
    <s v="Mid"/>
    <n v="537"/>
    <n v="158"/>
    <s v="Declined"/>
    <s v="Eligibility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9567"/>
    <d v="2021-02-04T00:00:00"/>
    <s v="Mid"/>
    <n v="607"/>
    <n v="21"/>
    <s v="Declined"/>
    <s v="Eligibility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9568"/>
    <d v="2021-03-20T00:00:00"/>
    <s v="Low"/>
    <n v="599"/>
    <n v="119"/>
    <s v="Declined"/>
    <s v="Eligibility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9569"/>
    <d v="2021-02-25T00:00:00"/>
    <s v="Mid"/>
    <n v="600"/>
    <n v="125"/>
    <s v="Declined"/>
    <s v="Fraud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9570"/>
    <d v="2021-02-02T00:00:00"/>
    <s v="Mid"/>
    <n v="626"/>
    <n v="107"/>
    <s v="Approved"/>
    <s v=""/>
    <d v="2021-03-04T00:00:00"/>
    <d v="2021-04-03T00:00:00"/>
    <d v="2021-05-03T00:00:00"/>
    <d v="2021-03-15T00:00:00"/>
    <d v="2021-04-03T00:00:00"/>
    <d v="2021-05-03T00:00:00"/>
    <s v="Defaulted"/>
    <x v="40"/>
    <n v="3.7450000000000006"/>
    <n v="107"/>
    <n v="-103.255"/>
  </r>
  <r>
    <n v="19571"/>
    <d v="2021-03-15T00:00:00"/>
    <s v="Low"/>
    <n v="620"/>
    <n v="120"/>
    <s v="Approved"/>
    <s v=""/>
    <d v="2021-04-14T00:00:00"/>
    <d v="2021-05-14T00:00:00"/>
    <d v="2021-06-13T00:00:00"/>
    <d v="2021-04-22T00:00:00"/>
    <d v="2021-05-14T00:00:00"/>
    <d v="2021-06-13T00:00:00"/>
    <s v="Defaulted"/>
    <x v="85"/>
    <n v="4.2"/>
    <n v="120"/>
    <n v="-115.8"/>
  </r>
  <r>
    <n v="19572"/>
    <d v="2021-03-31T00:00:00"/>
    <s v="High"/>
    <n v="655"/>
    <n v="60"/>
    <s v="Approved"/>
    <s v=""/>
    <d v="2021-04-30T00:00:00"/>
    <d v="2021-05-30T00:00:00"/>
    <d v="2021-06-29T00:00:00"/>
    <d v="2021-05-02T00:00:00"/>
    <d v="2021-05-30T00:00:00"/>
    <d v="2021-06-29T00:00:00"/>
    <s v="Defaulted"/>
    <x v="55"/>
    <n v="2.1"/>
    <n v="60"/>
    <n v="-57.9"/>
  </r>
  <r>
    <n v="19573"/>
    <d v="2021-01-09T00:00:00"/>
    <s v="High"/>
    <n v="604"/>
    <n v="144"/>
    <s v="Approved"/>
    <s v=""/>
    <d v="2021-02-08T00:00:00"/>
    <d v="2021-03-10T00:00:00"/>
    <d v="2021-04-09T00:00:00"/>
    <d v="2021-03-18T00:00:00"/>
    <d v="2021-03-10T00:00:00"/>
    <d v="2021-04-09T00:00:00"/>
    <s v="Defaulted"/>
    <x v="28"/>
    <n v="5.0400000000000009"/>
    <n v="144"/>
    <n v="-138.96"/>
  </r>
  <r>
    <n v="19574"/>
    <d v="2021-01-18T00:00:00"/>
    <s v="Low"/>
    <n v="716"/>
    <n v="80"/>
    <s v="Approved"/>
    <s v=""/>
    <d v="2021-02-17T00:00:00"/>
    <d v="2021-03-19T00:00:00"/>
    <d v="2021-04-18T00:00:00"/>
    <d v="2021-02-19T00:00:00"/>
    <d v="2021-03-19T00:00:00"/>
    <d v="2021-04-18T00:00:00"/>
    <s v="Paid Back"/>
    <x v="65"/>
    <n v="2.8000000000000003"/>
    <n v="0"/>
    <n v="2.8000000000000003"/>
  </r>
  <r>
    <n v="19575"/>
    <d v="2021-02-24T00:00:00"/>
    <s v="Low"/>
    <n v="605"/>
    <n v="75"/>
    <s v="Declined"/>
    <s v="Eligibility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9576"/>
    <d v="2021-03-16T00:00:00"/>
    <s v="Mid"/>
    <n v="615"/>
    <n v="141"/>
    <s v="Declined"/>
    <s v="Credit Risk"/>
    <d v="1899-12-30T00:00:00"/>
    <d v="1899-12-30T00:00:00"/>
    <d v="1899-12-30T00:00:00"/>
    <d v="1899-12-30T00:00:00"/>
    <d v="1899-12-30T00:00:00"/>
    <d v="1899-12-30T00:00:00"/>
    <s v=""/>
    <x v="63"/>
    <n v="0"/>
    <n v="0"/>
    <n v="0"/>
  </r>
  <r>
    <n v="19577"/>
    <d v="2021-02-06T00:00:00"/>
    <s v="Mid"/>
    <n v="663"/>
    <n v="129"/>
    <s v="Approved"/>
    <s v=""/>
    <d v="2021-03-08T00:00:00"/>
    <d v="2021-04-07T00:00:00"/>
    <d v="2021-05-07T00:00:00"/>
    <d v="2021-03-18T00:00:00"/>
    <d v="2021-04-07T00:00:00"/>
    <d v="2021-05-07T00:00:00"/>
    <s v="Paid Back"/>
    <x v="14"/>
    <n v="4.5150000000000006"/>
    <n v="0"/>
    <n v="4.5150000000000006"/>
  </r>
  <r>
    <n v="19578"/>
    <d v="2021-01-20T00:00:00"/>
    <s v="Low"/>
    <n v="640"/>
    <n v="109"/>
    <s v="Declined"/>
    <s v="Fraud Risk"/>
    <d v="1899-12-30T00:00:00"/>
    <d v="1899-12-30T00:00:00"/>
    <d v="1899-12-30T00:00:00"/>
    <d v="1899-12-30T00:00:00"/>
    <d v="1899-12-30T00:00:00"/>
    <d v="1899-12-30T00:00:00"/>
    <s v=""/>
    <x v="76"/>
    <n v="0"/>
    <n v="0"/>
    <n v="0"/>
  </r>
  <r>
    <n v="19579"/>
    <d v="2021-03-27T00:00:00"/>
    <s v="Mid"/>
    <n v="617"/>
    <n v="153"/>
    <s v="Approved"/>
    <s v=""/>
    <d v="2021-04-26T00:00:00"/>
    <d v="2021-05-26T00:00:00"/>
    <d v="2021-06-25T00:00:00"/>
    <d v="2021-05-01T00:00:00"/>
    <d v="2021-05-26T00:00:00"/>
    <d v="2021-06-25T00:00:00"/>
    <s v="Defaulted"/>
    <x v="57"/>
    <n v="5.3550000000000004"/>
    <n v="153"/>
    <n v="-147.64500000000001"/>
  </r>
  <r>
    <n v="19580"/>
    <d v="2021-04-01T00:00:00"/>
    <s v="Low"/>
    <n v="583"/>
    <n v="74"/>
    <s v="Declined"/>
    <s v="Credit Risk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9581"/>
    <d v="2021-02-23T00:00:00"/>
    <s v="Mid"/>
    <n v="633"/>
    <n v="61"/>
    <s v="Approved"/>
    <s v=""/>
    <d v="2021-03-25T00:00:00"/>
    <d v="2021-04-24T00:00:00"/>
    <d v="2021-05-24T00:00:00"/>
    <d v="2021-04-25T00:00:00"/>
    <d v="2021-04-24T00:00:00"/>
    <d v="2021-05-24T00:00:00"/>
    <s v="Defaulted"/>
    <x v="48"/>
    <n v="2.1350000000000002"/>
    <n v="61"/>
    <n v="-58.865000000000002"/>
  </r>
  <r>
    <n v="19582"/>
    <d v="2021-02-03T00:00:00"/>
    <s v="Mid"/>
    <n v="657"/>
    <n v="110"/>
    <s v="Approved"/>
    <s v=""/>
    <d v="2021-03-05T00:00:00"/>
    <d v="2021-04-04T00:00:00"/>
    <d v="2021-05-04T00:00:00"/>
    <d v="2021-03-06T00:00:00"/>
    <d v="2021-04-04T00:00:00"/>
    <d v="2021-05-04T00:00:00"/>
    <s v="Paid Back"/>
    <x v="53"/>
    <n v="3.8500000000000005"/>
    <n v="0"/>
    <n v="3.8500000000000005"/>
  </r>
  <r>
    <n v="19583"/>
    <d v="2021-01-30T00:00:00"/>
    <s v="Mid"/>
    <n v="573"/>
    <n v="77"/>
    <s v="Declined"/>
    <s v="Compliance"/>
    <d v="1899-12-30T00:00:00"/>
    <d v="1899-12-30T00:00:00"/>
    <d v="1899-12-30T00:00:00"/>
    <d v="1899-12-30T00:00:00"/>
    <d v="1899-12-30T00:00:00"/>
    <d v="1899-12-30T00:00:00"/>
    <s v=""/>
    <x v="88"/>
    <n v="0"/>
    <n v="0"/>
    <n v="0"/>
  </r>
  <r>
    <n v="19584"/>
    <d v="2021-02-17T00:00:00"/>
    <s v="High"/>
    <n v="610"/>
    <n v="69"/>
    <s v="Approved"/>
    <s v=""/>
    <d v="2021-03-19T00:00:00"/>
    <d v="2021-04-18T00:00:00"/>
    <d v="2021-05-18T00:00:00"/>
    <d v="2021-04-04T00:00:00"/>
    <d v="2021-04-18T00:00:00"/>
    <d v="2021-05-18T00:00:00"/>
    <s v="Defaulted"/>
    <x v="34"/>
    <n v="2.415"/>
    <n v="69"/>
    <n v="-66.584999999999994"/>
  </r>
  <r>
    <n v="19585"/>
    <d v="2021-03-01T00:00:00"/>
    <s v="Low"/>
    <n v="620"/>
    <n v="120"/>
    <s v="Approved"/>
    <s v=""/>
    <d v="2021-03-31T00:00:00"/>
    <d v="2021-04-30T00:00:00"/>
    <d v="2021-05-30T00:00:00"/>
    <d v="2021-04-30T00:00:00"/>
    <d v="2021-04-30T00:00:00"/>
    <d v="2021-05-30T00:00:00"/>
    <s v="Defaulted"/>
    <x v="70"/>
    <n v="4.2"/>
    <n v="120"/>
    <n v="-115.8"/>
  </r>
  <r>
    <n v="19586"/>
    <d v="2021-03-14T00:00:00"/>
    <s v="High"/>
    <n v="656"/>
    <n v="90"/>
    <s v="Approved"/>
    <s v=""/>
    <d v="2021-04-13T00:00:00"/>
    <d v="2021-05-13T00:00:00"/>
    <d v="2021-06-12T00:00:00"/>
    <d v="2021-04-18T00:00:00"/>
    <d v="2021-05-13T00:00:00"/>
    <d v="2021-06-12T00:00:00"/>
    <s v="Paid Back"/>
    <x v="23"/>
    <n v="3.1500000000000004"/>
    <n v="0"/>
    <n v="3.1500000000000004"/>
  </r>
  <r>
    <n v="19587"/>
    <d v="2021-03-11T00:00:00"/>
    <s v="Mid"/>
    <n v="606"/>
    <n v="136"/>
    <s v="Declined"/>
    <s v="Eligibility"/>
    <d v="1899-12-30T00:00:00"/>
    <d v="1899-12-30T00:00:00"/>
    <d v="1899-12-30T00:00:00"/>
    <d v="1899-12-30T00:00:00"/>
    <d v="1899-12-30T00:00:00"/>
    <d v="1899-12-30T00:00:00"/>
    <s v=""/>
    <x v="83"/>
    <n v="0"/>
    <n v="0"/>
    <n v="0"/>
  </r>
  <r>
    <n v="19588"/>
    <d v="2021-03-22T00:00:00"/>
    <s v="High"/>
    <n v="635"/>
    <n v="81"/>
    <s v="Approved"/>
    <s v=""/>
    <d v="2021-04-21T00:00:00"/>
    <d v="2021-05-21T00:00:00"/>
    <d v="2021-06-20T00:00:00"/>
    <d v="2021-05-11T00:00:00"/>
    <d v="2021-05-21T00:00:00"/>
    <d v="2021-06-20T00:00:00"/>
    <s v="Paid Back"/>
    <x v="52"/>
    <n v="2.8350000000000004"/>
    <n v="0"/>
    <n v="2.8350000000000004"/>
  </r>
  <r>
    <n v="19589"/>
    <d v="2021-01-18T00:00:00"/>
    <s v="Mid"/>
    <n v="744"/>
    <n v="70"/>
    <s v="Approved"/>
    <s v=""/>
    <d v="2021-02-17T00:00:00"/>
    <d v="2021-03-19T00:00:00"/>
    <d v="2021-04-18T00:00:00"/>
    <d v="2021-02-24T00:00:00"/>
    <d v="2021-03-19T00:00:00"/>
    <d v="2021-04-18T00:00:00"/>
    <s v="Paid Back"/>
    <x v="65"/>
    <n v="2.4500000000000002"/>
    <n v="0"/>
    <n v="2.4500000000000002"/>
  </r>
  <r>
    <n v="19590"/>
    <d v="2021-01-20T00:00:00"/>
    <s v="Low"/>
    <n v="696"/>
    <n v="83"/>
    <s v="Approved"/>
    <s v=""/>
    <d v="2021-02-19T00:00:00"/>
    <d v="2021-03-21T00:00:00"/>
    <d v="2021-04-20T00:00:00"/>
    <d v="2021-02-19T00:00:00"/>
    <d v="2021-03-21T00:00:00"/>
    <d v="2021-04-20T00:00:00"/>
    <s v="Defaulted"/>
    <x v="76"/>
    <n v="2.9050000000000002"/>
    <n v="83"/>
    <n v="-80.094999999999999"/>
  </r>
  <r>
    <n v="19591"/>
    <d v="2021-02-28T00:00:00"/>
    <s v="Mid"/>
    <n v="653"/>
    <n v="96"/>
    <s v="Approved"/>
    <s v=""/>
    <d v="2021-03-30T00:00:00"/>
    <d v="2021-04-29T00:00:00"/>
    <d v="2021-05-29T00:00:00"/>
    <d v="2021-04-02T00:00:00"/>
    <d v="2021-04-29T00:00:00"/>
    <d v="2021-05-29T00:00:00"/>
    <s v="Paid Back"/>
    <x v="9"/>
    <n v="3.3600000000000003"/>
    <n v="0"/>
    <n v="3.3600000000000003"/>
  </r>
  <r>
    <n v="19592"/>
    <d v="2021-02-14T00:00:00"/>
    <s v="High"/>
    <n v="655"/>
    <n v="81"/>
    <s v="Approved"/>
    <s v=""/>
    <d v="2021-03-16T00:00:00"/>
    <d v="2021-04-15T00:00:00"/>
    <d v="2021-05-15T00:00:00"/>
    <d v="2021-03-17T00:00:00"/>
    <d v="2021-04-15T00:00:00"/>
    <d v="2021-05-15T00:00:00"/>
    <s v="Paid Back"/>
    <x v="39"/>
    <n v="2.8350000000000004"/>
    <n v="0"/>
    <n v="2.8350000000000004"/>
  </r>
  <r>
    <n v="19593"/>
    <d v="2021-01-10T00:00:00"/>
    <s v="Low"/>
    <n v="636"/>
    <n v="68"/>
    <s v="Declined"/>
    <s v="Eligibility"/>
    <d v="1899-12-30T00:00:00"/>
    <d v="1899-12-30T00:00:00"/>
    <d v="1899-12-30T00:00:00"/>
    <d v="1899-12-30T00:00:00"/>
    <d v="1899-12-30T00:00:00"/>
    <d v="1899-12-30T00:00:00"/>
    <s v=""/>
    <x v="61"/>
    <n v="0"/>
    <n v="0"/>
    <n v="0"/>
  </r>
  <r>
    <n v="19594"/>
    <d v="2021-02-14T00:00:00"/>
    <s v="Low"/>
    <n v="662"/>
    <n v="82"/>
    <s v="Approved"/>
    <s v=""/>
    <d v="2021-03-16T00:00:00"/>
    <d v="2021-04-15T00:00:00"/>
    <d v="2021-05-15T00:00:00"/>
    <d v="2021-03-26T00:00:00"/>
    <d v="2021-04-15T00:00:00"/>
    <d v="2021-05-15T00:00:00"/>
    <s v="Defaulted"/>
    <x v="39"/>
    <n v="2.87"/>
    <n v="82"/>
    <n v="-79.13"/>
  </r>
  <r>
    <n v="19595"/>
    <d v="2021-01-24T00:00:00"/>
    <s v="High"/>
    <n v="642"/>
    <n v="127"/>
    <s v="Approved"/>
    <s v=""/>
    <d v="2021-02-23T00:00:00"/>
    <d v="2021-03-25T00:00:00"/>
    <d v="2021-04-24T00:00:00"/>
    <d v="2021-03-05T00:00:00"/>
    <d v="2021-03-25T00:00:00"/>
    <d v="2021-04-24T00:00:00"/>
    <s v="Defaulted"/>
    <x v="86"/>
    <n v="4.4450000000000003"/>
    <n v="127"/>
    <n v="-122.55500000000001"/>
  </r>
  <r>
    <n v="19596"/>
    <d v="2021-02-08T00:00:00"/>
    <s v="Low"/>
    <n v="666"/>
    <n v="99"/>
    <s v="Approved"/>
    <s v=""/>
    <d v="2021-03-10T00:00:00"/>
    <d v="2021-04-09T00:00:00"/>
    <d v="2021-05-09T00:00:00"/>
    <d v="2021-03-17T00:00:00"/>
    <d v="2021-04-09T00:00:00"/>
    <d v="2021-05-09T00:00:00"/>
    <s v="Paid Back"/>
    <x v="8"/>
    <n v="3.4650000000000003"/>
    <n v="0"/>
    <n v="3.4650000000000003"/>
  </r>
  <r>
    <n v="19597"/>
    <d v="2021-02-11T00:00:00"/>
    <s v="High"/>
    <n v="746"/>
    <n v="114"/>
    <s v="Approved"/>
    <s v=""/>
    <d v="2021-03-13T00:00:00"/>
    <d v="2021-04-12T00:00:00"/>
    <d v="2021-05-12T00:00:00"/>
    <d v="2021-03-14T00:00:00"/>
    <d v="2021-04-12T00:00:00"/>
    <d v="2021-05-12T00:00:00"/>
    <s v="Paid Back"/>
    <x v="17"/>
    <n v="3.99"/>
    <n v="0"/>
    <n v="3.99"/>
  </r>
  <r>
    <n v="19598"/>
    <d v="2021-02-22T00:00:00"/>
    <s v="High"/>
    <n v="710"/>
    <n v="25"/>
    <s v="Approved"/>
    <s v=""/>
    <d v="2021-03-24T00:00:00"/>
    <d v="2021-04-23T00:00:00"/>
    <d v="2021-05-23T00:00:00"/>
    <d v="2021-03-27T00:00:00"/>
    <d v="2021-04-23T00:00:00"/>
    <d v="2021-05-23T00:00:00"/>
    <s v="Paid Back"/>
    <x v="49"/>
    <n v="0.87500000000000011"/>
    <n v="0"/>
    <n v="0.87500000000000011"/>
  </r>
  <r>
    <n v="19599"/>
    <d v="2021-02-09T00:00:00"/>
    <s v="Mid"/>
    <n v="653"/>
    <n v="142"/>
    <s v="Approved"/>
    <s v=""/>
    <d v="2021-03-11T00:00:00"/>
    <d v="2021-04-10T00:00:00"/>
    <d v="2021-05-10T00:00:00"/>
    <d v="2021-03-13T00:00:00"/>
    <d v="2021-04-10T00:00:00"/>
    <d v="2021-05-10T00:00:00"/>
    <s v="Paid Back"/>
    <x v="46"/>
    <n v="4.9700000000000006"/>
    <n v="0"/>
    <n v="4.9700000000000006"/>
  </r>
  <r>
    <n v="19600"/>
    <d v="2021-02-16T00:00:00"/>
    <s v="Mid"/>
    <n v="547"/>
    <n v="49"/>
    <s v="Declined"/>
    <s v="Eligibility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19601"/>
    <d v="2021-02-24T00:00:00"/>
    <s v="Mid"/>
    <n v="617"/>
    <n v="91"/>
    <s v="Declined"/>
    <s v="System Issue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19602"/>
    <d v="2021-01-07T00:00:00"/>
    <s v="Mid"/>
    <n v="646"/>
    <n v="62"/>
    <s v="Approved"/>
    <s v=""/>
    <d v="2021-02-06T00:00:00"/>
    <d v="2021-03-08T00:00:00"/>
    <d v="2021-04-07T00:00:00"/>
    <d v="2021-02-12T00:00:00"/>
    <d v="2021-03-08T00:00:00"/>
    <d v="2021-04-07T00:00:00"/>
    <s v="Paid Back"/>
    <x v="1"/>
    <n v="2.1700000000000004"/>
    <n v="0"/>
    <n v="2.1700000000000004"/>
  </r>
  <r>
    <n v="19603"/>
    <d v="2021-02-10T00:00:00"/>
    <s v="Low"/>
    <n v="635"/>
    <n v="94"/>
    <s v="Declined"/>
    <s v="Credit Risk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9604"/>
    <d v="2021-02-07T00:00:00"/>
    <s v="High"/>
    <n v="630"/>
    <n v="127"/>
    <s v="Approved"/>
    <s v=""/>
    <d v="2021-03-09T00:00:00"/>
    <d v="2021-04-08T00:00:00"/>
    <d v="2021-05-08T00:00:00"/>
    <d v="2021-03-23T00:00:00"/>
    <d v="2021-04-08T00:00:00"/>
    <d v="2021-05-08T00:00:00"/>
    <s v="Paid Back"/>
    <x v="16"/>
    <n v="4.4450000000000003"/>
    <n v="0"/>
    <n v="4.4450000000000003"/>
  </r>
  <r>
    <n v="19605"/>
    <d v="2021-01-28T00:00:00"/>
    <s v="Low"/>
    <n v="550"/>
    <n v="131"/>
    <s v="Declined"/>
    <s v="Credit Risk"/>
    <d v="1899-12-30T00:00:00"/>
    <d v="1899-12-30T00:00:00"/>
    <d v="1899-12-30T00:00:00"/>
    <d v="1899-12-30T00:00:00"/>
    <d v="1899-12-30T00:00:00"/>
    <d v="1899-12-30T00:00:00"/>
    <s v=""/>
    <x v="56"/>
    <n v="0"/>
    <n v="0"/>
    <n v="0"/>
  </r>
  <r>
    <n v="19606"/>
    <d v="2021-02-08T00:00:00"/>
    <s v="Mid"/>
    <n v="527"/>
    <n v="99"/>
    <s v="Declined"/>
    <s v="Eligibility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9607"/>
    <d v="2021-01-14T00:00:00"/>
    <s v="Low"/>
    <n v="597"/>
    <n v="110"/>
    <s v="Declined"/>
    <s v="Credit Risk"/>
    <d v="1899-12-30T00:00:00"/>
    <d v="1899-12-30T00:00:00"/>
    <d v="1899-12-30T00:00:00"/>
    <d v="1899-12-30T00:00:00"/>
    <d v="1899-12-30T00:00:00"/>
    <d v="1899-12-30T00:00:00"/>
    <s v=""/>
    <x v="69"/>
    <n v="0"/>
    <n v="0"/>
    <n v="0"/>
  </r>
  <r>
    <n v="19608"/>
    <d v="2021-02-08T00:00:00"/>
    <s v="Low"/>
    <n v="660"/>
    <n v="144"/>
    <s v="Approved"/>
    <s v=""/>
    <d v="2021-03-10T00:00:00"/>
    <d v="2021-04-09T00:00:00"/>
    <d v="2021-05-09T00:00:00"/>
    <d v="2021-03-20T00:00:00"/>
    <d v="2021-04-09T00:00:00"/>
    <d v="2021-05-09T00:00:00"/>
    <s v="Defaulted"/>
    <x v="8"/>
    <n v="5.0400000000000009"/>
    <n v="144"/>
    <n v="-138.96"/>
  </r>
  <r>
    <n v="19609"/>
    <d v="2021-01-20T00:00:00"/>
    <s v="Mid"/>
    <n v="613"/>
    <n v="64"/>
    <s v="Declined"/>
    <s v="System Issue"/>
    <d v="1899-12-30T00:00:00"/>
    <d v="1899-12-30T00:00:00"/>
    <d v="1899-12-30T00:00:00"/>
    <d v="1899-12-30T00:00:00"/>
    <d v="1899-12-30T00:00:00"/>
    <d v="1899-12-30T00:00:00"/>
    <s v=""/>
    <x v="76"/>
    <n v="0"/>
    <n v="0"/>
    <n v="0"/>
  </r>
  <r>
    <n v="19610"/>
    <d v="2021-02-21T00:00:00"/>
    <s v="Low"/>
    <n v="551"/>
    <n v="93"/>
    <s v="Declined"/>
    <s v="System Issue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611"/>
    <d v="2021-03-31T00:00:00"/>
    <s v="Mid"/>
    <n v="636"/>
    <n v="58"/>
    <s v="Approved"/>
    <s v=""/>
    <d v="2021-04-30T00:00:00"/>
    <d v="2021-05-30T00:00:00"/>
    <d v="2021-06-29T00:00:00"/>
    <d v="2021-05-10T00:00:00"/>
    <d v="2021-05-30T00:00:00"/>
    <d v="2021-06-29T00:00:00"/>
    <s v="Defaulted"/>
    <x v="55"/>
    <n v="2.0300000000000002"/>
    <n v="58"/>
    <n v="-55.97"/>
  </r>
  <r>
    <n v="19612"/>
    <d v="2021-01-30T00:00:00"/>
    <s v="High"/>
    <n v="550"/>
    <n v="94"/>
    <s v="Declined"/>
    <s v="Credit Risk"/>
    <d v="1899-12-30T00:00:00"/>
    <d v="1899-12-30T00:00:00"/>
    <d v="1899-12-30T00:00:00"/>
    <d v="1899-12-30T00:00:00"/>
    <d v="1899-12-30T00:00:00"/>
    <d v="1899-12-30T00:00:00"/>
    <s v=""/>
    <x v="88"/>
    <n v="0"/>
    <n v="0"/>
    <n v="0"/>
  </r>
  <r>
    <n v="19613"/>
    <d v="2021-03-30T00:00:00"/>
    <s v="Mid"/>
    <n v="590"/>
    <n v="149"/>
    <s v="Declined"/>
    <s v="Eligibility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9614"/>
    <d v="2021-02-13T00:00:00"/>
    <s v="Low"/>
    <n v="630"/>
    <n v="68"/>
    <s v="Declined"/>
    <s v="Fraud Risk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9615"/>
    <d v="2021-02-04T00:00:00"/>
    <s v="High"/>
    <n v="575"/>
    <n v="82"/>
    <s v="Declined"/>
    <s v="Compliance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9616"/>
    <d v="2021-02-06T00:00:00"/>
    <s v="Low"/>
    <n v="585"/>
    <n v="91"/>
    <s v="Declined"/>
    <s v="System Issue"/>
    <d v="1899-12-30T00:00:00"/>
    <d v="1899-12-30T00:00:00"/>
    <d v="1899-12-30T00:00:00"/>
    <d v="1899-12-30T00:00:00"/>
    <d v="1899-12-30T00:00:00"/>
    <d v="1899-12-30T00:00:00"/>
    <s v=""/>
    <x v="14"/>
    <n v="0"/>
    <n v="0"/>
    <n v="0"/>
  </r>
  <r>
    <n v="19617"/>
    <d v="2021-02-27T00:00:00"/>
    <s v="Low"/>
    <n v="571"/>
    <n v="111"/>
    <s v="Declined"/>
    <s v="Eligibility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9618"/>
    <d v="2021-02-19T00:00:00"/>
    <s v="Low"/>
    <n v="636"/>
    <n v="135"/>
    <s v="Declined"/>
    <s v="Fraud Risk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9619"/>
    <d v="2021-03-18T00:00:00"/>
    <s v="Mid"/>
    <n v="652"/>
    <n v="116"/>
    <s v="Approved"/>
    <s v=""/>
    <d v="2021-04-17T00:00:00"/>
    <d v="2021-05-17T00:00:00"/>
    <d v="2021-06-16T00:00:00"/>
    <d v="2021-04-25T00:00:00"/>
    <d v="2021-05-17T00:00:00"/>
    <d v="2021-06-16T00:00:00"/>
    <s v="Defaulted"/>
    <x v="72"/>
    <n v="4.0600000000000005"/>
    <n v="116"/>
    <n v="-111.94"/>
  </r>
  <r>
    <n v="19620"/>
    <d v="2021-02-21T00:00:00"/>
    <s v="Mid"/>
    <n v="622"/>
    <n v="84"/>
    <s v="Approved"/>
    <s v=""/>
    <d v="2021-03-23T00:00:00"/>
    <d v="2021-04-22T00:00:00"/>
    <d v="2021-05-22T00:00:00"/>
    <d v="2021-04-19T00:00:00"/>
    <d v="2021-04-22T00:00:00"/>
    <d v="2021-05-22T00:00:00"/>
    <s v="Paid Back"/>
    <x v="18"/>
    <n v="2.9400000000000004"/>
    <n v="0"/>
    <n v="2.9400000000000004"/>
  </r>
  <r>
    <n v="19621"/>
    <d v="2021-01-12T00:00:00"/>
    <s v="Mid"/>
    <n v="663"/>
    <n v="90"/>
    <s v="Approved"/>
    <s v=""/>
    <d v="2021-02-11T00:00:00"/>
    <d v="2021-03-13T00:00:00"/>
    <d v="2021-04-12T00:00:00"/>
    <d v="2021-02-11T00:00:00"/>
    <d v="2021-03-13T00:00:00"/>
    <d v="2021-04-12T00:00:00"/>
    <s v="Defaulted"/>
    <x v="75"/>
    <n v="3.1500000000000004"/>
    <n v="90"/>
    <n v="-86.85"/>
  </r>
  <r>
    <n v="19622"/>
    <d v="2021-03-21T00:00:00"/>
    <s v="Mid"/>
    <n v="670"/>
    <n v="170"/>
    <s v="Approved"/>
    <s v=""/>
    <d v="2021-04-20T00:00:00"/>
    <d v="2021-05-20T00:00:00"/>
    <d v="2021-06-19T00:00:00"/>
    <d v="2021-04-20T00:00:00"/>
    <d v="2021-05-20T00:00:00"/>
    <d v="2021-06-19T00:00:00"/>
    <s v="Defaulted"/>
    <x v="66"/>
    <n v="5.95"/>
    <n v="170"/>
    <n v="-164.05"/>
  </r>
  <r>
    <n v="19623"/>
    <d v="2021-02-23T00:00:00"/>
    <s v="High"/>
    <n v="548"/>
    <n v="155"/>
    <s v="Declined"/>
    <s v="Eligibility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9624"/>
    <d v="2021-02-27T00:00:00"/>
    <s v="Mid"/>
    <n v="619"/>
    <n v="60"/>
    <s v="Declined"/>
    <s v="System Issue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9625"/>
    <d v="2021-02-15T00:00:00"/>
    <s v="Mid"/>
    <n v="574"/>
    <n v="116"/>
    <s v="Declined"/>
    <s v="Compliance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9626"/>
    <d v="2021-03-29T00:00:00"/>
    <s v="Mid"/>
    <n v="611"/>
    <n v="35"/>
    <s v="Declined"/>
    <s v="Fraud Risk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9627"/>
    <d v="2021-02-18T00:00:00"/>
    <s v="High"/>
    <n v="647"/>
    <n v="132"/>
    <s v="Approved"/>
    <s v=""/>
    <d v="2021-03-20T00:00:00"/>
    <d v="2021-04-19T00:00:00"/>
    <d v="2021-05-19T00:00:00"/>
    <d v="2021-03-28T00:00:00"/>
    <d v="2021-04-19T00:00:00"/>
    <d v="2021-05-19T00:00:00"/>
    <s v="Defaulted"/>
    <x v="24"/>
    <n v="4.62"/>
    <n v="132"/>
    <n v="-127.38"/>
  </r>
  <r>
    <n v="19628"/>
    <d v="2021-03-07T00:00:00"/>
    <s v="High"/>
    <n v="636"/>
    <n v="90"/>
    <s v="Approved"/>
    <s v=""/>
    <d v="2021-04-06T00:00:00"/>
    <d v="2021-05-06T00:00:00"/>
    <d v="2021-06-05T00:00:00"/>
    <d v="2021-05-06T00:00:00"/>
    <d v="2021-05-06T00:00:00"/>
    <d v="2021-06-05T00:00:00"/>
    <s v="Paid Back"/>
    <x v="2"/>
    <n v="3.1500000000000004"/>
    <n v="0"/>
    <n v="3.1500000000000004"/>
  </r>
  <r>
    <n v="19629"/>
    <d v="2021-01-27T00:00:00"/>
    <s v="Mid"/>
    <n v="590"/>
    <n v="66"/>
    <s v="Declined"/>
    <s v="Eligibility"/>
    <d v="1899-12-30T00:00:00"/>
    <d v="1899-12-30T00:00:00"/>
    <d v="1899-12-30T00:00:00"/>
    <d v="1899-12-30T00:00:00"/>
    <d v="1899-12-30T00:00:00"/>
    <d v="1899-12-30T00:00:00"/>
    <s v=""/>
    <x v="44"/>
    <n v="0"/>
    <n v="0"/>
    <n v="0"/>
  </r>
  <r>
    <n v="19630"/>
    <d v="2021-03-27T00:00:00"/>
    <s v="High"/>
    <n v="590"/>
    <n v="135"/>
    <s v="Declined"/>
    <s v="Compliance"/>
    <d v="1899-12-30T00:00:00"/>
    <d v="1899-12-30T00:00:00"/>
    <d v="1899-12-30T00:00:00"/>
    <d v="1899-12-30T00:00:00"/>
    <d v="1899-12-30T00:00:00"/>
    <d v="1899-12-30T00:00:00"/>
    <s v=""/>
    <x v="57"/>
    <n v="0"/>
    <n v="0"/>
    <n v="0"/>
  </r>
  <r>
    <n v="19631"/>
    <d v="2021-02-03T00:00:00"/>
    <s v="Mid"/>
    <n v="599"/>
    <n v="90"/>
    <s v="Declined"/>
    <s v="Fraud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9632"/>
    <d v="2021-03-25T00:00:00"/>
    <s v="Mid"/>
    <n v="623"/>
    <n v="163"/>
    <s v="Approved"/>
    <s v=""/>
    <d v="2021-04-24T00:00:00"/>
    <d v="2021-05-24T00:00:00"/>
    <d v="2021-06-23T00:00:00"/>
    <d v="2021-05-26T00:00:00"/>
    <d v="2021-05-24T00:00:00"/>
    <d v="2021-06-23T00:00:00"/>
    <s v="Paid Back"/>
    <x v="82"/>
    <n v="5.705000000000001"/>
    <n v="0"/>
    <n v="5.705000000000001"/>
  </r>
  <r>
    <n v="19633"/>
    <d v="2021-03-05T00:00:00"/>
    <s v="Mid"/>
    <n v="611"/>
    <n v="27"/>
    <s v="Declined"/>
    <s v="Fraud Risk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9634"/>
    <d v="2021-03-18T00:00:00"/>
    <s v="Low"/>
    <n v="556"/>
    <n v="113"/>
    <s v="Declined"/>
    <s v="Credit Risk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9635"/>
    <d v="2021-03-13T00:00:00"/>
    <s v="Low"/>
    <n v="608"/>
    <n v="79"/>
    <s v="Declined"/>
    <s v="Credit Risk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9636"/>
    <d v="2021-02-14T00:00:00"/>
    <s v="Low"/>
    <n v="615"/>
    <n v="141"/>
    <s v="Declined"/>
    <s v="Fraud Risk"/>
    <d v="1899-12-30T00:00:00"/>
    <d v="1899-12-30T00:00:00"/>
    <d v="1899-12-30T00:00:00"/>
    <d v="1899-12-30T00:00:00"/>
    <d v="1899-12-30T00:00:00"/>
    <d v="1899-12-30T00:00:00"/>
    <s v=""/>
    <x v="39"/>
    <n v="0"/>
    <n v="0"/>
    <n v="0"/>
  </r>
  <r>
    <n v="19637"/>
    <d v="2021-01-26T00:00:00"/>
    <s v="Mid"/>
    <n v="732"/>
    <n v="112"/>
    <s v="Approved"/>
    <s v=""/>
    <d v="2021-02-25T00:00:00"/>
    <d v="2021-03-27T00:00:00"/>
    <d v="2021-04-26T00:00:00"/>
    <d v="2021-02-27T00:00:00"/>
    <d v="2021-03-27T00:00:00"/>
    <d v="2021-04-26T00:00:00"/>
    <s v="Defaulted"/>
    <x v="80"/>
    <n v="3.9200000000000004"/>
    <n v="112"/>
    <n v="-108.08"/>
  </r>
  <r>
    <n v="19638"/>
    <d v="2021-03-30T00:00:00"/>
    <s v="Low"/>
    <n v="646"/>
    <n v="77"/>
    <s v="Approved"/>
    <s v=""/>
    <d v="2021-04-29T00:00:00"/>
    <d v="2021-05-29T00:00:00"/>
    <d v="2021-06-28T00:00:00"/>
    <d v="2021-05-09T00:00:00"/>
    <d v="2021-05-29T00:00:00"/>
    <d v="2021-06-28T00:00:00"/>
    <s v="Paid Back"/>
    <x v="6"/>
    <n v="2.6950000000000003"/>
    <n v="0"/>
    <n v="2.6950000000000003"/>
  </r>
  <r>
    <n v="19639"/>
    <d v="2021-03-21T00:00:00"/>
    <s v="Mid"/>
    <n v="602"/>
    <n v="108"/>
    <s v="Declined"/>
    <s v="Compliance"/>
    <d v="1899-12-30T00:00:00"/>
    <d v="1899-12-30T00:00:00"/>
    <d v="1899-12-30T00:00:00"/>
    <d v="1899-12-30T00:00:00"/>
    <d v="1899-12-30T00:00:00"/>
    <d v="1899-12-30T00:00:00"/>
    <s v=""/>
    <x v="66"/>
    <n v="0"/>
    <n v="0"/>
    <n v="0"/>
  </r>
  <r>
    <n v="19640"/>
    <d v="2021-02-06T00:00:00"/>
    <s v="Mid"/>
    <n v="663"/>
    <n v="99"/>
    <s v="Approved"/>
    <s v=""/>
    <d v="2021-03-08T00:00:00"/>
    <d v="2021-04-07T00:00:00"/>
    <d v="2021-05-07T00:00:00"/>
    <d v="2021-03-15T00:00:00"/>
    <d v="2021-04-07T00:00:00"/>
    <d v="2021-05-07T00:00:00"/>
    <s v="Paid Back"/>
    <x v="14"/>
    <n v="3.4650000000000003"/>
    <n v="0"/>
    <n v="3.4650000000000003"/>
  </r>
  <r>
    <n v="19641"/>
    <d v="2021-04-01T00:00:00"/>
    <s v="Mid"/>
    <n v="652"/>
    <n v="74"/>
    <s v="Approved"/>
    <s v=""/>
    <d v="2021-05-01T00:00:00"/>
    <d v="2021-05-31T00:00:00"/>
    <d v="2021-06-30T00:00:00"/>
    <d v="2021-05-06T00:00:00"/>
    <d v="2021-05-31T00:00:00"/>
    <d v="2021-06-30T00:00:00"/>
    <s v="Paid Back"/>
    <x v="25"/>
    <n v="2.5900000000000003"/>
    <n v="0"/>
    <n v="2.5900000000000003"/>
  </r>
  <r>
    <n v="19642"/>
    <d v="2021-01-22T00:00:00"/>
    <s v="Mid"/>
    <n v="562"/>
    <n v="61"/>
    <s v="Declined"/>
    <s v="Fraud Risk"/>
    <d v="1899-12-30T00:00:00"/>
    <d v="1899-12-30T00:00:00"/>
    <d v="1899-12-30T00:00:00"/>
    <d v="1899-12-30T00:00:00"/>
    <d v="1899-12-30T00:00:00"/>
    <d v="1899-12-30T00:00:00"/>
    <s v=""/>
    <x v="0"/>
    <n v="0"/>
    <n v="0"/>
    <n v="0"/>
  </r>
  <r>
    <n v="19643"/>
    <d v="2021-02-19T00:00:00"/>
    <s v="Low"/>
    <n v="677"/>
    <n v="87"/>
    <s v="Approved"/>
    <s v=""/>
    <d v="2021-03-21T00:00:00"/>
    <d v="2021-04-20T00:00:00"/>
    <d v="2021-05-20T00:00:00"/>
    <d v="2021-03-22T00:00:00"/>
    <d v="2021-04-20T00:00:00"/>
    <d v="2021-05-20T00:00:00"/>
    <s v="Paid Back"/>
    <x v="51"/>
    <n v="3.0450000000000004"/>
    <n v="0"/>
    <n v="3.0450000000000004"/>
  </r>
  <r>
    <n v="19644"/>
    <d v="2021-02-16T00:00:00"/>
    <s v="Mid"/>
    <n v="604"/>
    <n v="87"/>
    <s v="Declined"/>
    <s v="Compliance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19645"/>
    <d v="2021-03-22T00:00:00"/>
    <s v="Mid"/>
    <n v="722"/>
    <n v="97"/>
    <s v="Approved"/>
    <s v=""/>
    <d v="2021-04-21T00:00:00"/>
    <d v="2021-05-21T00:00:00"/>
    <d v="2021-06-20T00:00:00"/>
    <d v="2021-04-28T00:00:00"/>
    <d v="2021-05-21T00:00:00"/>
    <d v="2021-06-20T00:00:00"/>
    <s v="Defaulted"/>
    <x v="52"/>
    <n v="3.3950000000000005"/>
    <n v="97"/>
    <n v="-93.605000000000004"/>
  </r>
  <r>
    <n v="19646"/>
    <d v="2021-03-27T00:00:00"/>
    <s v="High"/>
    <n v="590"/>
    <n v="75"/>
    <s v="Approved"/>
    <s v=""/>
    <d v="2021-04-26T00:00:00"/>
    <d v="2021-05-26T00:00:00"/>
    <d v="2021-06-25T00:00:00"/>
    <d v="2021-05-17T00:00:00"/>
    <d v="2021-05-26T00:00:00"/>
    <d v="2021-06-25T00:00:00"/>
    <s v="Paid Back"/>
    <x v="57"/>
    <n v="2.6250000000000004"/>
    <n v="0"/>
    <n v="2.6250000000000004"/>
  </r>
  <r>
    <n v="19647"/>
    <d v="2021-02-06T00:00:00"/>
    <s v="High"/>
    <n v="654"/>
    <n v="90"/>
    <s v="Approved"/>
    <s v=""/>
    <d v="2021-03-08T00:00:00"/>
    <d v="2021-04-07T00:00:00"/>
    <d v="2021-05-07T00:00:00"/>
    <d v="2021-03-13T00:00:00"/>
    <d v="2021-04-07T00:00:00"/>
    <d v="2021-05-07T00:00:00"/>
    <s v="Paid Back"/>
    <x v="14"/>
    <n v="3.1500000000000004"/>
    <n v="0"/>
    <n v="3.1500000000000004"/>
  </r>
  <r>
    <n v="19648"/>
    <d v="2021-03-02T00:00:00"/>
    <s v="High"/>
    <n v="685"/>
    <n v="103"/>
    <s v="Approved"/>
    <s v=""/>
    <d v="2021-04-01T00:00:00"/>
    <d v="2021-05-01T00:00:00"/>
    <d v="2021-05-31T00:00:00"/>
    <d v="2021-04-01T00:00:00"/>
    <d v="2021-05-01T00:00:00"/>
    <d v="2021-05-31T00:00:00"/>
    <s v="Paid Back"/>
    <x v="47"/>
    <n v="3.6050000000000004"/>
    <n v="0"/>
    <n v="3.6050000000000004"/>
  </r>
  <r>
    <n v="19649"/>
    <d v="2021-03-20T00:00:00"/>
    <s v="Low"/>
    <n v="561"/>
    <n v="73"/>
    <s v="Declined"/>
    <s v="System Issue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9650"/>
    <d v="2021-03-06T00:00:00"/>
    <s v="Low"/>
    <n v="612"/>
    <n v="113"/>
    <s v="Declined"/>
    <s v="Compliance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9651"/>
    <d v="2021-03-28T00:00:00"/>
    <s v="Mid"/>
    <n v="609"/>
    <n v="114"/>
    <s v="Declined"/>
    <s v="System Issue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9652"/>
    <d v="2021-02-08T00:00:00"/>
    <s v="Low"/>
    <n v="654"/>
    <n v="132"/>
    <s v="Approved"/>
    <s v=""/>
    <d v="2021-03-10T00:00:00"/>
    <d v="2021-04-09T00:00:00"/>
    <d v="2021-05-09T00:00:00"/>
    <d v="2021-03-18T00:00:00"/>
    <d v="2021-04-09T00:00:00"/>
    <d v="2021-05-09T00:00:00"/>
    <s v="Paid Back"/>
    <x v="8"/>
    <n v="4.62"/>
    <n v="0"/>
    <n v="4.62"/>
  </r>
  <r>
    <n v="19653"/>
    <d v="2021-02-15T00:00:00"/>
    <s v="Low"/>
    <n v="646"/>
    <n v="94"/>
    <s v="Approved"/>
    <s v=""/>
    <d v="2021-03-17T00:00:00"/>
    <d v="2021-04-16T00:00:00"/>
    <d v="2021-05-16T00:00:00"/>
    <d v="2021-03-22T00:00:00"/>
    <d v="2021-04-16T00:00:00"/>
    <d v="2021-05-16T00:00:00"/>
    <s v="Defaulted"/>
    <x v="43"/>
    <n v="3.2900000000000005"/>
    <n v="94"/>
    <n v="-90.71"/>
  </r>
  <r>
    <n v="19654"/>
    <d v="2021-03-15T00:00:00"/>
    <s v="High"/>
    <n v="666"/>
    <n v="129"/>
    <s v="Approved"/>
    <s v=""/>
    <d v="2021-04-14T00:00:00"/>
    <d v="2021-05-14T00:00:00"/>
    <d v="2021-06-13T00:00:00"/>
    <d v="2021-04-22T00:00:00"/>
    <d v="2021-05-14T00:00:00"/>
    <d v="2021-06-13T00:00:00"/>
    <s v="Paid Back"/>
    <x v="85"/>
    <n v="4.5150000000000006"/>
    <n v="0"/>
    <n v="4.5150000000000006"/>
  </r>
  <r>
    <n v="19655"/>
    <d v="2021-03-25T00:00:00"/>
    <s v="Mid"/>
    <n v="578"/>
    <n v="99"/>
    <s v="Declined"/>
    <s v="Compliance"/>
    <d v="1899-12-30T00:00:00"/>
    <d v="1899-12-30T00:00:00"/>
    <d v="1899-12-30T00:00:00"/>
    <d v="1899-12-30T00:00:00"/>
    <d v="1899-12-30T00:00:00"/>
    <d v="1899-12-30T00:00:00"/>
    <s v=""/>
    <x v="82"/>
    <n v="0"/>
    <n v="0"/>
    <n v="0"/>
  </r>
  <r>
    <n v="19656"/>
    <d v="2021-01-11T00:00:00"/>
    <s v="Low"/>
    <n v="617"/>
    <n v="102"/>
    <s v="Declined"/>
    <s v="Eligibility"/>
    <d v="1899-12-30T00:00:00"/>
    <d v="1899-12-30T00:00:00"/>
    <d v="1899-12-30T00:00:00"/>
    <d v="1899-12-30T00:00:00"/>
    <d v="1899-12-30T00:00:00"/>
    <d v="1899-12-30T00:00:00"/>
    <s v=""/>
    <x v="90"/>
    <n v="0"/>
    <n v="0"/>
    <n v="0"/>
  </r>
  <r>
    <n v="19657"/>
    <d v="2021-02-13T00:00:00"/>
    <s v="High"/>
    <n v="600"/>
    <n v="140"/>
    <s v="Declined"/>
    <s v="Credit Risk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9658"/>
    <d v="2021-01-11T00:00:00"/>
    <s v="High"/>
    <n v="595"/>
    <n v="124"/>
    <s v="Declined"/>
    <s v="Credit Risk"/>
    <d v="1899-12-30T00:00:00"/>
    <d v="1899-12-30T00:00:00"/>
    <d v="1899-12-30T00:00:00"/>
    <d v="1899-12-30T00:00:00"/>
    <d v="1899-12-30T00:00:00"/>
    <d v="1899-12-30T00:00:00"/>
    <s v=""/>
    <x v="90"/>
    <n v="0"/>
    <n v="0"/>
    <n v="0"/>
  </r>
  <r>
    <n v="19659"/>
    <d v="2021-03-28T00:00:00"/>
    <s v="High"/>
    <n v="617"/>
    <n v="127"/>
    <s v="Approved"/>
    <s v=""/>
    <d v="2021-04-27T00:00:00"/>
    <d v="2021-05-27T00:00:00"/>
    <d v="2021-06-26T00:00:00"/>
    <d v="2021-04-29T00:00:00"/>
    <d v="2021-05-27T00:00:00"/>
    <d v="2021-06-26T00:00:00"/>
    <s v="Paid Back"/>
    <x v="50"/>
    <n v="4.4450000000000003"/>
    <n v="0"/>
    <n v="4.4450000000000003"/>
  </r>
  <r>
    <n v="19660"/>
    <d v="2021-02-17T00:00:00"/>
    <s v="Mid"/>
    <n v="585"/>
    <n v="113"/>
    <s v="Declined"/>
    <s v="System Issue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9661"/>
    <d v="2021-03-14T00:00:00"/>
    <s v="Low"/>
    <n v="611"/>
    <n v="81"/>
    <s v="Approved"/>
    <s v=""/>
    <d v="2021-04-13T00:00:00"/>
    <d v="2021-05-13T00:00:00"/>
    <d v="2021-06-12T00:00:00"/>
    <d v="2021-05-15T00:00:00"/>
    <d v="2021-05-13T00:00:00"/>
    <d v="2021-06-12T00:00:00"/>
    <s v="Paid Back"/>
    <x v="23"/>
    <n v="2.8350000000000004"/>
    <n v="0"/>
    <n v="2.8350000000000004"/>
  </r>
  <r>
    <n v="19662"/>
    <d v="2021-01-26T00:00:00"/>
    <s v="High"/>
    <n v="607"/>
    <n v="95"/>
    <s v="Approved"/>
    <s v=""/>
    <d v="2021-02-25T00:00:00"/>
    <d v="2021-03-27T00:00:00"/>
    <d v="2021-04-26T00:00:00"/>
    <d v="2021-03-02T00:00:00"/>
    <d v="2021-03-27T00:00:00"/>
    <d v="2021-04-26T00:00:00"/>
    <s v="Paid Back"/>
    <x v="80"/>
    <n v="3.3250000000000002"/>
    <n v="0"/>
    <n v="3.3250000000000002"/>
  </r>
  <r>
    <n v="19663"/>
    <d v="2021-03-31T00:00:00"/>
    <s v="High"/>
    <n v="662"/>
    <n v="81"/>
    <s v="Approved"/>
    <s v=""/>
    <d v="2021-04-30T00:00:00"/>
    <d v="2021-05-30T00:00:00"/>
    <d v="2021-06-29T00:00:00"/>
    <d v="2021-05-10T00:00:00"/>
    <d v="2021-05-30T00:00:00"/>
    <d v="2021-06-29T00:00:00"/>
    <s v="Paid Back"/>
    <x v="55"/>
    <n v="2.8350000000000004"/>
    <n v="0"/>
    <n v="2.8350000000000004"/>
  </r>
  <r>
    <n v="19664"/>
    <d v="2021-01-02T00:00:00"/>
    <s v="Mid"/>
    <n v="684"/>
    <n v="68"/>
    <s v="Approved"/>
    <s v=""/>
    <d v="2021-02-01T00:00:00"/>
    <d v="2021-03-03T00:00:00"/>
    <d v="2021-04-02T00:00:00"/>
    <d v="2021-02-05T00:00:00"/>
    <d v="2021-03-03T00:00:00"/>
    <d v="2021-04-02T00:00:00"/>
    <s v="Paid Back"/>
    <x v="22"/>
    <n v="2.3800000000000003"/>
    <n v="0"/>
    <n v="2.3800000000000003"/>
  </r>
  <r>
    <n v="19665"/>
    <d v="2021-03-01T00:00:00"/>
    <s v="High"/>
    <n v="635"/>
    <n v="90"/>
    <s v="Approved"/>
    <s v=""/>
    <d v="2021-03-31T00:00:00"/>
    <d v="2021-04-30T00:00:00"/>
    <d v="2021-05-30T00:00:00"/>
    <d v="2021-05-06T00:00:00"/>
    <d v="2021-04-30T00:00:00"/>
    <d v="2021-05-30T00:00:00"/>
    <s v="Paid Back"/>
    <x v="70"/>
    <n v="3.1500000000000004"/>
    <n v="0"/>
    <n v="3.1500000000000004"/>
  </r>
  <r>
    <n v="19666"/>
    <d v="2021-02-06T00:00:00"/>
    <s v="Mid"/>
    <n v="629"/>
    <n v="97"/>
    <s v="Approved"/>
    <s v=""/>
    <d v="2021-03-08T00:00:00"/>
    <d v="2021-04-07T00:00:00"/>
    <d v="2021-05-07T00:00:00"/>
    <d v="2021-04-09T00:00:00"/>
    <d v="2021-04-07T00:00:00"/>
    <d v="2021-05-07T00:00:00"/>
    <s v="Paid Back"/>
    <x v="14"/>
    <n v="3.3950000000000005"/>
    <n v="0"/>
    <n v="3.3950000000000005"/>
  </r>
  <r>
    <n v="19667"/>
    <d v="2021-03-07T00:00:00"/>
    <s v="Mid"/>
    <n v="702"/>
    <n v="115"/>
    <s v="Approved"/>
    <s v=""/>
    <d v="2021-04-06T00:00:00"/>
    <d v="2021-05-06T00:00:00"/>
    <d v="2021-06-05T00:00:00"/>
    <d v="2021-04-11T00:00:00"/>
    <d v="2021-05-06T00:00:00"/>
    <d v="2021-06-05T00:00:00"/>
    <s v="Defaulted"/>
    <x v="2"/>
    <n v="4.0250000000000004"/>
    <n v="115"/>
    <n v="-110.97499999999999"/>
  </r>
  <r>
    <n v="19668"/>
    <d v="2021-02-27T00:00:00"/>
    <s v="Low"/>
    <n v="574"/>
    <n v="63"/>
    <s v="Declined"/>
    <s v="Eligibility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9669"/>
    <d v="2021-03-26T00:00:00"/>
    <s v="Low"/>
    <n v="658"/>
    <n v="74"/>
    <s v="Approved"/>
    <s v=""/>
    <d v="2021-04-25T00:00:00"/>
    <d v="2021-05-25T00:00:00"/>
    <d v="2021-06-24T00:00:00"/>
    <d v="2021-05-01T00:00:00"/>
    <d v="2021-05-25T00:00:00"/>
    <d v="2021-06-24T00:00:00"/>
    <s v="Defaulted"/>
    <x v="32"/>
    <n v="2.5900000000000003"/>
    <n v="74"/>
    <n v="-71.41"/>
  </r>
  <r>
    <n v="19670"/>
    <d v="2021-03-07T00:00:00"/>
    <s v="High"/>
    <n v="631"/>
    <n v="117"/>
    <s v="Approved"/>
    <s v=""/>
    <d v="2021-04-06T00:00:00"/>
    <d v="2021-05-06T00:00:00"/>
    <d v="2021-06-05T00:00:00"/>
    <d v="2021-04-07T00:00:00"/>
    <d v="2021-05-06T00:00:00"/>
    <d v="2021-06-05T00:00:00"/>
    <s v="Defaulted"/>
    <x v="2"/>
    <n v="4.0950000000000006"/>
    <n v="117"/>
    <n v="-112.905"/>
  </r>
  <r>
    <n v="19671"/>
    <d v="2021-02-22T00:00:00"/>
    <s v="Mid"/>
    <n v="575"/>
    <n v="57"/>
    <s v="Declined"/>
    <s v="Compliance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9672"/>
    <d v="2021-02-21T00:00:00"/>
    <s v="Low"/>
    <n v="612"/>
    <n v="96"/>
    <s v="Declined"/>
    <s v="System Issue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673"/>
    <d v="2021-03-15T00:00:00"/>
    <s v="Mid"/>
    <n v="640"/>
    <n v="108"/>
    <s v="Approved"/>
    <s v=""/>
    <d v="2021-04-14T00:00:00"/>
    <d v="2021-05-14T00:00:00"/>
    <d v="2021-06-13T00:00:00"/>
    <d v="2021-05-01T00:00:00"/>
    <d v="2021-05-14T00:00:00"/>
    <d v="2021-06-13T00:00:00"/>
    <s v="Paid Back"/>
    <x v="85"/>
    <n v="3.7800000000000002"/>
    <n v="0"/>
    <n v="3.7800000000000002"/>
  </r>
  <r>
    <n v="19674"/>
    <d v="2021-03-10T00:00:00"/>
    <s v="Low"/>
    <n v="559"/>
    <n v="134"/>
    <s v="Declined"/>
    <s v="Fraud Risk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9675"/>
    <d v="2021-03-08T00:00:00"/>
    <s v="Low"/>
    <n v="653"/>
    <n v="130"/>
    <s v="Approved"/>
    <s v=""/>
    <d v="2021-04-07T00:00:00"/>
    <d v="2021-05-07T00:00:00"/>
    <d v="2021-06-06T00:00:00"/>
    <d v="2021-04-17T00:00:00"/>
    <d v="2021-05-07T00:00:00"/>
    <d v="2021-06-06T00:00:00"/>
    <s v="Defaulted"/>
    <x v="7"/>
    <n v="4.5500000000000007"/>
    <n v="130"/>
    <n v="-125.45"/>
  </r>
  <r>
    <n v="19676"/>
    <d v="2021-03-26T00:00:00"/>
    <s v="Low"/>
    <n v="618"/>
    <n v="38"/>
    <s v="Declined"/>
    <s v="Compliance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9677"/>
    <d v="2021-03-10T00:00:00"/>
    <s v="Mid"/>
    <n v="620"/>
    <n v="83"/>
    <s v="Declined"/>
    <s v="Compliance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9678"/>
    <d v="2021-02-11T00:00:00"/>
    <s v="Mid"/>
    <n v="571"/>
    <n v="53"/>
    <s v="Declined"/>
    <s v="System Issue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9679"/>
    <d v="2021-01-28T00:00:00"/>
    <s v="High"/>
    <n v="615"/>
    <n v="39"/>
    <s v="Approved"/>
    <s v=""/>
    <d v="2021-02-27T00:00:00"/>
    <d v="2021-03-29T00:00:00"/>
    <d v="2021-04-28T00:00:00"/>
    <d v="2021-03-07T00:00:00"/>
    <d v="2021-03-29T00:00:00"/>
    <d v="2021-04-28T00:00:00"/>
    <s v="Defaulted"/>
    <x v="56"/>
    <n v="1.3650000000000002"/>
    <n v="39"/>
    <n v="-37.634999999999998"/>
  </r>
  <r>
    <n v="19680"/>
    <d v="2021-02-09T00:00:00"/>
    <s v="Mid"/>
    <n v="584"/>
    <n v="72"/>
    <s v="Declined"/>
    <s v="Compliance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9681"/>
    <d v="2021-03-08T00:00:00"/>
    <s v="Low"/>
    <n v="573"/>
    <n v="150"/>
    <s v="Approved"/>
    <s v=""/>
    <d v="2021-04-07T00:00:00"/>
    <d v="2021-05-07T00:00:00"/>
    <d v="2021-06-06T00:00:00"/>
    <d v="2021-05-08T00:00:00"/>
    <d v="2021-05-07T00:00:00"/>
    <d v="2021-06-06T00:00:00"/>
    <s v="Paid Back"/>
    <x v="7"/>
    <n v="5.2500000000000009"/>
    <n v="0"/>
    <n v="5.2500000000000009"/>
  </r>
  <r>
    <n v="19682"/>
    <d v="2021-02-17T00:00:00"/>
    <s v="Low"/>
    <n v="635"/>
    <n v="129"/>
    <s v="Declined"/>
    <s v="Compliance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19683"/>
    <d v="2021-02-13T00:00:00"/>
    <s v="Low"/>
    <n v="623"/>
    <n v="125"/>
    <s v="Declined"/>
    <s v="Credit Risk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9684"/>
    <d v="2021-03-14T00:00:00"/>
    <s v="Low"/>
    <n v="596"/>
    <n v="62"/>
    <s v="Declined"/>
    <s v="System Issue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9685"/>
    <d v="2021-02-04T00:00:00"/>
    <s v="Mid"/>
    <n v="641"/>
    <n v="66"/>
    <s v="Approved"/>
    <s v=""/>
    <d v="2021-03-06T00:00:00"/>
    <d v="2021-04-05T00:00:00"/>
    <d v="2021-05-05T00:00:00"/>
    <d v="2021-03-15T00:00:00"/>
    <d v="2021-04-05T00:00:00"/>
    <d v="2021-05-05T00:00:00"/>
    <s v="Paid Back"/>
    <x v="59"/>
    <n v="2.31"/>
    <n v="0"/>
    <n v="2.31"/>
  </r>
  <r>
    <n v="19686"/>
    <d v="2021-02-09T00:00:00"/>
    <s v="Mid"/>
    <n v="664"/>
    <n v="74"/>
    <s v="Approved"/>
    <s v=""/>
    <d v="2021-03-11T00:00:00"/>
    <d v="2021-04-10T00:00:00"/>
    <d v="2021-05-10T00:00:00"/>
    <d v="2021-03-17T00:00:00"/>
    <d v="2021-04-10T00:00:00"/>
    <d v="2021-05-10T00:00:00"/>
    <s v="Paid Back"/>
    <x v="46"/>
    <n v="2.5900000000000003"/>
    <n v="0"/>
    <n v="2.5900000000000003"/>
  </r>
  <r>
    <n v="19687"/>
    <d v="2021-02-09T00:00:00"/>
    <s v="Mid"/>
    <n v="617"/>
    <n v="102"/>
    <s v="Declined"/>
    <s v="Fraud Risk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9688"/>
    <d v="2021-03-03T00:00:00"/>
    <s v="Low"/>
    <n v="714"/>
    <n v="180"/>
    <s v="Approved"/>
    <s v=""/>
    <d v="2021-04-02T00:00:00"/>
    <d v="2021-05-02T00:00:00"/>
    <d v="2021-06-01T00:00:00"/>
    <d v="2021-04-06T00:00:00"/>
    <d v="2021-05-02T00:00:00"/>
    <d v="2021-06-01T00:00:00"/>
    <s v="Defaulted"/>
    <x v="11"/>
    <n v="6.3000000000000007"/>
    <n v="180"/>
    <n v="-173.7"/>
  </r>
  <r>
    <n v="19689"/>
    <d v="2021-02-21T00:00:00"/>
    <s v="Mid"/>
    <n v="555"/>
    <n v="95"/>
    <s v="Declined"/>
    <s v="System Issue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690"/>
    <d v="2021-02-02T00:00:00"/>
    <s v="Mid"/>
    <n v="617"/>
    <n v="92"/>
    <s v="Declined"/>
    <s v="Fraud Risk"/>
    <d v="1899-12-30T00:00:00"/>
    <d v="1899-12-30T00:00:00"/>
    <d v="1899-12-30T00:00:00"/>
    <d v="1899-12-30T00:00:00"/>
    <d v="1899-12-30T00:00:00"/>
    <d v="1899-12-30T00:00:00"/>
    <s v=""/>
    <x v="40"/>
    <n v="0"/>
    <n v="0"/>
    <n v="0"/>
  </r>
  <r>
    <n v="19691"/>
    <d v="2021-02-12T00:00:00"/>
    <s v="High"/>
    <n v="592"/>
    <n v="106"/>
    <s v="Declined"/>
    <s v="Fraud Risk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9692"/>
    <d v="2021-03-11T00:00:00"/>
    <s v="Mid"/>
    <n v="600"/>
    <n v="66"/>
    <s v="Declined"/>
    <s v="Eligibility"/>
    <d v="1899-12-30T00:00:00"/>
    <d v="1899-12-30T00:00:00"/>
    <d v="1899-12-30T00:00:00"/>
    <d v="1899-12-30T00:00:00"/>
    <d v="1899-12-30T00:00:00"/>
    <d v="1899-12-30T00:00:00"/>
    <s v=""/>
    <x v="83"/>
    <n v="0"/>
    <n v="0"/>
    <n v="0"/>
  </r>
  <r>
    <n v="19693"/>
    <d v="2021-03-24T00:00:00"/>
    <s v="High"/>
    <n v="552"/>
    <n v="106"/>
    <s v="Declined"/>
    <s v="Fraud Risk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19694"/>
    <d v="2021-02-08T00:00:00"/>
    <s v="Low"/>
    <n v="687"/>
    <n v="77"/>
    <s v="Approved"/>
    <s v=""/>
    <d v="2021-03-10T00:00:00"/>
    <d v="2021-04-09T00:00:00"/>
    <d v="2021-05-09T00:00:00"/>
    <d v="2021-03-17T00:00:00"/>
    <d v="2021-04-09T00:00:00"/>
    <d v="2021-05-09T00:00:00"/>
    <s v="Paid Back"/>
    <x v="8"/>
    <n v="2.6950000000000003"/>
    <n v="0"/>
    <n v="2.6950000000000003"/>
  </r>
  <r>
    <n v="19695"/>
    <d v="2021-01-23T00:00:00"/>
    <s v="Low"/>
    <n v="646"/>
    <n v="111"/>
    <s v="Approved"/>
    <s v=""/>
    <d v="2021-02-22T00:00:00"/>
    <d v="2021-03-24T00:00:00"/>
    <d v="2021-04-23T00:00:00"/>
    <d v="2021-03-02T00:00:00"/>
    <d v="2021-03-24T00:00:00"/>
    <d v="2021-04-23T00:00:00"/>
    <s v="Defaulted"/>
    <x v="4"/>
    <n v="3.8850000000000002"/>
    <n v="111"/>
    <n v="-107.11499999999999"/>
  </r>
  <r>
    <n v="19696"/>
    <d v="2021-02-05T00:00:00"/>
    <s v="Low"/>
    <n v="598"/>
    <n v="99"/>
    <s v="Declined"/>
    <s v="Compliance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9697"/>
    <d v="2021-02-21T00:00:00"/>
    <s v="High"/>
    <n v="568"/>
    <n v="54"/>
    <s v="Declined"/>
    <s v="Compliance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698"/>
    <d v="2021-03-04T00:00:00"/>
    <s v="High"/>
    <n v="650"/>
    <n v="105"/>
    <s v="Approved"/>
    <s v=""/>
    <d v="2021-04-03T00:00:00"/>
    <d v="2021-05-03T00:00:00"/>
    <d v="2021-06-02T00:00:00"/>
    <d v="2021-04-04T00:00:00"/>
    <d v="2021-05-03T00:00:00"/>
    <d v="2021-06-02T00:00:00"/>
    <s v="Paid Back"/>
    <x v="54"/>
    <n v="3.6750000000000003"/>
    <n v="0"/>
    <n v="3.6750000000000003"/>
  </r>
  <r>
    <n v="19699"/>
    <d v="2021-03-24T00:00:00"/>
    <s v="Low"/>
    <n v="643"/>
    <n v="145"/>
    <s v="Approved"/>
    <s v=""/>
    <d v="2021-04-23T00:00:00"/>
    <d v="2021-05-23T00:00:00"/>
    <d v="2021-06-22T00:00:00"/>
    <d v="2021-04-23T00:00:00"/>
    <d v="2021-05-23T00:00:00"/>
    <d v="2021-06-22T00:00:00"/>
    <s v="Defaulted"/>
    <x v="27"/>
    <n v="5.0750000000000002"/>
    <n v="145"/>
    <n v="-139.92500000000001"/>
  </r>
  <r>
    <n v="19700"/>
    <d v="2021-02-08T00:00:00"/>
    <s v="Low"/>
    <n v="634"/>
    <n v="116"/>
    <s v="Declined"/>
    <s v="Fraud Risk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9701"/>
    <d v="2021-01-19T00:00:00"/>
    <s v="Mid"/>
    <n v="626"/>
    <n v="113"/>
    <s v="Approved"/>
    <s v=""/>
    <d v="2021-02-18T00:00:00"/>
    <d v="2021-03-20T00:00:00"/>
    <d v="2021-04-19T00:00:00"/>
    <d v="2021-03-29T00:00:00"/>
    <d v="2021-03-20T00:00:00"/>
    <d v="2021-04-19T00:00:00"/>
    <s v="Paid Back"/>
    <x v="29"/>
    <n v="3.9550000000000005"/>
    <n v="0"/>
    <n v="3.9550000000000005"/>
  </r>
  <r>
    <n v="19702"/>
    <d v="2021-03-09T00:00:00"/>
    <s v="Low"/>
    <n v="718"/>
    <n v="78"/>
    <s v="Approved"/>
    <s v=""/>
    <d v="2021-04-08T00:00:00"/>
    <d v="2021-05-08T00:00:00"/>
    <d v="2021-06-07T00:00:00"/>
    <d v="2021-04-13T00:00:00"/>
    <d v="2021-05-08T00:00:00"/>
    <d v="2021-06-07T00:00:00"/>
    <s v="Defaulted"/>
    <x v="36"/>
    <n v="2.7300000000000004"/>
    <n v="78"/>
    <n v="-75.27"/>
  </r>
  <r>
    <n v="19703"/>
    <d v="2021-03-02T00:00:00"/>
    <s v="Mid"/>
    <n v="672"/>
    <n v="151"/>
    <s v="Approved"/>
    <s v=""/>
    <d v="2021-04-01T00:00:00"/>
    <d v="2021-05-01T00:00:00"/>
    <d v="2021-05-31T00:00:00"/>
    <d v="2021-04-06T00:00:00"/>
    <d v="2021-05-01T00:00:00"/>
    <d v="2021-05-31T00:00:00"/>
    <s v="Paid Back"/>
    <x v="47"/>
    <n v="5.2850000000000001"/>
    <n v="0"/>
    <n v="5.2850000000000001"/>
  </r>
  <r>
    <n v="19704"/>
    <d v="2021-03-23T00:00:00"/>
    <s v="Mid"/>
    <n v="640"/>
    <n v="8"/>
    <s v="Approved"/>
    <s v=""/>
    <d v="2021-04-22T00:00:00"/>
    <d v="2021-05-22T00:00:00"/>
    <d v="2021-06-21T00:00:00"/>
    <d v="2021-05-19T00:00:00"/>
    <d v="2021-05-22T00:00:00"/>
    <d v="2021-06-21T00:00:00"/>
    <s v="Defaulted"/>
    <x v="38"/>
    <n v="0.28000000000000003"/>
    <n v="8"/>
    <n v="-7.72"/>
  </r>
  <r>
    <n v="19705"/>
    <d v="2021-02-23T00:00:00"/>
    <s v="Low"/>
    <n v="622"/>
    <n v="91"/>
    <s v="Declined"/>
    <s v="Fraud Risk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9706"/>
    <d v="2021-03-09T00:00:00"/>
    <s v="Mid"/>
    <n v="551"/>
    <n v="128"/>
    <s v="Declined"/>
    <s v="Eligibility"/>
    <d v="1899-12-30T00:00:00"/>
    <d v="1899-12-30T00:00:00"/>
    <d v="1899-12-30T00:00:00"/>
    <d v="1899-12-30T00:00:00"/>
    <d v="1899-12-30T00:00:00"/>
    <d v="1899-12-30T00:00:00"/>
    <s v=""/>
    <x v="36"/>
    <n v="0"/>
    <n v="0"/>
    <n v="0"/>
  </r>
  <r>
    <n v="19707"/>
    <d v="2021-01-28T00:00:00"/>
    <s v="Mid"/>
    <n v="652"/>
    <n v="97"/>
    <s v="Approved"/>
    <s v=""/>
    <d v="2021-02-27T00:00:00"/>
    <d v="2021-03-29T00:00:00"/>
    <d v="2021-04-28T00:00:00"/>
    <d v="2021-03-09T00:00:00"/>
    <d v="2021-03-29T00:00:00"/>
    <d v="2021-04-28T00:00:00"/>
    <s v="Defaulted"/>
    <x v="56"/>
    <n v="3.3950000000000005"/>
    <n v="97"/>
    <n v="-93.605000000000004"/>
  </r>
  <r>
    <n v="19708"/>
    <d v="2021-03-12T00:00:00"/>
    <s v="High"/>
    <n v="596"/>
    <n v="82"/>
    <s v="Declined"/>
    <s v="Eligibility"/>
    <d v="1899-12-30T00:00:00"/>
    <d v="1899-12-30T00:00:00"/>
    <d v="1899-12-30T00:00:00"/>
    <d v="1899-12-30T00:00:00"/>
    <d v="1899-12-30T00:00:00"/>
    <d v="1899-12-30T00:00:00"/>
    <s v=""/>
    <x v="78"/>
    <n v="0"/>
    <n v="0"/>
    <n v="0"/>
  </r>
  <r>
    <n v="19709"/>
    <d v="2021-03-30T00:00:00"/>
    <s v="Low"/>
    <n v="565"/>
    <n v="85"/>
    <s v="Approved"/>
    <s v=""/>
    <d v="2021-04-29T00:00:00"/>
    <d v="2021-05-29T00:00:00"/>
    <d v="2021-06-28T00:00:00"/>
    <d v="2021-05-14T00:00:00"/>
    <d v="2021-05-29T00:00:00"/>
    <d v="2021-06-28T00:00:00"/>
    <s v="Paid Back"/>
    <x v="6"/>
    <n v="2.9750000000000001"/>
    <n v="0"/>
    <n v="2.9750000000000001"/>
  </r>
  <r>
    <n v="19710"/>
    <d v="2021-02-09T00:00:00"/>
    <s v="High"/>
    <n v="608"/>
    <n v="77"/>
    <s v="Approved"/>
    <s v=""/>
    <d v="2021-03-11T00:00:00"/>
    <d v="2021-04-10T00:00:00"/>
    <d v="2021-05-10T00:00:00"/>
    <d v="2021-04-04T00:00:00"/>
    <d v="2021-04-10T00:00:00"/>
    <d v="2021-05-10T00:00:00"/>
    <s v="Defaulted"/>
    <x v="46"/>
    <n v="2.6950000000000003"/>
    <n v="77"/>
    <n v="-74.305000000000007"/>
  </r>
  <r>
    <n v="19711"/>
    <d v="2021-02-16T00:00:00"/>
    <s v="Mid"/>
    <n v="647"/>
    <n v="113"/>
    <s v="Approved"/>
    <s v=""/>
    <d v="2021-03-18T00:00:00"/>
    <d v="2021-04-17T00:00:00"/>
    <d v="2021-05-17T00:00:00"/>
    <d v="2021-03-28T00:00:00"/>
    <d v="2021-04-17T00:00:00"/>
    <d v="2021-05-17T00:00:00"/>
    <s v="Paid Back"/>
    <x v="35"/>
    <n v="3.9550000000000005"/>
    <n v="0"/>
    <n v="3.9550000000000005"/>
  </r>
  <r>
    <n v="19712"/>
    <d v="2021-01-14T00:00:00"/>
    <s v="High"/>
    <n v="675"/>
    <n v="102"/>
    <s v="Approved"/>
    <s v=""/>
    <d v="2021-02-13T00:00:00"/>
    <d v="2021-03-15T00:00:00"/>
    <d v="2021-04-14T00:00:00"/>
    <d v="2021-02-20T00:00:00"/>
    <d v="2021-03-15T00:00:00"/>
    <d v="2021-04-14T00:00:00"/>
    <s v="Paid Back"/>
    <x v="69"/>
    <n v="3.5700000000000003"/>
    <n v="0"/>
    <n v="3.5700000000000003"/>
  </r>
  <r>
    <n v="19713"/>
    <d v="2021-03-09T00:00:00"/>
    <s v="Mid"/>
    <n v="621"/>
    <n v="96"/>
    <s v="Approved"/>
    <s v=""/>
    <d v="2021-04-08T00:00:00"/>
    <d v="2021-05-08T00:00:00"/>
    <d v="2021-06-07T00:00:00"/>
    <d v="2021-05-18T00:00:00"/>
    <d v="2021-05-08T00:00:00"/>
    <d v="2021-06-07T00:00:00"/>
    <s v="Defaulted"/>
    <x v="36"/>
    <n v="3.3600000000000003"/>
    <n v="96"/>
    <n v="-92.64"/>
  </r>
  <r>
    <n v="19714"/>
    <d v="2021-02-25T00:00:00"/>
    <s v="High"/>
    <n v="590"/>
    <n v="129"/>
    <s v="Declined"/>
    <s v="System Issue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9715"/>
    <d v="2021-03-18T00:00:00"/>
    <s v="Mid"/>
    <n v="624"/>
    <n v="119"/>
    <s v="Approved"/>
    <s v=""/>
    <d v="2021-04-17T00:00:00"/>
    <d v="2021-05-17T00:00:00"/>
    <d v="2021-06-16T00:00:00"/>
    <d v="2021-04-26T00:00:00"/>
    <d v="2021-05-17T00:00:00"/>
    <d v="2021-06-16T00:00:00"/>
    <s v="Defaulted"/>
    <x v="72"/>
    <n v="4.165"/>
    <n v="119"/>
    <n v="-114.83499999999999"/>
  </r>
  <r>
    <n v="19716"/>
    <d v="2021-03-14T00:00:00"/>
    <s v="Low"/>
    <n v="645"/>
    <n v="103"/>
    <s v="Approved"/>
    <s v=""/>
    <d v="2021-04-13T00:00:00"/>
    <d v="2021-05-13T00:00:00"/>
    <d v="2021-06-12T00:00:00"/>
    <d v="2021-04-21T00:00:00"/>
    <d v="2021-05-13T00:00:00"/>
    <d v="2021-06-12T00:00:00"/>
    <s v="Defaulted"/>
    <x v="23"/>
    <n v="3.6050000000000004"/>
    <n v="103"/>
    <n v="-99.394999999999996"/>
  </r>
  <r>
    <n v="19717"/>
    <d v="2021-03-02T00:00:00"/>
    <s v="Mid"/>
    <n v="632"/>
    <n v="118"/>
    <s v="Approved"/>
    <s v=""/>
    <d v="2021-04-01T00:00:00"/>
    <d v="2021-05-01T00:00:00"/>
    <d v="2021-05-31T00:00:00"/>
    <d v="2021-04-04T00:00:00"/>
    <d v="2021-05-01T00:00:00"/>
    <d v="2021-05-31T00:00:00"/>
    <s v="Paid Back"/>
    <x v="47"/>
    <n v="4.1300000000000008"/>
    <n v="0"/>
    <n v="4.1300000000000008"/>
  </r>
  <r>
    <n v="19718"/>
    <d v="2021-01-03T00:00:00"/>
    <s v="Low"/>
    <n v="622"/>
    <n v="110"/>
    <s v="Declined"/>
    <s v="Fraud Risk"/>
    <d v="1899-12-30T00:00:00"/>
    <d v="1899-12-30T00:00:00"/>
    <d v="1899-12-30T00:00:00"/>
    <d v="1899-12-30T00:00:00"/>
    <d v="1899-12-30T00:00:00"/>
    <d v="1899-12-30T00:00:00"/>
    <s v=""/>
    <x v="21"/>
    <n v="0"/>
    <n v="0"/>
    <n v="0"/>
  </r>
  <r>
    <n v="19719"/>
    <d v="2021-01-14T00:00:00"/>
    <s v="Low"/>
    <n v="629"/>
    <n v="152"/>
    <s v="Declined"/>
    <s v="Credit Risk"/>
    <d v="1899-12-30T00:00:00"/>
    <d v="1899-12-30T00:00:00"/>
    <d v="1899-12-30T00:00:00"/>
    <d v="1899-12-30T00:00:00"/>
    <d v="1899-12-30T00:00:00"/>
    <d v="1899-12-30T00:00:00"/>
    <s v=""/>
    <x v="69"/>
    <n v="0"/>
    <n v="0"/>
    <n v="0"/>
  </r>
  <r>
    <n v="19720"/>
    <d v="2021-01-23T00:00:00"/>
    <s v="Low"/>
    <n v="615"/>
    <n v="82"/>
    <s v="Declined"/>
    <s v="Compliance"/>
    <d v="1899-12-30T00:00:00"/>
    <d v="1899-12-30T00:00:00"/>
    <d v="1899-12-30T00:00:00"/>
    <d v="1899-12-30T00:00:00"/>
    <d v="1899-12-30T00:00:00"/>
    <d v="1899-12-30T00:00:00"/>
    <s v=""/>
    <x v="4"/>
    <n v="0"/>
    <n v="0"/>
    <n v="0"/>
  </r>
  <r>
    <n v="19721"/>
    <d v="2021-01-05T00:00:00"/>
    <s v="Mid"/>
    <n v="639"/>
    <n v="67"/>
    <s v="Approved"/>
    <s v=""/>
    <d v="2021-02-04T00:00:00"/>
    <d v="2021-03-06T00:00:00"/>
    <d v="2021-04-05T00:00:00"/>
    <d v="2021-02-13T00:00:00"/>
    <d v="2021-03-06T00:00:00"/>
    <d v="2021-04-05T00:00:00"/>
    <s v="Paid Back"/>
    <x v="84"/>
    <n v="2.3450000000000002"/>
    <n v="0"/>
    <n v="2.3450000000000002"/>
  </r>
  <r>
    <n v="19722"/>
    <d v="2021-03-28T00:00:00"/>
    <s v="Mid"/>
    <n v="639"/>
    <n v="131"/>
    <s v="Approved"/>
    <s v=""/>
    <d v="2021-04-27T00:00:00"/>
    <d v="2021-05-27T00:00:00"/>
    <d v="2021-06-26T00:00:00"/>
    <d v="2021-04-30T00:00:00"/>
    <d v="2021-05-27T00:00:00"/>
    <d v="2021-06-26T00:00:00"/>
    <s v="Defaulted"/>
    <x v="50"/>
    <n v="4.5850000000000009"/>
    <n v="131"/>
    <n v="-126.41499999999999"/>
  </r>
  <r>
    <n v="19723"/>
    <d v="2021-03-30T00:00:00"/>
    <s v="Mid"/>
    <n v="587"/>
    <n v="96"/>
    <s v="Declined"/>
    <s v="Compliance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9724"/>
    <d v="2021-03-08T00:00:00"/>
    <s v="Low"/>
    <n v="652"/>
    <n v="95"/>
    <s v="Approved"/>
    <s v=""/>
    <d v="2021-04-07T00:00:00"/>
    <d v="2021-05-07T00:00:00"/>
    <d v="2021-06-06T00:00:00"/>
    <d v="2021-04-12T00:00:00"/>
    <d v="2021-05-07T00:00:00"/>
    <d v="2021-06-06T00:00:00"/>
    <s v="Paid Back"/>
    <x v="7"/>
    <n v="3.3250000000000002"/>
    <n v="0"/>
    <n v="3.3250000000000002"/>
  </r>
  <r>
    <n v="19725"/>
    <d v="2021-03-18T00:00:00"/>
    <s v="Mid"/>
    <n v="564"/>
    <n v="108"/>
    <s v="Declined"/>
    <s v="Compliance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9726"/>
    <d v="2021-03-18T00:00:00"/>
    <s v="High"/>
    <n v="557"/>
    <n v="25"/>
    <s v="Declined"/>
    <s v="Fraud Risk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9727"/>
    <d v="2021-03-17T00:00:00"/>
    <s v="Low"/>
    <n v="644"/>
    <n v="90"/>
    <s v="Approved"/>
    <s v=""/>
    <d v="2021-04-16T00:00:00"/>
    <d v="2021-05-16T00:00:00"/>
    <d v="2021-06-15T00:00:00"/>
    <d v="2021-04-25T00:00:00"/>
    <d v="2021-05-16T00:00:00"/>
    <d v="2021-06-15T00:00:00"/>
    <s v="Paid Back"/>
    <x v="26"/>
    <n v="3.1500000000000004"/>
    <n v="0"/>
    <n v="3.1500000000000004"/>
  </r>
  <r>
    <n v="19728"/>
    <d v="2021-02-14T00:00:00"/>
    <s v="High"/>
    <n v="541"/>
    <n v="87"/>
    <s v="Declined"/>
    <s v="Fraud Risk"/>
    <d v="1899-12-30T00:00:00"/>
    <d v="1899-12-30T00:00:00"/>
    <d v="1899-12-30T00:00:00"/>
    <d v="1899-12-30T00:00:00"/>
    <d v="1899-12-30T00:00:00"/>
    <d v="1899-12-30T00:00:00"/>
    <s v=""/>
    <x v="39"/>
    <n v="0"/>
    <n v="0"/>
    <n v="0"/>
  </r>
  <r>
    <n v="19729"/>
    <d v="2021-03-06T00:00:00"/>
    <s v="Low"/>
    <n v="618"/>
    <n v="22"/>
    <s v="Declined"/>
    <s v="Eligibility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9730"/>
    <d v="2021-01-05T00:00:00"/>
    <s v="High"/>
    <n v="633"/>
    <n v="99"/>
    <s v="Approved"/>
    <s v=""/>
    <d v="2021-02-04T00:00:00"/>
    <d v="2021-03-06T00:00:00"/>
    <d v="2021-04-05T00:00:00"/>
    <d v="2021-02-09T00:00:00"/>
    <d v="2021-03-06T00:00:00"/>
    <d v="2021-04-05T00:00:00"/>
    <s v="Paid Back"/>
    <x v="84"/>
    <n v="3.4650000000000003"/>
    <n v="0"/>
    <n v="3.4650000000000003"/>
  </r>
  <r>
    <n v="19731"/>
    <d v="2021-01-31T00:00:00"/>
    <s v="Mid"/>
    <n v="645"/>
    <n v="150"/>
    <s v="Approved"/>
    <s v=""/>
    <d v="2021-03-02T00:00:00"/>
    <d v="2021-04-01T00:00:00"/>
    <d v="2021-05-01T00:00:00"/>
    <d v="2021-03-10T00:00:00"/>
    <d v="2021-04-01T00:00:00"/>
    <d v="2021-05-01T00:00:00"/>
    <s v="Defaulted"/>
    <x v="79"/>
    <n v="5.2500000000000009"/>
    <n v="150"/>
    <n v="-144.75"/>
  </r>
  <r>
    <n v="19732"/>
    <d v="2021-02-03T00:00:00"/>
    <s v="Mid"/>
    <n v="587"/>
    <n v="82"/>
    <s v="Declined"/>
    <s v="Eligibility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9733"/>
    <d v="2021-03-23T00:00:00"/>
    <s v="Mid"/>
    <n v="615"/>
    <n v="101"/>
    <s v="Declined"/>
    <s v="Credit Risk"/>
    <d v="1899-12-30T00:00:00"/>
    <d v="1899-12-30T00:00:00"/>
    <d v="1899-12-30T00:00:00"/>
    <d v="1899-12-30T00:00:00"/>
    <d v="1899-12-30T00:00:00"/>
    <d v="1899-12-30T00:00:00"/>
    <s v=""/>
    <x v="38"/>
    <n v="0"/>
    <n v="0"/>
    <n v="0"/>
  </r>
  <r>
    <n v="19734"/>
    <d v="2021-01-22T00:00:00"/>
    <s v="Low"/>
    <n v="597"/>
    <n v="94"/>
    <s v="Declined"/>
    <s v="Fraud Risk"/>
    <d v="1899-12-30T00:00:00"/>
    <d v="1899-12-30T00:00:00"/>
    <d v="1899-12-30T00:00:00"/>
    <d v="1899-12-30T00:00:00"/>
    <d v="1899-12-30T00:00:00"/>
    <d v="1899-12-30T00:00:00"/>
    <s v=""/>
    <x v="0"/>
    <n v="0"/>
    <n v="0"/>
    <n v="0"/>
  </r>
  <r>
    <n v="19735"/>
    <d v="2021-03-06T00:00:00"/>
    <s v="Low"/>
    <n v="636"/>
    <n v="57"/>
    <s v="Declined"/>
    <s v="Fraud Risk"/>
    <d v="1899-12-30T00:00:00"/>
    <d v="1899-12-30T00:00:00"/>
    <d v="1899-12-30T00:00:00"/>
    <d v="1899-12-30T00:00:00"/>
    <d v="1899-12-30T00:00:00"/>
    <d v="1899-12-30T00:00:00"/>
    <s v=""/>
    <x v="3"/>
    <n v="0"/>
    <n v="0"/>
    <n v="0"/>
  </r>
  <r>
    <n v="19736"/>
    <d v="2021-01-02T00:00:00"/>
    <s v="Mid"/>
    <n v="554"/>
    <n v="100"/>
    <s v="Declined"/>
    <s v="Credit Risk"/>
    <d v="1899-12-30T00:00:00"/>
    <d v="1899-12-30T00:00:00"/>
    <d v="1899-12-30T00:00:00"/>
    <d v="1899-12-30T00:00:00"/>
    <d v="1899-12-30T00:00:00"/>
    <d v="1899-12-30T00:00:00"/>
    <s v=""/>
    <x v="22"/>
    <n v="0"/>
    <n v="0"/>
    <n v="0"/>
  </r>
  <r>
    <n v="19737"/>
    <d v="2021-03-20T00:00:00"/>
    <s v="Mid"/>
    <n v="582"/>
    <n v="96"/>
    <s v="Declined"/>
    <s v="Eligibility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9738"/>
    <d v="2021-03-12T00:00:00"/>
    <s v="Low"/>
    <n v="620"/>
    <n v="117"/>
    <s v="Declined"/>
    <s v="System Issue"/>
    <d v="1899-12-30T00:00:00"/>
    <d v="1899-12-30T00:00:00"/>
    <d v="1899-12-30T00:00:00"/>
    <d v="1899-12-30T00:00:00"/>
    <d v="1899-12-30T00:00:00"/>
    <d v="1899-12-30T00:00:00"/>
    <s v=""/>
    <x v="78"/>
    <n v="0"/>
    <n v="0"/>
    <n v="0"/>
  </r>
  <r>
    <n v="19739"/>
    <d v="2021-03-16T00:00:00"/>
    <s v="Mid"/>
    <n v="620"/>
    <n v="85"/>
    <s v="Declined"/>
    <s v="Eligibility"/>
    <d v="1899-12-30T00:00:00"/>
    <d v="1899-12-30T00:00:00"/>
    <d v="1899-12-30T00:00:00"/>
    <d v="1899-12-30T00:00:00"/>
    <d v="1899-12-30T00:00:00"/>
    <d v="1899-12-30T00:00:00"/>
    <s v=""/>
    <x v="63"/>
    <n v="0"/>
    <n v="0"/>
    <n v="0"/>
  </r>
  <r>
    <n v="19740"/>
    <d v="2021-02-05T00:00:00"/>
    <s v="Low"/>
    <n v="641"/>
    <n v="133"/>
    <s v="Approved"/>
    <s v=""/>
    <d v="2021-03-07T00:00:00"/>
    <d v="2021-04-06T00:00:00"/>
    <d v="2021-05-06T00:00:00"/>
    <d v="2021-03-15T00:00:00"/>
    <d v="2021-04-06T00:00:00"/>
    <d v="2021-05-06T00:00:00"/>
    <s v="Defaulted"/>
    <x v="41"/>
    <n v="4.6550000000000002"/>
    <n v="133"/>
    <n v="-128.345"/>
  </r>
  <r>
    <n v="19741"/>
    <d v="2021-03-09T00:00:00"/>
    <s v="Low"/>
    <n v="662"/>
    <n v="62"/>
    <s v="Approved"/>
    <s v=""/>
    <d v="2021-04-08T00:00:00"/>
    <d v="2021-05-08T00:00:00"/>
    <d v="2021-06-07T00:00:00"/>
    <d v="2021-04-17T00:00:00"/>
    <d v="2021-05-08T00:00:00"/>
    <d v="2021-06-07T00:00:00"/>
    <s v="Paid Back"/>
    <x v="36"/>
    <n v="2.1700000000000004"/>
    <n v="0"/>
    <n v="2.1700000000000004"/>
  </r>
  <r>
    <n v="19742"/>
    <d v="2021-03-31T00:00:00"/>
    <s v="Low"/>
    <n v="572"/>
    <n v="106"/>
    <s v="Declined"/>
    <s v="Fraud Risk"/>
    <d v="1899-12-30T00:00:00"/>
    <d v="1899-12-30T00:00:00"/>
    <d v="1899-12-30T00:00:00"/>
    <d v="1899-12-30T00:00:00"/>
    <d v="1899-12-30T00:00:00"/>
    <d v="1899-12-30T00:00:00"/>
    <s v=""/>
    <x v="55"/>
    <n v="0"/>
    <n v="0"/>
    <n v="0"/>
  </r>
  <r>
    <n v="19743"/>
    <d v="2021-03-11T00:00:00"/>
    <s v="Low"/>
    <n v="658"/>
    <n v="79"/>
    <s v="Approved"/>
    <s v=""/>
    <d v="2021-04-10T00:00:00"/>
    <d v="2021-05-10T00:00:00"/>
    <d v="2021-06-09T00:00:00"/>
    <d v="2021-04-19T00:00:00"/>
    <d v="2021-05-10T00:00:00"/>
    <d v="2021-06-09T00:00:00"/>
    <s v="Defaulted"/>
    <x v="83"/>
    <n v="2.7650000000000001"/>
    <n v="79"/>
    <n v="-76.234999999999999"/>
  </r>
  <r>
    <n v="19744"/>
    <d v="2021-02-21T00:00:00"/>
    <s v="Mid"/>
    <n v="606"/>
    <n v="169"/>
    <s v="Declined"/>
    <s v="Compliance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745"/>
    <d v="2021-01-24T00:00:00"/>
    <s v="High"/>
    <n v="623"/>
    <n v="98"/>
    <s v="Approved"/>
    <s v=""/>
    <d v="2021-02-23T00:00:00"/>
    <d v="2021-03-25T00:00:00"/>
    <d v="2021-04-24T00:00:00"/>
    <d v="2021-03-23T00:00:00"/>
    <d v="2021-03-25T00:00:00"/>
    <d v="2021-04-24T00:00:00"/>
    <s v="Paid Back"/>
    <x v="86"/>
    <n v="3.43"/>
    <n v="0"/>
    <n v="3.43"/>
  </r>
  <r>
    <n v="19746"/>
    <d v="2021-03-03T00:00:00"/>
    <s v="High"/>
    <n v="639"/>
    <n v="42"/>
    <s v="Approved"/>
    <s v=""/>
    <d v="2021-04-02T00:00:00"/>
    <d v="2021-05-02T00:00:00"/>
    <d v="2021-06-01T00:00:00"/>
    <d v="2021-04-26T00:00:00"/>
    <d v="2021-05-02T00:00:00"/>
    <d v="2021-06-01T00:00:00"/>
    <s v="Paid Back"/>
    <x v="11"/>
    <n v="1.4700000000000002"/>
    <n v="0"/>
    <n v="1.4700000000000002"/>
  </r>
  <r>
    <n v="19747"/>
    <d v="2021-03-09T00:00:00"/>
    <s v="Low"/>
    <n v="613"/>
    <n v="63"/>
    <s v="Declined"/>
    <s v="Fraud Risk"/>
    <d v="1899-12-30T00:00:00"/>
    <d v="1899-12-30T00:00:00"/>
    <d v="1899-12-30T00:00:00"/>
    <d v="1899-12-30T00:00:00"/>
    <d v="1899-12-30T00:00:00"/>
    <d v="1899-12-30T00:00:00"/>
    <s v=""/>
    <x v="36"/>
    <n v="0"/>
    <n v="0"/>
    <n v="0"/>
  </r>
  <r>
    <n v="19748"/>
    <d v="2021-03-23T00:00:00"/>
    <s v="Low"/>
    <n v="665"/>
    <n v="142"/>
    <s v="Approved"/>
    <s v=""/>
    <d v="2021-04-22T00:00:00"/>
    <d v="2021-05-22T00:00:00"/>
    <d v="2021-06-21T00:00:00"/>
    <d v="2021-04-22T00:00:00"/>
    <d v="2021-05-22T00:00:00"/>
    <d v="2021-06-21T00:00:00"/>
    <s v="Paid Back"/>
    <x v="38"/>
    <n v="4.9700000000000006"/>
    <n v="0"/>
    <n v="4.9700000000000006"/>
  </r>
  <r>
    <n v="19749"/>
    <d v="2021-02-25T00:00:00"/>
    <s v="High"/>
    <n v="675"/>
    <n v="85"/>
    <s v="Approved"/>
    <s v=""/>
    <d v="2021-03-27T00:00:00"/>
    <d v="2021-04-26T00:00:00"/>
    <d v="2021-05-26T00:00:00"/>
    <d v="2021-04-02T00:00:00"/>
    <d v="2021-04-26T00:00:00"/>
    <d v="2021-05-26T00:00:00"/>
    <s v="Defaulted"/>
    <x v="74"/>
    <n v="2.9750000000000001"/>
    <n v="85"/>
    <n v="-82.025000000000006"/>
  </r>
  <r>
    <n v="19750"/>
    <d v="2021-01-25T00:00:00"/>
    <s v="Low"/>
    <n v="611"/>
    <n v="94"/>
    <s v="Declined"/>
    <s v="System Issue"/>
    <d v="1899-12-30T00:00:00"/>
    <d v="1899-12-30T00:00:00"/>
    <d v="1899-12-30T00:00:00"/>
    <d v="1899-12-30T00:00:00"/>
    <d v="1899-12-30T00:00:00"/>
    <d v="1899-12-30T00:00:00"/>
    <s v=""/>
    <x v="30"/>
    <n v="0"/>
    <n v="0"/>
    <n v="0"/>
  </r>
  <r>
    <n v="19751"/>
    <d v="2021-02-08T00:00:00"/>
    <s v="Low"/>
    <n v="620"/>
    <n v="105"/>
    <s v="Declined"/>
    <s v="Fraud Risk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9752"/>
    <d v="2021-03-14T00:00:00"/>
    <s v="Mid"/>
    <n v="587"/>
    <n v="52"/>
    <s v="Declined"/>
    <s v="System Issue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9753"/>
    <d v="2021-02-21T00:00:00"/>
    <s v="Low"/>
    <n v="580"/>
    <n v="104"/>
    <s v="Declined"/>
    <s v="Credit Risk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754"/>
    <d v="2021-01-06T00:00:00"/>
    <s v="High"/>
    <n v="611"/>
    <n v="118"/>
    <s v="Approved"/>
    <s v=""/>
    <d v="2021-02-05T00:00:00"/>
    <d v="2021-03-07T00:00:00"/>
    <d v="2021-04-06T00:00:00"/>
    <d v="2021-02-13T00:00:00"/>
    <d v="2021-03-07T00:00:00"/>
    <d v="2021-04-06T00:00:00"/>
    <s v="Paid Back"/>
    <x v="15"/>
    <n v="4.1300000000000008"/>
    <n v="0"/>
    <n v="4.1300000000000008"/>
  </r>
  <r>
    <n v="19755"/>
    <d v="2021-03-24T00:00:00"/>
    <s v="High"/>
    <n v="657"/>
    <n v="116"/>
    <s v="Approved"/>
    <s v=""/>
    <d v="2021-04-23T00:00:00"/>
    <d v="2021-05-23T00:00:00"/>
    <d v="2021-06-22T00:00:00"/>
    <d v="2021-04-24T00:00:00"/>
    <d v="2021-05-23T00:00:00"/>
    <d v="2021-06-22T00:00:00"/>
    <s v="Defaulted"/>
    <x v="27"/>
    <n v="4.0600000000000005"/>
    <n v="116"/>
    <n v="-111.94"/>
  </r>
  <r>
    <n v="19756"/>
    <d v="2021-02-09T00:00:00"/>
    <s v="Mid"/>
    <n v="633"/>
    <n v="87"/>
    <s v="Approved"/>
    <s v=""/>
    <d v="2021-03-11T00:00:00"/>
    <d v="2021-04-10T00:00:00"/>
    <d v="2021-05-10T00:00:00"/>
    <d v="2021-03-30T00:00:00"/>
    <d v="2021-04-10T00:00:00"/>
    <d v="2021-05-10T00:00:00"/>
    <s v="Paid Back"/>
    <x v="46"/>
    <n v="3.0450000000000004"/>
    <n v="0"/>
    <n v="3.0450000000000004"/>
  </r>
  <r>
    <n v="19757"/>
    <d v="2021-01-08T00:00:00"/>
    <s v="Low"/>
    <n v="615"/>
    <n v="59"/>
    <s v="Declined"/>
    <s v="Fraud Risk"/>
    <d v="1899-12-30T00:00:00"/>
    <d v="1899-12-30T00:00:00"/>
    <d v="1899-12-30T00:00:00"/>
    <d v="1899-12-30T00:00:00"/>
    <d v="1899-12-30T00:00:00"/>
    <d v="1899-12-30T00:00:00"/>
    <s v=""/>
    <x v="68"/>
    <n v="0"/>
    <n v="0"/>
    <n v="0"/>
  </r>
  <r>
    <n v="19758"/>
    <d v="2021-01-29T00:00:00"/>
    <s v="Mid"/>
    <n v="663"/>
    <n v="98"/>
    <s v="Approved"/>
    <s v=""/>
    <d v="2021-02-28T00:00:00"/>
    <d v="2021-03-30T00:00:00"/>
    <d v="2021-04-29T00:00:00"/>
    <d v="2021-03-05T00:00:00"/>
    <d v="2021-03-30T00:00:00"/>
    <d v="2021-04-29T00:00:00"/>
    <s v="Defaulted"/>
    <x v="45"/>
    <n v="3.43"/>
    <n v="98"/>
    <n v="-94.57"/>
  </r>
  <r>
    <n v="19759"/>
    <d v="2021-03-14T00:00:00"/>
    <s v="Mid"/>
    <n v="660"/>
    <n v="90"/>
    <s v="Approved"/>
    <s v=""/>
    <d v="2021-04-13T00:00:00"/>
    <d v="2021-05-13T00:00:00"/>
    <d v="2021-06-12T00:00:00"/>
    <d v="2021-04-23T00:00:00"/>
    <d v="2021-05-13T00:00:00"/>
    <d v="2021-06-12T00:00:00"/>
    <s v="Paid Back"/>
    <x v="23"/>
    <n v="3.1500000000000004"/>
    <n v="0"/>
    <n v="3.1500000000000004"/>
  </r>
  <r>
    <n v="19760"/>
    <d v="2021-01-18T00:00:00"/>
    <s v="Low"/>
    <n v="604"/>
    <n v="118"/>
    <s v="Declined"/>
    <s v="Eligibility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19761"/>
    <d v="2021-02-05T00:00:00"/>
    <s v="Low"/>
    <n v="601"/>
    <n v="57"/>
    <s v="Declined"/>
    <s v="Eligibility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19762"/>
    <d v="2021-02-19T00:00:00"/>
    <s v="Low"/>
    <n v="571"/>
    <n v="64"/>
    <s v="Declined"/>
    <s v="Credit Risk"/>
    <d v="1899-12-30T00:00:00"/>
    <d v="1899-12-30T00:00:00"/>
    <d v="1899-12-30T00:00:00"/>
    <d v="1899-12-30T00:00:00"/>
    <d v="1899-12-30T00:00:00"/>
    <d v="1899-12-30T00:00:00"/>
    <s v=""/>
    <x v="51"/>
    <n v="0"/>
    <n v="0"/>
    <n v="0"/>
  </r>
  <r>
    <n v="19763"/>
    <d v="2021-03-19T00:00:00"/>
    <s v="Low"/>
    <n v="612"/>
    <n v="100"/>
    <s v="Approved"/>
    <s v=""/>
    <d v="2021-04-18T00:00:00"/>
    <d v="2021-05-18T00:00:00"/>
    <d v="2021-06-17T00:00:00"/>
    <d v="2021-04-18T00:00:00"/>
    <d v="2021-05-18T00:00:00"/>
    <d v="2021-06-17T00:00:00"/>
    <s v="Defaulted"/>
    <x v="60"/>
    <n v="3.5000000000000004"/>
    <n v="100"/>
    <n v="-96.5"/>
  </r>
  <r>
    <n v="19764"/>
    <d v="2021-03-06T00:00:00"/>
    <s v="Mid"/>
    <n v="576"/>
    <n v="72"/>
    <s v="Approved"/>
    <s v=""/>
    <d v="2021-04-05T00:00:00"/>
    <d v="2021-05-05T00:00:00"/>
    <d v="2021-06-04T00:00:00"/>
    <d v="2021-05-22T00:00:00"/>
    <d v="2021-05-05T00:00:00"/>
    <d v="2021-06-04T00:00:00"/>
    <s v="Paid Back"/>
    <x v="3"/>
    <n v="2.5200000000000005"/>
    <n v="0"/>
    <n v="2.5200000000000005"/>
  </r>
  <r>
    <n v="19765"/>
    <d v="2021-03-25T00:00:00"/>
    <s v="Mid"/>
    <n v="625"/>
    <n v="88"/>
    <s v="Approved"/>
    <s v=""/>
    <d v="2021-04-24T00:00:00"/>
    <d v="2021-05-24T00:00:00"/>
    <d v="2021-06-23T00:00:00"/>
    <d v="2021-05-19T00:00:00"/>
    <d v="2021-05-24T00:00:00"/>
    <d v="2021-06-23T00:00:00"/>
    <s v="Defaulted"/>
    <x v="82"/>
    <n v="3.08"/>
    <n v="88"/>
    <n v="-84.92"/>
  </r>
  <r>
    <n v="19766"/>
    <d v="2021-02-12T00:00:00"/>
    <s v="Low"/>
    <n v="548"/>
    <n v="133"/>
    <s v="Declined"/>
    <s v="Fraud Risk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9767"/>
    <d v="2021-02-09T00:00:00"/>
    <s v="Low"/>
    <n v="651"/>
    <n v="152"/>
    <s v="Approved"/>
    <s v=""/>
    <d v="2021-03-11T00:00:00"/>
    <d v="2021-04-10T00:00:00"/>
    <d v="2021-05-10T00:00:00"/>
    <d v="2021-03-11T00:00:00"/>
    <d v="2021-04-10T00:00:00"/>
    <d v="2021-05-10T00:00:00"/>
    <s v="Defaulted"/>
    <x v="46"/>
    <n v="5.32"/>
    <n v="152"/>
    <n v="-146.68"/>
  </r>
  <r>
    <n v="19768"/>
    <d v="2021-03-09T00:00:00"/>
    <s v="Mid"/>
    <n v="678"/>
    <n v="125"/>
    <s v="Approved"/>
    <s v=""/>
    <d v="2021-04-08T00:00:00"/>
    <d v="2021-05-08T00:00:00"/>
    <d v="2021-06-07T00:00:00"/>
    <d v="2021-04-09T00:00:00"/>
    <d v="2021-05-08T00:00:00"/>
    <d v="2021-06-07T00:00:00"/>
    <s v="Paid Back"/>
    <x v="36"/>
    <n v="4.375"/>
    <n v="0"/>
    <n v="4.375"/>
  </r>
  <r>
    <n v="19769"/>
    <d v="2021-02-20T00:00:00"/>
    <s v="Low"/>
    <n v="598"/>
    <n v="68"/>
    <s v="Declined"/>
    <s v="System Issu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9770"/>
    <d v="2021-03-18T00:00:00"/>
    <s v="High"/>
    <n v="600"/>
    <n v="141"/>
    <s v="Declined"/>
    <s v="Eligibility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9771"/>
    <d v="2021-01-02T00:00:00"/>
    <s v="High"/>
    <n v="609"/>
    <n v="52"/>
    <s v="Approved"/>
    <s v=""/>
    <d v="2021-02-01T00:00:00"/>
    <d v="2021-03-03T00:00:00"/>
    <d v="2021-04-02T00:00:00"/>
    <d v="2021-03-05T00:00:00"/>
    <d v="2021-03-03T00:00:00"/>
    <d v="2021-04-02T00:00:00"/>
    <s v="Defaulted"/>
    <x v="22"/>
    <n v="1.8200000000000003"/>
    <n v="52"/>
    <n v="-50.18"/>
  </r>
  <r>
    <n v="19772"/>
    <d v="2021-01-17T00:00:00"/>
    <s v="Low"/>
    <n v="562"/>
    <n v="98"/>
    <s v="Declined"/>
    <s v="Eligibility"/>
    <d v="1899-12-30T00:00:00"/>
    <d v="1899-12-30T00:00:00"/>
    <d v="1899-12-30T00:00:00"/>
    <d v="1899-12-30T00:00:00"/>
    <d v="1899-12-30T00:00:00"/>
    <d v="1899-12-30T00:00:00"/>
    <s v=""/>
    <x v="81"/>
    <n v="0"/>
    <n v="0"/>
    <n v="0"/>
  </r>
  <r>
    <n v="19773"/>
    <d v="2021-02-04T00:00:00"/>
    <s v="Mid"/>
    <n v="660"/>
    <n v="109"/>
    <s v="Approved"/>
    <s v=""/>
    <d v="2021-03-06T00:00:00"/>
    <d v="2021-04-05T00:00:00"/>
    <d v="2021-05-05T00:00:00"/>
    <d v="2021-03-08T00:00:00"/>
    <d v="2021-04-05T00:00:00"/>
    <d v="2021-05-05T00:00:00"/>
    <s v="Defaulted"/>
    <x v="59"/>
    <n v="3.8150000000000004"/>
    <n v="109"/>
    <n v="-105.185"/>
  </r>
  <r>
    <n v="19774"/>
    <d v="2021-01-22T00:00:00"/>
    <s v="Low"/>
    <n v="590"/>
    <n v="138"/>
    <s v="Declined"/>
    <s v="Eligibility"/>
    <d v="1899-12-30T00:00:00"/>
    <d v="1899-12-30T00:00:00"/>
    <d v="1899-12-30T00:00:00"/>
    <d v="1899-12-30T00:00:00"/>
    <d v="1899-12-30T00:00:00"/>
    <d v="1899-12-30T00:00:00"/>
    <s v=""/>
    <x v="0"/>
    <n v="0"/>
    <n v="0"/>
    <n v="0"/>
  </r>
  <r>
    <n v="19775"/>
    <d v="2021-01-26T00:00:00"/>
    <s v="Mid"/>
    <n v="562"/>
    <n v="80"/>
    <s v="Declined"/>
    <s v="System Issue"/>
    <d v="1899-12-30T00:00:00"/>
    <d v="1899-12-30T00:00:00"/>
    <d v="1899-12-30T00:00:00"/>
    <d v="1899-12-30T00:00:00"/>
    <d v="1899-12-30T00:00:00"/>
    <d v="1899-12-30T00:00:00"/>
    <s v=""/>
    <x v="80"/>
    <n v="0"/>
    <n v="0"/>
    <n v="0"/>
  </r>
  <r>
    <n v="19776"/>
    <d v="2021-02-15T00:00:00"/>
    <s v="Mid"/>
    <n v="609"/>
    <n v="76"/>
    <s v="Declined"/>
    <s v="Eligibility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9777"/>
    <d v="2021-03-23T00:00:00"/>
    <s v="Low"/>
    <n v="578"/>
    <n v="141"/>
    <s v="Approved"/>
    <s v=""/>
    <d v="2021-04-22T00:00:00"/>
    <d v="2021-05-22T00:00:00"/>
    <d v="2021-06-21T00:00:00"/>
    <d v="2021-05-26T00:00:00"/>
    <d v="2021-05-22T00:00:00"/>
    <d v="2021-06-21T00:00:00"/>
    <s v="Paid Back"/>
    <x v="38"/>
    <n v="4.9350000000000005"/>
    <n v="0"/>
    <n v="4.9350000000000005"/>
  </r>
  <r>
    <n v="19778"/>
    <d v="2021-04-01T00:00:00"/>
    <s v="Mid"/>
    <n v="517"/>
    <n v="23"/>
    <s v="Declined"/>
    <s v="Credit Risk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9779"/>
    <d v="2021-03-08T00:00:00"/>
    <s v="Mid"/>
    <n v="603"/>
    <n v="145"/>
    <s v="Declined"/>
    <s v="System Issue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9780"/>
    <d v="2021-02-22T00:00:00"/>
    <s v="High"/>
    <n v="622"/>
    <n v="95"/>
    <s v="Approved"/>
    <s v=""/>
    <d v="2021-03-24T00:00:00"/>
    <d v="2021-04-23T00:00:00"/>
    <d v="2021-05-23T00:00:00"/>
    <d v="2021-03-30T00:00:00"/>
    <d v="2021-04-23T00:00:00"/>
    <d v="2021-05-23T00:00:00"/>
    <s v="Defaulted"/>
    <x v="49"/>
    <n v="3.3250000000000002"/>
    <n v="95"/>
    <n v="-91.674999999999997"/>
  </r>
  <r>
    <n v="19781"/>
    <d v="2021-02-28T00:00:00"/>
    <s v="High"/>
    <n v="585"/>
    <n v="138"/>
    <s v="Declined"/>
    <s v="Compliance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9782"/>
    <d v="2021-02-03T00:00:00"/>
    <s v="High"/>
    <n v="501"/>
    <n v="75"/>
    <s v="Declined"/>
    <s v="Credit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9783"/>
    <d v="2021-01-19T00:00:00"/>
    <s v="High"/>
    <n v="656"/>
    <n v="129"/>
    <s v="Approved"/>
    <s v=""/>
    <d v="2021-02-18T00:00:00"/>
    <d v="2021-03-20T00:00:00"/>
    <d v="2021-04-19T00:00:00"/>
    <d v="2021-02-18T00:00:00"/>
    <d v="2021-03-20T00:00:00"/>
    <d v="2021-04-19T00:00:00"/>
    <s v="Defaulted"/>
    <x v="29"/>
    <n v="4.5150000000000006"/>
    <n v="129"/>
    <n v="-124.485"/>
  </r>
  <r>
    <n v="19784"/>
    <d v="2021-01-09T00:00:00"/>
    <s v="Low"/>
    <n v="623"/>
    <n v="164"/>
    <s v="Declined"/>
    <s v="Compliance"/>
    <d v="1899-12-30T00:00:00"/>
    <d v="1899-12-30T00:00:00"/>
    <d v="1899-12-30T00:00:00"/>
    <d v="1899-12-30T00:00:00"/>
    <d v="1899-12-30T00:00:00"/>
    <d v="1899-12-30T00:00:00"/>
    <s v=""/>
    <x v="28"/>
    <n v="0"/>
    <n v="0"/>
    <n v="0"/>
  </r>
  <r>
    <n v="19785"/>
    <d v="2021-03-24T00:00:00"/>
    <s v="Low"/>
    <n v="604"/>
    <n v="116"/>
    <s v="Declined"/>
    <s v="Eligibility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19786"/>
    <d v="2021-04-01T00:00:00"/>
    <s v="Low"/>
    <n v="625"/>
    <n v="106"/>
    <s v="Declined"/>
    <s v="Eligibility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9787"/>
    <d v="2021-03-22T00:00:00"/>
    <s v="Low"/>
    <n v="593"/>
    <n v="142"/>
    <s v="Declined"/>
    <s v="Credit Risk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9788"/>
    <d v="2021-03-22T00:00:00"/>
    <s v="High"/>
    <n v="574"/>
    <n v="92"/>
    <s v="Declined"/>
    <s v="System Issue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9789"/>
    <d v="2021-03-05T00:00:00"/>
    <s v="Low"/>
    <n v="635"/>
    <n v="57"/>
    <s v="Declined"/>
    <s v="Compliance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9790"/>
    <d v="2021-01-08T00:00:00"/>
    <s v="High"/>
    <n v="655"/>
    <n v="76"/>
    <s v="Approved"/>
    <s v=""/>
    <d v="2021-02-07T00:00:00"/>
    <d v="2021-03-09T00:00:00"/>
    <d v="2021-04-08T00:00:00"/>
    <d v="2021-02-10T00:00:00"/>
    <d v="2021-03-09T00:00:00"/>
    <d v="2021-04-08T00:00:00"/>
    <s v="Defaulted"/>
    <x v="68"/>
    <n v="2.66"/>
    <n v="76"/>
    <n v="-73.34"/>
  </r>
  <r>
    <n v="19791"/>
    <d v="2021-03-10T00:00:00"/>
    <s v="Low"/>
    <n v="639"/>
    <n v="84"/>
    <s v="Declined"/>
    <s v="Credit Risk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9792"/>
    <d v="2021-01-07T00:00:00"/>
    <s v="High"/>
    <n v="601"/>
    <n v="155"/>
    <s v="Approved"/>
    <s v=""/>
    <d v="2021-02-06T00:00:00"/>
    <d v="2021-03-08T00:00:00"/>
    <d v="2021-04-07T00:00:00"/>
    <d v="2021-03-02T00:00:00"/>
    <d v="2021-03-08T00:00:00"/>
    <d v="2021-04-07T00:00:00"/>
    <s v="Defaulted"/>
    <x v="1"/>
    <n v="5.4250000000000007"/>
    <n v="155"/>
    <n v="-149.57499999999999"/>
  </r>
  <r>
    <n v="19793"/>
    <d v="2021-01-21T00:00:00"/>
    <s v="Mid"/>
    <n v="670"/>
    <n v="95"/>
    <s v="Approved"/>
    <s v=""/>
    <d v="2021-02-20T00:00:00"/>
    <d v="2021-03-22T00:00:00"/>
    <d v="2021-04-21T00:00:00"/>
    <d v="2021-02-20T00:00:00"/>
    <d v="2021-03-22T00:00:00"/>
    <d v="2021-04-21T00:00:00"/>
    <s v="Defaulted"/>
    <x v="62"/>
    <n v="3.3250000000000002"/>
    <n v="95"/>
    <n v="-91.674999999999997"/>
  </r>
  <r>
    <n v="19794"/>
    <d v="2021-03-28T00:00:00"/>
    <s v="Mid"/>
    <n v="643"/>
    <n v="50"/>
    <s v="Approved"/>
    <s v=""/>
    <d v="2021-04-27T00:00:00"/>
    <d v="2021-05-27T00:00:00"/>
    <d v="2021-06-26T00:00:00"/>
    <d v="2021-05-05T00:00:00"/>
    <d v="2021-05-27T00:00:00"/>
    <d v="2021-06-26T00:00:00"/>
    <s v="Paid Back"/>
    <x v="50"/>
    <n v="1.7500000000000002"/>
    <n v="0"/>
    <n v="1.7500000000000002"/>
  </r>
  <r>
    <n v="19795"/>
    <d v="2021-02-05T00:00:00"/>
    <s v="Low"/>
    <n v="712"/>
    <n v="61"/>
    <s v="Approved"/>
    <s v=""/>
    <d v="2021-03-07T00:00:00"/>
    <d v="2021-04-06T00:00:00"/>
    <d v="2021-05-06T00:00:00"/>
    <d v="2021-03-15T00:00:00"/>
    <d v="2021-04-06T00:00:00"/>
    <d v="2021-05-06T00:00:00"/>
    <s v="Paid Back"/>
    <x v="41"/>
    <n v="2.1350000000000002"/>
    <n v="0"/>
    <n v="2.1350000000000002"/>
  </r>
  <r>
    <n v="19796"/>
    <d v="2021-02-27T00:00:00"/>
    <s v="Mid"/>
    <n v="632"/>
    <n v="100"/>
    <s v="Approved"/>
    <s v=""/>
    <d v="2021-03-29T00:00:00"/>
    <d v="2021-04-28T00:00:00"/>
    <d v="2021-05-28T00:00:00"/>
    <d v="2021-04-13T00:00:00"/>
    <d v="2021-04-28T00:00:00"/>
    <d v="2021-05-28T00:00:00"/>
    <s v="Defaulted"/>
    <x v="73"/>
    <n v="3.5000000000000004"/>
    <n v="100"/>
    <n v="-96.5"/>
  </r>
  <r>
    <n v="19797"/>
    <d v="2021-03-29T00:00:00"/>
    <s v="Low"/>
    <n v="624"/>
    <n v="93"/>
    <s v="Declined"/>
    <s v="Eligibility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9798"/>
    <d v="2021-02-20T00:00:00"/>
    <s v="Low"/>
    <n v="616"/>
    <n v="49"/>
    <s v="Declined"/>
    <s v="Credit Risk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9799"/>
    <d v="2021-01-29T00:00:00"/>
    <s v="Mid"/>
    <n v="574"/>
    <n v="111"/>
    <s v="Declined"/>
    <s v="Credit Risk"/>
    <d v="1899-12-30T00:00:00"/>
    <d v="1899-12-30T00:00:00"/>
    <d v="1899-12-30T00:00:00"/>
    <d v="1899-12-30T00:00:00"/>
    <d v="1899-12-30T00:00:00"/>
    <d v="1899-12-30T00:00:00"/>
    <s v=""/>
    <x v="45"/>
    <n v="0"/>
    <n v="0"/>
    <n v="0"/>
  </r>
  <r>
    <n v="19800"/>
    <d v="2021-01-17T00:00:00"/>
    <s v="Mid"/>
    <n v="599"/>
    <n v="118"/>
    <s v="Declined"/>
    <s v="Compliance"/>
    <d v="1899-12-30T00:00:00"/>
    <d v="1899-12-30T00:00:00"/>
    <d v="1899-12-30T00:00:00"/>
    <d v="1899-12-30T00:00:00"/>
    <d v="1899-12-30T00:00:00"/>
    <d v="1899-12-30T00:00:00"/>
    <s v=""/>
    <x v="81"/>
    <n v="0"/>
    <n v="0"/>
    <n v="0"/>
  </r>
  <r>
    <n v="19801"/>
    <d v="2021-03-09T00:00:00"/>
    <s v="Mid"/>
    <n v="608"/>
    <n v="103"/>
    <s v="Declined"/>
    <s v="Eligibility"/>
    <d v="1899-12-30T00:00:00"/>
    <d v="1899-12-30T00:00:00"/>
    <d v="1899-12-30T00:00:00"/>
    <d v="1899-12-30T00:00:00"/>
    <d v="1899-12-30T00:00:00"/>
    <d v="1899-12-30T00:00:00"/>
    <s v=""/>
    <x v="36"/>
    <n v="0"/>
    <n v="0"/>
    <n v="0"/>
  </r>
  <r>
    <n v="19802"/>
    <d v="2021-03-05T00:00:00"/>
    <s v="High"/>
    <n v="606"/>
    <n v="86"/>
    <s v="Approved"/>
    <s v=""/>
    <d v="2021-04-04T00:00:00"/>
    <d v="2021-05-04T00:00:00"/>
    <d v="2021-06-03T00:00:00"/>
    <d v="2021-05-11T00:00:00"/>
    <d v="2021-05-04T00:00:00"/>
    <d v="2021-06-03T00:00:00"/>
    <s v="Defaulted"/>
    <x v="37"/>
    <n v="3.0100000000000002"/>
    <n v="86"/>
    <n v="-82.99"/>
  </r>
  <r>
    <n v="19803"/>
    <d v="2021-03-15T00:00:00"/>
    <s v="Low"/>
    <n v="680"/>
    <n v="104"/>
    <s v="Approved"/>
    <s v=""/>
    <d v="2021-04-14T00:00:00"/>
    <d v="2021-05-14T00:00:00"/>
    <d v="2021-06-13T00:00:00"/>
    <d v="2021-04-24T00:00:00"/>
    <d v="2021-05-14T00:00:00"/>
    <d v="2021-06-13T00:00:00"/>
    <s v="Paid Back"/>
    <x v="85"/>
    <n v="3.6400000000000006"/>
    <n v="0"/>
    <n v="3.6400000000000006"/>
  </r>
  <r>
    <n v="19804"/>
    <d v="2021-02-23T00:00:00"/>
    <s v="Mid"/>
    <n v="675"/>
    <n v="57"/>
    <s v="Approved"/>
    <s v=""/>
    <d v="2021-03-25T00:00:00"/>
    <d v="2021-04-24T00:00:00"/>
    <d v="2021-05-24T00:00:00"/>
    <d v="2021-03-29T00:00:00"/>
    <d v="2021-04-24T00:00:00"/>
    <d v="2021-05-24T00:00:00"/>
    <s v="Defaulted"/>
    <x v="48"/>
    <n v="1.9950000000000001"/>
    <n v="57"/>
    <n v="-55.005000000000003"/>
  </r>
  <r>
    <n v="19805"/>
    <d v="2021-03-16T00:00:00"/>
    <s v="Mid"/>
    <n v="642"/>
    <n v="109"/>
    <s v="Approved"/>
    <s v=""/>
    <d v="2021-04-15T00:00:00"/>
    <d v="2021-05-15T00:00:00"/>
    <d v="2021-06-14T00:00:00"/>
    <d v="2021-04-24T00:00:00"/>
    <d v="2021-05-15T00:00:00"/>
    <d v="2021-06-14T00:00:00"/>
    <s v="Defaulted"/>
    <x v="63"/>
    <n v="3.8150000000000004"/>
    <n v="109"/>
    <n v="-105.185"/>
  </r>
  <r>
    <n v="19806"/>
    <d v="2021-03-05T00:00:00"/>
    <s v="Low"/>
    <n v="534"/>
    <n v="144"/>
    <s v="Declined"/>
    <s v="System Issue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9807"/>
    <d v="2021-03-28T00:00:00"/>
    <s v="Mid"/>
    <n v="595"/>
    <n v="81"/>
    <s v="Declined"/>
    <s v="Fraud Risk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9808"/>
    <d v="2021-02-03T00:00:00"/>
    <s v="Mid"/>
    <n v="599"/>
    <n v="160"/>
    <s v="Declined"/>
    <s v="Eligibility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9809"/>
    <d v="2021-03-08T00:00:00"/>
    <s v="Mid"/>
    <n v="613"/>
    <n v="100"/>
    <s v="Declined"/>
    <s v="System Issue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19810"/>
    <d v="2021-02-08T00:00:00"/>
    <s v="Low"/>
    <n v="630"/>
    <n v="111"/>
    <s v="Declined"/>
    <s v="System Issue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9811"/>
    <d v="2021-03-02T00:00:00"/>
    <s v="Low"/>
    <n v="565"/>
    <n v="74"/>
    <s v="Declined"/>
    <s v="Eligibility"/>
    <d v="1899-12-30T00:00:00"/>
    <d v="1899-12-30T00:00:00"/>
    <d v="1899-12-30T00:00:00"/>
    <d v="1899-12-30T00:00:00"/>
    <d v="1899-12-30T00:00:00"/>
    <d v="1899-12-30T00:00:00"/>
    <s v=""/>
    <x v="47"/>
    <n v="0"/>
    <n v="0"/>
    <n v="0"/>
  </r>
  <r>
    <n v="19812"/>
    <d v="2021-03-14T00:00:00"/>
    <s v="Low"/>
    <n v="680"/>
    <n v="44"/>
    <s v="Approved"/>
    <s v=""/>
    <d v="2021-04-13T00:00:00"/>
    <d v="2021-05-13T00:00:00"/>
    <d v="2021-06-12T00:00:00"/>
    <d v="2021-04-19T00:00:00"/>
    <d v="2021-05-13T00:00:00"/>
    <d v="2021-06-12T00:00:00"/>
    <s v="Defaulted"/>
    <x v="23"/>
    <n v="1.54"/>
    <n v="44"/>
    <n v="-42.46"/>
  </r>
  <r>
    <n v="19813"/>
    <d v="2021-01-22T00:00:00"/>
    <s v="Low"/>
    <n v="594"/>
    <n v="127"/>
    <s v="Declined"/>
    <s v="Compliance"/>
    <d v="1899-12-30T00:00:00"/>
    <d v="1899-12-30T00:00:00"/>
    <d v="1899-12-30T00:00:00"/>
    <d v="1899-12-30T00:00:00"/>
    <d v="1899-12-30T00:00:00"/>
    <d v="1899-12-30T00:00:00"/>
    <s v=""/>
    <x v="0"/>
    <n v="0"/>
    <n v="0"/>
    <n v="0"/>
  </r>
  <r>
    <n v="19814"/>
    <d v="2021-03-22T00:00:00"/>
    <s v="Low"/>
    <n v="616"/>
    <n v="97"/>
    <s v="Declined"/>
    <s v="Eligibility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9815"/>
    <d v="2021-01-09T00:00:00"/>
    <s v="Low"/>
    <n v="636"/>
    <n v="133"/>
    <s v="Declined"/>
    <s v="Fraud Risk"/>
    <d v="1899-12-30T00:00:00"/>
    <d v="1899-12-30T00:00:00"/>
    <d v="1899-12-30T00:00:00"/>
    <d v="1899-12-30T00:00:00"/>
    <d v="1899-12-30T00:00:00"/>
    <d v="1899-12-30T00:00:00"/>
    <s v=""/>
    <x v="28"/>
    <n v="0"/>
    <n v="0"/>
    <n v="0"/>
  </r>
  <r>
    <n v="19816"/>
    <d v="2021-03-08T00:00:00"/>
    <s v="Mid"/>
    <n v="646"/>
    <n v="61"/>
    <s v="Approved"/>
    <s v=""/>
    <d v="2021-04-07T00:00:00"/>
    <d v="2021-05-07T00:00:00"/>
    <d v="2021-06-06T00:00:00"/>
    <d v="2021-04-10T00:00:00"/>
    <d v="2021-05-07T00:00:00"/>
    <d v="2021-06-06T00:00:00"/>
    <s v="Paid Back"/>
    <x v="7"/>
    <n v="2.1350000000000002"/>
    <n v="0"/>
    <n v="2.1350000000000002"/>
  </r>
  <r>
    <n v="19817"/>
    <d v="2021-01-13T00:00:00"/>
    <s v="Low"/>
    <n v="602"/>
    <n v="93"/>
    <s v="Declined"/>
    <s v="Fraud Risk"/>
    <d v="1899-12-30T00:00:00"/>
    <d v="1899-12-30T00:00:00"/>
    <d v="1899-12-30T00:00:00"/>
    <d v="1899-12-30T00:00:00"/>
    <d v="1899-12-30T00:00:00"/>
    <d v="1899-12-30T00:00:00"/>
    <s v=""/>
    <x v="87"/>
    <n v="0"/>
    <n v="0"/>
    <n v="0"/>
  </r>
  <r>
    <n v="19818"/>
    <d v="2021-03-25T00:00:00"/>
    <s v="High"/>
    <n v="665"/>
    <n v="54"/>
    <s v="Approved"/>
    <s v=""/>
    <d v="2021-04-24T00:00:00"/>
    <d v="2021-05-24T00:00:00"/>
    <d v="2021-06-23T00:00:00"/>
    <d v="2021-04-29T00:00:00"/>
    <d v="2021-05-24T00:00:00"/>
    <d v="2021-06-23T00:00:00"/>
    <s v="Defaulted"/>
    <x v="82"/>
    <n v="1.8900000000000001"/>
    <n v="54"/>
    <n v="-52.11"/>
  </r>
  <r>
    <n v="19819"/>
    <d v="2021-01-09T00:00:00"/>
    <s v="Low"/>
    <n v="614"/>
    <n v="76"/>
    <s v="Declined"/>
    <s v="Credit Risk"/>
    <d v="1899-12-30T00:00:00"/>
    <d v="1899-12-30T00:00:00"/>
    <d v="1899-12-30T00:00:00"/>
    <d v="1899-12-30T00:00:00"/>
    <d v="1899-12-30T00:00:00"/>
    <d v="1899-12-30T00:00:00"/>
    <s v=""/>
    <x v="28"/>
    <n v="0"/>
    <n v="0"/>
    <n v="0"/>
  </r>
  <r>
    <n v="19820"/>
    <d v="2021-04-01T00:00:00"/>
    <s v="Mid"/>
    <n v="565"/>
    <n v="78"/>
    <s v="Declined"/>
    <s v="Compliance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9821"/>
    <d v="2021-03-29T00:00:00"/>
    <s v="High"/>
    <n v="659"/>
    <n v="78"/>
    <s v="Approved"/>
    <s v=""/>
    <d v="2021-04-28T00:00:00"/>
    <d v="2021-05-28T00:00:00"/>
    <d v="2021-06-27T00:00:00"/>
    <d v="2021-04-29T00:00:00"/>
    <d v="2021-05-28T00:00:00"/>
    <d v="2021-06-27T00:00:00"/>
    <s v="Defaulted"/>
    <x v="19"/>
    <n v="2.7300000000000004"/>
    <n v="78"/>
    <n v="-75.27"/>
  </r>
  <r>
    <n v="19822"/>
    <d v="2021-02-07T00:00:00"/>
    <s v="Mid"/>
    <n v="670"/>
    <n v="106"/>
    <s v="Approved"/>
    <s v=""/>
    <d v="2021-03-09T00:00:00"/>
    <d v="2021-04-08T00:00:00"/>
    <d v="2021-05-08T00:00:00"/>
    <d v="2021-03-16T00:00:00"/>
    <d v="2021-04-08T00:00:00"/>
    <d v="2021-05-08T00:00:00"/>
    <s v="Paid Back"/>
    <x v="16"/>
    <n v="3.7100000000000004"/>
    <n v="0"/>
    <n v="3.7100000000000004"/>
  </r>
  <r>
    <n v="19823"/>
    <d v="2021-02-20T00:00:00"/>
    <s v="Mid"/>
    <n v="634"/>
    <n v="96"/>
    <s v="Approved"/>
    <s v=""/>
    <d v="2021-03-22T00:00:00"/>
    <d v="2021-04-21T00:00:00"/>
    <d v="2021-05-21T00:00:00"/>
    <d v="2021-03-27T00:00:00"/>
    <d v="2021-04-21T00:00:00"/>
    <d v="2021-05-21T00:00:00"/>
    <s v="Paid Back"/>
    <x v="64"/>
    <n v="3.3600000000000003"/>
    <n v="0"/>
    <n v="3.3600000000000003"/>
  </r>
  <r>
    <n v="19824"/>
    <d v="2021-03-30T00:00:00"/>
    <s v="Low"/>
    <n v="592"/>
    <n v="152"/>
    <s v="Approved"/>
    <s v=""/>
    <d v="2021-04-29T00:00:00"/>
    <d v="2021-05-29T00:00:00"/>
    <d v="2021-06-28T00:00:00"/>
    <d v="2021-05-24T00:00:00"/>
    <d v="2021-05-29T00:00:00"/>
    <d v="2021-06-28T00:00:00"/>
    <s v="Defaulted"/>
    <x v="6"/>
    <n v="5.32"/>
    <n v="152"/>
    <n v="-146.68"/>
  </r>
  <r>
    <n v="19825"/>
    <d v="2021-02-22T00:00:00"/>
    <s v="Low"/>
    <n v="602"/>
    <n v="107"/>
    <s v="Declined"/>
    <s v="Credit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9826"/>
    <d v="2021-01-04T00:00:00"/>
    <s v="Low"/>
    <n v="602"/>
    <n v="65"/>
    <s v="Declined"/>
    <s v="Fraud Risk"/>
    <d v="1899-12-30T00:00:00"/>
    <d v="1899-12-30T00:00:00"/>
    <d v="1899-12-30T00:00:00"/>
    <d v="1899-12-30T00:00:00"/>
    <d v="1899-12-30T00:00:00"/>
    <d v="1899-12-30T00:00:00"/>
    <s v=""/>
    <x v="33"/>
    <n v="0"/>
    <n v="0"/>
    <n v="0"/>
  </r>
  <r>
    <n v="19827"/>
    <d v="2021-02-25T00:00:00"/>
    <s v="Mid"/>
    <n v="642"/>
    <n v="77"/>
    <s v="Approved"/>
    <s v=""/>
    <d v="2021-03-27T00:00:00"/>
    <d v="2021-04-26T00:00:00"/>
    <d v="2021-05-26T00:00:00"/>
    <d v="2021-03-29T00:00:00"/>
    <d v="2021-04-26T00:00:00"/>
    <d v="2021-05-26T00:00:00"/>
    <s v="Paid Back"/>
    <x v="74"/>
    <n v="2.6950000000000003"/>
    <n v="0"/>
    <n v="2.6950000000000003"/>
  </r>
  <r>
    <n v="19828"/>
    <d v="2021-03-11T00:00:00"/>
    <s v="High"/>
    <n v="659"/>
    <n v="117"/>
    <s v="Approved"/>
    <s v=""/>
    <d v="2021-04-10T00:00:00"/>
    <d v="2021-05-10T00:00:00"/>
    <d v="2021-06-09T00:00:00"/>
    <d v="2021-04-18T00:00:00"/>
    <d v="2021-05-10T00:00:00"/>
    <d v="2021-06-09T00:00:00"/>
    <s v="Defaulted"/>
    <x v="83"/>
    <n v="4.0950000000000006"/>
    <n v="117"/>
    <n v="-112.905"/>
  </r>
  <r>
    <n v="19829"/>
    <d v="2021-03-30T00:00:00"/>
    <s v="Low"/>
    <n v="648"/>
    <n v="109"/>
    <s v="Approved"/>
    <s v=""/>
    <d v="2021-04-29T00:00:00"/>
    <d v="2021-05-29T00:00:00"/>
    <d v="2021-06-28T00:00:00"/>
    <d v="2021-05-06T00:00:00"/>
    <d v="2021-05-29T00:00:00"/>
    <d v="2021-06-28T00:00:00"/>
    <s v="Paid Back"/>
    <x v="6"/>
    <n v="3.8150000000000004"/>
    <n v="0"/>
    <n v="3.8150000000000004"/>
  </r>
  <r>
    <n v="19830"/>
    <d v="2021-03-13T00:00:00"/>
    <s v="Mid"/>
    <n v="600"/>
    <n v="111"/>
    <s v="Approved"/>
    <s v=""/>
    <d v="2021-04-12T00:00:00"/>
    <d v="2021-05-12T00:00:00"/>
    <d v="2021-06-11T00:00:00"/>
    <d v="2021-06-18T00:00:00"/>
    <d v="2021-05-12T00:00:00"/>
    <d v="2021-06-11T00:00:00"/>
    <s v="Defaulted"/>
    <x v="5"/>
    <n v="3.8850000000000002"/>
    <n v="111"/>
    <n v="-107.11499999999999"/>
  </r>
  <r>
    <n v="19831"/>
    <d v="2021-02-06T00:00:00"/>
    <s v="Mid"/>
    <n v="635"/>
    <n v="164"/>
    <s v="Approved"/>
    <s v=""/>
    <d v="2021-03-08T00:00:00"/>
    <d v="2021-04-07T00:00:00"/>
    <d v="2021-05-07T00:00:00"/>
    <d v="2021-03-17T00:00:00"/>
    <d v="2021-04-07T00:00:00"/>
    <d v="2021-05-07T00:00:00"/>
    <s v="Paid Back"/>
    <x v="14"/>
    <n v="5.74"/>
    <n v="0"/>
    <n v="5.74"/>
  </r>
  <r>
    <n v="19832"/>
    <d v="2021-01-16T00:00:00"/>
    <s v="Mid"/>
    <n v="607"/>
    <n v="84"/>
    <s v="Declined"/>
    <s v="Compliance"/>
    <d v="1899-12-30T00:00:00"/>
    <d v="1899-12-30T00:00:00"/>
    <d v="1899-12-30T00:00:00"/>
    <d v="1899-12-30T00:00:00"/>
    <d v="1899-12-30T00:00:00"/>
    <d v="1899-12-30T00:00:00"/>
    <s v=""/>
    <x v="89"/>
    <n v="0"/>
    <n v="0"/>
    <n v="0"/>
  </r>
  <r>
    <n v="19833"/>
    <d v="2021-02-08T00:00:00"/>
    <s v="Low"/>
    <n v="660"/>
    <n v="106"/>
    <s v="Approved"/>
    <s v=""/>
    <d v="2021-03-10T00:00:00"/>
    <d v="2021-04-09T00:00:00"/>
    <d v="2021-05-09T00:00:00"/>
    <d v="2021-03-17T00:00:00"/>
    <d v="2021-04-09T00:00:00"/>
    <d v="2021-05-09T00:00:00"/>
    <s v="Defaulted"/>
    <x v="8"/>
    <n v="3.7100000000000004"/>
    <n v="106"/>
    <n v="-102.29"/>
  </r>
  <r>
    <n v="19834"/>
    <d v="2021-02-15T00:00:00"/>
    <s v="Low"/>
    <n v="649"/>
    <n v="114"/>
    <s v="Approved"/>
    <s v=""/>
    <d v="2021-03-17T00:00:00"/>
    <d v="2021-04-16T00:00:00"/>
    <d v="2021-05-16T00:00:00"/>
    <d v="2021-03-17T00:00:00"/>
    <d v="2021-04-16T00:00:00"/>
    <d v="2021-05-16T00:00:00"/>
    <s v="Paid Back"/>
    <x v="43"/>
    <n v="3.99"/>
    <n v="0"/>
    <n v="3.99"/>
  </r>
  <r>
    <n v="19835"/>
    <d v="2021-02-19T00:00:00"/>
    <s v="High"/>
    <n v="615"/>
    <n v="75"/>
    <s v="Approved"/>
    <s v=""/>
    <d v="2021-03-21T00:00:00"/>
    <d v="2021-04-20T00:00:00"/>
    <d v="2021-05-20T00:00:00"/>
    <d v="2021-04-06T00:00:00"/>
    <d v="2021-04-20T00:00:00"/>
    <d v="2021-05-20T00:00:00"/>
    <s v="Paid Back"/>
    <x v="51"/>
    <n v="2.6250000000000004"/>
    <n v="0"/>
    <n v="2.6250000000000004"/>
  </r>
  <r>
    <n v="19836"/>
    <d v="2021-02-06T00:00:00"/>
    <s v="Mid"/>
    <n v="633"/>
    <n v="79"/>
    <s v="Approved"/>
    <s v=""/>
    <d v="2021-03-08T00:00:00"/>
    <d v="2021-04-07T00:00:00"/>
    <d v="2021-05-07T00:00:00"/>
    <d v="2021-03-10T00:00:00"/>
    <d v="2021-04-07T00:00:00"/>
    <d v="2021-05-07T00:00:00"/>
    <s v="Defaulted"/>
    <x v="14"/>
    <n v="2.7650000000000001"/>
    <n v="79"/>
    <n v="-76.234999999999999"/>
  </r>
  <r>
    <n v="19837"/>
    <d v="2021-03-04T00:00:00"/>
    <s v="Mid"/>
    <n v="594"/>
    <n v="85"/>
    <s v="Declined"/>
    <s v="Fraud Risk"/>
    <d v="1899-12-30T00:00:00"/>
    <d v="1899-12-30T00:00:00"/>
    <d v="1899-12-30T00:00:00"/>
    <d v="1899-12-30T00:00:00"/>
    <d v="1899-12-30T00:00:00"/>
    <d v="1899-12-30T00:00:00"/>
    <s v=""/>
    <x v="54"/>
    <n v="0"/>
    <n v="0"/>
    <n v="0"/>
  </r>
  <r>
    <n v="19838"/>
    <d v="2021-03-09T00:00:00"/>
    <s v="Low"/>
    <n v="670"/>
    <n v="88"/>
    <s v="Approved"/>
    <s v=""/>
    <d v="2021-04-08T00:00:00"/>
    <d v="2021-05-08T00:00:00"/>
    <d v="2021-06-07T00:00:00"/>
    <d v="2021-04-14T00:00:00"/>
    <d v="2021-05-08T00:00:00"/>
    <d v="2021-06-07T00:00:00"/>
    <s v="Defaulted"/>
    <x v="36"/>
    <n v="3.08"/>
    <n v="88"/>
    <n v="-84.92"/>
  </r>
  <r>
    <n v="19839"/>
    <d v="2021-03-28T00:00:00"/>
    <s v="Mid"/>
    <n v="632"/>
    <n v="158"/>
    <s v="Approved"/>
    <s v=""/>
    <d v="2021-04-27T00:00:00"/>
    <d v="2021-05-27T00:00:00"/>
    <d v="2021-06-26T00:00:00"/>
    <d v="2021-05-04T00:00:00"/>
    <d v="2021-05-27T00:00:00"/>
    <d v="2021-06-26T00:00:00"/>
    <s v="Paid Back"/>
    <x v="50"/>
    <n v="5.53"/>
    <n v="0"/>
    <n v="5.53"/>
  </r>
  <r>
    <n v="19840"/>
    <d v="2021-01-23T00:00:00"/>
    <s v="Mid"/>
    <n v="660"/>
    <n v="48"/>
    <s v="Approved"/>
    <s v=""/>
    <d v="2021-02-22T00:00:00"/>
    <d v="2021-03-24T00:00:00"/>
    <d v="2021-04-23T00:00:00"/>
    <d v="2021-03-02T00:00:00"/>
    <d v="2021-03-24T00:00:00"/>
    <d v="2021-04-23T00:00:00"/>
    <s v="Paid Back"/>
    <x v="4"/>
    <n v="1.6800000000000002"/>
    <n v="0"/>
    <n v="1.6800000000000002"/>
  </r>
  <r>
    <n v="19841"/>
    <d v="2021-02-10T00:00:00"/>
    <s v="Low"/>
    <n v="662"/>
    <n v="85"/>
    <s v="Approved"/>
    <s v=""/>
    <d v="2021-03-12T00:00:00"/>
    <d v="2021-04-11T00:00:00"/>
    <d v="2021-05-11T00:00:00"/>
    <d v="2021-03-12T00:00:00"/>
    <d v="2021-04-11T00:00:00"/>
    <d v="2021-05-11T00:00:00"/>
    <s v="Defaulted"/>
    <x v="20"/>
    <n v="2.9750000000000001"/>
    <n v="85"/>
    <n v="-82.025000000000006"/>
  </r>
  <r>
    <n v="19842"/>
    <d v="2021-02-08T00:00:00"/>
    <s v="Mid"/>
    <n v="618"/>
    <n v="68"/>
    <s v="Declined"/>
    <s v="Compliance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9843"/>
    <d v="2021-01-20T00:00:00"/>
    <s v="Mid"/>
    <n v="666"/>
    <n v="119"/>
    <s v="Approved"/>
    <s v=""/>
    <d v="2021-02-19T00:00:00"/>
    <d v="2021-03-21T00:00:00"/>
    <d v="2021-04-20T00:00:00"/>
    <d v="2021-02-23T00:00:00"/>
    <d v="2021-03-21T00:00:00"/>
    <d v="2021-04-20T00:00:00"/>
    <s v="Defaulted"/>
    <x v="76"/>
    <n v="4.165"/>
    <n v="119"/>
    <n v="-114.83499999999999"/>
  </r>
  <r>
    <n v="19844"/>
    <d v="2021-02-23T00:00:00"/>
    <s v="Mid"/>
    <n v="670"/>
    <n v="91"/>
    <s v="Approved"/>
    <s v=""/>
    <d v="2021-03-25T00:00:00"/>
    <d v="2021-04-24T00:00:00"/>
    <d v="2021-05-24T00:00:00"/>
    <d v="2021-03-26T00:00:00"/>
    <d v="2021-04-24T00:00:00"/>
    <d v="2021-05-24T00:00:00"/>
    <s v="Defaulted"/>
    <x v="48"/>
    <n v="3.1850000000000005"/>
    <n v="91"/>
    <n v="-87.814999999999998"/>
  </r>
  <r>
    <n v="19845"/>
    <d v="2021-03-10T00:00:00"/>
    <s v="Low"/>
    <n v="587"/>
    <n v="114"/>
    <s v="Declined"/>
    <s v="Eligibility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19846"/>
    <d v="2021-03-09T00:00:00"/>
    <s v="Low"/>
    <n v="670"/>
    <n v="88"/>
    <s v="Approved"/>
    <s v=""/>
    <d v="2021-04-08T00:00:00"/>
    <d v="2021-05-08T00:00:00"/>
    <d v="2021-06-07T00:00:00"/>
    <d v="2021-04-17T00:00:00"/>
    <d v="2021-05-08T00:00:00"/>
    <d v="2021-06-07T00:00:00"/>
    <s v="Paid Back"/>
    <x v="36"/>
    <n v="3.08"/>
    <n v="0"/>
    <n v="3.08"/>
  </r>
  <r>
    <n v="19847"/>
    <d v="2021-02-21T00:00:00"/>
    <s v="Mid"/>
    <n v="590"/>
    <n v="106"/>
    <s v="Declined"/>
    <s v="Credit Risk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19848"/>
    <d v="2021-02-28T00:00:00"/>
    <s v="Low"/>
    <n v="621"/>
    <n v="87"/>
    <s v="Declined"/>
    <s v="Credit Risk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9849"/>
    <d v="2021-03-09T00:00:00"/>
    <s v="Low"/>
    <n v="686"/>
    <n v="120"/>
    <s v="Approved"/>
    <s v=""/>
    <d v="2021-04-08T00:00:00"/>
    <d v="2021-05-08T00:00:00"/>
    <d v="2021-06-07T00:00:00"/>
    <d v="2021-04-08T00:00:00"/>
    <d v="2021-05-08T00:00:00"/>
    <d v="2021-06-07T00:00:00"/>
    <s v="Paid Back"/>
    <x v="36"/>
    <n v="4.2"/>
    <n v="0"/>
    <n v="4.2"/>
  </r>
  <r>
    <n v="19850"/>
    <d v="2021-03-28T00:00:00"/>
    <s v="Mid"/>
    <n v="653"/>
    <n v="156"/>
    <s v="Approved"/>
    <s v=""/>
    <d v="2021-04-27T00:00:00"/>
    <d v="2021-05-27T00:00:00"/>
    <d v="2021-06-26T00:00:00"/>
    <d v="2021-04-27T00:00:00"/>
    <d v="2021-05-27T00:00:00"/>
    <d v="2021-06-26T00:00:00"/>
    <s v="Paid Back"/>
    <x v="50"/>
    <n v="5.4600000000000009"/>
    <n v="0"/>
    <n v="5.4600000000000009"/>
  </r>
  <r>
    <n v="19851"/>
    <d v="2021-02-13T00:00:00"/>
    <s v="Mid"/>
    <n v="625"/>
    <n v="94"/>
    <s v="Approved"/>
    <s v=""/>
    <d v="2021-03-15T00:00:00"/>
    <d v="2021-04-14T00:00:00"/>
    <d v="2021-05-14T00:00:00"/>
    <d v="2021-04-12T00:00:00"/>
    <d v="2021-04-14T00:00:00"/>
    <d v="2021-05-14T00:00:00"/>
    <s v="Paid Back"/>
    <x v="67"/>
    <n v="3.2900000000000005"/>
    <n v="0"/>
    <n v="3.2900000000000005"/>
  </r>
  <r>
    <n v="19852"/>
    <d v="2021-03-26T00:00:00"/>
    <s v="Low"/>
    <n v="618"/>
    <n v="72"/>
    <s v="Declined"/>
    <s v="System Issue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19853"/>
    <d v="2021-03-20T00:00:00"/>
    <s v="Mid"/>
    <n v="636"/>
    <n v="77"/>
    <s v="Approved"/>
    <s v=""/>
    <d v="2021-04-19T00:00:00"/>
    <d v="2021-05-19T00:00:00"/>
    <d v="2021-06-18T00:00:00"/>
    <d v="2021-04-30T00:00:00"/>
    <d v="2021-05-19T00:00:00"/>
    <d v="2021-06-18T00:00:00"/>
    <s v="Paid Back"/>
    <x v="10"/>
    <n v="2.6950000000000003"/>
    <n v="0"/>
    <n v="2.6950000000000003"/>
  </r>
  <r>
    <n v="19854"/>
    <d v="2021-01-25T00:00:00"/>
    <s v="Mid"/>
    <n v="614"/>
    <n v="116"/>
    <s v="Declined"/>
    <s v="Compliance"/>
    <d v="1899-12-30T00:00:00"/>
    <d v="1899-12-30T00:00:00"/>
    <d v="1899-12-30T00:00:00"/>
    <d v="1899-12-30T00:00:00"/>
    <d v="1899-12-30T00:00:00"/>
    <d v="1899-12-30T00:00:00"/>
    <s v=""/>
    <x v="30"/>
    <n v="0"/>
    <n v="0"/>
    <n v="0"/>
  </r>
  <r>
    <n v="19855"/>
    <d v="2021-03-10T00:00:00"/>
    <s v="Low"/>
    <n v="675"/>
    <n v="114"/>
    <s v="Approved"/>
    <s v=""/>
    <d v="2021-04-09T00:00:00"/>
    <d v="2021-05-09T00:00:00"/>
    <d v="2021-06-08T00:00:00"/>
    <d v="2021-04-15T00:00:00"/>
    <d v="2021-05-09T00:00:00"/>
    <d v="2021-06-08T00:00:00"/>
    <s v="Paid Back"/>
    <x v="13"/>
    <n v="3.99"/>
    <n v="0"/>
    <n v="3.99"/>
  </r>
  <r>
    <n v="19856"/>
    <d v="2021-04-02T00:00:00"/>
    <s v="Mid"/>
    <n v="647"/>
    <n v="100"/>
    <s v="Approved"/>
    <s v=""/>
    <d v="2021-05-02T00:00:00"/>
    <d v="2021-06-01T00:00:00"/>
    <d v="2021-07-01T00:00:00"/>
    <d v="2021-05-02T00:00:00"/>
    <d v="2021-06-01T00:00:00"/>
    <d v="2021-07-01T00:00:00"/>
    <s v="Paid Back"/>
    <x v="31"/>
    <n v="3.5000000000000004"/>
    <n v="0"/>
    <n v="3.5000000000000004"/>
  </r>
  <r>
    <n v="19857"/>
    <d v="2021-03-22T00:00:00"/>
    <s v="Mid"/>
    <n v="646"/>
    <n v="69"/>
    <s v="Approved"/>
    <s v=""/>
    <d v="2021-04-21T00:00:00"/>
    <d v="2021-05-21T00:00:00"/>
    <d v="2021-06-20T00:00:00"/>
    <d v="2021-04-30T00:00:00"/>
    <d v="2021-05-21T00:00:00"/>
    <d v="2021-06-20T00:00:00"/>
    <s v="Paid Back"/>
    <x v="52"/>
    <n v="2.415"/>
    <n v="0"/>
    <n v="2.415"/>
  </r>
  <r>
    <n v="19858"/>
    <d v="2021-01-16T00:00:00"/>
    <s v="Low"/>
    <n v="584"/>
    <n v="83"/>
    <s v="Declined"/>
    <s v="System Issue"/>
    <d v="1899-12-30T00:00:00"/>
    <d v="1899-12-30T00:00:00"/>
    <d v="1899-12-30T00:00:00"/>
    <d v="1899-12-30T00:00:00"/>
    <d v="1899-12-30T00:00:00"/>
    <d v="1899-12-30T00:00:00"/>
    <s v=""/>
    <x v="89"/>
    <n v="0"/>
    <n v="0"/>
    <n v="0"/>
  </r>
  <r>
    <n v="19859"/>
    <d v="2021-02-14T00:00:00"/>
    <s v="Low"/>
    <n v="643"/>
    <n v="65"/>
    <s v="Approved"/>
    <s v=""/>
    <d v="2021-03-16T00:00:00"/>
    <d v="2021-04-15T00:00:00"/>
    <d v="2021-05-15T00:00:00"/>
    <d v="2021-03-16T00:00:00"/>
    <d v="2021-04-15T00:00:00"/>
    <d v="2021-05-15T00:00:00"/>
    <s v="Defaulted"/>
    <x v="39"/>
    <n v="2.2750000000000004"/>
    <n v="65"/>
    <n v="-62.725000000000001"/>
  </r>
  <r>
    <n v="19860"/>
    <d v="2021-01-05T00:00:00"/>
    <s v="Low"/>
    <n v="703"/>
    <n v="126"/>
    <s v="Approved"/>
    <s v=""/>
    <d v="2021-02-04T00:00:00"/>
    <d v="2021-03-06T00:00:00"/>
    <d v="2021-04-05T00:00:00"/>
    <d v="2021-02-13T00:00:00"/>
    <d v="2021-03-06T00:00:00"/>
    <d v="2021-04-05T00:00:00"/>
    <s v="Defaulted"/>
    <x v="84"/>
    <n v="4.41"/>
    <n v="126"/>
    <n v="-121.59"/>
  </r>
  <r>
    <n v="19861"/>
    <d v="2021-01-05T00:00:00"/>
    <s v="Mid"/>
    <n v="678"/>
    <n v="108"/>
    <s v="Approved"/>
    <s v=""/>
    <d v="2021-02-04T00:00:00"/>
    <d v="2021-03-06T00:00:00"/>
    <d v="2021-04-05T00:00:00"/>
    <d v="2021-02-04T00:00:00"/>
    <d v="2021-03-06T00:00:00"/>
    <d v="2021-04-05T00:00:00"/>
    <s v="Paid Back"/>
    <x v="84"/>
    <n v="3.7800000000000002"/>
    <n v="0"/>
    <n v="3.7800000000000002"/>
  </r>
  <r>
    <n v="19862"/>
    <d v="2021-02-13T00:00:00"/>
    <s v="High"/>
    <n v="636"/>
    <n v="120"/>
    <s v="Approved"/>
    <s v=""/>
    <d v="2021-03-15T00:00:00"/>
    <d v="2021-04-14T00:00:00"/>
    <d v="2021-05-14T00:00:00"/>
    <d v="2021-04-08T00:00:00"/>
    <d v="2021-04-14T00:00:00"/>
    <d v="2021-05-14T00:00:00"/>
    <s v="Defaulted"/>
    <x v="67"/>
    <n v="4.2"/>
    <n v="120"/>
    <n v="-115.8"/>
  </r>
  <r>
    <n v="19863"/>
    <d v="2021-02-08T00:00:00"/>
    <s v="High"/>
    <n v="590"/>
    <n v="27"/>
    <s v="Declined"/>
    <s v="Fraud Risk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9864"/>
    <d v="2021-03-20T00:00:00"/>
    <s v="Low"/>
    <n v="633"/>
    <n v="104"/>
    <s v="Declined"/>
    <s v="Eligibility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19865"/>
    <d v="2021-02-09T00:00:00"/>
    <s v="High"/>
    <n v="580"/>
    <n v="34"/>
    <s v="Declined"/>
    <s v="Eligibility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19866"/>
    <d v="2021-03-11T00:00:00"/>
    <s v="Low"/>
    <n v="550"/>
    <n v="118"/>
    <s v="Declined"/>
    <s v="System Issue"/>
    <d v="1899-12-30T00:00:00"/>
    <d v="1899-12-30T00:00:00"/>
    <d v="1899-12-30T00:00:00"/>
    <d v="1899-12-30T00:00:00"/>
    <d v="1899-12-30T00:00:00"/>
    <d v="1899-12-30T00:00:00"/>
    <s v=""/>
    <x v="83"/>
    <n v="0"/>
    <n v="0"/>
    <n v="0"/>
  </r>
  <r>
    <n v="19867"/>
    <d v="2021-02-25T00:00:00"/>
    <s v="Low"/>
    <n v="644"/>
    <n v="75"/>
    <s v="Approved"/>
    <s v=""/>
    <d v="2021-03-27T00:00:00"/>
    <d v="2021-04-26T00:00:00"/>
    <d v="2021-05-26T00:00:00"/>
    <d v="2021-04-01T00:00:00"/>
    <d v="2021-04-26T00:00:00"/>
    <d v="2021-05-26T00:00:00"/>
    <s v="Paid Back"/>
    <x v="74"/>
    <n v="2.6250000000000004"/>
    <n v="0"/>
    <n v="2.6250000000000004"/>
  </r>
  <r>
    <n v="19868"/>
    <d v="2021-02-06T00:00:00"/>
    <s v="Low"/>
    <n v="676"/>
    <n v="83"/>
    <s v="Approved"/>
    <s v=""/>
    <d v="2021-03-08T00:00:00"/>
    <d v="2021-04-07T00:00:00"/>
    <d v="2021-05-07T00:00:00"/>
    <d v="2021-03-11T00:00:00"/>
    <d v="2021-04-07T00:00:00"/>
    <d v="2021-05-07T00:00:00"/>
    <s v="Paid Back"/>
    <x v="14"/>
    <n v="2.9050000000000002"/>
    <n v="0"/>
    <n v="2.9050000000000002"/>
  </r>
  <r>
    <n v="19869"/>
    <d v="2021-02-27T00:00:00"/>
    <s v="Low"/>
    <n v="700"/>
    <n v="132"/>
    <s v="Approved"/>
    <s v=""/>
    <d v="2021-03-29T00:00:00"/>
    <d v="2021-04-28T00:00:00"/>
    <d v="2021-05-28T00:00:00"/>
    <d v="2021-04-04T00:00:00"/>
    <d v="2021-04-28T00:00:00"/>
    <d v="2021-05-28T00:00:00"/>
    <s v="Paid Back"/>
    <x v="73"/>
    <n v="4.62"/>
    <n v="0"/>
    <n v="4.62"/>
  </r>
  <r>
    <n v="19870"/>
    <d v="2021-01-07T00:00:00"/>
    <s v="Mid"/>
    <n v="621"/>
    <n v="62"/>
    <s v="Approved"/>
    <s v=""/>
    <d v="2021-02-06T00:00:00"/>
    <d v="2021-03-08T00:00:00"/>
    <d v="2021-04-07T00:00:00"/>
    <d v="2021-03-09T00:00:00"/>
    <d v="2021-03-08T00:00:00"/>
    <d v="2021-04-07T00:00:00"/>
    <s v="Defaulted"/>
    <x v="1"/>
    <n v="2.1700000000000004"/>
    <n v="62"/>
    <n v="-59.83"/>
  </r>
  <r>
    <n v="19871"/>
    <d v="2021-02-03T00:00:00"/>
    <s v="Low"/>
    <n v="581"/>
    <n v="72"/>
    <s v="Declined"/>
    <s v="Fraud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9872"/>
    <d v="2021-03-01T00:00:00"/>
    <s v="Mid"/>
    <n v="651"/>
    <n v="92"/>
    <s v="Approved"/>
    <s v=""/>
    <d v="2021-03-31T00:00:00"/>
    <d v="2021-04-30T00:00:00"/>
    <d v="2021-05-30T00:00:00"/>
    <d v="2021-04-03T00:00:00"/>
    <d v="2021-04-30T00:00:00"/>
    <d v="2021-05-30T00:00:00"/>
    <s v="Defaulted"/>
    <x v="70"/>
    <n v="3.22"/>
    <n v="92"/>
    <n v="-88.78"/>
  </r>
  <r>
    <n v="19873"/>
    <d v="2021-03-27T00:00:00"/>
    <s v="Mid"/>
    <n v="631"/>
    <n v="90"/>
    <s v="Approved"/>
    <s v=""/>
    <d v="2021-04-26T00:00:00"/>
    <d v="2021-05-26T00:00:00"/>
    <d v="2021-06-25T00:00:00"/>
    <d v="2021-06-01T00:00:00"/>
    <d v="2021-05-26T00:00:00"/>
    <d v="2021-06-25T00:00:00"/>
    <s v="Paid Back"/>
    <x v="57"/>
    <n v="3.1500000000000004"/>
    <n v="0"/>
    <n v="3.1500000000000004"/>
  </r>
  <r>
    <n v="19874"/>
    <d v="2021-03-28T00:00:00"/>
    <s v="Mid"/>
    <n v="654"/>
    <n v="113"/>
    <s v="Approved"/>
    <s v=""/>
    <d v="2021-04-27T00:00:00"/>
    <d v="2021-05-27T00:00:00"/>
    <d v="2021-06-26T00:00:00"/>
    <d v="2021-04-27T00:00:00"/>
    <d v="2021-05-27T00:00:00"/>
    <d v="2021-06-26T00:00:00"/>
    <s v="Defaulted"/>
    <x v="50"/>
    <n v="3.9550000000000005"/>
    <n v="113"/>
    <n v="-109.045"/>
  </r>
  <r>
    <n v="19875"/>
    <d v="2021-02-20T00:00:00"/>
    <s v="Low"/>
    <n v="608"/>
    <n v="95"/>
    <s v="Declined"/>
    <s v="Complianc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9876"/>
    <d v="2021-02-08T00:00:00"/>
    <s v="Low"/>
    <n v="616"/>
    <n v="76"/>
    <s v="Declined"/>
    <s v="System Issue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9877"/>
    <d v="2021-02-18T00:00:00"/>
    <s v="Mid"/>
    <n v="577"/>
    <n v="156"/>
    <s v="Declined"/>
    <s v="Eligibility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9878"/>
    <d v="2021-04-02T00:00:00"/>
    <s v="Mid"/>
    <n v="665"/>
    <n v="87"/>
    <s v="Approved"/>
    <s v=""/>
    <d v="2021-05-02T00:00:00"/>
    <d v="2021-06-01T00:00:00"/>
    <d v="2021-07-01T00:00:00"/>
    <d v="2021-05-07T00:00:00"/>
    <d v="2021-06-01T00:00:00"/>
    <d v="2021-07-01T00:00:00"/>
    <s v="Defaulted"/>
    <x v="31"/>
    <n v="3.0450000000000004"/>
    <n v="87"/>
    <n v="-83.954999999999998"/>
  </r>
  <r>
    <n v="19879"/>
    <d v="2021-01-05T00:00:00"/>
    <s v="Low"/>
    <n v="700"/>
    <n v="154"/>
    <s v="Approved"/>
    <s v=""/>
    <d v="2021-02-04T00:00:00"/>
    <d v="2021-03-06T00:00:00"/>
    <d v="2021-04-05T00:00:00"/>
    <d v="2021-02-10T00:00:00"/>
    <d v="2021-03-06T00:00:00"/>
    <d v="2021-04-05T00:00:00"/>
    <s v="Defaulted"/>
    <x v="84"/>
    <n v="5.3900000000000006"/>
    <n v="154"/>
    <n v="-148.61000000000001"/>
  </r>
  <r>
    <n v="19880"/>
    <d v="2021-02-23T00:00:00"/>
    <s v="Mid"/>
    <n v="621"/>
    <n v="83"/>
    <s v="Approved"/>
    <s v=""/>
    <d v="2021-03-25T00:00:00"/>
    <d v="2021-04-24T00:00:00"/>
    <d v="2021-05-24T00:00:00"/>
    <d v="2021-03-31T00:00:00"/>
    <d v="2021-04-24T00:00:00"/>
    <d v="2021-05-24T00:00:00"/>
    <s v="Paid Back"/>
    <x v="48"/>
    <n v="2.9050000000000002"/>
    <n v="0"/>
    <n v="2.9050000000000002"/>
  </r>
  <r>
    <n v="19881"/>
    <d v="2021-03-28T00:00:00"/>
    <s v="Low"/>
    <n v="570"/>
    <n v="36"/>
    <s v="Declined"/>
    <s v="Eligibility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19882"/>
    <d v="2021-02-14T00:00:00"/>
    <s v="High"/>
    <n v="619"/>
    <n v="44"/>
    <s v="Approved"/>
    <s v=""/>
    <d v="2021-03-16T00:00:00"/>
    <d v="2021-04-15T00:00:00"/>
    <d v="2021-05-15T00:00:00"/>
    <d v="2021-03-21T00:00:00"/>
    <d v="2021-04-15T00:00:00"/>
    <d v="2021-05-15T00:00:00"/>
    <s v="Paid Back"/>
    <x v="39"/>
    <n v="1.54"/>
    <n v="0"/>
    <n v="1.54"/>
  </r>
  <r>
    <n v="19883"/>
    <d v="2021-01-06T00:00:00"/>
    <s v="Mid"/>
    <n v="588"/>
    <n v="74"/>
    <s v="Declined"/>
    <s v="Credit Risk"/>
    <d v="1899-12-30T00:00:00"/>
    <d v="1899-12-30T00:00:00"/>
    <d v="1899-12-30T00:00:00"/>
    <d v="1899-12-30T00:00:00"/>
    <d v="1899-12-30T00:00:00"/>
    <d v="1899-12-30T00:00:00"/>
    <s v=""/>
    <x v="15"/>
    <n v="0"/>
    <n v="0"/>
    <n v="0"/>
  </r>
  <r>
    <n v="19884"/>
    <d v="2021-02-23T00:00:00"/>
    <s v="Mid"/>
    <n v="607"/>
    <n v="55"/>
    <s v="Declined"/>
    <s v="Eligibility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19885"/>
    <d v="2021-03-05T00:00:00"/>
    <s v="Mid"/>
    <n v="619"/>
    <n v="108"/>
    <s v="Declined"/>
    <s v="Credit Risk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19886"/>
    <d v="2021-03-30T00:00:00"/>
    <s v="Mid"/>
    <n v="575"/>
    <n v="70"/>
    <s v="Declined"/>
    <s v="Eligibility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9887"/>
    <d v="2021-03-04T00:00:00"/>
    <s v="Mid"/>
    <n v="658"/>
    <n v="88"/>
    <s v="Approved"/>
    <s v=""/>
    <d v="2021-04-03T00:00:00"/>
    <d v="2021-05-03T00:00:00"/>
    <d v="2021-06-02T00:00:00"/>
    <d v="2021-04-09T00:00:00"/>
    <d v="2021-05-03T00:00:00"/>
    <d v="2021-06-02T00:00:00"/>
    <s v="Paid Back"/>
    <x v="54"/>
    <n v="3.08"/>
    <n v="0"/>
    <n v="3.08"/>
  </r>
  <r>
    <n v="19888"/>
    <d v="2021-01-23T00:00:00"/>
    <s v="Mid"/>
    <n v="617"/>
    <n v="117"/>
    <s v="Declined"/>
    <s v="Credit Risk"/>
    <d v="1899-12-30T00:00:00"/>
    <d v="1899-12-30T00:00:00"/>
    <d v="1899-12-30T00:00:00"/>
    <d v="1899-12-30T00:00:00"/>
    <d v="1899-12-30T00:00:00"/>
    <d v="1899-12-30T00:00:00"/>
    <s v=""/>
    <x v="4"/>
    <n v="0"/>
    <n v="0"/>
    <n v="0"/>
  </r>
  <r>
    <n v="19889"/>
    <d v="2021-04-01T00:00:00"/>
    <s v="Low"/>
    <n v="574"/>
    <n v="117"/>
    <s v="Declined"/>
    <s v="Compliance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19890"/>
    <d v="2021-02-16T00:00:00"/>
    <s v="Low"/>
    <n v="658"/>
    <n v="85"/>
    <s v="Approved"/>
    <s v=""/>
    <d v="2021-03-18T00:00:00"/>
    <d v="2021-04-17T00:00:00"/>
    <d v="2021-05-17T00:00:00"/>
    <d v="2021-03-23T00:00:00"/>
    <d v="2021-04-17T00:00:00"/>
    <d v="2021-05-17T00:00:00"/>
    <s v="Paid Back"/>
    <x v="35"/>
    <n v="2.9750000000000001"/>
    <n v="0"/>
    <n v="2.9750000000000001"/>
  </r>
  <r>
    <n v="19891"/>
    <d v="2021-03-30T00:00:00"/>
    <s v="Mid"/>
    <n v="592"/>
    <n v="111"/>
    <s v="Declined"/>
    <s v="System Issue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19892"/>
    <d v="2021-02-08T00:00:00"/>
    <s v="Mid"/>
    <n v="626"/>
    <n v="96"/>
    <s v="Approved"/>
    <s v=""/>
    <d v="2021-03-10T00:00:00"/>
    <d v="2021-04-09T00:00:00"/>
    <d v="2021-05-09T00:00:00"/>
    <d v="2021-03-24T00:00:00"/>
    <d v="2021-04-09T00:00:00"/>
    <d v="2021-05-09T00:00:00"/>
    <s v="Paid Back"/>
    <x v="8"/>
    <n v="3.3600000000000003"/>
    <n v="0"/>
    <n v="3.3600000000000003"/>
  </r>
  <r>
    <n v="19893"/>
    <d v="2021-03-13T00:00:00"/>
    <s v="High"/>
    <n v="624"/>
    <n v="72"/>
    <s v="Approved"/>
    <s v=""/>
    <d v="2021-04-12T00:00:00"/>
    <d v="2021-05-12T00:00:00"/>
    <d v="2021-06-11T00:00:00"/>
    <d v="2021-04-15T00:00:00"/>
    <d v="2021-05-12T00:00:00"/>
    <d v="2021-06-11T00:00:00"/>
    <s v="Paid Back"/>
    <x v="5"/>
    <n v="2.5200000000000005"/>
    <n v="0"/>
    <n v="2.5200000000000005"/>
  </r>
  <r>
    <n v="19894"/>
    <d v="2021-02-15T00:00:00"/>
    <s v="Low"/>
    <n v="624"/>
    <n v="-12"/>
    <s v="Declined"/>
    <s v="Credit Risk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9895"/>
    <d v="2021-03-04T00:00:00"/>
    <s v="High"/>
    <n v="553"/>
    <n v="64"/>
    <s v="Declined"/>
    <s v="Compliance"/>
    <d v="1899-12-30T00:00:00"/>
    <d v="1899-12-30T00:00:00"/>
    <d v="1899-12-30T00:00:00"/>
    <d v="1899-12-30T00:00:00"/>
    <d v="1899-12-30T00:00:00"/>
    <d v="1899-12-30T00:00:00"/>
    <s v=""/>
    <x v="54"/>
    <n v="0"/>
    <n v="0"/>
    <n v="0"/>
  </r>
  <r>
    <n v="19896"/>
    <d v="2021-02-23T00:00:00"/>
    <s v="High"/>
    <n v="691"/>
    <n v="44"/>
    <s v="Approved"/>
    <s v=""/>
    <d v="2021-03-25T00:00:00"/>
    <d v="2021-04-24T00:00:00"/>
    <d v="2021-05-24T00:00:00"/>
    <d v="2021-03-27T00:00:00"/>
    <d v="2021-04-24T00:00:00"/>
    <d v="2021-05-24T00:00:00"/>
    <s v="Paid Back"/>
    <x v="48"/>
    <n v="1.54"/>
    <n v="0"/>
    <n v="1.54"/>
  </r>
  <r>
    <n v="19897"/>
    <d v="2021-02-15T00:00:00"/>
    <s v="Mid"/>
    <n v="660"/>
    <n v="87"/>
    <s v="Approved"/>
    <s v=""/>
    <d v="2021-03-17T00:00:00"/>
    <d v="2021-04-16T00:00:00"/>
    <d v="2021-05-16T00:00:00"/>
    <d v="2021-03-26T00:00:00"/>
    <d v="2021-04-16T00:00:00"/>
    <d v="2021-05-16T00:00:00"/>
    <s v="Paid Back"/>
    <x v="43"/>
    <n v="3.0450000000000004"/>
    <n v="0"/>
    <n v="3.0450000000000004"/>
  </r>
  <r>
    <n v="19898"/>
    <d v="2021-03-15T00:00:00"/>
    <s v="Mid"/>
    <n v="587"/>
    <n v="70"/>
    <s v="Declined"/>
    <s v="Credit Risk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9899"/>
    <d v="2021-03-15T00:00:00"/>
    <s v="Mid"/>
    <n v="610"/>
    <n v="102"/>
    <s v="Declined"/>
    <s v="Compliance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9900"/>
    <d v="2021-03-03T00:00:00"/>
    <s v="Low"/>
    <n v="586"/>
    <n v="138"/>
    <s v="Declined"/>
    <s v="Compliance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19901"/>
    <d v="2021-03-29T00:00:00"/>
    <s v="Low"/>
    <n v="613"/>
    <n v="102"/>
    <s v="Declined"/>
    <s v="Credit Risk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9902"/>
    <d v="2021-01-29T00:00:00"/>
    <s v="Low"/>
    <n v="627"/>
    <n v="95"/>
    <s v="Declined"/>
    <s v="Eligibility"/>
    <d v="1899-12-30T00:00:00"/>
    <d v="1899-12-30T00:00:00"/>
    <d v="1899-12-30T00:00:00"/>
    <d v="1899-12-30T00:00:00"/>
    <d v="1899-12-30T00:00:00"/>
    <d v="1899-12-30T00:00:00"/>
    <s v=""/>
    <x v="45"/>
    <n v="0"/>
    <n v="0"/>
    <n v="0"/>
  </r>
  <r>
    <n v="19903"/>
    <d v="2021-03-02T00:00:00"/>
    <s v="Low"/>
    <n v="690"/>
    <n v="78"/>
    <s v="Approved"/>
    <s v=""/>
    <d v="2021-04-01T00:00:00"/>
    <d v="2021-05-01T00:00:00"/>
    <d v="2021-05-31T00:00:00"/>
    <d v="2021-04-02T00:00:00"/>
    <d v="2021-05-01T00:00:00"/>
    <d v="2021-05-31T00:00:00"/>
    <s v="Defaulted"/>
    <x v="47"/>
    <n v="2.7300000000000004"/>
    <n v="78"/>
    <n v="-75.27"/>
  </r>
  <r>
    <n v="19904"/>
    <d v="2021-03-26T00:00:00"/>
    <s v="High"/>
    <n v="623"/>
    <n v="133"/>
    <s v="Approved"/>
    <s v=""/>
    <d v="2021-04-25T00:00:00"/>
    <d v="2021-05-25T00:00:00"/>
    <d v="2021-06-24T00:00:00"/>
    <d v="2021-05-23T00:00:00"/>
    <d v="2021-05-25T00:00:00"/>
    <d v="2021-06-24T00:00:00"/>
    <s v="Defaulted"/>
    <x v="32"/>
    <n v="4.6550000000000002"/>
    <n v="133"/>
    <n v="-128.345"/>
  </r>
  <r>
    <n v="19905"/>
    <d v="2021-02-15T00:00:00"/>
    <s v="High"/>
    <n v="652"/>
    <n v="68"/>
    <s v="Approved"/>
    <s v=""/>
    <d v="2021-03-17T00:00:00"/>
    <d v="2021-04-16T00:00:00"/>
    <d v="2021-05-16T00:00:00"/>
    <d v="2021-03-24T00:00:00"/>
    <d v="2021-04-16T00:00:00"/>
    <d v="2021-05-16T00:00:00"/>
    <s v="Defaulted"/>
    <x v="43"/>
    <n v="2.3800000000000003"/>
    <n v="68"/>
    <n v="-65.62"/>
  </r>
  <r>
    <n v="19906"/>
    <d v="2021-02-24T00:00:00"/>
    <s v="Mid"/>
    <n v="681"/>
    <n v="87"/>
    <s v="Approved"/>
    <s v=""/>
    <d v="2021-03-26T00:00:00"/>
    <d v="2021-04-25T00:00:00"/>
    <d v="2021-05-25T00:00:00"/>
    <d v="2021-03-27T00:00:00"/>
    <d v="2021-04-25T00:00:00"/>
    <d v="2021-05-25T00:00:00"/>
    <s v="Paid Back"/>
    <x v="12"/>
    <n v="3.0450000000000004"/>
    <n v="0"/>
    <n v="3.0450000000000004"/>
  </r>
  <r>
    <n v="19907"/>
    <d v="2021-02-08T00:00:00"/>
    <s v="Low"/>
    <n v="614"/>
    <n v="88"/>
    <s v="Declined"/>
    <s v="Eligibility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19908"/>
    <d v="2021-03-21T00:00:00"/>
    <s v="Mid"/>
    <n v="576"/>
    <n v="126"/>
    <s v="Declined"/>
    <s v="Eligibility"/>
    <d v="1899-12-30T00:00:00"/>
    <d v="1899-12-30T00:00:00"/>
    <d v="1899-12-30T00:00:00"/>
    <d v="1899-12-30T00:00:00"/>
    <d v="1899-12-30T00:00:00"/>
    <d v="1899-12-30T00:00:00"/>
    <s v=""/>
    <x v="66"/>
    <n v="0"/>
    <n v="0"/>
    <n v="0"/>
  </r>
  <r>
    <n v="19909"/>
    <d v="2021-02-11T00:00:00"/>
    <s v="Low"/>
    <n v="712"/>
    <n v="99"/>
    <s v="Approved"/>
    <s v=""/>
    <d v="2021-03-13T00:00:00"/>
    <d v="2021-04-12T00:00:00"/>
    <d v="2021-05-12T00:00:00"/>
    <d v="2021-03-15T00:00:00"/>
    <d v="2021-04-12T00:00:00"/>
    <d v="2021-05-12T00:00:00"/>
    <s v="Paid Back"/>
    <x v="17"/>
    <n v="3.4650000000000003"/>
    <n v="0"/>
    <n v="3.4650000000000003"/>
  </r>
  <r>
    <n v="19910"/>
    <d v="2021-02-03T00:00:00"/>
    <s v="Mid"/>
    <n v="616"/>
    <n v="98"/>
    <s v="Declined"/>
    <s v="Credit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19911"/>
    <d v="2021-01-27T00:00:00"/>
    <s v="Low"/>
    <n v="624"/>
    <n v="100"/>
    <s v="Declined"/>
    <s v="Eligibility"/>
    <d v="1899-12-30T00:00:00"/>
    <d v="1899-12-30T00:00:00"/>
    <d v="1899-12-30T00:00:00"/>
    <d v="1899-12-30T00:00:00"/>
    <d v="1899-12-30T00:00:00"/>
    <d v="1899-12-30T00:00:00"/>
    <s v=""/>
    <x v="44"/>
    <n v="0"/>
    <n v="0"/>
    <n v="0"/>
  </r>
  <r>
    <n v="19912"/>
    <d v="2021-03-12T00:00:00"/>
    <s v="Mid"/>
    <n v="667"/>
    <n v="77"/>
    <s v="Approved"/>
    <s v=""/>
    <d v="2021-04-11T00:00:00"/>
    <d v="2021-05-11T00:00:00"/>
    <d v="2021-06-10T00:00:00"/>
    <d v="2021-04-16T00:00:00"/>
    <d v="2021-05-11T00:00:00"/>
    <d v="2021-06-10T00:00:00"/>
    <s v="Paid Back"/>
    <x v="78"/>
    <n v="2.6950000000000003"/>
    <n v="0"/>
    <n v="2.6950000000000003"/>
  </r>
  <r>
    <n v="19913"/>
    <d v="2021-03-11T00:00:00"/>
    <s v="Mid"/>
    <n v="648"/>
    <n v="65"/>
    <s v="Approved"/>
    <s v=""/>
    <d v="2021-04-10T00:00:00"/>
    <d v="2021-05-10T00:00:00"/>
    <d v="2021-06-09T00:00:00"/>
    <d v="2021-04-18T00:00:00"/>
    <d v="2021-05-10T00:00:00"/>
    <d v="2021-06-09T00:00:00"/>
    <s v="Defaulted"/>
    <x v="83"/>
    <n v="2.2750000000000004"/>
    <n v="65"/>
    <n v="-62.725000000000001"/>
  </r>
  <r>
    <n v="19914"/>
    <d v="2021-01-12T00:00:00"/>
    <s v="High"/>
    <n v="666"/>
    <n v="119"/>
    <s v="Approved"/>
    <s v=""/>
    <d v="2021-02-11T00:00:00"/>
    <d v="2021-03-13T00:00:00"/>
    <d v="2021-04-12T00:00:00"/>
    <d v="2021-02-15T00:00:00"/>
    <d v="2021-03-13T00:00:00"/>
    <d v="2021-04-12T00:00:00"/>
    <s v="Paid Back"/>
    <x v="75"/>
    <n v="4.165"/>
    <n v="0"/>
    <n v="4.165"/>
  </r>
  <r>
    <n v="19915"/>
    <d v="2021-01-12T00:00:00"/>
    <s v="High"/>
    <n v="625"/>
    <n v="60"/>
    <s v="Approved"/>
    <s v=""/>
    <d v="2021-02-11T00:00:00"/>
    <d v="2021-03-13T00:00:00"/>
    <d v="2021-04-12T00:00:00"/>
    <d v="2021-03-02T00:00:00"/>
    <d v="2021-03-13T00:00:00"/>
    <d v="2021-04-12T00:00:00"/>
    <s v="Defaulted"/>
    <x v="75"/>
    <n v="2.1"/>
    <n v="60"/>
    <n v="-57.9"/>
  </r>
  <r>
    <n v="19916"/>
    <d v="2021-02-27T00:00:00"/>
    <s v="Mid"/>
    <n v="666"/>
    <n v="123"/>
    <s v="Approved"/>
    <s v=""/>
    <d v="2021-03-29T00:00:00"/>
    <d v="2021-04-28T00:00:00"/>
    <d v="2021-05-28T00:00:00"/>
    <d v="2021-04-02T00:00:00"/>
    <d v="2021-04-28T00:00:00"/>
    <d v="2021-05-28T00:00:00"/>
    <s v="Defaulted"/>
    <x v="73"/>
    <n v="4.3050000000000006"/>
    <n v="123"/>
    <n v="-118.69499999999999"/>
  </r>
  <r>
    <n v="19917"/>
    <d v="2021-03-13T00:00:00"/>
    <s v="Low"/>
    <n v="654"/>
    <n v="121"/>
    <s v="Approved"/>
    <s v=""/>
    <d v="2021-04-12T00:00:00"/>
    <d v="2021-05-12T00:00:00"/>
    <d v="2021-06-11T00:00:00"/>
    <d v="2021-04-12T00:00:00"/>
    <d v="2021-05-12T00:00:00"/>
    <d v="2021-06-11T00:00:00"/>
    <s v="Defaulted"/>
    <x v="5"/>
    <n v="4.2350000000000003"/>
    <n v="121"/>
    <n v="-116.765"/>
  </r>
  <r>
    <n v="19918"/>
    <d v="2021-03-13T00:00:00"/>
    <s v="Low"/>
    <n v="518"/>
    <n v="79"/>
    <s v="Declined"/>
    <s v="Credit Risk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9919"/>
    <d v="2021-02-20T00:00:00"/>
    <s v="Low"/>
    <n v="637"/>
    <n v="35"/>
    <s v="Declined"/>
    <s v="System Issu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19920"/>
    <d v="2021-02-21T00:00:00"/>
    <s v="Low"/>
    <n v="680"/>
    <n v="112"/>
    <s v="Approved"/>
    <s v=""/>
    <d v="2021-03-23T00:00:00"/>
    <d v="2021-04-22T00:00:00"/>
    <d v="2021-05-22T00:00:00"/>
    <d v="2021-03-24T00:00:00"/>
    <d v="2021-04-22T00:00:00"/>
    <d v="2021-05-22T00:00:00"/>
    <s v="Paid Back"/>
    <x v="18"/>
    <n v="3.9200000000000004"/>
    <n v="0"/>
    <n v="3.9200000000000004"/>
  </r>
  <r>
    <n v="19921"/>
    <d v="2021-02-08T00:00:00"/>
    <s v="Low"/>
    <n v="645"/>
    <n v="173"/>
    <s v="Approved"/>
    <s v=""/>
    <d v="2021-03-10T00:00:00"/>
    <d v="2021-04-09T00:00:00"/>
    <d v="2021-05-09T00:00:00"/>
    <d v="2021-03-10T00:00:00"/>
    <d v="2021-04-09T00:00:00"/>
    <d v="2021-05-09T00:00:00"/>
    <s v="Defaulted"/>
    <x v="8"/>
    <n v="6.0550000000000006"/>
    <n v="173"/>
    <n v="-166.94499999999999"/>
  </r>
  <r>
    <n v="19922"/>
    <d v="2021-02-04T00:00:00"/>
    <s v="Mid"/>
    <n v="567"/>
    <n v="52"/>
    <s v="Declined"/>
    <s v="Fraud Risk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19923"/>
    <d v="2021-02-18T00:00:00"/>
    <s v="High"/>
    <n v="569"/>
    <n v="173"/>
    <s v="Declined"/>
    <s v="Compliance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9924"/>
    <d v="2021-02-16T00:00:00"/>
    <s v="High"/>
    <n v="557"/>
    <n v="102"/>
    <s v="Declined"/>
    <s v="Eligibility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19925"/>
    <d v="2021-02-22T00:00:00"/>
    <s v="Mid"/>
    <n v="584"/>
    <n v="83"/>
    <s v="Declined"/>
    <s v="Fraud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19926"/>
    <d v="2021-02-01T00:00:00"/>
    <s v="High"/>
    <n v="655"/>
    <n v="67"/>
    <s v="Approved"/>
    <s v=""/>
    <d v="2021-03-03T00:00:00"/>
    <d v="2021-04-02T00:00:00"/>
    <d v="2021-05-02T00:00:00"/>
    <d v="2021-03-08T00:00:00"/>
    <d v="2021-04-02T00:00:00"/>
    <d v="2021-05-02T00:00:00"/>
    <s v="Paid Back"/>
    <x v="42"/>
    <n v="2.3450000000000002"/>
    <n v="0"/>
    <n v="2.3450000000000002"/>
  </r>
  <r>
    <n v="19927"/>
    <d v="2021-02-10T00:00:00"/>
    <s v="Mid"/>
    <n v="605"/>
    <n v="71"/>
    <s v="Declined"/>
    <s v="Credit Risk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19928"/>
    <d v="2021-03-02T00:00:00"/>
    <s v="Mid"/>
    <n v="658"/>
    <n v="75"/>
    <s v="Approved"/>
    <s v=""/>
    <d v="2021-04-01T00:00:00"/>
    <d v="2021-05-01T00:00:00"/>
    <d v="2021-05-31T00:00:00"/>
    <d v="2021-04-02T00:00:00"/>
    <d v="2021-05-01T00:00:00"/>
    <d v="2021-05-31T00:00:00"/>
    <s v="Defaulted"/>
    <x v="47"/>
    <n v="2.6250000000000004"/>
    <n v="75"/>
    <n v="-72.375"/>
  </r>
  <r>
    <n v="19929"/>
    <d v="2021-02-12T00:00:00"/>
    <s v="Low"/>
    <n v="668"/>
    <n v="125"/>
    <s v="Approved"/>
    <s v=""/>
    <d v="2021-03-14T00:00:00"/>
    <d v="2021-04-13T00:00:00"/>
    <d v="2021-05-13T00:00:00"/>
    <d v="2021-03-16T00:00:00"/>
    <d v="2021-04-13T00:00:00"/>
    <d v="2021-05-13T00:00:00"/>
    <s v="Paid Back"/>
    <x v="77"/>
    <n v="4.375"/>
    <n v="0"/>
    <n v="4.375"/>
  </r>
  <r>
    <n v="19930"/>
    <d v="2021-02-12T00:00:00"/>
    <s v="Mid"/>
    <n v="557"/>
    <n v="125"/>
    <s v="Declined"/>
    <s v="System Issue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9931"/>
    <d v="2021-03-11T00:00:00"/>
    <s v="High"/>
    <n v="635"/>
    <n v="96"/>
    <s v="Approved"/>
    <s v=""/>
    <d v="2021-04-10T00:00:00"/>
    <d v="2021-05-10T00:00:00"/>
    <d v="2021-06-09T00:00:00"/>
    <d v="2021-05-12T00:00:00"/>
    <d v="2021-05-10T00:00:00"/>
    <d v="2021-06-09T00:00:00"/>
    <s v="Defaulted"/>
    <x v="83"/>
    <n v="3.3600000000000003"/>
    <n v="96"/>
    <n v="-92.64"/>
  </r>
  <r>
    <n v="19932"/>
    <d v="2021-03-23T00:00:00"/>
    <s v="Low"/>
    <n v="633"/>
    <n v="132"/>
    <s v="Declined"/>
    <s v="Eligibility"/>
    <d v="1899-12-30T00:00:00"/>
    <d v="1899-12-30T00:00:00"/>
    <d v="1899-12-30T00:00:00"/>
    <d v="1899-12-30T00:00:00"/>
    <d v="1899-12-30T00:00:00"/>
    <d v="1899-12-30T00:00:00"/>
    <s v=""/>
    <x v="38"/>
    <n v="0"/>
    <n v="0"/>
    <n v="0"/>
  </r>
  <r>
    <n v="19933"/>
    <d v="2021-03-21T00:00:00"/>
    <s v="Low"/>
    <n v="662"/>
    <n v="68"/>
    <s v="Approved"/>
    <s v=""/>
    <d v="2021-04-20T00:00:00"/>
    <d v="2021-05-20T00:00:00"/>
    <d v="2021-06-19T00:00:00"/>
    <d v="2021-04-20T00:00:00"/>
    <d v="2021-05-20T00:00:00"/>
    <d v="2021-06-19T00:00:00"/>
    <s v="Defaulted"/>
    <x v="66"/>
    <n v="2.3800000000000003"/>
    <n v="68"/>
    <n v="-65.62"/>
  </r>
  <r>
    <n v="19934"/>
    <d v="2021-03-28T00:00:00"/>
    <s v="Mid"/>
    <n v="597"/>
    <n v="139"/>
    <s v="Approved"/>
    <s v=""/>
    <d v="2021-04-27T00:00:00"/>
    <d v="2021-05-27T00:00:00"/>
    <d v="2021-06-26T00:00:00"/>
    <d v="2021-05-14T00:00:00"/>
    <d v="2021-05-27T00:00:00"/>
    <d v="2021-06-26T00:00:00"/>
    <s v="Paid Back"/>
    <x v="50"/>
    <n v="4.8650000000000002"/>
    <n v="0"/>
    <n v="4.8650000000000002"/>
  </r>
  <r>
    <n v="19935"/>
    <d v="2021-03-18T00:00:00"/>
    <s v="Low"/>
    <n v="599"/>
    <n v="160"/>
    <s v="Declined"/>
    <s v="Credit Risk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19936"/>
    <d v="2021-03-19T00:00:00"/>
    <s v="Low"/>
    <n v="556"/>
    <n v="82"/>
    <s v="Approved"/>
    <s v=""/>
    <d v="2021-04-18T00:00:00"/>
    <d v="2021-05-18T00:00:00"/>
    <d v="2021-06-17T00:00:00"/>
    <d v="2021-07-03T00:00:00"/>
    <d v="2021-05-18T00:00:00"/>
    <d v="2021-06-17T00:00:00"/>
    <s v="Paid Back"/>
    <x v="60"/>
    <n v="2.87"/>
    <n v="0"/>
    <n v="2.87"/>
  </r>
  <r>
    <n v="19937"/>
    <d v="2021-03-09T00:00:00"/>
    <s v="Mid"/>
    <n v="620"/>
    <n v="46"/>
    <s v="Declined"/>
    <s v="System Issue"/>
    <d v="1899-12-30T00:00:00"/>
    <d v="1899-12-30T00:00:00"/>
    <d v="1899-12-30T00:00:00"/>
    <d v="1899-12-30T00:00:00"/>
    <d v="1899-12-30T00:00:00"/>
    <d v="1899-12-30T00:00:00"/>
    <s v=""/>
    <x v="36"/>
    <n v="0"/>
    <n v="0"/>
    <n v="0"/>
  </r>
  <r>
    <n v="19938"/>
    <d v="2021-02-27T00:00:00"/>
    <s v="Low"/>
    <n v="589"/>
    <n v="102"/>
    <s v="Declined"/>
    <s v="Credit Risk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19939"/>
    <d v="2021-02-13T00:00:00"/>
    <s v="High"/>
    <n v="584"/>
    <n v="84"/>
    <s v="Declined"/>
    <s v="Credit Risk"/>
    <d v="1899-12-30T00:00:00"/>
    <d v="1899-12-30T00:00:00"/>
    <d v="1899-12-30T00:00:00"/>
    <d v="1899-12-30T00:00:00"/>
    <d v="1899-12-30T00:00:00"/>
    <d v="1899-12-30T00:00:00"/>
    <s v=""/>
    <x v="67"/>
    <n v="0"/>
    <n v="0"/>
    <n v="0"/>
  </r>
  <r>
    <n v="19940"/>
    <d v="2021-02-25T00:00:00"/>
    <s v="Mid"/>
    <n v="646"/>
    <n v="84"/>
    <s v="Approved"/>
    <s v=""/>
    <d v="2021-03-27T00:00:00"/>
    <d v="2021-04-26T00:00:00"/>
    <d v="2021-05-26T00:00:00"/>
    <d v="2021-04-04T00:00:00"/>
    <d v="2021-04-26T00:00:00"/>
    <d v="2021-05-26T00:00:00"/>
    <s v="Defaulted"/>
    <x v="74"/>
    <n v="2.9400000000000004"/>
    <n v="84"/>
    <n v="-81.06"/>
  </r>
  <r>
    <n v="19941"/>
    <d v="2021-01-10T00:00:00"/>
    <s v="High"/>
    <n v="685"/>
    <n v="117"/>
    <s v="Approved"/>
    <s v=""/>
    <d v="2021-02-09T00:00:00"/>
    <d v="2021-03-11T00:00:00"/>
    <d v="2021-04-10T00:00:00"/>
    <d v="2021-02-14T00:00:00"/>
    <d v="2021-03-11T00:00:00"/>
    <d v="2021-04-10T00:00:00"/>
    <s v="Defaulted"/>
    <x v="61"/>
    <n v="4.0950000000000006"/>
    <n v="117"/>
    <n v="-112.905"/>
  </r>
  <r>
    <n v="19942"/>
    <d v="2021-01-11T00:00:00"/>
    <s v="High"/>
    <n v="554"/>
    <n v="133"/>
    <s v="Declined"/>
    <s v="Eligibility"/>
    <d v="1899-12-30T00:00:00"/>
    <d v="1899-12-30T00:00:00"/>
    <d v="1899-12-30T00:00:00"/>
    <d v="1899-12-30T00:00:00"/>
    <d v="1899-12-30T00:00:00"/>
    <d v="1899-12-30T00:00:00"/>
    <s v=""/>
    <x v="90"/>
    <n v="0"/>
    <n v="0"/>
    <n v="0"/>
  </r>
  <r>
    <n v="19943"/>
    <d v="2021-03-02T00:00:00"/>
    <s v="Low"/>
    <n v="681"/>
    <n v="78"/>
    <s v="Approved"/>
    <s v=""/>
    <d v="2021-04-01T00:00:00"/>
    <d v="2021-05-01T00:00:00"/>
    <d v="2021-05-31T00:00:00"/>
    <d v="2021-04-08T00:00:00"/>
    <d v="2021-05-01T00:00:00"/>
    <d v="2021-05-31T00:00:00"/>
    <s v="Paid Back"/>
    <x v="47"/>
    <n v="2.7300000000000004"/>
    <n v="0"/>
    <n v="2.7300000000000004"/>
  </r>
  <r>
    <n v="19944"/>
    <d v="2021-03-29T00:00:00"/>
    <s v="Low"/>
    <n v="618"/>
    <n v="93"/>
    <s v="Declined"/>
    <s v="System Issue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9945"/>
    <d v="2021-02-12T00:00:00"/>
    <s v="Low"/>
    <n v="610"/>
    <n v="75"/>
    <s v="Declined"/>
    <s v="Fraud Risk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19946"/>
    <d v="2021-02-11T00:00:00"/>
    <s v="Low"/>
    <n v="611"/>
    <n v="54"/>
    <s v="Declined"/>
    <s v="Eligibility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19947"/>
    <d v="2021-04-02T00:00:00"/>
    <s v="Mid"/>
    <n v="654"/>
    <n v="75"/>
    <s v="Approved"/>
    <s v=""/>
    <d v="2021-05-02T00:00:00"/>
    <d v="2021-06-01T00:00:00"/>
    <d v="2021-07-01T00:00:00"/>
    <d v="2021-05-03T00:00:00"/>
    <d v="2021-06-01T00:00:00"/>
    <d v="2021-07-01T00:00:00"/>
    <s v="Defaulted"/>
    <x v="31"/>
    <n v="2.6250000000000004"/>
    <n v="75"/>
    <n v="-72.375"/>
  </r>
  <r>
    <n v="19948"/>
    <d v="2021-03-15T00:00:00"/>
    <s v="Mid"/>
    <n v="613"/>
    <n v="101"/>
    <s v="Declined"/>
    <s v="Credit Risk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19949"/>
    <d v="2021-03-31T00:00:00"/>
    <s v="Low"/>
    <n v="652"/>
    <n v="189"/>
    <s v="Approved"/>
    <s v=""/>
    <d v="2021-04-30T00:00:00"/>
    <d v="2021-05-30T00:00:00"/>
    <d v="2021-06-29T00:00:00"/>
    <d v="2021-05-01T00:00:00"/>
    <d v="2021-05-30T00:00:00"/>
    <d v="2021-06-29T00:00:00"/>
    <s v="Paid Back"/>
    <x v="55"/>
    <n v="6.6150000000000002"/>
    <n v="0"/>
    <n v="6.6150000000000002"/>
  </r>
  <r>
    <n v="19950"/>
    <d v="2021-01-03T00:00:00"/>
    <s v="Low"/>
    <n v="606"/>
    <n v="131"/>
    <s v="Declined"/>
    <s v="Fraud Risk"/>
    <d v="1899-12-30T00:00:00"/>
    <d v="1899-12-30T00:00:00"/>
    <d v="1899-12-30T00:00:00"/>
    <d v="1899-12-30T00:00:00"/>
    <d v="1899-12-30T00:00:00"/>
    <d v="1899-12-30T00:00:00"/>
    <s v=""/>
    <x v="21"/>
    <n v="0"/>
    <n v="0"/>
    <n v="0"/>
  </r>
  <r>
    <n v="19951"/>
    <d v="2021-03-16T00:00:00"/>
    <s v="Mid"/>
    <n v="652"/>
    <n v="146"/>
    <s v="Approved"/>
    <s v=""/>
    <d v="2021-04-15T00:00:00"/>
    <d v="2021-05-15T00:00:00"/>
    <d v="2021-06-14T00:00:00"/>
    <d v="2021-04-25T00:00:00"/>
    <d v="2021-05-15T00:00:00"/>
    <d v="2021-06-14T00:00:00"/>
    <s v="Paid Back"/>
    <x v="63"/>
    <n v="5.1100000000000003"/>
    <n v="0"/>
    <n v="5.1100000000000003"/>
  </r>
  <r>
    <n v="19952"/>
    <d v="2021-03-23T00:00:00"/>
    <s v="High"/>
    <n v="573"/>
    <n v="83"/>
    <s v="Declined"/>
    <s v="Fraud Risk"/>
    <d v="1899-12-30T00:00:00"/>
    <d v="1899-12-30T00:00:00"/>
    <d v="1899-12-30T00:00:00"/>
    <d v="1899-12-30T00:00:00"/>
    <d v="1899-12-30T00:00:00"/>
    <d v="1899-12-30T00:00:00"/>
    <s v=""/>
    <x v="38"/>
    <n v="0"/>
    <n v="0"/>
    <n v="0"/>
  </r>
  <r>
    <n v="19953"/>
    <d v="2021-01-18T00:00:00"/>
    <s v="Low"/>
    <n v="586"/>
    <n v="101"/>
    <s v="Declined"/>
    <s v="Compliance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19954"/>
    <d v="2021-01-11T00:00:00"/>
    <s v="Mid"/>
    <n v="590"/>
    <n v="79"/>
    <s v="Declined"/>
    <s v="Fraud Risk"/>
    <d v="1899-12-30T00:00:00"/>
    <d v="1899-12-30T00:00:00"/>
    <d v="1899-12-30T00:00:00"/>
    <d v="1899-12-30T00:00:00"/>
    <d v="1899-12-30T00:00:00"/>
    <d v="1899-12-30T00:00:00"/>
    <s v=""/>
    <x v="90"/>
    <n v="0"/>
    <n v="0"/>
    <n v="0"/>
  </r>
  <r>
    <n v="19955"/>
    <d v="2021-03-28T00:00:00"/>
    <s v="Low"/>
    <n v="545"/>
    <n v="47"/>
    <s v="Approved"/>
    <s v=""/>
    <d v="2021-04-27T00:00:00"/>
    <d v="2021-05-27T00:00:00"/>
    <d v="2021-06-26T00:00:00"/>
    <d v="2021-06-05T00:00:00"/>
    <d v="2021-05-27T00:00:00"/>
    <d v="2021-06-26T00:00:00"/>
    <s v="Defaulted"/>
    <x v="50"/>
    <n v="1.6450000000000002"/>
    <n v="47"/>
    <n v="-45.354999999999997"/>
  </r>
  <r>
    <n v="19956"/>
    <d v="2021-01-21T00:00:00"/>
    <s v="High"/>
    <n v="626"/>
    <n v="130"/>
    <s v="Approved"/>
    <s v=""/>
    <d v="2021-02-20T00:00:00"/>
    <d v="2021-03-22T00:00:00"/>
    <d v="2021-04-21T00:00:00"/>
    <d v="2021-03-14T00:00:00"/>
    <d v="2021-03-22T00:00:00"/>
    <d v="2021-04-21T00:00:00"/>
    <s v="Paid Back"/>
    <x v="62"/>
    <n v="4.5500000000000007"/>
    <n v="0"/>
    <n v="4.5500000000000007"/>
  </r>
  <r>
    <n v="19957"/>
    <d v="2021-03-29T00:00:00"/>
    <s v="Low"/>
    <n v="578"/>
    <n v="97"/>
    <s v="Declined"/>
    <s v="Eligibility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19958"/>
    <d v="2021-02-18T00:00:00"/>
    <s v="High"/>
    <n v="550"/>
    <n v="84"/>
    <s v="Declined"/>
    <s v="Fraud Risk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19959"/>
    <d v="2021-03-16T00:00:00"/>
    <s v="High"/>
    <n v="632"/>
    <n v="122"/>
    <s v="Approved"/>
    <s v=""/>
    <d v="2021-04-15T00:00:00"/>
    <d v="2021-05-15T00:00:00"/>
    <d v="2021-06-14T00:00:00"/>
    <d v="2021-05-02T00:00:00"/>
    <d v="2021-05-15T00:00:00"/>
    <d v="2021-06-14T00:00:00"/>
    <s v="Paid Back"/>
    <x v="63"/>
    <n v="4.2700000000000005"/>
    <n v="0"/>
    <n v="4.2700000000000005"/>
  </r>
  <r>
    <n v="19960"/>
    <d v="2021-01-05T00:00:00"/>
    <s v="Mid"/>
    <n v="591"/>
    <n v="108"/>
    <s v="Declined"/>
    <s v="Credit Risk"/>
    <d v="1899-12-30T00:00:00"/>
    <d v="1899-12-30T00:00:00"/>
    <d v="1899-12-30T00:00:00"/>
    <d v="1899-12-30T00:00:00"/>
    <d v="1899-12-30T00:00:00"/>
    <d v="1899-12-30T00:00:00"/>
    <s v=""/>
    <x v="84"/>
    <n v="0"/>
    <n v="0"/>
    <n v="0"/>
  </r>
  <r>
    <n v="19961"/>
    <d v="2021-03-31T00:00:00"/>
    <s v="Low"/>
    <n v="632"/>
    <n v="120"/>
    <s v="Approved"/>
    <s v=""/>
    <d v="2021-04-30T00:00:00"/>
    <d v="2021-05-30T00:00:00"/>
    <d v="2021-06-29T00:00:00"/>
    <d v="2021-05-18T00:00:00"/>
    <d v="2021-05-30T00:00:00"/>
    <d v="2021-06-29T00:00:00"/>
    <s v="Paid Back"/>
    <x v="55"/>
    <n v="4.2"/>
    <n v="0"/>
    <n v="4.2"/>
  </r>
  <r>
    <n v="19962"/>
    <d v="2021-02-25T00:00:00"/>
    <s v="Low"/>
    <n v="591"/>
    <n v="49"/>
    <s v="Declined"/>
    <s v="System Issue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9963"/>
    <d v="2021-01-16T00:00:00"/>
    <s v="Mid"/>
    <n v="588"/>
    <n v="116"/>
    <s v="Declined"/>
    <s v="Eligibility"/>
    <d v="1899-12-30T00:00:00"/>
    <d v="1899-12-30T00:00:00"/>
    <d v="1899-12-30T00:00:00"/>
    <d v="1899-12-30T00:00:00"/>
    <d v="1899-12-30T00:00:00"/>
    <d v="1899-12-30T00:00:00"/>
    <s v=""/>
    <x v="89"/>
    <n v="0"/>
    <n v="0"/>
    <n v="0"/>
  </r>
  <r>
    <n v="19964"/>
    <d v="2021-03-31T00:00:00"/>
    <s v="Mid"/>
    <n v="635"/>
    <n v="38"/>
    <s v="Approved"/>
    <s v=""/>
    <d v="2021-04-30T00:00:00"/>
    <d v="2021-05-30T00:00:00"/>
    <d v="2021-06-29T00:00:00"/>
    <d v="2021-05-15T00:00:00"/>
    <d v="2021-05-30T00:00:00"/>
    <d v="2021-06-29T00:00:00"/>
    <s v="Paid Back"/>
    <x v="55"/>
    <n v="1.33"/>
    <n v="0"/>
    <n v="1.33"/>
  </r>
  <r>
    <n v="19965"/>
    <d v="2021-03-26T00:00:00"/>
    <s v="Low"/>
    <n v="650"/>
    <n v="72"/>
    <s v="Approved"/>
    <s v=""/>
    <d v="2021-04-25T00:00:00"/>
    <d v="2021-05-25T00:00:00"/>
    <d v="2021-06-24T00:00:00"/>
    <d v="2021-04-30T00:00:00"/>
    <d v="2021-05-25T00:00:00"/>
    <d v="2021-06-24T00:00:00"/>
    <s v="Paid Back"/>
    <x v="32"/>
    <n v="2.5200000000000005"/>
    <n v="0"/>
    <n v="2.5200000000000005"/>
  </r>
  <r>
    <n v="19966"/>
    <d v="2021-01-13T00:00:00"/>
    <s v="Low"/>
    <n v="569"/>
    <n v="82"/>
    <s v="Declined"/>
    <s v="Compliance"/>
    <d v="1899-12-30T00:00:00"/>
    <d v="1899-12-30T00:00:00"/>
    <d v="1899-12-30T00:00:00"/>
    <d v="1899-12-30T00:00:00"/>
    <d v="1899-12-30T00:00:00"/>
    <d v="1899-12-30T00:00:00"/>
    <s v=""/>
    <x v="87"/>
    <n v="0"/>
    <n v="0"/>
    <n v="0"/>
  </r>
  <r>
    <n v="19967"/>
    <d v="2021-03-04T00:00:00"/>
    <s v="High"/>
    <n v="628"/>
    <n v="84"/>
    <s v="Approved"/>
    <s v=""/>
    <d v="2021-04-03T00:00:00"/>
    <d v="2021-05-03T00:00:00"/>
    <d v="2021-06-02T00:00:00"/>
    <d v="2021-05-05T00:00:00"/>
    <d v="2021-05-03T00:00:00"/>
    <d v="2021-06-02T00:00:00"/>
    <s v="Paid Back"/>
    <x v="54"/>
    <n v="2.9400000000000004"/>
    <n v="0"/>
    <n v="2.9400000000000004"/>
  </r>
  <r>
    <n v="19968"/>
    <d v="2021-01-26T00:00:00"/>
    <s v="Low"/>
    <n v="605"/>
    <n v="82"/>
    <s v="Declined"/>
    <s v="Fraud Risk"/>
    <d v="1899-12-30T00:00:00"/>
    <d v="1899-12-30T00:00:00"/>
    <d v="1899-12-30T00:00:00"/>
    <d v="1899-12-30T00:00:00"/>
    <d v="1899-12-30T00:00:00"/>
    <d v="1899-12-30T00:00:00"/>
    <s v=""/>
    <x v="80"/>
    <n v="0"/>
    <n v="0"/>
    <n v="0"/>
  </r>
  <r>
    <n v="19969"/>
    <d v="2021-03-16T00:00:00"/>
    <s v="Low"/>
    <n v="641"/>
    <n v="52"/>
    <s v="Approved"/>
    <s v=""/>
    <d v="2021-04-15T00:00:00"/>
    <d v="2021-05-15T00:00:00"/>
    <d v="2021-06-14T00:00:00"/>
    <d v="2021-04-23T00:00:00"/>
    <d v="2021-05-15T00:00:00"/>
    <d v="2021-06-14T00:00:00"/>
    <s v="Paid Back"/>
    <x v="63"/>
    <n v="1.8200000000000003"/>
    <n v="0"/>
    <n v="1.8200000000000003"/>
  </r>
  <r>
    <n v="19970"/>
    <d v="2021-03-13T00:00:00"/>
    <s v="High"/>
    <n v="558"/>
    <n v="76"/>
    <s v="Declined"/>
    <s v="Compliance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19971"/>
    <d v="2021-04-02T00:00:00"/>
    <s v="Low"/>
    <n v="681"/>
    <n v="53"/>
    <s v="Approved"/>
    <s v=""/>
    <d v="2021-05-02T00:00:00"/>
    <d v="2021-06-01T00:00:00"/>
    <d v="2021-07-01T00:00:00"/>
    <d v="2021-05-05T00:00:00"/>
    <d v="2021-06-01T00:00:00"/>
    <d v="2021-07-01T00:00:00"/>
    <s v="Paid Back"/>
    <x v="31"/>
    <n v="1.8550000000000002"/>
    <n v="0"/>
    <n v="1.8550000000000002"/>
  </r>
  <r>
    <n v="19972"/>
    <d v="2021-01-02T00:00:00"/>
    <s v="Mid"/>
    <n v="673"/>
    <n v="75"/>
    <s v="Approved"/>
    <s v=""/>
    <d v="2021-02-01T00:00:00"/>
    <d v="2021-03-03T00:00:00"/>
    <d v="2021-04-02T00:00:00"/>
    <d v="2021-02-03T00:00:00"/>
    <d v="2021-03-03T00:00:00"/>
    <d v="2021-04-02T00:00:00"/>
    <s v="Paid Back"/>
    <x v="22"/>
    <n v="2.6250000000000004"/>
    <n v="0"/>
    <n v="2.6250000000000004"/>
  </r>
  <r>
    <n v="19973"/>
    <d v="2021-02-17T00:00:00"/>
    <s v="Mid"/>
    <n v="669"/>
    <n v="57"/>
    <s v="Approved"/>
    <s v=""/>
    <d v="2021-03-19T00:00:00"/>
    <d v="2021-04-18T00:00:00"/>
    <d v="2021-05-18T00:00:00"/>
    <d v="2021-03-23T00:00:00"/>
    <d v="2021-04-18T00:00:00"/>
    <d v="2021-05-18T00:00:00"/>
    <s v="Paid Back"/>
    <x v="34"/>
    <n v="1.9950000000000001"/>
    <n v="0"/>
    <n v="1.9950000000000001"/>
  </r>
  <r>
    <n v="19974"/>
    <d v="2021-02-25T00:00:00"/>
    <s v="Mid"/>
    <n v="663"/>
    <n v="48"/>
    <s v="Approved"/>
    <s v=""/>
    <d v="2021-03-27T00:00:00"/>
    <d v="2021-04-26T00:00:00"/>
    <d v="2021-05-26T00:00:00"/>
    <d v="2021-03-29T00:00:00"/>
    <d v="2021-04-26T00:00:00"/>
    <d v="2021-05-26T00:00:00"/>
    <s v="Defaulted"/>
    <x v="74"/>
    <n v="1.6800000000000002"/>
    <n v="48"/>
    <n v="-46.32"/>
  </r>
  <r>
    <n v="19975"/>
    <d v="2021-02-15T00:00:00"/>
    <s v="Low"/>
    <n v="526"/>
    <n v="106"/>
    <s v="Declined"/>
    <s v="Fraud Risk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19976"/>
    <d v="2021-03-25T00:00:00"/>
    <s v="Mid"/>
    <n v="615"/>
    <n v="86"/>
    <s v="Declined"/>
    <s v="Eligibility"/>
    <d v="1899-12-30T00:00:00"/>
    <d v="1899-12-30T00:00:00"/>
    <d v="1899-12-30T00:00:00"/>
    <d v="1899-12-30T00:00:00"/>
    <d v="1899-12-30T00:00:00"/>
    <d v="1899-12-30T00:00:00"/>
    <s v=""/>
    <x v="82"/>
    <n v="0"/>
    <n v="0"/>
    <n v="0"/>
  </r>
  <r>
    <n v="19977"/>
    <d v="2021-03-22T00:00:00"/>
    <s v="Low"/>
    <n v="610"/>
    <n v="68"/>
    <s v="Approved"/>
    <s v=""/>
    <d v="2021-04-21T00:00:00"/>
    <d v="2021-05-21T00:00:00"/>
    <d v="2021-06-20T00:00:00"/>
    <d v="2021-05-02T00:00:00"/>
    <d v="2021-05-21T00:00:00"/>
    <d v="2021-06-20T00:00:00"/>
    <s v="Defaulted"/>
    <x v="52"/>
    <n v="2.3800000000000003"/>
    <n v="68"/>
    <n v="-65.62"/>
  </r>
  <r>
    <n v="19978"/>
    <d v="2021-03-13T00:00:00"/>
    <s v="Mid"/>
    <n v="724"/>
    <n v="101"/>
    <s v="Approved"/>
    <s v=""/>
    <d v="2021-04-12T00:00:00"/>
    <d v="2021-05-12T00:00:00"/>
    <d v="2021-06-11T00:00:00"/>
    <d v="2021-04-21T00:00:00"/>
    <d v="2021-05-12T00:00:00"/>
    <d v="2021-06-11T00:00:00"/>
    <s v="Paid Back"/>
    <x v="5"/>
    <n v="3.5350000000000001"/>
    <n v="0"/>
    <n v="3.5350000000000001"/>
  </r>
  <r>
    <n v="19979"/>
    <d v="2021-02-28T00:00:00"/>
    <s v="Low"/>
    <n v="559"/>
    <n v="144"/>
    <s v="Declined"/>
    <s v="Compliance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19980"/>
    <d v="2021-02-28T00:00:00"/>
    <s v="High"/>
    <n v="608"/>
    <n v="113"/>
    <s v="Approved"/>
    <s v=""/>
    <d v="2021-03-30T00:00:00"/>
    <d v="2021-04-29T00:00:00"/>
    <d v="2021-05-29T00:00:00"/>
    <d v="2021-05-02T00:00:00"/>
    <d v="2021-04-29T00:00:00"/>
    <d v="2021-05-29T00:00:00"/>
    <s v="Paid Back"/>
    <x v="9"/>
    <n v="3.9550000000000005"/>
    <n v="0"/>
    <n v="3.9550000000000005"/>
  </r>
  <r>
    <n v="19981"/>
    <d v="2021-03-22T00:00:00"/>
    <s v="Mid"/>
    <n v="590"/>
    <n v="122"/>
    <s v="Approved"/>
    <s v=""/>
    <d v="2021-04-21T00:00:00"/>
    <d v="2021-05-21T00:00:00"/>
    <d v="2021-06-20T00:00:00"/>
    <d v="2021-06-06T00:00:00"/>
    <d v="2021-05-21T00:00:00"/>
    <d v="2021-06-20T00:00:00"/>
    <s v="Defaulted"/>
    <x v="52"/>
    <n v="4.2700000000000005"/>
    <n v="122"/>
    <n v="-117.73"/>
  </r>
  <r>
    <n v="19982"/>
    <d v="2021-01-15T00:00:00"/>
    <s v="Low"/>
    <n v="608"/>
    <n v="107"/>
    <s v="Declined"/>
    <s v="Fraud Risk"/>
    <d v="1899-12-30T00:00:00"/>
    <d v="1899-12-30T00:00:00"/>
    <d v="1899-12-30T00:00:00"/>
    <d v="1899-12-30T00:00:00"/>
    <d v="1899-12-30T00:00:00"/>
    <d v="1899-12-30T00:00:00"/>
    <s v=""/>
    <x v="71"/>
    <n v="0"/>
    <n v="0"/>
    <n v="0"/>
  </r>
  <r>
    <n v="19983"/>
    <d v="2021-01-18T00:00:00"/>
    <s v="Low"/>
    <n v="626"/>
    <n v="80"/>
    <s v="Declined"/>
    <s v="Fraud Risk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19984"/>
    <d v="2021-02-10T00:00:00"/>
    <s v="High"/>
    <n v="611"/>
    <n v="129"/>
    <s v="Approved"/>
    <s v=""/>
    <d v="2021-03-12T00:00:00"/>
    <d v="2021-04-11T00:00:00"/>
    <d v="2021-05-11T00:00:00"/>
    <d v="2021-03-15T00:00:00"/>
    <d v="2021-04-11T00:00:00"/>
    <d v="2021-05-11T00:00:00"/>
    <s v="Defaulted"/>
    <x v="20"/>
    <n v="4.5150000000000006"/>
    <n v="129"/>
    <n v="-124.485"/>
  </r>
  <r>
    <n v="19985"/>
    <d v="2021-02-25T00:00:00"/>
    <s v="Low"/>
    <n v="579"/>
    <n v="100"/>
    <s v="Declined"/>
    <s v="Credit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19986"/>
    <d v="2021-02-14T00:00:00"/>
    <s v="Mid"/>
    <n v="665"/>
    <n v="121"/>
    <s v="Approved"/>
    <s v=""/>
    <d v="2021-03-16T00:00:00"/>
    <d v="2021-04-15T00:00:00"/>
    <d v="2021-05-15T00:00:00"/>
    <d v="2021-03-22T00:00:00"/>
    <d v="2021-04-15T00:00:00"/>
    <d v="2021-05-15T00:00:00"/>
    <s v="Defaulted"/>
    <x v="39"/>
    <n v="4.2350000000000003"/>
    <n v="121"/>
    <n v="-116.765"/>
  </r>
  <r>
    <n v="19987"/>
    <d v="2021-02-08T00:00:00"/>
    <s v="Mid"/>
    <n v="669"/>
    <n v="81"/>
    <s v="Approved"/>
    <s v=""/>
    <d v="2021-03-10T00:00:00"/>
    <d v="2021-04-09T00:00:00"/>
    <d v="2021-05-09T00:00:00"/>
    <d v="2021-03-13T00:00:00"/>
    <d v="2021-04-09T00:00:00"/>
    <d v="2021-05-09T00:00:00"/>
    <s v="Defaulted"/>
    <x v="8"/>
    <n v="2.8350000000000004"/>
    <n v="81"/>
    <n v="-78.165000000000006"/>
  </r>
  <r>
    <n v="19988"/>
    <d v="2021-03-27T00:00:00"/>
    <s v="Low"/>
    <n v="613"/>
    <n v="48"/>
    <s v="Approved"/>
    <s v=""/>
    <d v="2021-04-26T00:00:00"/>
    <d v="2021-05-26T00:00:00"/>
    <d v="2021-06-25T00:00:00"/>
    <d v="2021-05-17T00:00:00"/>
    <d v="2021-05-26T00:00:00"/>
    <d v="2021-06-25T00:00:00"/>
    <s v="Defaulted"/>
    <x v="57"/>
    <n v="1.6800000000000002"/>
    <n v="48"/>
    <n v="-46.32"/>
  </r>
  <r>
    <n v="19989"/>
    <d v="2021-01-28T00:00:00"/>
    <s v="Mid"/>
    <n v="613"/>
    <n v="110"/>
    <s v="Declined"/>
    <s v="Eligibility"/>
    <d v="1899-12-30T00:00:00"/>
    <d v="1899-12-30T00:00:00"/>
    <d v="1899-12-30T00:00:00"/>
    <d v="1899-12-30T00:00:00"/>
    <d v="1899-12-30T00:00:00"/>
    <d v="1899-12-30T00:00:00"/>
    <s v=""/>
    <x v="56"/>
    <n v="0"/>
    <n v="0"/>
    <n v="0"/>
  </r>
  <r>
    <n v="19990"/>
    <d v="2021-01-17T00:00:00"/>
    <s v="Low"/>
    <n v="675"/>
    <n v="125"/>
    <s v="Approved"/>
    <s v=""/>
    <d v="2021-02-16T00:00:00"/>
    <d v="2021-03-18T00:00:00"/>
    <d v="2021-04-17T00:00:00"/>
    <d v="2021-02-18T00:00:00"/>
    <d v="2021-03-18T00:00:00"/>
    <d v="2021-04-17T00:00:00"/>
    <s v="Paid Back"/>
    <x v="81"/>
    <n v="4.375"/>
    <n v="0"/>
    <n v="4.375"/>
  </r>
  <r>
    <n v="19991"/>
    <d v="2021-02-01T00:00:00"/>
    <s v="High"/>
    <n v="662"/>
    <n v="74"/>
    <s v="Approved"/>
    <s v=""/>
    <d v="2021-03-03T00:00:00"/>
    <d v="2021-04-02T00:00:00"/>
    <d v="2021-05-02T00:00:00"/>
    <d v="2021-03-13T00:00:00"/>
    <d v="2021-04-02T00:00:00"/>
    <d v="2021-05-02T00:00:00"/>
    <s v="Paid Back"/>
    <x v="42"/>
    <n v="2.5900000000000003"/>
    <n v="0"/>
    <n v="2.5900000000000003"/>
  </r>
  <r>
    <n v="19992"/>
    <d v="2021-01-04T00:00:00"/>
    <s v="Low"/>
    <n v="576"/>
    <n v="172"/>
    <s v="Declined"/>
    <s v="System Issue"/>
    <d v="1899-12-30T00:00:00"/>
    <d v="1899-12-30T00:00:00"/>
    <d v="1899-12-30T00:00:00"/>
    <d v="1899-12-30T00:00:00"/>
    <d v="1899-12-30T00:00:00"/>
    <d v="1899-12-30T00:00:00"/>
    <s v=""/>
    <x v="33"/>
    <n v="0"/>
    <n v="0"/>
    <n v="0"/>
  </r>
  <r>
    <n v="19993"/>
    <d v="2021-03-26T00:00:00"/>
    <s v="Low"/>
    <n v="541"/>
    <n v="68"/>
    <s v="Approved"/>
    <s v=""/>
    <d v="2021-04-25T00:00:00"/>
    <d v="2021-05-25T00:00:00"/>
    <d v="2021-06-24T00:00:00"/>
    <d v="2021-06-05T00:00:00"/>
    <d v="2021-05-25T00:00:00"/>
    <d v="2021-06-24T00:00:00"/>
    <s v="Defaulted"/>
    <x v="32"/>
    <n v="2.3800000000000003"/>
    <n v="68"/>
    <n v="-65.62"/>
  </r>
  <r>
    <n v="19994"/>
    <d v="2021-01-15T00:00:00"/>
    <s v="Mid"/>
    <n v="614"/>
    <n v="86"/>
    <s v="Declined"/>
    <s v="Compliance"/>
    <d v="1899-12-30T00:00:00"/>
    <d v="1899-12-30T00:00:00"/>
    <d v="1899-12-30T00:00:00"/>
    <d v="1899-12-30T00:00:00"/>
    <d v="1899-12-30T00:00:00"/>
    <d v="1899-12-30T00:00:00"/>
    <s v=""/>
    <x v="71"/>
    <n v="0"/>
    <n v="0"/>
    <n v="0"/>
  </r>
  <r>
    <n v="19995"/>
    <d v="2021-03-22T00:00:00"/>
    <s v="Low"/>
    <n v="588"/>
    <n v="141"/>
    <s v="Declined"/>
    <s v="System Issue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19996"/>
    <d v="2021-03-14T00:00:00"/>
    <s v="Mid"/>
    <n v="607"/>
    <n v="104"/>
    <s v="Declined"/>
    <s v="System Issue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19997"/>
    <d v="2021-01-27T00:00:00"/>
    <s v="Low"/>
    <n v="553"/>
    <n v="103"/>
    <s v="Declined"/>
    <s v="System Issue"/>
    <d v="1899-12-30T00:00:00"/>
    <d v="1899-12-30T00:00:00"/>
    <d v="1899-12-30T00:00:00"/>
    <d v="1899-12-30T00:00:00"/>
    <d v="1899-12-30T00:00:00"/>
    <d v="1899-12-30T00:00:00"/>
    <s v=""/>
    <x v="44"/>
    <n v="0"/>
    <n v="0"/>
    <n v="0"/>
  </r>
  <r>
    <n v="19998"/>
    <d v="2021-03-31T00:00:00"/>
    <s v="High"/>
    <n v="622"/>
    <n v="122"/>
    <s v="Approved"/>
    <s v=""/>
    <d v="2021-04-30T00:00:00"/>
    <d v="2021-05-30T00:00:00"/>
    <d v="2021-06-29T00:00:00"/>
    <d v="2021-05-13T00:00:00"/>
    <d v="2021-05-30T00:00:00"/>
    <d v="2021-06-29T00:00:00"/>
    <s v="Paid Back"/>
    <x v="55"/>
    <n v="4.2700000000000005"/>
    <n v="0"/>
    <n v="4.2700000000000005"/>
  </r>
  <r>
    <n v="19999"/>
    <d v="2021-02-03T00:00:00"/>
    <s v="Low"/>
    <n v="644"/>
    <n v="61"/>
    <s v="Approved"/>
    <s v=""/>
    <d v="2021-03-05T00:00:00"/>
    <d v="2021-04-04T00:00:00"/>
    <d v="2021-05-04T00:00:00"/>
    <d v="2021-03-10T00:00:00"/>
    <d v="2021-04-04T00:00:00"/>
    <d v="2021-05-04T00:00:00"/>
    <s v="Paid Back"/>
    <x v="53"/>
    <n v="2.1350000000000002"/>
    <n v="0"/>
    <n v="2.1350000000000002"/>
  </r>
  <r>
    <n v="20000"/>
    <d v="2021-02-22T00:00:00"/>
    <s v="Low"/>
    <n v="627"/>
    <n v="92"/>
    <s v="Declined"/>
    <s v="Credit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20001"/>
    <d v="2021-01-19T00:00:00"/>
    <s v="Mid"/>
    <n v="664"/>
    <n v="80"/>
    <s v="Approved"/>
    <s v=""/>
    <d v="2021-02-18T00:00:00"/>
    <d v="2021-03-20T00:00:00"/>
    <d v="2021-04-19T00:00:00"/>
    <d v="2021-02-24T00:00:00"/>
    <d v="2021-03-20T00:00:00"/>
    <d v="2021-04-19T00:00:00"/>
    <s v="Defaulted"/>
    <x v="29"/>
    <n v="2.8000000000000003"/>
    <n v="80"/>
    <n v="-77.2"/>
  </r>
  <r>
    <n v="20002"/>
    <d v="2021-03-16T00:00:00"/>
    <s v="Low"/>
    <n v="530"/>
    <n v="127"/>
    <s v="Declined"/>
    <s v="Credit Risk"/>
    <d v="1899-12-30T00:00:00"/>
    <d v="1899-12-30T00:00:00"/>
    <d v="1899-12-30T00:00:00"/>
    <d v="1899-12-30T00:00:00"/>
    <d v="1899-12-30T00:00:00"/>
    <d v="1899-12-30T00:00:00"/>
    <s v=""/>
    <x v="63"/>
    <n v="0"/>
    <n v="0"/>
    <n v="0"/>
  </r>
  <r>
    <n v="20003"/>
    <d v="2021-01-18T00:00:00"/>
    <s v="Low"/>
    <n v="596"/>
    <n v="72"/>
    <s v="Declined"/>
    <s v="Compliance"/>
    <d v="1899-12-30T00:00:00"/>
    <d v="1899-12-30T00:00:00"/>
    <d v="1899-12-30T00:00:00"/>
    <d v="1899-12-30T00:00:00"/>
    <d v="1899-12-30T00:00:00"/>
    <d v="1899-12-30T00:00:00"/>
    <s v=""/>
    <x v="65"/>
    <n v="0"/>
    <n v="0"/>
    <n v="0"/>
  </r>
  <r>
    <n v="20004"/>
    <d v="2021-02-12T00:00:00"/>
    <s v="Low"/>
    <n v="669"/>
    <n v="154"/>
    <s v="Approved"/>
    <s v=""/>
    <d v="2021-03-14T00:00:00"/>
    <d v="2021-04-13T00:00:00"/>
    <d v="2021-05-13T00:00:00"/>
    <d v="2021-03-23T00:00:00"/>
    <d v="2021-04-13T00:00:00"/>
    <d v="2021-05-13T00:00:00"/>
    <s v="Paid Back"/>
    <x v="77"/>
    <n v="5.3900000000000006"/>
    <n v="0"/>
    <n v="5.3900000000000006"/>
  </r>
  <r>
    <n v="20005"/>
    <d v="2021-01-26T00:00:00"/>
    <s v="High"/>
    <n v="590"/>
    <n v="122"/>
    <s v="Declined"/>
    <s v="Fraud Risk"/>
    <d v="1899-12-30T00:00:00"/>
    <d v="1899-12-30T00:00:00"/>
    <d v="1899-12-30T00:00:00"/>
    <d v="1899-12-30T00:00:00"/>
    <d v="1899-12-30T00:00:00"/>
    <d v="1899-12-30T00:00:00"/>
    <s v=""/>
    <x v="80"/>
    <n v="0"/>
    <n v="0"/>
    <n v="0"/>
  </r>
  <r>
    <n v="20006"/>
    <d v="2021-04-02T00:00:00"/>
    <s v="Low"/>
    <n v="623"/>
    <n v="99"/>
    <s v="Declined"/>
    <s v="Eligibility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20007"/>
    <d v="2021-01-09T00:00:00"/>
    <s v="Low"/>
    <n v="666"/>
    <n v="107"/>
    <s v="Approved"/>
    <s v=""/>
    <d v="2021-02-08T00:00:00"/>
    <d v="2021-03-10T00:00:00"/>
    <d v="2021-04-09T00:00:00"/>
    <d v="2021-02-08T00:00:00"/>
    <d v="2021-03-10T00:00:00"/>
    <d v="2021-04-09T00:00:00"/>
    <s v="Defaulted"/>
    <x v="28"/>
    <n v="3.7450000000000006"/>
    <n v="107"/>
    <n v="-103.255"/>
  </r>
  <r>
    <n v="20008"/>
    <d v="2021-01-11T00:00:00"/>
    <s v="Low"/>
    <n v="689"/>
    <n v="112"/>
    <s v="Approved"/>
    <s v=""/>
    <d v="2021-02-10T00:00:00"/>
    <d v="2021-03-12T00:00:00"/>
    <d v="2021-04-11T00:00:00"/>
    <d v="2021-02-17T00:00:00"/>
    <d v="2021-03-12T00:00:00"/>
    <d v="2021-04-11T00:00:00"/>
    <s v="Defaulted"/>
    <x v="90"/>
    <n v="3.9200000000000004"/>
    <n v="112"/>
    <n v="-108.08"/>
  </r>
  <r>
    <n v="20009"/>
    <d v="2021-01-22T00:00:00"/>
    <s v="Mid"/>
    <n v="605"/>
    <n v="96"/>
    <s v="Declined"/>
    <s v="Eligibility"/>
    <d v="1899-12-30T00:00:00"/>
    <d v="1899-12-30T00:00:00"/>
    <d v="1899-12-30T00:00:00"/>
    <d v="1899-12-30T00:00:00"/>
    <d v="1899-12-30T00:00:00"/>
    <d v="1899-12-30T00:00:00"/>
    <s v=""/>
    <x v="0"/>
    <n v="0"/>
    <n v="0"/>
    <n v="0"/>
  </r>
  <r>
    <n v="20010"/>
    <d v="2021-02-08T00:00:00"/>
    <s v="Mid"/>
    <n v="623"/>
    <n v="73"/>
    <s v="Approved"/>
    <s v=""/>
    <d v="2021-03-10T00:00:00"/>
    <d v="2021-04-09T00:00:00"/>
    <d v="2021-05-09T00:00:00"/>
    <d v="2021-04-17T00:00:00"/>
    <d v="2021-04-09T00:00:00"/>
    <d v="2021-05-09T00:00:00"/>
    <s v="Paid Back"/>
    <x v="8"/>
    <n v="2.5550000000000002"/>
    <n v="0"/>
    <n v="2.5550000000000002"/>
  </r>
  <r>
    <n v="20011"/>
    <d v="2021-01-07T00:00:00"/>
    <s v="Low"/>
    <n v="643"/>
    <n v="74"/>
    <s v="Approved"/>
    <s v=""/>
    <d v="2021-02-06T00:00:00"/>
    <d v="2021-03-08T00:00:00"/>
    <d v="2021-04-07T00:00:00"/>
    <d v="2021-02-16T00:00:00"/>
    <d v="2021-03-08T00:00:00"/>
    <d v="2021-04-07T00:00:00"/>
    <s v="Paid Back"/>
    <x v="1"/>
    <n v="2.5900000000000003"/>
    <n v="0"/>
    <n v="2.5900000000000003"/>
  </r>
  <r>
    <n v="20012"/>
    <d v="2021-03-07T00:00:00"/>
    <s v="Low"/>
    <n v="587"/>
    <n v="128"/>
    <s v="Declined"/>
    <s v="Credit Risk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20013"/>
    <d v="2021-03-27T00:00:00"/>
    <s v="High"/>
    <n v="593"/>
    <n v="131"/>
    <s v="Declined"/>
    <s v="Compliance"/>
    <d v="1899-12-30T00:00:00"/>
    <d v="1899-12-30T00:00:00"/>
    <d v="1899-12-30T00:00:00"/>
    <d v="1899-12-30T00:00:00"/>
    <d v="1899-12-30T00:00:00"/>
    <d v="1899-12-30T00:00:00"/>
    <s v=""/>
    <x v="57"/>
    <n v="0"/>
    <n v="0"/>
    <n v="0"/>
  </r>
  <r>
    <n v="20014"/>
    <d v="2021-03-30T00:00:00"/>
    <s v="High"/>
    <n v="575"/>
    <n v="134"/>
    <s v="Approved"/>
    <s v=""/>
    <d v="2021-04-29T00:00:00"/>
    <d v="2021-05-29T00:00:00"/>
    <d v="2021-06-28T00:00:00"/>
    <d v="2021-06-14T00:00:00"/>
    <d v="2021-05-29T00:00:00"/>
    <d v="2021-06-28T00:00:00"/>
    <s v="Defaulted"/>
    <x v="6"/>
    <n v="4.6900000000000004"/>
    <n v="134"/>
    <n v="-129.31"/>
  </r>
  <r>
    <n v="20015"/>
    <d v="2021-03-16T00:00:00"/>
    <s v="Low"/>
    <n v="608"/>
    <n v="66"/>
    <s v="Declined"/>
    <s v="Credit Risk"/>
    <d v="1899-12-30T00:00:00"/>
    <d v="1899-12-30T00:00:00"/>
    <d v="1899-12-30T00:00:00"/>
    <d v="1899-12-30T00:00:00"/>
    <d v="1899-12-30T00:00:00"/>
    <d v="1899-12-30T00:00:00"/>
    <s v=""/>
    <x v="63"/>
    <n v="0"/>
    <n v="0"/>
    <n v="0"/>
  </r>
  <r>
    <n v="20016"/>
    <d v="2021-03-06T00:00:00"/>
    <s v="Low"/>
    <n v="599"/>
    <n v="77"/>
    <s v="Approved"/>
    <s v=""/>
    <d v="2021-04-05T00:00:00"/>
    <d v="2021-05-05T00:00:00"/>
    <d v="2021-06-04T00:00:00"/>
    <d v="2021-04-28T00:00:00"/>
    <d v="2021-05-05T00:00:00"/>
    <d v="2021-06-04T00:00:00"/>
    <s v="Defaulted"/>
    <x v="3"/>
    <n v="2.6950000000000003"/>
    <n v="77"/>
    <n v="-74.305000000000007"/>
  </r>
  <r>
    <n v="20017"/>
    <d v="2021-03-18T00:00:00"/>
    <s v="Mid"/>
    <n v="670"/>
    <n v="73"/>
    <s v="Approved"/>
    <s v=""/>
    <d v="2021-04-17T00:00:00"/>
    <d v="2021-05-17T00:00:00"/>
    <d v="2021-06-16T00:00:00"/>
    <d v="2021-04-24T00:00:00"/>
    <d v="2021-05-17T00:00:00"/>
    <d v="2021-06-16T00:00:00"/>
    <s v="Paid Back"/>
    <x v="72"/>
    <n v="2.5550000000000002"/>
    <n v="0"/>
    <n v="2.5550000000000002"/>
  </r>
  <r>
    <n v="20018"/>
    <d v="2021-03-14T00:00:00"/>
    <s v="Low"/>
    <n v="700"/>
    <n v="87"/>
    <s v="Approved"/>
    <s v=""/>
    <d v="2021-04-13T00:00:00"/>
    <d v="2021-05-13T00:00:00"/>
    <d v="2021-06-12T00:00:00"/>
    <d v="2021-04-19T00:00:00"/>
    <d v="2021-05-13T00:00:00"/>
    <d v="2021-06-12T00:00:00"/>
    <s v="Paid Back"/>
    <x v="23"/>
    <n v="3.0450000000000004"/>
    <n v="0"/>
    <n v="3.0450000000000004"/>
  </r>
  <r>
    <n v="20019"/>
    <d v="2021-04-01T00:00:00"/>
    <s v="Low"/>
    <n v="628"/>
    <n v="59"/>
    <s v="Declined"/>
    <s v="Credit Risk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20020"/>
    <d v="2021-02-17T00:00:00"/>
    <s v="Mid"/>
    <n v="610"/>
    <n v="100"/>
    <s v="Declined"/>
    <s v="Fraud Risk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20021"/>
    <d v="2021-03-15T00:00:00"/>
    <s v="Mid"/>
    <n v="612"/>
    <n v="119"/>
    <s v="Declined"/>
    <s v="System Issue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20022"/>
    <d v="2021-03-08T00:00:00"/>
    <s v="Low"/>
    <n v="604"/>
    <n v="81"/>
    <s v="Declined"/>
    <s v="Compliance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20023"/>
    <d v="2021-02-03T00:00:00"/>
    <s v="Low"/>
    <n v="610"/>
    <n v="73"/>
    <s v="Declined"/>
    <s v="Fraud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20024"/>
    <d v="2021-03-06T00:00:00"/>
    <s v="Low"/>
    <n v="659"/>
    <n v="96"/>
    <s v="Approved"/>
    <s v=""/>
    <d v="2021-04-05T00:00:00"/>
    <d v="2021-05-05T00:00:00"/>
    <d v="2021-06-04T00:00:00"/>
    <d v="2021-04-13T00:00:00"/>
    <d v="2021-05-05T00:00:00"/>
    <d v="2021-06-04T00:00:00"/>
    <s v="Paid Back"/>
    <x v="3"/>
    <n v="3.3600000000000003"/>
    <n v="0"/>
    <n v="3.3600000000000003"/>
  </r>
  <r>
    <n v="20025"/>
    <d v="2021-03-08T00:00:00"/>
    <s v="Low"/>
    <n v="631"/>
    <n v="67"/>
    <s v="Declined"/>
    <s v="Credit Risk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20026"/>
    <d v="2021-04-01T00:00:00"/>
    <s v="High"/>
    <n v="617"/>
    <n v="34"/>
    <s v="Approved"/>
    <s v=""/>
    <d v="2021-05-01T00:00:00"/>
    <d v="2021-05-31T00:00:00"/>
    <d v="2021-06-30T00:00:00"/>
    <d v="2021-06-08T00:00:00"/>
    <d v="2021-05-31T00:00:00"/>
    <d v="2021-06-30T00:00:00"/>
    <s v="Paid Back"/>
    <x v="25"/>
    <n v="1.1900000000000002"/>
    <n v="0"/>
    <n v="1.1900000000000002"/>
  </r>
  <r>
    <n v="20027"/>
    <d v="2021-02-14T00:00:00"/>
    <s v="Low"/>
    <n v="589"/>
    <n v="109"/>
    <s v="Declined"/>
    <s v="Credit Risk"/>
    <d v="1899-12-30T00:00:00"/>
    <d v="1899-12-30T00:00:00"/>
    <d v="1899-12-30T00:00:00"/>
    <d v="1899-12-30T00:00:00"/>
    <d v="1899-12-30T00:00:00"/>
    <d v="1899-12-30T00:00:00"/>
    <s v=""/>
    <x v="39"/>
    <n v="0"/>
    <n v="0"/>
    <n v="0"/>
  </r>
  <r>
    <n v="20028"/>
    <d v="2021-02-03T00:00:00"/>
    <s v="Mid"/>
    <n v="607"/>
    <n v="96"/>
    <s v="Declined"/>
    <s v="Compliance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20029"/>
    <d v="2021-03-08T00:00:00"/>
    <s v="Mid"/>
    <n v="631"/>
    <n v="127"/>
    <s v="Approved"/>
    <s v=""/>
    <d v="2021-04-07T00:00:00"/>
    <d v="2021-05-07T00:00:00"/>
    <d v="2021-06-06T00:00:00"/>
    <d v="2021-04-18T00:00:00"/>
    <d v="2021-05-07T00:00:00"/>
    <d v="2021-06-06T00:00:00"/>
    <s v="Paid Back"/>
    <x v="7"/>
    <n v="4.4450000000000003"/>
    <n v="0"/>
    <n v="4.4450000000000003"/>
  </r>
  <r>
    <n v="20030"/>
    <d v="2021-02-07T00:00:00"/>
    <s v="Low"/>
    <n v="574"/>
    <n v="87"/>
    <s v="Declined"/>
    <s v="Eligibility"/>
    <d v="1899-12-30T00:00:00"/>
    <d v="1899-12-30T00:00:00"/>
    <d v="1899-12-30T00:00:00"/>
    <d v="1899-12-30T00:00:00"/>
    <d v="1899-12-30T00:00:00"/>
    <d v="1899-12-30T00:00:00"/>
    <s v=""/>
    <x v="16"/>
    <n v="0"/>
    <n v="0"/>
    <n v="0"/>
  </r>
  <r>
    <n v="20031"/>
    <d v="2021-03-12T00:00:00"/>
    <s v="Low"/>
    <n v="665"/>
    <n v="125"/>
    <s v="Approved"/>
    <s v=""/>
    <d v="2021-04-11T00:00:00"/>
    <d v="2021-05-11T00:00:00"/>
    <d v="2021-06-10T00:00:00"/>
    <d v="2021-04-21T00:00:00"/>
    <d v="2021-05-11T00:00:00"/>
    <d v="2021-06-10T00:00:00"/>
    <s v="Paid Back"/>
    <x v="78"/>
    <n v="4.375"/>
    <n v="0"/>
    <n v="4.375"/>
  </r>
  <r>
    <n v="20032"/>
    <d v="2021-02-24T00:00:00"/>
    <s v="Low"/>
    <n v="607"/>
    <n v="143"/>
    <s v="Declined"/>
    <s v="Fraud Risk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20033"/>
    <d v="2021-03-16T00:00:00"/>
    <s v="High"/>
    <n v="652"/>
    <n v="128"/>
    <s v="Approved"/>
    <s v=""/>
    <d v="2021-04-15T00:00:00"/>
    <d v="2021-05-15T00:00:00"/>
    <d v="2021-06-14T00:00:00"/>
    <d v="2021-04-24T00:00:00"/>
    <d v="2021-05-15T00:00:00"/>
    <d v="2021-06-14T00:00:00"/>
    <s v="Defaulted"/>
    <x v="63"/>
    <n v="4.4800000000000004"/>
    <n v="128"/>
    <n v="-123.52"/>
  </r>
  <r>
    <n v="20034"/>
    <d v="2021-03-17T00:00:00"/>
    <s v="High"/>
    <n v="533"/>
    <n v="112"/>
    <s v="Declined"/>
    <s v="Credit Risk"/>
    <d v="1899-12-30T00:00:00"/>
    <d v="1899-12-30T00:00:00"/>
    <d v="1899-12-30T00:00:00"/>
    <d v="1899-12-30T00:00:00"/>
    <d v="1899-12-30T00:00:00"/>
    <d v="1899-12-30T00:00:00"/>
    <s v=""/>
    <x v="26"/>
    <n v="0"/>
    <n v="0"/>
    <n v="0"/>
  </r>
  <r>
    <n v="20035"/>
    <d v="2021-02-05T00:00:00"/>
    <s v="Mid"/>
    <n v="555"/>
    <n v="126"/>
    <s v="Declined"/>
    <s v="Fraud Risk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20036"/>
    <d v="2021-02-26T00:00:00"/>
    <s v="Mid"/>
    <n v="590"/>
    <n v="141"/>
    <s v="Declined"/>
    <s v="Compliance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20037"/>
    <d v="2021-03-28T00:00:00"/>
    <s v="Low"/>
    <n v="637"/>
    <n v="83"/>
    <s v="Declined"/>
    <s v="Fraud Risk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20038"/>
    <d v="2021-01-12T00:00:00"/>
    <s v="Low"/>
    <n v="607"/>
    <n v="103"/>
    <s v="Declined"/>
    <s v="Compliance"/>
    <d v="1899-12-30T00:00:00"/>
    <d v="1899-12-30T00:00:00"/>
    <d v="1899-12-30T00:00:00"/>
    <d v="1899-12-30T00:00:00"/>
    <d v="1899-12-30T00:00:00"/>
    <d v="1899-12-30T00:00:00"/>
    <s v=""/>
    <x v="75"/>
    <n v="0"/>
    <n v="0"/>
    <n v="0"/>
  </r>
  <r>
    <n v="20039"/>
    <d v="2021-01-02T00:00:00"/>
    <s v="Low"/>
    <n v="552"/>
    <n v="100"/>
    <s v="Declined"/>
    <s v="Compliance"/>
    <d v="1899-12-30T00:00:00"/>
    <d v="1899-12-30T00:00:00"/>
    <d v="1899-12-30T00:00:00"/>
    <d v="1899-12-30T00:00:00"/>
    <d v="1899-12-30T00:00:00"/>
    <d v="1899-12-30T00:00:00"/>
    <s v=""/>
    <x v="22"/>
    <n v="0"/>
    <n v="0"/>
    <n v="0"/>
  </r>
  <r>
    <n v="20040"/>
    <d v="2021-03-26T00:00:00"/>
    <s v="Low"/>
    <n v="617"/>
    <n v="25"/>
    <s v="Declined"/>
    <s v="Compliance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20041"/>
    <d v="2021-03-23T00:00:00"/>
    <s v="Low"/>
    <n v="619"/>
    <n v="120"/>
    <s v="Declined"/>
    <s v="Compliance"/>
    <d v="1899-12-30T00:00:00"/>
    <d v="1899-12-30T00:00:00"/>
    <d v="1899-12-30T00:00:00"/>
    <d v="1899-12-30T00:00:00"/>
    <d v="1899-12-30T00:00:00"/>
    <d v="1899-12-30T00:00:00"/>
    <s v=""/>
    <x v="38"/>
    <n v="0"/>
    <n v="0"/>
    <n v="0"/>
  </r>
  <r>
    <n v="20042"/>
    <d v="2021-03-27T00:00:00"/>
    <s v="High"/>
    <n v="637"/>
    <n v="51"/>
    <s v="Approved"/>
    <s v=""/>
    <d v="2021-04-26T00:00:00"/>
    <d v="2021-05-26T00:00:00"/>
    <d v="2021-06-25T00:00:00"/>
    <d v="2021-04-29T00:00:00"/>
    <d v="2021-05-26T00:00:00"/>
    <d v="2021-06-25T00:00:00"/>
    <s v="Paid Back"/>
    <x v="57"/>
    <n v="1.7850000000000001"/>
    <n v="0"/>
    <n v="1.7850000000000001"/>
  </r>
  <r>
    <n v="20043"/>
    <d v="2021-02-14T00:00:00"/>
    <s v="Low"/>
    <n v="617"/>
    <n v="130"/>
    <s v="Declined"/>
    <s v="Credit Risk"/>
    <d v="1899-12-30T00:00:00"/>
    <d v="1899-12-30T00:00:00"/>
    <d v="1899-12-30T00:00:00"/>
    <d v="1899-12-30T00:00:00"/>
    <d v="1899-12-30T00:00:00"/>
    <d v="1899-12-30T00:00:00"/>
    <s v=""/>
    <x v="39"/>
    <n v="0"/>
    <n v="0"/>
    <n v="0"/>
  </r>
  <r>
    <n v="20044"/>
    <d v="2021-02-14T00:00:00"/>
    <s v="High"/>
    <n v="638"/>
    <n v="81"/>
    <s v="Approved"/>
    <s v=""/>
    <d v="2021-03-16T00:00:00"/>
    <d v="2021-04-15T00:00:00"/>
    <d v="2021-05-15T00:00:00"/>
    <d v="2021-03-18T00:00:00"/>
    <d v="2021-04-15T00:00:00"/>
    <d v="2021-05-15T00:00:00"/>
    <s v="Paid Back"/>
    <x v="39"/>
    <n v="2.8350000000000004"/>
    <n v="0"/>
    <n v="2.8350000000000004"/>
  </r>
  <r>
    <n v="20045"/>
    <d v="2021-01-12T00:00:00"/>
    <s v="Mid"/>
    <n v="573"/>
    <n v="95"/>
    <s v="Declined"/>
    <s v="System Issue"/>
    <d v="1899-12-30T00:00:00"/>
    <d v="1899-12-30T00:00:00"/>
    <d v="1899-12-30T00:00:00"/>
    <d v="1899-12-30T00:00:00"/>
    <d v="1899-12-30T00:00:00"/>
    <d v="1899-12-30T00:00:00"/>
    <s v=""/>
    <x v="75"/>
    <n v="0"/>
    <n v="0"/>
    <n v="0"/>
  </r>
  <r>
    <n v="20046"/>
    <d v="2021-03-16T00:00:00"/>
    <s v="Low"/>
    <n v="553"/>
    <n v="113"/>
    <s v="Declined"/>
    <s v="Credit Risk"/>
    <d v="1899-12-30T00:00:00"/>
    <d v="1899-12-30T00:00:00"/>
    <d v="1899-12-30T00:00:00"/>
    <d v="1899-12-30T00:00:00"/>
    <d v="1899-12-30T00:00:00"/>
    <d v="1899-12-30T00:00:00"/>
    <s v=""/>
    <x v="63"/>
    <n v="0"/>
    <n v="0"/>
    <n v="0"/>
  </r>
  <r>
    <n v="20047"/>
    <d v="2021-03-27T00:00:00"/>
    <s v="High"/>
    <n v="665"/>
    <n v="96"/>
    <s v="Approved"/>
    <s v=""/>
    <d v="2021-04-26T00:00:00"/>
    <d v="2021-05-26T00:00:00"/>
    <d v="2021-06-25T00:00:00"/>
    <d v="2021-05-01T00:00:00"/>
    <d v="2021-05-26T00:00:00"/>
    <d v="2021-06-25T00:00:00"/>
    <s v="Defaulted"/>
    <x v="57"/>
    <n v="3.3600000000000003"/>
    <n v="96"/>
    <n v="-92.64"/>
  </r>
  <r>
    <n v="20048"/>
    <d v="2021-03-30T00:00:00"/>
    <s v="Low"/>
    <n v="633"/>
    <n v="71"/>
    <s v="Approved"/>
    <s v=""/>
    <d v="2021-04-29T00:00:00"/>
    <d v="2021-05-29T00:00:00"/>
    <d v="2021-06-28T00:00:00"/>
    <d v="2021-05-05T00:00:00"/>
    <d v="2021-05-29T00:00:00"/>
    <d v="2021-06-28T00:00:00"/>
    <s v="Paid Back"/>
    <x v="6"/>
    <n v="2.4850000000000003"/>
    <n v="0"/>
    <n v="2.4850000000000003"/>
  </r>
  <r>
    <n v="20049"/>
    <d v="2021-03-14T00:00:00"/>
    <s v="Mid"/>
    <n v="621"/>
    <n v="118"/>
    <s v="Approved"/>
    <s v=""/>
    <d v="2021-04-13T00:00:00"/>
    <d v="2021-05-13T00:00:00"/>
    <d v="2021-06-12T00:00:00"/>
    <d v="2021-05-23T00:00:00"/>
    <d v="2021-05-13T00:00:00"/>
    <d v="2021-06-12T00:00:00"/>
    <s v="Defaulted"/>
    <x v="23"/>
    <n v="4.1300000000000008"/>
    <n v="118"/>
    <n v="-113.87"/>
  </r>
  <r>
    <n v="20050"/>
    <d v="2021-03-14T00:00:00"/>
    <s v="Mid"/>
    <n v="590"/>
    <n v="72"/>
    <s v="Declined"/>
    <s v="Credit Risk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20051"/>
    <d v="2021-01-25T00:00:00"/>
    <s v="Mid"/>
    <n v="615"/>
    <n v="54"/>
    <s v="Declined"/>
    <s v="Credit Risk"/>
    <d v="1899-12-30T00:00:00"/>
    <d v="1899-12-30T00:00:00"/>
    <d v="1899-12-30T00:00:00"/>
    <d v="1899-12-30T00:00:00"/>
    <d v="1899-12-30T00:00:00"/>
    <d v="1899-12-30T00:00:00"/>
    <s v=""/>
    <x v="30"/>
    <n v="0"/>
    <n v="0"/>
    <n v="0"/>
  </r>
  <r>
    <n v="20052"/>
    <d v="2021-03-05T00:00:00"/>
    <s v="High"/>
    <n v="598"/>
    <n v="114"/>
    <s v="Approved"/>
    <s v=""/>
    <d v="2021-04-04T00:00:00"/>
    <d v="2021-05-04T00:00:00"/>
    <d v="2021-06-03T00:00:00"/>
    <d v="2021-06-06T00:00:00"/>
    <d v="2021-05-04T00:00:00"/>
    <d v="2021-06-03T00:00:00"/>
    <s v="Defaulted"/>
    <x v="37"/>
    <n v="3.99"/>
    <n v="114"/>
    <n v="-110.01"/>
  </r>
  <r>
    <n v="20053"/>
    <d v="2021-02-04T00:00:00"/>
    <s v="Mid"/>
    <n v="554"/>
    <n v="119"/>
    <s v="Declined"/>
    <s v="Fraud Risk"/>
    <d v="1899-12-30T00:00:00"/>
    <d v="1899-12-30T00:00:00"/>
    <d v="1899-12-30T00:00:00"/>
    <d v="1899-12-30T00:00:00"/>
    <d v="1899-12-30T00:00:00"/>
    <d v="1899-12-30T00:00:00"/>
    <s v=""/>
    <x v="59"/>
    <n v="0"/>
    <n v="0"/>
    <n v="0"/>
  </r>
  <r>
    <n v="20054"/>
    <d v="2021-02-25T00:00:00"/>
    <s v="High"/>
    <n v="687"/>
    <n v="87"/>
    <s v="Approved"/>
    <s v=""/>
    <d v="2021-03-27T00:00:00"/>
    <d v="2021-04-26T00:00:00"/>
    <d v="2021-05-26T00:00:00"/>
    <d v="2021-04-01T00:00:00"/>
    <d v="2021-04-26T00:00:00"/>
    <d v="2021-05-26T00:00:00"/>
    <s v="Paid Back"/>
    <x v="74"/>
    <n v="3.0450000000000004"/>
    <n v="0"/>
    <n v="3.0450000000000004"/>
  </r>
  <r>
    <n v="20055"/>
    <d v="2021-03-11T00:00:00"/>
    <s v="Low"/>
    <n v="542"/>
    <n v="116"/>
    <s v="Approved"/>
    <s v=""/>
    <d v="2021-04-10T00:00:00"/>
    <d v="2021-05-10T00:00:00"/>
    <d v="2021-06-09T00:00:00"/>
    <d v="2021-04-25T00:00:00"/>
    <d v="2021-05-10T00:00:00"/>
    <d v="2021-06-09T00:00:00"/>
    <s v="Defaulted"/>
    <x v="83"/>
    <n v="4.0600000000000005"/>
    <n v="116"/>
    <n v="-111.94"/>
  </r>
  <r>
    <n v="20056"/>
    <d v="2021-03-17T00:00:00"/>
    <s v="Low"/>
    <n v="601"/>
    <n v="129"/>
    <s v="Declined"/>
    <s v="Credit Risk"/>
    <d v="1899-12-30T00:00:00"/>
    <d v="1899-12-30T00:00:00"/>
    <d v="1899-12-30T00:00:00"/>
    <d v="1899-12-30T00:00:00"/>
    <d v="1899-12-30T00:00:00"/>
    <d v="1899-12-30T00:00:00"/>
    <s v=""/>
    <x v="26"/>
    <n v="0"/>
    <n v="0"/>
    <n v="0"/>
  </r>
  <r>
    <n v="20057"/>
    <d v="2021-03-15T00:00:00"/>
    <s v="High"/>
    <n v="577"/>
    <n v="72"/>
    <s v="Declined"/>
    <s v="Compliance"/>
    <d v="1899-12-30T00:00:00"/>
    <d v="1899-12-30T00:00:00"/>
    <d v="1899-12-30T00:00:00"/>
    <d v="1899-12-30T00:00:00"/>
    <d v="1899-12-30T00:00:00"/>
    <d v="1899-12-30T00:00:00"/>
    <s v=""/>
    <x v="85"/>
    <n v="0"/>
    <n v="0"/>
    <n v="0"/>
  </r>
  <r>
    <n v="20058"/>
    <d v="2021-03-30T00:00:00"/>
    <s v="Mid"/>
    <n v="644"/>
    <n v="145"/>
    <s v="Approved"/>
    <s v=""/>
    <d v="2021-04-29T00:00:00"/>
    <d v="2021-05-29T00:00:00"/>
    <d v="2021-06-28T00:00:00"/>
    <d v="2021-05-06T00:00:00"/>
    <d v="2021-05-29T00:00:00"/>
    <d v="2021-06-28T00:00:00"/>
    <s v="Paid Back"/>
    <x v="6"/>
    <n v="5.0750000000000002"/>
    <n v="0"/>
    <n v="5.0750000000000002"/>
  </r>
  <r>
    <n v="20059"/>
    <d v="2021-02-22T00:00:00"/>
    <s v="Low"/>
    <n v="649"/>
    <n v="67"/>
    <s v="Approved"/>
    <s v=""/>
    <d v="2021-03-24T00:00:00"/>
    <d v="2021-04-23T00:00:00"/>
    <d v="2021-05-23T00:00:00"/>
    <d v="2021-03-29T00:00:00"/>
    <d v="2021-04-23T00:00:00"/>
    <d v="2021-05-23T00:00:00"/>
    <s v="Paid Back"/>
    <x v="49"/>
    <n v="2.3450000000000002"/>
    <n v="0"/>
    <n v="2.3450000000000002"/>
  </r>
  <r>
    <n v="20060"/>
    <d v="2021-02-21T00:00:00"/>
    <s v="High"/>
    <n v="655"/>
    <n v="90"/>
    <s v="Approved"/>
    <s v=""/>
    <d v="2021-03-23T00:00:00"/>
    <d v="2021-04-22T00:00:00"/>
    <d v="2021-05-22T00:00:00"/>
    <d v="2021-03-30T00:00:00"/>
    <d v="2021-04-22T00:00:00"/>
    <d v="2021-05-22T00:00:00"/>
    <s v="Defaulted"/>
    <x v="18"/>
    <n v="3.1500000000000004"/>
    <n v="90"/>
    <n v="-86.85"/>
  </r>
  <r>
    <n v="20061"/>
    <d v="2021-02-18T00:00:00"/>
    <s v="Low"/>
    <n v="633"/>
    <n v="135"/>
    <s v="Declined"/>
    <s v="Fraud Risk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20062"/>
    <d v="2021-02-12T00:00:00"/>
    <s v="Mid"/>
    <n v="597"/>
    <n v="59"/>
    <s v="Declined"/>
    <s v="Eligibility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20063"/>
    <d v="2021-02-13T00:00:00"/>
    <s v="Mid"/>
    <n v="630"/>
    <n v="84"/>
    <s v="Approved"/>
    <s v=""/>
    <d v="2021-03-15T00:00:00"/>
    <d v="2021-04-14T00:00:00"/>
    <d v="2021-05-14T00:00:00"/>
    <d v="2021-03-29T00:00:00"/>
    <d v="2021-04-14T00:00:00"/>
    <d v="2021-05-14T00:00:00"/>
    <s v="Paid Back"/>
    <x v="67"/>
    <n v="2.9400000000000004"/>
    <n v="0"/>
    <n v="2.9400000000000004"/>
  </r>
  <r>
    <n v="20064"/>
    <d v="2021-02-09T00:00:00"/>
    <s v="Mid"/>
    <n v="535"/>
    <n v="108"/>
    <s v="Declined"/>
    <s v="Credit Risk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20065"/>
    <d v="2021-03-14T00:00:00"/>
    <s v="High"/>
    <n v="608"/>
    <n v="137"/>
    <s v="Approved"/>
    <s v=""/>
    <d v="2021-04-13T00:00:00"/>
    <d v="2021-05-13T00:00:00"/>
    <d v="2021-06-12T00:00:00"/>
    <d v="2021-04-22T00:00:00"/>
    <d v="2021-05-13T00:00:00"/>
    <d v="2021-06-12T00:00:00"/>
    <s v="Paid Back"/>
    <x v="23"/>
    <n v="4.7950000000000008"/>
    <n v="0"/>
    <n v="4.7950000000000008"/>
  </r>
  <r>
    <n v="20066"/>
    <d v="2021-03-14T00:00:00"/>
    <s v="Mid"/>
    <n v="571"/>
    <n v="150"/>
    <s v="Approved"/>
    <s v=""/>
    <d v="2021-04-13T00:00:00"/>
    <d v="2021-05-13T00:00:00"/>
    <d v="2021-06-12T00:00:00"/>
    <d v="2021-05-22T00:00:00"/>
    <d v="2021-05-13T00:00:00"/>
    <d v="2021-06-12T00:00:00"/>
    <s v="Paid Back"/>
    <x v="23"/>
    <n v="5.2500000000000009"/>
    <n v="0"/>
    <n v="5.2500000000000009"/>
  </r>
  <r>
    <n v="20067"/>
    <d v="2021-01-12T00:00:00"/>
    <s v="High"/>
    <n v="630"/>
    <n v="121"/>
    <s v="Approved"/>
    <s v=""/>
    <d v="2021-02-11T00:00:00"/>
    <d v="2021-03-13T00:00:00"/>
    <d v="2021-04-12T00:00:00"/>
    <d v="2021-03-16T00:00:00"/>
    <d v="2021-03-13T00:00:00"/>
    <d v="2021-04-12T00:00:00"/>
    <s v="Paid Back"/>
    <x v="75"/>
    <n v="4.2350000000000003"/>
    <n v="0"/>
    <n v="4.2350000000000003"/>
  </r>
  <r>
    <n v="20068"/>
    <d v="2021-03-29T00:00:00"/>
    <s v="Mid"/>
    <n v="723"/>
    <n v="113"/>
    <s v="Approved"/>
    <s v=""/>
    <d v="2021-04-28T00:00:00"/>
    <d v="2021-05-28T00:00:00"/>
    <d v="2021-06-27T00:00:00"/>
    <d v="2021-05-01T00:00:00"/>
    <d v="2021-05-28T00:00:00"/>
    <d v="2021-06-27T00:00:00"/>
    <s v="Paid Back"/>
    <x v="19"/>
    <n v="3.9550000000000005"/>
    <n v="0"/>
    <n v="3.9550000000000005"/>
  </r>
  <r>
    <n v="20069"/>
    <d v="2021-02-27T00:00:00"/>
    <s v="Low"/>
    <n v="585"/>
    <n v="130"/>
    <s v="Declined"/>
    <s v="System Issue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20070"/>
    <d v="2021-01-10T00:00:00"/>
    <s v="Low"/>
    <n v="682"/>
    <n v="109"/>
    <s v="Approved"/>
    <s v=""/>
    <d v="2021-02-09T00:00:00"/>
    <d v="2021-03-11T00:00:00"/>
    <d v="2021-04-10T00:00:00"/>
    <d v="2021-02-17T00:00:00"/>
    <d v="2021-03-11T00:00:00"/>
    <d v="2021-04-10T00:00:00"/>
    <s v="Defaulted"/>
    <x v="61"/>
    <n v="3.8150000000000004"/>
    <n v="109"/>
    <n v="-105.185"/>
  </r>
  <r>
    <n v="20071"/>
    <d v="2021-02-27T00:00:00"/>
    <s v="Mid"/>
    <n v="608"/>
    <n v="66"/>
    <s v="Declined"/>
    <s v="System Issue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20072"/>
    <d v="2021-02-11T00:00:00"/>
    <s v="Mid"/>
    <n v="634"/>
    <n v="136"/>
    <s v="Approved"/>
    <s v=""/>
    <d v="2021-03-13T00:00:00"/>
    <d v="2021-04-12T00:00:00"/>
    <d v="2021-05-12T00:00:00"/>
    <d v="2021-03-31T00:00:00"/>
    <d v="2021-04-12T00:00:00"/>
    <d v="2021-05-12T00:00:00"/>
    <s v="Paid Back"/>
    <x v="17"/>
    <n v="4.7600000000000007"/>
    <n v="0"/>
    <n v="4.7600000000000007"/>
  </r>
  <r>
    <n v="20073"/>
    <d v="2021-03-10T00:00:00"/>
    <s v="High"/>
    <n v="585"/>
    <n v="94"/>
    <s v="Declined"/>
    <s v="Credit Risk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20074"/>
    <d v="2021-03-21T00:00:00"/>
    <s v="High"/>
    <n v="628"/>
    <n v="68"/>
    <s v="Approved"/>
    <s v=""/>
    <d v="2021-04-20T00:00:00"/>
    <d v="2021-05-20T00:00:00"/>
    <d v="2021-06-19T00:00:00"/>
    <d v="2021-04-26T00:00:00"/>
    <d v="2021-05-20T00:00:00"/>
    <d v="2021-06-19T00:00:00"/>
    <s v="Paid Back"/>
    <x v="66"/>
    <n v="2.3800000000000003"/>
    <n v="0"/>
    <n v="2.3800000000000003"/>
  </r>
  <r>
    <n v="20075"/>
    <d v="2021-02-07T00:00:00"/>
    <s v="Low"/>
    <n v="689"/>
    <n v="113"/>
    <s v="Approved"/>
    <s v=""/>
    <d v="2021-03-09T00:00:00"/>
    <d v="2021-04-08T00:00:00"/>
    <d v="2021-05-08T00:00:00"/>
    <d v="2021-03-16T00:00:00"/>
    <d v="2021-04-08T00:00:00"/>
    <d v="2021-05-08T00:00:00"/>
    <s v="Defaulted"/>
    <x v="16"/>
    <n v="3.9550000000000005"/>
    <n v="113"/>
    <n v="-109.045"/>
  </r>
  <r>
    <n v="20076"/>
    <d v="2021-02-22T00:00:00"/>
    <s v="Mid"/>
    <n v="644"/>
    <n v="54"/>
    <s v="Approved"/>
    <s v=""/>
    <d v="2021-03-24T00:00:00"/>
    <d v="2021-04-23T00:00:00"/>
    <d v="2021-05-23T00:00:00"/>
    <d v="2021-03-26T00:00:00"/>
    <d v="2021-04-23T00:00:00"/>
    <d v="2021-05-23T00:00:00"/>
    <s v="Defaulted"/>
    <x v="49"/>
    <n v="1.8900000000000001"/>
    <n v="54"/>
    <n v="-52.11"/>
  </r>
  <r>
    <n v="20077"/>
    <d v="2021-02-20T00:00:00"/>
    <s v="Mid"/>
    <n v="631"/>
    <n v="76"/>
    <s v="Approved"/>
    <s v=""/>
    <d v="2021-03-22T00:00:00"/>
    <d v="2021-04-21T00:00:00"/>
    <d v="2021-05-21T00:00:00"/>
    <d v="2021-04-06T00:00:00"/>
    <d v="2021-04-21T00:00:00"/>
    <d v="2021-05-21T00:00:00"/>
    <s v="Paid Back"/>
    <x v="64"/>
    <n v="2.66"/>
    <n v="0"/>
    <n v="2.66"/>
  </r>
  <r>
    <n v="20078"/>
    <d v="2021-02-20T00:00:00"/>
    <s v="Low"/>
    <n v="624"/>
    <n v="96"/>
    <s v="Declined"/>
    <s v="System Issu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20079"/>
    <d v="2021-02-06T00:00:00"/>
    <s v="High"/>
    <n v="654"/>
    <n v="51"/>
    <s v="Approved"/>
    <s v=""/>
    <d v="2021-03-08T00:00:00"/>
    <d v="2021-04-07T00:00:00"/>
    <d v="2021-05-07T00:00:00"/>
    <d v="2021-03-09T00:00:00"/>
    <d v="2021-04-07T00:00:00"/>
    <d v="2021-05-07T00:00:00"/>
    <s v="Defaulted"/>
    <x v="14"/>
    <n v="1.7850000000000001"/>
    <n v="51"/>
    <n v="-49.215000000000003"/>
  </r>
  <r>
    <n v="20080"/>
    <d v="2021-02-03T00:00:00"/>
    <s v="Mid"/>
    <n v="618"/>
    <n v="108"/>
    <s v="Declined"/>
    <s v="Compliance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20081"/>
    <d v="2021-02-26T00:00:00"/>
    <s v="Mid"/>
    <n v="659"/>
    <n v="108"/>
    <s v="Approved"/>
    <s v=""/>
    <d v="2021-03-28T00:00:00"/>
    <d v="2021-04-27T00:00:00"/>
    <d v="2021-05-27T00:00:00"/>
    <d v="2021-03-31T00:00:00"/>
    <d v="2021-04-27T00:00:00"/>
    <d v="2021-05-27T00:00:00"/>
    <s v="Paid Back"/>
    <x v="58"/>
    <n v="3.7800000000000002"/>
    <n v="0"/>
    <n v="3.7800000000000002"/>
  </r>
  <r>
    <n v="20082"/>
    <d v="2021-03-30T00:00:00"/>
    <s v="High"/>
    <n v="625"/>
    <n v="117"/>
    <s v="Approved"/>
    <s v=""/>
    <d v="2021-04-29T00:00:00"/>
    <d v="2021-05-29T00:00:00"/>
    <d v="2021-06-28T00:00:00"/>
    <d v="2021-05-09T00:00:00"/>
    <d v="2021-05-29T00:00:00"/>
    <d v="2021-06-28T00:00:00"/>
    <s v="Defaulted"/>
    <x v="6"/>
    <n v="4.0950000000000006"/>
    <n v="117"/>
    <n v="-112.905"/>
  </r>
  <r>
    <n v="20083"/>
    <d v="2021-01-21T00:00:00"/>
    <s v="Mid"/>
    <n v="607"/>
    <n v="41"/>
    <s v="Declined"/>
    <s v="Compliance"/>
    <d v="1899-12-30T00:00:00"/>
    <d v="1899-12-30T00:00:00"/>
    <d v="1899-12-30T00:00:00"/>
    <d v="1899-12-30T00:00:00"/>
    <d v="1899-12-30T00:00:00"/>
    <d v="1899-12-30T00:00:00"/>
    <s v=""/>
    <x v="62"/>
    <n v="0"/>
    <n v="0"/>
    <n v="0"/>
  </r>
  <r>
    <n v="20084"/>
    <d v="2021-02-12T00:00:00"/>
    <s v="Mid"/>
    <n v="616"/>
    <n v="112"/>
    <s v="Declined"/>
    <s v="Eligibility"/>
    <d v="1899-12-30T00:00:00"/>
    <d v="1899-12-30T00:00:00"/>
    <d v="1899-12-30T00:00:00"/>
    <d v="1899-12-30T00:00:00"/>
    <d v="1899-12-30T00:00:00"/>
    <d v="1899-12-30T00:00:00"/>
    <s v=""/>
    <x v="77"/>
    <n v="0"/>
    <n v="0"/>
    <n v="0"/>
  </r>
  <r>
    <n v="20085"/>
    <d v="2021-03-01T00:00:00"/>
    <s v="Mid"/>
    <n v="679"/>
    <n v="34"/>
    <s v="Approved"/>
    <s v=""/>
    <d v="2021-03-31T00:00:00"/>
    <d v="2021-04-30T00:00:00"/>
    <d v="2021-05-30T00:00:00"/>
    <d v="2021-04-07T00:00:00"/>
    <d v="2021-04-30T00:00:00"/>
    <d v="2021-05-30T00:00:00"/>
    <s v="Defaulted"/>
    <x v="70"/>
    <n v="1.1900000000000002"/>
    <n v="34"/>
    <n v="-32.81"/>
  </r>
  <r>
    <n v="20086"/>
    <d v="2021-02-22T00:00:00"/>
    <s v="Mid"/>
    <n v="593"/>
    <n v="57"/>
    <s v="Declined"/>
    <s v="Fraud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20087"/>
    <d v="2021-01-09T00:00:00"/>
    <s v="Mid"/>
    <n v="631"/>
    <n v="132"/>
    <s v="Approved"/>
    <s v=""/>
    <d v="2021-02-08T00:00:00"/>
    <d v="2021-03-10T00:00:00"/>
    <d v="2021-04-09T00:00:00"/>
    <d v="2021-03-13T00:00:00"/>
    <d v="2021-03-10T00:00:00"/>
    <d v="2021-04-09T00:00:00"/>
    <s v="Paid Back"/>
    <x v="28"/>
    <n v="4.62"/>
    <n v="0"/>
    <n v="4.62"/>
  </r>
  <r>
    <n v="20088"/>
    <d v="2021-01-12T00:00:00"/>
    <s v="Mid"/>
    <n v="587"/>
    <n v="102"/>
    <s v="Declined"/>
    <s v="Eligibility"/>
    <d v="1899-12-30T00:00:00"/>
    <d v="1899-12-30T00:00:00"/>
    <d v="1899-12-30T00:00:00"/>
    <d v="1899-12-30T00:00:00"/>
    <d v="1899-12-30T00:00:00"/>
    <d v="1899-12-30T00:00:00"/>
    <s v=""/>
    <x v="75"/>
    <n v="0"/>
    <n v="0"/>
    <n v="0"/>
  </r>
  <r>
    <n v="20089"/>
    <d v="2021-03-01T00:00:00"/>
    <s v="High"/>
    <n v="570"/>
    <n v="68"/>
    <s v="Approved"/>
    <s v=""/>
    <d v="2021-03-31T00:00:00"/>
    <d v="2021-04-30T00:00:00"/>
    <d v="2021-05-30T00:00:00"/>
    <d v="2021-06-06T00:00:00"/>
    <d v="2021-04-30T00:00:00"/>
    <d v="2021-05-30T00:00:00"/>
    <s v="Defaulted"/>
    <x v="70"/>
    <n v="2.3800000000000003"/>
    <n v="68"/>
    <n v="-65.62"/>
  </r>
  <r>
    <n v="20090"/>
    <d v="2021-03-29T00:00:00"/>
    <s v="High"/>
    <n v="575"/>
    <n v="43"/>
    <s v="Declined"/>
    <s v="Eligibility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20091"/>
    <d v="2021-01-11T00:00:00"/>
    <s v="High"/>
    <n v="641"/>
    <n v="93"/>
    <s v="Approved"/>
    <s v=""/>
    <d v="2021-02-10T00:00:00"/>
    <d v="2021-03-12T00:00:00"/>
    <d v="2021-04-11T00:00:00"/>
    <d v="2021-02-19T00:00:00"/>
    <d v="2021-03-12T00:00:00"/>
    <d v="2021-04-11T00:00:00"/>
    <s v="Paid Back"/>
    <x v="90"/>
    <n v="3.2550000000000003"/>
    <n v="0"/>
    <n v="3.2550000000000003"/>
  </r>
  <r>
    <n v="20092"/>
    <d v="2021-01-14T00:00:00"/>
    <s v="Mid"/>
    <n v="641"/>
    <n v="91"/>
    <s v="Approved"/>
    <s v=""/>
    <d v="2021-02-13T00:00:00"/>
    <d v="2021-03-15T00:00:00"/>
    <d v="2021-04-14T00:00:00"/>
    <d v="2021-02-22T00:00:00"/>
    <d v="2021-03-15T00:00:00"/>
    <d v="2021-04-14T00:00:00"/>
    <s v="Defaulted"/>
    <x v="69"/>
    <n v="3.1850000000000005"/>
    <n v="91"/>
    <n v="-87.814999999999998"/>
  </r>
  <r>
    <n v="20093"/>
    <d v="2021-02-25T00:00:00"/>
    <s v="Low"/>
    <n v="605"/>
    <n v="78"/>
    <s v="Declined"/>
    <s v="Eligibility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20094"/>
    <d v="2021-01-28T00:00:00"/>
    <s v="Low"/>
    <n v="623"/>
    <n v="90"/>
    <s v="Declined"/>
    <s v="System Issue"/>
    <d v="1899-12-30T00:00:00"/>
    <d v="1899-12-30T00:00:00"/>
    <d v="1899-12-30T00:00:00"/>
    <d v="1899-12-30T00:00:00"/>
    <d v="1899-12-30T00:00:00"/>
    <d v="1899-12-30T00:00:00"/>
    <s v=""/>
    <x v="56"/>
    <n v="0"/>
    <n v="0"/>
    <n v="0"/>
  </r>
  <r>
    <n v="20095"/>
    <d v="2021-01-17T00:00:00"/>
    <s v="Low"/>
    <n v="659"/>
    <n v="66"/>
    <s v="Approved"/>
    <s v=""/>
    <d v="2021-02-16T00:00:00"/>
    <d v="2021-03-18T00:00:00"/>
    <d v="2021-04-17T00:00:00"/>
    <d v="2021-02-20T00:00:00"/>
    <d v="2021-03-18T00:00:00"/>
    <d v="2021-04-17T00:00:00"/>
    <s v="Defaulted"/>
    <x v="81"/>
    <n v="2.31"/>
    <n v="66"/>
    <n v="-63.69"/>
  </r>
  <r>
    <n v="20096"/>
    <d v="2021-01-27T00:00:00"/>
    <s v="Low"/>
    <n v="658"/>
    <n v="84"/>
    <s v="Approved"/>
    <s v=""/>
    <d v="2021-02-26T00:00:00"/>
    <d v="2021-03-28T00:00:00"/>
    <d v="2021-04-27T00:00:00"/>
    <d v="2021-03-07T00:00:00"/>
    <d v="2021-03-28T00:00:00"/>
    <d v="2021-04-27T00:00:00"/>
    <s v="Defaulted"/>
    <x v="44"/>
    <n v="2.9400000000000004"/>
    <n v="84"/>
    <n v="-81.06"/>
  </r>
  <r>
    <n v="20097"/>
    <d v="2021-03-24T00:00:00"/>
    <s v="High"/>
    <n v="634"/>
    <n v="22"/>
    <s v="Approved"/>
    <s v=""/>
    <d v="2021-04-23T00:00:00"/>
    <d v="2021-05-23T00:00:00"/>
    <d v="2021-06-22T00:00:00"/>
    <d v="2021-05-14T00:00:00"/>
    <d v="2021-05-23T00:00:00"/>
    <d v="2021-06-22T00:00:00"/>
    <s v="Paid Back"/>
    <x v="27"/>
    <n v="0.77"/>
    <n v="0"/>
    <n v="0.77"/>
  </r>
  <r>
    <n v="20098"/>
    <d v="2021-04-01T00:00:00"/>
    <s v="Mid"/>
    <n v="638"/>
    <n v="140"/>
    <s v="Approved"/>
    <s v=""/>
    <d v="2021-05-01T00:00:00"/>
    <d v="2021-05-31T00:00:00"/>
    <d v="2021-06-30T00:00:00"/>
    <d v="2021-05-07T00:00:00"/>
    <d v="2021-05-31T00:00:00"/>
    <d v="2021-06-30T00:00:00"/>
    <s v="Paid Back"/>
    <x v="25"/>
    <n v="4.9000000000000004"/>
    <n v="0"/>
    <n v="4.9000000000000004"/>
  </r>
  <r>
    <n v="20099"/>
    <d v="2021-02-28T00:00:00"/>
    <s v="Low"/>
    <n v="583"/>
    <n v="109"/>
    <s v="Declined"/>
    <s v="System Issue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20100"/>
    <d v="2021-03-27T00:00:00"/>
    <s v="Mid"/>
    <n v="643"/>
    <n v="92"/>
    <s v="Approved"/>
    <s v=""/>
    <d v="2021-04-26T00:00:00"/>
    <d v="2021-05-26T00:00:00"/>
    <d v="2021-06-25T00:00:00"/>
    <d v="2021-05-06T00:00:00"/>
    <d v="2021-05-26T00:00:00"/>
    <d v="2021-06-25T00:00:00"/>
    <s v="Defaulted"/>
    <x v="57"/>
    <n v="3.22"/>
    <n v="92"/>
    <n v="-88.78"/>
  </r>
  <r>
    <n v="20101"/>
    <d v="2021-03-01T00:00:00"/>
    <s v="Low"/>
    <n v="625"/>
    <n v="111"/>
    <s v="Declined"/>
    <s v="Eligibility"/>
    <d v="1899-12-30T00:00:00"/>
    <d v="1899-12-30T00:00:00"/>
    <d v="1899-12-30T00:00:00"/>
    <d v="1899-12-30T00:00:00"/>
    <d v="1899-12-30T00:00:00"/>
    <d v="1899-12-30T00:00:00"/>
    <s v=""/>
    <x v="70"/>
    <n v="0"/>
    <n v="0"/>
    <n v="0"/>
  </r>
  <r>
    <n v="20102"/>
    <d v="2021-02-10T00:00:00"/>
    <s v="Low"/>
    <n v="627"/>
    <n v="80"/>
    <s v="Declined"/>
    <s v="Credit Risk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20103"/>
    <d v="2021-01-08T00:00:00"/>
    <s v="Mid"/>
    <n v="584"/>
    <n v="125"/>
    <s v="Declined"/>
    <s v="Credit Risk"/>
    <d v="1899-12-30T00:00:00"/>
    <d v="1899-12-30T00:00:00"/>
    <d v="1899-12-30T00:00:00"/>
    <d v="1899-12-30T00:00:00"/>
    <d v="1899-12-30T00:00:00"/>
    <d v="1899-12-30T00:00:00"/>
    <s v=""/>
    <x v="68"/>
    <n v="0"/>
    <n v="0"/>
    <n v="0"/>
  </r>
  <r>
    <n v="20104"/>
    <d v="2021-02-18T00:00:00"/>
    <s v="Low"/>
    <n v="607"/>
    <n v="54"/>
    <s v="Declined"/>
    <s v="Credit Risk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20105"/>
    <d v="2021-03-11T00:00:00"/>
    <s v="Mid"/>
    <n v="569"/>
    <n v="75"/>
    <s v="Declined"/>
    <s v="Credit Risk"/>
    <d v="1899-12-30T00:00:00"/>
    <d v="1899-12-30T00:00:00"/>
    <d v="1899-12-30T00:00:00"/>
    <d v="1899-12-30T00:00:00"/>
    <d v="1899-12-30T00:00:00"/>
    <d v="1899-12-30T00:00:00"/>
    <s v=""/>
    <x v="83"/>
    <n v="0"/>
    <n v="0"/>
    <n v="0"/>
  </r>
  <r>
    <n v="20106"/>
    <d v="2021-01-25T00:00:00"/>
    <s v="Mid"/>
    <n v="710"/>
    <n v="64"/>
    <s v="Approved"/>
    <s v=""/>
    <d v="2021-02-24T00:00:00"/>
    <d v="2021-03-26T00:00:00"/>
    <d v="2021-04-25T00:00:00"/>
    <d v="2021-02-25T00:00:00"/>
    <d v="2021-03-26T00:00:00"/>
    <d v="2021-04-25T00:00:00"/>
    <s v="Defaulted"/>
    <x v="30"/>
    <n v="2.2400000000000002"/>
    <n v="64"/>
    <n v="-61.76"/>
  </r>
  <r>
    <n v="20107"/>
    <d v="2021-02-08T00:00:00"/>
    <s v="Mid"/>
    <n v="640"/>
    <n v="118"/>
    <s v="Approved"/>
    <s v=""/>
    <d v="2021-03-10T00:00:00"/>
    <d v="2021-04-09T00:00:00"/>
    <d v="2021-05-09T00:00:00"/>
    <d v="2021-04-14T00:00:00"/>
    <d v="2021-04-09T00:00:00"/>
    <d v="2021-05-09T00:00:00"/>
    <s v="Paid Back"/>
    <x v="8"/>
    <n v="4.1300000000000008"/>
    <n v="0"/>
    <n v="4.1300000000000008"/>
  </r>
  <r>
    <n v="20108"/>
    <d v="2021-03-01T00:00:00"/>
    <s v="Low"/>
    <n v="575"/>
    <n v="76"/>
    <s v="Declined"/>
    <s v="Eligibility"/>
    <d v="1899-12-30T00:00:00"/>
    <d v="1899-12-30T00:00:00"/>
    <d v="1899-12-30T00:00:00"/>
    <d v="1899-12-30T00:00:00"/>
    <d v="1899-12-30T00:00:00"/>
    <d v="1899-12-30T00:00:00"/>
    <s v=""/>
    <x v="70"/>
    <n v="0"/>
    <n v="0"/>
    <n v="0"/>
  </r>
  <r>
    <n v="20109"/>
    <d v="2021-03-12T00:00:00"/>
    <s v="Low"/>
    <n v="569"/>
    <n v="72"/>
    <s v="Declined"/>
    <s v="Fraud Risk"/>
    <d v="1899-12-30T00:00:00"/>
    <d v="1899-12-30T00:00:00"/>
    <d v="1899-12-30T00:00:00"/>
    <d v="1899-12-30T00:00:00"/>
    <d v="1899-12-30T00:00:00"/>
    <d v="1899-12-30T00:00:00"/>
    <s v=""/>
    <x v="78"/>
    <n v="0"/>
    <n v="0"/>
    <n v="0"/>
  </r>
  <r>
    <n v="20110"/>
    <d v="2021-02-04T00:00:00"/>
    <s v="Low"/>
    <n v="672"/>
    <n v="94"/>
    <s v="Approved"/>
    <s v=""/>
    <d v="2021-03-06T00:00:00"/>
    <d v="2021-04-05T00:00:00"/>
    <d v="2021-05-05T00:00:00"/>
    <d v="2021-03-14T00:00:00"/>
    <d v="2021-04-05T00:00:00"/>
    <d v="2021-05-05T00:00:00"/>
    <s v="Paid Back"/>
    <x v="59"/>
    <n v="3.2900000000000005"/>
    <n v="0"/>
    <n v="3.2900000000000005"/>
  </r>
  <r>
    <n v="20111"/>
    <d v="2021-03-30T00:00:00"/>
    <s v="Mid"/>
    <n v="639"/>
    <n v="108"/>
    <s v="Approved"/>
    <s v=""/>
    <d v="2021-04-29T00:00:00"/>
    <d v="2021-05-29T00:00:00"/>
    <d v="2021-06-28T00:00:00"/>
    <d v="2021-04-29T00:00:00"/>
    <d v="2021-05-29T00:00:00"/>
    <d v="2021-06-28T00:00:00"/>
    <s v="Defaulted"/>
    <x v="6"/>
    <n v="3.7800000000000002"/>
    <n v="108"/>
    <n v="-104.22"/>
  </r>
  <r>
    <n v="20112"/>
    <d v="2021-02-12T00:00:00"/>
    <s v="High"/>
    <n v="621"/>
    <n v="124"/>
    <s v="Approved"/>
    <s v=""/>
    <d v="2021-03-14T00:00:00"/>
    <d v="2021-04-13T00:00:00"/>
    <d v="2021-05-13T00:00:00"/>
    <d v="2021-03-31T00:00:00"/>
    <d v="2021-04-13T00:00:00"/>
    <d v="2021-05-13T00:00:00"/>
    <s v="Paid Back"/>
    <x v="77"/>
    <n v="4.3400000000000007"/>
    <n v="0"/>
    <n v="4.3400000000000007"/>
  </r>
  <r>
    <n v="20113"/>
    <d v="2021-01-23T00:00:00"/>
    <s v="Low"/>
    <n v="597"/>
    <n v="81"/>
    <s v="Declined"/>
    <s v="System Issue"/>
    <d v="1899-12-30T00:00:00"/>
    <d v="1899-12-30T00:00:00"/>
    <d v="1899-12-30T00:00:00"/>
    <d v="1899-12-30T00:00:00"/>
    <d v="1899-12-30T00:00:00"/>
    <d v="1899-12-30T00:00:00"/>
    <s v=""/>
    <x v="4"/>
    <n v="0"/>
    <n v="0"/>
    <n v="0"/>
  </r>
  <r>
    <n v="20114"/>
    <d v="2021-04-02T00:00:00"/>
    <s v="Mid"/>
    <n v="606"/>
    <n v="134"/>
    <s v="Declined"/>
    <s v="Credit Risk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20115"/>
    <d v="2021-03-30T00:00:00"/>
    <s v="Mid"/>
    <n v="595"/>
    <n v="108"/>
    <s v="Declined"/>
    <s v="Credit Risk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20116"/>
    <d v="2021-03-16T00:00:00"/>
    <s v="High"/>
    <n v="607"/>
    <n v="171"/>
    <s v="Approved"/>
    <s v=""/>
    <d v="2021-04-15T00:00:00"/>
    <d v="2021-05-15T00:00:00"/>
    <d v="2021-06-14T00:00:00"/>
    <d v="2021-04-30T00:00:00"/>
    <d v="2021-05-15T00:00:00"/>
    <d v="2021-06-14T00:00:00"/>
    <s v="Paid Back"/>
    <x v="63"/>
    <n v="5.9850000000000003"/>
    <n v="0"/>
    <n v="5.9850000000000003"/>
  </r>
  <r>
    <n v="20117"/>
    <d v="2021-03-09T00:00:00"/>
    <s v="High"/>
    <n v="674"/>
    <n v="116"/>
    <s v="Approved"/>
    <s v=""/>
    <d v="2021-04-08T00:00:00"/>
    <d v="2021-05-08T00:00:00"/>
    <d v="2021-06-07T00:00:00"/>
    <d v="2021-04-09T00:00:00"/>
    <d v="2021-05-08T00:00:00"/>
    <d v="2021-06-07T00:00:00"/>
    <s v="Defaulted"/>
    <x v="36"/>
    <n v="4.0600000000000005"/>
    <n v="116"/>
    <n v="-111.94"/>
  </r>
  <r>
    <n v="20118"/>
    <d v="2021-02-27T00:00:00"/>
    <s v="Mid"/>
    <n v="622"/>
    <n v="88"/>
    <s v="Approved"/>
    <s v=""/>
    <d v="2021-03-29T00:00:00"/>
    <d v="2021-04-28T00:00:00"/>
    <d v="2021-05-28T00:00:00"/>
    <d v="2021-04-07T00:00:00"/>
    <d v="2021-04-28T00:00:00"/>
    <d v="2021-05-28T00:00:00"/>
    <s v="Paid Back"/>
    <x v="73"/>
    <n v="3.08"/>
    <n v="0"/>
    <n v="3.08"/>
  </r>
  <r>
    <n v="20119"/>
    <d v="2021-03-24T00:00:00"/>
    <s v="High"/>
    <n v="542"/>
    <n v="142"/>
    <s v="Declined"/>
    <s v="Fraud Risk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20120"/>
    <d v="2021-02-28T00:00:00"/>
    <s v="High"/>
    <n v="681"/>
    <n v="81"/>
    <s v="Approved"/>
    <s v=""/>
    <d v="2021-03-30T00:00:00"/>
    <d v="2021-04-29T00:00:00"/>
    <d v="2021-05-29T00:00:00"/>
    <d v="2021-04-03T00:00:00"/>
    <d v="2021-04-29T00:00:00"/>
    <d v="2021-05-29T00:00:00"/>
    <s v="Paid Back"/>
    <x v="9"/>
    <n v="2.8350000000000004"/>
    <n v="0"/>
    <n v="2.8350000000000004"/>
  </r>
  <r>
    <n v="20121"/>
    <d v="2021-03-22T00:00:00"/>
    <s v="Mid"/>
    <n v="658"/>
    <n v="81"/>
    <s v="Approved"/>
    <s v=""/>
    <d v="2021-04-21T00:00:00"/>
    <d v="2021-05-21T00:00:00"/>
    <d v="2021-06-20T00:00:00"/>
    <d v="2021-04-25T00:00:00"/>
    <d v="2021-05-21T00:00:00"/>
    <d v="2021-06-20T00:00:00"/>
    <s v="Defaulted"/>
    <x v="52"/>
    <n v="2.8350000000000004"/>
    <n v="81"/>
    <n v="-78.165000000000006"/>
  </r>
  <r>
    <n v="20122"/>
    <d v="2021-03-08T00:00:00"/>
    <s v="Mid"/>
    <n v="607"/>
    <n v="133"/>
    <s v="Approved"/>
    <s v=""/>
    <d v="2021-04-07T00:00:00"/>
    <d v="2021-05-07T00:00:00"/>
    <d v="2021-06-06T00:00:00"/>
    <d v="2021-05-09T00:00:00"/>
    <d v="2021-05-07T00:00:00"/>
    <d v="2021-06-06T00:00:00"/>
    <s v="Paid Back"/>
    <x v="7"/>
    <n v="4.6550000000000002"/>
    <n v="0"/>
    <n v="4.6550000000000002"/>
  </r>
  <r>
    <n v="20123"/>
    <d v="2021-02-04T00:00:00"/>
    <s v="High"/>
    <n v="687"/>
    <n v="69"/>
    <s v="Approved"/>
    <s v=""/>
    <d v="2021-03-06T00:00:00"/>
    <d v="2021-04-05T00:00:00"/>
    <d v="2021-05-05T00:00:00"/>
    <d v="2021-03-08T00:00:00"/>
    <d v="2021-04-05T00:00:00"/>
    <d v="2021-05-05T00:00:00"/>
    <s v="Paid Back"/>
    <x v="59"/>
    <n v="2.415"/>
    <n v="0"/>
    <n v="2.415"/>
  </r>
  <r>
    <n v="20124"/>
    <d v="2021-03-14T00:00:00"/>
    <s v="Low"/>
    <n v="616"/>
    <n v="116"/>
    <s v="Declined"/>
    <s v="System Issue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20125"/>
    <d v="2021-01-04T00:00:00"/>
    <s v="High"/>
    <n v="607"/>
    <n v="92"/>
    <s v="Approved"/>
    <s v=""/>
    <d v="2021-02-03T00:00:00"/>
    <d v="2021-03-05T00:00:00"/>
    <d v="2021-04-04T00:00:00"/>
    <d v="2021-03-05T00:00:00"/>
    <d v="2021-03-05T00:00:00"/>
    <d v="2021-04-04T00:00:00"/>
    <s v="Paid Back"/>
    <x v="33"/>
    <n v="3.22"/>
    <n v="0"/>
    <n v="3.22"/>
  </r>
  <r>
    <n v="20126"/>
    <d v="2021-03-12T00:00:00"/>
    <s v="Mid"/>
    <n v="553"/>
    <n v="166"/>
    <s v="Declined"/>
    <s v="Compliance"/>
    <d v="1899-12-30T00:00:00"/>
    <d v="1899-12-30T00:00:00"/>
    <d v="1899-12-30T00:00:00"/>
    <d v="1899-12-30T00:00:00"/>
    <d v="1899-12-30T00:00:00"/>
    <d v="1899-12-30T00:00:00"/>
    <s v=""/>
    <x v="78"/>
    <n v="0"/>
    <n v="0"/>
    <n v="0"/>
  </r>
  <r>
    <n v="20127"/>
    <d v="2021-01-04T00:00:00"/>
    <s v="Low"/>
    <n v="677"/>
    <n v="104"/>
    <s v="Approved"/>
    <s v=""/>
    <d v="2021-02-03T00:00:00"/>
    <d v="2021-03-05T00:00:00"/>
    <d v="2021-04-04T00:00:00"/>
    <d v="2021-02-03T00:00:00"/>
    <d v="2021-03-05T00:00:00"/>
    <d v="2021-04-04T00:00:00"/>
    <s v="Paid Back"/>
    <x v="33"/>
    <n v="3.6400000000000006"/>
    <n v="0"/>
    <n v="3.6400000000000006"/>
  </r>
  <r>
    <n v="20128"/>
    <d v="2021-02-03T00:00:00"/>
    <s v="Low"/>
    <n v="637"/>
    <n v="112"/>
    <s v="Declined"/>
    <s v="Fraud Risk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20129"/>
    <d v="2021-01-11T00:00:00"/>
    <s v="High"/>
    <n v="569"/>
    <n v="76"/>
    <s v="Declined"/>
    <s v="Fraud Risk"/>
    <d v="1899-12-30T00:00:00"/>
    <d v="1899-12-30T00:00:00"/>
    <d v="1899-12-30T00:00:00"/>
    <d v="1899-12-30T00:00:00"/>
    <d v="1899-12-30T00:00:00"/>
    <d v="1899-12-30T00:00:00"/>
    <s v=""/>
    <x v="90"/>
    <n v="0"/>
    <n v="0"/>
    <n v="0"/>
  </r>
  <r>
    <n v="20130"/>
    <d v="2021-03-27T00:00:00"/>
    <s v="Low"/>
    <n v="667"/>
    <n v="96"/>
    <s v="Approved"/>
    <s v=""/>
    <d v="2021-04-26T00:00:00"/>
    <d v="2021-05-26T00:00:00"/>
    <d v="2021-06-25T00:00:00"/>
    <d v="2021-05-02T00:00:00"/>
    <d v="2021-05-26T00:00:00"/>
    <d v="2021-06-25T00:00:00"/>
    <s v="Paid Back"/>
    <x v="57"/>
    <n v="3.3600000000000003"/>
    <n v="0"/>
    <n v="3.3600000000000003"/>
  </r>
  <r>
    <n v="20131"/>
    <d v="2021-03-12T00:00:00"/>
    <s v="High"/>
    <n v="626"/>
    <n v="123"/>
    <s v="Approved"/>
    <s v=""/>
    <d v="2021-04-11T00:00:00"/>
    <d v="2021-05-11T00:00:00"/>
    <d v="2021-06-10T00:00:00"/>
    <d v="2021-05-16T00:00:00"/>
    <d v="2021-05-11T00:00:00"/>
    <d v="2021-06-10T00:00:00"/>
    <s v="Paid Back"/>
    <x v="78"/>
    <n v="4.3050000000000006"/>
    <n v="0"/>
    <n v="4.3050000000000006"/>
  </r>
  <r>
    <n v="20132"/>
    <d v="2021-02-08T00:00:00"/>
    <s v="Low"/>
    <n v="564"/>
    <n v="103"/>
    <s v="Declined"/>
    <s v="System Issue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20133"/>
    <d v="2021-03-22T00:00:00"/>
    <s v="High"/>
    <n v="634"/>
    <n v="109"/>
    <s v="Approved"/>
    <s v=""/>
    <d v="2021-04-21T00:00:00"/>
    <d v="2021-05-21T00:00:00"/>
    <d v="2021-06-20T00:00:00"/>
    <d v="2021-04-30T00:00:00"/>
    <d v="2021-05-21T00:00:00"/>
    <d v="2021-06-20T00:00:00"/>
    <s v="Paid Back"/>
    <x v="52"/>
    <n v="3.8150000000000004"/>
    <n v="0"/>
    <n v="3.8150000000000004"/>
  </r>
  <r>
    <n v="20134"/>
    <d v="2021-03-08T00:00:00"/>
    <s v="Mid"/>
    <n v="603"/>
    <n v="34"/>
    <s v="Declined"/>
    <s v="Eligibility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20135"/>
    <d v="2021-01-11T00:00:00"/>
    <s v="High"/>
    <n v="658"/>
    <n v="64"/>
    <s v="Approved"/>
    <s v=""/>
    <d v="2021-02-10T00:00:00"/>
    <d v="2021-03-12T00:00:00"/>
    <d v="2021-04-11T00:00:00"/>
    <d v="2021-02-13T00:00:00"/>
    <d v="2021-03-12T00:00:00"/>
    <d v="2021-04-11T00:00:00"/>
    <s v="Paid Back"/>
    <x v="90"/>
    <n v="2.2400000000000002"/>
    <n v="0"/>
    <n v="2.2400000000000002"/>
  </r>
  <r>
    <n v="20136"/>
    <d v="2021-02-08T00:00:00"/>
    <s v="Low"/>
    <n v="619"/>
    <n v="144"/>
    <s v="Declined"/>
    <s v="System Issue"/>
    <d v="1899-12-30T00:00:00"/>
    <d v="1899-12-30T00:00:00"/>
    <d v="1899-12-30T00:00:00"/>
    <d v="1899-12-30T00:00:00"/>
    <d v="1899-12-30T00:00:00"/>
    <d v="1899-12-30T00:00:00"/>
    <s v=""/>
    <x v="8"/>
    <n v="0"/>
    <n v="0"/>
    <n v="0"/>
  </r>
  <r>
    <n v="20137"/>
    <d v="2021-02-10T00:00:00"/>
    <s v="Mid"/>
    <n v="618"/>
    <n v="112"/>
    <s v="Declined"/>
    <s v="Credit Risk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20138"/>
    <d v="2021-03-20T00:00:00"/>
    <s v="Mid"/>
    <n v="516"/>
    <n v="86"/>
    <s v="Declined"/>
    <s v="Compliance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20139"/>
    <d v="2021-02-17T00:00:00"/>
    <s v="Low"/>
    <n v="517"/>
    <n v="88"/>
    <s v="Declined"/>
    <s v="Eligibility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20140"/>
    <d v="2021-02-02T00:00:00"/>
    <s v="High"/>
    <n v="630"/>
    <n v="79"/>
    <s v="Approved"/>
    <s v=""/>
    <d v="2021-03-04T00:00:00"/>
    <d v="2021-04-03T00:00:00"/>
    <d v="2021-05-03T00:00:00"/>
    <d v="2021-03-27T00:00:00"/>
    <d v="2021-04-03T00:00:00"/>
    <d v="2021-05-03T00:00:00"/>
    <s v="Paid Back"/>
    <x v="40"/>
    <n v="2.7650000000000001"/>
    <n v="0"/>
    <n v="2.7650000000000001"/>
  </r>
  <r>
    <n v="20141"/>
    <d v="2021-01-03T00:00:00"/>
    <s v="Mid"/>
    <n v="641"/>
    <n v="91"/>
    <s v="Approved"/>
    <s v=""/>
    <d v="2021-02-02T00:00:00"/>
    <d v="2021-03-04T00:00:00"/>
    <d v="2021-04-03T00:00:00"/>
    <d v="2021-02-04T00:00:00"/>
    <d v="2021-03-04T00:00:00"/>
    <d v="2021-04-03T00:00:00"/>
    <s v="Defaulted"/>
    <x v="21"/>
    <n v="3.1850000000000005"/>
    <n v="91"/>
    <n v="-87.814999999999998"/>
  </r>
  <r>
    <n v="20142"/>
    <d v="2021-03-27T00:00:00"/>
    <s v="Low"/>
    <n v="657"/>
    <n v="86"/>
    <s v="Approved"/>
    <s v=""/>
    <d v="2021-04-26T00:00:00"/>
    <d v="2021-05-26T00:00:00"/>
    <d v="2021-06-25T00:00:00"/>
    <d v="2021-04-28T00:00:00"/>
    <d v="2021-05-26T00:00:00"/>
    <d v="2021-06-25T00:00:00"/>
    <s v="Paid Back"/>
    <x v="57"/>
    <n v="3.0100000000000002"/>
    <n v="0"/>
    <n v="3.0100000000000002"/>
  </r>
  <r>
    <n v="20143"/>
    <d v="2021-02-13T00:00:00"/>
    <s v="Mid"/>
    <n v="640"/>
    <n v="69"/>
    <s v="Approved"/>
    <s v=""/>
    <d v="2021-03-15T00:00:00"/>
    <d v="2021-04-14T00:00:00"/>
    <d v="2021-05-14T00:00:00"/>
    <d v="2021-03-28T00:00:00"/>
    <d v="2021-04-14T00:00:00"/>
    <d v="2021-05-14T00:00:00"/>
    <s v="Paid Back"/>
    <x v="67"/>
    <n v="2.415"/>
    <n v="0"/>
    <n v="2.415"/>
  </r>
  <r>
    <n v="20144"/>
    <d v="2021-02-07T00:00:00"/>
    <s v="Low"/>
    <n v="567"/>
    <n v="95"/>
    <s v="Declined"/>
    <s v="Eligibility"/>
    <d v="1899-12-30T00:00:00"/>
    <d v="1899-12-30T00:00:00"/>
    <d v="1899-12-30T00:00:00"/>
    <d v="1899-12-30T00:00:00"/>
    <d v="1899-12-30T00:00:00"/>
    <d v="1899-12-30T00:00:00"/>
    <s v=""/>
    <x v="16"/>
    <n v="0"/>
    <n v="0"/>
    <n v="0"/>
  </r>
  <r>
    <n v="20145"/>
    <d v="2021-03-19T00:00:00"/>
    <s v="Low"/>
    <n v="572"/>
    <n v="102"/>
    <s v="Declined"/>
    <s v="System Issue"/>
    <d v="1899-12-30T00:00:00"/>
    <d v="1899-12-30T00:00:00"/>
    <d v="1899-12-30T00:00:00"/>
    <d v="1899-12-30T00:00:00"/>
    <d v="1899-12-30T00:00:00"/>
    <d v="1899-12-30T00:00:00"/>
    <s v=""/>
    <x v="60"/>
    <n v="0"/>
    <n v="0"/>
    <n v="0"/>
  </r>
  <r>
    <n v="20146"/>
    <d v="2021-02-20T00:00:00"/>
    <s v="Low"/>
    <n v="604"/>
    <n v="109"/>
    <s v="Declined"/>
    <s v="Complianc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20147"/>
    <d v="2021-03-07T00:00:00"/>
    <s v="Low"/>
    <n v="614"/>
    <n v="90"/>
    <s v="Declined"/>
    <s v="Compliance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20148"/>
    <d v="2021-01-27T00:00:00"/>
    <s v="Low"/>
    <n v="582"/>
    <n v="77"/>
    <s v="Declined"/>
    <s v="Compliance"/>
    <d v="1899-12-30T00:00:00"/>
    <d v="1899-12-30T00:00:00"/>
    <d v="1899-12-30T00:00:00"/>
    <d v="1899-12-30T00:00:00"/>
    <d v="1899-12-30T00:00:00"/>
    <d v="1899-12-30T00:00:00"/>
    <s v=""/>
    <x v="44"/>
    <n v="0"/>
    <n v="0"/>
    <n v="0"/>
  </r>
  <r>
    <n v="20149"/>
    <d v="2021-03-23T00:00:00"/>
    <s v="Mid"/>
    <n v="690"/>
    <n v="100"/>
    <s v="Approved"/>
    <s v=""/>
    <d v="2021-04-22T00:00:00"/>
    <d v="2021-05-22T00:00:00"/>
    <d v="2021-06-21T00:00:00"/>
    <d v="2021-04-24T00:00:00"/>
    <d v="2021-05-22T00:00:00"/>
    <d v="2021-06-21T00:00:00"/>
    <s v="Paid Back"/>
    <x v="38"/>
    <n v="3.5000000000000004"/>
    <n v="0"/>
    <n v="3.5000000000000004"/>
  </r>
  <r>
    <n v="20150"/>
    <d v="2021-03-05T00:00:00"/>
    <s v="Mid"/>
    <n v="597"/>
    <n v="96"/>
    <s v="Declined"/>
    <s v="System Issue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20151"/>
    <d v="2021-01-10T00:00:00"/>
    <s v="Low"/>
    <n v="593"/>
    <n v="91"/>
    <s v="Declined"/>
    <s v="Credit Risk"/>
    <d v="1899-12-30T00:00:00"/>
    <d v="1899-12-30T00:00:00"/>
    <d v="1899-12-30T00:00:00"/>
    <d v="1899-12-30T00:00:00"/>
    <d v="1899-12-30T00:00:00"/>
    <d v="1899-12-30T00:00:00"/>
    <s v=""/>
    <x v="61"/>
    <n v="0"/>
    <n v="0"/>
    <n v="0"/>
  </r>
  <r>
    <n v="20152"/>
    <d v="2021-04-02T00:00:00"/>
    <s v="Mid"/>
    <n v="652"/>
    <n v="143"/>
    <s v="Approved"/>
    <s v=""/>
    <d v="2021-05-02T00:00:00"/>
    <d v="2021-06-01T00:00:00"/>
    <d v="2021-07-01T00:00:00"/>
    <d v="2021-05-06T00:00:00"/>
    <d v="2021-06-01T00:00:00"/>
    <d v="2021-07-01T00:00:00"/>
    <s v="Defaulted"/>
    <x v="31"/>
    <n v="5.0050000000000008"/>
    <n v="143"/>
    <n v="-137.995"/>
  </r>
  <r>
    <n v="20153"/>
    <d v="2021-03-19T00:00:00"/>
    <s v="High"/>
    <n v="604"/>
    <n v="93"/>
    <s v="Approved"/>
    <s v=""/>
    <d v="2021-04-18T00:00:00"/>
    <d v="2021-05-18T00:00:00"/>
    <d v="2021-06-17T00:00:00"/>
    <d v="2021-04-18T00:00:00"/>
    <d v="2021-05-18T00:00:00"/>
    <d v="2021-06-17T00:00:00"/>
    <s v="Paid Back"/>
    <x v="60"/>
    <n v="3.2550000000000003"/>
    <n v="0"/>
    <n v="3.2550000000000003"/>
  </r>
  <r>
    <n v="20154"/>
    <d v="2021-03-30T00:00:00"/>
    <s v="Low"/>
    <n v="617"/>
    <n v="127"/>
    <s v="Declined"/>
    <s v="Credit Risk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20155"/>
    <d v="2021-03-31T00:00:00"/>
    <s v="Low"/>
    <n v="565"/>
    <n v="123"/>
    <s v="Declined"/>
    <s v="Credit Risk"/>
    <d v="1899-12-30T00:00:00"/>
    <d v="1899-12-30T00:00:00"/>
    <d v="1899-12-30T00:00:00"/>
    <d v="1899-12-30T00:00:00"/>
    <d v="1899-12-30T00:00:00"/>
    <d v="1899-12-30T00:00:00"/>
    <s v=""/>
    <x v="55"/>
    <n v="0"/>
    <n v="0"/>
    <n v="0"/>
  </r>
  <r>
    <n v="20156"/>
    <d v="2021-02-24T00:00:00"/>
    <s v="Low"/>
    <n v="528"/>
    <n v="69"/>
    <s v="Declined"/>
    <s v="Fraud Risk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20157"/>
    <d v="2021-03-08T00:00:00"/>
    <s v="Low"/>
    <n v="592"/>
    <n v="72"/>
    <s v="Approved"/>
    <s v=""/>
    <d v="2021-04-07T00:00:00"/>
    <d v="2021-05-07T00:00:00"/>
    <d v="2021-06-06T00:00:00"/>
    <d v="2021-04-26T00:00:00"/>
    <d v="2021-05-07T00:00:00"/>
    <d v="2021-06-06T00:00:00"/>
    <s v="Paid Back"/>
    <x v="7"/>
    <n v="2.5200000000000005"/>
    <n v="0"/>
    <n v="2.5200000000000005"/>
  </r>
  <r>
    <n v="20158"/>
    <d v="2021-03-26T00:00:00"/>
    <s v="Mid"/>
    <n v="686"/>
    <n v="87"/>
    <s v="Approved"/>
    <s v=""/>
    <d v="2021-04-25T00:00:00"/>
    <d v="2021-05-25T00:00:00"/>
    <d v="2021-06-24T00:00:00"/>
    <d v="2021-05-01T00:00:00"/>
    <d v="2021-05-25T00:00:00"/>
    <d v="2021-06-24T00:00:00"/>
    <s v="Paid Back"/>
    <x v="32"/>
    <n v="3.0450000000000004"/>
    <n v="0"/>
    <n v="3.0450000000000004"/>
  </r>
  <r>
    <n v="20159"/>
    <d v="2021-02-15T00:00:00"/>
    <s v="Low"/>
    <n v="640"/>
    <n v="125"/>
    <s v="Declined"/>
    <s v="Compliance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20160"/>
    <d v="2021-03-03T00:00:00"/>
    <s v="Low"/>
    <n v="666"/>
    <n v="98"/>
    <s v="Approved"/>
    <s v=""/>
    <d v="2021-04-02T00:00:00"/>
    <d v="2021-05-02T00:00:00"/>
    <d v="2021-06-01T00:00:00"/>
    <d v="2021-04-06T00:00:00"/>
    <d v="2021-05-02T00:00:00"/>
    <d v="2021-06-01T00:00:00"/>
    <s v="Paid Back"/>
    <x v="11"/>
    <n v="3.43"/>
    <n v="0"/>
    <n v="3.43"/>
  </r>
  <r>
    <n v="20161"/>
    <d v="2021-02-11T00:00:00"/>
    <s v="Low"/>
    <n v="689"/>
    <n v="155"/>
    <s v="Approved"/>
    <s v=""/>
    <d v="2021-03-13T00:00:00"/>
    <d v="2021-04-12T00:00:00"/>
    <d v="2021-05-12T00:00:00"/>
    <d v="2021-03-14T00:00:00"/>
    <d v="2021-04-12T00:00:00"/>
    <d v="2021-05-12T00:00:00"/>
    <s v="Defaulted"/>
    <x v="17"/>
    <n v="5.4250000000000007"/>
    <n v="155"/>
    <n v="-149.57499999999999"/>
  </r>
  <r>
    <n v="20162"/>
    <d v="2021-03-14T00:00:00"/>
    <s v="Mid"/>
    <n v="583"/>
    <n v="117"/>
    <s v="Declined"/>
    <s v="Fraud Risk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20163"/>
    <d v="2021-03-24T00:00:00"/>
    <s v="High"/>
    <n v="552"/>
    <n v="118"/>
    <s v="Declined"/>
    <s v="Compliance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20164"/>
    <d v="2021-01-06T00:00:00"/>
    <s v="Low"/>
    <n v="597"/>
    <n v="71"/>
    <s v="Declined"/>
    <s v="System Issue"/>
    <d v="1899-12-30T00:00:00"/>
    <d v="1899-12-30T00:00:00"/>
    <d v="1899-12-30T00:00:00"/>
    <d v="1899-12-30T00:00:00"/>
    <d v="1899-12-30T00:00:00"/>
    <d v="1899-12-30T00:00:00"/>
    <s v=""/>
    <x v="15"/>
    <n v="0"/>
    <n v="0"/>
    <n v="0"/>
  </r>
  <r>
    <n v="20165"/>
    <d v="2021-01-09T00:00:00"/>
    <s v="High"/>
    <n v="608"/>
    <n v="57"/>
    <s v="Approved"/>
    <s v=""/>
    <d v="2021-02-08T00:00:00"/>
    <d v="2021-03-10T00:00:00"/>
    <d v="2021-04-09T00:00:00"/>
    <d v="2021-02-12T00:00:00"/>
    <d v="2021-03-10T00:00:00"/>
    <d v="2021-04-09T00:00:00"/>
    <s v="Paid Back"/>
    <x v="28"/>
    <n v="1.9950000000000001"/>
    <n v="0"/>
    <n v="1.9950000000000001"/>
  </r>
  <r>
    <n v="20166"/>
    <d v="2021-03-07T00:00:00"/>
    <s v="Low"/>
    <n v="644"/>
    <n v="77"/>
    <s v="Approved"/>
    <s v=""/>
    <d v="2021-04-06T00:00:00"/>
    <d v="2021-05-06T00:00:00"/>
    <d v="2021-06-05T00:00:00"/>
    <d v="2021-04-13T00:00:00"/>
    <d v="2021-05-06T00:00:00"/>
    <d v="2021-06-05T00:00:00"/>
    <s v="Defaulted"/>
    <x v="2"/>
    <n v="2.6950000000000003"/>
    <n v="77"/>
    <n v="-74.305000000000007"/>
  </r>
  <r>
    <n v="20167"/>
    <d v="2021-03-27T00:00:00"/>
    <s v="Mid"/>
    <n v="627"/>
    <n v="125"/>
    <s v="Approved"/>
    <s v=""/>
    <d v="2021-04-26T00:00:00"/>
    <d v="2021-05-26T00:00:00"/>
    <d v="2021-06-25T00:00:00"/>
    <d v="2021-05-19T00:00:00"/>
    <d v="2021-05-26T00:00:00"/>
    <d v="2021-06-25T00:00:00"/>
    <s v="Paid Back"/>
    <x v="57"/>
    <n v="4.375"/>
    <n v="0"/>
    <n v="4.375"/>
  </r>
  <r>
    <n v="20168"/>
    <d v="2021-02-10T00:00:00"/>
    <s v="High"/>
    <n v="580"/>
    <n v="63"/>
    <s v="Declined"/>
    <s v="System Issue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20169"/>
    <d v="2021-01-29T00:00:00"/>
    <s v="Low"/>
    <n v="590"/>
    <n v="101"/>
    <s v="Declined"/>
    <s v="Fraud Risk"/>
    <d v="1899-12-30T00:00:00"/>
    <d v="1899-12-30T00:00:00"/>
    <d v="1899-12-30T00:00:00"/>
    <d v="1899-12-30T00:00:00"/>
    <d v="1899-12-30T00:00:00"/>
    <d v="1899-12-30T00:00:00"/>
    <s v=""/>
    <x v="45"/>
    <n v="0"/>
    <n v="0"/>
    <n v="0"/>
  </r>
  <r>
    <n v="20170"/>
    <d v="2021-02-16T00:00:00"/>
    <s v="Low"/>
    <n v="603"/>
    <n v="74"/>
    <s v="Declined"/>
    <s v="Credit Risk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20171"/>
    <d v="2021-04-01T00:00:00"/>
    <s v="Low"/>
    <n v="598"/>
    <n v="120"/>
    <s v="Declined"/>
    <s v="System Issue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20172"/>
    <d v="2021-03-18T00:00:00"/>
    <s v="Mid"/>
    <n v="618"/>
    <n v="99"/>
    <s v="Declined"/>
    <s v="Credit Risk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20173"/>
    <d v="2021-03-05T00:00:00"/>
    <s v="Mid"/>
    <n v="555"/>
    <n v="84"/>
    <s v="Declined"/>
    <s v="Eligibility"/>
    <d v="1899-12-30T00:00:00"/>
    <d v="1899-12-30T00:00:00"/>
    <d v="1899-12-30T00:00:00"/>
    <d v="1899-12-30T00:00:00"/>
    <d v="1899-12-30T00:00:00"/>
    <d v="1899-12-30T00:00:00"/>
    <s v=""/>
    <x v="37"/>
    <n v="0"/>
    <n v="0"/>
    <n v="0"/>
  </r>
  <r>
    <n v="20174"/>
    <d v="2021-02-16T00:00:00"/>
    <s v="Mid"/>
    <n v="601"/>
    <n v="123"/>
    <s v="Declined"/>
    <s v="Credit Risk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20175"/>
    <d v="2021-03-22T00:00:00"/>
    <s v="High"/>
    <n v="605"/>
    <n v="130"/>
    <s v="Approved"/>
    <s v=""/>
    <d v="2021-04-21T00:00:00"/>
    <d v="2021-05-21T00:00:00"/>
    <d v="2021-06-20T00:00:00"/>
    <d v="2021-05-07T00:00:00"/>
    <d v="2021-05-21T00:00:00"/>
    <d v="2021-06-20T00:00:00"/>
    <s v="Defaulted"/>
    <x v="52"/>
    <n v="4.5500000000000007"/>
    <n v="130"/>
    <n v="-125.45"/>
  </r>
  <r>
    <n v="20176"/>
    <d v="2021-03-04T00:00:00"/>
    <s v="Low"/>
    <n v="632"/>
    <n v="118"/>
    <s v="Declined"/>
    <s v="Eligibility"/>
    <d v="1899-12-30T00:00:00"/>
    <d v="1899-12-30T00:00:00"/>
    <d v="1899-12-30T00:00:00"/>
    <d v="1899-12-30T00:00:00"/>
    <d v="1899-12-30T00:00:00"/>
    <d v="1899-12-30T00:00:00"/>
    <s v=""/>
    <x v="54"/>
    <n v="0"/>
    <n v="0"/>
    <n v="0"/>
  </r>
  <r>
    <n v="20177"/>
    <d v="2021-03-06T00:00:00"/>
    <s v="Mid"/>
    <n v="611"/>
    <n v="126"/>
    <s v="Approved"/>
    <s v=""/>
    <d v="2021-04-05T00:00:00"/>
    <d v="2021-05-05T00:00:00"/>
    <d v="2021-06-04T00:00:00"/>
    <d v="2021-05-08T00:00:00"/>
    <d v="2021-05-05T00:00:00"/>
    <d v="2021-06-04T00:00:00"/>
    <s v="Defaulted"/>
    <x v="3"/>
    <n v="4.41"/>
    <n v="126"/>
    <n v="-121.59"/>
  </r>
  <r>
    <n v="20178"/>
    <d v="2021-02-12T00:00:00"/>
    <s v="Mid"/>
    <n v="654"/>
    <n v="143"/>
    <s v="Approved"/>
    <s v=""/>
    <d v="2021-03-14T00:00:00"/>
    <d v="2021-04-13T00:00:00"/>
    <d v="2021-05-13T00:00:00"/>
    <d v="2021-03-16T00:00:00"/>
    <d v="2021-04-13T00:00:00"/>
    <d v="2021-05-13T00:00:00"/>
    <s v="Defaulted"/>
    <x v="77"/>
    <n v="5.0050000000000008"/>
    <n v="143"/>
    <n v="-137.995"/>
  </r>
  <r>
    <n v="20179"/>
    <d v="2021-02-27T00:00:00"/>
    <s v="Mid"/>
    <n v="607"/>
    <n v="91"/>
    <s v="Declined"/>
    <s v="Eligibility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20180"/>
    <d v="2021-03-12T00:00:00"/>
    <s v="Mid"/>
    <n v="666"/>
    <n v="138"/>
    <s v="Approved"/>
    <s v=""/>
    <d v="2021-04-11T00:00:00"/>
    <d v="2021-05-11T00:00:00"/>
    <d v="2021-06-10T00:00:00"/>
    <d v="2021-04-12T00:00:00"/>
    <d v="2021-05-11T00:00:00"/>
    <d v="2021-06-10T00:00:00"/>
    <s v="Defaulted"/>
    <x v="78"/>
    <n v="4.83"/>
    <n v="138"/>
    <n v="-133.16999999999999"/>
  </r>
  <r>
    <n v="20181"/>
    <d v="2021-02-16T00:00:00"/>
    <s v="Low"/>
    <n v="659"/>
    <n v="179"/>
    <s v="Approved"/>
    <s v=""/>
    <d v="2021-03-18T00:00:00"/>
    <d v="2021-04-17T00:00:00"/>
    <d v="2021-05-17T00:00:00"/>
    <d v="2021-03-28T00:00:00"/>
    <d v="2021-04-17T00:00:00"/>
    <d v="2021-05-17T00:00:00"/>
    <s v="Paid Back"/>
    <x v="35"/>
    <n v="6.2650000000000006"/>
    <n v="0"/>
    <n v="6.2650000000000006"/>
  </r>
  <r>
    <n v="20182"/>
    <d v="2021-02-28T00:00:00"/>
    <s v="Mid"/>
    <n v="605"/>
    <n v="106"/>
    <s v="Declined"/>
    <s v="Compliance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20183"/>
    <d v="2021-03-13T00:00:00"/>
    <s v="Low"/>
    <n v="629"/>
    <n v="109"/>
    <s v="Declined"/>
    <s v="System Issue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20184"/>
    <d v="2021-02-05T00:00:00"/>
    <s v="Low"/>
    <n v="564"/>
    <n v="99"/>
    <s v="Declined"/>
    <s v="System Issue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20185"/>
    <d v="2021-03-10T00:00:00"/>
    <s v="Low"/>
    <n v="625"/>
    <n v="68"/>
    <s v="Declined"/>
    <s v="Credit Risk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20186"/>
    <d v="2021-03-25T00:00:00"/>
    <s v="Mid"/>
    <n v="665"/>
    <n v="129"/>
    <s v="Approved"/>
    <s v=""/>
    <d v="2021-04-24T00:00:00"/>
    <d v="2021-05-24T00:00:00"/>
    <d v="2021-06-23T00:00:00"/>
    <d v="2021-04-28T00:00:00"/>
    <d v="2021-05-24T00:00:00"/>
    <d v="2021-06-23T00:00:00"/>
    <s v="Defaulted"/>
    <x v="82"/>
    <n v="4.5150000000000006"/>
    <n v="129"/>
    <n v="-124.485"/>
  </r>
  <r>
    <n v="20187"/>
    <d v="2021-01-03T00:00:00"/>
    <s v="Mid"/>
    <n v="648"/>
    <n v="101"/>
    <s v="Approved"/>
    <s v=""/>
    <d v="2021-02-02T00:00:00"/>
    <d v="2021-03-04T00:00:00"/>
    <d v="2021-04-03T00:00:00"/>
    <d v="2021-02-05T00:00:00"/>
    <d v="2021-03-04T00:00:00"/>
    <d v="2021-04-03T00:00:00"/>
    <s v="Paid Back"/>
    <x v="21"/>
    <n v="3.5350000000000001"/>
    <n v="0"/>
    <n v="3.5350000000000001"/>
  </r>
  <r>
    <n v="20188"/>
    <d v="2021-02-25T00:00:00"/>
    <s v="High"/>
    <n v="548"/>
    <n v="99"/>
    <s v="Declined"/>
    <s v="Credit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20189"/>
    <d v="2021-03-01T00:00:00"/>
    <s v="Mid"/>
    <n v="636"/>
    <n v="77"/>
    <s v="Approved"/>
    <s v=""/>
    <d v="2021-03-31T00:00:00"/>
    <d v="2021-04-30T00:00:00"/>
    <d v="2021-05-30T00:00:00"/>
    <d v="2021-04-26T00:00:00"/>
    <d v="2021-04-30T00:00:00"/>
    <d v="2021-05-30T00:00:00"/>
    <s v="Paid Back"/>
    <x v="70"/>
    <n v="2.6950000000000003"/>
    <n v="0"/>
    <n v="2.6950000000000003"/>
  </r>
  <r>
    <n v="20190"/>
    <d v="2021-02-18T00:00:00"/>
    <s v="Mid"/>
    <n v="651"/>
    <n v="85"/>
    <s v="Approved"/>
    <s v=""/>
    <d v="2021-03-20T00:00:00"/>
    <d v="2021-04-19T00:00:00"/>
    <d v="2021-05-19T00:00:00"/>
    <d v="2021-03-27T00:00:00"/>
    <d v="2021-04-19T00:00:00"/>
    <d v="2021-05-19T00:00:00"/>
    <s v="Defaulted"/>
    <x v="24"/>
    <n v="2.9750000000000001"/>
    <n v="85"/>
    <n v="-82.025000000000006"/>
  </r>
  <r>
    <n v="20191"/>
    <d v="2021-02-22T00:00:00"/>
    <s v="Low"/>
    <n v="601"/>
    <n v="114"/>
    <s v="Declined"/>
    <s v="Fraud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20192"/>
    <d v="2021-03-23T00:00:00"/>
    <s v="Mid"/>
    <n v="544"/>
    <n v="45"/>
    <s v="Declined"/>
    <s v="Eligibility"/>
    <d v="1899-12-30T00:00:00"/>
    <d v="1899-12-30T00:00:00"/>
    <d v="1899-12-30T00:00:00"/>
    <d v="1899-12-30T00:00:00"/>
    <d v="1899-12-30T00:00:00"/>
    <d v="1899-12-30T00:00:00"/>
    <s v=""/>
    <x v="38"/>
    <n v="0"/>
    <n v="0"/>
    <n v="0"/>
  </r>
  <r>
    <n v="20193"/>
    <d v="2021-02-02T00:00:00"/>
    <s v="Mid"/>
    <n v="710"/>
    <n v="93"/>
    <s v="Approved"/>
    <s v=""/>
    <d v="2021-03-04T00:00:00"/>
    <d v="2021-04-03T00:00:00"/>
    <d v="2021-05-03T00:00:00"/>
    <d v="2021-03-10T00:00:00"/>
    <d v="2021-04-03T00:00:00"/>
    <d v="2021-05-03T00:00:00"/>
    <s v="Paid Back"/>
    <x v="40"/>
    <n v="3.2550000000000003"/>
    <n v="0"/>
    <n v="3.2550000000000003"/>
  </r>
  <r>
    <n v="20194"/>
    <d v="2021-03-03T00:00:00"/>
    <s v="Low"/>
    <n v="570"/>
    <n v="65"/>
    <s v="Declined"/>
    <s v="Fraud Risk"/>
    <d v="1899-12-30T00:00:00"/>
    <d v="1899-12-30T00:00:00"/>
    <d v="1899-12-30T00:00:00"/>
    <d v="1899-12-30T00:00:00"/>
    <d v="1899-12-30T00:00:00"/>
    <d v="1899-12-30T00:00:00"/>
    <s v=""/>
    <x v="11"/>
    <n v="0"/>
    <n v="0"/>
    <n v="0"/>
  </r>
  <r>
    <n v="20195"/>
    <d v="2021-02-22T00:00:00"/>
    <s v="High"/>
    <n v="628"/>
    <n v="106"/>
    <s v="Approved"/>
    <s v=""/>
    <d v="2021-03-24T00:00:00"/>
    <d v="2021-04-23T00:00:00"/>
    <d v="2021-05-23T00:00:00"/>
    <d v="2021-04-02T00:00:00"/>
    <d v="2021-04-23T00:00:00"/>
    <d v="2021-05-23T00:00:00"/>
    <s v="Defaulted"/>
    <x v="49"/>
    <n v="3.7100000000000004"/>
    <n v="106"/>
    <n v="-102.29"/>
  </r>
  <r>
    <n v="20196"/>
    <d v="2021-02-16T00:00:00"/>
    <s v="Mid"/>
    <n v="727"/>
    <n v="83"/>
    <s v="Approved"/>
    <s v=""/>
    <d v="2021-03-18T00:00:00"/>
    <d v="2021-04-17T00:00:00"/>
    <d v="2021-05-17T00:00:00"/>
    <d v="2021-03-28T00:00:00"/>
    <d v="2021-04-17T00:00:00"/>
    <d v="2021-05-17T00:00:00"/>
    <s v="Paid Back"/>
    <x v="35"/>
    <n v="2.9050000000000002"/>
    <n v="0"/>
    <n v="2.9050000000000002"/>
  </r>
  <r>
    <n v="20197"/>
    <d v="2021-02-11T00:00:00"/>
    <s v="High"/>
    <n v="666"/>
    <n v="136"/>
    <s v="Approved"/>
    <s v=""/>
    <d v="2021-03-13T00:00:00"/>
    <d v="2021-04-12T00:00:00"/>
    <d v="2021-05-12T00:00:00"/>
    <d v="2021-03-13T00:00:00"/>
    <d v="2021-04-12T00:00:00"/>
    <d v="2021-05-12T00:00:00"/>
    <s v="Paid Back"/>
    <x v="17"/>
    <n v="4.7600000000000007"/>
    <n v="0"/>
    <n v="4.7600000000000007"/>
  </r>
  <r>
    <n v="20198"/>
    <d v="2021-02-26T00:00:00"/>
    <s v="High"/>
    <n v="613"/>
    <n v="70"/>
    <s v="Approved"/>
    <s v=""/>
    <d v="2021-03-28T00:00:00"/>
    <d v="2021-04-27T00:00:00"/>
    <d v="2021-05-27T00:00:00"/>
    <d v="2021-03-28T00:00:00"/>
    <d v="2021-04-27T00:00:00"/>
    <d v="2021-05-27T00:00:00"/>
    <s v="Paid Back"/>
    <x v="58"/>
    <n v="2.4500000000000002"/>
    <n v="0"/>
    <n v="2.4500000000000002"/>
  </r>
  <r>
    <n v="20199"/>
    <d v="2021-02-09T00:00:00"/>
    <s v="High"/>
    <n v="630"/>
    <n v="110"/>
    <s v="Approved"/>
    <s v=""/>
    <d v="2021-03-11T00:00:00"/>
    <d v="2021-04-10T00:00:00"/>
    <d v="2021-05-10T00:00:00"/>
    <d v="2021-04-20T00:00:00"/>
    <d v="2021-04-10T00:00:00"/>
    <d v="2021-05-10T00:00:00"/>
    <s v="Defaulted"/>
    <x v="46"/>
    <n v="3.8500000000000005"/>
    <n v="110"/>
    <n v="-106.15"/>
  </r>
  <r>
    <n v="20200"/>
    <d v="2021-02-26T00:00:00"/>
    <s v="Low"/>
    <n v="616"/>
    <n v="124"/>
    <s v="Declined"/>
    <s v="Eligibility"/>
    <d v="1899-12-30T00:00:00"/>
    <d v="1899-12-30T00:00:00"/>
    <d v="1899-12-30T00:00:00"/>
    <d v="1899-12-30T00:00:00"/>
    <d v="1899-12-30T00:00:00"/>
    <d v="1899-12-30T00:00:00"/>
    <s v=""/>
    <x v="58"/>
    <n v="0"/>
    <n v="0"/>
    <n v="0"/>
  </r>
  <r>
    <n v="20201"/>
    <d v="2021-03-20T00:00:00"/>
    <s v="Mid"/>
    <n v="600"/>
    <n v="121"/>
    <s v="Declined"/>
    <s v="Compliance"/>
    <d v="1899-12-30T00:00:00"/>
    <d v="1899-12-30T00:00:00"/>
    <d v="1899-12-30T00:00:00"/>
    <d v="1899-12-30T00:00:00"/>
    <d v="1899-12-30T00:00:00"/>
    <d v="1899-12-30T00:00:00"/>
    <s v=""/>
    <x v="10"/>
    <n v="0"/>
    <n v="0"/>
    <n v="0"/>
  </r>
  <r>
    <n v="20202"/>
    <d v="2021-02-22T00:00:00"/>
    <s v="Mid"/>
    <n v="608"/>
    <n v="97"/>
    <s v="Declined"/>
    <s v="Fraud Risk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20203"/>
    <d v="2021-01-09T00:00:00"/>
    <s v="Low"/>
    <n v="640"/>
    <n v="89"/>
    <s v="Declined"/>
    <s v="System Issue"/>
    <d v="1899-12-30T00:00:00"/>
    <d v="1899-12-30T00:00:00"/>
    <d v="1899-12-30T00:00:00"/>
    <d v="1899-12-30T00:00:00"/>
    <d v="1899-12-30T00:00:00"/>
    <d v="1899-12-30T00:00:00"/>
    <s v=""/>
    <x v="28"/>
    <n v="0"/>
    <n v="0"/>
    <n v="0"/>
  </r>
  <r>
    <n v="20204"/>
    <d v="2021-02-11T00:00:00"/>
    <s v="High"/>
    <n v="620"/>
    <n v="94"/>
    <s v="Approved"/>
    <s v=""/>
    <d v="2021-03-13T00:00:00"/>
    <d v="2021-04-12T00:00:00"/>
    <d v="2021-05-12T00:00:00"/>
    <d v="2021-04-18T00:00:00"/>
    <d v="2021-04-12T00:00:00"/>
    <d v="2021-05-12T00:00:00"/>
    <s v="Defaulted"/>
    <x v="17"/>
    <n v="3.2900000000000005"/>
    <n v="94"/>
    <n v="-90.71"/>
  </r>
  <r>
    <n v="20205"/>
    <d v="2021-01-11T00:00:00"/>
    <s v="Mid"/>
    <n v="598"/>
    <n v="92"/>
    <s v="Declined"/>
    <s v="Credit Risk"/>
    <d v="1899-12-30T00:00:00"/>
    <d v="1899-12-30T00:00:00"/>
    <d v="1899-12-30T00:00:00"/>
    <d v="1899-12-30T00:00:00"/>
    <d v="1899-12-30T00:00:00"/>
    <d v="1899-12-30T00:00:00"/>
    <s v=""/>
    <x v="90"/>
    <n v="0"/>
    <n v="0"/>
    <n v="0"/>
  </r>
  <r>
    <n v="20206"/>
    <d v="2021-01-02T00:00:00"/>
    <s v="Low"/>
    <n v="695"/>
    <n v="113"/>
    <s v="Approved"/>
    <s v=""/>
    <d v="2021-02-01T00:00:00"/>
    <d v="2021-03-03T00:00:00"/>
    <d v="2021-04-02T00:00:00"/>
    <d v="2021-02-10T00:00:00"/>
    <d v="2021-03-03T00:00:00"/>
    <d v="2021-04-02T00:00:00"/>
    <s v="Defaulted"/>
    <x v="22"/>
    <n v="3.9550000000000005"/>
    <n v="113"/>
    <n v="-109.045"/>
  </r>
  <r>
    <n v="20207"/>
    <d v="2021-03-07T00:00:00"/>
    <s v="High"/>
    <n v="630"/>
    <n v="38"/>
    <s v="Approved"/>
    <s v=""/>
    <d v="2021-04-06T00:00:00"/>
    <d v="2021-05-06T00:00:00"/>
    <d v="2021-06-05T00:00:00"/>
    <d v="2021-04-17T00:00:00"/>
    <d v="2021-05-06T00:00:00"/>
    <d v="2021-06-05T00:00:00"/>
    <s v="Paid Back"/>
    <x v="2"/>
    <n v="1.33"/>
    <n v="0"/>
    <n v="1.33"/>
  </r>
  <r>
    <n v="20208"/>
    <d v="2021-02-24T00:00:00"/>
    <s v="Low"/>
    <n v="628"/>
    <n v="143"/>
    <s v="Declined"/>
    <s v="Fraud Risk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20209"/>
    <d v="2021-02-11T00:00:00"/>
    <s v="Mid"/>
    <n v="636"/>
    <n v="94"/>
    <s v="Approved"/>
    <s v=""/>
    <d v="2021-03-13T00:00:00"/>
    <d v="2021-04-12T00:00:00"/>
    <d v="2021-05-12T00:00:00"/>
    <d v="2021-03-22T00:00:00"/>
    <d v="2021-04-12T00:00:00"/>
    <d v="2021-05-12T00:00:00"/>
    <s v="Defaulted"/>
    <x v="17"/>
    <n v="3.2900000000000005"/>
    <n v="94"/>
    <n v="-90.71"/>
  </r>
  <r>
    <n v="20210"/>
    <d v="2021-02-16T00:00:00"/>
    <s v="Mid"/>
    <n v="611"/>
    <n v="91"/>
    <s v="Declined"/>
    <s v="Credit Risk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20211"/>
    <d v="2021-03-02T00:00:00"/>
    <s v="Mid"/>
    <n v="644"/>
    <n v="136"/>
    <s v="Approved"/>
    <s v=""/>
    <d v="2021-04-01T00:00:00"/>
    <d v="2021-05-01T00:00:00"/>
    <d v="2021-05-31T00:00:00"/>
    <d v="2021-04-07T00:00:00"/>
    <d v="2021-05-01T00:00:00"/>
    <d v="2021-05-31T00:00:00"/>
    <s v="Paid Back"/>
    <x v="47"/>
    <n v="4.7600000000000007"/>
    <n v="0"/>
    <n v="4.7600000000000007"/>
  </r>
  <r>
    <n v="20212"/>
    <d v="2021-03-09T00:00:00"/>
    <s v="Mid"/>
    <n v="597"/>
    <n v="32"/>
    <s v="Declined"/>
    <s v="Fraud Risk"/>
    <d v="1899-12-30T00:00:00"/>
    <d v="1899-12-30T00:00:00"/>
    <d v="1899-12-30T00:00:00"/>
    <d v="1899-12-30T00:00:00"/>
    <d v="1899-12-30T00:00:00"/>
    <d v="1899-12-30T00:00:00"/>
    <s v=""/>
    <x v="36"/>
    <n v="0"/>
    <n v="0"/>
    <n v="0"/>
  </r>
  <r>
    <n v="20213"/>
    <d v="2021-03-08T00:00:00"/>
    <s v="High"/>
    <n v="616"/>
    <n v="106"/>
    <s v="Approved"/>
    <s v=""/>
    <d v="2021-04-07T00:00:00"/>
    <d v="2021-05-07T00:00:00"/>
    <d v="2021-06-06T00:00:00"/>
    <d v="2021-05-13T00:00:00"/>
    <d v="2021-05-07T00:00:00"/>
    <d v="2021-06-06T00:00:00"/>
    <s v="Defaulted"/>
    <x v="7"/>
    <n v="3.7100000000000004"/>
    <n v="106"/>
    <n v="-102.29"/>
  </r>
  <r>
    <n v="20214"/>
    <d v="2021-03-22T00:00:00"/>
    <s v="Mid"/>
    <n v="615"/>
    <n v="94"/>
    <s v="Declined"/>
    <s v="Compliance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20215"/>
    <d v="2021-03-29T00:00:00"/>
    <s v="Low"/>
    <n v="674"/>
    <n v="99"/>
    <s v="Approved"/>
    <s v=""/>
    <d v="2021-04-28T00:00:00"/>
    <d v="2021-05-28T00:00:00"/>
    <d v="2021-06-27T00:00:00"/>
    <d v="2021-05-05T00:00:00"/>
    <d v="2021-05-28T00:00:00"/>
    <d v="2021-06-27T00:00:00"/>
    <s v="Paid Back"/>
    <x v="19"/>
    <n v="3.4650000000000003"/>
    <n v="0"/>
    <n v="3.4650000000000003"/>
  </r>
  <r>
    <n v="20216"/>
    <d v="2021-03-06T00:00:00"/>
    <s v="High"/>
    <n v="692"/>
    <n v="54"/>
    <s v="Approved"/>
    <s v=""/>
    <d v="2021-04-05T00:00:00"/>
    <d v="2021-05-05T00:00:00"/>
    <d v="2021-06-04T00:00:00"/>
    <d v="2021-04-05T00:00:00"/>
    <d v="2021-05-05T00:00:00"/>
    <d v="2021-06-04T00:00:00"/>
    <s v="Paid Back"/>
    <x v="3"/>
    <n v="1.8900000000000001"/>
    <n v="0"/>
    <n v="1.8900000000000001"/>
  </r>
  <r>
    <n v="20217"/>
    <d v="2021-04-02T00:00:00"/>
    <s v="Mid"/>
    <n v="648"/>
    <n v="135"/>
    <s v="Approved"/>
    <s v=""/>
    <d v="2021-05-02T00:00:00"/>
    <d v="2021-06-01T00:00:00"/>
    <d v="2021-07-01T00:00:00"/>
    <d v="2021-05-11T00:00:00"/>
    <d v="2021-06-01T00:00:00"/>
    <d v="2021-07-01T00:00:00"/>
    <s v="Paid Back"/>
    <x v="31"/>
    <n v="4.7250000000000005"/>
    <n v="0"/>
    <n v="4.7250000000000005"/>
  </r>
  <r>
    <n v="20218"/>
    <d v="2021-03-18T00:00:00"/>
    <s v="Mid"/>
    <n v="669"/>
    <n v="81"/>
    <s v="Approved"/>
    <s v=""/>
    <d v="2021-04-17T00:00:00"/>
    <d v="2021-05-17T00:00:00"/>
    <d v="2021-06-16T00:00:00"/>
    <d v="2021-04-24T00:00:00"/>
    <d v="2021-05-17T00:00:00"/>
    <d v="2021-06-16T00:00:00"/>
    <s v="Paid Back"/>
    <x v="72"/>
    <n v="2.8350000000000004"/>
    <n v="0"/>
    <n v="2.8350000000000004"/>
  </r>
  <r>
    <n v="20219"/>
    <d v="2021-02-24T00:00:00"/>
    <s v="Low"/>
    <n v="609"/>
    <n v="126"/>
    <s v="Declined"/>
    <s v="Credit Risk"/>
    <d v="1899-12-30T00:00:00"/>
    <d v="1899-12-30T00:00:00"/>
    <d v="1899-12-30T00:00:00"/>
    <d v="1899-12-30T00:00:00"/>
    <d v="1899-12-30T00:00:00"/>
    <d v="1899-12-30T00:00:00"/>
    <s v=""/>
    <x v="12"/>
    <n v="0"/>
    <n v="0"/>
    <n v="0"/>
  </r>
  <r>
    <n v="20220"/>
    <d v="2021-03-29T00:00:00"/>
    <s v="Mid"/>
    <n v="638"/>
    <n v="93"/>
    <s v="Approved"/>
    <s v=""/>
    <d v="2021-04-28T00:00:00"/>
    <d v="2021-05-28T00:00:00"/>
    <d v="2021-06-27T00:00:00"/>
    <d v="2021-05-17T00:00:00"/>
    <d v="2021-05-28T00:00:00"/>
    <d v="2021-06-27T00:00:00"/>
    <s v="Defaulted"/>
    <x v="19"/>
    <n v="3.2550000000000003"/>
    <n v="93"/>
    <n v="-89.745000000000005"/>
  </r>
  <r>
    <n v="20221"/>
    <d v="2021-02-20T00:00:00"/>
    <s v="High"/>
    <n v="561"/>
    <n v="103"/>
    <s v="Declined"/>
    <s v="System Issu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20222"/>
    <d v="2021-01-16T00:00:00"/>
    <s v="Mid"/>
    <n v="646"/>
    <n v="108"/>
    <s v="Approved"/>
    <s v=""/>
    <d v="2021-02-15T00:00:00"/>
    <d v="2021-03-17T00:00:00"/>
    <d v="2021-04-16T00:00:00"/>
    <d v="2021-02-24T00:00:00"/>
    <d v="2021-03-17T00:00:00"/>
    <d v="2021-04-16T00:00:00"/>
    <s v="Paid Back"/>
    <x v="89"/>
    <n v="3.7800000000000002"/>
    <n v="0"/>
    <n v="3.7800000000000002"/>
  </r>
  <r>
    <n v="20223"/>
    <d v="2021-04-02T00:00:00"/>
    <s v="High"/>
    <n v="719"/>
    <n v="149"/>
    <s v="Approved"/>
    <s v=""/>
    <d v="2021-05-02T00:00:00"/>
    <d v="2021-06-01T00:00:00"/>
    <d v="2021-07-01T00:00:00"/>
    <d v="2021-05-06T00:00:00"/>
    <d v="2021-06-01T00:00:00"/>
    <d v="2021-07-01T00:00:00"/>
    <s v="Paid Back"/>
    <x v="31"/>
    <n v="5.2150000000000007"/>
    <n v="0"/>
    <n v="5.2150000000000007"/>
  </r>
  <r>
    <n v="20224"/>
    <d v="2021-02-06T00:00:00"/>
    <s v="High"/>
    <n v="608"/>
    <n v="91"/>
    <s v="Approved"/>
    <s v=""/>
    <d v="2021-03-08T00:00:00"/>
    <d v="2021-04-07T00:00:00"/>
    <d v="2021-05-07T00:00:00"/>
    <d v="2021-04-11T00:00:00"/>
    <d v="2021-04-07T00:00:00"/>
    <d v="2021-05-07T00:00:00"/>
    <s v="Paid Back"/>
    <x v="14"/>
    <n v="3.1850000000000005"/>
    <n v="0"/>
    <n v="3.1850000000000005"/>
  </r>
  <r>
    <n v="20225"/>
    <d v="2021-03-24T00:00:00"/>
    <s v="Low"/>
    <n v="618"/>
    <n v="52"/>
    <s v="Declined"/>
    <s v="Credit Risk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20226"/>
    <d v="2021-02-15T00:00:00"/>
    <s v="Mid"/>
    <n v="681"/>
    <n v="130"/>
    <s v="Approved"/>
    <s v=""/>
    <d v="2021-03-17T00:00:00"/>
    <d v="2021-04-16T00:00:00"/>
    <d v="2021-05-16T00:00:00"/>
    <d v="2021-03-17T00:00:00"/>
    <d v="2021-04-16T00:00:00"/>
    <d v="2021-05-16T00:00:00"/>
    <s v="Paid Back"/>
    <x v="43"/>
    <n v="4.5500000000000007"/>
    <n v="0"/>
    <n v="4.5500000000000007"/>
  </r>
  <r>
    <n v="20227"/>
    <d v="2021-02-11T00:00:00"/>
    <s v="Mid"/>
    <n v="595"/>
    <n v="101"/>
    <s v="Declined"/>
    <s v="System Issue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20228"/>
    <d v="2021-03-14T00:00:00"/>
    <s v="Mid"/>
    <n v="581"/>
    <n v="64"/>
    <s v="Declined"/>
    <s v="Credit Risk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20229"/>
    <d v="2021-03-08T00:00:00"/>
    <s v="Low"/>
    <n v="578"/>
    <n v="118"/>
    <s v="Declined"/>
    <s v="System Issue"/>
    <d v="1899-12-30T00:00:00"/>
    <d v="1899-12-30T00:00:00"/>
    <d v="1899-12-30T00:00:00"/>
    <d v="1899-12-30T00:00:00"/>
    <d v="1899-12-30T00:00:00"/>
    <d v="1899-12-30T00:00:00"/>
    <s v=""/>
    <x v="7"/>
    <n v="0"/>
    <n v="0"/>
    <n v="0"/>
  </r>
  <r>
    <n v="20230"/>
    <d v="2021-01-20T00:00:00"/>
    <s v="Low"/>
    <n v="665"/>
    <n v="79"/>
    <s v="Approved"/>
    <s v=""/>
    <d v="2021-02-19T00:00:00"/>
    <d v="2021-03-21T00:00:00"/>
    <d v="2021-04-20T00:00:00"/>
    <d v="2021-02-23T00:00:00"/>
    <d v="2021-03-21T00:00:00"/>
    <d v="2021-04-20T00:00:00"/>
    <s v="Defaulted"/>
    <x v="76"/>
    <n v="2.7650000000000001"/>
    <n v="79"/>
    <n v="-76.234999999999999"/>
  </r>
  <r>
    <n v="20231"/>
    <d v="2021-02-16T00:00:00"/>
    <s v="Mid"/>
    <n v="597"/>
    <n v="97"/>
    <s v="Declined"/>
    <s v="Fraud Risk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20232"/>
    <d v="2021-02-22T00:00:00"/>
    <s v="Low"/>
    <n v="638"/>
    <n v="100"/>
    <s v="Declined"/>
    <s v="Eligibility"/>
    <d v="1899-12-30T00:00:00"/>
    <d v="1899-12-30T00:00:00"/>
    <d v="1899-12-30T00:00:00"/>
    <d v="1899-12-30T00:00:00"/>
    <d v="1899-12-30T00:00:00"/>
    <d v="1899-12-30T00:00:00"/>
    <s v=""/>
    <x v="49"/>
    <n v="0"/>
    <n v="0"/>
    <n v="0"/>
  </r>
  <r>
    <n v="20233"/>
    <d v="2021-03-27T00:00:00"/>
    <s v="Mid"/>
    <n v="601"/>
    <n v="108"/>
    <s v="Declined"/>
    <s v="Fraud Risk"/>
    <d v="1899-12-30T00:00:00"/>
    <d v="1899-12-30T00:00:00"/>
    <d v="1899-12-30T00:00:00"/>
    <d v="1899-12-30T00:00:00"/>
    <d v="1899-12-30T00:00:00"/>
    <d v="1899-12-30T00:00:00"/>
    <s v=""/>
    <x v="57"/>
    <n v="0"/>
    <n v="0"/>
    <n v="0"/>
  </r>
  <r>
    <n v="20234"/>
    <d v="2021-01-20T00:00:00"/>
    <s v="Mid"/>
    <n v="576"/>
    <n v="116"/>
    <s v="Declined"/>
    <s v="Fraud Risk"/>
    <d v="1899-12-30T00:00:00"/>
    <d v="1899-12-30T00:00:00"/>
    <d v="1899-12-30T00:00:00"/>
    <d v="1899-12-30T00:00:00"/>
    <d v="1899-12-30T00:00:00"/>
    <d v="1899-12-30T00:00:00"/>
    <s v=""/>
    <x v="76"/>
    <n v="0"/>
    <n v="0"/>
    <n v="0"/>
  </r>
  <r>
    <n v="20235"/>
    <d v="2021-02-23T00:00:00"/>
    <s v="Mid"/>
    <n v="606"/>
    <n v="80"/>
    <s v="Declined"/>
    <s v="Fraud Risk"/>
    <d v="1899-12-30T00:00:00"/>
    <d v="1899-12-30T00:00:00"/>
    <d v="1899-12-30T00:00:00"/>
    <d v="1899-12-30T00:00:00"/>
    <d v="1899-12-30T00:00:00"/>
    <d v="1899-12-30T00:00:00"/>
    <s v=""/>
    <x v="48"/>
    <n v="0"/>
    <n v="0"/>
    <n v="0"/>
  </r>
  <r>
    <n v="20236"/>
    <d v="2021-03-14T00:00:00"/>
    <s v="Mid"/>
    <n v="663"/>
    <n v="88"/>
    <s v="Approved"/>
    <s v=""/>
    <d v="2021-04-13T00:00:00"/>
    <d v="2021-05-13T00:00:00"/>
    <d v="2021-06-12T00:00:00"/>
    <d v="2021-04-20T00:00:00"/>
    <d v="2021-05-13T00:00:00"/>
    <d v="2021-06-12T00:00:00"/>
    <s v="Paid Back"/>
    <x v="23"/>
    <n v="3.08"/>
    <n v="0"/>
    <n v="3.08"/>
  </r>
  <r>
    <n v="20237"/>
    <d v="2021-03-30T00:00:00"/>
    <s v="High"/>
    <n v="651"/>
    <n v="75"/>
    <s v="Approved"/>
    <s v=""/>
    <d v="2021-04-29T00:00:00"/>
    <d v="2021-05-29T00:00:00"/>
    <d v="2021-06-28T00:00:00"/>
    <d v="2021-05-02T00:00:00"/>
    <d v="2021-05-29T00:00:00"/>
    <d v="2021-06-28T00:00:00"/>
    <s v="Defaulted"/>
    <x v="6"/>
    <n v="2.6250000000000004"/>
    <n v="75"/>
    <n v="-72.375"/>
  </r>
  <r>
    <n v="20238"/>
    <d v="2021-03-18T00:00:00"/>
    <s v="Mid"/>
    <n v="600"/>
    <n v="62"/>
    <s v="Declined"/>
    <s v="Fraud Risk"/>
    <d v="1899-12-30T00:00:00"/>
    <d v="1899-12-30T00:00:00"/>
    <d v="1899-12-30T00:00:00"/>
    <d v="1899-12-30T00:00:00"/>
    <d v="1899-12-30T00:00:00"/>
    <d v="1899-12-30T00:00:00"/>
    <s v=""/>
    <x v="72"/>
    <n v="0"/>
    <n v="0"/>
    <n v="0"/>
  </r>
  <r>
    <n v="20239"/>
    <d v="2021-03-10T00:00:00"/>
    <s v="Low"/>
    <n v="612"/>
    <n v="72"/>
    <s v="Declined"/>
    <s v="Compliance"/>
    <d v="1899-12-30T00:00:00"/>
    <d v="1899-12-30T00:00:00"/>
    <d v="1899-12-30T00:00:00"/>
    <d v="1899-12-30T00:00:00"/>
    <d v="1899-12-30T00:00:00"/>
    <d v="1899-12-30T00:00:00"/>
    <s v=""/>
    <x v="13"/>
    <n v="0"/>
    <n v="0"/>
    <n v="0"/>
  </r>
  <r>
    <n v="20240"/>
    <d v="2021-03-01T00:00:00"/>
    <s v="Mid"/>
    <n v="620"/>
    <n v="97"/>
    <s v="Declined"/>
    <s v="System Issue"/>
    <d v="1899-12-30T00:00:00"/>
    <d v="1899-12-30T00:00:00"/>
    <d v="1899-12-30T00:00:00"/>
    <d v="1899-12-30T00:00:00"/>
    <d v="1899-12-30T00:00:00"/>
    <d v="1899-12-30T00:00:00"/>
    <s v=""/>
    <x v="70"/>
    <n v="0"/>
    <n v="0"/>
    <n v="0"/>
  </r>
  <r>
    <n v="20241"/>
    <d v="2021-01-11T00:00:00"/>
    <s v="High"/>
    <n v="623"/>
    <n v="71"/>
    <s v="Approved"/>
    <s v=""/>
    <d v="2021-02-10T00:00:00"/>
    <d v="2021-03-12T00:00:00"/>
    <d v="2021-04-11T00:00:00"/>
    <d v="2021-02-21T00:00:00"/>
    <d v="2021-03-12T00:00:00"/>
    <d v="2021-04-11T00:00:00"/>
    <s v="Paid Back"/>
    <x v="90"/>
    <n v="2.4850000000000003"/>
    <n v="0"/>
    <n v="2.4850000000000003"/>
  </r>
  <r>
    <n v="20242"/>
    <d v="2021-02-03T00:00:00"/>
    <s v="Mid"/>
    <n v="571"/>
    <n v="92"/>
    <s v="Declined"/>
    <s v="Compliance"/>
    <d v="1899-12-30T00:00:00"/>
    <d v="1899-12-30T00:00:00"/>
    <d v="1899-12-30T00:00:00"/>
    <d v="1899-12-30T00:00:00"/>
    <d v="1899-12-30T00:00:00"/>
    <d v="1899-12-30T00:00:00"/>
    <s v=""/>
    <x v="53"/>
    <n v="0"/>
    <n v="0"/>
    <n v="0"/>
  </r>
  <r>
    <n v="20243"/>
    <d v="2021-03-21T00:00:00"/>
    <s v="Low"/>
    <n v="651"/>
    <n v="66"/>
    <s v="Approved"/>
    <s v=""/>
    <d v="2021-04-20T00:00:00"/>
    <d v="2021-05-20T00:00:00"/>
    <d v="2021-06-19T00:00:00"/>
    <d v="2021-04-20T00:00:00"/>
    <d v="2021-05-20T00:00:00"/>
    <d v="2021-06-19T00:00:00"/>
    <s v="Paid Back"/>
    <x v="66"/>
    <n v="2.31"/>
    <n v="0"/>
    <n v="2.31"/>
  </r>
  <r>
    <n v="20244"/>
    <d v="2021-01-02T00:00:00"/>
    <s v="Low"/>
    <n v="597"/>
    <n v="44"/>
    <s v="Declined"/>
    <s v="Compliance"/>
    <d v="1899-12-30T00:00:00"/>
    <d v="1899-12-30T00:00:00"/>
    <d v="1899-12-30T00:00:00"/>
    <d v="1899-12-30T00:00:00"/>
    <d v="1899-12-30T00:00:00"/>
    <d v="1899-12-30T00:00:00"/>
    <s v=""/>
    <x v="22"/>
    <n v="0"/>
    <n v="0"/>
    <n v="0"/>
  </r>
  <r>
    <n v="20245"/>
    <d v="2021-02-05T00:00:00"/>
    <s v="High"/>
    <n v="636"/>
    <n v="123"/>
    <s v="Approved"/>
    <s v=""/>
    <d v="2021-03-07T00:00:00"/>
    <d v="2021-04-06T00:00:00"/>
    <d v="2021-05-06T00:00:00"/>
    <d v="2021-04-04T00:00:00"/>
    <d v="2021-04-06T00:00:00"/>
    <d v="2021-05-06T00:00:00"/>
    <s v="Defaulted"/>
    <x v="41"/>
    <n v="4.3050000000000006"/>
    <n v="123"/>
    <n v="-118.69499999999999"/>
  </r>
  <r>
    <n v="20246"/>
    <d v="2021-02-27T00:00:00"/>
    <s v="Mid"/>
    <n v="589"/>
    <n v="60"/>
    <s v="Declined"/>
    <s v="System Issue"/>
    <d v="1899-12-30T00:00:00"/>
    <d v="1899-12-30T00:00:00"/>
    <d v="1899-12-30T00:00:00"/>
    <d v="1899-12-30T00:00:00"/>
    <d v="1899-12-30T00:00:00"/>
    <d v="1899-12-30T00:00:00"/>
    <s v=""/>
    <x v="73"/>
    <n v="0"/>
    <n v="0"/>
    <n v="0"/>
  </r>
  <r>
    <n v="20247"/>
    <d v="2021-02-28T00:00:00"/>
    <s v="Mid"/>
    <n v="663"/>
    <n v="94"/>
    <s v="Approved"/>
    <s v=""/>
    <d v="2021-03-30T00:00:00"/>
    <d v="2021-04-29T00:00:00"/>
    <d v="2021-05-29T00:00:00"/>
    <d v="2021-04-09T00:00:00"/>
    <d v="2021-04-29T00:00:00"/>
    <d v="2021-05-29T00:00:00"/>
    <s v="Defaulted"/>
    <x v="9"/>
    <n v="3.2900000000000005"/>
    <n v="94"/>
    <n v="-90.71"/>
  </r>
  <r>
    <n v="20248"/>
    <d v="2021-02-19T00:00:00"/>
    <s v="Low"/>
    <n v="647"/>
    <n v="65"/>
    <s v="Approved"/>
    <s v=""/>
    <d v="2021-03-21T00:00:00"/>
    <d v="2021-04-20T00:00:00"/>
    <d v="2021-05-20T00:00:00"/>
    <d v="2021-03-24T00:00:00"/>
    <d v="2021-04-20T00:00:00"/>
    <d v="2021-05-20T00:00:00"/>
    <s v="Paid Back"/>
    <x v="51"/>
    <n v="2.2750000000000004"/>
    <n v="0"/>
    <n v="2.2750000000000004"/>
  </r>
  <r>
    <n v="20249"/>
    <d v="2021-03-21T00:00:00"/>
    <s v="High"/>
    <n v="667"/>
    <n v="92"/>
    <s v="Approved"/>
    <s v=""/>
    <d v="2021-04-20T00:00:00"/>
    <d v="2021-05-20T00:00:00"/>
    <d v="2021-06-19T00:00:00"/>
    <d v="2021-04-29T00:00:00"/>
    <d v="2021-05-20T00:00:00"/>
    <d v="2021-06-19T00:00:00"/>
    <s v="Paid Back"/>
    <x v="66"/>
    <n v="3.22"/>
    <n v="0"/>
    <n v="3.22"/>
  </r>
  <r>
    <n v="20250"/>
    <d v="2021-02-16T00:00:00"/>
    <s v="Low"/>
    <n v="578"/>
    <n v="122"/>
    <s v="Declined"/>
    <s v="System Issue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20251"/>
    <d v="2021-03-04T00:00:00"/>
    <s v="Low"/>
    <n v="644"/>
    <n v="115"/>
    <s v="Approved"/>
    <s v=""/>
    <d v="2021-04-03T00:00:00"/>
    <d v="2021-05-03T00:00:00"/>
    <d v="2021-06-02T00:00:00"/>
    <d v="2021-04-10T00:00:00"/>
    <d v="2021-05-03T00:00:00"/>
    <d v="2021-06-02T00:00:00"/>
    <s v="Paid Back"/>
    <x v="54"/>
    <n v="4.0250000000000004"/>
    <n v="0"/>
    <n v="4.0250000000000004"/>
  </r>
  <r>
    <n v="20252"/>
    <d v="2021-01-18T00:00:00"/>
    <s v="Mid"/>
    <n v="647"/>
    <n v="94"/>
    <s v="Approved"/>
    <s v=""/>
    <d v="2021-02-17T00:00:00"/>
    <d v="2021-03-19T00:00:00"/>
    <d v="2021-04-18T00:00:00"/>
    <d v="2021-02-20T00:00:00"/>
    <d v="2021-03-19T00:00:00"/>
    <d v="2021-04-18T00:00:00"/>
    <s v="Paid Back"/>
    <x v="65"/>
    <n v="3.2900000000000005"/>
    <n v="0"/>
    <n v="3.2900000000000005"/>
  </r>
  <r>
    <n v="20253"/>
    <d v="2021-03-24T00:00:00"/>
    <s v="Mid"/>
    <n v="611"/>
    <n v="79"/>
    <s v="Declined"/>
    <s v="Credit Risk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20254"/>
    <d v="2021-02-09T00:00:00"/>
    <s v="Mid"/>
    <n v="604"/>
    <n v="80"/>
    <s v="Declined"/>
    <s v="Eligibility"/>
    <d v="1899-12-30T00:00:00"/>
    <d v="1899-12-30T00:00:00"/>
    <d v="1899-12-30T00:00:00"/>
    <d v="1899-12-30T00:00:00"/>
    <d v="1899-12-30T00:00:00"/>
    <d v="1899-12-30T00:00:00"/>
    <s v=""/>
    <x v="46"/>
    <n v="0"/>
    <n v="0"/>
    <n v="0"/>
  </r>
  <r>
    <n v="20255"/>
    <d v="2021-01-15T00:00:00"/>
    <s v="Low"/>
    <n v="641"/>
    <n v="65"/>
    <s v="Approved"/>
    <s v=""/>
    <d v="2021-02-14T00:00:00"/>
    <d v="2021-03-16T00:00:00"/>
    <d v="2021-04-15T00:00:00"/>
    <d v="2021-02-14T00:00:00"/>
    <d v="2021-03-16T00:00:00"/>
    <d v="2021-04-15T00:00:00"/>
    <s v="Paid Back"/>
    <x v="71"/>
    <n v="2.2750000000000004"/>
    <n v="0"/>
    <n v="2.2750000000000004"/>
  </r>
  <r>
    <n v="20256"/>
    <d v="2021-03-12T00:00:00"/>
    <s v="Low"/>
    <n v="584"/>
    <n v="158"/>
    <s v="Declined"/>
    <s v="Fraud Risk"/>
    <d v="1899-12-30T00:00:00"/>
    <d v="1899-12-30T00:00:00"/>
    <d v="1899-12-30T00:00:00"/>
    <d v="1899-12-30T00:00:00"/>
    <d v="1899-12-30T00:00:00"/>
    <d v="1899-12-30T00:00:00"/>
    <s v=""/>
    <x v="78"/>
    <n v="0"/>
    <n v="0"/>
    <n v="0"/>
  </r>
  <r>
    <n v="20257"/>
    <d v="2021-03-31T00:00:00"/>
    <s v="Mid"/>
    <n v="631"/>
    <n v="111"/>
    <s v="Approved"/>
    <s v=""/>
    <d v="2021-04-30T00:00:00"/>
    <d v="2021-05-30T00:00:00"/>
    <d v="2021-06-29T00:00:00"/>
    <d v="2021-04-30T00:00:00"/>
    <d v="2021-05-30T00:00:00"/>
    <d v="2021-06-29T00:00:00"/>
    <s v="Paid Back"/>
    <x v="55"/>
    <n v="3.8850000000000002"/>
    <n v="0"/>
    <n v="3.8850000000000002"/>
  </r>
  <r>
    <n v="20258"/>
    <d v="2021-03-07T00:00:00"/>
    <s v="Mid"/>
    <n v="636"/>
    <n v="130"/>
    <s v="Approved"/>
    <s v=""/>
    <d v="2021-04-06T00:00:00"/>
    <d v="2021-05-06T00:00:00"/>
    <d v="2021-06-05T00:00:00"/>
    <d v="2021-04-10T00:00:00"/>
    <d v="2021-05-06T00:00:00"/>
    <d v="2021-06-05T00:00:00"/>
    <s v="Paid Back"/>
    <x v="2"/>
    <n v="4.5500000000000007"/>
    <n v="0"/>
    <n v="4.5500000000000007"/>
  </r>
  <r>
    <n v="20259"/>
    <d v="2021-02-26T00:00:00"/>
    <s v="Low"/>
    <n v="659"/>
    <n v="94"/>
    <s v="Approved"/>
    <s v=""/>
    <d v="2021-03-28T00:00:00"/>
    <d v="2021-04-27T00:00:00"/>
    <d v="2021-05-27T00:00:00"/>
    <d v="2021-03-30T00:00:00"/>
    <d v="2021-04-27T00:00:00"/>
    <d v="2021-05-27T00:00:00"/>
    <s v="Paid Back"/>
    <x v="58"/>
    <n v="3.2900000000000005"/>
    <n v="0"/>
    <n v="3.2900000000000005"/>
  </r>
  <r>
    <n v="20260"/>
    <d v="2021-02-01T00:00:00"/>
    <s v="High"/>
    <n v="640"/>
    <n v="89"/>
    <s v="Approved"/>
    <s v=""/>
    <d v="2021-03-03T00:00:00"/>
    <d v="2021-04-02T00:00:00"/>
    <d v="2021-05-02T00:00:00"/>
    <d v="2021-03-16T00:00:00"/>
    <d v="2021-04-02T00:00:00"/>
    <d v="2021-05-02T00:00:00"/>
    <s v="Paid Back"/>
    <x v="42"/>
    <n v="3.1150000000000002"/>
    <n v="0"/>
    <n v="3.1150000000000002"/>
  </r>
  <r>
    <n v="20261"/>
    <d v="2021-01-06T00:00:00"/>
    <s v="Mid"/>
    <n v="597"/>
    <n v="150"/>
    <s v="Declined"/>
    <s v="Eligibility"/>
    <d v="1899-12-30T00:00:00"/>
    <d v="1899-12-30T00:00:00"/>
    <d v="1899-12-30T00:00:00"/>
    <d v="1899-12-30T00:00:00"/>
    <d v="1899-12-30T00:00:00"/>
    <d v="1899-12-30T00:00:00"/>
    <s v=""/>
    <x v="15"/>
    <n v="0"/>
    <n v="0"/>
    <n v="0"/>
  </r>
  <r>
    <n v="20262"/>
    <d v="2021-03-09T00:00:00"/>
    <s v="Low"/>
    <n v="604"/>
    <n v="43"/>
    <s v="Approved"/>
    <s v=""/>
    <d v="2021-04-08T00:00:00"/>
    <d v="2021-05-08T00:00:00"/>
    <d v="2021-06-07T00:00:00"/>
    <d v="2021-04-13T00:00:00"/>
    <d v="2021-05-08T00:00:00"/>
    <d v="2021-06-07T00:00:00"/>
    <s v="Paid Back"/>
    <x v="36"/>
    <n v="1.5050000000000001"/>
    <n v="0"/>
    <n v="1.5050000000000001"/>
  </r>
  <r>
    <n v="20263"/>
    <d v="2021-02-11T00:00:00"/>
    <s v="Mid"/>
    <n v="604"/>
    <n v="66"/>
    <s v="Declined"/>
    <s v="Eligibility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20264"/>
    <d v="2021-03-31T00:00:00"/>
    <s v="High"/>
    <n v="662"/>
    <n v="119"/>
    <s v="Approved"/>
    <s v=""/>
    <d v="2021-04-30T00:00:00"/>
    <d v="2021-05-30T00:00:00"/>
    <d v="2021-06-29T00:00:00"/>
    <d v="2021-05-04T00:00:00"/>
    <d v="2021-05-30T00:00:00"/>
    <d v="2021-06-29T00:00:00"/>
    <s v="Defaulted"/>
    <x v="55"/>
    <n v="4.165"/>
    <n v="119"/>
    <n v="-114.83499999999999"/>
  </r>
  <r>
    <n v="20265"/>
    <d v="2021-03-01T00:00:00"/>
    <s v="Mid"/>
    <n v="625"/>
    <n v="77"/>
    <s v="Approved"/>
    <s v=""/>
    <d v="2021-03-31T00:00:00"/>
    <d v="2021-04-30T00:00:00"/>
    <d v="2021-05-30T00:00:00"/>
    <d v="2021-04-18T00:00:00"/>
    <d v="2021-04-30T00:00:00"/>
    <d v="2021-05-30T00:00:00"/>
    <s v="Paid Back"/>
    <x v="70"/>
    <n v="2.6950000000000003"/>
    <n v="0"/>
    <n v="2.6950000000000003"/>
  </r>
  <r>
    <n v="20266"/>
    <d v="2021-03-22T00:00:00"/>
    <s v="Low"/>
    <n v="652"/>
    <n v="56"/>
    <s v="Approved"/>
    <s v=""/>
    <d v="2021-04-21T00:00:00"/>
    <d v="2021-05-21T00:00:00"/>
    <d v="2021-06-20T00:00:00"/>
    <d v="2021-04-25T00:00:00"/>
    <d v="2021-05-21T00:00:00"/>
    <d v="2021-06-20T00:00:00"/>
    <s v="Defaulted"/>
    <x v="52"/>
    <n v="1.9600000000000002"/>
    <n v="56"/>
    <n v="-54.04"/>
  </r>
  <r>
    <n v="20267"/>
    <d v="2021-04-01T00:00:00"/>
    <s v="Mid"/>
    <n v="649"/>
    <n v="123"/>
    <s v="Approved"/>
    <s v=""/>
    <d v="2021-05-01T00:00:00"/>
    <d v="2021-05-31T00:00:00"/>
    <d v="2021-06-30T00:00:00"/>
    <d v="2021-05-04T00:00:00"/>
    <d v="2021-05-31T00:00:00"/>
    <d v="2021-06-30T00:00:00"/>
    <s v="Paid Back"/>
    <x v="25"/>
    <n v="4.3050000000000006"/>
    <n v="0"/>
    <n v="4.3050000000000006"/>
  </r>
  <r>
    <n v="20268"/>
    <d v="2021-03-31T00:00:00"/>
    <s v="High"/>
    <n v="684"/>
    <n v="120"/>
    <s v="Approved"/>
    <s v=""/>
    <d v="2021-04-30T00:00:00"/>
    <d v="2021-05-30T00:00:00"/>
    <d v="2021-06-29T00:00:00"/>
    <d v="2021-05-05T00:00:00"/>
    <d v="2021-05-30T00:00:00"/>
    <d v="2021-06-29T00:00:00"/>
    <s v="Defaulted"/>
    <x v="55"/>
    <n v="4.2"/>
    <n v="120"/>
    <n v="-115.8"/>
  </r>
  <r>
    <n v="20269"/>
    <d v="2021-03-24T00:00:00"/>
    <s v="Low"/>
    <n v="578"/>
    <n v="80"/>
    <s v="Declined"/>
    <s v="Fraud Risk"/>
    <d v="1899-12-30T00:00:00"/>
    <d v="1899-12-30T00:00:00"/>
    <d v="1899-12-30T00:00:00"/>
    <d v="1899-12-30T00:00:00"/>
    <d v="1899-12-30T00:00:00"/>
    <d v="1899-12-30T00:00:00"/>
    <s v=""/>
    <x v="27"/>
    <n v="0"/>
    <n v="0"/>
    <n v="0"/>
  </r>
  <r>
    <n v="20270"/>
    <d v="2021-02-11T00:00:00"/>
    <s v="Low"/>
    <n v="577"/>
    <n v="84"/>
    <s v="Declined"/>
    <s v="Compliance"/>
    <d v="1899-12-30T00:00:00"/>
    <d v="1899-12-30T00:00:00"/>
    <d v="1899-12-30T00:00:00"/>
    <d v="1899-12-30T00:00:00"/>
    <d v="1899-12-30T00:00:00"/>
    <d v="1899-12-30T00:00:00"/>
    <s v=""/>
    <x v="17"/>
    <n v="0"/>
    <n v="0"/>
    <n v="0"/>
  </r>
  <r>
    <n v="20271"/>
    <d v="2021-02-26T00:00:00"/>
    <s v="High"/>
    <n v="612"/>
    <n v="141"/>
    <s v="Approved"/>
    <s v=""/>
    <d v="2021-03-28T00:00:00"/>
    <d v="2021-04-27T00:00:00"/>
    <d v="2021-05-27T00:00:00"/>
    <d v="2021-05-07T00:00:00"/>
    <d v="2021-04-27T00:00:00"/>
    <d v="2021-05-27T00:00:00"/>
    <s v="Paid Back"/>
    <x v="58"/>
    <n v="4.9350000000000005"/>
    <n v="0"/>
    <n v="4.9350000000000005"/>
  </r>
  <r>
    <n v="20272"/>
    <d v="2021-03-14T00:00:00"/>
    <s v="Low"/>
    <n v="654"/>
    <n v="119"/>
    <s v="Approved"/>
    <s v=""/>
    <d v="2021-04-13T00:00:00"/>
    <d v="2021-05-13T00:00:00"/>
    <d v="2021-06-12T00:00:00"/>
    <d v="2021-04-15T00:00:00"/>
    <d v="2021-05-13T00:00:00"/>
    <d v="2021-06-12T00:00:00"/>
    <s v="Defaulted"/>
    <x v="23"/>
    <n v="4.165"/>
    <n v="119"/>
    <n v="-114.83499999999999"/>
  </r>
  <r>
    <n v="20273"/>
    <d v="2021-01-26T00:00:00"/>
    <s v="Mid"/>
    <n v="606"/>
    <n v="121"/>
    <s v="Declined"/>
    <s v="Compliance"/>
    <d v="1899-12-30T00:00:00"/>
    <d v="1899-12-30T00:00:00"/>
    <d v="1899-12-30T00:00:00"/>
    <d v="1899-12-30T00:00:00"/>
    <d v="1899-12-30T00:00:00"/>
    <d v="1899-12-30T00:00:00"/>
    <s v=""/>
    <x v="80"/>
    <n v="0"/>
    <n v="0"/>
    <n v="0"/>
  </r>
  <r>
    <n v="20274"/>
    <d v="2021-03-26T00:00:00"/>
    <s v="Low"/>
    <n v="579"/>
    <n v="99"/>
    <s v="Declined"/>
    <s v="System Issue"/>
    <d v="1899-12-30T00:00:00"/>
    <d v="1899-12-30T00:00:00"/>
    <d v="1899-12-30T00:00:00"/>
    <d v="1899-12-30T00:00:00"/>
    <d v="1899-12-30T00:00:00"/>
    <d v="1899-12-30T00:00:00"/>
    <s v=""/>
    <x v="32"/>
    <n v="0"/>
    <n v="0"/>
    <n v="0"/>
  </r>
  <r>
    <n v="20275"/>
    <d v="2021-03-27T00:00:00"/>
    <s v="Low"/>
    <n v="582"/>
    <n v="113"/>
    <s v="Declined"/>
    <s v="Eligibility"/>
    <d v="1899-12-30T00:00:00"/>
    <d v="1899-12-30T00:00:00"/>
    <d v="1899-12-30T00:00:00"/>
    <d v="1899-12-30T00:00:00"/>
    <d v="1899-12-30T00:00:00"/>
    <d v="1899-12-30T00:00:00"/>
    <s v=""/>
    <x v="57"/>
    <n v="0"/>
    <n v="0"/>
    <n v="0"/>
  </r>
  <r>
    <n v="20276"/>
    <d v="2021-03-03T00:00:00"/>
    <s v="Mid"/>
    <n v="641"/>
    <n v="77"/>
    <s v="Approved"/>
    <s v=""/>
    <d v="2021-04-02T00:00:00"/>
    <d v="2021-05-02T00:00:00"/>
    <d v="2021-06-01T00:00:00"/>
    <d v="2021-04-08T00:00:00"/>
    <d v="2021-05-02T00:00:00"/>
    <d v="2021-06-01T00:00:00"/>
    <s v="Paid Back"/>
    <x v="11"/>
    <n v="2.6950000000000003"/>
    <n v="0"/>
    <n v="2.6950000000000003"/>
  </r>
  <r>
    <n v="20277"/>
    <d v="2021-02-18T00:00:00"/>
    <s v="Mid"/>
    <n v="620"/>
    <n v="61"/>
    <s v="Declined"/>
    <s v="Eligibility"/>
    <d v="1899-12-30T00:00:00"/>
    <d v="1899-12-30T00:00:00"/>
    <d v="1899-12-30T00:00:00"/>
    <d v="1899-12-30T00:00:00"/>
    <d v="1899-12-30T00:00:00"/>
    <d v="1899-12-30T00:00:00"/>
    <s v=""/>
    <x v="24"/>
    <n v="0"/>
    <n v="0"/>
    <n v="0"/>
  </r>
  <r>
    <n v="20278"/>
    <d v="2021-02-28T00:00:00"/>
    <s v="Low"/>
    <n v="577"/>
    <n v="137"/>
    <s v="Declined"/>
    <s v="Eligibility"/>
    <d v="1899-12-30T00:00:00"/>
    <d v="1899-12-30T00:00:00"/>
    <d v="1899-12-30T00:00:00"/>
    <d v="1899-12-30T00:00:00"/>
    <d v="1899-12-30T00:00:00"/>
    <d v="1899-12-30T00:00:00"/>
    <s v=""/>
    <x v="9"/>
    <n v="0"/>
    <n v="0"/>
    <n v="0"/>
  </r>
  <r>
    <n v="20279"/>
    <d v="2021-03-15T00:00:00"/>
    <s v="Mid"/>
    <n v="645"/>
    <n v="163"/>
    <s v="Approved"/>
    <s v=""/>
    <d v="2021-04-14T00:00:00"/>
    <d v="2021-05-14T00:00:00"/>
    <d v="2021-06-13T00:00:00"/>
    <d v="2021-04-21T00:00:00"/>
    <d v="2021-05-14T00:00:00"/>
    <d v="2021-06-13T00:00:00"/>
    <s v="Paid Back"/>
    <x v="85"/>
    <n v="5.705000000000001"/>
    <n v="0"/>
    <n v="5.705000000000001"/>
  </r>
  <r>
    <n v="20280"/>
    <d v="2021-03-31T00:00:00"/>
    <s v="Low"/>
    <n v="635"/>
    <n v="99"/>
    <s v="Approved"/>
    <s v=""/>
    <d v="2021-04-30T00:00:00"/>
    <d v="2021-05-30T00:00:00"/>
    <d v="2021-06-29T00:00:00"/>
    <d v="2021-06-05T00:00:00"/>
    <d v="2021-05-30T00:00:00"/>
    <d v="2021-06-29T00:00:00"/>
    <s v="Paid Back"/>
    <x v="55"/>
    <n v="3.4650000000000003"/>
    <n v="0"/>
    <n v="3.4650000000000003"/>
  </r>
  <r>
    <n v="20281"/>
    <d v="2021-02-02T00:00:00"/>
    <s v="Mid"/>
    <n v="630"/>
    <n v="86"/>
    <s v="Approved"/>
    <s v=""/>
    <d v="2021-03-04T00:00:00"/>
    <d v="2021-04-03T00:00:00"/>
    <d v="2021-05-03T00:00:00"/>
    <d v="2021-03-16T00:00:00"/>
    <d v="2021-04-03T00:00:00"/>
    <d v="2021-05-03T00:00:00"/>
    <s v="Paid Back"/>
    <x v="40"/>
    <n v="3.0100000000000002"/>
    <n v="0"/>
    <n v="3.0100000000000002"/>
  </r>
  <r>
    <n v="20282"/>
    <d v="2021-02-05T00:00:00"/>
    <s v="Low"/>
    <n v="604"/>
    <n v="162"/>
    <s v="Declined"/>
    <s v="Compliance"/>
    <d v="1899-12-30T00:00:00"/>
    <d v="1899-12-30T00:00:00"/>
    <d v="1899-12-30T00:00:00"/>
    <d v="1899-12-30T00:00:00"/>
    <d v="1899-12-30T00:00:00"/>
    <d v="1899-12-30T00:00:00"/>
    <s v=""/>
    <x v="41"/>
    <n v="0"/>
    <n v="0"/>
    <n v="0"/>
  </r>
  <r>
    <n v="20283"/>
    <d v="2021-01-26T00:00:00"/>
    <s v="High"/>
    <n v="643"/>
    <n v="110"/>
    <s v="Approved"/>
    <s v=""/>
    <d v="2021-02-25T00:00:00"/>
    <d v="2021-03-27T00:00:00"/>
    <d v="2021-04-26T00:00:00"/>
    <d v="2021-03-06T00:00:00"/>
    <d v="2021-03-27T00:00:00"/>
    <d v="2021-04-26T00:00:00"/>
    <s v="Defaulted"/>
    <x v="80"/>
    <n v="3.8500000000000005"/>
    <n v="110"/>
    <n v="-106.15"/>
  </r>
  <r>
    <n v="20284"/>
    <d v="2021-01-26T00:00:00"/>
    <s v="High"/>
    <n v="614"/>
    <n v="133"/>
    <s v="Approved"/>
    <s v=""/>
    <d v="2021-02-25T00:00:00"/>
    <d v="2021-03-27T00:00:00"/>
    <d v="2021-04-26T00:00:00"/>
    <d v="2021-03-07T00:00:00"/>
    <d v="2021-03-27T00:00:00"/>
    <d v="2021-04-26T00:00:00"/>
    <s v="Defaulted"/>
    <x v="80"/>
    <n v="4.6550000000000002"/>
    <n v="133"/>
    <n v="-128.345"/>
  </r>
  <r>
    <n v="20285"/>
    <d v="2021-03-07T00:00:00"/>
    <s v="High"/>
    <n v="598"/>
    <n v="81"/>
    <s v="Declined"/>
    <s v="Compliance"/>
    <d v="1899-12-30T00:00:00"/>
    <d v="1899-12-30T00:00:00"/>
    <d v="1899-12-30T00:00:00"/>
    <d v="1899-12-30T00:00:00"/>
    <d v="1899-12-30T00:00:00"/>
    <d v="1899-12-30T00:00:00"/>
    <s v=""/>
    <x v="2"/>
    <n v="0"/>
    <n v="0"/>
    <n v="0"/>
  </r>
  <r>
    <n v="20286"/>
    <d v="2021-02-02T00:00:00"/>
    <s v="Mid"/>
    <n v="618"/>
    <n v="121"/>
    <s v="Declined"/>
    <s v="Fraud Risk"/>
    <d v="1899-12-30T00:00:00"/>
    <d v="1899-12-30T00:00:00"/>
    <d v="1899-12-30T00:00:00"/>
    <d v="1899-12-30T00:00:00"/>
    <d v="1899-12-30T00:00:00"/>
    <d v="1899-12-30T00:00:00"/>
    <s v=""/>
    <x v="40"/>
    <n v="0"/>
    <n v="0"/>
    <n v="0"/>
  </r>
  <r>
    <n v="20287"/>
    <d v="2021-02-07T00:00:00"/>
    <s v="Mid"/>
    <n v="609"/>
    <n v="54"/>
    <s v="Declined"/>
    <s v="System Issue"/>
    <d v="1899-12-30T00:00:00"/>
    <d v="1899-12-30T00:00:00"/>
    <d v="1899-12-30T00:00:00"/>
    <d v="1899-12-30T00:00:00"/>
    <d v="1899-12-30T00:00:00"/>
    <d v="1899-12-30T00:00:00"/>
    <s v=""/>
    <x v="16"/>
    <n v="0"/>
    <n v="0"/>
    <n v="0"/>
  </r>
  <r>
    <n v="20288"/>
    <d v="2021-03-20T00:00:00"/>
    <s v="High"/>
    <n v="605"/>
    <n v="104"/>
    <s v="Approved"/>
    <s v=""/>
    <d v="2021-04-19T00:00:00"/>
    <d v="2021-05-19T00:00:00"/>
    <d v="2021-06-18T00:00:00"/>
    <d v="2021-05-13T00:00:00"/>
    <d v="2021-05-19T00:00:00"/>
    <d v="2021-06-18T00:00:00"/>
    <s v="Paid Back"/>
    <x v="10"/>
    <n v="3.6400000000000006"/>
    <n v="0"/>
    <n v="3.6400000000000006"/>
  </r>
  <r>
    <n v="20289"/>
    <d v="2021-02-07T00:00:00"/>
    <s v="Mid"/>
    <n v="686"/>
    <n v="63"/>
    <s v="Approved"/>
    <s v=""/>
    <d v="2021-03-09T00:00:00"/>
    <d v="2021-04-08T00:00:00"/>
    <d v="2021-05-08T00:00:00"/>
    <d v="2021-03-19T00:00:00"/>
    <d v="2021-04-08T00:00:00"/>
    <d v="2021-05-08T00:00:00"/>
    <s v="Defaulted"/>
    <x v="16"/>
    <n v="2.2050000000000001"/>
    <n v="63"/>
    <n v="-60.795000000000002"/>
  </r>
  <r>
    <n v="20290"/>
    <d v="2021-03-01T00:00:00"/>
    <s v="Mid"/>
    <n v="587"/>
    <n v="104"/>
    <s v="Declined"/>
    <s v="Eligibility"/>
    <d v="1899-12-30T00:00:00"/>
    <d v="1899-12-30T00:00:00"/>
    <d v="1899-12-30T00:00:00"/>
    <d v="1899-12-30T00:00:00"/>
    <d v="1899-12-30T00:00:00"/>
    <d v="1899-12-30T00:00:00"/>
    <s v=""/>
    <x v="70"/>
    <n v="0"/>
    <n v="0"/>
    <n v="0"/>
  </r>
  <r>
    <n v="20291"/>
    <d v="2021-01-24T00:00:00"/>
    <s v="Mid"/>
    <n v="614"/>
    <n v="108"/>
    <s v="Declined"/>
    <s v="Fraud Risk"/>
    <d v="1899-12-30T00:00:00"/>
    <d v="1899-12-30T00:00:00"/>
    <d v="1899-12-30T00:00:00"/>
    <d v="1899-12-30T00:00:00"/>
    <d v="1899-12-30T00:00:00"/>
    <d v="1899-12-30T00:00:00"/>
    <s v=""/>
    <x v="86"/>
    <n v="0"/>
    <n v="0"/>
    <n v="0"/>
  </r>
  <r>
    <n v="20292"/>
    <d v="2021-04-02T00:00:00"/>
    <s v="Mid"/>
    <n v="677"/>
    <n v="110"/>
    <s v="Approved"/>
    <s v=""/>
    <d v="2021-05-02T00:00:00"/>
    <d v="2021-06-01T00:00:00"/>
    <d v="2021-07-01T00:00:00"/>
    <d v="2021-05-09T00:00:00"/>
    <d v="2021-06-01T00:00:00"/>
    <d v="2021-07-01T00:00:00"/>
    <s v="Paid Back"/>
    <x v="31"/>
    <n v="3.8500000000000005"/>
    <n v="0"/>
    <n v="3.8500000000000005"/>
  </r>
  <r>
    <n v="20293"/>
    <d v="2021-02-01T00:00:00"/>
    <s v="Mid"/>
    <n v="599"/>
    <n v="116"/>
    <s v="Declined"/>
    <s v="Credit Risk"/>
    <d v="1899-12-30T00:00:00"/>
    <d v="1899-12-30T00:00:00"/>
    <d v="1899-12-30T00:00:00"/>
    <d v="1899-12-30T00:00:00"/>
    <d v="1899-12-30T00:00:00"/>
    <d v="1899-12-30T00:00:00"/>
    <s v=""/>
    <x v="42"/>
    <n v="0"/>
    <n v="0"/>
    <n v="0"/>
  </r>
  <r>
    <n v="20294"/>
    <d v="2021-03-04T00:00:00"/>
    <s v="Low"/>
    <n v="568"/>
    <n v="126"/>
    <s v="Declined"/>
    <s v="System Issue"/>
    <d v="1899-12-30T00:00:00"/>
    <d v="1899-12-30T00:00:00"/>
    <d v="1899-12-30T00:00:00"/>
    <d v="1899-12-30T00:00:00"/>
    <d v="1899-12-30T00:00:00"/>
    <d v="1899-12-30T00:00:00"/>
    <s v=""/>
    <x v="54"/>
    <n v="0"/>
    <n v="0"/>
    <n v="0"/>
  </r>
  <r>
    <n v="20295"/>
    <d v="2021-02-08T00:00:00"/>
    <s v="Mid"/>
    <n v="671"/>
    <n v="82"/>
    <s v="Approved"/>
    <s v=""/>
    <d v="2021-03-10T00:00:00"/>
    <d v="2021-04-09T00:00:00"/>
    <d v="2021-05-09T00:00:00"/>
    <d v="2021-03-11T00:00:00"/>
    <d v="2021-04-09T00:00:00"/>
    <d v="2021-05-09T00:00:00"/>
    <s v="Defaulted"/>
    <x v="8"/>
    <n v="2.87"/>
    <n v="82"/>
    <n v="-79.13"/>
  </r>
  <r>
    <n v="20296"/>
    <d v="2021-03-28T00:00:00"/>
    <s v="High"/>
    <n v="647"/>
    <n v="105"/>
    <s v="Approved"/>
    <s v=""/>
    <d v="2021-04-27T00:00:00"/>
    <d v="2021-05-27T00:00:00"/>
    <d v="2021-06-26T00:00:00"/>
    <d v="2021-04-27T00:00:00"/>
    <d v="2021-05-27T00:00:00"/>
    <d v="2021-06-26T00:00:00"/>
    <s v="Defaulted"/>
    <x v="50"/>
    <n v="3.6750000000000003"/>
    <n v="105"/>
    <n v="-101.325"/>
  </r>
  <r>
    <n v="20297"/>
    <d v="2021-02-15T00:00:00"/>
    <s v="Mid"/>
    <n v="525"/>
    <n v="106"/>
    <s v="Declined"/>
    <s v="Credit Risk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20298"/>
    <d v="2021-02-25T00:00:00"/>
    <s v="Mid"/>
    <n v="659"/>
    <n v="79"/>
    <s v="Approved"/>
    <s v=""/>
    <d v="2021-03-27T00:00:00"/>
    <d v="2021-04-26T00:00:00"/>
    <d v="2021-05-26T00:00:00"/>
    <d v="2021-04-05T00:00:00"/>
    <d v="2021-04-26T00:00:00"/>
    <d v="2021-05-26T00:00:00"/>
    <s v="Paid Back"/>
    <x v="74"/>
    <n v="2.7650000000000001"/>
    <n v="0"/>
    <n v="2.7650000000000001"/>
  </r>
  <r>
    <n v="20299"/>
    <d v="2021-03-21T00:00:00"/>
    <s v="Low"/>
    <n v="652"/>
    <n v="130"/>
    <s v="Approved"/>
    <s v=""/>
    <d v="2021-04-20T00:00:00"/>
    <d v="2021-05-20T00:00:00"/>
    <d v="2021-06-19T00:00:00"/>
    <d v="2021-04-27T00:00:00"/>
    <d v="2021-05-20T00:00:00"/>
    <d v="2021-06-19T00:00:00"/>
    <s v="Paid Back"/>
    <x v="66"/>
    <n v="4.5500000000000007"/>
    <n v="0"/>
    <n v="4.5500000000000007"/>
  </r>
  <r>
    <n v="20300"/>
    <d v="2021-03-30T00:00:00"/>
    <s v="Low"/>
    <n v="607"/>
    <n v="92"/>
    <s v="Declined"/>
    <s v="Eligibility"/>
    <d v="1899-12-30T00:00:00"/>
    <d v="1899-12-30T00:00:00"/>
    <d v="1899-12-30T00:00:00"/>
    <d v="1899-12-30T00:00:00"/>
    <d v="1899-12-30T00:00:00"/>
    <d v="1899-12-30T00:00:00"/>
    <s v=""/>
    <x v="6"/>
    <n v="0"/>
    <n v="0"/>
    <n v="0"/>
  </r>
  <r>
    <n v="20301"/>
    <d v="2021-02-03T00:00:00"/>
    <s v="Mid"/>
    <n v="623"/>
    <n v="88"/>
    <s v="Approved"/>
    <s v=""/>
    <d v="2021-03-05T00:00:00"/>
    <d v="2021-04-04T00:00:00"/>
    <d v="2021-05-04T00:00:00"/>
    <d v="2021-03-06T00:00:00"/>
    <d v="2021-04-04T00:00:00"/>
    <d v="2021-05-04T00:00:00"/>
    <s v="Paid Back"/>
    <x v="53"/>
    <n v="3.08"/>
    <n v="0"/>
    <n v="3.08"/>
  </r>
  <r>
    <n v="20302"/>
    <d v="2021-02-25T00:00:00"/>
    <s v="Mid"/>
    <n v="597"/>
    <n v="59"/>
    <s v="Declined"/>
    <s v="Eligibility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20303"/>
    <d v="2021-04-02T00:00:00"/>
    <s v="Low"/>
    <n v="609"/>
    <n v="79"/>
    <s v="Declined"/>
    <s v="Fraud Risk"/>
    <d v="1899-12-30T00:00:00"/>
    <d v="1899-12-30T00:00:00"/>
    <d v="1899-12-30T00:00:00"/>
    <d v="1899-12-30T00:00:00"/>
    <d v="1899-12-30T00:00:00"/>
    <d v="1899-12-30T00:00:00"/>
    <s v=""/>
    <x v="31"/>
    <n v="0"/>
    <n v="0"/>
    <n v="0"/>
  </r>
  <r>
    <n v="20304"/>
    <d v="2021-03-04T00:00:00"/>
    <s v="High"/>
    <n v="605"/>
    <n v="85"/>
    <s v="Approved"/>
    <s v=""/>
    <d v="2021-04-03T00:00:00"/>
    <d v="2021-05-03T00:00:00"/>
    <d v="2021-06-02T00:00:00"/>
    <d v="2021-04-20T00:00:00"/>
    <d v="2021-05-03T00:00:00"/>
    <d v="2021-06-02T00:00:00"/>
    <s v="Defaulted"/>
    <x v="54"/>
    <n v="2.9750000000000001"/>
    <n v="85"/>
    <n v="-82.025000000000006"/>
  </r>
  <r>
    <n v="20305"/>
    <d v="2021-02-10T00:00:00"/>
    <s v="Mid"/>
    <n v="594"/>
    <n v="85"/>
    <s v="Declined"/>
    <s v="Credit Risk"/>
    <d v="1899-12-30T00:00:00"/>
    <d v="1899-12-30T00:00:00"/>
    <d v="1899-12-30T00:00:00"/>
    <d v="1899-12-30T00:00:00"/>
    <d v="1899-12-30T00:00:00"/>
    <d v="1899-12-30T00:00:00"/>
    <s v=""/>
    <x v="20"/>
    <n v="0"/>
    <n v="0"/>
    <n v="0"/>
  </r>
  <r>
    <n v="20306"/>
    <d v="2021-02-15T00:00:00"/>
    <s v="Low"/>
    <n v="622"/>
    <n v="70"/>
    <s v="Declined"/>
    <s v="Eligibility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20307"/>
    <d v="2021-02-16T00:00:00"/>
    <s v="Mid"/>
    <n v="617"/>
    <n v="95"/>
    <s v="Declined"/>
    <s v="Credit Risk"/>
    <d v="1899-12-30T00:00:00"/>
    <d v="1899-12-30T00:00:00"/>
    <d v="1899-12-30T00:00:00"/>
    <d v="1899-12-30T00:00:00"/>
    <d v="1899-12-30T00:00:00"/>
    <d v="1899-12-30T00:00:00"/>
    <s v=""/>
    <x v="35"/>
    <n v="0"/>
    <n v="0"/>
    <n v="0"/>
  </r>
  <r>
    <n v="20308"/>
    <d v="2021-03-13T00:00:00"/>
    <s v="Mid"/>
    <n v="613"/>
    <n v="48"/>
    <s v="Declined"/>
    <s v="System Issue"/>
    <d v="1899-12-30T00:00:00"/>
    <d v="1899-12-30T00:00:00"/>
    <d v="1899-12-30T00:00:00"/>
    <d v="1899-12-30T00:00:00"/>
    <d v="1899-12-30T00:00:00"/>
    <d v="1899-12-30T00:00:00"/>
    <s v=""/>
    <x v="5"/>
    <n v="0"/>
    <n v="0"/>
    <n v="0"/>
  </r>
  <r>
    <n v="20309"/>
    <d v="2021-02-21T00:00:00"/>
    <s v="Mid"/>
    <n v="607"/>
    <n v="88"/>
    <s v="Declined"/>
    <s v="Fraud Risk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20310"/>
    <d v="2021-02-20T00:00:00"/>
    <s v="Low"/>
    <n v="605"/>
    <n v="83"/>
    <s v="Declined"/>
    <s v="System Issue"/>
    <d v="1899-12-30T00:00:00"/>
    <d v="1899-12-30T00:00:00"/>
    <d v="1899-12-30T00:00:00"/>
    <d v="1899-12-30T00:00:00"/>
    <d v="1899-12-30T00:00:00"/>
    <d v="1899-12-30T00:00:00"/>
    <s v=""/>
    <x v="64"/>
    <n v="0"/>
    <n v="0"/>
    <n v="0"/>
  </r>
  <r>
    <n v="20311"/>
    <d v="2021-02-17T00:00:00"/>
    <s v="Mid"/>
    <n v="558"/>
    <n v="159"/>
    <s v="Declined"/>
    <s v="Compliance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20312"/>
    <d v="2021-03-28T00:00:00"/>
    <s v="Mid"/>
    <n v="618"/>
    <n v="105"/>
    <s v="Declined"/>
    <s v="System Issue"/>
    <d v="1899-12-30T00:00:00"/>
    <d v="1899-12-30T00:00:00"/>
    <d v="1899-12-30T00:00:00"/>
    <d v="1899-12-30T00:00:00"/>
    <d v="1899-12-30T00:00:00"/>
    <d v="1899-12-30T00:00:00"/>
    <s v=""/>
    <x v="50"/>
    <n v="0"/>
    <n v="0"/>
    <n v="0"/>
  </r>
  <r>
    <n v="20313"/>
    <d v="2021-02-11T00:00:00"/>
    <s v="Mid"/>
    <n v="668"/>
    <n v="107"/>
    <s v="Approved"/>
    <s v=""/>
    <d v="2021-03-13T00:00:00"/>
    <d v="2021-04-12T00:00:00"/>
    <d v="2021-05-12T00:00:00"/>
    <d v="2021-03-18T00:00:00"/>
    <d v="2021-04-12T00:00:00"/>
    <d v="2021-05-12T00:00:00"/>
    <s v="Defaulted"/>
    <x v="17"/>
    <n v="3.7450000000000006"/>
    <n v="107"/>
    <n v="-103.255"/>
  </r>
  <r>
    <n v="20314"/>
    <d v="2021-02-18T00:00:00"/>
    <s v="Low"/>
    <n v="645"/>
    <n v="120"/>
    <s v="Approved"/>
    <s v=""/>
    <d v="2021-03-20T00:00:00"/>
    <d v="2021-04-19T00:00:00"/>
    <d v="2021-05-19T00:00:00"/>
    <d v="2021-03-23T00:00:00"/>
    <d v="2021-04-19T00:00:00"/>
    <d v="2021-05-19T00:00:00"/>
    <s v="Paid Back"/>
    <x v="24"/>
    <n v="4.2"/>
    <n v="0"/>
    <n v="4.2"/>
  </r>
  <r>
    <n v="20315"/>
    <d v="2021-03-16T00:00:00"/>
    <s v="Low"/>
    <n v="565"/>
    <n v="98"/>
    <s v="Declined"/>
    <s v="Credit Risk"/>
    <d v="1899-12-30T00:00:00"/>
    <d v="1899-12-30T00:00:00"/>
    <d v="1899-12-30T00:00:00"/>
    <d v="1899-12-30T00:00:00"/>
    <d v="1899-12-30T00:00:00"/>
    <d v="1899-12-30T00:00:00"/>
    <s v=""/>
    <x v="63"/>
    <n v="0"/>
    <n v="0"/>
    <n v="0"/>
  </r>
  <r>
    <n v="20316"/>
    <d v="2021-03-10T00:00:00"/>
    <s v="High"/>
    <n v="632"/>
    <n v="115"/>
    <s v="Approved"/>
    <s v=""/>
    <d v="2021-04-09T00:00:00"/>
    <d v="2021-05-09T00:00:00"/>
    <d v="2021-06-08T00:00:00"/>
    <d v="2021-05-02T00:00:00"/>
    <d v="2021-05-09T00:00:00"/>
    <d v="2021-06-08T00:00:00"/>
    <s v="Defaulted"/>
    <x v="13"/>
    <n v="4.0250000000000004"/>
    <n v="115"/>
    <n v="-110.97499999999999"/>
  </r>
  <r>
    <n v="20317"/>
    <d v="2021-02-15T00:00:00"/>
    <s v="Mid"/>
    <n v="610"/>
    <n v="124"/>
    <s v="Declined"/>
    <s v="Compliance"/>
    <d v="1899-12-30T00:00:00"/>
    <d v="1899-12-30T00:00:00"/>
    <d v="1899-12-30T00:00:00"/>
    <d v="1899-12-30T00:00:00"/>
    <d v="1899-12-30T00:00:00"/>
    <d v="1899-12-30T00:00:00"/>
    <s v=""/>
    <x v="43"/>
    <n v="0"/>
    <n v="0"/>
    <n v="0"/>
  </r>
  <r>
    <n v="20318"/>
    <d v="2021-03-24T00:00:00"/>
    <s v="High"/>
    <n v="578"/>
    <n v="131"/>
    <s v="Approved"/>
    <s v=""/>
    <d v="2021-04-23T00:00:00"/>
    <d v="2021-05-23T00:00:00"/>
    <d v="2021-06-22T00:00:00"/>
    <d v="2021-06-18T00:00:00"/>
    <d v="2021-05-23T00:00:00"/>
    <d v="2021-06-22T00:00:00"/>
    <s v="Defaulted"/>
    <x v="27"/>
    <n v="4.5850000000000009"/>
    <n v="131"/>
    <n v="-126.41499999999999"/>
  </r>
  <r>
    <n v="20319"/>
    <d v="2021-03-11T00:00:00"/>
    <s v="Low"/>
    <n v="706"/>
    <n v="62"/>
    <s v="Approved"/>
    <s v=""/>
    <d v="2021-04-10T00:00:00"/>
    <d v="2021-05-10T00:00:00"/>
    <d v="2021-06-09T00:00:00"/>
    <d v="2021-04-14T00:00:00"/>
    <d v="2021-05-10T00:00:00"/>
    <d v="2021-06-09T00:00:00"/>
    <s v="Paid Back"/>
    <x v="83"/>
    <n v="2.1700000000000004"/>
    <n v="0"/>
    <n v="2.1700000000000004"/>
  </r>
  <r>
    <n v="20320"/>
    <d v="2021-01-11T00:00:00"/>
    <s v="Low"/>
    <n v="616"/>
    <n v="76"/>
    <s v="Declined"/>
    <s v="Credit Risk"/>
    <d v="1899-12-30T00:00:00"/>
    <d v="1899-12-30T00:00:00"/>
    <d v="1899-12-30T00:00:00"/>
    <d v="1899-12-30T00:00:00"/>
    <d v="1899-12-30T00:00:00"/>
    <d v="1899-12-30T00:00:00"/>
    <s v=""/>
    <x v="90"/>
    <n v="0"/>
    <n v="0"/>
    <n v="0"/>
  </r>
  <r>
    <n v="20321"/>
    <d v="2021-03-09T00:00:00"/>
    <s v="Mid"/>
    <n v="603"/>
    <n v="91"/>
    <s v="Declined"/>
    <s v="Fraud Risk"/>
    <d v="1899-12-30T00:00:00"/>
    <d v="1899-12-30T00:00:00"/>
    <d v="1899-12-30T00:00:00"/>
    <d v="1899-12-30T00:00:00"/>
    <d v="1899-12-30T00:00:00"/>
    <d v="1899-12-30T00:00:00"/>
    <s v=""/>
    <x v="36"/>
    <n v="0"/>
    <n v="0"/>
    <n v="0"/>
  </r>
  <r>
    <n v="20322"/>
    <d v="2021-03-11T00:00:00"/>
    <s v="Mid"/>
    <n v="742"/>
    <n v="122"/>
    <s v="Approved"/>
    <s v=""/>
    <d v="2021-04-10T00:00:00"/>
    <d v="2021-05-10T00:00:00"/>
    <d v="2021-06-09T00:00:00"/>
    <d v="2021-04-15T00:00:00"/>
    <d v="2021-05-10T00:00:00"/>
    <d v="2021-06-09T00:00:00"/>
    <s v="Paid Back"/>
    <x v="83"/>
    <n v="4.2700000000000005"/>
    <n v="0"/>
    <n v="4.2700000000000005"/>
  </r>
  <r>
    <n v="20323"/>
    <d v="2021-03-11T00:00:00"/>
    <s v="High"/>
    <n v="679"/>
    <n v="69"/>
    <s v="Approved"/>
    <s v=""/>
    <d v="2021-04-10T00:00:00"/>
    <d v="2021-05-10T00:00:00"/>
    <d v="2021-06-09T00:00:00"/>
    <d v="2021-04-12T00:00:00"/>
    <d v="2021-05-10T00:00:00"/>
    <d v="2021-06-09T00:00:00"/>
    <s v="Defaulted"/>
    <x v="83"/>
    <n v="2.415"/>
    <n v="69"/>
    <n v="-66.584999999999994"/>
  </r>
  <r>
    <n v="20324"/>
    <d v="2021-02-06T00:00:00"/>
    <s v="High"/>
    <n v="632"/>
    <n v="100"/>
    <s v="Approved"/>
    <s v=""/>
    <d v="2021-03-08T00:00:00"/>
    <d v="2021-04-07T00:00:00"/>
    <d v="2021-05-07T00:00:00"/>
    <d v="2021-03-27T00:00:00"/>
    <d v="2021-04-07T00:00:00"/>
    <d v="2021-05-07T00:00:00"/>
    <s v="Paid Back"/>
    <x v="14"/>
    <n v="3.5000000000000004"/>
    <n v="0"/>
    <n v="3.5000000000000004"/>
  </r>
  <r>
    <n v="20325"/>
    <d v="2021-02-17T00:00:00"/>
    <s v="High"/>
    <n v="582"/>
    <n v="79"/>
    <s v="Declined"/>
    <s v="Eligibility"/>
    <d v="1899-12-30T00:00:00"/>
    <d v="1899-12-30T00:00:00"/>
    <d v="1899-12-30T00:00:00"/>
    <d v="1899-12-30T00:00:00"/>
    <d v="1899-12-30T00:00:00"/>
    <d v="1899-12-30T00:00:00"/>
    <s v=""/>
    <x v="34"/>
    <n v="0"/>
    <n v="0"/>
    <n v="0"/>
  </r>
  <r>
    <n v="20326"/>
    <d v="2021-03-22T00:00:00"/>
    <s v="High"/>
    <n v="571"/>
    <n v="41"/>
    <s v="Declined"/>
    <s v="Eligibility"/>
    <d v="1899-12-30T00:00:00"/>
    <d v="1899-12-30T00:00:00"/>
    <d v="1899-12-30T00:00:00"/>
    <d v="1899-12-30T00:00:00"/>
    <d v="1899-12-30T00:00:00"/>
    <d v="1899-12-30T00:00:00"/>
    <s v=""/>
    <x v="52"/>
    <n v="0"/>
    <n v="0"/>
    <n v="0"/>
  </r>
  <r>
    <n v="20327"/>
    <d v="2021-03-02T00:00:00"/>
    <s v="Mid"/>
    <n v="596"/>
    <n v="30"/>
    <s v="Approved"/>
    <s v=""/>
    <d v="2021-04-01T00:00:00"/>
    <d v="2021-05-01T00:00:00"/>
    <d v="2021-05-31T00:00:00"/>
    <d v="2021-06-15T00:00:00"/>
    <d v="2021-05-01T00:00:00"/>
    <d v="2021-05-31T00:00:00"/>
    <s v="Paid Back"/>
    <x v="47"/>
    <n v="1.05"/>
    <n v="0"/>
    <n v="1.05"/>
  </r>
  <r>
    <n v="20328"/>
    <d v="2021-03-04T00:00:00"/>
    <s v="Mid"/>
    <n v="668"/>
    <n v="99"/>
    <s v="Approved"/>
    <s v=""/>
    <d v="2021-04-03T00:00:00"/>
    <d v="2021-05-03T00:00:00"/>
    <d v="2021-06-02T00:00:00"/>
    <d v="2021-04-04T00:00:00"/>
    <d v="2021-05-03T00:00:00"/>
    <d v="2021-06-02T00:00:00"/>
    <s v="Defaulted"/>
    <x v="54"/>
    <n v="3.4650000000000003"/>
    <n v="99"/>
    <n v="-95.534999999999997"/>
  </r>
  <r>
    <n v="20329"/>
    <d v="2021-03-28T00:00:00"/>
    <s v="Low"/>
    <n v="684"/>
    <n v="62"/>
    <s v="Approved"/>
    <s v=""/>
    <d v="2021-04-27T00:00:00"/>
    <d v="2021-05-27T00:00:00"/>
    <d v="2021-06-26T00:00:00"/>
    <d v="2021-05-03T00:00:00"/>
    <d v="2021-05-27T00:00:00"/>
    <d v="2021-06-26T00:00:00"/>
    <s v="Paid Back"/>
    <x v="50"/>
    <n v="2.1700000000000004"/>
    <n v="0"/>
    <n v="2.1700000000000004"/>
  </r>
  <r>
    <n v="20330"/>
    <d v="2021-01-27T00:00:00"/>
    <s v="High"/>
    <n v="616"/>
    <n v="97"/>
    <s v="Approved"/>
    <s v=""/>
    <d v="2021-02-26T00:00:00"/>
    <d v="2021-03-28T00:00:00"/>
    <d v="2021-04-27T00:00:00"/>
    <d v="2021-03-25T00:00:00"/>
    <d v="2021-03-28T00:00:00"/>
    <d v="2021-04-27T00:00:00"/>
    <s v="Paid Back"/>
    <x v="44"/>
    <n v="3.3950000000000005"/>
    <n v="0"/>
    <n v="3.3950000000000005"/>
  </r>
  <r>
    <n v="20331"/>
    <d v="2021-02-02T00:00:00"/>
    <s v="High"/>
    <n v="590"/>
    <n v="103"/>
    <s v="Declined"/>
    <s v="Compliance"/>
    <d v="1899-12-30T00:00:00"/>
    <d v="1899-12-30T00:00:00"/>
    <d v="1899-12-30T00:00:00"/>
    <d v="1899-12-30T00:00:00"/>
    <d v="1899-12-30T00:00:00"/>
    <d v="1899-12-30T00:00:00"/>
    <s v=""/>
    <x v="40"/>
    <n v="0"/>
    <n v="0"/>
    <n v="0"/>
  </r>
  <r>
    <n v="20332"/>
    <d v="2021-03-12T00:00:00"/>
    <s v="High"/>
    <n v="654"/>
    <n v="76"/>
    <s v="Approved"/>
    <s v=""/>
    <d v="2021-04-11T00:00:00"/>
    <d v="2021-05-11T00:00:00"/>
    <d v="2021-06-10T00:00:00"/>
    <d v="2021-04-11T00:00:00"/>
    <d v="2021-05-11T00:00:00"/>
    <d v="2021-06-10T00:00:00"/>
    <s v="Paid Back"/>
    <x v="78"/>
    <n v="2.66"/>
    <n v="0"/>
    <n v="2.66"/>
  </r>
  <r>
    <n v="20333"/>
    <d v="2021-01-06T00:00:00"/>
    <s v="Mid"/>
    <n v="626"/>
    <n v="43"/>
    <s v="Approved"/>
    <s v=""/>
    <d v="2021-02-05T00:00:00"/>
    <d v="2021-03-07T00:00:00"/>
    <d v="2021-04-06T00:00:00"/>
    <d v="2021-03-12T00:00:00"/>
    <d v="2021-03-07T00:00:00"/>
    <d v="2021-04-06T00:00:00"/>
    <s v="Defaulted"/>
    <x v="15"/>
    <n v="1.5050000000000001"/>
    <n v="43"/>
    <n v="-41.494999999999997"/>
  </r>
  <r>
    <n v="20334"/>
    <d v="2021-03-21T00:00:00"/>
    <s v="Mid"/>
    <n v="586"/>
    <n v="118"/>
    <s v="Declined"/>
    <s v="Fraud Risk"/>
    <d v="1899-12-30T00:00:00"/>
    <d v="1899-12-30T00:00:00"/>
    <d v="1899-12-30T00:00:00"/>
    <d v="1899-12-30T00:00:00"/>
    <d v="1899-12-30T00:00:00"/>
    <d v="1899-12-30T00:00:00"/>
    <s v=""/>
    <x v="66"/>
    <n v="0"/>
    <n v="0"/>
    <n v="0"/>
  </r>
  <r>
    <n v="20335"/>
    <d v="2021-01-02T00:00:00"/>
    <s v="Low"/>
    <n v="599"/>
    <n v="144"/>
    <s v="Declined"/>
    <s v="Eligibility"/>
    <d v="1899-12-30T00:00:00"/>
    <d v="1899-12-30T00:00:00"/>
    <d v="1899-12-30T00:00:00"/>
    <d v="1899-12-30T00:00:00"/>
    <d v="1899-12-30T00:00:00"/>
    <d v="1899-12-30T00:00:00"/>
    <s v=""/>
    <x v="22"/>
    <n v="0"/>
    <n v="0"/>
    <n v="0"/>
  </r>
  <r>
    <n v="20336"/>
    <d v="2021-03-29T00:00:00"/>
    <s v="Mid"/>
    <n v="541"/>
    <n v="131"/>
    <s v="Declined"/>
    <s v="System Issue"/>
    <d v="1899-12-30T00:00:00"/>
    <d v="1899-12-30T00:00:00"/>
    <d v="1899-12-30T00:00:00"/>
    <d v="1899-12-30T00:00:00"/>
    <d v="1899-12-30T00:00:00"/>
    <d v="1899-12-30T00:00:00"/>
    <s v=""/>
    <x v="19"/>
    <n v="0"/>
    <n v="0"/>
    <n v="0"/>
  </r>
  <r>
    <n v="20337"/>
    <d v="2021-02-13T00:00:00"/>
    <s v="High"/>
    <n v="677"/>
    <n v="161"/>
    <s v="Approved"/>
    <s v=""/>
    <d v="2021-03-15T00:00:00"/>
    <d v="2021-04-14T00:00:00"/>
    <d v="2021-05-14T00:00:00"/>
    <d v="2021-03-25T00:00:00"/>
    <d v="2021-04-14T00:00:00"/>
    <d v="2021-05-14T00:00:00"/>
    <s v="Defaulted"/>
    <x v="67"/>
    <n v="5.6350000000000007"/>
    <n v="161"/>
    <n v="-155.36500000000001"/>
  </r>
  <r>
    <n v="20338"/>
    <d v="2021-02-08T00:00:00"/>
    <s v="Mid"/>
    <n v="639"/>
    <n v="96"/>
    <s v="Approved"/>
    <s v=""/>
    <d v="2021-03-10T00:00:00"/>
    <d v="2021-04-09T00:00:00"/>
    <d v="2021-05-09T00:00:00"/>
    <d v="2021-03-28T00:00:00"/>
    <d v="2021-04-09T00:00:00"/>
    <d v="2021-05-09T00:00:00"/>
    <s v="Paid Back"/>
    <x v="8"/>
    <n v="3.3600000000000003"/>
    <n v="0"/>
    <n v="3.3600000000000003"/>
  </r>
  <r>
    <n v="20339"/>
    <d v="2021-03-10T00:00:00"/>
    <s v="Low"/>
    <n v="669"/>
    <n v="79"/>
    <s v="Approved"/>
    <s v=""/>
    <d v="2021-04-09T00:00:00"/>
    <d v="2021-05-09T00:00:00"/>
    <d v="2021-06-08T00:00:00"/>
    <d v="2021-04-14T00:00:00"/>
    <d v="2021-05-09T00:00:00"/>
    <d v="2021-06-08T00:00:00"/>
    <s v="Defaulted"/>
    <x v="13"/>
    <n v="2.7650000000000001"/>
    <n v="79"/>
    <n v="-76.234999999999999"/>
  </r>
  <r>
    <n v="20340"/>
    <d v="2021-02-21T00:00:00"/>
    <s v="High"/>
    <n v="560"/>
    <n v="67"/>
    <s v="Declined"/>
    <s v="System Issue"/>
    <d v="1899-12-30T00:00:00"/>
    <d v="1899-12-30T00:00:00"/>
    <d v="1899-12-30T00:00:00"/>
    <d v="1899-12-30T00:00:00"/>
    <d v="1899-12-30T00:00:00"/>
    <d v="1899-12-30T00:00:00"/>
    <s v=""/>
    <x v="18"/>
    <n v="0"/>
    <n v="0"/>
    <n v="0"/>
  </r>
  <r>
    <n v="20341"/>
    <d v="2021-03-17T00:00:00"/>
    <s v="Low"/>
    <n v="630"/>
    <n v="76"/>
    <s v="Declined"/>
    <s v="Compliance"/>
    <d v="1899-12-30T00:00:00"/>
    <d v="1899-12-30T00:00:00"/>
    <d v="1899-12-30T00:00:00"/>
    <d v="1899-12-30T00:00:00"/>
    <d v="1899-12-30T00:00:00"/>
    <d v="1899-12-30T00:00:00"/>
    <s v=""/>
    <x v="26"/>
    <n v="0"/>
    <n v="0"/>
    <n v="0"/>
  </r>
  <r>
    <n v="20342"/>
    <d v="2021-02-25T00:00:00"/>
    <s v="Mid"/>
    <n v="613"/>
    <n v="129"/>
    <s v="Declined"/>
    <s v="Credit Risk"/>
    <d v="1899-12-30T00:00:00"/>
    <d v="1899-12-30T00:00:00"/>
    <d v="1899-12-30T00:00:00"/>
    <d v="1899-12-30T00:00:00"/>
    <d v="1899-12-30T00:00:00"/>
    <d v="1899-12-30T00:00:00"/>
    <s v=""/>
    <x v="74"/>
    <n v="0"/>
    <n v="0"/>
    <n v="0"/>
  </r>
  <r>
    <n v="20343"/>
    <d v="2021-04-01T00:00:00"/>
    <s v="Mid"/>
    <n v="585"/>
    <n v="135"/>
    <s v="Declined"/>
    <s v="Compliance"/>
    <d v="1899-12-30T00:00:00"/>
    <d v="1899-12-30T00:00:00"/>
    <d v="1899-12-30T00:00:00"/>
    <d v="1899-12-30T00:00:00"/>
    <d v="1899-12-30T00:00:00"/>
    <d v="1899-12-30T00:00:00"/>
    <s v=""/>
    <x v="25"/>
    <n v="0"/>
    <n v="0"/>
    <n v="0"/>
  </r>
  <r>
    <n v="20344"/>
    <d v="2021-03-14T00:00:00"/>
    <s v="Low"/>
    <n v="635"/>
    <n v="115"/>
    <s v="Declined"/>
    <s v="Eligibility"/>
    <d v="1899-12-30T00:00:00"/>
    <d v="1899-12-30T00:00:00"/>
    <d v="1899-12-30T00:00:00"/>
    <d v="1899-12-30T00:00:00"/>
    <d v="1899-12-30T00:00:00"/>
    <d v="1899-12-30T00:00:00"/>
    <s v=""/>
    <x v="23"/>
    <n v="0"/>
    <n v="0"/>
    <n v="0"/>
  </r>
  <r>
    <n v="20345"/>
    <d v="2021-04-01T00:00:00"/>
    <s v="Mid"/>
    <n v="657"/>
    <n v="106"/>
    <s v="Approved"/>
    <s v=""/>
    <d v="2021-05-01T00:00:00"/>
    <d v="2021-05-31T00:00:00"/>
    <d v="2021-06-30T00:00:00"/>
    <d v="2021-05-08T00:00:00"/>
    <d v="2021-05-31T00:00:00"/>
    <d v="2021-06-30T00:00:00"/>
    <s v="Defaulted"/>
    <x v="25"/>
    <n v="3.7100000000000004"/>
    <n v="106"/>
    <n v="-102.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n v="17860"/>
    <s v="DCF4B03D"/>
    <s v="2021-06-03 20:52:17"/>
    <s v="Fashion"/>
    <s v="Mobile"/>
    <s v="PayPal_Pay_Later"/>
    <n v="53"/>
    <n v="75000"/>
    <n v="14"/>
    <n v="116.75"/>
    <n v="6583.25"/>
    <n v="75"/>
    <n v="1"/>
    <x v="0"/>
    <x v="0"/>
    <x v="0"/>
  </r>
  <r>
    <n v="20033"/>
    <s v="0A08A6E8"/>
    <s v="2021-04-09 08:47:31"/>
    <s v="Electronics"/>
    <s v="Web"/>
    <s v="Netbanking"/>
    <n v="501"/>
    <n v="48846"/>
    <n v="14"/>
    <n v="442.75"/>
    <n v="3358.75"/>
    <n v="61"/>
    <n v="3"/>
    <x v="0"/>
    <x v="1"/>
    <x v="1"/>
  </r>
  <r>
    <n v="21119"/>
    <s v="81DEDD0E"/>
    <s v="2021-05-08 18:16:22"/>
    <s v="Travel"/>
    <s v="Web"/>
    <s v="PayPal_Credit_Card"/>
    <n v="2491"/>
    <n v="74182"/>
    <n v="49"/>
    <n v="7543"/>
    <n v="561.5"/>
    <n v="16"/>
    <n v="5"/>
    <x v="1"/>
    <x v="1"/>
    <x v="1"/>
  </r>
  <r>
    <n v="18360"/>
    <s v="79725359"/>
    <s v="2021-03-11 19:23:18"/>
    <s v="Website-services"/>
    <s v="Web"/>
    <s v="Netbanking"/>
    <n v="590"/>
    <n v="87747"/>
    <n v="12"/>
    <n v="545.25"/>
    <n v="4595.75"/>
    <n v="46"/>
    <n v="3"/>
    <x v="2"/>
    <x v="0"/>
    <x v="0"/>
  </r>
  <r>
    <n v="20480"/>
    <s v="4F742F72"/>
    <s v="2021-05-24 11:43:34"/>
    <s v="Travel"/>
    <s v="Mobile"/>
    <s v="Debit_Card"/>
    <n v="3984"/>
    <n v="79809"/>
    <n v="13"/>
    <n v="526"/>
    <n v="2877.75"/>
    <n v="60"/>
    <n v="1"/>
    <x v="2"/>
    <x v="1"/>
    <x v="1"/>
  </r>
  <r>
    <n v="21972"/>
    <s v="349AB95E"/>
    <s v="2021-03-22 00:54:43"/>
    <s v="Website-services"/>
    <s v="Mobile"/>
    <s v="PayPal_Pay_Later"/>
    <n v="390"/>
    <n v="70022"/>
    <n v="14"/>
    <n v="425.25"/>
    <n v="5996.25"/>
    <n v="78"/>
    <n v="2"/>
    <x v="3"/>
    <x v="0"/>
    <x v="1"/>
  </r>
  <r>
    <n v="19055"/>
    <s v="56387258"/>
    <s v="2021-04-15 09:37:27"/>
    <s v="Travel"/>
    <s v="Web"/>
    <s v="PayPal_Cobrand_Card"/>
    <n v="3469"/>
    <n v="11072"/>
    <n v="26"/>
    <n v="4599.5"/>
    <n v="461.75"/>
    <n v="11"/>
    <n v="4"/>
    <x v="3"/>
    <x v="0"/>
    <x v="1"/>
  </r>
  <r>
    <n v="18094"/>
    <s v="1AE339E7"/>
    <s v="2021-04-07 16:41:20"/>
    <s v="Fashion"/>
    <s v="Web"/>
    <s v="PayPal_Pay_Later"/>
    <n v="118"/>
    <n v="48664"/>
    <n v="11"/>
    <n v="335.25"/>
    <n v="3309"/>
    <n v="99"/>
    <n v="2"/>
    <x v="3"/>
    <x v="0"/>
    <x v="1"/>
  </r>
  <r>
    <n v="17793"/>
    <s v="A322EA0C"/>
    <s v="2021-05-06 04:10:08"/>
    <s v="Fashion"/>
    <s v="Web"/>
    <s v="PayPal_Pay_Later"/>
    <n v="205"/>
    <n v="14041"/>
    <n v="12"/>
    <n v="247.75"/>
    <n v="4266.25"/>
    <n v="77"/>
    <n v="2"/>
    <x v="0"/>
    <x v="0"/>
    <x v="0"/>
  </r>
  <r>
    <n v="19089"/>
    <s v="C683266D"/>
    <s v="2021-03-25 03:24:45"/>
    <s v="Website-services"/>
    <s v="Web"/>
    <s v="Netbanking"/>
    <n v="827"/>
    <n v="26235"/>
    <n v="9"/>
    <n v="911"/>
    <n v="4800.25"/>
    <n v="62"/>
    <n v="3"/>
    <x v="0"/>
    <x v="0"/>
    <x v="1"/>
  </r>
  <r>
    <n v="20700"/>
    <s v="30BC2268"/>
    <s v="2021-03-19 09:32:37"/>
    <s v="Travel"/>
    <s v="Mobile"/>
    <s v="Debit_Card"/>
    <n v="3719"/>
    <n v="23034"/>
    <n v="16"/>
    <n v="550"/>
    <n v="4380.25"/>
    <n v="50"/>
    <n v="1"/>
    <x v="2"/>
    <x v="0"/>
    <x v="1"/>
  </r>
  <r>
    <n v="19606"/>
    <s v="90B5C0EB"/>
    <s v="2021-04-06 20:21:37"/>
    <s v="Electronics"/>
    <s v="Mobile"/>
    <s v="PayPal_Pay_Later"/>
    <n v="83"/>
    <n v="52162"/>
    <n v="18"/>
    <n v="186"/>
    <n v="4034.75"/>
    <n v="99"/>
    <n v="2"/>
    <x v="0"/>
    <x v="0"/>
    <x v="1"/>
  </r>
  <r>
    <n v="19946"/>
    <s v="A4A93867"/>
    <s v="2021-03-25 17:44:02"/>
    <s v="Website-services"/>
    <s v="Mobile"/>
    <s v="PayPal_Pay_Later"/>
    <n v="126"/>
    <n v="58560"/>
    <n v="17"/>
    <n v="63.5"/>
    <n v="5169.5"/>
    <n v="78"/>
    <n v="1"/>
    <x v="0"/>
    <x v="1"/>
    <x v="1"/>
  </r>
  <r>
    <n v="19072"/>
    <s v="15A4AB9F"/>
    <s v="2021-06-05 09:42:12"/>
    <s v="Electronics"/>
    <s v="Mobile"/>
    <s v="PayPal_Pay_Later"/>
    <n v="91"/>
    <n v="79809"/>
    <n v="19"/>
    <n v="330.25"/>
    <n v="7385.75"/>
    <n v="99"/>
    <n v="1"/>
    <x v="0"/>
    <x v="0"/>
    <x v="1"/>
  </r>
  <r>
    <n v="17972"/>
    <s v="68258925"/>
    <s v="2021-05-24 14:01:32"/>
    <s v="Fashion"/>
    <s v="Mobile"/>
    <s v="PayPal_Pay_Later"/>
    <n v="120"/>
    <n v="75251"/>
    <n v="13"/>
    <n v="215.75"/>
    <n v="6969"/>
    <n v="95"/>
    <n v="1"/>
    <x v="3"/>
    <x v="0"/>
    <x v="1"/>
  </r>
  <r>
    <n v="18529"/>
    <s v="24B956F5"/>
    <s v="2021-05-15 18:06:21"/>
    <s v="Fashion"/>
    <s v="Web"/>
    <s v="Netbanking"/>
    <n v="239"/>
    <n v="88854"/>
    <n v="8"/>
    <n v="909.25"/>
    <n v="2167.25"/>
    <n v="60"/>
    <n v="1"/>
    <x v="0"/>
    <x v="0"/>
    <x v="1"/>
  </r>
  <r>
    <n v="22060"/>
    <s v="FDE39511"/>
    <s v="2021-05-05 14:30:17"/>
    <s v="Travel"/>
    <s v="Web"/>
    <s v="PayPal_Credit_Card"/>
    <n v="1988"/>
    <n v="44081"/>
    <n v="50"/>
    <n v="7908.25"/>
    <n v="907.75"/>
    <n v="15"/>
    <n v="6"/>
    <x v="0"/>
    <x v="0"/>
    <x v="1"/>
  </r>
  <r>
    <n v="19387"/>
    <s v="ED8D7DC0"/>
    <s v="2021-04-11 09:11:59"/>
    <s v="Others"/>
    <s v="Web"/>
    <s v="PayPal_Pay_Later"/>
    <n v="873"/>
    <n v="25461"/>
    <n v="18"/>
    <n v="442.5"/>
    <n v="6405.5"/>
    <n v="96"/>
    <n v="2"/>
    <x v="3"/>
    <x v="0"/>
    <x v="1"/>
  </r>
  <r>
    <n v="20141"/>
    <s v="EC38686A"/>
    <s v="2021-03-03 11:44:47"/>
    <s v="Website-services"/>
    <s v="Web"/>
    <s v="Wallet"/>
    <n v="208"/>
    <n v="80299"/>
    <n v="12"/>
    <n v="1704.25"/>
    <n v="2924"/>
    <n v="64"/>
    <n v="0"/>
    <x v="3"/>
    <x v="0"/>
    <x v="0"/>
  </r>
  <r>
    <n v="18184"/>
    <s v="0B39403A"/>
    <s v="2021-06-09 06:50:24"/>
    <s v="Fashion"/>
    <s v="Mobile"/>
    <s v="PayPal_Pay_Later"/>
    <n v="120"/>
    <n v="63392"/>
    <n v="3"/>
    <n v="58.5"/>
    <n v="5336.75"/>
    <n v="86"/>
    <n v="2"/>
    <x v="2"/>
    <x v="1"/>
    <x v="0"/>
  </r>
  <r>
    <n v="17978"/>
    <s v="967A7844"/>
    <s v="2021-03-29 10:48:22"/>
    <s v="Website-services"/>
    <s v="Mobile"/>
    <s v="PayPal_Pay_Later"/>
    <n v="172"/>
    <n v="68709"/>
    <n v="6"/>
    <n v="90.5"/>
    <n v="5446.75"/>
    <n v="91"/>
    <n v="2"/>
    <x v="2"/>
    <x v="1"/>
    <x v="0"/>
  </r>
  <r>
    <n v="21817"/>
    <s v="A5FBBE46"/>
    <s v="2021-03-21 21:21:30"/>
    <s v="Travel"/>
    <s v="Web"/>
    <s v="Netbanking"/>
    <n v="1994"/>
    <n v="53137"/>
    <n v="7"/>
    <n v="1303.5"/>
    <n v="4066.25"/>
    <n v="43"/>
    <n v="1"/>
    <x v="0"/>
    <x v="0"/>
    <x v="0"/>
  </r>
  <r>
    <n v="20293"/>
    <s v="37B0DB00"/>
    <s v="2021-04-22 03:17:50"/>
    <s v="Pantry"/>
    <s v="Mobile"/>
    <s v="PayPal_Pay_Later"/>
    <n v="249"/>
    <n v="26619"/>
    <n v="14"/>
    <n v="438"/>
    <n v="5386.5"/>
    <n v="94"/>
    <n v="1"/>
    <x v="2"/>
    <x v="1"/>
    <x v="0"/>
  </r>
  <r>
    <n v="18715"/>
    <s v="EAB6B5D0"/>
    <s v="2021-05-04 19:09:05"/>
    <s v="Travel"/>
    <s v="Mobile"/>
    <s v="PayPal_Credit_Card"/>
    <n v="2594"/>
    <n v="18196"/>
    <n v="46"/>
    <n v="10544"/>
    <n v="516.25"/>
    <n v="20"/>
    <n v="4"/>
    <x v="0"/>
    <x v="0"/>
    <x v="0"/>
  </r>
  <r>
    <n v="18462"/>
    <s v="DBDE956F"/>
    <s v="2021-05-24 22:27:58"/>
    <s v="Travel"/>
    <s v="Web"/>
    <s v="PayPal_Credit_Card"/>
    <n v="4563"/>
    <n v="58851"/>
    <n v="52"/>
    <n v="5331.25"/>
    <n v="575.25"/>
    <n v="20"/>
    <n v="5"/>
    <x v="1"/>
    <x v="0"/>
    <x v="1"/>
  </r>
  <r>
    <n v="21910"/>
    <s v="B0600419"/>
    <s v="2021-05-13 05:33:00"/>
    <s v="Fashion"/>
    <s v="Web"/>
    <s v="PayPal_Pay_Later"/>
    <n v="188"/>
    <n v="21208"/>
    <n v="16"/>
    <n v="133"/>
    <n v="6039.75"/>
    <n v="95"/>
    <n v="1"/>
    <x v="2"/>
    <x v="1"/>
    <x v="1"/>
  </r>
  <r>
    <n v="21440"/>
    <s v="90BD576C"/>
    <s v="2021-04-25 20:07:22"/>
    <s v="Fashion"/>
    <s v="Mobile"/>
    <s v="PayPal_Pay_Later"/>
    <n v="160"/>
    <n v="64825"/>
    <n v="12"/>
    <n v="141"/>
    <n v="4953.5"/>
    <n v="99"/>
    <n v="2"/>
    <x v="2"/>
    <x v="1"/>
    <x v="1"/>
  </r>
  <r>
    <n v="22106"/>
    <s v="7EF50AF3"/>
    <s v="2021-04-24 01:53:32"/>
    <s v="Fashion"/>
    <s v="Web"/>
    <s v="PayPal_Pay_Later"/>
    <n v="134"/>
    <n v="59563"/>
    <n v="4"/>
    <n v="431.5"/>
    <n v="4655.5"/>
    <n v="97"/>
    <n v="1"/>
    <x v="2"/>
    <x v="0"/>
    <x v="1"/>
  </r>
  <r>
    <n v="20235"/>
    <s v="4F149419"/>
    <s v="2021-04-20 03:17:54"/>
    <s v="Travel"/>
    <s v="Web"/>
    <s v="Debit_Card"/>
    <n v="1699"/>
    <n v="77194"/>
    <n v="19"/>
    <n v="265.75"/>
    <n v="3950"/>
    <n v="61"/>
    <n v="1"/>
    <x v="2"/>
    <x v="1"/>
    <x v="0"/>
  </r>
  <r>
    <n v="21199"/>
    <s v="FD0766D5"/>
    <s v="2021-04-15 16:38:02"/>
    <s v="Fashion"/>
    <s v="Web"/>
    <s v="PayPal_Pay_Later"/>
    <n v="172"/>
    <n v="28163"/>
    <n v="17"/>
    <n v="317"/>
    <n v="7042.25"/>
    <n v="97"/>
    <n v="1"/>
    <x v="0"/>
    <x v="0"/>
    <x v="0"/>
  </r>
  <r>
    <n v="21044"/>
    <s v="591F99E5"/>
    <s v="2021-04-21 02:35:47"/>
    <s v="Travel"/>
    <s v="POS"/>
    <s v="PayPal_Cobrand_Card"/>
    <n v="2776"/>
    <n v="40105"/>
    <n v="34"/>
    <n v="2875.25"/>
    <n v="729.5"/>
    <n v="5"/>
    <n v="4"/>
    <x v="0"/>
    <x v="0"/>
    <x v="0"/>
  </r>
  <r>
    <n v="18344"/>
    <s v="8C9B6F5A"/>
    <s v="2021-05-24 18:03:54"/>
    <s v="Travel"/>
    <s v="Mobile"/>
    <s v="Netbanking"/>
    <n v="864"/>
    <n v="49480"/>
    <n v="11"/>
    <n v="1297.25"/>
    <n v="3113.75"/>
    <n v="49"/>
    <n v="1"/>
    <x v="0"/>
    <x v="1"/>
    <x v="1"/>
  </r>
  <r>
    <n v="21209"/>
    <s v="F5A55DF8"/>
    <s v="2021-03-29 05:22:22"/>
    <s v="Fashion"/>
    <s v="Mobile"/>
    <s v="PayPal_Pay_Later"/>
    <n v="178"/>
    <n v="71364"/>
    <n v="4"/>
    <n v="302.25"/>
    <n v="7249"/>
    <n v="79"/>
    <n v="1"/>
    <x v="0"/>
    <x v="1"/>
    <x v="1"/>
  </r>
  <r>
    <n v="18780"/>
    <s v="B1C6DA99"/>
    <s v="2021-05-24 08:07:23"/>
    <s v="Fashion"/>
    <s v="Web"/>
    <s v="PayPal_Pay_Later"/>
    <n v="122"/>
    <n v="18379"/>
    <n v="18"/>
    <n v="71"/>
    <n v="6935"/>
    <n v="98"/>
    <n v="1"/>
    <x v="2"/>
    <x v="0"/>
    <x v="1"/>
  </r>
  <r>
    <n v="19532"/>
    <s v="99F1AD14"/>
    <s v="2021-04-30 03:19:36"/>
    <s v="Website-services"/>
    <s v="Mobile"/>
    <s v="Netbanking"/>
    <n v="982"/>
    <n v="17168"/>
    <n v="9"/>
    <n v="719"/>
    <n v="2874"/>
    <n v="47"/>
    <n v="3"/>
    <x v="0"/>
    <x v="0"/>
    <x v="1"/>
  </r>
  <r>
    <n v="22092"/>
    <s v="949024EB"/>
    <s v="2021-05-12 23:35:48"/>
    <s v="Travel"/>
    <s v="Web"/>
    <s v="Netbanking"/>
    <n v="2088"/>
    <n v="89001"/>
    <n v="8"/>
    <n v="1218.5"/>
    <n v="2982.5"/>
    <n v="45"/>
    <n v="3"/>
    <x v="2"/>
    <x v="1"/>
    <x v="1"/>
  </r>
  <r>
    <n v="21202"/>
    <s v="99F9CB9D"/>
    <s v="2021-05-04 15:29:28"/>
    <s v="Travel"/>
    <s v="Web"/>
    <s v="PayPal_Pay_Later"/>
    <n v="760"/>
    <n v="88789"/>
    <n v="17"/>
    <n v="346.25"/>
    <n v="4465"/>
    <n v="85"/>
    <n v="2"/>
    <x v="3"/>
    <x v="0"/>
    <x v="0"/>
  </r>
  <r>
    <n v="17449"/>
    <s v="B98C0E29"/>
    <s v="2021-04-13 06:31:33"/>
    <s v="Travel"/>
    <s v="POS"/>
    <s v="PayPal_Cobrand_Card"/>
    <n v="3691"/>
    <n v="36715"/>
    <n v="18"/>
    <n v="3688.25"/>
    <n v="567.75"/>
    <n v="11"/>
    <n v="8"/>
    <x v="3"/>
    <x v="1"/>
    <x v="1"/>
  </r>
  <r>
    <n v="19789"/>
    <s v="208274C1"/>
    <s v="2021-06-04 05:47:40"/>
    <s v="Website-services"/>
    <s v="Web"/>
    <s v="Netbanking"/>
    <n v="792"/>
    <n v="87290"/>
    <n v="14"/>
    <n v="784.25"/>
    <n v="2922.5"/>
    <n v="52"/>
    <n v="3"/>
    <x v="3"/>
    <x v="0"/>
    <x v="1"/>
  </r>
  <r>
    <n v="19415"/>
    <s v="388BD68B"/>
    <s v="2021-05-02 08:51:49"/>
    <s v="Website-services"/>
    <s v="Web"/>
    <s v="Netbanking"/>
    <n v="681"/>
    <n v="61092"/>
    <n v="5"/>
    <n v="1207.75"/>
    <n v="3282.25"/>
    <n v="62"/>
    <n v="3"/>
    <x v="0"/>
    <x v="0"/>
    <x v="1"/>
  </r>
  <r>
    <n v="21685"/>
    <s v="85D6C18A"/>
    <s v="2021-04-13 15:10:34"/>
    <s v="Pantry"/>
    <s v="Web"/>
    <s v="Wallet"/>
    <n v="234"/>
    <n v="62829"/>
    <n v="16"/>
    <n v="532.75"/>
    <n v="2509.25"/>
    <n v="51"/>
    <n v="1"/>
    <x v="0"/>
    <x v="0"/>
    <x v="0"/>
  </r>
  <r>
    <n v="19955"/>
    <s v="6F7C10CD"/>
    <s v="2021-05-27 14:39:44"/>
    <s v="Website-services"/>
    <s v="Web"/>
    <s v="Wallet"/>
    <n v="966"/>
    <n v="84481"/>
    <n v="5"/>
    <n v="316.75"/>
    <n v="2485.75"/>
    <n v="50"/>
    <n v="1"/>
    <x v="0"/>
    <x v="0"/>
    <x v="1"/>
  </r>
  <r>
    <n v="17389"/>
    <s v="0AE297E1"/>
    <s v="2021-03-12 22:39:03"/>
    <s v="Website-services"/>
    <s v="Web"/>
    <s v="Debit_Card"/>
    <n v="549"/>
    <n v="82467"/>
    <n v="14"/>
    <n v="332"/>
    <n v="3512.75"/>
    <n v="68"/>
    <n v="3"/>
    <x v="0"/>
    <x v="0"/>
    <x v="1"/>
  </r>
  <r>
    <n v="21974"/>
    <s v="44130A6E"/>
    <s v="2021-05-09 02:52:26"/>
    <s v="Website-services"/>
    <s v="Mobile"/>
    <s v="PayPal_Pay_Later"/>
    <n v="159"/>
    <n v="57145"/>
    <n v="19"/>
    <n v="98.25"/>
    <n v="3403.5"/>
    <n v="96"/>
    <n v="1"/>
    <x v="3"/>
    <x v="0"/>
    <x v="0"/>
  </r>
  <r>
    <n v="20020"/>
    <s v="9A87418F"/>
    <s v="2021-05-21 04:13:02"/>
    <s v="Travel"/>
    <s v="Web"/>
    <s v="PayPal_Credit_Card"/>
    <n v="2497"/>
    <n v="47431"/>
    <n v="57"/>
    <n v="9226.75"/>
    <n v="310.75"/>
    <n v="21"/>
    <n v="4"/>
    <x v="0"/>
    <x v="1"/>
    <x v="0"/>
  </r>
  <r>
    <n v="22260"/>
    <s v="6C679627"/>
    <s v="2021-03-05 16:37:58"/>
    <s v="Travel"/>
    <s v="Web"/>
    <s v="Netbanking"/>
    <n v="1949"/>
    <n v="21437"/>
    <n v="4"/>
    <n v="881"/>
    <n v="2685"/>
    <n v="59"/>
    <n v="1"/>
    <x v="0"/>
    <x v="0"/>
    <x v="1"/>
  </r>
  <r>
    <n v="21664"/>
    <s v="337C4605"/>
    <s v="2021-03-26 09:48:57"/>
    <s v="Fashion"/>
    <s v="Mobile"/>
    <s v="PayPal_Pay_Later"/>
    <n v="174"/>
    <n v="64102"/>
    <n v="2"/>
    <n v="303.75"/>
    <n v="4461"/>
    <n v="85"/>
    <n v="2"/>
    <x v="0"/>
    <x v="0"/>
    <x v="1"/>
  </r>
  <r>
    <n v="18501"/>
    <s v="C0B99470"/>
    <s v="2021-06-09 23:39:04"/>
    <s v="Travel"/>
    <s v="Mobile"/>
    <s v="PayPal_Credit_Card"/>
    <n v="1236"/>
    <n v="41614"/>
    <n v="46"/>
    <n v="825.5"/>
    <n v="473.75"/>
    <n v="16"/>
    <n v="6"/>
    <x v="0"/>
    <x v="1"/>
    <x v="1"/>
  </r>
  <r>
    <n v="22135"/>
    <s v="07A4C2FA"/>
    <s v="2021-06-10 05:01:04"/>
    <s v="Travel"/>
    <s v="Web"/>
    <s v="Netbanking"/>
    <n v="2265"/>
    <n v="14797"/>
    <n v="2"/>
    <n v="1049.75"/>
    <n v="2471.25"/>
    <n v="60"/>
    <n v="1"/>
    <x v="1"/>
    <x v="0"/>
    <x v="1"/>
  </r>
  <r>
    <n v="19704"/>
    <s v="F6B11C46"/>
    <s v="2021-04-24 23:11:14"/>
    <s v="Travel"/>
    <s v="Web"/>
    <s v="PayPal_Credit_Card"/>
    <n v="4662"/>
    <n v="10782"/>
    <n v="56"/>
    <n v="6135"/>
    <n v="378.5"/>
    <n v="16"/>
    <n v="3"/>
    <x v="0"/>
    <x v="0"/>
    <x v="1"/>
  </r>
  <r>
    <n v="18547"/>
    <s v="44C70EFF"/>
    <s v="2021-04-22 04:09:35"/>
    <s v="Travel"/>
    <s v="Web"/>
    <s v="Wallet"/>
    <n v="863"/>
    <n v="89740"/>
    <n v="10"/>
    <n v="459.25"/>
    <n v="2936.75"/>
    <n v="58"/>
    <n v="1"/>
    <x v="2"/>
    <x v="0"/>
    <x v="0"/>
  </r>
  <r>
    <n v="19287"/>
    <s v="8242571D"/>
    <s v="2021-06-03 07:01:07"/>
    <s v="Travel"/>
    <s v="Mobile"/>
    <s v="PayPal_Credit_Card"/>
    <n v="4418"/>
    <n v="70808"/>
    <n v="50"/>
    <n v="3664.5"/>
    <n v="516.25"/>
    <n v="19"/>
    <n v="3"/>
    <x v="1"/>
    <x v="0"/>
    <x v="1"/>
  </r>
  <r>
    <n v="22189"/>
    <s v="60548347"/>
    <s v="2021-03-26 08:08:18"/>
    <s v="Fashion"/>
    <s v="Web"/>
    <s v="PayPal_Pay_Later"/>
    <n v="149"/>
    <n v="62902"/>
    <n v="12"/>
    <n v="398.5"/>
    <n v="6442.75"/>
    <n v="93"/>
    <n v="1"/>
    <x v="0"/>
    <x v="1"/>
    <x v="1"/>
  </r>
  <r>
    <n v="21870"/>
    <s v="1A629E95"/>
    <s v="2021-03-06 18:23:05"/>
    <s v="Travel"/>
    <s v="Web"/>
    <s v="PayPal_Credit_Card"/>
    <n v="1330"/>
    <n v="55169"/>
    <n v="40"/>
    <n v="1501.75"/>
    <n v="992"/>
    <n v="20"/>
    <n v="4"/>
    <x v="0"/>
    <x v="1"/>
    <x v="0"/>
  </r>
  <r>
    <n v="21764"/>
    <s v="8A2EA5FC"/>
    <s v="2021-04-02 01:16:53"/>
    <s v="Travel"/>
    <s v="Web"/>
    <s v="Debit_Card"/>
    <n v="1221"/>
    <n v="66495"/>
    <n v="16"/>
    <n v="541"/>
    <n v="4143"/>
    <n v="61"/>
    <n v="1"/>
    <x v="1"/>
    <x v="0"/>
    <x v="1"/>
  </r>
  <r>
    <n v="19876"/>
    <s v="2BED5830"/>
    <s v="2021-04-23 12:49:27"/>
    <s v="Fashion"/>
    <s v="Mobile"/>
    <s v="PayPal_Pay_Later"/>
    <n v="84"/>
    <n v="42993"/>
    <n v="19"/>
    <n v="422"/>
    <n v="4893.75"/>
    <n v="79"/>
    <n v="2"/>
    <x v="0"/>
    <x v="0"/>
    <x v="1"/>
  </r>
  <r>
    <n v="20573"/>
    <s v="524978F0"/>
    <s v="2021-03-25 02:56:15"/>
    <s v="Website-services"/>
    <s v="Web"/>
    <s v="PayPal_Pay_Later"/>
    <n v="506"/>
    <n v="15094"/>
    <n v="18"/>
    <n v="338.5"/>
    <n v="6363"/>
    <n v="97"/>
    <n v="2"/>
    <x v="2"/>
    <x v="0"/>
    <x v="1"/>
  </r>
  <r>
    <n v="19765"/>
    <s v="425DC245"/>
    <s v="2021-04-05 00:08:34"/>
    <s v="Travel"/>
    <s v="Web"/>
    <s v="PayPal_Cobrand_Card"/>
    <n v="3473"/>
    <n v="63756"/>
    <n v="38"/>
    <n v="2055"/>
    <n v="581.75"/>
    <n v="17"/>
    <n v="8"/>
    <x v="0"/>
    <x v="1"/>
    <x v="1"/>
  </r>
  <r>
    <n v="20065"/>
    <s v="CE0B12B3"/>
    <s v="2021-03-12 17:44:40"/>
    <s v="Pantry"/>
    <s v="Mobile"/>
    <s v="PayPal_Pay_Later"/>
    <n v="46"/>
    <n v="77196"/>
    <n v="4"/>
    <n v="376.75"/>
    <n v="5713"/>
    <n v="99"/>
    <n v="2"/>
    <x v="2"/>
    <x v="1"/>
    <x v="0"/>
  </r>
  <r>
    <n v="17293"/>
    <s v="8FE484CD"/>
    <s v="2021-03-09 07:11:32"/>
    <s v="Fashion"/>
    <s v="Mobile"/>
    <s v="PayPal_Pay_Later"/>
    <n v="127"/>
    <n v="57730"/>
    <n v="16"/>
    <n v="94.25"/>
    <n v="5281.25"/>
    <n v="88"/>
    <n v="2"/>
    <x v="2"/>
    <x v="0"/>
    <x v="0"/>
  </r>
  <r>
    <n v="21234"/>
    <s v="BF40D4E1"/>
    <s v="2021-06-03 08:38:58"/>
    <s v="Fashion"/>
    <s v="Mobile"/>
    <s v="PayPal_Pay_Later"/>
    <n v="181"/>
    <n v="26619"/>
    <n v="8"/>
    <n v="202"/>
    <n v="4359.5"/>
    <n v="98"/>
    <n v="2"/>
    <x v="0"/>
    <x v="0"/>
    <x v="0"/>
  </r>
  <r>
    <n v="18736"/>
    <s v="9C5FAC9B"/>
    <s v="2021-06-04 15:31:55"/>
    <s v="Pantry"/>
    <s v="Mobile"/>
    <s v="Netbanking"/>
    <n v="367"/>
    <n v="81126"/>
    <n v="2"/>
    <n v="1269"/>
    <n v="2821.25"/>
    <n v="51"/>
    <n v="1"/>
    <x v="3"/>
    <x v="0"/>
    <x v="1"/>
  </r>
  <r>
    <n v="17999"/>
    <s v="86162693"/>
    <s v="2021-03-05 22:42:19"/>
    <s v="Travel"/>
    <s v="Web"/>
    <s v="PayPal_Credit_Card"/>
    <n v="2531"/>
    <n v="70985"/>
    <n v="38"/>
    <n v="3734.25"/>
    <n v="816.75"/>
    <n v="13"/>
    <n v="6"/>
    <x v="0"/>
    <x v="1"/>
    <x v="0"/>
  </r>
  <r>
    <n v="18556"/>
    <s v="0B0877FE"/>
    <s v="2021-03-15 00:08:36"/>
    <s v="Website-services"/>
    <s v="Web"/>
    <s v="Wallet"/>
    <n v="545"/>
    <n v="27387"/>
    <n v="8"/>
    <n v="554"/>
    <n v="2734"/>
    <n v="55"/>
    <n v="1"/>
    <x v="0"/>
    <x v="1"/>
    <x v="0"/>
  </r>
  <r>
    <n v="19686"/>
    <s v="A30E9F99"/>
    <s v="2021-03-09 15:33:05"/>
    <s v="Others"/>
    <s v="Web"/>
    <s v="Netbanking"/>
    <n v="2280"/>
    <n v="38844"/>
    <n v="1"/>
    <n v="1415.75"/>
    <n v="3605.75"/>
    <n v="47"/>
    <n v="2"/>
    <x v="0"/>
    <x v="0"/>
    <x v="0"/>
  </r>
  <r>
    <n v="19435"/>
    <s v="1C0B8B1D"/>
    <s v="2021-05-24 02:17:22"/>
    <s v="Electronics"/>
    <s v="Web"/>
    <s v="Netbanking"/>
    <n v="967"/>
    <n v="49949"/>
    <n v="3"/>
    <n v="385"/>
    <n v="2066"/>
    <n v="62"/>
    <n v="2"/>
    <x v="0"/>
    <x v="1"/>
    <x v="1"/>
  </r>
  <r>
    <n v="19721"/>
    <s v="6CB53F32"/>
    <s v="2021-04-12 14:29:44"/>
    <s v="Pantry"/>
    <s v="Web"/>
    <s v="Wallet"/>
    <n v="398"/>
    <n v="40402"/>
    <n v="7"/>
    <n v="1277.5"/>
    <n v="2730"/>
    <n v="67"/>
    <n v="1"/>
    <x v="1"/>
    <x v="0"/>
    <x v="1"/>
  </r>
  <r>
    <n v="17767"/>
    <s v="4D31DF58"/>
    <s v="2021-05-23 15:24:34"/>
    <s v="Website-services"/>
    <s v="Web"/>
    <s v="PayPal_Pay_Later"/>
    <n v="501"/>
    <n v="77805"/>
    <n v="6"/>
    <n v="339"/>
    <n v="5878.25"/>
    <n v="93"/>
    <n v="1"/>
    <x v="0"/>
    <x v="0"/>
    <x v="0"/>
  </r>
  <r>
    <n v="21808"/>
    <s v="963DCF52"/>
    <s v="2021-05-03 08:14:41"/>
    <s v="Travel"/>
    <s v="Mobile"/>
    <s v="PayPal_Cobrand_Card"/>
    <n v="1043"/>
    <n v="77805"/>
    <n v="40"/>
    <n v="1205"/>
    <n v="658.75"/>
    <n v="23"/>
    <n v="5"/>
    <x v="0"/>
    <x v="0"/>
    <x v="1"/>
  </r>
  <r>
    <n v="21844"/>
    <s v="D27602EE"/>
    <s v="2021-05-07 20:29:35"/>
    <s v="Website-services"/>
    <s v="Web"/>
    <s v="Netbanking"/>
    <n v="381"/>
    <n v="38959"/>
    <n v="9"/>
    <n v="1060.25"/>
    <n v="4818.5"/>
    <n v="55"/>
    <n v="3"/>
    <x v="3"/>
    <x v="0"/>
    <x v="1"/>
  </r>
  <r>
    <n v="21963"/>
    <s v="E52ABEA0"/>
    <s v="2021-06-07 16:58:43"/>
    <s v="Travel"/>
    <s v="Web"/>
    <s v="PayPal_Credit_Card"/>
    <n v="3535"/>
    <n v="25177"/>
    <n v="48"/>
    <n v="8635.75"/>
    <n v="596.25"/>
    <n v="17"/>
    <n v="6"/>
    <x v="1"/>
    <x v="0"/>
    <x v="1"/>
  </r>
  <r>
    <n v="17665"/>
    <s v="12566B9E"/>
    <s v="2021-03-26 14:29:40"/>
    <s v="Electronics"/>
    <s v="Mobile"/>
    <s v="PayPal_Credit_Card"/>
    <n v="1179"/>
    <n v="12130"/>
    <n v="54"/>
    <n v="953"/>
    <n v="899"/>
    <n v="17"/>
    <n v="5"/>
    <x v="1"/>
    <x v="1"/>
    <x v="1"/>
  </r>
  <r>
    <n v="20981"/>
    <s v="FA3794EF"/>
    <s v="2021-04-28 00:34:55"/>
    <s v="Electronics"/>
    <s v="Web"/>
    <s v="PayPal_Pay_Later"/>
    <n v="415"/>
    <n v="18315"/>
    <n v="7"/>
    <n v="186.75"/>
    <n v="3309"/>
    <n v="96"/>
    <n v="1"/>
    <x v="2"/>
    <x v="0"/>
    <x v="1"/>
  </r>
  <r>
    <n v="22185"/>
    <s v="5895103F"/>
    <s v="2021-03-06 20:37:00"/>
    <s v="Travel"/>
    <s v="Mobile"/>
    <s v="PayPal_Credit_Card"/>
    <n v="3914"/>
    <n v="86757"/>
    <n v="41"/>
    <n v="9830"/>
    <n v="360"/>
    <n v="11"/>
    <n v="5"/>
    <x v="1"/>
    <x v="1"/>
    <x v="0"/>
  </r>
  <r>
    <n v="19393"/>
    <s v="42567F06"/>
    <s v="2021-04-17 16:35:55"/>
    <s v="Travel"/>
    <s v="Mobile"/>
    <s v="PayPal_Credit_Card"/>
    <n v="4074"/>
    <n v="62970"/>
    <n v="41"/>
    <n v="8430.75"/>
    <n v="476.75"/>
    <n v="19"/>
    <n v="6"/>
    <x v="0"/>
    <x v="0"/>
    <x v="1"/>
  </r>
  <r>
    <n v="17961"/>
    <s v="72DB625A"/>
    <s v="2021-05-28 15:57:04"/>
    <s v="Travel"/>
    <s v="Mobile"/>
    <s v="Debit_Card"/>
    <n v="3020"/>
    <n v="17636"/>
    <n v="20"/>
    <n v="319"/>
    <n v="3418.75"/>
    <n v="50"/>
    <n v="2"/>
    <x v="0"/>
    <x v="1"/>
    <x v="1"/>
  </r>
  <r>
    <n v="18512"/>
    <s v="95B43625"/>
    <s v="2021-05-19 12:16:42"/>
    <s v="Electronics"/>
    <s v="Mobile"/>
    <s v="Netbanking"/>
    <n v="794"/>
    <n v="82129"/>
    <n v="12"/>
    <n v="1447.75"/>
    <n v="4092.5"/>
    <n v="46"/>
    <n v="3"/>
    <x v="3"/>
    <x v="1"/>
    <x v="1"/>
  </r>
  <r>
    <n v="20125"/>
    <s v="268FEBA7"/>
    <s v="2021-04-17 05:50:05"/>
    <s v="Electronics"/>
    <s v="Web"/>
    <s v="Netbanking"/>
    <n v="1087"/>
    <n v="81647"/>
    <n v="15"/>
    <n v="847.75"/>
    <n v="3102.75"/>
    <n v="51"/>
    <n v="1"/>
    <x v="0"/>
    <x v="0"/>
    <x v="1"/>
  </r>
  <r>
    <n v="17730"/>
    <s v="F5D83C73"/>
    <s v="2021-05-22 10:31:06"/>
    <s v="Fashion"/>
    <s v="Mobile"/>
    <s v="PayPal_Pay_Later"/>
    <n v="227"/>
    <n v="41614"/>
    <n v="7"/>
    <n v="272.5"/>
    <n v="3332.5"/>
    <n v="87"/>
    <n v="2"/>
    <x v="2"/>
    <x v="0"/>
    <x v="1"/>
  </r>
  <r>
    <n v="18936"/>
    <s v="54B34256"/>
    <s v="2021-05-24 17:18:05"/>
    <s v="Travel"/>
    <s v="Mobile"/>
    <s v="PayPal_Credit_Card"/>
    <n v="1594"/>
    <n v="43243"/>
    <n v="59"/>
    <n v="1375.5"/>
    <n v="304.5"/>
    <n v="20"/>
    <n v="5"/>
    <x v="1"/>
    <x v="0"/>
    <x v="0"/>
  </r>
  <r>
    <n v="20075"/>
    <s v="377FE361"/>
    <s v="2021-03-04 18:50:35"/>
    <s v="Travel"/>
    <s v="Web"/>
    <s v="PayPal_Credit_Card"/>
    <n v="2190"/>
    <n v="60736"/>
    <n v="50"/>
    <n v="2913.25"/>
    <n v="534.5"/>
    <n v="22"/>
    <n v="4"/>
    <x v="0"/>
    <x v="0"/>
    <x v="1"/>
  </r>
  <r>
    <n v="19010"/>
    <s v="837318B1"/>
    <s v="2021-03-28 17:26:57"/>
    <s v="Fashion"/>
    <s v="Mobile"/>
    <s v="PayPal_Pay_Later"/>
    <n v="81"/>
    <n v="36715"/>
    <n v="12"/>
    <n v="272.5"/>
    <n v="3035.5"/>
    <n v="100"/>
    <n v="1"/>
    <x v="2"/>
    <x v="1"/>
    <x v="0"/>
  </r>
  <r>
    <n v="22287"/>
    <s v="AD641349"/>
    <s v="2021-04-01 03:01:16"/>
    <s v="Electronics"/>
    <s v="Mobile"/>
    <s v="PayPal_Pay_Later"/>
    <n v="963"/>
    <n v="66544"/>
    <n v="3"/>
    <n v="241.25"/>
    <n v="4573.75"/>
    <n v="89"/>
    <n v="2"/>
    <x v="3"/>
    <x v="0"/>
    <x v="1"/>
  </r>
  <r>
    <n v="18861"/>
    <s v="AA347182"/>
    <s v="2021-05-19 01:39:50"/>
    <s v="Website-services"/>
    <s v="Web"/>
    <s v="Wallet"/>
    <n v="671"/>
    <n v="52033"/>
    <n v="7"/>
    <n v="1513.25"/>
    <n v="2565.5"/>
    <n v="59"/>
    <n v="1"/>
    <x v="2"/>
    <x v="0"/>
    <x v="0"/>
  </r>
  <r>
    <n v="19593"/>
    <s v="627C62A4"/>
    <s v="2021-05-20 11:45:45"/>
    <s v="Fashion"/>
    <s v="Web"/>
    <s v="Netbanking"/>
    <n v="214"/>
    <n v="39952"/>
    <n v="7"/>
    <n v="654"/>
    <n v="2380"/>
    <n v="42"/>
    <n v="2"/>
    <x v="3"/>
    <x v="1"/>
    <x v="1"/>
  </r>
  <r>
    <n v="21928"/>
    <s v="27FDDA44"/>
    <s v="2021-04-07 12:43:06"/>
    <s v="Travel"/>
    <s v="Web"/>
    <s v="PayPal_Credit_Card"/>
    <n v="1319"/>
    <n v="80234"/>
    <n v="53"/>
    <n v="7110.75"/>
    <n v="292.75"/>
    <n v="21"/>
    <n v="3"/>
    <x v="1"/>
    <x v="0"/>
    <x v="1"/>
  </r>
  <r>
    <n v="17343"/>
    <s v="2BD9167C"/>
    <s v="2021-04-28 11:22:14"/>
    <s v="Electronics"/>
    <s v="Web"/>
    <s v="Netbanking"/>
    <n v="921"/>
    <n v="75823"/>
    <n v="3"/>
    <n v="1060"/>
    <n v="2772.75"/>
    <n v="47"/>
    <n v="2"/>
    <x v="3"/>
    <x v="0"/>
    <x v="0"/>
  </r>
  <r>
    <n v="17532"/>
    <s v="ADEA3C29"/>
    <s v="2021-06-05 16:00:17"/>
    <s v="Website-services"/>
    <s v="Web"/>
    <s v="Netbanking"/>
    <n v="613"/>
    <n v="80507"/>
    <n v="15"/>
    <n v="1170"/>
    <n v="4680.5"/>
    <n v="64"/>
    <n v="3"/>
    <x v="1"/>
    <x v="1"/>
    <x v="1"/>
  </r>
  <r>
    <n v="18662"/>
    <s v="F6777635"/>
    <s v="2021-04-22 02:35:14"/>
    <s v="Fashion"/>
    <s v="Mobile"/>
    <s v="PayPal_Pay_Later"/>
    <n v="75"/>
    <n v="40392"/>
    <n v="10"/>
    <n v="77"/>
    <n v="6466.75"/>
    <n v="86"/>
    <n v="2"/>
    <x v="2"/>
    <x v="1"/>
    <x v="1"/>
  </r>
  <r>
    <n v="20508"/>
    <s v="31701531"/>
    <s v="2021-04-06 11:39:04"/>
    <s v="Fashion"/>
    <s v="Mobile"/>
    <s v="PayPal_Pay_Later"/>
    <n v="90"/>
    <n v="84882"/>
    <n v="2"/>
    <n v="171.5"/>
    <n v="3268"/>
    <n v="76"/>
    <n v="1"/>
    <x v="0"/>
    <x v="1"/>
    <x v="1"/>
  </r>
  <r>
    <n v="20664"/>
    <s v="516A5B0C"/>
    <s v="2021-03-10 12:09:13"/>
    <s v="Travel"/>
    <s v="Mobile"/>
    <s v="PayPal_Cobrand_Card"/>
    <n v="3198"/>
    <n v="83061"/>
    <n v="25"/>
    <n v="7541.5"/>
    <n v="716.5"/>
    <n v="8"/>
    <n v="7"/>
    <x v="0"/>
    <x v="0"/>
    <x v="1"/>
  </r>
  <r>
    <n v="18429"/>
    <s v="AD6B24F5"/>
    <s v="2021-06-08 09:58:06"/>
    <s v="Travel"/>
    <s v="POS"/>
    <s v="PayPal_Cobrand_Card"/>
    <n v="3310"/>
    <n v="76736"/>
    <n v="37"/>
    <n v="4388"/>
    <n v="621"/>
    <n v="25"/>
    <n v="4"/>
    <x v="1"/>
    <x v="1"/>
    <x v="1"/>
  </r>
  <r>
    <n v="20909"/>
    <s v="7B706394"/>
    <s v="2021-05-09 18:21:04"/>
    <s v="Fashion"/>
    <s v="Mobile"/>
    <s v="PayPal_Pay_Later"/>
    <n v="231"/>
    <n v="64063"/>
    <n v="18"/>
    <n v="329.5"/>
    <n v="3408"/>
    <n v="90"/>
    <n v="2"/>
    <x v="0"/>
    <x v="1"/>
    <x v="1"/>
  </r>
  <r>
    <n v="20811"/>
    <s v="F669EF3D"/>
    <s v="2021-04-23 11:52:36"/>
    <s v="Website-services"/>
    <s v="Web"/>
    <s v="Wallet"/>
    <n v="781"/>
    <n v="24511"/>
    <n v="17"/>
    <n v="1179.25"/>
    <n v="2288"/>
    <n v="66"/>
    <n v="1"/>
    <x v="0"/>
    <x v="1"/>
    <x v="1"/>
  </r>
  <r>
    <n v="20914"/>
    <s v="B502C61E"/>
    <s v="2021-04-03 13:39:02"/>
    <s v="Travel"/>
    <s v="Mobile"/>
    <s v="PayPal_Credit_Card"/>
    <n v="2081"/>
    <n v="14041"/>
    <n v="57"/>
    <n v="7020.75"/>
    <n v="460.5"/>
    <n v="17"/>
    <n v="5"/>
    <x v="1"/>
    <x v="0"/>
    <x v="0"/>
  </r>
  <r>
    <n v="22013"/>
    <s v="4B586573"/>
    <s v="2021-05-09 23:24:15"/>
    <s v="Fashion"/>
    <s v="Mobile"/>
    <s v="PayPal_Pay_Later"/>
    <n v="77"/>
    <n v="31695"/>
    <n v="7"/>
    <n v="449.5"/>
    <n v="5744"/>
    <n v="89"/>
    <n v="2"/>
    <x v="3"/>
    <x v="1"/>
    <x v="1"/>
  </r>
  <r>
    <n v="17757"/>
    <s v="662F1E75"/>
    <s v="2021-05-23 21:26:52"/>
    <s v="Travel"/>
    <s v="Web"/>
    <s v="Debit_Card"/>
    <n v="1684"/>
    <n v="71114"/>
    <n v="21"/>
    <n v="464.25"/>
    <n v="5989.5"/>
    <n v="55"/>
    <n v="3"/>
    <x v="1"/>
    <x v="0"/>
    <x v="1"/>
  </r>
  <r>
    <n v="19220"/>
    <s v="82054047"/>
    <s v="2021-04-05 09:02:49"/>
    <s v="Website-services"/>
    <s v="Web"/>
    <s v="Debit_Card"/>
    <n v="969"/>
    <n v="22240"/>
    <n v="11"/>
    <n v="527.75"/>
    <n v="2872"/>
    <n v="54"/>
    <n v="3"/>
    <x v="3"/>
    <x v="2"/>
    <x v="1"/>
  </r>
  <r>
    <n v="19208"/>
    <s v="FB72381A"/>
    <s v="2021-04-17 15:06:33"/>
    <s v="Fashion"/>
    <s v="Mobile"/>
    <s v="PayPal_Pay_Later"/>
    <n v="91"/>
    <n v="26748"/>
    <n v="2"/>
    <n v="163.5"/>
    <n v="3420.25"/>
    <n v="89"/>
    <n v="2"/>
    <x v="3"/>
    <x v="0"/>
    <x v="1"/>
  </r>
  <r>
    <n v="21309"/>
    <s v="9E9571C9"/>
    <s v="2021-03-31 23:09:41"/>
    <s v="Electronics"/>
    <s v="Web"/>
    <s v="PayPal_Pay_Later"/>
    <n v="188"/>
    <n v="50361"/>
    <n v="4"/>
    <n v="402.25"/>
    <n v="3598.5"/>
    <n v="98"/>
    <n v="2"/>
    <x v="3"/>
    <x v="2"/>
    <x v="1"/>
  </r>
  <r>
    <n v="20746"/>
    <s v="099F9B8C"/>
    <s v="2021-03-28 04:53:41"/>
    <s v="Fashion"/>
    <s v="Mobile"/>
    <s v="PayPal_Pay_Later"/>
    <n v="170"/>
    <n v="66302"/>
    <n v="17"/>
    <n v="152"/>
    <n v="4684.75"/>
    <n v="78"/>
    <n v="1"/>
    <x v="3"/>
    <x v="1"/>
    <x v="0"/>
  </r>
  <r>
    <n v="18383"/>
    <s v="92C04425"/>
    <s v="2021-05-05 07:19:50"/>
    <s v="Fashion"/>
    <s v="Mobile"/>
    <s v="PayPal_Pay_Later"/>
    <n v="176"/>
    <n v="14308"/>
    <n v="6"/>
    <n v="449"/>
    <n v="3017.25"/>
    <n v="88"/>
    <n v="1"/>
    <x v="2"/>
    <x v="0"/>
    <x v="1"/>
  </r>
  <r>
    <n v="19363"/>
    <s v="4F246741"/>
    <s v="2021-06-07 03:34:17"/>
    <s v="Fashion"/>
    <s v="Mobile"/>
    <s v="PayPal_Pay_Later"/>
    <n v="215"/>
    <n v="31259"/>
    <n v="11"/>
    <n v="318"/>
    <n v="4407.5"/>
    <n v="93"/>
    <n v="1"/>
    <x v="3"/>
    <x v="1"/>
    <x v="0"/>
  </r>
  <r>
    <n v="19307"/>
    <s v="A9C3AA37"/>
    <s v="2021-04-21 07:45:39"/>
    <s v="Fashion"/>
    <s v="Mobile"/>
    <s v="PayPal_Pay_Later"/>
    <n v="226"/>
    <n v="85291"/>
    <n v="17"/>
    <n v="343.5"/>
    <n v="4114"/>
    <n v="82"/>
    <n v="2"/>
    <x v="2"/>
    <x v="0"/>
    <x v="1"/>
  </r>
  <r>
    <n v="19300"/>
    <s v="74EF3066"/>
    <s v="2021-03-26 15:12:00"/>
    <s v="Electronics"/>
    <s v="Web"/>
    <s v="Wallet"/>
    <n v="299"/>
    <n v="48737"/>
    <n v="6"/>
    <n v="1587.75"/>
    <n v="2535.75"/>
    <n v="54"/>
    <n v="1"/>
    <x v="2"/>
    <x v="0"/>
    <x v="1"/>
  </r>
  <r>
    <n v="19733"/>
    <s v="7E7FBF7B"/>
    <s v="2021-03-03 19:42:36"/>
    <s v="Travel"/>
    <s v="Mobile"/>
    <s v="Debit_Card"/>
    <n v="3864"/>
    <n v="39742"/>
    <n v="12"/>
    <n v="504"/>
    <n v="4606.75"/>
    <n v="78"/>
    <n v="2"/>
    <x v="0"/>
    <x v="1"/>
    <x v="0"/>
  </r>
  <r>
    <n v="19536"/>
    <s v="D6C91E30"/>
    <s v="2021-04-10 09:55:37"/>
    <s v="Travel"/>
    <s v="Web"/>
    <s v="PayPal_Credit_Card"/>
    <n v="3228"/>
    <n v="29720"/>
    <n v="34"/>
    <n v="6268"/>
    <n v="967.75"/>
    <n v="12"/>
    <n v="3"/>
    <x v="1"/>
    <x v="0"/>
    <x v="0"/>
  </r>
  <r>
    <n v="21223"/>
    <s v="3EC21CED"/>
    <s v="2021-05-29 20:15:06"/>
    <s v="Fashion"/>
    <s v="Mobile"/>
    <s v="PayPal_Pay_Later"/>
    <n v="57"/>
    <n v="70217"/>
    <n v="14"/>
    <n v="118.5"/>
    <n v="7479.75"/>
    <n v="89"/>
    <n v="2"/>
    <x v="3"/>
    <x v="1"/>
    <x v="1"/>
  </r>
  <r>
    <n v="22186"/>
    <s v="77C6510A"/>
    <s v="2021-05-01 19:26:36"/>
    <s v="Fashion"/>
    <s v="Web"/>
    <s v="PayPal_Pay_Later"/>
    <n v="213"/>
    <n v="68395"/>
    <n v="13"/>
    <n v="415"/>
    <n v="5127"/>
    <n v="82"/>
    <n v="2"/>
    <x v="2"/>
    <x v="1"/>
    <x v="1"/>
  </r>
  <r>
    <n v="20336"/>
    <s v="7D907851"/>
    <s v="2021-04-21 14:27:43"/>
    <s v="Travel"/>
    <s v="Mobile"/>
    <s v="PayPal_Cobrand_Card"/>
    <n v="3154"/>
    <n v="72858"/>
    <n v="26"/>
    <n v="6650.25"/>
    <n v="718"/>
    <n v="12"/>
    <n v="6"/>
    <x v="0"/>
    <x v="0"/>
    <x v="1"/>
  </r>
  <r>
    <n v="20396"/>
    <s v="1ED70E2C"/>
    <s v="2021-03-17 02:26:56"/>
    <s v="Travel"/>
    <s v="POS"/>
    <s v="PayPal_Cobrand_Card"/>
    <n v="3065"/>
    <n v="67204"/>
    <n v="23"/>
    <n v="7249.25"/>
    <n v="712.25"/>
    <n v="21"/>
    <n v="4"/>
    <x v="1"/>
    <x v="0"/>
    <x v="1"/>
  </r>
  <r>
    <n v="17335"/>
    <s v="F0A9D690"/>
    <s v="2021-03-09 12:51:37"/>
    <s v="Website-services"/>
    <s v="Web"/>
    <s v="Wallet"/>
    <n v="993"/>
    <n v="87911"/>
    <n v="16"/>
    <n v="1328.5"/>
    <n v="2957.75"/>
    <n v="58"/>
    <n v="1"/>
    <x v="2"/>
    <x v="1"/>
    <x v="1"/>
  </r>
  <r>
    <n v="17328"/>
    <s v="B46D9440"/>
    <s v="2021-03-20 20:08:36"/>
    <s v="Fashion"/>
    <s v="Mobile"/>
    <s v="PayPal_Pay_Later"/>
    <n v="149"/>
    <n v="31000"/>
    <n v="9"/>
    <n v="391"/>
    <n v="3738"/>
    <n v="80"/>
    <n v="1"/>
    <x v="3"/>
    <x v="0"/>
    <x v="1"/>
  </r>
  <r>
    <n v="19361"/>
    <s v="1B900B6D"/>
    <s v="2021-04-01 04:14:47"/>
    <s v="Travel"/>
    <s v="Web"/>
    <s v="Debit_Card"/>
    <n v="2815"/>
    <n v="62970"/>
    <n v="11"/>
    <n v="355.5"/>
    <n v="2876.5"/>
    <n v="58"/>
    <n v="3"/>
    <x v="0"/>
    <x v="1"/>
    <x v="1"/>
  </r>
  <r>
    <n v="18906"/>
    <s v="DE28394C"/>
    <s v="2021-05-31 01:08:04"/>
    <s v="Pantry"/>
    <s v="Mobile"/>
    <s v="PayPal_Pay_Later"/>
    <n v="30"/>
    <n v="29720"/>
    <n v="4"/>
    <n v="335"/>
    <n v="4665.75"/>
    <n v="88"/>
    <n v="1"/>
    <x v="3"/>
    <x v="2"/>
    <x v="0"/>
  </r>
  <r>
    <n v="21652"/>
    <s v="13A6A7AA"/>
    <s v="2021-03-10 02:02:25"/>
    <s v="Electronics"/>
    <s v="Web"/>
    <s v="Netbanking"/>
    <n v="720"/>
    <n v="34066"/>
    <n v="6"/>
    <n v="791.5"/>
    <n v="4200.5"/>
    <n v="44"/>
    <n v="3"/>
    <x v="2"/>
    <x v="1"/>
    <x v="0"/>
  </r>
  <r>
    <n v="17406"/>
    <s v="2B7C9DDC"/>
    <s v="2021-05-25 00:32:33"/>
    <s v="Travel"/>
    <s v="Web"/>
    <s v="Netbanking"/>
    <n v="1818"/>
    <n v="20119"/>
    <n v="12"/>
    <n v="465.75"/>
    <n v="2498.5"/>
    <n v="56"/>
    <n v="1"/>
    <x v="0"/>
    <x v="0"/>
    <x v="1"/>
  </r>
  <r>
    <n v="19999"/>
    <s v="0F027D03"/>
    <s v="2021-05-27 02:59:15"/>
    <s v="Travel"/>
    <s v="Mobile"/>
    <s v="PayPal_Credit_Card"/>
    <n v="4278"/>
    <n v="37121"/>
    <n v="46"/>
    <n v="2083.75"/>
    <n v="991"/>
    <n v="12"/>
    <n v="6"/>
    <x v="1"/>
    <x v="0"/>
    <x v="0"/>
  </r>
  <r>
    <n v="19200"/>
    <s v="BF8FCAE8"/>
    <s v="2021-05-30 13:16:40"/>
    <s v="Fashion"/>
    <s v="Mobile"/>
    <s v="PayPal_Pay_Later"/>
    <n v="248"/>
    <n v="43039"/>
    <n v="20"/>
    <n v="169.5"/>
    <n v="4777.25"/>
    <n v="94"/>
    <n v="1"/>
    <x v="0"/>
    <x v="0"/>
    <x v="1"/>
  </r>
  <r>
    <n v="21985"/>
    <s v="B0482E6C"/>
    <s v="2021-03-08 10:21:33"/>
    <s v="Travel"/>
    <s v="POS"/>
    <s v="PayPal_Cobrand_Card"/>
    <n v="3774"/>
    <n v="84188"/>
    <n v="28"/>
    <n v="1237.75"/>
    <n v="715.5"/>
    <n v="20"/>
    <n v="6"/>
    <x v="0"/>
    <x v="0"/>
    <x v="0"/>
  </r>
  <r>
    <n v="21953"/>
    <s v="49D6C510"/>
    <s v="2021-04-08 05:55:31"/>
    <s v="Website-services"/>
    <s v="Mobile"/>
    <s v="PayPal_Pay_Later"/>
    <n v="172"/>
    <n v="27472"/>
    <n v="4"/>
    <n v="157.5"/>
    <n v="3880.25"/>
    <n v="78"/>
    <n v="1"/>
    <x v="2"/>
    <x v="0"/>
    <x v="0"/>
  </r>
  <r>
    <n v="19860"/>
    <s v="2CEAE988"/>
    <s v="2021-03-20 01:47:23"/>
    <s v="Pantry"/>
    <s v="Mobile"/>
    <s v="PayPal_Pay_Later"/>
    <n v="219"/>
    <n v="62983"/>
    <n v="9"/>
    <n v="224.5"/>
    <n v="4742"/>
    <n v="84"/>
    <n v="1"/>
    <x v="3"/>
    <x v="0"/>
    <x v="1"/>
  </r>
  <r>
    <n v="22234"/>
    <s v="810F8A21"/>
    <s v="2021-03-14 04:07:35"/>
    <s v="Travel"/>
    <s v="Web"/>
    <s v="PayPal_Credit_Card"/>
    <n v="2563"/>
    <n v="11612"/>
    <n v="48"/>
    <n v="2142.5"/>
    <n v="1069.5"/>
    <n v="14"/>
    <n v="3"/>
    <x v="0"/>
    <x v="0"/>
    <x v="1"/>
  </r>
  <r>
    <n v="20710"/>
    <s v="E10846AD"/>
    <s v="2021-05-22 06:33:57"/>
    <s v="Fashion"/>
    <s v="Mobile"/>
    <s v="PayPal_Pay_Later"/>
    <n v="129"/>
    <n v="31336"/>
    <n v="15"/>
    <n v="394"/>
    <n v="7199.25"/>
    <n v="98"/>
    <n v="2"/>
    <x v="0"/>
    <x v="0"/>
    <x v="1"/>
  </r>
  <r>
    <n v="19293"/>
    <s v="BE5EF08F"/>
    <s v="2021-05-08 04:52:10"/>
    <s v="Travel"/>
    <s v="Web"/>
    <s v="Debit_Card"/>
    <n v="1441"/>
    <n v="43303"/>
    <n v="7"/>
    <n v="553.5"/>
    <n v="2979.25"/>
    <n v="59"/>
    <n v="3"/>
    <x v="3"/>
    <x v="0"/>
    <x v="1"/>
  </r>
  <r>
    <n v="21763"/>
    <s v="77021DBB"/>
    <s v="2021-05-29 20:08:49"/>
    <s v="Travel"/>
    <s v="Web"/>
    <s v="Netbanking"/>
    <n v="2345"/>
    <n v="88821"/>
    <n v="1"/>
    <n v="552.5"/>
    <n v="3214.5"/>
    <n v="60"/>
    <n v="1"/>
    <x v="0"/>
    <x v="0"/>
    <x v="1"/>
  </r>
  <r>
    <n v="18550"/>
    <s v="7319A3EE"/>
    <s v="2021-04-30 07:28:31"/>
    <s v="Others"/>
    <s v="Mobile"/>
    <s v="PayPal_Credit_Card"/>
    <n v="1626"/>
    <n v="68983"/>
    <n v="52"/>
    <n v="9978.5"/>
    <n v="701"/>
    <n v="11"/>
    <n v="3"/>
    <x v="1"/>
    <x v="1"/>
    <x v="1"/>
  </r>
  <r>
    <n v="19642"/>
    <s v="B8B4DEE7"/>
    <s v="2021-05-02 15:21:18"/>
    <s v="Fashion"/>
    <s v="Mobile"/>
    <s v="PayPal_Pay_Later"/>
    <n v="73"/>
    <n v="79016"/>
    <n v="11"/>
    <n v="242.5"/>
    <n v="3328"/>
    <n v="86"/>
    <n v="1"/>
    <x v="0"/>
    <x v="1"/>
    <x v="0"/>
  </r>
  <r>
    <n v="18045"/>
    <s v="435BE843"/>
    <s v="2021-05-09 20:48:34"/>
    <s v="Fashion"/>
    <s v="Web"/>
    <s v="Netbanking"/>
    <n v="244"/>
    <n v="58238"/>
    <n v="3"/>
    <n v="512.75"/>
    <n v="4091.25"/>
    <n v="56"/>
    <n v="3"/>
    <x v="0"/>
    <x v="1"/>
    <x v="0"/>
  </r>
  <r>
    <n v="20489"/>
    <s v="1FCD2A8E"/>
    <s v="2021-04-29 00:41:34"/>
    <s v="Travel"/>
    <s v="Web"/>
    <s v="PayPal_Credit_Card"/>
    <n v="4466"/>
    <n v="62983"/>
    <n v="58"/>
    <n v="5273.25"/>
    <n v="598.25"/>
    <n v="14"/>
    <n v="5"/>
    <x v="1"/>
    <x v="0"/>
    <x v="1"/>
  </r>
  <r>
    <n v="17560"/>
    <s v="B717BFB8"/>
    <s v="2021-03-27 21:11:57"/>
    <s v="Travel"/>
    <s v="Mobile"/>
    <s v="Debit_Card"/>
    <n v="1041"/>
    <n v="15210"/>
    <n v="6"/>
    <n v="296.5"/>
    <n v="5070"/>
    <n v="50"/>
    <n v="2"/>
    <x v="1"/>
    <x v="0"/>
    <x v="1"/>
  </r>
  <r>
    <n v="17905"/>
    <s v="C9CBEBCC"/>
    <s v="2021-04-01 16:17:54"/>
    <s v="Fashion"/>
    <s v="Mobile"/>
    <s v="PayPal_Pay_Later"/>
    <n v="68"/>
    <n v="53936"/>
    <n v="19"/>
    <n v="309.25"/>
    <n v="3337.5"/>
    <n v="85"/>
    <n v="1"/>
    <x v="2"/>
    <x v="1"/>
    <x v="1"/>
  </r>
  <r>
    <n v="19126"/>
    <s v="E5059FD8"/>
    <s v="2021-05-10 15:45:25"/>
    <s v="Website-services"/>
    <s v="Web"/>
    <s v="PayPal_Pay_Later"/>
    <n v="102"/>
    <n v="35008"/>
    <n v="18"/>
    <n v="180.25"/>
    <n v="4699.25"/>
    <n v="91"/>
    <n v="2"/>
    <x v="0"/>
    <x v="1"/>
    <x v="0"/>
  </r>
  <r>
    <n v="20025"/>
    <s v="2E0AFDF3"/>
    <s v="2021-04-18 08:33:14"/>
    <s v="Website-services"/>
    <s v="Mobile"/>
    <s v="Netbanking"/>
    <n v="467"/>
    <n v="78483"/>
    <n v="14"/>
    <n v="1110.5"/>
    <n v="3998"/>
    <n v="51"/>
    <n v="2"/>
    <x v="2"/>
    <x v="0"/>
    <x v="0"/>
  </r>
  <r>
    <n v="20505"/>
    <s v="F26A9BFC"/>
    <s v="2021-04-07 06:27:54"/>
    <s v="Travel"/>
    <s v="Web"/>
    <s v="Netbanking"/>
    <n v="1816"/>
    <n v="64944"/>
    <n v="1"/>
    <n v="468"/>
    <n v="4808.25"/>
    <n v="53"/>
    <n v="2"/>
    <x v="0"/>
    <x v="0"/>
    <x v="1"/>
  </r>
  <r>
    <n v="18199"/>
    <s v="B0BCF4CD"/>
    <s v="2021-04-12 10:52:06"/>
    <s v="Fashion"/>
    <s v="Mobile"/>
    <s v="PayPal_Pay_Later"/>
    <n v="170"/>
    <n v="10782"/>
    <n v="14"/>
    <n v="101.5"/>
    <n v="6110"/>
    <n v="98"/>
    <n v="2"/>
    <x v="3"/>
    <x v="0"/>
    <x v="1"/>
  </r>
  <r>
    <n v="21250"/>
    <s v="FAA4AD98"/>
    <s v="2021-05-31 14:56:38"/>
    <s v="Travel"/>
    <s v="Mobile"/>
    <s v="Netbanking"/>
    <n v="1993"/>
    <n v="46812"/>
    <n v="3"/>
    <n v="696.5"/>
    <n v="1897"/>
    <n v="42"/>
    <n v="1"/>
    <x v="3"/>
    <x v="0"/>
    <x v="1"/>
  </r>
  <r>
    <n v="20351"/>
    <s v="3A00428B"/>
    <s v="2021-04-08 06:21:40"/>
    <s v="Electronics"/>
    <s v="Web"/>
    <s v="PayPal_Pay_Later"/>
    <n v="163"/>
    <n v="73322"/>
    <n v="9"/>
    <n v="423.75"/>
    <n v="4946.75"/>
    <n v="76"/>
    <n v="1"/>
    <x v="3"/>
    <x v="1"/>
    <x v="1"/>
  </r>
  <r>
    <n v="18469"/>
    <s v="F9772C18"/>
    <s v="2021-03-07 11:57:12"/>
    <s v="Electronics"/>
    <s v="Mobile"/>
    <s v="Netbanking"/>
    <n v="1001"/>
    <n v="31971"/>
    <n v="2"/>
    <n v="721.75"/>
    <n v="4332"/>
    <n v="43"/>
    <n v="1"/>
    <x v="0"/>
    <x v="0"/>
    <x v="1"/>
  </r>
  <r>
    <n v="17433"/>
    <s v="749ECE93"/>
    <s v="2021-05-27 18:20:48"/>
    <s v="Travel"/>
    <s v="Web"/>
    <s v="PayPal_Credit_Card"/>
    <n v="4054"/>
    <n v="44050"/>
    <n v="56"/>
    <n v="1206.25"/>
    <n v="1107.75"/>
    <n v="17"/>
    <n v="3"/>
    <x v="0"/>
    <x v="0"/>
    <x v="1"/>
  </r>
  <r>
    <n v="20919"/>
    <s v="03C828A4"/>
    <s v="2021-06-02 18:43:47"/>
    <s v="Travel"/>
    <s v="Web"/>
    <s v="Debit_Card"/>
    <n v="1673"/>
    <n v="64063"/>
    <n v="24"/>
    <n v="369.5"/>
    <n v="3797.75"/>
    <n v="51"/>
    <n v="3"/>
    <x v="1"/>
    <x v="0"/>
    <x v="0"/>
  </r>
  <r>
    <n v="18435"/>
    <s v="F6FF5587"/>
    <s v="2021-06-09 21:32:13"/>
    <s v="Website-services"/>
    <s v="Web"/>
    <s v="Netbanking"/>
    <n v="863"/>
    <n v="44607"/>
    <n v="1"/>
    <n v="1463.75"/>
    <n v="4797"/>
    <n v="62"/>
    <n v="2"/>
    <x v="1"/>
    <x v="0"/>
    <x v="1"/>
  </r>
  <r>
    <n v="20400"/>
    <s v="E27E1EEB"/>
    <s v="2021-03-20 16:44:03"/>
    <s v="Fashion"/>
    <s v="Mobile"/>
    <s v="PayPal_Pay_Later"/>
    <n v="169"/>
    <n v="31666"/>
    <n v="18"/>
    <n v="361.5"/>
    <n v="3161"/>
    <n v="76"/>
    <n v="1"/>
    <x v="2"/>
    <x v="0"/>
    <x v="0"/>
  </r>
  <r>
    <n v="19929"/>
    <s v="EFCB93C6"/>
    <s v="2021-06-02 08:36:01"/>
    <s v="Fashion"/>
    <s v="Mobile"/>
    <s v="PayPal_Pay_Later"/>
    <n v="174"/>
    <n v="82039"/>
    <n v="8"/>
    <n v="89.25"/>
    <n v="5306.75"/>
    <n v="90"/>
    <n v="2"/>
    <x v="2"/>
    <x v="1"/>
    <x v="1"/>
  </r>
  <r>
    <n v="21328"/>
    <s v="400947F0"/>
    <s v="2021-04-01 06:18:44"/>
    <s v="Travel"/>
    <s v="Web"/>
    <s v="Netbanking"/>
    <n v="1493"/>
    <n v="22240"/>
    <n v="10"/>
    <n v="1394"/>
    <n v="4915.25"/>
    <n v="55"/>
    <n v="1"/>
    <x v="2"/>
    <x v="1"/>
    <x v="0"/>
  </r>
  <r>
    <n v="18171"/>
    <s v="B4A2EEBE"/>
    <s v="2021-05-29 09:23:49"/>
    <s v="Pantry"/>
    <s v="Mobile"/>
    <s v="PayPal_Pay_Later"/>
    <n v="15"/>
    <n v="55405"/>
    <n v="8"/>
    <n v="259.5"/>
    <n v="5033.75"/>
    <n v="86"/>
    <n v="2"/>
    <x v="0"/>
    <x v="0"/>
    <x v="1"/>
  </r>
  <r>
    <n v="19674"/>
    <s v="F2ECD1BB"/>
    <s v="2021-03-18 10:51:49"/>
    <s v="Travel"/>
    <s v="Mobile"/>
    <s v="PayPal_Credit_Card"/>
    <n v="4530"/>
    <n v="12786"/>
    <n v="60"/>
    <n v="1812.5"/>
    <n v="1033"/>
    <n v="12"/>
    <n v="6"/>
    <x v="1"/>
    <x v="1"/>
    <x v="1"/>
  </r>
  <r>
    <n v="18564"/>
    <s v="233A6673"/>
    <s v="2021-03-22 00:43:07"/>
    <s v="Fashion"/>
    <s v="Mobile"/>
    <s v="PayPal_Pay_Later"/>
    <n v="128"/>
    <n v="10136"/>
    <n v="8"/>
    <n v="330.5"/>
    <n v="4188"/>
    <n v="100"/>
    <n v="1"/>
    <x v="2"/>
    <x v="0"/>
    <x v="1"/>
  </r>
  <r>
    <n v="18854"/>
    <s v="A41923F9"/>
    <s v="2021-03-27 03:56:34"/>
    <s v="Fashion"/>
    <s v="Mobile"/>
    <s v="PayPal_Pay_Later"/>
    <n v="162"/>
    <n v="42520"/>
    <n v="5"/>
    <n v="237.75"/>
    <n v="6388.5"/>
    <n v="94"/>
    <n v="2"/>
    <x v="0"/>
    <x v="1"/>
    <x v="1"/>
  </r>
  <r>
    <n v="19028"/>
    <s v="ACD4AEC2"/>
    <s v="2021-04-29 08:55:58"/>
    <s v="Fashion"/>
    <s v="Web"/>
    <s v="PayPal_Pay_Later"/>
    <n v="94"/>
    <n v="38386"/>
    <n v="18"/>
    <n v="181.25"/>
    <n v="6942.25"/>
    <n v="84"/>
    <n v="2"/>
    <x v="2"/>
    <x v="0"/>
    <x v="1"/>
  </r>
  <r>
    <n v="18401"/>
    <s v="59F5F0D3"/>
    <s v="2021-05-09 16:49:34"/>
    <s v="Travel"/>
    <s v="Mobile"/>
    <s v="PayPal_Cobrand_Card"/>
    <n v="3574"/>
    <n v="67518"/>
    <n v="37"/>
    <n v="959"/>
    <n v="733.25"/>
    <n v="22"/>
    <n v="8"/>
    <x v="2"/>
    <x v="0"/>
    <x v="0"/>
  </r>
  <r>
    <n v="19924"/>
    <s v="66A34989"/>
    <s v="2021-06-02 06:41:04"/>
    <s v="Website-services"/>
    <s v="Mobile"/>
    <s v="Debit_Card"/>
    <n v="840"/>
    <n v="61092"/>
    <n v="5"/>
    <n v="413.75"/>
    <n v="5611"/>
    <n v="70"/>
    <n v="3"/>
    <x v="0"/>
    <x v="0"/>
    <x v="1"/>
  </r>
  <r>
    <n v="20689"/>
    <s v="6DCB8F57"/>
    <s v="2021-04-30 15:28:17"/>
    <s v="Website-services"/>
    <s v="Web"/>
    <s v="Wallet"/>
    <n v="987"/>
    <n v="15755"/>
    <n v="14"/>
    <n v="1209.5"/>
    <n v="2406.25"/>
    <n v="62"/>
    <n v="0"/>
    <x v="3"/>
    <x v="1"/>
    <x v="0"/>
  </r>
  <r>
    <n v="21268"/>
    <s v="1BF19ED6"/>
    <s v="2021-06-09 04:55:10"/>
    <s v="Travel"/>
    <s v="POS"/>
    <s v="PayPal_Cobrand_Card"/>
    <n v="3646"/>
    <n v="76841"/>
    <n v="39"/>
    <n v="4076.5"/>
    <n v="478"/>
    <n v="25"/>
    <n v="8"/>
    <x v="2"/>
    <x v="0"/>
    <x v="1"/>
  </r>
  <r>
    <n v="18627"/>
    <s v="97D1F852"/>
    <s v="2021-05-03 08:29:18"/>
    <s v="Website-services"/>
    <s v="Web"/>
    <s v="PayPal_Pay_Later"/>
    <n v="164"/>
    <n v="76866"/>
    <n v="2"/>
    <n v="121"/>
    <n v="3620"/>
    <n v="96"/>
    <n v="1"/>
    <x v="3"/>
    <x v="0"/>
    <x v="0"/>
  </r>
  <r>
    <n v="19525"/>
    <s v="07150845"/>
    <s v="2021-05-07 21:54:57"/>
    <s v="Travel"/>
    <s v="Web"/>
    <s v="Debit_Card"/>
    <n v="2530"/>
    <n v="71970"/>
    <n v="19"/>
    <n v="551.75"/>
    <n v="4204"/>
    <n v="62"/>
    <n v="3"/>
    <x v="3"/>
    <x v="1"/>
    <x v="1"/>
  </r>
  <r>
    <n v="21300"/>
    <s v="1732C261"/>
    <s v="2021-06-09 03:41:28"/>
    <s v="Travel"/>
    <s v="Mobile"/>
    <s v="PayPal_Credit_Card"/>
    <n v="4919"/>
    <n v="72668"/>
    <n v="36"/>
    <n v="1868"/>
    <n v="554.5"/>
    <n v="18"/>
    <n v="5"/>
    <x v="0"/>
    <x v="1"/>
    <x v="1"/>
  </r>
  <r>
    <n v="18921"/>
    <s v="2BF4BB31"/>
    <s v="2021-05-06 10:06:12"/>
    <s v="Website-services"/>
    <s v="Web"/>
    <s v="Netbanking"/>
    <n v="900"/>
    <n v="42993"/>
    <n v="15"/>
    <n v="752.75"/>
    <n v="3622.5"/>
    <n v="45"/>
    <n v="1"/>
    <x v="0"/>
    <x v="0"/>
    <x v="1"/>
  </r>
  <r>
    <n v="18177"/>
    <s v="4AACAF59"/>
    <s v="2021-05-04 14:15:43"/>
    <s v="Travel"/>
    <s v="POS"/>
    <s v="PayPal_Cobrand_Card"/>
    <n v="1344"/>
    <n v="47822"/>
    <n v="19"/>
    <n v="6919.5"/>
    <n v="698.25"/>
    <n v="18"/>
    <n v="6"/>
    <x v="0"/>
    <x v="0"/>
    <x v="0"/>
  </r>
  <r>
    <n v="21894"/>
    <s v="4088D37D"/>
    <s v="2021-05-02 02:04:11"/>
    <s v="Pantry"/>
    <s v="Mobile"/>
    <s v="PayPal_Pay_Later"/>
    <n v="39"/>
    <n v="72858"/>
    <n v="17"/>
    <n v="371.75"/>
    <n v="6070.25"/>
    <n v="83"/>
    <n v="2"/>
    <x v="3"/>
    <x v="0"/>
    <x v="1"/>
  </r>
  <r>
    <n v="20277"/>
    <s v="4F68C879"/>
    <s v="2021-03-17 19:08:15"/>
    <s v="Electronics"/>
    <s v="Web"/>
    <s v="Debit_Card"/>
    <n v="899"/>
    <n v="87513"/>
    <n v="5"/>
    <n v="486.25"/>
    <n v="4212.25"/>
    <n v="82"/>
    <n v="2"/>
    <x v="0"/>
    <x v="1"/>
    <x v="1"/>
  </r>
  <r>
    <n v="21673"/>
    <s v="B831D672"/>
    <s v="2021-04-14 05:02:23"/>
    <s v="Travel"/>
    <s v="Mobile"/>
    <s v="PayPal_Credit_Card"/>
    <n v="4920"/>
    <n v="37058"/>
    <n v="43"/>
    <n v="8555.75"/>
    <n v="612"/>
    <n v="15"/>
    <n v="3"/>
    <x v="1"/>
    <x v="0"/>
    <x v="0"/>
  </r>
  <r>
    <n v="18386"/>
    <s v="973E7303"/>
    <s v="2021-03-19 12:16:11"/>
    <s v="Website-services"/>
    <s v="Web"/>
    <s v="Netbanking"/>
    <n v="339"/>
    <n v="87947"/>
    <n v="4"/>
    <n v="421.75"/>
    <n v="3829.75"/>
    <n v="45"/>
    <n v="2"/>
    <x v="0"/>
    <x v="0"/>
    <x v="1"/>
  </r>
  <r>
    <n v="19555"/>
    <s v="401CB8CB"/>
    <s v="2021-05-25 21:36:56"/>
    <s v="Travel"/>
    <s v="Web"/>
    <s v="PayPal_Credit_Card"/>
    <n v="4890"/>
    <n v="68175"/>
    <n v="55"/>
    <n v="9990"/>
    <n v="928.75"/>
    <n v="18"/>
    <n v="3"/>
    <x v="0"/>
    <x v="0"/>
    <x v="1"/>
  </r>
  <r>
    <n v="20263"/>
    <s v="18D826B2"/>
    <s v="2021-04-01 00:10:51"/>
    <s v="Fashion"/>
    <s v="Mobile"/>
    <s v="PayPal_Pay_Later"/>
    <n v="187"/>
    <n v="37280"/>
    <n v="9"/>
    <n v="285"/>
    <n v="3518.75"/>
    <n v="76"/>
    <n v="2"/>
    <x v="2"/>
    <x v="0"/>
    <x v="1"/>
  </r>
  <r>
    <n v="17723"/>
    <s v="CD551334"/>
    <s v="2021-04-11 22:47:56"/>
    <s v="Website-services"/>
    <s v="Web"/>
    <s v="Wallet"/>
    <n v="674"/>
    <n v="68841"/>
    <n v="12"/>
    <n v="793"/>
    <n v="2283.5"/>
    <n v="63"/>
    <n v="0"/>
    <x v="0"/>
    <x v="1"/>
    <x v="1"/>
  </r>
  <r>
    <n v="20976"/>
    <s v="0B56247B"/>
    <s v="2021-03-10 19:30:09"/>
    <s v="Website-services"/>
    <s v="Web"/>
    <s v="Netbanking"/>
    <n v="358"/>
    <n v="83061"/>
    <n v="2"/>
    <n v="1026.75"/>
    <n v="3868"/>
    <n v="46"/>
    <n v="2"/>
    <x v="2"/>
    <x v="1"/>
    <x v="1"/>
  </r>
  <r>
    <n v="19587"/>
    <s v="C6970FB9"/>
    <s v="2021-03-13 07:10:44"/>
    <s v="Electronics"/>
    <s v="Mobile"/>
    <s v="PayPal_Credit_Card"/>
    <n v="1134"/>
    <n v="25934"/>
    <n v="49"/>
    <n v="10421.5"/>
    <n v="872"/>
    <n v="16"/>
    <n v="3"/>
    <x v="1"/>
    <x v="0"/>
    <x v="0"/>
  </r>
  <r>
    <n v="18337"/>
    <s v="F3F2D44D"/>
    <s v="2021-03-02 16:10:16"/>
    <s v="Website-services"/>
    <s v="Mobile"/>
    <s v="PayPal_Pay_Later"/>
    <n v="675"/>
    <n v="71400"/>
    <n v="9"/>
    <n v="423.75"/>
    <n v="5026.75"/>
    <n v="90"/>
    <n v="1"/>
    <x v="2"/>
    <x v="0"/>
    <x v="1"/>
  </r>
  <r>
    <n v="21895"/>
    <s v="EBC2D465"/>
    <s v="2021-05-30 15:34:26"/>
    <s v="Travel"/>
    <s v="POS"/>
    <s v="PayPal_Cobrand_Card"/>
    <n v="2024"/>
    <n v="44050"/>
    <n v="25"/>
    <n v="3660"/>
    <n v="495"/>
    <n v="17"/>
    <n v="4"/>
    <x v="2"/>
    <x v="1"/>
    <x v="0"/>
  </r>
  <r>
    <n v="19084"/>
    <s v="11302E1C"/>
    <s v="2021-03-22 10:28:47"/>
    <s v="Website-services"/>
    <s v="Mobile"/>
    <s v="Netbanking"/>
    <n v="615"/>
    <n v="29400"/>
    <n v="6"/>
    <n v="1375"/>
    <n v="3155.75"/>
    <n v="44"/>
    <n v="1"/>
    <x v="0"/>
    <x v="0"/>
    <x v="1"/>
  </r>
  <r>
    <n v="20913"/>
    <s v="AD1476AF"/>
    <s v="2021-04-09 10:08:37"/>
    <s v="Fashion"/>
    <s v="Mobile"/>
    <s v="PayPal_Pay_Later"/>
    <n v="93"/>
    <n v="42437"/>
    <n v="19"/>
    <n v="125.5"/>
    <n v="4845.25"/>
    <n v="83"/>
    <n v="1"/>
    <x v="3"/>
    <x v="0"/>
    <x v="1"/>
  </r>
  <r>
    <n v="19947"/>
    <s v="D94F89B8"/>
    <s v="2021-03-05 18:36:20"/>
    <s v="Website-services"/>
    <s v="Web"/>
    <s v="Debit_Card"/>
    <n v="816"/>
    <n v="78383"/>
    <n v="16"/>
    <n v="398.5"/>
    <n v="2563.25"/>
    <n v="73"/>
    <n v="1"/>
    <x v="2"/>
    <x v="1"/>
    <x v="0"/>
  </r>
  <r>
    <n v="19740"/>
    <s v="F04E836A"/>
    <s v="2021-03-22 14:31:58"/>
    <s v="Website-services"/>
    <s v="Web"/>
    <s v="Wallet"/>
    <n v="529"/>
    <n v="75827"/>
    <n v="15"/>
    <n v="962.5"/>
    <n v="2336.75"/>
    <n v="56"/>
    <n v="0"/>
    <x v="3"/>
    <x v="0"/>
    <x v="1"/>
  </r>
  <r>
    <n v="19091"/>
    <s v="ED7B4B2E"/>
    <s v="2021-05-23 07:23:37"/>
    <s v="Electronics"/>
    <s v="Mobile"/>
    <s v="Netbanking"/>
    <n v="546"/>
    <n v="64102"/>
    <n v="4"/>
    <n v="772.5"/>
    <n v="3510.5"/>
    <n v="54"/>
    <n v="3"/>
    <x v="0"/>
    <x v="1"/>
    <x v="0"/>
  </r>
  <r>
    <n v="19288"/>
    <s v="8CE3AA87"/>
    <s v="2021-04-13 01:28:47"/>
    <s v="Website-services"/>
    <s v="Mobile"/>
    <s v="Debit_Card"/>
    <n v="508"/>
    <n v="39942"/>
    <n v="7"/>
    <n v="288"/>
    <n v="5692"/>
    <n v="73"/>
    <n v="2"/>
    <x v="0"/>
    <x v="0"/>
    <x v="0"/>
  </r>
  <r>
    <n v="18851"/>
    <s v="5B488061"/>
    <s v="2021-04-01 07:37:44"/>
    <s v="Website-services"/>
    <s v="Mobile"/>
    <s v="PayPal_Pay_Later"/>
    <n v="663"/>
    <n v="20603"/>
    <n v="2"/>
    <n v="133.75"/>
    <n v="7334.25"/>
    <n v="86"/>
    <n v="1"/>
    <x v="2"/>
    <x v="0"/>
    <x v="1"/>
  </r>
  <r>
    <n v="18658"/>
    <s v="ED2017A9"/>
    <s v="2021-04-25 19:10:11"/>
    <s v="Pantry"/>
    <s v="Mobile"/>
    <s v="PayPal_Pay_Later"/>
    <n v="68"/>
    <n v="49629"/>
    <n v="18"/>
    <n v="248.75"/>
    <n v="3234"/>
    <n v="91"/>
    <n v="2"/>
    <x v="2"/>
    <x v="0"/>
    <x v="1"/>
  </r>
  <r>
    <n v="20158"/>
    <s v="A02C864A"/>
    <s v="2021-03-13 06:01:44"/>
    <s v="Pantry"/>
    <s v="Web"/>
    <s v="PayPal_Pay_Later"/>
    <n v="36"/>
    <n v="33466"/>
    <n v="4"/>
    <n v="315.5"/>
    <n v="4360.25"/>
    <n v="85"/>
    <n v="1"/>
    <x v="0"/>
    <x v="0"/>
    <x v="1"/>
  </r>
  <r>
    <n v="18007"/>
    <s v="BFF50C55"/>
    <s v="2021-04-11 10:02:50"/>
    <s v="Travel"/>
    <s v="Mobile"/>
    <s v="PayPal_Credit_Card"/>
    <n v="4025"/>
    <n v="11491"/>
    <n v="46"/>
    <n v="8888.75"/>
    <n v="743"/>
    <n v="18"/>
    <n v="3"/>
    <x v="0"/>
    <x v="1"/>
    <x v="1"/>
  </r>
  <r>
    <n v="20287"/>
    <s v="83E46863"/>
    <s v="2021-03-08 10:56:57"/>
    <s v="Travel"/>
    <s v="Web"/>
    <s v="Netbanking"/>
    <n v="2084"/>
    <n v="39913"/>
    <n v="9"/>
    <n v="1291"/>
    <n v="4017"/>
    <n v="49"/>
    <n v="3"/>
    <x v="0"/>
    <x v="1"/>
    <x v="1"/>
  </r>
  <r>
    <n v="20931"/>
    <s v="21236F21"/>
    <s v="2021-04-14 02:26:36"/>
    <s v="Fashion"/>
    <s v="Mobile"/>
    <s v="PayPal_Pay_Later"/>
    <n v="155"/>
    <n v="11140"/>
    <n v="14"/>
    <n v="316.25"/>
    <n v="4762"/>
    <n v="83"/>
    <n v="1"/>
    <x v="3"/>
    <x v="0"/>
    <x v="1"/>
  </r>
  <r>
    <n v="19416"/>
    <s v="072809D3"/>
    <s v="2021-04-02 09:43:23"/>
    <s v="Website-services"/>
    <s v="Web"/>
    <s v="Netbanking"/>
    <n v="353"/>
    <n v="46416"/>
    <n v="11"/>
    <n v="444.5"/>
    <n v="4041.75"/>
    <n v="60"/>
    <n v="2"/>
    <x v="3"/>
    <x v="2"/>
    <x v="1"/>
  </r>
  <r>
    <n v="20309"/>
    <s v="7D4673FE"/>
    <s v="2021-04-09 06:21:03"/>
    <s v="Website-services"/>
    <s v="Web"/>
    <s v="Netbanking"/>
    <n v="810"/>
    <n v="68719"/>
    <n v="4"/>
    <n v="431"/>
    <n v="4551.5"/>
    <n v="60"/>
    <n v="2"/>
    <x v="0"/>
    <x v="1"/>
    <x v="1"/>
  </r>
  <r>
    <n v="21252"/>
    <s v="24DB4529"/>
    <s v="2021-04-18 09:15:06"/>
    <s v="Fashion"/>
    <s v="Mobile"/>
    <s v="PayPal_Pay_Later"/>
    <n v="165"/>
    <n v="50335"/>
    <n v="14"/>
    <n v="169.25"/>
    <n v="3228.5"/>
    <n v="80"/>
    <n v="1"/>
    <x v="2"/>
    <x v="0"/>
    <x v="0"/>
  </r>
  <r>
    <n v="18064"/>
    <s v="48DB7E53"/>
    <s v="2021-06-07 15:19:02"/>
    <s v="Electronics"/>
    <s v="Mobile"/>
    <s v="PayPal_Pay_Later"/>
    <n v="142"/>
    <n v="40560"/>
    <n v="13"/>
    <n v="415.5"/>
    <n v="4877.5"/>
    <n v="75"/>
    <n v="1"/>
    <x v="0"/>
    <x v="0"/>
    <x v="0"/>
  </r>
  <r>
    <n v="22211"/>
    <s v="7B5587DE"/>
    <s v="2021-05-05 08:08:55"/>
    <s v="Fashion"/>
    <s v="Web"/>
    <s v="Wallet"/>
    <n v="232"/>
    <n v="35057"/>
    <n v="7"/>
    <n v="1530.5"/>
    <n v="2600"/>
    <n v="56"/>
    <n v="0"/>
    <x v="0"/>
    <x v="0"/>
    <x v="0"/>
  </r>
  <r>
    <n v="18677"/>
    <s v="ADC3241D"/>
    <s v="2021-03-14 15:36:31"/>
    <s v="Fashion"/>
    <s v="Mobile"/>
    <s v="PayPal_Pay_Later"/>
    <n v="58"/>
    <n v="52789"/>
    <n v="18"/>
    <n v="84.25"/>
    <n v="3336.75"/>
    <n v="90"/>
    <n v="1"/>
    <x v="0"/>
    <x v="0"/>
    <x v="1"/>
  </r>
  <r>
    <n v="19215"/>
    <s v="303CFE80"/>
    <s v="2021-04-06 07:06:32"/>
    <s v="Travel"/>
    <s v="Mobile"/>
    <s v="PayPal_Credit_Card"/>
    <n v="4129"/>
    <n v="16893"/>
    <n v="50"/>
    <n v="9011.5"/>
    <n v="362.5"/>
    <n v="13"/>
    <n v="3"/>
    <x v="1"/>
    <x v="1"/>
    <x v="1"/>
  </r>
  <r>
    <n v="20641"/>
    <s v="A604F095"/>
    <s v="2021-05-20 11:37:00"/>
    <s v="Travel"/>
    <s v="Web"/>
    <s v="Debit_Card"/>
    <n v="3405"/>
    <n v="87947"/>
    <n v="10"/>
    <n v="295.75"/>
    <n v="4706.75"/>
    <n v="60"/>
    <n v="3"/>
    <x v="3"/>
    <x v="2"/>
    <x v="1"/>
  </r>
  <r>
    <n v="20107"/>
    <s v="53AB4E9A"/>
    <s v="2021-06-06 04:36:41"/>
    <s v="Travel"/>
    <s v="Web"/>
    <s v="Debit_Card"/>
    <n v="1837"/>
    <n v="59846"/>
    <n v="6"/>
    <n v="447.25"/>
    <n v="4329.25"/>
    <n v="66"/>
    <n v="1"/>
    <x v="1"/>
    <x v="1"/>
    <x v="1"/>
  </r>
  <r>
    <n v="18445"/>
    <s v="E557D688"/>
    <s v="2021-05-04 22:53:14"/>
    <s v="Travel"/>
    <s v="Web"/>
    <s v="Debit_Card"/>
    <n v="2144"/>
    <n v="67321"/>
    <n v="11"/>
    <n v="433.25"/>
    <n v="4017.5"/>
    <n v="67"/>
    <n v="2"/>
    <x v="1"/>
    <x v="0"/>
    <x v="0"/>
  </r>
  <r>
    <n v="19320"/>
    <s v="83F1F14B"/>
    <s v="2021-05-12 00:28:19"/>
    <s v="Travel"/>
    <s v="Mobile"/>
    <s v="PayPal_Credit_Card"/>
    <n v="2508"/>
    <n v="24511"/>
    <n v="50"/>
    <n v="1356"/>
    <n v="652"/>
    <n v="14"/>
    <n v="6"/>
    <x v="0"/>
    <x v="0"/>
    <x v="1"/>
  </r>
  <r>
    <n v="19506"/>
    <s v="40E9486A"/>
    <s v="2021-03-07 03:49:42"/>
    <s v="Website-services"/>
    <s v="Web"/>
    <s v="Netbanking"/>
    <n v="265"/>
    <n v="45165"/>
    <n v="3"/>
    <n v="882.5"/>
    <n v="2257.75"/>
    <n v="49"/>
    <n v="2"/>
    <x v="2"/>
    <x v="0"/>
    <x v="1"/>
  </r>
  <r>
    <n v="21215"/>
    <s v="226AA0D4"/>
    <s v="2021-05-20 15:05:40"/>
    <s v="Fashion"/>
    <s v="Web"/>
    <s v="PayPal_Pay_Later"/>
    <n v="142"/>
    <n v="65988"/>
    <n v="14"/>
    <n v="222.25"/>
    <n v="3745"/>
    <n v="87"/>
    <n v="1"/>
    <x v="3"/>
    <x v="0"/>
    <x v="1"/>
  </r>
  <r>
    <n v="21814"/>
    <s v="1BE71313"/>
    <s v="2021-03-15 03:39:33"/>
    <s v="Pantry"/>
    <s v="Mobile"/>
    <s v="PayPal_Pay_Later"/>
    <n v="28"/>
    <n v="13412"/>
    <n v="15"/>
    <n v="385.75"/>
    <n v="5429.75"/>
    <n v="94"/>
    <n v="1"/>
    <x v="3"/>
    <x v="1"/>
    <x v="1"/>
  </r>
  <r>
    <n v="18116"/>
    <s v="FF932072"/>
    <s v="2021-03-06 17:19:04"/>
    <s v="Website-services"/>
    <s v="Mobile"/>
    <s v="PayPal_Pay_Later"/>
    <n v="302"/>
    <n v="57599"/>
    <n v="11"/>
    <n v="145.5"/>
    <n v="5814.5"/>
    <n v="93"/>
    <n v="2"/>
    <x v="0"/>
    <x v="0"/>
    <x v="1"/>
  </r>
  <r>
    <n v="18642"/>
    <s v="C603E0BF"/>
    <s v="2021-04-21 05:31:16"/>
    <s v="Electronics"/>
    <s v="Web"/>
    <s v="Wallet"/>
    <n v="664"/>
    <n v="75000"/>
    <n v="12"/>
    <n v="1455.75"/>
    <n v="2541"/>
    <n v="70"/>
    <n v="0"/>
    <x v="2"/>
    <x v="0"/>
    <x v="1"/>
  </r>
  <r>
    <n v="20298"/>
    <s v="43AC098B"/>
    <s v="2021-05-01 03:56:31"/>
    <s v="Fashion"/>
    <s v="Mobile"/>
    <s v="PayPal_Pay_Later"/>
    <n v="177"/>
    <n v="84518"/>
    <n v="7"/>
    <n v="59.25"/>
    <n v="3674"/>
    <n v="87"/>
    <n v="2"/>
    <x v="3"/>
    <x v="0"/>
    <x v="0"/>
  </r>
  <r>
    <n v="20927"/>
    <s v="593E568C"/>
    <s v="2021-03-29 07:22:50"/>
    <s v="Electronics"/>
    <s v="Web"/>
    <s v="Netbanking"/>
    <n v="293"/>
    <n v="18522"/>
    <n v="3"/>
    <n v="1397"/>
    <n v="2350.75"/>
    <n v="51"/>
    <n v="2"/>
    <x v="0"/>
    <x v="0"/>
    <x v="1"/>
  </r>
  <r>
    <n v="19198"/>
    <s v="D2170600"/>
    <s v="2021-03-25 08:38:59"/>
    <s v="Travel"/>
    <s v="Web"/>
    <s v="Debit_Card"/>
    <n v="1103"/>
    <n v="27472"/>
    <n v="7"/>
    <n v="250"/>
    <n v="3005.25"/>
    <n v="67"/>
    <n v="1"/>
    <x v="0"/>
    <x v="1"/>
    <x v="1"/>
  </r>
  <r>
    <n v="17778"/>
    <s v="977D72F9"/>
    <s v="2021-04-15 13:27:13"/>
    <s v="Fashion"/>
    <s v="Mobile"/>
    <s v="PayPal_Pay_Later"/>
    <n v="212"/>
    <n v="75295"/>
    <n v="4"/>
    <n v="439.25"/>
    <n v="5218.5"/>
    <n v="99"/>
    <n v="1"/>
    <x v="0"/>
    <x v="0"/>
    <x v="1"/>
  </r>
  <r>
    <n v="19467"/>
    <s v="4D16440D"/>
    <s v="2021-05-10 06:58:35"/>
    <s v="Website-services"/>
    <s v="Web"/>
    <s v="Wallet"/>
    <n v="231"/>
    <n v="23642"/>
    <n v="8"/>
    <n v="624.5"/>
    <n v="2847.5"/>
    <n v="50"/>
    <n v="0"/>
    <x v="0"/>
    <x v="0"/>
    <x v="0"/>
  </r>
  <r>
    <n v="18000"/>
    <s v="CF80DACC"/>
    <s v="2021-03-09 04:45:30"/>
    <s v="Fashion"/>
    <s v="Web"/>
    <s v="Netbanking"/>
    <n v="222"/>
    <n v="11491"/>
    <n v="3"/>
    <n v="516.75"/>
    <n v="2737.25"/>
    <n v="56"/>
    <n v="3"/>
    <x v="0"/>
    <x v="0"/>
    <x v="1"/>
  </r>
  <r>
    <n v="21585"/>
    <s v="1768517A"/>
    <s v="2021-06-02 03:31:34"/>
    <s v="Pantry"/>
    <s v="Mobile"/>
    <s v="PayPal_Pay_Later"/>
    <n v="112"/>
    <n v="75000"/>
    <n v="13"/>
    <n v="170.75"/>
    <n v="3481.5"/>
    <n v="95"/>
    <n v="1"/>
    <x v="3"/>
    <x v="0"/>
    <x v="1"/>
  </r>
  <r>
    <n v="17550"/>
    <s v="FF66D5BA"/>
    <s v="2021-06-09 16:01:10"/>
    <s v="Fashion"/>
    <s v="Mobile"/>
    <s v="PayPal_Pay_Later"/>
    <n v="193"/>
    <n v="45540"/>
    <n v="5"/>
    <n v="287"/>
    <n v="5572.5"/>
    <n v="80"/>
    <n v="2"/>
    <x v="0"/>
    <x v="1"/>
    <x v="0"/>
  </r>
  <r>
    <n v="21875"/>
    <s v="278F874E"/>
    <s v="2021-04-10 14:16:47"/>
    <s v="Fashion"/>
    <s v="Web"/>
    <s v="PayPal_Pay_Later"/>
    <n v="76"/>
    <n v="27800"/>
    <n v="3"/>
    <n v="427.25"/>
    <n v="6845.25"/>
    <n v="83"/>
    <n v="2"/>
    <x v="3"/>
    <x v="0"/>
    <x v="1"/>
  </r>
  <r>
    <n v="18377"/>
    <s v="2C72ED2F"/>
    <s v="2021-04-03 17:27:10"/>
    <s v="Website-services"/>
    <s v="Web"/>
    <s v="Wallet"/>
    <n v="322"/>
    <n v="45036"/>
    <n v="14"/>
    <n v="662.75"/>
    <n v="2470.75"/>
    <n v="58"/>
    <n v="1"/>
    <x v="2"/>
    <x v="0"/>
    <x v="0"/>
  </r>
  <r>
    <n v="20858"/>
    <s v="3A20F3DF"/>
    <s v="2021-04-26 07:09:31"/>
    <s v="Fashion"/>
    <s v="Mobile"/>
    <s v="PayPal_Pay_Later"/>
    <n v="122"/>
    <n v="51687"/>
    <n v="11"/>
    <n v="376.75"/>
    <n v="5502.25"/>
    <n v="97"/>
    <n v="1"/>
    <x v="0"/>
    <x v="0"/>
    <x v="0"/>
  </r>
  <r>
    <n v="17774"/>
    <s v="79006FDA"/>
    <s v="2021-03-22 12:46:04"/>
    <s v="Electronics"/>
    <s v="Web"/>
    <s v="Wallet"/>
    <n v="416"/>
    <n v="20202"/>
    <n v="15"/>
    <n v="898"/>
    <n v="2819.75"/>
    <n v="56"/>
    <n v="0"/>
    <x v="2"/>
    <x v="1"/>
    <x v="1"/>
  </r>
  <r>
    <n v="18536"/>
    <s v="C09B9E71"/>
    <s v="2021-04-04 03:19:11"/>
    <s v="Travel"/>
    <s v="Mobile"/>
    <s v="PayPal_Credit_Card"/>
    <n v="4334"/>
    <n v="76866"/>
    <n v="34"/>
    <n v="9285"/>
    <n v="650.25"/>
    <n v="19"/>
    <n v="6"/>
    <x v="1"/>
    <x v="1"/>
    <x v="0"/>
  </r>
  <r>
    <n v="18174"/>
    <s v="24AA5821"/>
    <s v="2021-03-13 18:18:01"/>
    <s v="Travel"/>
    <s v="Mobile"/>
    <s v="PayPal_Credit_Card"/>
    <n v="4636"/>
    <n v="56271"/>
    <n v="46"/>
    <n v="3744.75"/>
    <n v="622"/>
    <n v="22"/>
    <n v="3"/>
    <x v="1"/>
    <x v="0"/>
    <x v="0"/>
  </r>
  <r>
    <n v="21554"/>
    <s v="D9B95A19"/>
    <s v="2021-05-22 08:29:10"/>
    <s v="Travel"/>
    <s v="Web"/>
    <s v="PayPal_Credit_Card"/>
    <n v="4401"/>
    <n v="27387"/>
    <n v="36"/>
    <n v="3244"/>
    <n v="654.75"/>
    <n v="15"/>
    <n v="6"/>
    <x v="1"/>
    <x v="0"/>
    <x v="1"/>
  </r>
  <r>
    <n v="18048"/>
    <s v="6DF25DE1"/>
    <s v="2021-05-27 07:16:59"/>
    <s v="Fashion"/>
    <s v="Mobile"/>
    <s v="PayPal_Pay_Later"/>
    <n v="76"/>
    <n v="86757"/>
    <n v="18"/>
    <n v="377.5"/>
    <n v="5636.5"/>
    <n v="77"/>
    <n v="1"/>
    <x v="2"/>
    <x v="1"/>
    <x v="0"/>
  </r>
  <r>
    <n v="21804"/>
    <s v="9D0AA606"/>
    <s v="2021-05-07 10:56:53"/>
    <s v="Travel"/>
    <s v="Mobile"/>
    <s v="PayPal_Credit_Card"/>
    <n v="4205"/>
    <n v="59950"/>
    <n v="53"/>
    <n v="8679.5"/>
    <n v="444.75"/>
    <n v="16"/>
    <n v="3"/>
    <x v="1"/>
    <x v="1"/>
    <x v="1"/>
  </r>
  <r>
    <n v="19801"/>
    <s v="17A7F615"/>
    <s v="2021-04-07 11:40:01"/>
    <s v="Travel"/>
    <s v="Web"/>
    <s v="PayPal_Credit_Card"/>
    <n v="4167"/>
    <n v="66544"/>
    <n v="60"/>
    <n v="10098"/>
    <n v="604.75"/>
    <n v="13"/>
    <n v="3"/>
    <x v="1"/>
    <x v="0"/>
    <x v="1"/>
  </r>
  <r>
    <n v="18392"/>
    <s v="DA923E56"/>
    <s v="2021-05-16 06:05:12"/>
    <s v="Pantry"/>
    <s v="Mobile"/>
    <s v="PayPal_Pay_Later"/>
    <n v="31"/>
    <n v="11140"/>
    <n v="16"/>
    <n v="127.25"/>
    <n v="5982.25"/>
    <n v="80"/>
    <n v="2"/>
    <x v="0"/>
    <x v="0"/>
    <x v="0"/>
  </r>
  <r>
    <n v="17632"/>
    <s v="6383E29C"/>
    <s v="2021-04-09 15:31:23"/>
    <s v="Travel"/>
    <s v="Web"/>
    <s v="Debit_Card"/>
    <n v="3537"/>
    <n v="36736"/>
    <n v="23"/>
    <n v="547.5"/>
    <n v="5034.75"/>
    <n v="52"/>
    <n v="1"/>
    <x v="3"/>
    <x v="2"/>
    <x v="1"/>
  </r>
  <r>
    <n v="21249"/>
    <s v="15683301"/>
    <s v="2021-05-22 17:23:21"/>
    <s v="Fashion"/>
    <s v="Mobile"/>
    <s v="PayPal_Pay_Later"/>
    <n v="169"/>
    <n v="80507"/>
    <n v="16"/>
    <n v="353.25"/>
    <n v="5668.25"/>
    <n v="87"/>
    <n v="2"/>
    <x v="3"/>
    <x v="1"/>
    <x v="1"/>
  </r>
  <r>
    <n v="18759"/>
    <s v="5E55BF0A"/>
    <s v="2021-05-17 17:29:55"/>
    <s v="Website-services"/>
    <s v="Mobile"/>
    <s v="PayPal_Pay_Later"/>
    <n v="846"/>
    <n v="87441"/>
    <n v="18"/>
    <n v="171.5"/>
    <n v="3591.25"/>
    <n v="89"/>
    <n v="2"/>
    <x v="3"/>
    <x v="0"/>
    <x v="1"/>
  </r>
  <r>
    <n v="22204"/>
    <s v="9208D2EC"/>
    <s v="2021-06-07 03:05:50"/>
    <s v="Electronics"/>
    <s v="Web"/>
    <s v="Wallet"/>
    <n v="280"/>
    <n v="62066"/>
    <n v="14"/>
    <n v="413.25"/>
    <n v="2611.75"/>
    <n v="58"/>
    <n v="1"/>
    <x v="0"/>
    <x v="1"/>
    <x v="0"/>
  </r>
  <r>
    <n v="19824"/>
    <s v="8EA07026"/>
    <s v="2021-04-16 11:11:52"/>
    <s v="Travel"/>
    <s v="POS"/>
    <s v="PayPal_Cobrand_Card"/>
    <n v="3384"/>
    <n v="49090"/>
    <n v="31"/>
    <n v="3589.75"/>
    <n v="621.75"/>
    <n v="7"/>
    <n v="7"/>
    <x v="0"/>
    <x v="0"/>
    <x v="0"/>
  </r>
  <r>
    <n v="22047"/>
    <s v="AE7BCEC1"/>
    <s v="2021-05-07 11:07:14"/>
    <s v="Fashion"/>
    <s v="Mobile"/>
    <s v="PayPal_Pay_Later"/>
    <n v="214"/>
    <n v="28565"/>
    <n v="12"/>
    <n v="401"/>
    <n v="4892"/>
    <n v="77"/>
    <n v="2"/>
    <x v="2"/>
    <x v="0"/>
    <x v="1"/>
  </r>
  <r>
    <n v="20159"/>
    <s v="2D672BD4"/>
    <s v="2021-05-12 17:12:44"/>
    <s v="Pantry"/>
    <s v="Mobile"/>
    <s v="PayPal_Pay_Later"/>
    <n v="99"/>
    <n v="68709"/>
    <n v="17"/>
    <n v="379.25"/>
    <n v="6389.5"/>
    <n v="95"/>
    <n v="2"/>
    <x v="2"/>
    <x v="1"/>
    <x v="1"/>
  </r>
  <r>
    <n v="19125"/>
    <s v="4235CE91"/>
    <s v="2021-04-16 02:38:14"/>
    <s v="Electronics"/>
    <s v="Mobile"/>
    <s v="PayPal_Credit_Card"/>
    <n v="1183"/>
    <n v="12130"/>
    <n v="48"/>
    <n v="9367.25"/>
    <n v="848"/>
    <n v="15"/>
    <n v="6"/>
    <x v="1"/>
    <x v="1"/>
    <x v="0"/>
  </r>
  <r>
    <n v="21975"/>
    <s v="0F43C4EC"/>
    <s v="2021-04-25 03:45:23"/>
    <s v="Pantry"/>
    <s v="Mobile"/>
    <s v="PayPal_Pay_Later"/>
    <n v="22"/>
    <n v="11267"/>
    <n v="13"/>
    <n v="256.5"/>
    <n v="6231.25"/>
    <n v="87"/>
    <n v="1"/>
    <x v="2"/>
    <x v="0"/>
    <x v="1"/>
  </r>
  <r>
    <n v="20767"/>
    <s v="8B9B6213"/>
    <s v="2021-04-15 06:38:38"/>
    <s v="Website-services"/>
    <s v="Web"/>
    <s v="PayPal_Pay_Later"/>
    <n v="192"/>
    <n v="64063"/>
    <n v="3"/>
    <n v="368.5"/>
    <n v="7495.75"/>
    <n v="90"/>
    <n v="1"/>
    <x v="2"/>
    <x v="1"/>
    <x v="1"/>
  </r>
  <r>
    <n v="18891"/>
    <s v="6235D54C"/>
    <s v="2021-03-02 08:37:51"/>
    <s v="Website-services"/>
    <s v="Mobile"/>
    <s v="PayPal_Pay_Later"/>
    <n v="332"/>
    <n v="45540"/>
    <n v="5"/>
    <n v="266"/>
    <n v="4214.25"/>
    <n v="87"/>
    <n v="2"/>
    <x v="3"/>
    <x v="2"/>
    <x v="1"/>
  </r>
  <r>
    <n v="21647"/>
    <s v="FB91804A"/>
    <s v="2021-05-01 05:08:31"/>
    <s v="Travel"/>
    <s v="Web"/>
    <s v="Debit_Card"/>
    <n v="2199"/>
    <n v="47431"/>
    <n v="3"/>
    <n v="580.5"/>
    <n v="5147"/>
    <n v="76"/>
    <n v="1"/>
    <x v="0"/>
    <x v="0"/>
    <x v="1"/>
  </r>
  <r>
    <n v="18436"/>
    <s v="3270331D"/>
    <s v="2021-06-04 00:48:02"/>
    <s v="Travel"/>
    <s v="Web"/>
    <s v="Debit_Card"/>
    <n v="3611"/>
    <n v="87871"/>
    <n v="18"/>
    <n v="515.5"/>
    <n v="4144.5"/>
    <n v="66"/>
    <n v="1"/>
    <x v="0"/>
    <x v="0"/>
    <x v="0"/>
  </r>
  <r>
    <n v="17699"/>
    <s v="C142589F"/>
    <s v="2021-03-02 05:00:39"/>
    <s v="Fashion"/>
    <s v="Mobile"/>
    <s v="PayPal_Pay_Later"/>
    <n v="246"/>
    <n v="51687"/>
    <n v="8"/>
    <n v="150"/>
    <n v="6826.75"/>
    <n v="97"/>
    <n v="2"/>
    <x v="3"/>
    <x v="0"/>
    <x v="0"/>
  </r>
  <r>
    <n v="17547"/>
    <s v="27B6BC2F"/>
    <s v="2021-04-30 22:27:16"/>
    <s v="Fashion"/>
    <s v="Web"/>
    <s v="PayPal_Pay_Later"/>
    <n v="87"/>
    <n v="28163"/>
    <n v="15"/>
    <n v="167.5"/>
    <n v="5558.75"/>
    <n v="80"/>
    <n v="2"/>
    <x v="0"/>
    <x v="0"/>
    <x v="1"/>
  </r>
  <r>
    <n v="20954"/>
    <s v="5AB942BD"/>
    <s v="2021-03-13 16:36:18"/>
    <s v="Travel"/>
    <s v="Web"/>
    <s v="Netbanking"/>
    <n v="1661"/>
    <n v="64063"/>
    <n v="5"/>
    <n v="887.25"/>
    <n v="3603.5"/>
    <n v="44"/>
    <n v="2"/>
    <x v="2"/>
    <x v="1"/>
    <x v="1"/>
  </r>
  <r>
    <n v="20708"/>
    <s v="FDFD4C32"/>
    <s v="2021-04-22 04:14:29"/>
    <s v="Travel"/>
    <s v="Web"/>
    <s v="Debit_Card"/>
    <n v="3218"/>
    <n v="84481"/>
    <n v="5"/>
    <n v="301.5"/>
    <n v="4407.5"/>
    <n v="58"/>
    <n v="1"/>
    <x v="0"/>
    <x v="1"/>
    <x v="0"/>
  </r>
  <r>
    <n v="21022"/>
    <s v="07182536"/>
    <s v="2021-03-13 06:15:39"/>
    <s v="Pantry"/>
    <s v="Mobile"/>
    <s v="PayPal_Pay_Later"/>
    <n v="126"/>
    <n v="39552"/>
    <n v="16"/>
    <n v="106.25"/>
    <n v="7430.75"/>
    <n v="99"/>
    <n v="2"/>
    <x v="3"/>
    <x v="1"/>
    <x v="0"/>
  </r>
  <r>
    <n v="20206"/>
    <s v="16D7C8F4"/>
    <s v="2021-04-21 17:39:32"/>
    <s v="Travel"/>
    <s v="Web"/>
    <s v="Debit_Card"/>
    <n v="3810"/>
    <n v="58875"/>
    <n v="21"/>
    <n v="446.5"/>
    <n v="4178.75"/>
    <n v="56"/>
    <n v="3"/>
    <x v="0"/>
    <x v="0"/>
    <x v="0"/>
  </r>
  <r>
    <n v="20668"/>
    <s v="188DBCFF"/>
    <s v="2021-03-04 16:46:47"/>
    <s v="Travel"/>
    <s v="Mobile"/>
    <s v="PayPal_Credit_Card"/>
    <n v="1155"/>
    <n v="67321"/>
    <n v="45"/>
    <n v="10084.25"/>
    <n v="547.5"/>
    <n v="18"/>
    <n v="6"/>
    <x v="1"/>
    <x v="1"/>
    <x v="1"/>
  </r>
  <r>
    <n v="21492"/>
    <s v="0D21767F"/>
    <s v="2021-03-13 17:54:11"/>
    <s v="Others"/>
    <s v="Web"/>
    <s v="PayPal_Credit_Card"/>
    <n v="4689"/>
    <n v="67518"/>
    <n v="36"/>
    <n v="9117.5"/>
    <n v="357"/>
    <n v="19"/>
    <n v="5"/>
    <x v="1"/>
    <x v="1"/>
    <x v="1"/>
  </r>
  <r>
    <n v="18967"/>
    <s v="70943C63"/>
    <s v="2021-04-29 15:45:24"/>
    <s v="Pantry"/>
    <s v="Mobile"/>
    <s v="PayPal_Pay_Later"/>
    <n v="95"/>
    <n v="37443"/>
    <n v="18"/>
    <n v="282.25"/>
    <n v="7399.25"/>
    <n v="100"/>
    <n v="1"/>
    <x v="0"/>
    <x v="0"/>
    <x v="0"/>
  </r>
  <r>
    <n v="18367"/>
    <s v="46EC7936"/>
    <s v="2021-05-20 10:27:07"/>
    <s v="Travel"/>
    <s v="Web"/>
    <s v="Debit_Card"/>
    <n v="3683"/>
    <n v="88106"/>
    <n v="12"/>
    <n v="256.75"/>
    <n v="3560.75"/>
    <n v="84"/>
    <n v="3"/>
    <x v="0"/>
    <x v="1"/>
    <x v="0"/>
  </r>
  <r>
    <n v="20653"/>
    <s v="02461402"/>
    <s v="2021-03-22 02:08:39"/>
    <s v="Fashion"/>
    <s v="Web"/>
    <s v="PayPal_Pay_Later"/>
    <n v="92"/>
    <n v="77271"/>
    <n v="4"/>
    <n v="252"/>
    <n v="4829.5"/>
    <n v="94"/>
    <n v="1"/>
    <x v="0"/>
    <x v="1"/>
    <x v="0"/>
  </r>
  <r>
    <n v="21526"/>
    <s v="52E484FE"/>
    <s v="2021-04-11 12:56:32"/>
    <s v="Website-services"/>
    <s v="Web"/>
    <s v="Wallet"/>
    <n v="785"/>
    <n v="52841"/>
    <n v="6"/>
    <n v="1446"/>
    <n v="2296"/>
    <n v="55"/>
    <n v="1"/>
    <x v="3"/>
    <x v="1"/>
    <x v="1"/>
  </r>
  <r>
    <n v="21302"/>
    <s v="A01041DA"/>
    <s v="2021-04-17 10:41:41"/>
    <s v="Travel"/>
    <s v="Mobile"/>
    <s v="PayPal_Credit_Card"/>
    <n v="4302"/>
    <n v="72039"/>
    <n v="47"/>
    <n v="10006.75"/>
    <n v="654.75"/>
    <n v="11"/>
    <n v="5"/>
    <x v="1"/>
    <x v="1"/>
    <x v="0"/>
  </r>
  <r>
    <n v="18331"/>
    <s v="24D58BF6"/>
    <s v="2021-03-29 13:56:44"/>
    <s v="Fashion"/>
    <s v="Web"/>
    <s v="Wallet"/>
    <n v="247"/>
    <n v="31336"/>
    <n v="18"/>
    <n v="1425.25"/>
    <n v="2594.75"/>
    <n v="70"/>
    <n v="0"/>
    <x v="0"/>
    <x v="0"/>
    <x v="0"/>
  </r>
  <r>
    <n v="20998"/>
    <s v="B925AAF1"/>
    <s v="2021-06-01 00:42:42"/>
    <s v="Fashion"/>
    <s v="Mobile"/>
    <s v="PayPal_Pay_Later"/>
    <n v="194"/>
    <n v="40402"/>
    <n v="18"/>
    <n v="182"/>
    <n v="3525.75"/>
    <n v="81"/>
    <n v="1"/>
    <x v="2"/>
    <x v="1"/>
    <x v="1"/>
  </r>
  <r>
    <n v="22151"/>
    <s v="A0DABE47"/>
    <s v="2021-05-23 08:54:44"/>
    <s v="Fashion"/>
    <s v="Web"/>
    <s v="Wallet"/>
    <n v="231"/>
    <n v="70985"/>
    <n v="12"/>
    <n v="1919.75"/>
    <n v="2474"/>
    <n v="51"/>
    <n v="1"/>
    <x v="0"/>
    <x v="0"/>
    <x v="0"/>
  </r>
  <r>
    <n v="20186"/>
    <s v="4BBBB310"/>
    <s v="2021-05-16 14:42:45"/>
    <s v="Electronics"/>
    <s v="Web"/>
    <s v="Netbanking"/>
    <n v="1148"/>
    <n v="18108"/>
    <n v="1"/>
    <n v="1202.75"/>
    <n v="4383.25"/>
    <n v="63"/>
    <n v="3"/>
    <x v="0"/>
    <x v="0"/>
    <x v="0"/>
  </r>
  <r>
    <n v="21728"/>
    <s v="3F171F71"/>
    <s v="2021-05-08 10:40:17"/>
    <s v="Others"/>
    <s v="Web"/>
    <s v="Wallet"/>
    <n v="871"/>
    <n v="82157"/>
    <n v="11"/>
    <n v="619.75"/>
    <n v="2902.25"/>
    <n v="58"/>
    <n v="1"/>
    <x v="0"/>
    <x v="1"/>
    <x v="0"/>
  </r>
  <r>
    <n v="22016"/>
    <s v="561B7D6F"/>
    <s v="2021-05-22 05:30:29"/>
    <s v="Travel"/>
    <s v="Web"/>
    <s v="Debit_Card"/>
    <n v="2904"/>
    <n v="20119"/>
    <n v="22"/>
    <n v="582.5"/>
    <n v="2990.75"/>
    <n v="70"/>
    <n v="2"/>
    <x v="3"/>
    <x v="1"/>
    <x v="1"/>
  </r>
  <r>
    <n v="20742"/>
    <s v="D37C2336"/>
    <s v="2021-04-14 11:47:13"/>
    <s v="Website-services"/>
    <s v="Mobile"/>
    <s v="Netbanking"/>
    <n v="279"/>
    <n v="48846"/>
    <n v="10"/>
    <n v="1345.5"/>
    <n v="4565.25"/>
    <n v="65"/>
    <n v="2"/>
    <x v="3"/>
    <x v="1"/>
    <x v="1"/>
  </r>
  <r>
    <n v="21757"/>
    <s v="C4E632E5"/>
    <s v="2021-04-30 22:29:42"/>
    <s v="Travel"/>
    <s v="Web"/>
    <s v="Debit_Card"/>
    <n v="2271"/>
    <n v="77196"/>
    <n v="19"/>
    <n v="291.5"/>
    <n v="2596.5"/>
    <n v="53"/>
    <n v="2"/>
    <x v="1"/>
    <x v="1"/>
    <x v="0"/>
  </r>
  <r>
    <n v="18682"/>
    <s v="9F0B3F15"/>
    <s v="2021-03-30 07:44:41"/>
    <s v="Website-services"/>
    <s v="Web"/>
    <s v="PayPal_Pay_Later"/>
    <n v="461"/>
    <n v="23498"/>
    <n v="17"/>
    <n v="367.5"/>
    <n v="7384"/>
    <n v="85"/>
    <n v="1"/>
    <x v="2"/>
    <x v="0"/>
    <x v="1"/>
  </r>
  <r>
    <n v="21473"/>
    <s v="BB0779C8"/>
    <s v="2021-05-26 22:59:22"/>
    <s v="Travel"/>
    <s v="POS"/>
    <s v="PayPal_Cobrand_Card"/>
    <n v="2990"/>
    <n v="19735"/>
    <n v="37"/>
    <n v="2868.75"/>
    <n v="719.25"/>
    <n v="24"/>
    <n v="6"/>
    <x v="2"/>
    <x v="1"/>
    <x v="1"/>
  </r>
  <r>
    <n v="18992"/>
    <s v="CF5B44C1"/>
    <s v="2021-04-11 02:39:37"/>
    <s v="Fashion"/>
    <s v="Mobile"/>
    <s v="PayPal_Pay_Later"/>
    <n v="161"/>
    <n v="34196"/>
    <n v="4"/>
    <n v="383"/>
    <n v="3263.75"/>
    <n v="77"/>
    <n v="1"/>
    <x v="0"/>
    <x v="0"/>
    <x v="0"/>
  </r>
  <r>
    <n v="21918"/>
    <s v="32C41548"/>
    <s v="2021-04-15 23:43:41"/>
    <s v="Website-services"/>
    <s v="Web"/>
    <s v="Wallet"/>
    <n v="772"/>
    <n v="89150"/>
    <n v="11"/>
    <n v="773.5"/>
    <n v="2987.5"/>
    <n v="70"/>
    <n v="0"/>
    <x v="0"/>
    <x v="0"/>
    <x v="0"/>
  </r>
  <r>
    <n v="19803"/>
    <s v="1AF8F50A"/>
    <s v="2021-04-25 22:45:23"/>
    <s v="Travel"/>
    <s v="Web"/>
    <s v="PayPal_Credit_Card"/>
    <n v="1707"/>
    <n v="45036"/>
    <n v="37"/>
    <n v="1679.75"/>
    <n v="310.5"/>
    <n v="11"/>
    <n v="6"/>
    <x v="0"/>
    <x v="0"/>
    <x v="1"/>
  </r>
  <r>
    <n v="19518"/>
    <s v="420FD31A"/>
    <s v="2021-03-05 14:09:40"/>
    <s v="Fashion"/>
    <s v="Mobile"/>
    <s v="PayPal_Pay_Later"/>
    <n v="217"/>
    <n v="33130"/>
    <n v="8"/>
    <n v="182"/>
    <n v="7353.5"/>
    <n v="81"/>
    <n v="1"/>
    <x v="2"/>
    <x v="0"/>
    <x v="1"/>
  </r>
  <r>
    <n v="22005"/>
    <s v="B20004E1"/>
    <s v="2021-04-29 11:23:29"/>
    <s v="Travel"/>
    <s v="Mobile"/>
    <s v="PayPal_Credit_Card"/>
    <n v="1178"/>
    <n v="79967"/>
    <n v="47"/>
    <n v="10042.25"/>
    <n v="822.75"/>
    <n v="16"/>
    <n v="4"/>
    <x v="1"/>
    <x v="0"/>
    <x v="0"/>
  </r>
  <r>
    <n v="18765"/>
    <s v="6296F135"/>
    <s v="2021-05-16 01:44:13"/>
    <s v="Electronics"/>
    <s v="Web"/>
    <s v="Wallet"/>
    <n v="898"/>
    <n v="46416"/>
    <n v="6"/>
    <n v="947.75"/>
    <n v="2692.5"/>
    <n v="62"/>
    <n v="1"/>
    <x v="0"/>
    <x v="0"/>
    <x v="1"/>
  </r>
  <r>
    <n v="21598"/>
    <s v="54BD9C48"/>
    <s v="2021-03-12 14:56:28"/>
    <s v="Fashion"/>
    <s v="Mobile"/>
    <s v="PayPal_Pay_Later"/>
    <n v="151"/>
    <n v="45036"/>
    <n v="12"/>
    <n v="74.75"/>
    <n v="6544"/>
    <n v="100"/>
    <n v="2"/>
    <x v="0"/>
    <x v="1"/>
    <x v="0"/>
  </r>
  <r>
    <n v="17992"/>
    <s v="ADE88326"/>
    <s v="2021-03-28 22:48:49"/>
    <s v="Travel"/>
    <s v="Web"/>
    <s v="Debit_Card"/>
    <n v="3003"/>
    <n v="75827"/>
    <n v="7"/>
    <n v="332.5"/>
    <n v="5538.5"/>
    <n v="65"/>
    <n v="3"/>
    <x v="2"/>
    <x v="1"/>
    <x v="0"/>
  </r>
  <r>
    <n v="20200"/>
    <s v="B9076526"/>
    <s v="2021-05-21 18:30:14"/>
    <s v="Travel"/>
    <s v="Mobile"/>
    <s v="PayPal_Cobrand_Card"/>
    <n v="3016"/>
    <n v="89136"/>
    <n v="36"/>
    <n v="3332.25"/>
    <n v="833"/>
    <n v="24"/>
    <n v="4"/>
    <x v="0"/>
    <x v="0"/>
    <x v="1"/>
  </r>
  <r>
    <n v="20118"/>
    <s v="E6EE663F"/>
    <s v="2021-04-07 17:49:29"/>
    <s v="Travel"/>
    <s v="Web"/>
    <s v="Debit_Card"/>
    <n v="3278"/>
    <n v="85291"/>
    <n v="16"/>
    <n v="271"/>
    <n v="4593.5"/>
    <n v="85"/>
    <n v="2"/>
    <x v="2"/>
    <x v="0"/>
    <x v="0"/>
  </r>
  <r>
    <n v="17840"/>
    <s v="EC98420B"/>
    <s v="2021-06-07 19:30:44"/>
    <s v="Fashion"/>
    <s v="Mobile"/>
    <s v="Netbanking"/>
    <n v="243"/>
    <n v="59950"/>
    <n v="10"/>
    <n v="708.25"/>
    <n v="2428.75"/>
    <n v="46"/>
    <n v="1"/>
    <x v="0"/>
    <x v="1"/>
    <x v="0"/>
  </r>
  <r>
    <n v="19973"/>
    <s v="A83001E5"/>
    <s v="2021-06-02 12:50:59"/>
    <s v="Fashion"/>
    <s v="Mobile"/>
    <s v="PayPal_Pay_Later"/>
    <n v="108"/>
    <n v="45320"/>
    <n v="3"/>
    <n v="293.25"/>
    <n v="4806.75"/>
    <n v="87"/>
    <n v="1"/>
    <x v="3"/>
    <x v="0"/>
    <x v="1"/>
  </r>
  <r>
    <n v="18468"/>
    <s v="D829B25F"/>
    <s v="2021-03-12 16:20:09"/>
    <s v="Website-services"/>
    <s v="Mobile"/>
    <s v="PayPal_Pay_Later"/>
    <n v="667"/>
    <n v="63496"/>
    <n v="3"/>
    <n v="224"/>
    <n v="4383"/>
    <n v="95"/>
    <n v="1"/>
    <x v="3"/>
    <x v="0"/>
    <x v="1"/>
  </r>
  <r>
    <n v="20885"/>
    <s v="50568CEA"/>
    <s v="2021-05-12 13:24:42"/>
    <s v="Electronics"/>
    <s v="Mobile"/>
    <s v="PayPal_Pay_Later"/>
    <n v="234"/>
    <n v="56992"/>
    <n v="16"/>
    <n v="186.75"/>
    <n v="4114"/>
    <n v="95"/>
    <n v="2"/>
    <x v="2"/>
    <x v="0"/>
    <x v="0"/>
  </r>
  <r>
    <n v="19167"/>
    <s v="B22A5B12"/>
    <s v="2021-04-09 11:25:35"/>
    <s v="Travel"/>
    <s v="Web"/>
    <s v="PayPal_Cobrand_Card"/>
    <n v="3977"/>
    <n v="40496"/>
    <n v="26"/>
    <n v="3844.5"/>
    <n v="538.5"/>
    <n v="14"/>
    <n v="8"/>
    <x v="0"/>
    <x v="0"/>
    <x v="1"/>
  </r>
  <r>
    <n v="19190"/>
    <s v="D9586510"/>
    <s v="2021-03-24 04:22:20"/>
    <s v="Travel"/>
    <s v="Web"/>
    <s v="Wallet"/>
    <n v="766"/>
    <n v="11612"/>
    <n v="7"/>
    <n v="1064"/>
    <n v="2785.75"/>
    <n v="64"/>
    <n v="1"/>
    <x v="0"/>
    <x v="1"/>
    <x v="0"/>
  </r>
  <r>
    <n v="19573"/>
    <s v="3357B51A"/>
    <s v="2021-05-26 18:51:39"/>
    <s v="Website-services"/>
    <s v="Web"/>
    <s v="Debit_Card"/>
    <n v="519"/>
    <n v="59563"/>
    <n v="4"/>
    <n v="424.25"/>
    <n v="4004.5"/>
    <n v="71"/>
    <n v="2"/>
    <x v="2"/>
    <x v="1"/>
    <x v="1"/>
  </r>
  <r>
    <n v="18848"/>
    <s v="2EF3192A"/>
    <s v="2021-06-08 09:01:06"/>
    <s v="Fashion"/>
    <s v="Web"/>
    <s v="Netbanking"/>
    <n v="216"/>
    <n v="35057"/>
    <n v="2"/>
    <n v="1409.75"/>
    <n v="2355.5"/>
    <n v="64"/>
    <n v="3"/>
    <x v="0"/>
    <x v="0"/>
    <x v="1"/>
  </r>
  <r>
    <n v="21324"/>
    <s v="B35A3879"/>
    <s v="2021-06-06 19:13:18"/>
    <s v="Fashion"/>
    <s v="Mobile"/>
    <s v="PayPal_Pay_Later"/>
    <n v="91"/>
    <n v="42329"/>
    <n v="5"/>
    <n v="224"/>
    <n v="6848.75"/>
    <n v="94"/>
    <n v="1"/>
    <x v="2"/>
    <x v="1"/>
    <x v="1"/>
  </r>
  <r>
    <n v="17541"/>
    <s v="EEB14487"/>
    <s v="2021-03-25 23:33:52"/>
    <s v="Fashion"/>
    <s v="Mobile"/>
    <s v="PayPal_Pay_Later"/>
    <n v="200"/>
    <n v="41352"/>
    <n v="13"/>
    <n v="171.25"/>
    <n v="6982.25"/>
    <n v="78"/>
    <n v="2"/>
    <x v="3"/>
    <x v="0"/>
    <x v="0"/>
  </r>
  <r>
    <n v="19591"/>
    <s v="B10BAE2A"/>
    <s v="2021-05-27 19:26:08"/>
    <s v="Travel"/>
    <s v="POS"/>
    <s v="PayPal_Cobrand_Card"/>
    <n v="1990"/>
    <n v="87418"/>
    <n v="35"/>
    <n v="5982.25"/>
    <n v="743.5"/>
    <n v="5"/>
    <n v="4"/>
    <x v="3"/>
    <x v="0"/>
    <x v="1"/>
  </r>
  <r>
    <n v="20658"/>
    <s v="9DC77EDB"/>
    <s v="2021-04-24 15:15:14"/>
    <s v="Website-services"/>
    <s v="Web"/>
    <s v="Debit_Card"/>
    <n v="794"/>
    <n v="39942"/>
    <n v="13"/>
    <n v="437.25"/>
    <n v="4931"/>
    <n v="76"/>
    <n v="3"/>
    <x v="2"/>
    <x v="1"/>
    <x v="0"/>
  </r>
  <r>
    <n v="19216"/>
    <s v="DA74AD8E"/>
    <s v="2021-05-25 04:54:37"/>
    <s v="Website-services"/>
    <s v="Web"/>
    <s v="Netbanking"/>
    <n v="540"/>
    <n v="14308"/>
    <n v="5"/>
    <n v="729.5"/>
    <n v="2691.5"/>
    <n v="60"/>
    <n v="1"/>
    <x v="2"/>
    <x v="0"/>
    <x v="0"/>
  </r>
  <r>
    <n v="18630"/>
    <s v="1A576A0B"/>
    <s v="2021-03-04 02:08:52"/>
    <s v="Travel"/>
    <s v="Web"/>
    <s v="Netbanking"/>
    <n v="2115"/>
    <n v="75251"/>
    <n v="9"/>
    <n v="783.5"/>
    <n v="2776.5"/>
    <n v="45"/>
    <n v="3"/>
    <x v="0"/>
    <x v="0"/>
    <x v="1"/>
  </r>
  <r>
    <n v="21750"/>
    <s v="FDF1B588"/>
    <s v="2021-03-08 13:00:50"/>
    <s v="Travel"/>
    <s v="Mobile"/>
    <s v="PayPal_Pay_Later"/>
    <n v="880"/>
    <n v="75251"/>
    <n v="6"/>
    <n v="211"/>
    <n v="6537"/>
    <n v="81"/>
    <n v="1"/>
    <x v="3"/>
    <x v="0"/>
    <x v="1"/>
  </r>
  <r>
    <n v="20458"/>
    <s v="907F6009"/>
    <s v="2021-04-30 02:52:52"/>
    <s v="Website-services"/>
    <s v="Web"/>
    <s v="Wallet"/>
    <n v="206"/>
    <n v="64895"/>
    <n v="6"/>
    <n v="1207.5"/>
    <n v="2783.75"/>
    <n v="52"/>
    <n v="1"/>
    <x v="0"/>
    <x v="0"/>
    <x v="1"/>
  </r>
  <r>
    <n v="18705"/>
    <s v="6F686FFA"/>
    <s v="2021-06-04 18:37:32"/>
    <s v="Fashion"/>
    <s v="Mobile"/>
    <s v="PayPal_Pay_Later"/>
    <n v="114"/>
    <n v="45513"/>
    <n v="3"/>
    <n v="263.25"/>
    <n v="6690.75"/>
    <n v="75"/>
    <n v="2"/>
    <x v="0"/>
    <x v="0"/>
    <x v="0"/>
  </r>
  <r>
    <n v="21156"/>
    <s v="486F4ACA"/>
    <s v="2021-03-02 16:32:03"/>
    <s v="Fashion"/>
    <s v="Mobile"/>
    <s v="PayPal_Pay_Later"/>
    <n v="50"/>
    <n v="46425"/>
    <n v="14"/>
    <n v="116.25"/>
    <n v="5365"/>
    <n v="88"/>
    <n v="1"/>
    <x v="0"/>
    <x v="1"/>
    <x v="1"/>
  </r>
  <r>
    <n v="19825"/>
    <s v="0AE5A240"/>
    <s v="2021-04-08 03:56:21"/>
    <s v="Fashion"/>
    <s v="Web"/>
    <s v="Wallet"/>
    <n v="217"/>
    <n v="59563"/>
    <n v="11"/>
    <n v="1905.75"/>
    <n v="2503"/>
    <n v="64"/>
    <n v="1"/>
    <x v="2"/>
    <x v="1"/>
    <x v="1"/>
  </r>
  <r>
    <n v="21068"/>
    <s v="2FDF1FD2"/>
    <s v="2021-04-30 05:01:34"/>
    <s v="Electronics"/>
    <s v="Mobile"/>
    <s v="PayPal_Pay_Later"/>
    <n v="236"/>
    <n v="55316"/>
    <n v="6"/>
    <n v="206"/>
    <n v="4783.5"/>
    <n v="81"/>
    <n v="1"/>
    <x v="0"/>
    <x v="1"/>
    <x v="1"/>
  </r>
  <r>
    <n v="19481"/>
    <s v="6219E527"/>
    <s v="2021-04-03 02:50:41"/>
    <s v="Travel"/>
    <s v="Mobile"/>
    <s v="PayPal_Credit_Card"/>
    <n v="3021"/>
    <n v="37857"/>
    <n v="40"/>
    <n v="9005.25"/>
    <n v="508.5"/>
    <n v="18"/>
    <n v="6"/>
    <x v="0"/>
    <x v="0"/>
    <x v="0"/>
  </r>
  <r>
    <n v="18077"/>
    <s v="FD6C7224"/>
    <s v="2021-03-28 13:53:09"/>
    <s v="Fashion"/>
    <s v="Web"/>
    <s v="PayPal_Pay_Later"/>
    <n v="107"/>
    <n v="41506"/>
    <n v="3"/>
    <n v="127"/>
    <n v="3042.75"/>
    <n v="93"/>
    <n v="1"/>
    <x v="3"/>
    <x v="1"/>
    <x v="0"/>
  </r>
  <r>
    <n v="19956"/>
    <s v="5AE74672"/>
    <s v="2021-03-06 04:44:46"/>
    <s v="Travel"/>
    <s v="Mobile"/>
    <s v="PayPal_Credit_Card"/>
    <n v="1805"/>
    <n v="28565"/>
    <n v="39"/>
    <n v="2759"/>
    <n v="724.5"/>
    <n v="17"/>
    <n v="6"/>
    <x v="1"/>
    <x v="0"/>
    <x v="0"/>
  </r>
  <r>
    <n v="20985"/>
    <s v="6A720AB0"/>
    <s v="2021-04-02 02:45:54"/>
    <s v="Travel"/>
    <s v="Mobile"/>
    <s v="PayPal_Credit_Card"/>
    <n v="4447"/>
    <n v="60260"/>
    <n v="60"/>
    <n v="9498.75"/>
    <n v="1046.75"/>
    <n v="17"/>
    <n v="5"/>
    <x v="1"/>
    <x v="1"/>
    <x v="1"/>
  </r>
  <r>
    <n v="22112"/>
    <s v="E9A5ED91"/>
    <s v="2021-05-18 08:28:20"/>
    <s v="Website-services"/>
    <s v="Web"/>
    <s v="Netbanking"/>
    <n v="831"/>
    <n v="52737"/>
    <n v="13"/>
    <n v="1005"/>
    <n v="3763.25"/>
    <n v="65"/>
    <n v="3"/>
    <x v="2"/>
    <x v="0"/>
    <x v="1"/>
  </r>
  <r>
    <n v="20965"/>
    <s v="E9F7833A"/>
    <s v="2021-03-18 08:20:34"/>
    <s v="Fashion"/>
    <s v="Mobile"/>
    <s v="PayPal_Pay_Later"/>
    <n v="54"/>
    <n v="10021"/>
    <n v="20"/>
    <n v="63.25"/>
    <n v="3024"/>
    <n v="99"/>
    <n v="2"/>
    <x v="0"/>
    <x v="0"/>
    <x v="1"/>
  </r>
  <r>
    <n v="19239"/>
    <s v="35E22012"/>
    <s v="2021-03-23 10:21:43"/>
    <s v="Fashion"/>
    <s v="Web"/>
    <s v="Netbanking"/>
    <n v="233"/>
    <n v="39742"/>
    <n v="12"/>
    <n v="413.25"/>
    <n v="3406.25"/>
    <n v="54"/>
    <n v="1"/>
    <x v="0"/>
    <x v="0"/>
    <x v="1"/>
  </r>
  <r>
    <n v="19392"/>
    <s v="FF6A1AB1"/>
    <s v="2021-05-28 04:02:24"/>
    <s v="Travel"/>
    <s v="Web"/>
    <s v="Debit_Card"/>
    <n v="1978"/>
    <n v="50335"/>
    <n v="4"/>
    <n v="592.5"/>
    <n v="4012.75"/>
    <n v="70"/>
    <n v="3"/>
    <x v="0"/>
    <x v="0"/>
    <x v="1"/>
  </r>
  <r>
    <n v="17566"/>
    <s v="8092402F"/>
    <s v="2021-04-23 07:40:53"/>
    <s v="Travel"/>
    <s v="Mobile"/>
    <s v="PayPal_Credit_Card"/>
    <n v="4314"/>
    <n v="35008"/>
    <n v="52"/>
    <n v="4116"/>
    <n v="427.25"/>
    <n v="12"/>
    <n v="3"/>
    <x v="0"/>
    <x v="0"/>
    <x v="0"/>
  </r>
  <r>
    <n v="20772"/>
    <s v="11DD497D"/>
    <s v="2021-03-06 19:14:53"/>
    <s v="Travel"/>
    <s v="Web"/>
    <s v="PayPal_Credit_Card"/>
    <n v="4192"/>
    <n v="19124"/>
    <n v="53"/>
    <n v="6707"/>
    <n v="902"/>
    <n v="21"/>
    <n v="6"/>
    <x v="1"/>
    <x v="1"/>
    <x v="1"/>
  </r>
  <r>
    <n v="21650"/>
    <s v="A50D16BD"/>
    <s v="2021-05-16 16:58:09"/>
    <s v="Fashion"/>
    <s v="Mobile"/>
    <s v="PayPal_Pay_Later"/>
    <n v="170"/>
    <n v="57145"/>
    <n v="15"/>
    <n v="388"/>
    <n v="4185"/>
    <n v="91"/>
    <n v="2"/>
    <x v="3"/>
    <x v="0"/>
    <x v="1"/>
  </r>
  <r>
    <n v="20258"/>
    <s v="ED825181"/>
    <s v="2021-05-31 00:51:45"/>
    <s v="Electronics"/>
    <s v="Mobile"/>
    <s v="Netbanking"/>
    <n v="652"/>
    <n v="57794"/>
    <n v="1"/>
    <n v="1278.25"/>
    <n v="4823.25"/>
    <n v="45"/>
    <n v="2"/>
    <x v="0"/>
    <x v="0"/>
    <x v="1"/>
  </r>
  <r>
    <n v="21795"/>
    <s v="0DCB00D1"/>
    <s v="2021-03-20 04:03:15"/>
    <s v="Fashion"/>
    <s v="Mobile"/>
    <s v="PayPal_Pay_Later"/>
    <n v="109"/>
    <n v="36797"/>
    <n v="8"/>
    <n v="203.5"/>
    <n v="4111.25"/>
    <n v="81"/>
    <n v="1"/>
    <x v="2"/>
    <x v="0"/>
    <x v="1"/>
  </r>
  <r>
    <n v="21684"/>
    <s v="FD3E42D8"/>
    <s v="2021-05-30 20:50:57"/>
    <s v="Website-services"/>
    <s v="Web"/>
    <s v="Wallet"/>
    <n v="640"/>
    <n v="68841"/>
    <n v="8"/>
    <n v="1036"/>
    <n v="2647.75"/>
    <n v="68"/>
    <n v="1"/>
    <x v="0"/>
    <x v="1"/>
    <x v="1"/>
  </r>
  <r>
    <n v="19418"/>
    <s v="7ECA5CF4"/>
    <s v="2021-04-13 18:13:04"/>
    <s v="Travel"/>
    <s v="Mobile"/>
    <s v="PayPal_Credit_Card"/>
    <n v="2852"/>
    <n v="53863"/>
    <n v="53"/>
    <n v="5569.75"/>
    <n v="1073.75"/>
    <n v="12"/>
    <n v="3"/>
    <x v="1"/>
    <x v="0"/>
    <x v="1"/>
  </r>
  <r>
    <n v="21229"/>
    <s v="286C98D6"/>
    <s v="2021-04-11 22:27:21"/>
    <s v="Website-services"/>
    <s v="Mobile"/>
    <s v="Netbanking"/>
    <n v="445"/>
    <n v="78861"/>
    <n v="8"/>
    <n v="1494.25"/>
    <n v="2415"/>
    <n v="60"/>
    <n v="1"/>
    <x v="0"/>
    <x v="0"/>
    <x v="1"/>
  </r>
  <r>
    <n v="18728"/>
    <s v="DE511966"/>
    <s v="2021-04-17 15:46:43"/>
    <s v="Travel"/>
    <s v="Mobile"/>
    <s v="PayPal_Credit_Card"/>
    <n v="4301"/>
    <n v="60300"/>
    <n v="45"/>
    <n v="8280.25"/>
    <n v="615.5"/>
    <n v="21"/>
    <n v="5"/>
    <x v="0"/>
    <x v="1"/>
    <x v="1"/>
  </r>
  <r>
    <n v="18134"/>
    <s v="32B15642"/>
    <s v="2021-05-28 04:26:16"/>
    <s v="Electronics"/>
    <s v="Mobile"/>
    <s v="PayPal_Pay_Later"/>
    <n v="160"/>
    <n v="75395"/>
    <n v="9"/>
    <n v="414.75"/>
    <n v="5512.75"/>
    <n v="92"/>
    <n v="2"/>
    <x v="2"/>
    <x v="0"/>
    <x v="0"/>
  </r>
  <r>
    <n v="18954"/>
    <s v="DBED1BC3"/>
    <s v="2021-03-05 02:15:09"/>
    <s v="Website-services"/>
    <s v="Web"/>
    <s v="Wallet"/>
    <n v="202"/>
    <n v="81745"/>
    <n v="18"/>
    <n v="409.5"/>
    <n v="2643"/>
    <n v="66"/>
    <n v="0"/>
    <x v="3"/>
    <x v="0"/>
    <x v="1"/>
  </r>
  <r>
    <n v="18282"/>
    <s v="243169F9"/>
    <s v="2021-04-01 17:44:52"/>
    <s v="Travel"/>
    <s v="Web"/>
    <s v="Debit_Card"/>
    <n v="917"/>
    <n v="34612"/>
    <n v="3"/>
    <n v="331.5"/>
    <n v="5353.25"/>
    <n v="51"/>
    <n v="3"/>
    <x v="3"/>
    <x v="2"/>
    <x v="1"/>
  </r>
  <r>
    <n v="21257"/>
    <s v="A7D3A492"/>
    <s v="2021-04-10 09:44:39"/>
    <s v="Fashion"/>
    <s v="Web"/>
    <s v="PayPal_Pay_Later"/>
    <n v="175"/>
    <n v="53936"/>
    <n v="7"/>
    <n v="227"/>
    <n v="6250.75"/>
    <n v="75"/>
    <n v="2"/>
    <x v="0"/>
    <x v="0"/>
    <x v="1"/>
  </r>
  <r>
    <n v="18378"/>
    <s v="1EFE0A0D"/>
    <s v="2021-04-11 06:50:15"/>
    <s v="Website-services"/>
    <s v="Mobile"/>
    <s v="PayPal_Pay_Later"/>
    <n v="712"/>
    <n v="53012"/>
    <n v="20"/>
    <n v="163"/>
    <n v="6728.75"/>
    <n v="86"/>
    <n v="2"/>
    <x v="0"/>
    <x v="0"/>
    <x v="0"/>
  </r>
  <r>
    <n v="20464"/>
    <s v="033D359B"/>
    <s v="2021-03-08 19:54:15"/>
    <s v="Travel"/>
    <s v="Web"/>
    <s v="Debit_Card"/>
    <n v="2492"/>
    <n v="22300"/>
    <n v="6"/>
    <n v="544.25"/>
    <n v="4522.75"/>
    <n v="74"/>
    <n v="2"/>
    <x v="1"/>
    <x v="1"/>
    <x v="1"/>
  </r>
  <r>
    <n v="21707"/>
    <s v="66B52552"/>
    <s v="2021-05-11 07:35:10"/>
    <s v="Pantry"/>
    <s v="Mobile"/>
    <s v="Netbanking"/>
    <n v="368"/>
    <n v="49196"/>
    <n v="1"/>
    <n v="655.25"/>
    <n v="2062"/>
    <n v="54"/>
    <n v="1"/>
    <x v="2"/>
    <x v="1"/>
    <x v="1"/>
  </r>
  <r>
    <n v="20923"/>
    <s v="8F341114"/>
    <s v="2021-03-31 15:13:50"/>
    <s v="Electronics"/>
    <s v="Mobile"/>
    <s v="PayPal_Pay_Later"/>
    <n v="961"/>
    <n v="44081"/>
    <n v="15"/>
    <n v="227"/>
    <n v="3839.75"/>
    <n v="83"/>
    <n v="2"/>
    <x v="0"/>
    <x v="0"/>
    <x v="1"/>
  </r>
  <r>
    <n v="21794"/>
    <s v="5322095A"/>
    <s v="2021-06-03 00:38:17"/>
    <s v="Travel"/>
    <s v="POS"/>
    <s v="PayPal_Cobrand_Card"/>
    <n v="3594"/>
    <n v="67321"/>
    <n v="35"/>
    <n v="847.5"/>
    <n v="699"/>
    <n v="5"/>
    <n v="8"/>
    <x v="0"/>
    <x v="1"/>
    <x v="1"/>
  </r>
  <r>
    <n v="18479"/>
    <s v="8A565892"/>
    <s v="2021-05-04 05:47:59"/>
    <s v="Pantry"/>
    <s v="Mobile"/>
    <s v="PayPal_Pay_Later"/>
    <n v="64"/>
    <n v="33626"/>
    <n v="9"/>
    <n v="362"/>
    <n v="5287.5"/>
    <n v="76"/>
    <n v="1"/>
    <x v="0"/>
    <x v="1"/>
    <x v="1"/>
  </r>
  <r>
    <n v="19225"/>
    <s v="A7527566"/>
    <s v="2021-03-18 05:48:05"/>
    <s v="Website-services"/>
    <s v="Web"/>
    <s v="Netbanking"/>
    <n v="454"/>
    <n v="46879"/>
    <n v="9"/>
    <n v="818.25"/>
    <n v="3802.25"/>
    <n v="64"/>
    <n v="1"/>
    <x v="1"/>
    <x v="0"/>
    <x v="0"/>
  </r>
  <r>
    <n v="22178"/>
    <s v="FE21417F"/>
    <s v="2021-05-07 13:39:00"/>
    <s v="Fashion"/>
    <s v="Web"/>
    <s v="Wallet"/>
    <n v="230"/>
    <n v="79404"/>
    <n v="7"/>
    <n v="1360"/>
    <n v="2662.75"/>
    <n v="61"/>
    <n v="0"/>
    <x v="0"/>
    <x v="1"/>
    <x v="1"/>
  </r>
  <r>
    <n v="22089"/>
    <s v="1E0FE405"/>
    <s v="2021-05-24 16:40:22"/>
    <s v="Fashion"/>
    <s v="Mobile"/>
    <s v="PayPal_Pay_Later"/>
    <n v="133"/>
    <n v="68786"/>
    <n v="4"/>
    <n v="259.75"/>
    <n v="3413.75"/>
    <n v="80"/>
    <n v="2"/>
    <x v="2"/>
    <x v="0"/>
    <x v="0"/>
  </r>
  <r>
    <n v="21097"/>
    <s v="3AD7E283"/>
    <s v="2021-03-13 09:07:32"/>
    <s v="Travel"/>
    <s v="Web"/>
    <s v="PayPal_Cobrand_Card"/>
    <n v="2689"/>
    <n v="11491"/>
    <n v="28"/>
    <n v="3670.25"/>
    <n v="699.75"/>
    <n v="18"/>
    <n v="8"/>
    <x v="1"/>
    <x v="1"/>
    <x v="1"/>
  </r>
  <r>
    <n v="21468"/>
    <s v="AD102EBA"/>
    <s v="2021-05-17 08:50:38"/>
    <s v="Website-services"/>
    <s v="Web"/>
    <s v="Debit_Card"/>
    <n v="567"/>
    <n v="88821"/>
    <n v="22"/>
    <n v="467.25"/>
    <n v="4969.75"/>
    <n v="65"/>
    <n v="2"/>
    <x v="0"/>
    <x v="1"/>
    <x v="0"/>
  </r>
  <r>
    <n v="21386"/>
    <s v="13D4538A"/>
    <s v="2021-03-26 15:37:53"/>
    <s v="Fashion"/>
    <s v="Mobile"/>
    <s v="PayPal_Pay_Later"/>
    <n v="152"/>
    <n v="55574"/>
    <n v="11"/>
    <n v="91.75"/>
    <n v="6972.75"/>
    <n v="83"/>
    <n v="1"/>
    <x v="0"/>
    <x v="0"/>
    <x v="1"/>
  </r>
  <r>
    <n v="20278"/>
    <s v="1BB78820"/>
    <s v="2021-04-08 14:33:54"/>
    <s v="Fashion"/>
    <s v="Mobile"/>
    <s v="PayPal_Pay_Later"/>
    <n v="176"/>
    <n v="40402"/>
    <n v="10"/>
    <n v="159.75"/>
    <n v="4585"/>
    <n v="98"/>
    <n v="2"/>
    <x v="2"/>
    <x v="1"/>
    <x v="0"/>
  </r>
  <r>
    <n v="22258"/>
    <s v="5537FAA1"/>
    <s v="2021-05-21 00:05:57"/>
    <s v="Travel"/>
    <s v="Web"/>
    <s v="PayPal_Credit_Card"/>
    <n v="1234"/>
    <n v="40496"/>
    <n v="43"/>
    <n v="6061"/>
    <n v="1066"/>
    <n v="19"/>
    <n v="4"/>
    <x v="0"/>
    <x v="0"/>
    <x v="1"/>
  </r>
  <r>
    <n v="20667"/>
    <s v="332CA181"/>
    <s v="2021-03-25 12:16:41"/>
    <s v="Travel"/>
    <s v="Web"/>
    <s v="Netbanking"/>
    <n v="2217"/>
    <n v="29400"/>
    <n v="2"/>
    <n v="619.25"/>
    <n v="2077"/>
    <n v="62"/>
    <n v="2"/>
    <x v="0"/>
    <x v="0"/>
    <x v="0"/>
  </r>
  <r>
    <n v="19617"/>
    <s v="B48A3FD1"/>
    <s v="2021-04-03 10:41:29"/>
    <s v="Fashion"/>
    <s v="Web"/>
    <s v="Wallet"/>
    <n v="215"/>
    <n v="34612"/>
    <n v="9"/>
    <n v="1024.25"/>
    <n v="2564.5"/>
    <n v="68"/>
    <n v="0"/>
    <x v="0"/>
    <x v="0"/>
    <x v="1"/>
  </r>
  <r>
    <n v="21434"/>
    <s v="7417F25E"/>
    <s v="2021-05-31 08:38:17"/>
    <s v="Travel"/>
    <s v="Mobile"/>
    <s v="PayPal_Credit_Card"/>
    <n v="4867"/>
    <n v="49629"/>
    <n v="54"/>
    <n v="2125"/>
    <n v="312.25"/>
    <n v="20"/>
    <n v="3"/>
    <x v="0"/>
    <x v="1"/>
    <x v="1"/>
  </r>
  <r>
    <n v="20251"/>
    <s v="7C0EFB11"/>
    <s v="2021-04-01 09:42:02"/>
    <s v="Travel"/>
    <s v="Web"/>
    <s v="Netbanking"/>
    <n v="1264"/>
    <n v="49209"/>
    <n v="10"/>
    <n v="974.25"/>
    <n v="3986.75"/>
    <n v="59"/>
    <n v="3"/>
    <x v="0"/>
    <x v="1"/>
    <x v="1"/>
  </r>
  <r>
    <n v="18231"/>
    <s v="C2AF79C2"/>
    <s v="2021-04-20 01:13:52"/>
    <s v="Fashion"/>
    <s v="Web"/>
    <s v="PayPal_Pay_Later"/>
    <n v="197"/>
    <n v="89731"/>
    <n v="18"/>
    <n v="152.25"/>
    <n v="7387"/>
    <n v="79"/>
    <n v="1"/>
    <x v="2"/>
    <x v="1"/>
    <x v="1"/>
  </r>
  <r>
    <n v="18699"/>
    <s v="DCB33693"/>
    <s v="2021-03-15 02:47:11"/>
    <s v="Others"/>
    <s v="POS"/>
    <s v="PayPal_Cobrand_Card"/>
    <n v="3784"/>
    <n v="63496"/>
    <n v="36"/>
    <n v="3417.25"/>
    <n v="788.25"/>
    <n v="25"/>
    <n v="6"/>
    <x v="0"/>
    <x v="1"/>
    <x v="1"/>
  </r>
  <r>
    <n v="18689"/>
    <s v="4C37DF9B"/>
    <s v="2021-05-26 07:19:22"/>
    <s v="Fashion"/>
    <s v="Web"/>
    <s v="PayPal_Pay_Later"/>
    <n v="156"/>
    <n v="58558"/>
    <n v="2"/>
    <n v="364.25"/>
    <n v="4177"/>
    <n v="81"/>
    <n v="1"/>
    <x v="0"/>
    <x v="0"/>
    <x v="0"/>
  </r>
  <r>
    <n v="20901"/>
    <s v="FC4C146F"/>
    <s v="2021-03-24 05:09:39"/>
    <s v="Fashion"/>
    <s v="Mobile"/>
    <s v="PayPal_Pay_Later"/>
    <n v="167"/>
    <n v="18684"/>
    <n v="20"/>
    <n v="222.25"/>
    <n v="6269"/>
    <n v="99"/>
    <n v="2"/>
    <x v="0"/>
    <x v="0"/>
    <x v="1"/>
  </r>
  <r>
    <n v="19682"/>
    <s v="D308E7E7"/>
    <s v="2021-03-07 07:53:07"/>
    <s v="Travel"/>
    <s v="Web"/>
    <s v="Netbanking"/>
    <n v="1104"/>
    <n v="70550"/>
    <n v="13"/>
    <n v="1157.75"/>
    <n v="3105.5"/>
    <n v="63"/>
    <n v="2"/>
    <x v="0"/>
    <x v="0"/>
    <x v="1"/>
  </r>
  <r>
    <n v="20547"/>
    <s v="E2D7D090"/>
    <s v="2021-05-24 07:44:22"/>
    <s v="Fashion"/>
    <s v="Mobile"/>
    <s v="Netbanking"/>
    <n v="213"/>
    <n v="55768"/>
    <n v="13"/>
    <n v="1311.75"/>
    <n v="3247"/>
    <n v="41"/>
    <n v="2"/>
    <x v="0"/>
    <x v="0"/>
    <x v="1"/>
  </r>
  <r>
    <n v="22099"/>
    <s v="009E1E69"/>
    <s v="2021-05-26 17:59:13"/>
    <s v="Pantry"/>
    <s v="Web"/>
    <s v="Netbanking"/>
    <n v="231"/>
    <n v="17383"/>
    <n v="13"/>
    <n v="1112.25"/>
    <n v="4438"/>
    <n v="52"/>
    <n v="1"/>
    <x v="0"/>
    <x v="1"/>
    <x v="1"/>
  </r>
  <r>
    <n v="17722"/>
    <s v="F2F75197"/>
    <s v="2021-05-26 01:33:10"/>
    <s v="Travel"/>
    <s v="Web"/>
    <s v="Debit_Card"/>
    <n v="2726"/>
    <n v="27040"/>
    <n v="15"/>
    <n v="361.5"/>
    <n v="3594.5"/>
    <n v="69"/>
    <n v="2"/>
    <x v="0"/>
    <x v="0"/>
    <x v="1"/>
  </r>
  <r>
    <n v="19680"/>
    <s v="D724BB28"/>
    <s v="2021-03-06 15:45:58"/>
    <s v="Travel"/>
    <s v="Mobile"/>
    <s v="PayPal_Credit_Card"/>
    <n v="1087"/>
    <n v="41932"/>
    <n v="52"/>
    <n v="8128.25"/>
    <n v="675.25"/>
    <n v="20"/>
    <n v="6"/>
    <x v="1"/>
    <x v="1"/>
    <x v="1"/>
  </r>
  <r>
    <n v="18589"/>
    <s v="AD5B59D4"/>
    <s v="2021-04-21 04:10:12"/>
    <s v="Others"/>
    <s v="Web"/>
    <s v="PayPal_Credit_Card"/>
    <n v="4341"/>
    <n v="33626"/>
    <n v="38"/>
    <n v="7990.25"/>
    <n v="426.5"/>
    <n v="18"/>
    <n v="6"/>
    <x v="1"/>
    <x v="1"/>
    <x v="1"/>
  </r>
  <r>
    <n v="17907"/>
    <s v="01210180"/>
    <s v="2021-03-28 19:21:45"/>
    <s v="Fashion"/>
    <s v="Mobile"/>
    <s v="PayPal_Pay_Later"/>
    <n v="147"/>
    <n v="60300"/>
    <n v="9"/>
    <n v="207.75"/>
    <n v="5268.75"/>
    <n v="80"/>
    <n v="2"/>
    <x v="0"/>
    <x v="0"/>
    <x v="1"/>
  </r>
  <r>
    <n v="17934"/>
    <s v="3FA06B7D"/>
    <s v="2021-04-04 21:18:48"/>
    <s v="Travel"/>
    <s v="Web"/>
    <s v="PayPal_Credit_Card"/>
    <n v="2205"/>
    <n v="62902"/>
    <n v="36"/>
    <n v="8425.5"/>
    <n v="388.75"/>
    <n v="17"/>
    <n v="3"/>
    <x v="1"/>
    <x v="0"/>
    <x v="1"/>
  </r>
  <r>
    <n v="20017"/>
    <s v="62BD86D5"/>
    <s v="2021-05-21 17:02:23"/>
    <s v="Travel"/>
    <s v="Mobile"/>
    <s v="PayPal_Credit_Card"/>
    <n v="4074"/>
    <n v="83877"/>
    <n v="38"/>
    <n v="7593.5"/>
    <n v="809.5"/>
    <n v="16"/>
    <n v="3"/>
    <x v="1"/>
    <x v="1"/>
    <x v="1"/>
  </r>
  <r>
    <n v="21379"/>
    <s v="E3C52181"/>
    <s v="2021-05-15 11:10:57"/>
    <s v="Website-services"/>
    <s v="Web"/>
    <s v="Netbanking"/>
    <n v="577"/>
    <n v="82826"/>
    <n v="6"/>
    <n v="754"/>
    <n v="3050"/>
    <n v="50"/>
    <n v="1"/>
    <x v="0"/>
    <x v="1"/>
    <x v="1"/>
  </r>
  <r>
    <n v="20834"/>
    <s v="1600039B"/>
    <s v="2021-04-14 03:45:12"/>
    <s v="Travel"/>
    <s v="Web"/>
    <s v="PayPal_Cobrand_Card"/>
    <n v="3233"/>
    <n v="42376"/>
    <n v="39"/>
    <n v="6163.75"/>
    <n v="738.25"/>
    <n v="15"/>
    <n v="7"/>
    <x v="2"/>
    <x v="0"/>
    <x v="0"/>
  </r>
  <r>
    <n v="21171"/>
    <s v="EBA15AD8"/>
    <s v="2021-04-04 01:40:24"/>
    <s v="Fashion"/>
    <s v="Mobile"/>
    <s v="PayPal_Pay_Later"/>
    <n v="179"/>
    <n v="68786"/>
    <n v="3"/>
    <n v="246.75"/>
    <n v="3355"/>
    <n v="79"/>
    <n v="2"/>
    <x v="0"/>
    <x v="1"/>
    <x v="1"/>
  </r>
  <r>
    <n v="17711"/>
    <s v="A2F1B23E"/>
    <s v="2021-05-28 20:46:21"/>
    <s v="Travel"/>
    <s v="Web"/>
    <s v="Netbanking"/>
    <n v="1383"/>
    <n v="82039"/>
    <n v="5"/>
    <n v="1498.25"/>
    <n v="2631.5"/>
    <n v="40"/>
    <n v="1"/>
    <x v="2"/>
    <x v="1"/>
    <x v="0"/>
  </r>
  <r>
    <n v="20990"/>
    <s v="552FDB16"/>
    <s v="2021-05-19 06:41:22"/>
    <s v="Travel"/>
    <s v="Web"/>
    <s v="Debit_Card"/>
    <n v="1590"/>
    <n v="26415"/>
    <n v="4"/>
    <n v="345"/>
    <n v="5470.75"/>
    <n v="52"/>
    <n v="3"/>
    <x v="0"/>
    <x v="0"/>
    <x v="1"/>
  </r>
  <r>
    <n v="21903"/>
    <s v="074E4D06"/>
    <s v="2021-03-28 06:13:15"/>
    <s v="Travel"/>
    <s v="Web"/>
    <s v="Debit_Card"/>
    <n v="3582"/>
    <n v="33130"/>
    <n v="14"/>
    <n v="340.5"/>
    <n v="3589.75"/>
    <n v="61"/>
    <n v="1"/>
    <x v="0"/>
    <x v="1"/>
    <x v="0"/>
  </r>
  <r>
    <n v="20537"/>
    <s v="9727184B"/>
    <s v="2021-03-14 23:07:04"/>
    <s v="Electronics"/>
    <s v="Web"/>
    <s v="Wallet"/>
    <n v="729"/>
    <n v="21208"/>
    <n v="18"/>
    <n v="1378.75"/>
    <n v="2757.5"/>
    <n v="51"/>
    <n v="1"/>
    <x v="2"/>
    <x v="0"/>
    <x v="0"/>
  </r>
  <r>
    <n v="18088"/>
    <s v="9F5B6E22"/>
    <s v="2021-04-03 00:08:55"/>
    <s v="Electronics"/>
    <s v="Mobile"/>
    <s v="PayPal_Pay_Later"/>
    <n v="399"/>
    <n v="75827"/>
    <n v="15"/>
    <n v="105.25"/>
    <n v="5703.5"/>
    <n v="96"/>
    <n v="1"/>
    <x v="3"/>
    <x v="0"/>
    <x v="0"/>
  </r>
  <r>
    <n v="17591"/>
    <s v="4BC421F1"/>
    <s v="2021-06-05 08:56:38"/>
    <s v="Website-services"/>
    <s v="Web"/>
    <s v="Netbanking"/>
    <n v="581"/>
    <n v="65667"/>
    <n v="6"/>
    <n v="384.25"/>
    <n v="4805"/>
    <n v="42"/>
    <n v="2"/>
    <x v="0"/>
    <x v="1"/>
    <x v="0"/>
  </r>
  <r>
    <n v="18327"/>
    <s v="2D578044"/>
    <s v="2021-04-03 11:30:39"/>
    <s v="Travel"/>
    <s v="Mobile"/>
    <s v="PayPal_Credit_Card"/>
    <n v="4068"/>
    <n v="81673"/>
    <n v="58"/>
    <n v="6683.25"/>
    <n v="378.25"/>
    <n v="15"/>
    <n v="4"/>
    <x v="0"/>
    <x v="1"/>
    <x v="1"/>
  </r>
  <r>
    <n v="17823"/>
    <s v="62BB8FC5"/>
    <s v="2021-05-25 10:55:15"/>
    <s v="Travel"/>
    <s v="Web"/>
    <s v="Debit_Card"/>
    <n v="949"/>
    <n v="22300"/>
    <n v="16"/>
    <n v="256.75"/>
    <n v="4014"/>
    <n v="56"/>
    <n v="2"/>
    <x v="0"/>
    <x v="0"/>
    <x v="0"/>
  </r>
  <r>
    <n v="18685"/>
    <s v="44688C12"/>
    <s v="2021-03-08 01:50:32"/>
    <s v="Travel"/>
    <s v="Mobile"/>
    <s v="PayPal_Credit_Card"/>
    <n v="4531"/>
    <n v="51906"/>
    <n v="53"/>
    <n v="3031.25"/>
    <n v="275"/>
    <n v="18"/>
    <n v="3"/>
    <x v="0"/>
    <x v="0"/>
    <x v="1"/>
  </r>
  <r>
    <n v="21140"/>
    <s v="DA5FD8B8"/>
    <s v="2021-03-31 16:40:26"/>
    <s v="Website-services"/>
    <s v="Web"/>
    <s v="Netbanking"/>
    <n v="837"/>
    <n v="27800"/>
    <n v="6"/>
    <n v="1365.75"/>
    <n v="2895.5"/>
    <n v="63"/>
    <n v="1"/>
    <x v="2"/>
    <x v="1"/>
    <x v="0"/>
  </r>
  <r>
    <n v="18688"/>
    <s v="03004151"/>
    <s v="2021-03-04 07:10:57"/>
    <s v="Electronics"/>
    <s v="Web"/>
    <s v="Debit_Card"/>
    <n v="574"/>
    <n v="29782"/>
    <n v="7"/>
    <n v="332.25"/>
    <n v="2911.75"/>
    <n v="77"/>
    <n v="1"/>
    <x v="3"/>
    <x v="1"/>
    <x v="1"/>
  </r>
  <r>
    <n v="22158"/>
    <s v="7E473FEF"/>
    <s v="2021-06-08 10:26:23"/>
    <s v="Travel"/>
    <s v="POS"/>
    <s v="PayPal_Cobrand_Card"/>
    <n v="3637"/>
    <n v="66050"/>
    <n v="23"/>
    <n v="3165.25"/>
    <n v="549"/>
    <n v="22"/>
    <n v="6"/>
    <x v="0"/>
    <x v="0"/>
    <x v="0"/>
  </r>
  <r>
    <n v="19310"/>
    <s v="2A28108B"/>
    <s v="2021-06-02 19:04:50"/>
    <s v="Others"/>
    <s v="POS"/>
    <s v="PayPal_Cobrand_Card"/>
    <n v="1071"/>
    <n v="31666"/>
    <n v="38"/>
    <n v="7652.25"/>
    <n v="515"/>
    <n v="23"/>
    <n v="6"/>
    <x v="2"/>
    <x v="1"/>
    <x v="1"/>
  </r>
  <r>
    <n v="20828"/>
    <s v="956DF61F"/>
    <s v="2021-05-17 12:03:54"/>
    <s v="Fashion"/>
    <s v="Mobile"/>
    <s v="PayPal_Pay_Later"/>
    <n v="134"/>
    <n v="28926"/>
    <n v="6"/>
    <n v="381"/>
    <n v="5209.25"/>
    <n v="76"/>
    <n v="1"/>
    <x v="2"/>
    <x v="0"/>
    <x v="1"/>
  </r>
  <r>
    <n v="21153"/>
    <s v="2BFC964E"/>
    <s v="2021-06-01 19:49:14"/>
    <s v="Others"/>
    <s v="Web"/>
    <s v="PayPal_Cobrand_Card"/>
    <n v="2768"/>
    <n v="88821"/>
    <n v="23"/>
    <n v="1058.25"/>
    <n v="468.75"/>
    <n v="5"/>
    <n v="5"/>
    <x v="0"/>
    <x v="0"/>
    <x v="0"/>
  </r>
  <r>
    <n v="17635"/>
    <s v="7595632A"/>
    <s v="2021-04-03 01:39:02"/>
    <s v="Fashion"/>
    <s v="Mobile"/>
    <s v="PayPal_Pay_Later"/>
    <n v="133"/>
    <n v="27493"/>
    <n v="4"/>
    <n v="404.75"/>
    <n v="6508.75"/>
    <n v="83"/>
    <n v="2"/>
    <x v="3"/>
    <x v="0"/>
    <x v="0"/>
  </r>
  <r>
    <n v="21704"/>
    <s v="2E93F633"/>
    <s v="2021-04-14 15:40:47"/>
    <s v="Website-services"/>
    <s v="Web"/>
    <s v="Wallet"/>
    <n v="646"/>
    <n v="12736"/>
    <n v="7"/>
    <n v="1301.25"/>
    <n v="2362.75"/>
    <n v="53"/>
    <n v="1"/>
    <x v="2"/>
    <x v="0"/>
    <x v="0"/>
  </r>
  <r>
    <n v="19082"/>
    <s v="19281DB4"/>
    <s v="2021-04-06 07:20:24"/>
    <s v="Travel"/>
    <s v="Web"/>
    <s v="PayPal_Credit_Card"/>
    <n v="4854"/>
    <n v="35309"/>
    <n v="40"/>
    <n v="5173.75"/>
    <n v="1071.75"/>
    <n v="14"/>
    <n v="3"/>
    <x v="1"/>
    <x v="0"/>
    <x v="0"/>
  </r>
  <r>
    <n v="18492"/>
    <s v="A22BB8C8"/>
    <s v="2021-05-06 22:37:03"/>
    <s v="Website-services"/>
    <s v="Web"/>
    <s v="PayPal_Pay_Later"/>
    <n v="404"/>
    <n v="64895"/>
    <n v="11"/>
    <n v="431.75"/>
    <n v="6731.5"/>
    <n v="77"/>
    <n v="2"/>
    <x v="0"/>
    <x v="0"/>
    <x v="0"/>
  </r>
  <r>
    <n v="19172"/>
    <s v="4C0EF2AB"/>
    <s v="2021-03-02 11:14:59"/>
    <s v="Pantry"/>
    <s v="Web"/>
    <s v="Netbanking"/>
    <n v="288"/>
    <n v="66983"/>
    <n v="15"/>
    <n v="1190.5"/>
    <n v="2621.75"/>
    <n v="51"/>
    <n v="3"/>
    <x v="3"/>
    <x v="1"/>
    <x v="1"/>
  </r>
  <r>
    <n v="21353"/>
    <s v="4889570A"/>
    <s v="2021-03-26 23:53:32"/>
    <s v="Travel"/>
    <s v="Web"/>
    <s v="PayPal_Credit_Card"/>
    <n v="3620"/>
    <n v="37121"/>
    <n v="43"/>
    <n v="3667.25"/>
    <n v="768"/>
    <n v="16"/>
    <n v="6"/>
    <x v="0"/>
    <x v="0"/>
    <x v="1"/>
  </r>
  <r>
    <n v="20404"/>
    <s v="868206A4"/>
    <s v="2021-06-05 20:29:02"/>
    <s v="Travel"/>
    <s v="Mobile"/>
    <s v="PayPal_Credit_Card"/>
    <n v="4766"/>
    <n v="83061"/>
    <n v="54"/>
    <n v="8656.5"/>
    <n v="329"/>
    <n v="11"/>
    <n v="3"/>
    <x v="0"/>
    <x v="0"/>
    <x v="1"/>
  </r>
  <r>
    <n v="18446"/>
    <s v="121E2B6E"/>
    <s v="2021-04-22 17:25:37"/>
    <s v="Electronics"/>
    <s v="Web"/>
    <s v="Wallet"/>
    <n v="456"/>
    <n v="57355"/>
    <n v="18"/>
    <n v="1387.75"/>
    <n v="2910.75"/>
    <n v="52"/>
    <n v="0"/>
    <x v="3"/>
    <x v="2"/>
    <x v="0"/>
  </r>
  <r>
    <n v="19624"/>
    <s v="4A2F1346"/>
    <s v="2021-05-16 20:06:12"/>
    <s v="Travel"/>
    <s v="Web"/>
    <s v="PayPal_Credit_Card"/>
    <n v="1905"/>
    <n v="88854"/>
    <n v="41"/>
    <n v="4156"/>
    <n v="837.25"/>
    <n v="15"/>
    <n v="3"/>
    <x v="0"/>
    <x v="1"/>
    <x v="0"/>
  </r>
  <r>
    <n v="18159"/>
    <s v="163826DE"/>
    <s v="2021-03-14 21:49:02"/>
    <s v="Fashion"/>
    <s v="Mobile"/>
    <s v="PayPal_Pay_Later"/>
    <n v="154"/>
    <n v="55768"/>
    <n v="2"/>
    <n v="172.5"/>
    <n v="6589.75"/>
    <n v="83"/>
    <n v="1"/>
    <x v="3"/>
    <x v="1"/>
    <x v="1"/>
  </r>
  <r>
    <n v="21028"/>
    <s v="E1FA7F3D"/>
    <s v="2021-06-09 08:56:38"/>
    <s v="Travel"/>
    <s v="Web"/>
    <s v="PayPal_Cobrand_Card"/>
    <n v="3010"/>
    <n v="80599"/>
    <n v="18"/>
    <n v="1435"/>
    <n v="478.5"/>
    <n v="22"/>
    <n v="8"/>
    <x v="0"/>
    <x v="0"/>
    <x v="1"/>
  </r>
  <r>
    <n v="19647"/>
    <s v="2792F996"/>
    <s v="2021-03-30 09:52:48"/>
    <s v="Website-services"/>
    <s v="Web"/>
    <s v="Netbanking"/>
    <n v="771"/>
    <n v="80299"/>
    <n v="6"/>
    <n v="1476.25"/>
    <n v="4932.75"/>
    <n v="49"/>
    <n v="2"/>
    <x v="0"/>
    <x v="0"/>
    <x v="1"/>
  </r>
  <r>
    <n v="19583"/>
    <s v="8F002CBA"/>
    <s v="2021-03-10 06:53:12"/>
    <s v="Travel"/>
    <s v="Web"/>
    <s v="PayPal_Credit_Card"/>
    <n v="4120"/>
    <n v="78379"/>
    <n v="59"/>
    <n v="1352"/>
    <n v="983.25"/>
    <n v="11"/>
    <n v="4"/>
    <x v="0"/>
    <x v="0"/>
    <x v="1"/>
  </r>
  <r>
    <n v="18764"/>
    <s v="B73285A9"/>
    <s v="2021-05-08 15:48:59"/>
    <s v="Travel"/>
    <s v="Web"/>
    <s v="Netbanking"/>
    <n v="982"/>
    <n v="21208"/>
    <n v="10"/>
    <n v="1084.5"/>
    <n v="3458.75"/>
    <n v="61"/>
    <n v="2"/>
    <x v="1"/>
    <x v="0"/>
    <x v="0"/>
  </r>
  <r>
    <n v="21162"/>
    <s v="7B6B5D0C"/>
    <s v="2021-04-24 18:03:36"/>
    <s v="Travel"/>
    <s v="Web"/>
    <s v="Netbanking"/>
    <n v="1777"/>
    <n v="63896"/>
    <n v="13"/>
    <n v="623.75"/>
    <n v="3704"/>
    <n v="58"/>
    <n v="1"/>
    <x v="1"/>
    <x v="1"/>
    <x v="0"/>
  </r>
  <r>
    <n v="17307"/>
    <s v="EAA77027"/>
    <s v="2021-03-03 19:39:50"/>
    <s v="Electronics"/>
    <s v="Web"/>
    <s v="Netbanking"/>
    <n v="905"/>
    <n v="33696"/>
    <n v="12"/>
    <n v="751.25"/>
    <n v="2538.25"/>
    <n v="53"/>
    <n v="3"/>
    <x v="3"/>
    <x v="0"/>
    <x v="1"/>
  </r>
  <r>
    <n v="20854"/>
    <s v="046B754B"/>
    <s v="2021-05-17 19:01:05"/>
    <s v="Website-services"/>
    <s v="Web"/>
    <s v="Debit_Card"/>
    <n v="735"/>
    <n v="58542"/>
    <n v="14"/>
    <n v="524.5"/>
    <n v="3062.25"/>
    <n v="55"/>
    <n v="3"/>
    <x v="0"/>
    <x v="0"/>
    <x v="1"/>
  </r>
  <r>
    <n v="20943"/>
    <s v="5DAB4F62"/>
    <s v="2021-05-23 03:38:25"/>
    <s v="Website-services"/>
    <s v="Mobile"/>
    <s v="PayPal_Pay_Later"/>
    <n v="176"/>
    <n v="53957"/>
    <n v="19"/>
    <n v="208.25"/>
    <n v="3880.75"/>
    <n v="86"/>
    <n v="1"/>
    <x v="3"/>
    <x v="0"/>
    <x v="0"/>
  </r>
  <r>
    <n v="17784"/>
    <s v="7C1CFDC8"/>
    <s v="2021-06-04 08:34:18"/>
    <s v="Fashion"/>
    <s v="Web"/>
    <s v="PayPal_Pay_Later"/>
    <n v="122"/>
    <n v="78076"/>
    <n v="17"/>
    <n v="399.5"/>
    <n v="5210"/>
    <n v="85"/>
    <n v="2"/>
    <x v="0"/>
    <x v="0"/>
    <x v="0"/>
  </r>
  <r>
    <n v="19180"/>
    <s v="15CCE416"/>
    <s v="2021-04-18 19:06:08"/>
    <s v="Pantry"/>
    <s v="Mobile"/>
    <s v="PayPal_Pay_Later"/>
    <n v="173"/>
    <n v="68709"/>
    <n v="2"/>
    <n v="362.75"/>
    <n v="3244.75"/>
    <n v="88"/>
    <n v="1"/>
    <x v="2"/>
    <x v="1"/>
    <x v="1"/>
  </r>
  <r>
    <n v="18191"/>
    <s v="AB777C9E"/>
    <s v="2021-03-26 12:12:53"/>
    <s v="Website-services"/>
    <s v="Mobile"/>
    <s v="PayPal_Pay_Later"/>
    <n v="452"/>
    <n v="39942"/>
    <n v="8"/>
    <n v="327"/>
    <n v="7336"/>
    <n v="96"/>
    <n v="1"/>
    <x v="0"/>
    <x v="1"/>
    <x v="1"/>
  </r>
  <r>
    <n v="21630"/>
    <s v="874C6228"/>
    <s v="2021-05-05 01:49:20"/>
    <s v="Travel"/>
    <s v="Mobile"/>
    <s v="PayPal_Credit_Card"/>
    <n v="4606"/>
    <n v="13996"/>
    <n v="34"/>
    <n v="6980.5"/>
    <n v="845"/>
    <n v="20"/>
    <n v="5"/>
    <x v="0"/>
    <x v="1"/>
    <x v="1"/>
  </r>
  <r>
    <n v="20769"/>
    <s v="13BA2BCF"/>
    <s v="2021-06-02 14:01:27"/>
    <s v="Fashion"/>
    <s v="Mobile"/>
    <s v="PayPal_Pay_Later"/>
    <n v="199"/>
    <n v="79967"/>
    <n v="5"/>
    <n v="400.5"/>
    <n v="3281.5"/>
    <n v="91"/>
    <n v="1"/>
    <x v="3"/>
    <x v="1"/>
    <x v="0"/>
  </r>
  <r>
    <n v="21339"/>
    <s v="9E8AFD9B"/>
    <s v="2021-03-10 17:53:05"/>
    <s v="Website-services"/>
    <s v="Web"/>
    <s v="Wallet"/>
    <n v="271"/>
    <n v="77196"/>
    <n v="15"/>
    <n v="309.5"/>
    <n v="2547.75"/>
    <n v="61"/>
    <n v="1"/>
    <x v="2"/>
    <x v="0"/>
    <x v="0"/>
  </r>
  <r>
    <n v="20603"/>
    <s v="1BD10018"/>
    <s v="2021-05-12 20:23:03"/>
    <s v="Travel"/>
    <s v="Web"/>
    <s v="PayPal_Cobrand_Card"/>
    <n v="1895"/>
    <n v="22300"/>
    <n v="38"/>
    <n v="2051.5"/>
    <n v="623"/>
    <n v="12"/>
    <n v="6"/>
    <x v="0"/>
    <x v="0"/>
    <x v="0"/>
  </r>
  <r>
    <n v="17988"/>
    <s v="D33C83E4"/>
    <s v="2021-04-24 09:00:03"/>
    <s v="Website-services"/>
    <s v="Web"/>
    <s v="Netbanking"/>
    <n v="214"/>
    <n v="64955"/>
    <n v="12"/>
    <n v="835.75"/>
    <n v="4888.25"/>
    <n v="61"/>
    <n v="2"/>
    <x v="1"/>
    <x v="0"/>
    <x v="1"/>
  </r>
  <r>
    <n v="17445"/>
    <s v="C246A2E0"/>
    <s v="2021-04-25 07:43:41"/>
    <s v="Travel"/>
    <s v="Mobile"/>
    <s v="Debit_Card"/>
    <n v="1767"/>
    <n v="36694"/>
    <n v="16"/>
    <n v="556.25"/>
    <n v="5143.25"/>
    <n v="77"/>
    <n v="3"/>
    <x v="0"/>
    <x v="0"/>
    <x v="0"/>
  </r>
  <r>
    <n v="17636"/>
    <s v="D5CD9235"/>
    <s v="2021-05-21 03:55:51"/>
    <s v="Website-services"/>
    <s v="Web"/>
    <s v="Wallet"/>
    <n v="413"/>
    <n v="82826"/>
    <n v="10"/>
    <n v="1417"/>
    <n v="2270.25"/>
    <n v="63"/>
    <n v="0"/>
    <x v="3"/>
    <x v="0"/>
    <x v="0"/>
  </r>
  <r>
    <n v="19470"/>
    <s v="566A5A89"/>
    <s v="2021-03-10 01:50:29"/>
    <s v="Travel"/>
    <s v="Web"/>
    <s v="Debit_Card"/>
    <n v="1541"/>
    <n v="87871"/>
    <n v="23"/>
    <n v="599.75"/>
    <n v="5880.25"/>
    <n v="63"/>
    <n v="3"/>
    <x v="0"/>
    <x v="1"/>
    <x v="0"/>
  </r>
  <r>
    <n v="21083"/>
    <s v="FF3A49E9"/>
    <s v="2021-04-25 07:57:22"/>
    <s v="Travel"/>
    <s v="Web"/>
    <s v="PayPal_Credit_Card"/>
    <n v="4415"/>
    <n v="82467"/>
    <n v="53"/>
    <n v="7282.25"/>
    <n v="842.75"/>
    <n v="16"/>
    <n v="6"/>
    <x v="1"/>
    <x v="0"/>
    <x v="1"/>
  </r>
  <r>
    <n v="20016"/>
    <s v="C7B5C415"/>
    <s v="2021-03-30 17:58:52"/>
    <s v="Others"/>
    <s v="Mobile"/>
    <s v="PayPal_Credit_Card"/>
    <n v="1720"/>
    <n v="26688"/>
    <n v="53"/>
    <n v="6494.75"/>
    <n v="783"/>
    <n v="17"/>
    <n v="6"/>
    <x v="0"/>
    <x v="0"/>
    <x v="0"/>
  </r>
  <r>
    <n v="18103"/>
    <s v="991B755A"/>
    <s v="2021-05-30 14:03:17"/>
    <s v="Electronics"/>
    <s v="Web"/>
    <s v="Wallet"/>
    <n v="841"/>
    <n v="13996"/>
    <n v="7"/>
    <n v="1285.25"/>
    <n v="2837.25"/>
    <n v="56"/>
    <n v="1"/>
    <x v="0"/>
    <x v="0"/>
    <x v="0"/>
  </r>
  <r>
    <n v="21590"/>
    <s v="2D0CE708"/>
    <s v="2021-06-06 22:51:21"/>
    <s v="Website-services"/>
    <s v="Web"/>
    <s v="Wallet"/>
    <n v="781"/>
    <n v="81067"/>
    <n v="9"/>
    <n v="993"/>
    <n v="2311.25"/>
    <n v="54"/>
    <n v="0"/>
    <x v="0"/>
    <x v="1"/>
    <x v="0"/>
  </r>
  <r>
    <n v="20747"/>
    <s v="A6A5E4F2"/>
    <s v="2021-05-07 17:11:01"/>
    <s v="Travel"/>
    <s v="Web"/>
    <s v="Netbanking"/>
    <n v="2281"/>
    <n v="87441"/>
    <n v="5"/>
    <n v="1401"/>
    <n v="4970.25"/>
    <n v="64"/>
    <n v="2"/>
    <x v="0"/>
    <x v="0"/>
    <x v="1"/>
  </r>
  <r>
    <n v="17718"/>
    <s v="2AF42736"/>
    <s v="2021-06-04 05:21:59"/>
    <s v="Website-services"/>
    <s v="Mobile"/>
    <s v="PayPal_Pay_Later"/>
    <n v="268"/>
    <n v="26299"/>
    <n v="3"/>
    <n v="271.75"/>
    <n v="4062"/>
    <n v="76"/>
    <n v="2"/>
    <x v="3"/>
    <x v="2"/>
    <x v="1"/>
  </r>
  <r>
    <n v="17438"/>
    <s v="81623ABC"/>
    <s v="2021-03-31 20:10:02"/>
    <s v="Travel"/>
    <s v="POS"/>
    <s v="PayPal_Cobrand_Card"/>
    <n v="3147"/>
    <n v="83147"/>
    <n v="25"/>
    <n v="529.5"/>
    <n v="727.25"/>
    <n v="17"/>
    <n v="6"/>
    <x v="0"/>
    <x v="1"/>
    <x v="0"/>
  </r>
  <r>
    <n v="17346"/>
    <s v="E591C188"/>
    <s v="2021-05-16 06:55:31"/>
    <s v="Fashion"/>
    <s v="Mobile"/>
    <s v="Netbanking"/>
    <n v="214"/>
    <n v="31822"/>
    <n v="10"/>
    <n v="660"/>
    <n v="3801"/>
    <n v="57"/>
    <n v="2"/>
    <x v="0"/>
    <x v="0"/>
    <x v="1"/>
  </r>
  <r>
    <n v="18684"/>
    <s v="151E356C"/>
    <s v="2021-06-04 21:04:17"/>
    <s v="Website-services"/>
    <s v="Web"/>
    <s v="Wallet"/>
    <n v="302"/>
    <n v="39913"/>
    <n v="10"/>
    <n v="1365.5"/>
    <n v="2534.5"/>
    <n v="62"/>
    <n v="1"/>
    <x v="0"/>
    <x v="1"/>
    <x v="0"/>
  </r>
  <r>
    <n v="20484"/>
    <s v="876437DB"/>
    <s v="2021-03-30 13:06:03"/>
    <s v="Travel"/>
    <s v="Mobile"/>
    <s v="PayPal_Credit_Card"/>
    <n v="2472"/>
    <n v="73322"/>
    <n v="45"/>
    <n v="4210"/>
    <n v="645.5"/>
    <n v="12"/>
    <n v="3"/>
    <x v="0"/>
    <x v="0"/>
    <x v="1"/>
  </r>
  <r>
    <n v="18247"/>
    <s v="F905F740"/>
    <s v="2021-04-24 17:44:55"/>
    <s v="Website-services"/>
    <s v="Mobile"/>
    <s v="Debit_Card"/>
    <n v="820"/>
    <n v="26748"/>
    <n v="23"/>
    <n v="339.75"/>
    <n v="4979.5"/>
    <n v="79"/>
    <n v="1"/>
    <x v="2"/>
    <x v="0"/>
    <x v="1"/>
  </r>
  <r>
    <n v="21840"/>
    <s v="FDD7E9A7"/>
    <s v="2021-04-23 04:48:51"/>
    <s v="Website-services"/>
    <s v="Mobile"/>
    <s v="PayPal_Pay_Later"/>
    <n v="568"/>
    <n v="32520"/>
    <n v="2"/>
    <n v="435.75"/>
    <n v="4454.25"/>
    <n v="96"/>
    <n v="1"/>
    <x v="3"/>
    <x v="2"/>
    <x v="1"/>
  </r>
  <r>
    <n v="20346"/>
    <s v="BDE2EC89"/>
    <s v="2021-05-09 01:15:18"/>
    <s v="Travel"/>
    <s v="POS"/>
    <s v="PayPal_Cobrand_Card"/>
    <n v="2081"/>
    <n v="80707"/>
    <n v="19"/>
    <n v="1597.25"/>
    <n v="620.25"/>
    <n v="15"/>
    <n v="7"/>
    <x v="1"/>
    <x v="0"/>
    <x v="1"/>
  </r>
  <r>
    <n v="22278"/>
    <s v="1802458C"/>
    <s v="2021-06-08 20:57:04"/>
    <s v="Electronics"/>
    <s v="Web"/>
    <s v="Wallet"/>
    <n v="638"/>
    <n v="11267"/>
    <n v="5"/>
    <n v="500.75"/>
    <n v="2826"/>
    <n v="57"/>
    <n v="0"/>
    <x v="3"/>
    <x v="0"/>
    <x v="1"/>
  </r>
  <r>
    <n v="22168"/>
    <s v="B85C60F0"/>
    <s v="2021-03-15 01:48:08"/>
    <s v="Website-services"/>
    <s v="Web"/>
    <s v="Wallet"/>
    <n v="453"/>
    <n v="15500"/>
    <n v="8"/>
    <n v="1099"/>
    <n v="2384.5"/>
    <n v="69"/>
    <n v="0"/>
    <x v="0"/>
    <x v="0"/>
    <x v="0"/>
  </r>
  <r>
    <n v="18615"/>
    <s v="A0F6C097"/>
    <s v="2021-03-24 07:46:40"/>
    <s v="Travel"/>
    <s v="Web"/>
    <s v="Debit_Card"/>
    <n v="1037"/>
    <n v="77196"/>
    <n v="21"/>
    <n v="347.5"/>
    <n v="3721"/>
    <n v="69"/>
    <n v="1"/>
    <x v="3"/>
    <x v="0"/>
    <x v="1"/>
  </r>
  <r>
    <n v="22094"/>
    <s v="50A7FDF0"/>
    <s v="2021-04-30 06:16:47"/>
    <s v="Website-services"/>
    <s v="Mobile"/>
    <s v="PayPal_Pay_Later"/>
    <n v="316"/>
    <n v="12736"/>
    <n v="11"/>
    <n v="398.25"/>
    <n v="7494.75"/>
    <n v="93"/>
    <n v="1"/>
    <x v="2"/>
    <x v="0"/>
    <x v="1"/>
  </r>
  <r>
    <n v="18037"/>
    <s v="A7D0A177"/>
    <s v="2021-04-04 07:22:15"/>
    <s v="Others"/>
    <s v="Web"/>
    <s v="Netbanking"/>
    <n v="1328"/>
    <n v="70987"/>
    <n v="11"/>
    <n v="433.5"/>
    <n v="4995.5"/>
    <n v="43"/>
    <n v="3"/>
    <x v="0"/>
    <x v="0"/>
    <x v="1"/>
  </r>
  <r>
    <n v="18349"/>
    <s v="4C85EDCD"/>
    <s v="2021-04-02 23:05:41"/>
    <s v="Electronics"/>
    <s v="Mobile"/>
    <s v="Debit_Card"/>
    <n v="501"/>
    <n v="15094"/>
    <n v="23"/>
    <n v="317.5"/>
    <n v="3191.25"/>
    <n v="56"/>
    <n v="2"/>
    <x v="0"/>
    <x v="0"/>
    <x v="0"/>
  </r>
  <r>
    <n v="17402"/>
    <s v="EE605B51"/>
    <s v="2021-06-05 04:10:05"/>
    <s v="Travel"/>
    <s v="Web"/>
    <s v="Netbanking"/>
    <n v="1651"/>
    <n v="54524"/>
    <n v="3"/>
    <n v="1150.75"/>
    <n v="4176.5"/>
    <n v="61"/>
    <n v="3"/>
    <x v="2"/>
    <x v="1"/>
    <x v="1"/>
  </r>
  <r>
    <n v="21744"/>
    <s v="22B7F54A"/>
    <s v="2021-04-06 19:46:17"/>
    <s v="Travel"/>
    <s v="Mobile"/>
    <s v="PayPal_Credit_Card"/>
    <n v="3607"/>
    <n v="67212"/>
    <n v="44"/>
    <n v="7924.75"/>
    <n v="628.75"/>
    <n v="20"/>
    <n v="3"/>
    <x v="0"/>
    <x v="0"/>
    <x v="1"/>
  </r>
  <r>
    <n v="20865"/>
    <s v="241F73CA"/>
    <s v="2021-04-15 00:38:46"/>
    <s v="Travel"/>
    <s v="Mobile"/>
    <s v="Debit_Card"/>
    <n v="3447"/>
    <n v="73600"/>
    <n v="4"/>
    <n v="338.25"/>
    <n v="4821"/>
    <n v="81"/>
    <n v="2"/>
    <x v="0"/>
    <x v="1"/>
    <x v="1"/>
  </r>
  <r>
    <n v="20593"/>
    <s v="63BCC0A4"/>
    <s v="2021-04-07 09:52:42"/>
    <s v="Travel"/>
    <s v="Web"/>
    <s v="Debit_Card"/>
    <n v="1555"/>
    <n v="77133"/>
    <n v="21"/>
    <n v="318.25"/>
    <n v="3197.5"/>
    <n v="55"/>
    <n v="3"/>
    <x v="0"/>
    <x v="0"/>
    <x v="0"/>
  </r>
  <r>
    <n v="22181"/>
    <s v="B9A74C4E"/>
    <s v="2021-03-12 04:45:47"/>
    <s v="Fashion"/>
    <s v="Mobile"/>
    <s v="PayPal_Pay_Later"/>
    <n v="217"/>
    <n v="44088"/>
    <n v="11"/>
    <n v="399.5"/>
    <n v="7263.25"/>
    <n v="88"/>
    <n v="2"/>
    <x v="3"/>
    <x v="2"/>
    <x v="1"/>
  </r>
  <r>
    <n v="21968"/>
    <s v="4366470B"/>
    <s v="2021-04-02 12:30:02"/>
    <s v="Pantry"/>
    <s v="Web"/>
    <s v="Wallet"/>
    <n v="383"/>
    <n v="11267"/>
    <n v="5"/>
    <n v="1261.75"/>
    <n v="2718.5"/>
    <n v="54"/>
    <n v="0"/>
    <x v="3"/>
    <x v="0"/>
    <x v="0"/>
  </r>
  <r>
    <n v="20260"/>
    <s v="B1D097C5"/>
    <s v="2021-03-17 10:25:43"/>
    <s v="Electronics"/>
    <s v="Web"/>
    <s v="Netbanking"/>
    <n v="1025"/>
    <n v="35905"/>
    <n v="2"/>
    <n v="1373.25"/>
    <n v="3254.25"/>
    <n v="40"/>
    <n v="2"/>
    <x v="2"/>
    <x v="0"/>
    <x v="1"/>
  </r>
  <r>
    <n v="21408"/>
    <s v="8DB62133"/>
    <s v="2021-03-06 18:59:21"/>
    <s v="Travel"/>
    <s v="Web"/>
    <s v="Netbanking"/>
    <n v="1618"/>
    <n v="36694"/>
    <n v="2"/>
    <n v="821.75"/>
    <n v="4486.75"/>
    <n v="48"/>
    <n v="1"/>
    <x v="0"/>
    <x v="0"/>
    <x v="1"/>
  </r>
  <r>
    <n v="20354"/>
    <s v="6D5BBF69"/>
    <s v="2021-04-14 08:42:06"/>
    <s v="Travel"/>
    <s v="Mobile"/>
    <s v="PayPal_Credit_Card"/>
    <n v="4237"/>
    <n v="69057"/>
    <n v="38"/>
    <n v="8557"/>
    <n v="1067.75"/>
    <n v="18"/>
    <n v="5"/>
    <x v="1"/>
    <x v="1"/>
    <x v="1"/>
  </r>
  <r>
    <n v="20382"/>
    <s v="ACE1A173"/>
    <s v="2021-03-06 20:31:44"/>
    <s v="Website-services"/>
    <s v="Mobile"/>
    <s v="PayPal_Pay_Later"/>
    <n v="297"/>
    <n v="77434"/>
    <n v="20"/>
    <n v="333"/>
    <n v="4960.25"/>
    <n v="93"/>
    <n v="2"/>
    <x v="3"/>
    <x v="0"/>
    <x v="1"/>
  </r>
  <r>
    <n v="19722"/>
    <s v="3ED1C25A"/>
    <s v="2021-03-04 22:57:48"/>
    <s v="Electronics"/>
    <s v="Web"/>
    <s v="PayPal_Pay_Later"/>
    <n v="653"/>
    <n v="77133"/>
    <n v="5"/>
    <n v="384"/>
    <n v="3282.5"/>
    <n v="86"/>
    <n v="1"/>
    <x v="2"/>
    <x v="0"/>
    <x v="1"/>
  </r>
  <r>
    <n v="20088"/>
    <s v="C934B335"/>
    <s v="2021-05-11 04:44:08"/>
    <s v="Travel"/>
    <s v="Web"/>
    <s v="PayPal_Credit_Card"/>
    <n v="2647"/>
    <n v="29103"/>
    <n v="39"/>
    <n v="5958.5"/>
    <n v="810.5"/>
    <n v="22"/>
    <n v="4"/>
    <x v="1"/>
    <x v="0"/>
    <x v="0"/>
  </r>
  <r>
    <n v="17820"/>
    <s v="2AB57FD6"/>
    <s v="2021-05-22 20:20:47"/>
    <s v="Website-services"/>
    <s v="Mobile"/>
    <s v="PayPal_Pay_Later"/>
    <n v="822"/>
    <n v="15761"/>
    <n v="15"/>
    <n v="265.75"/>
    <n v="5486"/>
    <n v="85"/>
    <n v="1"/>
    <x v="0"/>
    <x v="0"/>
    <x v="0"/>
  </r>
  <r>
    <n v="22262"/>
    <s v="F68CBCC9"/>
    <s v="2021-05-22 09:54:08"/>
    <s v="Website-services"/>
    <s v="Web"/>
    <s v="Wallet"/>
    <n v="962"/>
    <n v="42520"/>
    <n v="16"/>
    <n v="927.5"/>
    <n v="2560.75"/>
    <n v="65"/>
    <n v="0"/>
    <x v="0"/>
    <x v="1"/>
    <x v="1"/>
  </r>
  <r>
    <n v="21579"/>
    <s v="0F94B573"/>
    <s v="2021-03-26 21:40:55"/>
    <s v="Travel"/>
    <s v="Web"/>
    <s v="PayPal_Cobrand_Card"/>
    <n v="2210"/>
    <n v="74680"/>
    <n v="25"/>
    <n v="637"/>
    <n v="588"/>
    <n v="21"/>
    <n v="4"/>
    <x v="0"/>
    <x v="0"/>
    <x v="1"/>
  </r>
  <r>
    <n v="17737"/>
    <s v="CD1560AE"/>
    <s v="2021-06-03 12:21:31"/>
    <s v="Website-services"/>
    <s v="Web"/>
    <s v="Netbanking"/>
    <n v="265"/>
    <n v="61988"/>
    <n v="3"/>
    <n v="592.5"/>
    <n v="4666"/>
    <n v="52"/>
    <n v="1"/>
    <x v="0"/>
    <x v="0"/>
    <x v="1"/>
  </r>
  <r>
    <n v="19784"/>
    <s v="5DA490F3"/>
    <s v="2021-03-15 21:55:24"/>
    <s v="Website-services"/>
    <s v="Web"/>
    <s v="Debit_Card"/>
    <n v="684"/>
    <n v="75823"/>
    <n v="9"/>
    <n v="529.5"/>
    <n v="4853.25"/>
    <n v="82"/>
    <n v="3"/>
    <x v="3"/>
    <x v="0"/>
    <x v="1"/>
  </r>
  <r>
    <n v="17850"/>
    <s v="71E993F4"/>
    <s v="2021-04-24 14:13:48"/>
    <s v="Website-services"/>
    <s v="Web"/>
    <s v="Netbanking"/>
    <n v="751"/>
    <n v="57599"/>
    <n v="6"/>
    <n v="1221.75"/>
    <n v="4517"/>
    <n v="55"/>
    <n v="2"/>
    <x v="0"/>
    <x v="0"/>
    <x v="1"/>
  </r>
  <r>
    <n v="21475"/>
    <s v="46A8807A"/>
    <s v="2021-05-17 19:18:32"/>
    <s v="Fashion"/>
    <s v="Mobile"/>
    <s v="PayPal_Pay_Later"/>
    <n v="53"/>
    <n v="27800"/>
    <n v="17"/>
    <n v="150.5"/>
    <n v="4845.5"/>
    <n v="75"/>
    <n v="1"/>
    <x v="2"/>
    <x v="1"/>
    <x v="1"/>
  </r>
  <r>
    <n v="19311"/>
    <s v="D47F14D9"/>
    <s v="2021-05-04 11:41:15"/>
    <s v="Travel"/>
    <s v="Mobile"/>
    <s v="PayPal_Credit_Card"/>
    <n v="4948"/>
    <n v="21437"/>
    <n v="50"/>
    <n v="3528.5"/>
    <n v="392.25"/>
    <n v="20"/>
    <n v="5"/>
    <x v="0"/>
    <x v="1"/>
    <x v="1"/>
  </r>
  <r>
    <n v="20728"/>
    <s v="29E84FCF"/>
    <s v="2021-04-27 20:22:12"/>
    <s v="Electronics"/>
    <s v="Mobile"/>
    <s v="PayPal_Pay_Later"/>
    <n v="200"/>
    <n v="83147"/>
    <n v="20"/>
    <n v="74.25"/>
    <n v="5702.5"/>
    <n v="90"/>
    <n v="1"/>
    <x v="3"/>
    <x v="1"/>
    <x v="1"/>
  </r>
  <r>
    <n v="18761"/>
    <s v="9D6C7B04"/>
    <s v="2021-04-18 14:18:48"/>
    <s v="Fashion"/>
    <s v="Web"/>
    <s v="Wallet"/>
    <n v="220"/>
    <n v="34623"/>
    <n v="11"/>
    <n v="1121.25"/>
    <n v="2704.5"/>
    <n v="54"/>
    <n v="0"/>
    <x v="3"/>
    <x v="2"/>
    <x v="1"/>
  </r>
  <r>
    <n v="20001"/>
    <s v="5CD117F4"/>
    <s v="2021-05-03 17:04:57"/>
    <s v="Fashion"/>
    <s v="Mobile"/>
    <s v="PayPal_Pay_Later"/>
    <n v="56"/>
    <n v="42329"/>
    <n v="10"/>
    <n v="222"/>
    <n v="6412.5"/>
    <n v="80"/>
    <n v="2"/>
    <x v="0"/>
    <x v="1"/>
    <x v="1"/>
  </r>
  <r>
    <n v="21663"/>
    <s v="A579C94A"/>
    <s v="2021-06-03 08:16:55"/>
    <s v="Travel"/>
    <s v="Web"/>
    <s v="PayPal_Credit_Card"/>
    <n v="4687"/>
    <n v="77271"/>
    <n v="36"/>
    <n v="4496"/>
    <n v="455.25"/>
    <n v="21"/>
    <n v="6"/>
    <x v="1"/>
    <x v="0"/>
    <x v="1"/>
  </r>
  <r>
    <n v="20696"/>
    <s v="4399C776"/>
    <s v="2021-03-14 11:51:47"/>
    <s v="Fashion"/>
    <s v="Web"/>
    <s v="PayPal_Pay_Later"/>
    <n v="103"/>
    <n v="20594"/>
    <n v="11"/>
    <n v="87.5"/>
    <n v="3334.75"/>
    <n v="77"/>
    <n v="1"/>
    <x v="2"/>
    <x v="0"/>
    <x v="1"/>
  </r>
  <r>
    <n v="17450"/>
    <s v="6458D309"/>
    <s v="2021-04-20 21:59:55"/>
    <s v="Travel"/>
    <s v="Mobile"/>
    <s v="PayPal_Credit_Card"/>
    <n v="4078"/>
    <n v="58558"/>
    <n v="41"/>
    <n v="9470.5"/>
    <n v="698"/>
    <n v="14"/>
    <n v="3"/>
    <x v="0"/>
    <x v="0"/>
    <x v="1"/>
  </r>
  <r>
    <n v="21506"/>
    <s v="96AF31D5"/>
    <s v="2021-05-07 16:58:31"/>
    <s v="Travel"/>
    <s v="Web"/>
    <s v="Debit_Card"/>
    <n v="944"/>
    <n v="15359"/>
    <n v="14"/>
    <n v="545.75"/>
    <n v="5202.25"/>
    <n v="85"/>
    <n v="3"/>
    <x v="0"/>
    <x v="0"/>
    <x v="1"/>
  </r>
  <r>
    <n v="19952"/>
    <s v="75FC758A"/>
    <s v="2021-04-24 13:56:19"/>
    <s v="Fashion"/>
    <s v="Web"/>
    <s v="Wallet"/>
    <n v="210"/>
    <n v="84741"/>
    <n v="8"/>
    <n v="162.25"/>
    <n v="2771.75"/>
    <n v="67"/>
    <n v="0"/>
    <x v="1"/>
    <x v="0"/>
    <x v="0"/>
  </r>
  <r>
    <n v="20121"/>
    <s v="C6FD1F2C"/>
    <s v="2021-03-07 07:11:22"/>
    <s v="Website-services"/>
    <s v="Mobile"/>
    <s v="Debit_Card"/>
    <n v="520"/>
    <n v="60300"/>
    <n v="1"/>
    <n v="258.25"/>
    <n v="5057.75"/>
    <n v="57"/>
    <n v="3"/>
    <x v="3"/>
    <x v="0"/>
    <x v="0"/>
  </r>
  <r>
    <n v="18639"/>
    <s v="EA7A5225"/>
    <s v="2021-03-29 10:53:47"/>
    <s v="Fashion"/>
    <s v="Mobile"/>
    <s v="PayPal_Pay_Later"/>
    <n v="186"/>
    <n v="74182"/>
    <n v="7"/>
    <n v="300.5"/>
    <n v="3231.25"/>
    <n v="78"/>
    <n v="1"/>
    <x v="2"/>
    <x v="0"/>
    <x v="1"/>
  </r>
  <r>
    <n v="20465"/>
    <s v="9426A007"/>
    <s v="2021-03-28 09:01:57"/>
    <s v="Website-services"/>
    <s v="Web"/>
    <s v="PayPal_Pay_Later"/>
    <n v="190"/>
    <n v="83523"/>
    <n v="2"/>
    <n v="364.5"/>
    <n v="5539.5"/>
    <n v="82"/>
    <n v="1"/>
    <x v="0"/>
    <x v="0"/>
    <x v="1"/>
  </r>
  <r>
    <n v="20059"/>
    <s v="3209834F"/>
    <s v="2021-04-22 22:57:49"/>
    <s v="Travel"/>
    <s v="POS"/>
    <s v="PayPal_Cobrand_Card"/>
    <n v="3866"/>
    <n v="26619"/>
    <n v="22"/>
    <n v="2277.5"/>
    <n v="728.75"/>
    <n v="20"/>
    <n v="6"/>
    <x v="3"/>
    <x v="0"/>
    <x v="1"/>
  </r>
  <r>
    <n v="18208"/>
    <s v="8BD5FA82"/>
    <s v="2021-05-01 16:33:21"/>
    <s v="Fashion"/>
    <s v="Mobile"/>
    <s v="PayPal_Pay_Later"/>
    <n v="54"/>
    <n v="64102"/>
    <n v="12"/>
    <n v="373.5"/>
    <n v="6881.5"/>
    <n v="91"/>
    <n v="1"/>
    <x v="0"/>
    <x v="1"/>
    <x v="1"/>
  </r>
  <r>
    <n v="19241"/>
    <s v="D2883F38"/>
    <s v="2021-04-11 11:43:11"/>
    <s v="Website-services"/>
    <s v="Web"/>
    <s v="Netbanking"/>
    <n v="362"/>
    <n v="32921"/>
    <n v="3"/>
    <n v="662.5"/>
    <n v="4459"/>
    <n v="54"/>
    <n v="2"/>
    <x v="1"/>
    <x v="0"/>
    <x v="1"/>
  </r>
  <r>
    <n v="20048"/>
    <s v="16152729"/>
    <s v="2021-05-10 16:12:42"/>
    <s v="Website-services"/>
    <s v="Mobile"/>
    <s v="PayPal_Pay_Later"/>
    <n v="307"/>
    <n v="33515"/>
    <n v="13"/>
    <n v="286.25"/>
    <n v="6538.5"/>
    <n v="82"/>
    <n v="2"/>
    <x v="2"/>
    <x v="0"/>
    <x v="1"/>
  </r>
  <r>
    <n v="20685"/>
    <s v="01180C28"/>
    <s v="2021-06-01 02:22:12"/>
    <s v="Travel"/>
    <s v="Web"/>
    <s v="Debit_Card"/>
    <n v="1328"/>
    <n v="35905"/>
    <n v="3"/>
    <n v="551.25"/>
    <n v="4415.75"/>
    <n v="82"/>
    <n v="3"/>
    <x v="0"/>
    <x v="0"/>
    <x v="1"/>
  </r>
  <r>
    <n v="19278"/>
    <s v="76D5ABF4"/>
    <s v="2021-05-02 17:11:44"/>
    <s v="Electronics"/>
    <s v="POS"/>
    <s v="PayPal_Cobrand_Card"/>
    <n v="1128"/>
    <n v="16177"/>
    <n v="39"/>
    <n v="6793.5"/>
    <n v="660"/>
    <n v="23"/>
    <n v="7"/>
    <x v="0"/>
    <x v="0"/>
    <x v="1"/>
  </r>
  <r>
    <n v="19997"/>
    <s v="004EC3CB"/>
    <s v="2021-05-20 21:33:23"/>
    <s v="Travel"/>
    <s v="Web"/>
    <s v="Debit_Card"/>
    <n v="3031"/>
    <n v="43435"/>
    <n v="11"/>
    <n v="543"/>
    <n v="3132.5"/>
    <n v="59"/>
    <n v="3"/>
    <x v="1"/>
    <x v="0"/>
    <x v="0"/>
  </r>
  <r>
    <n v="18299"/>
    <s v="1B797F58"/>
    <s v="2021-06-08 00:27:58"/>
    <s v="Electronics"/>
    <s v="Web"/>
    <s v="PayPal_Cobrand_Card"/>
    <n v="1017"/>
    <n v="44088"/>
    <n v="22"/>
    <n v="7716.25"/>
    <n v="774.25"/>
    <n v="25"/>
    <n v="5"/>
    <x v="3"/>
    <x v="2"/>
    <x v="0"/>
  </r>
  <r>
    <n v="22202"/>
    <s v="7F7430B0"/>
    <s v="2021-04-07 13:23:11"/>
    <s v="Fashion"/>
    <s v="Web"/>
    <s v="PayPal_Pay_Later"/>
    <n v="96"/>
    <n v="17965"/>
    <n v="12"/>
    <n v="260.25"/>
    <n v="3253"/>
    <n v="83"/>
    <n v="1"/>
    <x v="2"/>
    <x v="1"/>
    <x v="1"/>
  </r>
  <r>
    <n v="20551"/>
    <s v="3351FC4D"/>
    <s v="2021-05-17 11:20:19"/>
    <s v="Travel"/>
    <s v="Mobile"/>
    <s v="PayPal_Credit_Card"/>
    <n v="4770"/>
    <n v="80599"/>
    <n v="36"/>
    <n v="4920.5"/>
    <n v="823.25"/>
    <n v="16"/>
    <n v="4"/>
    <x v="1"/>
    <x v="0"/>
    <x v="0"/>
  </r>
  <r>
    <n v="18758"/>
    <s v="2F14C74B"/>
    <s v="2021-03-10 23:30:10"/>
    <s v="Others"/>
    <s v="Web"/>
    <s v="Debit_Card"/>
    <n v="3298"/>
    <n v="58542"/>
    <n v="20"/>
    <n v="354"/>
    <n v="3537.25"/>
    <n v="82"/>
    <n v="3"/>
    <x v="0"/>
    <x v="0"/>
    <x v="1"/>
  </r>
  <r>
    <n v="21522"/>
    <s v="0197146A"/>
    <s v="2021-03-30 19:00:30"/>
    <s v="Fashion"/>
    <s v="Mobile"/>
    <s v="PayPal_Pay_Later"/>
    <n v="164"/>
    <n v="60260"/>
    <n v="4"/>
    <n v="429"/>
    <n v="3155.5"/>
    <n v="92"/>
    <n v="2"/>
    <x v="0"/>
    <x v="0"/>
    <x v="1"/>
  </r>
  <r>
    <n v="17727"/>
    <s v="6852BA08"/>
    <s v="2021-06-07 00:10:38"/>
    <s v="Travel"/>
    <s v="Web"/>
    <s v="Debit_Card"/>
    <n v="3246"/>
    <n v="59563"/>
    <n v="8"/>
    <n v="483"/>
    <n v="4896.75"/>
    <n v="70"/>
    <n v="3"/>
    <x v="0"/>
    <x v="0"/>
    <x v="1"/>
  </r>
  <r>
    <n v="21412"/>
    <s v="7BC8DC8F"/>
    <s v="2021-03-17 15:15:31"/>
    <s v="Website-services"/>
    <s v="Web"/>
    <s v="Debit_Card"/>
    <n v="851"/>
    <n v="22842"/>
    <n v="16"/>
    <n v="275.5"/>
    <n v="5267"/>
    <n v="66"/>
    <n v="1"/>
    <x v="0"/>
    <x v="0"/>
    <x v="1"/>
  </r>
  <r>
    <n v="18313"/>
    <s v="2601FE34"/>
    <s v="2021-04-07 10:19:14"/>
    <s v="Travel"/>
    <s v="Web"/>
    <s v="PayPal_Credit_Card"/>
    <n v="1833"/>
    <n v="61988"/>
    <n v="56"/>
    <n v="6847.25"/>
    <n v="260.5"/>
    <n v="21"/>
    <n v="3"/>
    <x v="0"/>
    <x v="1"/>
    <x v="0"/>
  </r>
  <r>
    <n v="18934"/>
    <s v="E44950E0"/>
    <s v="2021-04-11 16:09:17"/>
    <s v="Pantry"/>
    <s v="Mobile"/>
    <s v="Netbanking"/>
    <n v="367"/>
    <n v="21437"/>
    <n v="1"/>
    <n v="1129.75"/>
    <n v="4477"/>
    <n v="42"/>
    <n v="2"/>
    <x v="0"/>
    <x v="1"/>
    <x v="0"/>
  </r>
  <r>
    <n v="18976"/>
    <s v="23DC2F48"/>
    <s v="2021-03-10 02:10:51"/>
    <s v="Website-services"/>
    <s v="Mobile"/>
    <s v="PayPal_Pay_Later"/>
    <n v="504"/>
    <n v="79562"/>
    <n v="4"/>
    <n v="439.75"/>
    <n v="4046.25"/>
    <n v="95"/>
    <n v="2"/>
    <x v="2"/>
    <x v="1"/>
    <x v="1"/>
  </r>
  <r>
    <n v="21680"/>
    <s v="DA417AC9"/>
    <s v="2021-05-09 01:08:21"/>
    <s v="Fashion"/>
    <s v="Mobile"/>
    <s v="PayPal_Pay_Later"/>
    <n v="174"/>
    <n v="10136"/>
    <n v="18"/>
    <n v="109.75"/>
    <n v="7264.25"/>
    <n v="85"/>
    <n v="2"/>
    <x v="2"/>
    <x v="1"/>
    <x v="0"/>
  </r>
  <r>
    <n v="21830"/>
    <s v="85F10727"/>
    <s v="2021-04-20 21:41:22"/>
    <s v="Website-services"/>
    <s v="Mobile"/>
    <s v="PayPal_Pay_Later"/>
    <n v="772"/>
    <n v="47822"/>
    <n v="16"/>
    <n v="197.75"/>
    <n v="7440.75"/>
    <n v="79"/>
    <n v="2"/>
    <x v="2"/>
    <x v="0"/>
    <x v="0"/>
  </r>
  <r>
    <n v="18497"/>
    <s v="9E925AEF"/>
    <s v="2021-05-03 03:48:10"/>
    <s v="Travel"/>
    <s v="POS"/>
    <s v="PayPal_Cobrand_Card"/>
    <n v="1603"/>
    <n v="64944"/>
    <n v="24"/>
    <n v="4382.75"/>
    <n v="465.75"/>
    <n v="18"/>
    <n v="6"/>
    <x v="0"/>
    <x v="0"/>
    <x v="1"/>
  </r>
  <r>
    <n v="21039"/>
    <s v="0A6A9A66"/>
    <s v="2021-03-26 07:57:55"/>
    <s v="Fashion"/>
    <s v="Mobile"/>
    <s v="PayPal_Pay_Later"/>
    <n v="194"/>
    <n v="42329"/>
    <n v="14"/>
    <n v="355.75"/>
    <n v="3308.5"/>
    <n v="91"/>
    <n v="2"/>
    <x v="3"/>
    <x v="0"/>
    <x v="1"/>
  </r>
  <r>
    <n v="17435"/>
    <s v="E62F1ED6"/>
    <s v="2021-03-29 14:17:03"/>
    <s v="Pantry"/>
    <s v="Web"/>
    <s v="PayPal_Pay_Later"/>
    <n v="169"/>
    <n v="87871"/>
    <n v="16"/>
    <n v="338"/>
    <n v="7108.75"/>
    <n v="95"/>
    <n v="2"/>
    <x v="3"/>
    <x v="2"/>
    <x v="0"/>
  </r>
  <r>
    <n v="19922"/>
    <s v="419DE093"/>
    <s v="2021-04-07 10:16:37"/>
    <s v="Travel"/>
    <s v="Mobile"/>
    <s v="Debit_Card"/>
    <n v="3823"/>
    <n v="25177"/>
    <n v="10"/>
    <n v="330.5"/>
    <n v="5956"/>
    <n v="54"/>
    <n v="2"/>
    <x v="0"/>
    <x v="0"/>
    <x v="0"/>
  </r>
  <r>
    <n v="20463"/>
    <s v="7D056446"/>
    <s v="2021-04-08 22:41:55"/>
    <s v="Website-services"/>
    <s v="Mobile"/>
    <s v="PayPal_Pay_Later"/>
    <n v="916"/>
    <n v="26883"/>
    <n v="2"/>
    <n v="380"/>
    <n v="5408.5"/>
    <n v="97"/>
    <n v="1"/>
    <x v="2"/>
    <x v="1"/>
    <x v="1"/>
  </r>
  <r>
    <n v="17319"/>
    <s v="78A1F738"/>
    <s v="2021-03-25 21:18:00"/>
    <s v="Website-services"/>
    <s v="Web"/>
    <s v="Wallet"/>
    <n v="657"/>
    <n v="61393"/>
    <n v="7"/>
    <n v="413.75"/>
    <n v="2790.75"/>
    <n v="68"/>
    <n v="0"/>
    <x v="1"/>
    <x v="0"/>
    <x v="1"/>
  </r>
  <r>
    <n v="18587"/>
    <s v="1F1AC08C"/>
    <s v="2021-03-01 17:30:26"/>
    <s v="Fashion"/>
    <s v="Mobile"/>
    <s v="PayPal_Pay_Later"/>
    <n v="153"/>
    <n v="81647"/>
    <n v="2"/>
    <n v="390"/>
    <n v="4059.25"/>
    <n v="87"/>
    <n v="2"/>
    <x v="3"/>
    <x v="0"/>
    <x v="0"/>
  </r>
  <r>
    <n v="21838"/>
    <s v="CAA10099"/>
    <s v="2021-03-17 11:16:05"/>
    <s v="Fashion"/>
    <s v="Web"/>
    <s v="Wallet"/>
    <n v="207"/>
    <n v="73448"/>
    <n v="9"/>
    <n v="1028"/>
    <n v="2637"/>
    <n v="61"/>
    <n v="0"/>
    <x v="0"/>
    <x v="1"/>
    <x v="1"/>
  </r>
  <r>
    <n v="21751"/>
    <s v="14961351"/>
    <s v="2021-04-22 17:02:56"/>
    <s v="Website-services"/>
    <s v="Mobile"/>
    <s v="PayPal_Pay_Later"/>
    <n v="681"/>
    <n v="67645"/>
    <n v="17"/>
    <n v="432.75"/>
    <n v="3555.75"/>
    <n v="75"/>
    <n v="2"/>
    <x v="3"/>
    <x v="0"/>
    <x v="0"/>
  </r>
  <r>
    <n v="22022"/>
    <s v="3C0A3863"/>
    <s v="2021-03-19 01:51:50"/>
    <s v="Travel"/>
    <s v="Web"/>
    <s v="Debit_Card"/>
    <n v="1459"/>
    <n v="32338"/>
    <n v="13"/>
    <n v="361.5"/>
    <n v="5818.25"/>
    <n v="84"/>
    <n v="2"/>
    <x v="1"/>
    <x v="1"/>
    <x v="1"/>
  </r>
  <r>
    <n v="19211"/>
    <s v="8015BD3E"/>
    <s v="2021-05-09 17:22:19"/>
    <s v="Travel"/>
    <s v="Mobile"/>
    <s v="PayPal_Credit_Card"/>
    <n v="4192"/>
    <n v="89740"/>
    <n v="50"/>
    <n v="7621.25"/>
    <n v="562.5"/>
    <n v="19"/>
    <n v="5"/>
    <x v="1"/>
    <x v="0"/>
    <x v="0"/>
  </r>
  <r>
    <n v="20797"/>
    <s v="178712B7"/>
    <s v="2021-04-23 11:43:08"/>
    <s v="Electronics"/>
    <s v="Web"/>
    <s v="Wallet"/>
    <n v="484"/>
    <n v="22240"/>
    <n v="15"/>
    <n v="1332"/>
    <n v="2523"/>
    <n v="56"/>
    <n v="1"/>
    <x v="0"/>
    <x v="0"/>
    <x v="1"/>
  </r>
  <r>
    <n v="19838"/>
    <s v="7A2F0667"/>
    <s v="2021-03-23 03:16:25"/>
    <s v="Fashion"/>
    <s v="Web"/>
    <s v="PayPal_Pay_Later"/>
    <n v="161"/>
    <n v="66759"/>
    <n v="20"/>
    <n v="111.25"/>
    <n v="3703.25"/>
    <n v="75"/>
    <n v="2"/>
    <x v="0"/>
    <x v="1"/>
    <x v="1"/>
  </r>
  <r>
    <n v="17558"/>
    <s v="0A7C1CFC"/>
    <s v="2021-03-03 18:00:43"/>
    <s v="Travel"/>
    <s v="Web"/>
    <s v="Debit_Card"/>
    <n v="3625"/>
    <n v="58875"/>
    <n v="18"/>
    <n v="293.5"/>
    <n v="4748.75"/>
    <n v="85"/>
    <n v="2"/>
    <x v="1"/>
    <x v="0"/>
    <x v="1"/>
  </r>
  <r>
    <n v="19081"/>
    <s v="B1CE7DC2"/>
    <s v="2021-05-13 00:22:02"/>
    <s v="Travel"/>
    <s v="Mobile"/>
    <s v="PayPal_Credit_Card"/>
    <n v="3204"/>
    <n v="79562"/>
    <n v="44"/>
    <n v="10776.5"/>
    <n v="1073.5"/>
    <n v="18"/>
    <n v="4"/>
    <x v="0"/>
    <x v="0"/>
    <x v="1"/>
  </r>
  <r>
    <n v="21334"/>
    <s v="61FD8CAF"/>
    <s v="2021-03-18 07:05:18"/>
    <s v="Pantry"/>
    <s v="Mobile"/>
    <s v="PayPal_Pay_Later"/>
    <n v="155"/>
    <n v="17965"/>
    <n v="17"/>
    <n v="136.25"/>
    <n v="5598.75"/>
    <n v="93"/>
    <n v="1"/>
    <x v="0"/>
    <x v="1"/>
    <x v="0"/>
  </r>
  <r>
    <n v="17761"/>
    <s v="A915D9A2"/>
    <s v="2021-06-05 05:22:08"/>
    <s v="Fashion"/>
    <s v="Mobile"/>
    <s v="PayPal_Pay_Later"/>
    <n v="70"/>
    <n v="42625"/>
    <n v="7"/>
    <n v="261.75"/>
    <n v="5546.75"/>
    <n v="75"/>
    <n v="2"/>
    <x v="0"/>
    <x v="1"/>
    <x v="1"/>
  </r>
  <r>
    <n v="21164"/>
    <s v="6920DB2A"/>
    <s v="2021-05-18 13:08:29"/>
    <s v="Electronics"/>
    <s v="Mobile"/>
    <s v="PayPal_Pay_Later"/>
    <n v="808"/>
    <n v="89555"/>
    <n v="12"/>
    <n v="301.75"/>
    <n v="7116.25"/>
    <n v="100"/>
    <n v="1"/>
    <x v="3"/>
    <x v="2"/>
    <x v="1"/>
  </r>
  <r>
    <n v="17802"/>
    <s v="4233B077"/>
    <s v="2021-05-30 19:35:34"/>
    <s v="Pantry"/>
    <s v="Mobile"/>
    <s v="Netbanking"/>
    <n v="291"/>
    <n v="87911"/>
    <n v="12"/>
    <n v="1329"/>
    <n v="4985"/>
    <n v="45"/>
    <n v="3"/>
    <x v="2"/>
    <x v="1"/>
    <x v="1"/>
  </r>
  <r>
    <n v="18248"/>
    <s v="65811AEE"/>
    <s v="2021-05-23 15:44:27"/>
    <s v="Travel"/>
    <s v="Web"/>
    <s v="Netbanking"/>
    <n v="1057"/>
    <n v="55169"/>
    <n v="1"/>
    <n v="600"/>
    <n v="1991"/>
    <n v="57"/>
    <n v="1"/>
    <x v="3"/>
    <x v="0"/>
    <x v="1"/>
  </r>
  <r>
    <n v="17930"/>
    <s v="A7CA3453"/>
    <s v="2021-03-11 00:41:12"/>
    <s v="Fashion"/>
    <s v="Mobile"/>
    <s v="PayPal_Pay_Later"/>
    <n v="77"/>
    <n v="45048"/>
    <n v="5"/>
    <n v="350.25"/>
    <n v="6859"/>
    <n v="93"/>
    <n v="2"/>
    <x v="0"/>
    <x v="0"/>
    <x v="1"/>
  </r>
  <r>
    <n v="19209"/>
    <s v="BDD47521"/>
    <s v="2021-05-05 01:43:08"/>
    <s v="Travel"/>
    <s v="POS"/>
    <s v="PayPal_Cobrand_Card"/>
    <n v="1256"/>
    <n v="42520"/>
    <n v="29"/>
    <n v="6075.5"/>
    <n v="791.5"/>
    <n v="13"/>
    <n v="6"/>
    <x v="3"/>
    <x v="0"/>
    <x v="1"/>
  </r>
  <r>
    <n v="21902"/>
    <s v="4F634704"/>
    <s v="2021-03-07 03:02:47"/>
    <s v="Pantry"/>
    <s v="Web"/>
    <s v="Wallet"/>
    <n v="308"/>
    <n v="39552"/>
    <n v="9"/>
    <n v="1846.25"/>
    <n v="2771.5"/>
    <n v="60"/>
    <n v="0"/>
    <x v="0"/>
    <x v="0"/>
    <x v="1"/>
  </r>
  <r>
    <n v="17308"/>
    <s v="B9CEA8BF"/>
    <s v="2021-06-09 20:42:46"/>
    <s v="Travel"/>
    <s v="Mobile"/>
    <s v="Debit_Card"/>
    <n v="2301"/>
    <n v="82129"/>
    <n v="14"/>
    <n v="578.25"/>
    <n v="5013.75"/>
    <n v="54"/>
    <n v="3"/>
    <x v="3"/>
    <x v="1"/>
    <x v="1"/>
  </r>
  <r>
    <n v="20483"/>
    <s v="68D3CA21"/>
    <s v="2021-05-06 14:59:12"/>
    <s v="Website-services"/>
    <s v="Web"/>
    <s v="Wallet"/>
    <n v="386"/>
    <n v="26748"/>
    <n v="12"/>
    <n v="467.5"/>
    <n v="2298.25"/>
    <n v="63"/>
    <n v="0"/>
    <x v="0"/>
    <x v="1"/>
    <x v="0"/>
  </r>
  <r>
    <n v="21620"/>
    <s v="2BFBDEFF"/>
    <s v="2021-03-17 16:50:57"/>
    <s v="Fashion"/>
    <s v="Web"/>
    <s v="Netbanking"/>
    <n v="242"/>
    <n v="65244"/>
    <n v="5"/>
    <n v="653.75"/>
    <n v="3044.75"/>
    <n v="53"/>
    <n v="1"/>
    <x v="0"/>
    <x v="0"/>
    <x v="1"/>
  </r>
  <r>
    <n v="19508"/>
    <s v="53165A18"/>
    <s v="2021-04-08 17:12:06"/>
    <s v="Travel"/>
    <s v="Web"/>
    <s v="PayPal_Credit_Card"/>
    <n v="4441"/>
    <n v="54681"/>
    <n v="51"/>
    <n v="3585"/>
    <n v="963.5"/>
    <n v="14"/>
    <n v="5"/>
    <x v="1"/>
    <x v="0"/>
    <x v="0"/>
  </r>
  <r>
    <n v="19195"/>
    <s v="4F37F21F"/>
    <s v="2021-04-15 10:02:20"/>
    <s v="Website-services"/>
    <s v="Web"/>
    <s v="Wallet"/>
    <n v="269"/>
    <n v="58560"/>
    <n v="7"/>
    <n v="719"/>
    <n v="2615.5"/>
    <n v="61"/>
    <n v="1"/>
    <x v="0"/>
    <x v="1"/>
    <x v="1"/>
  </r>
  <r>
    <n v="21290"/>
    <s v="49432330"/>
    <s v="2021-05-29 23:34:16"/>
    <s v="Fashion"/>
    <s v="Web"/>
    <s v="PayPal_Pay_Later"/>
    <n v="132"/>
    <n v="89740"/>
    <n v="17"/>
    <n v="285.75"/>
    <n v="7010.75"/>
    <n v="87"/>
    <n v="2"/>
    <x v="2"/>
    <x v="1"/>
    <x v="1"/>
  </r>
  <r>
    <n v="17732"/>
    <s v="F952F240"/>
    <s v="2021-05-04 18:19:49"/>
    <s v="Fashion"/>
    <s v="Web"/>
    <s v="Netbanking"/>
    <n v="250"/>
    <n v="59835"/>
    <n v="5"/>
    <n v="1169.5"/>
    <n v="3822"/>
    <n v="48"/>
    <n v="1"/>
    <x v="0"/>
    <x v="1"/>
    <x v="1"/>
  </r>
  <r>
    <n v="21258"/>
    <s v="8678C3FC"/>
    <s v="2021-03-06 07:06:51"/>
    <s v="Fashion"/>
    <s v="Mobile"/>
    <s v="PayPal_Pay_Later"/>
    <n v="112"/>
    <n v="56977"/>
    <n v="12"/>
    <n v="436"/>
    <n v="3689.25"/>
    <n v="87"/>
    <n v="2"/>
    <x v="3"/>
    <x v="2"/>
    <x v="1"/>
  </r>
  <r>
    <n v="17331"/>
    <s v="C93BB313"/>
    <s v="2021-05-06 19:17:18"/>
    <s v="Pantry"/>
    <s v="Web"/>
    <s v="PayPal_Pay_Later"/>
    <n v="16"/>
    <n v="27800"/>
    <n v="8"/>
    <n v="109.5"/>
    <n v="6547.25"/>
    <n v="75"/>
    <n v="1"/>
    <x v="3"/>
    <x v="0"/>
    <x v="1"/>
  </r>
  <r>
    <n v="19140"/>
    <s v="5849F0FC"/>
    <s v="2021-06-01 19:32:15"/>
    <s v="Travel"/>
    <s v="Web"/>
    <s v="Debit_Card"/>
    <n v="2655"/>
    <n v="80882"/>
    <n v="6"/>
    <n v="360.75"/>
    <n v="2537"/>
    <n v="83"/>
    <n v="2"/>
    <x v="2"/>
    <x v="1"/>
    <x v="1"/>
  </r>
  <r>
    <n v="21333"/>
    <s v="78749AF3"/>
    <s v="2021-03-13 13:30:23"/>
    <s v="Travel"/>
    <s v="Mobile"/>
    <s v="Debit_Card"/>
    <n v="2683"/>
    <n v="80299"/>
    <n v="11"/>
    <n v="407.5"/>
    <n v="4431"/>
    <n v="68"/>
    <n v="2"/>
    <x v="0"/>
    <x v="1"/>
    <x v="1"/>
  </r>
  <r>
    <n v="21797"/>
    <s v="169AB6FD"/>
    <s v="2021-05-18 16:29:48"/>
    <s v="Fashion"/>
    <s v="Web"/>
    <s v="Netbanking"/>
    <n v="210"/>
    <n v="66232"/>
    <n v="14"/>
    <n v="1475.75"/>
    <n v="2538.75"/>
    <n v="54"/>
    <n v="3"/>
    <x v="0"/>
    <x v="1"/>
    <x v="0"/>
  </r>
  <r>
    <n v="19408"/>
    <s v="19E344A5"/>
    <s v="2021-04-16 15:56:33"/>
    <s v="Website-services"/>
    <s v="Web"/>
    <s v="Netbanking"/>
    <n v="424"/>
    <n v="66244"/>
    <n v="12"/>
    <n v="1052.25"/>
    <n v="2520.25"/>
    <n v="49"/>
    <n v="1"/>
    <x v="0"/>
    <x v="0"/>
    <x v="0"/>
  </r>
  <r>
    <n v="19841"/>
    <s v="C0A21203"/>
    <s v="2021-06-10 00:20:12"/>
    <s v="Travel"/>
    <s v="POS"/>
    <s v="PayPal_Cobrand_Card"/>
    <n v="1822"/>
    <n v="50861"/>
    <n v="38"/>
    <n v="4191.25"/>
    <n v="781.5"/>
    <n v="7"/>
    <n v="5"/>
    <x v="0"/>
    <x v="0"/>
    <x v="1"/>
  </r>
  <r>
    <n v="19575"/>
    <s v="974F1C51"/>
    <s v="2021-04-05 15:59:50"/>
    <s v="Travel"/>
    <s v="POS"/>
    <s v="PayPal_Cobrand_Card"/>
    <n v="3457"/>
    <n v="82184"/>
    <n v="22"/>
    <n v="3512.5"/>
    <n v="709.75"/>
    <n v="12"/>
    <n v="6"/>
    <x v="3"/>
    <x v="0"/>
    <x v="1"/>
  </r>
  <r>
    <n v="22062"/>
    <s v="DAD172C6"/>
    <s v="2021-06-01 10:27:51"/>
    <s v="Website-services"/>
    <s v="Web"/>
    <s v="Netbanking"/>
    <n v="485"/>
    <n v="15359"/>
    <n v="9"/>
    <n v="1085.5"/>
    <n v="4664"/>
    <n v="58"/>
    <n v="1"/>
    <x v="2"/>
    <x v="0"/>
    <x v="1"/>
  </r>
  <r>
    <n v="20946"/>
    <s v="DE0A927B"/>
    <s v="2021-04-17 02:15:50"/>
    <s v="Fashion"/>
    <s v="Mobile"/>
    <s v="PayPal_Pay_Later"/>
    <n v="89"/>
    <n v="81059"/>
    <n v="12"/>
    <n v="373.75"/>
    <n v="6101"/>
    <n v="89"/>
    <n v="2"/>
    <x v="2"/>
    <x v="0"/>
    <x v="0"/>
  </r>
  <r>
    <n v="17431"/>
    <s v="2BD0C30D"/>
    <s v="2021-04-14 07:57:27"/>
    <s v="Travel"/>
    <s v="Mobile"/>
    <s v="PayPal_Credit_Card"/>
    <n v="3342"/>
    <n v="88106"/>
    <n v="55"/>
    <n v="7214.5"/>
    <n v="1012.75"/>
    <n v="17"/>
    <n v="4"/>
    <x v="0"/>
    <x v="0"/>
    <x v="1"/>
  </r>
  <r>
    <n v="21391"/>
    <s v="7C3255B8"/>
    <s v="2021-04-20 17:34:16"/>
    <s v="Travel"/>
    <s v="POS"/>
    <s v="PayPal_Cobrand_Card"/>
    <n v="1180"/>
    <n v="37857"/>
    <n v="25"/>
    <n v="6084.5"/>
    <n v="788"/>
    <n v="20"/>
    <n v="8"/>
    <x v="3"/>
    <x v="0"/>
    <x v="1"/>
  </r>
  <r>
    <n v="19934"/>
    <s v="8486E425"/>
    <s v="2021-03-11 05:33:27"/>
    <s v="Travel"/>
    <s v="Web"/>
    <s v="PayPal_Cobrand_Card"/>
    <n v="3653"/>
    <n v="77196"/>
    <n v="28"/>
    <n v="7189"/>
    <n v="649.25"/>
    <n v="14"/>
    <n v="5"/>
    <x v="0"/>
    <x v="0"/>
    <x v="1"/>
  </r>
  <r>
    <n v="18321"/>
    <s v="8BBEA032"/>
    <s v="2021-05-30 02:03:05"/>
    <s v="Travel"/>
    <s v="POS"/>
    <s v="PayPal_Cobrand_Card"/>
    <n v="2458"/>
    <n v="65817"/>
    <n v="34"/>
    <n v="4500"/>
    <n v="680.25"/>
    <n v="20"/>
    <n v="8"/>
    <x v="2"/>
    <x v="1"/>
    <x v="1"/>
  </r>
  <r>
    <n v="19224"/>
    <s v="15F78B32"/>
    <s v="2021-04-25 00:45:41"/>
    <s v="Pantry"/>
    <s v="Web"/>
    <s v="Netbanking"/>
    <n v="348"/>
    <n v="48846"/>
    <n v="15"/>
    <n v="1437.75"/>
    <n v="4054.75"/>
    <n v="62"/>
    <n v="2"/>
    <x v="0"/>
    <x v="1"/>
    <x v="1"/>
  </r>
  <r>
    <n v="19609"/>
    <s v="9D72D75E"/>
    <s v="2021-03-08 16:43:54"/>
    <s v="Fashion"/>
    <s v="Mobile"/>
    <s v="PayPal_Pay_Later"/>
    <n v="171"/>
    <n v="37121"/>
    <n v="7"/>
    <n v="232.5"/>
    <n v="6390.25"/>
    <n v="96"/>
    <n v="2"/>
    <x v="3"/>
    <x v="2"/>
    <x v="1"/>
  </r>
  <r>
    <n v="18749"/>
    <s v="05332799"/>
    <s v="2021-04-06 23:24:20"/>
    <s v="Travel"/>
    <s v="Web"/>
    <s v="Netbanking"/>
    <n v="2096"/>
    <n v="39942"/>
    <n v="1"/>
    <n v="888.25"/>
    <n v="2885.25"/>
    <n v="43"/>
    <n v="1"/>
    <x v="2"/>
    <x v="0"/>
    <x v="1"/>
  </r>
  <r>
    <n v="18968"/>
    <s v="CA8C09D1"/>
    <s v="2021-05-24 07:27:43"/>
    <s v="Website-services"/>
    <s v="Mobile"/>
    <s v="Netbanking"/>
    <n v="209"/>
    <n v="75212"/>
    <n v="13"/>
    <n v="1119.25"/>
    <n v="2082"/>
    <n v="54"/>
    <n v="1"/>
    <x v="0"/>
    <x v="1"/>
    <x v="1"/>
  </r>
  <r>
    <n v="21508"/>
    <s v="E16C0A23"/>
    <s v="2021-03-13 16:06:39"/>
    <s v="Fashion"/>
    <s v="Mobile"/>
    <s v="PayPal_Pay_Later"/>
    <n v="92"/>
    <n v="81059"/>
    <n v="9"/>
    <n v="93.75"/>
    <n v="5341.75"/>
    <n v="96"/>
    <n v="2"/>
    <x v="0"/>
    <x v="0"/>
    <x v="1"/>
  </r>
  <r>
    <n v="20932"/>
    <s v="76B46571"/>
    <s v="2021-03-10 13:08:39"/>
    <s v="Fashion"/>
    <s v="Web"/>
    <s v="PayPal_Pay_Later"/>
    <n v="84"/>
    <n v="55267"/>
    <n v="5"/>
    <n v="345.25"/>
    <n v="5306.75"/>
    <n v="92"/>
    <n v="2"/>
    <x v="3"/>
    <x v="2"/>
    <x v="0"/>
  </r>
  <r>
    <n v="21025"/>
    <s v="85CE0FFB"/>
    <s v="2021-04-17 21:03:26"/>
    <s v="Travel"/>
    <s v="Mobile"/>
    <s v="PayPal_Credit_Card"/>
    <n v="4399"/>
    <n v="33696"/>
    <n v="58"/>
    <n v="8523"/>
    <n v="538.75"/>
    <n v="17"/>
    <n v="6"/>
    <x v="0"/>
    <x v="1"/>
    <x v="0"/>
  </r>
  <r>
    <n v="18202"/>
    <s v="45AC7F29"/>
    <s v="2021-03-27 18:08:52"/>
    <s v="Travel"/>
    <s v="Web"/>
    <s v="Debit_Card"/>
    <n v="2721"/>
    <n v="33040"/>
    <n v="4"/>
    <n v="296"/>
    <n v="2895.5"/>
    <n v="82"/>
    <n v="3"/>
    <x v="2"/>
    <x v="1"/>
    <x v="1"/>
  </r>
  <r>
    <n v="17353"/>
    <s v="E86551E1"/>
    <s v="2021-04-16 17:20:42"/>
    <s v="Website-services"/>
    <s v="Mobile"/>
    <s v="PayPal_Pay_Later"/>
    <n v="451"/>
    <n v="41932"/>
    <n v="18"/>
    <n v="95.25"/>
    <n v="7490.75"/>
    <n v="82"/>
    <n v="1"/>
    <x v="3"/>
    <x v="0"/>
    <x v="0"/>
  </r>
  <r>
    <n v="21106"/>
    <s v="23698E90"/>
    <s v="2021-05-20 23:31:32"/>
    <s v="Travel"/>
    <s v="Mobile"/>
    <s v="PayPal_Credit_Card"/>
    <n v="3613"/>
    <n v="89150"/>
    <n v="47"/>
    <n v="10124.75"/>
    <n v="779.25"/>
    <n v="17"/>
    <n v="6"/>
    <x v="1"/>
    <x v="0"/>
    <x v="1"/>
  </r>
  <r>
    <n v="21827"/>
    <s v="A2210393"/>
    <s v="2021-03-11 12:23:33"/>
    <s v="Website-services"/>
    <s v="Web"/>
    <s v="Netbanking"/>
    <n v="959"/>
    <n v="18108"/>
    <n v="15"/>
    <n v="867.25"/>
    <n v="4787.75"/>
    <n v="51"/>
    <n v="1"/>
    <x v="3"/>
    <x v="0"/>
    <x v="1"/>
  </r>
  <r>
    <n v="19420"/>
    <s v="1F65B6CC"/>
    <s v="2021-05-23 00:10:22"/>
    <s v="Pantry"/>
    <s v="Web"/>
    <s v="Netbanking"/>
    <n v="253"/>
    <n v="52789"/>
    <n v="5"/>
    <n v="1131.25"/>
    <n v="2890.25"/>
    <n v="53"/>
    <n v="2"/>
    <x v="0"/>
    <x v="1"/>
    <x v="1"/>
  </r>
  <r>
    <n v="18762"/>
    <s v="DE6E664F"/>
    <s v="2021-05-19 18:46:42"/>
    <s v="Pantry"/>
    <s v="Mobile"/>
    <s v="PayPal_Pay_Later"/>
    <n v="71"/>
    <n v="63756"/>
    <n v="7"/>
    <n v="55.5"/>
    <n v="4105"/>
    <n v="87"/>
    <n v="1"/>
    <x v="2"/>
    <x v="0"/>
    <x v="1"/>
  </r>
  <r>
    <n v="18481"/>
    <s v="CE642B51"/>
    <s v="2021-03-12 12:35:00"/>
    <s v="Fashion"/>
    <s v="Web"/>
    <s v="PayPal_Pay_Later"/>
    <n v="83"/>
    <n v="12736"/>
    <n v="14"/>
    <n v="306.75"/>
    <n v="5093.75"/>
    <n v="76"/>
    <n v="1"/>
    <x v="3"/>
    <x v="0"/>
    <x v="1"/>
  </r>
  <r>
    <n v="20951"/>
    <s v="F6344C92"/>
    <s v="2021-03-02 06:20:12"/>
    <s v="Travel"/>
    <s v="Web"/>
    <s v="Debit_Card"/>
    <n v="3611"/>
    <n v="39742"/>
    <n v="16"/>
    <n v="556.5"/>
    <n v="3872.75"/>
    <n v="81"/>
    <n v="3"/>
    <x v="3"/>
    <x v="2"/>
    <x v="0"/>
  </r>
  <r>
    <n v="19020"/>
    <s v="D6701CE8"/>
    <s v="2021-03-16 04:02:31"/>
    <s v="Pantry"/>
    <s v="Mobile"/>
    <s v="PayPal_Pay_Later"/>
    <n v="126"/>
    <n v="57355"/>
    <n v="11"/>
    <n v="123.25"/>
    <n v="6685.75"/>
    <n v="88"/>
    <n v="1"/>
    <x v="0"/>
    <x v="0"/>
    <x v="1"/>
  </r>
  <r>
    <n v="21346"/>
    <s v="AFA94441"/>
    <s v="2021-05-21 04:17:34"/>
    <s v="Website-services"/>
    <s v="Web"/>
    <s v="Wallet"/>
    <n v="940"/>
    <n v="15755"/>
    <n v="6"/>
    <n v="993.25"/>
    <n v="2419.5"/>
    <n v="68"/>
    <n v="1"/>
    <x v="0"/>
    <x v="0"/>
    <x v="1"/>
  </r>
  <r>
    <n v="17493"/>
    <s v="7ABFF774"/>
    <s v="2021-05-07 15:40:18"/>
    <s v="Website-services"/>
    <s v="Mobile"/>
    <s v="Netbanking"/>
    <n v="640"/>
    <n v="80599"/>
    <n v="10"/>
    <n v="519.75"/>
    <n v="4073"/>
    <n v="42"/>
    <n v="3"/>
    <x v="0"/>
    <x v="1"/>
    <x v="0"/>
  </r>
  <r>
    <n v="17611"/>
    <s v="557A425E"/>
    <s v="2021-05-13 20:12:06"/>
    <s v="Website-services"/>
    <s v="Mobile"/>
    <s v="PayPal_Pay_Later"/>
    <n v="212"/>
    <n v="10136"/>
    <n v="18"/>
    <n v="335.25"/>
    <n v="5778.5"/>
    <n v="96"/>
    <n v="1"/>
    <x v="3"/>
    <x v="2"/>
    <x v="1"/>
  </r>
  <r>
    <n v="21546"/>
    <s v="29AB5D3F"/>
    <s v="2021-03-27 19:24:23"/>
    <s v="Fashion"/>
    <s v="Web"/>
    <s v="Wallet"/>
    <n v="210"/>
    <n v="59950"/>
    <n v="12"/>
    <n v="754.25"/>
    <n v="2680"/>
    <n v="52"/>
    <n v="1"/>
    <x v="0"/>
    <x v="0"/>
    <x v="0"/>
  </r>
  <r>
    <n v="17741"/>
    <s v="78AE1F01"/>
    <s v="2021-04-25 10:16:29"/>
    <s v="Fashion"/>
    <s v="Web"/>
    <s v="Wallet"/>
    <n v="239"/>
    <n v="22810"/>
    <n v="5"/>
    <n v="240"/>
    <n v="2256"/>
    <n v="68"/>
    <n v="1"/>
    <x v="2"/>
    <x v="0"/>
    <x v="1"/>
  </r>
  <r>
    <n v="19853"/>
    <s v="286C17ED"/>
    <s v="2021-05-17 00:20:42"/>
    <s v="Travel"/>
    <s v="Web"/>
    <s v="PayPal_Credit_Card"/>
    <n v="2190"/>
    <n v="87513"/>
    <n v="35"/>
    <n v="2553.75"/>
    <n v="698.75"/>
    <n v="13"/>
    <n v="4"/>
    <x v="1"/>
    <x v="0"/>
    <x v="0"/>
  </r>
  <r>
    <n v="19341"/>
    <s v="CBE4EF80"/>
    <s v="2021-05-28 22:22:34"/>
    <s v="Fashion"/>
    <s v="Web"/>
    <s v="PayPal_Pay_Later"/>
    <n v="174"/>
    <n v="89740"/>
    <n v="6"/>
    <n v="182.75"/>
    <n v="5242.75"/>
    <n v="76"/>
    <n v="2"/>
    <x v="0"/>
    <x v="0"/>
    <x v="0"/>
  </r>
  <r>
    <n v="19507"/>
    <s v="2390F92B"/>
    <s v="2021-04-30 11:28:50"/>
    <s v="Electronics"/>
    <s v="Mobile"/>
    <s v="PayPal_Pay_Later"/>
    <n v="637"/>
    <n v="66495"/>
    <n v="19"/>
    <n v="150.25"/>
    <n v="4806.25"/>
    <n v="78"/>
    <n v="1"/>
    <x v="0"/>
    <x v="0"/>
    <x v="1"/>
  </r>
  <r>
    <n v="18675"/>
    <s v="BC0916EF"/>
    <s v="2021-04-05 11:20:23"/>
    <s v="Website-services"/>
    <s v="Web"/>
    <s v="Wallet"/>
    <n v="343"/>
    <n v="66544"/>
    <n v="12"/>
    <n v="1529"/>
    <n v="2445"/>
    <n v="50"/>
    <n v="0"/>
    <x v="2"/>
    <x v="0"/>
    <x v="0"/>
  </r>
  <r>
    <n v="18138"/>
    <s v="86F04FE5"/>
    <s v="2021-03-31 23:29:26"/>
    <s v="Pantry"/>
    <s v="Mobile"/>
    <s v="PayPal_Pay_Later"/>
    <n v="109"/>
    <n v="13104"/>
    <n v="8"/>
    <n v="217"/>
    <n v="5415.75"/>
    <n v="77"/>
    <n v="1"/>
    <x v="3"/>
    <x v="0"/>
    <x v="1"/>
  </r>
  <r>
    <n v="19542"/>
    <s v="A384255B"/>
    <s v="2021-05-27 06:03:55"/>
    <s v="Website-services"/>
    <s v="Web"/>
    <s v="Wallet"/>
    <n v="588"/>
    <n v="43874"/>
    <n v="14"/>
    <n v="1794.25"/>
    <n v="2450.75"/>
    <n v="59"/>
    <n v="0"/>
    <x v="3"/>
    <x v="1"/>
    <x v="1"/>
  </r>
  <r>
    <n v="19332"/>
    <s v="137F7009"/>
    <s v="2021-06-02 22:33:13"/>
    <s v="Travel"/>
    <s v="Mobile"/>
    <s v="Debit_Card"/>
    <n v="3478"/>
    <n v="68983"/>
    <n v="3"/>
    <n v="579.5"/>
    <n v="4971.5"/>
    <n v="75"/>
    <n v="1"/>
    <x v="0"/>
    <x v="0"/>
    <x v="1"/>
  </r>
  <r>
    <n v="17311"/>
    <s v="76767579"/>
    <s v="2021-05-25 15:07:00"/>
    <s v="Electronics"/>
    <s v="Mobile"/>
    <s v="Netbanking"/>
    <n v="274"/>
    <n v="15301"/>
    <n v="4"/>
    <n v="1349"/>
    <n v="2896.5"/>
    <n v="43"/>
    <n v="1"/>
    <x v="2"/>
    <x v="1"/>
    <x v="1"/>
  </r>
  <r>
    <n v="19395"/>
    <s v="4C4041F5"/>
    <s v="2021-06-03 22:30:40"/>
    <s v="Fashion"/>
    <s v="Mobile"/>
    <s v="PayPal_Pay_Later"/>
    <n v="120"/>
    <n v="70022"/>
    <n v="15"/>
    <n v="228"/>
    <n v="6041.75"/>
    <n v="79"/>
    <n v="1"/>
    <x v="3"/>
    <x v="0"/>
    <x v="0"/>
  </r>
  <r>
    <n v="17653"/>
    <s v="1BD9D0C2"/>
    <s v="2021-03-11 11:42:23"/>
    <s v="Travel"/>
    <s v="Web"/>
    <s v="Debit_Card"/>
    <n v="2465"/>
    <n v="24075"/>
    <n v="8"/>
    <n v="577.5"/>
    <n v="3629.75"/>
    <n v="80"/>
    <n v="3"/>
    <x v="2"/>
    <x v="1"/>
    <x v="1"/>
  </r>
  <r>
    <n v="19410"/>
    <s v="35F87C9A"/>
    <s v="2021-05-02 13:58:47"/>
    <s v="Website-services"/>
    <s v="Mobile"/>
    <s v="PayPal_Pay_Later"/>
    <n v="707"/>
    <n v="41352"/>
    <n v="6"/>
    <n v="124"/>
    <n v="4612.75"/>
    <n v="91"/>
    <n v="1"/>
    <x v="2"/>
    <x v="0"/>
    <x v="1"/>
  </r>
  <r>
    <n v="18087"/>
    <s v="7A48EC47"/>
    <s v="2021-06-06 10:48:12"/>
    <s v="Fashion"/>
    <s v="Web"/>
    <s v="PayPal_Pay_Later"/>
    <n v="98"/>
    <n v="29255"/>
    <n v="11"/>
    <n v="182.75"/>
    <n v="3256.25"/>
    <n v="86"/>
    <n v="1"/>
    <x v="2"/>
    <x v="1"/>
    <x v="0"/>
  </r>
  <r>
    <n v="18965"/>
    <s v="C3F3B72A"/>
    <s v="2021-04-25 23:41:15"/>
    <s v="Pantry"/>
    <s v="Web"/>
    <s v="Netbanking"/>
    <n v="264"/>
    <n v="28045"/>
    <n v="1"/>
    <n v="470.25"/>
    <n v="4453.5"/>
    <n v="54"/>
    <n v="2"/>
    <x v="0"/>
    <x v="0"/>
    <x v="1"/>
  </r>
  <r>
    <n v="21772"/>
    <s v="1DE2763F"/>
    <s v="2021-04-28 07:13:17"/>
    <s v="Fashion"/>
    <s v="Mobile"/>
    <s v="Netbanking"/>
    <n v="242"/>
    <n v="27387"/>
    <n v="9"/>
    <n v="459.5"/>
    <n v="2328.75"/>
    <n v="55"/>
    <n v="3"/>
    <x v="0"/>
    <x v="1"/>
    <x v="1"/>
  </r>
  <r>
    <n v="20497"/>
    <s v="26DDF9C7"/>
    <s v="2021-04-30 15:05:40"/>
    <s v="Website-services"/>
    <s v="Mobile"/>
    <s v="PayPal_Pay_Later"/>
    <n v="915"/>
    <n v="58679"/>
    <n v="15"/>
    <n v="270.25"/>
    <n v="6846.25"/>
    <n v="76"/>
    <n v="1"/>
    <x v="3"/>
    <x v="1"/>
    <x v="1"/>
  </r>
  <r>
    <n v="18136"/>
    <s v="59FA5684"/>
    <s v="2021-04-10 18:18:57"/>
    <s v="Website-services"/>
    <s v="Web"/>
    <s v="Wallet"/>
    <n v="261"/>
    <n v="84481"/>
    <n v="6"/>
    <n v="1058"/>
    <n v="2453.25"/>
    <n v="50"/>
    <n v="0"/>
    <x v="2"/>
    <x v="0"/>
    <x v="1"/>
  </r>
  <r>
    <n v="22159"/>
    <s v="BC7ED40D"/>
    <s v="2021-04-18 22:04:53"/>
    <s v="Website-services"/>
    <s v="Web"/>
    <s v="PayPal_Pay_Later"/>
    <n v="163"/>
    <n v="70985"/>
    <n v="9"/>
    <n v="372.25"/>
    <n v="3806.75"/>
    <n v="82"/>
    <n v="1"/>
    <x v="3"/>
    <x v="0"/>
    <x v="1"/>
  </r>
  <r>
    <n v="20318"/>
    <s v="7771C565"/>
    <s v="2021-05-18 23:02:38"/>
    <s v="Travel"/>
    <s v="Mobile"/>
    <s v="PayPal_Credit_Card"/>
    <n v="1311"/>
    <n v="84741"/>
    <n v="39"/>
    <n v="5306.75"/>
    <n v="849.75"/>
    <n v="12"/>
    <n v="6"/>
    <x v="0"/>
    <x v="0"/>
    <x v="0"/>
  </r>
  <r>
    <n v="17467"/>
    <s v="0797D2BE"/>
    <s v="2021-03-22 13:38:40"/>
    <s v="Fashion"/>
    <s v="Web"/>
    <s v="PayPal_Pay_Later"/>
    <n v="74"/>
    <n v="15755"/>
    <n v="13"/>
    <n v="422.5"/>
    <n v="3577.5"/>
    <n v="85"/>
    <n v="2"/>
    <x v="3"/>
    <x v="0"/>
    <x v="1"/>
  </r>
  <r>
    <n v="19914"/>
    <s v="61759145"/>
    <s v="2021-04-26 00:58:02"/>
    <s v="Others"/>
    <s v="POS"/>
    <s v="PayPal_Cobrand_Card"/>
    <n v="3391"/>
    <n v="31695"/>
    <n v="22"/>
    <n v="5747.5"/>
    <n v="786.5"/>
    <n v="9"/>
    <n v="4"/>
    <x v="2"/>
    <x v="0"/>
    <x v="1"/>
  </r>
  <r>
    <n v="21691"/>
    <s v="A62B405D"/>
    <s v="2021-05-04 10:38:52"/>
    <s v="Website-services"/>
    <s v="Web"/>
    <s v="PayPal_Pay_Later"/>
    <n v="652"/>
    <n v="55768"/>
    <n v="12"/>
    <n v="365.75"/>
    <n v="6439"/>
    <n v="93"/>
    <n v="2"/>
    <x v="3"/>
    <x v="0"/>
    <x v="1"/>
  </r>
  <r>
    <n v="19951"/>
    <s v="8404598F"/>
    <s v="2021-03-01 19:23:59"/>
    <s v="Travel"/>
    <s v="Web"/>
    <s v="PayPal_Credit_Card"/>
    <n v="4054"/>
    <n v="52737"/>
    <n v="52"/>
    <n v="6260"/>
    <n v="705.75"/>
    <n v="18"/>
    <n v="6"/>
    <x v="0"/>
    <x v="1"/>
    <x v="1"/>
  </r>
  <r>
    <n v="21622"/>
    <s v="BEB89649"/>
    <s v="2021-05-07 16:28:35"/>
    <s v="Fashion"/>
    <s v="Web"/>
    <s v="PayPal_Pay_Later"/>
    <n v="135"/>
    <n v="81059"/>
    <n v="10"/>
    <n v="133"/>
    <n v="3153.75"/>
    <n v="97"/>
    <n v="2"/>
    <x v="0"/>
    <x v="0"/>
    <x v="1"/>
  </r>
  <r>
    <n v="19022"/>
    <s v="830D817C"/>
    <s v="2021-03-27 14:47:03"/>
    <s v="Fashion"/>
    <s v="Web"/>
    <s v="Netbanking"/>
    <n v="213"/>
    <n v="10782"/>
    <n v="7"/>
    <n v="422.25"/>
    <n v="2304.25"/>
    <n v="43"/>
    <n v="3"/>
    <x v="0"/>
    <x v="0"/>
    <x v="1"/>
  </r>
  <r>
    <n v="18962"/>
    <s v="F38A7868"/>
    <s v="2021-03-05 15:12:31"/>
    <s v="Travel"/>
    <s v="Web"/>
    <s v="Netbanking"/>
    <n v="1907"/>
    <n v="19358"/>
    <n v="8"/>
    <n v="1230"/>
    <n v="2664.25"/>
    <n v="46"/>
    <n v="1"/>
    <x v="1"/>
    <x v="0"/>
    <x v="1"/>
  </r>
  <r>
    <n v="21064"/>
    <s v="40D9100F"/>
    <s v="2021-05-07 07:26:06"/>
    <s v="Pantry"/>
    <s v="Mobile"/>
    <s v="PayPal_Pay_Later"/>
    <n v="186"/>
    <n v="65244"/>
    <n v="17"/>
    <n v="214"/>
    <n v="5942"/>
    <n v="89"/>
    <n v="1"/>
    <x v="2"/>
    <x v="1"/>
    <x v="1"/>
  </r>
  <r>
    <n v="18288"/>
    <s v="62583B75"/>
    <s v="2021-04-03 23:00:08"/>
    <s v="Travel"/>
    <s v="Web"/>
    <s v="PayPal_Credit_Card"/>
    <n v="4250"/>
    <n v="32921"/>
    <n v="55"/>
    <n v="2039"/>
    <n v="888.25"/>
    <n v="16"/>
    <n v="5"/>
    <x v="0"/>
    <x v="1"/>
    <x v="1"/>
  </r>
  <r>
    <n v="20090"/>
    <s v="0ED1DE2A"/>
    <s v="2021-04-23 16:02:29"/>
    <s v="Fashion"/>
    <s v="Web"/>
    <s v="Netbanking"/>
    <n v="210"/>
    <n v="27292"/>
    <n v="15"/>
    <n v="1193"/>
    <n v="4982.75"/>
    <n v="56"/>
    <n v="2"/>
    <x v="0"/>
    <x v="1"/>
    <x v="1"/>
  </r>
  <r>
    <n v="22055"/>
    <s v="CC2F54DC"/>
    <s v="2021-05-25 01:00:04"/>
    <s v="Fashion"/>
    <s v="Mobile"/>
    <s v="PayPal_Pay_Later"/>
    <n v="153"/>
    <n v="46425"/>
    <n v="12"/>
    <n v="184.75"/>
    <n v="5512.25"/>
    <n v="76"/>
    <n v="2"/>
    <x v="0"/>
    <x v="1"/>
    <x v="1"/>
  </r>
  <r>
    <n v="17631"/>
    <s v="4D4D4317"/>
    <s v="2021-04-02 21:27:12"/>
    <s v="Fashion"/>
    <s v="Web"/>
    <s v="PayPal_Pay_Later"/>
    <n v="163"/>
    <n v="28163"/>
    <n v="19"/>
    <n v="215.75"/>
    <n v="3018.25"/>
    <n v="96"/>
    <n v="1"/>
    <x v="2"/>
    <x v="1"/>
    <x v="1"/>
  </r>
  <r>
    <n v="18984"/>
    <s v="E9F9904E"/>
    <s v="2021-03-18 04:54:02"/>
    <s v="Fashion"/>
    <s v="Mobile"/>
    <s v="PayPal_Pay_Later"/>
    <n v="184"/>
    <n v="11072"/>
    <n v="8"/>
    <n v="306"/>
    <n v="3379"/>
    <n v="87"/>
    <n v="1"/>
    <x v="3"/>
    <x v="2"/>
    <x v="0"/>
  </r>
  <r>
    <n v="20487"/>
    <s v="BDA7967B"/>
    <s v="2021-04-08 18:58:22"/>
    <s v="Website-services"/>
    <s v="Mobile"/>
    <s v="PayPal_Pay_Later"/>
    <n v="727"/>
    <n v="29708"/>
    <n v="3"/>
    <n v="387.5"/>
    <n v="3586"/>
    <n v="90"/>
    <n v="2"/>
    <x v="2"/>
    <x v="0"/>
    <x v="0"/>
  </r>
  <r>
    <n v="20503"/>
    <s v="4628734E"/>
    <s v="2021-05-15 17:34:15"/>
    <s v="Website-services"/>
    <s v="Web"/>
    <s v="Debit_Card"/>
    <n v="928"/>
    <n v="23234"/>
    <n v="10"/>
    <n v="406.25"/>
    <n v="3914.5"/>
    <n v="62"/>
    <n v="1"/>
    <x v="0"/>
    <x v="1"/>
    <x v="1"/>
  </r>
  <r>
    <n v="20393"/>
    <s v="00F4449C"/>
    <s v="2021-06-09 15:31:17"/>
    <s v="Travel"/>
    <s v="Mobile"/>
    <s v="PayPal_Cobrand_Card"/>
    <n v="1011"/>
    <n v="66244"/>
    <n v="30"/>
    <n v="6646.75"/>
    <n v="726.5"/>
    <n v="6"/>
    <n v="8"/>
    <x v="3"/>
    <x v="2"/>
    <x v="1"/>
  </r>
  <r>
    <n v="19394"/>
    <s v="0C21E505"/>
    <s v="2021-04-29 23:14:51"/>
    <s v="Others"/>
    <s v="Web"/>
    <s v="Debit_Card"/>
    <n v="3422"/>
    <n v="58947"/>
    <n v="2"/>
    <n v="518.25"/>
    <n v="4095.75"/>
    <n v="75"/>
    <n v="1"/>
    <x v="0"/>
    <x v="0"/>
    <x v="1"/>
  </r>
  <r>
    <n v="22026"/>
    <s v="8A884122"/>
    <s v="2021-03-07 19:26:41"/>
    <s v="Website-services"/>
    <s v="Mobile"/>
    <s v="PayPal_Pay_Later"/>
    <n v="136"/>
    <n v="84188"/>
    <n v="11"/>
    <n v="393.75"/>
    <n v="6627"/>
    <n v="100"/>
    <n v="1"/>
    <x v="2"/>
    <x v="0"/>
    <x v="1"/>
  </r>
  <r>
    <n v="19890"/>
    <s v="2CFA0A4D"/>
    <s v="2021-05-01 00:24:05"/>
    <s v="Website-services"/>
    <s v="Web"/>
    <s v="Debit_Card"/>
    <n v="501"/>
    <n v="76594"/>
    <n v="21"/>
    <n v="382.5"/>
    <n v="2629.75"/>
    <n v="80"/>
    <n v="1"/>
    <x v="0"/>
    <x v="1"/>
    <x v="1"/>
  </r>
  <r>
    <n v="20191"/>
    <s v="DFF54A4F"/>
    <s v="2021-05-25 07:31:11"/>
    <s v="Travel"/>
    <s v="POS"/>
    <s v="PayPal_Cobrand_Card"/>
    <n v="2062"/>
    <n v="55095"/>
    <n v="26"/>
    <n v="5779.25"/>
    <n v="570"/>
    <n v="8"/>
    <n v="5"/>
    <x v="0"/>
    <x v="0"/>
    <x v="1"/>
  </r>
  <r>
    <n v="18794"/>
    <s v="699D315C"/>
    <s v="2021-03-01 23:52:13"/>
    <s v="Travel"/>
    <s v="Web"/>
    <s v="Debit_Card"/>
    <n v="3703"/>
    <n v="55095"/>
    <n v="17"/>
    <n v="400.75"/>
    <n v="4900"/>
    <n v="78"/>
    <n v="1"/>
    <x v="0"/>
    <x v="0"/>
    <x v="1"/>
  </r>
  <r>
    <n v="18170"/>
    <s v="07EC3049"/>
    <s v="2021-03-14 14:32:55"/>
    <s v="Travel"/>
    <s v="Web"/>
    <s v="PayPal_Cobrand_Card"/>
    <n v="1243"/>
    <n v="87441"/>
    <n v="27"/>
    <n v="7707.5"/>
    <n v="635.5"/>
    <n v="5"/>
    <n v="7"/>
    <x v="2"/>
    <x v="0"/>
    <x v="1"/>
  </r>
  <r>
    <n v="21834"/>
    <s v="CCDD8034"/>
    <s v="2021-05-25 06:20:19"/>
    <s v="Website-services"/>
    <s v="Mobile"/>
    <s v="Debit_Card"/>
    <n v="829"/>
    <n v="15761"/>
    <n v="11"/>
    <n v="479.75"/>
    <n v="3136.25"/>
    <n v="73"/>
    <n v="3"/>
    <x v="0"/>
    <x v="1"/>
    <x v="1"/>
  </r>
  <r>
    <n v="19637"/>
    <s v="3D8D2093"/>
    <s v="2021-04-28 13:59:27"/>
    <s v="Fashion"/>
    <s v="Mobile"/>
    <s v="PayPal_Pay_Later"/>
    <n v="75"/>
    <n v="49776"/>
    <n v="5"/>
    <n v="406.5"/>
    <n v="3632.25"/>
    <n v="90"/>
    <n v="2"/>
    <x v="3"/>
    <x v="2"/>
    <x v="1"/>
  </r>
  <r>
    <n v="21644"/>
    <s v="1C60D47C"/>
    <s v="2021-03-27 10:11:14"/>
    <s v="Fashion"/>
    <s v="Mobile"/>
    <s v="PayPal_Pay_Later"/>
    <n v="117"/>
    <n v="88854"/>
    <n v="4"/>
    <n v="216.75"/>
    <n v="6658.75"/>
    <n v="87"/>
    <n v="2"/>
    <x v="3"/>
    <x v="2"/>
    <x v="1"/>
  </r>
  <r>
    <n v="21293"/>
    <s v="D94347E1"/>
    <s v="2021-05-08 12:48:02"/>
    <s v="Fashion"/>
    <s v="Mobile"/>
    <s v="PayPal_Pay_Later"/>
    <n v="50"/>
    <n v="70808"/>
    <n v="13"/>
    <n v="442.5"/>
    <n v="5712.75"/>
    <n v="86"/>
    <n v="1"/>
    <x v="3"/>
    <x v="0"/>
    <x v="1"/>
  </r>
  <r>
    <n v="19462"/>
    <s v="07B2F9D9"/>
    <s v="2021-05-14 18:10:25"/>
    <s v="Travel"/>
    <s v="Mobile"/>
    <s v="Netbanking"/>
    <n v="825"/>
    <n v="37280"/>
    <n v="14"/>
    <n v="964.75"/>
    <n v="3242.25"/>
    <n v="45"/>
    <n v="3"/>
    <x v="0"/>
    <x v="0"/>
    <x v="1"/>
  </r>
  <r>
    <n v="19291"/>
    <s v="AB43157F"/>
    <s v="2021-03-06 14:22:34"/>
    <s v="Pantry"/>
    <s v="Mobile"/>
    <s v="PayPal_Pay_Later"/>
    <n v="378"/>
    <n v="40560"/>
    <n v="16"/>
    <n v="65"/>
    <n v="7399.5"/>
    <n v="78"/>
    <n v="1"/>
    <x v="0"/>
    <x v="0"/>
    <x v="1"/>
  </r>
  <r>
    <n v="21917"/>
    <s v="FE2B9220"/>
    <s v="2021-05-28 01:09:11"/>
    <s v="Website-services"/>
    <s v="Mobile"/>
    <s v="PayPal_Pay_Later"/>
    <n v="811"/>
    <n v="29103"/>
    <n v="18"/>
    <n v="328"/>
    <n v="5335.25"/>
    <n v="100"/>
    <n v="2"/>
    <x v="2"/>
    <x v="1"/>
    <x v="1"/>
  </r>
  <r>
    <n v="19096"/>
    <s v="770D050F"/>
    <s v="2021-05-18 12:23:16"/>
    <s v="Travel"/>
    <s v="Web"/>
    <s v="Debit_Card"/>
    <n v="3228"/>
    <n v="79967"/>
    <n v="10"/>
    <n v="468.25"/>
    <n v="3566"/>
    <n v="72"/>
    <n v="1"/>
    <x v="2"/>
    <x v="0"/>
    <x v="0"/>
  </r>
  <r>
    <n v="20737"/>
    <s v="2362B469"/>
    <s v="2021-05-29 22:37:54"/>
    <s v="Fashion"/>
    <s v="Web"/>
    <s v="PayPal_Pay_Later"/>
    <n v="187"/>
    <n v="84518"/>
    <n v="11"/>
    <n v="329.5"/>
    <n v="5076.75"/>
    <n v="94"/>
    <n v="1"/>
    <x v="0"/>
    <x v="0"/>
    <x v="1"/>
  </r>
  <r>
    <n v="18562"/>
    <s v="54CB67B5"/>
    <s v="2021-05-05 09:09:05"/>
    <s v="Fashion"/>
    <s v="Mobile"/>
    <s v="PayPal_Pay_Later"/>
    <n v="235"/>
    <n v="42329"/>
    <n v="2"/>
    <n v="368.75"/>
    <n v="5634.75"/>
    <n v="82"/>
    <n v="2"/>
    <x v="0"/>
    <x v="1"/>
    <x v="1"/>
  </r>
  <r>
    <n v="20896"/>
    <s v="31CFAA03"/>
    <s v="2021-04-23 21:35:35"/>
    <s v="Travel"/>
    <s v="Web"/>
    <s v="Netbanking"/>
    <n v="2404"/>
    <n v="12039"/>
    <n v="2"/>
    <n v="1222.5"/>
    <n v="2977.5"/>
    <n v="43"/>
    <n v="2"/>
    <x v="2"/>
    <x v="1"/>
    <x v="1"/>
  </r>
  <r>
    <n v="17496"/>
    <s v="DD4B172A"/>
    <s v="2021-04-15 05:04:05"/>
    <s v="Others"/>
    <s v="Mobile"/>
    <s v="PayPal_Cobrand_Card"/>
    <n v="1647"/>
    <n v="34196"/>
    <n v="19"/>
    <n v="3917.25"/>
    <n v="630.25"/>
    <n v="11"/>
    <n v="6"/>
    <x v="0"/>
    <x v="0"/>
    <x v="1"/>
  </r>
  <r>
    <n v="21079"/>
    <s v="467E4E99"/>
    <s v="2021-03-26 02:39:32"/>
    <s v="Electronics"/>
    <s v="Web"/>
    <s v="Netbanking"/>
    <n v="696"/>
    <n v="69229"/>
    <n v="12"/>
    <n v="1096.75"/>
    <n v="2965.5"/>
    <n v="41"/>
    <n v="2"/>
    <x v="3"/>
    <x v="1"/>
    <x v="0"/>
  </r>
  <r>
    <n v="18623"/>
    <s v="CA2359C4"/>
    <s v="2021-03-06 23:07:00"/>
    <s v="Fashion"/>
    <s v="Mobile"/>
    <s v="PayPal_Pay_Later"/>
    <n v="151"/>
    <n v="36797"/>
    <n v="5"/>
    <n v="357.25"/>
    <n v="5152.25"/>
    <n v="99"/>
    <n v="2"/>
    <x v="0"/>
    <x v="0"/>
    <x v="1"/>
  </r>
  <r>
    <n v="18323"/>
    <s v="7DB8B23C"/>
    <s v="2021-03-04 13:02:02"/>
    <s v="Website-services"/>
    <s v="Web"/>
    <s v="Netbanking"/>
    <n v="736"/>
    <n v="72803"/>
    <n v="3"/>
    <n v="626.25"/>
    <n v="4952.5"/>
    <n v="46"/>
    <n v="3"/>
    <x v="1"/>
    <x v="1"/>
    <x v="0"/>
  </r>
  <r>
    <n v="21287"/>
    <s v="6F85477C"/>
    <s v="2021-05-13 16:28:27"/>
    <s v="Electronics"/>
    <s v="Web"/>
    <s v="Netbanking"/>
    <n v="521"/>
    <n v="45048"/>
    <n v="11"/>
    <n v="989"/>
    <n v="4342.5"/>
    <n v="40"/>
    <n v="1"/>
    <x v="3"/>
    <x v="2"/>
    <x v="1"/>
  </r>
  <r>
    <n v="20453"/>
    <s v="5117E34F"/>
    <s v="2021-05-08 04:44:10"/>
    <s v="Pantry"/>
    <s v="Mobile"/>
    <s v="PayPal_Pay_Later"/>
    <n v="36"/>
    <n v="66050"/>
    <n v="10"/>
    <n v="141.75"/>
    <n v="3966.75"/>
    <n v="89"/>
    <n v="1"/>
    <x v="0"/>
    <x v="1"/>
    <x v="1"/>
  </r>
  <r>
    <n v="18798"/>
    <s v="3FB9B622"/>
    <s v="2021-05-22 04:48:45"/>
    <s v="Pantry"/>
    <s v="Web"/>
    <s v="Netbanking"/>
    <n v="356"/>
    <n v="23642"/>
    <n v="6"/>
    <n v="590.25"/>
    <n v="3731.5"/>
    <n v="61"/>
    <n v="1"/>
    <x v="1"/>
    <x v="0"/>
    <x v="1"/>
  </r>
  <r>
    <n v="19318"/>
    <s v="DAC115E0"/>
    <s v="2021-05-12 20:48:13"/>
    <s v="Fashion"/>
    <s v="Mobile"/>
    <s v="PayPal_Pay_Later"/>
    <n v="163"/>
    <n v="33515"/>
    <n v="4"/>
    <n v="58"/>
    <n v="5008.5"/>
    <n v="99"/>
    <n v="2"/>
    <x v="3"/>
    <x v="0"/>
    <x v="1"/>
  </r>
  <r>
    <n v="17576"/>
    <s v="4E4683F5"/>
    <s v="2021-06-09 20:41:09"/>
    <s v="Pantry"/>
    <s v="Mobile"/>
    <s v="PayPal_Pay_Later"/>
    <n v="31"/>
    <n v="53863"/>
    <n v="8"/>
    <n v="402.75"/>
    <n v="3299.75"/>
    <n v="84"/>
    <n v="2"/>
    <x v="2"/>
    <x v="1"/>
    <x v="1"/>
  </r>
  <r>
    <n v="18142"/>
    <s v="F909B7C8"/>
    <s v="2021-03-23 06:28:27"/>
    <s v="Fashion"/>
    <s v="Web"/>
    <s v="PayPal_Pay_Later"/>
    <n v="179"/>
    <n v="52294"/>
    <n v="10"/>
    <n v="268.25"/>
    <n v="4054.25"/>
    <n v="94"/>
    <n v="2"/>
    <x v="3"/>
    <x v="0"/>
    <x v="1"/>
  </r>
  <r>
    <n v="20948"/>
    <s v="35F2AD1D"/>
    <s v="2021-05-04 16:24:28"/>
    <s v="Pantry"/>
    <s v="Mobile"/>
    <s v="PayPal_Pay_Later"/>
    <n v="177"/>
    <n v="62970"/>
    <n v="6"/>
    <n v="151.5"/>
    <n v="6904.5"/>
    <n v="76"/>
    <n v="1"/>
    <x v="3"/>
    <x v="0"/>
    <x v="1"/>
  </r>
  <r>
    <n v="19628"/>
    <s v="1F361C7D"/>
    <s v="2021-05-15 14:20:27"/>
    <s v="Travel"/>
    <s v="Mobile"/>
    <s v="PayPal_Credit_Card"/>
    <n v="1424"/>
    <n v="64102"/>
    <n v="45"/>
    <n v="9057.75"/>
    <n v="804.5"/>
    <n v="20"/>
    <n v="6"/>
    <x v="0"/>
    <x v="0"/>
    <x v="1"/>
  </r>
  <r>
    <n v="18687"/>
    <s v="12568C37"/>
    <s v="2021-03-12 22:12:07"/>
    <s v="Travel"/>
    <s v="Web"/>
    <s v="Netbanking"/>
    <n v="1503"/>
    <n v="78483"/>
    <n v="2"/>
    <n v="1119.25"/>
    <n v="2007.5"/>
    <n v="43"/>
    <n v="3"/>
    <x v="1"/>
    <x v="0"/>
    <x v="1"/>
  </r>
  <r>
    <n v="18219"/>
    <s v="12508F11"/>
    <s v="2021-05-04 12:54:30"/>
    <s v="Travel"/>
    <s v="Mobile"/>
    <s v="PayPal_Credit_Card"/>
    <n v="3114"/>
    <n v="52901"/>
    <n v="49"/>
    <n v="10297"/>
    <n v="894.25"/>
    <n v="21"/>
    <n v="3"/>
    <x v="0"/>
    <x v="0"/>
    <x v="1"/>
  </r>
  <r>
    <n v="17979"/>
    <s v="355567CA"/>
    <s v="2021-03-25 00:31:30"/>
    <s v="Fashion"/>
    <s v="Web"/>
    <s v="PayPal_Pay_Later"/>
    <n v="85"/>
    <n v="29720"/>
    <n v="16"/>
    <n v="144"/>
    <n v="7305"/>
    <n v="98"/>
    <n v="1"/>
    <x v="3"/>
    <x v="0"/>
    <x v="1"/>
  </r>
  <r>
    <n v="18598"/>
    <s v="1CD3BAE7"/>
    <s v="2021-03-31 08:37:03"/>
    <s v="Fashion"/>
    <s v="Mobile"/>
    <s v="PayPal_Pay_Later"/>
    <n v="173"/>
    <n v="22956"/>
    <n v="5"/>
    <n v="316.5"/>
    <n v="5604.25"/>
    <n v="96"/>
    <n v="1"/>
    <x v="0"/>
    <x v="1"/>
    <x v="1"/>
  </r>
  <r>
    <n v="22245"/>
    <s v="87F31984"/>
    <s v="2021-04-20 07:40:19"/>
    <s v="Travel"/>
    <s v="Mobile"/>
    <s v="PayPal_Credit_Card"/>
    <n v="1813"/>
    <n v="57350"/>
    <n v="59"/>
    <n v="10927.5"/>
    <n v="993.75"/>
    <n v="11"/>
    <n v="4"/>
    <x v="1"/>
    <x v="0"/>
    <x v="1"/>
  </r>
  <r>
    <n v="19584"/>
    <s v="869EA26A"/>
    <s v="2021-05-10 01:48:38"/>
    <s v="Travel"/>
    <s v="Mobile"/>
    <s v="PayPal_Credit_Card"/>
    <n v="4769"/>
    <n v="66495"/>
    <n v="39"/>
    <n v="3476.75"/>
    <n v="306.5"/>
    <n v="17"/>
    <n v="6"/>
    <x v="1"/>
    <x v="1"/>
    <x v="1"/>
  </r>
  <r>
    <n v="19443"/>
    <s v="D28D1441"/>
    <s v="2021-05-24 08:10:11"/>
    <s v="Travel"/>
    <s v="Mobile"/>
    <s v="PayPal_Credit_Card"/>
    <n v="3559"/>
    <n v="71874"/>
    <n v="54"/>
    <n v="3237.25"/>
    <n v="488.5"/>
    <n v="22"/>
    <n v="5"/>
    <x v="0"/>
    <x v="1"/>
    <x v="0"/>
  </r>
  <r>
    <n v="17498"/>
    <s v="DC9D5C4C"/>
    <s v="2021-05-21 09:10:03"/>
    <s v="Travel"/>
    <s v="POS"/>
    <s v="PayPal_Cobrand_Card"/>
    <n v="1593"/>
    <n v="82157"/>
    <n v="32"/>
    <n v="3373.25"/>
    <n v="761.25"/>
    <n v="8"/>
    <n v="6"/>
    <x v="3"/>
    <x v="0"/>
    <x v="1"/>
  </r>
  <r>
    <n v="17755"/>
    <s v="5F9E5AF1"/>
    <s v="2021-03-29 07:35:40"/>
    <s v="Travel"/>
    <s v="POS"/>
    <s v="PayPal_Cobrand_Card"/>
    <n v="1334"/>
    <n v="53012"/>
    <n v="34"/>
    <n v="4304.25"/>
    <n v="830"/>
    <n v="21"/>
    <n v="6"/>
    <x v="2"/>
    <x v="1"/>
    <x v="1"/>
  </r>
  <r>
    <n v="17623"/>
    <s v="160D62DD"/>
    <s v="2021-03-12 10:38:33"/>
    <s v="Travel"/>
    <s v="Web"/>
    <s v="Debit_Card"/>
    <n v="2551"/>
    <n v="19358"/>
    <n v="8"/>
    <n v="412.25"/>
    <n v="3891"/>
    <n v="75"/>
    <n v="2"/>
    <x v="0"/>
    <x v="1"/>
    <x v="1"/>
  </r>
  <r>
    <n v="21619"/>
    <s v="D2BD4783"/>
    <s v="2021-04-15 17:09:44"/>
    <s v="Electronics"/>
    <s v="Web"/>
    <s v="PayPal_Pay_Later"/>
    <n v="94"/>
    <n v="31999"/>
    <n v="19"/>
    <n v="265"/>
    <n v="4756"/>
    <n v="84"/>
    <n v="2"/>
    <x v="3"/>
    <x v="1"/>
    <x v="0"/>
  </r>
  <r>
    <n v="18925"/>
    <s v="10F87AD8"/>
    <s v="2021-06-02 12:27:42"/>
    <s v="Website-services"/>
    <s v="Web"/>
    <s v="Debit_Card"/>
    <n v="605"/>
    <n v="82184"/>
    <n v="3"/>
    <n v="560"/>
    <n v="4494.25"/>
    <n v="54"/>
    <n v="1"/>
    <x v="0"/>
    <x v="0"/>
    <x v="1"/>
  </r>
  <r>
    <n v="17619"/>
    <s v="D709559C"/>
    <s v="2021-04-24 22:23:25"/>
    <s v="Travel"/>
    <s v="Web"/>
    <s v="PayPal_Credit_Card"/>
    <n v="1297"/>
    <n v="29103"/>
    <n v="41"/>
    <n v="3972.25"/>
    <n v="884.25"/>
    <n v="21"/>
    <n v="5"/>
    <x v="0"/>
    <x v="1"/>
    <x v="0"/>
  </r>
  <r>
    <n v="18827"/>
    <s v="173EA1E6"/>
    <s v="2021-04-02 15:30:34"/>
    <s v="Fashion"/>
    <s v="Mobile"/>
    <s v="PayPal_Pay_Later"/>
    <n v="160"/>
    <n v="73322"/>
    <n v="17"/>
    <n v="421.25"/>
    <n v="7430.75"/>
    <n v="95"/>
    <n v="1"/>
    <x v="0"/>
    <x v="1"/>
    <x v="0"/>
  </r>
  <r>
    <n v="21424"/>
    <s v="55FC9EC9"/>
    <s v="2021-03-10 19:12:33"/>
    <s v="Pantry"/>
    <s v="Web"/>
    <s v="Wallet"/>
    <n v="228"/>
    <n v="69187"/>
    <n v="14"/>
    <n v="1317"/>
    <n v="2446"/>
    <n v="51"/>
    <n v="1"/>
    <x v="2"/>
    <x v="1"/>
    <x v="0"/>
  </r>
  <r>
    <n v="17752"/>
    <s v="F0E81561"/>
    <s v="2021-03-27 07:21:30"/>
    <s v="Travel"/>
    <s v="Mobile"/>
    <s v="PayPal_Pay_Later"/>
    <n v="844"/>
    <n v="66244"/>
    <n v="3"/>
    <n v="310.5"/>
    <n v="5367.25"/>
    <n v="91"/>
    <n v="1"/>
    <x v="2"/>
    <x v="1"/>
    <x v="0"/>
  </r>
  <r>
    <n v="21357"/>
    <s v="0655DFB4"/>
    <s v="2021-03-14 15:35:02"/>
    <s v="Travel"/>
    <s v="Web"/>
    <s v="Debit_Card"/>
    <n v="1343"/>
    <n v="38262"/>
    <n v="13"/>
    <n v="519.5"/>
    <n v="3493.5"/>
    <n v="61"/>
    <n v="1"/>
    <x v="1"/>
    <x v="0"/>
    <x v="0"/>
  </r>
  <r>
    <n v="19306"/>
    <s v="581895B7"/>
    <s v="2021-06-02 14:32:06"/>
    <s v="Travel"/>
    <s v="Mobile"/>
    <s v="PayPal_Cobrand_Card"/>
    <n v="1493"/>
    <n v="31971"/>
    <n v="29"/>
    <n v="3880.5"/>
    <n v="718.5"/>
    <n v="25"/>
    <n v="5"/>
    <x v="0"/>
    <x v="0"/>
    <x v="1"/>
  </r>
  <r>
    <n v="20569"/>
    <s v="7BFB5936"/>
    <s v="2021-04-15 14:27:46"/>
    <s v="Travel"/>
    <s v="Web"/>
    <s v="Debit_Card"/>
    <n v="2142"/>
    <n v="31695"/>
    <n v="8"/>
    <n v="377.75"/>
    <n v="4330.75"/>
    <n v="76"/>
    <n v="1"/>
    <x v="0"/>
    <x v="0"/>
    <x v="0"/>
  </r>
  <r>
    <n v="18104"/>
    <s v="04601133"/>
    <s v="2021-05-23 03:15:37"/>
    <s v="Travel"/>
    <s v="Web"/>
    <s v="Netbanking"/>
    <n v="2079"/>
    <n v="10136"/>
    <n v="6"/>
    <n v="1192"/>
    <n v="2532.5"/>
    <n v="40"/>
    <n v="1"/>
    <x v="0"/>
    <x v="0"/>
    <x v="0"/>
  </r>
  <r>
    <n v="21248"/>
    <s v="037AEFD0"/>
    <s v="2021-03-22 19:31:38"/>
    <s v="Fashion"/>
    <s v="Mobile"/>
    <s v="PayPal_Pay_Later"/>
    <n v="56"/>
    <n v="86548"/>
    <n v="9"/>
    <n v="70.75"/>
    <n v="5416.25"/>
    <n v="83"/>
    <n v="1"/>
    <x v="2"/>
    <x v="1"/>
    <x v="1"/>
  </r>
  <r>
    <n v="20717"/>
    <s v="C2645881"/>
    <s v="2021-05-25 22:13:05"/>
    <s v="Travel"/>
    <s v="Mobile"/>
    <s v="PayPal_Credit_Card"/>
    <n v="2967"/>
    <n v="24205"/>
    <n v="35"/>
    <n v="10870.25"/>
    <n v="354"/>
    <n v="22"/>
    <n v="3"/>
    <x v="1"/>
    <x v="0"/>
    <x v="1"/>
  </r>
  <r>
    <n v="19336"/>
    <s v="62844D82"/>
    <s v="2021-05-04 14:04:49"/>
    <s v="Website-services"/>
    <s v="Web"/>
    <s v="Netbanking"/>
    <n v="621"/>
    <n v="69791"/>
    <n v="3"/>
    <n v="445"/>
    <n v="2895.75"/>
    <n v="49"/>
    <n v="2"/>
    <x v="0"/>
    <x v="1"/>
    <x v="1"/>
  </r>
  <r>
    <n v="18444"/>
    <s v="C05E209E"/>
    <s v="2021-04-15 21:10:13"/>
    <s v="Travel"/>
    <s v="POS"/>
    <s v="PayPal_Cobrand_Card"/>
    <n v="2182"/>
    <n v="24205"/>
    <n v="36"/>
    <n v="6432.25"/>
    <n v="743.75"/>
    <n v="25"/>
    <n v="4"/>
    <x v="2"/>
    <x v="1"/>
    <x v="1"/>
  </r>
  <r>
    <n v="17383"/>
    <s v="3C350DB9"/>
    <s v="2021-04-24 04:54:03"/>
    <s v="Pantry"/>
    <s v="Web"/>
    <s v="PayPal_Pay_Later"/>
    <n v="76"/>
    <n v="67586"/>
    <n v="2"/>
    <n v="150.25"/>
    <n v="7208"/>
    <n v="80"/>
    <n v="1"/>
    <x v="0"/>
    <x v="1"/>
    <x v="0"/>
  </r>
  <r>
    <n v="17792"/>
    <s v="2803D040"/>
    <s v="2021-05-12 08:14:04"/>
    <s v="Website-services"/>
    <s v="Mobile"/>
    <s v="PayPal_Pay_Later"/>
    <n v="573"/>
    <n v="58876"/>
    <n v="15"/>
    <n v="126"/>
    <n v="4285.75"/>
    <n v="90"/>
    <n v="2"/>
    <x v="2"/>
    <x v="1"/>
    <x v="1"/>
  </r>
  <r>
    <n v="17495"/>
    <s v="3911AB5F"/>
    <s v="2021-06-05 23:56:27"/>
    <s v="Fashion"/>
    <s v="Mobile"/>
    <s v="PayPal_Pay_Later"/>
    <n v="70"/>
    <n v="75000"/>
    <n v="5"/>
    <n v="231.75"/>
    <n v="3146"/>
    <n v="99"/>
    <n v="2"/>
    <x v="3"/>
    <x v="1"/>
    <x v="1"/>
  </r>
  <r>
    <n v="17673"/>
    <s v="E4A5142D"/>
    <s v="2021-03-22 10:34:15"/>
    <s v="Website-services"/>
    <s v="Mobile"/>
    <s v="PayPal_Pay_Later"/>
    <n v="572"/>
    <n v="69830"/>
    <n v="2"/>
    <n v="226"/>
    <n v="7157.5"/>
    <n v="93"/>
    <n v="2"/>
    <x v="0"/>
    <x v="0"/>
    <x v="0"/>
  </r>
  <r>
    <n v="21448"/>
    <s v="76FA85D3"/>
    <s v="2021-05-12 14:22:18"/>
    <s v="Travel"/>
    <s v="Web"/>
    <s v="Netbanking"/>
    <n v="2112"/>
    <n v="28927"/>
    <n v="12"/>
    <n v="1027"/>
    <n v="4777.25"/>
    <n v="61"/>
    <n v="1"/>
    <x v="0"/>
    <x v="0"/>
    <x v="1"/>
  </r>
  <r>
    <n v="17939"/>
    <s v="88C2328A"/>
    <s v="2021-04-06 13:33:21"/>
    <s v="Pantry"/>
    <s v="Web"/>
    <s v="PayPal_Pay_Later"/>
    <n v="325"/>
    <n v="65244"/>
    <n v="3"/>
    <n v="300"/>
    <n v="7059"/>
    <n v="91"/>
    <n v="2"/>
    <x v="2"/>
    <x v="1"/>
    <x v="1"/>
  </r>
  <r>
    <n v="17394"/>
    <s v="883FC543"/>
    <s v="2021-04-13 20:41:18"/>
    <s v="Travel"/>
    <s v="Web"/>
    <s v="Netbanking"/>
    <n v="953"/>
    <n v="80003"/>
    <n v="4"/>
    <n v="1244.25"/>
    <n v="2983.75"/>
    <n v="64"/>
    <n v="2"/>
    <x v="0"/>
    <x v="0"/>
    <x v="1"/>
  </r>
  <r>
    <n v="19662"/>
    <s v="1C9EF72B"/>
    <s v="2021-05-08 14:41:11"/>
    <s v="Travel"/>
    <s v="Mobile"/>
    <s v="PayPal_Credit_Card"/>
    <n v="4560"/>
    <n v="16177"/>
    <n v="53"/>
    <n v="4038"/>
    <n v="678.25"/>
    <n v="17"/>
    <n v="3"/>
    <x v="1"/>
    <x v="1"/>
    <x v="1"/>
  </r>
  <r>
    <n v="21799"/>
    <s v="6DFAF588"/>
    <s v="2021-04-09 12:41:42"/>
    <s v="Pantry"/>
    <s v="Mobile"/>
    <s v="PayPal_Pay_Later"/>
    <n v="105"/>
    <n v="75295"/>
    <n v="5"/>
    <n v="304.75"/>
    <n v="4326.5"/>
    <n v="87"/>
    <n v="2"/>
    <x v="2"/>
    <x v="0"/>
    <x v="1"/>
  </r>
  <r>
    <n v="21128"/>
    <s v="6FA6C7E6"/>
    <s v="2021-05-07 19:38:47"/>
    <s v="Travel"/>
    <s v="Web"/>
    <s v="Debit_Card"/>
    <n v="1427"/>
    <n v="80599"/>
    <n v="21"/>
    <n v="547.5"/>
    <n v="5620"/>
    <n v="75"/>
    <n v="2"/>
    <x v="1"/>
    <x v="0"/>
    <x v="1"/>
  </r>
  <r>
    <n v="19620"/>
    <s v="7C2CE7C4"/>
    <s v="2021-03-29 02:56:54"/>
    <s v="Electronics"/>
    <s v="Web"/>
    <s v="Wallet"/>
    <n v="300"/>
    <n v="49106"/>
    <n v="9"/>
    <n v="713.25"/>
    <n v="2518.5"/>
    <n v="62"/>
    <n v="1"/>
    <x v="0"/>
    <x v="0"/>
    <x v="1"/>
  </r>
  <r>
    <n v="20780"/>
    <s v="9DA6EED9"/>
    <s v="2021-05-11 02:04:01"/>
    <s v="Travel"/>
    <s v="Mobile"/>
    <s v="PayPal_Credit_Card"/>
    <n v="3158"/>
    <n v="57145"/>
    <n v="36"/>
    <n v="5581.75"/>
    <n v="850.75"/>
    <n v="22"/>
    <n v="4"/>
    <x v="0"/>
    <x v="0"/>
    <x v="0"/>
  </r>
  <r>
    <n v="17783"/>
    <s v="971A639D"/>
    <s v="2021-06-05 10:10:19"/>
    <s v="Fashion"/>
    <s v="Web"/>
    <s v="PayPal_Pay_Later"/>
    <n v="54"/>
    <n v="17965"/>
    <n v="18"/>
    <n v="345.5"/>
    <n v="6709.5"/>
    <n v="95"/>
    <n v="2"/>
    <x v="3"/>
    <x v="1"/>
    <x v="0"/>
  </r>
  <r>
    <n v="18802"/>
    <s v="AF2F04B2"/>
    <s v="2021-04-24 03:31:55"/>
    <s v="Travel"/>
    <s v="Web"/>
    <s v="Netbanking"/>
    <n v="1774"/>
    <n v="28045"/>
    <n v="2"/>
    <n v="1410"/>
    <n v="3852.75"/>
    <n v="52"/>
    <n v="2"/>
    <x v="1"/>
    <x v="0"/>
    <x v="1"/>
  </r>
  <r>
    <n v="20906"/>
    <s v="BB320D7C"/>
    <s v="2021-04-09 13:27:41"/>
    <s v="Travel"/>
    <s v="Mobile"/>
    <s v="PayPal_Cobrand_Card"/>
    <n v="3525"/>
    <n v="72668"/>
    <n v="23"/>
    <n v="2404.75"/>
    <n v="462"/>
    <n v="9"/>
    <n v="5"/>
    <x v="2"/>
    <x v="1"/>
    <x v="1"/>
  </r>
  <r>
    <n v="19527"/>
    <s v="4D8DEE67"/>
    <s v="2021-04-06 02:15:36"/>
    <s v="Fashion"/>
    <s v="Mobile"/>
    <s v="PayPal_Pay_Later"/>
    <n v="55"/>
    <n v="57633"/>
    <n v="4"/>
    <n v="405"/>
    <n v="3880.25"/>
    <n v="88"/>
    <n v="1"/>
    <x v="2"/>
    <x v="0"/>
    <x v="1"/>
  </r>
  <r>
    <n v="21400"/>
    <s v="1C1476A9"/>
    <s v="2021-04-30 22:42:49"/>
    <s v="Website-services"/>
    <s v="Mobile"/>
    <s v="PayPal_Pay_Later"/>
    <n v="874"/>
    <n v="42437"/>
    <n v="19"/>
    <n v="417"/>
    <n v="5277.5"/>
    <n v="91"/>
    <n v="1"/>
    <x v="3"/>
    <x v="2"/>
    <x v="1"/>
  </r>
  <r>
    <n v="18318"/>
    <s v="0D748903"/>
    <s v="2021-04-02 02:59:32"/>
    <s v="Travel"/>
    <s v="Web"/>
    <s v="Netbanking"/>
    <n v="1199"/>
    <n v="15210"/>
    <n v="3"/>
    <n v="1362"/>
    <n v="3967.75"/>
    <n v="41"/>
    <n v="2"/>
    <x v="0"/>
    <x v="0"/>
    <x v="1"/>
  </r>
  <r>
    <n v="20764"/>
    <s v="6B01D81F"/>
    <s v="2021-04-16 18:43:45"/>
    <s v="Travel"/>
    <s v="Web"/>
    <s v="Debit_Card"/>
    <n v="3968"/>
    <n v="10021"/>
    <n v="16"/>
    <n v="395"/>
    <n v="3438.25"/>
    <n v="75"/>
    <n v="1"/>
    <x v="2"/>
    <x v="0"/>
    <x v="1"/>
  </r>
  <r>
    <n v="18791"/>
    <s v="4B8C10F5"/>
    <s v="2021-03-06 23:55:02"/>
    <s v="Travel"/>
    <s v="Web"/>
    <s v="PayPal_Credit_Card"/>
    <n v="4427"/>
    <n v="14041"/>
    <n v="34"/>
    <n v="6521"/>
    <n v="820.75"/>
    <n v="19"/>
    <n v="6"/>
    <x v="1"/>
    <x v="0"/>
    <x v="0"/>
  </r>
  <r>
    <n v="20555"/>
    <s v="DF326533"/>
    <s v="2021-06-01 04:00:58"/>
    <s v="Website-services"/>
    <s v="Web"/>
    <s v="Wallet"/>
    <n v="547"/>
    <n v="66050"/>
    <n v="15"/>
    <n v="531.25"/>
    <n v="2330"/>
    <n v="66"/>
    <n v="1"/>
    <x v="0"/>
    <x v="0"/>
    <x v="1"/>
  </r>
  <r>
    <n v="19145"/>
    <s v="FC4C7145"/>
    <s v="2021-03-31 01:06:35"/>
    <s v="Website-services"/>
    <s v="Web"/>
    <s v="Netbanking"/>
    <n v="434"/>
    <n v="49629"/>
    <n v="12"/>
    <n v="591.75"/>
    <n v="3112.75"/>
    <n v="65"/>
    <n v="3"/>
    <x v="1"/>
    <x v="0"/>
    <x v="1"/>
  </r>
  <r>
    <n v="18654"/>
    <s v="5C1E631F"/>
    <s v="2021-05-16 05:01:03"/>
    <s v="Website-services"/>
    <s v="Web"/>
    <s v="Netbanking"/>
    <n v="236"/>
    <n v="73448"/>
    <n v="13"/>
    <n v="1285.25"/>
    <n v="2514.5"/>
    <n v="57"/>
    <n v="2"/>
    <x v="1"/>
    <x v="0"/>
    <x v="1"/>
  </r>
  <r>
    <n v="19533"/>
    <s v="7622A822"/>
    <s v="2021-04-11 00:20:56"/>
    <s v="Website-services"/>
    <s v="Mobile"/>
    <s v="PayPal_Pay_Later"/>
    <n v="115"/>
    <n v="82184"/>
    <n v="12"/>
    <n v="163"/>
    <n v="4753.5"/>
    <n v="84"/>
    <n v="2"/>
    <x v="3"/>
    <x v="0"/>
    <x v="0"/>
  </r>
  <r>
    <n v="18670"/>
    <s v="F25FE861"/>
    <s v="2021-04-26 19:21:11"/>
    <s v="Travel"/>
    <s v="Web"/>
    <s v="PayPal_Credit_Card"/>
    <n v="4242"/>
    <n v="85770"/>
    <n v="60"/>
    <n v="10627.75"/>
    <n v="947"/>
    <n v="17"/>
    <n v="4"/>
    <x v="1"/>
    <x v="0"/>
    <x v="0"/>
  </r>
  <r>
    <n v="17808"/>
    <s v="A7CD5F32"/>
    <s v="2021-04-26 05:15:44"/>
    <s v="Website-services"/>
    <s v="Web"/>
    <s v="Wallet"/>
    <n v="296"/>
    <n v="49209"/>
    <n v="8"/>
    <n v="1285"/>
    <n v="2696.75"/>
    <n v="68"/>
    <n v="1"/>
    <x v="2"/>
    <x v="0"/>
    <x v="0"/>
  </r>
  <r>
    <n v="21574"/>
    <s v="3B339A3E"/>
    <s v="2021-04-04 03:14:59"/>
    <s v="Fashion"/>
    <s v="Mobile"/>
    <s v="PayPal_Pay_Later"/>
    <n v="225"/>
    <n v="64400"/>
    <n v="6"/>
    <n v="360.25"/>
    <n v="3381"/>
    <n v="79"/>
    <n v="1"/>
    <x v="0"/>
    <x v="0"/>
    <x v="1"/>
  </r>
  <r>
    <n v="20438"/>
    <s v="97113948"/>
    <s v="2021-03-06 07:41:37"/>
    <s v="Travel"/>
    <s v="Web"/>
    <s v="Debit_Card"/>
    <n v="2966"/>
    <n v="72217"/>
    <n v="7"/>
    <n v="274.75"/>
    <n v="3177.25"/>
    <n v="64"/>
    <n v="2"/>
    <x v="0"/>
    <x v="0"/>
    <x v="1"/>
  </r>
  <r>
    <n v="20959"/>
    <s v="398767C5"/>
    <s v="2021-03-24 11:22:06"/>
    <s v="Website-services"/>
    <s v="Web"/>
    <s v="Wallet"/>
    <n v="839"/>
    <n v="83061"/>
    <n v="6"/>
    <n v="301"/>
    <n v="2618"/>
    <n v="51"/>
    <n v="0"/>
    <x v="1"/>
    <x v="0"/>
    <x v="0"/>
  </r>
  <r>
    <n v="18225"/>
    <s v="FFB33710"/>
    <s v="2021-03-19 13:28:50"/>
    <s v="Travel"/>
    <s v="Web"/>
    <s v="PayPal_Credit_Card"/>
    <n v="3623"/>
    <n v="80707"/>
    <n v="37"/>
    <n v="8464.25"/>
    <n v="1092.5"/>
    <n v="22"/>
    <n v="4"/>
    <x v="1"/>
    <x v="0"/>
    <x v="1"/>
  </r>
  <r>
    <n v="18814"/>
    <s v="C55FB90F"/>
    <s v="2021-05-09 20:47:37"/>
    <s v="Travel"/>
    <s v="Mobile"/>
    <s v="Netbanking"/>
    <n v="2419"/>
    <n v="13328"/>
    <n v="5"/>
    <n v="596"/>
    <n v="4459"/>
    <n v="46"/>
    <n v="1"/>
    <x v="0"/>
    <x v="0"/>
    <x v="0"/>
  </r>
  <r>
    <n v="18222"/>
    <s v="A2F7038A"/>
    <s v="2021-06-03 08:33:50"/>
    <s v="Fashion"/>
    <s v="Mobile"/>
    <s v="PayPal_Pay_Later"/>
    <n v="94"/>
    <n v="24205"/>
    <n v="10"/>
    <n v="308.75"/>
    <n v="3358.75"/>
    <n v="85"/>
    <n v="1"/>
    <x v="2"/>
    <x v="1"/>
    <x v="1"/>
  </r>
  <r>
    <n v="19829"/>
    <s v="CBB047A9"/>
    <s v="2021-04-21 06:36:52"/>
    <s v="Electronics"/>
    <s v="Web"/>
    <s v="Wallet"/>
    <n v="476"/>
    <n v="18910"/>
    <n v="5"/>
    <n v="1117"/>
    <n v="2958.75"/>
    <n v="54"/>
    <n v="0"/>
    <x v="0"/>
    <x v="1"/>
    <x v="1"/>
  </r>
  <r>
    <n v="19854"/>
    <s v="36460122"/>
    <s v="2021-03-14 04:50:17"/>
    <s v="Travel"/>
    <s v="Mobile"/>
    <s v="PayPal_Credit_Card"/>
    <n v="2195"/>
    <n v="39913"/>
    <n v="36"/>
    <n v="10524.5"/>
    <n v="415.75"/>
    <n v="18"/>
    <n v="3"/>
    <x v="1"/>
    <x v="1"/>
    <x v="1"/>
  </r>
  <r>
    <n v="17351"/>
    <s v="31CFEC11"/>
    <s v="2021-04-19 10:45:33"/>
    <s v="Website-services"/>
    <s v="Web"/>
    <s v="Wallet"/>
    <n v="691"/>
    <n v="59922"/>
    <n v="16"/>
    <n v="1422.25"/>
    <n v="2625.25"/>
    <n v="52"/>
    <n v="1"/>
    <x v="1"/>
    <x v="1"/>
    <x v="0"/>
  </r>
  <r>
    <n v="22033"/>
    <s v="E302EE93"/>
    <s v="2021-04-30 11:45:08"/>
    <s v="Travel"/>
    <s v="Mobile"/>
    <s v="Netbanking"/>
    <n v="1285"/>
    <n v="82719"/>
    <n v="3"/>
    <n v="1393"/>
    <n v="4967"/>
    <n v="48"/>
    <n v="1"/>
    <x v="3"/>
    <x v="1"/>
    <x v="0"/>
  </r>
  <r>
    <n v="21291"/>
    <s v="41EE7374"/>
    <s v="2021-05-06 07:50:40"/>
    <s v="Fashion"/>
    <s v="Mobile"/>
    <s v="PayPal_Pay_Later"/>
    <n v="140"/>
    <n v="45131"/>
    <n v="14"/>
    <n v="265.5"/>
    <n v="6796.25"/>
    <n v="95"/>
    <n v="2"/>
    <x v="3"/>
    <x v="0"/>
    <x v="0"/>
  </r>
  <r>
    <n v="20274"/>
    <s v="F2AC69A4"/>
    <s v="2021-03-24 07:51:57"/>
    <s v="Travel"/>
    <s v="Mobile"/>
    <s v="Netbanking"/>
    <n v="1483"/>
    <n v="84741"/>
    <n v="14"/>
    <n v="716.25"/>
    <n v="3646.75"/>
    <n v="45"/>
    <n v="1"/>
    <x v="0"/>
    <x v="0"/>
    <x v="1"/>
  </r>
  <r>
    <n v="21898"/>
    <s v="83900C70"/>
    <s v="2021-05-04 09:44:27"/>
    <s v="Website-services"/>
    <s v="Mobile"/>
    <s v="Netbanking"/>
    <n v="402"/>
    <n v="79809"/>
    <n v="10"/>
    <n v="529"/>
    <n v="4496.25"/>
    <n v="56"/>
    <n v="3"/>
    <x v="0"/>
    <x v="0"/>
    <x v="1"/>
  </r>
  <r>
    <n v="20845"/>
    <s v="AB1338C4"/>
    <s v="2021-03-29 13:51:18"/>
    <s v="Travel"/>
    <s v="Web"/>
    <s v="PayPal_Credit_Card"/>
    <n v="1307"/>
    <n v="81126"/>
    <n v="39"/>
    <n v="9953.75"/>
    <n v="646"/>
    <n v="11"/>
    <n v="5"/>
    <x v="1"/>
    <x v="1"/>
    <x v="1"/>
  </r>
  <r>
    <n v="21255"/>
    <s v="6A23B7DD"/>
    <s v="2021-03-27 12:05:35"/>
    <s v="Pantry"/>
    <s v="Web"/>
    <s v="PayPal_Pay_Later"/>
    <n v="337"/>
    <n v="38386"/>
    <n v="9"/>
    <n v="282.5"/>
    <n v="3754.25"/>
    <n v="79"/>
    <n v="1"/>
    <x v="0"/>
    <x v="0"/>
    <x v="1"/>
  </r>
  <r>
    <n v="18036"/>
    <s v="EA468CE3"/>
    <s v="2021-03-14 14:18:04"/>
    <s v="Travel"/>
    <s v="Web"/>
    <s v="Wallet"/>
    <n v="896"/>
    <n v="39913"/>
    <n v="15"/>
    <n v="261"/>
    <n v="2592.75"/>
    <n v="65"/>
    <n v="0"/>
    <x v="0"/>
    <x v="1"/>
    <x v="1"/>
  </r>
  <r>
    <n v="19690"/>
    <s v="EAF56004"/>
    <s v="2021-06-01 09:37:14"/>
    <s v="Travel"/>
    <s v="Web"/>
    <s v="PayPal_Credit_Card"/>
    <n v="3138"/>
    <n v="51687"/>
    <n v="35"/>
    <n v="1623.5"/>
    <n v="288"/>
    <n v="21"/>
    <n v="4"/>
    <x v="1"/>
    <x v="0"/>
    <x v="1"/>
  </r>
  <r>
    <n v="18407"/>
    <s v="AB9B553A"/>
    <s v="2021-03-03 21:06:03"/>
    <s v="Fashion"/>
    <s v="Mobile"/>
    <s v="PayPal_Pay_Later"/>
    <n v="134"/>
    <n v="46879"/>
    <n v="9"/>
    <n v="275.75"/>
    <n v="3458.5"/>
    <n v="92"/>
    <n v="1"/>
    <x v="0"/>
    <x v="0"/>
    <x v="1"/>
  </r>
  <r>
    <n v="19428"/>
    <s v="BDCF1CCA"/>
    <s v="2021-03-17 02:04:08"/>
    <s v="Fashion"/>
    <s v="Web"/>
    <s v="Wallet"/>
    <n v="204"/>
    <n v="49090"/>
    <n v="8"/>
    <n v="1537.5"/>
    <n v="2331.5"/>
    <n v="57"/>
    <n v="0"/>
    <x v="0"/>
    <x v="0"/>
    <x v="0"/>
  </r>
  <r>
    <n v="17645"/>
    <s v="D95AA6A8"/>
    <s v="2021-03-26 18:40:08"/>
    <s v="Fashion"/>
    <s v="Mobile"/>
    <s v="PayPal_Pay_Later"/>
    <n v="93"/>
    <n v="13328"/>
    <n v="9"/>
    <n v="281.5"/>
    <n v="4977.5"/>
    <n v="99"/>
    <n v="1"/>
    <x v="2"/>
    <x v="1"/>
    <x v="0"/>
  </r>
  <r>
    <n v="20227"/>
    <s v="0EB4FEAF"/>
    <s v="2021-05-21 01:21:22"/>
    <s v="Travel"/>
    <s v="Web"/>
    <s v="PayPal_Credit_Card"/>
    <n v="4786"/>
    <n v="43243"/>
    <n v="53"/>
    <n v="2220"/>
    <n v="1069"/>
    <n v="21"/>
    <n v="4"/>
    <x v="1"/>
    <x v="0"/>
    <x v="1"/>
  </r>
  <r>
    <n v="19080"/>
    <s v="669DE6D7"/>
    <s v="2021-04-21 20:13:29"/>
    <s v="Website-services"/>
    <s v="Mobile"/>
    <s v="Debit_Card"/>
    <n v="867"/>
    <n v="12565"/>
    <n v="21"/>
    <n v="522.75"/>
    <n v="3684.75"/>
    <n v="62"/>
    <n v="1"/>
    <x v="0"/>
    <x v="1"/>
    <x v="0"/>
  </r>
  <r>
    <n v="19460"/>
    <s v="00944883"/>
    <s v="2021-04-25 02:18:13"/>
    <s v="Travel"/>
    <s v="Mobile"/>
    <s v="PayPal_Credit_Card"/>
    <n v="1425"/>
    <n v="84741"/>
    <n v="37"/>
    <n v="10987.25"/>
    <n v="454.25"/>
    <n v="12"/>
    <n v="3"/>
    <x v="0"/>
    <x v="0"/>
    <x v="1"/>
  </r>
  <r>
    <n v="21671"/>
    <s v="DF10768C"/>
    <s v="2021-04-14 19:13:40"/>
    <s v="Website-services"/>
    <s v="Web"/>
    <s v="Netbanking"/>
    <n v="437"/>
    <n v="40402"/>
    <n v="6"/>
    <n v="1341"/>
    <n v="2367"/>
    <n v="64"/>
    <n v="2"/>
    <x v="0"/>
    <x v="1"/>
    <x v="0"/>
  </r>
  <r>
    <n v="20596"/>
    <s v="203A9DCD"/>
    <s v="2021-03-11 14:10:49"/>
    <s v="Travel"/>
    <s v="Web"/>
    <s v="Debit_Card"/>
    <n v="3689"/>
    <n v="17168"/>
    <n v="21"/>
    <n v="372.75"/>
    <n v="3398"/>
    <n v="83"/>
    <n v="1"/>
    <x v="0"/>
    <x v="0"/>
    <x v="1"/>
  </r>
  <r>
    <n v="19348"/>
    <s v="4B9EA747"/>
    <s v="2021-04-18 09:02:51"/>
    <s v="Travel"/>
    <s v="Mobile"/>
    <s v="Debit_Card"/>
    <n v="2920"/>
    <n v="24511"/>
    <n v="17"/>
    <n v="344"/>
    <n v="3760.25"/>
    <n v="74"/>
    <n v="1"/>
    <x v="2"/>
    <x v="0"/>
    <x v="1"/>
  </r>
  <r>
    <n v="18652"/>
    <s v="AF546F31"/>
    <s v="2021-05-04 15:42:08"/>
    <s v="Website-services"/>
    <s v="Web"/>
    <s v="Netbanking"/>
    <n v="855"/>
    <n v="44966"/>
    <n v="3"/>
    <n v="912.75"/>
    <n v="2608.25"/>
    <n v="58"/>
    <n v="1"/>
    <x v="2"/>
    <x v="0"/>
    <x v="1"/>
  </r>
  <r>
    <n v="18777"/>
    <s v="8B0FDB79"/>
    <s v="2021-04-06 08:38:53"/>
    <s v="Fashion"/>
    <s v="Web"/>
    <s v="PayPal_Pay_Later"/>
    <n v="141"/>
    <n v="26235"/>
    <n v="7"/>
    <n v="237.75"/>
    <n v="6788.25"/>
    <n v="96"/>
    <n v="1"/>
    <x v="2"/>
    <x v="0"/>
    <x v="1"/>
  </r>
  <r>
    <n v="17405"/>
    <s v="B735627E"/>
    <s v="2021-03-01 19:29:17"/>
    <s v="Travel"/>
    <s v="Web"/>
    <s v="PayPal_Credit_Card"/>
    <n v="1983"/>
    <n v="43243"/>
    <n v="47"/>
    <n v="5586.75"/>
    <n v="973.25"/>
    <n v="22"/>
    <n v="5"/>
    <x v="1"/>
    <x v="0"/>
    <x v="1"/>
  </r>
  <r>
    <n v="17374"/>
    <s v="CDCA7996"/>
    <s v="2021-03-23 19:43:11"/>
    <s v="Fashion"/>
    <s v="Mobile"/>
    <s v="PayPal_Pay_Later"/>
    <n v="157"/>
    <n v="65817"/>
    <n v="5"/>
    <n v="388.25"/>
    <n v="4575.75"/>
    <n v="94"/>
    <n v="1"/>
    <x v="0"/>
    <x v="0"/>
    <x v="0"/>
  </r>
  <r>
    <n v="21003"/>
    <s v="796D2ACB"/>
    <s v="2021-04-19 00:15:22"/>
    <s v="Website-services"/>
    <s v="Web"/>
    <s v="PayPal_Pay_Later"/>
    <n v="347"/>
    <n v="24285"/>
    <n v="12"/>
    <n v="127"/>
    <n v="3594"/>
    <n v="76"/>
    <n v="1"/>
    <x v="3"/>
    <x v="1"/>
    <x v="1"/>
  </r>
  <r>
    <n v="18904"/>
    <s v="996B8D0B"/>
    <s v="2021-04-16 22:37:22"/>
    <s v="Travel"/>
    <s v="POS"/>
    <s v="PayPal_Cobrand_Card"/>
    <n v="3735"/>
    <n v="35309"/>
    <n v="18"/>
    <n v="5616.5"/>
    <n v="569.75"/>
    <n v="11"/>
    <n v="6"/>
    <x v="3"/>
    <x v="1"/>
    <x v="1"/>
  </r>
  <r>
    <n v="18555"/>
    <s v="CF76B264"/>
    <s v="2021-05-30 05:42:13"/>
    <s v="Pantry"/>
    <s v="Web"/>
    <s v="PayPal_Pay_Later"/>
    <n v="87"/>
    <n v="34623"/>
    <n v="18"/>
    <n v="110"/>
    <n v="6291.5"/>
    <n v="88"/>
    <n v="1"/>
    <x v="2"/>
    <x v="1"/>
    <x v="1"/>
  </r>
  <r>
    <n v="18189"/>
    <s v="CF41CC89"/>
    <s v="2021-03-30 22:40:45"/>
    <s v="Fashion"/>
    <s v="Web"/>
    <s v="PayPal_Pay_Later"/>
    <n v="207"/>
    <n v="39552"/>
    <n v="10"/>
    <n v="53.25"/>
    <n v="4698.75"/>
    <n v="93"/>
    <n v="1"/>
    <x v="3"/>
    <x v="2"/>
    <x v="1"/>
  </r>
  <r>
    <n v="20195"/>
    <s v="D6D8DE4B"/>
    <s v="2021-05-10 03:30:59"/>
    <s v="Travel"/>
    <s v="POS"/>
    <s v="PayPal_Cobrand_Card"/>
    <n v="3400"/>
    <n v="41565"/>
    <n v="37"/>
    <n v="5814.5"/>
    <n v="713"/>
    <n v="10"/>
    <n v="8"/>
    <x v="0"/>
    <x v="0"/>
    <x v="1"/>
  </r>
  <r>
    <n v="18870"/>
    <s v="307671E1"/>
    <s v="2021-05-03 10:20:45"/>
    <s v="Travel"/>
    <s v="Mobile"/>
    <s v="PayPal_Credit_Card"/>
    <n v="4251"/>
    <n v="52415"/>
    <n v="32"/>
    <n v="6075.5"/>
    <n v="614.5"/>
    <n v="18"/>
    <n v="6"/>
    <x v="1"/>
    <x v="0"/>
    <x v="1"/>
  </r>
  <r>
    <n v="21004"/>
    <s v="EA6E4343"/>
    <s v="2021-03-07 05:44:46"/>
    <s v="Others"/>
    <s v="Web"/>
    <s v="PayPal_Cobrand_Card"/>
    <n v="3350"/>
    <n v="17363"/>
    <n v="34"/>
    <n v="5377.25"/>
    <n v="659.25"/>
    <n v="24"/>
    <n v="7"/>
    <x v="3"/>
    <x v="2"/>
    <x v="1"/>
  </r>
  <r>
    <n v="19183"/>
    <s v="14E4A9AA"/>
    <s v="2021-03-01 20:25:57"/>
    <s v="Travel"/>
    <s v="Mobile"/>
    <s v="PayPal_Credit_Card"/>
    <n v="3465"/>
    <n v="37280"/>
    <n v="55"/>
    <n v="6593.25"/>
    <n v="520.5"/>
    <n v="16"/>
    <n v="3"/>
    <x v="1"/>
    <x v="0"/>
    <x v="1"/>
  </r>
  <r>
    <n v="17655"/>
    <s v="347A7FAB"/>
    <s v="2021-04-18 05:29:24"/>
    <s v="Pantry"/>
    <s v="Mobile"/>
    <s v="PayPal_Pay_Later"/>
    <n v="198"/>
    <n v="22956"/>
    <n v="19"/>
    <n v="428"/>
    <n v="7173.75"/>
    <n v="77"/>
    <n v="1"/>
    <x v="2"/>
    <x v="1"/>
    <x v="0"/>
  </r>
  <r>
    <n v="19635"/>
    <s v="DCFDDA87"/>
    <s v="2021-03-21 18:50:37"/>
    <s v="Travel"/>
    <s v="Mobile"/>
    <s v="PayPal_Cobrand_Card"/>
    <n v="3519"/>
    <n v="39742"/>
    <n v="33"/>
    <n v="4168.25"/>
    <n v="555.25"/>
    <n v="20"/>
    <n v="8"/>
    <x v="0"/>
    <x v="1"/>
    <x v="1"/>
  </r>
  <r>
    <n v="21909"/>
    <s v="4129B12E"/>
    <s v="2021-04-16 16:10:47"/>
    <s v="Electronics"/>
    <s v="Web"/>
    <s v="Debit_Card"/>
    <n v="742"/>
    <n v="31999"/>
    <n v="15"/>
    <n v="579.5"/>
    <n v="4875.5"/>
    <n v="63"/>
    <n v="2"/>
    <x v="0"/>
    <x v="0"/>
    <x v="1"/>
  </r>
  <r>
    <n v="21746"/>
    <s v="BD11E17F"/>
    <s v="2021-05-16 05:29:13"/>
    <s v="Travel"/>
    <s v="Web"/>
    <s v="Netbanking"/>
    <n v="1938"/>
    <n v="45194"/>
    <n v="15"/>
    <n v="1001.75"/>
    <n v="2249.75"/>
    <n v="44"/>
    <n v="2"/>
    <x v="0"/>
    <x v="0"/>
    <x v="0"/>
  </r>
  <r>
    <n v="22240"/>
    <s v="59369EB0"/>
    <s v="2021-06-05 14:01:01"/>
    <s v="Website-services"/>
    <s v="Web"/>
    <s v="Netbanking"/>
    <n v="344"/>
    <n v="20594"/>
    <n v="7"/>
    <n v="937"/>
    <n v="3028.25"/>
    <n v="54"/>
    <n v="1"/>
    <x v="0"/>
    <x v="0"/>
    <x v="1"/>
  </r>
  <r>
    <n v="21059"/>
    <s v="6EF4EFA0"/>
    <s v="2021-03-29 05:00:02"/>
    <s v="Travel"/>
    <s v="Web"/>
    <s v="Debit_Card"/>
    <n v="2224"/>
    <n v="82719"/>
    <n v="10"/>
    <n v="480"/>
    <n v="4959"/>
    <n v="78"/>
    <n v="3"/>
    <x v="1"/>
    <x v="0"/>
    <x v="1"/>
  </r>
  <r>
    <n v="18641"/>
    <s v="9BD7C365"/>
    <s v="2021-05-22 07:50:28"/>
    <s v="Electronics"/>
    <s v="Web"/>
    <s v="PayPal_Pay_Later"/>
    <n v="284"/>
    <n v="53012"/>
    <n v="18"/>
    <n v="102.75"/>
    <n v="5286"/>
    <n v="86"/>
    <n v="1"/>
    <x v="2"/>
    <x v="1"/>
    <x v="0"/>
  </r>
  <r>
    <n v="17505"/>
    <s v="6C99D9BD"/>
    <s v="2021-03-23 04:18:59"/>
    <s v="Fashion"/>
    <s v="Mobile"/>
    <s v="PayPal_Pay_Later"/>
    <n v="228"/>
    <n v="71114"/>
    <n v="15"/>
    <n v="107"/>
    <n v="7203.75"/>
    <n v="96"/>
    <n v="2"/>
    <x v="2"/>
    <x v="1"/>
    <x v="1"/>
  </r>
  <r>
    <n v="21640"/>
    <s v="4298CEB5"/>
    <s v="2021-04-24 07:22:59"/>
    <s v="Website-services"/>
    <s v="Web"/>
    <s v="PayPal_Pay_Later"/>
    <n v="985"/>
    <n v="58876"/>
    <n v="9"/>
    <n v="298.5"/>
    <n v="7478.25"/>
    <n v="94"/>
    <n v="2"/>
    <x v="0"/>
    <x v="0"/>
    <x v="1"/>
  </r>
  <r>
    <n v="19385"/>
    <s v="3C14250C"/>
    <s v="2021-04-26 06:31:54"/>
    <s v="Website-services"/>
    <s v="Mobile"/>
    <s v="PayPal_Pay_Later"/>
    <n v="115"/>
    <n v="16539"/>
    <n v="3"/>
    <n v="330.75"/>
    <n v="3917.25"/>
    <n v="83"/>
    <n v="2"/>
    <x v="3"/>
    <x v="1"/>
    <x v="1"/>
  </r>
  <r>
    <n v="21872"/>
    <s v="21AF0414"/>
    <s v="2021-05-21 22:47:33"/>
    <s v="Website-services"/>
    <s v="Web"/>
    <s v="Wallet"/>
    <n v="851"/>
    <n v="20119"/>
    <n v="5"/>
    <n v="661.25"/>
    <n v="2746"/>
    <n v="61"/>
    <n v="0"/>
    <x v="0"/>
    <x v="1"/>
    <x v="1"/>
  </r>
  <r>
    <n v="19419"/>
    <s v="8802F416"/>
    <s v="2021-05-09 05:45:07"/>
    <s v="Travel"/>
    <s v="POS"/>
    <s v="PayPal_Cobrand_Card"/>
    <n v="2111"/>
    <n v="36715"/>
    <n v="42"/>
    <n v="2020.5"/>
    <n v="661.75"/>
    <n v="18"/>
    <n v="8"/>
    <x v="1"/>
    <x v="0"/>
    <x v="1"/>
  </r>
  <r>
    <n v="20510"/>
    <s v="D640DB6F"/>
    <s v="2021-03-23 03:58:45"/>
    <s v="Fashion"/>
    <s v="Mobile"/>
    <s v="PayPal_Pay_Later"/>
    <n v="74"/>
    <n v="87747"/>
    <n v="4"/>
    <n v="176.75"/>
    <n v="4009.25"/>
    <n v="88"/>
    <n v="2"/>
    <x v="0"/>
    <x v="1"/>
    <x v="1"/>
  </r>
  <r>
    <n v="20911"/>
    <s v="B7366921"/>
    <s v="2021-04-27 19:46:50"/>
    <s v="Website-services"/>
    <s v="Web"/>
    <s v="Wallet"/>
    <n v="528"/>
    <n v="31765"/>
    <n v="10"/>
    <n v="1212.5"/>
    <n v="2636"/>
    <n v="58"/>
    <n v="1"/>
    <x v="0"/>
    <x v="0"/>
    <x v="1"/>
  </r>
  <r>
    <n v="19892"/>
    <s v="72EA312A"/>
    <s v="2021-05-15 19:21:45"/>
    <s v="Website-services"/>
    <s v="Mobile"/>
    <s v="PayPal_Pay_Later"/>
    <n v="597"/>
    <n v="12565"/>
    <n v="19"/>
    <n v="263.25"/>
    <n v="4316"/>
    <n v="75"/>
    <n v="1"/>
    <x v="3"/>
    <x v="0"/>
    <x v="0"/>
  </r>
  <r>
    <n v="21075"/>
    <s v="CC125726"/>
    <s v="2021-04-23 12:16:00"/>
    <s v="Website-services"/>
    <s v="Web"/>
    <s v="Wallet"/>
    <n v="207"/>
    <n v="41614"/>
    <n v="13"/>
    <n v="1990.25"/>
    <n v="2379.75"/>
    <n v="50"/>
    <n v="0"/>
    <x v="0"/>
    <x v="0"/>
    <x v="0"/>
  </r>
  <r>
    <n v="22207"/>
    <s v="39DB1618"/>
    <s v="2021-04-03 21:07:40"/>
    <s v="Website-services"/>
    <s v="Web"/>
    <s v="PayPal_Pay_Later"/>
    <n v="312"/>
    <n v="82129"/>
    <n v="9"/>
    <n v="52"/>
    <n v="7097.5"/>
    <n v="93"/>
    <n v="1"/>
    <x v="0"/>
    <x v="1"/>
    <x v="1"/>
  </r>
  <r>
    <n v="18766"/>
    <s v="45EFD076"/>
    <s v="2021-04-10 15:04:16"/>
    <s v="Travel"/>
    <s v="POS"/>
    <s v="PayPal_Cobrand_Card"/>
    <n v="3786"/>
    <n v="82205"/>
    <n v="36"/>
    <n v="5955.5"/>
    <n v="681.75"/>
    <n v="24"/>
    <n v="8"/>
    <x v="0"/>
    <x v="0"/>
    <x v="1"/>
  </r>
  <r>
    <n v="19942"/>
    <s v="B744D607"/>
    <s v="2021-05-25 12:12:24"/>
    <s v="Website-services"/>
    <s v="Web"/>
    <s v="Debit_Card"/>
    <n v="950"/>
    <n v="42625"/>
    <n v="7"/>
    <n v="587.5"/>
    <n v="5988.25"/>
    <n v="70"/>
    <n v="1"/>
    <x v="2"/>
    <x v="1"/>
    <x v="1"/>
  </r>
  <r>
    <n v="21627"/>
    <s v="F8DC2D00"/>
    <s v="2021-04-23 02:14:55"/>
    <s v="Fashion"/>
    <s v="Mobile"/>
    <s v="PayPal_Pay_Later"/>
    <n v="162"/>
    <n v="68719"/>
    <n v="4"/>
    <n v="377.5"/>
    <n v="6062.75"/>
    <n v="87"/>
    <n v="2"/>
    <x v="0"/>
    <x v="1"/>
    <x v="0"/>
  </r>
  <r>
    <n v="21965"/>
    <s v="022A2B87"/>
    <s v="2021-03-20 09:42:58"/>
    <s v="Fashion"/>
    <s v="Mobile"/>
    <s v="PayPal_Pay_Later"/>
    <n v="215"/>
    <n v="27800"/>
    <n v="8"/>
    <n v="265.25"/>
    <n v="6783"/>
    <n v="86"/>
    <n v="1"/>
    <x v="3"/>
    <x v="0"/>
    <x v="0"/>
  </r>
  <r>
    <n v="18503"/>
    <s v="60649BDF"/>
    <s v="2021-03-08 23:15:51"/>
    <s v="Pantry"/>
    <s v="Web"/>
    <s v="PayPal_Pay_Later"/>
    <n v="373"/>
    <n v="57671"/>
    <n v="2"/>
    <n v="357.25"/>
    <n v="6181.25"/>
    <n v="90"/>
    <n v="1"/>
    <x v="2"/>
    <x v="0"/>
    <x v="1"/>
  </r>
  <r>
    <n v="19296"/>
    <s v="A9CEDCEF"/>
    <s v="2021-04-15 16:53:28"/>
    <s v="Travel"/>
    <s v="Web"/>
    <s v="PayPal_Credit_Card"/>
    <n v="4914"/>
    <n v="70550"/>
    <n v="41"/>
    <n v="838.5"/>
    <n v="892.5"/>
    <n v="21"/>
    <n v="5"/>
    <x v="1"/>
    <x v="0"/>
    <x v="1"/>
  </r>
  <r>
    <n v="17615"/>
    <s v="3E2D621C"/>
    <s v="2021-06-07 17:58:04"/>
    <s v="Fashion"/>
    <s v="Web"/>
    <s v="Wallet"/>
    <n v="209"/>
    <n v="26582"/>
    <n v="5"/>
    <n v="1249"/>
    <n v="2606"/>
    <n v="52"/>
    <n v="1"/>
    <x v="0"/>
    <x v="1"/>
    <x v="1"/>
  </r>
  <r>
    <n v="21071"/>
    <s v="197A87C9"/>
    <s v="2021-03-20 05:21:36"/>
    <s v="Electronics"/>
    <s v="Mobile"/>
    <s v="PayPal_Pay_Later"/>
    <n v="91"/>
    <n v="46885"/>
    <n v="12"/>
    <n v="190.75"/>
    <n v="6021.75"/>
    <n v="82"/>
    <n v="1"/>
    <x v="0"/>
    <x v="1"/>
    <x v="1"/>
  </r>
  <r>
    <n v="18244"/>
    <s v="7C5FC1C2"/>
    <s v="2021-03-09 05:18:33"/>
    <s v="Travel"/>
    <s v="Web"/>
    <s v="PayPal_Credit_Card"/>
    <n v="3380"/>
    <n v="36715"/>
    <n v="34"/>
    <n v="2217.5"/>
    <n v="914"/>
    <n v="21"/>
    <n v="6"/>
    <x v="0"/>
    <x v="0"/>
    <x v="1"/>
  </r>
  <r>
    <n v="19137"/>
    <s v="B80CA58A"/>
    <s v="2021-04-23 02:54:48"/>
    <s v="Others"/>
    <s v="Mobile"/>
    <s v="Debit_Card"/>
    <n v="2917"/>
    <n v="79877"/>
    <n v="1"/>
    <n v="430"/>
    <n v="5293.75"/>
    <n v="62"/>
    <n v="2"/>
    <x v="1"/>
    <x v="0"/>
    <x v="1"/>
  </r>
  <r>
    <n v="18673"/>
    <s v="53E795CD"/>
    <s v="2021-03-03 03:06:30"/>
    <s v="Pantry"/>
    <s v="Mobile"/>
    <s v="PayPal_Pay_Later"/>
    <n v="38"/>
    <n v="68983"/>
    <n v="2"/>
    <n v="155"/>
    <n v="3859"/>
    <n v="85"/>
    <n v="2"/>
    <x v="3"/>
    <x v="1"/>
    <x v="1"/>
  </r>
  <r>
    <n v="18166"/>
    <s v="25EEA933"/>
    <s v="2021-05-31 17:24:05"/>
    <s v="Travel"/>
    <s v="Mobile"/>
    <s v="PayPal_Credit_Card"/>
    <n v="1022"/>
    <n v="52789"/>
    <n v="42"/>
    <n v="9837.5"/>
    <n v="503.5"/>
    <n v="15"/>
    <n v="5"/>
    <x v="1"/>
    <x v="0"/>
    <x v="1"/>
  </r>
  <r>
    <n v="17462"/>
    <s v="37E700E7"/>
    <s v="2021-04-27 13:42:21"/>
    <s v="Others"/>
    <s v="Web"/>
    <s v="Debit_Card"/>
    <n v="1901"/>
    <n v="72168"/>
    <n v="2"/>
    <n v="369"/>
    <n v="3609.25"/>
    <n v="78"/>
    <n v="2"/>
    <x v="0"/>
    <x v="0"/>
    <x v="1"/>
  </r>
  <r>
    <n v="20208"/>
    <s v="94112891"/>
    <s v="2021-04-01 23:52:07"/>
    <s v="Travel"/>
    <s v="Web"/>
    <s v="Netbanking"/>
    <n v="1570"/>
    <n v="40392"/>
    <n v="8"/>
    <n v="693.75"/>
    <n v="3172.5"/>
    <n v="40"/>
    <n v="1"/>
    <x v="0"/>
    <x v="0"/>
    <x v="1"/>
  </r>
  <r>
    <n v="20837"/>
    <s v="99C7E9F7"/>
    <s v="2021-05-02 15:21:22"/>
    <s v="Pantry"/>
    <s v="Web"/>
    <s v="Wallet"/>
    <n v="367"/>
    <n v="75827"/>
    <n v="13"/>
    <n v="1414.5"/>
    <n v="2593.75"/>
    <n v="67"/>
    <n v="0"/>
    <x v="3"/>
    <x v="0"/>
    <x v="1"/>
  </r>
  <r>
    <n v="20084"/>
    <s v="163C9265"/>
    <s v="2021-03-20 07:31:57"/>
    <s v="Travel"/>
    <s v="Mobile"/>
    <s v="PayPal_Credit_Card"/>
    <n v="3749"/>
    <n v="18522"/>
    <n v="47"/>
    <n v="6563"/>
    <n v="261.5"/>
    <n v="19"/>
    <n v="6"/>
    <x v="1"/>
    <x v="1"/>
    <x v="0"/>
  </r>
  <r>
    <n v="18128"/>
    <s v="2E0BB80D"/>
    <s v="2021-03-11 05:54:49"/>
    <s v="Electronics"/>
    <s v="Web"/>
    <s v="Wallet"/>
    <n v="838"/>
    <n v="42625"/>
    <n v="9"/>
    <n v="1994"/>
    <n v="2842.75"/>
    <n v="61"/>
    <n v="1"/>
    <x v="0"/>
    <x v="0"/>
    <x v="1"/>
  </r>
  <r>
    <n v="21741"/>
    <s v="6B0F748B"/>
    <s v="2021-03-19 06:31:31"/>
    <s v="Website-services"/>
    <s v="Mobile"/>
    <s v="PayPal_Pay_Later"/>
    <n v="939"/>
    <n v="20603"/>
    <n v="12"/>
    <n v="288"/>
    <n v="3105"/>
    <n v="89"/>
    <n v="2"/>
    <x v="0"/>
    <x v="1"/>
    <x v="1"/>
  </r>
  <r>
    <n v="18622"/>
    <s v="9B15C19E"/>
    <s v="2021-03-01 15:41:04"/>
    <s v="Others"/>
    <s v="Web"/>
    <s v="Debit_Card"/>
    <n v="2451"/>
    <n v="42376"/>
    <n v="16"/>
    <n v="293.5"/>
    <n v="3065.75"/>
    <n v="52"/>
    <n v="2"/>
    <x v="0"/>
    <x v="0"/>
    <x v="1"/>
  </r>
  <r>
    <n v="17352"/>
    <s v="2F616CA1"/>
    <s v="2021-05-07 20:57:33"/>
    <s v="Electronics"/>
    <s v="Mobile"/>
    <s v="PayPal_Pay_Later"/>
    <n v="97"/>
    <n v="56865"/>
    <n v="6"/>
    <n v="334.5"/>
    <n v="4201.25"/>
    <n v="80"/>
    <n v="2"/>
    <x v="0"/>
    <x v="1"/>
    <x v="1"/>
  </r>
  <r>
    <n v="17575"/>
    <s v="908D9337"/>
    <s v="2021-05-28 00:39:33"/>
    <s v="Electronics"/>
    <s v="Mobile"/>
    <s v="PayPal_Pay_Later"/>
    <n v="479"/>
    <n v="57350"/>
    <n v="2"/>
    <n v="378.25"/>
    <n v="5880"/>
    <n v="96"/>
    <n v="1"/>
    <x v="2"/>
    <x v="0"/>
    <x v="0"/>
  </r>
  <r>
    <n v="21327"/>
    <s v="30F6C8EB"/>
    <s v="2021-03-08 14:40:38"/>
    <s v="Website-services"/>
    <s v="Web"/>
    <s v="Wallet"/>
    <n v="791"/>
    <n v="22454"/>
    <n v="18"/>
    <n v="1447"/>
    <n v="2931.25"/>
    <n v="63"/>
    <n v="1"/>
    <x v="0"/>
    <x v="1"/>
    <x v="0"/>
  </r>
  <r>
    <n v="20754"/>
    <s v="50FD6A6F"/>
    <s v="2021-05-11 08:49:54"/>
    <s v="Fashion"/>
    <s v="Web"/>
    <s v="Wallet"/>
    <n v="237"/>
    <n v="44966"/>
    <n v="5"/>
    <n v="1161.25"/>
    <n v="2413.75"/>
    <n v="54"/>
    <n v="0"/>
    <x v="3"/>
    <x v="0"/>
    <x v="1"/>
  </r>
  <r>
    <n v="18788"/>
    <s v="80633B91"/>
    <s v="2021-03-17 09:05:52"/>
    <s v="Travel"/>
    <s v="Web"/>
    <s v="PayPal_Cobrand_Card"/>
    <n v="1459"/>
    <n v="74680"/>
    <n v="42"/>
    <n v="6179"/>
    <n v="828.5"/>
    <n v="16"/>
    <n v="8"/>
    <x v="3"/>
    <x v="0"/>
    <x v="1"/>
  </r>
  <r>
    <n v="18731"/>
    <s v="6E62B71A"/>
    <s v="2021-05-04 18:48:33"/>
    <s v="Fashion"/>
    <s v="Web"/>
    <s v="PayPal_Pay_Later"/>
    <n v="72"/>
    <n v="87251"/>
    <n v="9"/>
    <n v="105.25"/>
    <n v="7187"/>
    <n v="82"/>
    <n v="2"/>
    <x v="3"/>
    <x v="0"/>
    <x v="0"/>
  </r>
  <r>
    <n v="18950"/>
    <s v="782D132C"/>
    <s v="2021-05-01 23:49:35"/>
    <s v="Travel"/>
    <s v="Mobile"/>
    <s v="PayPal_Credit_Card"/>
    <n v="4740"/>
    <n v="22454"/>
    <n v="40"/>
    <n v="3516.75"/>
    <n v="728.75"/>
    <n v="15"/>
    <n v="5"/>
    <x v="1"/>
    <x v="1"/>
    <x v="1"/>
  </r>
  <r>
    <n v="17777"/>
    <s v="4A46B37E"/>
    <s v="2021-04-30 15:39:32"/>
    <s v="Fashion"/>
    <s v="Mobile"/>
    <s v="PayPal_Pay_Later"/>
    <n v="98"/>
    <n v="75212"/>
    <n v="2"/>
    <n v="281.25"/>
    <n v="7253.75"/>
    <n v="92"/>
    <n v="1"/>
    <x v="2"/>
    <x v="1"/>
    <x v="0"/>
  </r>
  <r>
    <n v="20339"/>
    <s v="1557A4FA"/>
    <s v="2021-03-23 01:15:22"/>
    <s v="Fashion"/>
    <s v="Mobile"/>
    <s v="PayPal_Pay_Later"/>
    <n v="56"/>
    <n v="68719"/>
    <n v="18"/>
    <n v="123.5"/>
    <n v="3172"/>
    <n v="90"/>
    <n v="1"/>
    <x v="2"/>
    <x v="0"/>
    <x v="1"/>
  </r>
  <r>
    <n v="20120"/>
    <s v="424799D5"/>
    <s v="2021-03-04 19:05:35"/>
    <s v="Website-services"/>
    <s v="Web"/>
    <s v="Wallet"/>
    <n v="618"/>
    <n v="45540"/>
    <n v="11"/>
    <n v="1182.5"/>
    <n v="2942.25"/>
    <n v="67"/>
    <n v="0"/>
    <x v="2"/>
    <x v="0"/>
    <x v="1"/>
  </r>
  <r>
    <n v="20498"/>
    <s v="5C2ECFF1"/>
    <s v="2021-05-16 16:49:14"/>
    <s v="Fashion"/>
    <s v="Mobile"/>
    <s v="PayPal_Pay_Later"/>
    <n v="238"/>
    <n v="73322"/>
    <n v="17"/>
    <n v="378"/>
    <n v="4004.5"/>
    <n v="76"/>
    <n v="2"/>
    <x v="0"/>
    <x v="1"/>
    <x v="0"/>
  </r>
  <r>
    <n v="20744"/>
    <s v="9C46257E"/>
    <s v="2021-03-18 08:30:22"/>
    <s v="Pantry"/>
    <s v="Mobile"/>
    <s v="PayPal_Pay_Later"/>
    <n v="95"/>
    <n v="30916"/>
    <n v="19"/>
    <n v="433.25"/>
    <n v="5986.25"/>
    <n v="91"/>
    <n v="2"/>
    <x v="0"/>
    <x v="1"/>
    <x v="1"/>
  </r>
  <r>
    <n v="18250"/>
    <s v="E7D98BAC"/>
    <s v="2021-03-18 05:14:10"/>
    <s v="Travel"/>
    <s v="POS"/>
    <s v="PayPal_Cobrand_Card"/>
    <n v="3021"/>
    <n v="44767"/>
    <n v="40"/>
    <n v="6730.25"/>
    <n v="716"/>
    <n v="7"/>
    <n v="8"/>
    <x v="0"/>
    <x v="1"/>
    <x v="1"/>
  </r>
  <r>
    <n v="18442"/>
    <s v="0E0508D4"/>
    <s v="2021-04-19 06:16:25"/>
    <s v="Travel"/>
    <s v="Web"/>
    <s v="PayPal_Credit_Card"/>
    <n v="3701"/>
    <n v="53096"/>
    <n v="54"/>
    <n v="2605.75"/>
    <n v="1059.25"/>
    <n v="20"/>
    <n v="4"/>
    <x v="1"/>
    <x v="1"/>
    <x v="1"/>
  </r>
  <r>
    <n v="17596"/>
    <s v="408E8665"/>
    <s v="2021-04-12 06:35:09"/>
    <s v="Fashion"/>
    <s v="Mobile"/>
    <s v="Netbanking"/>
    <n v="204"/>
    <n v="84882"/>
    <n v="4"/>
    <n v="1497.75"/>
    <n v="3534.25"/>
    <n v="42"/>
    <n v="2"/>
    <x v="0"/>
    <x v="1"/>
    <x v="1"/>
  </r>
  <r>
    <n v="18836"/>
    <s v="DD803EDE"/>
    <s v="2021-04-21 20:46:51"/>
    <s v="Electronics"/>
    <s v="Mobile"/>
    <s v="Netbanking"/>
    <n v="711"/>
    <n v="40105"/>
    <n v="1"/>
    <n v="473.5"/>
    <n v="3733"/>
    <n v="58"/>
    <n v="1"/>
    <x v="0"/>
    <x v="0"/>
    <x v="1"/>
  </r>
  <r>
    <n v="17310"/>
    <s v="683A3514"/>
    <s v="2021-05-15 02:59:23"/>
    <s v="Fashion"/>
    <s v="Mobile"/>
    <s v="PayPal_Pay_Later"/>
    <n v="128"/>
    <n v="81647"/>
    <n v="13"/>
    <n v="302.25"/>
    <n v="7362"/>
    <n v="75"/>
    <n v="1"/>
    <x v="0"/>
    <x v="0"/>
    <x v="1"/>
  </r>
  <r>
    <n v="17314"/>
    <s v="8E66348B"/>
    <s v="2021-06-02 23:39:47"/>
    <s v="Travel"/>
    <s v="Mobile"/>
    <s v="PayPal_Credit_Card"/>
    <n v="3797"/>
    <n v="10735"/>
    <n v="32"/>
    <n v="990.75"/>
    <n v="849"/>
    <n v="19"/>
    <n v="4"/>
    <x v="0"/>
    <x v="0"/>
    <x v="0"/>
  </r>
  <r>
    <n v="19407"/>
    <s v="B522F066"/>
    <s v="2021-03-25 11:59:42"/>
    <s v="Fashion"/>
    <s v="Mobile"/>
    <s v="PayPal_Pay_Later"/>
    <n v="54"/>
    <n v="31452"/>
    <n v="2"/>
    <n v="386.5"/>
    <n v="5078"/>
    <n v="77"/>
    <n v="2"/>
    <x v="3"/>
    <x v="1"/>
    <x v="1"/>
  </r>
  <r>
    <n v="21303"/>
    <s v="CF8A90B7"/>
    <s v="2021-03-20 06:40:58"/>
    <s v="Travel"/>
    <s v="Web"/>
    <s v="Debit_Card"/>
    <n v="2989"/>
    <n v="36736"/>
    <n v="5"/>
    <n v="500.5"/>
    <n v="3661.25"/>
    <n v="80"/>
    <n v="1"/>
    <x v="0"/>
    <x v="0"/>
    <x v="1"/>
  </r>
  <r>
    <n v="19691"/>
    <s v="3004E176"/>
    <s v="2021-03-02 02:21:25"/>
    <s v="Others"/>
    <s v="Mobile"/>
    <s v="PayPal_Credit_Card"/>
    <n v="2496"/>
    <n v="52789"/>
    <n v="54"/>
    <n v="4204"/>
    <n v="1002"/>
    <n v="19"/>
    <n v="3"/>
    <x v="0"/>
    <x v="0"/>
    <x v="0"/>
  </r>
  <r>
    <n v="20072"/>
    <s v="B818499F"/>
    <s v="2021-03-19 16:06:46"/>
    <s v="Website-services"/>
    <s v="Web"/>
    <s v="Netbanking"/>
    <n v="413"/>
    <n v="55405"/>
    <n v="4"/>
    <n v="777.5"/>
    <n v="3950"/>
    <n v="54"/>
    <n v="3"/>
    <x v="3"/>
    <x v="0"/>
    <x v="1"/>
  </r>
  <r>
    <n v="17384"/>
    <s v="DFF9E366"/>
    <s v="2021-04-28 08:19:24"/>
    <s v="Fashion"/>
    <s v="Web"/>
    <s v="PayPal_Pay_Later"/>
    <n v="130"/>
    <n v="66688"/>
    <n v="20"/>
    <n v="324"/>
    <n v="4548"/>
    <n v="76"/>
    <n v="2"/>
    <x v="0"/>
    <x v="1"/>
    <x v="0"/>
  </r>
  <r>
    <n v="17552"/>
    <s v="9F76C20D"/>
    <s v="2021-04-22 03:26:22"/>
    <s v="Travel"/>
    <s v="Mobile"/>
    <s v="PayPal_Credit_Card"/>
    <n v="3391"/>
    <n v="75395"/>
    <n v="55"/>
    <n v="1076.75"/>
    <n v="1101.5"/>
    <n v="18"/>
    <n v="3"/>
    <x v="0"/>
    <x v="0"/>
    <x v="1"/>
  </r>
  <r>
    <n v="21977"/>
    <s v="4CC6FB6C"/>
    <s v="2021-03-21 01:55:15"/>
    <s v="Electronics"/>
    <s v="Web"/>
    <s v="Wallet"/>
    <n v="253"/>
    <n v="63756"/>
    <n v="12"/>
    <n v="1297.5"/>
    <n v="2731.5"/>
    <n v="62"/>
    <n v="0"/>
    <x v="3"/>
    <x v="1"/>
    <x v="1"/>
  </r>
  <r>
    <n v="21681"/>
    <s v="6D2E2830"/>
    <s v="2021-05-28 15:50:19"/>
    <s v="Website-services"/>
    <s v="Mobile"/>
    <s v="PayPal_Pay_Later"/>
    <n v="676"/>
    <n v="72187"/>
    <n v="16"/>
    <n v="119"/>
    <n v="3964.75"/>
    <n v="99"/>
    <n v="1"/>
    <x v="2"/>
    <x v="1"/>
    <x v="1"/>
  </r>
  <r>
    <n v="21638"/>
    <s v="A8ECEF1B"/>
    <s v="2021-05-13 15:01:39"/>
    <s v="Travel"/>
    <s v="Mobile"/>
    <s v="Debit_Card"/>
    <n v="2438"/>
    <n v="81673"/>
    <n v="23"/>
    <n v="516.5"/>
    <n v="2576.5"/>
    <n v="74"/>
    <n v="2"/>
    <x v="0"/>
    <x v="0"/>
    <x v="1"/>
  </r>
  <r>
    <n v="17357"/>
    <s v="02E1717C"/>
    <s v="2021-04-07 00:42:10"/>
    <s v="Fashion"/>
    <s v="Web"/>
    <s v="PayPal_Pay_Later"/>
    <n v="69"/>
    <n v="11612"/>
    <n v="19"/>
    <n v="274.75"/>
    <n v="6332.5"/>
    <n v="100"/>
    <n v="1"/>
    <x v="2"/>
    <x v="0"/>
    <x v="1"/>
  </r>
  <r>
    <n v="19162"/>
    <s v="5B827044"/>
    <s v="2021-04-19 16:21:31"/>
    <s v="Travel"/>
    <s v="Mobile"/>
    <s v="PayPal_Credit_Card"/>
    <n v="1265"/>
    <n v="54681"/>
    <n v="54"/>
    <n v="10010.25"/>
    <n v="616.25"/>
    <n v="20"/>
    <n v="6"/>
    <x v="1"/>
    <x v="0"/>
    <x v="1"/>
  </r>
  <r>
    <n v="20061"/>
    <s v="A0D1E6AD"/>
    <s v="2021-05-25 09:23:33"/>
    <s v="Website-services"/>
    <s v="Web"/>
    <s v="Wallet"/>
    <n v="948"/>
    <n v="42625"/>
    <n v="18"/>
    <n v="767.25"/>
    <n v="2990.25"/>
    <n v="63"/>
    <n v="0"/>
    <x v="1"/>
    <x v="0"/>
    <x v="1"/>
  </r>
  <r>
    <n v="22085"/>
    <s v="89DDEED3"/>
    <s v="2021-05-03 12:13:39"/>
    <s v="Pantry"/>
    <s v="Mobile"/>
    <s v="PayPal_Pay_Later"/>
    <n v="187"/>
    <n v="67941"/>
    <n v="14"/>
    <n v="385.25"/>
    <n v="4461.75"/>
    <n v="78"/>
    <n v="2"/>
    <x v="3"/>
    <x v="2"/>
    <x v="1"/>
  </r>
  <r>
    <n v="20649"/>
    <s v="05EB6755"/>
    <s v="2021-05-17 20:04:11"/>
    <s v="Website-services"/>
    <s v="Mobile"/>
    <s v="PayPal_Pay_Later"/>
    <n v="701"/>
    <n v="57355"/>
    <n v="13"/>
    <n v="256.75"/>
    <n v="5221.75"/>
    <n v="91"/>
    <n v="2"/>
    <x v="0"/>
    <x v="0"/>
    <x v="1"/>
  </r>
  <r>
    <n v="18614"/>
    <s v="4CC4CE17"/>
    <s v="2021-05-23 08:47:57"/>
    <s v="Fashion"/>
    <s v="Mobile"/>
    <s v="PayPal_Pay_Later"/>
    <n v="68"/>
    <n v="23034"/>
    <n v="17"/>
    <n v="158.5"/>
    <n v="6019.25"/>
    <n v="78"/>
    <n v="2"/>
    <x v="0"/>
    <x v="0"/>
    <x v="1"/>
  </r>
  <r>
    <n v="19077"/>
    <s v="83DEA460"/>
    <s v="2021-06-05 21:36:47"/>
    <s v="Fashion"/>
    <s v="Web"/>
    <s v="PayPal_Pay_Later"/>
    <n v="193"/>
    <n v="38217"/>
    <n v="11"/>
    <n v="254"/>
    <n v="6586.75"/>
    <n v="93"/>
    <n v="1"/>
    <x v="3"/>
    <x v="2"/>
    <x v="1"/>
  </r>
  <r>
    <n v="19256"/>
    <s v="209B99A4"/>
    <s v="2021-05-10 00:19:44"/>
    <s v="Electronics"/>
    <s v="Web"/>
    <s v="PayPal_Pay_Later"/>
    <n v="90"/>
    <n v="61854"/>
    <n v="6"/>
    <n v="444.5"/>
    <n v="5468"/>
    <n v="88"/>
    <n v="2"/>
    <x v="3"/>
    <x v="0"/>
    <x v="1"/>
  </r>
  <r>
    <n v="18398"/>
    <s v="11203A50"/>
    <s v="2021-05-14 12:34:29"/>
    <s v="Pantry"/>
    <s v="Web"/>
    <s v="PayPal_Pay_Later"/>
    <n v="369"/>
    <n v="70808"/>
    <n v="4"/>
    <n v="306.25"/>
    <n v="4874.75"/>
    <n v="90"/>
    <n v="2"/>
    <x v="2"/>
    <x v="0"/>
    <x v="0"/>
  </r>
  <r>
    <n v="20751"/>
    <s v="4012058F"/>
    <s v="2021-05-18 08:51:52"/>
    <s v="Pantry"/>
    <s v="Web"/>
    <s v="PayPal_Pay_Later"/>
    <n v="221"/>
    <n v="67645"/>
    <n v="9"/>
    <n v="163"/>
    <n v="6419"/>
    <n v="83"/>
    <n v="1"/>
    <x v="0"/>
    <x v="0"/>
    <x v="1"/>
  </r>
  <r>
    <n v="20997"/>
    <s v="F9FD48AE"/>
    <s v="2021-06-09 16:57:20"/>
    <s v="Website-services"/>
    <s v="Mobile"/>
    <s v="Netbanking"/>
    <n v="998"/>
    <n v="61201"/>
    <n v="7"/>
    <n v="577.5"/>
    <n v="4178"/>
    <n v="55"/>
    <n v="1"/>
    <x v="0"/>
    <x v="1"/>
    <x v="0"/>
  </r>
  <r>
    <n v="20334"/>
    <s v="D52E77A6"/>
    <s v="2021-04-22 03:37:17"/>
    <s v="Travel"/>
    <s v="Web"/>
    <s v="Debit_Card"/>
    <n v="2100"/>
    <n v="82205"/>
    <n v="24"/>
    <n v="515.5"/>
    <n v="2624.25"/>
    <n v="67"/>
    <n v="2"/>
    <x v="0"/>
    <x v="0"/>
    <x v="0"/>
  </r>
  <r>
    <n v="21997"/>
    <s v="5549071A"/>
    <s v="2021-05-21 21:54:28"/>
    <s v="Website-services"/>
    <s v="Mobile"/>
    <s v="PayPal_Pay_Later"/>
    <n v="875"/>
    <n v="58876"/>
    <n v="11"/>
    <n v="441.5"/>
    <n v="4070.5"/>
    <n v="87"/>
    <n v="2"/>
    <x v="3"/>
    <x v="2"/>
    <x v="0"/>
  </r>
  <r>
    <n v="18773"/>
    <s v="878952E4"/>
    <s v="2021-05-08 00:57:33"/>
    <s v="Fashion"/>
    <s v="Mobile"/>
    <s v="PayPal_Pay_Later"/>
    <n v="178"/>
    <n v="22002"/>
    <n v="14"/>
    <n v="435.25"/>
    <n v="7200.25"/>
    <n v="87"/>
    <n v="1"/>
    <x v="3"/>
    <x v="0"/>
    <x v="0"/>
  </r>
  <r>
    <n v="21242"/>
    <s v="57A89805"/>
    <s v="2021-04-28 17:40:40"/>
    <s v="Fashion"/>
    <s v="Mobile"/>
    <s v="PayPal_Pay_Later"/>
    <n v="70"/>
    <n v="72039"/>
    <n v="15"/>
    <n v="331.25"/>
    <n v="6168.75"/>
    <n v="90"/>
    <n v="1"/>
    <x v="3"/>
    <x v="0"/>
    <x v="0"/>
  </r>
  <r>
    <n v="22169"/>
    <s v="159F09FD"/>
    <s v="2021-06-02 00:26:07"/>
    <s v="Travel"/>
    <s v="Web"/>
    <s v="PayPal_Credit_Card"/>
    <n v="1860"/>
    <n v="74182"/>
    <n v="43"/>
    <n v="6611"/>
    <n v="338"/>
    <n v="21"/>
    <n v="3"/>
    <x v="1"/>
    <x v="1"/>
    <x v="1"/>
  </r>
  <r>
    <n v="21604"/>
    <s v="994F32C7"/>
    <s v="2021-03-26 11:24:39"/>
    <s v="Travel"/>
    <s v="Web"/>
    <s v="Netbanking"/>
    <n v="1533"/>
    <n v="88024"/>
    <n v="14"/>
    <n v="1257"/>
    <n v="1895.5"/>
    <n v="56"/>
    <n v="1"/>
    <x v="2"/>
    <x v="1"/>
    <x v="0"/>
  </r>
  <r>
    <n v="17807"/>
    <s v="1CB96EB3"/>
    <s v="2021-04-24 14:48:24"/>
    <s v="Electronics"/>
    <s v="Mobile"/>
    <s v="PayPal_Pay_Later"/>
    <n v="614"/>
    <n v="33626"/>
    <n v="12"/>
    <n v="208.75"/>
    <n v="4593.5"/>
    <n v="76"/>
    <n v="2"/>
    <x v="2"/>
    <x v="1"/>
    <x v="0"/>
  </r>
  <r>
    <n v="17735"/>
    <s v="C8FDFA75"/>
    <s v="2021-03-08 13:14:31"/>
    <s v="Fashion"/>
    <s v="Web"/>
    <s v="PayPal_Pay_Later"/>
    <n v="196"/>
    <n v="89416"/>
    <n v="7"/>
    <n v="204"/>
    <n v="3039"/>
    <n v="97"/>
    <n v="2"/>
    <x v="2"/>
    <x v="1"/>
    <x v="1"/>
  </r>
  <r>
    <n v="18671"/>
    <s v="1172EF6A"/>
    <s v="2021-03-21 11:04:07"/>
    <s v="Travel"/>
    <s v="Web"/>
    <s v="Debit_Card"/>
    <n v="2623"/>
    <n v="19124"/>
    <n v="20"/>
    <n v="559.75"/>
    <n v="5118.25"/>
    <n v="73"/>
    <n v="3"/>
    <x v="3"/>
    <x v="2"/>
    <x v="1"/>
  </r>
  <r>
    <n v="19312"/>
    <s v="A5AD00D1"/>
    <s v="2021-05-23 03:26:49"/>
    <s v="Travel"/>
    <s v="Web"/>
    <s v="PayPal_Credit_Card"/>
    <n v="4636"/>
    <n v="61393"/>
    <n v="37"/>
    <n v="2669.75"/>
    <n v="362"/>
    <n v="22"/>
    <n v="3"/>
    <x v="0"/>
    <x v="0"/>
    <x v="1"/>
  </r>
  <r>
    <n v="20312"/>
    <s v="420AB173"/>
    <s v="2021-05-24 12:33:34"/>
    <s v="Fashion"/>
    <s v="Web"/>
    <s v="Wallet"/>
    <n v="245"/>
    <n v="62532"/>
    <n v="12"/>
    <n v="1321.75"/>
    <n v="2387.25"/>
    <n v="54"/>
    <n v="1"/>
    <x v="0"/>
    <x v="0"/>
    <x v="1"/>
  </r>
  <r>
    <n v="21936"/>
    <s v="3B37DECB"/>
    <s v="2021-05-08 23:30:06"/>
    <s v="Fashion"/>
    <s v="Mobile"/>
    <s v="PayPal_Pay_Later"/>
    <n v="128"/>
    <n v="89150"/>
    <n v="16"/>
    <n v="50.75"/>
    <n v="6031.5"/>
    <n v="98"/>
    <n v="2"/>
    <x v="3"/>
    <x v="2"/>
    <x v="1"/>
  </r>
  <r>
    <n v="17707"/>
    <s v="1F8E5E34"/>
    <s v="2021-03-08 01:10:39"/>
    <s v="Fashion"/>
    <s v="Mobile"/>
    <s v="PayPal_Pay_Later"/>
    <n v="248"/>
    <n v="75251"/>
    <n v="9"/>
    <n v="217.5"/>
    <n v="4252.75"/>
    <n v="90"/>
    <n v="2"/>
    <x v="0"/>
    <x v="0"/>
    <x v="1"/>
  </r>
  <r>
    <n v="19213"/>
    <s v="85F48979"/>
    <s v="2021-03-25 19:52:53"/>
    <s v="Website-services"/>
    <s v="Web"/>
    <s v="Wallet"/>
    <n v="578"/>
    <n v="26748"/>
    <n v="8"/>
    <n v="401.5"/>
    <n v="2286.25"/>
    <n v="65"/>
    <n v="1"/>
    <x v="1"/>
    <x v="0"/>
    <x v="0"/>
  </r>
  <r>
    <n v="21226"/>
    <s v="BD5F0A67"/>
    <s v="2021-04-02 12:58:16"/>
    <s v="Travel"/>
    <s v="Web"/>
    <s v="PayPal_Credit_Card"/>
    <n v="4274"/>
    <n v="18684"/>
    <n v="42"/>
    <n v="8660"/>
    <n v="725.75"/>
    <n v="16"/>
    <n v="3"/>
    <x v="0"/>
    <x v="1"/>
    <x v="1"/>
  </r>
  <r>
    <n v="20509"/>
    <s v="4B1EF831"/>
    <s v="2021-03-27 10:25:45"/>
    <s v="Travel"/>
    <s v="Mobile"/>
    <s v="PayPal_Credit_Card"/>
    <n v="3039"/>
    <n v="21618"/>
    <n v="40"/>
    <n v="7919"/>
    <n v="321.75"/>
    <n v="14"/>
    <n v="5"/>
    <x v="0"/>
    <x v="1"/>
    <x v="1"/>
  </r>
  <r>
    <n v="19352"/>
    <s v="FC12AF4F"/>
    <s v="2021-04-08 12:09:40"/>
    <s v="Pantry"/>
    <s v="Web"/>
    <s v="Netbanking"/>
    <n v="250"/>
    <n v="89773"/>
    <n v="9"/>
    <n v="414.25"/>
    <n v="3224.5"/>
    <n v="57"/>
    <n v="1"/>
    <x v="0"/>
    <x v="0"/>
    <x v="1"/>
  </r>
  <r>
    <n v="21634"/>
    <s v="432B83E9"/>
    <s v="2021-03-10 20:37:49"/>
    <s v="Electronics"/>
    <s v="Mobile"/>
    <s v="PayPal_Pay_Later"/>
    <n v="224"/>
    <n v="53075"/>
    <n v="4"/>
    <n v="56.5"/>
    <n v="3948.5"/>
    <n v="97"/>
    <n v="1"/>
    <x v="0"/>
    <x v="0"/>
    <x v="1"/>
  </r>
  <r>
    <n v="21869"/>
    <s v="43BF5B34"/>
    <s v="2021-06-03 12:20:12"/>
    <s v="Travel"/>
    <s v="Web"/>
    <s v="PayPal_Credit_Card"/>
    <n v="4163"/>
    <n v="59950"/>
    <n v="50"/>
    <n v="10381.25"/>
    <n v="375"/>
    <n v="16"/>
    <n v="6"/>
    <x v="0"/>
    <x v="0"/>
    <x v="0"/>
  </r>
  <r>
    <n v="18692"/>
    <s v="12E9CC0F"/>
    <s v="2021-04-09 07:33:17"/>
    <s v="Travel"/>
    <s v="POS"/>
    <s v="PayPal_Cobrand_Card"/>
    <n v="2078"/>
    <n v="78995"/>
    <n v="35"/>
    <n v="2456.75"/>
    <n v="631.5"/>
    <n v="20"/>
    <n v="5"/>
    <x v="0"/>
    <x v="0"/>
    <x v="1"/>
  </r>
  <r>
    <n v="22078"/>
    <s v="52DDA417"/>
    <s v="2021-03-17 13:29:14"/>
    <s v="Electronics"/>
    <s v="Web"/>
    <s v="Debit_Card"/>
    <n v="956"/>
    <n v="84481"/>
    <n v="23"/>
    <n v="459.75"/>
    <n v="5554.25"/>
    <n v="70"/>
    <n v="2"/>
    <x v="0"/>
    <x v="0"/>
    <x v="1"/>
  </r>
  <r>
    <n v="18123"/>
    <s v="68430AEB"/>
    <s v="2021-04-30 09:08:09"/>
    <s v="Website-services"/>
    <s v="Web"/>
    <s v="Debit_Card"/>
    <n v="535"/>
    <n v="57350"/>
    <n v="7"/>
    <n v="255.25"/>
    <n v="2915.25"/>
    <n v="81"/>
    <n v="2"/>
    <x v="2"/>
    <x v="0"/>
    <x v="1"/>
  </r>
  <r>
    <n v="18994"/>
    <s v="F0EEDB25"/>
    <s v="2021-04-06 17:54:13"/>
    <s v="Fashion"/>
    <s v="Mobile"/>
    <s v="PayPal_Pay_Later"/>
    <n v="164"/>
    <n v="36173"/>
    <n v="15"/>
    <n v="401.75"/>
    <n v="6703.25"/>
    <n v="77"/>
    <n v="1"/>
    <x v="2"/>
    <x v="0"/>
    <x v="0"/>
  </r>
  <r>
    <n v="18434"/>
    <s v="B3855DAD"/>
    <s v="2021-06-04 16:48:23"/>
    <s v="Website-services"/>
    <s v="Mobile"/>
    <s v="PayPal_Pay_Later"/>
    <n v="611"/>
    <n v="22454"/>
    <n v="13"/>
    <n v="418.75"/>
    <n v="6238.5"/>
    <n v="92"/>
    <n v="1"/>
    <x v="2"/>
    <x v="1"/>
    <x v="0"/>
  </r>
  <r>
    <n v="20256"/>
    <s v="C4CBBC1E"/>
    <s v="2021-05-28 01:07:36"/>
    <s v="Pantry"/>
    <s v="Web"/>
    <s v="Wallet"/>
    <n v="261"/>
    <n v="41565"/>
    <n v="7"/>
    <n v="1846.25"/>
    <n v="2855"/>
    <n v="50"/>
    <n v="1"/>
    <x v="1"/>
    <x v="1"/>
    <x v="0"/>
  </r>
  <r>
    <n v="17712"/>
    <s v="04237000"/>
    <s v="2021-03-19 20:45:10"/>
    <s v="Others"/>
    <s v="Web"/>
    <s v="PayPal_Credit_Card"/>
    <n v="1164"/>
    <n v="36797"/>
    <n v="43"/>
    <n v="9624.25"/>
    <n v="638.5"/>
    <n v="11"/>
    <n v="5"/>
    <x v="0"/>
    <x v="0"/>
    <x v="0"/>
  </r>
  <r>
    <n v="20449"/>
    <s v="7FE7E697"/>
    <s v="2021-03-28 23:19:22"/>
    <s v="Fashion"/>
    <s v="Web"/>
    <s v="PayPal_Pay_Later"/>
    <n v="85"/>
    <n v="25763"/>
    <n v="6"/>
    <n v="125.5"/>
    <n v="6827"/>
    <n v="78"/>
    <n v="2"/>
    <x v="0"/>
    <x v="0"/>
    <x v="0"/>
  </r>
  <r>
    <n v="20535"/>
    <s v="2B795963"/>
    <s v="2021-04-15 02:24:32"/>
    <s v="Website-services"/>
    <s v="Web"/>
    <s v="Wallet"/>
    <n v="671"/>
    <n v="49629"/>
    <n v="8"/>
    <n v="207.5"/>
    <n v="2856"/>
    <n v="65"/>
    <n v="0"/>
    <x v="0"/>
    <x v="0"/>
    <x v="1"/>
  </r>
  <r>
    <n v="21906"/>
    <s v="E4D0B49C"/>
    <s v="2021-04-08 17:58:25"/>
    <s v="Website-services"/>
    <s v="Mobile"/>
    <s v="PayPal_Pay_Later"/>
    <n v="304"/>
    <n v="88351"/>
    <n v="8"/>
    <n v="137"/>
    <n v="4215.25"/>
    <n v="91"/>
    <n v="1"/>
    <x v="2"/>
    <x v="1"/>
    <x v="1"/>
  </r>
  <r>
    <n v="17975"/>
    <s v="A99E2AF8"/>
    <s v="2021-04-07 03:43:12"/>
    <s v="Travel"/>
    <s v="Web"/>
    <s v="Debit_Card"/>
    <n v="1056"/>
    <n v="39742"/>
    <n v="10"/>
    <n v="549.75"/>
    <n v="3362.5"/>
    <n v="85"/>
    <n v="3"/>
    <x v="0"/>
    <x v="0"/>
    <x v="1"/>
  </r>
  <r>
    <n v="17933"/>
    <s v="7A877291"/>
    <s v="2021-03-13 12:37:13"/>
    <s v="Website-services"/>
    <s v="Web"/>
    <s v="Wallet"/>
    <n v="583"/>
    <n v="66495"/>
    <n v="11"/>
    <n v="1265.75"/>
    <n v="2891.75"/>
    <n v="68"/>
    <n v="0"/>
    <x v="2"/>
    <x v="0"/>
    <x v="0"/>
  </r>
  <r>
    <n v="20214"/>
    <s v="2F27F05E"/>
    <s v="2021-05-26 19:42:50"/>
    <s v="Fashion"/>
    <s v="Web"/>
    <s v="PayPal_Pay_Later"/>
    <n v="180"/>
    <n v="88789"/>
    <n v="6"/>
    <n v="223.25"/>
    <n v="5266.5"/>
    <n v="78"/>
    <n v="1"/>
    <x v="3"/>
    <x v="1"/>
    <x v="1"/>
  </r>
  <r>
    <n v="21603"/>
    <s v="627B96A3"/>
    <s v="2021-03-31 13:29:17"/>
    <s v="Travel"/>
    <s v="Web"/>
    <s v="Netbanking"/>
    <n v="2192"/>
    <n v="28163"/>
    <n v="15"/>
    <n v="761.25"/>
    <n v="4029"/>
    <n v="65"/>
    <n v="3"/>
    <x v="2"/>
    <x v="0"/>
    <x v="1"/>
  </r>
  <r>
    <n v="19749"/>
    <s v="AD37453A"/>
    <s v="2021-05-08 05:26:02"/>
    <s v="Travel"/>
    <s v="Mobile"/>
    <s v="PayPal_Credit_Card"/>
    <n v="4138"/>
    <n v="43303"/>
    <n v="45"/>
    <n v="2644.25"/>
    <n v="668.5"/>
    <n v="11"/>
    <n v="3"/>
    <x v="0"/>
    <x v="0"/>
    <x v="0"/>
  </r>
  <r>
    <n v="19197"/>
    <s v="186B027C"/>
    <s v="2021-04-11 20:13:50"/>
    <s v="Pantry"/>
    <s v="Mobile"/>
    <s v="PayPal_Pay_Later"/>
    <n v="182"/>
    <n v="22240"/>
    <n v="12"/>
    <n v="293"/>
    <n v="5510"/>
    <n v="99"/>
    <n v="1"/>
    <x v="0"/>
    <x v="1"/>
    <x v="1"/>
  </r>
  <r>
    <n v="20732"/>
    <s v="EB48FB05"/>
    <s v="2021-06-06 03:57:43"/>
    <s v="Travel"/>
    <s v="Web"/>
    <s v="Debit_Card"/>
    <n v="1477"/>
    <n v="70022"/>
    <n v="6"/>
    <n v="584.5"/>
    <n v="4297.5"/>
    <n v="81"/>
    <n v="3"/>
    <x v="0"/>
    <x v="0"/>
    <x v="1"/>
  </r>
  <r>
    <n v="22061"/>
    <s v="1A65B3E1"/>
    <s v="2021-04-02 23:50:15"/>
    <s v="Website-services"/>
    <s v="Web"/>
    <s v="Debit_Card"/>
    <n v="959"/>
    <n v="33515"/>
    <n v="5"/>
    <n v="374.25"/>
    <n v="5978.25"/>
    <n v="51"/>
    <n v="3"/>
    <x v="2"/>
    <x v="0"/>
    <x v="0"/>
  </r>
  <r>
    <n v="20517"/>
    <s v="9CC87030"/>
    <s v="2021-03-26 05:30:56"/>
    <s v="Website-services"/>
    <s v="Web"/>
    <s v="PayPal_Pay_Later"/>
    <n v="151"/>
    <n v="49949"/>
    <n v="11"/>
    <n v="362.25"/>
    <n v="4879.5"/>
    <n v="85"/>
    <n v="2"/>
    <x v="0"/>
    <x v="1"/>
    <x v="1"/>
  </r>
  <r>
    <n v="22083"/>
    <s v="0857B3C0"/>
    <s v="2021-05-20 00:02:58"/>
    <s v="Others"/>
    <s v="Web"/>
    <s v="Debit_Card"/>
    <n v="1238"/>
    <n v="45036"/>
    <n v="1"/>
    <n v="488"/>
    <n v="2992.75"/>
    <n v="73"/>
    <n v="3"/>
    <x v="0"/>
    <x v="1"/>
    <x v="1"/>
  </r>
  <r>
    <n v="22173"/>
    <s v="4A0BFCF4"/>
    <s v="2021-04-07 12:52:50"/>
    <s v="Travel"/>
    <s v="POS"/>
    <s v="PayPal_Cobrand_Card"/>
    <n v="1006"/>
    <n v="71874"/>
    <n v="18"/>
    <n v="826"/>
    <n v="767.5"/>
    <n v="8"/>
    <n v="6"/>
    <x v="0"/>
    <x v="0"/>
    <x v="1"/>
  </r>
  <r>
    <n v="20135"/>
    <s v="4A3CC480"/>
    <s v="2021-04-14 22:22:24"/>
    <s v="Travel"/>
    <s v="Web"/>
    <s v="Debit_Card"/>
    <n v="3948"/>
    <n v="69823"/>
    <n v="4"/>
    <n v="350.25"/>
    <n v="4080"/>
    <n v="74"/>
    <n v="2"/>
    <x v="1"/>
    <x v="0"/>
    <x v="1"/>
  </r>
  <r>
    <n v="21584"/>
    <s v="4142DC17"/>
    <s v="2021-05-16 22:05:44"/>
    <s v="Pantry"/>
    <s v="Web"/>
    <s v="PayPal_Pay_Later"/>
    <n v="32"/>
    <n v="41352"/>
    <n v="18"/>
    <n v="141.25"/>
    <n v="4001.75"/>
    <n v="92"/>
    <n v="1"/>
    <x v="0"/>
    <x v="0"/>
    <x v="1"/>
  </r>
  <r>
    <n v="20139"/>
    <s v="8F65045B"/>
    <s v="2021-05-08 11:28:41"/>
    <s v="Website-services"/>
    <s v="Web"/>
    <s v="Wallet"/>
    <n v="263"/>
    <n v="31666"/>
    <n v="7"/>
    <n v="631.25"/>
    <n v="2981.25"/>
    <n v="61"/>
    <n v="0"/>
    <x v="2"/>
    <x v="0"/>
    <x v="1"/>
  </r>
  <r>
    <n v="17527"/>
    <s v="5579A70A"/>
    <s v="2021-03-12 15:54:43"/>
    <s v="Pantry"/>
    <s v="Web"/>
    <s v="PayPal_Pay_Later"/>
    <n v="26"/>
    <n v="82953"/>
    <n v="4"/>
    <n v="265.75"/>
    <n v="5583.25"/>
    <n v="82"/>
    <n v="1"/>
    <x v="0"/>
    <x v="0"/>
    <x v="1"/>
  </r>
  <r>
    <n v="17770"/>
    <s v="EEEC0001"/>
    <s v="2021-04-24 11:52:52"/>
    <s v="Others"/>
    <s v="Web"/>
    <s v="Wallet"/>
    <n v="806"/>
    <n v="45194"/>
    <n v="14"/>
    <n v="502.5"/>
    <n v="2960"/>
    <n v="54"/>
    <n v="1"/>
    <x v="0"/>
    <x v="0"/>
    <x v="0"/>
  </r>
  <r>
    <n v="18193"/>
    <s v="35373585"/>
    <s v="2021-05-31 17:26:57"/>
    <s v="Fashion"/>
    <s v="Mobile"/>
    <s v="PayPal_Pay_Later"/>
    <n v="110"/>
    <n v="71114"/>
    <n v="7"/>
    <n v="415.5"/>
    <n v="7335.75"/>
    <n v="82"/>
    <n v="2"/>
    <x v="3"/>
    <x v="0"/>
    <x v="1"/>
  </r>
  <r>
    <n v="21126"/>
    <s v="A893DE10"/>
    <s v="2021-05-16 11:03:22"/>
    <s v="Fashion"/>
    <s v="Web"/>
    <s v="PayPal_Pay_Later"/>
    <n v="67"/>
    <n v="79404"/>
    <n v="3"/>
    <n v="342.25"/>
    <n v="3790.25"/>
    <n v="99"/>
    <n v="1"/>
    <x v="3"/>
    <x v="0"/>
    <x v="1"/>
  </r>
  <r>
    <n v="20494"/>
    <s v="6E21D57B"/>
    <s v="2021-03-18 08:54:25"/>
    <s v="Website-services"/>
    <s v="Web"/>
    <s v="Debit_Card"/>
    <n v="926"/>
    <n v="46425"/>
    <n v="13"/>
    <n v="540.5"/>
    <n v="5674.25"/>
    <n v="55"/>
    <n v="2"/>
    <x v="3"/>
    <x v="0"/>
    <x v="1"/>
  </r>
  <r>
    <n v="20543"/>
    <s v="45E9D08F"/>
    <s v="2021-05-23 20:59:00"/>
    <s v="Electronics"/>
    <s v="Web"/>
    <s v="Netbanking"/>
    <n v="346"/>
    <n v="17636"/>
    <n v="3"/>
    <n v="873"/>
    <n v="3503.5"/>
    <n v="64"/>
    <n v="2"/>
    <x v="0"/>
    <x v="0"/>
    <x v="1"/>
  </r>
  <r>
    <n v="18295"/>
    <s v="EFA78DBB"/>
    <s v="2021-05-17 09:41:44"/>
    <s v="Website-services"/>
    <s v="Web"/>
    <s v="Wallet"/>
    <n v="341"/>
    <n v="19124"/>
    <n v="7"/>
    <n v="1037"/>
    <n v="2698.75"/>
    <n v="60"/>
    <n v="0"/>
    <x v="1"/>
    <x v="1"/>
    <x v="1"/>
  </r>
  <r>
    <n v="19117"/>
    <s v="1296A741"/>
    <s v="2021-05-23 02:45:47"/>
    <s v="Website-services"/>
    <s v="Mobile"/>
    <s v="Netbanking"/>
    <n v="224"/>
    <n v="62902"/>
    <n v="1"/>
    <n v="966"/>
    <n v="2004.25"/>
    <n v="59"/>
    <n v="2"/>
    <x v="0"/>
    <x v="0"/>
    <x v="1"/>
  </r>
  <r>
    <n v="18596"/>
    <s v="8B0DD15B"/>
    <s v="2021-04-13 16:38:25"/>
    <s v="Website-services"/>
    <s v="Web"/>
    <s v="Wallet"/>
    <n v="340"/>
    <n v="19124"/>
    <n v="13"/>
    <n v="270.25"/>
    <n v="2485.25"/>
    <n v="70"/>
    <n v="1"/>
    <x v="0"/>
    <x v="0"/>
    <x v="1"/>
  </r>
  <r>
    <n v="17687"/>
    <s v="4D4E82B5"/>
    <s v="2021-04-16 09:44:42"/>
    <s v="Pantry"/>
    <s v="Web"/>
    <s v="Netbanking"/>
    <n v="205"/>
    <n v="39979"/>
    <n v="13"/>
    <n v="535.5"/>
    <n v="3235"/>
    <n v="47"/>
    <n v="3"/>
    <x v="0"/>
    <x v="1"/>
    <x v="1"/>
  </r>
  <r>
    <n v="20814"/>
    <s v="17279EF2"/>
    <s v="2021-04-10 12:12:22"/>
    <s v="Fashion"/>
    <s v="Mobile"/>
    <s v="PayPal_Pay_Later"/>
    <n v="137"/>
    <n v="66302"/>
    <n v="9"/>
    <n v="145.25"/>
    <n v="6373.5"/>
    <n v="88"/>
    <n v="2"/>
    <x v="0"/>
    <x v="0"/>
    <x v="1"/>
  </r>
  <r>
    <n v="19762"/>
    <s v="E0B51DE0"/>
    <s v="2021-05-27 15:09:26"/>
    <s v="Website-services"/>
    <s v="Mobile"/>
    <s v="PayPal_Pay_Later"/>
    <n v="124"/>
    <n v="74005"/>
    <n v="18"/>
    <n v="270"/>
    <n v="5535.25"/>
    <n v="87"/>
    <n v="2"/>
    <x v="3"/>
    <x v="0"/>
    <x v="1"/>
  </r>
  <r>
    <n v="21417"/>
    <s v="6808ADAC"/>
    <s v="2021-03-22 14:57:58"/>
    <s v="Website-services"/>
    <s v="Web"/>
    <s v="Wallet"/>
    <n v="294"/>
    <n v="88351"/>
    <n v="18"/>
    <n v="425"/>
    <n v="2968.5"/>
    <n v="57"/>
    <n v="0"/>
    <x v="0"/>
    <x v="0"/>
    <x v="1"/>
  </r>
  <r>
    <n v="20945"/>
    <s v="E3F93C78"/>
    <s v="2021-03-28 06:47:49"/>
    <s v="Website-services"/>
    <s v="Web"/>
    <s v="PayPal_Pay_Later"/>
    <n v="896"/>
    <n v="37200"/>
    <n v="6"/>
    <n v="373.75"/>
    <n v="6066.25"/>
    <n v="77"/>
    <n v="1"/>
    <x v="2"/>
    <x v="1"/>
    <x v="0"/>
  </r>
  <r>
    <n v="20348"/>
    <s v="EABCA0A0"/>
    <s v="2021-05-24 18:33:53"/>
    <s v="Website-services"/>
    <s v="Web"/>
    <s v="Netbanking"/>
    <n v="494"/>
    <n v="22300"/>
    <n v="1"/>
    <n v="394.25"/>
    <n v="4592.5"/>
    <n v="63"/>
    <n v="1"/>
    <x v="0"/>
    <x v="0"/>
    <x v="1"/>
  </r>
  <r>
    <n v="18944"/>
    <s v="9DB9DC3C"/>
    <s v="2021-04-05 16:13:39"/>
    <s v="Electronics"/>
    <s v="Mobile"/>
    <s v="PayPal_Pay_Later"/>
    <n v="125"/>
    <n v="58947"/>
    <n v="13"/>
    <n v="305.75"/>
    <n v="4101.5"/>
    <n v="83"/>
    <n v="1"/>
    <x v="0"/>
    <x v="0"/>
    <x v="1"/>
  </r>
  <r>
    <n v="21073"/>
    <s v="645F258B"/>
    <s v="2021-03-26 10:10:46"/>
    <s v="Electronics"/>
    <s v="Web"/>
    <s v="PayPal_Pay_Later"/>
    <n v="81"/>
    <n v="82157"/>
    <n v="9"/>
    <n v="388.5"/>
    <n v="3465.5"/>
    <n v="88"/>
    <n v="1"/>
    <x v="3"/>
    <x v="2"/>
    <x v="0"/>
  </r>
  <r>
    <n v="17621"/>
    <s v="9332DC16"/>
    <s v="2021-04-13 15:09:46"/>
    <s v="Fashion"/>
    <s v="Web"/>
    <s v="Wallet"/>
    <n v="237"/>
    <n v="42376"/>
    <n v="9"/>
    <n v="1817.25"/>
    <n v="2644.5"/>
    <n v="50"/>
    <n v="1"/>
    <x v="3"/>
    <x v="0"/>
    <x v="0"/>
  </r>
  <r>
    <n v="21111"/>
    <s v="D8AD44D7"/>
    <s v="2021-06-07 11:49:12"/>
    <s v="Others"/>
    <s v="Web"/>
    <s v="PayPal_Credit_Card"/>
    <n v="3775"/>
    <n v="58876"/>
    <n v="45"/>
    <n v="4384"/>
    <n v="586.75"/>
    <n v="18"/>
    <n v="6"/>
    <x v="0"/>
    <x v="1"/>
    <x v="0"/>
  </r>
  <r>
    <n v="19754"/>
    <s v="CD559A35"/>
    <s v="2021-04-15 18:55:56"/>
    <s v="Travel"/>
    <s v="Web"/>
    <s v="Netbanking"/>
    <n v="1003"/>
    <n v="64288"/>
    <n v="1"/>
    <n v="994.25"/>
    <n v="3154"/>
    <n v="55"/>
    <n v="1"/>
    <x v="2"/>
    <x v="0"/>
    <x v="1"/>
  </r>
  <r>
    <n v="21576"/>
    <s v="05FC5122"/>
    <s v="2021-05-13 13:53:30"/>
    <s v="Website-services"/>
    <s v="Web"/>
    <s v="PayPal_Pay_Later"/>
    <n v="836"/>
    <n v="70550"/>
    <n v="18"/>
    <n v="298"/>
    <n v="7124.75"/>
    <n v="77"/>
    <n v="2"/>
    <x v="3"/>
    <x v="0"/>
    <x v="1"/>
  </r>
  <r>
    <n v="20359"/>
    <s v="57A6C22C"/>
    <s v="2021-04-09 06:55:10"/>
    <s v="Fashion"/>
    <s v="Mobile"/>
    <s v="PayPal_Pay_Later"/>
    <n v="55"/>
    <n v="59563"/>
    <n v="2"/>
    <n v="163.75"/>
    <n v="4757.75"/>
    <n v="87"/>
    <n v="2"/>
    <x v="0"/>
    <x v="0"/>
    <x v="1"/>
  </r>
  <r>
    <n v="19411"/>
    <s v="05D892B6"/>
    <s v="2021-04-12 09:33:51"/>
    <s v="Fashion"/>
    <s v="Mobile"/>
    <s v="PayPal_Pay_Later"/>
    <n v="191"/>
    <n v="72187"/>
    <n v="17"/>
    <n v="365.5"/>
    <n v="4603.25"/>
    <n v="80"/>
    <n v="1"/>
    <x v="3"/>
    <x v="1"/>
    <x v="0"/>
  </r>
  <r>
    <n v="18027"/>
    <s v="F7A4CED1"/>
    <s v="2021-03-28 10:27:59"/>
    <s v="Fashion"/>
    <s v="Mobile"/>
    <s v="PayPal_Pay_Later"/>
    <n v="190"/>
    <n v="31695"/>
    <n v="20"/>
    <n v="410"/>
    <n v="7203"/>
    <n v="91"/>
    <n v="1"/>
    <x v="3"/>
    <x v="0"/>
    <x v="1"/>
  </r>
  <r>
    <n v="19073"/>
    <s v="CADF0293"/>
    <s v="2021-04-14 04:36:30"/>
    <s v="Fashion"/>
    <s v="Web"/>
    <s v="PayPal_Pay_Later"/>
    <n v="120"/>
    <n v="62829"/>
    <n v="9"/>
    <n v="188.25"/>
    <n v="7362.75"/>
    <n v="80"/>
    <n v="1"/>
    <x v="2"/>
    <x v="1"/>
    <x v="0"/>
  </r>
  <r>
    <n v="18831"/>
    <s v="95313DAB"/>
    <s v="2021-04-05 08:20:01"/>
    <s v="Website-services"/>
    <s v="Mobile"/>
    <s v="PayPal_Pay_Later"/>
    <n v="525"/>
    <n v="33427"/>
    <n v="4"/>
    <n v="85.75"/>
    <n v="6114.75"/>
    <n v="100"/>
    <n v="2"/>
    <x v="3"/>
    <x v="2"/>
    <x v="1"/>
  </r>
  <r>
    <n v="19605"/>
    <s v="9CC6CA72"/>
    <s v="2021-04-06 23:25:58"/>
    <s v="Fashion"/>
    <s v="Mobile"/>
    <s v="PayPal_Pay_Later"/>
    <n v="80"/>
    <n v="78383"/>
    <n v="6"/>
    <n v="341.5"/>
    <n v="4339.75"/>
    <n v="82"/>
    <n v="1"/>
    <x v="3"/>
    <x v="0"/>
    <x v="1"/>
  </r>
  <r>
    <n v="18348"/>
    <s v="B96AD3F3"/>
    <s v="2021-03-02 04:37:34"/>
    <s v="Website-services"/>
    <s v="Mobile"/>
    <s v="Netbanking"/>
    <n v="421"/>
    <n v="65988"/>
    <n v="7"/>
    <n v="1218.5"/>
    <n v="4859.75"/>
    <n v="62"/>
    <n v="3"/>
    <x v="0"/>
    <x v="0"/>
    <x v="0"/>
  </r>
  <r>
    <n v="17986"/>
    <s v="1EF35B7A"/>
    <s v="2021-06-01 15:18:38"/>
    <s v="Website-services"/>
    <s v="Web"/>
    <s v="Wallet"/>
    <n v="907"/>
    <n v="15210"/>
    <n v="7"/>
    <n v="269.25"/>
    <n v="2662"/>
    <n v="52"/>
    <n v="1"/>
    <x v="0"/>
    <x v="1"/>
    <x v="1"/>
  </r>
  <r>
    <n v="18569"/>
    <s v="AF1CD1AF"/>
    <s v="2021-03-20 05:37:34"/>
    <s v="Travel"/>
    <s v="Mobile"/>
    <s v="PayPal_Cobrand_Card"/>
    <n v="3390"/>
    <n v="51065"/>
    <n v="31"/>
    <n v="1664.25"/>
    <n v="792"/>
    <n v="5"/>
    <n v="6"/>
    <x v="0"/>
    <x v="0"/>
    <x v="1"/>
  </r>
  <r>
    <n v="21589"/>
    <s v="1AFB24DF"/>
    <s v="2021-03-22 04:34:04"/>
    <s v="Pantry"/>
    <s v="Web"/>
    <s v="Wallet"/>
    <n v="278"/>
    <n v="84882"/>
    <n v="18"/>
    <n v="1416.25"/>
    <n v="2529.25"/>
    <n v="53"/>
    <n v="1"/>
    <x v="3"/>
    <x v="0"/>
    <x v="0"/>
  </r>
  <r>
    <n v="18808"/>
    <s v="D9421B4A"/>
    <s v="2021-03-25 13:07:10"/>
    <s v="Pantry"/>
    <s v="Web"/>
    <s v="Netbanking"/>
    <n v="318"/>
    <n v="51866"/>
    <n v="5"/>
    <n v="1120.75"/>
    <n v="3127.75"/>
    <n v="59"/>
    <n v="3"/>
    <x v="2"/>
    <x v="0"/>
    <x v="0"/>
  </r>
  <r>
    <n v="20784"/>
    <s v="CCE42AC7"/>
    <s v="2021-05-28 06:37:24"/>
    <s v="Travel"/>
    <s v="POS"/>
    <s v="PayPal_Cobrand_Card"/>
    <n v="2055"/>
    <n v="52179"/>
    <n v="34"/>
    <n v="2305.25"/>
    <n v="597.75"/>
    <n v="22"/>
    <n v="5"/>
    <x v="0"/>
    <x v="1"/>
    <x v="1"/>
  </r>
  <r>
    <n v="17880"/>
    <s v="6E031B91"/>
    <s v="2021-05-15 23:06:06"/>
    <s v="Fashion"/>
    <s v="Web"/>
    <s v="PayPal_Pay_Later"/>
    <n v="172"/>
    <n v="49090"/>
    <n v="13"/>
    <n v="231.25"/>
    <n v="3053.5"/>
    <n v="81"/>
    <n v="1"/>
    <x v="2"/>
    <x v="1"/>
    <x v="1"/>
  </r>
  <r>
    <n v="20156"/>
    <s v="EE378677"/>
    <s v="2021-06-07 21:07:08"/>
    <s v="Travel"/>
    <s v="Mobile"/>
    <s v="Netbanking"/>
    <n v="2179"/>
    <n v="35309"/>
    <n v="4"/>
    <n v="984.25"/>
    <n v="3624.25"/>
    <n v="60"/>
    <n v="1"/>
    <x v="3"/>
    <x v="0"/>
    <x v="1"/>
  </r>
  <r>
    <n v="21404"/>
    <s v="046C3822"/>
    <s v="2021-03-15 19:41:28"/>
    <s v="Pantry"/>
    <s v="Web"/>
    <s v="PayPal_Pay_Later"/>
    <n v="194"/>
    <n v="71114"/>
    <n v="5"/>
    <n v="86.75"/>
    <n v="5979"/>
    <n v="93"/>
    <n v="1"/>
    <x v="3"/>
    <x v="0"/>
    <x v="0"/>
  </r>
  <r>
    <n v="18324"/>
    <s v="481B5D11"/>
    <s v="2021-04-03 01:12:44"/>
    <s v="Travel"/>
    <s v="Web"/>
    <s v="Debit_Card"/>
    <n v="1838"/>
    <n v="27993"/>
    <n v="15"/>
    <n v="410.5"/>
    <n v="5907.75"/>
    <n v="61"/>
    <n v="1"/>
    <x v="0"/>
    <x v="1"/>
    <x v="1"/>
  </r>
  <r>
    <n v="18001"/>
    <s v="F686F3DF"/>
    <s v="2021-03-04 16:44:06"/>
    <s v="Website-services"/>
    <s v="Mobile"/>
    <s v="PayPal_Pay_Later"/>
    <n v="539"/>
    <n v="78679"/>
    <n v="18"/>
    <n v="372"/>
    <n v="4488.75"/>
    <n v="85"/>
    <n v="2"/>
    <x v="2"/>
    <x v="0"/>
    <x v="1"/>
  </r>
  <r>
    <n v="18358"/>
    <s v="E671205A"/>
    <s v="2021-04-25 17:40:35"/>
    <s v="Pantry"/>
    <s v="Web"/>
    <s v="Wallet"/>
    <n v="278"/>
    <n v="61813"/>
    <n v="13"/>
    <n v="1458"/>
    <n v="2713.25"/>
    <n v="56"/>
    <n v="0"/>
    <x v="2"/>
    <x v="0"/>
    <x v="1"/>
  </r>
  <r>
    <n v="19457"/>
    <s v="CD3F94A2"/>
    <s v="2021-03-13 17:28:55"/>
    <s v="Travel"/>
    <s v="Mobile"/>
    <s v="PayPal_Credit_Card"/>
    <n v="4286"/>
    <n v="19998"/>
    <n v="39"/>
    <n v="3267.75"/>
    <n v="267.5"/>
    <n v="20"/>
    <n v="6"/>
    <x v="0"/>
    <x v="1"/>
    <x v="0"/>
  </r>
  <r>
    <n v="19169"/>
    <s v="537CAA9D"/>
    <s v="2021-03-11 18:48:38"/>
    <s v="Travel"/>
    <s v="Web"/>
    <s v="PayPal_Credit_Card"/>
    <n v="1633"/>
    <n v="86548"/>
    <n v="35"/>
    <n v="9389.5"/>
    <n v="1063"/>
    <n v="11"/>
    <n v="5"/>
    <x v="0"/>
    <x v="0"/>
    <x v="1"/>
  </r>
  <r>
    <n v="20320"/>
    <s v="ACDC087B"/>
    <s v="2021-06-01 13:29:30"/>
    <s v="Website-services"/>
    <s v="Mobile"/>
    <s v="PayPal_Pay_Later"/>
    <n v="386"/>
    <n v="57633"/>
    <n v="16"/>
    <n v="196"/>
    <n v="5350.75"/>
    <n v="91"/>
    <n v="1"/>
    <x v="2"/>
    <x v="1"/>
    <x v="0"/>
  </r>
  <r>
    <n v="19035"/>
    <s v="129ABF9B"/>
    <s v="2021-03-29 07:35:35"/>
    <s v="Website-services"/>
    <s v="Mobile"/>
    <s v="Debit_Card"/>
    <n v="822"/>
    <n v="28927"/>
    <n v="23"/>
    <n v="545.25"/>
    <n v="4526.5"/>
    <n v="82"/>
    <n v="2"/>
    <x v="3"/>
    <x v="0"/>
    <x v="1"/>
  </r>
  <r>
    <n v="19359"/>
    <s v="3839AFB1"/>
    <s v="2021-04-26 11:38:41"/>
    <s v="Pantry"/>
    <s v="Web"/>
    <s v="PayPal_Pay_Later"/>
    <n v="168"/>
    <n v="55763"/>
    <n v="13"/>
    <n v="229"/>
    <n v="5788"/>
    <n v="92"/>
    <n v="2"/>
    <x v="0"/>
    <x v="0"/>
    <x v="0"/>
  </r>
  <r>
    <n v="20216"/>
    <s v="B3314D90"/>
    <s v="2021-03-20 04:14:14"/>
    <s v="Pantry"/>
    <s v="Mobile"/>
    <s v="PayPal_Pay_Later"/>
    <n v="97"/>
    <n v="61854"/>
    <n v="9"/>
    <n v="147.5"/>
    <n v="3299.5"/>
    <n v="77"/>
    <n v="1"/>
    <x v="0"/>
    <x v="0"/>
    <x v="1"/>
  </r>
  <r>
    <n v="20705"/>
    <s v="9265DB0D"/>
    <s v="2021-03-30 10:28:05"/>
    <s v="Website-services"/>
    <s v="Mobile"/>
    <s v="Debit_Card"/>
    <n v="747"/>
    <n v="71970"/>
    <n v="13"/>
    <n v="256.75"/>
    <n v="3387.25"/>
    <n v="81"/>
    <n v="1"/>
    <x v="1"/>
    <x v="0"/>
    <x v="0"/>
  </r>
  <r>
    <n v="21849"/>
    <s v="3699CE89"/>
    <s v="2021-04-03 08:08:27"/>
    <s v="Website-services"/>
    <s v="Mobile"/>
    <s v="Netbanking"/>
    <n v="380"/>
    <n v="82129"/>
    <n v="15"/>
    <n v="1089.75"/>
    <n v="4248"/>
    <n v="61"/>
    <n v="3"/>
    <x v="3"/>
    <x v="0"/>
    <x v="1"/>
  </r>
  <r>
    <n v="21833"/>
    <s v="D4DF038D"/>
    <s v="2021-06-10 06:59:38"/>
    <s v="Travel"/>
    <s v="Web"/>
    <s v="PayPal_Credit_Card"/>
    <n v="3517"/>
    <n v="34048"/>
    <n v="50"/>
    <n v="1351.75"/>
    <n v="1096.75"/>
    <n v="19"/>
    <n v="6"/>
    <x v="1"/>
    <x v="0"/>
    <x v="1"/>
  </r>
  <r>
    <n v="19614"/>
    <s v="7539A7B6"/>
    <s v="2021-05-27 03:26:40"/>
    <s v="Website-services"/>
    <s v="Mobile"/>
    <s v="PayPal_Pay_Later"/>
    <n v="216"/>
    <n v="46425"/>
    <n v="3"/>
    <n v="305.5"/>
    <n v="3249.25"/>
    <n v="76"/>
    <n v="1"/>
    <x v="3"/>
    <x v="0"/>
    <x v="1"/>
  </r>
  <r>
    <n v="19230"/>
    <s v="6F845E82"/>
    <s v="2021-04-07 20:02:36"/>
    <s v="Fashion"/>
    <s v="Mobile"/>
    <s v="PayPal_Pay_Later"/>
    <n v="87"/>
    <n v="44866"/>
    <n v="10"/>
    <n v="420"/>
    <n v="5942"/>
    <n v="77"/>
    <n v="1"/>
    <x v="2"/>
    <x v="0"/>
    <x v="1"/>
  </r>
  <r>
    <n v="18833"/>
    <s v="D44FA1EA"/>
    <s v="2021-04-13 02:29:46"/>
    <s v="Travel"/>
    <s v="Mobile"/>
    <s v="PayPal_Credit_Card"/>
    <n v="3239"/>
    <n v="13412"/>
    <n v="58"/>
    <n v="1368.5"/>
    <n v="838.75"/>
    <n v="22"/>
    <n v="3"/>
    <x v="1"/>
    <x v="1"/>
    <x v="1"/>
  </r>
  <r>
    <n v="20340"/>
    <s v="064CD5C7"/>
    <s v="2021-05-14 18:50:41"/>
    <s v="Travel"/>
    <s v="Mobile"/>
    <s v="Netbanking"/>
    <n v="2368"/>
    <n v="26415"/>
    <n v="15"/>
    <n v="1344.75"/>
    <n v="3320"/>
    <n v="49"/>
    <n v="1"/>
    <x v="0"/>
    <x v="1"/>
    <x v="0"/>
  </r>
  <r>
    <n v="22177"/>
    <s v="A964A68A"/>
    <s v="2021-03-22 20:13:12"/>
    <s v="Pantry"/>
    <s v="Mobile"/>
    <s v="PayPal_Pay_Later"/>
    <n v="139"/>
    <n v="67956"/>
    <n v="17"/>
    <n v="65.75"/>
    <n v="3878.75"/>
    <n v="87"/>
    <n v="1"/>
    <x v="3"/>
    <x v="2"/>
    <x v="0"/>
  </r>
  <r>
    <n v="21786"/>
    <s v="F93674AA"/>
    <s v="2021-04-11 12:19:04"/>
    <s v="Pantry"/>
    <s v="Web"/>
    <s v="Wallet"/>
    <n v="392"/>
    <n v="61393"/>
    <n v="13"/>
    <n v="1829.75"/>
    <n v="2566.25"/>
    <n v="57"/>
    <n v="0"/>
    <x v="3"/>
    <x v="0"/>
    <x v="1"/>
  </r>
  <r>
    <n v="18112"/>
    <s v="254F4E05"/>
    <s v="2021-03-27 14:46:36"/>
    <s v="Travel"/>
    <s v="Web"/>
    <s v="Debit_Card"/>
    <n v="1562"/>
    <n v="51687"/>
    <n v="6"/>
    <n v="410.75"/>
    <n v="2532.25"/>
    <n v="60"/>
    <n v="3"/>
    <x v="0"/>
    <x v="0"/>
    <x v="0"/>
  </r>
  <r>
    <n v="22147"/>
    <s v="9F042393"/>
    <s v="2021-04-16 06:18:55"/>
    <s v="Travel"/>
    <s v="Web"/>
    <s v="Debit_Card"/>
    <n v="833"/>
    <n v="39913"/>
    <n v="24"/>
    <n v="460.75"/>
    <n v="2601.5"/>
    <n v="73"/>
    <n v="2"/>
    <x v="2"/>
    <x v="0"/>
    <x v="1"/>
  </r>
  <r>
    <n v="20225"/>
    <s v="F2F26461"/>
    <s v="2021-03-24 09:51:11"/>
    <s v="Travel"/>
    <s v="Web"/>
    <s v="Debit_Card"/>
    <n v="3604"/>
    <n v="88351"/>
    <n v="1"/>
    <n v="317.5"/>
    <n v="2637.25"/>
    <n v="78"/>
    <n v="2"/>
    <x v="1"/>
    <x v="1"/>
    <x v="1"/>
  </r>
  <r>
    <n v="20395"/>
    <s v="9EF99AA8"/>
    <s v="2021-05-12 03:15:12"/>
    <s v="Travel"/>
    <s v="Web"/>
    <s v="Netbanking"/>
    <n v="1321"/>
    <n v="42281"/>
    <n v="1"/>
    <n v="922"/>
    <n v="3620"/>
    <n v="51"/>
    <n v="1"/>
    <x v="1"/>
    <x v="0"/>
    <x v="1"/>
  </r>
  <r>
    <n v="18162"/>
    <s v="64D2493E"/>
    <s v="2021-03-31 20:03:31"/>
    <s v="Fashion"/>
    <s v="Web"/>
    <s v="Netbanking"/>
    <n v="238"/>
    <n v="50861"/>
    <n v="15"/>
    <n v="1366"/>
    <n v="2152.5"/>
    <n v="49"/>
    <n v="1"/>
    <x v="0"/>
    <x v="1"/>
    <x v="0"/>
  </r>
  <r>
    <n v="17991"/>
    <s v="86B6A967"/>
    <s v="2021-05-25 19:06:42"/>
    <s v="Travel"/>
    <s v="Web"/>
    <s v="Debit_Card"/>
    <n v="2842"/>
    <n v="12456"/>
    <n v="1"/>
    <n v="275.25"/>
    <n v="3631.25"/>
    <n v="62"/>
    <n v="3"/>
    <x v="2"/>
    <x v="0"/>
    <x v="1"/>
  </r>
  <r>
    <n v="21378"/>
    <s v="5C71C167"/>
    <s v="2021-04-03 05:36:42"/>
    <s v="Fashion"/>
    <s v="Mobile"/>
    <s v="PayPal_Pay_Later"/>
    <n v="86"/>
    <n v="37200"/>
    <n v="11"/>
    <n v="120.75"/>
    <n v="5556.25"/>
    <n v="88"/>
    <n v="1"/>
    <x v="3"/>
    <x v="0"/>
    <x v="1"/>
  </r>
  <r>
    <n v="21409"/>
    <s v="E2440C7F"/>
    <s v="2021-03-20 13:49:42"/>
    <s v="Travel"/>
    <s v="Web"/>
    <s v="PayPal_Credit_Card"/>
    <n v="4095"/>
    <n v="89816"/>
    <n v="54"/>
    <n v="10519.5"/>
    <n v="855.75"/>
    <n v="13"/>
    <n v="3"/>
    <x v="1"/>
    <x v="0"/>
    <x v="0"/>
  </r>
  <r>
    <n v="21879"/>
    <s v="0AE38E39"/>
    <s v="2021-03-12 08:53:59"/>
    <s v="Website-services"/>
    <s v="Mobile"/>
    <s v="Netbanking"/>
    <n v="924"/>
    <n v="61092"/>
    <n v="4"/>
    <n v="375.25"/>
    <n v="4277"/>
    <n v="40"/>
    <n v="3"/>
    <x v="2"/>
    <x v="1"/>
    <x v="1"/>
  </r>
  <r>
    <n v="19828"/>
    <s v="5C9D27BF"/>
    <s v="2021-05-27 12:36:34"/>
    <s v="Pantry"/>
    <s v="Web"/>
    <s v="Netbanking"/>
    <n v="267"/>
    <n v="39535"/>
    <n v="10"/>
    <n v="1313.5"/>
    <n v="3275.5"/>
    <n v="53"/>
    <n v="2"/>
    <x v="3"/>
    <x v="0"/>
    <x v="0"/>
  </r>
  <r>
    <n v="17771"/>
    <s v="30010314"/>
    <s v="2021-03-12 20:59:52"/>
    <s v="Website-services"/>
    <s v="Web"/>
    <s v="PayPal_Pay_Later"/>
    <n v="198"/>
    <n v="52841"/>
    <n v="3"/>
    <n v="338.75"/>
    <n v="6904"/>
    <n v="94"/>
    <n v="1"/>
    <x v="0"/>
    <x v="0"/>
    <x v="1"/>
  </r>
  <r>
    <n v="20331"/>
    <s v="F4788541"/>
    <s v="2021-03-31 11:43:00"/>
    <s v="Website-services"/>
    <s v="Web"/>
    <s v="Wallet"/>
    <n v="378"/>
    <n v="78383"/>
    <n v="10"/>
    <n v="348.25"/>
    <n v="2823.5"/>
    <n v="63"/>
    <n v="0"/>
    <x v="0"/>
    <x v="0"/>
    <x v="1"/>
  </r>
  <r>
    <n v="18310"/>
    <s v="F35AD52A"/>
    <s v="2021-03-18 03:26:58"/>
    <s v="Website-services"/>
    <s v="Web"/>
    <s v="Netbanking"/>
    <n v="252"/>
    <n v="10719"/>
    <n v="12"/>
    <n v="1379.75"/>
    <n v="4747.25"/>
    <n v="48"/>
    <n v="2"/>
    <x v="0"/>
    <x v="1"/>
    <x v="0"/>
  </r>
  <r>
    <n v="20124"/>
    <s v="83D51C8E"/>
    <s v="2021-03-29 14:41:35"/>
    <s v="Website-services"/>
    <s v="Mobile"/>
    <s v="PayPal_Pay_Later"/>
    <n v="308"/>
    <n v="31822"/>
    <n v="12"/>
    <n v="197"/>
    <n v="6852.5"/>
    <n v="85"/>
    <n v="1"/>
    <x v="3"/>
    <x v="0"/>
    <x v="1"/>
  </r>
  <r>
    <n v="18096"/>
    <s v="F0AD20D3"/>
    <s v="2021-05-10 23:18:45"/>
    <s v="Travel"/>
    <s v="Mobile"/>
    <s v="Debit_Card"/>
    <n v="1619"/>
    <n v="88156"/>
    <n v="6"/>
    <n v="392"/>
    <n v="2659"/>
    <n v="60"/>
    <n v="2"/>
    <x v="0"/>
    <x v="0"/>
    <x v="0"/>
  </r>
  <r>
    <n v="19001"/>
    <s v="9A833601"/>
    <s v="2021-03-18 16:28:51"/>
    <s v="Fashion"/>
    <s v="Mobile"/>
    <s v="PayPal_Pay_Later"/>
    <n v="148"/>
    <n v="59614"/>
    <n v="4"/>
    <n v="126.75"/>
    <n v="4313.25"/>
    <n v="78"/>
    <n v="1"/>
    <x v="3"/>
    <x v="2"/>
    <x v="1"/>
  </r>
  <r>
    <n v="19037"/>
    <s v="DF62575A"/>
    <s v="2021-05-17 01:04:23"/>
    <s v="Travel"/>
    <s v="Web"/>
    <s v="Netbanking"/>
    <n v="1449"/>
    <n v="19124"/>
    <n v="13"/>
    <n v="803.25"/>
    <n v="4315"/>
    <n v="46"/>
    <n v="2"/>
    <x v="3"/>
    <x v="0"/>
    <x v="1"/>
  </r>
  <r>
    <n v="21597"/>
    <s v="FA619BBE"/>
    <s v="2021-05-02 05:45:07"/>
    <s v="Travel"/>
    <s v="Web"/>
    <s v="Netbanking"/>
    <n v="1203"/>
    <n v="25934"/>
    <n v="8"/>
    <n v="690.75"/>
    <n v="2520.25"/>
    <n v="45"/>
    <n v="1"/>
    <x v="0"/>
    <x v="1"/>
    <x v="0"/>
  </r>
  <r>
    <n v="22096"/>
    <s v="D21F71B8"/>
    <s v="2021-03-22 03:16:23"/>
    <s v="Electronics"/>
    <s v="Mobile"/>
    <s v="PayPal_Pay_Later"/>
    <n v="761"/>
    <n v="18297"/>
    <n v="5"/>
    <n v="50.5"/>
    <n v="4108"/>
    <n v="85"/>
    <n v="2"/>
    <x v="3"/>
    <x v="1"/>
    <x v="1"/>
  </r>
  <r>
    <n v="21555"/>
    <s v="78D2465F"/>
    <s v="2021-05-26 08:11:28"/>
    <s v="Travel"/>
    <s v="Web"/>
    <s v="PayPal_Credit_Card"/>
    <n v="2793"/>
    <n v="59922"/>
    <n v="48"/>
    <n v="7244"/>
    <n v="929.5"/>
    <n v="17"/>
    <n v="5"/>
    <x v="0"/>
    <x v="0"/>
    <x v="1"/>
  </r>
  <r>
    <n v="21365"/>
    <s v="CA23FAC4"/>
    <s v="2021-03-19 10:55:45"/>
    <s v="Website-services"/>
    <s v="Web"/>
    <s v="Netbanking"/>
    <n v="505"/>
    <n v="43039"/>
    <n v="3"/>
    <n v="1377"/>
    <n v="4469.75"/>
    <n v="65"/>
    <n v="2"/>
    <x v="3"/>
    <x v="2"/>
    <x v="1"/>
  </r>
  <r>
    <n v="21176"/>
    <s v="A1C05AAC"/>
    <s v="2021-03-12 07:23:51"/>
    <s v="Fashion"/>
    <s v="Web"/>
    <s v="PayPal_Pay_Later"/>
    <n v="174"/>
    <n v="68175"/>
    <n v="19"/>
    <n v="400.5"/>
    <n v="3289.5"/>
    <n v="88"/>
    <n v="2"/>
    <x v="3"/>
    <x v="1"/>
    <x v="1"/>
  </r>
  <r>
    <n v="20846"/>
    <s v="9EA2E99C"/>
    <s v="2021-05-11 08:10:51"/>
    <s v="Travel"/>
    <s v="Web"/>
    <s v="Debit_Card"/>
    <n v="2375"/>
    <n v="19735"/>
    <n v="2"/>
    <n v="428.75"/>
    <n v="5499.25"/>
    <n v="71"/>
    <n v="1"/>
    <x v="1"/>
    <x v="1"/>
    <x v="1"/>
  </r>
  <r>
    <n v="19302"/>
    <s v="F0547ACA"/>
    <s v="2021-05-03 07:37:00"/>
    <s v="Fashion"/>
    <s v="Web"/>
    <s v="PayPal_Pay_Later"/>
    <n v="234"/>
    <n v="60736"/>
    <n v="20"/>
    <n v="414.5"/>
    <n v="5509"/>
    <n v="84"/>
    <n v="2"/>
    <x v="3"/>
    <x v="0"/>
    <x v="0"/>
  </r>
  <r>
    <n v="19717"/>
    <s v="6AE55E5D"/>
    <s v="2021-03-01 09:16:36"/>
    <s v="Website-services"/>
    <s v="Web"/>
    <s v="Wallet"/>
    <n v="445"/>
    <n v="87418"/>
    <n v="15"/>
    <n v="782.75"/>
    <n v="2657.25"/>
    <n v="67"/>
    <n v="1"/>
    <x v="0"/>
    <x v="0"/>
    <x v="0"/>
  </r>
  <r>
    <n v="21921"/>
    <s v="90675361"/>
    <s v="2021-03-07 02:46:22"/>
    <s v="Website-services"/>
    <s v="Web"/>
    <s v="Wallet"/>
    <n v="515"/>
    <n v="27472"/>
    <n v="16"/>
    <n v="412.75"/>
    <n v="2339"/>
    <n v="66"/>
    <n v="0"/>
    <x v="0"/>
    <x v="0"/>
    <x v="1"/>
  </r>
  <r>
    <n v="18657"/>
    <s v="135F5D19"/>
    <s v="2021-04-29 16:28:47"/>
    <s v="Website-services"/>
    <s v="Mobile"/>
    <s v="PayPal_Pay_Later"/>
    <n v="764"/>
    <n v="22240"/>
    <n v="15"/>
    <n v="248.25"/>
    <n v="4463"/>
    <n v="85"/>
    <n v="1"/>
    <x v="3"/>
    <x v="0"/>
    <x v="0"/>
  </r>
  <r>
    <n v="19050"/>
    <s v="051CBD6E"/>
    <s v="2021-04-24 13:28:40"/>
    <s v="Fashion"/>
    <s v="Mobile"/>
    <s v="PayPal_Pay_Later"/>
    <n v="188"/>
    <n v="87871"/>
    <n v="20"/>
    <n v="259"/>
    <n v="5665"/>
    <n v="78"/>
    <n v="2"/>
    <x v="0"/>
    <x v="0"/>
    <x v="0"/>
  </r>
  <r>
    <n v="19944"/>
    <s v="E0E9B285"/>
    <s v="2021-05-22 11:15:05"/>
    <s v="Fashion"/>
    <s v="Web"/>
    <s v="Netbanking"/>
    <n v="248"/>
    <n v="64063"/>
    <n v="6"/>
    <n v="649.5"/>
    <n v="2984.25"/>
    <n v="65"/>
    <n v="1"/>
    <x v="0"/>
    <x v="0"/>
    <x v="1"/>
  </r>
  <r>
    <n v="17900"/>
    <s v="687C8DC4"/>
    <s v="2021-05-04 14:04:00"/>
    <s v="Travel"/>
    <s v="Mobile"/>
    <s v="PayPal_Cobrand_Card"/>
    <n v="3530"/>
    <n v="10136"/>
    <n v="33"/>
    <n v="7453.75"/>
    <n v="805.75"/>
    <n v="15"/>
    <n v="6"/>
    <x v="2"/>
    <x v="0"/>
    <x v="1"/>
  </r>
  <r>
    <n v="19295"/>
    <s v="98D2EA30"/>
    <s v="2021-03-05 20:53:10"/>
    <s v="Pantry"/>
    <s v="Web"/>
    <s v="Wallet"/>
    <n v="276"/>
    <n v="70022"/>
    <n v="12"/>
    <n v="986.25"/>
    <n v="2343.5"/>
    <n v="68"/>
    <n v="1"/>
    <x v="0"/>
    <x v="0"/>
    <x v="1"/>
  </r>
  <r>
    <n v="17421"/>
    <s v="B6BDD5B3"/>
    <s v="2021-04-06 09:02:02"/>
    <s v="Website-services"/>
    <s v="Mobile"/>
    <s v="PayPal_Pay_Later"/>
    <n v="172"/>
    <n v="77990"/>
    <n v="7"/>
    <n v="432"/>
    <n v="6979.75"/>
    <n v="78"/>
    <n v="1"/>
    <x v="2"/>
    <x v="1"/>
    <x v="0"/>
  </r>
  <r>
    <n v="17437"/>
    <s v="59EF02E9"/>
    <s v="2021-04-25 04:59:06"/>
    <s v="Fashion"/>
    <s v="Web"/>
    <s v="Wallet"/>
    <n v="225"/>
    <n v="68719"/>
    <n v="12"/>
    <n v="792.25"/>
    <n v="2546.75"/>
    <n v="67"/>
    <n v="1"/>
    <x v="1"/>
    <x v="1"/>
    <x v="0"/>
  </r>
  <r>
    <n v="19514"/>
    <s v="08BC936C"/>
    <s v="2021-04-05 08:03:24"/>
    <s v="Travel"/>
    <s v="Mobile"/>
    <s v="PayPal_Credit_Card"/>
    <n v="4611"/>
    <n v="26974"/>
    <n v="52"/>
    <n v="8338.25"/>
    <n v="538.25"/>
    <n v="16"/>
    <n v="3"/>
    <x v="0"/>
    <x v="0"/>
    <x v="1"/>
  </r>
  <r>
    <n v="20365"/>
    <s v="2E32558A"/>
    <s v="2021-03-24 09:04:32"/>
    <s v="Electronics"/>
    <s v="Web"/>
    <s v="Wallet"/>
    <n v="371"/>
    <n v="47959"/>
    <n v="17"/>
    <n v="172.75"/>
    <n v="2502.75"/>
    <n v="60"/>
    <n v="1"/>
    <x v="0"/>
    <x v="1"/>
    <x v="1"/>
  </r>
  <r>
    <n v="19000"/>
    <s v="39D193BF"/>
    <s v="2021-04-23 22:00:07"/>
    <s v="Fashion"/>
    <s v="Mobile"/>
    <s v="PayPal_Pay_Later"/>
    <n v="57"/>
    <n v="87947"/>
    <n v="5"/>
    <n v="94"/>
    <n v="5840"/>
    <n v="99"/>
    <n v="1"/>
    <x v="2"/>
    <x v="1"/>
    <x v="1"/>
  </r>
  <r>
    <n v="22073"/>
    <s v="D175678F"/>
    <s v="2021-06-02 18:20:47"/>
    <s v="Electronics"/>
    <s v="Web"/>
    <s v="Wallet"/>
    <n v="415"/>
    <n v="29255"/>
    <n v="9"/>
    <n v="1149"/>
    <n v="2276"/>
    <n v="58"/>
    <n v="1"/>
    <x v="0"/>
    <x v="0"/>
    <x v="1"/>
  </r>
  <r>
    <n v="21307"/>
    <s v="A68FDAD0"/>
    <s v="2021-06-06 23:30:30"/>
    <s v="Website-services"/>
    <s v="Mobile"/>
    <s v="PayPal_Pay_Later"/>
    <n v="402"/>
    <n v="85770"/>
    <n v="9"/>
    <n v="68.5"/>
    <n v="3101.75"/>
    <n v="77"/>
    <n v="1"/>
    <x v="0"/>
    <x v="0"/>
    <x v="1"/>
  </r>
  <r>
    <n v="20868"/>
    <s v="A2ED42DA"/>
    <s v="2021-05-14 11:53:09"/>
    <s v="Website-services"/>
    <s v="Web"/>
    <s v="PayPal_Pay_Later"/>
    <n v="763"/>
    <n v="72605"/>
    <n v="13"/>
    <n v="272"/>
    <n v="4359"/>
    <n v="77"/>
    <n v="2"/>
    <x v="3"/>
    <x v="2"/>
    <x v="0"/>
  </r>
  <r>
    <n v="18735"/>
    <s v="8B72F9AF"/>
    <s v="2021-05-01 05:20:28"/>
    <s v="Travel"/>
    <s v="Web"/>
    <s v="Debit_Card"/>
    <n v="3885"/>
    <n v="74182"/>
    <n v="9"/>
    <n v="400.5"/>
    <n v="3635.25"/>
    <n v="50"/>
    <n v="3"/>
    <x v="0"/>
    <x v="0"/>
    <x v="0"/>
  </r>
  <r>
    <n v="19632"/>
    <s v="3B3E4BD4"/>
    <s v="2021-05-15 06:56:28"/>
    <s v="Website-services"/>
    <s v="Web"/>
    <s v="Wallet"/>
    <n v="823"/>
    <n v="39979"/>
    <n v="10"/>
    <n v="169"/>
    <n v="2852"/>
    <n v="56"/>
    <n v="1"/>
    <x v="0"/>
    <x v="1"/>
    <x v="0"/>
  </r>
  <r>
    <n v="21397"/>
    <s v="192F4801"/>
    <s v="2021-03-16 18:09:05"/>
    <s v="Website-services"/>
    <s v="Mobile"/>
    <s v="PayPal_Pay_Later"/>
    <n v="733"/>
    <n v="46885"/>
    <n v="12"/>
    <n v="357.25"/>
    <n v="7095.75"/>
    <n v="83"/>
    <n v="2"/>
    <x v="3"/>
    <x v="0"/>
    <x v="1"/>
  </r>
  <r>
    <n v="18824"/>
    <s v="506E1F73"/>
    <s v="2021-05-08 09:03:38"/>
    <s v="Website-services"/>
    <s v="Mobile"/>
    <s v="Netbanking"/>
    <n v="246"/>
    <n v="45320"/>
    <n v="5"/>
    <n v="1151.25"/>
    <n v="3717.75"/>
    <n v="42"/>
    <n v="3"/>
    <x v="1"/>
    <x v="1"/>
    <x v="0"/>
  </r>
  <r>
    <n v="17360"/>
    <s v="733F68D5"/>
    <s v="2021-05-05 20:31:05"/>
    <s v="Fashion"/>
    <s v="Mobile"/>
    <s v="PayPal_Pay_Later"/>
    <n v="94"/>
    <n v="37295"/>
    <n v="9"/>
    <n v="131.75"/>
    <n v="3218"/>
    <n v="91"/>
    <n v="2"/>
    <x v="3"/>
    <x v="2"/>
    <x v="1"/>
  </r>
  <r>
    <n v="22038"/>
    <s v="5B2E2C25"/>
    <s v="2021-06-06 10:40:47"/>
    <s v="Pantry"/>
    <s v="Web"/>
    <s v="PayPal_Pay_Later"/>
    <n v="61"/>
    <n v="42993"/>
    <n v="11"/>
    <n v="108.25"/>
    <n v="6454.5"/>
    <n v="100"/>
    <n v="2"/>
    <x v="2"/>
    <x v="1"/>
    <x v="1"/>
  </r>
  <r>
    <n v="20739"/>
    <s v="8DCF6BA3"/>
    <s v="2021-04-27 09:51:04"/>
    <s v="Fashion"/>
    <s v="Mobile"/>
    <s v="PayPal_Pay_Later"/>
    <n v="107"/>
    <n v="59835"/>
    <n v="7"/>
    <n v="116.25"/>
    <n v="3982.5"/>
    <n v="93"/>
    <n v="2"/>
    <x v="0"/>
    <x v="0"/>
    <x v="0"/>
  </r>
  <r>
    <n v="20818"/>
    <s v="2C7B569A"/>
    <s v="2021-04-13 01:52:10"/>
    <s v="Fashion"/>
    <s v="Web"/>
    <s v="PayPal_Pay_Later"/>
    <n v="238"/>
    <n v="52789"/>
    <n v="15"/>
    <n v="332.25"/>
    <n v="5422.25"/>
    <n v="91"/>
    <n v="1"/>
    <x v="2"/>
    <x v="0"/>
    <x v="1"/>
  </r>
  <r>
    <n v="21469"/>
    <s v="C790E9AF"/>
    <s v="2021-05-18 13:50:40"/>
    <s v="Electronics"/>
    <s v="Mobile"/>
    <s v="Netbanking"/>
    <n v="470"/>
    <n v="34066"/>
    <n v="13"/>
    <n v="675"/>
    <n v="2477.75"/>
    <n v="43"/>
    <n v="3"/>
    <x v="1"/>
    <x v="1"/>
    <x v="1"/>
  </r>
  <r>
    <n v="18061"/>
    <s v="8B328F7A"/>
    <s v="2021-04-16 23:01:57"/>
    <s v="Electronics"/>
    <s v="Web"/>
    <s v="Wallet"/>
    <n v="403"/>
    <n v="22240"/>
    <n v="6"/>
    <n v="205.25"/>
    <n v="2662"/>
    <n v="69"/>
    <n v="1"/>
    <x v="1"/>
    <x v="0"/>
    <x v="1"/>
  </r>
  <r>
    <n v="21315"/>
    <s v="8837EC4C"/>
    <s v="2021-06-08 13:40:03"/>
    <s v="Pantry"/>
    <s v="Mobile"/>
    <s v="PayPal_Pay_Later"/>
    <n v="142"/>
    <n v="83877"/>
    <n v="19"/>
    <n v="338.25"/>
    <n v="3643"/>
    <n v="96"/>
    <n v="1"/>
    <x v="2"/>
    <x v="0"/>
    <x v="0"/>
  </r>
  <r>
    <n v="19608"/>
    <s v="3268A6CF"/>
    <s v="2021-04-15 02:56:20"/>
    <s v="Website-services"/>
    <s v="Web"/>
    <s v="Wallet"/>
    <n v="714"/>
    <n v="44016"/>
    <n v="12"/>
    <n v="1132.5"/>
    <n v="2411.25"/>
    <n v="60"/>
    <n v="0"/>
    <x v="3"/>
    <x v="1"/>
    <x v="1"/>
  </r>
  <r>
    <n v="19472"/>
    <s v="A4E0E2A1"/>
    <s v="2021-03-09 12:41:32"/>
    <s v="Website-services"/>
    <s v="Web"/>
    <s v="Netbanking"/>
    <n v="707"/>
    <n v="44081"/>
    <n v="2"/>
    <n v="498"/>
    <n v="2691.5"/>
    <n v="60"/>
    <n v="1"/>
    <x v="0"/>
    <x v="1"/>
    <x v="1"/>
  </r>
  <r>
    <n v="21687"/>
    <s v="BD106F74"/>
    <s v="2021-05-02 03:17:47"/>
    <s v="Fashion"/>
    <s v="Mobile"/>
    <s v="PayPal_Pay_Later"/>
    <n v="182"/>
    <n v="55169"/>
    <n v="20"/>
    <n v="313"/>
    <n v="5328.75"/>
    <n v="77"/>
    <n v="2"/>
    <x v="0"/>
    <x v="0"/>
    <x v="1"/>
  </r>
  <r>
    <n v="19550"/>
    <s v="B0525DDC"/>
    <s v="2021-03-11 07:43:49"/>
    <s v="Electronics"/>
    <s v="Mobile"/>
    <s v="PayPal_Pay_Later"/>
    <n v="600"/>
    <n v="84188"/>
    <n v="9"/>
    <n v="104.25"/>
    <n v="6140.75"/>
    <n v="92"/>
    <n v="2"/>
    <x v="0"/>
    <x v="0"/>
    <x v="1"/>
  </r>
  <r>
    <n v="18306"/>
    <s v="A9A7BEFF"/>
    <s v="2021-05-18 06:33:22"/>
    <s v="Pantry"/>
    <s v="Web"/>
    <s v="Netbanking"/>
    <n v="327"/>
    <n v="87251"/>
    <n v="7"/>
    <n v="1000.5"/>
    <n v="4545.5"/>
    <n v="40"/>
    <n v="3"/>
    <x v="3"/>
    <x v="2"/>
    <x v="0"/>
  </r>
  <r>
    <n v="18931"/>
    <s v="88820D34"/>
    <s v="2021-04-14 17:54:12"/>
    <s v="Travel"/>
    <s v="POS"/>
    <s v="PayPal_Cobrand_Card"/>
    <n v="2666"/>
    <n v="24285"/>
    <n v="19"/>
    <n v="5835.75"/>
    <n v="694.75"/>
    <n v="5"/>
    <n v="5"/>
    <x v="0"/>
    <x v="0"/>
    <x v="1"/>
  </r>
  <r>
    <n v="17440"/>
    <s v="C5C51761"/>
    <s v="2021-04-28 16:18:24"/>
    <s v="Website-services"/>
    <s v="Web"/>
    <s v="Netbanking"/>
    <n v="860"/>
    <n v="64102"/>
    <n v="12"/>
    <n v="835.25"/>
    <n v="3839.75"/>
    <n v="59"/>
    <n v="3"/>
    <x v="0"/>
    <x v="1"/>
    <x v="1"/>
  </r>
  <r>
    <n v="18513"/>
    <s v="436CF62F"/>
    <s v="2021-03-11 04:20:51"/>
    <s v="Electronics"/>
    <s v="Web"/>
    <s v="Debit_Card"/>
    <n v="978"/>
    <n v="69724"/>
    <n v="24"/>
    <n v="352.5"/>
    <n v="3390.25"/>
    <n v="79"/>
    <n v="3"/>
    <x v="3"/>
    <x v="0"/>
    <x v="0"/>
  </r>
  <r>
    <n v="19002"/>
    <s v="893E516D"/>
    <s v="2021-05-01 12:03:32"/>
    <s v="Pantry"/>
    <s v="Mobile"/>
    <s v="PayPal_Pay_Later"/>
    <n v="40"/>
    <n v="49480"/>
    <n v="12"/>
    <n v="90"/>
    <n v="7353.25"/>
    <n v="76"/>
    <n v="1"/>
    <x v="2"/>
    <x v="0"/>
    <x v="1"/>
  </r>
  <r>
    <n v="21274"/>
    <s v="73CA2DF0"/>
    <s v="2021-05-22 04:16:23"/>
    <s v="Travel"/>
    <s v="Mobile"/>
    <s v="PayPal_Credit_Card"/>
    <n v="3646"/>
    <n v="68704"/>
    <n v="41"/>
    <n v="5340.5"/>
    <n v="994.75"/>
    <n v="15"/>
    <n v="3"/>
    <x v="1"/>
    <x v="1"/>
    <x v="1"/>
  </r>
  <r>
    <n v="21536"/>
    <s v="A4EA5523"/>
    <s v="2021-03-03 00:23:11"/>
    <s v="Travel"/>
    <s v="Mobile"/>
    <s v="PayPal_Credit_Card"/>
    <n v="3732"/>
    <n v="59614"/>
    <n v="56"/>
    <n v="4086.75"/>
    <n v="439"/>
    <n v="21"/>
    <n v="3"/>
    <x v="0"/>
    <x v="1"/>
    <x v="0"/>
  </r>
  <r>
    <n v="17949"/>
    <s v="43F416AD"/>
    <s v="2021-05-30 04:25:02"/>
    <s v="Electronics"/>
    <s v="Web"/>
    <s v="Debit_Card"/>
    <n v="779"/>
    <n v="45048"/>
    <n v="24"/>
    <n v="582.25"/>
    <n v="5966.25"/>
    <n v="67"/>
    <n v="3"/>
    <x v="3"/>
    <x v="0"/>
    <x v="1"/>
  </r>
  <r>
    <n v="19171"/>
    <s v="CE7D918D"/>
    <s v="2021-05-25 18:29:34"/>
    <s v="Electronics"/>
    <s v="Web"/>
    <s v="Netbanking"/>
    <n v="989"/>
    <n v="37280"/>
    <n v="2"/>
    <n v="572"/>
    <n v="4085.75"/>
    <n v="42"/>
    <n v="2"/>
    <x v="0"/>
    <x v="1"/>
    <x v="1"/>
  </r>
  <r>
    <n v="19017"/>
    <s v="B7ADE780"/>
    <s v="2021-05-19 16:13:52"/>
    <s v="Electronics"/>
    <s v="Web"/>
    <s v="Wallet"/>
    <n v="275"/>
    <n v="77990"/>
    <n v="7"/>
    <n v="1721.5"/>
    <n v="2502.5"/>
    <n v="52"/>
    <n v="1"/>
    <x v="0"/>
    <x v="0"/>
    <x v="1"/>
  </r>
  <r>
    <n v="17508"/>
    <s v="633C09FC"/>
    <s v="2021-05-07 06:13:52"/>
    <s v="Travel"/>
    <s v="Web"/>
    <s v="Netbanking"/>
    <n v="1987"/>
    <n v="63938"/>
    <n v="8"/>
    <n v="828.75"/>
    <n v="4996.5"/>
    <n v="43"/>
    <n v="2"/>
    <x v="3"/>
    <x v="1"/>
    <x v="1"/>
  </r>
  <r>
    <n v="17747"/>
    <s v="B0F75624"/>
    <s v="2021-03-07 04:36:38"/>
    <s v="Fashion"/>
    <s v="Web"/>
    <s v="Wallet"/>
    <n v="213"/>
    <n v="12130"/>
    <n v="15"/>
    <n v="1151.5"/>
    <n v="2387.75"/>
    <n v="61"/>
    <n v="1"/>
    <x v="0"/>
    <x v="1"/>
    <x v="1"/>
  </r>
  <r>
    <n v="17441"/>
    <s v="83FDB507"/>
    <s v="2021-03-05 00:12:24"/>
    <s v="Website-services"/>
    <s v="Mobile"/>
    <s v="PayPal_Pay_Later"/>
    <n v="649"/>
    <n v="66232"/>
    <n v="6"/>
    <n v="339.75"/>
    <n v="3637.25"/>
    <n v="97"/>
    <n v="1"/>
    <x v="2"/>
    <x v="0"/>
    <x v="0"/>
  </r>
  <r>
    <n v="18119"/>
    <s v="EBD35D34"/>
    <s v="2021-03-19 08:32:20"/>
    <s v="Travel"/>
    <s v="Mobile"/>
    <s v="PayPal_Credit_Card"/>
    <n v="4838"/>
    <n v="52789"/>
    <n v="58"/>
    <n v="5035.75"/>
    <n v="732.25"/>
    <n v="19"/>
    <n v="4"/>
    <x v="0"/>
    <x v="1"/>
    <x v="1"/>
  </r>
  <r>
    <n v="17769"/>
    <s v="1AD2480D"/>
    <s v="2021-05-22 22:44:44"/>
    <s v="Travel"/>
    <s v="Mobile"/>
    <s v="Debit_Card"/>
    <n v="1894"/>
    <n v="78679"/>
    <n v="13"/>
    <n v="347"/>
    <n v="4391.5"/>
    <n v="72"/>
    <n v="2"/>
    <x v="2"/>
    <x v="1"/>
    <x v="0"/>
  </r>
  <r>
    <n v="22241"/>
    <s v="50DA8440"/>
    <s v="2021-03-26 19:17:31"/>
    <s v="Fashion"/>
    <s v="Web"/>
    <s v="Netbanking"/>
    <n v="220"/>
    <n v="87441"/>
    <n v="10"/>
    <n v="1009.25"/>
    <n v="3084.25"/>
    <n v="63"/>
    <n v="1"/>
    <x v="0"/>
    <x v="0"/>
    <x v="1"/>
  </r>
  <r>
    <n v="19128"/>
    <s v="0BEC5AB5"/>
    <s v="2021-03-06 11:16:35"/>
    <s v="Electronics"/>
    <s v="Web"/>
    <s v="PayPal_Credit_Card"/>
    <n v="1077"/>
    <n v="23498"/>
    <n v="56"/>
    <n v="10198.25"/>
    <n v="934.75"/>
    <n v="12"/>
    <n v="3"/>
    <x v="0"/>
    <x v="0"/>
    <x v="1"/>
  </r>
  <r>
    <n v="21507"/>
    <s v="9D09BDBA"/>
    <s v="2021-05-07 02:16:02"/>
    <s v="Fashion"/>
    <s v="Mobile"/>
    <s v="PayPal_Pay_Later"/>
    <n v="132"/>
    <n v="44607"/>
    <n v="5"/>
    <n v="233.25"/>
    <n v="3461.25"/>
    <n v="93"/>
    <n v="2"/>
    <x v="0"/>
    <x v="1"/>
    <x v="0"/>
  </r>
  <r>
    <n v="19870"/>
    <s v="3D080B76"/>
    <s v="2021-05-22 11:21:17"/>
    <s v="Others"/>
    <s v="Mobile"/>
    <s v="PayPal_Credit_Card"/>
    <n v="2775"/>
    <n v="35309"/>
    <n v="38"/>
    <n v="5549"/>
    <n v="402.25"/>
    <n v="14"/>
    <n v="6"/>
    <x v="0"/>
    <x v="1"/>
    <x v="0"/>
  </r>
  <r>
    <n v="20676"/>
    <s v="8369B7D9"/>
    <s v="2021-05-18 15:47:06"/>
    <s v="Travel"/>
    <s v="Web"/>
    <s v="Netbanking"/>
    <n v="1087"/>
    <n v="13996"/>
    <n v="7"/>
    <n v="968"/>
    <n v="2050"/>
    <n v="58"/>
    <n v="1"/>
    <x v="2"/>
    <x v="0"/>
    <x v="1"/>
  </r>
  <r>
    <n v="19381"/>
    <s v="4F100D95"/>
    <s v="2021-04-03 01:19:28"/>
    <s v="Travel"/>
    <s v="Web"/>
    <s v="PayPal_Credit_Card"/>
    <n v="4379"/>
    <n v="29720"/>
    <n v="60"/>
    <n v="7162"/>
    <n v="571.75"/>
    <n v="12"/>
    <n v="5"/>
    <x v="1"/>
    <x v="1"/>
    <x v="0"/>
  </r>
  <r>
    <n v="19133"/>
    <s v="029DFB26"/>
    <s v="2021-04-20 23:14:08"/>
    <s v="Website-services"/>
    <s v="Web"/>
    <s v="Netbanking"/>
    <n v="576"/>
    <n v="63938"/>
    <n v="6"/>
    <n v="716"/>
    <n v="4576.25"/>
    <n v="49"/>
    <n v="1"/>
    <x v="2"/>
    <x v="0"/>
    <x v="0"/>
  </r>
  <r>
    <n v="17924"/>
    <s v="588ABBE0"/>
    <s v="2021-03-09 02:07:47"/>
    <s v="Travel"/>
    <s v="Mobile"/>
    <s v="PayPal_Credit_Card"/>
    <n v="1176"/>
    <n v="79809"/>
    <n v="60"/>
    <n v="10388.25"/>
    <n v="713"/>
    <n v="16"/>
    <n v="5"/>
    <x v="1"/>
    <x v="0"/>
    <x v="0"/>
  </r>
  <r>
    <n v="20092"/>
    <s v="E006C81F"/>
    <s v="2021-05-11 11:04:17"/>
    <s v="Pantry"/>
    <s v="Mobile"/>
    <s v="PayPal_Pay_Later"/>
    <n v="375"/>
    <n v="70217"/>
    <n v="5"/>
    <n v="386"/>
    <n v="3470.75"/>
    <n v="80"/>
    <n v="1"/>
    <x v="2"/>
    <x v="0"/>
    <x v="1"/>
  </r>
  <r>
    <n v="20064"/>
    <s v="DE9D4F7E"/>
    <s v="2021-03-13 04:07:38"/>
    <s v="Fashion"/>
    <s v="Mobile"/>
    <s v="PayPal_Pay_Later"/>
    <n v="67"/>
    <n v="61270"/>
    <n v="6"/>
    <n v="193.5"/>
    <n v="5319.25"/>
    <n v="85"/>
    <n v="2"/>
    <x v="3"/>
    <x v="1"/>
    <x v="1"/>
  </r>
  <r>
    <n v="18336"/>
    <s v="77DD704D"/>
    <s v="2021-03-22 07:32:54"/>
    <s v="Pantry"/>
    <s v="Mobile"/>
    <s v="PayPal_Pay_Later"/>
    <n v="94"/>
    <n v="31765"/>
    <n v="20"/>
    <n v="343"/>
    <n v="3670"/>
    <n v="76"/>
    <n v="2"/>
    <x v="2"/>
    <x v="0"/>
    <x v="1"/>
  </r>
  <r>
    <n v="20734"/>
    <s v="80C31FCA"/>
    <s v="2021-05-19 14:10:54"/>
    <s v="Electronics"/>
    <s v="Mobile"/>
    <s v="Netbanking"/>
    <n v="387"/>
    <n v="86757"/>
    <n v="11"/>
    <n v="971.5"/>
    <n v="2438.25"/>
    <n v="43"/>
    <n v="1"/>
    <x v="2"/>
    <x v="0"/>
    <x v="1"/>
  </r>
  <r>
    <n v="21924"/>
    <s v="61BADC56"/>
    <s v="2021-04-28 05:41:26"/>
    <s v="Fashion"/>
    <s v="Mobile"/>
    <s v="PayPal_Pay_Later"/>
    <n v="82"/>
    <n v="19124"/>
    <n v="2"/>
    <n v="332.75"/>
    <n v="4026.25"/>
    <n v="80"/>
    <n v="2"/>
    <x v="3"/>
    <x v="2"/>
    <x v="1"/>
  </r>
  <r>
    <n v="18843"/>
    <s v="1C80FB22"/>
    <s v="2021-05-25 19:19:36"/>
    <s v="Others"/>
    <s v="Web"/>
    <s v="Debit_Card"/>
    <n v="3128"/>
    <n v="60124"/>
    <n v="14"/>
    <n v="448.25"/>
    <n v="3462.75"/>
    <n v="63"/>
    <n v="1"/>
    <x v="0"/>
    <x v="0"/>
    <x v="1"/>
  </r>
  <r>
    <n v="22243"/>
    <s v="B2D01F23"/>
    <s v="2021-04-04 10:05:48"/>
    <s v="Pantry"/>
    <s v="Mobile"/>
    <s v="PayPal_Pay_Later"/>
    <n v="211"/>
    <n v="85770"/>
    <n v="20"/>
    <n v="140.75"/>
    <n v="7160"/>
    <n v="81"/>
    <n v="1"/>
    <x v="0"/>
    <x v="0"/>
    <x v="0"/>
  </r>
  <r>
    <n v="17799"/>
    <s v="652E8B79"/>
    <s v="2021-03-20 06:17:43"/>
    <s v="Website-services"/>
    <s v="Web"/>
    <s v="Wallet"/>
    <n v="400"/>
    <n v="23642"/>
    <n v="12"/>
    <n v="1954.25"/>
    <n v="2825.25"/>
    <n v="66"/>
    <n v="0"/>
    <x v="1"/>
    <x v="1"/>
    <x v="0"/>
  </r>
  <r>
    <n v="18265"/>
    <s v="3E5A4D13"/>
    <s v="2021-05-16 11:32:18"/>
    <s v="Fashion"/>
    <s v="Mobile"/>
    <s v="PayPal_Pay_Later"/>
    <n v="193"/>
    <n v="67767"/>
    <n v="2"/>
    <n v="303.75"/>
    <n v="4177"/>
    <n v="83"/>
    <n v="2"/>
    <x v="0"/>
    <x v="0"/>
    <x v="1"/>
  </r>
  <r>
    <n v="20982"/>
    <s v="6204C9A6"/>
    <s v="2021-03-19 06:31:21"/>
    <s v="Website-services"/>
    <s v="Mobile"/>
    <s v="Netbanking"/>
    <n v="760"/>
    <n v="58851"/>
    <n v="8"/>
    <n v="742"/>
    <n v="3723.75"/>
    <n v="50"/>
    <n v="3"/>
    <x v="1"/>
    <x v="0"/>
    <x v="0"/>
  </r>
  <r>
    <n v="17951"/>
    <s v="335378FD"/>
    <s v="2021-03-22 00:15:36"/>
    <s v="Travel"/>
    <s v="Mobile"/>
    <s v="PayPal_Cobrand_Card"/>
    <n v="2649"/>
    <n v="47431"/>
    <n v="41"/>
    <n v="1194.75"/>
    <n v="478.75"/>
    <n v="25"/>
    <n v="7"/>
    <x v="1"/>
    <x v="0"/>
    <x v="1"/>
  </r>
  <r>
    <n v="22216"/>
    <s v="4D8B6F5F"/>
    <s v="2021-05-15 18:28:52"/>
    <s v="Fashion"/>
    <s v="Mobile"/>
    <s v="PayPal_Pay_Later"/>
    <n v="197"/>
    <n v="61393"/>
    <n v="13"/>
    <n v="146"/>
    <n v="4085.75"/>
    <n v="88"/>
    <n v="2"/>
    <x v="0"/>
    <x v="0"/>
    <x v="1"/>
  </r>
  <r>
    <n v="19422"/>
    <s v="F8745F32"/>
    <s v="2021-05-23 11:47:49"/>
    <s v="Travel"/>
    <s v="Mobile"/>
    <s v="PayPal_Cobrand_Card"/>
    <n v="2036"/>
    <n v="25421"/>
    <n v="18"/>
    <n v="4109"/>
    <n v="816.75"/>
    <n v="11"/>
    <n v="6"/>
    <x v="2"/>
    <x v="0"/>
    <x v="1"/>
  </r>
  <r>
    <n v="17313"/>
    <s v="C0EEC403"/>
    <s v="2021-05-07 21:58:10"/>
    <s v="Pantry"/>
    <s v="Mobile"/>
    <s v="PayPal_Pay_Later"/>
    <n v="104"/>
    <n v="77434"/>
    <n v="12"/>
    <n v="115.5"/>
    <n v="7242.25"/>
    <n v="77"/>
    <n v="2"/>
    <x v="2"/>
    <x v="0"/>
    <x v="0"/>
  </r>
  <r>
    <n v="20618"/>
    <s v="FE1A6755"/>
    <s v="2021-05-09 14:11:28"/>
    <s v="Travel"/>
    <s v="Web"/>
    <s v="PayPal_Pay_Later"/>
    <n v="947"/>
    <n v="83523"/>
    <n v="6"/>
    <n v="394"/>
    <n v="7476.25"/>
    <n v="80"/>
    <n v="2"/>
    <x v="3"/>
    <x v="0"/>
    <x v="1"/>
  </r>
  <r>
    <n v="19247"/>
    <s v="EC09A4A5"/>
    <s v="2021-03-03 23:37:20"/>
    <s v="Travel"/>
    <s v="Mobile"/>
    <s v="PayPal_Credit_Card"/>
    <n v="4673"/>
    <n v="23830"/>
    <n v="49"/>
    <n v="9894"/>
    <n v="260.25"/>
    <n v="19"/>
    <n v="6"/>
    <x v="0"/>
    <x v="1"/>
    <x v="0"/>
  </r>
  <r>
    <n v="17750"/>
    <s v="F8AB47A0"/>
    <s v="2021-05-03 16:36:22"/>
    <s v="Travel"/>
    <s v="Web"/>
    <s v="Debit_Card"/>
    <n v="3550"/>
    <n v="67638"/>
    <n v="17"/>
    <n v="369"/>
    <n v="4358"/>
    <n v="80"/>
    <n v="1"/>
    <x v="0"/>
    <x v="0"/>
    <x v="0"/>
  </r>
  <r>
    <n v="20609"/>
    <s v="ABC07D22"/>
    <s v="2021-04-03 19:00:16"/>
    <s v="Fashion"/>
    <s v="Mobile"/>
    <s v="PayPal_Pay_Later"/>
    <n v="59"/>
    <n v="62532"/>
    <n v="14"/>
    <n v="367"/>
    <n v="3734.5"/>
    <n v="96"/>
    <n v="2"/>
    <x v="0"/>
    <x v="1"/>
    <x v="0"/>
  </r>
  <r>
    <n v="21462"/>
    <s v="38F6E731"/>
    <s v="2021-03-27 00:04:33"/>
    <s v="Travel"/>
    <s v="Mobile"/>
    <s v="PayPal_Credit_Card"/>
    <n v="4006"/>
    <n v="20202"/>
    <n v="39"/>
    <n v="10293.5"/>
    <n v="1014.25"/>
    <n v="15"/>
    <n v="4"/>
    <x v="1"/>
    <x v="0"/>
    <x v="1"/>
  </r>
  <r>
    <n v="18898"/>
    <s v="EA62BE84"/>
    <s v="2021-04-27 06:49:20"/>
    <s v="Fashion"/>
    <s v="Mobile"/>
    <s v="PayPal_Pay_Later"/>
    <n v="52"/>
    <n v="47959"/>
    <n v="16"/>
    <n v="345.5"/>
    <n v="7173.25"/>
    <n v="90"/>
    <n v="1"/>
    <x v="3"/>
    <x v="0"/>
    <x v="1"/>
  </r>
  <r>
    <n v="18499"/>
    <s v="EEFE10E2"/>
    <s v="2021-04-07 02:53:50"/>
    <s v="Pantry"/>
    <s v="Web"/>
    <s v="Netbanking"/>
    <n v="356"/>
    <n v="41565"/>
    <n v="15"/>
    <n v="1453.25"/>
    <n v="2325.25"/>
    <n v="44"/>
    <n v="3"/>
    <x v="0"/>
    <x v="1"/>
    <x v="1"/>
  </r>
  <r>
    <n v="18847"/>
    <s v="B57E7CEF"/>
    <s v="2021-06-03 23:15:31"/>
    <s v="Travel"/>
    <s v="POS"/>
    <s v="PayPal_Cobrand_Card"/>
    <n v="3139"/>
    <n v="44050"/>
    <n v="22"/>
    <n v="2689.75"/>
    <n v="477.25"/>
    <n v="18"/>
    <n v="8"/>
    <x v="3"/>
    <x v="0"/>
    <x v="1"/>
  </r>
  <r>
    <n v="21465"/>
    <s v="EBDF4E03"/>
    <s v="2021-04-04 14:42:19"/>
    <s v="Others"/>
    <s v="Web"/>
    <s v="Netbanking"/>
    <n v="718"/>
    <n v="56271"/>
    <n v="4"/>
    <n v="954.5"/>
    <n v="4084.75"/>
    <n v="51"/>
    <n v="2"/>
    <x v="2"/>
    <x v="1"/>
    <x v="1"/>
  </r>
  <r>
    <n v="17295"/>
    <s v="64B82E3C"/>
    <s v="2021-06-05 01:50:17"/>
    <s v="Travel"/>
    <s v="Mobile"/>
    <s v="PayPal_Credit_Card"/>
    <n v="4102"/>
    <n v="24285"/>
    <n v="59"/>
    <n v="4599.25"/>
    <n v="322.25"/>
    <n v="17"/>
    <n v="5"/>
    <x v="1"/>
    <x v="0"/>
    <x v="1"/>
  </r>
  <r>
    <n v="18423"/>
    <s v="D9E2CD57"/>
    <s v="2021-04-25 11:45:50"/>
    <s v="Travel"/>
    <s v="POS"/>
    <s v="PayPal_Cobrand_Card"/>
    <n v="3061"/>
    <n v="12039"/>
    <n v="24"/>
    <n v="6114.5"/>
    <n v="797.75"/>
    <n v="16"/>
    <n v="5"/>
    <x v="0"/>
    <x v="1"/>
    <x v="0"/>
  </r>
  <r>
    <n v="18350"/>
    <s v="330CE275"/>
    <s v="2021-05-11 22:57:29"/>
    <s v="Website-services"/>
    <s v="Web"/>
    <s v="Netbanking"/>
    <n v="605"/>
    <n v="52841"/>
    <n v="2"/>
    <n v="1445.75"/>
    <n v="3636.25"/>
    <n v="58"/>
    <n v="2"/>
    <x v="3"/>
    <x v="1"/>
    <x v="1"/>
  </r>
  <r>
    <n v="20637"/>
    <s v="C49CB295"/>
    <s v="2021-05-25 04:16:57"/>
    <s v="Travel"/>
    <s v="POS"/>
    <s v="PayPal_Cobrand_Card"/>
    <n v="1231"/>
    <n v="55768"/>
    <n v="33"/>
    <n v="3302"/>
    <n v="793.75"/>
    <n v="7"/>
    <n v="5"/>
    <x v="2"/>
    <x v="1"/>
    <x v="0"/>
  </r>
  <r>
    <n v="18070"/>
    <s v="A483CE55"/>
    <s v="2021-06-05 03:48:58"/>
    <s v="Pantry"/>
    <s v="Mobile"/>
    <s v="PayPal_Pay_Later"/>
    <n v="214"/>
    <n v="37121"/>
    <n v="16"/>
    <n v="338.5"/>
    <n v="5115.25"/>
    <n v="83"/>
    <n v="1"/>
    <x v="3"/>
    <x v="0"/>
    <x v="0"/>
  </r>
  <r>
    <n v="17478"/>
    <s v="B203B0C5"/>
    <s v="2021-03-16 03:23:26"/>
    <s v="Fashion"/>
    <s v="Mobile"/>
    <s v="PayPal_Pay_Later"/>
    <n v="91"/>
    <n v="57355"/>
    <n v="19"/>
    <n v="402.25"/>
    <n v="7177.25"/>
    <n v="76"/>
    <n v="1"/>
    <x v="0"/>
    <x v="0"/>
    <x v="0"/>
  </r>
  <r>
    <n v="17586"/>
    <s v="33CC880C"/>
    <s v="2021-03-20 01:15:20"/>
    <s v="Travel"/>
    <s v="Mobile"/>
    <s v="PayPal_Credit_Card"/>
    <n v="4731"/>
    <n v="85857"/>
    <n v="40"/>
    <n v="4641.5"/>
    <n v="586.5"/>
    <n v="21"/>
    <n v="3"/>
    <x v="0"/>
    <x v="1"/>
    <x v="0"/>
  </r>
  <r>
    <n v="21690"/>
    <s v="2B7A0EC8"/>
    <s v="2021-05-18 13:39:10"/>
    <s v="Travel"/>
    <s v="Web"/>
    <s v="PayPal_Credit_Card"/>
    <n v="4348"/>
    <n v="10136"/>
    <n v="53"/>
    <n v="10231"/>
    <n v="270.25"/>
    <n v="20"/>
    <n v="3"/>
    <x v="1"/>
    <x v="0"/>
    <x v="0"/>
  </r>
  <r>
    <n v="17327"/>
    <s v="522EA239"/>
    <s v="2021-03-21 16:04:34"/>
    <s v="Travel"/>
    <s v="POS"/>
    <s v="PayPal_Cobrand_Card"/>
    <n v="2514"/>
    <n v="57599"/>
    <n v="30"/>
    <n v="2814.75"/>
    <n v="783.5"/>
    <n v="21"/>
    <n v="5"/>
    <x v="1"/>
    <x v="0"/>
    <x v="0"/>
  </r>
  <r>
    <n v="20528"/>
    <s v="AF8D423C"/>
    <s v="2021-03-11 10:49:05"/>
    <s v="Electronics"/>
    <s v="Web"/>
    <s v="Debit_Card"/>
    <n v="1064"/>
    <n v="58097"/>
    <n v="18"/>
    <n v="559.25"/>
    <n v="5689.25"/>
    <n v="80"/>
    <n v="3"/>
    <x v="0"/>
    <x v="0"/>
    <x v="1"/>
  </r>
  <r>
    <n v="21905"/>
    <s v="78D69367"/>
    <s v="2021-03-03 09:56:27"/>
    <s v="Travel"/>
    <s v="Web"/>
    <s v="PayPal_Credit_Card"/>
    <n v="2759"/>
    <n v="29708"/>
    <n v="56"/>
    <n v="1626.75"/>
    <n v="558.25"/>
    <n v="16"/>
    <n v="3"/>
    <x v="0"/>
    <x v="0"/>
    <x v="0"/>
  </r>
  <r>
    <n v="21031"/>
    <s v="E5D83055"/>
    <s v="2021-05-20 20:29:56"/>
    <s v="Travel"/>
    <s v="Web"/>
    <s v="PayPal_Credit_Card"/>
    <n v="4468"/>
    <n v="52162"/>
    <n v="50"/>
    <n v="4432"/>
    <n v="1040"/>
    <n v="20"/>
    <n v="3"/>
    <x v="0"/>
    <x v="0"/>
    <x v="1"/>
  </r>
  <r>
    <n v="20522"/>
    <s v="3F2713D8"/>
    <s v="2021-06-09 01:12:08"/>
    <s v="Electronics"/>
    <s v="Web"/>
    <s v="Netbanking"/>
    <n v="649"/>
    <n v="81059"/>
    <n v="10"/>
    <n v="1027.25"/>
    <n v="2527"/>
    <n v="59"/>
    <n v="1"/>
    <x v="2"/>
    <x v="0"/>
    <x v="1"/>
  </r>
  <r>
    <n v="20729"/>
    <s v="4508AF83"/>
    <s v="2021-04-10 22:41:14"/>
    <s v="Travel"/>
    <s v="Web"/>
    <s v="Debit_Card"/>
    <n v="3322"/>
    <n v="79877"/>
    <n v="19"/>
    <n v="599.25"/>
    <n v="3759.5"/>
    <n v="83"/>
    <n v="3"/>
    <x v="1"/>
    <x v="0"/>
    <x v="1"/>
  </r>
  <r>
    <n v="17890"/>
    <s v="94535A27"/>
    <s v="2021-05-25 16:45:46"/>
    <s v="Fashion"/>
    <s v="Mobile"/>
    <s v="PayPal_Pay_Later"/>
    <n v="78"/>
    <n v="33515"/>
    <n v="13"/>
    <n v="368.25"/>
    <n v="5962"/>
    <n v="97"/>
    <n v="2"/>
    <x v="2"/>
    <x v="0"/>
    <x v="1"/>
  </r>
  <r>
    <n v="18083"/>
    <s v="5A2232C5"/>
    <s v="2021-04-01 15:57:37"/>
    <s v="Website-services"/>
    <s v="Mobile"/>
    <s v="PayPal_Pay_Later"/>
    <n v="981"/>
    <n v="62970"/>
    <n v="7"/>
    <n v="224.25"/>
    <n v="4652.25"/>
    <n v="82"/>
    <n v="1"/>
    <x v="2"/>
    <x v="0"/>
    <x v="0"/>
  </r>
  <r>
    <n v="18574"/>
    <s v="FF04380F"/>
    <s v="2021-04-20 14:13:55"/>
    <s v="Pantry"/>
    <s v="Web"/>
    <s v="Netbanking"/>
    <n v="274"/>
    <n v="39552"/>
    <n v="11"/>
    <n v="738.25"/>
    <n v="3814.75"/>
    <n v="43"/>
    <n v="1"/>
    <x v="1"/>
    <x v="0"/>
    <x v="1"/>
  </r>
  <r>
    <n v="19454"/>
    <s v="3BEBB018"/>
    <s v="2021-05-04 16:14:52"/>
    <s v="Travel"/>
    <s v="Mobile"/>
    <s v="PayPal_Pay_Later"/>
    <n v="903"/>
    <n v="83147"/>
    <n v="17"/>
    <n v="332.75"/>
    <n v="5123.5"/>
    <n v="95"/>
    <n v="2"/>
    <x v="0"/>
    <x v="0"/>
    <x v="1"/>
  </r>
  <r>
    <n v="19388"/>
    <s v="BD74D900"/>
    <s v="2021-04-23 06:18:53"/>
    <s v="Travel"/>
    <s v="POS"/>
    <s v="PayPal_Cobrand_Card"/>
    <n v="3361"/>
    <n v="45300"/>
    <n v="38"/>
    <n v="6962.25"/>
    <n v="763"/>
    <n v="21"/>
    <n v="5"/>
    <x v="0"/>
    <x v="1"/>
    <x v="0"/>
  </r>
  <r>
    <n v="21438"/>
    <s v="9C8447D3"/>
    <s v="2021-04-29 10:03:49"/>
    <s v="Fashion"/>
    <s v="Mobile"/>
    <s v="PayPal_Pay_Later"/>
    <n v="90"/>
    <n v="15755"/>
    <n v="5"/>
    <n v="399.5"/>
    <n v="7093.5"/>
    <n v="77"/>
    <n v="1"/>
    <x v="2"/>
    <x v="0"/>
    <x v="0"/>
  </r>
  <r>
    <n v="22138"/>
    <s v="21B9FB9F"/>
    <s v="2021-03-18 12:04:13"/>
    <s v="Website-services"/>
    <s v="Mobile"/>
    <s v="PayPal_Pay_Later"/>
    <n v="556"/>
    <n v="72187"/>
    <n v="5"/>
    <n v="303.25"/>
    <n v="5954.25"/>
    <n v="97"/>
    <n v="1"/>
    <x v="2"/>
    <x v="1"/>
    <x v="1"/>
  </r>
  <r>
    <n v="20671"/>
    <s v="003ED6BF"/>
    <s v="2021-05-27 22:41:54"/>
    <s v="Travel"/>
    <s v="Web"/>
    <s v="PayPal_Credit_Card"/>
    <n v="2366"/>
    <n v="27545"/>
    <n v="51"/>
    <n v="852.5"/>
    <n v="304"/>
    <n v="14"/>
    <n v="3"/>
    <x v="0"/>
    <x v="0"/>
    <x v="1"/>
  </r>
  <r>
    <n v="19160"/>
    <s v="F7039416"/>
    <s v="2021-05-27 18:31:10"/>
    <s v="Fashion"/>
    <s v="Web"/>
    <s v="PayPal_Pay_Later"/>
    <n v="186"/>
    <n v="86548"/>
    <n v="20"/>
    <n v="397.25"/>
    <n v="6131"/>
    <n v="98"/>
    <n v="1"/>
    <x v="3"/>
    <x v="2"/>
    <x v="1"/>
  </r>
  <r>
    <n v="19541"/>
    <s v="57F95D7E"/>
    <s v="2021-05-20 21:57:56"/>
    <s v="Website-services"/>
    <s v="Web"/>
    <s v="Debit_Card"/>
    <n v="661"/>
    <n v="52613"/>
    <n v="7"/>
    <n v="360.25"/>
    <n v="3620"/>
    <n v="84"/>
    <n v="1"/>
    <x v="0"/>
    <x v="0"/>
    <x v="1"/>
  </r>
  <r>
    <n v="19327"/>
    <s v="77E273C4"/>
    <s v="2021-05-06 17:50:40"/>
    <s v="Fashion"/>
    <s v="Mobile"/>
    <s v="PayPal_Pay_Later"/>
    <n v="196"/>
    <n v="26974"/>
    <n v="2"/>
    <n v="381.5"/>
    <n v="4294.5"/>
    <n v="87"/>
    <n v="2"/>
    <x v="3"/>
    <x v="0"/>
    <x v="1"/>
  </r>
  <r>
    <n v="21614"/>
    <s v="F304C268"/>
    <s v="2021-03-13 13:46:07"/>
    <s v="Fashion"/>
    <s v="Mobile"/>
    <s v="PayPal_Pay_Later"/>
    <n v="245"/>
    <n v="76841"/>
    <n v="12"/>
    <n v="122.25"/>
    <n v="4818.5"/>
    <n v="80"/>
    <n v="2"/>
    <x v="3"/>
    <x v="2"/>
    <x v="1"/>
  </r>
  <r>
    <n v="17822"/>
    <s v="C75F984C"/>
    <s v="2021-03-22 13:02:49"/>
    <s v="Fashion"/>
    <s v="Web"/>
    <s v="Wallet"/>
    <n v="235"/>
    <n v="52737"/>
    <n v="11"/>
    <n v="829.25"/>
    <n v="2277.75"/>
    <n v="64"/>
    <n v="0"/>
    <x v="2"/>
    <x v="0"/>
    <x v="0"/>
  </r>
  <r>
    <n v="19071"/>
    <s v="DFE92B7E"/>
    <s v="2021-04-21 11:18:09"/>
    <s v="Website-services"/>
    <s v="Web"/>
    <s v="PayPal_Pay_Later"/>
    <n v="814"/>
    <n v="74146"/>
    <n v="6"/>
    <n v="84.25"/>
    <n v="3806.25"/>
    <n v="92"/>
    <n v="1"/>
    <x v="0"/>
    <x v="0"/>
    <x v="1"/>
  </r>
  <r>
    <n v="17789"/>
    <s v="45CC773C"/>
    <s v="2021-05-03 07:44:20"/>
    <s v="Fashion"/>
    <s v="Mobile"/>
    <s v="PayPal_Pay_Later"/>
    <n v="125"/>
    <n v="15945"/>
    <n v="16"/>
    <n v="318.25"/>
    <n v="6907.75"/>
    <n v="93"/>
    <n v="1"/>
    <x v="0"/>
    <x v="0"/>
    <x v="0"/>
  </r>
  <r>
    <n v="21238"/>
    <s v="84C7C91F"/>
    <s v="2021-03-07 04:16:22"/>
    <s v="Travel"/>
    <s v="Web"/>
    <s v="PayPal_Credit_Card"/>
    <n v="1613"/>
    <n v="35309"/>
    <n v="34"/>
    <n v="5959.75"/>
    <n v="562"/>
    <n v="16"/>
    <n v="6"/>
    <x v="1"/>
    <x v="1"/>
    <x v="0"/>
  </r>
  <r>
    <n v="20174"/>
    <s v="29D24C33"/>
    <s v="2021-05-10 21:48:52"/>
    <s v="Fashion"/>
    <s v="Web"/>
    <s v="Wallet"/>
    <n v="220"/>
    <n v="84518"/>
    <n v="12"/>
    <n v="387.25"/>
    <n v="2904.75"/>
    <n v="56"/>
    <n v="0"/>
    <x v="0"/>
    <x v="1"/>
    <x v="1"/>
  </r>
  <r>
    <n v="21889"/>
    <s v="B417B042"/>
    <s v="2021-03-28 20:08:00"/>
    <s v="Fashion"/>
    <s v="Web"/>
    <s v="Wallet"/>
    <n v="233"/>
    <n v="49480"/>
    <n v="15"/>
    <n v="671"/>
    <n v="2276.25"/>
    <n v="68"/>
    <n v="1"/>
    <x v="2"/>
    <x v="0"/>
    <x v="1"/>
  </r>
  <r>
    <n v="20108"/>
    <s v="DB3A1AE6"/>
    <s v="2021-06-04 21:48:37"/>
    <s v="Travel"/>
    <s v="Mobile"/>
    <s v="PayPal_Cobrand_Card"/>
    <n v="2522"/>
    <n v="25763"/>
    <n v="33"/>
    <n v="3936"/>
    <n v="731.5"/>
    <n v="21"/>
    <n v="6"/>
    <x v="1"/>
    <x v="0"/>
    <x v="0"/>
  </r>
  <r>
    <n v="21225"/>
    <s v="F6C6FD6B"/>
    <s v="2021-03-25 02:50:51"/>
    <s v="Fashion"/>
    <s v="Web"/>
    <s v="PayPal_Pay_Later"/>
    <n v="229"/>
    <n v="52415"/>
    <n v="3"/>
    <n v="391.25"/>
    <n v="3876.5"/>
    <n v="89"/>
    <n v="1"/>
    <x v="0"/>
    <x v="0"/>
    <x v="1"/>
  </r>
  <r>
    <n v="17641"/>
    <s v="6E06CF01"/>
    <s v="2021-03-07 14:50:59"/>
    <s v="Others"/>
    <s v="Mobile"/>
    <s v="PayPal_Credit_Card"/>
    <n v="4348"/>
    <n v="42993"/>
    <n v="32"/>
    <n v="10076.5"/>
    <n v="530.75"/>
    <n v="12"/>
    <n v="3"/>
    <x v="1"/>
    <x v="1"/>
    <x v="0"/>
  </r>
  <r>
    <n v="20433"/>
    <s v="1CDDF521"/>
    <s v="2021-04-07 14:52:56"/>
    <s v="Fashion"/>
    <s v="Mobile"/>
    <s v="PayPal_Pay_Later"/>
    <n v="229"/>
    <n v="32921"/>
    <n v="8"/>
    <n v="290.5"/>
    <n v="6663"/>
    <n v="97"/>
    <n v="2"/>
    <x v="0"/>
    <x v="1"/>
    <x v="1"/>
  </r>
  <r>
    <n v="18400"/>
    <s v="0E6886B0"/>
    <s v="2021-03-28 10:41:04"/>
    <s v="Fashion"/>
    <s v="Web"/>
    <s v="PayPal_Pay_Later"/>
    <n v="245"/>
    <n v="64819"/>
    <n v="20"/>
    <n v="156.75"/>
    <n v="3400.25"/>
    <n v="96"/>
    <n v="2"/>
    <x v="3"/>
    <x v="1"/>
    <x v="1"/>
  </r>
  <r>
    <n v="17821"/>
    <s v="B502DA1A"/>
    <s v="2021-05-06 11:37:45"/>
    <s v="Travel"/>
    <s v="POS"/>
    <s v="PayPal_Cobrand_Card"/>
    <n v="3331"/>
    <n v="64063"/>
    <n v="37"/>
    <n v="1383.75"/>
    <n v="579.25"/>
    <n v="6"/>
    <n v="6"/>
    <x v="3"/>
    <x v="0"/>
    <x v="1"/>
  </r>
  <r>
    <n v="22275"/>
    <s v="22E970D8"/>
    <s v="2021-03-05 11:29:40"/>
    <s v="Fashion"/>
    <s v="Mobile"/>
    <s v="Netbanking"/>
    <n v="243"/>
    <n v="89731"/>
    <n v="4"/>
    <n v="1248"/>
    <n v="4909.25"/>
    <n v="50"/>
    <n v="2"/>
    <x v="0"/>
    <x v="0"/>
    <x v="0"/>
  </r>
  <r>
    <n v="18635"/>
    <s v="4E46C2C3"/>
    <s v="2021-04-17 13:01:10"/>
    <s v="Travel"/>
    <s v="Mobile"/>
    <s v="PayPal_Credit_Card"/>
    <n v="4058"/>
    <n v="78153"/>
    <n v="34"/>
    <n v="992.5"/>
    <n v="314"/>
    <n v="13"/>
    <n v="5"/>
    <x v="1"/>
    <x v="1"/>
    <x v="1"/>
  </r>
  <r>
    <n v="19513"/>
    <s v="859184B6"/>
    <s v="2021-03-05 03:05:15"/>
    <s v="Travel"/>
    <s v="Web"/>
    <s v="PayPal_Credit_Card"/>
    <n v="3247"/>
    <n v="13104"/>
    <n v="52"/>
    <n v="3182.75"/>
    <n v="682"/>
    <n v="21"/>
    <n v="6"/>
    <x v="1"/>
    <x v="0"/>
    <x v="0"/>
  </r>
  <r>
    <n v="19673"/>
    <s v="30D78878"/>
    <s v="2021-04-01 19:23:59"/>
    <s v="Fashion"/>
    <s v="Web"/>
    <s v="PayPal_Pay_Later"/>
    <n v="138"/>
    <n v="70217"/>
    <n v="7"/>
    <n v="178.75"/>
    <n v="4275"/>
    <n v="99"/>
    <n v="2"/>
    <x v="0"/>
    <x v="0"/>
    <x v="1"/>
  </r>
  <r>
    <n v="21352"/>
    <s v="21E8BDAB"/>
    <s v="2021-03-14 14:59:20"/>
    <s v="Fashion"/>
    <s v="Mobile"/>
    <s v="PayPal_Pay_Later"/>
    <n v="60"/>
    <n v="58558"/>
    <n v="4"/>
    <n v="85.5"/>
    <n v="5725.5"/>
    <n v="93"/>
    <n v="1"/>
    <x v="0"/>
    <x v="0"/>
    <x v="0"/>
  </r>
  <r>
    <n v="18261"/>
    <s v="AC4C042A"/>
    <s v="2021-06-01 03:26:32"/>
    <s v="Pantry"/>
    <s v="Web"/>
    <s v="Wallet"/>
    <n v="349"/>
    <n v="22300"/>
    <n v="18"/>
    <n v="978.75"/>
    <n v="2268.5"/>
    <n v="66"/>
    <n v="0"/>
    <x v="0"/>
    <x v="1"/>
    <x v="1"/>
  </r>
  <r>
    <n v="19441"/>
    <s v="D1B2EC78"/>
    <s v="2021-03-15 22:00:30"/>
    <s v="Pantry"/>
    <s v="Mobile"/>
    <s v="PayPal_Pay_Later"/>
    <n v="56"/>
    <n v="21208"/>
    <n v="4"/>
    <n v="312.5"/>
    <n v="6758.75"/>
    <n v="97"/>
    <n v="2"/>
    <x v="2"/>
    <x v="1"/>
    <x v="1"/>
  </r>
  <r>
    <n v="19063"/>
    <s v="B8B38B04"/>
    <s v="2021-05-19 12:21:29"/>
    <s v="Travel"/>
    <s v="POS"/>
    <s v="PayPal_Cobrand_Card"/>
    <n v="1299"/>
    <n v="17523"/>
    <n v="31"/>
    <n v="5364.5"/>
    <n v="541.25"/>
    <n v="12"/>
    <n v="7"/>
    <x v="3"/>
    <x v="2"/>
    <x v="1"/>
  </r>
  <r>
    <n v="18180"/>
    <s v="C199DCAD"/>
    <s v="2021-03-27 05:17:01"/>
    <s v="Travel"/>
    <s v="POS"/>
    <s v="PayPal_Cobrand_Card"/>
    <n v="2568"/>
    <n v="54524"/>
    <n v="36"/>
    <n v="3090.75"/>
    <n v="487.5"/>
    <n v="14"/>
    <n v="5"/>
    <x v="1"/>
    <x v="1"/>
    <x v="1"/>
  </r>
  <r>
    <n v="18734"/>
    <s v="7589CB4F"/>
    <s v="2021-04-19 14:06:35"/>
    <s v="Fashion"/>
    <s v="Web"/>
    <s v="Netbanking"/>
    <n v="210"/>
    <n v="22842"/>
    <n v="12"/>
    <n v="925.25"/>
    <n v="2163"/>
    <n v="50"/>
    <n v="2"/>
    <x v="0"/>
    <x v="0"/>
    <x v="1"/>
  </r>
  <r>
    <n v="21537"/>
    <s v="F0F4675E"/>
    <s v="2021-05-17 23:20:20"/>
    <s v="Website-services"/>
    <s v="Mobile"/>
    <s v="PayPal_Pay_Later"/>
    <n v="707"/>
    <n v="67586"/>
    <n v="9"/>
    <n v="287"/>
    <n v="6930.75"/>
    <n v="75"/>
    <n v="2"/>
    <x v="3"/>
    <x v="1"/>
    <x v="0"/>
  </r>
  <r>
    <n v="18473"/>
    <s v="FF14E54A"/>
    <s v="2021-03-06 10:07:56"/>
    <s v="Pantry"/>
    <s v="Web"/>
    <s v="Netbanking"/>
    <n v="293"/>
    <n v="62066"/>
    <n v="5"/>
    <n v="405.5"/>
    <n v="4763.5"/>
    <n v="52"/>
    <n v="1"/>
    <x v="3"/>
    <x v="0"/>
    <x v="0"/>
  </r>
  <r>
    <n v="21934"/>
    <s v="8E391E19"/>
    <s v="2021-04-14 15:34:51"/>
    <s v="Electronics"/>
    <s v="Mobile"/>
    <s v="PayPal_Pay_Later"/>
    <n v="499"/>
    <n v="68786"/>
    <n v="13"/>
    <n v="405.25"/>
    <n v="4457"/>
    <n v="100"/>
    <n v="2"/>
    <x v="0"/>
    <x v="0"/>
    <x v="0"/>
  </r>
  <r>
    <n v="18540"/>
    <s v="86551EB2"/>
    <s v="2021-04-04 03:13:24"/>
    <s v="Travel"/>
    <s v="Mobile"/>
    <s v="PayPal_Credit_Card"/>
    <n v="1496"/>
    <n v="66244"/>
    <n v="45"/>
    <n v="1980.25"/>
    <n v="1109.5"/>
    <n v="12"/>
    <n v="6"/>
    <x v="1"/>
    <x v="0"/>
    <x v="0"/>
  </r>
  <r>
    <n v="19856"/>
    <s v="3686A627"/>
    <s v="2021-03-13 03:16:15"/>
    <s v="Fashion"/>
    <s v="Web"/>
    <s v="Wallet"/>
    <n v="236"/>
    <n v="33369"/>
    <n v="16"/>
    <n v="340.25"/>
    <n v="2816.75"/>
    <n v="69"/>
    <n v="0"/>
    <x v="0"/>
    <x v="0"/>
    <x v="1"/>
  </r>
  <r>
    <n v="18102"/>
    <s v="741E94C3"/>
    <s v="2021-03-02 12:58:45"/>
    <s v="Travel"/>
    <s v="Web"/>
    <s v="PayPal_Credit_Card"/>
    <n v="4737"/>
    <n v="18196"/>
    <n v="37"/>
    <n v="7821.75"/>
    <n v="356.5"/>
    <n v="16"/>
    <n v="3"/>
    <x v="1"/>
    <x v="0"/>
    <x v="1"/>
  </r>
  <r>
    <n v="20361"/>
    <s v="7FD95842"/>
    <s v="2021-05-15 08:44:33"/>
    <s v="Travel"/>
    <s v="Web"/>
    <s v="Netbanking"/>
    <n v="2128"/>
    <n v="82184"/>
    <n v="12"/>
    <n v="865.5"/>
    <n v="2010.5"/>
    <n v="42"/>
    <n v="2"/>
    <x v="0"/>
    <x v="0"/>
    <x v="1"/>
  </r>
  <r>
    <n v="20145"/>
    <s v="272C4980"/>
    <s v="2021-03-28 17:26:04"/>
    <s v="Pantry"/>
    <s v="Mobile"/>
    <s v="Netbanking"/>
    <n v="210"/>
    <n v="37121"/>
    <n v="4"/>
    <n v="719.5"/>
    <n v="3479.25"/>
    <n v="47"/>
    <n v="2"/>
    <x v="0"/>
    <x v="1"/>
    <x v="0"/>
  </r>
  <r>
    <n v="19962"/>
    <s v="212447D5"/>
    <s v="2021-06-05 08:54:00"/>
    <s v="Fashion"/>
    <s v="Mobile"/>
    <s v="PayPal_Pay_Later"/>
    <n v="196"/>
    <n v="64944"/>
    <n v="18"/>
    <n v="420.75"/>
    <n v="6955.75"/>
    <n v="79"/>
    <n v="1"/>
    <x v="2"/>
    <x v="1"/>
    <x v="1"/>
  </r>
  <r>
    <n v="20817"/>
    <s v="BB4C68B4"/>
    <s v="2021-06-09 10:40:44"/>
    <s v="Website-services"/>
    <s v="Web"/>
    <s v="Netbanking"/>
    <n v="472"/>
    <n v="72773"/>
    <n v="2"/>
    <n v="1063"/>
    <n v="4737.25"/>
    <n v="49"/>
    <n v="3"/>
    <x v="3"/>
    <x v="0"/>
    <x v="1"/>
  </r>
  <r>
    <n v="22232"/>
    <s v="7267F4EA"/>
    <s v="2021-03-22 06:47:00"/>
    <s v="Travel"/>
    <s v="Mobile"/>
    <s v="PayPal_Credit_Card"/>
    <n v="4301"/>
    <n v="74680"/>
    <n v="43"/>
    <n v="4828.5"/>
    <n v="648.5"/>
    <n v="13"/>
    <n v="5"/>
    <x v="1"/>
    <x v="0"/>
    <x v="1"/>
  </r>
  <r>
    <n v="20507"/>
    <s v="49663717"/>
    <s v="2021-06-05 17:16:14"/>
    <s v="Electronics"/>
    <s v="Web"/>
    <s v="Wallet"/>
    <n v="890"/>
    <n v="61092"/>
    <n v="18"/>
    <n v="176.25"/>
    <n v="2439.5"/>
    <n v="69"/>
    <n v="0"/>
    <x v="0"/>
    <x v="1"/>
    <x v="0"/>
  </r>
  <r>
    <n v="18002"/>
    <s v="60EA35A6"/>
    <s v="2021-06-05 14:30:27"/>
    <s v="Electronics"/>
    <s v="Web"/>
    <s v="Netbanking"/>
    <n v="902"/>
    <n v="58875"/>
    <n v="8"/>
    <n v="463"/>
    <n v="2844.75"/>
    <n v="42"/>
    <n v="3"/>
    <x v="0"/>
    <x v="0"/>
    <x v="0"/>
  </r>
  <r>
    <n v="21053"/>
    <s v="F5BFA4A2"/>
    <s v="2021-03-08 15:58:43"/>
    <s v="Fashion"/>
    <s v="Mobile"/>
    <s v="PayPal_Pay_Later"/>
    <n v="214"/>
    <n v="36797"/>
    <n v="6"/>
    <n v="139"/>
    <n v="6988"/>
    <n v="78"/>
    <n v="1"/>
    <x v="2"/>
    <x v="1"/>
    <x v="0"/>
  </r>
  <r>
    <n v="20707"/>
    <s v="9B52CC36"/>
    <s v="2021-05-23 04:17:09"/>
    <s v="Electronics"/>
    <s v="Web"/>
    <s v="PayPal_Pay_Later"/>
    <n v="328"/>
    <n v="48846"/>
    <n v="9"/>
    <n v="354.25"/>
    <n v="3947.25"/>
    <n v="83"/>
    <n v="2"/>
    <x v="0"/>
    <x v="0"/>
    <x v="1"/>
  </r>
  <r>
    <n v="17931"/>
    <s v="9078587A"/>
    <s v="2021-03-07 10:05:55"/>
    <s v="Travel"/>
    <s v="Web"/>
    <s v="Netbanking"/>
    <n v="2328"/>
    <n v="39552"/>
    <n v="11"/>
    <n v="1215"/>
    <n v="4953"/>
    <n v="47"/>
    <n v="2"/>
    <x v="0"/>
    <x v="0"/>
    <x v="1"/>
  </r>
  <r>
    <n v="18113"/>
    <s v="C71870EB"/>
    <s v="2021-03-07 14:27:32"/>
    <s v="Travel"/>
    <s v="Mobile"/>
    <s v="Netbanking"/>
    <n v="2310"/>
    <n v="59219"/>
    <n v="11"/>
    <n v="776.5"/>
    <n v="4769.5"/>
    <n v="42"/>
    <n v="2"/>
    <x v="0"/>
    <x v="0"/>
    <x v="1"/>
  </r>
  <r>
    <n v="18065"/>
    <s v="C279DC86"/>
    <s v="2021-05-22 01:16:59"/>
    <s v="Travel"/>
    <s v="Mobile"/>
    <s v="PayPal_Pay_Later"/>
    <n v="921"/>
    <n v="78383"/>
    <n v="18"/>
    <n v="153.5"/>
    <n v="5210.75"/>
    <n v="84"/>
    <n v="1"/>
    <x v="2"/>
    <x v="1"/>
    <x v="0"/>
  </r>
  <r>
    <n v="18708"/>
    <s v="9B8B0FC2"/>
    <s v="2021-04-27 07:27:20"/>
    <s v="Travel"/>
    <s v="Web"/>
    <s v="Debit_Card"/>
    <n v="3229"/>
    <n v="43243"/>
    <n v="22"/>
    <n v="278.25"/>
    <n v="4958"/>
    <n v="56"/>
    <n v="3"/>
    <x v="0"/>
    <x v="0"/>
    <x v="1"/>
  </r>
  <r>
    <n v="17830"/>
    <s v="77F41FF6"/>
    <s v="2021-03-31 20:58:45"/>
    <s v="Electronics"/>
    <s v="Mobile"/>
    <s v="PayPal_Pay_Later"/>
    <n v="132"/>
    <n v="34612"/>
    <n v="4"/>
    <n v="287.75"/>
    <n v="5674.5"/>
    <n v="84"/>
    <n v="2"/>
    <x v="0"/>
    <x v="0"/>
    <x v="1"/>
  </r>
  <r>
    <n v="17763"/>
    <s v="419D5A53"/>
    <s v="2021-03-10 13:52:50"/>
    <s v="Travel"/>
    <s v="Web"/>
    <s v="PayPal_Credit_Card"/>
    <n v="4056"/>
    <n v="31115"/>
    <n v="33"/>
    <n v="6862.5"/>
    <n v="619.5"/>
    <n v="21"/>
    <n v="3"/>
    <x v="1"/>
    <x v="1"/>
    <x v="1"/>
  </r>
  <r>
    <n v="18592"/>
    <s v="B148C62E"/>
    <s v="2021-03-30 23:19:43"/>
    <s v="Travel"/>
    <s v="Web"/>
    <s v="PayPal_Credit_Card"/>
    <n v="4829"/>
    <n v="76866"/>
    <n v="57"/>
    <n v="2547"/>
    <n v="1067.25"/>
    <n v="19"/>
    <n v="5"/>
    <x v="1"/>
    <x v="1"/>
    <x v="1"/>
  </r>
  <r>
    <n v="21729"/>
    <s v="B529708D"/>
    <s v="2021-03-09 22:48:48"/>
    <s v="Travel"/>
    <s v="Mobile"/>
    <s v="PayPal_Credit_Card"/>
    <n v="2005"/>
    <n v="71114"/>
    <n v="58"/>
    <n v="3276.5"/>
    <n v="1077"/>
    <n v="13"/>
    <n v="3"/>
    <x v="0"/>
    <x v="0"/>
    <x v="0"/>
  </r>
  <r>
    <n v="20832"/>
    <s v="EDEA83BD"/>
    <s v="2021-05-25 21:41:37"/>
    <s v="Pantry"/>
    <s v="Mobile"/>
    <s v="PayPal_Pay_Later"/>
    <n v="300"/>
    <n v="84481"/>
    <n v="6"/>
    <n v="75.25"/>
    <n v="4430.5"/>
    <n v="93"/>
    <n v="2"/>
    <x v="0"/>
    <x v="1"/>
    <x v="0"/>
  </r>
  <r>
    <n v="21449"/>
    <s v="1B4AA474"/>
    <s v="2021-03-14 09:45:48"/>
    <s v="Fashion"/>
    <s v="Mobile"/>
    <s v="PayPal_Pay_Later"/>
    <n v="81"/>
    <n v="72605"/>
    <n v="20"/>
    <n v="194.5"/>
    <n v="6192"/>
    <n v="91"/>
    <n v="2"/>
    <x v="0"/>
    <x v="0"/>
    <x v="1"/>
  </r>
  <r>
    <n v="21592"/>
    <s v="B297A1DC"/>
    <s v="2021-03-21 23:05:42"/>
    <s v="Pantry"/>
    <s v="Mobile"/>
    <s v="PayPal_Pay_Later"/>
    <n v="107"/>
    <n v="40560"/>
    <n v="4"/>
    <n v="335"/>
    <n v="5184.25"/>
    <n v="85"/>
    <n v="2"/>
    <x v="2"/>
    <x v="1"/>
    <x v="0"/>
  </r>
  <r>
    <n v="21610"/>
    <s v="3EEB8A0C"/>
    <s v="2021-04-25 10:51:04"/>
    <s v="Travel"/>
    <s v="Web"/>
    <s v="PayPal_Credit_Card"/>
    <n v="4023"/>
    <n v="21437"/>
    <n v="39"/>
    <n v="912.25"/>
    <n v="293"/>
    <n v="14"/>
    <n v="3"/>
    <x v="0"/>
    <x v="0"/>
    <x v="0"/>
  </r>
  <r>
    <n v="19351"/>
    <s v="E399DC9E"/>
    <s v="2021-04-25 22:03:32"/>
    <s v="Website-services"/>
    <s v="Mobile"/>
    <s v="PayPal_Pay_Later"/>
    <n v="693"/>
    <n v="46812"/>
    <n v="3"/>
    <n v="135.5"/>
    <n v="5380.75"/>
    <n v="99"/>
    <n v="2"/>
    <x v="2"/>
    <x v="1"/>
    <x v="1"/>
  </r>
  <r>
    <n v="18111"/>
    <s v="C71791D6"/>
    <s v="2021-03-13 00:23:15"/>
    <s v="Travel"/>
    <s v="Mobile"/>
    <s v="PayPal_Credit_Card"/>
    <n v="4772"/>
    <n v="39952"/>
    <n v="35"/>
    <n v="1007.25"/>
    <n v="620"/>
    <n v="18"/>
    <n v="4"/>
    <x v="1"/>
    <x v="1"/>
    <x v="1"/>
  </r>
  <r>
    <n v="20380"/>
    <s v="B09AB984"/>
    <s v="2021-03-05 23:41:45"/>
    <s v="Electronics"/>
    <s v="Web"/>
    <s v="Debit_Card"/>
    <n v="568"/>
    <n v="45219"/>
    <n v="1"/>
    <n v="582"/>
    <n v="5885.75"/>
    <n v="67"/>
    <n v="1"/>
    <x v="0"/>
    <x v="1"/>
    <x v="0"/>
  </r>
  <r>
    <n v="19650"/>
    <s v="597100F6"/>
    <s v="2021-03-16 23:43:30"/>
    <s v="Travel"/>
    <s v="Web"/>
    <s v="PayPal_Credit_Card"/>
    <n v="4680"/>
    <n v="80234"/>
    <n v="52"/>
    <n v="4047.75"/>
    <n v="505.75"/>
    <n v="18"/>
    <n v="5"/>
    <x v="1"/>
    <x v="0"/>
    <x v="1"/>
  </r>
  <r>
    <n v="19099"/>
    <s v="B740CF96"/>
    <s v="2021-04-06 12:46:31"/>
    <s v="Electronics"/>
    <s v="Mobile"/>
    <s v="PayPal_Pay_Later"/>
    <n v="135"/>
    <n v="84882"/>
    <n v="14"/>
    <n v="59.25"/>
    <n v="5354.75"/>
    <n v="94"/>
    <n v="2"/>
    <x v="2"/>
    <x v="0"/>
    <x v="1"/>
  </r>
  <r>
    <n v="17897"/>
    <s v="944A6A3B"/>
    <s v="2021-03-24 04:22:30"/>
    <s v="Travel"/>
    <s v="Web"/>
    <s v="Netbanking"/>
    <n v="2441"/>
    <n v="44607"/>
    <n v="12"/>
    <n v="1251"/>
    <n v="3219.75"/>
    <n v="56"/>
    <n v="2"/>
    <x v="0"/>
    <x v="0"/>
    <x v="1"/>
  </r>
  <r>
    <n v="20330"/>
    <s v="703EDC42"/>
    <s v="2021-03-30 13:57:41"/>
    <s v="Travel"/>
    <s v="Mobile"/>
    <s v="PayPal_Credit_Card"/>
    <n v="3326"/>
    <n v="45194"/>
    <n v="60"/>
    <n v="5245.75"/>
    <n v="573.75"/>
    <n v="22"/>
    <n v="3"/>
    <x v="0"/>
    <x v="0"/>
    <x v="1"/>
  </r>
  <r>
    <n v="18285"/>
    <s v="C5D40C94"/>
    <s v="2021-05-13 07:17:00"/>
    <s v="Travel"/>
    <s v="Mobile"/>
    <s v="PayPal_Credit_Card"/>
    <n v="1001"/>
    <n v="84518"/>
    <n v="41"/>
    <n v="2789.25"/>
    <n v="341"/>
    <n v="11"/>
    <n v="3"/>
    <x v="1"/>
    <x v="0"/>
    <x v="1"/>
  </r>
  <r>
    <n v="17312"/>
    <s v="235383C2"/>
    <s v="2021-03-05 22:24:43"/>
    <s v="Travel"/>
    <s v="Web"/>
    <s v="Netbanking"/>
    <n v="1614"/>
    <n v="77133"/>
    <n v="7"/>
    <n v="554.25"/>
    <n v="4945.25"/>
    <n v="40"/>
    <n v="1"/>
    <x v="3"/>
    <x v="0"/>
    <x v="1"/>
  </r>
  <r>
    <n v="17479"/>
    <s v="67CDD68A"/>
    <s v="2021-04-25 23:40:12"/>
    <s v="Pantry"/>
    <s v="Web"/>
    <s v="Netbanking"/>
    <n v="244"/>
    <n v="85291"/>
    <n v="12"/>
    <n v="615.5"/>
    <n v="2513"/>
    <n v="49"/>
    <n v="3"/>
    <x v="0"/>
    <x v="0"/>
    <x v="0"/>
  </r>
  <r>
    <n v="19176"/>
    <s v="66FDF855"/>
    <s v="2021-05-19 18:09:52"/>
    <s v="Fashion"/>
    <s v="Mobile"/>
    <s v="PayPal_Pay_Later"/>
    <n v="168"/>
    <n v="68175"/>
    <n v="4"/>
    <n v="92.5"/>
    <n v="7248.25"/>
    <n v="83"/>
    <n v="1"/>
    <x v="3"/>
    <x v="2"/>
    <x v="1"/>
  </r>
  <r>
    <n v="21027"/>
    <s v="53DA89A0"/>
    <s v="2021-03-28 04:34:47"/>
    <s v="Travel"/>
    <s v="Mobile"/>
    <s v="PayPal_Credit_Card"/>
    <n v="4978"/>
    <n v="70987"/>
    <n v="51"/>
    <n v="5867"/>
    <n v="783.25"/>
    <n v="21"/>
    <n v="6"/>
    <x v="1"/>
    <x v="0"/>
    <x v="1"/>
  </r>
  <r>
    <n v="19556"/>
    <s v="09CE5F6A"/>
    <s v="2021-05-18 18:59:23"/>
    <s v="Travel"/>
    <s v="Web"/>
    <s v="Debit_Card"/>
    <n v="2240"/>
    <n v="83061"/>
    <n v="4"/>
    <n v="376.75"/>
    <n v="4687.5"/>
    <n v="67"/>
    <n v="2"/>
    <x v="1"/>
    <x v="0"/>
    <x v="1"/>
  </r>
  <r>
    <n v="19494"/>
    <s v="8094A546"/>
    <s v="2021-05-25 16:37:12"/>
    <s v="Travel"/>
    <s v="POS"/>
    <s v="PayPal_Cobrand_Card"/>
    <n v="2525"/>
    <n v="10189"/>
    <n v="41"/>
    <n v="3114.5"/>
    <n v="569"/>
    <n v="24"/>
    <n v="5"/>
    <x v="0"/>
    <x v="0"/>
    <x v="1"/>
  </r>
  <r>
    <n v="19936"/>
    <s v="D042D06A"/>
    <s v="2021-05-16 23:55:12"/>
    <s v="Travel"/>
    <s v="Mobile"/>
    <s v="Debit_Card"/>
    <n v="2368"/>
    <n v="68786"/>
    <n v="16"/>
    <n v="293.75"/>
    <n v="5198"/>
    <n v="67"/>
    <n v="3"/>
    <x v="2"/>
    <x v="0"/>
    <x v="1"/>
  </r>
  <r>
    <n v="18532"/>
    <s v="C17736EA"/>
    <s v="2021-04-10 06:41:48"/>
    <s v="Website-services"/>
    <s v="Web"/>
    <s v="PayPal_Pay_Later"/>
    <n v="139"/>
    <n v="20603"/>
    <n v="3"/>
    <n v="118.75"/>
    <n v="3222.5"/>
    <n v="94"/>
    <n v="2"/>
    <x v="3"/>
    <x v="1"/>
    <x v="1"/>
  </r>
  <r>
    <n v="18326"/>
    <s v="74B12999"/>
    <s v="2021-05-06 06:42:24"/>
    <s v="Fashion"/>
    <s v="Mobile"/>
    <s v="PayPal_Pay_Later"/>
    <n v="55"/>
    <n v="15094"/>
    <n v="7"/>
    <n v="199.75"/>
    <n v="3664.5"/>
    <n v="90"/>
    <n v="2"/>
    <x v="2"/>
    <x v="1"/>
    <x v="1"/>
  </r>
  <r>
    <n v="20445"/>
    <s v="31C81983"/>
    <s v="2021-03-13 15:38:32"/>
    <s v="Fashion"/>
    <s v="Mobile"/>
    <s v="PayPal_Pay_Later"/>
    <n v="71"/>
    <n v="10719"/>
    <n v="9"/>
    <n v="140.25"/>
    <n v="6794.25"/>
    <n v="75"/>
    <n v="2"/>
    <x v="0"/>
    <x v="1"/>
    <x v="1"/>
  </r>
  <r>
    <n v="21096"/>
    <s v="763C3F28"/>
    <s v="2021-05-03 19:20:37"/>
    <s v="Fashion"/>
    <s v="Mobile"/>
    <s v="PayPal_Pay_Later"/>
    <n v="152"/>
    <n v="26235"/>
    <n v="5"/>
    <n v="111.5"/>
    <n v="3521"/>
    <n v="92"/>
    <n v="2"/>
    <x v="2"/>
    <x v="1"/>
    <x v="1"/>
  </r>
  <r>
    <n v="19568"/>
    <s v="19C1A019"/>
    <s v="2021-04-10 19:59:21"/>
    <s v="Pantry"/>
    <s v="Mobile"/>
    <s v="PayPal_Pay_Later"/>
    <n v="334"/>
    <n v="10189"/>
    <n v="18"/>
    <n v="72.25"/>
    <n v="6405.25"/>
    <n v="95"/>
    <n v="2"/>
    <x v="2"/>
    <x v="0"/>
    <x v="1"/>
  </r>
  <r>
    <n v="19024"/>
    <s v="0615F737"/>
    <s v="2021-04-10 00:51:41"/>
    <s v="Fashion"/>
    <s v="Mobile"/>
    <s v="PayPal_Pay_Later"/>
    <n v="117"/>
    <n v="84882"/>
    <n v="3"/>
    <n v="89.5"/>
    <n v="3685"/>
    <n v="79"/>
    <n v="2"/>
    <x v="3"/>
    <x v="0"/>
    <x v="1"/>
  </r>
  <r>
    <n v="18737"/>
    <s v="C59AC7B4"/>
    <s v="2021-03-31 18:32:48"/>
    <s v="Travel"/>
    <s v="POS"/>
    <s v="PayPal_Cobrand_Card"/>
    <n v="3502"/>
    <n v="55267"/>
    <n v="25"/>
    <n v="1025.5"/>
    <n v="711"/>
    <n v="22"/>
    <n v="6"/>
    <x v="0"/>
    <x v="1"/>
    <x v="1"/>
  </r>
  <r>
    <n v="18760"/>
    <s v="A3E94D96"/>
    <s v="2021-04-03 07:29:38"/>
    <s v="Fashion"/>
    <s v="Mobile"/>
    <s v="PayPal_Pay_Later"/>
    <n v="247"/>
    <n v="42993"/>
    <n v="19"/>
    <n v="312.5"/>
    <n v="3851.25"/>
    <n v="89"/>
    <n v="2"/>
    <x v="2"/>
    <x v="1"/>
    <x v="1"/>
  </r>
  <r>
    <n v="19545"/>
    <s v="7AB94CA6"/>
    <s v="2021-03-25 19:14:13"/>
    <s v="Website-services"/>
    <s v="Web"/>
    <s v="Wallet"/>
    <n v="243"/>
    <n v="35057"/>
    <n v="18"/>
    <n v="1692.5"/>
    <n v="2984.75"/>
    <n v="66"/>
    <n v="1"/>
    <x v="0"/>
    <x v="0"/>
    <x v="0"/>
  </r>
  <r>
    <n v="22213"/>
    <s v="2D8BC992"/>
    <s v="2021-05-07 21:39:20"/>
    <s v="Website-services"/>
    <s v="Web"/>
    <s v="Wallet"/>
    <n v="455"/>
    <n v="61854"/>
    <n v="11"/>
    <n v="560.75"/>
    <n v="2325.25"/>
    <n v="57"/>
    <n v="0"/>
    <x v="0"/>
    <x v="1"/>
    <x v="1"/>
  </r>
  <r>
    <n v="20317"/>
    <s v="EEA2A94A"/>
    <s v="2021-03-05 12:59:57"/>
    <s v="Travel"/>
    <s v="Web"/>
    <s v="Debit_Card"/>
    <n v="1179"/>
    <n v="40105"/>
    <n v="12"/>
    <n v="544"/>
    <n v="2932.5"/>
    <n v="59"/>
    <n v="1"/>
    <x v="2"/>
    <x v="0"/>
    <x v="0"/>
  </r>
  <r>
    <n v="20280"/>
    <s v="108F6A5F"/>
    <s v="2021-04-04 16:34:00"/>
    <s v="Travel"/>
    <s v="Web"/>
    <s v="PayPal_Credit_Card"/>
    <n v="3289"/>
    <n v="77434"/>
    <n v="38"/>
    <n v="6947"/>
    <n v="899.5"/>
    <n v="20"/>
    <n v="5"/>
    <x v="1"/>
    <x v="0"/>
    <x v="1"/>
  </r>
  <r>
    <n v="17681"/>
    <s v="F8CCE344"/>
    <s v="2021-06-04 20:53:21"/>
    <s v="Travel"/>
    <s v="Web"/>
    <s v="Netbanking"/>
    <n v="2083"/>
    <n v="41506"/>
    <n v="3"/>
    <n v="1301.25"/>
    <n v="3530.25"/>
    <n v="48"/>
    <n v="3"/>
    <x v="0"/>
    <x v="1"/>
    <x v="1"/>
  </r>
  <r>
    <n v="17923"/>
    <s v="0E46F8E2"/>
    <s v="2021-04-05 02:53:10"/>
    <s v="Travel"/>
    <s v="POS"/>
    <s v="PayPal_Cobrand_Card"/>
    <n v="4000"/>
    <n v="55267"/>
    <n v="32"/>
    <n v="8236"/>
    <n v="599"/>
    <n v="9"/>
    <n v="6"/>
    <x v="1"/>
    <x v="0"/>
    <x v="0"/>
  </r>
  <r>
    <n v="22205"/>
    <s v="9447346D"/>
    <s v="2021-03-19 20:28:23"/>
    <s v="Electronics"/>
    <s v="Web"/>
    <s v="PayPal_Pay_Later"/>
    <n v="166"/>
    <n v="81647"/>
    <n v="12"/>
    <n v="191.75"/>
    <n v="4157"/>
    <n v="80"/>
    <n v="1"/>
    <x v="2"/>
    <x v="0"/>
    <x v="0"/>
  </r>
  <r>
    <n v="18315"/>
    <s v="31C6AAFA"/>
    <s v="2021-03-29 08:42:18"/>
    <s v="Website-services"/>
    <s v="Web"/>
    <s v="Wallet"/>
    <n v="571"/>
    <n v="46885"/>
    <n v="10"/>
    <n v="1306.5"/>
    <n v="2334"/>
    <n v="60"/>
    <n v="1"/>
    <x v="0"/>
    <x v="0"/>
    <x v="0"/>
  </r>
  <r>
    <n v="22045"/>
    <s v="FC095E19"/>
    <s v="2021-05-31 20:41:49"/>
    <s v="Fashion"/>
    <s v="Mobile"/>
    <s v="PayPal_Pay_Later"/>
    <n v="178"/>
    <n v="42257"/>
    <n v="9"/>
    <n v="58"/>
    <n v="5753.5"/>
    <n v="96"/>
    <n v="2"/>
    <x v="3"/>
    <x v="0"/>
    <x v="1"/>
  </r>
  <r>
    <n v="17356"/>
    <s v="BFCC8BEC"/>
    <s v="2021-05-25 15:37:36"/>
    <s v="Electronics"/>
    <s v="Mobile"/>
    <s v="PayPal_Pay_Later"/>
    <n v="870"/>
    <n v="65244"/>
    <n v="6"/>
    <n v="356"/>
    <n v="3402.75"/>
    <n v="94"/>
    <n v="1"/>
    <x v="0"/>
    <x v="0"/>
    <x v="1"/>
  </r>
  <r>
    <n v="18797"/>
    <s v="5032972C"/>
    <s v="2021-04-18 07:41:27"/>
    <s v="Website-services"/>
    <s v="Web"/>
    <s v="PayPal_Pay_Later"/>
    <n v="329"/>
    <n v="78076"/>
    <n v="17"/>
    <n v="60.25"/>
    <n v="5012.75"/>
    <n v="84"/>
    <n v="2"/>
    <x v="0"/>
    <x v="0"/>
    <x v="0"/>
  </r>
  <r>
    <n v="17966"/>
    <s v="72D2C08D"/>
    <s v="2021-05-30 15:03:58"/>
    <s v="Travel"/>
    <s v="Mobile"/>
    <s v="PayPal_Credit_Card"/>
    <n v="2230"/>
    <n v="86577"/>
    <n v="50"/>
    <n v="7128"/>
    <n v="471.25"/>
    <n v="22"/>
    <n v="3"/>
    <x v="0"/>
    <x v="0"/>
    <x v="0"/>
  </r>
  <r>
    <n v="21569"/>
    <s v="85A737C2"/>
    <s v="2021-04-16 05:43:50"/>
    <s v="Electronics"/>
    <s v="Mobile"/>
    <s v="PayPal_Credit_Card"/>
    <n v="1003"/>
    <n v="31666"/>
    <n v="58"/>
    <n v="1427.5"/>
    <n v="783.5"/>
    <n v="14"/>
    <n v="5"/>
    <x v="0"/>
    <x v="0"/>
    <x v="1"/>
  </r>
  <r>
    <n v="20809"/>
    <s v="B6FEF1F4"/>
    <s v="2021-03-03 01:28:10"/>
    <s v="Travel"/>
    <s v="Mobile"/>
    <s v="PayPal_Credit_Card"/>
    <n v="4109"/>
    <n v="30694"/>
    <n v="36"/>
    <n v="10076.5"/>
    <n v="481.5"/>
    <n v="13"/>
    <n v="6"/>
    <x v="1"/>
    <x v="0"/>
    <x v="1"/>
  </r>
  <r>
    <n v="21722"/>
    <s v="1B5A3A95"/>
    <s v="2021-04-07 20:01:57"/>
    <s v="Travel"/>
    <s v="POS"/>
    <s v="PayPal_Cobrand_Card"/>
    <n v="3370"/>
    <n v="69724"/>
    <n v="41"/>
    <n v="2811.5"/>
    <n v="455"/>
    <n v="15"/>
    <n v="8"/>
    <x v="0"/>
    <x v="0"/>
    <x v="1"/>
  </r>
  <r>
    <n v="20786"/>
    <s v="D1912090"/>
    <s v="2021-03-01 18:31:03"/>
    <s v="Travel"/>
    <s v="Web"/>
    <s v="Debit_Card"/>
    <n v="1658"/>
    <n v="14620"/>
    <n v="5"/>
    <n v="464.5"/>
    <n v="5958.25"/>
    <n v="68"/>
    <n v="2"/>
    <x v="0"/>
    <x v="1"/>
    <x v="0"/>
  </r>
  <r>
    <n v="18472"/>
    <s v="075D4DA7"/>
    <s v="2021-03-17 12:37:37"/>
    <s v="Website-services"/>
    <s v="Mobile"/>
    <s v="PayPal_Pay_Later"/>
    <n v="226"/>
    <n v="74680"/>
    <n v="12"/>
    <n v="53.75"/>
    <n v="3983"/>
    <n v="77"/>
    <n v="2"/>
    <x v="0"/>
    <x v="0"/>
    <x v="0"/>
  </r>
  <r>
    <n v="20724"/>
    <s v="4DB9C2E1"/>
    <s v="2021-05-08 12:05:50"/>
    <s v="Fashion"/>
    <s v="Mobile"/>
    <s v="PayPal_Pay_Later"/>
    <n v="88"/>
    <n v="69830"/>
    <n v="10"/>
    <n v="392"/>
    <n v="4466"/>
    <n v="99"/>
    <n v="1"/>
    <x v="3"/>
    <x v="0"/>
    <x v="1"/>
  </r>
  <r>
    <n v="21267"/>
    <s v="D97A4EB2"/>
    <s v="2021-03-29 07:00:30"/>
    <s v="Website-services"/>
    <s v="Web"/>
    <s v="Wallet"/>
    <n v="281"/>
    <n v="44866"/>
    <n v="6"/>
    <n v="1786.75"/>
    <n v="2673.75"/>
    <n v="61"/>
    <n v="0"/>
    <x v="2"/>
    <x v="1"/>
    <x v="1"/>
  </r>
  <r>
    <n v="17841"/>
    <s v="7106F84E"/>
    <s v="2021-03-21 12:13:35"/>
    <s v="Website-services"/>
    <s v="Web"/>
    <s v="Wallet"/>
    <n v="347"/>
    <n v="87290"/>
    <n v="9"/>
    <n v="947.25"/>
    <n v="2475.75"/>
    <n v="51"/>
    <n v="1"/>
    <x v="0"/>
    <x v="1"/>
    <x v="0"/>
  </r>
  <r>
    <n v="19222"/>
    <s v="7A7344B0"/>
    <s v="2021-05-13 02:50:06"/>
    <s v="Website-services"/>
    <s v="Mobile"/>
    <s v="Debit_Card"/>
    <n v="718"/>
    <n v="38262"/>
    <n v="11"/>
    <n v="597.75"/>
    <n v="3165.25"/>
    <n v="77"/>
    <n v="3"/>
    <x v="2"/>
    <x v="1"/>
    <x v="1"/>
  </r>
  <r>
    <n v="21480"/>
    <s v="CE88F5CE"/>
    <s v="2021-04-20 15:02:29"/>
    <s v="Fashion"/>
    <s v="Mobile"/>
    <s v="PayPal_Pay_Later"/>
    <n v="133"/>
    <n v="58876"/>
    <n v="14"/>
    <n v="330.75"/>
    <n v="5188.25"/>
    <n v="85"/>
    <n v="2"/>
    <x v="2"/>
    <x v="1"/>
    <x v="1"/>
  </r>
  <r>
    <n v="19459"/>
    <s v="A4D76EE6"/>
    <s v="2021-03-14 14:28:15"/>
    <s v="Pantry"/>
    <s v="Web"/>
    <s v="Netbanking"/>
    <n v="303"/>
    <n v="45165"/>
    <n v="1"/>
    <n v="646"/>
    <n v="2529.5"/>
    <n v="49"/>
    <n v="2"/>
    <x v="0"/>
    <x v="0"/>
    <x v="0"/>
  </r>
  <r>
    <n v="19902"/>
    <s v="127B0CB2"/>
    <s v="2021-03-28 16:10:14"/>
    <s v="Electronics"/>
    <s v="Mobile"/>
    <s v="PayPal_Pay_Later"/>
    <n v="120"/>
    <n v="58166"/>
    <n v="4"/>
    <n v="58.25"/>
    <n v="6225.25"/>
    <n v="100"/>
    <n v="1"/>
    <x v="0"/>
    <x v="0"/>
    <x v="0"/>
  </r>
  <r>
    <n v="18946"/>
    <s v="F81EE2A8"/>
    <s v="2021-04-27 05:04:46"/>
    <s v="Website-services"/>
    <s v="Mobile"/>
    <s v="PayPal_Pay_Later"/>
    <n v="606"/>
    <n v="57145"/>
    <n v="6"/>
    <n v="337.5"/>
    <n v="5853.25"/>
    <n v="75"/>
    <n v="1"/>
    <x v="2"/>
    <x v="1"/>
    <x v="1"/>
  </r>
  <r>
    <n v="19795"/>
    <s v="24C978C6"/>
    <s v="2021-04-16 08:45:55"/>
    <s v="Travel"/>
    <s v="POS"/>
    <s v="PayPal_Cobrand_Card"/>
    <n v="1168"/>
    <n v="23642"/>
    <n v="20"/>
    <n v="4376.25"/>
    <n v="678.25"/>
    <n v="8"/>
    <n v="6"/>
    <x v="2"/>
    <x v="0"/>
    <x v="1"/>
  </r>
  <r>
    <n v="17919"/>
    <s v="F9E4C5FD"/>
    <s v="2021-03-24 06:09:23"/>
    <s v="Pantry"/>
    <s v="Mobile"/>
    <s v="PayPal_Pay_Later"/>
    <n v="369"/>
    <n v="66983"/>
    <n v="4"/>
    <n v="138.75"/>
    <n v="7337.5"/>
    <n v="88"/>
    <n v="1"/>
    <x v="0"/>
    <x v="0"/>
    <x v="0"/>
  </r>
  <r>
    <n v="20860"/>
    <s v="CD1E6014"/>
    <s v="2021-05-01 01:35:45"/>
    <s v="Electronics"/>
    <s v="POS"/>
    <s v="PayPal_Cobrand_Card"/>
    <n v="1002"/>
    <n v="57350"/>
    <n v="22"/>
    <n v="5007.5"/>
    <n v="553.5"/>
    <n v="17"/>
    <n v="5"/>
    <x v="0"/>
    <x v="0"/>
    <x v="0"/>
  </r>
  <r>
    <n v="18146"/>
    <s v="F1FBC588"/>
    <s v="2021-04-24 13:51:38"/>
    <s v="Electronics"/>
    <s v="Mobile"/>
    <s v="PayPal_Pay_Later"/>
    <n v="328"/>
    <n v="45048"/>
    <n v="13"/>
    <n v="75.5"/>
    <n v="3024.75"/>
    <n v="77"/>
    <n v="2"/>
    <x v="3"/>
    <x v="2"/>
    <x v="0"/>
  </r>
  <r>
    <n v="21857"/>
    <s v="860517C6"/>
    <s v="2021-05-03 23:13:41"/>
    <s v="Fashion"/>
    <s v="Mobile"/>
    <s v="PayPal_Pay_Later"/>
    <n v="94"/>
    <n v="34196"/>
    <n v="19"/>
    <n v="431.75"/>
    <n v="3468"/>
    <n v="81"/>
    <n v="2"/>
    <x v="3"/>
    <x v="1"/>
    <x v="1"/>
  </r>
  <r>
    <n v="20073"/>
    <s v="FE451D44"/>
    <s v="2021-04-29 23:49:29"/>
    <s v="Others"/>
    <s v="Web"/>
    <s v="Debit_Card"/>
    <n v="890"/>
    <n v="70022"/>
    <n v="17"/>
    <n v="525"/>
    <n v="3558.25"/>
    <n v="64"/>
    <n v="2"/>
    <x v="2"/>
    <x v="0"/>
    <x v="1"/>
  </r>
  <r>
    <n v="22279"/>
    <s v="E6BC70A9"/>
    <s v="2021-06-05 14:42:36"/>
    <s v="Website-services"/>
    <s v="Web"/>
    <s v="Netbanking"/>
    <n v="705"/>
    <n v="59922"/>
    <n v="14"/>
    <n v="1457.75"/>
    <n v="4786.25"/>
    <n v="44"/>
    <n v="1"/>
    <x v="0"/>
    <x v="0"/>
    <x v="0"/>
  </r>
  <r>
    <n v="19375"/>
    <s v="52EE41C0"/>
    <s v="2021-03-14 00:50:17"/>
    <s v="Fashion"/>
    <s v="Mobile"/>
    <s v="PayPal_Pay_Later"/>
    <n v="122"/>
    <n v="84728"/>
    <n v="9"/>
    <n v="361.75"/>
    <n v="3021.5"/>
    <n v="91"/>
    <n v="2"/>
    <x v="0"/>
    <x v="0"/>
    <x v="0"/>
  </r>
  <r>
    <n v="21860"/>
    <s v="0E49429F"/>
    <s v="2021-03-07 03:22:52"/>
    <s v="Travel"/>
    <s v="POS"/>
    <s v="PayPal_Cobrand_Card"/>
    <n v="2844"/>
    <n v="49455"/>
    <n v="22"/>
    <n v="7995.75"/>
    <n v="782.5"/>
    <n v="7"/>
    <n v="6"/>
    <x v="3"/>
    <x v="0"/>
    <x v="1"/>
  </r>
  <r>
    <n v="18929"/>
    <s v="EE727198"/>
    <s v="2021-04-15 00:11:22"/>
    <s v="Travel"/>
    <s v="POS"/>
    <s v="PayPal_Cobrand_Card"/>
    <n v="3305"/>
    <n v="25395"/>
    <n v="26"/>
    <n v="8223"/>
    <n v="696.25"/>
    <n v="22"/>
    <n v="5"/>
    <x v="1"/>
    <x v="1"/>
    <x v="1"/>
  </r>
  <r>
    <n v="21426"/>
    <s v="3EEF1C86"/>
    <s v="2021-03-06 08:19:55"/>
    <s v="Website-services"/>
    <s v="Web"/>
    <s v="Debit_Card"/>
    <n v="866"/>
    <n v="82184"/>
    <n v="3"/>
    <n v="559.25"/>
    <n v="4407.5"/>
    <n v="57"/>
    <n v="1"/>
    <x v="2"/>
    <x v="0"/>
    <x v="1"/>
  </r>
  <r>
    <n v="18948"/>
    <s v="E5F8BD44"/>
    <s v="2021-04-04 00:23:09"/>
    <s v="Travel"/>
    <s v="Web"/>
    <s v="PayPal_Credit_Card"/>
    <n v="4407"/>
    <n v="49946"/>
    <n v="36"/>
    <n v="3777"/>
    <n v="663.75"/>
    <n v="13"/>
    <n v="6"/>
    <x v="0"/>
    <x v="0"/>
    <x v="1"/>
  </r>
  <r>
    <n v="21185"/>
    <s v="7E25D818"/>
    <s v="2021-04-10 01:49:50"/>
    <s v="Pantry"/>
    <s v="Web"/>
    <s v="Wallet"/>
    <n v="283"/>
    <n v="27040"/>
    <n v="7"/>
    <n v="1495.75"/>
    <n v="2786.75"/>
    <n v="58"/>
    <n v="1"/>
    <x v="1"/>
    <x v="1"/>
    <x v="1"/>
  </r>
  <r>
    <n v="21314"/>
    <s v="EEA671C1"/>
    <s v="2021-03-25 19:09:13"/>
    <s v="Travel"/>
    <s v="Web"/>
    <s v="Debit_Card"/>
    <n v="2564"/>
    <n v="27972"/>
    <n v="14"/>
    <n v="312"/>
    <n v="5250"/>
    <n v="73"/>
    <n v="3"/>
    <x v="1"/>
    <x v="1"/>
    <x v="1"/>
  </r>
  <r>
    <n v="21046"/>
    <s v="BE32DBCC"/>
    <s v="2021-05-06 04:00:45"/>
    <s v="Electronics"/>
    <s v="Web"/>
    <s v="Wallet"/>
    <n v="283"/>
    <n v="42993"/>
    <n v="10"/>
    <n v="1078"/>
    <n v="2715"/>
    <n v="50"/>
    <n v="1"/>
    <x v="2"/>
    <x v="0"/>
    <x v="0"/>
  </r>
  <r>
    <n v="19501"/>
    <s v="08BAAAA0"/>
    <s v="2021-05-28 21:46:40"/>
    <s v="Fashion"/>
    <s v="Mobile"/>
    <s v="PayPal_Pay_Later"/>
    <n v="161"/>
    <n v="31822"/>
    <n v="20"/>
    <n v="169.25"/>
    <n v="3629.5"/>
    <n v="93"/>
    <n v="2"/>
    <x v="2"/>
    <x v="0"/>
    <x v="1"/>
  </r>
  <r>
    <n v="20425"/>
    <s v="BC0B33DB"/>
    <s v="2021-05-24 08:10:27"/>
    <s v="Travel"/>
    <s v="Web"/>
    <s v="Debit_Card"/>
    <n v="1217"/>
    <n v="79016"/>
    <n v="3"/>
    <n v="335"/>
    <n v="2827"/>
    <n v="77"/>
    <n v="1"/>
    <x v="0"/>
    <x v="0"/>
    <x v="0"/>
  </r>
  <r>
    <n v="17910"/>
    <s v="4745936E"/>
    <s v="2021-05-03 22:01:07"/>
    <s v="Travel"/>
    <s v="Web"/>
    <s v="Debit_Card"/>
    <n v="1275"/>
    <n v="81745"/>
    <n v="22"/>
    <n v="291.5"/>
    <n v="2646"/>
    <n v="78"/>
    <n v="2"/>
    <x v="0"/>
    <x v="0"/>
    <x v="0"/>
  </r>
  <r>
    <n v="18121"/>
    <s v="B2851B98"/>
    <s v="2021-05-01 15:50:05"/>
    <s v="Pantry"/>
    <s v="Mobile"/>
    <s v="PayPal_Pay_Later"/>
    <n v="113"/>
    <n v="79883"/>
    <n v="20"/>
    <n v="163.75"/>
    <n v="7131.25"/>
    <n v="81"/>
    <n v="1"/>
    <x v="2"/>
    <x v="0"/>
    <x v="1"/>
  </r>
  <r>
    <n v="21061"/>
    <s v="31AF6599"/>
    <s v="2021-03-22 00:24:15"/>
    <s v="Fashion"/>
    <s v="Web"/>
    <s v="Wallet"/>
    <n v="207"/>
    <n v="69399"/>
    <n v="11"/>
    <n v="1213.25"/>
    <n v="2838.75"/>
    <n v="57"/>
    <n v="0"/>
    <x v="0"/>
    <x v="0"/>
    <x v="0"/>
  </r>
  <r>
    <n v="21109"/>
    <s v="0F33CEEB"/>
    <s v="2021-05-19 05:21:14"/>
    <s v="Travel"/>
    <s v="Mobile"/>
    <s v="PayPal_Credit_Card"/>
    <n v="3590"/>
    <n v="62066"/>
    <n v="47"/>
    <n v="1845"/>
    <n v="299.25"/>
    <n v="15"/>
    <n v="4"/>
    <x v="1"/>
    <x v="1"/>
    <x v="1"/>
  </r>
  <r>
    <n v="21232"/>
    <s v="5D3508DF"/>
    <s v="2021-03-02 12:35:05"/>
    <s v="Electronics"/>
    <s v="Web"/>
    <s v="Netbanking"/>
    <n v="562"/>
    <n v="25934"/>
    <n v="13"/>
    <n v="552"/>
    <n v="4263"/>
    <n v="42"/>
    <n v="1"/>
    <x v="2"/>
    <x v="0"/>
    <x v="1"/>
  </r>
  <r>
    <n v="19963"/>
    <s v="1253DBAD"/>
    <s v="2021-05-15 23:47:45"/>
    <s v="Fashion"/>
    <s v="Mobile"/>
    <s v="PayPal_Pay_Later"/>
    <n v="122"/>
    <n v="17383"/>
    <n v="20"/>
    <n v="174"/>
    <n v="7034.25"/>
    <n v="80"/>
    <n v="2"/>
    <x v="3"/>
    <x v="2"/>
    <x v="0"/>
  </r>
  <r>
    <n v="20690"/>
    <s v="0A5A8FF5"/>
    <s v="2021-03-08 23:10:45"/>
    <s v="Fashion"/>
    <s v="Web"/>
    <s v="PayPal_Pay_Later"/>
    <n v="114"/>
    <n v="58875"/>
    <n v="7"/>
    <n v="76.75"/>
    <n v="4283.75"/>
    <n v="81"/>
    <n v="1"/>
    <x v="0"/>
    <x v="0"/>
    <x v="1"/>
  </r>
  <r>
    <n v="21773"/>
    <s v="CFA6EC2A"/>
    <s v="2021-05-21 09:58:31"/>
    <s v="Travel"/>
    <s v="Web"/>
    <s v="Debit_Card"/>
    <n v="3625"/>
    <n v="72187"/>
    <n v="15"/>
    <n v="300.75"/>
    <n v="3518.25"/>
    <n v="74"/>
    <n v="1"/>
    <x v="0"/>
    <x v="0"/>
    <x v="1"/>
  </r>
  <r>
    <n v="20692"/>
    <s v="F7365C05"/>
    <s v="2021-05-20 14:36:54"/>
    <s v="Fashion"/>
    <s v="Web"/>
    <s v="PayPal_Pay_Later"/>
    <n v="156"/>
    <n v="70550"/>
    <n v="5"/>
    <n v="369.75"/>
    <n v="3867"/>
    <n v="91"/>
    <n v="2"/>
    <x v="0"/>
    <x v="1"/>
    <x v="1"/>
  </r>
  <r>
    <n v="17475"/>
    <s v="CB38FEBB"/>
    <s v="2021-05-28 16:26:41"/>
    <s v="Website-services"/>
    <s v="Web"/>
    <s v="Wallet"/>
    <n v="316"/>
    <n v="82184"/>
    <n v="12"/>
    <n v="1504.5"/>
    <n v="2870.75"/>
    <n v="51"/>
    <n v="0"/>
    <x v="0"/>
    <x v="0"/>
    <x v="0"/>
  </r>
  <r>
    <n v="21297"/>
    <s v="A7290603"/>
    <s v="2021-05-17 09:17:04"/>
    <s v="Electronics"/>
    <s v="Web"/>
    <s v="Wallet"/>
    <n v="926"/>
    <n v="64825"/>
    <n v="18"/>
    <n v="202.25"/>
    <n v="2274.25"/>
    <n v="65"/>
    <n v="1"/>
    <x v="2"/>
    <x v="0"/>
    <x v="1"/>
  </r>
  <r>
    <n v="18553"/>
    <s v="0F6647D2"/>
    <s v="2021-05-18 22:35:21"/>
    <s v="Travel"/>
    <s v="Mobile"/>
    <s v="PayPal_Credit_Card"/>
    <n v="4224"/>
    <n v="87513"/>
    <n v="52"/>
    <n v="4779.25"/>
    <n v="632.25"/>
    <n v="11"/>
    <n v="5"/>
    <x v="0"/>
    <x v="1"/>
    <x v="1"/>
  </r>
  <r>
    <n v="18385"/>
    <s v="B248F331"/>
    <s v="2021-03-26 10:34:01"/>
    <s v="Travel"/>
    <s v="Web"/>
    <s v="PayPal_Credit_Card"/>
    <n v="4047"/>
    <n v="89773"/>
    <n v="42"/>
    <n v="6227"/>
    <n v="294.75"/>
    <n v="21"/>
    <n v="3"/>
    <x v="0"/>
    <x v="0"/>
    <x v="1"/>
  </r>
  <r>
    <n v="18957"/>
    <s v="701A133D"/>
    <s v="2021-03-30 19:36:23"/>
    <s v="Fashion"/>
    <s v="Web"/>
    <s v="Wallet"/>
    <n v="243"/>
    <n v="37121"/>
    <n v="11"/>
    <n v="594.5"/>
    <n v="2720.75"/>
    <n v="55"/>
    <n v="0"/>
    <x v="3"/>
    <x v="0"/>
    <x v="0"/>
  </r>
  <r>
    <n v="18876"/>
    <s v="056C2571"/>
    <s v="2021-04-24 04:13:15"/>
    <s v="Fashion"/>
    <s v="Web"/>
    <s v="PayPal_Pay_Later"/>
    <n v="150"/>
    <n v="25395"/>
    <n v="13"/>
    <n v="107.5"/>
    <n v="6557.25"/>
    <n v="87"/>
    <n v="1"/>
    <x v="3"/>
    <x v="1"/>
    <x v="1"/>
  </r>
  <r>
    <n v="21676"/>
    <s v="75223A10"/>
    <s v="2021-05-17 01:05:07"/>
    <s v="Fashion"/>
    <s v="Mobile"/>
    <s v="PayPal_Pay_Later"/>
    <n v="64"/>
    <n v="15945"/>
    <n v="2"/>
    <n v="281"/>
    <n v="3402.5"/>
    <n v="88"/>
    <n v="2"/>
    <x v="2"/>
    <x v="0"/>
    <x v="1"/>
  </r>
  <r>
    <n v="19488"/>
    <s v="B4A3DDF0"/>
    <s v="2021-04-25 21:10:19"/>
    <s v="Travel"/>
    <s v="POS"/>
    <s v="PayPal_Cobrand_Card"/>
    <n v="3955"/>
    <n v="40234"/>
    <n v="41"/>
    <n v="2630.25"/>
    <n v="638.75"/>
    <n v="23"/>
    <n v="4"/>
    <x v="1"/>
    <x v="0"/>
    <x v="0"/>
  </r>
  <r>
    <n v="19129"/>
    <s v="48519B53"/>
    <s v="2021-06-02 13:11:43"/>
    <s v="Website-services"/>
    <s v="Mobile"/>
    <s v="PayPal_Pay_Later"/>
    <n v="326"/>
    <n v="73600"/>
    <n v="4"/>
    <n v="197.75"/>
    <n v="4757"/>
    <n v="95"/>
    <n v="1"/>
    <x v="3"/>
    <x v="0"/>
    <x v="1"/>
  </r>
  <r>
    <n v="21896"/>
    <s v="156E2661"/>
    <s v="2021-05-13 09:42:24"/>
    <s v="Electronics"/>
    <s v="Mobile"/>
    <s v="PayPal_Pay_Later"/>
    <n v="359"/>
    <n v="68175"/>
    <n v="5"/>
    <n v="292"/>
    <n v="5781.5"/>
    <n v="81"/>
    <n v="2"/>
    <x v="2"/>
    <x v="1"/>
    <x v="1"/>
  </r>
  <r>
    <n v="19961"/>
    <s v="28D3EAC6"/>
    <s v="2021-04-28 23:30:26"/>
    <s v="Fashion"/>
    <s v="Web"/>
    <s v="Netbanking"/>
    <n v="241"/>
    <n v="55763"/>
    <n v="2"/>
    <n v="471.25"/>
    <n v="2670.25"/>
    <n v="43"/>
    <n v="3"/>
    <x v="0"/>
    <x v="0"/>
    <x v="1"/>
  </r>
  <r>
    <n v="21765"/>
    <s v="27B42010"/>
    <s v="2021-03-25 10:21:44"/>
    <s v="Website-services"/>
    <s v="Web"/>
    <s v="Netbanking"/>
    <n v="912"/>
    <n v="37200"/>
    <n v="6"/>
    <n v="950"/>
    <n v="3937"/>
    <n v="45"/>
    <n v="1"/>
    <x v="0"/>
    <x v="0"/>
    <x v="0"/>
  </r>
  <r>
    <n v="21084"/>
    <s v="9FBDC567"/>
    <s v="2021-06-09 23:46:12"/>
    <s v="Website-services"/>
    <s v="Web"/>
    <s v="Wallet"/>
    <n v="553"/>
    <n v="52789"/>
    <n v="17"/>
    <n v="278"/>
    <n v="2423.75"/>
    <n v="58"/>
    <n v="0"/>
    <x v="1"/>
    <x v="0"/>
    <x v="0"/>
  </r>
  <r>
    <n v="20093"/>
    <s v="F72EEB27"/>
    <s v="2021-05-01 03:38:04"/>
    <s v="Travel"/>
    <s v="Web"/>
    <s v="PayPal_Credit_Card"/>
    <n v="1717"/>
    <n v="77635"/>
    <n v="34"/>
    <n v="7092.75"/>
    <n v="889.25"/>
    <n v="11"/>
    <n v="4"/>
    <x v="1"/>
    <x v="0"/>
    <x v="1"/>
  </r>
  <r>
    <n v="19409"/>
    <s v="7988F41B"/>
    <s v="2021-04-13 21:09:20"/>
    <s v="Travel"/>
    <s v="Web"/>
    <s v="PayPal_Credit_Card"/>
    <n v="4566"/>
    <n v="81126"/>
    <n v="47"/>
    <n v="5453.75"/>
    <n v="890.25"/>
    <n v="14"/>
    <n v="5"/>
    <x v="0"/>
    <x v="0"/>
    <x v="0"/>
  </r>
  <r>
    <n v="22101"/>
    <s v="059F2037"/>
    <s v="2021-03-04 05:10:57"/>
    <s v="Fashion"/>
    <s v="Mobile"/>
    <s v="PayPal_Pay_Later"/>
    <n v="54"/>
    <n v="40392"/>
    <n v="9"/>
    <n v="116"/>
    <n v="6646.5"/>
    <n v="84"/>
    <n v="1"/>
    <x v="0"/>
    <x v="0"/>
    <x v="1"/>
  </r>
  <r>
    <n v="18129"/>
    <s v="116107F0"/>
    <s v="2021-03-24 17:16:24"/>
    <s v="Electronics"/>
    <s v="Web"/>
    <s v="PayPal_Pay_Later"/>
    <n v="463"/>
    <n v="45131"/>
    <n v="17"/>
    <n v="111.5"/>
    <n v="5382.5"/>
    <n v="99"/>
    <n v="2"/>
    <x v="3"/>
    <x v="1"/>
    <x v="0"/>
  </r>
  <r>
    <n v="17464"/>
    <s v="2C67095E"/>
    <s v="2021-05-23 12:00:09"/>
    <s v="Fashion"/>
    <s v="Web"/>
    <s v="PayPal_Pay_Later"/>
    <n v="219"/>
    <n v="15761"/>
    <n v="2"/>
    <n v="89.25"/>
    <n v="4870"/>
    <n v="81"/>
    <n v="2"/>
    <x v="0"/>
    <x v="0"/>
    <x v="0"/>
  </r>
  <r>
    <n v="20890"/>
    <s v="D2256516"/>
    <s v="2021-05-22 09:22:10"/>
    <s v="Fashion"/>
    <s v="Mobile"/>
    <s v="PayPal_Pay_Later"/>
    <n v="184"/>
    <n v="74182"/>
    <n v="14"/>
    <n v="401"/>
    <n v="3516.25"/>
    <n v="87"/>
    <n v="2"/>
    <x v="3"/>
    <x v="0"/>
    <x v="0"/>
  </r>
  <r>
    <n v="21024"/>
    <s v="6566700C"/>
    <s v="2021-06-06 02:01:09"/>
    <s v="Website-services"/>
    <s v="Web"/>
    <s v="Debit_Card"/>
    <n v="634"/>
    <n v="15359"/>
    <n v="22"/>
    <n v="565.75"/>
    <n v="5528.25"/>
    <n v="51"/>
    <n v="2"/>
    <x v="0"/>
    <x v="0"/>
    <x v="1"/>
  </r>
  <r>
    <n v="18229"/>
    <s v="1DECE7A5"/>
    <s v="2021-03-07 08:12:05"/>
    <s v="Fashion"/>
    <s v="Web"/>
    <s v="PayPal_Pay_Later"/>
    <n v="71"/>
    <n v="15301"/>
    <n v="19"/>
    <n v="166"/>
    <n v="5540"/>
    <n v="82"/>
    <n v="2"/>
    <x v="0"/>
    <x v="1"/>
    <x v="1"/>
  </r>
  <r>
    <n v="21317"/>
    <s v="B72E3A65"/>
    <s v="2021-05-28 22:10:02"/>
    <s v="Fashion"/>
    <s v="Mobile"/>
    <s v="PayPal_Pay_Later"/>
    <n v="196"/>
    <n v="10148"/>
    <n v="20"/>
    <n v="72.75"/>
    <n v="4896.75"/>
    <n v="77"/>
    <n v="2"/>
    <x v="2"/>
    <x v="0"/>
    <x v="1"/>
  </r>
  <r>
    <n v="18477"/>
    <s v="F734914B"/>
    <s v="2021-05-15 10:27:14"/>
    <s v="Electronics"/>
    <s v="Web"/>
    <s v="Debit_Card"/>
    <n v="571"/>
    <n v="66688"/>
    <n v="10"/>
    <n v="485"/>
    <n v="3096.75"/>
    <n v="62"/>
    <n v="2"/>
    <x v="0"/>
    <x v="1"/>
    <x v="0"/>
  </r>
  <r>
    <n v="18476"/>
    <s v="C2BCB73E"/>
    <s v="2021-05-27 13:01:41"/>
    <s v="Others"/>
    <s v="Web"/>
    <s v="PayPal_Credit_Card"/>
    <n v="3018"/>
    <n v="15755"/>
    <n v="55"/>
    <n v="10325.75"/>
    <n v="535.5"/>
    <n v="11"/>
    <n v="4"/>
    <x v="0"/>
    <x v="0"/>
    <x v="0"/>
  </r>
  <r>
    <n v="19118"/>
    <s v="AB1E3025"/>
    <s v="2021-06-06 03:25:45"/>
    <s v="Electronics"/>
    <s v="Mobile"/>
    <s v="PayPal_Pay_Later"/>
    <n v="546"/>
    <n v="13328"/>
    <n v="19"/>
    <n v="249.75"/>
    <n v="6702.75"/>
    <n v="92"/>
    <n v="1"/>
    <x v="0"/>
    <x v="1"/>
    <x v="1"/>
  </r>
  <r>
    <n v="19565"/>
    <s v="C4A86C15"/>
    <s v="2021-05-17 08:03:31"/>
    <s v="Electronics"/>
    <s v="Web"/>
    <s v="Wallet"/>
    <n v="944"/>
    <n v="56865"/>
    <n v="6"/>
    <n v="1843.25"/>
    <n v="2733.75"/>
    <n v="57"/>
    <n v="0"/>
    <x v="0"/>
    <x v="0"/>
    <x v="1"/>
  </r>
  <r>
    <n v="19449"/>
    <s v="830E881D"/>
    <s v="2021-03-12 17:55:20"/>
    <s v="Travel"/>
    <s v="Web"/>
    <s v="PayPal_Credit_Card"/>
    <n v="4972"/>
    <n v="62829"/>
    <n v="54"/>
    <n v="5867.75"/>
    <n v="575.25"/>
    <n v="21"/>
    <n v="6"/>
    <x v="0"/>
    <x v="1"/>
    <x v="0"/>
  </r>
  <r>
    <n v="20743"/>
    <s v="687A557C"/>
    <s v="2021-06-10 03:36:19"/>
    <s v="Website-services"/>
    <s v="Web"/>
    <s v="Netbanking"/>
    <n v="221"/>
    <n v="52162"/>
    <n v="10"/>
    <n v="1212"/>
    <n v="3927.75"/>
    <n v="54"/>
    <n v="3"/>
    <x v="2"/>
    <x v="1"/>
    <x v="1"/>
  </r>
  <r>
    <n v="18716"/>
    <s v="A7435CBF"/>
    <s v="2021-04-23 13:08:11"/>
    <s v="Electronics"/>
    <s v="Web"/>
    <s v="Netbanking"/>
    <n v="1176"/>
    <n v="20594"/>
    <n v="8"/>
    <n v="1233.75"/>
    <n v="3402"/>
    <n v="43"/>
    <n v="2"/>
    <x v="0"/>
    <x v="0"/>
    <x v="1"/>
  </r>
  <r>
    <n v="21019"/>
    <s v="93230358"/>
    <s v="2021-06-05 14:18:04"/>
    <s v="Travel"/>
    <s v="POS"/>
    <s v="PayPal_Cobrand_Card"/>
    <n v="1913"/>
    <n v="83061"/>
    <n v="35"/>
    <n v="6907.5"/>
    <n v="541.5"/>
    <n v="19"/>
    <n v="4"/>
    <x v="0"/>
    <x v="0"/>
    <x v="0"/>
  </r>
  <r>
    <n v="18356"/>
    <s v="25745BC9"/>
    <s v="2021-03-04 01:49:47"/>
    <s v="Travel"/>
    <s v="Mobile"/>
    <s v="Debit_Card"/>
    <n v="952"/>
    <n v="16893"/>
    <n v="9"/>
    <n v="255.25"/>
    <n v="5589"/>
    <n v="64"/>
    <n v="1"/>
    <x v="0"/>
    <x v="0"/>
    <x v="0"/>
  </r>
  <r>
    <n v="21946"/>
    <s v="E39B07CC"/>
    <s v="2021-06-04 07:06:55"/>
    <s v="Travel"/>
    <s v="Mobile"/>
    <s v="PayPal_Cobrand_Card"/>
    <n v="1103"/>
    <n v="39913"/>
    <n v="21"/>
    <n v="630.25"/>
    <n v="717"/>
    <n v="11"/>
    <n v="7"/>
    <x v="1"/>
    <x v="1"/>
    <x v="1"/>
  </r>
  <r>
    <n v="20738"/>
    <s v="F6C98989"/>
    <s v="2021-06-09 14:45:04"/>
    <s v="Pantry"/>
    <s v="Web"/>
    <s v="PayPal_Pay_Later"/>
    <n v="125"/>
    <n v="15955"/>
    <n v="4"/>
    <n v="312.5"/>
    <n v="4624.25"/>
    <n v="89"/>
    <n v="2"/>
    <x v="3"/>
    <x v="0"/>
    <x v="1"/>
  </r>
  <r>
    <n v="18341"/>
    <s v="0957A603"/>
    <s v="2021-04-11 13:16:36"/>
    <s v="Fashion"/>
    <s v="Mobile"/>
    <s v="PayPal_Pay_Later"/>
    <n v="171"/>
    <n v="53075"/>
    <n v="11"/>
    <n v="292.75"/>
    <n v="3195.75"/>
    <n v="97"/>
    <n v="1"/>
    <x v="2"/>
    <x v="0"/>
    <x v="1"/>
  </r>
  <r>
    <n v="17736"/>
    <s v="36AF4DE0"/>
    <s v="2021-04-26 20:55:19"/>
    <s v="Website-services"/>
    <s v="Web"/>
    <s v="Wallet"/>
    <n v="510"/>
    <n v="58876"/>
    <n v="17"/>
    <n v="1033.5"/>
    <n v="2623.5"/>
    <n v="64"/>
    <n v="0"/>
    <x v="3"/>
    <x v="0"/>
    <x v="0"/>
  </r>
  <r>
    <n v="19068"/>
    <s v="9CB49729"/>
    <s v="2021-03-28 19:32:13"/>
    <s v="Travel"/>
    <s v="Web"/>
    <s v="Debit_Card"/>
    <n v="2500"/>
    <n v="89740"/>
    <n v="24"/>
    <n v="454.25"/>
    <n v="5011"/>
    <n v="85"/>
    <n v="1"/>
    <x v="2"/>
    <x v="0"/>
    <x v="1"/>
  </r>
  <r>
    <n v="17667"/>
    <s v="577FB901"/>
    <s v="2021-03-04 21:14:16"/>
    <s v="Electronics"/>
    <s v="Mobile"/>
    <s v="PayPal_Credit_Card"/>
    <n v="1067"/>
    <n v="38959"/>
    <n v="36"/>
    <n v="3842.5"/>
    <n v="326"/>
    <n v="18"/>
    <n v="4"/>
    <x v="1"/>
    <x v="1"/>
    <x v="1"/>
  </r>
  <r>
    <n v="20940"/>
    <s v="61D784BA"/>
    <s v="2021-04-07 10:11:35"/>
    <s v="Travel"/>
    <s v="POS"/>
    <s v="PayPal_Cobrand_Card"/>
    <n v="3004"/>
    <n v="79877"/>
    <n v="22"/>
    <n v="6404.5"/>
    <n v="541.75"/>
    <n v="9"/>
    <n v="7"/>
    <x v="1"/>
    <x v="0"/>
    <x v="1"/>
  </r>
  <r>
    <n v="21556"/>
    <s v="1E64FA6D"/>
    <s v="2021-05-09 11:26:37"/>
    <s v="Electronics"/>
    <s v="Web"/>
    <s v="Debit_Card"/>
    <n v="558"/>
    <n v="82467"/>
    <n v="9"/>
    <n v="291.5"/>
    <n v="5166.75"/>
    <n v="64"/>
    <n v="3"/>
    <x v="1"/>
    <x v="0"/>
    <x v="0"/>
  </r>
  <r>
    <n v="17748"/>
    <s v="0C3BB687"/>
    <s v="2021-06-03 12:57:26"/>
    <s v="Travel"/>
    <s v="Web"/>
    <s v="PayPal_Credit_Card"/>
    <n v="4803"/>
    <n v="23034"/>
    <n v="50"/>
    <n v="8111.75"/>
    <n v="402"/>
    <n v="12"/>
    <n v="3"/>
    <x v="0"/>
    <x v="1"/>
    <x v="1"/>
  </r>
  <r>
    <n v="19968"/>
    <s v="9DDC3904"/>
    <s v="2021-05-20 04:33:59"/>
    <s v="Electronics"/>
    <s v="Web"/>
    <s v="Netbanking"/>
    <n v="867"/>
    <n v="51866"/>
    <n v="10"/>
    <n v="1349.75"/>
    <n v="2792.5"/>
    <n v="42"/>
    <n v="3"/>
    <x v="0"/>
    <x v="1"/>
    <x v="1"/>
  </r>
  <r>
    <n v="18090"/>
    <s v="373440B9"/>
    <s v="2021-03-02 06:00:02"/>
    <s v="Fashion"/>
    <s v="Web"/>
    <s v="Netbanking"/>
    <n v="239"/>
    <n v="13412"/>
    <n v="10"/>
    <n v="509.25"/>
    <n v="4684.25"/>
    <n v="46"/>
    <n v="1"/>
    <x v="0"/>
    <x v="1"/>
    <x v="0"/>
  </r>
  <r>
    <n v="19926"/>
    <s v="F999102D"/>
    <s v="2021-05-16 11:49:21"/>
    <s v="Website-services"/>
    <s v="Web"/>
    <s v="Wallet"/>
    <n v="888"/>
    <n v="29400"/>
    <n v="18"/>
    <n v="1592.25"/>
    <n v="2289.25"/>
    <n v="70"/>
    <n v="1"/>
    <x v="3"/>
    <x v="0"/>
    <x v="1"/>
  </r>
  <r>
    <n v="20875"/>
    <s v="22F0FDEA"/>
    <s v="2021-03-07 15:42:51"/>
    <s v="Fashion"/>
    <s v="Mobile"/>
    <s v="PayPal_Pay_Later"/>
    <n v="52"/>
    <n v="48486"/>
    <n v="5"/>
    <n v="71.25"/>
    <n v="4341.5"/>
    <n v="89"/>
    <n v="1"/>
    <x v="2"/>
    <x v="1"/>
    <x v="1"/>
  </r>
  <r>
    <n v="19206"/>
    <s v="E2D6F379"/>
    <s v="2021-03-14 21:01:39"/>
    <s v="Travel"/>
    <s v="Mobile"/>
    <s v="PayPal_Credit_Card"/>
    <n v="4656"/>
    <n v="74005"/>
    <n v="52"/>
    <n v="10124"/>
    <n v="699.75"/>
    <n v="17"/>
    <n v="6"/>
    <x v="0"/>
    <x v="0"/>
    <x v="1"/>
  </r>
  <r>
    <n v="20177"/>
    <s v="BEC07A3D"/>
    <s v="2021-06-04 23:08:16"/>
    <s v="Electronics"/>
    <s v="Mobile"/>
    <s v="PayPal_Pay_Later"/>
    <n v="147"/>
    <n v="39535"/>
    <n v="17"/>
    <n v="360"/>
    <n v="6212.5"/>
    <n v="92"/>
    <n v="2"/>
    <x v="2"/>
    <x v="1"/>
    <x v="1"/>
  </r>
  <r>
    <n v="20550"/>
    <s v="6D385638"/>
    <s v="2021-05-11 04:59:47"/>
    <s v="Pantry"/>
    <s v="Mobile"/>
    <s v="Netbanking"/>
    <n v="296"/>
    <n v="81647"/>
    <n v="8"/>
    <n v="1448"/>
    <n v="2998.25"/>
    <n v="50"/>
    <n v="3"/>
    <x v="3"/>
    <x v="1"/>
    <x v="1"/>
  </r>
  <r>
    <n v="18676"/>
    <s v="44F75B32"/>
    <s v="2021-04-24 23:07:25"/>
    <s v="Website-services"/>
    <s v="Web"/>
    <s v="Wallet"/>
    <n v="230"/>
    <n v="49106"/>
    <n v="18"/>
    <n v="1718.5"/>
    <n v="2985.25"/>
    <n v="62"/>
    <n v="1"/>
    <x v="3"/>
    <x v="0"/>
    <x v="0"/>
  </r>
  <r>
    <n v="17604"/>
    <s v="5A4D505B"/>
    <s v="2021-03-27 04:58:36"/>
    <s v="Travel"/>
    <s v="Web"/>
    <s v="PayPal_Credit_Card"/>
    <n v="1948"/>
    <n v="52162"/>
    <n v="39"/>
    <n v="8142"/>
    <n v="684.5"/>
    <n v="22"/>
    <n v="6"/>
    <x v="1"/>
    <x v="0"/>
    <x v="0"/>
  </r>
  <r>
    <n v="19245"/>
    <s v="BC0DA811"/>
    <s v="2021-03-08 08:18:31"/>
    <s v="Travel"/>
    <s v="Web"/>
    <s v="PayPal_Credit_Card"/>
    <n v="3930"/>
    <n v="48846"/>
    <n v="39"/>
    <n v="8086.75"/>
    <n v="871.75"/>
    <n v="15"/>
    <n v="3"/>
    <x v="0"/>
    <x v="0"/>
    <x v="1"/>
  </r>
  <r>
    <n v="18328"/>
    <s v="57BD78F2"/>
    <s v="2021-03-12 00:38:59"/>
    <s v="Pantry"/>
    <s v="Web"/>
    <s v="Netbanking"/>
    <n v="260"/>
    <n v="43303"/>
    <n v="14"/>
    <n v="1306.25"/>
    <n v="3768.75"/>
    <n v="44"/>
    <n v="2"/>
    <x v="0"/>
    <x v="1"/>
    <x v="0"/>
  </r>
  <r>
    <n v="21270"/>
    <s v="3550225E"/>
    <s v="2021-04-18 12:33:00"/>
    <s v="Fashion"/>
    <s v="Mobile"/>
    <s v="PayPal_Pay_Later"/>
    <n v="144"/>
    <n v="67638"/>
    <n v="2"/>
    <n v="335.5"/>
    <n v="6658.25"/>
    <n v="100"/>
    <n v="1"/>
    <x v="0"/>
    <x v="1"/>
    <x v="0"/>
  </r>
  <r>
    <n v="19576"/>
    <s v="7A731A01"/>
    <s v="2021-03-23 21:36:17"/>
    <s v="Fashion"/>
    <s v="Web"/>
    <s v="PayPal_Pay_Later"/>
    <n v="139"/>
    <n v="14620"/>
    <n v="17"/>
    <n v="57.75"/>
    <n v="3829"/>
    <n v="93"/>
    <n v="2"/>
    <x v="0"/>
    <x v="1"/>
    <x v="0"/>
  </r>
  <r>
    <n v="18130"/>
    <s v="E2CE720B"/>
    <s v="2021-05-30 23:46:58"/>
    <s v="Electronics"/>
    <s v="Web"/>
    <s v="Netbanking"/>
    <n v="787"/>
    <n v="85857"/>
    <n v="14"/>
    <n v="1048.75"/>
    <n v="2052.75"/>
    <n v="41"/>
    <n v="3"/>
    <x v="0"/>
    <x v="0"/>
    <x v="1"/>
  </r>
  <r>
    <n v="21993"/>
    <s v="206FFAB5"/>
    <s v="2021-03-08 16:54:42"/>
    <s v="Fashion"/>
    <s v="Mobile"/>
    <s v="PayPal_Pay_Later"/>
    <n v="134"/>
    <n v="42281"/>
    <n v="11"/>
    <n v="448.25"/>
    <n v="3204"/>
    <n v="88"/>
    <n v="1"/>
    <x v="3"/>
    <x v="0"/>
    <x v="0"/>
  </r>
  <r>
    <n v="22048"/>
    <s v="E5D07B6E"/>
    <s v="2021-05-20 00:56:10"/>
    <s v="Electronics"/>
    <s v="Mobile"/>
    <s v="PayPal_Credit_Card"/>
    <n v="1155"/>
    <n v="78078"/>
    <n v="42"/>
    <n v="5333.75"/>
    <n v="870.5"/>
    <n v="14"/>
    <n v="4"/>
    <x v="0"/>
    <x v="0"/>
    <x v="1"/>
  </r>
  <r>
    <n v="22150"/>
    <s v="6840738B"/>
    <s v="2021-03-23 18:55:45"/>
    <s v="Travel"/>
    <s v="Web"/>
    <s v="PayPal_Credit_Card"/>
    <n v="3296"/>
    <n v="74182"/>
    <n v="40"/>
    <n v="9494.25"/>
    <n v="1056.5"/>
    <n v="13"/>
    <n v="5"/>
    <x v="1"/>
    <x v="1"/>
    <x v="0"/>
  </r>
  <r>
    <n v="19069"/>
    <s v="E9935096"/>
    <s v="2021-03-28 12:40:12"/>
    <s v="Travel"/>
    <s v="Mobile"/>
    <s v="Debit_Card"/>
    <n v="3062"/>
    <n v="69830"/>
    <n v="18"/>
    <n v="389.75"/>
    <n v="5654.75"/>
    <n v="77"/>
    <n v="1"/>
    <x v="0"/>
    <x v="0"/>
    <x v="0"/>
  </r>
  <r>
    <n v="21621"/>
    <s v="E11D57C6"/>
    <s v="2021-04-03 19:29:13"/>
    <s v="Fashion"/>
    <s v="Mobile"/>
    <s v="PayPal_Pay_Later"/>
    <n v="74"/>
    <n v="81647"/>
    <n v="3"/>
    <n v="55.5"/>
    <n v="5440.5"/>
    <n v="90"/>
    <n v="2"/>
    <x v="3"/>
    <x v="0"/>
    <x v="1"/>
  </r>
  <r>
    <n v="19406"/>
    <s v="B4FB18FF"/>
    <s v="2021-04-23 02:02:19"/>
    <s v="Pantry"/>
    <s v="Mobile"/>
    <s v="PayPal_Pay_Later"/>
    <n v="364"/>
    <n v="53957"/>
    <n v="6"/>
    <n v="382.5"/>
    <n v="5207.75"/>
    <n v="77"/>
    <n v="1"/>
    <x v="0"/>
    <x v="1"/>
    <x v="1"/>
  </r>
  <r>
    <n v="21887"/>
    <s v="FEA33F82"/>
    <s v="2021-04-23 20:15:45"/>
    <s v="Travel"/>
    <s v="Mobile"/>
    <s v="PayPal_Pay_Later"/>
    <n v="822"/>
    <n v="67638"/>
    <n v="4"/>
    <n v="189.5"/>
    <n v="3651.5"/>
    <n v="85"/>
    <n v="2"/>
    <x v="3"/>
    <x v="0"/>
    <x v="1"/>
  </r>
  <r>
    <n v="22195"/>
    <s v="FA099CF9"/>
    <s v="2021-04-20 08:34:18"/>
    <s v="Travel"/>
    <s v="Web"/>
    <s v="PayPal_Credit_Card"/>
    <n v="4187"/>
    <n v="67212"/>
    <n v="44"/>
    <n v="5331.75"/>
    <n v="957.25"/>
    <n v="13"/>
    <n v="3"/>
    <x v="1"/>
    <x v="0"/>
    <x v="0"/>
  </r>
  <r>
    <n v="20243"/>
    <s v="02B34B19"/>
    <s v="2021-05-10 19:10:46"/>
    <s v="Pantry"/>
    <s v="Mobile"/>
    <s v="PayPal_Pay_Later"/>
    <n v="164"/>
    <n v="67956"/>
    <n v="16"/>
    <n v="291.25"/>
    <n v="7288.25"/>
    <n v="93"/>
    <n v="1"/>
    <x v="0"/>
    <x v="0"/>
    <x v="1"/>
  </r>
  <r>
    <n v="19660"/>
    <s v="AB1E9C02"/>
    <s v="2021-03-17 12:42:10"/>
    <s v="Fashion"/>
    <s v="Web"/>
    <s v="PayPal_Pay_Later"/>
    <n v="62"/>
    <n v="46642"/>
    <n v="12"/>
    <n v="215"/>
    <n v="5225"/>
    <n v="78"/>
    <n v="2"/>
    <x v="2"/>
    <x v="0"/>
    <x v="0"/>
  </r>
  <r>
    <n v="20003"/>
    <s v="18B242B3"/>
    <s v="2021-04-04 11:40:02"/>
    <s v="Fashion"/>
    <s v="Mobile"/>
    <s v="PayPal_Pay_Later"/>
    <n v="104"/>
    <n v="25461"/>
    <n v="5"/>
    <n v="430"/>
    <n v="3633"/>
    <n v="94"/>
    <n v="1"/>
    <x v="0"/>
    <x v="0"/>
    <x v="0"/>
  </r>
  <r>
    <n v="22070"/>
    <s v="E49C3799"/>
    <s v="2021-04-29 20:27:07"/>
    <s v="Fashion"/>
    <s v="Mobile"/>
    <s v="Netbanking"/>
    <n v="206"/>
    <n v="54666"/>
    <n v="9"/>
    <n v="1075.5"/>
    <n v="2432"/>
    <n v="61"/>
    <n v="1"/>
    <x v="2"/>
    <x v="1"/>
    <x v="1"/>
  </r>
  <r>
    <n v="17912"/>
    <s v="A9A5A077"/>
    <s v="2021-04-02 10:01:20"/>
    <s v="Electronics"/>
    <s v="Web"/>
    <s v="PayPal_Credit_Card"/>
    <n v="1103"/>
    <n v="52294"/>
    <n v="60"/>
    <n v="5813.75"/>
    <n v="586.75"/>
    <n v="13"/>
    <n v="4"/>
    <x v="0"/>
    <x v="0"/>
    <x v="1"/>
  </r>
  <r>
    <n v="20286"/>
    <s v="D49DB7EE"/>
    <s v="2021-04-29 03:32:04"/>
    <s v="Website-services"/>
    <s v="Web"/>
    <s v="Netbanking"/>
    <n v="423"/>
    <n v="55574"/>
    <n v="13"/>
    <n v="1006.5"/>
    <n v="3844.25"/>
    <n v="41"/>
    <n v="2"/>
    <x v="3"/>
    <x v="1"/>
    <x v="0"/>
  </r>
  <r>
    <n v="18259"/>
    <s v="A88C8A51"/>
    <s v="2021-05-27 20:05:07"/>
    <s v="Travel"/>
    <s v="Web"/>
    <s v="Netbanking"/>
    <n v="1243"/>
    <n v="53957"/>
    <n v="7"/>
    <n v="843.25"/>
    <n v="2829.5"/>
    <n v="58"/>
    <n v="3"/>
    <x v="0"/>
    <x v="1"/>
    <x v="1"/>
  </r>
  <r>
    <n v="18342"/>
    <s v="6EEE04E9"/>
    <s v="2021-04-20 23:02:37"/>
    <s v="Travel"/>
    <s v="Mobile"/>
    <s v="PayPal_Credit_Card"/>
    <n v="4098"/>
    <n v="49090"/>
    <n v="45"/>
    <n v="10636.75"/>
    <n v="891.25"/>
    <n v="18"/>
    <n v="3"/>
    <x v="1"/>
    <x v="1"/>
    <x v="1"/>
  </r>
  <r>
    <n v="20869"/>
    <s v="3D739D65"/>
    <s v="2021-05-16 08:31:23"/>
    <s v="Pantry"/>
    <s v="Mobile"/>
    <s v="PayPal_Pay_Later"/>
    <n v="370"/>
    <n v="43243"/>
    <n v="3"/>
    <n v="59.5"/>
    <n v="6052.25"/>
    <n v="93"/>
    <n v="1"/>
    <x v="2"/>
    <x v="0"/>
    <x v="1"/>
  </r>
  <r>
    <n v="19237"/>
    <s v="CFD9CBAC"/>
    <s v="2021-06-09 10:25:19"/>
    <s v="Fashion"/>
    <s v="Mobile"/>
    <s v="PayPal_Pay_Later"/>
    <n v="98"/>
    <n v="58851"/>
    <n v="12"/>
    <n v="126.75"/>
    <n v="4062.5"/>
    <n v="92"/>
    <n v="1"/>
    <x v="0"/>
    <x v="1"/>
    <x v="0"/>
  </r>
  <r>
    <n v="20893"/>
    <s v="D507B388"/>
    <s v="2021-05-23 04:15:16"/>
    <s v="Website-services"/>
    <s v="Web"/>
    <s v="Netbanking"/>
    <n v="297"/>
    <n v="59563"/>
    <n v="10"/>
    <n v="1178"/>
    <n v="4753"/>
    <n v="55"/>
    <n v="1"/>
    <x v="1"/>
    <x v="1"/>
    <x v="1"/>
  </r>
  <r>
    <n v="21246"/>
    <s v="0CFD267A"/>
    <s v="2021-03-10 10:32:34"/>
    <s v="Electronics"/>
    <s v="Mobile"/>
    <s v="Debit_Card"/>
    <n v="565"/>
    <n v="44050"/>
    <n v="9"/>
    <n v="509.25"/>
    <n v="3406.25"/>
    <n v="77"/>
    <n v="3"/>
    <x v="0"/>
    <x v="0"/>
    <x v="1"/>
  </r>
  <r>
    <n v="19531"/>
    <s v="DD0E6D27"/>
    <s v="2021-03-11 02:55:52"/>
    <s v="Electronics"/>
    <s v="Web"/>
    <s v="Netbanking"/>
    <n v="473"/>
    <n v="55574"/>
    <n v="6"/>
    <n v="1201.5"/>
    <n v="4835"/>
    <n v="51"/>
    <n v="3"/>
    <x v="0"/>
    <x v="1"/>
    <x v="1"/>
  </r>
  <r>
    <n v="22105"/>
    <s v="1020912F"/>
    <s v="2021-03-18 19:19:42"/>
    <s v="Electronics"/>
    <s v="Web"/>
    <s v="Netbanking"/>
    <n v="873"/>
    <n v="75395"/>
    <n v="6"/>
    <n v="1438.75"/>
    <n v="3018.5"/>
    <n v="45"/>
    <n v="1"/>
    <x v="0"/>
    <x v="1"/>
    <x v="1"/>
  </r>
  <r>
    <n v="18787"/>
    <s v="244D10FE"/>
    <s v="2021-03-22 04:06:06"/>
    <s v="Website-services"/>
    <s v="Mobile"/>
    <s v="Netbanking"/>
    <n v="213"/>
    <n v="14308"/>
    <n v="12"/>
    <n v="1200.5"/>
    <n v="4355.75"/>
    <n v="44"/>
    <n v="1"/>
    <x v="0"/>
    <x v="0"/>
    <x v="0"/>
  </r>
  <r>
    <n v="18756"/>
    <s v="83A35AF9"/>
    <s v="2021-03-04 23:00:10"/>
    <s v="Pantry"/>
    <s v="Web"/>
    <s v="Netbanking"/>
    <n v="261"/>
    <n v="21208"/>
    <n v="2"/>
    <n v="1436.75"/>
    <n v="2488.5"/>
    <n v="44"/>
    <n v="2"/>
    <x v="2"/>
    <x v="0"/>
    <x v="0"/>
  </r>
  <r>
    <n v="22123"/>
    <s v="D8D7DDD8"/>
    <s v="2021-03-02 14:57:50"/>
    <s v="Fashion"/>
    <s v="Mobile"/>
    <s v="PayPal_Pay_Later"/>
    <n v="195"/>
    <n v="83877"/>
    <n v="20"/>
    <n v="243"/>
    <n v="6597.75"/>
    <n v="87"/>
    <n v="1"/>
    <x v="0"/>
    <x v="1"/>
    <x v="0"/>
  </r>
  <r>
    <n v="22086"/>
    <s v="7AB84FD5"/>
    <s v="2021-04-24 15:43:28"/>
    <s v="Travel"/>
    <s v="Mobile"/>
    <s v="PayPal_Cobrand_Card"/>
    <n v="3388"/>
    <n v="45194"/>
    <n v="38"/>
    <n v="7764.5"/>
    <n v="460.25"/>
    <n v="6"/>
    <n v="6"/>
    <x v="0"/>
    <x v="0"/>
    <x v="1"/>
  </r>
  <r>
    <n v="19009"/>
    <s v="ADAB9920"/>
    <s v="2021-05-07 04:11:27"/>
    <s v="Travel"/>
    <s v="Web"/>
    <s v="PayPal_Credit_Card"/>
    <n v="4655"/>
    <n v="82719"/>
    <n v="60"/>
    <n v="10139.25"/>
    <n v="260.25"/>
    <n v="17"/>
    <n v="4"/>
    <x v="0"/>
    <x v="0"/>
    <x v="1"/>
  </r>
  <r>
    <n v="17713"/>
    <s v="1DF9B4AF"/>
    <s v="2021-04-08 02:22:52"/>
    <s v="Website-services"/>
    <s v="Web"/>
    <s v="PayPal_Pay_Later"/>
    <n v="126"/>
    <n v="52789"/>
    <n v="7"/>
    <n v="290.75"/>
    <n v="3431"/>
    <n v="85"/>
    <n v="1"/>
    <x v="0"/>
    <x v="0"/>
    <x v="0"/>
  </r>
  <r>
    <n v="17844"/>
    <s v="CEC23DB8"/>
    <s v="2021-03-03 08:24:12"/>
    <s v="Fashion"/>
    <s v="Web"/>
    <s v="PayPal_Pay_Later"/>
    <n v="132"/>
    <n v="66688"/>
    <n v="16"/>
    <n v="387.25"/>
    <n v="4131.5"/>
    <n v="85"/>
    <n v="1"/>
    <x v="3"/>
    <x v="0"/>
    <x v="1"/>
  </r>
  <r>
    <n v="20443"/>
    <s v="BD4B54B8"/>
    <s v="2021-05-26 02:03:38"/>
    <s v="Travel"/>
    <s v="POS"/>
    <s v="PayPal_Cobrand_Card"/>
    <n v="3423"/>
    <n v="61270"/>
    <n v="35"/>
    <n v="901.75"/>
    <n v="617"/>
    <n v="24"/>
    <n v="7"/>
    <x v="0"/>
    <x v="1"/>
    <x v="1"/>
  </r>
  <r>
    <n v="21601"/>
    <s v="15A4AE38"/>
    <s v="2021-05-26 02:01:22"/>
    <s v="Website-services"/>
    <s v="Web"/>
    <s v="Wallet"/>
    <n v="722"/>
    <n v="58875"/>
    <n v="10"/>
    <n v="1050.5"/>
    <n v="2347.75"/>
    <n v="50"/>
    <n v="0"/>
    <x v="0"/>
    <x v="0"/>
    <x v="0"/>
  </r>
  <r>
    <n v="18792"/>
    <s v="C6AF566B"/>
    <s v="2021-05-02 03:17:54"/>
    <s v="Pantry"/>
    <s v="Mobile"/>
    <s v="PayPal_Pay_Later"/>
    <n v="42"/>
    <n v="77271"/>
    <n v="15"/>
    <n v="442.5"/>
    <n v="4954.5"/>
    <n v="97"/>
    <n v="1"/>
    <x v="2"/>
    <x v="1"/>
    <x v="0"/>
  </r>
  <r>
    <n v="17818"/>
    <s v="D11F080C"/>
    <s v="2021-04-27 15:15:41"/>
    <s v="Fashion"/>
    <s v="Mobile"/>
    <s v="PayPal_Pay_Later"/>
    <n v="95"/>
    <n v="71874"/>
    <n v="13"/>
    <n v="188"/>
    <n v="4702.75"/>
    <n v="84"/>
    <n v="1"/>
    <x v="3"/>
    <x v="1"/>
    <x v="0"/>
  </r>
  <r>
    <n v="21180"/>
    <s v="932AC493"/>
    <s v="2021-06-06 14:01:20"/>
    <s v="Website-services"/>
    <s v="Web"/>
    <s v="Wallet"/>
    <n v="986"/>
    <n v="68029"/>
    <n v="15"/>
    <n v="1220"/>
    <n v="2460.25"/>
    <n v="61"/>
    <n v="1"/>
    <x v="3"/>
    <x v="0"/>
    <x v="1"/>
  </r>
  <r>
    <n v="17906"/>
    <s v="01714DC0"/>
    <s v="2021-04-01 00:47:27"/>
    <s v="Travel"/>
    <s v="Mobile"/>
    <s v="PayPal_Cobrand_Card"/>
    <n v="1306"/>
    <n v="56992"/>
    <n v="39"/>
    <n v="2871.75"/>
    <n v="522.5"/>
    <n v="7"/>
    <n v="7"/>
    <x v="2"/>
    <x v="1"/>
    <x v="0"/>
  </r>
  <r>
    <n v="18914"/>
    <s v="ECEAA10B"/>
    <s v="2021-06-07 15:33:55"/>
    <s v="Travel"/>
    <s v="Web"/>
    <s v="PayPal_Credit_Card"/>
    <n v="1322"/>
    <n v="10642"/>
    <n v="43"/>
    <n v="2874"/>
    <n v="589.25"/>
    <n v="12"/>
    <n v="4"/>
    <x v="0"/>
    <x v="0"/>
    <x v="1"/>
  </r>
  <r>
    <n v="21389"/>
    <s v="CE769FCF"/>
    <s v="2021-05-05 20:11:20"/>
    <s v="Pantry"/>
    <s v="Web"/>
    <s v="PayPal_Pay_Later"/>
    <n v="76"/>
    <n v="28045"/>
    <n v="19"/>
    <n v="381.75"/>
    <n v="6365"/>
    <n v="80"/>
    <n v="2"/>
    <x v="2"/>
    <x v="0"/>
    <x v="1"/>
  </r>
  <r>
    <n v="20748"/>
    <s v="97BA4ED5"/>
    <s v="2021-04-27 23:28:18"/>
    <s v="Travel"/>
    <s v="Mobile"/>
    <s v="Netbanking"/>
    <n v="1990"/>
    <n v="27800"/>
    <n v="8"/>
    <n v="819.5"/>
    <n v="3770.25"/>
    <n v="63"/>
    <n v="2"/>
    <x v="0"/>
    <x v="0"/>
    <x v="1"/>
  </r>
  <r>
    <n v="19466"/>
    <s v="DF5114AF"/>
    <s v="2021-03-26 15:35:04"/>
    <s v="Pantry"/>
    <s v="Mobile"/>
    <s v="PayPal_Pay_Later"/>
    <n v="36"/>
    <n v="12565"/>
    <n v="17"/>
    <n v="374.5"/>
    <n v="3409"/>
    <n v="89"/>
    <n v="1"/>
    <x v="2"/>
    <x v="1"/>
    <x v="1"/>
  </r>
  <r>
    <n v="20183"/>
    <s v="2E33C1BB"/>
    <s v="2021-04-20 18:06:10"/>
    <s v="Website-services"/>
    <s v="Mobile"/>
    <s v="PayPal_Pay_Later"/>
    <n v="152"/>
    <n v="81673"/>
    <n v="11"/>
    <n v="392.25"/>
    <n v="7071.5"/>
    <n v="96"/>
    <n v="1"/>
    <x v="0"/>
    <x v="1"/>
    <x v="0"/>
  </r>
  <r>
    <n v="19294"/>
    <s v="302C28F6"/>
    <s v="2021-05-23 16:39:10"/>
    <s v="Electronics"/>
    <s v="Web"/>
    <s v="Netbanking"/>
    <n v="302"/>
    <n v="79404"/>
    <n v="5"/>
    <n v="1230.25"/>
    <n v="3194.5"/>
    <n v="62"/>
    <n v="2"/>
    <x v="1"/>
    <x v="0"/>
    <x v="1"/>
  </r>
  <r>
    <n v="20160"/>
    <s v="BE079066"/>
    <s v="2021-05-06 19:52:04"/>
    <s v="Pantry"/>
    <s v="Mobile"/>
    <s v="PayPal_Pay_Later"/>
    <n v="153"/>
    <n v="10021"/>
    <n v="8"/>
    <n v="184.75"/>
    <n v="3227"/>
    <n v="79"/>
    <n v="2"/>
    <x v="3"/>
    <x v="0"/>
    <x v="1"/>
  </r>
  <r>
    <n v="20471"/>
    <s v="90CC43FC"/>
    <s v="2021-05-19 04:06:55"/>
    <s v="Fashion"/>
    <s v="Mobile"/>
    <s v="PayPal_Pay_Later"/>
    <n v="164"/>
    <n v="56865"/>
    <n v="8"/>
    <n v="291.25"/>
    <n v="5283"/>
    <n v="92"/>
    <n v="1"/>
    <x v="3"/>
    <x v="0"/>
    <x v="1"/>
  </r>
  <r>
    <n v="18535"/>
    <s v="62D415A3"/>
    <s v="2021-05-12 04:59:23"/>
    <s v="Pantry"/>
    <s v="Web"/>
    <s v="Netbanking"/>
    <n v="255"/>
    <n v="39913"/>
    <n v="14"/>
    <n v="1281.5"/>
    <n v="2102"/>
    <n v="42"/>
    <n v="2"/>
    <x v="1"/>
    <x v="0"/>
    <x v="0"/>
  </r>
  <r>
    <n v="19857"/>
    <s v="A52F4237"/>
    <s v="2021-03-07 01:36:42"/>
    <s v="Electronics"/>
    <s v="Mobile"/>
    <s v="PayPal_Pay_Later"/>
    <n v="343"/>
    <n v="54997"/>
    <n v="11"/>
    <n v="447.75"/>
    <n v="5373"/>
    <n v="85"/>
    <n v="2"/>
    <x v="2"/>
    <x v="1"/>
    <x v="0"/>
  </r>
  <r>
    <n v="19382"/>
    <s v="04EC7E26"/>
    <s v="2021-05-21 11:30:27"/>
    <s v="Website-services"/>
    <s v="Web"/>
    <s v="Wallet"/>
    <n v="301"/>
    <n v="71400"/>
    <n v="13"/>
    <n v="1276.75"/>
    <n v="2959.25"/>
    <n v="64"/>
    <n v="0"/>
    <x v="0"/>
    <x v="0"/>
    <x v="1"/>
  </r>
  <r>
    <n v="17851"/>
    <s v="C9529581"/>
    <s v="2021-04-04 12:59:56"/>
    <s v="Travel"/>
    <s v="Mobile"/>
    <s v="PayPal_Credit_Card"/>
    <n v="4176"/>
    <n v="29400"/>
    <n v="37"/>
    <n v="7944"/>
    <n v="316.75"/>
    <n v="17"/>
    <n v="3"/>
    <x v="1"/>
    <x v="0"/>
    <x v="0"/>
  </r>
  <r>
    <n v="17859"/>
    <s v="310C86DA"/>
    <s v="2021-03-06 02:20:11"/>
    <s v="Travel"/>
    <s v="Mobile"/>
    <s v="Debit_Card"/>
    <n v="2953"/>
    <n v="48846"/>
    <n v="5"/>
    <n v="338.75"/>
    <n v="2851"/>
    <n v="77"/>
    <n v="1"/>
    <x v="0"/>
    <x v="0"/>
    <x v="1"/>
  </r>
  <r>
    <n v="20953"/>
    <s v="834F99BE"/>
    <s v="2021-04-08 09:22:19"/>
    <s v="Website-services"/>
    <s v="Web"/>
    <s v="PayPal_Pay_Later"/>
    <n v="744"/>
    <n v="25934"/>
    <n v="12"/>
    <n v="444"/>
    <n v="7100.75"/>
    <n v="79"/>
    <n v="1"/>
    <x v="3"/>
    <x v="2"/>
    <x v="1"/>
  </r>
  <r>
    <n v="20563"/>
    <s v="A713028B"/>
    <s v="2021-04-02 11:57:18"/>
    <s v="Fashion"/>
    <s v="Web"/>
    <s v="Wallet"/>
    <n v="238"/>
    <n v="38386"/>
    <n v="9"/>
    <n v="1976.75"/>
    <n v="2577.75"/>
    <n v="64"/>
    <n v="0"/>
    <x v="0"/>
    <x v="0"/>
    <x v="1"/>
  </r>
  <r>
    <n v="20341"/>
    <s v="5D43D26B"/>
    <s v="2021-04-08 04:26:21"/>
    <s v="Travel"/>
    <s v="Web"/>
    <s v="PayPal_Credit_Card"/>
    <n v="4563"/>
    <n v="13412"/>
    <n v="55"/>
    <n v="4882.75"/>
    <n v="656.5"/>
    <n v="17"/>
    <n v="3"/>
    <x v="1"/>
    <x v="0"/>
    <x v="1"/>
  </r>
  <r>
    <n v="19304"/>
    <s v="EC17FB2E"/>
    <s v="2021-05-11 19:00:39"/>
    <s v="Fashion"/>
    <s v="Mobile"/>
    <s v="PayPal_Pay_Later"/>
    <n v="174"/>
    <n v="39979"/>
    <n v="3"/>
    <n v="365.75"/>
    <n v="3139.5"/>
    <n v="90"/>
    <n v="2"/>
    <x v="2"/>
    <x v="1"/>
    <x v="1"/>
  </r>
  <r>
    <n v="19791"/>
    <s v="938CF481"/>
    <s v="2021-05-03 15:27:05"/>
    <s v="Website-services"/>
    <s v="Mobile"/>
    <s v="PayPal_Pay_Later"/>
    <n v="110"/>
    <n v="61813"/>
    <n v="3"/>
    <n v="99"/>
    <n v="6383.25"/>
    <n v="92"/>
    <n v="2"/>
    <x v="0"/>
    <x v="0"/>
    <x v="1"/>
  </r>
  <r>
    <n v="22002"/>
    <s v="EB407A83"/>
    <s v="2021-04-10 17:54:00"/>
    <s v="Website-services"/>
    <s v="Web"/>
    <s v="PayPal_Pay_Later"/>
    <n v="466"/>
    <n v="18315"/>
    <n v="10"/>
    <n v="335"/>
    <n v="6845.5"/>
    <n v="82"/>
    <n v="2"/>
    <x v="3"/>
    <x v="2"/>
    <x v="1"/>
  </r>
  <r>
    <n v="19476"/>
    <s v="5407808D"/>
    <s v="2021-05-23 04:24:42"/>
    <s v="Travel"/>
    <s v="Web"/>
    <s v="PayPal_Credit_Card"/>
    <n v="4377"/>
    <n v="35309"/>
    <n v="52"/>
    <n v="981.5"/>
    <n v="546.25"/>
    <n v="22"/>
    <n v="5"/>
    <x v="0"/>
    <x v="1"/>
    <x v="1"/>
  </r>
  <r>
    <n v="18220"/>
    <s v="E8121C9B"/>
    <s v="2021-03-07 01:39:31"/>
    <s v="Travel"/>
    <s v="Mobile"/>
    <s v="PayPal_Credit_Card"/>
    <n v="4932"/>
    <n v="46812"/>
    <n v="58"/>
    <n v="10506.25"/>
    <n v="961.5"/>
    <n v="14"/>
    <n v="6"/>
    <x v="1"/>
    <x v="0"/>
    <x v="1"/>
  </r>
  <r>
    <n v="20144"/>
    <s v="36082F25"/>
    <s v="2021-04-25 07:56:36"/>
    <s v="Electronics"/>
    <s v="Web"/>
    <s v="PayPal_Pay_Later"/>
    <n v="984"/>
    <n v="68353"/>
    <n v="9"/>
    <n v="278.25"/>
    <n v="4900.25"/>
    <n v="91"/>
    <n v="2"/>
    <x v="2"/>
    <x v="1"/>
    <x v="1"/>
  </r>
  <r>
    <n v="21754"/>
    <s v="A37EF0A0"/>
    <s v="2021-03-22 16:43:45"/>
    <s v="Fashion"/>
    <s v="Mobile"/>
    <s v="PayPal_Pay_Later"/>
    <n v="104"/>
    <n v="43303"/>
    <n v="10"/>
    <n v="85.75"/>
    <n v="6568.75"/>
    <n v="92"/>
    <n v="1"/>
    <x v="3"/>
    <x v="0"/>
    <x v="1"/>
  </r>
  <r>
    <n v="18818"/>
    <s v="F47A2421"/>
    <s v="2021-04-23 13:43:50"/>
    <s v="Website-services"/>
    <s v="Web"/>
    <s v="Wallet"/>
    <n v="843"/>
    <n v="58238"/>
    <n v="13"/>
    <n v="1196.25"/>
    <n v="2753.75"/>
    <n v="59"/>
    <n v="0"/>
    <x v="0"/>
    <x v="0"/>
    <x v="0"/>
  </r>
  <r>
    <n v="19090"/>
    <s v="630B793F"/>
    <s v="2021-03-16 08:28:07"/>
    <s v="Travel"/>
    <s v="Web"/>
    <s v="Netbanking"/>
    <n v="1480"/>
    <n v="55316"/>
    <n v="11"/>
    <n v="1035.75"/>
    <n v="2443.25"/>
    <n v="44"/>
    <n v="1"/>
    <x v="2"/>
    <x v="1"/>
    <x v="0"/>
  </r>
  <r>
    <n v="22223"/>
    <s v="D8E8A757"/>
    <s v="2021-05-13 20:12:54"/>
    <s v="Pantry"/>
    <s v="Web"/>
    <s v="PayPal_Pay_Later"/>
    <n v="155"/>
    <n v="60736"/>
    <n v="14"/>
    <n v="340.75"/>
    <n v="4809.25"/>
    <n v="78"/>
    <n v="2"/>
    <x v="2"/>
    <x v="0"/>
    <x v="1"/>
  </r>
  <r>
    <n v="18369"/>
    <s v="4C3068D0"/>
    <s v="2021-03-08 03:59:37"/>
    <s v="Travel"/>
    <s v="Mobile"/>
    <s v="PayPal_Cobrand_Card"/>
    <n v="3650"/>
    <n v="13988"/>
    <n v="35"/>
    <n v="7407.5"/>
    <n v="626.5"/>
    <n v="7"/>
    <n v="4"/>
    <x v="2"/>
    <x v="1"/>
    <x v="1"/>
  </r>
  <r>
    <n v="20765"/>
    <s v="A23295D8"/>
    <s v="2021-04-27 21:09:57"/>
    <s v="Fashion"/>
    <s v="Web"/>
    <s v="PayPal_Pay_Later"/>
    <n v="168"/>
    <n v="13988"/>
    <n v="4"/>
    <n v="86.75"/>
    <n v="3716"/>
    <n v="98"/>
    <n v="2"/>
    <x v="0"/>
    <x v="1"/>
    <x v="0"/>
  </r>
  <r>
    <n v="21459"/>
    <s v="380758D2"/>
    <s v="2021-03-18 21:44:46"/>
    <s v="Website-services"/>
    <s v="Web"/>
    <s v="Netbanking"/>
    <n v="263"/>
    <n v="58875"/>
    <n v="13"/>
    <n v="739.75"/>
    <n v="4946.5"/>
    <n v="40"/>
    <n v="1"/>
    <x v="1"/>
    <x v="1"/>
    <x v="0"/>
  </r>
  <r>
    <n v="18066"/>
    <s v="2D2E172F"/>
    <s v="2021-03-09 09:50:59"/>
    <s v="Fashion"/>
    <s v="Web"/>
    <s v="PayPal_Pay_Later"/>
    <n v="230"/>
    <n v="42437"/>
    <n v="19"/>
    <n v="154.75"/>
    <n v="3090.25"/>
    <n v="78"/>
    <n v="1"/>
    <x v="0"/>
    <x v="0"/>
    <x v="1"/>
  </r>
  <r>
    <n v="18209"/>
    <s v="723EB52B"/>
    <s v="2021-04-10 11:06:18"/>
    <s v="Travel"/>
    <s v="Web"/>
    <s v="Debit_Card"/>
    <n v="3205"/>
    <n v="72605"/>
    <n v="15"/>
    <n v="276.25"/>
    <n v="5874"/>
    <n v="83"/>
    <n v="3"/>
    <x v="1"/>
    <x v="0"/>
    <x v="1"/>
  </r>
  <r>
    <n v="20760"/>
    <s v="4A41AD6D"/>
    <s v="2021-04-06 13:27:58"/>
    <s v="Website-services"/>
    <s v="Web"/>
    <s v="Wallet"/>
    <n v="227"/>
    <n v="24205"/>
    <n v="14"/>
    <n v="572.5"/>
    <n v="2576.75"/>
    <n v="68"/>
    <n v="0"/>
    <x v="1"/>
    <x v="1"/>
    <x v="1"/>
  </r>
  <r>
    <n v="19837"/>
    <s v="4AA9F8B2"/>
    <s v="2021-04-07 11:49:39"/>
    <s v="Travel"/>
    <s v="Mobile"/>
    <s v="PayPal_Credit_Card"/>
    <n v="4881"/>
    <n v="10189"/>
    <n v="35"/>
    <n v="1646.5"/>
    <n v="652.25"/>
    <n v="17"/>
    <n v="5"/>
    <x v="1"/>
    <x v="1"/>
    <x v="1"/>
  </r>
  <r>
    <n v="17602"/>
    <s v="388C8E36"/>
    <s v="2021-03-03 06:05:06"/>
    <s v="Pantry"/>
    <s v="Web"/>
    <s v="Wallet"/>
    <n v="396"/>
    <n v="85857"/>
    <n v="13"/>
    <n v="292.25"/>
    <n v="2641.5"/>
    <n v="58"/>
    <n v="1"/>
    <x v="0"/>
    <x v="0"/>
    <x v="1"/>
  </r>
  <r>
    <n v="18634"/>
    <s v="12F95288"/>
    <s v="2021-03-22 20:55:03"/>
    <s v="Pantry"/>
    <s v="Mobile"/>
    <s v="PayPal_Pay_Later"/>
    <n v="46"/>
    <n v="85291"/>
    <n v="19"/>
    <n v="398.5"/>
    <n v="3989.75"/>
    <n v="99"/>
    <n v="2"/>
    <x v="2"/>
    <x v="0"/>
    <x v="1"/>
  </r>
  <r>
    <n v="18384"/>
    <s v="87FB920C"/>
    <s v="2021-04-02 04:15:16"/>
    <s v="Electronics"/>
    <s v="Web"/>
    <s v="Debit_Card"/>
    <n v="904"/>
    <n v="76170"/>
    <n v="8"/>
    <n v="261.75"/>
    <n v="3130"/>
    <n v="70"/>
    <n v="3"/>
    <x v="3"/>
    <x v="0"/>
    <x v="0"/>
  </r>
  <r>
    <n v="22180"/>
    <s v="29414EE2"/>
    <s v="2021-03-04 08:22:50"/>
    <s v="Fashion"/>
    <s v="Web"/>
    <s v="Wallet"/>
    <n v="208"/>
    <n v="13988"/>
    <n v="16"/>
    <n v="643.25"/>
    <n v="2751.25"/>
    <n v="63"/>
    <n v="1"/>
    <x v="0"/>
    <x v="0"/>
    <x v="1"/>
  </r>
  <r>
    <n v="21362"/>
    <s v="9522CE0B"/>
    <s v="2021-04-06 13:15:33"/>
    <s v="Website-services"/>
    <s v="Web"/>
    <s v="Wallet"/>
    <n v="232"/>
    <n v="52789"/>
    <n v="6"/>
    <n v="1979.5"/>
    <n v="2851.25"/>
    <n v="66"/>
    <n v="1"/>
    <x v="2"/>
    <x v="0"/>
    <x v="1"/>
  </r>
  <r>
    <n v="21415"/>
    <s v="9E4CB17E"/>
    <s v="2021-05-23 22:24:39"/>
    <s v="Pantry"/>
    <s v="Web"/>
    <s v="Netbanking"/>
    <n v="331"/>
    <n v="82157"/>
    <n v="14"/>
    <n v="1132"/>
    <n v="4556.75"/>
    <n v="48"/>
    <n v="3"/>
    <x v="0"/>
    <x v="1"/>
    <x v="1"/>
  </r>
  <r>
    <n v="17658"/>
    <s v="B21BB562"/>
    <s v="2021-03-27 06:38:36"/>
    <s v="Fashion"/>
    <s v="Mobile"/>
    <s v="PayPal_Pay_Later"/>
    <n v="196"/>
    <n v="42625"/>
    <n v="13"/>
    <n v="385.75"/>
    <n v="3236.75"/>
    <n v="95"/>
    <n v="1"/>
    <x v="2"/>
    <x v="1"/>
    <x v="1"/>
  </r>
  <r>
    <n v="19309"/>
    <s v="BC6EE274"/>
    <s v="2021-04-16 06:50:16"/>
    <s v="Pantry"/>
    <s v="Web"/>
    <s v="Netbanking"/>
    <n v="226"/>
    <n v="77076"/>
    <n v="14"/>
    <n v="485.25"/>
    <n v="3352"/>
    <n v="58"/>
    <n v="1"/>
    <x v="3"/>
    <x v="2"/>
    <x v="1"/>
  </r>
  <r>
    <n v="17326"/>
    <s v="4CD30C53"/>
    <s v="2021-05-02 03:49:45"/>
    <s v="Website-services"/>
    <s v="Mobile"/>
    <s v="PayPal_Pay_Later"/>
    <n v="662"/>
    <n v="68983"/>
    <n v="9"/>
    <n v="326"/>
    <n v="5195.75"/>
    <n v="77"/>
    <n v="2"/>
    <x v="3"/>
    <x v="2"/>
    <x v="1"/>
  </r>
  <r>
    <n v="19490"/>
    <s v="6846642B"/>
    <s v="2021-03-01 11:44:45"/>
    <s v="Fashion"/>
    <s v="Mobile"/>
    <s v="PayPal_Pay_Later"/>
    <n v="93"/>
    <n v="58097"/>
    <n v="7"/>
    <n v="243"/>
    <n v="3124.25"/>
    <n v="83"/>
    <n v="2"/>
    <x v="2"/>
    <x v="0"/>
    <x v="1"/>
  </r>
  <r>
    <n v="20355"/>
    <s v="5BB32D32"/>
    <s v="2021-03-03 16:10:38"/>
    <s v="Travel"/>
    <s v="Web"/>
    <s v="PayPal_Credit_Card"/>
    <n v="4754"/>
    <n v="78383"/>
    <n v="36"/>
    <n v="1619.5"/>
    <n v="597.75"/>
    <n v="12"/>
    <n v="6"/>
    <x v="1"/>
    <x v="0"/>
    <x v="0"/>
  </r>
  <r>
    <n v="20082"/>
    <s v="EA47C29C"/>
    <s v="2021-05-30 20:53:20"/>
    <s v="Website-services"/>
    <s v="Web"/>
    <s v="Wallet"/>
    <n v="918"/>
    <n v="35279"/>
    <n v="17"/>
    <n v="728.25"/>
    <n v="2770.25"/>
    <n v="66"/>
    <n v="1"/>
    <x v="1"/>
    <x v="0"/>
    <x v="1"/>
  </r>
  <r>
    <n v="19184"/>
    <s v="E962BA73"/>
    <s v="2021-04-12 15:05:13"/>
    <s v="Travel"/>
    <s v="Web"/>
    <s v="Debit_Card"/>
    <n v="3120"/>
    <n v="10189"/>
    <n v="23"/>
    <n v="505.5"/>
    <n v="4112.75"/>
    <n v="73"/>
    <n v="1"/>
    <x v="0"/>
    <x v="0"/>
    <x v="1"/>
  </r>
  <r>
    <n v="19810"/>
    <s v="14C9E8FA"/>
    <s v="2021-03-05 04:44:33"/>
    <s v="Fashion"/>
    <s v="Mobile"/>
    <s v="PayPal_Pay_Later"/>
    <n v="59"/>
    <n v="10021"/>
    <n v="13"/>
    <n v="138.5"/>
    <n v="3088.5"/>
    <n v="96"/>
    <n v="1"/>
    <x v="3"/>
    <x v="0"/>
    <x v="1"/>
  </r>
  <r>
    <n v="21931"/>
    <s v="F04E9838"/>
    <s v="2021-04-11 05:04:27"/>
    <s v="Electronics"/>
    <s v="Web"/>
    <s v="Wallet"/>
    <n v="638"/>
    <n v="43303"/>
    <n v="14"/>
    <n v="1988.25"/>
    <n v="2514.75"/>
    <n v="65"/>
    <n v="1"/>
    <x v="2"/>
    <x v="1"/>
    <x v="1"/>
  </r>
  <r>
    <n v="21532"/>
    <s v="E0233826"/>
    <s v="2021-04-09 09:13:32"/>
    <s v="Fashion"/>
    <s v="Mobile"/>
    <s v="PayPal_Pay_Later"/>
    <n v="63"/>
    <n v="53096"/>
    <n v="16"/>
    <n v="243.75"/>
    <n v="3494.75"/>
    <n v="97"/>
    <n v="2"/>
    <x v="2"/>
    <x v="1"/>
    <x v="1"/>
  </r>
  <r>
    <n v="19896"/>
    <s v="C8A1CB3C"/>
    <s v="2021-04-09 18:55:24"/>
    <s v="Travel"/>
    <s v="Web"/>
    <s v="Debit_Card"/>
    <n v="3098"/>
    <n v="10719"/>
    <n v="16"/>
    <n v="548"/>
    <n v="4628.25"/>
    <n v="80"/>
    <n v="1"/>
    <x v="2"/>
    <x v="1"/>
    <x v="1"/>
  </r>
  <r>
    <n v="20131"/>
    <s v="EEED6CD5"/>
    <s v="2021-04-24 13:07:13"/>
    <s v="Travel"/>
    <s v="Mobile"/>
    <s v="PayPal_Credit_Card"/>
    <n v="3905"/>
    <n v="52179"/>
    <n v="56"/>
    <n v="1152.75"/>
    <n v="536"/>
    <n v="17"/>
    <n v="6"/>
    <x v="0"/>
    <x v="0"/>
    <x v="1"/>
  </r>
  <r>
    <n v="22255"/>
    <s v="4F6383E7"/>
    <s v="2021-04-13 21:00:05"/>
    <s v="Pantry"/>
    <s v="Mobile"/>
    <s v="PayPal_Pay_Later"/>
    <n v="68"/>
    <n v="58097"/>
    <n v="20"/>
    <n v="74"/>
    <n v="3832"/>
    <n v="86"/>
    <n v="2"/>
    <x v="3"/>
    <x v="0"/>
    <x v="0"/>
  </r>
  <r>
    <n v="18215"/>
    <s v="423EE8A1"/>
    <s v="2021-05-04 19:31:19"/>
    <s v="Travel"/>
    <s v="Mobile"/>
    <s v="Netbanking"/>
    <n v="1306"/>
    <n v="31452"/>
    <n v="11"/>
    <n v="925"/>
    <n v="2077.75"/>
    <n v="58"/>
    <n v="1"/>
    <x v="2"/>
    <x v="1"/>
    <x v="1"/>
  </r>
  <r>
    <n v="19143"/>
    <s v="B97E6DE6"/>
    <s v="2021-04-30 05:44:43"/>
    <s v="Travel"/>
    <s v="Mobile"/>
    <s v="PayPal_Credit_Card"/>
    <n v="1951"/>
    <n v="45165"/>
    <n v="46"/>
    <n v="10909.75"/>
    <n v="736"/>
    <n v="13"/>
    <n v="4"/>
    <x v="0"/>
    <x v="1"/>
    <x v="0"/>
  </r>
  <r>
    <n v="20979"/>
    <s v="E85DF9A1"/>
    <s v="2021-03-21 19:22:59"/>
    <s v="Website-services"/>
    <s v="Mobile"/>
    <s v="PayPal_Pay_Later"/>
    <n v="742"/>
    <n v="71970"/>
    <n v="13"/>
    <n v="215.25"/>
    <n v="5759.75"/>
    <n v="75"/>
    <n v="1"/>
    <x v="0"/>
    <x v="0"/>
    <x v="0"/>
  </r>
  <r>
    <n v="20046"/>
    <s v="7B58E347"/>
    <s v="2021-04-06 11:11:31"/>
    <s v="Website-services"/>
    <s v="Web"/>
    <s v="Wallet"/>
    <n v="893"/>
    <n v="52841"/>
    <n v="14"/>
    <n v="425.25"/>
    <n v="2350.75"/>
    <n v="61"/>
    <n v="0"/>
    <x v="2"/>
    <x v="0"/>
    <x v="1"/>
  </r>
  <r>
    <n v="20987"/>
    <s v="23F5FCF0"/>
    <s v="2021-06-07 06:08:36"/>
    <s v="Fashion"/>
    <s v="Mobile"/>
    <s v="PayPal_Pay_Later"/>
    <n v="60"/>
    <n v="37280"/>
    <n v="2"/>
    <n v="110.5"/>
    <n v="3853.75"/>
    <n v="87"/>
    <n v="2"/>
    <x v="0"/>
    <x v="0"/>
    <x v="1"/>
  </r>
  <r>
    <n v="20964"/>
    <s v="1667EC68"/>
    <s v="2021-05-01 06:11:48"/>
    <s v="Pantry"/>
    <s v="Web"/>
    <s v="Wallet"/>
    <n v="218"/>
    <n v="22300"/>
    <n v="16"/>
    <n v="1495.5"/>
    <n v="2986"/>
    <n v="66"/>
    <n v="1"/>
    <x v="3"/>
    <x v="0"/>
    <x v="0"/>
  </r>
  <r>
    <n v="20874"/>
    <s v="D01867B8"/>
    <s v="2021-04-22 12:21:45"/>
    <s v="Pantry"/>
    <s v="Web"/>
    <s v="Wallet"/>
    <n v="331"/>
    <n v="84518"/>
    <n v="12"/>
    <n v="1047.75"/>
    <n v="2765.75"/>
    <n v="51"/>
    <n v="1"/>
    <x v="0"/>
    <x v="0"/>
    <x v="1"/>
  </r>
  <r>
    <n v="19889"/>
    <s v="EDC8F2C3"/>
    <s v="2021-03-03 21:22:13"/>
    <s v="Fashion"/>
    <s v="Web"/>
    <s v="Netbanking"/>
    <n v="243"/>
    <n v="58875"/>
    <n v="2"/>
    <n v="377.75"/>
    <n v="2888.5"/>
    <n v="56"/>
    <n v="3"/>
    <x v="0"/>
    <x v="0"/>
    <x v="1"/>
  </r>
  <r>
    <n v="19243"/>
    <s v="AA6AC8F5"/>
    <s v="2021-04-12 02:17:14"/>
    <s v="Fashion"/>
    <s v="Mobile"/>
    <s v="PayPal_Pay_Later"/>
    <n v="92"/>
    <n v="34612"/>
    <n v="7"/>
    <n v="372.75"/>
    <n v="4322.25"/>
    <n v="85"/>
    <n v="2"/>
    <x v="3"/>
    <x v="0"/>
    <x v="1"/>
  </r>
  <r>
    <n v="20468"/>
    <s v="8E8AE81D"/>
    <s v="2021-03-20 21:22:13"/>
    <s v="Travel"/>
    <s v="Mobile"/>
    <s v="PayPal_Credit_Card"/>
    <n v="2159"/>
    <n v="83147"/>
    <n v="54"/>
    <n v="10189"/>
    <n v="954.25"/>
    <n v="19"/>
    <n v="6"/>
    <x v="1"/>
    <x v="0"/>
    <x v="1"/>
  </r>
  <r>
    <n v="20049"/>
    <s v="F7DD8917"/>
    <s v="2021-05-28 13:41:18"/>
    <s v="Electronics"/>
    <s v="Mobile"/>
    <s v="PayPal_Pay_Later"/>
    <n v="346"/>
    <n v="82467"/>
    <n v="7"/>
    <n v="58.25"/>
    <n v="6482.5"/>
    <n v="88"/>
    <n v="1"/>
    <x v="0"/>
    <x v="0"/>
    <x v="1"/>
  </r>
  <r>
    <n v="20117"/>
    <s v="01B567A0"/>
    <s v="2021-03-25 12:41:16"/>
    <s v="Travel"/>
    <s v="Web"/>
    <s v="Netbanking"/>
    <n v="1094"/>
    <n v="79809"/>
    <n v="12"/>
    <n v="1379.25"/>
    <n v="2812.5"/>
    <n v="60"/>
    <n v="3"/>
    <x v="0"/>
    <x v="1"/>
    <x v="0"/>
  </r>
  <r>
    <n v="18763"/>
    <s v="74D57704"/>
    <s v="2021-06-03 10:25:52"/>
    <s v="Electronics"/>
    <s v="Web"/>
    <s v="PayPal_Pay_Later"/>
    <n v="195"/>
    <n v="66020"/>
    <n v="2"/>
    <n v="88.75"/>
    <n v="4674.25"/>
    <n v="93"/>
    <n v="2"/>
    <x v="2"/>
    <x v="1"/>
    <x v="1"/>
  </r>
  <r>
    <n v="19517"/>
    <s v="8E2857C0"/>
    <s v="2021-04-04 02:54:19"/>
    <s v="Electronics"/>
    <s v="Mobile"/>
    <s v="PayPal_Pay_Later"/>
    <n v="124"/>
    <n v="41014"/>
    <n v="20"/>
    <n v="173.5"/>
    <n v="5113.5"/>
    <n v="93"/>
    <n v="2"/>
    <x v="0"/>
    <x v="1"/>
    <x v="0"/>
  </r>
  <r>
    <n v="20089"/>
    <s v="5DEC40A5"/>
    <s v="2021-04-24 17:25:21"/>
    <s v="Website-services"/>
    <s v="Web"/>
    <s v="Wallet"/>
    <n v="758"/>
    <n v="54681"/>
    <n v="15"/>
    <n v="1617.5"/>
    <n v="2264.25"/>
    <n v="68"/>
    <n v="0"/>
    <x v="0"/>
    <x v="1"/>
    <x v="1"/>
  </r>
  <r>
    <n v="17743"/>
    <s v="B264D60C"/>
    <s v="2021-03-31 11:19:12"/>
    <s v="Fashion"/>
    <s v="Mobile"/>
    <s v="PayPal_Pay_Later"/>
    <n v="138"/>
    <n v="58558"/>
    <n v="17"/>
    <n v="186.75"/>
    <n v="6195"/>
    <n v="86"/>
    <n v="1"/>
    <x v="3"/>
    <x v="2"/>
    <x v="1"/>
  </r>
  <r>
    <n v="21345"/>
    <s v="FE740AE8"/>
    <s v="2021-05-25 12:58:18"/>
    <s v="Fashion"/>
    <s v="Web"/>
    <s v="Netbanking"/>
    <n v="207"/>
    <n v="68353"/>
    <n v="5"/>
    <n v="669.5"/>
    <n v="3929"/>
    <n v="50"/>
    <n v="2"/>
    <x v="0"/>
    <x v="0"/>
    <x v="0"/>
  </r>
  <r>
    <n v="17439"/>
    <s v="B52D520F"/>
    <s v="2021-04-21 18:42:24"/>
    <s v="Pantry"/>
    <s v="Mobile"/>
    <s v="PayPal_Pay_Later"/>
    <n v="141"/>
    <n v="87747"/>
    <n v="9"/>
    <n v="420.25"/>
    <n v="4776.25"/>
    <n v="100"/>
    <n v="2"/>
    <x v="2"/>
    <x v="0"/>
    <x v="0"/>
  </r>
  <r>
    <n v="19738"/>
    <s v="C6F0A897"/>
    <s v="2021-05-29 16:31:51"/>
    <s v="Travel"/>
    <s v="Web"/>
    <s v="PayPal_Credit_Card"/>
    <n v="1632"/>
    <n v="77194"/>
    <n v="35"/>
    <n v="2647.5"/>
    <n v="663.75"/>
    <n v="15"/>
    <n v="4"/>
    <x v="1"/>
    <x v="0"/>
    <x v="0"/>
  </r>
  <r>
    <n v="20590"/>
    <s v="C24BC4A3"/>
    <s v="2021-04-14 16:41:31"/>
    <s v="Fashion"/>
    <s v="Web"/>
    <s v="PayPal_Pay_Later"/>
    <n v="161"/>
    <n v="83523"/>
    <n v="8"/>
    <n v="123"/>
    <n v="6457"/>
    <n v="93"/>
    <n v="1"/>
    <x v="0"/>
    <x v="0"/>
    <x v="1"/>
  </r>
  <r>
    <n v="17347"/>
    <s v="D8663222"/>
    <s v="2021-06-03 06:38:39"/>
    <s v="Fashion"/>
    <s v="Mobile"/>
    <s v="PayPal_Pay_Later"/>
    <n v="175"/>
    <n v="31999"/>
    <n v="13"/>
    <n v="142.5"/>
    <n v="5772.5"/>
    <n v="95"/>
    <n v="2"/>
    <x v="0"/>
    <x v="0"/>
    <x v="0"/>
  </r>
  <r>
    <n v="18137"/>
    <s v="75BD74B0"/>
    <s v="2021-04-24 20:14:17"/>
    <s v="Pantry"/>
    <s v="Mobile"/>
    <s v="PayPal_Pay_Later"/>
    <n v="321"/>
    <n v="54524"/>
    <n v="10"/>
    <n v="230.75"/>
    <n v="3457"/>
    <n v="100"/>
    <n v="1"/>
    <x v="0"/>
    <x v="0"/>
    <x v="0"/>
  </r>
  <r>
    <n v="21939"/>
    <s v="FFDFEE85"/>
    <s v="2021-03-14 18:11:58"/>
    <s v="Fashion"/>
    <s v="Mobile"/>
    <s v="PayPal_Pay_Later"/>
    <n v="53"/>
    <n v="30210"/>
    <n v="3"/>
    <n v="209.5"/>
    <n v="4081"/>
    <n v="89"/>
    <n v="2"/>
    <x v="3"/>
    <x v="0"/>
    <x v="1"/>
  </r>
  <r>
    <n v="21727"/>
    <s v="8D562E19"/>
    <s v="2021-04-20 07:13:39"/>
    <s v="Travel"/>
    <s v="Web"/>
    <s v="Debit_Card"/>
    <n v="2708"/>
    <n v="63938"/>
    <n v="9"/>
    <n v="360"/>
    <n v="5756"/>
    <n v="74"/>
    <n v="2"/>
    <x v="1"/>
    <x v="0"/>
    <x v="1"/>
  </r>
  <r>
    <n v="20587"/>
    <s v="25AD2F5B"/>
    <s v="2021-03-09 19:21:18"/>
    <s v="Travel"/>
    <s v="Web"/>
    <s v="Debit_Card"/>
    <n v="3094"/>
    <n v="80882"/>
    <n v="13"/>
    <n v="542"/>
    <n v="2984.75"/>
    <n v="65"/>
    <n v="2"/>
    <x v="0"/>
    <x v="1"/>
    <x v="1"/>
  </r>
  <r>
    <n v="19354"/>
    <s v="05EF98C2"/>
    <s v="2021-06-06 13:29:07"/>
    <s v="Travel"/>
    <s v="Web"/>
    <s v="Debit_Card"/>
    <n v="3683"/>
    <n v="25358"/>
    <n v="8"/>
    <n v="333.5"/>
    <n v="3681.25"/>
    <n v="70"/>
    <n v="1"/>
    <x v="3"/>
    <x v="0"/>
    <x v="1"/>
  </r>
  <r>
    <n v="18393"/>
    <s v="C715854C"/>
    <s v="2021-03-21 07:49:23"/>
    <s v="Travel"/>
    <s v="Web"/>
    <s v="Wallet"/>
    <n v="911"/>
    <n v="33515"/>
    <n v="13"/>
    <n v="1578.75"/>
    <n v="2700.5"/>
    <n v="70"/>
    <n v="0"/>
    <x v="0"/>
    <x v="0"/>
    <x v="1"/>
  </r>
  <r>
    <n v="21658"/>
    <s v="2727F292"/>
    <s v="2021-03-05 01:11:18"/>
    <s v="Travel"/>
    <s v="Web"/>
    <s v="PayPal_Credit_Card"/>
    <n v="2952"/>
    <n v="78076"/>
    <n v="47"/>
    <n v="10552.75"/>
    <n v="1024.5"/>
    <n v="12"/>
    <n v="6"/>
    <x v="1"/>
    <x v="0"/>
    <x v="1"/>
  </r>
  <r>
    <n v="20574"/>
    <s v="AC4B0D0B"/>
    <s v="2021-06-02 03:54:34"/>
    <s v="Electronics"/>
    <s v="Mobile"/>
    <s v="PayPal_Pay_Later"/>
    <n v="173"/>
    <n v="47431"/>
    <n v="3"/>
    <n v="397.75"/>
    <n v="3630.5"/>
    <n v="99"/>
    <n v="1"/>
    <x v="3"/>
    <x v="0"/>
    <x v="1"/>
  </r>
  <r>
    <n v="22079"/>
    <s v="33E55A8F"/>
    <s v="2021-05-28 22:04:02"/>
    <s v="Electronics"/>
    <s v="Web"/>
    <s v="PayPal_Credit_Card"/>
    <n v="1162"/>
    <n v="27387"/>
    <n v="37"/>
    <n v="3853"/>
    <n v="603.75"/>
    <n v="13"/>
    <n v="4"/>
    <x v="0"/>
    <x v="0"/>
    <x v="1"/>
  </r>
  <r>
    <n v="19331"/>
    <s v="CFA076EB"/>
    <s v="2021-05-31 16:19:25"/>
    <s v="Website-services"/>
    <s v="Web"/>
    <s v="Debit_Card"/>
    <n v="784"/>
    <n v="42257"/>
    <n v="6"/>
    <n v="327.75"/>
    <n v="4299.25"/>
    <n v="65"/>
    <n v="2"/>
    <x v="1"/>
    <x v="0"/>
    <x v="1"/>
  </r>
  <r>
    <n v="20352"/>
    <s v="BFC7B7D5"/>
    <s v="2021-03-27 07:23:03"/>
    <s v="Pantry"/>
    <s v="Web"/>
    <s v="Netbanking"/>
    <n v="357"/>
    <n v="44088"/>
    <n v="7"/>
    <n v="465"/>
    <n v="2427"/>
    <n v="43"/>
    <n v="2"/>
    <x v="0"/>
    <x v="0"/>
    <x v="0"/>
  </r>
  <r>
    <n v="18546"/>
    <s v="FA7BAA4D"/>
    <s v="2021-05-15 18:02:21"/>
    <s v="Travel"/>
    <s v="Mobile"/>
    <s v="PayPal_Credit_Card"/>
    <n v="4765"/>
    <n v="64102"/>
    <n v="41"/>
    <n v="2404.25"/>
    <n v="884.25"/>
    <n v="16"/>
    <n v="6"/>
    <x v="1"/>
    <x v="0"/>
    <x v="1"/>
  </r>
  <r>
    <n v="19303"/>
    <s v="FD14479A"/>
    <s v="2021-04-12 05:20:05"/>
    <s v="Fashion"/>
    <s v="Web"/>
    <s v="Netbanking"/>
    <n v="203"/>
    <n v="10494"/>
    <n v="10"/>
    <n v="965"/>
    <n v="4448.75"/>
    <n v="53"/>
    <n v="1"/>
    <x v="0"/>
    <x v="0"/>
    <x v="1"/>
  </r>
  <r>
    <n v="18683"/>
    <s v="25DB6EB8"/>
    <s v="2021-04-26 09:02:05"/>
    <s v="Travel"/>
    <s v="Web"/>
    <s v="Debit_Card"/>
    <n v="3714"/>
    <n v="89816"/>
    <n v="20"/>
    <n v="457.5"/>
    <n v="2502.75"/>
    <n v="58"/>
    <n v="2"/>
    <x v="2"/>
    <x v="0"/>
    <x v="1"/>
  </r>
  <r>
    <n v="18781"/>
    <s v="5AF9DAAE"/>
    <s v="2021-04-30 15:54:31"/>
    <s v="Website-services"/>
    <s v="Mobile"/>
    <s v="PayPal_Pay_Later"/>
    <n v="134"/>
    <n v="84481"/>
    <n v="18"/>
    <n v="435"/>
    <n v="5325.5"/>
    <n v="80"/>
    <n v="2"/>
    <x v="0"/>
    <x v="1"/>
    <x v="0"/>
  </r>
  <r>
    <n v="22208"/>
    <s v="837F20BF"/>
    <s v="2021-03-08 09:17:14"/>
    <s v="Website-services"/>
    <s v="Web"/>
    <s v="Netbanking"/>
    <n v="255"/>
    <n v="22810"/>
    <n v="1"/>
    <n v="1367.75"/>
    <n v="3564.75"/>
    <n v="55"/>
    <n v="3"/>
    <x v="1"/>
    <x v="1"/>
    <x v="0"/>
  </r>
  <r>
    <n v="19668"/>
    <s v="F71E262D"/>
    <s v="2021-05-22 03:47:40"/>
    <s v="Website-services"/>
    <s v="Mobile"/>
    <s v="PayPal_Pay_Later"/>
    <n v="469"/>
    <n v="17500"/>
    <n v="17"/>
    <n v="195.5"/>
    <n v="5792.5"/>
    <n v="78"/>
    <n v="1"/>
    <x v="2"/>
    <x v="1"/>
    <x v="1"/>
  </r>
  <r>
    <n v="17815"/>
    <s v="CB2D59E0"/>
    <s v="2021-04-08 10:42:34"/>
    <s v="Travel"/>
    <s v="Web"/>
    <s v="PayPal_Credit_Card"/>
    <n v="4314"/>
    <n v="52294"/>
    <n v="56"/>
    <n v="5073.5"/>
    <n v="1022"/>
    <n v="18"/>
    <n v="4"/>
    <x v="0"/>
    <x v="1"/>
    <x v="0"/>
  </r>
  <r>
    <n v="19114"/>
    <s v="0CA1155A"/>
    <s v="2021-03-13 20:35:34"/>
    <s v="Fashion"/>
    <s v="Web"/>
    <s v="PayPal_Pay_Later"/>
    <n v="149"/>
    <n v="11267"/>
    <n v="7"/>
    <n v="73.5"/>
    <n v="4612.75"/>
    <n v="83"/>
    <n v="1"/>
    <x v="2"/>
    <x v="1"/>
    <x v="0"/>
  </r>
  <r>
    <n v="19639"/>
    <s v="96E47C26"/>
    <s v="2021-04-19 04:41:20"/>
    <s v="Fashion"/>
    <s v="Mobile"/>
    <s v="PayPal_Pay_Later"/>
    <n v="125"/>
    <n v="33130"/>
    <n v="6"/>
    <n v="157.25"/>
    <n v="4688.5"/>
    <n v="82"/>
    <n v="2"/>
    <x v="3"/>
    <x v="0"/>
    <x v="1"/>
  </r>
  <r>
    <n v="18653"/>
    <s v="2ACED350"/>
    <s v="2021-05-27 22:30:19"/>
    <s v="Fashion"/>
    <s v="Mobile"/>
    <s v="PayPal_Pay_Later"/>
    <n v="148"/>
    <n v="52415"/>
    <n v="6"/>
    <n v="234.5"/>
    <n v="6045.5"/>
    <n v="88"/>
    <n v="1"/>
    <x v="2"/>
    <x v="0"/>
    <x v="0"/>
  </r>
  <r>
    <n v="20842"/>
    <s v="6D7B0D2C"/>
    <s v="2021-04-15 19:02:31"/>
    <s v="Travel"/>
    <s v="Web"/>
    <s v="PayPal_Credit_Card"/>
    <n v="2537"/>
    <n v="30694"/>
    <n v="48"/>
    <n v="3028"/>
    <n v="897.5"/>
    <n v="17"/>
    <n v="6"/>
    <x v="1"/>
    <x v="0"/>
    <x v="1"/>
  </r>
  <r>
    <n v="21749"/>
    <s v="09035024"/>
    <s v="2021-06-07 20:15:25"/>
    <s v="Pantry"/>
    <s v="Web"/>
    <s v="Wallet"/>
    <n v="242"/>
    <n v="69187"/>
    <n v="9"/>
    <n v="552"/>
    <n v="2818"/>
    <n v="70"/>
    <n v="1"/>
    <x v="0"/>
    <x v="1"/>
    <x v="0"/>
  </r>
  <r>
    <n v="18496"/>
    <s v="56D6EC28"/>
    <s v="2021-05-23 14:37:52"/>
    <s v="Website-services"/>
    <s v="Web"/>
    <s v="Debit_Card"/>
    <n v="928"/>
    <n v="17965"/>
    <n v="15"/>
    <n v="502.25"/>
    <n v="5576.25"/>
    <n v="69"/>
    <n v="3"/>
    <x v="2"/>
    <x v="1"/>
    <x v="0"/>
  </r>
  <r>
    <n v="19177"/>
    <s v="CD77CBDC"/>
    <s v="2021-04-02 15:44:55"/>
    <s v="Electronics"/>
    <s v="Mobile"/>
    <s v="Netbanking"/>
    <n v="1097"/>
    <n v="75346"/>
    <n v="6"/>
    <n v="390.5"/>
    <n v="2394"/>
    <n v="42"/>
    <n v="3"/>
    <x v="1"/>
    <x v="0"/>
    <x v="1"/>
  </r>
  <r>
    <n v="20601"/>
    <s v="573245A4"/>
    <s v="2021-05-16 11:56:38"/>
    <s v="Travel"/>
    <s v="Web"/>
    <s v="Netbanking"/>
    <n v="2426"/>
    <n v="21208"/>
    <n v="12"/>
    <n v="800"/>
    <n v="4282.5"/>
    <n v="43"/>
    <n v="2"/>
    <x v="0"/>
    <x v="1"/>
    <x v="1"/>
  </r>
  <r>
    <n v="20272"/>
    <s v="F7FE3D26"/>
    <s v="2021-03-19 13:31:09"/>
    <s v="Pantry"/>
    <s v="Web"/>
    <s v="Netbanking"/>
    <n v="382"/>
    <n v="22300"/>
    <n v="2"/>
    <n v="561"/>
    <n v="4779"/>
    <n v="64"/>
    <n v="1"/>
    <x v="1"/>
    <x v="0"/>
    <x v="1"/>
  </r>
  <r>
    <n v="21605"/>
    <s v="327BA206"/>
    <s v="2021-04-06 15:15:45"/>
    <s v="Travel"/>
    <s v="Web"/>
    <s v="Debit_Card"/>
    <n v="3308"/>
    <n v="57103"/>
    <n v="6"/>
    <n v="386.75"/>
    <n v="4047"/>
    <n v="79"/>
    <n v="3"/>
    <x v="0"/>
    <x v="1"/>
    <x v="1"/>
  </r>
  <r>
    <n v="19322"/>
    <s v="A97353BC"/>
    <s v="2021-05-03 05:14:07"/>
    <s v="Travel"/>
    <s v="Mobile"/>
    <s v="Netbanking"/>
    <n v="1093"/>
    <n v="48737"/>
    <n v="6"/>
    <n v="935"/>
    <n v="4476.5"/>
    <n v="47"/>
    <n v="1"/>
    <x v="3"/>
    <x v="0"/>
    <x v="0"/>
  </r>
  <r>
    <n v="19835"/>
    <s v="143A4189"/>
    <s v="2021-04-27 04:39:19"/>
    <s v="Travel"/>
    <s v="Mobile"/>
    <s v="Debit_Card"/>
    <n v="2471"/>
    <n v="27993"/>
    <n v="12"/>
    <n v="466.5"/>
    <n v="5654"/>
    <n v="81"/>
    <n v="1"/>
    <x v="0"/>
    <x v="0"/>
    <x v="0"/>
  </r>
  <r>
    <n v="20192"/>
    <s v="120F7EBA"/>
    <s v="2021-03-22 10:40:16"/>
    <s v="Fashion"/>
    <s v="Mobile"/>
    <s v="PayPal_Pay_Later"/>
    <n v="124"/>
    <n v="34196"/>
    <n v="14"/>
    <n v="70"/>
    <n v="6076.25"/>
    <n v="86"/>
    <n v="2"/>
    <x v="2"/>
    <x v="1"/>
    <x v="1"/>
  </r>
  <r>
    <n v="18249"/>
    <s v="3558D9EA"/>
    <s v="2021-05-04 10:46:10"/>
    <s v="Pantry"/>
    <s v="Mobile"/>
    <s v="PayPal_Pay_Later"/>
    <n v="127"/>
    <n v="31971"/>
    <n v="19"/>
    <n v="349"/>
    <n v="5670.25"/>
    <n v="77"/>
    <n v="2"/>
    <x v="3"/>
    <x v="1"/>
    <x v="1"/>
  </r>
  <r>
    <n v="20829"/>
    <s v="BB7CE07C"/>
    <s v="2021-05-24 21:37:50"/>
    <s v="Electronics"/>
    <s v="Mobile"/>
    <s v="PayPal_Pay_Later"/>
    <n v="221"/>
    <n v="62902"/>
    <n v="15"/>
    <n v="204.5"/>
    <n v="4125.25"/>
    <n v="87"/>
    <n v="2"/>
    <x v="0"/>
    <x v="0"/>
    <x v="1"/>
  </r>
  <r>
    <n v="17740"/>
    <s v="9776D21A"/>
    <s v="2021-05-21 01:03:12"/>
    <s v="Website-services"/>
    <s v="Mobile"/>
    <s v="PayPal_Pay_Later"/>
    <n v="847"/>
    <n v="38956"/>
    <n v="5"/>
    <n v="422.75"/>
    <n v="4072.25"/>
    <n v="92"/>
    <n v="2"/>
    <x v="0"/>
    <x v="0"/>
    <x v="1"/>
  </r>
  <r>
    <n v="18125"/>
    <s v="7AA17066"/>
    <s v="2021-05-07 00:21:52"/>
    <s v="Fashion"/>
    <s v="Web"/>
    <s v="PayPal_Pay_Later"/>
    <n v="158"/>
    <n v="60300"/>
    <n v="13"/>
    <n v="436.5"/>
    <n v="3593.5"/>
    <n v="83"/>
    <n v="1"/>
    <x v="0"/>
    <x v="0"/>
    <x v="1"/>
  </r>
  <r>
    <n v="18663"/>
    <s v="3392D64C"/>
    <s v="2021-05-22 08:18:27"/>
    <s v="Travel"/>
    <s v="Mobile"/>
    <s v="PayPal_Pay_Later"/>
    <n v="936"/>
    <n v="65667"/>
    <n v="6"/>
    <n v="105.75"/>
    <n v="5078.5"/>
    <n v="77"/>
    <n v="1"/>
    <x v="0"/>
    <x v="1"/>
    <x v="1"/>
  </r>
  <r>
    <n v="20958"/>
    <s v="A675158A"/>
    <s v="2021-06-05 10:08:01"/>
    <s v="Website-services"/>
    <s v="Web"/>
    <s v="Debit_Card"/>
    <n v="715"/>
    <n v="73600"/>
    <n v="24"/>
    <n v="430"/>
    <n v="4346.25"/>
    <n v="63"/>
    <n v="2"/>
    <x v="0"/>
    <x v="1"/>
    <x v="0"/>
  </r>
  <r>
    <n v="17952"/>
    <s v="3C4AC6FC"/>
    <s v="2021-04-11 23:15:07"/>
    <s v="Website-services"/>
    <s v="Web"/>
    <s v="Wallet"/>
    <n v="645"/>
    <n v="84728"/>
    <n v="18"/>
    <n v="1285.75"/>
    <n v="2666.25"/>
    <n v="54"/>
    <n v="0"/>
    <x v="1"/>
    <x v="0"/>
    <x v="1"/>
  </r>
  <r>
    <n v="20392"/>
    <s v="E0F07F9F"/>
    <s v="2021-05-29 19:57:58"/>
    <s v="Electronics"/>
    <s v="Mobile"/>
    <s v="PayPal_Cobrand_Card"/>
    <n v="1111"/>
    <n v="36715"/>
    <n v="19"/>
    <n v="2033"/>
    <n v="559.5"/>
    <n v="14"/>
    <n v="8"/>
    <x v="2"/>
    <x v="1"/>
    <x v="0"/>
  </r>
  <r>
    <n v="18044"/>
    <s v="FEA040CE"/>
    <s v="2021-03-17 01:01:39"/>
    <s v="Fashion"/>
    <s v="Mobile"/>
    <s v="PayPal_Pay_Later"/>
    <n v="108"/>
    <n v="70022"/>
    <n v="13"/>
    <n v="309"/>
    <n v="5535.75"/>
    <n v="97"/>
    <n v="1"/>
    <x v="0"/>
    <x v="1"/>
    <x v="1"/>
  </r>
  <r>
    <n v="17365"/>
    <s v="13E9E257"/>
    <s v="2021-06-08 21:52:03"/>
    <s v="Travel"/>
    <s v="Mobile"/>
    <s v="Netbanking"/>
    <n v="2094"/>
    <n v="64860"/>
    <n v="14"/>
    <n v="1470.75"/>
    <n v="2513.25"/>
    <n v="50"/>
    <n v="1"/>
    <x v="2"/>
    <x v="1"/>
    <x v="1"/>
  </r>
  <r>
    <n v="21385"/>
    <s v="A5202CF2"/>
    <s v="2021-03-30 04:38:01"/>
    <s v="Fashion"/>
    <s v="Mobile"/>
    <s v="PayPal_Pay_Later"/>
    <n v="164"/>
    <n v="19735"/>
    <n v="12"/>
    <n v="391.25"/>
    <n v="5540.25"/>
    <n v="96"/>
    <n v="1"/>
    <x v="3"/>
    <x v="1"/>
    <x v="1"/>
  </r>
  <r>
    <n v="17583"/>
    <s v="B5BDE25C"/>
    <s v="2021-04-12 23:22:31"/>
    <s v="Travel"/>
    <s v="Web"/>
    <s v="PayPal_Credit_Card"/>
    <n v="3701"/>
    <n v="66437"/>
    <n v="52"/>
    <n v="9642"/>
    <n v="577.25"/>
    <n v="20"/>
    <n v="3"/>
    <x v="0"/>
    <x v="1"/>
    <x v="1"/>
  </r>
  <r>
    <n v="21406"/>
    <s v="6A4DE350"/>
    <s v="2021-04-12 16:46:58"/>
    <s v="Pantry"/>
    <s v="Mobile"/>
    <s v="PayPal_Pay_Later"/>
    <n v="200"/>
    <n v="72803"/>
    <n v="5"/>
    <n v="80.25"/>
    <n v="5416"/>
    <n v="85"/>
    <n v="1"/>
    <x v="0"/>
    <x v="0"/>
    <x v="1"/>
  </r>
  <r>
    <n v="18297"/>
    <s v="9FEC3352"/>
    <s v="2021-05-26 12:35:15"/>
    <s v="Electronics"/>
    <s v="Mobile"/>
    <s v="Debit_Card"/>
    <n v="686"/>
    <n v="78861"/>
    <n v="11"/>
    <n v="269.5"/>
    <n v="4776"/>
    <n v="76"/>
    <n v="2"/>
    <x v="0"/>
    <x v="1"/>
    <x v="1"/>
  </r>
  <r>
    <n v="21914"/>
    <s v="10508915"/>
    <s v="2021-04-12 12:55:06"/>
    <s v="Electronics"/>
    <s v="Web"/>
    <s v="Wallet"/>
    <n v="727"/>
    <n v="80707"/>
    <n v="9"/>
    <n v="1200"/>
    <n v="2279.25"/>
    <n v="53"/>
    <n v="1"/>
    <x v="0"/>
    <x v="0"/>
    <x v="1"/>
  </r>
  <r>
    <n v="19314"/>
    <s v="DFC4942C"/>
    <s v="2021-04-18 02:55:02"/>
    <s v="Website-services"/>
    <s v="Mobile"/>
    <s v="PayPal_Pay_Later"/>
    <n v="453"/>
    <n v="62532"/>
    <n v="12"/>
    <n v="268.75"/>
    <n v="5465.25"/>
    <n v="94"/>
    <n v="1"/>
    <x v="3"/>
    <x v="1"/>
    <x v="0"/>
  </r>
  <r>
    <n v="19797"/>
    <s v="3A6E1480"/>
    <s v="2021-04-19 01:51:33"/>
    <s v="Fashion"/>
    <s v="Mobile"/>
    <s v="PayPal_Pay_Later"/>
    <n v="156"/>
    <n v="36173"/>
    <n v="10"/>
    <n v="365.5"/>
    <n v="3479.5"/>
    <n v="78"/>
    <n v="1"/>
    <x v="3"/>
    <x v="0"/>
    <x v="1"/>
  </r>
  <r>
    <n v="22108"/>
    <s v="347651ED"/>
    <s v="2021-04-18 08:54:39"/>
    <s v="Pantry"/>
    <s v="Mobile"/>
    <s v="PayPal_Pay_Later"/>
    <n v="159"/>
    <n v="75212"/>
    <n v="16"/>
    <n v="96.75"/>
    <n v="6787.75"/>
    <n v="81"/>
    <n v="2"/>
    <x v="0"/>
    <x v="0"/>
    <x v="1"/>
  </r>
  <r>
    <n v="21745"/>
    <s v="34B756E1"/>
    <s v="2021-04-20 05:49:33"/>
    <s v="Fashion"/>
    <s v="Mobile"/>
    <s v="PayPal_Pay_Later"/>
    <n v="72"/>
    <n v="33130"/>
    <n v="12"/>
    <n v="58.25"/>
    <n v="4536"/>
    <n v="80"/>
    <n v="1"/>
    <x v="0"/>
    <x v="0"/>
    <x v="0"/>
  </r>
  <r>
    <n v="19941"/>
    <s v="2F74BDC1"/>
    <s v="2021-04-12 11:35:38"/>
    <s v="Travel"/>
    <s v="Mobile"/>
    <s v="Debit_Card"/>
    <n v="3999"/>
    <n v="48846"/>
    <n v="19"/>
    <n v="303.25"/>
    <n v="2587.5"/>
    <n v="50"/>
    <n v="2"/>
    <x v="3"/>
    <x v="1"/>
    <x v="1"/>
  </r>
  <r>
    <n v="21930"/>
    <s v="06EC0372"/>
    <s v="2021-04-16 15:12:26"/>
    <s v="Electronics"/>
    <s v="Web"/>
    <s v="Netbanking"/>
    <n v="928"/>
    <n v="61393"/>
    <n v="15"/>
    <n v="455.75"/>
    <n v="2478"/>
    <n v="51"/>
    <n v="2"/>
    <x v="2"/>
    <x v="0"/>
    <x v="1"/>
  </r>
  <r>
    <n v="21445"/>
    <s v="66BF9D76"/>
    <s v="2021-05-31 09:02:51"/>
    <s v="Website-services"/>
    <s v="Mobile"/>
    <s v="PayPal_Pay_Later"/>
    <n v="269"/>
    <n v="18196"/>
    <n v="2"/>
    <n v="360"/>
    <n v="5393.75"/>
    <n v="84"/>
    <n v="1"/>
    <x v="0"/>
    <x v="0"/>
    <x v="1"/>
  </r>
  <r>
    <n v="20374"/>
    <s v="F08A08D4"/>
    <s v="2021-05-21 08:23:18"/>
    <s v="Fashion"/>
    <s v="Mobile"/>
    <s v="PayPal_Pay_Later"/>
    <n v="230"/>
    <n v="31115"/>
    <n v="19"/>
    <n v="373.75"/>
    <n v="4255"/>
    <n v="80"/>
    <n v="1"/>
    <x v="2"/>
    <x v="1"/>
    <x v="1"/>
  </r>
  <r>
    <n v="20740"/>
    <s v="FE4A9EDB"/>
    <s v="2021-03-09 01:12:09"/>
    <s v="Electronics"/>
    <s v="Web"/>
    <s v="Debit_Card"/>
    <n v="810"/>
    <n v="81647"/>
    <n v="22"/>
    <n v="477.75"/>
    <n v="4223.5"/>
    <n v="80"/>
    <n v="2"/>
    <x v="0"/>
    <x v="1"/>
    <x v="0"/>
  </r>
  <r>
    <n v="21247"/>
    <s v="DC7366F7"/>
    <s v="2021-04-16 06:01:49"/>
    <s v="Electronics"/>
    <s v="POS"/>
    <s v="PayPal_Cobrand_Card"/>
    <n v="1063"/>
    <n v="58542"/>
    <n v="40"/>
    <n v="1114"/>
    <n v="749.75"/>
    <n v="13"/>
    <n v="8"/>
    <x v="2"/>
    <x v="1"/>
    <x v="1"/>
  </r>
  <r>
    <n v="20364"/>
    <s v="A1A90E24"/>
    <s v="2021-05-31 22:38:44"/>
    <s v="Pantry"/>
    <s v="Mobile"/>
    <s v="PayPal_Pay_Later"/>
    <n v="143"/>
    <n v="13996"/>
    <n v="2"/>
    <n v="267.75"/>
    <n v="6157.5"/>
    <n v="91"/>
    <n v="2"/>
    <x v="2"/>
    <x v="0"/>
    <x v="1"/>
  </r>
  <r>
    <n v="20589"/>
    <s v="79E62BA7"/>
    <s v="2021-04-16 10:47:18"/>
    <s v="Others"/>
    <s v="Mobile"/>
    <s v="PayPal_Credit_Card"/>
    <n v="4212"/>
    <n v="52415"/>
    <n v="49"/>
    <n v="7590.75"/>
    <n v="330.25"/>
    <n v="11"/>
    <n v="5"/>
    <x v="0"/>
    <x v="0"/>
    <x v="1"/>
  </r>
  <r>
    <n v="17959"/>
    <s v="6C1DAE8D"/>
    <s v="2021-04-20 18:07:54"/>
    <s v="Website-services"/>
    <s v="Web"/>
    <s v="Wallet"/>
    <n v="984"/>
    <n v="33466"/>
    <n v="17"/>
    <n v="1034.75"/>
    <n v="2514.75"/>
    <n v="66"/>
    <n v="0"/>
    <x v="0"/>
    <x v="0"/>
    <x v="0"/>
  </r>
  <r>
    <n v="21483"/>
    <s v="90FE4992"/>
    <s v="2021-05-03 11:51:28"/>
    <s v="Electronics"/>
    <s v="Mobile"/>
    <s v="PayPal_Pay_Later"/>
    <n v="125"/>
    <n v="45300"/>
    <n v="15"/>
    <n v="140.25"/>
    <n v="6377"/>
    <n v="83"/>
    <n v="1"/>
    <x v="3"/>
    <x v="0"/>
    <x v="0"/>
  </r>
  <r>
    <n v="21069"/>
    <s v="349408FD"/>
    <s v="2021-04-20 02:28:27"/>
    <s v="Travel"/>
    <s v="Web"/>
    <s v="PayPal_Credit_Card"/>
    <n v="2110"/>
    <n v="77635"/>
    <n v="37"/>
    <n v="8903.75"/>
    <n v="919.25"/>
    <n v="12"/>
    <n v="4"/>
    <x v="0"/>
    <x v="1"/>
    <x v="1"/>
  </r>
  <r>
    <n v="18923"/>
    <s v="78BE20B6"/>
    <s v="2021-06-04 15:05:28"/>
    <s v="Pantry"/>
    <s v="Mobile"/>
    <s v="PayPal_Pay_Later"/>
    <n v="19"/>
    <n v="71364"/>
    <n v="14"/>
    <n v="293"/>
    <n v="3734.5"/>
    <n v="88"/>
    <n v="2"/>
    <x v="3"/>
    <x v="2"/>
    <x v="1"/>
  </r>
  <r>
    <n v="17579"/>
    <s v="78D20723"/>
    <s v="2021-03-04 23:13:33"/>
    <s v="Pantry"/>
    <s v="Mobile"/>
    <s v="PayPal_Pay_Later"/>
    <n v="171"/>
    <n v="37200"/>
    <n v="6"/>
    <n v="204.25"/>
    <n v="3648.75"/>
    <n v="88"/>
    <n v="2"/>
    <x v="2"/>
    <x v="1"/>
    <x v="1"/>
  </r>
  <r>
    <n v="17492"/>
    <s v="FCD60DB7"/>
    <s v="2021-03-18 10:25:31"/>
    <s v="Fashion"/>
    <s v="Web"/>
    <s v="PayPal_Pay_Later"/>
    <n v="193"/>
    <n v="23642"/>
    <n v="18"/>
    <n v="251.75"/>
    <n v="5083.25"/>
    <n v="87"/>
    <n v="1"/>
    <x v="3"/>
    <x v="0"/>
    <x v="1"/>
  </r>
  <r>
    <n v="21081"/>
    <s v="D24B79C5"/>
    <s v="2021-05-26 01:41:38"/>
    <s v="Website-services"/>
    <s v="Web"/>
    <s v="Wallet"/>
    <n v="603"/>
    <n v="79883"/>
    <n v="6"/>
    <n v="1661.25"/>
    <n v="2571"/>
    <n v="63"/>
    <n v="1"/>
    <x v="2"/>
    <x v="0"/>
    <x v="1"/>
  </r>
  <r>
    <n v="21444"/>
    <s v="524D1824"/>
    <s v="2021-03-11 01:21:44"/>
    <s v="Travel"/>
    <s v="Web"/>
    <s v="PayPal_Credit_Card"/>
    <n v="2508"/>
    <n v="64680"/>
    <n v="46"/>
    <n v="9116.5"/>
    <n v="903.75"/>
    <n v="15"/>
    <n v="6"/>
    <x v="1"/>
    <x v="0"/>
    <x v="1"/>
  </r>
  <r>
    <n v="21629"/>
    <s v="BF946123"/>
    <s v="2021-03-29 09:42:47"/>
    <s v="Travel"/>
    <s v="POS"/>
    <s v="PayPal_Cobrand_Card"/>
    <n v="3792"/>
    <n v="15755"/>
    <n v="27"/>
    <n v="611.75"/>
    <n v="616.25"/>
    <n v="14"/>
    <n v="6"/>
    <x v="0"/>
    <x v="1"/>
    <x v="1"/>
  </r>
  <r>
    <n v="22121"/>
    <s v="514DC9D5"/>
    <s v="2021-03-20 10:25:25"/>
    <s v="Fashion"/>
    <s v="Mobile"/>
    <s v="PayPal_Pay_Later"/>
    <n v="60"/>
    <n v="23034"/>
    <n v="14"/>
    <n v="307.75"/>
    <n v="7401.25"/>
    <n v="90"/>
    <n v="1"/>
    <x v="0"/>
    <x v="1"/>
    <x v="0"/>
  </r>
  <r>
    <n v="20973"/>
    <s v="31929EDF"/>
    <s v="2021-04-05 05:39:46"/>
    <s v="Fashion"/>
    <s v="Mobile"/>
    <s v="PayPal_Pay_Later"/>
    <n v="64"/>
    <n v="64955"/>
    <n v="7"/>
    <n v="158.5"/>
    <n v="7303"/>
    <n v="98"/>
    <n v="2"/>
    <x v="2"/>
    <x v="1"/>
    <x v="1"/>
  </r>
  <r>
    <n v="17849"/>
    <s v="554A9CA0"/>
    <s v="2021-03-22 04:09:45"/>
    <s v="Travel"/>
    <s v="POS"/>
    <s v="PayPal_Cobrand_Card"/>
    <n v="3191"/>
    <n v="20119"/>
    <n v="32"/>
    <n v="5416.25"/>
    <n v="569.25"/>
    <n v="18"/>
    <n v="4"/>
    <x v="0"/>
    <x v="1"/>
    <x v="1"/>
  </r>
  <r>
    <n v="19718"/>
    <s v="34C4F285"/>
    <s v="2021-04-12 09:12:05"/>
    <s v="Website-services"/>
    <s v="Web"/>
    <s v="Wallet"/>
    <n v="844"/>
    <n v="18108"/>
    <n v="11"/>
    <n v="751.75"/>
    <n v="2504.25"/>
    <n v="68"/>
    <n v="0"/>
    <x v="0"/>
    <x v="1"/>
    <x v="1"/>
  </r>
  <r>
    <n v="19618"/>
    <s v="4C0F0439"/>
    <s v="2021-04-15 20:17:07"/>
    <s v="Travel"/>
    <s v="Web"/>
    <s v="PayPal_Credit_Card"/>
    <n v="4246"/>
    <n v="70985"/>
    <n v="55"/>
    <n v="7270.75"/>
    <n v="1043.5"/>
    <n v="13"/>
    <n v="4"/>
    <x v="0"/>
    <x v="0"/>
    <x v="1"/>
  </r>
  <r>
    <n v="19823"/>
    <s v="A620063A"/>
    <s v="2021-03-16 10:32:23"/>
    <s v="Fashion"/>
    <s v="Mobile"/>
    <s v="PayPal_Pay_Later"/>
    <n v="74"/>
    <n v="84399"/>
    <n v="12"/>
    <n v="136.5"/>
    <n v="5424"/>
    <n v="77"/>
    <n v="1"/>
    <x v="0"/>
    <x v="0"/>
    <x v="1"/>
  </r>
  <r>
    <n v="19992"/>
    <s v="B2C4B7FE"/>
    <s v="2021-04-12 15:49:27"/>
    <s v="Fashion"/>
    <s v="Mobile"/>
    <s v="PayPal_Pay_Later"/>
    <n v="209"/>
    <n v="76841"/>
    <n v="15"/>
    <n v="441.5"/>
    <n v="6705.25"/>
    <n v="80"/>
    <n v="2"/>
    <x v="2"/>
    <x v="1"/>
    <x v="1"/>
  </r>
  <r>
    <n v="21361"/>
    <s v="DBD24537"/>
    <s v="2021-06-04 18:33:29"/>
    <s v="Fashion"/>
    <s v="Mobile"/>
    <s v="PayPal_Pay_Later"/>
    <n v="137"/>
    <n v="58875"/>
    <n v="6"/>
    <n v="60.25"/>
    <n v="4438.5"/>
    <n v="76"/>
    <n v="2"/>
    <x v="0"/>
    <x v="1"/>
    <x v="1"/>
  </r>
  <r>
    <n v="17323"/>
    <s v="546F930D"/>
    <s v="2021-04-22 00:50:11"/>
    <s v="Fashion"/>
    <s v="Mobile"/>
    <s v="PayPal_Pay_Later"/>
    <n v="65"/>
    <n v="78679"/>
    <n v="14"/>
    <n v="382.25"/>
    <n v="3608.75"/>
    <n v="81"/>
    <n v="1"/>
    <x v="3"/>
    <x v="1"/>
    <x v="0"/>
  </r>
  <r>
    <n v="19383"/>
    <s v="83B81C3F"/>
    <s v="2021-03-02 05:19:38"/>
    <s v="Travel"/>
    <s v="POS"/>
    <s v="PayPal_Cobrand_Card"/>
    <n v="3035"/>
    <n v="67204"/>
    <n v="19"/>
    <n v="4492.25"/>
    <n v="595.25"/>
    <n v="21"/>
    <n v="5"/>
    <x v="0"/>
    <x v="1"/>
    <x v="1"/>
  </r>
  <r>
    <n v="21251"/>
    <s v="F882477F"/>
    <s v="2021-03-20 21:55:37"/>
    <s v="Travel"/>
    <s v="Web"/>
    <s v="PayPal_Cobrand_Card"/>
    <n v="3109"/>
    <n v="67941"/>
    <n v="26"/>
    <n v="5029"/>
    <n v="606.5"/>
    <n v="11"/>
    <n v="8"/>
    <x v="0"/>
    <x v="0"/>
    <x v="1"/>
  </r>
  <r>
    <n v="20652"/>
    <s v="DD1F24E4"/>
    <s v="2021-03-24 05:00:01"/>
    <s v="Pantry"/>
    <s v="Mobile"/>
    <s v="PayPal_Pay_Later"/>
    <n v="163"/>
    <n v="52428"/>
    <n v="6"/>
    <n v="213"/>
    <n v="5351.25"/>
    <n v="95"/>
    <n v="2"/>
    <x v="3"/>
    <x v="0"/>
    <x v="1"/>
  </r>
  <r>
    <n v="18365"/>
    <s v="FECB8EE1"/>
    <s v="2021-04-11 08:44:16"/>
    <s v="Website-services"/>
    <s v="Mobile"/>
    <s v="PayPal_Pay_Later"/>
    <n v="120"/>
    <n v="32520"/>
    <n v="11"/>
    <n v="245.25"/>
    <n v="5379"/>
    <n v="93"/>
    <n v="2"/>
    <x v="2"/>
    <x v="1"/>
    <x v="1"/>
  </r>
  <r>
    <n v="21649"/>
    <s v="E305A7D8"/>
    <s v="2021-05-31 15:44:42"/>
    <s v="Fashion"/>
    <s v="Web"/>
    <s v="Wallet"/>
    <n v="219"/>
    <n v="20119"/>
    <n v="17"/>
    <n v="880.25"/>
    <n v="2924.5"/>
    <n v="62"/>
    <n v="0"/>
    <x v="1"/>
    <x v="0"/>
    <x v="1"/>
  </r>
  <r>
    <n v="21713"/>
    <s v="97BC3DE8"/>
    <s v="2021-05-26 20:26:35"/>
    <s v="Travel"/>
    <s v="Mobile"/>
    <s v="PayPal_Credit_Card"/>
    <n v="4362"/>
    <n v="68175"/>
    <n v="49"/>
    <n v="3262.75"/>
    <n v="313.5"/>
    <n v="18"/>
    <n v="5"/>
    <x v="0"/>
    <x v="0"/>
    <x v="0"/>
  </r>
  <r>
    <n v="18796"/>
    <s v="3B412A3F"/>
    <s v="2021-05-16 12:30:56"/>
    <s v="Website-services"/>
    <s v="Web"/>
    <s v="Netbanking"/>
    <n v="265"/>
    <n v="63496"/>
    <n v="5"/>
    <n v="810.5"/>
    <n v="2086.75"/>
    <n v="45"/>
    <n v="3"/>
    <x v="1"/>
    <x v="0"/>
    <x v="1"/>
  </r>
  <r>
    <n v="20300"/>
    <s v="ACF1C49B"/>
    <s v="2021-05-20 04:49:34"/>
    <s v="Electronics"/>
    <s v="Mobile"/>
    <s v="PayPal_Pay_Later"/>
    <n v="229"/>
    <n v="52789"/>
    <n v="14"/>
    <n v="119"/>
    <n v="6073.25"/>
    <n v="76"/>
    <n v="2"/>
    <x v="0"/>
    <x v="0"/>
    <x v="0"/>
  </r>
  <r>
    <n v="21168"/>
    <s v="4D527165"/>
    <s v="2021-05-26 05:29:02"/>
    <s v="Travel"/>
    <s v="Web"/>
    <s v="PayPal_Credit_Card"/>
    <n v="4241"/>
    <n v="67941"/>
    <n v="48"/>
    <n v="7012.25"/>
    <n v="901"/>
    <n v="22"/>
    <n v="6"/>
    <x v="0"/>
    <x v="0"/>
    <x v="1"/>
  </r>
  <r>
    <n v="17943"/>
    <s v="EC1A9D92"/>
    <s v="2021-03-23 17:42:11"/>
    <s v="Fashion"/>
    <s v="Web"/>
    <s v="PayPal_Pay_Later"/>
    <n v="79"/>
    <n v="52613"/>
    <n v="20"/>
    <n v="405"/>
    <n v="5893.75"/>
    <n v="85"/>
    <n v="2"/>
    <x v="3"/>
    <x v="2"/>
    <x v="1"/>
  </r>
  <r>
    <n v="21945"/>
    <s v="767F8254"/>
    <s v="2021-04-16 19:00:07"/>
    <s v="Fashion"/>
    <s v="Web"/>
    <s v="Netbanking"/>
    <n v="222"/>
    <n v="69830"/>
    <n v="2"/>
    <n v="1029"/>
    <n v="4631.75"/>
    <n v="64"/>
    <n v="1"/>
    <x v="1"/>
    <x v="0"/>
    <x v="1"/>
  </r>
  <r>
    <n v="20771"/>
    <s v="C4DFA785"/>
    <s v="2021-03-29 04:48:00"/>
    <s v="Fashion"/>
    <s v="Mobile"/>
    <s v="PayPal_Pay_Later"/>
    <n v="137"/>
    <n v="67204"/>
    <n v="15"/>
    <n v="218"/>
    <n v="3418.25"/>
    <n v="77"/>
    <n v="1"/>
    <x v="2"/>
    <x v="1"/>
    <x v="0"/>
  </r>
  <r>
    <n v="20296"/>
    <s v="CB834C5D"/>
    <s v="2021-05-08 02:02:02"/>
    <s v="Travel"/>
    <s v="Mobile"/>
    <s v="PayPal_Credit_Card"/>
    <n v="4381"/>
    <n v="44081"/>
    <n v="37"/>
    <n v="4333.25"/>
    <n v="509"/>
    <n v="12"/>
    <n v="3"/>
    <x v="0"/>
    <x v="1"/>
    <x v="1"/>
  </r>
  <r>
    <n v="20665"/>
    <s v="ED887BBA"/>
    <s v="2021-03-01 15:11:20"/>
    <s v="Travel"/>
    <s v="Mobile"/>
    <s v="Netbanking"/>
    <n v="1501"/>
    <n v="72773"/>
    <n v="9"/>
    <n v="850.5"/>
    <n v="4205"/>
    <n v="46"/>
    <n v="2"/>
    <x v="0"/>
    <x v="0"/>
    <x v="1"/>
  </r>
  <r>
    <n v="18694"/>
    <s v="F317DCFF"/>
    <s v="2021-04-29 03:11:50"/>
    <s v="Travel"/>
    <s v="Web"/>
    <s v="Netbanking"/>
    <n v="1219"/>
    <n v="36126"/>
    <n v="5"/>
    <n v="1050"/>
    <n v="3542.25"/>
    <n v="47"/>
    <n v="2"/>
    <x v="3"/>
    <x v="0"/>
    <x v="1"/>
  </r>
  <r>
    <n v="22220"/>
    <s v="E3D48AE1"/>
    <s v="2021-05-23 06:04:28"/>
    <s v="Fashion"/>
    <s v="Mobile"/>
    <s v="PayPal_Pay_Later"/>
    <n v="143"/>
    <n v="55095"/>
    <n v="3"/>
    <n v="137"/>
    <n v="3539"/>
    <n v="75"/>
    <n v="2"/>
    <x v="0"/>
    <x v="1"/>
    <x v="1"/>
  </r>
  <r>
    <n v="19782"/>
    <s v="3B158FE2"/>
    <s v="2021-05-28 13:00:42"/>
    <s v="Fashion"/>
    <s v="Mobile"/>
    <s v="PayPal_Pay_Later"/>
    <n v="124"/>
    <n v="39952"/>
    <n v="8"/>
    <n v="331.75"/>
    <n v="5510"/>
    <n v="77"/>
    <n v="2"/>
    <x v="0"/>
    <x v="0"/>
    <x v="1"/>
  </r>
  <r>
    <n v="20496"/>
    <s v="9FE9680A"/>
    <s v="2021-05-11 06:09:13"/>
    <s v="Fashion"/>
    <s v="Web"/>
    <s v="Wallet"/>
    <n v="242"/>
    <n v="17636"/>
    <n v="14"/>
    <n v="1517"/>
    <n v="2952"/>
    <n v="70"/>
    <n v="1"/>
    <x v="2"/>
    <x v="1"/>
    <x v="1"/>
  </r>
  <r>
    <n v="18364"/>
    <s v="071BABAB"/>
    <s v="2021-06-01 03:51:03"/>
    <s v="Website-services"/>
    <s v="Web"/>
    <s v="Debit_Card"/>
    <n v="941"/>
    <n v="55768"/>
    <n v="20"/>
    <n v="576"/>
    <n v="5950.25"/>
    <n v="62"/>
    <n v="1"/>
    <x v="2"/>
    <x v="0"/>
    <x v="0"/>
  </r>
  <r>
    <n v="21090"/>
    <s v="A33B91CA"/>
    <s v="2021-05-05 03:34:35"/>
    <s v="Fashion"/>
    <s v="Mobile"/>
    <s v="PayPal_Pay_Later"/>
    <n v="240"/>
    <n v="21437"/>
    <n v="4"/>
    <n v="235.75"/>
    <n v="7430.5"/>
    <n v="82"/>
    <n v="2"/>
    <x v="0"/>
    <x v="0"/>
    <x v="1"/>
  </r>
  <r>
    <n v="19967"/>
    <s v="280DBBEA"/>
    <s v="2021-05-08 00:12:50"/>
    <s v="Travel"/>
    <s v="Web"/>
    <s v="Debit_Card"/>
    <n v="2613"/>
    <n v="77194"/>
    <n v="6"/>
    <n v="454.75"/>
    <n v="4879.25"/>
    <n v="61"/>
    <n v="2"/>
    <x v="0"/>
    <x v="0"/>
    <x v="1"/>
  </r>
  <r>
    <n v="17827"/>
    <s v="1295D7AA"/>
    <s v="2021-05-15 16:25:45"/>
    <s v="Travel"/>
    <s v="Web"/>
    <s v="PayPal_Credit_Card"/>
    <n v="1842"/>
    <n v="66020"/>
    <n v="50"/>
    <n v="6732"/>
    <n v="385.75"/>
    <n v="20"/>
    <n v="5"/>
    <x v="1"/>
    <x v="1"/>
    <x v="0"/>
  </r>
  <r>
    <n v="18871"/>
    <s v="45336F08"/>
    <s v="2021-05-13 07:29:23"/>
    <s v="Pantry"/>
    <s v="Mobile"/>
    <s v="PayPal_Pay_Later"/>
    <n v="71"/>
    <n v="31336"/>
    <n v="11"/>
    <n v="62.25"/>
    <n v="3033.5"/>
    <n v="86"/>
    <n v="1"/>
    <x v="2"/>
    <x v="1"/>
    <x v="0"/>
  </r>
  <r>
    <n v="21326"/>
    <s v="E563726B"/>
    <s v="2021-05-11 00:19:33"/>
    <s v="Fashion"/>
    <s v="Mobile"/>
    <s v="PayPal_Pay_Later"/>
    <n v="65"/>
    <n v="78379"/>
    <n v="16"/>
    <n v="370"/>
    <n v="7047.5"/>
    <n v="98"/>
    <n v="1"/>
    <x v="2"/>
    <x v="1"/>
    <x v="0"/>
  </r>
  <r>
    <n v="20070"/>
    <s v="EC3AD318"/>
    <s v="2021-04-12 03:01:26"/>
    <s v="Electronics"/>
    <s v="Web"/>
    <s v="PayPal_Pay_Later"/>
    <n v="750"/>
    <n v="46416"/>
    <n v="3"/>
    <n v="185.25"/>
    <n v="4475.75"/>
    <n v="96"/>
    <n v="2"/>
    <x v="2"/>
    <x v="0"/>
    <x v="0"/>
  </r>
  <r>
    <n v="21829"/>
    <s v="3BC9C425"/>
    <s v="2021-05-20 11:18:13"/>
    <s v="Travel"/>
    <s v="Web"/>
    <s v="Debit_Card"/>
    <n v="3179"/>
    <n v="80599"/>
    <n v="18"/>
    <n v="460"/>
    <n v="3810.75"/>
    <n v="73"/>
    <n v="1"/>
    <x v="0"/>
    <x v="0"/>
    <x v="0"/>
  </r>
  <r>
    <n v="20229"/>
    <s v="9A40CE1B"/>
    <s v="2021-05-30 18:21:23"/>
    <s v="Website-services"/>
    <s v="Mobile"/>
    <s v="PayPal_Pay_Later"/>
    <n v="533"/>
    <n v="19358"/>
    <n v="20"/>
    <n v="420.5"/>
    <n v="7136.5"/>
    <n v="99"/>
    <n v="2"/>
    <x v="3"/>
    <x v="2"/>
    <x v="1"/>
  </r>
  <r>
    <n v="19003"/>
    <s v="BFE8C388"/>
    <s v="2021-05-12 13:03:43"/>
    <s v="Travel"/>
    <s v="Mobile"/>
    <s v="Debit_Card"/>
    <n v="2890"/>
    <n v="77271"/>
    <n v="5"/>
    <n v="494"/>
    <n v="5094.5"/>
    <n v="50"/>
    <n v="1"/>
    <x v="0"/>
    <x v="1"/>
    <x v="1"/>
  </r>
  <r>
    <n v="17598"/>
    <s v="A4BC0551"/>
    <s v="2021-03-03 14:35:12"/>
    <s v="Website-services"/>
    <s v="Web"/>
    <s v="Netbanking"/>
    <n v="396"/>
    <n v="64400"/>
    <n v="8"/>
    <n v="1441.5"/>
    <n v="4054.75"/>
    <n v="58"/>
    <n v="1"/>
    <x v="0"/>
    <x v="0"/>
    <x v="1"/>
  </r>
  <r>
    <n v="20123"/>
    <s v="AACADA12"/>
    <s v="2021-03-29 19:10:07"/>
    <s v="Fashion"/>
    <s v="Mobile"/>
    <s v="PayPal_Pay_Later"/>
    <n v="96"/>
    <n v="55924"/>
    <n v="7"/>
    <n v="122.5"/>
    <n v="3385.25"/>
    <n v="93"/>
    <n v="2"/>
    <x v="3"/>
    <x v="2"/>
    <x v="0"/>
  </r>
  <r>
    <n v="20614"/>
    <s v="C49AAECF"/>
    <s v="2021-05-11 09:00:34"/>
    <s v="Fashion"/>
    <s v="Mobile"/>
    <s v="PayPal_Pay_Later"/>
    <n v="225"/>
    <n v="87251"/>
    <n v="15"/>
    <n v="144.75"/>
    <n v="4323.75"/>
    <n v="83"/>
    <n v="1"/>
    <x v="3"/>
    <x v="0"/>
    <x v="0"/>
  </r>
  <r>
    <n v="20031"/>
    <s v="CF72567C"/>
    <s v="2021-05-26 16:51:44"/>
    <s v="Electronics"/>
    <s v="Mobile"/>
    <s v="PayPal_Pay_Later"/>
    <n v="542"/>
    <n v="40392"/>
    <n v="18"/>
    <n v="264.5"/>
    <n v="6955.25"/>
    <n v="75"/>
    <n v="2"/>
    <x v="0"/>
    <x v="0"/>
    <x v="0"/>
  </r>
  <r>
    <n v="21021"/>
    <s v="44E98072"/>
    <s v="2021-04-17 15:10:29"/>
    <s v="Website-services"/>
    <s v="Web"/>
    <s v="Wallet"/>
    <n v="597"/>
    <n v="46642"/>
    <n v="12"/>
    <n v="936"/>
    <n v="2583"/>
    <n v="50"/>
    <n v="1"/>
    <x v="1"/>
    <x v="0"/>
    <x v="1"/>
  </r>
  <r>
    <n v="21125"/>
    <s v="44DF24C4"/>
    <s v="2021-04-15 07:50:09"/>
    <s v="Fashion"/>
    <s v="Mobile"/>
    <s v="PayPal_Pay_Later"/>
    <n v="86"/>
    <n v="82039"/>
    <n v="4"/>
    <n v="167.25"/>
    <n v="3523.5"/>
    <n v="95"/>
    <n v="2"/>
    <x v="0"/>
    <x v="0"/>
    <x v="0"/>
  </r>
  <r>
    <n v="19370"/>
    <s v="5433FA2F"/>
    <s v="2021-04-04 10:29:15"/>
    <s v="Website-services"/>
    <s v="Web"/>
    <s v="Netbanking"/>
    <n v="842"/>
    <n v="39952"/>
    <n v="11"/>
    <n v="1428.5"/>
    <n v="4333.25"/>
    <n v="49"/>
    <n v="3"/>
    <x v="0"/>
    <x v="0"/>
    <x v="0"/>
  </r>
  <r>
    <n v="18900"/>
    <s v="0BD8C60E"/>
    <s v="2021-03-31 14:48:41"/>
    <s v="Fashion"/>
    <s v="Mobile"/>
    <s v="PayPal_Pay_Later"/>
    <n v="157"/>
    <n v="88789"/>
    <n v="19"/>
    <n v="168.25"/>
    <n v="3818.5"/>
    <n v="100"/>
    <n v="2"/>
    <x v="2"/>
    <x v="0"/>
    <x v="0"/>
  </r>
  <r>
    <n v="21013"/>
    <s v="FF969C6A"/>
    <s v="2021-03-23 15:17:16"/>
    <s v="Travel"/>
    <s v="POS"/>
    <s v="PayPal_Cobrand_Card"/>
    <n v="3135"/>
    <n v="46425"/>
    <n v="41"/>
    <n v="819"/>
    <n v="514.5"/>
    <n v="6"/>
    <n v="8"/>
    <x v="2"/>
    <x v="0"/>
    <x v="0"/>
  </r>
  <r>
    <n v="21683"/>
    <s v="20CAE554"/>
    <s v="2021-05-04 11:22:28"/>
    <s v="Travel"/>
    <s v="Web"/>
    <s v="Debit_Card"/>
    <n v="3329"/>
    <n v="28145"/>
    <n v="12"/>
    <n v="508.25"/>
    <n v="5414.25"/>
    <n v="59"/>
    <n v="3"/>
    <x v="1"/>
    <x v="1"/>
    <x v="1"/>
  </r>
  <r>
    <n v="17853"/>
    <s v="1CB28528"/>
    <s v="2021-06-07 16:06:24"/>
    <s v="Travel"/>
    <s v="Web"/>
    <s v="PayPal_Credit_Card"/>
    <n v="4829"/>
    <n v="49946"/>
    <n v="51"/>
    <n v="7006.75"/>
    <n v="957"/>
    <n v="16"/>
    <n v="3"/>
    <x v="1"/>
    <x v="0"/>
    <x v="1"/>
  </r>
  <r>
    <n v="18301"/>
    <s v="8A5E2ACC"/>
    <s v="2021-04-21 22:20:52"/>
    <s v="Electronics"/>
    <s v="Mobile"/>
    <s v="Netbanking"/>
    <n v="288"/>
    <n v="52613"/>
    <n v="4"/>
    <n v="1131.75"/>
    <n v="2278.5"/>
    <n v="52"/>
    <n v="1"/>
    <x v="0"/>
    <x v="0"/>
    <x v="1"/>
  </r>
  <r>
    <n v="20455"/>
    <s v="DC17AE4C"/>
    <s v="2021-06-06 05:17:53"/>
    <s v="Website-services"/>
    <s v="Web"/>
    <s v="Wallet"/>
    <n v="434"/>
    <n v="62983"/>
    <n v="13"/>
    <n v="1689.25"/>
    <n v="2513.25"/>
    <n v="54"/>
    <n v="1"/>
    <x v="0"/>
    <x v="0"/>
    <x v="0"/>
  </r>
  <r>
    <n v="21865"/>
    <s v="3C84148F"/>
    <s v="2021-06-07 21:36:14"/>
    <s v="Electronics"/>
    <s v="Mobile"/>
    <s v="Netbanking"/>
    <n v="495"/>
    <n v="25358"/>
    <n v="1"/>
    <n v="1257.5"/>
    <n v="1976"/>
    <n v="50"/>
    <n v="3"/>
    <x v="2"/>
    <x v="1"/>
    <x v="0"/>
  </r>
  <r>
    <n v="17419"/>
    <s v="EABDB292"/>
    <s v="2021-04-01 19:29:43"/>
    <s v="Travel"/>
    <s v="Web"/>
    <s v="Netbanking"/>
    <n v="1434"/>
    <n v="69830"/>
    <n v="8"/>
    <n v="1272.75"/>
    <n v="2238.5"/>
    <n v="49"/>
    <n v="2"/>
    <x v="0"/>
    <x v="1"/>
    <x v="1"/>
  </r>
  <r>
    <n v="20215"/>
    <s v="5DBC4EE3"/>
    <s v="2021-05-31 18:34:01"/>
    <s v="Travel"/>
    <s v="Web"/>
    <s v="PayPal_Credit_Card"/>
    <n v="1750"/>
    <n v="66495"/>
    <n v="42"/>
    <n v="10997.5"/>
    <n v="886.75"/>
    <n v="13"/>
    <n v="4"/>
    <x v="1"/>
    <x v="0"/>
    <x v="1"/>
  </r>
  <r>
    <n v="20249"/>
    <s v="05D447B4"/>
    <s v="2021-05-16 08:27:32"/>
    <s v="Fashion"/>
    <s v="Mobile"/>
    <s v="PayPal_Pay_Later"/>
    <n v="65"/>
    <n v="18910"/>
    <n v="11"/>
    <n v="408.75"/>
    <n v="3471.5"/>
    <n v="85"/>
    <n v="2"/>
    <x v="0"/>
    <x v="0"/>
    <x v="1"/>
  </r>
  <r>
    <n v="20857"/>
    <s v="BFFF0A08"/>
    <s v="2021-04-11 14:54:07"/>
    <s v="Electronics"/>
    <s v="Web"/>
    <s v="Wallet"/>
    <n v="984"/>
    <n v="12565"/>
    <n v="6"/>
    <n v="884.75"/>
    <n v="2429"/>
    <n v="53"/>
    <n v="1"/>
    <x v="0"/>
    <x v="0"/>
    <x v="0"/>
  </r>
  <r>
    <n v="20851"/>
    <s v="100866EB"/>
    <s v="2021-05-10 22:35:43"/>
    <s v="Others"/>
    <s v="Mobile"/>
    <s v="PayPal_Cobrand_Card"/>
    <n v="3879"/>
    <n v="80599"/>
    <n v="20"/>
    <n v="7356"/>
    <n v="633.5"/>
    <n v="11"/>
    <n v="8"/>
    <x v="2"/>
    <x v="1"/>
    <x v="1"/>
  </r>
  <r>
    <n v="20778"/>
    <s v="7633C2A9"/>
    <s v="2021-05-20 20:19:10"/>
    <s v="Website-services"/>
    <s v="Web"/>
    <s v="Wallet"/>
    <n v="218"/>
    <n v="64955"/>
    <n v="14"/>
    <n v="1560.5"/>
    <n v="2807.75"/>
    <n v="62"/>
    <n v="1"/>
    <x v="0"/>
    <x v="0"/>
    <x v="1"/>
  </r>
  <r>
    <n v="19092"/>
    <s v="92C7A617"/>
    <s v="2021-06-08 22:18:32"/>
    <s v="Travel"/>
    <s v="Web"/>
    <s v="Debit_Card"/>
    <n v="3001"/>
    <n v="44564"/>
    <n v="23"/>
    <n v="339"/>
    <n v="5898.25"/>
    <n v="57"/>
    <n v="3"/>
    <x v="2"/>
    <x v="0"/>
    <x v="1"/>
  </r>
  <r>
    <n v="20599"/>
    <s v="F2D5B571"/>
    <s v="2021-06-04 09:24:40"/>
    <s v="Travel"/>
    <s v="Mobile"/>
    <s v="Netbanking"/>
    <n v="1050"/>
    <n v="41014"/>
    <n v="11"/>
    <n v="937"/>
    <n v="4094.75"/>
    <n v="60"/>
    <n v="1"/>
    <x v="0"/>
    <x v="1"/>
    <x v="0"/>
  </r>
  <r>
    <n v="21165"/>
    <s v="91920490"/>
    <s v="2021-04-30 10:05:21"/>
    <s v="Travel"/>
    <s v="Web"/>
    <s v="PayPal_Credit_Card"/>
    <n v="4166"/>
    <n v="36797"/>
    <n v="49"/>
    <n v="7817.25"/>
    <n v="970.75"/>
    <n v="13"/>
    <n v="4"/>
    <x v="0"/>
    <x v="0"/>
    <x v="1"/>
  </r>
  <r>
    <n v="17424"/>
    <s v="033CA5E8"/>
    <s v="2021-05-03 22:42:08"/>
    <s v="Fashion"/>
    <s v="Mobile"/>
    <s v="PayPal_Pay_Later"/>
    <n v="158"/>
    <n v="51065"/>
    <n v="3"/>
    <n v="363.75"/>
    <n v="6980"/>
    <n v="98"/>
    <n v="1"/>
    <x v="0"/>
    <x v="0"/>
    <x v="1"/>
  </r>
  <r>
    <n v="17700"/>
    <s v="91B16F19"/>
    <s v="2021-03-27 11:23:54"/>
    <s v="Travel"/>
    <s v="Web"/>
    <s v="PayPal_Credit_Card"/>
    <n v="4121"/>
    <n v="10148"/>
    <n v="35"/>
    <n v="4116.25"/>
    <n v="1016.25"/>
    <n v="15"/>
    <n v="5"/>
    <x v="0"/>
    <x v="1"/>
    <x v="0"/>
  </r>
  <r>
    <n v="21793"/>
    <s v="B7DF78E7"/>
    <s v="2021-05-22 07:35:01"/>
    <s v="Fashion"/>
    <s v="Mobile"/>
    <s v="PayPal_Pay_Later"/>
    <n v="150"/>
    <n v="25763"/>
    <n v="5"/>
    <n v="292.25"/>
    <n v="4893.25"/>
    <n v="93"/>
    <n v="2"/>
    <x v="2"/>
    <x v="1"/>
    <x v="1"/>
  </r>
  <r>
    <n v="20384"/>
    <s v="B0F858F4"/>
    <s v="2021-04-09 19:27:10"/>
    <s v="Travel"/>
    <s v="Web"/>
    <s v="PayPal_Credit_Card"/>
    <n v="4087"/>
    <n v="42364"/>
    <n v="51"/>
    <n v="5949.25"/>
    <n v="681.75"/>
    <n v="12"/>
    <n v="6"/>
    <x v="0"/>
    <x v="0"/>
    <x v="1"/>
  </r>
  <r>
    <n v="20840"/>
    <s v="7132EAA5"/>
    <s v="2021-04-17 12:58:18"/>
    <s v="Travel"/>
    <s v="Mobile"/>
    <s v="Netbanking"/>
    <n v="900"/>
    <n v="41506"/>
    <n v="12"/>
    <n v="1188.25"/>
    <n v="4723"/>
    <n v="56"/>
    <n v="3"/>
    <x v="0"/>
    <x v="1"/>
    <x v="0"/>
  </r>
  <r>
    <n v="21868"/>
    <s v="3D1BC190"/>
    <s v="2021-03-15 21:15:31"/>
    <s v="Travel"/>
    <s v="Mobile"/>
    <s v="PayPal_Credit_Card"/>
    <n v="2890"/>
    <n v="42329"/>
    <n v="35"/>
    <n v="6717"/>
    <n v="263.75"/>
    <n v="19"/>
    <n v="4"/>
    <x v="1"/>
    <x v="0"/>
    <x v="1"/>
  </r>
  <r>
    <n v="19879"/>
    <s v="5B497507"/>
    <s v="2021-03-02 21:20:18"/>
    <s v="Fashion"/>
    <s v="Mobile"/>
    <s v="PayPal_Pay_Later"/>
    <n v="169"/>
    <n v="49629"/>
    <n v="9"/>
    <n v="317"/>
    <n v="3259.75"/>
    <n v="76"/>
    <n v="1"/>
    <x v="0"/>
    <x v="0"/>
    <x v="0"/>
  </r>
  <r>
    <n v="18908"/>
    <s v="BEB81C16"/>
    <s v="2021-04-27 17:19:35"/>
    <s v="Travel"/>
    <s v="Mobile"/>
    <s v="PayPal_Credit_Card"/>
    <n v="3448"/>
    <n v="80707"/>
    <n v="58"/>
    <n v="4678.75"/>
    <n v="571.75"/>
    <n v="19"/>
    <n v="3"/>
    <x v="1"/>
    <x v="0"/>
    <x v="0"/>
  </r>
  <r>
    <n v="17805"/>
    <s v="1B094B28"/>
    <s v="2021-04-04 10:49:37"/>
    <s v="Travel"/>
    <s v="Mobile"/>
    <s v="Debit_Card"/>
    <n v="3385"/>
    <n v="81745"/>
    <n v="20"/>
    <n v="416.25"/>
    <n v="3349.75"/>
    <n v="85"/>
    <n v="3"/>
    <x v="2"/>
    <x v="1"/>
    <x v="1"/>
  </r>
  <r>
    <n v="20459"/>
    <s v="4A8D9484"/>
    <s v="2021-04-02 02:24:44"/>
    <s v="Electronics"/>
    <s v="Web"/>
    <s v="Netbanking"/>
    <n v="479"/>
    <n v="18379"/>
    <n v="1"/>
    <n v="994.75"/>
    <n v="2055.25"/>
    <n v="59"/>
    <n v="3"/>
    <x v="0"/>
    <x v="1"/>
    <x v="0"/>
  </r>
  <r>
    <n v="17381"/>
    <s v="9237C8CD"/>
    <s v="2021-04-17 07:41:10"/>
    <s v="Website-services"/>
    <s v="Web"/>
    <s v="Wallet"/>
    <n v="448"/>
    <n v="35279"/>
    <n v="10"/>
    <n v="1401"/>
    <n v="2296.75"/>
    <n v="59"/>
    <n v="1"/>
    <x v="1"/>
    <x v="1"/>
    <x v="1"/>
  </r>
  <r>
    <n v="20405"/>
    <s v="63568E2F"/>
    <s v="2021-03-26 01:56:33"/>
    <s v="Website-services"/>
    <s v="Web"/>
    <s v="Debit_Card"/>
    <n v="917"/>
    <n v="66983"/>
    <n v="18"/>
    <n v="374.75"/>
    <n v="3702.25"/>
    <n v="61"/>
    <n v="1"/>
    <x v="0"/>
    <x v="1"/>
    <x v="1"/>
  </r>
  <r>
    <n v="18800"/>
    <s v="A2F615ED"/>
    <s v="2021-05-01 14:45:09"/>
    <s v="Fashion"/>
    <s v="Web"/>
    <s v="PayPal_Pay_Later"/>
    <n v="141"/>
    <n v="67638"/>
    <n v="18"/>
    <n v="410.25"/>
    <n v="6630"/>
    <n v="83"/>
    <n v="1"/>
    <x v="2"/>
    <x v="1"/>
    <x v="1"/>
  </r>
  <r>
    <n v="21916"/>
    <s v="3F61465D"/>
    <s v="2021-03-05 13:57:10"/>
    <s v="Fashion"/>
    <s v="Web"/>
    <s v="PayPal_Pay_Later"/>
    <n v="52"/>
    <n v="79883"/>
    <n v="4"/>
    <n v="250"/>
    <n v="3454.25"/>
    <n v="98"/>
    <n v="2"/>
    <x v="3"/>
    <x v="2"/>
    <x v="1"/>
  </r>
  <r>
    <n v="19865"/>
    <s v="FAA0C825"/>
    <s v="2021-04-12 20:14:13"/>
    <s v="Electronics"/>
    <s v="Web"/>
    <s v="Netbanking"/>
    <n v="972"/>
    <n v="34196"/>
    <n v="7"/>
    <n v="887.75"/>
    <n v="4392.75"/>
    <n v="65"/>
    <n v="1"/>
    <x v="0"/>
    <x v="0"/>
    <x v="0"/>
  </r>
  <r>
    <n v="18813"/>
    <s v="6058D87F"/>
    <s v="2021-06-09 07:07:03"/>
    <s v="Travel"/>
    <s v="Mobile"/>
    <s v="PayPal_Credit_Card"/>
    <n v="1889"/>
    <n v="76594"/>
    <n v="37"/>
    <n v="5051"/>
    <n v="704.75"/>
    <n v="14"/>
    <n v="4"/>
    <x v="1"/>
    <x v="0"/>
    <x v="0"/>
  </r>
  <r>
    <n v="21148"/>
    <s v="44D5ADE1"/>
    <s v="2021-04-20 21:10:48"/>
    <s v="Fashion"/>
    <s v="Mobile"/>
    <s v="PayPal_Pay_Later"/>
    <n v="121"/>
    <n v="22810"/>
    <n v="10"/>
    <n v="262.75"/>
    <n v="5051.25"/>
    <n v="91"/>
    <n v="2"/>
    <x v="3"/>
    <x v="0"/>
    <x v="0"/>
  </r>
  <r>
    <n v="19360"/>
    <s v="358976A9"/>
    <s v="2021-03-21 14:43:50"/>
    <s v="Electronics"/>
    <s v="Web"/>
    <s v="Debit_Card"/>
    <n v="761"/>
    <n v="55763"/>
    <n v="13"/>
    <n v="258.5"/>
    <n v="4364.75"/>
    <n v="67"/>
    <n v="3"/>
    <x v="0"/>
    <x v="0"/>
    <x v="0"/>
  </r>
  <r>
    <n v="17661"/>
    <s v="B34E5FD6"/>
    <s v="2021-04-08 00:04:02"/>
    <s v="Website-services"/>
    <s v="Mobile"/>
    <s v="PayPal_Pay_Later"/>
    <n v="254"/>
    <n v="33369"/>
    <n v="13"/>
    <n v="176"/>
    <n v="5956"/>
    <n v="93"/>
    <n v="1"/>
    <x v="3"/>
    <x v="1"/>
    <x v="1"/>
  </r>
  <r>
    <n v="19504"/>
    <s v="5CC2BB23"/>
    <s v="2021-05-13 14:53:12"/>
    <s v="Website-services"/>
    <s v="Mobile"/>
    <s v="PayPal_Pay_Later"/>
    <n v="185"/>
    <n v="57350"/>
    <n v="3"/>
    <n v="355.25"/>
    <n v="3757.5"/>
    <n v="75"/>
    <n v="2"/>
    <x v="3"/>
    <x v="0"/>
    <x v="1"/>
  </r>
  <r>
    <n v="21594"/>
    <s v="9AD8CBA8"/>
    <s v="2021-03-25 19:27:36"/>
    <s v="Travel"/>
    <s v="Web"/>
    <s v="Netbanking"/>
    <n v="1510"/>
    <n v="59846"/>
    <n v="10"/>
    <n v="777.5"/>
    <n v="3664.5"/>
    <n v="45"/>
    <n v="2"/>
    <x v="0"/>
    <x v="0"/>
    <x v="1"/>
  </r>
  <r>
    <n v="17349"/>
    <s v="C7B1390F"/>
    <s v="2021-05-08 18:22:57"/>
    <s v="Website-services"/>
    <s v="Web"/>
    <s v="Netbanking"/>
    <n v="458"/>
    <n v="24075"/>
    <n v="9"/>
    <n v="453.75"/>
    <n v="2012.5"/>
    <n v="65"/>
    <n v="2"/>
    <x v="1"/>
    <x v="0"/>
    <x v="1"/>
  </r>
  <r>
    <n v="18525"/>
    <s v="EBEF021A"/>
    <s v="2021-04-21 23:48:33"/>
    <s v="Electronics"/>
    <s v="Web"/>
    <s v="Wallet"/>
    <n v="673"/>
    <n v="50861"/>
    <n v="18"/>
    <n v="1196.25"/>
    <n v="2484"/>
    <n v="62"/>
    <n v="1"/>
    <x v="3"/>
    <x v="1"/>
    <x v="1"/>
  </r>
  <r>
    <n v="18610"/>
    <s v="9A721D80"/>
    <s v="2021-04-13 13:12:32"/>
    <s v="Pantry"/>
    <s v="Web"/>
    <s v="Netbanking"/>
    <n v="286"/>
    <n v="48145"/>
    <n v="7"/>
    <n v="1343"/>
    <n v="4131.25"/>
    <n v="49"/>
    <n v="1"/>
    <x v="0"/>
    <x v="1"/>
    <x v="0"/>
  </r>
  <r>
    <n v="17639"/>
    <s v="9BE775C2"/>
    <s v="2021-04-20 03:25:33"/>
    <s v="Travel"/>
    <s v="Web"/>
    <s v="Debit_Card"/>
    <n v="1934"/>
    <n v="58876"/>
    <n v="9"/>
    <n v="515"/>
    <n v="4133.75"/>
    <n v="53"/>
    <n v="3"/>
    <x v="0"/>
    <x v="1"/>
    <x v="1"/>
  </r>
  <r>
    <n v="22165"/>
    <s v="93CFBE6C"/>
    <s v="2021-05-07 17:55:57"/>
    <s v="Fashion"/>
    <s v="Web"/>
    <s v="Netbanking"/>
    <n v="217"/>
    <n v="26619"/>
    <n v="6"/>
    <n v="1058.5"/>
    <n v="4509.75"/>
    <n v="61"/>
    <n v="2"/>
    <x v="2"/>
    <x v="0"/>
    <x v="1"/>
  </r>
  <r>
    <n v="20094"/>
    <s v="D396F17C"/>
    <s v="2021-03-14 04:05:00"/>
    <s v="Pantry"/>
    <s v="Mobile"/>
    <s v="PayPal_Pay_Later"/>
    <n v="83"/>
    <n v="74005"/>
    <n v="6"/>
    <n v="266.25"/>
    <n v="6379"/>
    <n v="88"/>
    <n v="2"/>
    <x v="3"/>
    <x v="0"/>
    <x v="1"/>
  </r>
  <r>
    <n v="18478"/>
    <s v="32F1C292"/>
    <s v="2021-03-13 12:18:02"/>
    <s v="Travel"/>
    <s v="POS"/>
    <s v="PayPal_Cobrand_Card"/>
    <n v="2986"/>
    <n v="87804"/>
    <n v="35"/>
    <n v="6609.75"/>
    <n v="674.25"/>
    <n v="18"/>
    <n v="4"/>
    <x v="0"/>
    <x v="0"/>
    <x v="0"/>
  </r>
  <r>
    <n v="19373"/>
    <s v="00A99B11"/>
    <s v="2021-03-04 01:01:24"/>
    <s v="Travel"/>
    <s v="POS"/>
    <s v="PayPal_Cobrand_Card"/>
    <n v="1254"/>
    <n v="37857"/>
    <n v="30"/>
    <n v="3080.75"/>
    <n v="662.25"/>
    <n v="15"/>
    <n v="6"/>
    <x v="0"/>
    <x v="1"/>
    <x v="1"/>
  </r>
  <r>
    <n v="17955"/>
    <s v="9FB22C85"/>
    <s v="2021-03-18 18:07:12"/>
    <s v="Travel"/>
    <s v="Web"/>
    <s v="Netbanking"/>
    <n v="1187"/>
    <n v="27993"/>
    <n v="15"/>
    <n v="471.5"/>
    <n v="2151"/>
    <n v="58"/>
    <n v="2"/>
    <x v="1"/>
    <x v="0"/>
    <x v="1"/>
  </r>
  <r>
    <n v="20871"/>
    <s v="5E930E9D"/>
    <s v="2021-03-30 22:36:26"/>
    <s v="Website-services"/>
    <s v="Web"/>
    <s v="Wallet"/>
    <n v="834"/>
    <n v="61201"/>
    <n v="16"/>
    <n v="290.5"/>
    <n v="2990.5"/>
    <n v="63"/>
    <n v="1"/>
    <x v="0"/>
    <x v="0"/>
    <x v="0"/>
  </r>
  <r>
    <n v="21938"/>
    <s v="1187C6B7"/>
    <s v="2021-04-18 18:31:14"/>
    <s v="Website-services"/>
    <s v="Mobile"/>
    <s v="PayPal_Pay_Later"/>
    <n v="186"/>
    <n v="24205"/>
    <n v="16"/>
    <n v="440.75"/>
    <n v="3446.75"/>
    <n v="96"/>
    <n v="2"/>
    <x v="0"/>
    <x v="1"/>
    <x v="1"/>
  </r>
  <r>
    <n v="17537"/>
    <s v="18B91FFF"/>
    <s v="2021-05-05 16:50:21"/>
    <s v="Website-services"/>
    <s v="Mobile"/>
    <s v="Debit_Card"/>
    <n v="662"/>
    <n v="62902"/>
    <n v="2"/>
    <n v="385.25"/>
    <n v="2761"/>
    <n v="59"/>
    <n v="3"/>
    <x v="3"/>
    <x v="0"/>
    <x v="0"/>
  </r>
  <r>
    <n v="21272"/>
    <s v="3FB8D886"/>
    <s v="2021-03-22 19:38:34"/>
    <s v="Travel"/>
    <s v="Web"/>
    <s v="PayPal_Credit_Card"/>
    <n v="3337"/>
    <n v="85770"/>
    <n v="56"/>
    <n v="6032"/>
    <n v="832.5"/>
    <n v="18"/>
    <n v="3"/>
    <x v="0"/>
    <x v="0"/>
    <x v="1"/>
  </r>
  <r>
    <n v="19601"/>
    <s v="FBAF4E8E"/>
    <s v="2021-03-25 18:07:06"/>
    <s v="Travel"/>
    <s v="POS"/>
    <s v="PayPal_Cobrand_Card"/>
    <n v="2834"/>
    <n v="85291"/>
    <n v="20"/>
    <n v="4069.5"/>
    <n v="778.75"/>
    <n v="17"/>
    <n v="8"/>
    <x v="0"/>
    <x v="0"/>
    <x v="0"/>
  </r>
  <r>
    <n v="21919"/>
    <s v="36410CDA"/>
    <s v="2021-06-08 23:31:34"/>
    <s v="Fashion"/>
    <s v="Mobile"/>
    <s v="PayPal_Pay_Later"/>
    <n v="51"/>
    <n v="82826"/>
    <n v="2"/>
    <n v="141.25"/>
    <n v="5549.75"/>
    <n v="89"/>
    <n v="2"/>
    <x v="2"/>
    <x v="0"/>
    <x v="1"/>
  </r>
  <r>
    <n v="20301"/>
    <s v="ECACC059"/>
    <s v="2021-05-31 03:36:32"/>
    <s v="Pantry"/>
    <s v="Web"/>
    <s v="Wallet"/>
    <n v="218"/>
    <n v="19735"/>
    <n v="18"/>
    <n v="768.75"/>
    <n v="2522.5"/>
    <n v="67"/>
    <n v="1"/>
    <x v="1"/>
    <x v="0"/>
    <x v="0"/>
  </r>
  <r>
    <n v="22171"/>
    <s v="2FED325B"/>
    <s v="2021-04-04 01:34:31"/>
    <s v="Electronics"/>
    <s v="Mobile"/>
    <s v="Debit_Card"/>
    <n v="1109"/>
    <n v="81579"/>
    <n v="7"/>
    <n v="346.75"/>
    <n v="4991"/>
    <n v="63"/>
    <n v="2"/>
    <x v="0"/>
    <x v="0"/>
    <x v="1"/>
  </r>
  <r>
    <n v="18363"/>
    <s v="02AAB7C5"/>
    <s v="2021-03-11 16:36:41"/>
    <s v="Fashion"/>
    <s v="Mobile"/>
    <s v="PayPal_Pay_Later"/>
    <n v="147"/>
    <n v="12130"/>
    <n v="2"/>
    <n v="129.5"/>
    <n v="3180.5"/>
    <n v="88"/>
    <n v="1"/>
    <x v="3"/>
    <x v="0"/>
    <x v="0"/>
  </r>
  <r>
    <n v="21822"/>
    <s v="6B08C541"/>
    <s v="2021-04-16 00:48:43"/>
    <s v="Electronics"/>
    <s v="Web"/>
    <s v="Netbanking"/>
    <n v="439"/>
    <n v="47431"/>
    <n v="3"/>
    <n v="1198.5"/>
    <n v="4464"/>
    <n v="42"/>
    <n v="1"/>
    <x v="0"/>
    <x v="0"/>
    <x v="0"/>
  </r>
  <r>
    <n v="20716"/>
    <s v="C59CD596"/>
    <s v="2021-03-04 16:50:00"/>
    <s v="Website-services"/>
    <s v="Web"/>
    <s v="Wallet"/>
    <n v="556"/>
    <n v="35057"/>
    <n v="18"/>
    <n v="1719.25"/>
    <n v="2392.5"/>
    <n v="65"/>
    <n v="0"/>
    <x v="0"/>
    <x v="0"/>
    <x v="1"/>
  </r>
  <r>
    <n v="18382"/>
    <s v="79E77FB5"/>
    <s v="2021-04-05 19:15:06"/>
    <s v="Pantry"/>
    <s v="Web"/>
    <s v="PayPal_Pay_Later"/>
    <n v="29"/>
    <n v="77133"/>
    <n v="5"/>
    <n v="209"/>
    <n v="3367.5"/>
    <n v="81"/>
    <n v="2"/>
    <x v="3"/>
    <x v="0"/>
    <x v="0"/>
  </r>
  <r>
    <n v="21846"/>
    <s v="417B9C91"/>
    <s v="2021-05-20 08:19:41"/>
    <s v="Fashion"/>
    <s v="Web"/>
    <s v="Wallet"/>
    <n v="246"/>
    <n v="64680"/>
    <n v="7"/>
    <n v="1587.25"/>
    <n v="2508.75"/>
    <n v="51"/>
    <n v="0"/>
    <x v="0"/>
    <x v="0"/>
    <x v="1"/>
  </r>
  <r>
    <n v="18612"/>
    <s v="6512F8D3"/>
    <s v="2021-06-02 15:02:03"/>
    <s v="Fashion"/>
    <s v="Web"/>
    <s v="Wallet"/>
    <n v="236"/>
    <n v="42329"/>
    <n v="17"/>
    <n v="220.75"/>
    <n v="2871.5"/>
    <n v="62"/>
    <n v="0"/>
    <x v="3"/>
    <x v="2"/>
    <x v="0"/>
  </r>
  <r>
    <n v="19412"/>
    <s v="9FDFCF5B"/>
    <s v="2021-05-13 00:25:44"/>
    <s v="Travel"/>
    <s v="Mobile"/>
    <s v="PayPal_Cobrand_Card"/>
    <n v="3528"/>
    <n v="58875"/>
    <n v="23"/>
    <n v="3420"/>
    <n v="572"/>
    <n v="17"/>
    <n v="5"/>
    <x v="0"/>
    <x v="0"/>
    <x v="1"/>
  </r>
  <r>
    <n v="18254"/>
    <s v="488FFC06"/>
    <s v="2021-05-13 14:27:28"/>
    <s v="Travel"/>
    <s v="Web"/>
    <s v="PayPal_Cobrand_Card"/>
    <n v="3782"/>
    <n v="24075"/>
    <n v="39"/>
    <n v="926.25"/>
    <n v="628.75"/>
    <n v="9"/>
    <n v="4"/>
    <x v="3"/>
    <x v="0"/>
    <x v="1"/>
  </r>
  <r>
    <n v="18505"/>
    <s v="6A492A43"/>
    <s v="2021-04-26 06:50:16"/>
    <s v="Pantry"/>
    <s v="Mobile"/>
    <s v="PayPal_Pay_Later"/>
    <n v="263"/>
    <n v="35057"/>
    <n v="6"/>
    <n v="176.5"/>
    <n v="5103.75"/>
    <n v="75"/>
    <n v="2"/>
    <x v="3"/>
    <x v="0"/>
    <x v="0"/>
  </r>
  <r>
    <n v="18216"/>
    <s v="D36913E2"/>
    <s v="2021-06-08 02:06:22"/>
    <s v="Website-services"/>
    <s v="Mobile"/>
    <s v="Debit_Card"/>
    <n v="940"/>
    <n v="12039"/>
    <n v="12"/>
    <n v="314.75"/>
    <n v="3075.75"/>
    <n v="56"/>
    <n v="2"/>
    <x v="3"/>
    <x v="0"/>
    <x v="1"/>
  </r>
  <r>
    <n v="17760"/>
    <s v="36E482DD"/>
    <s v="2021-05-12 19:52:31"/>
    <s v="Website-services"/>
    <s v="Mobile"/>
    <s v="Netbanking"/>
    <n v="258"/>
    <n v="38386"/>
    <n v="1"/>
    <n v="446.25"/>
    <n v="3403.25"/>
    <n v="60"/>
    <n v="3"/>
    <x v="0"/>
    <x v="0"/>
    <x v="1"/>
  </r>
  <r>
    <n v="19036"/>
    <s v="9E3E3B36"/>
    <s v="2021-05-30 10:28:47"/>
    <s v="Website-services"/>
    <s v="Web"/>
    <s v="Debit_Card"/>
    <n v="535"/>
    <n v="44697"/>
    <n v="8"/>
    <n v="265.5"/>
    <n v="3323.75"/>
    <n v="60"/>
    <n v="2"/>
    <x v="1"/>
    <x v="1"/>
    <x v="1"/>
  </r>
  <r>
    <n v="17762"/>
    <s v="C4FDBC49"/>
    <s v="2021-03-07 11:03:53"/>
    <s v="Travel"/>
    <s v="Web"/>
    <s v="PayPal_Credit_Card"/>
    <n v="3862"/>
    <n v="65244"/>
    <n v="33"/>
    <n v="7258.25"/>
    <n v="566.5"/>
    <n v="21"/>
    <n v="5"/>
    <x v="1"/>
    <x v="0"/>
    <x v="1"/>
  </r>
  <r>
    <n v="20398"/>
    <s v="C80CF1A9"/>
    <s v="2021-04-15 15:20:31"/>
    <s v="Travel"/>
    <s v="Web"/>
    <s v="PayPal_Cobrand_Card"/>
    <n v="2581"/>
    <n v="22956"/>
    <n v="34"/>
    <n v="1369.25"/>
    <n v="537.5"/>
    <n v="10"/>
    <n v="7"/>
    <x v="1"/>
    <x v="0"/>
    <x v="0"/>
  </r>
  <r>
    <n v="21852"/>
    <s v="BCF500D2"/>
    <s v="2021-04-23 09:06:55"/>
    <s v="Travel"/>
    <s v="Web"/>
    <s v="PayPal_Credit_Card"/>
    <n v="4790"/>
    <n v="63896"/>
    <n v="47"/>
    <n v="9682.25"/>
    <n v="621.75"/>
    <n v="21"/>
    <n v="3"/>
    <x v="1"/>
    <x v="1"/>
    <x v="1"/>
  </r>
  <r>
    <n v="18849"/>
    <s v="3DB709D5"/>
    <s v="2021-03-17 02:34:32"/>
    <s v="Others"/>
    <s v="POS"/>
    <s v="PayPal_Cobrand_Card"/>
    <n v="3172"/>
    <n v="78379"/>
    <n v="38"/>
    <n v="5885.5"/>
    <n v="545.25"/>
    <n v="6"/>
    <n v="4"/>
    <x v="2"/>
    <x v="1"/>
    <x v="0"/>
  </r>
  <r>
    <n v="17571"/>
    <s v="C90E506C"/>
    <s v="2021-03-31 10:43:44"/>
    <s v="Fashion"/>
    <s v="Web"/>
    <s v="PayPal_Pay_Later"/>
    <n v="184"/>
    <n v="35057"/>
    <n v="17"/>
    <n v="395.5"/>
    <n v="7470"/>
    <n v="97"/>
    <n v="2"/>
    <x v="2"/>
    <x v="0"/>
    <x v="1"/>
  </r>
  <r>
    <n v="17408"/>
    <s v="FF7D3621"/>
    <s v="2021-05-20 18:29:30"/>
    <s v="Website-services"/>
    <s v="Web"/>
    <s v="Wallet"/>
    <n v="779"/>
    <n v="52179"/>
    <n v="10"/>
    <n v="453.25"/>
    <n v="2579.75"/>
    <n v="70"/>
    <n v="1"/>
    <x v="1"/>
    <x v="0"/>
    <x v="1"/>
  </r>
  <r>
    <n v="21488"/>
    <s v="A6C07758"/>
    <s v="2021-03-24 01:11:26"/>
    <s v="Fashion"/>
    <s v="Web"/>
    <s v="Netbanking"/>
    <n v="216"/>
    <n v="21208"/>
    <n v="10"/>
    <n v="932.5"/>
    <n v="2129.25"/>
    <n v="44"/>
    <n v="3"/>
    <x v="0"/>
    <x v="1"/>
    <x v="1"/>
  </r>
  <r>
    <n v="20935"/>
    <s v="E4E5F418"/>
    <s v="2021-03-25 01:14:28"/>
    <s v="Travel"/>
    <s v="Mobile"/>
    <s v="PayPal_Credit_Card"/>
    <n v="1741"/>
    <n v="39742"/>
    <n v="47"/>
    <n v="8897.75"/>
    <n v="735"/>
    <n v="21"/>
    <n v="4"/>
    <x v="0"/>
    <x v="0"/>
    <x v="1"/>
  </r>
  <r>
    <n v="19767"/>
    <s v="D4915D55"/>
    <s v="2021-05-06 15:16:33"/>
    <s v="Website-services"/>
    <s v="Mobile"/>
    <s v="PayPal_Pay_Later"/>
    <n v="793"/>
    <n v="13328"/>
    <n v="4"/>
    <n v="413"/>
    <n v="7356.75"/>
    <n v="78"/>
    <n v="2"/>
    <x v="0"/>
    <x v="1"/>
    <x v="1"/>
  </r>
  <r>
    <n v="18485"/>
    <s v="281DEB85"/>
    <s v="2021-03-09 19:27:12"/>
    <s v="Travel"/>
    <s v="Web"/>
    <s v="PayPal_Credit_Card"/>
    <n v="1729"/>
    <n v="47959"/>
    <n v="35"/>
    <n v="6925.25"/>
    <n v="252"/>
    <n v="22"/>
    <n v="6"/>
    <x v="1"/>
    <x v="0"/>
    <x v="0"/>
  </r>
  <r>
    <n v="20794"/>
    <s v="C2E26398"/>
    <s v="2021-05-07 05:49:26"/>
    <s v="Fashion"/>
    <s v="Mobile"/>
    <s v="PayPal_Pay_Later"/>
    <n v="90"/>
    <n v="64860"/>
    <n v="2"/>
    <n v="56.25"/>
    <n v="5269"/>
    <n v="85"/>
    <n v="2"/>
    <x v="2"/>
    <x v="0"/>
    <x v="0"/>
  </r>
  <r>
    <n v="17843"/>
    <s v="306541DF"/>
    <s v="2021-04-03 04:05:47"/>
    <s v="Website-services"/>
    <s v="Mobile"/>
    <s v="Debit_Card"/>
    <n v="887"/>
    <n v="57145"/>
    <n v="7"/>
    <n v="436.25"/>
    <n v="4981.75"/>
    <n v="74"/>
    <n v="2"/>
    <x v="0"/>
    <x v="0"/>
    <x v="1"/>
  </r>
  <r>
    <n v="17490"/>
    <s v="87F090BF"/>
    <s v="2021-04-13 06:53:25"/>
    <s v="Travel"/>
    <s v="Web"/>
    <s v="PayPal_Credit_Card"/>
    <n v="1686"/>
    <n v="31999"/>
    <n v="49"/>
    <n v="4773.75"/>
    <n v="346.75"/>
    <n v="15"/>
    <n v="3"/>
    <x v="0"/>
    <x v="0"/>
    <x v="1"/>
  </r>
  <r>
    <n v="20525"/>
    <s v="B32D24EE"/>
    <s v="2021-05-29 21:38:23"/>
    <s v="Fashion"/>
    <s v="Mobile"/>
    <s v="PayPal_Pay_Later"/>
    <n v="196"/>
    <n v="37295"/>
    <n v="2"/>
    <n v="434"/>
    <n v="6885.5"/>
    <n v="85"/>
    <n v="2"/>
    <x v="3"/>
    <x v="2"/>
    <x v="1"/>
  </r>
  <r>
    <n v="19679"/>
    <s v="624039EE"/>
    <s v="2021-03-07 20:49:30"/>
    <s v="Website-services"/>
    <s v="Web"/>
    <s v="PayPal_Pay_Later"/>
    <n v="432"/>
    <n v="28476"/>
    <n v="14"/>
    <n v="62.75"/>
    <n v="6713.75"/>
    <n v="82"/>
    <n v="1"/>
    <x v="2"/>
    <x v="0"/>
    <x v="0"/>
  </r>
  <r>
    <n v="21596"/>
    <s v="A08105F9"/>
    <s v="2021-05-02 03:56:38"/>
    <s v="Travel"/>
    <s v="Web"/>
    <s v="Debit_Card"/>
    <n v="3038"/>
    <n v="31971"/>
    <n v="23"/>
    <n v="562"/>
    <n v="3893"/>
    <n v="83"/>
    <n v="3"/>
    <x v="3"/>
    <x v="0"/>
    <x v="0"/>
  </r>
  <r>
    <n v="20437"/>
    <s v="2154339D"/>
    <s v="2021-05-31 07:30:45"/>
    <s v="Fashion"/>
    <s v="Mobile"/>
    <s v="PayPal_Pay_Later"/>
    <n v="125"/>
    <n v="34196"/>
    <n v="14"/>
    <n v="184.75"/>
    <n v="4299.25"/>
    <n v="77"/>
    <n v="1"/>
    <x v="3"/>
    <x v="0"/>
    <x v="1"/>
  </r>
  <r>
    <n v="18523"/>
    <s v="28359567"/>
    <s v="2021-04-20 04:01:12"/>
    <s v="Electronics"/>
    <s v="Web"/>
    <s v="Wallet"/>
    <n v="986"/>
    <n v="13104"/>
    <n v="18"/>
    <n v="1013.75"/>
    <n v="2666.75"/>
    <n v="55"/>
    <n v="0"/>
    <x v="0"/>
    <x v="0"/>
    <x v="0"/>
  </r>
  <r>
    <n v="19524"/>
    <s v="A69C68E2"/>
    <s v="2021-05-29 06:45:37"/>
    <s v="Travel"/>
    <s v="POS"/>
    <s v="PayPal_Cobrand_Card"/>
    <n v="3667"/>
    <n v="23642"/>
    <n v="28"/>
    <n v="2698.25"/>
    <n v="661.25"/>
    <n v="5"/>
    <n v="5"/>
    <x v="1"/>
    <x v="0"/>
    <x v="1"/>
  </r>
  <r>
    <n v="18521"/>
    <s v="B522BDFB"/>
    <s v="2021-04-16 13:18:26"/>
    <s v="Travel"/>
    <s v="Web"/>
    <s v="Netbanking"/>
    <n v="939"/>
    <n v="15301"/>
    <n v="12"/>
    <n v="846.5"/>
    <n v="2081.25"/>
    <n v="58"/>
    <n v="3"/>
    <x v="2"/>
    <x v="1"/>
    <x v="1"/>
  </r>
  <r>
    <n v="17874"/>
    <s v="A71D23B7"/>
    <s v="2021-03-09 21:24:05"/>
    <s v="Website-services"/>
    <s v="Web"/>
    <s v="Wallet"/>
    <n v="791"/>
    <n v="49106"/>
    <n v="6"/>
    <n v="1408.75"/>
    <n v="2261.5"/>
    <n v="67"/>
    <n v="0"/>
    <x v="3"/>
    <x v="1"/>
    <x v="0"/>
  </r>
  <r>
    <n v="17299"/>
    <s v="D9FFB92E"/>
    <s v="2021-03-15 13:53:46"/>
    <s v="Travel"/>
    <s v="Mobile"/>
    <s v="PayPal_Credit_Card"/>
    <n v="4605"/>
    <n v="57350"/>
    <n v="34"/>
    <n v="10497.5"/>
    <n v="790"/>
    <n v="12"/>
    <n v="6"/>
    <x v="1"/>
    <x v="0"/>
    <x v="1"/>
  </r>
  <r>
    <n v="17937"/>
    <s v="F893A148"/>
    <s v="2021-03-11 12:30:18"/>
    <s v="Travel"/>
    <s v="Mobile"/>
    <s v="PayPal_Cobrand_Card"/>
    <n v="1171"/>
    <n v="61393"/>
    <n v="34"/>
    <n v="2576.75"/>
    <n v="635.75"/>
    <n v="9"/>
    <n v="8"/>
    <x v="0"/>
    <x v="0"/>
    <x v="1"/>
  </r>
  <r>
    <n v="20387"/>
    <s v="596AEDB1"/>
    <s v="2021-04-20 18:06:45"/>
    <s v="Electronics"/>
    <s v="Web"/>
    <s v="PayPal_Pay_Later"/>
    <n v="585"/>
    <n v="44697"/>
    <n v="8"/>
    <n v="272.75"/>
    <n v="4682.25"/>
    <n v="90"/>
    <n v="2"/>
    <x v="2"/>
    <x v="1"/>
    <x v="1"/>
  </r>
  <r>
    <n v="19695"/>
    <s v="BAA7EF1A"/>
    <s v="2021-05-06 21:01:08"/>
    <s v="Travel"/>
    <s v="Web"/>
    <s v="Netbanking"/>
    <n v="2201"/>
    <n v="68983"/>
    <n v="2"/>
    <n v="1025.25"/>
    <n v="3752"/>
    <n v="50"/>
    <n v="3"/>
    <x v="0"/>
    <x v="1"/>
    <x v="1"/>
  </r>
  <r>
    <n v="19151"/>
    <s v="67A7CEF8"/>
    <s v="2021-05-01 14:58:22"/>
    <s v="Fashion"/>
    <s v="Mobile"/>
    <s v="PayPal_Pay_Later"/>
    <n v="135"/>
    <n v="61988"/>
    <n v="5"/>
    <n v="331.75"/>
    <n v="5735"/>
    <n v="93"/>
    <n v="1"/>
    <x v="3"/>
    <x v="0"/>
    <x v="1"/>
  </r>
  <r>
    <n v="20113"/>
    <s v="6073A7CC"/>
    <s v="2021-04-03 04:00:59"/>
    <s v="Travel"/>
    <s v="POS"/>
    <s v="PayPal_Cobrand_Card"/>
    <n v="2045"/>
    <n v="66050"/>
    <n v="31"/>
    <n v="7912.75"/>
    <n v="454.75"/>
    <n v="12"/>
    <n v="4"/>
    <x v="0"/>
    <x v="0"/>
    <x v="1"/>
  </r>
  <r>
    <n v="21698"/>
    <s v="A24F464D"/>
    <s v="2021-05-08 07:50:27"/>
    <s v="Fashion"/>
    <s v="Mobile"/>
    <s v="PayPal_Pay_Later"/>
    <n v="241"/>
    <n v="49209"/>
    <n v="16"/>
    <n v="423.5"/>
    <n v="5442"/>
    <n v="94"/>
    <n v="2"/>
    <x v="2"/>
    <x v="1"/>
    <x v="0"/>
  </r>
  <r>
    <n v="19581"/>
    <s v="837BCD8C"/>
    <s v="2021-04-22 14:50:36"/>
    <s v="Fashion"/>
    <s v="Mobile"/>
    <s v="PayPal_Pay_Later"/>
    <n v="128"/>
    <n v="84188"/>
    <n v="20"/>
    <n v="76.25"/>
    <n v="5878.5"/>
    <n v="84"/>
    <n v="1"/>
    <x v="3"/>
    <x v="1"/>
    <x v="0"/>
  </r>
  <r>
    <n v="21873"/>
    <s v="985A0401"/>
    <s v="2021-04-26 15:56:30"/>
    <s v="Travel"/>
    <s v="Mobile"/>
    <s v="PayPal_Credit_Card"/>
    <n v="1717"/>
    <n v="73448"/>
    <n v="58"/>
    <n v="7919"/>
    <n v="318.5"/>
    <n v="12"/>
    <n v="3"/>
    <x v="1"/>
    <x v="0"/>
    <x v="1"/>
  </r>
  <r>
    <n v="21441"/>
    <s v="1CAE5A4C"/>
    <s v="2021-04-28 14:38:42"/>
    <s v="Fashion"/>
    <s v="Web"/>
    <s v="PayPal_Pay_Later"/>
    <n v="80"/>
    <n v="57816"/>
    <n v="12"/>
    <n v="171"/>
    <n v="5273.25"/>
    <n v="96"/>
    <n v="1"/>
    <x v="3"/>
    <x v="0"/>
    <x v="0"/>
  </r>
  <r>
    <n v="17403"/>
    <s v="018A5169"/>
    <s v="2021-04-09 05:35:10"/>
    <s v="Website-services"/>
    <s v="Mobile"/>
    <s v="Netbanking"/>
    <n v="424"/>
    <n v="84188"/>
    <n v="10"/>
    <n v="1027.5"/>
    <n v="3556.25"/>
    <n v="56"/>
    <n v="2"/>
    <x v="3"/>
    <x v="2"/>
    <x v="0"/>
  </r>
  <r>
    <n v="19867"/>
    <s v="A9A1C063"/>
    <s v="2021-05-16 02:46:04"/>
    <s v="Fashion"/>
    <s v="Mobile"/>
    <s v="PayPal_Pay_Later"/>
    <n v="180"/>
    <n v="58875"/>
    <n v="14"/>
    <n v="336.5"/>
    <n v="6324.75"/>
    <n v="100"/>
    <n v="2"/>
    <x v="2"/>
    <x v="0"/>
    <x v="1"/>
  </r>
  <r>
    <n v="18613"/>
    <s v="8143A86C"/>
    <s v="2021-04-07 05:07:31"/>
    <s v="Fashion"/>
    <s v="Web"/>
    <s v="Wallet"/>
    <n v="212"/>
    <n v="26883"/>
    <n v="11"/>
    <n v="1285.75"/>
    <n v="2810.25"/>
    <n v="66"/>
    <n v="0"/>
    <x v="2"/>
    <x v="0"/>
    <x v="1"/>
  </r>
  <r>
    <n v="20246"/>
    <s v="346231F1"/>
    <s v="2021-05-10 00:16:42"/>
    <s v="Fashion"/>
    <s v="Web"/>
    <s v="PayPal_Pay_Later"/>
    <n v="113"/>
    <n v="19124"/>
    <n v="20"/>
    <n v="143.5"/>
    <n v="4386.5"/>
    <n v="98"/>
    <n v="1"/>
    <x v="0"/>
    <x v="1"/>
    <x v="1"/>
  </r>
  <r>
    <n v="18584"/>
    <s v="CE3B0AB2"/>
    <s v="2021-04-07 16:12:02"/>
    <s v="Website-services"/>
    <s v="Mobile"/>
    <s v="Debit_Card"/>
    <n v="789"/>
    <n v="67645"/>
    <n v="8"/>
    <n v="271"/>
    <n v="5269.75"/>
    <n v="52"/>
    <n v="3"/>
    <x v="3"/>
    <x v="2"/>
    <x v="1"/>
  </r>
  <r>
    <n v="22269"/>
    <s v="E3F35B6B"/>
    <s v="2021-06-02 06:13:48"/>
    <s v="Pantry"/>
    <s v="Web"/>
    <s v="Netbanking"/>
    <n v="263"/>
    <n v="49946"/>
    <n v="10"/>
    <n v="1016.25"/>
    <n v="4710"/>
    <n v="46"/>
    <n v="1"/>
    <x v="3"/>
    <x v="0"/>
    <x v="1"/>
  </r>
  <r>
    <n v="18031"/>
    <s v="3E450A85"/>
    <s v="2021-06-08 04:34:57"/>
    <s v="Fashion"/>
    <s v="Web"/>
    <s v="PayPal_Pay_Later"/>
    <n v="138"/>
    <n v="29720"/>
    <n v="17"/>
    <n v="374.25"/>
    <n v="7469.75"/>
    <n v="81"/>
    <n v="1"/>
    <x v="2"/>
    <x v="1"/>
    <x v="1"/>
  </r>
  <r>
    <n v="18021"/>
    <s v="59E31A9F"/>
    <s v="2021-06-06 05:49:47"/>
    <s v="Website-services"/>
    <s v="Mobile"/>
    <s v="PayPal_Pay_Later"/>
    <n v="184"/>
    <n v="89150"/>
    <n v="3"/>
    <n v="127"/>
    <n v="7440.75"/>
    <n v="89"/>
    <n v="2"/>
    <x v="3"/>
    <x v="1"/>
    <x v="1"/>
  </r>
  <r>
    <n v="20545"/>
    <s v="552599CF"/>
    <s v="2021-06-09 14:33:44"/>
    <s v="Website-services"/>
    <s v="Mobile"/>
    <s v="PayPal_Pay_Later"/>
    <n v="862"/>
    <n v="77194"/>
    <n v="12"/>
    <n v="175.5"/>
    <n v="5078.5"/>
    <n v="91"/>
    <n v="2"/>
    <x v="0"/>
    <x v="1"/>
    <x v="1"/>
  </r>
  <r>
    <n v="21364"/>
    <s v="FA30BF57"/>
    <s v="2021-05-17 06:08:40"/>
    <s v="Others"/>
    <s v="Web"/>
    <s v="Debit_Card"/>
    <n v="2593"/>
    <n v="82184"/>
    <n v="17"/>
    <n v="254.5"/>
    <n v="5723.5"/>
    <n v="53"/>
    <n v="1"/>
    <x v="1"/>
    <x v="1"/>
    <x v="0"/>
  </r>
  <r>
    <n v="19325"/>
    <s v="E9B1D2F5"/>
    <s v="2021-04-27 17:52:18"/>
    <s v="Pantry"/>
    <s v="Mobile"/>
    <s v="PayPal_Pay_Later"/>
    <n v="60"/>
    <n v="33130"/>
    <n v="11"/>
    <n v="297.25"/>
    <n v="4891.25"/>
    <n v="90"/>
    <n v="2"/>
    <x v="2"/>
    <x v="1"/>
    <x v="1"/>
  </r>
  <r>
    <n v="19793"/>
    <s v="40D4C0EE"/>
    <s v="2021-04-06 05:00:10"/>
    <s v="Electronics"/>
    <s v="Web"/>
    <s v="Wallet"/>
    <n v="266"/>
    <n v="61854"/>
    <n v="14"/>
    <n v="1227"/>
    <n v="2486.75"/>
    <n v="50"/>
    <n v="1"/>
    <x v="1"/>
    <x v="0"/>
    <x v="1"/>
  </r>
  <r>
    <n v="19577"/>
    <s v="C50F1D7A"/>
    <s v="2021-04-11 18:46:30"/>
    <s v="Fashion"/>
    <s v="Mobile"/>
    <s v="PayPal_Pay_Later"/>
    <n v="61"/>
    <n v="69057"/>
    <n v="19"/>
    <n v="373.75"/>
    <n v="3417.75"/>
    <n v="83"/>
    <n v="2"/>
    <x v="3"/>
    <x v="2"/>
    <x v="1"/>
  </r>
  <r>
    <n v="22042"/>
    <s v="25C2FA62"/>
    <s v="2021-05-18 03:30:26"/>
    <s v="Electronics"/>
    <s v="Mobile"/>
    <s v="PayPal_Pay_Later"/>
    <n v="841"/>
    <n v="64819"/>
    <n v="13"/>
    <n v="342.25"/>
    <n v="5486.25"/>
    <n v="89"/>
    <n v="2"/>
    <x v="3"/>
    <x v="1"/>
    <x v="0"/>
  </r>
  <r>
    <n v="21023"/>
    <s v="7FFD4AA9"/>
    <s v="2021-03-25 02:34:27"/>
    <s v="Travel"/>
    <s v="Mobile"/>
    <s v="PayPal_Credit_Card"/>
    <n v="2118"/>
    <n v="55169"/>
    <n v="56"/>
    <n v="6839.75"/>
    <n v="342.75"/>
    <n v="14"/>
    <n v="6"/>
    <x v="1"/>
    <x v="1"/>
    <x v="1"/>
  </r>
  <r>
    <n v="22102"/>
    <s v="8CBA1FF4"/>
    <s v="2021-05-05 05:10:47"/>
    <s v="Website-services"/>
    <s v="Web"/>
    <s v="Netbanking"/>
    <n v="266"/>
    <n v="72168"/>
    <n v="7"/>
    <n v="831.5"/>
    <n v="3241.25"/>
    <n v="46"/>
    <n v="2"/>
    <x v="0"/>
    <x v="0"/>
    <x v="1"/>
  </r>
  <r>
    <n v="18963"/>
    <s v="D2376844"/>
    <s v="2021-05-25 06:46:00"/>
    <s v="Website-services"/>
    <s v="Web"/>
    <s v="Netbanking"/>
    <n v="551"/>
    <n v="83877"/>
    <n v="4"/>
    <n v="1013.25"/>
    <n v="4955"/>
    <n v="58"/>
    <n v="2"/>
    <x v="0"/>
    <x v="0"/>
    <x v="1"/>
  </r>
  <r>
    <n v="19897"/>
    <s v="A9F5B741"/>
    <s v="2021-04-19 13:19:30"/>
    <s v="Electronics"/>
    <s v="Web"/>
    <s v="Netbanking"/>
    <n v="851"/>
    <n v="26299"/>
    <n v="4"/>
    <n v="1373.5"/>
    <n v="4028"/>
    <n v="62"/>
    <n v="3"/>
    <x v="1"/>
    <x v="0"/>
    <x v="1"/>
  </r>
  <r>
    <n v="20370"/>
    <s v="D8F02C7F"/>
    <s v="2021-03-10 14:50:55"/>
    <s v="Travel"/>
    <s v="Mobile"/>
    <s v="PayPal_Credit_Card"/>
    <n v="2383"/>
    <n v="88854"/>
    <n v="56"/>
    <n v="7256.75"/>
    <n v="525.25"/>
    <n v="13"/>
    <n v="4"/>
    <x v="1"/>
    <x v="1"/>
    <x v="1"/>
  </r>
  <r>
    <n v="19597"/>
    <s v="37F37C04"/>
    <s v="2021-04-06 11:03:11"/>
    <s v="Travel"/>
    <s v="Mobile"/>
    <s v="PayPal_Cobrand_Card"/>
    <n v="1482"/>
    <n v="26415"/>
    <n v="39"/>
    <n v="3459.5"/>
    <n v="827.25"/>
    <n v="10"/>
    <n v="4"/>
    <x v="0"/>
    <x v="0"/>
    <x v="0"/>
  </r>
  <r>
    <n v="17491"/>
    <s v="0D572356"/>
    <s v="2021-04-27 19:46:26"/>
    <s v="Fashion"/>
    <s v="Mobile"/>
    <s v="PayPal_Pay_Later"/>
    <n v="102"/>
    <n v="67767"/>
    <n v="19"/>
    <n v="84.25"/>
    <n v="3152.25"/>
    <n v="86"/>
    <n v="2"/>
    <x v="0"/>
    <x v="0"/>
    <x v="0"/>
  </r>
  <r>
    <n v="19688"/>
    <s v="5DC4CD58"/>
    <s v="2021-06-06 19:48:47"/>
    <s v="Electronics"/>
    <s v="Mobile"/>
    <s v="PayPal_Pay_Later"/>
    <n v="539"/>
    <n v="67586"/>
    <n v="19"/>
    <n v="122.25"/>
    <n v="4164.5"/>
    <n v="82"/>
    <n v="1"/>
    <x v="3"/>
    <x v="1"/>
    <x v="0"/>
  </r>
  <r>
    <n v="19669"/>
    <s v="41EEF4DA"/>
    <s v="2021-05-12 00:33:42"/>
    <s v="Pantry"/>
    <s v="Mobile"/>
    <s v="PayPal_Pay_Later"/>
    <n v="178"/>
    <n v="46812"/>
    <n v="18"/>
    <n v="370.75"/>
    <n v="3572.75"/>
    <n v="98"/>
    <n v="1"/>
    <x v="2"/>
    <x v="1"/>
    <x v="0"/>
  </r>
  <r>
    <n v="20327"/>
    <s v="092CD100"/>
    <s v="2021-05-06 06:39:06"/>
    <s v="Fashion"/>
    <s v="Mobile"/>
    <s v="PayPal_Pay_Later"/>
    <n v="239"/>
    <n v="11072"/>
    <n v="8"/>
    <n v="351.25"/>
    <n v="5615.25"/>
    <n v="90"/>
    <n v="1"/>
    <x v="0"/>
    <x v="0"/>
    <x v="1"/>
  </r>
  <r>
    <n v="20835"/>
    <s v="A87CBAF2"/>
    <s v="2021-05-13 16:24:03"/>
    <s v="Website-services"/>
    <s v="Web"/>
    <s v="Wallet"/>
    <n v="626"/>
    <n v="64400"/>
    <n v="9"/>
    <n v="967.75"/>
    <n v="2274.25"/>
    <n v="55"/>
    <n v="1"/>
    <x v="2"/>
    <x v="0"/>
    <x v="1"/>
  </r>
  <r>
    <n v="20884"/>
    <s v="65E5E899"/>
    <s v="2021-05-16 17:30:11"/>
    <s v="Fashion"/>
    <s v="Web"/>
    <s v="PayPal_Pay_Later"/>
    <n v="168"/>
    <n v="23642"/>
    <n v="4"/>
    <n v="378.75"/>
    <n v="6362.5"/>
    <n v="99"/>
    <n v="1"/>
    <x v="2"/>
    <x v="0"/>
    <x v="1"/>
  </r>
  <r>
    <n v="20410"/>
    <s v="8A399BEE"/>
    <s v="2021-03-18 16:03:14"/>
    <s v="Fashion"/>
    <s v="Mobile"/>
    <s v="PayPal_Pay_Later"/>
    <n v="148"/>
    <n v="26415"/>
    <n v="15"/>
    <n v="145"/>
    <n v="4999.25"/>
    <n v="92"/>
    <n v="1"/>
    <x v="0"/>
    <x v="1"/>
    <x v="1"/>
  </r>
  <r>
    <n v="21464"/>
    <s v="FC6BD3F0"/>
    <s v="2021-05-20 00:22:52"/>
    <s v="Pantry"/>
    <s v="Mobile"/>
    <s v="PayPal_Pay_Later"/>
    <n v="154"/>
    <n v="42437"/>
    <n v="7"/>
    <n v="396.5"/>
    <n v="5975.5"/>
    <n v="75"/>
    <n v="1"/>
    <x v="2"/>
    <x v="0"/>
    <x v="1"/>
  </r>
  <r>
    <n v="19882"/>
    <s v="4EE4D53F"/>
    <s v="2021-03-27 22:28:44"/>
    <s v="Website-services"/>
    <s v="Web"/>
    <s v="Netbanking"/>
    <n v="260"/>
    <n v="26435"/>
    <n v="13"/>
    <n v="1104.75"/>
    <n v="3346"/>
    <n v="43"/>
    <n v="2"/>
    <x v="0"/>
    <x v="1"/>
    <x v="1"/>
  </r>
  <r>
    <n v="18600"/>
    <s v="299A2A8A"/>
    <s v="2021-05-25 04:34:02"/>
    <s v="Electronics"/>
    <s v="Mobile"/>
    <s v="PayPal_Pay_Later"/>
    <n v="808"/>
    <n v="58875"/>
    <n v="17"/>
    <n v="196.5"/>
    <n v="4830.25"/>
    <n v="75"/>
    <n v="1"/>
    <x v="0"/>
    <x v="1"/>
    <x v="1"/>
  </r>
  <r>
    <n v="18276"/>
    <s v="8682B033"/>
    <s v="2021-04-20 14:49:37"/>
    <s v="Travel"/>
    <s v="Mobile"/>
    <s v="PayPal_Cobrand_Card"/>
    <n v="2428"/>
    <n v="60300"/>
    <n v="28"/>
    <n v="5352.25"/>
    <n v="541.25"/>
    <n v="14"/>
    <n v="4"/>
    <x v="0"/>
    <x v="1"/>
    <x v="1"/>
  </r>
  <r>
    <n v="18181"/>
    <s v="2C99706E"/>
    <s v="2021-04-17 15:24:49"/>
    <s v="Fashion"/>
    <s v="Mobile"/>
    <s v="PayPal_Pay_Later"/>
    <n v="161"/>
    <n v="36126"/>
    <n v="15"/>
    <n v="220.5"/>
    <n v="5489.5"/>
    <n v="81"/>
    <n v="2"/>
    <x v="3"/>
    <x v="1"/>
    <x v="0"/>
  </r>
  <r>
    <n v="20536"/>
    <s v="AF3F0643"/>
    <s v="2021-04-28 13:37:19"/>
    <s v="Electronics"/>
    <s v="Web"/>
    <s v="PayPal_Credit_Card"/>
    <n v="1128"/>
    <n v="22810"/>
    <n v="51"/>
    <n v="9685.5"/>
    <n v="526.25"/>
    <n v="21"/>
    <n v="3"/>
    <x v="1"/>
    <x v="0"/>
    <x v="1"/>
  </r>
  <r>
    <n v="20642"/>
    <s v="88C069AF"/>
    <s v="2021-05-14 08:41:04"/>
    <s v="Website-services"/>
    <s v="Web"/>
    <s v="Wallet"/>
    <n v="391"/>
    <n v="36797"/>
    <n v="14"/>
    <n v="865"/>
    <n v="2402"/>
    <n v="60"/>
    <n v="0"/>
    <x v="2"/>
    <x v="0"/>
    <x v="1"/>
  </r>
  <r>
    <n v="19988"/>
    <s v="89902776"/>
    <s v="2021-05-20 08:27:02"/>
    <s v="Pantry"/>
    <s v="Web"/>
    <s v="Wallet"/>
    <n v="392"/>
    <n v="71364"/>
    <n v="11"/>
    <n v="1088"/>
    <n v="2569.75"/>
    <n v="55"/>
    <n v="0"/>
    <x v="0"/>
    <x v="0"/>
    <x v="1"/>
  </r>
  <r>
    <n v="17573"/>
    <s v="358DA604"/>
    <s v="2021-03-30 15:49:04"/>
    <s v="Electronics"/>
    <s v="Mobile"/>
    <s v="Debit_Card"/>
    <n v="1035"/>
    <n v="28514"/>
    <n v="15"/>
    <n v="586.25"/>
    <n v="5574.5"/>
    <n v="73"/>
    <n v="2"/>
    <x v="0"/>
    <x v="0"/>
    <x v="1"/>
  </r>
  <r>
    <n v="20532"/>
    <s v="C69B39E1"/>
    <s v="2021-04-06 04:39:41"/>
    <s v="Travel"/>
    <s v="Web"/>
    <s v="Debit_Card"/>
    <n v="966"/>
    <n v="15210"/>
    <n v="18"/>
    <n v="505.25"/>
    <n v="5327.75"/>
    <n v="69"/>
    <n v="3"/>
    <x v="3"/>
    <x v="0"/>
    <x v="1"/>
  </r>
  <r>
    <n v="21474"/>
    <s v="D0D5A815"/>
    <s v="2021-06-10 05:31:26"/>
    <s v="Travel"/>
    <s v="Mobile"/>
    <s v="Debit_Card"/>
    <n v="3830"/>
    <n v="66050"/>
    <n v="21"/>
    <n v="420.5"/>
    <n v="5363"/>
    <n v="57"/>
    <n v="3"/>
    <x v="1"/>
    <x v="0"/>
    <x v="1"/>
  </r>
  <r>
    <n v="17453"/>
    <s v="25E243F1"/>
    <s v="2021-05-03 22:27:31"/>
    <s v="Pantry"/>
    <s v="Web"/>
    <s v="PayPal_Pay_Later"/>
    <n v="184"/>
    <n v="45165"/>
    <n v="20"/>
    <n v="178.25"/>
    <n v="6905.25"/>
    <n v="97"/>
    <n v="1"/>
    <x v="3"/>
    <x v="2"/>
    <x v="1"/>
  </r>
  <r>
    <n v="21743"/>
    <s v="0FF86A62"/>
    <s v="2021-03-14 18:47:29"/>
    <s v="Travel"/>
    <s v="Web"/>
    <s v="Debit_Card"/>
    <n v="1639"/>
    <n v="28145"/>
    <n v="11"/>
    <n v="558.75"/>
    <n v="3629"/>
    <n v="57"/>
    <n v="2"/>
    <x v="0"/>
    <x v="1"/>
    <x v="1"/>
  </r>
  <r>
    <n v="22126"/>
    <s v="679F4AEA"/>
    <s v="2021-03-03 01:09:29"/>
    <s v="Website-services"/>
    <s v="Web"/>
    <s v="Wallet"/>
    <n v="512"/>
    <n v="77194"/>
    <n v="11"/>
    <n v="363"/>
    <n v="2275"/>
    <n v="66"/>
    <n v="0"/>
    <x v="3"/>
    <x v="0"/>
    <x v="1"/>
  </r>
  <r>
    <n v="20024"/>
    <s v="E3045BA8"/>
    <s v="2021-05-15 11:40:33"/>
    <s v="Fashion"/>
    <s v="Web"/>
    <s v="PayPal_Pay_Later"/>
    <n v="87"/>
    <n v="27993"/>
    <n v="12"/>
    <n v="322.25"/>
    <n v="4923.5"/>
    <n v="96"/>
    <n v="2"/>
    <x v="0"/>
    <x v="0"/>
    <x v="1"/>
  </r>
  <r>
    <n v="20644"/>
    <s v="C3C9AABE"/>
    <s v="2021-04-10 16:03:53"/>
    <s v="Pantry"/>
    <s v="Web"/>
    <s v="PayPal_Pay_Later"/>
    <n v="182"/>
    <n v="43243"/>
    <n v="8"/>
    <n v="104.5"/>
    <n v="3650.75"/>
    <n v="82"/>
    <n v="2"/>
    <x v="3"/>
    <x v="2"/>
    <x v="1"/>
  </r>
  <r>
    <n v="20844"/>
    <s v="F2C4A2BF"/>
    <s v="2021-03-24 09:35:52"/>
    <s v="Website-services"/>
    <s v="Mobile"/>
    <s v="PayPal_Pay_Later"/>
    <n v="184"/>
    <n v="82157"/>
    <n v="12"/>
    <n v="165.25"/>
    <n v="3426"/>
    <n v="78"/>
    <n v="2"/>
    <x v="0"/>
    <x v="0"/>
    <x v="1"/>
  </r>
  <r>
    <n v="21398"/>
    <s v="FAF77062"/>
    <s v="2021-04-12 09:37:07"/>
    <s v="Website-services"/>
    <s v="Web"/>
    <s v="Debit_Card"/>
    <n v="717"/>
    <n v="51866"/>
    <n v="9"/>
    <n v="329.5"/>
    <n v="2541.75"/>
    <n v="63"/>
    <n v="3"/>
    <x v="2"/>
    <x v="0"/>
    <x v="0"/>
  </r>
  <r>
    <n v="19425"/>
    <s v="94BCD6FD"/>
    <s v="2021-03-17 01:12:32"/>
    <s v="Travel"/>
    <s v="Mobile"/>
    <s v="PayPal_Credit_Card"/>
    <n v="4544"/>
    <n v="40105"/>
    <n v="37"/>
    <n v="3134.25"/>
    <n v="1032.5"/>
    <n v="12"/>
    <n v="3"/>
    <x v="1"/>
    <x v="0"/>
    <x v="0"/>
  </r>
  <r>
    <n v="20518"/>
    <s v="CAFBDD15"/>
    <s v="2021-03-25 00:36:28"/>
    <s v="Fashion"/>
    <s v="Mobile"/>
    <s v="PayPal_Pay_Later"/>
    <n v="61"/>
    <n v="53957"/>
    <n v="4"/>
    <n v="241"/>
    <n v="3723"/>
    <n v="94"/>
    <n v="1"/>
    <x v="2"/>
    <x v="1"/>
    <x v="1"/>
  </r>
  <r>
    <n v="18154"/>
    <s v="0E3A6E5E"/>
    <s v="2021-04-09 01:58:03"/>
    <s v="Electronics"/>
    <s v="Web"/>
    <s v="Netbanking"/>
    <n v="609"/>
    <n v="35057"/>
    <n v="6"/>
    <n v="726"/>
    <n v="2008.25"/>
    <n v="46"/>
    <n v="1"/>
    <x v="2"/>
    <x v="0"/>
    <x v="1"/>
  </r>
  <r>
    <n v="21220"/>
    <s v="F0AB95E3"/>
    <s v="2021-05-17 18:32:49"/>
    <s v="Website-services"/>
    <s v="Web"/>
    <s v="Wallet"/>
    <n v="360"/>
    <n v="58851"/>
    <n v="15"/>
    <n v="955.25"/>
    <n v="2737.5"/>
    <n v="60"/>
    <n v="1"/>
    <x v="1"/>
    <x v="0"/>
    <x v="1"/>
  </r>
  <r>
    <n v="19678"/>
    <s v="63D978FC"/>
    <s v="2021-04-08 17:53:45"/>
    <s v="Travel"/>
    <s v="Web"/>
    <s v="Debit_Card"/>
    <n v="1866"/>
    <n v="55768"/>
    <n v="1"/>
    <n v="306"/>
    <n v="4014.25"/>
    <n v="83"/>
    <n v="3"/>
    <x v="3"/>
    <x v="2"/>
    <x v="1"/>
  </r>
  <r>
    <n v="17868"/>
    <s v="5DA7D25B"/>
    <s v="2021-05-11 15:07:33"/>
    <s v="Travel"/>
    <s v="Web"/>
    <s v="PayPal_Credit_Card"/>
    <n v="4337"/>
    <n v="69229"/>
    <n v="40"/>
    <n v="8492.25"/>
    <n v="875.25"/>
    <n v="18"/>
    <n v="5"/>
    <x v="0"/>
    <x v="0"/>
    <x v="1"/>
  </r>
  <r>
    <n v="21752"/>
    <s v="A7C54CE5"/>
    <s v="2021-05-11 01:02:58"/>
    <s v="Travel"/>
    <s v="Web"/>
    <s v="Debit_Card"/>
    <n v="1779"/>
    <n v="18108"/>
    <n v="8"/>
    <n v="429.75"/>
    <n v="3718.25"/>
    <n v="83"/>
    <n v="2"/>
    <x v="0"/>
    <x v="0"/>
    <x v="1"/>
  </r>
  <r>
    <n v="19768"/>
    <s v="304FE525"/>
    <s v="2021-04-16 05:13:47"/>
    <s v="Fashion"/>
    <s v="Mobile"/>
    <s v="PayPal_Pay_Later"/>
    <n v="215"/>
    <n v="66495"/>
    <n v="9"/>
    <n v="231.25"/>
    <n v="5032.25"/>
    <n v="92"/>
    <n v="1"/>
    <x v="0"/>
    <x v="0"/>
    <x v="1"/>
  </r>
  <r>
    <n v="19725"/>
    <s v="B642AE02"/>
    <s v="2021-06-04 19:50:34"/>
    <s v="Travel"/>
    <s v="Mobile"/>
    <s v="PayPal_Cobrand_Card"/>
    <n v="2709"/>
    <n v="38262"/>
    <n v="38"/>
    <n v="7317.75"/>
    <n v="816.5"/>
    <n v="19"/>
    <n v="8"/>
    <x v="2"/>
    <x v="1"/>
    <x v="1"/>
  </r>
  <r>
    <n v="19546"/>
    <s v="5828A8ED"/>
    <s v="2021-05-03 04:13:11"/>
    <s v="Travel"/>
    <s v="Mobile"/>
    <s v="PayPal_Cobrand_Card"/>
    <n v="2017"/>
    <n v="84188"/>
    <n v="23"/>
    <n v="1710.25"/>
    <n v="686.25"/>
    <n v="8"/>
    <n v="7"/>
    <x v="3"/>
    <x v="1"/>
    <x v="1"/>
  </r>
  <r>
    <n v="22087"/>
    <s v="C602482E"/>
    <s v="2021-04-18 05:47:45"/>
    <s v="Travel"/>
    <s v="Mobile"/>
    <s v="PayPal_Credit_Card"/>
    <n v="4088"/>
    <n v="69830"/>
    <n v="35"/>
    <n v="6733.25"/>
    <n v="755.5"/>
    <n v="20"/>
    <n v="3"/>
    <x v="0"/>
    <x v="1"/>
    <x v="1"/>
  </r>
  <r>
    <n v="22222"/>
    <s v="A76DCEDF"/>
    <s v="2021-03-23 18:19:31"/>
    <s v="Travel"/>
    <s v="Web"/>
    <s v="Debit_Card"/>
    <n v="3625"/>
    <n v="47822"/>
    <n v="10"/>
    <n v="576.25"/>
    <n v="5406"/>
    <n v="59"/>
    <n v="3"/>
    <x v="2"/>
    <x v="0"/>
    <x v="1"/>
  </r>
  <r>
    <n v="20611"/>
    <s v="49B7D3E9"/>
    <s v="2021-04-23 20:42:05"/>
    <s v="Travel"/>
    <s v="Mobile"/>
    <s v="PayPal_Cobrand_Card"/>
    <n v="2178"/>
    <n v="78076"/>
    <n v="35"/>
    <n v="4314.75"/>
    <n v="715.25"/>
    <n v="23"/>
    <n v="8"/>
    <x v="0"/>
    <x v="0"/>
    <x v="0"/>
  </r>
  <r>
    <n v="19330"/>
    <s v="FB973F16"/>
    <s v="2021-05-12 16:38:09"/>
    <s v="Fashion"/>
    <s v="Mobile"/>
    <s v="PayPal_Pay_Later"/>
    <n v="184"/>
    <n v="62970"/>
    <n v="10"/>
    <n v="362.75"/>
    <n v="7107.75"/>
    <n v="77"/>
    <n v="2"/>
    <x v="0"/>
    <x v="1"/>
    <x v="1"/>
  </r>
  <r>
    <n v="20866"/>
    <s v="B45CEBF9"/>
    <s v="2021-05-24 19:16:18"/>
    <s v="Travel"/>
    <s v="Mobile"/>
    <s v="PayPal_Credit_Card"/>
    <n v="2837"/>
    <n v="26415"/>
    <n v="53"/>
    <n v="10652.25"/>
    <n v="401.5"/>
    <n v="12"/>
    <n v="3"/>
    <x v="1"/>
    <x v="0"/>
    <x v="1"/>
  </r>
  <r>
    <n v="21298"/>
    <s v="30A6844F"/>
    <s v="2021-05-19 05:36:20"/>
    <s v="Website-services"/>
    <s v="Web"/>
    <s v="Netbanking"/>
    <n v="491"/>
    <n v="40234"/>
    <n v="4"/>
    <n v="513.5"/>
    <n v="3208.75"/>
    <n v="44"/>
    <n v="2"/>
    <x v="0"/>
    <x v="0"/>
    <x v="1"/>
  </r>
  <r>
    <n v="20788"/>
    <s v="62EC97FA"/>
    <s v="2021-04-02 06:29:47"/>
    <s v="Website-services"/>
    <s v="Web"/>
    <s v="PayPal_Pay_Later"/>
    <n v="779"/>
    <n v="58097"/>
    <n v="15"/>
    <n v="417"/>
    <n v="7452"/>
    <n v="97"/>
    <n v="2"/>
    <x v="0"/>
    <x v="0"/>
    <x v="0"/>
  </r>
  <r>
    <n v="20876"/>
    <s v="E4B0E436"/>
    <s v="2021-03-24 20:29:04"/>
    <s v="Travel"/>
    <s v="Web"/>
    <s v="Netbanking"/>
    <n v="1453"/>
    <n v="38844"/>
    <n v="2"/>
    <n v="846.5"/>
    <n v="4442.5"/>
    <n v="53"/>
    <n v="3"/>
    <x v="3"/>
    <x v="0"/>
    <x v="1"/>
  </r>
  <r>
    <n v="19840"/>
    <s v="F7EA1541"/>
    <s v="2021-06-09 21:35:39"/>
    <s v="Pantry"/>
    <s v="Web"/>
    <s v="PayPal_Pay_Later"/>
    <n v="184"/>
    <n v="19735"/>
    <n v="4"/>
    <n v="348.75"/>
    <n v="6782.75"/>
    <n v="77"/>
    <n v="2"/>
    <x v="2"/>
    <x v="1"/>
    <x v="0"/>
  </r>
  <r>
    <n v="19337"/>
    <s v="70763DC2"/>
    <s v="2021-05-10 08:20:44"/>
    <s v="Fashion"/>
    <s v="Mobile"/>
    <s v="PayPal_Pay_Later"/>
    <n v="196"/>
    <n v="84518"/>
    <n v="9"/>
    <n v="75.75"/>
    <n v="6659.5"/>
    <n v="81"/>
    <n v="1"/>
    <x v="0"/>
    <x v="0"/>
    <x v="0"/>
  </r>
  <r>
    <n v="18537"/>
    <s v="588433CF"/>
    <s v="2021-05-01 16:21:07"/>
    <s v="Fashion"/>
    <s v="Web"/>
    <s v="Wallet"/>
    <n v="237"/>
    <n v="20381"/>
    <n v="5"/>
    <n v="1729.5"/>
    <n v="2293.5"/>
    <n v="58"/>
    <n v="0"/>
    <x v="2"/>
    <x v="1"/>
    <x v="1"/>
  </r>
  <r>
    <n v="19898"/>
    <s v="7B2BEDB7"/>
    <s v="2021-03-15 05:17:08"/>
    <s v="Travel"/>
    <s v="Web"/>
    <s v="PayPal_Credit_Card"/>
    <n v="4304"/>
    <n v="53096"/>
    <n v="58"/>
    <n v="10793.5"/>
    <n v="1085.5"/>
    <n v="13"/>
    <n v="6"/>
    <x v="0"/>
    <x v="0"/>
    <x v="1"/>
  </r>
  <r>
    <n v="19185"/>
    <s v="B2F750CB"/>
    <s v="2021-05-13 22:21:58"/>
    <s v="Travel"/>
    <s v="Web"/>
    <s v="PayPal_Credit_Card"/>
    <n v="4994"/>
    <n v="18379"/>
    <n v="44"/>
    <n v="995.25"/>
    <n v="837.25"/>
    <n v="20"/>
    <n v="5"/>
    <x v="1"/>
    <x v="1"/>
    <x v="0"/>
  </r>
  <r>
    <n v="20469"/>
    <s v="1D78A251"/>
    <s v="2021-04-28 00:44:38"/>
    <s v="Fashion"/>
    <s v="Mobile"/>
    <s v="PayPal_Pay_Later"/>
    <n v="73"/>
    <n v="60260"/>
    <n v="2"/>
    <n v="244.25"/>
    <n v="3452.5"/>
    <n v="90"/>
    <n v="1"/>
    <x v="0"/>
    <x v="0"/>
    <x v="0"/>
  </r>
  <r>
    <n v="21056"/>
    <s v="F7B1CB29"/>
    <s v="2021-05-03 23:31:17"/>
    <s v="Travel"/>
    <s v="Mobile"/>
    <s v="PayPal_Credit_Card"/>
    <n v="3993"/>
    <n v="26748"/>
    <n v="40"/>
    <n v="7216"/>
    <n v="880.25"/>
    <n v="19"/>
    <n v="6"/>
    <x v="1"/>
    <x v="0"/>
    <x v="0"/>
  </r>
  <r>
    <n v="21851"/>
    <s v="29AAC934"/>
    <s v="2021-05-30 11:33:25"/>
    <s v="Website-services"/>
    <s v="Mobile"/>
    <s v="PayPal_Pay_Later"/>
    <n v="105"/>
    <n v="32520"/>
    <n v="18"/>
    <n v="120.5"/>
    <n v="4033.25"/>
    <n v="94"/>
    <n v="2"/>
    <x v="3"/>
    <x v="0"/>
    <x v="1"/>
  </r>
  <r>
    <n v="20651"/>
    <s v="9DC8039A"/>
    <s v="2021-06-06 15:42:32"/>
    <s v="Travel"/>
    <s v="Web"/>
    <s v="PayPal_Credit_Card"/>
    <n v="4276"/>
    <n v="19735"/>
    <n v="59"/>
    <n v="7713.25"/>
    <n v="664"/>
    <n v="12"/>
    <n v="4"/>
    <x v="0"/>
    <x v="0"/>
    <x v="1"/>
  </r>
  <r>
    <n v="20252"/>
    <s v="46811F4F"/>
    <s v="2021-05-08 23:27:26"/>
    <s v="Electronics"/>
    <s v="Web"/>
    <s v="Netbanking"/>
    <n v="1138"/>
    <n v="44088"/>
    <n v="1"/>
    <n v="443.5"/>
    <n v="2815.75"/>
    <n v="57"/>
    <n v="3"/>
    <x v="0"/>
    <x v="1"/>
    <x v="1"/>
  </r>
  <r>
    <n v="21476"/>
    <s v="8B862970"/>
    <s v="2021-04-30 22:05:02"/>
    <s v="Travel"/>
    <s v="Web"/>
    <s v="PayPal_Credit_Card"/>
    <n v="2088"/>
    <n v="43303"/>
    <n v="42"/>
    <n v="4226.75"/>
    <n v="372.25"/>
    <n v="14"/>
    <n v="3"/>
    <x v="1"/>
    <x v="0"/>
    <x v="0"/>
  </r>
  <r>
    <n v="19677"/>
    <s v="05B4024A"/>
    <s v="2021-04-17 00:08:50"/>
    <s v="Travel"/>
    <s v="Web"/>
    <s v="PayPal_Cobrand_Card"/>
    <n v="3133"/>
    <n v="66437"/>
    <n v="27"/>
    <n v="6863.25"/>
    <n v="577.75"/>
    <n v="20"/>
    <n v="6"/>
    <x v="0"/>
    <x v="1"/>
    <x v="0"/>
  </r>
  <r>
    <n v="20702"/>
    <s v="D90C81AF"/>
    <s v="2021-04-09 19:52:32"/>
    <s v="Website-services"/>
    <s v="Web"/>
    <s v="Wallet"/>
    <n v="451"/>
    <n v="61393"/>
    <n v="11"/>
    <n v="423.25"/>
    <n v="2274.25"/>
    <n v="57"/>
    <n v="1"/>
    <x v="1"/>
    <x v="1"/>
    <x v="1"/>
  </r>
  <r>
    <n v="18542"/>
    <s v="FA80894D"/>
    <s v="2021-03-30 10:27:59"/>
    <s v="Fashion"/>
    <s v="Web"/>
    <s v="PayPal_Pay_Later"/>
    <n v="54"/>
    <n v="37443"/>
    <n v="10"/>
    <n v="418.25"/>
    <n v="4745.25"/>
    <n v="99"/>
    <n v="1"/>
    <x v="0"/>
    <x v="0"/>
    <x v="1"/>
  </r>
  <r>
    <n v="17995"/>
    <s v="C93A6F13"/>
    <s v="2021-05-11 13:39:49"/>
    <s v="Travel"/>
    <s v="Mobile"/>
    <s v="PayPal_Credit_Card"/>
    <n v="2827"/>
    <n v="72217"/>
    <n v="46"/>
    <n v="9710"/>
    <n v="961.75"/>
    <n v="20"/>
    <n v="3"/>
    <x v="1"/>
    <x v="1"/>
    <x v="1"/>
  </r>
  <r>
    <n v="19664"/>
    <s v="EBEB7AB8"/>
    <s v="2021-05-04 13:09:48"/>
    <s v="Travel"/>
    <s v="Web"/>
    <s v="PayPal_Credit_Card"/>
    <n v="4836"/>
    <n v="21771"/>
    <n v="43"/>
    <n v="9239.25"/>
    <n v="1093.5"/>
    <n v="16"/>
    <n v="4"/>
    <x v="1"/>
    <x v="1"/>
    <x v="1"/>
  </r>
  <r>
    <n v="18148"/>
    <s v="87B19CD3"/>
    <s v="2021-04-19 18:26:11"/>
    <s v="Website-services"/>
    <s v="Web"/>
    <s v="Debit_Card"/>
    <n v="684"/>
    <n v="50861"/>
    <n v="4"/>
    <n v="394.75"/>
    <n v="5011.5"/>
    <n v="85"/>
    <n v="2"/>
    <x v="1"/>
    <x v="0"/>
    <x v="1"/>
  </r>
  <r>
    <n v="19752"/>
    <s v="70B7D0A0"/>
    <s v="2021-03-09 07:07:31"/>
    <s v="Website-services"/>
    <s v="Web"/>
    <s v="Wallet"/>
    <n v="403"/>
    <n v="89740"/>
    <n v="16"/>
    <n v="787.25"/>
    <n v="2528.5"/>
    <n v="64"/>
    <n v="0"/>
    <x v="2"/>
    <x v="0"/>
    <x v="1"/>
  </r>
  <r>
    <n v="19181"/>
    <s v="7A0A6F2D"/>
    <s v="2021-03-06 11:51:17"/>
    <s v="Pantry"/>
    <s v="Web"/>
    <s v="Netbanking"/>
    <n v="397"/>
    <n v="58560"/>
    <n v="11"/>
    <n v="375.5"/>
    <n v="2811.25"/>
    <n v="43"/>
    <n v="3"/>
    <x v="1"/>
    <x v="0"/>
    <x v="0"/>
  </r>
  <r>
    <n v="20957"/>
    <s v="72722DD8"/>
    <s v="2021-03-07 17:43:05"/>
    <s v="Travel"/>
    <s v="Web"/>
    <s v="PayPal_Credit_Card"/>
    <n v="3214"/>
    <n v="13412"/>
    <n v="58"/>
    <n v="10596.75"/>
    <n v="360"/>
    <n v="11"/>
    <n v="6"/>
    <x v="1"/>
    <x v="0"/>
    <x v="1"/>
  </r>
  <r>
    <n v="22146"/>
    <s v="A1F4E43F"/>
    <s v="2021-05-21 03:24:55"/>
    <s v="Website-services"/>
    <s v="Web"/>
    <s v="Wallet"/>
    <n v="902"/>
    <n v="69724"/>
    <n v="13"/>
    <n v="334.25"/>
    <n v="2595"/>
    <n v="56"/>
    <n v="1"/>
    <x v="0"/>
    <x v="1"/>
    <x v="1"/>
  </r>
  <r>
    <n v="19141"/>
    <s v="855F8EE0"/>
    <s v="2021-05-07 12:57:49"/>
    <s v="Travel"/>
    <s v="POS"/>
    <s v="PayPal_Cobrand_Card"/>
    <n v="2408"/>
    <n v="13996"/>
    <n v="32"/>
    <n v="1373.25"/>
    <n v="522.75"/>
    <n v="11"/>
    <n v="5"/>
    <x v="3"/>
    <x v="2"/>
    <x v="0"/>
  </r>
  <r>
    <n v="17916"/>
    <s v="7A2DB0B1"/>
    <s v="2021-04-18 19:36:43"/>
    <s v="Travel"/>
    <s v="Web"/>
    <s v="Debit_Card"/>
    <n v="3238"/>
    <n v="10642"/>
    <n v="24"/>
    <n v="267.25"/>
    <n v="4024"/>
    <n v="79"/>
    <n v="1"/>
    <x v="3"/>
    <x v="1"/>
    <x v="1"/>
  </r>
  <r>
    <n v="20826"/>
    <s v="13E27C1E"/>
    <s v="2021-05-10 07:32:21"/>
    <s v="Travel"/>
    <s v="POS"/>
    <s v="PayPal_Cobrand_Card"/>
    <n v="2185"/>
    <n v="58560"/>
    <n v="18"/>
    <n v="1970"/>
    <n v="590.75"/>
    <n v="11"/>
    <n v="6"/>
    <x v="0"/>
    <x v="0"/>
    <x v="0"/>
  </r>
  <r>
    <n v="21358"/>
    <s v="8C074089"/>
    <s v="2021-03-30 01:06:19"/>
    <s v="Website-services"/>
    <s v="Mobile"/>
    <s v="PayPal_Pay_Later"/>
    <n v="340"/>
    <n v="32921"/>
    <n v="8"/>
    <n v="237.5"/>
    <n v="4882"/>
    <n v="95"/>
    <n v="2"/>
    <x v="0"/>
    <x v="0"/>
    <x v="0"/>
  </r>
  <r>
    <n v="21768"/>
    <s v="C685AE45"/>
    <s v="2021-06-07 23:49:45"/>
    <s v="Website-services"/>
    <s v="Mobile"/>
    <s v="PayPal_Pay_Later"/>
    <n v="198"/>
    <n v="22842"/>
    <n v="2"/>
    <n v="92.75"/>
    <n v="7395.75"/>
    <n v="90"/>
    <n v="2"/>
    <x v="2"/>
    <x v="0"/>
    <x v="1"/>
  </r>
  <r>
    <n v="18352"/>
    <s v="AB55BA87"/>
    <s v="2021-04-27 19:30:29"/>
    <s v="Travel"/>
    <s v="Mobile"/>
    <s v="PayPal_Credit_Card"/>
    <n v="4804"/>
    <n v="79809"/>
    <n v="51"/>
    <n v="989"/>
    <n v="724"/>
    <n v="19"/>
    <n v="4"/>
    <x v="0"/>
    <x v="1"/>
    <x v="1"/>
  </r>
  <r>
    <n v="20181"/>
    <s v="D01AFDDB"/>
    <s v="2021-05-16 19:31:53"/>
    <s v="Travel"/>
    <s v="POS"/>
    <s v="PayPal_Cobrand_Card"/>
    <n v="3654"/>
    <n v="59614"/>
    <n v="28"/>
    <n v="2713.5"/>
    <n v="810.5"/>
    <n v="10"/>
    <n v="7"/>
    <x v="0"/>
    <x v="0"/>
    <x v="0"/>
  </r>
  <r>
    <n v="20928"/>
    <s v="A2B2D893"/>
    <s v="2021-03-22 07:55:32"/>
    <s v="Travel"/>
    <s v="Web"/>
    <s v="Debit_Card"/>
    <n v="1451"/>
    <n v="19358"/>
    <n v="19"/>
    <n v="581"/>
    <n v="3766"/>
    <n v="60"/>
    <n v="1"/>
    <x v="3"/>
    <x v="0"/>
    <x v="1"/>
  </r>
  <r>
    <n v="21632"/>
    <s v="82AED319"/>
    <s v="2021-05-17 22:39:52"/>
    <s v="Website-services"/>
    <s v="Mobile"/>
    <s v="PayPal_Pay_Later"/>
    <n v="449"/>
    <n v="71970"/>
    <n v="4"/>
    <n v="63.25"/>
    <n v="4866"/>
    <n v="96"/>
    <n v="2"/>
    <x v="0"/>
    <x v="0"/>
    <x v="1"/>
  </r>
  <r>
    <n v="21037"/>
    <s v="4800A81F"/>
    <s v="2021-04-07 00:13:24"/>
    <s v="Pantry"/>
    <s v="Mobile"/>
    <s v="PayPal_Pay_Later"/>
    <n v="44"/>
    <n v="42625"/>
    <n v="4"/>
    <n v="435"/>
    <n v="3271.75"/>
    <n v="100"/>
    <n v="1"/>
    <x v="2"/>
    <x v="1"/>
    <x v="1"/>
  </r>
  <r>
    <n v="21347"/>
    <s v="124A95F5"/>
    <s v="2021-05-31 21:04:31"/>
    <s v="Website-services"/>
    <s v="Web"/>
    <s v="Netbanking"/>
    <n v="923"/>
    <n v="37280"/>
    <n v="10"/>
    <n v="842.75"/>
    <n v="2616.25"/>
    <n v="47"/>
    <n v="1"/>
    <x v="2"/>
    <x v="0"/>
    <x v="0"/>
  </r>
  <r>
    <n v="17399"/>
    <s v="5CEE40B5"/>
    <s v="2021-06-10 00:13:26"/>
    <s v="Travel"/>
    <s v="Web"/>
    <s v="PayPal_Credit_Card"/>
    <n v="1811"/>
    <n v="68719"/>
    <n v="45"/>
    <n v="7432.25"/>
    <n v="491.75"/>
    <n v="13"/>
    <n v="4"/>
    <x v="0"/>
    <x v="0"/>
    <x v="1"/>
  </r>
  <r>
    <n v="22266"/>
    <s v="E9BF4F32"/>
    <s v="2021-06-03 08:59:26"/>
    <s v="Travel"/>
    <s v="Web"/>
    <s v="Debit_Card"/>
    <n v="3463"/>
    <n v="55768"/>
    <n v="21"/>
    <n v="290.25"/>
    <n v="5300.25"/>
    <n v="76"/>
    <n v="3"/>
    <x v="0"/>
    <x v="0"/>
    <x v="1"/>
  </r>
  <r>
    <n v="17729"/>
    <s v="DCACE373"/>
    <s v="2021-04-10 06:05:08"/>
    <s v="Fashion"/>
    <s v="Mobile"/>
    <s v="PayPal_Pay_Later"/>
    <n v="81"/>
    <n v="88854"/>
    <n v="19"/>
    <n v="325"/>
    <n v="5475.25"/>
    <n v="80"/>
    <n v="2"/>
    <x v="0"/>
    <x v="0"/>
    <x v="1"/>
  </r>
  <r>
    <n v="20350"/>
    <s v="3BDDA86E"/>
    <s v="2021-03-17 05:19:17"/>
    <s v="Electronics"/>
    <s v="Web"/>
    <s v="Wallet"/>
    <n v="908"/>
    <n v="10782"/>
    <n v="8"/>
    <n v="1613.75"/>
    <n v="2396"/>
    <n v="66"/>
    <n v="1"/>
    <x v="3"/>
    <x v="2"/>
    <x v="1"/>
  </r>
  <r>
    <n v="19579"/>
    <s v="B6249626"/>
    <s v="2021-03-20 20:25:55"/>
    <s v="Fashion"/>
    <s v="Web"/>
    <s v="PayPal_Pay_Later"/>
    <n v="169"/>
    <n v="52737"/>
    <n v="11"/>
    <n v="112"/>
    <n v="5221.75"/>
    <n v="82"/>
    <n v="1"/>
    <x v="0"/>
    <x v="0"/>
    <x v="0"/>
  </r>
  <r>
    <n v="20730"/>
    <s v="5F066DE9"/>
    <s v="2021-05-01 09:18:28"/>
    <s v="Travel"/>
    <s v="Web"/>
    <s v="Netbanking"/>
    <n v="2238"/>
    <n v="79809"/>
    <n v="10"/>
    <n v="1025.5"/>
    <n v="4447"/>
    <n v="49"/>
    <n v="1"/>
    <x v="1"/>
    <x v="0"/>
    <x v="0"/>
  </r>
  <r>
    <n v="21485"/>
    <s v="ED07DF1E"/>
    <s v="2021-03-14 22:26:41"/>
    <s v="Fashion"/>
    <s v="Web"/>
    <s v="PayPal_Pay_Later"/>
    <n v="75"/>
    <n v="52294"/>
    <n v="15"/>
    <n v="179.25"/>
    <n v="3960"/>
    <n v="88"/>
    <n v="2"/>
    <x v="0"/>
    <x v="0"/>
    <x v="0"/>
  </r>
  <r>
    <n v="20755"/>
    <s v="9AEAD6B7"/>
    <s v="2021-05-11 18:50:51"/>
    <s v="Electronics"/>
    <s v="Web"/>
    <s v="Wallet"/>
    <n v="248"/>
    <n v="31336"/>
    <n v="6"/>
    <n v="802.25"/>
    <n v="2575.5"/>
    <n v="52"/>
    <n v="1"/>
    <x v="1"/>
    <x v="1"/>
    <x v="1"/>
  </r>
  <r>
    <n v="18811"/>
    <s v="B3F95870"/>
    <s v="2021-05-19 17:30:56"/>
    <s v="Website-services"/>
    <s v="Web"/>
    <s v="Debit_Card"/>
    <n v="784"/>
    <n v="62983"/>
    <n v="11"/>
    <n v="480"/>
    <n v="5613.5"/>
    <n v="66"/>
    <n v="3"/>
    <x v="0"/>
    <x v="0"/>
    <x v="1"/>
  </r>
  <r>
    <n v="19689"/>
    <s v="A28FCD18"/>
    <s v="2021-06-08 05:34:10"/>
    <s v="Website-services"/>
    <s v="Web"/>
    <s v="Wallet"/>
    <n v="643"/>
    <n v="87251"/>
    <n v="15"/>
    <n v="1710"/>
    <n v="2775"/>
    <n v="51"/>
    <n v="1"/>
    <x v="1"/>
    <x v="0"/>
    <x v="1"/>
  </r>
  <r>
    <n v="17695"/>
    <s v="FC1972D9"/>
    <s v="2021-04-11 07:11:39"/>
    <s v="Electronics"/>
    <s v="Web"/>
    <s v="Netbanking"/>
    <n v="346"/>
    <n v="17168"/>
    <n v="6"/>
    <n v="1178.5"/>
    <n v="1968.5"/>
    <n v="50"/>
    <n v="2"/>
    <x v="0"/>
    <x v="1"/>
    <x v="1"/>
  </r>
  <r>
    <n v="18741"/>
    <s v="ECF9C281"/>
    <s v="2021-03-24 16:19:32"/>
    <s v="Travel"/>
    <s v="Web"/>
    <s v="Debit_Card"/>
    <n v="3749"/>
    <n v="71970"/>
    <n v="11"/>
    <n v="446.5"/>
    <n v="2578.5"/>
    <n v="66"/>
    <n v="3"/>
    <x v="3"/>
    <x v="0"/>
    <x v="1"/>
  </r>
  <r>
    <n v="19319"/>
    <s v="1EF316F5"/>
    <s v="2021-03-23 10:49:20"/>
    <s v="Website-services"/>
    <s v="Web"/>
    <s v="Wallet"/>
    <n v="932"/>
    <n v="64944"/>
    <n v="14"/>
    <n v="1482.5"/>
    <n v="2775"/>
    <n v="67"/>
    <n v="1"/>
    <x v="1"/>
    <x v="0"/>
    <x v="0"/>
  </r>
  <r>
    <n v="17833"/>
    <s v="5AB7AF2A"/>
    <s v="2021-03-26 15:00:08"/>
    <s v="Electronics"/>
    <s v="Web"/>
    <s v="Debit_Card"/>
    <n v="1052"/>
    <n v="82953"/>
    <n v="24"/>
    <n v="547.25"/>
    <n v="3624"/>
    <n v="54"/>
    <n v="2"/>
    <x v="0"/>
    <x v="1"/>
    <x v="0"/>
  </r>
  <r>
    <n v="17691"/>
    <s v="71C36DF9"/>
    <s v="2021-04-12 17:06:42"/>
    <s v="Travel"/>
    <s v="Web"/>
    <s v="Debit_Card"/>
    <n v="1958"/>
    <n v="34048"/>
    <n v="7"/>
    <n v="488.25"/>
    <n v="2742"/>
    <n v="78"/>
    <n v="1"/>
    <x v="0"/>
    <x v="0"/>
    <x v="1"/>
  </r>
  <r>
    <n v="21240"/>
    <s v="BC5D994E"/>
    <s v="2021-05-31 01:25:08"/>
    <s v="Pantry"/>
    <s v="Web"/>
    <s v="Netbanking"/>
    <n v="278"/>
    <n v="66688"/>
    <n v="15"/>
    <n v="796.25"/>
    <n v="3493.75"/>
    <n v="48"/>
    <n v="3"/>
    <x v="0"/>
    <x v="0"/>
    <x v="1"/>
  </r>
  <r>
    <n v="22036"/>
    <s v="AB5ED257"/>
    <s v="2021-05-01 17:16:42"/>
    <s v="Travel"/>
    <s v="Web"/>
    <s v="Netbanking"/>
    <n v="1726"/>
    <n v="49946"/>
    <n v="4"/>
    <n v="1080"/>
    <n v="1967"/>
    <n v="41"/>
    <n v="3"/>
    <x v="3"/>
    <x v="0"/>
    <x v="1"/>
  </r>
  <r>
    <n v="19933"/>
    <s v="8D2831BB"/>
    <s v="2021-03-20 08:39:14"/>
    <s v="Travel"/>
    <s v="Web"/>
    <s v="Debit_Card"/>
    <n v="779"/>
    <n v="12313"/>
    <n v="7"/>
    <n v="280"/>
    <n v="5534.5"/>
    <n v="82"/>
    <n v="3"/>
    <x v="0"/>
    <x v="1"/>
    <x v="1"/>
  </r>
  <r>
    <n v="21558"/>
    <s v="83913197"/>
    <s v="2021-03-08 21:15:21"/>
    <s v="Electronics"/>
    <s v="Web"/>
    <s v="Debit_Card"/>
    <n v="986"/>
    <n v="66495"/>
    <n v="4"/>
    <n v="484.25"/>
    <n v="4919.5"/>
    <n v="76"/>
    <n v="3"/>
    <x v="0"/>
    <x v="0"/>
    <x v="1"/>
  </r>
  <r>
    <n v="21783"/>
    <s v="02915E6E"/>
    <s v="2021-06-01 22:03:17"/>
    <s v="Electronics"/>
    <s v="Mobile"/>
    <s v="PayPal_Pay_Later"/>
    <n v="681"/>
    <n v="70022"/>
    <n v="6"/>
    <n v="151.75"/>
    <n v="7177.5"/>
    <n v="84"/>
    <n v="2"/>
    <x v="3"/>
    <x v="0"/>
    <x v="1"/>
  </r>
  <r>
    <n v="18490"/>
    <s v="F0A272C3"/>
    <s v="2021-04-27 08:45:10"/>
    <s v="Website-services"/>
    <s v="Web"/>
    <s v="Wallet"/>
    <n v="834"/>
    <n v="45194"/>
    <n v="9"/>
    <n v="1404.25"/>
    <n v="2288.5"/>
    <n v="67"/>
    <n v="0"/>
    <x v="0"/>
    <x v="1"/>
    <x v="0"/>
  </r>
  <r>
    <n v="19364"/>
    <s v="7D0EA6BB"/>
    <s v="2021-06-03 09:11:06"/>
    <s v="Travel"/>
    <s v="Web"/>
    <s v="Netbanking"/>
    <n v="805"/>
    <n v="17363"/>
    <n v="11"/>
    <n v="1452.75"/>
    <n v="3557.25"/>
    <n v="45"/>
    <n v="2"/>
    <x v="2"/>
    <x v="1"/>
    <x v="1"/>
  </r>
  <r>
    <n v="17401"/>
    <s v="D61E865B"/>
    <s v="2021-04-21 19:09:13"/>
    <s v="Electronics"/>
    <s v="Mobile"/>
    <s v="PayPal_Pay_Later"/>
    <n v="838"/>
    <n v="17965"/>
    <n v="19"/>
    <n v="126"/>
    <n v="3511.25"/>
    <n v="86"/>
    <n v="2"/>
    <x v="3"/>
    <x v="1"/>
    <x v="0"/>
  </r>
  <r>
    <n v="21067"/>
    <s v="A2D7351B"/>
    <s v="2021-05-09 03:40:19"/>
    <s v="Others"/>
    <s v="Web"/>
    <s v="Netbanking"/>
    <n v="523"/>
    <n v="63896"/>
    <n v="5"/>
    <n v="1416.75"/>
    <n v="4963.5"/>
    <n v="56"/>
    <n v="2"/>
    <x v="0"/>
    <x v="0"/>
    <x v="0"/>
  </r>
  <r>
    <n v="17971"/>
    <s v="55D0A6A1"/>
    <s v="2021-06-07 02:24:58"/>
    <s v="Travel"/>
    <s v="Mobile"/>
    <s v="PayPal_Credit_Card"/>
    <n v="3172"/>
    <n v="75827"/>
    <n v="35"/>
    <n v="5677"/>
    <n v="385.25"/>
    <n v="11"/>
    <n v="3"/>
    <x v="1"/>
    <x v="1"/>
    <x v="1"/>
  </r>
  <r>
    <n v="20839"/>
    <s v="008D05B2"/>
    <s v="2021-03-30 12:33:16"/>
    <s v="Pantry"/>
    <s v="Web"/>
    <s v="Wallet"/>
    <n v="351"/>
    <n v="56271"/>
    <n v="12"/>
    <n v="1660.5"/>
    <n v="2775.75"/>
    <n v="56"/>
    <n v="1"/>
    <x v="0"/>
    <x v="0"/>
    <x v="1"/>
  </r>
  <r>
    <n v="17911"/>
    <s v="8506637B"/>
    <s v="2021-03-21 06:30:25"/>
    <s v="Travel"/>
    <s v="Web"/>
    <s v="PayPal_Credit_Card"/>
    <n v="4576"/>
    <n v="49946"/>
    <n v="48"/>
    <n v="8952.75"/>
    <n v="479.75"/>
    <n v="18"/>
    <n v="5"/>
    <x v="0"/>
    <x v="1"/>
    <x v="1"/>
  </r>
  <r>
    <n v="21880"/>
    <s v="4A5DD2DE"/>
    <s v="2021-03-19 21:54:35"/>
    <s v="Travel"/>
    <s v="Mobile"/>
    <s v="PayPal_Credit_Card"/>
    <n v="4507"/>
    <n v="42437"/>
    <n v="48"/>
    <n v="5137.75"/>
    <n v="593.75"/>
    <n v="20"/>
    <n v="6"/>
    <x v="0"/>
    <x v="0"/>
    <x v="1"/>
  </r>
  <r>
    <n v="17644"/>
    <s v="EFD6F57C"/>
    <s v="2021-03-02 22:32:06"/>
    <s v="Pantry"/>
    <s v="Web"/>
    <s v="PayPal_Pay_Later"/>
    <n v="165"/>
    <n v="50861"/>
    <n v="9"/>
    <n v="146.75"/>
    <n v="7162.5"/>
    <n v="80"/>
    <n v="1"/>
    <x v="3"/>
    <x v="0"/>
    <x v="1"/>
  </r>
  <r>
    <n v="18991"/>
    <s v="ABAD9F06"/>
    <s v="2021-03-03 04:57:08"/>
    <s v="Fashion"/>
    <s v="Mobile"/>
    <s v="PayPal_Pay_Later"/>
    <n v="63"/>
    <n v="43874"/>
    <n v="13"/>
    <n v="50.5"/>
    <n v="6866.25"/>
    <n v="75"/>
    <n v="1"/>
    <x v="3"/>
    <x v="1"/>
    <x v="1"/>
  </r>
  <r>
    <n v="18691"/>
    <s v="130A7FE9"/>
    <s v="2021-05-25 12:01:29"/>
    <s v="Website-services"/>
    <s v="Mobile"/>
    <s v="PayPal_Pay_Later"/>
    <n v="125"/>
    <n v="81673"/>
    <n v="18"/>
    <n v="189"/>
    <n v="4783.5"/>
    <n v="77"/>
    <n v="1"/>
    <x v="0"/>
    <x v="0"/>
    <x v="1"/>
  </r>
  <r>
    <n v="17559"/>
    <s v="4131DD6D"/>
    <s v="2021-05-03 11:43:21"/>
    <s v="Travel"/>
    <s v="POS"/>
    <s v="PayPal_Cobrand_Card"/>
    <n v="3418"/>
    <n v="49106"/>
    <n v="33"/>
    <n v="5466.25"/>
    <n v="596"/>
    <n v="9"/>
    <n v="6"/>
    <x v="0"/>
    <x v="0"/>
    <x v="0"/>
  </r>
  <r>
    <n v="19157"/>
    <s v="2354C580"/>
    <s v="2021-03-15 19:50:04"/>
    <s v="Website-services"/>
    <s v="Web"/>
    <s v="Wallet"/>
    <n v="770"/>
    <n v="69399"/>
    <n v="12"/>
    <n v="954"/>
    <n v="2600"/>
    <n v="59"/>
    <n v="1"/>
    <x v="3"/>
    <x v="1"/>
    <x v="1"/>
  </r>
  <r>
    <n v="20870"/>
    <s v="DC798BD6"/>
    <s v="2021-03-14 05:50:14"/>
    <s v="Travel"/>
    <s v="Web"/>
    <s v="PayPal_Credit_Card"/>
    <n v="2656"/>
    <n v="40105"/>
    <n v="54"/>
    <n v="7246.25"/>
    <n v="951"/>
    <n v="12"/>
    <n v="4"/>
    <x v="1"/>
    <x v="1"/>
    <x v="1"/>
  </r>
  <r>
    <n v="20635"/>
    <s v="30AB3F68"/>
    <s v="2021-04-20 08:35:41"/>
    <s v="Website-services"/>
    <s v="Mobile"/>
    <s v="PayPal_Pay_Later"/>
    <n v="924"/>
    <n v="61201"/>
    <n v="17"/>
    <n v="182.5"/>
    <n v="7204.5"/>
    <n v="94"/>
    <n v="2"/>
    <x v="2"/>
    <x v="0"/>
    <x v="0"/>
  </r>
  <r>
    <n v="18930"/>
    <s v="F39A1935"/>
    <s v="2021-03-16 21:15:28"/>
    <s v="Travel"/>
    <s v="POS"/>
    <s v="PayPal_Cobrand_Card"/>
    <n v="2063"/>
    <n v="57103"/>
    <n v="28"/>
    <n v="617.75"/>
    <n v="677.75"/>
    <n v="14"/>
    <n v="8"/>
    <x v="3"/>
    <x v="0"/>
    <x v="0"/>
  </r>
  <r>
    <n v="19557"/>
    <s v="0898E01B"/>
    <s v="2021-05-16 22:02:44"/>
    <s v="Electronics"/>
    <s v="Mobile"/>
    <s v="PayPal_Pay_Later"/>
    <n v="317"/>
    <n v="61393"/>
    <n v="9"/>
    <n v="345.5"/>
    <n v="5704.75"/>
    <n v="94"/>
    <n v="2"/>
    <x v="2"/>
    <x v="1"/>
    <x v="1"/>
  </r>
  <r>
    <n v="17958"/>
    <s v="272BAAF8"/>
    <s v="2021-03-12 14:59:14"/>
    <s v="Fashion"/>
    <s v="Mobile"/>
    <s v="PayPal_Pay_Later"/>
    <n v="80"/>
    <n v="34048"/>
    <n v="16"/>
    <n v="227.25"/>
    <n v="7487.5"/>
    <n v="78"/>
    <n v="2"/>
    <x v="3"/>
    <x v="0"/>
    <x v="1"/>
  </r>
  <r>
    <n v="20485"/>
    <s v="EC7E9830"/>
    <s v="2021-04-25 02:46:05"/>
    <s v="Fashion"/>
    <s v="Mobile"/>
    <s v="PayPal_Pay_Later"/>
    <n v="128"/>
    <n v="61092"/>
    <n v="20"/>
    <n v="243.25"/>
    <n v="6293.25"/>
    <n v="95"/>
    <n v="1"/>
    <x v="3"/>
    <x v="2"/>
    <x v="1"/>
  </r>
  <r>
    <n v="22030"/>
    <s v="CE0A7633"/>
    <s v="2021-03-01 17:54:18"/>
    <s v="Fashion"/>
    <s v="Mobile"/>
    <s v="PayPal_Pay_Later"/>
    <n v="75"/>
    <n v="61201"/>
    <n v="12"/>
    <n v="403.5"/>
    <n v="4873.25"/>
    <n v="100"/>
    <n v="2"/>
    <x v="2"/>
    <x v="1"/>
    <x v="1"/>
  </r>
  <r>
    <n v="20918"/>
    <s v="393E94BB"/>
    <s v="2021-05-17 00:02:02"/>
    <s v="Fashion"/>
    <s v="Mobile"/>
    <s v="PayPal_Pay_Later"/>
    <n v="143"/>
    <n v="63392"/>
    <n v="19"/>
    <n v="306"/>
    <n v="4091.75"/>
    <n v="93"/>
    <n v="1"/>
    <x v="2"/>
    <x v="1"/>
    <x v="1"/>
  </r>
  <r>
    <n v="19560"/>
    <s v="FFDDD4BA"/>
    <s v="2021-03-03 14:31:00"/>
    <s v="Website-services"/>
    <s v="Web"/>
    <s v="Wallet"/>
    <n v="336"/>
    <n v="57145"/>
    <n v="10"/>
    <n v="1461.5"/>
    <n v="2858.5"/>
    <n v="67"/>
    <n v="1"/>
    <x v="2"/>
    <x v="0"/>
    <x v="0"/>
  </r>
  <r>
    <n v="17396"/>
    <s v="6EF2BA89"/>
    <s v="2021-03-09 04:33:09"/>
    <s v="Travel"/>
    <s v="Web"/>
    <s v="Debit_Card"/>
    <n v="3246"/>
    <n v="51687"/>
    <n v="18"/>
    <n v="559.75"/>
    <n v="5698.5"/>
    <n v="84"/>
    <n v="3"/>
    <x v="0"/>
    <x v="1"/>
    <x v="1"/>
  </r>
  <r>
    <n v="18212"/>
    <s v="DCA6AAEE"/>
    <s v="2021-03-16 00:52:07"/>
    <s v="Fashion"/>
    <s v="Mobile"/>
    <s v="PayPal_Pay_Later"/>
    <n v="187"/>
    <n v="78379"/>
    <n v="18"/>
    <n v="90"/>
    <n v="6376.5"/>
    <n v="76"/>
    <n v="1"/>
    <x v="2"/>
    <x v="0"/>
    <x v="1"/>
  </r>
  <r>
    <n v="19046"/>
    <s v="37E80C2C"/>
    <s v="2021-03-07 14:02:44"/>
    <s v="Website-services"/>
    <s v="Web"/>
    <s v="Netbanking"/>
    <n v="370"/>
    <n v="18108"/>
    <n v="5"/>
    <n v="894.5"/>
    <n v="3276.75"/>
    <n v="54"/>
    <n v="1"/>
    <x v="2"/>
    <x v="0"/>
    <x v="1"/>
  </r>
  <r>
    <n v="17391"/>
    <s v="E198D47E"/>
    <s v="2021-03-09 01:41:22"/>
    <s v="Website-services"/>
    <s v="Web"/>
    <s v="Debit_Card"/>
    <n v="795"/>
    <n v="64288"/>
    <n v="11"/>
    <n v="532.25"/>
    <n v="3189"/>
    <n v="72"/>
    <n v="1"/>
    <x v="3"/>
    <x v="0"/>
    <x v="0"/>
  </r>
  <r>
    <n v="21877"/>
    <s v="6AD7F3DF"/>
    <s v="2021-03-10 12:16:09"/>
    <s v="Website-services"/>
    <s v="Mobile"/>
    <s v="Debit_Card"/>
    <n v="563"/>
    <n v="60300"/>
    <n v="15"/>
    <n v="456.75"/>
    <n v="2804"/>
    <n v="55"/>
    <n v="2"/>
    <x v="3"/>
    <x v="0"/>
    <x v="1"/>
  </r>
  <r>
    <n v="18890"/>
    <s v="207E923A"/>
    <s v="2021-05-10 00:38:54"/>
    <s v="Fashion"/>
    <s v="Mobile"/>
    <s v="PayPal_Pay_Later"/>
    <n v="105"/>
    <n v="15094"/>
    <n v="13"/>
    <n v="295.75"/>
    <n v="6789.25"/>
    <n v="83"/>
    <n v="1"/>
    <x v="0"/>
    <x v="1"/>
    <x v="1"/>
  </r>
  <r>
    <n v="17715"/>
    <s v="782698AF"/>
    <s v="2021-06-09 01:49:00"/>
    <s v="Electronics"/>
    <s v="Mobile"/>
    <s v="Debit_Card"/>
    <n v="1080"/>
    <n v="55768"/>
    <n v="20"/>
    <n v="590"/>
    <n v="5652.25"/>
    <n v="52"/>
    <n v="1"/>
    <x v="2"/>
    <x v="0"/>
    <x v="1"/>
  </r>
  <r>
    <n v="20010"/>
    <s v="17549505"/>
    <s v="2021-03-19 04:34:45"/>
    <s v="Travel"/>
    <s v="POS"/>
    <s v="PayPal_Cobrand_Card"/>
    <n v="3638"/>
    <n v="57816"/>
    <n v="42"/>
    <n v="5215.5"/>
    <n v="548.25"/>
    <n v="24"/>
    <n v="5"/>
    <x v="3"/>
    <x v="0"/>
    <x v="0"/>
  </r>
  <r>
    <n v="18530"/>
    <s v="B317F055"/>
    <s v="2021-05-31 12:02:29"/>
    <s v="Travel"/>
    <s v="Mobile"/>
    <s v="Debit_Card"/>
    <n v="3660"/>
    <n v="53096"/>
    <n v="10"/>
    <n v="272.75"/>
    <n v="5803"/>
    <n v="59"/>
    <n v="2"/>
    <x v="0"/>
    <x v="1"/>
    <x v="1"/>
  </r>
  <r>
    <n v="20540"/>
    <s v="697997F3"/>
    <s v="2021-05-15 09:29:40"/>
    <s v="Fashion"/>
    <s v="Web"/>
    <s v="PayPal_Pay_Later"/>
    <n v="72"/>
    <n v="48486"/>
    <n v="4"/>
    <n v="385.25"/>
    <n v="5920.75"/>
    <n v="83"/>
    <n v="2"/>
    <x v="3"/>
    <x v="0"/>
    <x v="1"/>
  </r>
  <r>
    <n v="17646"/>
    <s v="4B050E9B"/>
    <s v="2021-04-01 01:28:44"/>
    <s v="Fashion"/>
    <s v="Mobile"/>
    <s v="PayPal_Pay_Later"/>
    <n v="149"/>
    <n v="61270"/>
    <n v="11"/>
    <n v="327.75"/>
    <n v="7431.5"/>
    <n v="79"/>
    <n v="1"/>
    <x v="3"/>
    <x v="2"/>
    <x v="1"/>
  </r>
  <r>
    <n v="19417"/>
    <s v="9F8C2810"/>
    <s v="2021-04-15 22:38:36"/>
    <s v="Fashion"/>
    <s v="Web"/>
    <s v="Netbanking"/>
    <n v="201"/>
    <n v="40392"/>
    <n v="9"/>
    <n v="1065"/>
    <n v="4491.25"/>
    <n v="49"/>
    <n v="1"/>
    <x v="2"/>
    <x v="0"/>
    <x v="1"/>
  </r>
  <r>
    <n v="22064"/>
    <s v="DE312893"/>
    <s v="2021-04-09 19:22:55"/>
    <s v="Electronics"/>
    <s v="Mobile"/>
    <s v="PayPal_Pay_Later"/>
    <n v="264"/>
    <n v="63496"/>
    <n v="3"/>
    <n v="436.75"/>
    <n v="6983.75"/>
    <n v="95"/>
    <n v="2"/>
    <x v="3"/>
    <x v="1"/>
    <x v="1"/>
  </r>
  <r>
    <n v="19149"/>
    <s v="82F0C941"/>
    <s v="2021-03-12 22:10:16"/>
    <s v="Pantry"/>
    <s v="Mobile"/>
    <s v="PayPal_Pay_Later"/>
    <n v="204"/>
    <n v="70987"/>
    <n v="2"/>
    <n v="368"/>
    <n v="4324"/>
    <n v="92"/>
    <n v="1"/>
    <x v="3"/>
    <x v="2"/>
    <x v="0"/>
  </r>
  <r>
    <n v="20143"/>
    <s v="21BD57C9"/>
    <s v="2021-03-14 05:24:51"/>
    <s v="Travel"/>
    <s v="Web"/>
    <s v="Debit_Card"/>
    <n v="1377"/>
    <n v="15359"/>
    <n v="12"/>
    <n v="508"/>
    <n v="3598.75"/>
    <n v="81"/>
    <n v="2"/>
    <x v="1"/>
    <x v="0"/>
    <x v="1"/>
  </r>
  <r>
    <n v="20631"/>
    <s v="C6CE0617"/>
    <s v="2021-03-09 05:07:55"/>
    <s v="Electronics"/>
    <s v="Web"/>
    <s v="Wallet"/>
    <n v="857"/>
    <n v="27387"/>
    <n v="14"/>
    <n v="324"/>
    <n v="2465.25"/>
    <n v="58"/>
    <n v="0"/>
    <x v="0"/>
    <x v="0"/>
    <x v="0"/>
  </r>
  <r>
    <n v="17884"/>
    <s v="1982988F"/>
    <s v="2021-06-05 23:09:02"/>
    <s v="Website-services"/>
    <s v="Web"/>
    <s v="Netbanking"/>
    <n v="973"/>
    <n v="82826"/>
    <n v="12"/>
    <n v="543.75"/>
    <n v="2012.75"/>
    <n v="55"/>
    <n v="2"/>
    <x v="2"/>
    <x v="1"/>
    <x v="0"/>
  </r>
  <r>
    <n v="21599"/>
    <s v="5FEFF764"/>
    <s v="2021-03-15 08:59:27"/>
    <s v="Others"/>
    <s v="Mobile"/>
    <s v="PayPal_Credit_Card"/>
    <n v="4516"/>
    <n v="66050"/>
    <n v="52"/>
    <n v="9887.75"/>
    <n v="274.75"/>
    <n v="16"/>
    <n v="6"/>
    <x v="1"/>
    <x v="1"/>
    <x v="0"/>
  </r>
  <r>
    <n v="20519"/>
    <s v="ACD94CE8"/>
    <s v="2021-05-09 22:05:09"/>
    <s v="Website-services"/>
    <s v="Mobile"/>
    <s v="Debit_Card"/>
    <n v="939"/>
    <n v="31115"/>
    <n v="8"/>
    <n v="505"/>
    <n v="2801.5"/>
    <n v="51"/>
    <n v="2"/>
    <x v="0"/>
    <x v="0"/>
    <x v="1"/>
  </r>
  <r>
    <n v="20650"/>
    <s v="C2E1DEB8"/>
    <s v="2021-03-15 20:58:24"/>
    <s v="Website-services"/>
    <s v="Web"/>
    <s v="Netbanking"/>
    <n v="988"/>
    <n v="83877"/>
    <n v="5"/>
    <n v="1171.5"/>
    <n v="4898.75"/>
    <n v="49"/>
    <n v="3"/>
    <x v="1"/>
    <x v="0"/>
    <x v="1"/>
  </r>
  <r>
    <n v="19144"/>
    <s v="064F338B"/>
    <s v="2021-04-06 10:40:10"/>
    <s v="Travel"/>
    <s v="Mobile"/>
    <s v="Debit_Card"/>
    <n v="1833"/>
    <n v="61393"/>
    <n v="17"/>
    <n v="587.75"/>
    <n v="4825.25"/>
    <n v="84"/>
    <n v="2"/>
    <x v="0"/>
    <x v="1"/>
    <x v="0"/>
  </r>
  <r>
    <n v="20055"/>
    <s v="B5040ABA"/>
    <s v="2021-04-21 13:47:36"/>
    <s v="Website-services"/>
    <s v="Mobile"/>
    <s v="PayPal_Pay_Later"/>
    <n v="156"/>
    <n v="27993"/>
    <n v="5"/>
    <n v="309.25"/>
    <n v="3227.75"/>
    <n v="75"/>
    <n v="2"/>
    <x v="3"/>
    <x v="0"/>
    <x v="1"/>
  </r>
  <r>
    <n v="19700"/>
    <s v="DA0412E7"/>
    <s v="2021-03-24 13:07:36"/>
    <s v="Fashion"/>
    <s v="Mobile"/>
    <s v="PayPal_Pay_Later"/>
    <n v="101"/>
    <n v="70985"/>
    <n v="11"/>
    <n v="166.75"/>
    <n v="4730.5"/>
    <n v="82"/>
    <n v="2"/>
    <x v="2"/>
    <x v="0"/>
    <x v="1"/>
  </r>
  <r>
    <n v="20337"/>
    <s v="6BD41A7C"/>
    <s v="2021-05-06 07:09:47"/>
    <s v="Website-services"/>
    <s v="Mobile"/>
    <s v="PayPal_Pay_Later"/>
    <n v="213"/>
    <n v="20603"/>
    <n v="17"/>
    <n v="384.5"/>
    <n v="3020.25"/>
    <n v="94"/>
    <n v="1"/>
    <x v="2"/>
    <x v="0"/>
    <x v="0"/>
  </r>
  <r>
    <n v="17494"/>
    <s v="E7623CA6"/>
    <s v="2021-05-15 09:38:36"/>
    <s v="Website-services"/>
    <s v="Web"/>
    <s v="PayPal_Pay_Later"/>
    <n v="643"/>
    <n v="66050"/>
    <n v="8"/>
    <n v="438.25"/>
    <n v="3591.25"/>
    <n v="88"/>
    <n v="1"/>
    <x v="3"/>
    <x v="0"/>
    <x v="1"/>
  </r>
  <r>
    <n v="21319"/>
    <s v="B24FAEC7"/>
    <s v="2021-04-17 19:54:21"/>
    <s v="Travel"/>
    <s v="Web"/>
    <s v="Netbanking"/>
    <n v="1576"/>
    <n v="44047"/>
    <n v="4"/>
    <n v="1120.25"/>
    <n v="2329.75"/>
    <n v="57"/>
    <n v="2"/>
    <x v="1"/>
    <x v="1"/>
    <x v="0"/>
  </r>
  <r>
    <n v="18561"/>
    <s v="4D33B3AE"/>
    <s v="2021-03-25 19:19:51"/>
    <s v="Travel"/>
    <s v="Mobile"/>
    <s v="PayPal_Credit_Card"/>
    <n v="4131"/>
    <n v="40234"/>
    <n v="42"/>
    <n v="4959.25"/>
    <n v="560"/>
    <n v="19"/>
    <n v="3"/>
    <x v="1"/>
    <x v="1"/>
    <x v="1"/>
  </r>
  <r>
    <n v="21581"/>
    <s v="7E930508"/>
    <s v="2021-04-17 21:13:15"/>
    <s v="Website-services"/>
    <s v="Web"/>
    <s v="Wallet"/>
    <n v="808"/>
    <n v="23830"/>
    <n v="13"/>
    <n v="1162.25"/>
    <n v="2733.75"/>
    <n v="57"/>
    <n v="1"/>
    <x v="0"/>
    <x v="0"/>
    <x v="0"/>
  </r>
  <r>
    <n v="17857"/>
    <s v="4EE9BCE9"/>
    <s v="2021-03-17 11:21:06"/>
    <s v="Fashion"/>
    <s v="Web"/>
    <s v="Wallet"/>
    <n v="220"/>
    <n v="38217"/>
    <n v="11"/>
    <n v="323.25"/>
    <n v="2510.75"/>
    <n v="54"/>
    <n v="0"/>
    <x v="2"/>
    <x v="1"/>
    <x v="1"/>
  </r>
  <r>
    <n v="17765"/>
    <s v="C903D26C"/>
    <s v="2021-05-16 03:21:04"/>
    <s v="Travel"/>
    <s v="Web"/>
    <s v="PayPal_Credit_Card"/>
    <n v="4872"/>
    <n v="44081"/>
    <n v="52"/>
    <n v="8910.5"/>
    <n v="448.5"/>
    <n v="13"/>
    <n v="4"/>
    <x v="0"/>
    <x v="0"/>
    <x v="1"/>
  </r>
  <r>
    <n v="17967"/>
    <s v="C4ED1D4E"/>
    <s v="2021-03-12 22:13:53"/>
    <s v="Travel"/>
    <s v="Mobile"/>
    <s v="Netbanking"/>
    <n v="1093"/>
    <n v="62970"/>
    <n v="10"/>
    <n v="756.25"/>
    <n v="3694"/>
    <n v="42"/>
    <n v="3"/>
    <x v="0"/>
    <x v="0"/>
    <x v="1"/>
  </r>
  <r>
    <n v="20063"/>
    <s v="104972DE"/>
    <s v="2021-03-23 04:56:29"/>
    <s v="Travel"/>
    <s v="Web"/>
    <s v="Debit_Card"/>
    <n v="1543"/>
    <n v="71364"/>
    <n v="1"/>
    <n v="360.25"/>
    <n v="2848.5"/>
    <n v="77"/>
    <n v="1"/>
    <x v="3"/>
    <x v="0"/>
    <x v="1"/>
  </r>
  <r>
    <n v="20290"/>
    <s v="3AF6D663"/>
    <s v="2021-03-12 19:44:25"/>
    <s v="Travel"/>
    <s v="Web"/>
    <s v="PayPal_Credit_Card"/>
    <n v="3316"/>
    <n v="70550"/>
    <n v="37"/>
    <n v="9169"/>
    <n v="515.25"/>
    <n v="14"/>
    <n v="3"/>
    <x v="0"/>
    <x v="0"/>
    <x v="1"/>
  </r>
  <r>
    <n v="17304"/>
    <s v="2AB6A6E3"/>
    <s v="2021-05-17 07:36:16"/>
    <s v="Website-services"/>
    <s v="Web"/>
    <s v="Debit_Card"/>
    <n v="711"/>
    <n v="26415"/>
    <n v="11"/>
    <n v="558.5"/>
    <n v="3595.25"/>
    <n v="72"/>
    <n v="2"/>
    <x v="0"/>
    <x v="0"/>
    <x v="1"/>
  </r>
  <r>
    <n v="18302"/>
    <s v="FF668D4F"/>
    <s v="2021-03-31 21:31:34"/>
    <s v="Website-services"/>
    <s v="Mobile"/>
    <s v="PayPal_Pay_Later"/>
    <n v="643"/>
    <n v="61393"/>
    <n v="2"/>
    <n v="417.75"/>
    <n v="6776.5"/>
    <n v="75"/>
    <n v="1"/>
    <x v="2"/>
    <x v="0"/>
    <x v="1"/>
  </r>
  <r>
    <n v="20552"/>
    <s v="4B06EDEA"/>
    <s v="2021-03-22 21:01:34"/>
    <s v="Fashion"/>
    <s v="Mobile"/>
    <s v="PayPal_Pay_Later"/>
    <n v="60"/>
    <n v="88106"/>
    <n v="5"/>
    <n v="347"/>
    <n v="6749.75"/>
    <n v="80"/>
    <n v="1"/>
    <x v="3"/>
    <x v="0"/>
    <x v="1"/>
  </r>
  <r>
    <n v="20595"/>
    <s v="C175C3DF"/>
    <s v="2021-03-08 20:09:13"/>
    <s v="Travel"/>
    <s v="Mobile"/>
    <s v="PayPal_Credit_Card"/>
    <n v="2983"/>
    <n v="40560"/>
    <n v="35"/>
    <n v="8473.5"/>
    <n v="1065"/>
    <n v="19"/>
    <n v="3"/>
    <x v="0"/>
    <x v="1"/>
    <x v="0"/>
  </r>
  <r>
    <n v="21850"/>
    <s v="2FC39146"/>
    <s v="2021-04-13 01:40:53"/>
    <s v="Electronics"/>
    <s v="Web"/>
    <s v="PayPal_Cobrand_Card"/>
    <n v="1152"/>
    <n v="20603"/>
    <n v="19"/>
    <n v="6318.25"/>
    <n v="730.75"/>
    <n v="5"/>
    <n v="8"/>
    <x v="0"/>
    <x v="0"/>
    <x v="1"/>
  </r>
  <r>
    <n v="18964"/>
    <s v="46151312"/>
    <s v="2021-05-12 19:52:54"/>
    <s v="Website-services"/>
    <s v="Web"/>
    <s v="Netbanking"/>
    <n v="819"/>
    <n v="63756"/>
    <n v="1"/>
    <n v="1005.25"/>
    <n v="4563.25"/>
    <n v="61"/>
    <n v="3"/>
    <x v="1"/>
    <x v="0"/>
    <x v="1"/>
  </r>
  <r>
    <n v="21052"/>
    <s v="EF490941"/>
    <s v="2021-04-01 18:11:16"/>
    <s v="Travel"/>
    <s v="Web"/>
    <s v="Netbanking"/>
    <n v="2441"/>
    <n v="34612"/>
    <n v="2"/>
    <n v="977.25"/>
    <n v="4375.5"/>
    <n v="41"/>
    <n v="3"/>
    <x v="0"/>
    <x v="1"/>
    <x v="0"/>
  </r>
  <r>
    <n v="21641"/>
    <s v="A1FE4100"/>
    <s v="2021-06-07 21:54:23"/>
    <s v="Travel"/>
    <s v="Mobile"/>
    <s v="PayPal_Credit_Card"/>
    <n v="1602"/>
    <n v="82205"/>
    <n v="59"/>
    <n v="3995"/>
    <n v="400.75"/>
    <n v="22"/>
    <n v="4"/>
    <x v="0"/>
    <x v="0"/>
    <x v="1"/>
  </r>
  <r>
    <n v="21210"/>
    <s v="DCD979FB"/>
    <s v="2021-04-19 18:06:12"/>
    <s v="Electronics"/>
    <s v="Web"/>
    <s v="Netbanking"/>
    <n v="852"/>
    <n v="70808"/>
    <n v="10"/>
    <n v="511.25"/>
    <n v="2777.25"/>
    <n v="42"/>
    <n v="2"/>
    <x v="0"/>
    <x v="1"/>
    <x v="0"/>
  </r>
  <r>
    <n v="21759"/>
    <s v="2EB4C506"/>
    <s v="2021-03-16 03:44:39"/>
    <s v="Website-services"/>
    <s v="Web"/>
    <s v="Netbanking"/>
    <n v="390"/>
    <n v="72168"/>
    <n v="3"/>
    <n v="573.75"/>
    <n v="3349.5"/>
    <n v="52"/>
    <n v="1"/>
    <x v="0"/>
    <x v="0"/>
    <x v="0"/>
  </r>
  <r>
    <n v="20417"/>
    <s v="61E20670"/>
    <s v="2021-05-23 18:40:03"/>
    <s v="Travel"/>
    <s v="Web"/>
    <s v="PayPal_Credit_Card"/>
    <n v="4498"/>
    <n v="15210"/>
    <n v="45"/>
    <n v="9990.25"/>
    <n v="485.75"/>
    <n v="17"/>
    <n v="3"/>
    <x v="1"/>
    <x v="0"/>
    <x v="0"/>
  </r>
  <r>
    <n v="22117"/>
    <s v="320025B9"/>
    <s v="2021-05-22 10:28:50"/>
    <s v="Travel"/>
    <s v="Mobile"/>
    <s v="PayPal_Credit_Card"/>
    <n v="4213"/>
    <n v="56977"/>
    <n v="57"/>
    <n v="821.75"/>
    <n v="276.75"/>
    <n v="17"/>
    <n v="4"/>
    <x v="0"/>
    <x v="0"/>
    <x v="0"/>
  </r>
  <r>
    <n v="17460"/>
    <s v="01471F5B"/>
    <s v="2021-05-06 23:20:10"/>
    <s v="Travel"/>
    <s v="Web"/>
    <s v="Debit_Card"/>
    <n v="3163"/>
    <n v="78857"/>
    <n v="10"/>
    <n v="314"/>
    <n v="3372.25"/>
    <n v="66"/>
    <n v="3"/>
    <x v="1"/>
    <x v="0"/>
    <x v="1"/>
  </r>
  <r>
    <n v="21756"/>
    <s v="B54CC85D"/>
    <s v="2021-03-15 16:57:44"/>
    <s v="Travel"/>
    <s v="Web"/>
    <s v="Debit_Card"/>
    <n v="3506"/>
    <n v="16177"/>
    <n v="16"/>
    <n v="376"/>
    <n v="2610.5"/>
    <n v="77"/>
    <n v="3"/>
    <x v="0"/>
    <x v="0"/>
    <x v="1"/>
  </r>
  <r>
    <n v="18025"/>
    <s v="B6E26A80"/>
    <s v="2021-05-08 01:07:42"/>
    <s v="Travel"/>
    <s v="Mobile"/>
    <s v="Netbanking"/>
    <n v="1628"/>
    <n v="75251"/>
    <n v="2"/>
    <n v="978.25"/>
    <n v="4032"/>
    <n v="57"/>
    <n v="3"/>
    <x v="0"/>
    <x v="0"/>
    <x v="0"/>
  </r>
  <r>
    <n v="22027"/>
    <s v="96A77D8B"/>
    <s v="2021-05-21 01:33:42"/>
    <s v="Travel"/>
    <s v="Mobile"/>
    <s v="PayPal_Credit_Card"/>
    <n v="4813"/>
    <n v="52415"/>
    <n v="47"/>
    <n v="7855"/>
    <n v="819.75"/>
    <n v="19"/>
    <n v="6"/>
    <x v="1"/>
    <x v="0"/>
    <x v="1"/>
  </r>
  <r>
    <n v="18105"/>
    <s v="DD4A91F3"/>
    <s v="2021-03-14 04:34:25"/>
    <s v="Travel"/>
    <s v="Web"/>
    <s v="Netbanking"/>
    <n v="1893"/>
    <n v="42376"/>
    <n v="1"/>
    <n v="1471"/>
    <n v="4786"/>
    <n v="52"/>
    <n v="1"/>
    <x v="2"/>
    <x v="1"/>
    <x v="0"/>
  </r>
  <r>
    <n v="21237"/>
    <s v="90E64BBD"/>
    <s v="2021-03-29 21:51:52"/>
    <s v="Travel"/>
    <s v="Mobile"/>
    <s v="PayPal_Credit_Card"/>
    <n v="3721"/>
    <n v="20381"/>
    <n v="58"/>
    <n v="1249.5"/>
    <n v="337.75"/>
    <n v="20"/>
    <n v="3"/>
    <x v="0"/>
    <x v="0"/>
    <x v="0"/>
  </r>
  <r>
    <n v="18263"/>
    <s v="A11C291D"/>
    <s v="2021-05-07 03:53:51"/>
    <s v="Travel"/>
    <s v="POS"/>
    <s v="PayPal_Cobrand_Card"/>
    <n v="1428"/>
    <n v="12313"/>
    <n v="34"/>
    <n v="4355.75"/>
    <n v="642.5"/>
    <n v="20"/>
    <n v="4"/>
    <x v="1"/>
    <x v="0"/>
    <x v="1"/>
  </r>
  <r>
    <n v="21394"/>
    <s v="38CD72EE"/>
    <s v="2021-05-17 16:56:18"/>
    <s v="Fashion"/>
    <s v="Mobile"/>
    <s v="PayPal_Pay_Later"/>
    <n v="185"/>
    <n v="15755"/>
    <n v="3"/>
    <n v="316.75"/>
    <n v="6105.25"/>
    <n v="96"/>
    <n v="1"/>
    <x v="3"/>
    <x v="1"/>
    <x v="0"/>
  </r>
  <r>
    <n v="17568"/>
    <s v="277539C4"/>
    <s v="2021-03-12 19:33:36"/>
    <s v="Fashion"/>
    <s v="Mobile"/>
    <s v="PayPal_Pay_Later"/>
    <n v="185"/>
    <n v="66437"/>
    <n v="12"/>
    <n v="382"/>
    <n v="6259.5"/>
    <n v="79"/>
    <n v="1"/>
    <x v="2"/>
    <x v="0"/>
    <x v="0"/>
  </r>
  <r>
    <n v="20530"/>
    <s v="71641A88"/>
    <s v="2021-04-30 01:07:51"/>
    <s v="Fashion"/>
    <s v="Mobile"/>
    <s v="PayPal_Pay_Later"/>
    <n v="133"/>
    <n v="48664"/>
    <n v="15"/>
    <n v="363.75"/>
    <n v="5139"/>
    <n v="75"/>
    <n v="1"/>
    <x v="2"/>
    <x v="0"/>
    <x v="1"/>
  </r>
  <r>
    <n v="18893"/>
    <s v="8AC763F4"/>
    <s v="2021-05-20 09:01:37"/>
    <s v="Pantry"/>
    <s v="Mobile"/>
    <s v="PayPal_Pay_Later"/>
    <n v="66"/>
    <n v="61270"/>
    <n v="8"/>
    <n v="293.25"/>
    <n v="6401"/>
    <n v="82"/>
    <n v="2"/>
    <x v="2"/>
    <x v="0"/>
    <x v="0"/>
  </r>
  <r>
    <n v="20102"/>
    <s v="8F85E679"/>
    <s v="2021-05-16 02:06:39"/>
    <s v="Travel"/>
    <s v="Web"/>
    <s v="Debit_Card"/>
    <n v="2043"/>
    <n v="26688"/>
    <n v="3"/>
    <n v="535.5"/>
    <n v="4377.75"/>
    <n v="81"/>
    <n v="3"/>
    <x v="3"/>
    <x v="2"/>
    <x v="1"/>
  </r>
  <r>
    <n v="18865"/>
    <s v="FD1719C5"/>
    <s v="2021-04-08 04:06:58"/>
    <s v="Electronics"/>
    <s v="Web"/>
    <s v="Debit_Card"/>
    <n v="521"/>
    <n v="82467"/>
    <n v="10"/>
    <n v="271"/>
    <n v="5207.25"/>
    <n v="64"/>
    <n v="1"/>
    <x v="2"/>
    <x v="1"/>
    <x v="1"/>
  </r>
  <r>
    <n v="20002"/>
    <s v="EA59BCE2"/>
    <s v="2021-03-23 07:15:24"/>
    <s v="Pantry"/>
    <s v="Mobile"/>
    <s v="PayPal_Pay_Later"/>
    <n v="110"/>
    <n v="74050"/>
    <n v="10"/>
    <n v="326.5"/>
    <n v="3864.75"/>
    <n v="84"/>
    <n v="2"/>
    <x v="3"/>
    <x v="0"/>
    <x v="1"/>
  </r>
  <r>
    <n v="19528"/>
    <s v="A54B4977"/>
    <s v="2021-06-01 07:54:58"/>
    <s v="Website-services"/>
    <s v="Mobile"/>
    <s v="PayPal_Pay_Later"/>
    <n v="128"/>
    <n v="11612"/>
    <n v="4"/>
    <n v="178"/>
    <n v="6076"/>
    <n v="85"/>
    <n v="1"/>
    <x v="2"/>
    <x v="0"/>
    <x v="1"/>
  </r>
  <r>
    <n v="18379"/>
    <s v="6671C751"/>
    <s v="2021-04-09 05:54:06"/>
    <s v="Travel"/>
    <s v="Web"/>
    <s v="PayPal_Credit_Card"/>
    <n v="4428"/>
    <n v="32520"/>
    <n v="56"/>
    <n v="6018.25"/>
    <n v="780.5"/>
    <n v="18"/>
    <n v="5"/>
    <x v="0"/>
    <x v="0"/>
    <x v="1"/>
  </r>
  <r>
    <n v="18933"/>
    <s v="4D6686BA"/>
    <s v="2021-05-18 12:24:07"/>
    <s v="Travel"/>
    <s v="POS"/>
    <s v="PayPal_Cobrand_Card"/>
    <n v="1989"/>
    <n v="21437"/>
    <n v="18"/>
    <n v="7331.75"/>
    <n v="696.75"/>
    <n v="6"/>
    <n v="6"/>
    <x v="0"/>
    <x v="0"/>
    <x v="1"/>
  </r>
  <r>
    <n v="18701"/>
    <s v="5A6C04AD"/>
    <s v="2021-05-08 00:57:19"/>
    <s v="Fashion"/>
    <s v="Mobile"/>
    <s v="PayPal_Pay_Later"/>
    <n v="181"/>
    <n v="48283"/>
    <n v="14"/>
    <n v="272.5"/>
    <n v="3293.5"/>
    <n v="91"/>
    <n v="2"/>
    <x v="2"/>
    <x v="0"/>
    <x v="0"/>
  </r>
  <r>
    <n v="18866"/>
    <s v="BF5AE001"/>
    <s v="2021-04-19 18:13:18"/>
    <s v="Others"/>
    <s v="Web"/>
    <s v="Debit_Card"/>
    <n v="2804"/>
    <n v="49776"/>
    <n v="19"/>
    <n v="384"/>
    <n v="5643.5"/>
    <n v="76"/>
    <n v="1"/>
    <x v="0"/>
    <x v="0"/>
    <x v="0"/>
  </r>
  <r>
    <n v="19201"/>
    <s v="633A4347"/>
    <s v="2021-03-02 16:58:56"/>
    <s v="Website-services"/>
    <s v="Web"/>
    <s v="Wallet"/>
    <n v="953"/>
    <n v="13328"/>
    <n v="18"/>
    <n v="553"/>
    <n v="2475.5"/>
    <n v="54"/>
    <n v="1"/>
    <x v="0"/>
    <x v="1"/>
    <x v="0"/>
  </r>
  <r>
    <n v="18809"/>
    <s v="546EE159"/>
    <s v="2021-04-19 21:19:22"/>
    <s v="Travel"/>
    <s v="Web"/>
    <s v="PayPal_Credit_Card"/>
    <n v="4367"/>
    <n v="53078"/>
    <n v="32"/>
    <n v="7685.5"/>
    <n v="853.75"/>
    <n v="15"/>
    <n v="6"/>
    <x v="0"/>
    <x v="1"/>
    <x v="0"/>
  </r>
  <r>
    <n v="18333"/>
    <s v="8C19983D"/>
    <s v="2021-04-26 05:55:20"/>
    <s v="Travel"/>
    <s v="Mobile"/>
    <s v="PayPal_Credit_Card"/>
    <n v="1730"/>
    <n v="18379"/>
    <n v="54"/>
    <n v="1955.5"/>
    <n v="560.75"/>
    <n v="22"/>
    <n v="5"/>
    <x v="1"/>
    <x v="0"/>
    <x v="1"/>
  </r>
  <r>
    <n v="17580"/>
    <s v="0CEA01D8"/>
    <s v="2021-04-01 00:14:22"/>
    <s v="Travel"/>
    <s v="Mobile"/>
    <s v="Debit_Card"/>
    <n v="3730"/>
    <n v="83061"/>
    <n v="21"/>
    <n v="315.75"/>
    <n v="4309.25"/>
    <n v="79"/>
    <n v="1"/>
    <x v="0"/>
    <x v="0"/>
    <x v="1"/>
  </r>
  <r>
    <n v="18237"/>
    <s v="5DF4F728"/>
    <s v="2021-05-29 20:24:44"/>
    <s v="Fashion"/>
    <s v="Web"/>
    <s v="Wallet"/>
    <n v="205"/>
    <n v="35279"/>
    <n v="17"/>
    <n v="1056.25"/>
    <n v="2461.75"/>
    <n v="70"/>
    <n v="1"/>
    <x v="0"/>
    <x v="1"/>
    <x v="1"/>
  </r>
  <r>
    <n v="18926"/>
    <s v="452B9BC1"/>
    <s v="2021-05-29 17:34:00"/>
    <s v="Travel"/>
    <s v="Mobile"/>
    <s v="Debit_Card"/>
    <n v="2819"/>
    <n v="41614"/>
    <n v="15"/>
    <n v="566.75"/>
    <n v="3430.75"/>
    <n v="74"/>
    <n v="2"/>
    <x v="0"/>
    <x v="0"/>
    <x v="1"/>
  </r>
  <r>
    <n v="18161"/>
    <s v="6ACA397A"/>
    <s v="2021-04-28 01:56:55"/>
    <s v="Travel"/>
    <s v="POS"/>
    <s v="PayPal_Cobrand_Card"/>
    <n v="1019"/>
    <n v="28045"/>
    <n v="42"/>
    <n v="6069.5"/>
    <n v="695.25"/>
    <n v="18"/>
    <n v="8"/>
    <x v="2"/>
    <x v="1"/>
    <x v="1"/>
  </r>
  <r>
    <n v="21521"/>
    <s v="4FD853EB"/>
    <s v="2021-05-26 00:45:00"/>
    <s v="Fashion"/>
    <s v="Mobile"/>
    <s v="PayPal_Pay_Later"/>
    <n v="169"/>
    <n v="48846"/>
    <n v="2"/>
    <n v="107"/>
    <n v="4896.25"/>
    <n v="87"/>
    <n v="1"/>
    <x v="3"/>
    <x v="0"/>
    <x v="0"/>
  </r>
  <r>
    <n v="18680"/>
    <s v="6CFC93AA"/>
    <s v="2021-06-10 02:45:20"/>
    <s v="Travel"/>
    <s v="Mobile"/>
    <s v="PayPal_Credit_Card"/>
    <n v="4863"/>
    <n v="17500"/>
    <n v="60"/>
    <n v="1899"/>
    <n v="703.75"/>
    <n v="12"/>
    <n v="6"/>
    <x v="1"/>
    <x v="0"/>
    <x v="1"/>
  </r>
  <r>
    <n v="21617"/>
    <s v="B0B2A86D"/>
    <s v="2021-04-10 09:55:23"/>
    <s v="Electronics"/>
    <s v="Web"/>
    <s v="Wallet"/>
    <n v="583"/>
    <n v="13996"/>
    <n v="14"/>
    <n v="1230"/>
    <n v="2610.5"/>
    <n v="51"/>
    <n v="0"/>
    <x v="0"/>
    <x v="0"/>
    <x v="1"/>
  </r>
  <r>
    <n v="21711"/>
    <s v="75FE1D97"/>
    <s v="2021-03-18 06:06:12"/>
    <s v="Electronics"/>
    <s v="Mobile"/>
    <s v="PayPal_Pay_Later"/>
    <n v="95"/>
    <n v="55095"/>
    <n v="3"/>
    <n v="136"/>
    <n v="5173.5"/>
    <n v="93"/>
    <n v="2"/>
    <x v="2"/>
    <x v="0"/>
    <x v="1"/>
  </r>
  <r>
    <n v="19262"/>
    <s v="7E6CE429"/>
    <s v="2021-04-11 05:20:01"/>
    <s v="Fashion"/>
    <s v="Web"/>
    <s v="Wallet"/>
    <n v="244"/>
    <n v="21208"/>
    <n v="16"/>
    <n v="1076.25"/>
    <n v="2863.5"/>
    <n v="50"/>
    <n v="0"/>
    <x v="0"/>
    <x v="0"/>
    <x v="1"/>
  </r>
  <r>
    <n v="20041"/>
    <s v="25A15FAE"/>
    <s v="2021-05-10 04:02:11"/>
    <s v="Fashion"/>
    <s v="Mobile"/>
    <s v="PayPal_Pay_Later"/>
    <n v="206"/>
    <n v="26974"/>
    <n v="7"/>
    <n v="305"/>
    <n v="6140"/>
    <n v="98"/>
    <n v="2"/>
    <x v="2"/>
    <x v="0"/>
    <x v="1"/>
  </r>
  <r>
    <n v="19984"/>
    <s v="7A379D7E"/>
    <s v="2021-05-08 23:35:51"/>
    <s v="Pantry"/>
    <s v="Web"/>
    <s v="Wallet"/>
    <n v="365"/>
    <n v="31666"/>
    <n v="13"/>
    <n v="443"/>
    <n v="2339.5"/>
    <n v="67"/>
    <n v="1"/>
    <x v="3"/>
    <x v="2"/>
    <x v="1"/>
  </r>
  <r>
    <n v="21949"/>
    <s v="E42F825F"/>
    <s v="2021-03-08 20:09:26"/>
    <s v="Fashion"/>
    <s v="Mobile"/>
    <s v="PayPal_Pay_Later"/>
    <n v="61"/>
    <n v="48664"/>
    <n v="6"/>
    <n v="174.5"/>
    <n v="5653"/>
    <n v="92"/>
    <n v="2"/>
    <x v="3"/>
    <x v="2"/>
    <x v="0"/>
  </r>
  <r>
    <n v="18571"/>
    <s v="B95DA7F6"/>
    <s v="2021-04-02 13:46:22"/>
    <s v="Travel"/>
    <s v="Mobile"/>
    <s v="PayPal_Credit_Card"/>
    <n v="4028"/>
    <n v="58851"/>
    <n v="42"/>
    <n v="9270.25"/>
    <n v="491"/>
    <n v="12"/>
    <n v="6"/>
    <x v="1"/>
    <x v="0"/>
    <x v="1"/>
  </r>
  <r>
    <n v="21612"/>
    <s v="A5863E24"/>
    <s v="2021-04-10 13:40:43"/>
    <s v="Travel"/>
    <s v="Web"/>
    <s v="Debit_Card"/>
    <n v="1425"/>
    <n v="76841"/>
    <n v="23"/>
    <n v="462.25"/>
    <n v="5943.75"/>
    <n v="66"/>
    <n v="3"/>
    <x v="1"/>
    <x v="1"/>
    <x v="1"/>
  </r>
  <r>
    <n v="18210"/>
    <s v="C33A43F1"/>
    <s v="2021-05-22 10:05:59"/>
    <s v="Website-services"/>
    <s v="Mobile"/>
    <s v="PayPal_Pay_Later"/>
    <n v="359"/>
    <n v="67204"/>
    <n v="3"/>
    <n v="281.75"/>
    <n v="4707.75"/>
    <n v="97"/>
    <n v="1"/>
    <x v="2"/>
    <x v="0"/>
    <x v="0"/>
  </r>
  <r>
    <n v="21041"/>
    <s v="E7C24DD1"/>
    <s v="2021-04-09 17:19:26"/>
    <s v="Website-services"/>
    <s v="Web"/>
    <s v="Debit_Card"/>
    <n v="597"/>
    <n v="67586"/>
    <n v="5"/>
    <n v="364"/>
    <n v="3091.75"/>
    <n v="58"/>
    <n v="2"/>
    <x v="0"/>
    <x v="0"/>
    <x v="0"/>
  </r>
  <r>
    <n v="21094"/>
    <s v="DF97A5FD"/>
    <s v="2021-03-15 18:37:00"/>
    <s v="Travel"/>
    <s v="Web"/>
    <s v="PayPal_Credit_Card"/>
    <n v="4980"/>
    <n v="64288"/>
    <n v="45"/>
    <n v="10076.75"/>
    <n v="781"/>
    <n v="17"/>
    <n v="5"/>
    <x v="0"/>
    <x v="1"/>
    <x v="1"/>
  </r>
  <r>
    <n v="17350"/>
    <s v="7E28A593"/>
    <s v="2021-05-01 18:59:49"/>
    <s v="Fashion"/>
    <s v="Mobile"/>
    <s v="Netbanking"/>
    <n v="201"/>
    <n v="78483"/>
    <n v="8"/>
    <n v="1121"/>
    <n v="3071.25"/>
    <n v="45"/>
    <n v="1"/>
    <x v="1"/>
    <x v="0"/>
    <x v="1"/>
  </r>
  <r>
    <n v="17563"/>
    <s v="6C977A2F"/>
    <s v="2021-03-14 21:00:56"/>
    <s v="Website-services"/>
    <s v="Mobile"/>
    <s v="Netbanking"/>
    <n v="975"/>
    <n v="29763"/>
    <n v="9"/>
    <n v="558.75"/>
    <n v="2582"/>
    <n v="65"/>
    <n v="1"/>
    <x v="0"/>
    <x v="1"/>
    <x v="1"/>
  </r>
  <r>
    <n v="21497"/>
    <s v="45BF39E2"/>
    <s v="2021-04-22 10:39:04"/>
    <s v="Travel"/>
    <s v="Mobile"/>
    <s v="PayPal_Credit_Card"/>
    <n v="3709"/>
    <n v="57794"/>
    <n v="39"/>
    <n v="6992.75"/>
    <n v="490"/>
    <n v="18"/>
    <n v="3"/>
    <x v="0"/>
    <x v="0"/>
    <x v="1"/>
  </r>
  <r>
    <n v="20207"/>
    <s v="D59C8787"/>
    <s v="2021-05-11 07:42:08"/>
    <s v="Travel"/>
    <s v="Web"/>
    <s v="PayPal_Credit_Card"/>
    <n v="3278"/>
    <n v="28145"/>
    <n v="44"/>
    <n v="5911"/>
    <n v="718.75"/>
    <n v="15"/>
    <n v="6"/>
    <x v="1"/>
    <x v="1"/>
    <x v="1"/>
  </r>
  <r>
    <n v="20939"/>
    <s v="0BD1BC4C"/>
    <s v="2021-04-10 14:22:32"/>
    <s v="Travel"/>
    <s v="Web"/>
    <s v="PayPal_Cobrand_Card"/>
    <n v="2836"/>
    <n v="64944"/>
    <n v="42"/>
    <n v="8222.25"/>
    <n v="504"/>
    <n v="15"/>
    <n v="7"/>
    <x v="2"/>
    <x v="0"/>
    <x v="1"/>
  </r>
  <r>
    <n v="20725"/>
    <s v="DA023D50"/>
    <s v="2021-04-28 20:33:01"/>
    <s v="Website-services"/>
    <s v="Mobile"/>
    <s v="PayPal_Pay_Later"/>
    <n v="358"/>
    <n v="87871"/>
    <n v="14"/>
    <n v="204.5"/>
    <n v="7016"/>
    <n v="90"/>
    <n v="1"/>
    <x v="0"/>
    <x v="0"/>
    <x v="1"/>
  </r>
  <r>
    <n v="20085"/>
    <s v="EF17A350"/>
    <s v="2021-03-25 14:19:56"/>
    <s v="Travel"/>
    <s v="Web"/>
    <s v="Netbanking"/>
    <n v="2247"/>
    <n v="28514"/>
    <n v="4"/>
    <n v="1441.75"/>
    <n v="3274.5"/>
    <n v="60"/>
    <n v="3"/>
    <x v="0"/>
    <x v="0"/>
    <x v="1"/>
  </r>
  <r>
    <n v="20375"/>
    <s v="1CB6F42D"/>
    <s v="2021-05-29 02:16:52"/>
    <s v="Fashion"/>
    <s v="Mobile"/>
    <s v="PayPal_Pay_Later"/>
    <n v="162"/>
    <n v="40608"/>
    <n v="19"/>
    <n v="161"/>
    <n v="5022.5"/>
    <n v="80"/>
    <n v="2"/>
    <x v="2"/>
    <x v="1"/>
    <x v="1"/>
  </r>
  <r>
    <n v="20151"/>
    <s v="14FD0A92"/>
    <s v="2021-03-04 15:22:03"/>
    <s v="Fashion"/>
    <s v="Mobile"/>
    <s v="PayPal_Pay_Later"/>
    <n v="75"/>
    <n v="66983"/>
    <n v="3"/>
    <n v="353.5"/>
    <n v="4934.75"/>
    <n v="75"/>
    <n v="1"/>
    <x v="3"/>
    <x v="0"/>
    <x v="1"/>
  </r>
  <r>
    <n v="18185"/>
    <s v="D3791304"/>
    <s v="2021-03-24 17:47:04"/>
    <s v="Electronics"/>
    <s v="Web"/>
    <s v="PayPal_Credit_Card"/>
    <n v="1027"/>
    <n v="18684"/>
    <n v="54"/>
    <n v="4121.25"/>
    <n v="1066.5"/>
    <n v="19"/>
    <n v="4"/>
    <x v="1"/>
    <x v="0"/>
    <x v="1"/>
  </r>
  <r>
    <n v="19233"/>
    <s v="9DD006ED"/>
    <s v="2021-06-08 08:04:00"/>
    <s v="Fashion"/>
    <s v="Web"/>
    <s v="Netbanking"/>
    <n v="224"/>
    <n v="55405"/>
    <n v="14"/>
    <n v="1052.5"/>
    <n v="4783.75"/>
    <n v="61"/>
    <n v="3"/>
    <x v="0"/>
    <x v="0"/>
    <x v="1"/>
  </r>
  <r>
    <n v="20566"/>
    <s v="D0390711"/>
    <s v="2021-04-24 23:36:07"/>
    <s v="Travel"/>
    <s v="Mobile"/>
    <s v="PayPal_Cobrand_Card"/>
    <n v="2662"/>
    <n v="44050"/>
    <n v="40"/>
    <n v="1652"/>
    <n v="500.5"/>
    <n v="13"/>
    <n v="5"/>
    <x v="2"/>
    <x v="1"/>
    <x v="0"/>
  </r>
  <r>
    <n v="19719"/>
    <s v="124AF278"/>
    <s v="2021-04-07 10:54:35"/>
    <s v="Travel"/>
    <s v="Web"/>
    <s v="Debit_Card"/>
    <n v="999"/>
    <n v="38844"/>
    <n v="2"/>
    <n v="563.75"/>
    <n v="4270.25"/>
    <n v="65"/>
    <n v="1"/>
    <x v="3"/>
    <x v="2"/>
    <x v="0"/>
  </r>
  <r>
    <n v="21489"/>
    <s v="5FE8B8C0"/>
    <s v="2021-04-20 10:23:30"/>
    <s v="Fashion"/>
    <s v="Web"/>
    <s v="PayPal_Pay_Later"/>
    <n v="98"/>
    <n v="10189"/>
    <n v="20"/>
    <n v="124.25"/>
    <n v="3364.75"/>
    <n v="98"/>
    <n v="2"/>
    <x v="2"/>
    <x v="1"/>
    <x v="0"/>
  </r>
  <r>
    <n v="21986"/>
    <s v="6C0EACEF"/>
    <s v="2021-03-16 21:38:19"/>
    <s v="Website-services"/>
    <s v="Web"/>
    <s v="Wallet"/>
    <n v="374"/>
    <n v="22810"/>
    <n v="14"/>
    <n v="684.75"/>
    <n v="2647.75"/>
    <n v="64"/>
    <n v="1"/>
    <x v="0"/>
    <x v="1"/>
    <x v="1"/>
  </r>
  <r>
    <n v="19826"/>
    <s v="109CBFA8"/>
    <s v="2021-03-09 04:36:35"/>
    <s v="Travel"/>
    <s v="Mobile"/>
    <s v="PayPal_Cobrand_Card"/>
    <n v="3129"/>
    <n v="42520"/>
    <n v="27"/>
    <n v="2895.75"/>
    <n v="805.5"/>
    <n v="14"/>
    <n v="8"/>
    <x v="3"/>
    <x v="1"/>
    <x v="1"/>
  </r>
  <r>
    <n v="21767"/>
    <s v="D9E9945E"/>
    <s v="2021-05-31 18:22:16"/>
    <s v="Website-services"/>
    <s v="Mobile"/>
    <s v="PayPal_Pay_Later"/>
    <n v="235"/>
    <n v="85291"/>
    <n v="10"/>
    <n v="243.75"/>
    <n v="3320.75"/>
    <n v="93"/>
    <n v="1"/>
    <x v="3"/>
    <x v="0"/>
    <x v="1"/>
  </r>
  <r>
    <n v="17662"/>
    <s v="488AAF1E"/>
    <s v="2021-03-31 19:17:41"/>
    <s v="Electronics"/>
    <s v="Web"/>
    <s v="Netbanking"/>
    <n v="778"/>
    <n v="89416"/>
    <n v="10"/>
    <n v="1024.25"/>
    <n v="4896.5"/>
    <n v="54"/>
    <n v="3"/>
    <x v="2"/>
    <x v="0"/>
    <x v="1"/>
  </r>
  <r>
    <n v="19715"/>
    <s v="C5114CFD"/>
    <s v="2021-05-10 00:50:41"/>
    <s v="Fashion"/>
    <s v="Mobile"/>
    <s v="PayPal_Pay_Later"/>
    <n v="105"/>
    <n v="33130"/>
    <n v="17"/>
    <n v="95.5"/>
    <n v="3804.5"/>
    <n v="89"/>
    <n v="1"/>
    <x v="3"/>
    <x v="2"/>
    <x v="1"/>
  </r>
  <r>
    <n v="18488"/>
    <s v="4216AF9D"/>
    <s v="2021-04-09 20:27:59"/>
    <s v="Fashion"/>
    <s v="Mobile"/>
    <s v="PayPal_Pay_Later"/>
    <n v="63"/>
    <n v="89416"/>
    <n v="4"/>
    <n v="388.25"/>
    <n v="5385.25"/>
    <n v="98"/>
    <n v="1"/>
    <x v="0"/>
    <x v="0"/>
    <x v="1"/>
  </r>
  <r>
    <n v="20171"/>
    <s v="0EDE06F4"/>
    <s v="2021-04-11 10:46:36"/>
    <s v="Travel"/>
    <s v="Web"/>
    <s v="Wallet"/>
    <n v="919"/>
    <n v="76594"/>
    <n v="7"/>
    <n v="992"/>
    <n v="2318.25"/>
    <n v="67"/>
    <n v="1"/>
    <x v="2"/>
    <x v="1"/>
    <x v="1"/>
  </r>
  <r>
    <n v="17817"/>
    <s v="BB24962A"/>
    <s v="2021-05-07 07:06:46"/>
    <s v="Travel"/>
    <s v="Web"/>
    <s v="Wallet"/>
    <n v="785"/>
    <n v="88351"/>
    <n v="10"/>
    <n v="962.75"/>
    <n v="2719"/>
    <n v="61"/>
    <n v="1"/>
    <x v="0"/>
    <x v="0"/>
    <x v="1"/>
  </r>
  <r>
    <n v="17828"/>
    <s v="789E7255"/>
    <s v="2021-03-16 10:28:33"/>
    <s v="Website-services"/>
    <s v="Web"/>
    <s v="Wallet"/>
    <n v="653"/>
    <n v="49776"/>
    <n v="8"/>
    <n v="1378.25"/>
    <n v="2592.25"/>
    <n v="57"/>
    <n v="0"/>
    <x v="0"/>
    <x v="0"/>
    <x v="1"/>
  </r>
  <r>
    <n v="19776"/>
    <s v="63708C6E"/>
    <s v="2021-06-04 14:55:05"/>
    <s v="Fashion"/>
    <s v="Mobile"/>
    <s v="PayPal_Pay_Later"/>
    <n v="95"/>
    <n v="26299"/>
    <n v="6"/>
    <n v="85"/>
    <n v="5695"/>
    <n v="94"/>
    <n v="1"/>
    <x v="3"/>
    <x v="2"/>
    <x v="1"/>
  </r>
  <r>
    <n v="17329"/>
    <s v="287DEBA8"/>
    <s v="2021-04-14 18:05:22"/>
    <s v="Travel"/>
    <s v="Web"/>
    <s v="PayPal_Credit_Card"/>
    <n v="4329"/>
    <n v="88821"/>
    <n v="35"/>
    <n v="5406"/>
    <n v="753.75"/>
    <n v="12"/>
    <n v="5"/>
    <x v="0"/>
    <x v="0"/>
    <x v="1"/>
  </r>
  <r>
    <n v="20559"/>
    <s v="13B1DAE0"/>
    <s v="2021-06-02 15:45:09"/>
    <s v="Others"/>
    <s v="Web"/>
    <s v="Debit_Card"/>
    <n v="1956"/>
    <n v="44047"/>
    <n v="21"/>
    <n v="466.75"/>
    <n v="3167"/>
    <n v="61"/>
    <n v="2"/>
    <x v="0"/>
    <x v="0"/>
    <x v="0"/>
  </r>
  <r>
    <n v="18145"/>
    <s v="0765C8FD"/>
    <s v="2021-04-17 04:24:00"/>
    <s v="Travel"/>
    <s v="Mobile"/>
    <s v="PayPal_Credit_Card"/>
    <n v="4025"/>
    <n v="69187"/>
    <n v="38"/>
    <n v="4158.5"/>
    <n v="754.75"/>
    <n v="11"/>
    <n v="5"/>
    <x v="0"/>
    <x v="0"/>
    <x v="0"/>
  </r>
  <r>
    <n v="18582"/>
    <s v="2A8196BB"/>
    <s v="2021-06-07 16:11:52"/>
    <s v="Fashion"/>
    <s v="Web"/>
    <s v="PayPal_Pay_Later"/>
    <n v="91"/>
    <n v="65244"/>
    <n v="8"/>
    <n v="270.5"/>
    <n v="3702.25"/>
    <n v="94"/>
    <n v="2"/>
    <x v="0"/>
    <x v="0"/>
    <x v="1"/>
  </r>
  <r>
    <n v="22244"/>
    <s v="51FEA847"/>
    <s v="2021-03-04 05:32:12"/>
    <s v="Electronics"/>
    <s v="Mobile"/>
    <s v="PayPal_Pay_Later"/>
    <n v="320"/>
    <n v="15755"/>
    <n v="4"/>
    <n v="56.25"/>
    <n v="3712.75"/>
    <n v="94"/>
    <n v="1"/>
    <x v="0"/>
    <x v="0"/>
    <x v="1"/>
  </r>
  <r>
    <n v="19693"/>
    <s v="BC774A48"/>
    <s v="2021-05-31 13:18:30"/>
    <s v="Travel"/>
    <s v="POS"/>
    <s v="PayPal_Cobrand_Card"/>
    <n v="2639"/>
    <n v="17523"/>
    <n v="18"/>
    <n v="3146.25"/>
    <n v="791.75"/>
    <n v="24"/>
    <n v="7"/>
    <x v="2"/>
    <x v="1"/>
    <x v="1"/>
  </r>
  <r>
    <n v="20244"/>
    <s v="1A21A825"/>
    <s v="2021-05-02 06:50:10"/>
    <s v="Travel"/>
    <s v="Web"/>
    <s v="Debit_Card"/>
    <n v="3999"/>
    <n v="64860"/>
    <n v="2"/>
    <n v="397.75"/>
    <n v="5923.25"/>
    <n v="60"/>
    <n v="3"/>
    <x v="0"/>
    <x v="0"/>
    <x v="0"/>
  </r>
  <r>
    <n v="21241"/>
    <s v="BD1EB867"/>
    <s v="2021-03-25 03:14:04"/>
    <s v="Website-services"/>
    <s v="Mobile"/>
    <s v="PayPal_Pay_Later"/>
    <n v="470"/>
    <n v="49196"/>
    <n v="11"/>
    <n v="99.5"/>
    <n v="4442.75"/>
    <n v="100"/>
    <n v="1"/>
    <x v="3"/>
    <x v="2"/>
    <x v="1"/>
  </r>
  <r>
    <n v="21941"/>
    <s v="528D763C"/>
    <s v="2021-04-15 00:34:33"/>
    <s v="Fashion"/>
    <s v="Mobile"/>
    <s v="PayPal_Pay_Later"/>
    <n v="174"/>
    <n v="64102"/>
    <n v="5"/>
    <n v="227.5"/>
    <n v="3982.25"/>
    <n v="81"/>
    <n v="1"/>
    <x v="2"/>
    <x v="0"/>
    <x v="1"/>
  </r>
  <r>
    <n v="20133"/>
    <s v="60305831"/>
    <s v="2021-05-05 16:22:02"/>
    <s v="Website-services"/>
    <s v="Mobile"/>
    <s v="PayPal_Pay_Later"/>
    <n v="965"/>
    <n v="71400"/>
    <n v="17"/>
    <n v="89.5"/>
    <n v="6202"/>
    <n v="78"/>
    <n v="1"/>
    <x v="2"/>
    <x v="1"/>
    <x v="1"/>
  </r>
  <r>
    <n v="21461"/>
    <s v="40FAC802"/>
    <s v="2021-03-10 07:00:03"/>
    <s v="Travel"/>
    <s v="Web"/>
    <s v="Debit_Card"/>
    <n v="1410"/>
    <n v="55763"/>
    <n v="3"/>
    <n v="592.5"/>
    <n v="4564.75"/>
    <n v="66"/>
    <n v="3"/>
    <x v="1"/>
    <x v="0"/>
    <x v="1"/>
  </r>
  <r>
    <n v="18608"/>
    <s v="8685D85C"/>
    <s v="2021-04-13 10:19:30"/>
    <s v="Travel"/>
    <s v="Web"/>
    <s v="Netbanking"/>
    <n v="793"/>
    <n v="34196"/>
    <n v="13"/>
    <n v="1008.25"/>
    <n v="4532"/>
    <n v="59"/>
    <n v="3"/>
    <x v="3"/>
    <x v="2"/>
    <x v="1"/>
  </r>
  <r>
    <n v="21487"/>
    <s v="15F4194E"/>
    <s v="2021-04-01 15:19:32"/>
    <s v="Fashion"/>
    <s v="Web"/>
    <s v="Wallet"/>
    <n v="238"/>
    <n v="78076"/>
    <n v="15"/>
    <n v="706.5"/>
    <n v="2937.5"/>
    <n v="60"/>
    <n v="0"/>
    <x v="0"/>
    <x v="0"/>
    <x v="1"/>
  </r>
  <r>
    <n v="19756"/>
    <s v="EFED24CE"/>
    <s v="2021-06-08 19:30:36"/>
    <s v="Fashion"/>
    <s v="Mobile"/>
    <s v="PayPal_Pay_Later"/>
    <n v="148"/>
    <n v="45165"/>
    <n v="16"/>
    <n v="135.75"/>
    <n v="5350.25"/>
    <n v="99"/>
    <n v="1"/>
    <x v="3"/>
    <x v="2"/>
    <x v="1"/>
  </r>
  <r>
    <n v="20130"/>
    <s v="64708F7F"/>
    <s v="2021-03-19 23:25:40"/>
    <s v="Travel"/>
    <s v="Web"/>
    <s v="PayPal_Cobrand_Card"/>
    <n v="2417"/>
    <n v="69057"/>
    <n v="30"/>
    <n v="7810.5"/>
    <n v="701.75"/>
    <n v="10"/>
    <n v="5"/>
    <x v="3"/>
    <x v="0"/>
    <x v="1"/>
  </r>
  <r>
    <n v="18319"/>
    <s v="ADD5208A"/>
    <s v="2021-03-18 17:17:20"/>
    <s v="Travel"/>
    <s v="Mobile"/>
    <s v="PayPal_Credit_Card"/>
    <n v="4684"/>
    <n v="40105"/>
    <n v="52"/>
    <n v="2326"/>
    <n v="789"/>
    <n v="15"/>
    <n v="3"/>
    <x v="0"/>
    <x v="0"/>
    <x v="1"/>
  </r>
  <r>
    <n v="22286"/>
    <s v="3303A3D5"/>
    <s v="2021-05-22 15:21:42"/>
    <s v="Pantry"/>
    <s v="Web"/>
    <s v="Netbanking"/>
    <n v="258"/>
    <n v="31452"/>
    <n v="12"/>
    <n v="1298.25"/>
    <n v="2094.75"/>
    <n v="62"/>
    <n v="1"/>
    <x v="1"/>
    <x v="0"/>
    <x v="1"/>
  </r>
  <r>
    <n v="18226"/>
    <s v="32278E4F"/>
    <s v="2021-05-05 13:14:49"/>
    <s v="Pantry"/>
    <s v="Mobile"/>
    <s v="PayPal_Pay_Later"/>
    <n v="23"/>
    <n v="52033"/>
    <n v="18"/>
    <n v="259.5"/>
    <n v="7389.5"/>
    <n v="75"/>
    <n v="1"/>
    <x v="3"/>
    <x v="0"/>
    <x v="1"/>
  </r>
  <r>
    <n v="21147"/>
    <s v="CB51D2FC"/>
    <s v="2021-03-17 20:24:07"/>
    <s v="Electronics"/>
    <s v="Mobile"/>
    <s v="Debit_Card"/>
    <n v="1132"/>
    <n v="17363"/>
    <n v="2"/>
    <n v="411.25"/>
    <n v="4310.75"/>
    <n v="82"/>
    <n v="2"/>
    <x v="0"/>
    <x v="0"/>
    <x v="0"/>
  </r>
  <r>
    <n v="20022"/>
    <s v="42CAB05C"/>
    <s v="2021-04-25 04:03:59"/>
    <s v="Website-services"/>
    <s v="Web"/>
    <s v="Wallet"/>
    <n v="863"/>
    <n v="14308"/>
    <n v="9"/>
    <n v="1286.25"/>
    <n v="2476.5"/>
    <n v="67"/>
    <n v="0"/>
    <x v="0"/>
    <x v="0"/>
    <x v="1"/>
  </r>
  <r>
    <n v="19193"/>
    <s v="652AFE36"/>
    <s v="2021-04-28 20:58:34"/>
    <s v="Others"/>
    <s v="Web"/>
    <s v="PayPal_Credit_Card"/>
    <n v="2808"/>
    <n v="87911"/>
    <n v="47"/>
    <n v="1584"/>
    <n v="414.5"/>
    <n v="17"/>
    <n v="3"/>
    <x v="1"/>
    <x v="0"/>
    <x v="1"/>
  </r>
  <r>
    <n v="17869"/>
    <s v="8B70C055"/>
    <s v="2021-06-08 09:10:23"/>
    <s v="Website-services"/>
    <s v="Web"/>
    <s v="Debit_Card"/>
    <n v="972"/>
    <n v="44016"/>
    <n v="22"/>
    <n v="448.5"/>
    <n v="4548.25"/>
    <n v="69"/>
    <n v="1"/>
    <x v="0"/>
    <x v="1"/>
    <x v="0"/>
  </r>
  <r>
    <n v="21940"/>
    <s v="71641F35"/>
    <s v="2021-04-27 15:50:57"/>
    <s v="Pantry"/>
    <s v="Mobile"/>
    <s v="PayPal_Pay_Later"/>
    <n v="37"/>
    <n v="78483"/>
    <n v="14"/>
    <n v="328"/>
    <n v="5620.5"/>
    <n v="85"/>
    <n v="1"/>
    <x v="0"/>
    <x v="1"/>
    <x v="0"/>
  </r>
  <r>
    <n v="17879"/>
    <s v="76D92C68"/>
    <s v="2021-03-08 13:09:58"/>
    <s v="Travel"/>
    <s v="Web"/>
    <s v="Debit_Card"/>
    <n v="3000"/>
    <n v="76866"/>
    <n v="4"/>
    <n v="351"/>
    <n v="3829.75"/>
    <n v="57"/>
    <n v="3"/>
    <x v="1"/>
    <x v="1"/>
    <x v="1"/>
  </r>
  <r>
    <n v="20645"/>
    <s v="9D138D27"/>
    <s v="2021-04-18 22:24:37"/>
    <s v="Electronics"/>
    <s v="Mobile"/>
    <s v="PayPal_Pay_Later"/>
    <n v="715"/>
    <n v="70808"/>
    <n v="2"/>
    <n v="173.75"/>
    <n v="4992.5"/>
    <n v="79"/>
    <n v="1"/>
    <x v="0"/>
    <x v="0"/>
    <x v="1"/>
  </r>
  <r>
    <n v="21669"/>
    <s v="F3A939E6"/>
    <s v="2021-05-19 06:26:53"/>
    <s v="Others"/>
    <s v="Web"/>
    <s v="PayPal_Credit_Card"/>
    <n v="2765"/>
    <n v="58097"/>
    <n v="52"/>
    <n v="9974.25"/>
    <n v="835.75"/>
    <n v="19"/>
    <n v="4"/>
    <x v="0"/>
    <x v="1"/>
    <x v="1"/>
  </r>
  <r>
    <n v="21876"/>
    <s v="D37D6D21"/>
    <s v="2021-06-04 17:40:17"/>
    <s v="Travel"/>
    <s v="Mobile"/>
    <s v="PayPal_Credit_Card"/>
    <n v="3237"/>
    <n v="41932"/>
    <n v="59"/>
    <n v="4767.5"/>
    <n v="427"/>
    <n v="17"/>
    <n v="3"/>
    <x v="0"/>
    <x v="1"/>
    <x v="1"/>
  </r>
  <r>
    <n v="21316"/>
    <s v="768C3AFB"/>
    <s v="2021-04-06 10:49:22"/>
    <s v="Travel"/>
    <s v="Web"/>
    <s v="Debit_Card"/>
    <n v="2804"/>
    <n v="59835"/>
    <n v="3"/>
    <n v="468.75"/>
    <n v="4329.5"/>
    <n v="70"/>
    <n v="2"/>
    <x v="0"/>
    <x v="0"/>
    <x v="1"/>
  </r>
  <r>
    <n v="20882"/>
    <s v="83FB1FA9"/>
    <s v="2021-05-08 06:39:01"/>
    <s v="Fashion"/>
    <s v="Web"/>
    <s v="Wallet"/>
    <n v="229"/>
    <n v="59835"/>
    <n v="12"/>
    <n v="1039"/>
    <n v="2583"/>
    <n v="62"/>
    <n v="0"/>
    <x v="0"/>
    <x v="0"/>
    <x v="0"/>
  </r>
  <r>
    <n v="18998"/>
    <s v="0A0423E9"/>
    <s v="2021-03-18 23:31:02"/>
    <s v="Pantry"/>
    <s v="Web"/>
    <s v="Wallet"/>
    <n v="368"/>
    <n v="79140"/>
    <n v="7"/>
    <n v="1223.5"/>
    <n v="2977.5"/>
    <n v="59"/>
    <n v="1"/>
    <x v="0"/>
    <x v="0"/>
    <x v="1"/>
  </r>
  <r>
    <n v="18165"/>
    <s v="2F5D0DC9"/>
    <s v="2021-03-12 18:34:06"/>
    <s v="Travel"/>
    <s v="Mobile"/>
    <s v="PayPal_Credit_Card"/>
    <n v="3959"/>
    <n v="73600"/>
    <n v="54"/>
    <n v="3693.75"/>
    <n v="568.25"/>
    <n v="16"/>
    <n v="6"/>
    <x v="1"/>
    <x v="1"/>
    <x v="1"/>
  </r>
  <r>
    <n v="20288"/>
    <s v="B5DD52CF"/>
    <s v="2021-04-20 04:03:17"/>
    <s v="Fashion"/>
    <s v="Web"/>
    <s v="PayPal_Pay_Later"/>
    <n v="149"/>
    <n v="89555"/>
    <n v="15"/>
    <n v="99"/>
    <n v="6681"/>
    <n v="93"/>
    <n v="2"/>
    <x v="0"/>
    <x v="1"/>
    <x v="1"/>
  </r>
  <r>
    <n v="18144"/>
    <s v="EB7403A2"/>
    <s v="2021-03-17 03:07:19"/>
    <s v="Travel"/>
    <s v="Mobile"/>
    <s v="PayPal_Credit_Card"/>
    <n v="4111"/>
    <n v="25934"/>
    <n v="46"/>
    <n v="1817.5"/>
    <n v="829.5"/>
    <n v="21"/>
    <n v="5"/>
    <x v="0"/>
    <x v="1"/>
    <x v="1"/>
  </r>
  <r>
    <n v="19342"/>
    <s v="E036225D"/>
    <s v="2021-05-15 11:42:55"/>
    <s v="Travel"/>
    <s v="POS"/>
    <s v="PayPal_Cobrand_Card"/>
    <n v="1365"/>
    <n v="45194"/>
    <n v="18"/>
    <n v="5365.25"/>
    <n v="671.25"/>
    <n v="25"/>
    <n v="5"/>
    <x v="2"/>
    <x v="1"/>
    <x v="1"/>
  </r>
  <r>
    <n v="19516"/>
    <s v="B87D419A"/>
    <s v="2021-06-02 00:45:10"/>
    <s v="Travel"/>
    <s v="Web"/>
    <s v="Debit_Card"/>
    <n v="3202"/>
    <n v="82157"/>
    <n v="11"/>
    <n v="366.75"/>
    <n v="2647.25"/>
    <n v="68"/>
    <n v="1"/>
    <x v="3"/>
    <x v="2"/>
    <x v="0"/>
  </r>
  <r>
    <n v="20197"/>
    <s v="D8CFC225"/>
    <s v="2021-04-25 05:06:45"/>
    <s v="Website-services"/>
    <s v="Mobile"/>
    <s v="Netbanking"/>
    <n v="521"/>
    <n v="45194"/>
    <n v="8"/>
    <n v="1412.5"/>
    <n v="3013"/>
    <n v="59"/>
    <n v="1"/>
    <x v="0"/>
    <x v="0"/>
    <x v="1"/>
  </r>
  <r>
    <n v="18738"/>
    <s v="BF128B38"/>
    <s v="2021-04-21 13:47:53"/>
    <s v="Website-services"/>
    <s v="Web"/>
    <s v="PayPal_Pay_Later"/>
    <n v="541"/>
    <n v="60260"/>
    <n v="11"/>
    <n v="407.75"/>
    <n v="3189.25"/>
    <n v="76"/>
    <n v="1"/>
    <x v="3"/>
    <x v="0"/>
    <x v="1"/>
  </r>
  <r>
    <n v="17968"/>
    <s v="6E12B5B2"/>
    <s v="2021-04-26 08:11:41"/>
    <s v="Travel"/>
    <s v="Web"/>
    <s v="Wallet"/>
    <n v="812"/>
    <n v="83523"/>
    <n v="17"/>
    <n v="1966.25"/>
    <n v="2332.75"/>
    <n v="61"/>
    <n v="1"/>
    <x v="0"/>
    <x v="1"/>
    <x v="1"/>
  </r>
  <r>
    <n v="20568"/>
    <s v="5283128A"/>
    <s v="2021-03-23 16:56:59"/>
    <s v="Electronics"/>
    <s v="Mobile"/>
    <s v="Debit_Card"/>
    <n v="548"/>
    <n v="50361"/>
    <n v="6"/>
    <n v="598.5"/>
    <n v="4436"/>
    <n v="77"/>
    <n v="2"/>
    <x v="3"/>
    <x v="1"/>
    <x v="1"/>
  </r>
  <r>
    <n v="19424"/>
    <s v="91C66615"/>
    <s v="2021-06-06 10:42:51"/>
    <s v="Website-services"/>
    <s v="Web"/>
    <s v="Wallet"/>
    <n v="279"/>
    <n v="49480"/>
    <n v="15"/>
    <n v="484"/>
    <n v="2516.75"/>
    <n v="69"/>
    <n v="0"/>
    <x v="0"/>
    <x v="0"/>
    <x v="0"/>
  </r>
  <r>
    <n v="19478"/>
    <s v="02B5614C"/>
    <s v="2021-05-13 03:52:49"/>
    <s v="Website-services"/>
    <s v="Web"/>
    <s v="Netbanking"/>
    <n v="474"/>
    <n v="75251"/>
    <n v="14"/>
    <n v="1176.25"/>
    <n v="4239.25"/>
    <n v="60"/>
    <n v="2"/>
    <x v="3"/>
    <x v="0"/>
    <x v="1"/>
  </r>
  <r>
    <n v="21460"/>
    <s v="390623C8"/>
    <s v="2021-05-11 22:54:52"/>
    <s v="Electronics"/>
    <s v="Web"/>
    <s v="Netbanking"/>
    <n v="345"/>
    <n v="53936"/>
    <n v="11"/>
    <n v="1497.5"/>
    <n v="4509"/>
    <n v="49"/>
    <n v="3"/>
    <x v="0"/>
    <x v="0"/>
    <x v="1"/>
  </r>
  <r>
    <n v="18287"/>
    <s v="94DE9968"/>
    <s v="2021-05-11 22:41:09"/>
    <s v="Fashion"/>
    <s v="Mobile"/>
    <s v="PayPal_Pay_Later"/>
    <n v="96"/>
    <n v="54681"/>
    <n v="12"/>
    <n v="262.5"/>
    <n v="6471.25"/>
    <n v="93"/>
    <n v="2"/>
    <x v="0"/>
    <x v="1"/>
    <x v="1"/>
  </r>
  <r>
    <n v="21969"/>
    <s v="B61F1095"/>
    <s v="2021-03-12 18:51:51"/>
    <s v="Website-services"/>
    <s v="Web"/>
    <s v="Netbanking"/>
    <n v="793"/>
    <n v="57730"/>
    <n v="14"/>
    <n v="1137"/>
    <n v="2449"/>
    <n v="53"/>
    <n v="1"/>
    <x v="0"/>
    <x v="0"/>
    <x v="1"/>
  </r>
  <r>
    <n v="19065"/>
    <s v="1CE9A8DD"/>
    <s v="2021-05-15 05:46:28"/>
    <s v="Website-services"/>
    <s v="Web"/>
    <s v="Debit_Card"/>
    <n v="860"/>
    <n v="77635"/>
    <n v="4"/>
    <n v="329"/>
    <n v="3766.25"/>
    <n v="73"/>
    <n v="2"/>
    <x v="0"/>
    <x v="0"/>
    <x v="0"/>
  </r>
  <r>
    <n v="21531"/>
    <s v="059EC650"/>
    <s v="2021-06-02 00:07:46"/>
    <s v="Travel"/>
    <s v="Web"/>
    <s v="PayPal_Credit_Card"/>
    <n v="4854"/>
    <n v="78076"/>
    <n v="32"/>
    <n v="4998.5"/>
    <n v="461.75"/>
    <n v="14"/>
    <n v="3"/>
    <x v="0"/>
    <x v="1"/>
    <x v="1"/>
  </r>
  <r>
    <n v="22039"/>
    <s v="A16D9F62"/>
    <s v="2021-05-25 12:00:50"/>
    <s v="Travel"/>
    <s v="Web"/>
    <s v="Debit_Card"/>
    <n v="2887"/>
    <n v="66050"/>
    <n v="15"/>
    <n v="310.25"/>
    <n v="5929.75"/>
    <n v="81"/>
    <n v="1"/>
    <x v="0"/>
    <x v="0"/>
    <x v="1"/>
  </r>
  <r>
    <n v="21172"/>
    <s v="0352C59D"/>
    <s v="2021-05-02 11:26:12"/>
    <s v="Fashion"/>
    <s v="Mobile"/>
    <s v="PayPal_Pay_Later"/>
    <n v="109"/>
    <n v="35057"/>
    <n v="6"/>
    <n v="300"/>
    <n v="5563.5"/>
    <n v="83"/>
    <n v="2"/>
    <x v="0"/>
    <x v="1"/>
    <x v="0"/>
  </r>
  <r>
    <n v="17372"/>
    <s v="3D6287A7"/>
    <s v="2021-03-13 04:39:46"/>
    <s v="Travel"/>
    <s v="Mobile"/>
    <s v="PayPal_Credit_Card"/>
    <n v="4637"/>
    <n v="82205"/>
    <n v="54"/>
    <n v="4466.25"/>
    <n v="550.25"/>
    <n v="20"/>
    <n v="4"/>
    <x v="1"/>
    <x v="1"/>
    <x v="0"/>
  </r>
  <r>
    <n v="20391"/>
    <s v="D60C4A8E"/>
    <s v="2021-03-13 21:04:32"/>
    <s v="Website-services"/>
    <s v="Mobile"/>
    <s v="Debit_Card"/>
    <n v="554"/>
    <n v="40402"/>
    <n v="18"/>
    <n v="281.75"/>
    <n v="5156.5"/>
    <n v="75"/>
    <n v="2"/>
    <x v="0"/>
    <x v="0"/>
    <x v="1"/>
  </r>
  <r>
    <n v="21892"/>
    <s v="54633559"/>
    <s v="2021-03-19 20:26:39"/>
    <s v="Travel"/>
    <s v="Mobile"/>
    <s v="PayPal_Credit_Card"/>
    <n v="4953"/>
    <n v="72668"/>
    <n v="39"/>
    <n v="8152.5"/>
    <n v="517.25"/>
    <n v="13"/>
    <n v="6"/>
    <x v="0"/>
    <x v="0"/>
    <x v="0"/>
  </r>
  <r>
    <n v="18837"/>
    <s v="FE78AB15"/>
    <s v="2021-03-02 07:49:17"/>
    <s v="Website-services"/>
    <s v="Mobile"/>
    <s v="PayPal_Pay_Later"/>
    <n v="495"/>
    <n v="32338"/>
    <n v="8"/>
    <n v="121"/>
    <n v="6657.75"/>
    <n v="99"/>
    <n v="2"/>
    <x v="0"/>
    <x v="0"/>
    <x v="1"/>
  </r>
  <r>
    <n v="20472"/>
    <s v="4EE79BAA"/>
    <s v="2021-05-12 21:50:10"/>
    <s v="Website-services"/>
    <s v="Web"/>
    <s v="Debit_Card"/>
    <n v="986"/>
    <n v="39913"/>
    <n v="4"/>
    <n v="469.5"/>
    <n v="2559"/>
    <n v="67"/>
    <n v="2"/>
    <x v="2"/>
    <x v="0"/>
    <x v="1"/>
  </r>
  <r>
    <n v="18855"/>
    <s v="83DA1753"/>
    <s v="2021-05-09 14:19:21"/>
    <s v="Website-services"/>
    <s v="Mobile"/>
    <s v="Debit_Card"/>
    <n v="807"/>
    <n v="21208"/>
    <n v="16"/>
    <n v="274.25"/>
    <n v="3974.5"/>
    <n v="81"/>
    <n v="1"/>
    <x v="0"/>
    <x v="1"/>
    <x v="0"/>
  </r>
  <r>
    <n v="17997"/>
    <s v="1BB94D0F"/>
    <s v="2021-05-14 00:06:10"/>
    <s v="Electronics"/>
    <s v="Mobile"/>
    <s v="PayPal_Pay_Later"/>
    <n v="133"/>
    <n v="75395"/>
    <n v="12"/>
    <n v="349.75"/>
    <n v="5294"/>
    <n v="78"/>
    <n v="2"/>
    <x v="3"/>
    <x v="2"/>
    <x v="1"/>
  </r>
  <r>
    <n v="21566"/>
    <s v="5531205F"/>
    <s v="2021-05-08 06:46:28"/>
    <s v="Electronics"/>
    <s v="Mobile"/>
    <s v="PayPal_Pay_Later"/>
    <n v="846"/>
    <n v="23234"/>
    <n v="6"/>
    <n v="431.25"/>
    <n v="6089.25"/>
    <n v="78"/>
    <n v="2"/>
    <x v="0"/>
    <x v="1"/>
    <x v="0"/>
  </r>
  <r>
    <n v="19253"/>
    <s v="45862FBF"/>
    <s v="2021-03-08 12:34:53"/>
    <s v="Travel"/>
    <s v="Web"/>
    <s v="PayPal_Cobrand_Card"/>
    <n v="2276"/>
    <n v="58947"/>
    <n v="39"/>
    <n v="951.5"/>
    <n v="626.25"/>
    <n v="5"/>
    <n v="8"/>
    <x v="0"/>
    <x v="1"/>
    <x v="1"/>
  </r>
  <r>
    <n v="18712"/>
    <s v="015A55C2"/>
    <s v="2021-03-11 14:14:54"/>
    <s v="Fashion"/>
    <s v="Web"/>
    <s v="PayPal_Pay_Later"/>
    <n v="93"/>
    <n v="59835"/>
    <n v="16"/>
    <n v="304.75"/>
    <n v="3675.75"/>
    <n v="84"/>
    <n v="2"/>
    <x v="2"/>
    <x v="1"/>
    <x v="1"/>
  </r>
  <r>
    <n v="19196"/>
    <s v="A4DE784F"/>
    <s v="2021-04-26 06:45:08"/>
    <s v="Website-services"/>
    <s v="Web"/>
    <s v="Wallet"/>
    <n v="913"/>
    <n v="66050"/>
    <n v="11"/>
    <n v="582.5"/>
    <n v="2926"/>
    <n v="66"/>
    <n v="1"/>
    <x v="0"/>
    <x v="0"/>
    <x v="0"/>
  </r>
  <r>
    <n v="20674"/>
    <s v="6432DAF4"/>
    <s v="2021-04-04 05:01:08"/>
    <s v="Website-services"/>
    <s v="Web"/>
    <s v="Wallet"/>
    <n v="373"/>
    <n v="64102"/>
    <n v="7"/>
    <n v="1152.25"/>
    <n v="2573.5"/>
    <n v="59"/>
    <n v="0"/>
    <x v="2"/>
    <x v="0"/>
    <x v="1"/>
  </r>
  <r>
    <n v="21719"/>
    <s v="F6D8B858"/>
    <s v="2021-05-01 21:16:24"/>
    <s v="Electronics"/>
    <s v="Web"/>
    <s v="Wallet"/>
    <n v="575"/>
    <n v="62066"/>
    <n v="9"/>
    <n v="323"/>
    <n v="2383"/>
    <n v="57"/>
    <n v="0"/>
    <x v="0"/>
    <x v="0"/>
    <x v="1"/>
  </r>
  <r>
    <n v="18357"/>
    <s v="0659C0F7"/>
    <s v="2021-05-19 00:12:54"/>
    <s v="Website-services"/>
    <s v="Web"/>
    <s v="Wallet"/>
    <n v="373"/>
    <n v="64825"/>
    <n v="6"/>
    <n v="1065"/>
    <n v="2598.75"/>
    <n v="54"/>
    <n v="1"/>
    <x v="0"/>
    <x v="1"/>
    <x v="1"/>
  </r>
  <r>
    <n v="17728"/>
    <s v="05EEE06C"/>
    <s v="2021-03-11 02:44:37"/>
    <s v="Travel"/>
    <s v="Web"/>
    <s v="PayPal_Credit_Card"/>
    <n v="4949"/>
    <n v="72773"/>
    <n v="49"/>
    <n v="6912"/>
    <n v="259.25"/>
    <n v="20"/>
    <n v="5"/>
    <x v="0"/>
    <x v="0"/>
    <x v="1"/>
  </r>
  <r>
    <n v="18807"/>
    <s v="98C61CDA"/>
    <s v="2021-03-10 06:23:45"/>
    <s v="Fashion"/>
    <s v="Web"/>
    <s v="PayPal_Pay_Later"/>
    <n v="89"/>
    <n v="89136"/>
    <n v="6"/>
    <n v="224"/>
    <n v="5081"/>
    <n v="88"/>
    <n v="2"/>
    <x v="3"/>
    <x v="0"/>
    <x v="1"/>
  </r>
  <r>
    <n v="19761"/>
    <s v="9897C969"/>
    <s v="2021-04-29 14:51:12"/>
    <s v="Fashion"/>
    <s v="Mobile"/>
    <s v="PayPal_Pay_Later"/>
    <n v="168"/>
    <n v="70985"/>
    <n v="5"/>
    <n v="160"/>
    <n v="5702"/>
    <n v="99"/>
    <n v="2"/>
    <x v="0"/>
    <x v="1"/>
    <x v="1"/>
  </r>
  <r>
    <n v="19663"/>
    <s v="88238864"/>
    <s v="2021-03-29 02:45:44"/>
    <s v="Fashion"/>
    <s v="Mobile"/>
    <s v="PayPal_Pay_Later"/>
    <n v="155"/>
    <n v="72668"/>
    <n v="12"/>
    <n v="361.5"/>
    <n v="5223.5"/>
    <n v="80"/>
    <n v="2"/>
    <x v="2"/>
    <x v="1"/>
    <x v="1"/>
  </r>
  <r>
    <n v="19710"/>
    <s v="0AB61AE3"/>
    <s v="2021-05-04 04:38:55"/>
    <s v="Travel"/>
    <s v="Web"/>
    <s v="Debit_Card"/>
    <n v="2282"/>
    <n v="26435"/>
    <n v="16"/>
    <n v="465"/>
    <n v="4339"/>
    <n v="53"/>
    <n v="3"/>
    <x v="3"/>
    <x v="0"/>
    <x v="1"/>
  </r>
  <r>
    <n v="17569"/>
    <s v="F0C519D5"/>
    <s v="2021-05-09 00:30:45"/>
    <s v="Fashion"/>
    <s v="Mobile"/>
    <s v="Netbanking"/>
    <n v="203"/>
    <n v="61813"/>
    <n v="10"/>
    <n v="1319.25"/>
    <n v="2810.25"/>
    <n v="45"/>
    <n v="2"/>
    <x v="0"/>
    <x v="0"/>
    <x v="1"/>
  </r>
  <r>
    <n v="18432"/>
    <s v="CAA14BD3"/>
    <s v="2021-03-10 19:20:08"/>
    <s v="Travel"/>
    <s v="Mobile"/>
    <s v="PayPal_Credit_Card"/>
    <n v="2223"/>
    <n v="39552"/>
    <n v="51"/>
    <n v="7755.25"/>
    <n v="972.5"/>
    <n v="21"/>
    <n v="4"/>
    <x v="1"/>
    <x v="1"/>
    <x v="1"/>
  </r>
  <r>
    <n v="20910"/>
    <s v="0AD16A00"/>
    <s v="2021-05-05 01:43:52"/>
    <s v="Travel"/>
    <s v="Web"/>
    <s v="Netbanking"/>
    <n v="1700"/>
    <n v="67212"/>
    <n v="10"/>
    <n v="907"/>
    <n v="4470.5"/>
    <n v="48"/>
    <n v="1"/>
    <x v="3"/>
    <x v="2"/>
    <x v="1"/>
  </r>
  <r>
    <n v="20675"/>
    <s v="658914EF"/>
    <s v="2021-05-07 22:19:28"/>
    <s v="Fashion"/>
    <s v="Mobile"/>
    <s v="PayPal_Pay_Later"/>
    <n v="63"/>
    <n v="59219"/>
    <n v="17"/>
    <n v="360.5"/>
    <n v="4651.75"/>
    <n v="79"/>
    <n v="1"/>
    <x v="2"/>
    <x v="1"/>
    <x v="1"/>
  </r>
  <r>
    <n v="21196"/>
    <s v="027DC8D3"/>
    <s v="2021-03-22 09:08:43"/>
    <s v="Travel"/>
    <s v="Web"/>
    <s v="Netbanking"/>
    <n v="1656"/>
    <n v="78078"/>
    <n v="12"/>
    <n v="1279"/>
    <n v="2253.5"/>
    <n v="65"/>
    <n v="1"/>
    <x v="0"/>
    <x v="0"/>
    <x v="1"/>
  </r>
  <r>
    <n v="21493"/>
    <s v="22EBF3D7"/>
    <s v="2021-05-23 12:47:14"/>
    <s v="Travel"/>
    <s v="Web"/>
    <s v="PayPal_Credit_Card"/>
    <n v="2270"/>
    <n v="19998"/>
    <n v="45"/>
    <n v="1161"/>
    <n v="391.5"/>
    <n v="18"/>
    <n v="3"/>
    <x v="1"/>
    <x v="0"/>
    <x v="0"/>
  </r>
  <r>
    <n v="21979"/>
    <s v="D250863C"/>
    <s v="2021-05-13 06:14:51"/>
    <s v="Fashion"/>
    <s v="Mobile"/>
    <s v="PayPal_Pay_Later"/>
    <n v="208"/>
    <n v="34066"/>
    <n v="15"/>
    <n v="291.75"/>
    <n v="4268.75"/>
    <n v="82"/>
    <n v="2"/>
    <x v="2"/>
    <x v="1"/>
    <x v="1"/>
  </r>
  <r>
    <n v="18626"/>
    <s v="AF49684A"/>
    <s v="2021-03-07 19:02:57"/>
    <s v="Travel"/>
    <s v="Web"/>
    <s v="Debit_Card"/>
    <n v="1028"/>
    <n v="68175"/>
    <n v="13"/>
    <n v="410"/>
    <n v="4865"/>
    <n v="53"/>
    <n v="2"/>
    <x v="2"/>
    <x v="0"/>
    <x v="1"/>
  </r>
  <r>
    <n v="17960"/>
    <s v="C2B73C42"/>
    <s v="2021-04-06 00:10:21"/>
    <s v="Fashion"/>
    <s v="Web"/>
    <s v="PayPal_Pay_Later"/>
    <n v="143"/>
    <n v="64819"/>
    <n v="19"/>
    <n v="375"/>
    <n v="5110.5"/>
    <n v="99"/>
    <n v="2"/>
    <x v="2"/>
    <x v="0"/>
    <x v="1"/>
  </r>
  <r>
    <n v="20620"/>
    <s v="083511F0"/>
    <s v="2021-05-25 06:48:41"/>
    <s v="Travel"/>
    <s v="POS"/>
    <s v="PayPal_Cobrand_Card"/>
    <n v="1282"/>
    <n v="15210"/>
    <n v="37"/>
    <n v="5556"/>
    <n v="707.25"/>
    <n v="24"/>
    <n v="7"/>
    <x v="1"/>
    <x v="0"/>
    <x v="1"/>
  </r>
  <r>
    <n v="20368"/>
    <s v="40369179"/>
    <s v="2021-03-12 18:44:13"/>
    <s v="Travel"/>
    <s v="Mobile"/>
    <s v="PayPal_Credit_Card"/>
    <n v="4821"/>
    <n v="57816"/>
    <n v="43"/>
    <n v="9551.5"/>
    <n v="594.75"/>
    <n v="16"/>
    <n v="4"/>
    <x v="1"/>
    <x v="1"/>
    <x v="0"/>
  </r>
  <r>
    <n v="21049"/>
    <s v="302BE165"/>
    <s v="2021-05-06 06:03:17"/>
    <s v="Electronics"/>
    <s v="Mobile"/>
    <s v="PayPal_Pay_Later"/>
    <n v="850"/>
    <n v="52179"/>
    <n v="17"/>
    <n v="406.5"/>
    <n v="4657.5"/>
    <n v="80"/>
    <n v="1"/>
    <x v="3"/>
    <x v="0"/>
    <x v="1"/>
  </r>
  <r>
    <n v="19950"/>
    <s v="F64CB88A"/>
    <s v="2021-05-22 06:29:07"/>
    <s v="Fashion"/>
    <s v="Mobile"/>
    <s v="PayPal_Pay_Later"/>
    <n v="216"/>
    <n v="65817"/>
    <n v="18"/>
    <n v="424.75"/>
    <n v="6886.5"/>
    <n v="81"/>
    <n v="2"/>
    <x v="2"/>
    <x v="0"/>
    <x v="1"/>
  </r>
  <r>
    <n v="21211"/>
    <s v="D2F99B6C"/>
    <s v="2021-05-25 06:43:13"/>
    <s v="Travel"/>
    <s v="Web"/>
    <s v="Netbanking"/>
    <n v="1503"/>
    <n v="11140"/>
    <n v="1"/>
    <n v="677.5"/>
    <n v="3137.25"/>
    <n v="54"/>
    <n v="2"/>
    <x v="2"/>
    <x v="1"/>
    <x v="1"/>
  </r>
  <r>
    <n v="18816"/>
    <s v="885C9AC8"/>
    <s v="2021-04-05 12:41:33"/>
    <s v="Travel"/>
    <s v="Web"/>
    <s v="PayPal_Cobrand_Card"/>
    <n v="2782"/>
    <n v="73322"/>
    <n v="40"/>
    <n v="543"/>
    <n v="559"/>
    <n v="8"/>
    <n v="8"/>
    <x v="3"/>
    <x v="0"/>
    <x v="0"/>
  </r>
  <r>
    <n v="20591"/>
    <s v="5B9F1FB2"/>
    <s v="2021-06-02 21:52:27"/>
    <s v="Travel"/>
    <s v="Web"/>
    <s v="PayPal_Credit_Card"/>
    <n v="3488"/>
    <n v="56865"/>
    <n v="51"/>
    <n v="2185.25"/>
    <n v="264.5"/>
    <n v="18"/>
    <n v="4"/>
    <x v="0"/>
    <x v="1"/>
    <x v="1"/>
  </r>
  <r>
    <n v="21811"/>
    <s v="48D361C4"/>
    <s v="2021-03-22 04:32:51"/>
    <s v="Travel"/>
    <s v="Web"/>
    <s v="PayPal_Credit_Card"/>
    <n v="4388"/>
    <n v="59950"/>
    <n v="60"/>
    <n v="6732.5"/>
    <n v="496"/>
    <n v="20"/>
    <n v="5"/>
    <x v="0"/>
    <x v="1"/>
    <x v="1"/>
  </r>
  <r>
    <n v="22104"/>
    <s v="60A52837"/>
    <s v="2021-04-12 10:02:30"/>
    <s v="Website-services"/>
    <s v="Web"/>
    <s v="Wallet"/>
    <n v="614"/>
    <n v="17636"/>
    <n v="8"/>
    <n v="1067.5"/>
    <n v="2558.75"/>
    <n v="67"/>
    <n v="0"/>
    <x v="0"/>
    <x v="0"/>
    <x v="1"/>
  </r>
  <r>
    <n v="18487"/>
    <s v="BFF46C9A"/>
    <s v="2021-03-15 13:43:15"/>
    <s v="Website-services"/>
    <s v="Web"/>
    <s v="Wallet"/>
    <n v="568"/>
    <n v="64063"/>
    <n v="5"/>
    <n v="1883.25"/>
    <n v="2288"/>
    <n v="51"/>
    <n v="1"/>
    <x v="1"/>
    <x v="0"/>
    <x v="0"/>
  </r>
  <r>
    <n v="22107"/>
    <s v="22B45E30"/>
    <s v="2021-03-13 15:11:51"/>
    <s v="Pantry"/>
    <s v="Mobile"/>
    <s v="PayPal_Pay_Later"/>
    <n v="73"/>
    <n v="14797"/>
    <n v="6"/>
    <n v="167.25"/>
    <n v="3432.75"/>
    <n v="82"/>
    <n v="2"/>
    <x v="0"/>
    <x v="0"/>
    <x v="0"/>
  </r>
  <r>
    <n v="19728"/>
    <s v="B341EEDA"/>
    <s v="2021-04-29 21:30:30"/>
    <s v="Website-services"/>
    <s v="Web"/>
    <s v="Wallet"/>
    <n v="664"/>
    <n v="78857"/>
    <n v="6"/>
    <n v="1690.75"/>
    <n v="2645"/>
    <n v="67"/>
    <n v="0"/>
    <x v="0"/>
    <x v="0"/>
    <x v="0"/>
  </r>
  <r>
    <n v="17914"/>
    <s v="4475915F"/>
    <s v="2021-04-10 18:37:04"/>
    <s v="Travel"/>
    <s v="Mobile"/>
    <s v="PayPal_Cobrand_Card"/>
    <n v="3289"/>
    <n v="46879"/>
    <n v="20"/>
    <n v="1841"/>
    <n v="796.75"/>
    <n v="6"/>
    <n v="5"/>
    <x v="0"/>
    <x v="0"/>
    <x v="1"/>
  </r>
  <r>
    <n v="18376"/>
    <s v="DB7FE4C5"/>
    <s v="2021-04-23 01:51:54"/>
    <s v="Electronics"/>
    <s v="Web"/>
    <s v="Netbanking"/>
    <n v="625"/>
    <n v="62725"/>
    <n v="4"/>
    <n v="887.75"/>
    <n v="4820.5"/>
    <n v="45"/>
    <n v="1"/>
    <x v="0"/>
    <x v="0"/>
    <x v="0"/>
  </r>
  <r>
    <n v="18577"/>
    <s v="7BC7D8EB"/>
    <s v="2021-03-14 09:49:30"/>
    <s v="Fashion"/>
    <s v="Mobile"/>
    <s v="PayPal_Pay_Later"/>
    <n v="153"/>
    <n v="80234"/>
    <n v="11"/>
    <n v="215.75"/>
    <n v="4671.75"/>
    <n v="90"/>
    <n v="1"/>
    <x v="3"/>
    <x v="0"/>
    <x v="1"/>
  </r>
  <r>
    <n v="18504"/>
    <s v="26841882"/>
    <s v="2021-04-28 05:08:00"/>
    <s v="Travel"/>
    <s v="POS"/>
    <s v="PayPal_Cobrand_Card"/>
    <n v="2838"/>
    <n v="61988"/>
    <n v="36"/>
    <n v="6704.5"/>
    <n v="590"/>
    <n v="21"/>
    <n v="4"/>
    <x v="3"/>
    <x v="1"/>
    <x v="1"/>
  </r>
  <r>
    <n v="17989"/>
    <s v="5DD18637"/>
    <s v="2021-04-09 12:52:44"/>
    <s v="Travel"/>
    <s v="Web"/>
    <s v="Debit_Card"/>
    <n v="2958"/>
    <n v="44047"/>
    <n v="24"/>
    <n v="497"/>
    <n v="5076.25"/>
    <n v="85"/>
    <n v="1"/>
    <x v="2"/>
    <x v="0"/>
    <x v="1"/>
  </r>
  <r>
    <n v="21929"/>
    <s v="AD598D38"/>
    <s v="2021-04-24 16:33:06"/>
    <s v="Travel"/>
    <s v="Web"/>
    <s v="Netbanking"/>
    <n v="2471"/>
    <n v="18297"/>
    <n v="6"/>
    <n v="1073.25"/>
    <n v="4405.5"/>
    <n v="53"/>
    <n v="3"/>
    <x v="1"/>
    <x v="0"/>
    <x v="1"/>
  </r>
  <r>
    <n v="19886"/>
    <s v="7EB82D0B"/>
    <s v="2021-05-11 02:21:23"/>
    <s v="Pantry"/>
    <s v="Mobile"/>
    <s v="PayPal_Pay_Later"/>
    <n v="125"/>
    <n v="81059"/>
    <n v="13"/>
    <n v="140.25"/>
    <n v="3831.75"/>
    <n v="97"/>
    <n v="2"/>
    <x v="3"/>
    <x v="1"/>
    <x v="1"/>
  </r>
  <r>
    <n v="20557"/>
    <s v="03FF79F7"/>
    <s v="2021-03-13 13:53:00"/>
    <s v="Fashion"/>
    <s v="Mobile"/>
    <s v="PayPal_Pay_Later"/>
    <n v="135"/>
    <n v="50861"/>
    <n v="5"/>
    <n v="356.25"/>
    <n v="3492.25"/>
    <n v="92"/>
    <n v="1"/>
    <x v="2"/>
    <x v="1"/>
    <x v="1"/>
  </r>
  <r>
    <n v="20040"/>
    <s v="149A4FD8"/>
    <s v="2021-03-22 08:38:35"/>
    <s v="Electronics"/>
    <s v="Web"/>
    <s v="Netbanking"/>
    <n v="1015"/>
    <n v="39742"/>
    <n v="11"/>
    <n v="863.25"/>
    <n v="2551.75"/>
    <n v="56"/>
    <n v="2"/>
    <x v="3"/>
    <x v="0"/>
    <x v="1"/>
  </r>
  <r>
    <n v="17458"/>
    <s v="07D0D9DD"/>
    <s v="2021-04-30 13:45:24"/>
    <s v="Electronics"/>
    <s v="Web"/>
    <s v="Netbanking"/>
    <n v="987"/>
    <n v="10719"/>
    <n v="11"/>
    <n v="669"/>
    <n v="3910"/>
    <n v="62"/>
    <n v="1"/>
    <x v="0"/>
    <x v="0"/>
    <x v="1"/>
  </r>
  <r>
    <n v="20822"/>
    <s v="BC78BCDE"/>
    <s v="2021-04-07 15:51:26"/>
    <s v="Fashion"/>
    <s v="Mobile"/>
    <s v="PayPal_Pay_Later"/>
    <n v="87"/>
    <n v="68029"/>
    <n v="2"/>
    <n v="204.5"/>
    <n v="4886"/>
    <n v="93"/>
    <n v="1"/>
    <x v="0"/>
    <x v="1"/>
    <x v="1"/>
  </r>
  <r>
    <n v="21933"/>
    <s v="721F3325"/>
    <s v="2021-05-21 01:24:11"/>
    <s v="Fashion"/>
    <s v="Web"/>
    <s v="PayPal_Pay_Later"/>
    <n v="133"/>
    <n v="77194"/>
    <n v="7"/>
    <n v="139.25"/>
    <n v="5547.75"/>
    <n v="95"/>
    <n v="2"/>
    <x v="3"/>
    <x v="2"/>
    <x v="0"/>
  </r>
  <r>
    <n v="18665"/>
    <s v="A677014F"/>
    <s v="2021-03-14 18:05:41"/>
    <s v="Pantry"/>
    <s v="Mobile"/>
    <s v="PayPal_Pay_Later"/>
    <n v="43"/>
    <n v="29103"/>
    <n v="8"/>
    <n v="67.25"/>
    <n v="4385.25"/>
    <n v="78"/>
    <n v="1"/>
    <x v="3"/>
    <x v="0"/>
    <x v="1"/>
  </r>
  <r>
    <n v="18752"/>
    <s v="C3276393"/>
    <s v="2021-05-22 13:05:26"/>
    <s v="Travel"/>
    <s v="Web"/>
    <s v="Debit_Card"/>
    <n v="1412"/>
    <n v="61270"/>
    <n v="19"/>
    <n v="460.75"/>
    <n v="5544.75"/>
    <n v="61"/>
    <n v="1"/>
    <x v="3"/>
    <x v="2"/>
    <x v="1"/>
  </r>
  <r>
    <n v="22006"/>
    <s v="5EA891A3"/>
    <s v="2021-03-23 05:03:37"/>
    <s v="Fashion"/>
    <s v="Mobile"/>
    <s v="PayPal_Pay_Later"/>
    <n v="147"/>
    <n v="41680"/>
    <n v="13"/>
    <n v="420.75"/>
    <n v="6531.75"/>
    <n v="91"/>
    <n v="1"/>
    <x v="0"/>
    <x v="0"/>
    <x v="0"/>
  </r>
  <r>
    <n v="18924"/>
    <s v="518EE34A"/>
    <s v="2021-04-24 12:09:57"/>
    <s v="Pantry"/>
    <s v="Mobile"/>
    <s v="PayPal_Pay_Later"/>
    <n v="53"/>
    <n v="27040"/>
    <n v="20"/>
    <n v="397.5"/>
    <n v="5753"/>
    <n v="77"/>
    <n v="2"/>
    <x v="2"/>
    <x v="1"/>
    <x v="1"/>
  </r>
  <r>
    <n v="21335"/>
    <s v="B6AD8924"/>
    <s v="2021-04-13 01:25:40"/>
    <s v="Website-services"/>
    <s v="Web"/>
    <s v="Wallet"/>
    <n v="621"/>
    <n v="44047"/>
    <n v="9"/>
    <n v="437.25"/>
    <n v="2949.5"/>
    <n v="60"/>
    <n v="1"/>
    <x v="1"/>
    <x v="0"/>
    <x v="1"/>
  </r>
  <r>
    <n v="21009"/>
    <s v="AD52EC45"/>
    <s v="2021-03-25 20:40:09"/>
    <s v="Travel"/>
    <s v="Mobile"/>
    <s v="Netbanking"/>
    <n v="988"/>
    <n v="72217"/>
    <n v="13"/>
    <n v="1290.75"/>
    <n v="4604.75"/>
    <n v="41"/>
    <n v="1"/>
    <x v="0"/>
    <x v="0"/>
    <x v="1"/>
  </r>
  <r>
    <n v="19491"/>
    <s v="CF32BF7B"/>
    <s v="2021-03-04 17:45:13"/>
    <s v="Travel"/>
    <s v="Mobile"/>
    <s v="PayPal_Credit_Card"/>
    <n v="4581"/>
    <n v="61201"/>
    <n v="33"/>
    <n v="2957.5"/>
    <n v="747.75"/>
    <n v="20"/>
    <n v="6"/>
    <x v="1"/>
    <x v="1"/>
    <x v="0"/>
  </r>
  <r>
    <n v="17592"/>
    <s v="EB46F84E"/>
    <s v="2021-05-06 05:41:20"/>
    <s v="Electronics"/>
    <s v="Web"/>
    <s v="Wallet"/>
    <n v="938"/>
    <n v="69399"/>
    <n v="14"/>
    <n v="1388.75"/>
    <n v="2371.5"/>
    <n v="53"/>
    <n v="1"/>
    <x v="0"/>
    <x v="0"/>
    <x v="0"/>
  </r>
  <r>
    <n v="21578"/>
    <s v="54003DCF"/>
    <s v="2021-04-16 05:28:33"/>
    <s v="Travel"/>
    <s v="Web"/>
    <s v="PayPal_Credit_Card"/>
    <n v="4088"/>
    <n v="82719"/>
    <n v="51"/>
    <n v="3843.5"/>
    <n v="808"/>
    <n v="12"/>
    <n v="6"/>
    <x v="1"/>
    <x v="0"/>
    <x v="1"/>
  </r>
  <r>
    <n v="19249"/>
    <s v="3DD0A5D8"/>
    <s v="2021-04-20 02:29:47"/>
    <s v="Travel"/>
    <s v="Web"/>
    <s v="PayPal_Cobrand_Card"/>
    <n v="3702"/>
    <n v="22002"/>
    <n v="28"/>
    <n v="7621.5"/>
    <n v="756.5"/>
    <n v="15"/>
    <n v="4"/>
    <x v="3"/>
    <x v="0"/>
    <x v="1"/>
  </r>
  <r>
    <n v="21803"/>
    <s v="74BE0049"/>
    <s v="2021-03-22 06:23:14"/>
    <s v="Website-services"/>
    <s v="Web"/>
    <s v="PayPal_Pay_Later"/>
    <n v="750"/>
    <n v="63896"/>
    <n v="12"/>
    <n v="393.25"/>
    <n v="6344"/>
    <n v="84"/>
    <n v="1"/>
    <x v="3"/>
    <x v="0"/>
    <x v="1"/>
  </r>
  <r>
    <n v="18246"/>
    <s v="EB14CC50"/>
    <s v="2021-04-28 23:46:31"/>
    <s v="Fashion"/>
    <s v="Web"/>
    <s v="PayPal_Pay_Later"/>
    <n v="62"/>
    <n v="75346"/>
    <n v="8"/>
    <n v="99.25"/>
    <n v="3636.25"/>
    <n v="93"/>
    <n v="1"/>
    <x v="2"/>
    <x v="1"/>
    <x v="1"/>
  </r>
  <r>
    <n v="18471"/>
    <s v="D4CB9300"/>
    <s v="2021-04-16 14:49:13"/>
    <s v="Fashion"/>
    <s v="Mobile"/>
    <s v="PayPal_Pay_Later"/>
    <n v="77"/>
    <n v="66244"/>
    <n v="9"/>
    <n v="158"/>
    <n v="5866.5"/>
    <n v="86"/>
    <n v="1"/>
    <x v="2"/>
    <x v="1"/>
    <x v="1"/>
  </r>
  <r>
    <n v="17434"/>
    <s v="37105C3F"/>
    <s v="2021-03-16 07:12:31"/>
    <s v="Travel"/>
    <s v="Web"/>
    <s v="PayPal_Credit_Card"/>
    <n v="3630"/>
    <n v="17636"/>
    <n v="36"/>
    <n v="3336.5"/>
    <n v="555.25"/>
    <n v="15"/>
    <n v="4"/>
    <x v="0"/>
    <x v="1"/>
    <x v="0"/>
  </r>
  <r>
    <n v="18076"/>
    <s v="30E7A925"/>
    <s v="2021-05-30 04:59:07"/>
    <s v="Website-services"/>
    <s v="Mobile"/>
    <s v="PayPal_Pay_Later"/>
    <n v="181"/>
    <n v="71400"/>
    <n v="17"/>
    <n v="246"/>
    <n v="7218.75"/>
    <n v="83"/>
    <n v="1"/>
    <x v="3"/>
    <x v="1"/>
    <x v="1"/>
  </r>
  <r>
    <n v="20756"/>
    <s v="65AD3D63"/>
    <s v="2021-04-14 22:49:37"/>
    <s v="Travel"/>
    <s v="Web"/>
    <s v="PayPal_Credit_Card"/>
    <n v="3328"/>
    <n v="22867"/>
    <n v="54"/>
    <n v="2477.25"/>
    <n v="250.75"/>
    <n v="16"/>
    <n v="4"/>
    <x v="0"/>
    <x v="1"/>
    <x v="1"/>
  </r>
  <r>
    <n v="19939"/>
    <s v="D5C457DF"/>
    <s v="2021-06-05 20:25:59"/>
    <s v="Website-services"/>
    <s v="Web"/>
    <s v="Wallet"/>
    <n v="781"/>
    <n v="81579"/>
    <n v="15"/>
    <n v="1827.25"/>
    <n v="2704.75"/>
    <n v="70"/>
    <n v="1"/>
    <x v="0"/>
    <x v="0"/>
    <x v="1"/>
  </r>
  <r>
    <n v="19030"/>
    <s v="6BCB9CD8"/>
    <s v="2021-05-26 04:16:13"/>
    <s v="Website-services"/>
    <s v="Mobile"/>
    <s v="Netbanking"/>
    <n v="849"/>
    <n v="32520"/>
    <n v="8"/>
    <n v="493.75"/>
    <n v="3957.5"/>
    <n v="46"/>
    <n v="2"/>
    <x v="0"/>
    <x v="1"/>
    <x v="0"/>
  </r>
  <r>
    <n v="18438"/>
    <s v="65FF85C2"/>
    <s v="2021-04-10 18:02:11"/>
    <s v="Travel"/>
    <s v="POS"/>
    <s v="PayPal_Cobrand_Card"/>
    <n v="2568"/>
    <n v="52841"/>
    <n v="24"/>
    <n v="2366.25"/>
    <n v="598.75"/>
    <n v="21"/>
    <n v="8"/>
    <x v="0"/>
    <x v="0"/>
    <x v="1"/>
  </r>
  <r>
    <n v="21675"/>
    <s v="F62C7845"/>
    <s v="2021-06-02 09:30:07"/>
    <s v="Electronics"/>
    <s v="Mobile"/>
    <s v="PayPal_Pay_Later"/>
    <n v="454"/>
    <n v="56271"/>
    <n v="15"/>
    <n v="411"/>
    <n v="3964.75"/>
    <n v="85"/>
    <n v="1"/>
    <x v="0"/>
    <x v="1"/>
    <x v="0"/>
  </r>
  <r>
    <n v="18667"/>
    <s v="F713FA78"/>
    <s v="2021-03-10 02:47:14"/>
    <s v="Fashion"/>
    <s v="Mobile"/>
    <s v="PayPal_Pay_Later"/>
    <n v="69"/>
    <n v="23830"/>
    <n v="6"/>
    <n v="224.75"/>
    <n v="6082.25"/>
    <n v="79"/>
    <n v="1"/>
    <x v="3"/>
    <x v="0"/>
    <x v="1"/>
  </r>
  <r>
    <n v="21245"/>
    <s v="9BD1A172"/>
    <s v="2021-03-04 17:18:47"/>
    <s v="Travel"/>
    <s v="Web"/>
    <s v="PayPal_Credit_Card"/>
    <n v="2755"/>
    <n v="53075"/>
    <n v="39"/>
    <n v="5683.5"/>
    <n v="1108.75"/>
    <n v="15"/>
    <n v="3"/>
    <x v="0"/>
    <x v="0"/>
    <x v="1"/>
  </r>
  <r>
    <n v="18538"/>
    <s v="E1BD3CDC"/>
    <s v="2021-05-23 06:18:10"/>
    <s v="Website-services"/>
    <s v="Mobile"/>
    <s v="PayPal_Pay_Later"/>
    <n v="126"/>
    <n v="31259"/>
    <n v="19"/>
    <n v="111.5"/>
    <n v="6706.5"/>
    <n v="85"/>
    <n v="1"/>
    <x v="0"/>
    <x v="1"/>
    <x v="1"/>
  </r>
  <r>
    <n v="19732"/>
    <s v="5BEE21F4"/>
    <s v="2021-04-28 13:12:22"/>
    <s v="Website-services"/>
    <s v="Web"/>
    <s v="Wallet"/>
    <n v="801"/>
    <n v="67321"/>
    <n v="6"/>
    <n v="1773.25"/>
    <n v="2312"/>
    <n v="68"/>
    <n v="1"/>
    <x v="1"/>
    <x v="0"/>
    <x v="1"/>
  </r>
  <r>
    <n v="18040"/>
    <s v="F1803DD8"/>
    <s v="2021-05-08 23:30:27"/>
    <s v="Website-services"/>
    <s v="Mobile"/>
    <s v="Netbanking"/>
    <n v="202"/>
    <n v="79978"/>
    <n v="10"/>
    <n v="868.75"/>
    <n v="3732"/>
    <n v="51"/>
    <n v="1"/>
    <x v="3"/>
    <x v="0"/>
    <x v="1"/>
  </r>
  <r>
    <n v="20759"/>
    <s v="D3A89612"/>
    <s v="2021-04-04 21:27:59"/>
    <s v="Travel"/>
    <s v="Web"/>
    <s v="PayPal_Cobrand_Card"/>
    <n v="2829"/>
    <n v="38262"/>
    <n v="37"/>
    <n v="6788"/>
    <n v="784.75"/>
    <n v="6"/>
    <n v="8"/>
    <x v="3"/>
    <x v="0"/>
    <x v="1"/>
  </r>
  <r>
    <n v="21011"/>
    <s v="CE21BC13"/>
    <s v="2021-05-25 11:58:16"/>
    <s v="Travel"/>
    <s v="Web"/>
    <s v="PayPal_Credit_Card"/>
    <n v="4746"/>
    <n v="26688"/>
    <n v="46"/>
    <n v="5423.25"/>
    <n v="495"/>
    <n v="22"/>
    <n v="6"/>
    <x v="0"/>
    <x v="0"/>
    <x v="0"/>
  </r>
  <r>
    <n v="20628"/>
    <s v="15F5DF9F"/>
    <s v="2021-03-05 07:00:02"/>
    <s v="Travel"/>
    <s v="Mobile"/>
    <s v="PayPal_Credit_Card"/>
    <n v="3177"/>
    <n v="57671"/>
    <n v="44"/>
    <n v="3183.75"/>
    <n v="927.75"/>
    <n v="16"/>
    <n v="5"/>
    <x v="0"/>
    <x v="0"/>
    <x v="1"/>
  </r>
  <r>
    <n v="18945"/>
    <s v="476749CA"/>
    <s v="2021-04-28 11:42:19"/>
    <s v="Fashion"/>
    <s v="Web"/>
    <s v="Netbanking"/>
    <n v="249"/>
    <n v="64288"/>
    <n v="4"/>
    <n v="1359.5"/>
    <n v="3833"/>
    <n v="47"/>
    <n v="2"/>
    <x v="0"/>
    <x v="0"/>
    <x v="1"/>
  </r>
  <r>
    <n v="19696"/>
    <s v="541A4D3D"/>
    <s v="2021-03-20 10:34:05"/>
    <s v="Fashion"/>
    <s v="Web"/>
    <s v="PayPal_Pay_Later"/>
    <n v="134"/>
    <n v="33515"/>
    <n v="3"/>
    <n v="337"/>
    <n v="6281"/>
    <n v="92"/>
    <n v="2"/>
    <x v="0"/>
    <x v="0"/>
    <x v="1"/>
  </r>
  <r>
    <n v="19136"/>
    <s v="B92FFA7B"/>
    <s v="2021-05-25 06:41:53"/>
    <s v="Travel"/>
    <s v="Web"/>
    <s v="Debit_Card"/>
    <n v="1034"/>
    <n v="88156"/>
    <n v="17"/>
    <n v="584.25"/>
    <n v="5850"/>
    <n v="62"/>
    <n v="1"/>
    <x v="1"/>
    <x v="0"/>
    <x v="0"/>
  </r>
  <r>
    <n v="19819"/>
    <s v="1CC44400"/>
    <s v="2021-05-09 09:19:33"/>
    <s v="Travel"/>
    <s v="POS"/>
    <s v="PayPal_Cobrand_Card"/>
    <n v="3414"/>
    <n v="26619"/>
    <n v="30"/>
    <n v="5606.75"/>
    <n v="764"/>
    <n v="15"/>
    <n v="4"/>
    <x v="1"/>
    <x v="1"/>
    <x v="1"/>
  </r>
  <r>
    <n v="17301"/>
    <s v="0DBF52AC"/>
    <s v="2021-06-05 16:41:55"/>
    <s v="Travel"/>
    <s v="Web"/>
    <s v="PayPal_Credit_Card"/>
    <n v="1184"/>
    <n v="31695"/>
    <n v="34"/>
    <n v="5112"/>
    <n v="1032.25"/>
    <n v="17"/>
    <n v="6"/>
    <x v="1"/>
    <x v="0"/>
    <x v="1"/>
  </r>
  <r>
    <n v="19350"/>
    <s v="D7DC4A45"/>
    <s v="2021-06-04 05:41:43"/>
    <s v="Fashion"/>
    <s v="Mobile"/>
    <s v="PayPal_Pay_Later"/>
    <n v="90"/>
    <n v="39913"/>
    <n v="6"/>
    <n v="315"/>
    <n v="5082.5"/>
    <n v="88"/>
    <n v="1"/>
    <x v="0"/>
    <x v="0"/>
    <x v="1"/>
  </r>
  <r>
    <n v="22224"/>
    <s v="A4675F3A"/>
    <s v="2021-06-01 03:37:00"/>
    <s v="Electronics"/>
    <s v="Mobile"/>
    <s v="PayPal_Pay_Later"/>
    <n v="204"/>
    <n v="21618"/>
    <n v="7"/>
    <n v="450"/>
    <n v="3042.5"/>
    <n v="97"/>
    <n v="2"/>
    <x v="0"/>
    <x v="0"/>
    <x v="0"/>
  </r>
  <r>
    <n v="20612"/>
    <s v="D4AB9E36"/>
    <s v="2021-05-05 08:08:56"/>
    <s v="Pantry"/>
    <s v="Web"/>
    <s v="Wallet"/>
    <n v="266"/>
    <n v="42376"/>
    <n v="11"/>
    <n v="656.75"/>
    <n v="2281.5"/>
    <n v="60"/>
    <n v="1"/>
    <x v="1"/>
    <x v="0"/>
    <x v="0"/>
  </r>
  <r>
    <n v="21668"/>
    <s v="4B19B7D6"/>
    <s v="2021-03-28 02:45:58"/>
    <s v="Fashion"/>
    <s v="Mobile"/>
    <s v="PayPal_Pay_Later"/>
    <n v="170"/>
    <n v="88351"/>
    <n v="15"/>
    <n v="355.5"/>
    <n v="6741.75"/>
    <n v="87"/>
    <n v="2"/>
    <x v="2"/>
    <x v="0"/>
    <x v="0"/>
  </r>
  <r>
    <n v="18086"/>
    <s v="189BD661"/>
    <s v="2021-04-24 01:58:00"/>
    <s v="Website-services"/>
    <s v="Mobile"/>
    <s v="PayPal_Pay_Later"/>
    <n v="107"/>
    <n v="28514"/>
    <n v="5"/>
    <n v="93"/>
    <n v="6833.5"/>
    <n v="98"/>
    <n v="2"/>
    <x v="0"/>
    <x v="0"/>
    <x v="0"/>
  </r>
  <r>
    <n v="18325"/>
    <s v="CDAB482F"/>
    <s v="2021-04-28 13:55:55"/>
    <s v="Pantry"/>
    <s v="Mobile"/>
    <s v="PayPal_Pay_Later"/>
    <n v="198"/>
    <n v="72168"/>
    <n v="2"/>
    <n v="436.5"/>
    <n v="4020.5"/>
    <n v="84"/>
    <n v="1"/>
    <x v="2"/>
    <x v="0"/>
    <x v="1"/>
  </r>
  <r>
    <n v="21957"/>
    <s v="4BAB3398"/>
    <s v="2021-05-09 23:16:33"/>
    <s v="Travel"/>
    <s v="Mobile"/>
    <s v="PayPal_Credit_Card"/>
    <n v="4744"/>
    <n v="79016"/>
    <n v="41"/>
    <n v="10746.5"/>
    <n v="682.25"/>
    <n v="12"/>
    <n v="5"/>
    <x v="0"/>
    <x v="0"/>
    <x v="0"/>
  </r>
  <r>
    <n v="19821"/>
    <s v="384B3DB6"/>
    <s v="2021-03-16 08:26:00"/>
    <s v="Website-services"/>
    <s v="Mobile"/>
    <s v="PayPal_Pay_Later"/>
    <n v="174"/>
    <n v="88024"/>
    <n v="13"/>
    <n v="426.75"/>
    <n v="3956.75"/>
    <n v="91"/>
    <n v="2"/>
    <x v="3"/>
    <x v="1"/>
    <x v="1"/>
  </r>
  <r>
    <n v="21446"/>
    <s v="B4558053"/>
    <s v="2021-05-29 16:14:33"/>
    <s v="Travel"/>
    <s v="Web"/>
    <s v="Debit_Card"/>
    <n v="3569"/>
    <n v="87947"/>
    <n v="7"/>
    <n v="333"/>
    <n v="3046.25"/>
    <n v="61"/>
    <n v="3"/>
    <x v="2"/>
    <x v="1"/>
    <x v="0"/>
  </r>
  <r>
    <n v="20697"/>
    <s v="E932437A"/>
    <s v="2021-03-23 16:56:00"/>
    <s v="Travel"/>
    <s v="Web"/>
    <s v="Netbanking"/>
    <n v="1440"/>
    <n v="23540"/>
    <n v="12"/>
    <n v="753.5"/>
    <n v="3454.5"/>
    <n v="51"/>
    <n v="2"/>
    <x v="0"/>
    <x v="0"/>
    <x v="1"/>
  </r>
  <r>
    <n v="18565"/>
    <s v="1EAE6B21"/>
    <s v="2021-05-30 03:39:04"/>
    <s v="Fashion"/>
    <s v="Mobile"/>
    <s v="PayPal_Pay_Later"/>
    <n v="115"/>
    <n v="14620"/>
    <n v="11"/>
    <n v="393"/>
    <n v="4723"/>
    <n v="90"/>
    <n v="1"/>
    <x v="3"/>
    <x v="0"/>
    <x v="1"/>
  </r>
  <r>
    <n v="21010"/>
    <s v="C8E7B737"/>
    <s v="2021-04-13 02:44:02"/>
    <s v="Travel"/>
    <s v="Mobile"/>
    <s v="PayPal_Credit_Card"/>
    <n v="4324"/>
    <n v="33466"/>
    <n v="44"/>
    <n v="3476.25"/>
    <n v="478.25"/>
    <n v="20"/>
    <n v="3"/>
    <x v="1"/>
    <x v="1"/>
    <x v="1"/>
  </r>
  <r>
    <n v="21127"/>
    <s v="5AB84E54"/>
    <s v="2021-04-07 09:08:15"/>
    <s v="Fashion"/>
    <s v="Web"/>
    <s v="Wallet"/>
    <n v="222"/>
    <n v="19735"/>
    <n v="8"/>
    <n v="1306.75"/>
    <n v="2788.25"/>
    <n v="54"/>
    <n v="1"/>
    <x v="0"/>
    <x v="1"/>
    <x v="1"/>
  </r>
  <r>
    <n v="21224"/>
    <s v="7483AD62"/>
    <s v="2021-05-08 16:31:28"/>
    <s v="Fashion"/>
    <s v="Mobile"/>
    <s v="PayPal_Pay_Later"/>
    <n v="215"/>
    <n v="58542"/>
    <n v="8"/>
    <n v="363.75"/>
    <n v="4427.25"/>
    <n v="97"/>
    <n v="2"/>
    <x v="0"/>
    <x v="0"/>
    <x v="0"/>
  </r>
  <r>
    <n v="18126"/>
    <s v="64216BCD"/>
    <s v="2021-05-15 14:47:12"/>
    <s v="Fashion"/>
    <s v="Mobile"/>
    <s v="PayPal_Pay_Later"/>
    <n v="98"/>
    <n v="26883"/>
    <n v="8"/>
    <n v="107"/>
    <n v="4802.75"/>
    <n v="80"/>
    <n v="2"/>
    <x v="0"/>
    <x v="1"/>
    <x v="0"/>
  </r>
  <r>
    <n v="17651"/>
    <s v="84301916"/>
    <s v="2021-05-05 18:12:31"/>
    <s v="Website-services"/>
    <s v="Web"/>
    <s v="PayPal_Pay_Later"/>
    <n v="645"/>
    <n v="57730"/>
    <n v="10"/>
    <n v="313.75"/>
    <n v="3090.5"/>
    <n v="85"/>
    <n v="2"/>
    <x v="0"/>
    <x v="0"/>
    <x v="0"/>
  </r>
  <r>
    <n v="17330"/>
    <s v="9EDE9177"/>
    <s v="2021-03-20 11:23:53"/>
    <s v="Website-services"/>
    <s v="Mobile"/>
    <s v="Debit_Card"/>
    <n v="592"/>
    <n v="28476"/>
    <n v="7"/>
    <n v="525.5"/>
    <n v="2880.75"/>
    <n v="73"/>
    <n v="2"/>
    <x v="1"/>
    <x v="0"/>
    <x v="1"/>
  </r>
  <r>
    <n v="22283"/>
    <s v="6B402029"/>
    <s v="2021-03-09 11:22:42"/>
    <s v="Website-services"/>
    <s v="Mobile"/>
    <s v="PayPal_Pay_Later"/>
    <n v="791"/>
    <n v="56271"/>
    <n v="2"/>
    <n v="168"/>
    <n v="7182.75"/>
    <n v="93"/>
    <n v="2"/>
    <x v="2"/>
    <x v="0"/>
    <x v="0"/>
  </r>
  <r>
    <n v="20915"/>
    <s v="BEF79D53"/>
    <s v="2021-06-06 07:14:22"/>
    <s v="Fashion"/>
    <s v="Web"/>
    <s v="Wallet"/>
    <n v="243"/>
    <n v="41014"/>
    <n v="16"/>
    <n v="603.75"/>
    <n v="2506.75"/>
    <n v="58"/>
    <n v="1"/>
    <x v="0"/>
    <x v="0"/>
    <x v="1"/>
  </r>
  <r>
    <n v="21123"/>
    <s v="E35EA9BE"/>
    <s v="2021-03-15 22:36:45"/>
    <s v="Pantry"/>
    <s v="Web"/>
    <s v="Wallet"/>
    <n v="382"/>
    <n v="52428"/>
    <n v="9"/>
    <n v="1244.75"/>
    <n v="2553.75"/>
    <n v="64"/>
    <n v="1"/>
    <x v="0"/>
    <x v="0"/>
    <x v="0"/>
  </r>
  <r>
    <n v="22012"/>
    <s v="D8BA8815"/>
    <s v="2021-05-14 06:56:17"/>
    <s v="Pantry"/>
    <s v="Web"/>
    <s v="PayPal_Pay_Later"/>
    <n v="115"/>
    <n v="83877"/>
    <n v="5"/>
    <n v="125.25"/>
    <n v="7238.75"/>
    <n v="94"/>
    <n v="1"/>
    <x v="0"/>
    <x v="0"/>
    <x v="1"/>
  </r>
  <r>
    <n v="22019"/>
    <s v="90415F50"/>
    <s v="2021-04-10 03:31:58"/>
    <s v="Website-services"/>
    <s v="Web"/>
    <s v="Wallet"/>
    <n v="981"/>
    <n v="22300"/>
    <n v="8"/>
    <n v="1933.25"/>
    <n v="2387.75"/>
    <n v="57"/>
    <n v="0"/>
    <x v="3"/>
    <x v="2"/>
    <x v="1"/>
  </r>
  <r>
    <n v="21043"/>
    <s v="BBC92EA2"/>
    <s v="2021-05-11 01:08:43"/>
    <s v="Travel"/>
    <s v="Web"/>
    <s v="Netbanking"/>
    <n v="1619"/>
    <n v="58876"/>
    <n v="4"/>
    <n v="590.25"/>
    <n v="3698.75"/>
    <n v="54"/>
    <n v="1"/>
    <x v="0"/>
    <x v="1"/>
    <x v="0"/>
  </r>
  <r>
    <n v="21135"/>
    <s v="3D8ED433"/>
    <s v="2021-03-13 07:08:50"/>
    <s v="Fashion"/>
    <s v="Mobile"/>
    <s v="PayPal_Pay_Later"/>
    <n v="106"/>
    <n v="10148"/>
    <n v="10"/>
    <n v="242.75"/>
    <n v="4552"/>
    <n v="77"/>
    <n v="2"/>
    <x v="0"/>
    <x v="0"/>
    <x v="0"/>
  </r>
  <r>
    <n v="20663"/>
    <s v="4F92BB90"/>
    <s v="2021-04-10 08:44:38"/>
    <s v="Travel"/>
    <s v="Mobile"/>
    <s v="PayPal_Cobrand_Card"/>
    <n v="3726"/>
    <n v="80003"/>
    <n v="25"/>
    <n v="4348.25"/>
    <n v="793.5"/>
    <n v="6"/>
    <n v="8"/>
    <x v="0"/>
    <x v="1"/>
    <x v="1"/>
  </r>
  <r>
    <n v="19869"/>
    <s v="2D9CC107"/>
    <s v="2021-04-19 21:47:38"/>
    <s v="Website-services"/>
    <s v="Web"/>
    <s v="PayPal_Pay_Later"/>
    <n v="241"/>
    <n v="72803"/>
    <n v="18"/>
    <n v="355.5"/>
    <n v="4680.5"/>
    <n v="97"/>
    <n v="1"/>
    <x v="2"/>
    <x v="0"/>
    <x v="1"/>
  </r>
  <r>
    <n v="17674"/>
    <s v="21D2CDBD"/>
    <s v="2021-04-10 04:11:59"/>
    <s v="Travel"/>
    <s v="Mobile"/>
    <s v="PayPal_Credit_Card"/>
    <n v="3116"/>
    <n v="77133"/>
    <n v="53"/>
    <n v="5887"/>
    <n v="459"/>
    <n v="15"/>
    <n v="6"/>
    <x v="1"/>
    <x v="0"/>
    <x v="0"/>
  </r>
  <r>
    <n v="21105"/>
    <s v="11A2EF86"/>
    <s v="2021-03-26 05:21:26"/>
    <s v="Fashion"/>
    <s v="Mobile"/>
    <s v="PayPal_Pay_Later"/>
    <n v="77"/>
    <n v="47959"/>
    <n v="19"/>
    <n v="233.75"/>
    <n v="3767.75"/>
    <n v="88"/>
    <n v="2"/>
    <x v="3"/>
    <x v="0"/>
    <x v="1"/>
  </r>
  <r>
    <n v="18806"/>
    <s v="B86C3199"/>
    <s v="2021-04-01 21:18:55"/>
    <s v="Others"/>
    <s v="POS"/>
    <s v="PayPal_Cobrand_Card"/>
    <n v="3074"/>
    <n v="67212"/>
    <n v="20"/>
    <n v="6153.75"/>
    <n v="690.75"/>
    <n v="11"/>
    <n v="8"/>
    <x v="0"/>
    <x v="1"/>
    <x v="0"/>
  </r>
  <r>
    <n v="20267"/>
    <s v="77C831B8"/>
    <s v="2021-06-04 21:13:21"/>
    <s v="Website-services"/>
    <s v="Web"/>
    <s v="PayPal_Pay_Later"/>
    <n v="182"/>
    <n v="38844"/>
    <n v="12"/>
    <n v="165.25"/>
    <n v="5040.5"/>
    <n v="83"/>
    <n v="1"/>
    <x v="2"/>
    <x v="1"/>
    <x v="1"/>
  </r>
  <r>
    <n v="20338"/>
    <s v="44C07371"/>
    <s v="2021-04-12 06:57:08"/>
    <s v="Pantry"/>
    <s v="Mobile"/>
    <s v="PayPal_Pay_Later"/>
    <n v="212"/>
    <n v="60260"/>
    <n v="16"/>
    <n v="145"/>
    <n v="6580.25"/>
    <n v="95"/>
    <n v="1"/>
    <x v="0"/>
    <x v="1"/>
    <x v="1"/>
  </r>
  <r>
    <n v="20164"/>
    <s v="0E2CACC1"/>
    <s v="2021-03-15 11:23:53"/>
    <s v="Website-services"/>
    <s v="Web"/>
    <s v="PayPal_Pay_Later"/>
    <n v="954"/>
    <n v="23830"/>
    <n v="5"/>
    <n v="221.75"/>
    <n v="5987"/>
    <n v="88"/>
    <n v="2"/>
    <x v="3"/>
    <x v="0"/>
    <x v="0"/>
  </r>
  <r>
    <n v="20188"/>
    <s v="38E9465D"/>
    <s v="2021-04-02 15:10:14"/>
    <s v="Website-services"/>
    <s v="Mobile"/>
    <s v="Netbanking"/>
    <n v="536"/>
    <n v="77194"/>
    <n v="1"/>
    <n v="481.5"/>
    <n v="2865.25"/>
    <n v="65"/>
    <n v="3"/>
    <x v="0"/>
    <x v="1"/>
    <x v="1"/>
  </r>
  <r>
    <n v="18674"/>
    <s v="043F3A9F"/>
    <s v="2021-05-22 11:13:20"/>
    <s v="Travel"/>
    <s v="POS"/>
    <s v="PayPal_Cobrand_Card"/>
    <n v="1404"/>
    <n v="72858"/>
    <n v="24"/>
    <n v="7788.5"/>
    <n v="790"/>
    <n v="23"/>
    <n v="7"/>
    <x v="0"/>
    <x v="0"/>
    <x v="0"/>
  </r>
  <r>
    <n v="17606"/>
    <s v="5EE77546"/>
    <s v="2021-05-18 09:40:13"/>
    <s v="Website-services"/>
    <s v="Web"/>
    <s v="Debit_Card"/>
    <n v="836"/>
    <n v="74005"/>
    <n v="15"/>
    <n v="285.75"/>
    <n v="3304.75"/>
    <n v="54"/>
    <n v="2"/>
    <x v="0"/>
    <x v="1"/>
    <x v="1"/>
  </r>
  <r>
    <n v="19596"/>
    <s v="AFE12E92"/>
    <s v="2021-03-20 07:36:08"/>
    <s v="Fashion"/>
    <s v="Mobile"/>
    <s v="PayPal_Pay_Later"/>
    <n v="144"/>
    <n v="22002"/>
    <n v="8"/>
    <n v="166.25"/>
    <n v="3961.25"/>
    <n v="77"/>
    <n v="1"/>
    <x v="3"/>
    <x v="0"/>
    <x v="0"/>
  </r>
  <r>
    <n v="22065"/>
    <s v="A7AF7E54"/>
    <s v="2021-04-29 07:44:01"/>
    <s v="Pantry"/>
    <s v="Mobile"/>
    <s v="PayPal_Pay_Later"/>
    <n v="284"/>
    <n v="36173"/>
    <n v="9"/>
    <n v="97.25"/>
    <n v="7024.5"/>
    <n v="89"/>
    <n v="2"/>
    <x v="2"/>
    <x v="1"/>
    <x v="1"/>
  </r>
  <r>
    <n v="19676"/>
    <s v="826C04CF"/>
    <s v="2021-04-20 14:33:43"/>
    <s v="Website-services"/>
    <s v="Web"/>
    <s v="Debit_Card"/>
    <n v="798"/>
    <n v="19358"/>
    <n v="2"/>
    <n v="312.25"/>
    <n v="5173"/>
    <n v="76"/>
    <n v="2"/>
    <x v="0"/>
    <x v="0"/>
    <x v="1"/>
  </r>
  <r>
    <n v="18983"/>
    <s v="08A3D0D1"/>
    <s v="2021-03-27 22:55:14"/>
    <s v="Fashion"/>
    <s v="Web"/>
    <s v="PayPal_Pay_Later"/>
    <n v="144"/>
    <n v="63496"/>
    <n v="14"/>
    <n v="449.75"/>
    <n v="6289.5"/>
    <n v="97"/>
    <n v="1"/>
    <x v="3"/>
    <x v="0"/>
    <x v="0"/>
  </r>
  <r>
    <n v="18618"/>
    <s v="82B1967C"/>
    <s v="2021-06-10 02:35:26"/>
    <s v="Website-services"/>
    <s v="Mobile"/>
    <s v="PayPal_Pay_Later"/>
    <n v="900"/>
    <n v="81126"/>
    <n v="12"/>
    <n v="84"/>
    <n v="5795.75"/>
    <n v="84"/>
    <n v="2"/>
    <x v="3"/>
    <x v="2"/>
    <x v="1"/>
  </r>
  <r>
    <n v="18317"/>
    <s v="609377EC"/>
    <s v="2021-05-03 04:32:30"/>
    <s v="Electronics"/>
    <s v="Mobile"/>
    <s v="PayPal_Pay_Later"/>
    <n v="208"/>
    <n v="52737"/>
    <n v="16"/>
    <n v="228"/>
    <n v="7196"/>
    <n v="79"/>
    <n v="1"/>
    <x v="3"/>
    <x v="0"/>
    <x v="1"/>
  </r>
  <r>
    <n v="21735"/>
    <s v="BA6E1E45"/>
    <s v="2021-03-05 21:47:21"/>
    <s v="Fashion"/>
    <s v="Mobile"/>
    <s v="PayPal_Pay_Later"/>
    <n v="77"/>
    <n v="54681"/>
    <n v="12"/>
    <n v="92.5"/>
    <n v="5640.25"/>
    <n v="79"/>
    <n v="2"/>
    <x v="3"/>
    <x v="2"/>
    <x v="0"/>
  </r>
  <r>
    <n v="18172"/>
    <s v="02395AE5"/>
    <s v="2021-04-13 03:35:59"/>
    <s v="Others"/>
    <s v="Web"/>
    <s v="PayPal_Credit_Card"/>
    <n v="4717"/>
    <n v="41352"/>
    <n v="48"/>
    <n v="9595.75"/>
    <n v="662"/>
    <n v="11"/>
    <n v="5"/>
    <x v="1"/>
    <x v="1"/>
    <x v="1"/>
  </r>
  <r>
    <n v="19708"/>
    <s v="8587C8CD"/>
    <s v="2021-03-25 13:14:13"/>
    <s v="Fashion"/>
    <s v="Mobile"/>
    <s v="PayPal_Pay_Later"/>
    <n v="56"/>
    <n v="16893"/>
    <n v="19"/>
    <n v="99.75"/>
    <n v="4931"/>
    <n v="96"/>
    <n v="1"/>
    <x v="3"/>
    <x v="0"/>
    <x v="0"/>
  </r>
  <r>
    <n v="21530"/>
    <s v="88ADC85F"/>
    <s v="2021-04-27 22:34:27"/>
    <s v="Fashion"/>
    <s v="Web"/>
    <s v="PayPal_Pay_Later"/>
    <n v="85"/>
    <n v="39952"/>
    <n v="15"/>
    <n v="95.5"/>
    <n v="4813.75"/>
    <n v="91"/>
    <n v="1"/>
    <x v="2"/>
    <x v="0"/>
    <x v="0"/>
  </r>
  <r>
    <n v="17872"/>
    <s v="4FB30762"/>
    <s v="2021-05-20 20:09:41"/>
    <s v="Fashion"/>
    <s v="Web"/>
    <s v="PayPal_Pay_Later"/>
    <n v="228"/>
    <n v="10189"/>
    <n v="2"/>
    <n v="116.25"/>
    <n v="3727.75"/>
    <n v="88"/>
    <n v="2"/>
    <x v="3"/>
    <x v="2"/>
    <x v="1"/>
  </r>
  <r>
    <n v="18955"/>
    <s v="223BD1C8"/>
    <s v="2021-03-18 04:31:44"/>
    <s v="Travel"/>
    <s v="Mobile"/>
    <s v="PayPal_Credit_Card"/>
    <n v="4346"/>
    <n v="12313"/>
    <n v="58"/>
    <n v="3926.75"/>
    <n v="777"/>
    <n v="21"/>
    <n v="6"/>
    <x v="0"/>
    <x v="0"/>
    <x v="1"/>
  </r>
  <r>
    <n v="17425"/>
    <s v="3FC89EC8"/>
    <s v="2021-05-27 11:42:48"/>
    <s v="Website-services"/>
    <s v="Web"/>
    <s v="Netbanking"/>
    <n v="854"/>
    <n v="44767"/>
    <n v="3"/>
    <n v="855.5"/>
    <n v="4889.75"/>
    <n v="64"/>
    <n v="2"/>
    <x v="0"/>
    <x v="0"/>
    <x v="0"/>
  </r>
  <r>
    <n v="19858"/>
    <s v="A10389C0"/>
    <s v="2021-05-08 08:20:35"/>
    <s v="Pantry"/>
    <s v="Web"/>
    <s v="Wallet"/>
    <n v="266"/>
    <n v="48486"/>
    <n v="9"/>
    <n v="1278"/>
    <n v="2352"/>
    <n v="52"/>
    <n v="0"/>
    <x v="2"/>
    <x v="0"/>
    <x v="1"/>
  </r>
  <r>
    <n v="17725"/>
    <s v="C97CB4A6"/>
    <s v="2021-03-18 02:17:14"/>
    <s v="Fashion"/>
    <s v="Web"/>
    <s v="PayPal_Pay_Later"/>
    <n v="73"/>
    <n v="55316"/>
    <n v="8"/>
    <n v="175"/>
    <n v="7251.75"/>
    <n v="91"/>
    <n v="1"/>
    <x v="2"/>
    <x v="1"/>
    <x v="0"/>
  </r>
  <r>
    <n v="18240"/>
    <s v="5A14B287"/>
    <s v="2021-05-08 08:18:10"/>
    <s v="Travel"/>
    <s v="Web"/>
    <s v="Netbanking"/>
    <n v="1528"/>
    <n v="58851"/>
    <n v="11"/>
    <n v="805.5"/>
    <n v="3257"/>
    <n v="46"/>
    <n v="1"/>
    <x v="0"/>
    <x v="0"/>
    <x v="1"/>
  </r>
  <r>
    <n v="22032"/>
    <s v="D287CB78"/>
    <s v="2021-04-30 19:01:14"/>
    <s v="Fashion"/>
    <s v="Web"/>
    <s v="Netbanking"/>
    <n v="240"/>
    <n v="66302"/>
    <n v="14"/>
    <n v="1097.5"/>
    <n v="4708.25"/>
    <n v="56"/>
    <n v="1"/>
    <x v="0"/>
    <x v="1"/>
    <x v="0"/>
  </r>
  <r>
    <n v="21655"/>
    <s v="3367A0B9"/>
    <s v="2021-04-14 03:21:53"/>
    <s v="Website-services"/>
    <s v="Web"/>
    <s v="Debit_Card"/>
    <n v="565"/>
    <n v="37121"/>
    <n v="14"/>
    <n v="308"/>
    <n v="5326"/>
    <n v="54"/>
    <n v="2"/>
    <x v="0"/>
    <x v="0"/>
    <x v="1"/>
  </r>
  <r>
    <n v="21451"/>
    <s v="415A51CC"/>
    <s v="2021-04-13 05:55:55"/>
    <s v="Travel"/>
    <s v="Mobile"/>
    <s v="PayPal_Cobrand_Card"/>
    <n v="2648"/>
    <n v="81067"/>
    <n v="35"/>
    <n v="4959.25"/>
    <n v="701.5"/>
    <n v="24"/>
    <n v="8"/>
    <x v="0"/>
    <x v="1"/>
    <x v="0"/>
  </r>
  <r>
    <n v="18915"/>
    <s v="B6684C6C"/>
    <s v="2021-03-22 11:03:19"/>
    <s v="Pantry"/>
    <s v="Mobile"/>
    <s v="PayPal_Pay_Later"/>
    <n v="77"/>
    <n v="52613"/>
    <n v="13"/>
    <n v="232"/>
    <n v="6369.75"/>
    <n v="96"/>
    <n v="1"/>
    <x v="2"/>
    <x v="1"/>
    <x v="0"/>
  </r>
  <r>
    <n v="18019"/>
    <s v="0C0A1A63"/>
    <s v="2021-03-24 21:16:09"/>
    <s v="Fashion"/>
    <s v="Web"/>
    <s v="PayPal_Pay_Later"/>
    <n v="170"/>
    <n v="80003"/>
    <n v="10"/>
    <n v="199"/>
    <n v="3321.75"/>
    <n v="98"/>
    <n v="2"/>
    <x v="2"/>
    <x v="1"/>
    <x v="1"/>
  </r>
  <r>
    <n v="21636"/>
    <s v="BE4277D9"/>
    <s v="2021-06-01 13:34:09"/>
    <s v="Fashion"/>
    <s v="Web"/>
    <s v="PayPal_Pay_Later"/>
    <n v="227"/>
    <n v="64400"/>
    <n v="2"/>
    <n v="75.75"/>
    <n v="3883.25"/>
    <n v="75"/>
    <n v="2"/>
    <x v="0"/>
    <x v="1"/>
    <x v="1"/>
  </r>
  <r>
    <n v="20027"/>
    <s v="E491CD09"/>
    <s v="2021-05-25 12:43:58"/>
    <s v="Fashion"/>
    <s v="Web"/>
    <s v="PayPal_Pay_Later"/>
    <n v="80"/>
    <n v="81745"/>
    <n v="18"/>
    <n v="67"/>
    <n v="5574.75"/>
    <n v="83"/>
    <n v="1"/>
    <x v="2"/>
    <x v="0"/>
    <x v="1"/>
  </r>
  <r>
    <n v="20058"/>
    <s v="EF732525"/>
    <s v="2021-05-06 00:54:07"/>
    <s v="Website-services"/>
    <s v="Web"/>
    <s v="Debit_Card"/>
    <n v="554"/>
    <n v="81126"/>
    <n v="15"/>
    <n v="407"/>
    <n v="3933"/>
    <n v="54"/>
    <n v="1"/>
    <x v="3"/>
    <x v="2"/>
    <x v="1"/>
  </r>
  <r>
    <n v="18721"/>
    <s v="68B4FB6A"/>
    <s v="2021-03-06 15:07:50"/>
    <s v="Travel"/>
    <s v="Mobile"/>
    <s v="PayPal_Credit_Card"/>
    <n v="4660"/>
    <n v="27387"/>
    <n v="39"/>
    <n v="8793.75"/>
    <n v="1050.25"/>
    <n v="16"/>
    <n v="5"/>
    <x v="1"/>
    <x v="0"/>
    <x v="1"/>
  </r>
  <r>
    <n v="18942"/>
    <s v="F0DE745B"/>
    <s v="2021-04-08 20:58:21"/>
    <s v="Electronics"/>
    <s v="Mobile"/>
    <s v="Netbanking"/>
    <n v="1199"/>
    <n v="82184"/>
    <n v="1"/>
    <n v="1031"/>
    <n v="4907.5"/>
    <n v="49"/>
    <n v="3"/>
    <x v="0"/>
    <x v="0"/>
    <x v="0"/>
  </r>
  <r>
    <n v="18132"/>
    <s v="7F729CA9"/>
    <s v="2021-06-03 08:00:10"/>
    <s v="Travel"/>
    <s v="Mobile"/>
    <s v="PayPal_Credit_Card"/>
    <n v="3952"/>
    <n v="74146"/>
    <n v="41"/>
    <n v="2522.5"/>
    <n v="582.75"/>
    <n v="22"/>
    <n v="6"/>
    <x v="0"/>
    <x v="1"/>
    <x v="1"/>
  </r>
  <r>
    <n v="21007"/>
    <s v="54B5FEB5"/>
    <s v="2021-03-27 03:09:27"/>
    <s v="Fashion"/>
    <s v="Web"/>
    <s v="PayPal_Pay_Later"/>
    <n v="183"/>
    <n v="55267"/>
    <n v="4"/>
    <n v="350.5"/>
    <n v="5049"/>
    <n v="85"/>
    <n v="2"/>
    <x v="0"/>
    <x v="1"/>
    <x v="0"/>
  </r>
  <r>
    <n v="18354"/>
    <s v="C17AC116"/>
    <s v="2021-03-22 13:36:09"/>
    <s v="Travel"/>
    <s v="Web"/>
    <s v="PayPal_Credit_Card"/>
    <n v="3534"/>
    <n v="51866"/>
    <n v="51"/>
    <n v="5852.75"/>
    <n v="479"/>
    <n v="12"/>
    <n v="6"/>
    <x v="0"/>
    <x v="0"/>
    <x v="0"/>
  </r>
  <r>
    <n v="19379"/>
    <s v="99EDA0A9"/>
    <s v="2021-03-17 00:40:25"/>
    <s v="Travel"/>
    <s v="Web"/>
    <s v="Debit_Card"/>
    <n v="3028"/>
    <n v="26748"/>
    <n v="18"/>
    <n v="428.75"/>
    <n v="4717.5"/>
    <n v="71"/>
    <n v="1"/>
    <x v="0"/>
    <x v="0"/>
    <x v="1"/>
  </r>
  <r>
    <n v="20103"/>
    <s v="34090419"/>
    <s v="2021-05-05 01:48:14"/>
    <s v="Website-services"/>
    <s v="Web"/>
    <s v="Netbanking"/>
    <n v="759"/>
    <n v="83877"/>
    <n v="4"/>
    <n v="441.5"/>
    <n v="3020"/>
    <n v="58"/>
    <n v="1"/>
    <x v="0"/>
    <x v="0"/>
    <x v="1"/>
  </r>
  <r>
    <n v="18519"/>
    <s v="B8D04165"/>
    <s v="2021-06-07 22:52:56"/>
    <s v="Website-services"/>
    <s v="Web"/>
    <s v="Wallet"/>
    <n v="867"/>
    <n v="45540"/>
    <n v="12"/>
    <n v="1946.25"/>
    <n v="2794.75"/>
    <n v="69"/>
    <n v="0"/>
    <x v="2"/>
    <x v="0"/>
    <x v="1"/>
  </r>
  <r>
    <n v="22120"/>
    <s v="DCD08D84"/>
    <s v="2021-03-25 23:31:52"/>
    <s v="Fashion"/>
    <s v="Web"/>
    <s v="Wallet"/>
    <n v="208"/>
    <n v="57145"/>
    <n v="11"/>
    <n v="1569.25"/>
    <n v="2955"/>
    <n v="68"/>
    <n v="0"/>
    <x v="3"/>
    <x v="2"/>
    <x v="0"/>
  </r>
  <r>
    <n v="19503"/>
    <s v="71DD742F"/>
    <s v="2021-05-02 16:34:32"/>
    <s v="Travel"/>
    <s v="Web"/>
    <s v="PayPal_Credit_Card"/>
    <n v="1574"/>
    <n v="23498"/>
    <n v="41"/>
    <n v="5230.75"/>
    <n v="844"/>
    <n v="12"/>
    <n v="5"/>
    <x v="1"/>
    <x v="0"/>
    <x v="0"/>
  </r>
  <r>
    <n v="20428"/>
    <s v="EEFCC75F"/>
    <s v="2021-05-31 11:04:28"/>
    <s v="Travel"/>
    <s v="Web"/>
    <s v="PayPal_Cobrand_Card"/>
    <n v="3745"/>
    <n v="64676"/>
    <n v="21"/>
    <n v="6626.25"/>
    <n v="748.75"/>
    <n v="14"/>
    <n v="5"/>
    <x v="0"/>
    <x v="0"/>
    <x v="0"/>
  </r>
  <r>
    <n v="19483"/>
    <s v="4D8F0BE5"/>
    <s v="2021-03-04 14:31:57"/>
    <s v="Fashion"/>
    <s v="Mobile"/>
    <s v="PayPal_Pay_Later"/>
    <n v="193"/>
    <n v="57350"/>
    <n v="20"/>
    <n v="263.75"/>
    <n v="4993.25"/>
    <n v="98"/>
    <n v="2"/>
    <x v="2"/>
    <x v="1"/>
    <x v="1"/>
  </r>
  <r>
    <n v="17530"/>
    <s v="EA11A267"/>
    <s v="2021-05-19 15:34:56"/>
    <s v="Electronics"/>
    <s v="Web"/>
    <s v="Wallet"/>
    <n v="601"/>
    <n v="79883"/>
    <n v="15"/>
    <n v="976.25"/>
    <n v="2735"/>
    <n v="57"/>
    <n v="1"/>
    <x v="1"/>
    <x v="0"/>
    <x v="1"/>
  </r>
  <r>
    <n v="19203"/>
    <s v="E7DD6BD9"/>
    <s v="2021-05-25 22:11:28"/>
    <s v="Electronics"/>
    <s v="Web"/>
    <s v="PayPal_Credit_Card"/>
    <n v="1106"/>
    <n v="82129"/>
    <n v="55"/>
    <n v="2163.25"/>
    <n v="642.5"/>
    <n v="12"/>
    <n v="3"/>
    <x v="0"/>
    <x v="1"/>
    <x v="1"/>
  </r>
  <r>
    <n v="18888"/>
    <s v="CD0E2A3C"/>
    <s v="2021-03-03 15:53:27"/>
    <s v="Fashion"/>
    <s v="Mobile"/>
    <s v="PayPal_Pay_Later"/>
    <n v="92"/>
    <n v="29103"/>
    <n v="6"/>
    <n v="142.75"/>
    <n v="5062.75"/>
    <n v="85"/>
    <n v="2"/>
    <x v="2"/>
    <x v="0"/>
    <x v="1"/>
  </r>
  <r>
    <n v="17965"/>
    <s v="9FBE8A5A"/>
    <s v="2021-05-28 14:45:36"/>
    <s v="Fashion"/>
    <s v="Mobile"/>
    <s v="PayPal_Pay_Later"/>
    <n v="164"/>
    <n v="22300"/>
    <n v="5"/>
    <n v="125.25"/>
    <n v="6456.25"/>
    <n v="78"/>
    <n v="1"/>
    <x v="0"/>
    <x v="0"/>
    <x v="1"/>
  </r>
  <r>
    <n v="17751"/>
    <s v="E60022C3"/>
    <s v="2021-05-14 10:49:08"/>
    <s v="Fashion"/>
    <s v="Mobile"/>
    <s v="PayPal_Pay_Later"/>
    <n v="71"/>
    <n v="46425"/>
    <n v="20"/>
    <n v="319.5"/>
    <n v="7136.5"/>
    <n v="85"/>
    <n v="1"/>
    <x v="0"/>
    <x v="1"/>
    <x v="1"/>
  </r>
  <r>
    <n v="19138"/>
    <s v="764865A2"/>
    <s v="2021-04-25 02:54:22"/>
    <s v="Website-services"/>
    <s v="Web"/>
    <s v="Netbanking"/>
    <n v="899"/>
    <n v="76170"/>
    <n v="12"/>
    <n v="418"/>
    <n v="4934.5"/>
    <n v="50"/>
    <n v="2"/>
    <x v="1"/>
    <x v="1"/>
    <x v="1"/>
  </r>
  <r>
    <n v="20079"/>
    <s v="E51ED6A7"/>
    <s v="2021-03-31 09:16:31"/>
    <s v="Electronics"/>
    <s v="Mobile"/>
    <s v="PayPal_Pay_Later"/>
    <n v="419"/>
    <n v="57671"/>
    <n v="7"/>
    <n v="238.75"/>
    <n v="3419"/>
    <n v="79"/>
    <n v="1"/>
    <x v="0"/>
    <x v="0"/>
    <x v="0"/>
  </r>
  <r>
    <n v="21701"/>
    <s v="4884B9D9"/>
    <s v="2021-05-18 13:04:01"/>
    <s v="Website-services"/>
    <s v="Web"/>
    <s v="Netbanking"/>
    <n v="894"/>
    <n v="88156"/>
    <n v="15"/>
    <n v="756"/>
    <n v="2248.5"/>
    <n v="65"/>
    <n v="2"/>
    <x v="0"/>
    <x v="0"/>
    <x v="0"/>
  </r>
  <r>
    <n v="17883"/>
    <s v="FEBDB0F8"/>
    <s v="2021-03-05 13:21:31"/>
    <s v="Travel"/>
    <s v="POS"/>
    <s v="PayPal_Cobrand_Card"/>
    <n v="2905"/>
    <n v="82467"/>
    <n v="38"/>
    <n v="3646.25"/>
    <n v="557.5"/>
    <n v="24"/>
    <n v="7"/>
    <x v="3"/>
    <x v="2"/>
    <x v="0"/>
  </r>
  <r>
    <n v="22251"/>
    <s v="87594187"/>
    <s v="2021-04-23 05:05:27"/>
    <s v="Travel"/>
    <s v="Web"/>
    <s v="Netbanking"/>
    <n v="2251"/>
    <n v="15619"/>
    <n v="6"/>
    <n v="1237"/>
    <n v="4449.5"/>
    <n v="53"/>
    <n v="2"/>
    <x v="0"/>
    <x v="1"/>
    <x v="0"/>
  </r>
  <r>
    <n v="21656"/>
    <s v="E97BD81E"/>
    <s v="2021-04-21 12:50:34"/>
    <s v="Travel"/>
    <s v="Web"/>
    <s v="PayPal_Credit_Card"/>
    <n v="2776"/>
    <n v="41506"/>
    <n v="39"/>
    <n v="2387.5"/>
    <n v="777.25"/>
    <n v="18"/>
    <n v="3"/>
    <x v="1"/>
    <x v="0"/>
    <x v="0"/>
  </r>
  <r>
    <n v="18911"/>
    <s v="8CAFFAA9"/>
    <s v="2021-04-07 08:36:04"/>
    <s v="Travel"/>
    <s v="Mobile"/>
    <s v="PayPal_Credit_Card"/>
    <n v="3595"/>
    <n v="80234"/>
    <n v="46"/>
    <n v="7770.25"/>
    <n v="445.25"/>
    <n v="17"/>
    <n v="5"/>
    <x v="1"/>
    <x v="1"/>
    <x v="1"/>
  </r>
  <r>
    <n v="21866"/>
    <s v="6113B733"/>
    <s v="2021-04-09 16:30:58"/>
    <s v="Travel"/>
    <s v="Web"/>
    <s v="PayPal_Credit_Card"/>
    <n v="4938"/>
    <n v="27972"/>
    <n v="48"/>
    <n v="10180.75"/>
    <n v="1094.75"/>
    <n v="13"/>
    <n v="4"/>
    <x v="1"/>
    <x v="0"/>
    <x v="1"/>
  </r>
  <r>
    <n v="21155"/>
    <s v="180E9B35"/>
    <s v="2021-03-29 19:12:21"/>
    <s v="Website-services"/>
    <s v="Web"/>
    <s v="Wallet"/>
    <n v="876"/>
    <n v="79016"/>
    <n v="7"/>
    <n v="1532"/>
    <n v="2874.5"/>
    <n v="67"/>
    <n v="1"/>
    <x v="3"/>
    <x v="1"/>
    <x v="1"/>
  </r>
  <r>
    <n v="20294"/>
    <s v="858F9958"/>
    <s v="2021-03-07 04:11:51"/>
    <s v="Travel"/>
    <s v="POS"/>
    <s v="PayPal_Cobrand_Card"/>
    <n v="3423"/>
    <n v="84188"/>
    <n v="25"/>
    <n v="3967"/>
    <n v="768.5"/>
    <n v="10"/>
    <n v="7"/>
    <x v="0"/>
    <x v="0"/>
    <x v="0"/>
  </r>
  <r>
    <n v="21836"/>
    <s v="03500227"/>
    <s v="2021-06-04 20:38:24"/>
    <s v="Fashion"/>
    <s v="Mobile"/>
    <s v="PayPal_Pay_Later"/>
    <n v="172"/>
    <n v="78483"/>
    <n v="13"/>
    <n v="426.5"/>
    <n v="3382.5"/>
    <n v="93"/>
    <n v="2"/>
    <x v="0"/>
    <x v="0"/>
    <x v="1"/>
  </r>
  <r>
    <n v="17551"/>
    <s v="B21CE31E"/>
    <s v="2021-03-17 08:29:53"/>
    <s v="Website-services"/>
    <s v="Web"/>
    <s v="Netbanking"/>
    <n v="322"/>
    <n v="25461"/>
    <n v="15"/>
    <n v="1315.75"/>
    <n v="2418.5"/>
    <n v="58"/>
    <n v="2"/>
    <x v="1"/>
    <x v="0"/>
    <x v="1"/>
  </r>
  <r>
    <n v="17333"/>
    <s v="3DD9F804"/>
    <s v="2021-03-27 14:10:50"/>
    <s v="Pantry"/>
    <s v="Mobile"/>
    <s v="PayPal_Pay_Later"/>
    <n v="67"/>
    <n v="18379"/>
    <n v="18"/>
    <n v="107"/>
    <n v="6597"/>
    <n v="80"/>
    <n v="1"/>
    <x v="2"/>
    <x v="0"/>
    <x v="1"/>
  </r>
  <r>
    <n v="18032"/>
    <s v="101A2BF0"/>
    <s v="2021-04-18 22:09:47"/>
    <s v="Electronics"/>
    <s v="Mobile"/>
    <s v="PayPal_Pay_Later"/>
    <n v="389"/>
    <n v="89555"/>
    <n v="2"/>
    <n v="268.5"/>
    <n v="6487.25"/>
    <n v="86"/>
    <n v="1"/>
    <x v="3"/>
    <x v="2"/>
    <x v="0"/>
  </r>
  <r>
    <n v="19919"/>
    <s v="7618A583"/>
    <s v="2021-03-06 00:25:47"/>
    <s v="Pantry"/>
    <s v="Mobile"/>
    <s v="PayPal_Pay_Later"/>
    <n v="105"/>
    <n v="79016"/>
    <n v="3"/>
    <n v="209.25"/>
    <n v="5291.75"/>
    <n v="90"/>
    <n v="2"/>
    <x v="2"/>
    <x v="0"/>
    <x v="1"/>
  </r>
  <r>
    <n v="20015"/>
    <s v="5CE9B906"/>
    <s v="2021-05-06 12:30:28"/>
    <s v="Pantry"/>
    <s v="Web"/>
    <s v="Netbanking"/>
    <n v="264"/>
    <n v="69399"/>
    <n v="3"/>
    <n v="1101.75"/>
    <n v="2194"/>
    <n v="56"/>
    <n v="3"/>
    <x v="2"/>
    <x v="1"/>
    <x v="0"/>
  </r>
  <r>
    <n v="17782"/>
    <s v="7511A91A"/>
    <s v="2021-04-17 20:46:41"/>
    <s v="Website-services"/>
    <s v="Mobile"/>
    <s v="PayPal_Pay_Later"/>
    <n v="396"/>
    <n v="59614"/>
    <n v="10"/>
    <n v="349"/>
    <n v="4220.75"/>
    <n v="86"/>
    <n v="2"/>
    <x v="3"/>
    <x v="0"/>
    <x v="0"/>
  </r>
  <r>
    <n v="17515"/>
    <s v="C5FA90A5"/>
    <s v="2021-04-08 14:16:24"/>
    <s v="Fashion"/>
    <s v="Web"/>
    <s v="PayPal_Pay_Later"/>
    <n v="148"/>
    <n v="82157"/>
    <n v="3"/>
    <n v="291.25"/>
    <n v="3294.5"/>
    <n v="95"/>
    <n v="1"/>
    <x v="3"/>
    <x v="0"/>
    <x v="1"/>
  </r>
  <r>
    <n v="21194"/>
    <s v="6D0D1A59"/>
    <s v="2021-05-19 16:42:07"/>
    <s v="Fashion"/>
    <s v="Mobile"/>
    <s v="PayPal_Pay_Later"/>
    <n v="108"/>
    <n v="37443"/>
    <n v="6"/>
    <n v="183.75"/>
    <n v="3282"/>
    <n v="91"/>
    <n v="2"/>
    <x v="0"/>
    <x v="0"/>
    <x v="0"/>
  </r>
  <r>
    <n v="20514"/>
    <s v="934E3CBF"/>
    <s v="2021-04-16 23:19:16"/>
    <s v="Fashion"/>
    <s v="Mobile"/>
    <s v="PayPal_Pay_Later"/>
    <n v="190"/>
    <n v="89136"/>
    <n v="7"/>
    <n v="277.25"/>
    <n v="4950"/>
    <n v="81"/>
    <n v="1"/>
    <x v="2"/>
    <x v="1"/>
    <x v="0"/>
  </r>
  <r>
    <n v="19346"/>
    <s v="BE1979DF"/>
    <s v="2021-05-09 14:33:44"/>
    <s v="Travel"/>
    <s v="Mobile"/>
    <s v="PayPal_Cobrand_Card"/>
    <n v="2777"/>
    <n v="72187"/>
    <n v="24"/>
    <n v="6931.25"/>
    <n v="698.75"/>
    <n v="22"/>
    <n v="8"/>
    <x v="3"/>
    <x v="1"/>
    <x v="1"/>
  </r>
  <r>
    <n v="21193"/>
    <s v="77BC5F0B"/>
    <s v="2021-04-25 04:28:25"/>
    <s v="Pantry"/>
    <s v="Web"/>
    <s v="Netbanking"/>
    <n v="273"/>
    <n v="53137"/>
    <n v="15"/>
    <n v="627.5"/>
    <n v="3229"/>
    <n v="46"/>
    <n v="2"/>
    <x v="0"/>
    <x v="0"/>
    <x v="1"/>
  </r>
  <r>
    <n v="21363"/>
    <s v="AF470BA5"/>
    <s v="2021-05-31 14:32:31"/>
    <s v="Travel"/>
    <s v="Mobile"/>
    <s v="Netbanking"/>
    <n v="1172"/>
    <n v="68395"/>
    <n v="11"/>
    <n v="1012.5"/>
    <n v="4227"/>
    <n v="44"/>
    <n v="2"/>
    <x v="0"/>
    <x v="0"/>
    <x v="1"/>
  </r>
  <r>
    <n v="18268"/>
    <s v="CB2F946D"/>
    <s v="2021-06-10 01:25:04"/>
    <s v="Website-services"/>
    <s v="Mobile"/>
    <s v="PayPal_Pay_Later"/>
    <n v="759"/>
    <n v="10148"/>
    <n v="6"/>
    <n v="247.5"/>
    <n v="3837.75"/>
    <n v="84"/>
    <n v="2"/>
    <x v="2"/>
    <x v="0"/>
    <x v="1"/>
  </r>
  <r>
    <n v="21150"/>
    <s v="4F76856F"/>
    <s v="2021-04-05 01:56:47"/>
    <s v="Pantry"/>
    <s v="Mobile"/>
    <s v="Netbanking"/>
    <n v="256"/>
    <n v="49090"/>
    <n v="4"/>
    <n v="501.25"/>
    <n v="4083"/>
    <n v="52"/>
    <n v="2"/>
    <x v="0"/>
    <x v="0"/>
    <x v="1"/>
  </r>
  <r>
    <n v="20222"/>
    <s v="92A7C550"/>
    <s v="2021-05-17 23:29:13"/>
    <s v="Fashion"/>
    <s v="Web"/>
    <s v="PayPal_Pay_Later"/>
    <n v="248"/>
    <n v="72858"/>
    <n v="19"/>
    <n v="377.75"/>
    <n v="3729.25"/>
    <n v="85"/>
    <n v="2"/>
    <x v="2"/>
    <x v="0"/>
    <x v="1"/>
  </r>
  <r>
    <n v="18050"/>
    <s v="CD23BF85"/>
    <s v="2021-06-04 19:08:16"/>
    <s v="Website-services"/>
    <s v="Web"/>
    <s v="Wallet"/>
    <n v="457"/>
    <n v="88024"/>
    <n v="7"/>
    <n v="908.5"/>
    <n v="2501.75"/>
    <n v="65"/>
    <n v="1"/>
    <x v="0"/>
    <x v="0"/>
    <x v="1"/>
  </r>
  <r>
    <n v="18213"/>
    <s v="FEE64BA5"/>
    <s v="2021-05-13 13:25:59"/>
    <s v="Electronics"/>
    <s v="Web"/>
    <s v="Netbanking"/>
    <n v="540"/>
    <n v="20119"/>
    <n v="3"/>
    <n v="1279.75"/>
    <n v="4792.75"/>
    <n v="53"/>
    <n v="1"/>
    <x v="3"/>
    <x v="0"/>
    <x v="0"/>
  </r>
  <r>
    <n v="18101"/>
    <s v="AA9285DA"/>
    <s v="2021-05-28 19:07:53"/>
    <s v="Fashion"/>
    <s v="Mobile"/>
    <s v="PayPal_Pay_Later"/>
    <n v="62"/>
    <n v="40234"/>
    <n v="2"/>
    <n v="204.25"/>
    <n v="5351.5"/>
    <n v="94"/>
    <n v="1"/>
    <x v="3"/>
    <x v="0"/>
    <x v="1"/>
  </r>
  <r>
    <n v="19271"/>
    <s v="0DAF287F"/>
    <s v="2021-06-02 11:52:34"/>
    <s v="Pantry"/>
    <s v="Web"/>
    <s v="Netbanking"/>
    <n v="254"/>
    <n v="46885"/>
    <n v="9"/>
    <n v="574"/>
    <n v="1930.5"/>
    <n v="54"/>
    <n v="3"/>
    <x v="1"/>
    <x v="0"/>
    <x v="0"/>
  </r>
  <r>
    <n v="21496"/>
    <s v="EFBFE5BC"/>
    <s v="2021-04-04 04:01:55"/>
    <s v="Travel"/>
    <s v="Web"/>
    <s v="PayPal_Credit_Card"/>
    <n v="4233"/>
    <n v="44050"/>
    <n v="46"/>
    <n v="10321.75"/>
    <n v="848.5"/>
    <n v="16"/>
    <n v="3"/>
    <x v="1"/>
    <x v="1"/>
    <x v="1"/>
  </r>
  <r>
    <n v="20167"/>
    <s v="0BB3FD9D"/>
    <s v="2021-04-11 12:47:56"/>
    <s v="Travel"/>
    <s v="Mobile"/>
    <s v="PayPal_Credit_Card"/>
    <n v="2415"/>
    <n v="71400"/>
    <n v="42"/>
    <n v="7749.25"/>
    <n v="906"/>
    <n v="14"/>
    <n v="3"/>
    <x v="1"/>
    <x v="1"/>
    <x v="1"/>
  </r>
  <r>
    <n v="17536"/>
    <s v="519C54B8"/>
    <s v="2021-05-01 19:12:47"/>
    <s v="Fashion"/>
    <s v="Mobile"/>
    <s v="Netbanking"/>
    <n v="213"/>
    <n v="40402"/>
    <n v="9"/>
    <n v="832.25"/>
    <n v="3511.5"/>
    <n v="44"/>
    <n v="3"/>
    <x v="0"/>
    <x v="0"/>
    <x v="0"/>
  </r>
  <r>
    <n v="17936"/>
    <s v="80A474D9"/>
    <s v="2021-05-19 04:19:52"/>
    <s v="Travel"/>
    <s v="Web"/>
    <s v="Netbanking"/>
    <n v="1457"/>
    <n v="26435"/>
    <n v="5"/>
    <n v="1331.75"/>
    <n v="2993.25"/>
    <n v="43"/>
    <n v="1"/>
    <x v="0"/>
    <x v="0"/>
    <x v="0"/>
  </r>
  <r>
    <n v="20763"/>
    <s v="AA6A7348"/>
    <s v="2021-06-09 19:31:36"/>
    <s v="Electronics"/>
    <s v="Web"/>
    <s v="Debit_Card"/>
    <n v="1077"/>
    <n v="20603"/>
    <n v="10"/>
    <n v="350.75"/>
    <n v="5463.5"/>
    <n v="83"/>
    <n v="1"/>
    <x v="1"/>
    <x v="1"/>
    <x v="1"/>
  </r>
  <r>
    <n v="20322"/>
    <s v="5807EA61"/>
    <s v="2021-05-29 17:23:43"/>
    <s v="Travel"/>
    <s v="Web"/>
    <s v="PayPal_Credit_Card"/>
    <n v="4238"/>
    <n v="22956"/>
    <n v="51"/>
    <n v="10377.5"/>
    <n v="746.25"/>
    <n v="15"/>
    <n v="4"/>
    <x v="1"/>
    <x v="0"/>
    <x v="1"/>
  </r>
  <r>
    <n v="20492"/>
    <s v="83298EDB"/>
    <s v="2021-04-06 13:03:08"/>
    <s v="Travel"/>
    <s v="POS"/>
    <s v="PayPal_Cobrand_Card"/>
    <n v="2075"/>
    <n v="54524"/>
    <n v="26"/>
    <n v="6687.25"/>
    <n v="450.25"/>
    <n v="14"/>
    <n v="4"/>
    <x v="0"/>
    <x v="0"/>
    <x v="1"/>
  </r>
  <r>
    <n v="17417"/>
    <s v="BD60666A"/>
    <s v="2021-03-23 21:00:53"/>
    <s v="Travel"/>
    <s v="Web"/>
    <s v="Wallet"/>
    <n v="769"/>
    <n v="47959"/>
    <n v="5"/>
    <n v="160.75"/>
    <n v="2648.5"/>
    <n v="57"/>
    <n v="0"/>
    <x v="2"/>
    <x v="0"/>
    <x v="0"/>
  </r>
  <r>
    <n v="19570"/>
    <s v="749EC9C3"/>
    <s v="2021-04-04 11:11:33"/>
    <s v="Travel"/>
    <s v="Mobile"/>
    <s v="PayPal_Credit_Card"/>
    <n v="1860"/>
    <n v="15761"/>
    <n v="43"/>
    <n v="2513.75"/>
    <n v="712.75"/>
    <n v="17"/>
    <n v="6"/>
    <x v="1"/>
    <x v="1"/>
    <x v="1"/>
  </r>
  <r>
    <n v="22069"/>
    <s v="67CD00B5"/>
    <s v="2021-04-28 01:14:30"/>
    <s v="Website-services"/>
    <s v="Web"/>
    <s v="Wallet"/>
    <n v="297"/>
    <n v="79562"/>
    <n v="15"/>
    <n v="1185.5"/>
    <n v="2379.25"/>
    <n v="67"/>
    <n v="1"/>
    <x v="0"/>
    <x v="1"/>
    <x v="0"/>
  </r>
  <r>
    <n v="17553"/>
    <s v="D137A81C"/>
    <s v="2021-03-02 03:58:43"/>
    <s v="Website-services"/>
    <s v="Web"/>
    <s v="Debit_Card"/>
    <n v="719"/>
    <n v="52504"/>
    <n v="19"/>
    <n v="537.25"/>
    <n v="3870.25"/>
    <n v="58"/>
    <n v="3"/>
    <x v="0"/>
    <x v="0"/>
    <x v="1"/>
  </r>
  <r>
    <n v="21839"/>
    <s v="C4615F9C"/>
    <s v="2021-03-01 23:16:24"/>
    <s v="Fashion"/>
    <s v="Web"/>
    <s v="PayPal_Pay_Later"/>
    <n v="185"/>
    <n v="84481"/>
    <n v="9"/>
    <n v="388"/>
    <n v="3638.5"/>
    <n v="94"/>
    <n v="2"/>
    <x v="0"/>
    <x v="1"/>
    <x v="1"/>
  </r>
  <r>
    <n v="21387"/>
    <s v="49C259E1"/>
    <s v="2021-03-28 16:25:15"/>
    <s v="Fashion"/>
    <s v="Web"/>
    <s v="PayPal_Pay_Later"/>
    <n v="244"/>
    <n v="81673"/>
    <n v="13"/>
    <n v="428.25"/>
    <n v="5761.25"/>
    <n v="76"/>
    <n v="2"/>
    <x v="2"/>
    <x v="1"/>
    <x v="1"/>
  </r>
  <r>
    <n v="19610"/>
    <s v="2E4D60BB"/>
    <s v="2021-03-06 02:23:19"/>
    <s v="Website-services"/>
    <s v="Web"/>
    <s v="Wallet"/>
    <n v="710"/>
    <n v="41506"/>
    <n v="14"/>
    <n v="1929.75"/>
    <n v="2620.25"/>
    <n v="70"/>
    <n v="0"/>
    <x v="0"/>
    <x v="0"/>
    <x v="1"/>
  </r>
  <r>
    <n v="20081"/>
    <s v="4084A070"/>
    <s v="2021-04-06 14:42:35"/>
    <s v="Fashion"/>
    <s v="Mobile"/>
    <s v="PayPal_Pay_Later"/>
    <n v="179"/>
    <n v="70022"/>
    <n v="7"/>
    <n v="177.5"/>
    <n v="3222.25"/>
    <n v="77"/>
    <n v="1"/>
    <x v="2"/>
    <x v="0"/>
    <x v="1"/>
  </r>
  <r>
    <n v="20841"/>
    <s v="A46D028D"/>
    <s v="2021-05-06 19:04:42"/>
    <s v="Electronics"/>
    <s v="Web"/>
    <s v="Netbanking"/>
    <n v="772"/>
    <n v="75212"/>
    <n v="13"/>
    <n v="516.5"/>
    <n v="4038"/>
    <n v="54"/>
    <n v="3"/>
    <x v="0"/>
    <x v="1"/>
    <x v="1"/>
  </r>
  <r>
    <n v="20926"/>
    <s v="75D70E0B"/>
    <s v="2021-03-27 05:28:45"/>
    <s v="Pantry"/>
    <s v="Mobile"/>
    <s v="PayPal_Pay_Later"/>
    <n v="55"/>
    <n v="49090"/>
    <n v="18"/>
    <n v="339.25"/>
    <n v="7456.5"/>
    <n v="95"/>
    <n v="2"/>
    <x v="2"/>
    <x v="0"/>
    <x v="0"/>
  </r>
  <r>
    <n v="21208"/>
    <s v="3C41089B"/>
    <s v="2021-03-22 20:10:44"/>
    <s v="Travel"/>
    <s v="Web"/>
    <s v="PayPal_Credit_Card"/>
    <n v="4317"/>
    <n v="27493"/>
    <n v="36"/>
    <n v="3452.25"/>
    <n v="864.25"/>
    <n v="11"/>
    <n v="4"/>
    <x v="1"/>
    <x v="0"/>
    <x v="0"/>
  </r>
  <r>
    <n v="19240"/>
    <s v="BA6EB7E9"/>
    <s v="2021-03-20 08:10:41"/>
    <s v="Pantry"/>
    <s v="Mobile"/>
    <s v="PayPal_Pay_Later"/>
    <n v="125"/>
    <n v="89731"/>
    <n v="11"/>
    <n v="171.25"/>
    <n v="6180.75"/>
    <n v="85"/>
    <n v="2"/>
    <x v="2"/>
    <x v="1"/>
    <x v="1"/>
  </r>
  <r>
    <n v="20608"/>
    <s v="B9841069"/>
    <s v="2021-03-16 05:03:21"/>
    <s v="Travel"/>
    <s v="Mobile"/>
    <s v="PayPal_Credit_Card"/>
    <n v="3685"/>
    <n v="44607"/>
    <n v="46"/>
    <n v="3245"/>
    <n v="716.25"/>
    <n v="20"/>
    <n v="4"/>
    <x v="1"/>
    <x v="0"/>
    <x v="1"/>
  </r>
  <r>
    <n v="19362"/>
    <s v="B259FE86"/>
    <s v="2021-04-23 20:00:41"/>
    <s v="Electronics"/>
    <s v="Web"/>
    <s v="Wallet"/>
    <n v="952"/>
    <n v="62532"/>
    <n v="5"/>
    <n v="1726.75"/>
    <n v="2845.25"/>
    <n v="70"/>
    <n v="0"/>
    <x v="3"/>
    <x v="2"/>
    <x v="1"/>
  </r>
  <r>
    <n v="21320"/>
    <s v="48C3482A"/>
    <s v="2021-05-04 10:27:01"/>
    <s v="Electronics"/>
    <s v="Web"/>
    <s v="Netbanking"/>
    <n v="992"/>
    <n v="55405"/>
    <n v="6"/>
    <n v="519.5"/>
    <n v="2552.5"/>
    <n v="42"/>
    <n v="3"/>
    <x v="0"/>
    <x v="1"/>
    <x v="1"/>
  </r>
  <r>
    <n v="19217"/>
    <s v="4820A0C8"/>
    <s v="2021-04-06 10:34:53"/>
    <s v="Electronics"/>
    <s v="Mobile"/>
    <s v="Debit_Card"/>
    <n v="892"/>
    <n v="52504"/>
    <n v="3"/>
    <n v="302.25"/>
    <n v="4309.75"/>
    <n v="79"/>
    <n v="1"/>
    <x v="3"/>
    <x v="0"/>
    <x v="0"/>
  </r>
  <r>
    <n v="17684"/>
    <s v="D0DFC07B"/>
    <s v="2021-04-08 16:26:06"/>
    <s v="Travel"/>
    <s v="POS"/>
    <s v="PayPal_Cobrand_Card"/>
    <n v="3501"/>
    <n v="33992"/>
    <n v="36"/>
    <n v="2838.5"/>
    <n v="753.5"/>
    <n v="11"/>
    <n v="4"/>
    <x v="1"/>
    <x v="1"/>
    <x v="1"/>
  </r>
  <r>
    <n v="17809"/>
    <s v="7462F413"/>
    <s v="2021-05-14 00:39:20"/>
    <s v="Fashion"/>
    <s v="Mobile"/>
    <s v="PayPal_Pay_Later"/>
    <n v="124"/>
    <n v="27545"/>
    <n v="19"/>
    <n v="317.25"/>
    <n v="6812.5"/>
    <n v="92"/>
    <n v="2"/>
    <x v="3"/>
    <x v="1"/>
    <x v="0"/>
  </r>
  <r>
    <n v="21667"/>
    <s v="09859D09"/>
    <s v="2021-06-02 11:08:01"/>
    <s v="Fashion"/>
    <s v="Mobile"/>
    <s v="PayPal_Pay_Later"/>
    <n v="208"/>
    <n v="36715"/>
    <n v="8"/>
    <n v="416.25"/>
    <n v="3043.5"/>
    <n v="82"/>
    <n v="2"/>
    <x v="3"/>
    <x v="0"/>
    <x v="0"/>
  </r>
  <r>
    <n v="17590"/>
    <s v="4BC9688D"/>
    <s v="2021-06-07 04:03:20"/>
    <s v="Fashion"/>
    <s v="Web"/>
    <s v="PayPal_Pay_Later"/>
    <n v="238"/>
    <n v="66232"/>
    <n v="17"/>
    <n v="352.25"/>
    <n v="4202.75"/>
    <n v="92"/>
    <n v="1"/>
    <x v="3"/>
    <x v="1"/>
    <x v="1"/>
  </r>
  <r>
    <n v="19755"/>
    <s v="72F62469"/>
    <s v="2021-04-12 19:07:56"/>
    <s v="Website-services"/>
    <s v="Mobile"/>
    <s v="PayPal_Pay_Later"/>
    <n v="722"/>
    <n v="64895"/>
    <n v="12"/>
    <n v="441"/>
    <n v="7368"/>
    <n v="79"/>
    <n v="2"/>
    <x v="2"/>
    <x v="1"/>
    <x v="0"/>
  </r>
  <r>
    <n v="21383"/>
    <s v="3B0A05F2"/>
    <s v="2021-05-19 18:20:29"/>
    <s v="Pantry"/>
    <s v="Mobile"/>
    <s v="PayPal_Pay_Later"/>
    <n v="86"/>
    <n v="65988"/>
    <n v="5"/>
    <n v="349.25"/>
    <n v="7306.25"/>
    <n v="95"/>
    <n v="1"/>
    <x v="3"/>
    <x v="0"/>
    <x v="1"/>
  </r>
  <r>
    <n v="21020"/>
    <s v="A19A6531"/>
    <s v="2021-05-19 16:02:04"/>
    <s v="Electronics"/>
    <s v="Web"/>
    <s v="Debit_Card"/>
    <n v="858"/>
    <n v="53936"/>
    <n v="16"/>
    <n v="295.5"/>
    <n v="5728.5"/>
    <n v="70"/>
    <n v="2"/>
    <x v="0"/>
    <x v="1"/>
    <x v="1"/>
  </r>
  <r>
    <n v="18823"/>
    <s v="BDBD15A3"/>
    <s v="2021-03-26 02:25:23"/>
    <s v="Fashion"/>
    <s v="Mobile"/>
    <s v="PayPal_Pay_Later"/>
    <n v="169"/>
    <n v="71400"/>
    <n v="14"/>
    <n v="69.25"/>
    <n v="6728"/>
    <n v="75"/>
    <n v="2"/>
    <x v="2"/>
    <x v="1"/>
    <x v="0"/>
  </r>
  <r>
    <n v="19925"/>
    <s v="896DC681"/>
    <s v="2021-03-29 17:24:20"/>
    <s v="Website-services"/>
    <s v="Web"/>
    <s v="Netbanking"/>
    <n v="332"/>
    <n v="52428"/>
    <n v="5"/>
    <n v="1166.25"/>
    <n v="2671.5"/>
    <n v="56"/>
    <n v="1"/>
    <x v="0"/>
    <x v="1"/>
    <x v="1"/>
  </r>
  <r>
    <n v="17291"/>
    <s v="0A3B4ADD"/>
    <s v="2021-05-17 18:45:31"/>
    <s v="Fashion"/>
    <s v="Mobile"/>
    <s v="PayPal_Pay_Later"/>
    <n v="176"/>
    <n v="18108"/>
    <n v="4"/>
    <n v="90.25"/>
    <n v="5165.75"/>
    <n v="96"/>
    <n v="2"/>
    <x v="3"/>
    <x v="0"/>
    <x v="1"/>
  </r>
  <r>
    <n v="19124"/>
    <s v="A4299115"/>
    <s v="2021-03-17 08:54:51"/>
    <s v="Electronics"/>
    <s v="Web"/>
    <s v="Netbanking"/>
    <n v="238"/>
    <n v="60300"/>
    <n v="5"/>
    <n v="1215.75"/>
    <n v="2047.5"/>
    <n v="65"/>
    <n v="3"/>
    <x v="0"/>
    <x v="1"/>
    <x v="1"/>
  </r>
  <r>
    <n v="18632"/>
    <s v="A819B552"/>
    <s v="2021-04-11 03:37:22"/>
    <s v="Fashion"/>
    <s v="Mobile"/>
    <s v="PayPal_Pay_Later"/>
    <n v="123"/>
    <n v="27292"/>
    <n v="13"/>
    <n v="360"/>
    <n v="3216.25"/>
    <n v="98"/>
    <n v="1"/>
    <x v="2"/>
    <x v="0"/>
    <x v="0"/>
  </r>
  <r>
    <n v="21239"/>
    <s v="608A5506"/>
    <s v="2021-05-28 07:52:01"/>
    <s v="Pantry"/>
    <s v="Web"/>
    <s v="Wallet"/>
    <n v="201"/>
    <n v="58679"/>
    <n v="14"/>
    <n v="660.25"/>
    <n v="2956.5"/>
    <n v="57"/>
    <n v="0"/>
    <x v="0"/>
    <x v="0"/>
    <x v="1"/>
  </r>
  <r>
    <n v="21705"/>
    <s v="ABB54A52"/>
    <s v="2021-03-16 03:25:50"/>
    <s v="Pantry"/>
    <s v="Web"/>
    <s v="Netbanking"/>
    <n v="336"/>
    <n v="57355"/>
    <n v="10"/>
    <n v="655"/>
    <n v="4150.75"/>
    <n v="60"/>
    <n v="2"/>
    <x v="0"/>
    <x v="0"/>
    <x v="1"/>
  </r>
  <r>
    <n v="19802"/>
    <s v="04385618"/>
    <s v="2021-03-31 21:53:11"/>
    <s v="Website-services"/>
    <s v="Mobile"/>
    <s v="PayPal_Pay_Later"/>
    <n v="920"/>
    <n v="77076"/>
    <n v="2"/>
    <n v="413.25"/>
    <n v="3202.5"/>
    <n v="85"/>
    <n v="1"/>
    <x v="0"/>
    <x v="0"/>
    <x v="1"/>
  </r>
  <r>
    <n v="21539"/>
    <s v="67917B03"/>
    <s v="2021-03-20 16:31:20"/>
    <s v="Travel"/>
    <s v="Mobile"/>
    <s v="PayPal_Credit_Card"/>
    <n v="4585"/>
    <n v="67212"/>
    <n v="35"/>
    <n v="2664.25"/>
    <n v="612"/>
    <n v="11"/>
    <n v="6"/>
    <x v="0"/>
    <x v="0"/>
    <x v="0"/>
  </r>
  <r>
    <n v="18568"/>
    <s v="71F69D30"/>
    <s v="2021-03-31 11:47:28"/>
    <s v="Pantry"/>
    <s v="Mobile"/>
    <s v="Netbanking"/>
    <n v="217"/>
    <n v="17363"/>
    <n v="6"/>
    <n v="571"/>
    <n v="4273.25"/>
    <n v="51"/>
    <n v="1"/>
    <x v="0"/>
    <x v="0"/>
    <x v="0"/>
  </r>
  <r>
    <n v="17706"/>
    <s v="C595B31C"/>
    <s v="2021-04-15 15:23:11"/>
    <s v="Fashion"/>
    <s v="Mobile"/>
    <s v="PayPal_Pay_Later"/>
    <n v="179"/>
    <n v="20381"/>
    <n v="18"/>
    <n v="295"/>
    <n v="6112.25"/>
    <n v="98"/>
    <n v="1"/>
    <x v="2"/>
    <x v="0"/>
    <x v="0"/>
  </r>
  <r>
    <n v="20376"/>
    <s v="B3529EB0"/>
    <s v="2021-03-18 13:18:16"/>
    <s v="Travel"/>
    <s v="Web"/>
    <s v="PayPal_Credit_Card"/>
    <n v="4934"/>
    <n v="24511"/>
    <n v="57"/>
    <n v="5540.75"/>
    <n v="481.75"/>
    <n v="16"/>
    <n v="5"/>
    <x v="0"/>
    <x v="0"/>
    <x v="1"/>
  </r>
  <r>
    <n v="18390"/>
    <s v="CB431B56"/>
    <s v="2021-04-26 07:02:37"/>
    <s v="Website-services"/>
    <s v="Web"/>
    <s v="Wallet"/>
    <n v="994"/>
    <n v="80599"/>
    <n v="5"/>
    <n v="1006.75"/>
    <n v="2535"/>
    <n v="59"/>
    <n v="0"/>
    <x v="0"/>
    <x v="1"/>
    <x v="1"/>
  </r>
  <r>
    <n v="18201"/>
    <s v="ABFA9FC7"/>
    <s v="2021-05-06 19:21:13"/>
    <s v="Website-services"/>
    <s v="Web"/>
    <s v="PayPal_Pay_Later"/>
    <n v="835"/>
    <n v="37200"/>
    <n v="13"/>
    <n v="84.25"/>
    <n v="5732.5"/>
    <n v="96"/>
    <n v="1"/>
    <x v="3"/>
    <x v="0"/>
    <x v="0"/>
  </r>
  <r>
    <n v="18078"/>
    <s v="5C48B698"/>
    <s v="2021-05-06 07:11:49"/>
    <s v="Website-services"/>
    <s v="Web"/>
    <s v="Wallet"/>
    <n v="438"/>
    <n v="28145"/>
    <n v="13"/>
    <n v="488.5"/>
    <n v="2864.75"/>
    <n v="63"/>
    <n v="0"/>
    <x v="0"/>
    <x v="1"/>
    <x v="1"/>
  </r>
  <r>
    <n v="20357"/>
    <s v="DD43E46A"/>
    <s v="2021-05-06 23:02:05"/>
    <s v="Others"/>
    <s v="Web"/>
    <s v="PayPal_Credit_Card"/>
    <n v="2919"/>
    <n v="88024"/>
    <n v="39"/>
    <n v="5157"/>
    <n v="415.25"/>
    <n v="12"/>
    <n v="3"/>
    <x v="1"/>
    <x v="0"/>
    <x v="1"/>
  </r>
  <r>
    <n v="17618"/>
    <s v="33AA2C73"/>
    <s v="2021-04-03 03:23:56"/>
    <s v="Website-services"/>
    <s v="Mobile"/>
    <s v="Netbanking"/>
    <n v="738"/>
    <n v="58560"/>
    <n v="4"/>
    <n v="1299.75"/>
    <n v="2992.5"/>
    <n v="63"/>
    <n v="1"/>
    <x v="0"/>
    <x v="0"/>
    <x v="1"/>
  </r>
  <r>
    <n v="17634"/>
    <s v="DCFD73DC"/>
    <s v="2021-03-05 12:42:52"/>
    <s v="Travel"/>
    <s v="Mobile"/>
    <s v="PayPal_Credit_Card"/>
    <n v="2357"/>
    <n v="52428"/>
    <n v="52"/>
    <n v="10207.25"/>
    <n v="1103.5"/>
    <n v="14"/>
    <n v="5"/>
    <x v="0"/>
    <x v="1"/>
    <x v="1"/>
  </r>
  <r>
    <n v="17877"/>
    <s v="AC1A4A7F"/>
    <s v="2021-05-14 16:06:06"/>
    <s v="Website-services"/>
    <s v="Mobile"/>
    <s v="PayPal_Pay_Later"/>
    <n v="844"/>
    <n v="49209"/>
    <n v="17"/>
    <n v="232.25"/>
    <n v="6908.5"/>
    <n v="75"/>
    <n v="2"/>
    <x v="0"/>
    <x v="1"/>
    <x v="1"/>
  </r>
  <r>
    <n v="19292"/>
    <s v="E3C52F77"/>
    <s v="2021-06-06 19:25:29"/>
    <s v="Fashion"/>
    <s v="Mobile"/>
    <s v="PayPal_Pay_Later"/>
    <n v="224"/>
    <n v="46466"/>
    <n v="17"/>
    <n v="269"/>
    <n v="5304.75"/>
    <n v="100"/>
    <n v="1"/>
    <x v="2"/>
    <x v="1"/>
    <x v="1"/>
  </r>
  <r>
    <n v="22257"/>
    <s v="34E36B53"/>
    <s v="2021-05-26 03:53:14"/>
    <s v="Website-services"/>
    <s v="Mobile"/>
    <s v="Netbanking"/>
    <n v="718"/>
    <n v="27387"/>
    <n v="4"/>
    <n v="1178.5"/>
    <n v="4546.75"/>
    <n v="49"/>
    <n v="2"/>
    <x v="2"/>
    <x v="1"/>
    <x v="1"/>
  </r>
  <r>
    <n v="19226"/>
    <s v="95E4397E"/>
    <s v="2021-03-20 13:15:13"/>
    <s v="Fashion"/>
    <s v="Mobile"/>
    <s v="PayPal_Pay_Later"/>
    <n v="162"/>
    <n v="74146"/>
    <n v="18"/>
    <n v="199.75"/>
    <n v="4373.75"/>
    <n v="88"/>
    <n v="1"/>
    <x v="0"/>
    <x v="0"/>
    <x v="1"/>
  </r>
  <r>
    <n v="20623"/>
    <s v="5C77E6E2"/>
    <s v="2021-04-08 17:48:30"/>
    <s v="Travel"/>
    <s v="Web"/>
    <s v="PayPal_Credit_Card"/>
    <n v="4469"/>
    <n v="51906"/>
    <n v="59"/>
    <n v="6921.5"/>
    <n v="1041"/>
    <n v="20"/>
    <n v="5"/>
    <x v="1"/>
    <x v="0"/>
    <x v="0"/>
  </r>
  <r>
    <n v="17538"/>
    <s v="2F2284C3"/>
    <s v="2021-05-15 07:15:39"/>
    <s v="Travel"/>
    <s v="Mobile"/>
    <s v="PayPal_Cobrand_Card"/>
    <n v="3404"/>
    <n v="72668"/>
    <n v="18"/>
    <n v="1129"/>
    <n v="770.75"/>
    <n v="20"/>
    <n v="7"/>
    <x v="1"/>
    <x v="0"/>
    <x v="1"/>
  </r>
  <r>
    <n v="20057"/>
    <s v="ED7E8AF3"/>
    <s v="2021-05-17 23:00:28"/>
    <s v="Travel"/>
    <s v="Web"/>
    <s v="Debit_Card"/>
    <n v="2603"/>
    <n v="16177"/>
    <n v="8"/>
    <n v="275.25"/>
    <n v="5617"/>
    <n v="50"/>
    <n v="2"/>
    <x v="3"/>
    <x v="0"/>
    <x v="1"/>
  </r>
  <r>
    <n v="21819"/>
    <s v="01CBF18D"/>
    <s v="2021-03-27 23:59:06"/>
    <s v="Travel"/>
    <s v="Web"/>
    <s v="Netbanking"/>
    <n v="1107"/>
    <n v="61893"/>
    <n v="15"/>
    <n v="1054.5"/>
    <n v="3186"/>
    <n v="54"/>
    <n v="3"/>
    <x v="2"/>
    <x v="0"/>
    <x v="0"/>
  </r>
  <r>
    <n v="19016"/>
    <s v="320D9FE0"/>
    <s v="2021-04-18 10:44:50"/>
    <s v="Travel"/>
    <s v="Mobile"/>
    <s v="PayPal_Credit_Card"/>
    <n v="4531"/>
    <n v="45300"/>
    <n v="46"/>
    <n v="3975"/>
    <n v="699"/>
    <n v="22"/>
    <n v="3"/>
    <x v="1"/>
    <x v="0"/>
    <x v="1"/>
  </r>
  <r>
    <n v="17831"/>
    <s v="A8D6F694"/>
    <s v="2021-05-28 23:38:24"/>
    <s v="Travel"/>
    <s v="Web"/>
    <s v="PayPal_Credit_Card"/>
    <n v="4240"/>
    <n v="89416"/>
    <n v="45"/>
    <n v="10457.75"/>
    <n v="468.75"/>
    <n v="19"/>
    <n v="6"/>
    <x v="1"/>
    <x v="0"/>
    <x v="0"/>
  </r>
  <r>
    <n v="19877"/>
    <s v="C179F4F6"/>
    <s v="2021-03-09 22:35:55"/>
    <s v="Website-services"/>
    <s v="Web"/>
    <s v="Netbanking"/>
    <n v="738"/>
    <n v="50861"/>
    <n v="9"/>
    <n v="1220.5"/>
    <n v="2854"/>
    <n v="41"/>
    <n v="3"/>
    <x v="2"/>
    <x v="1"/>
    <x v="1"/>
  </r>
  <r>
    <n v="17779"/>
    <s v="18C53C6E"/>
    <s v="2021-03-13 02:28:46"/>
    <s v="Fashion"/>
    <s v="Web"/>
    <s v="PayPal_Pay_Later"/>
    <n v="114"/>
    <n v="21719"/>
    <n v="20"/>
    <n v="178"/>
    <n v="3762.5"/>
    <n v="79"/>
    <n v="2"/>
    <x v="3"/>
    <x v="1"/>
    <x v="1"/>
  </r>
  <r>
    <n v="17455"/>
    <s v="CB2F293C"/>
    <s v="2021-05-23 08:52:02"/>
    <s v="Pantry"/>
    <s v="Mobile"/>
    <s v="PayPal_Pay_Later"/>
    <n v="43"/>
    <n v="75000"/>
    <n v="2"/>
    <n v="86.5"/>
    <n v="5179"/>
    <n v="94"/>
    <n v="1"/>
    <x v="0"/>
    <x v="0"/>
    <x v="1"/>
  </r>
  <r>
    <n v="21294"/>
    <s v="F054EE73"/>
    <s v="2021-06-08 19:00:25"/>
    <s v="Electronics"/>
    <s v="Web"/>
    <s v="Wallet"/>
    <n v="869"/>
    <n v="44081"/>
    <n v="8"/>
    <n v="1457.25"/>
    <n v="2565.5"/>
    <n v="62"/>
    <n v="1"/>
    <x v="0"/>
    <x v="0"/>
    <x v="0"/>
  </r>
  <r>
    <n v="20262"/>
    <s v="8B2F82DC"/>
    <s v="2021-03-26 13:54:26"/>
    <s v="Website-services"/>
    <s v="Mobile"/>
    <s v="Debit_Card"/>
    <n v="797"/>
    <n v="75212"/>
    <n v="18"/>
    <n v="566"/>
    <n v="2916.75"/>
    <n v="62"/>
    <n v="1"/>
    <x v="0"/>
    <x v="0"/>
    <x v="1"/>
  </r>
  <r>
    <n v="19822"/>
    <s v="DAC5901F"/>
    <s v="2021-04-08 05:39:20"/>
    <s v="Electronics"/>
    <s v="POS"/>
    <s v="PayPal_Cobrand_Card"/>
    <n v="1055"/>
    <n v="72803"/>
    <n v="22"/>
    <n v="2357.5"/>
    <n v="700.5"/>
    <n v="22"/>
    <n v="6"/>
    <x v="0"/>
    <x v="0"/>
    <x v="0"/>
  </r>
  <r>
    <n v="20036"/>
    <s v="3F7110D7"/>
    <s v="2021-04-30 13:18:35"/>
    <s v="Pantry"/>
    <s v="Web"/>
    <s v="Netbanking"/>
    <n v="308"/>
    <n v="61988"/>
    <n v="8"/>
    <n v="1456.75"/>
    <n v="4252.75"/>
    <n v="59"/>
    <n v="1"/>
    <x v="3"/>
    <x v="2"/>
    <x v="1"/>
  </r>
  <r>
    <n v="19998"/>
    <s v="F4809C2B"/>
    <s v="2021-03-24 08:11:49"/>
    <s v="Fashion"/>
    <s v="Mobile"/>
    <s v="PayPal_Pay_Later"/>
    <n v="61"/>
    <n v="52415"/>
    <n v="10"/>
    <n v="248"/>
    <n v="6743.25"/>
    <n v="92"/>
    <n v="1"/>
    <x v="2"/>
    <x v="1"/>
    <x v="0"/>
  </r>
  <r>
    <n v="21433"/>
    <s v="DD4CF895"/>
    <s v="2021-04-26 11:22:31"/>
    <s v="Electronics"/>
    <s v="Web"/>
    <s v="PayPal_Pay_Later"/>
    <n v="498"/>
    <n v="79562"/>
    <n v="19"/>
    <n v="207"/>
    <n v="3207"/>
    <n v="97"/>
    <n v="2"/>
    <x v="3"/>
    <x v="1"/>
    <x v="0"/>
  </r>
  <r>
    <n v="21161"/>
    <s v="8B098AEF"/>
    <s v="2021-03-26 15:57:55"/>
    <s v="Fashion"/>
    <s v="Web"/>
    <s v="PayPal_Pay_Later"/>
    <n v="107"/>
    <n v="80003"/>
    <n v="8"/>
    <n v="335"/>
    <n v="4164.25"/>
    <n v="87"/>
    <n v="1"/>
    <x v="0"/>
    <x v="0"/>
    <x v="0"/>
  </r>
  <r>
    <n v="19739"/>
    <s v="EB13AFCD"/>
    <s v="2021-03-18 12:19:47"/>
    <s v="Electronics"/>
    <s v="Web"/>
    <s v="Wallet"/>
    <n v="927"/>
    <n v="88854"/>
    <n v="15"/>
    <n v="1661"/>
    <n v="2358.25"/>
    <n v="50"/>
    <n v="0"/>
    <x v="2"/>
    <x v="1"/>
    <x v="1"/>
  </r>
  <r>
    <n v="18786"/>
    <s v="AE942EE5"/>
    <s v="2021-05-11 10:28:04"/>
    <s v="Travel"/>
    <s v="Mobile"/>
    <s v="PayPal_Credit_Card"/>
    <n v="4559"/>
    <n v="82719"/>
    <n v="33"/>
    <n v="10675"/>
    <n v="992.5"/>
    <n v="18"/>
    <n v="5"/>
    <x v="1"/>
    <x v="0"/>
    <x v="1"/>
  </r>
  <r>
    <n v="21716"/>
    <s v="34DD5BA7"/>
    <s v="2021-05-20 15:56:57"/>
    <s v="Travel"/>
    <s v="Web"/>
    <s v="Debit_Card"/>
    <n v="3243"/>
    <n v="10642"/>
    <n v="22"/>
    <n v="552.75"/>
    <n v="4400.75"/>
    <n v="66"/>
    <n v="3"/>
    <x v="0"/>
    <x v="1"/>
    <x v="1"/>
  </r>
  <r>
    <n v="19113"/>
    <s v="2B62D886"/>
    <s v="2021-03-30 00:35:42"/>
    <s v="Travel"/>
    <s v="Mobile"/>
    <s v="Debit_Card"/>
    <n v="2852"/>
    <n v="27472"/>
    <n v="17"/>
    <n v="593.25"/>
    <n v="4611"/>
    <n v="67"/>
    <n v="3"/>
    <x v="3"/>
    <x v="0"/>
    <x v="0"/>
  </r>
  <r>
    <n v="20136"/>
    <s v="CD2E2417"/>
    <s v="2021-05-08 20:49:31"/>
    <s v="Travel"/>
    <s v="POS"/>
    <s v="PayPal_Cobrand_Card"/>
    <n v="3061"/>
    <n v="48846"/>
    <n v="23"/>
    <n v="6273.75"/>
    <n v="618.75"/>
    <n v="16"/>
    <n v="7"/>
    <x v="1"/>
    <x v="1"/>
    <x v="1"/>
  </r>
  <r>
    <n v="20230"/>
    <s v="D5A5F6DA"/>
    <s v="2021-04-01 00:01:13"/>
    <s v="Website-services"/>
    <s v="Web"/>
    <s v="Wallet"/>
    <n v="585"/>
    <n v="36308"/>
    <n v="14"/>
    <n v="1613.5"/>
    <n v="2559.5"/>
    <n v="55"/>
    <n v="1"/>
    <x v="3"/>
    <x v="0"/>
    <x v="1"/>
  </r>
  <r>
    <n v="20154"/>
    <s v="C7B654DB"/>
    <s v="2021-04-07 17:47:34"/>
    <s v="Website-services"/>
    <s v="Web"/>
    <s v="Debit_Card"/>
    <n v="521"/>
    <n v="41352"/>
    <n v="1"/>
    <n v="408"/>
    <n v="4979.25"/>
    <n v="50"/>
    <n v="1"/>
    <x v="0"/>
    <x v="0"/>
    <x v="1"/>
  </r>
  <r>
    <n v="20633"/>
    <s v="F1293098"/>
    <s v="2021-03-24 11:30:08"/>
    <s v="Travel"/>
    <s v="POS"/>
    <s v="PayPal_Cobrand_Card"/>
    <n v="2204"/>
    <n v="32921"/>
    <n v="19"/>
    <n v="8140.25"/>
    <n v="498"/>
    <n v="23"/>
    <n v="5"/>
    <x v="3"/>
    <x v="0"/>
    <x v="1"/>
  </r>
  <r>
    <n v="22134"/>
    <s v="F9EA6C06"/>
    <s v="2021-03-24 03:56:50"/>
    <s v="Pantry"/>
    <s v="Mobile"/>
    <s v="PayPal_Pay_Later"/>
    <n v="53"/>
    <n v="36173"/>
    <n v="4"/>
    <n v="306.5"/>
    <n v="3562.75"/>
    <n v="81"/>
    <n v="2"/>
    <x v="0"/>
    <x v="0"/>
    <x v="1"/>
  </r>
  <r>
    <n v="19878"/>
    <s v="B4649159"/>
    <s v="2021-03-16 09:51:37"/>
    <s v="Website-services"/>
    <s v="Mobile"/>
    <s v="PayPal_Pay_Later"/>
    <n v="882"/>
    <n v="87871"/>
    <n v="12"/>
    <n v="294"/>
    <n v="3759.5"/>
    <n v="81"/>
    <n v="2"/>
    <x v="3"/>
    <x v="2"/>
    <x v="1"/>
  </r>
  <r>
    <n v="22221"/>
    <s v="381B6C4F"/>
    <s v="2021-03-01 20:41:10"/>
    <s v="Pantry"/>
    <s v="Web"/>
    <s v="Netbanking"/>
    <n v="239"/>
    <n v="78078"/>
    <n v="5"/>
    <n v="568.5"/>
    <n v="3113"/>
    <n v="49"/>
    <n v="2"/>
    <x v="2"/>
    <x v="1"/>
    <x v="1"/>
  </r>
  <r>
    <n v="19953"/>
    <s v="DC71EE31"/>
    <s v="2021-03-11 07:41:40"/>
    <s v="Travel"/>
    <s v="Mobile"/>
    <s v="PayPal_Credit_Card"/>
    <n v="4847"/>
    <n v="58875"/>
    <n v="44"/>
    <n v="4134.5"/>
    <n v="866"/>
    <n v="20"/>
    <n v="6"/>
    <x v="1"/>
    <x v="0"/>
    <x v="1"/>
  </r>
  <r>
    <n v="20894"/>
    <s v="50A00650"/>
    <s v="2021-05-26 21:19:19"/>
    <s v="Travel"/>
    <s v="POS"/>
    <s v="PayPal_Cobrand_Card"/>
    <n v="3249"/>
    <n v="45011"/>
    <n v="37"/>
    <n v="1124"/>
    <n v="680"/>
    <n v="19"/>
    <n v="6"/>
    <x v="0"/>
    <x v="1"/>
    <x v="0"/>
  </r>
  <r>
    <n v="17801"/>
    <s v="331935B6"/>
    <s v="2021-05-17 23:45:34"/>
    <s v="Electronics"/>
    <s v="Mobile"/>
    <s v="PayPal_Pay_Later"/>
    <n v="88"/>
    <n v="78995"/>
    <n v="8"/>
    <n v="58.5"/>
    <n v="3240"/>
    <n v="97"/>
    <n v="1"/>
    <x v="0"/>
    <x v="0"/>
    <x v="0"/>
  </r>
  <r>
    <n v="20421"/>
    <s v="CCA4A1FE"/>
    <s v="2021-03-16 11:03:40"/>
    <s v="Travel"/>
    <s v="Mobile"/>
    <s v="PayPal_Cobrand_Card"/>
    <n v="3887"/>
    <n v="57794"/>
    <n v="24"/>
    <n v="6802.25"/>
    <n v="770.5"/>
    <n v="25"/>
    <n v="8"/>
    <x v="2"/>
    <x v="0"/>
    <x v="0"/>
  </r>
  <r>
    <n v="21015"/>
    <s v="9F6A138D"/>
    <s v="2021-03-11 14:21:17"/>
    <s v="Others"/>
    <s v="Web"/>
    <s v="Debit_Card"/>
    <n v="1641"/>
    <n v="44050"/>
    <n v="17"/>
    <n v="504.25"/>
    <n v="3453.25"/>
    <n v="80"/>
    <n v="1"/>
    <x v="1"/>
    <x v="0"/>
    <x v="1"/>
  </r>
  <r>
    <n v="18207"/>
    <s v="538B6A84"/>
    <s v="2021-06-04 10:59:33"/>
    <s v="Pantry"/>
    <s v="Mobile"/>
    <s v="PayPal_Pay_Later"/>
    <n v="49"/>
    <n v="12786"/>
    <n v="20"/>
    <n v="87.75"/>
    <n v="5998"/>
    <n v="91"/>
    <n v="1"/>
    <x v="0"/>
    <x v="1"/>
    <x v="1"/>
  </r>
  <r>
    <n v="18514"/>
    <s v="A2A6E9EC"/>
    <s v="2021-05-25 22:54:22"/>
    <s v="Others"/>
    <s v="Web"/>
    <s v="PayPal_Credit_Card"/>
    <n v="4256"/>
    <n v="61092"/>
    <n v="52"/>
    <n v="6954"/>
    <n v="687.25"/>
    <n v="19"/>
    <n v="4"/>
    <x v="1"/>
    <x v="0"/>
    <x v="1"/>
  </r>
  <r>
    <n v="20556"/>
    <s v="4F39B580"/>
    <s v="2021-04-29 04:05:22"/>
    <s v="Fashion"/>
    <s v="Web"/>
    <s v="Wallet"/>
    <n v="201"/>
    <n v="21437"/>
    <n v="10"/>
    <n v="312"/>
    <n v="2658.75"/>
    <n v="58"/>
    <n v="0"/>
    <x v="2"/>
    <x v="1"/>
    <x v="1"/>
  </r>
  <r>
    <n v="17772"/>
    <s v="D03C1F3C"/>
    <s v="2021-05-18 07:25:02"/>
    <s v="Travel"/>
    <s v="Web"/>
    <s v="PayPal_Credit_Card"/>
    <n v="2757"/>
    <n v="28565"/>
    <n v="40"/>
    <n v="9912.5"/>
    <n v="335"/>
    <n v="20"/>
    <n v="4"/>
    <x v="1"/>
    <x v="1"/>
    <x v="1"/>
  </r>
  <r>
    <n v="20490"/>
    <s v="621D6178"/>
    <s v="2021-03-08 19:38:44"/>
    <s v="Fashion"/>
    <s v="Mobile"/>
    <s v="PayPal_Pay_Later"/>
    <n v="160"/>
    <n v="56271"/>
    <n v="12"/>
    <n v="151"/>
    <n v="6252.75"/>
    <n v="75"/>
    <n v="2"/>
    <x v="3"/>
    <x v="2"/>
    <x v="1"/>
  </r>
  <r>
    <n v="17668"/>
    <s v="1C8A6A88"/>
    <s v="2021-03-08 18:56:00"/>
    <s v="Travel"/>
    <s v="Mobile"/>
    <s v="PayPal_Credit_Card"/>
    <n v="1835"/>
    <n v="69229"/>
    <n v="46"/>
    <n v="7022.25"/>
    <n v="740.25"/>
    <n v="19"/>
    <n v="3"/>
    <x v="1"/>
    <x v="0"/>
    <x v="0"/>
  </r>
  <r>
    <n v="18084"/>
    <s v="5B2FE184"/>
    <s v="2021-05-05 14:59:07"/>
    <s v="Fashion"/>
    <s v="Web"/>
    <s v="PayPal_Pay_Later"/>
    <n v="68"/>
    <n v="64819"/>
    <n v="18"/>
    <n v="51.5"/>
    <n v="4197.75"/>
    <n v="78"/>
    <n v="1"/>
    <x v="2"/>
    <x v="0"/>
    <x v="1"/>
  </r>
  <r>
    <n v="22163"/>
    <s v="1D11BC28"/>
    <s v="2021-03-27 00:53:18"/>
    <s v="Travel"/>
    <s v="Mobile"/>
    <s v="PayPal_Cobrand_Card"/>
    <n v="3880"/>
    <n v="50361"/>
    <n v="34"/>
    <n v="7540.5"/>
    <n v="798.25"/>
    <n v="23"/>
    <n v="6"/>
    <x v="2"/>
    <x v="1"/>
    <x v="0"/>
  </r>
  <r>
    <n v="21796"/>
    <s v="EF02010B"/>
    <s v="2021-04-03 18:14:08"/>
    <s v="Electronics"/>
    <s v="Web"/>
    <s v="PayPal_Pay_Later"/>
    <n v="354"/>
    <n v="15301"/>
    <n v="6"/>
    <n v="86.25"/>
    <n v="4471.5"/>
    <n v="76"/>
    <n v="1"/>
    <x v="2"/>
    <x v="0"/>
    <x v="1"/>
  </r>
  <r>
    <n v="21192"/>
    <s v="939A96DE"/>
    <s v="2021-03-20 01:36:12"/>
    <s v="Travel"/>
    <s v="Mobile"/>
    <s v="PayPal_Credit_Card"/>
    <n v="1572"/>
    <n v="15301"/>
    <n v="54"/>
    <n v="4984.75"/>
    <n v="583.5"/>
    <n v="18"/>
    <n v="4"/>
    <x v="1"/>
    <x v="0"/>
    <x v="0"/>
  </r>
  <r>
    <n v="22095"/>
    <s v="58C3013D"/>
    <s v="2021-04-05 17:06:05"/>
    <s v="Electronics"/>
    <s v="POS"/>
    <s v="PayPal_Cobrand_Card"/>
    <n v="1087"/>
    <n v="37280"/>
    <n v="42"/>
    <n v="5261"/>
    <n v="465.75"/>
    <n v="5"/>
    <n v="7"/>
    <x v="1"/>
    <x v="1"/>
    <x v="1"/>
  </r>
  <r>
    <n v="18903"/>
    <s v="B53FCBF6"/>
    <s v="2021-04-20 09:32:59"/>
    <s v="Travel"/>
    <s v="Mobile"/>
    <s v="PayPal_Credit_Card"/>
    <n v="3998"/>
    <n v="46466"/>
    <n v="45"/>
    <n v="8519.5"/>
    <n v="537.25"/>
    <n v="15"/>
    <n v="3"/>
    <x v="1"/>
    <x v="1"/>
    <x v="0"/>
  </r>
  <r>
    <n v="19299"/>
    <s v="59B07D5B"/>
    <s v="2021-04-27 19:51:07"/>
    <s v="Fashion"/>
    <s v="Mobile"/>
    <s v="PayPal_Pay_Later"/>
    <n v="66"/>
    <n v="26235"/>
    <n v="10"/>
    <n v="405.5"/>
    <n v="3641.5"/>
    <n v="87"/>
    <n v="2"/>
    <x v="0"/>
    <x v="0"/>
    <x v="1"/>
  </r>
  <r>
    <n v="21602"/>
    <s v="0A19472F"/>
    <s v="2021-06-04 14:49:24"/>
    <s v="Pantry"/>
    <s v="Mobile"/>
    <s v="PayPal_Pay_Later"/>
    <n v="400"/>
    <n v="74680"/>
    <n v="15"/>
    <n v="207.75"/>
    <n v="5507"/>
    <n v="92"/>
    <n v="1"/>
    <x v="3"/>
    <x v="2"/>
    <x v="1"/>
  </r>
  <r>
    <n v="18910"/>
    <s v="54DAFE82"/>
    <s v="2021-04-09 05:17:46"/>
    <s v="Travel"/>
    <s v="Web"/>
    <s v="PayPal_Cobrand_Card"/>
    <n v="1878"/>
    <n v="40402"/>
    <n v="29"/>
    <n v="5397"/>
    <n v="505"/>
    <n v="20"/>
    <n v="7"/>
    <x v="0"/>
    <x v="0"/>
    <x v="1"/>
  </r>
  <r>
    <n v="20715"/>
    <s v="B8C387E4"/>
    <s v="2021-05-30 04:06:26"/>
    <s v="Website-services"/>
    <s v="Mobile"/>
    <s v="Debit_Card"/>
    <n v="554"/>
    <n v="52901"/>
    <n v="19"/>
    <n v="447.5"/>
    <n v="5936.25"/>
    <n v="68"/>
    <n v="2"/>
    <x v="1"/>
    <x v="0"/>
    <x v="1"/>
  </r>
  <r>
    <n v="20607"/>
    <s v="6DF3512E"/>
    <s v="2021-05-04 01:36:09"/>
    <s v="Website-services"/>
    <s v="Web"/>
    <s v="Wallet"/>
    <n v="872"/>
    <n v="40402"/>
    <n v="11"/>
    <n v="1538.5"/>
    <n v="2862"/>
    <n v="70"/>
    <n v="1"/>
    <x v="0"/>
    <x v="0"/>
    <x v="0"/>
  </r>
  <r>
    <n v="20292"/>
    <s v="18FD4950"/>
    <s v="2021-06-03 21:21:22"/>
    <s v="Others"/>
    <s v="POS"/>
    <s v="PayPal_Cobrand_Card"/>
    <n v="1987"/>
    <n v="78383"/>
    <n v="37"/>
    <n v="7287.5"/>
    <n v="583.5"/>
    <n v="11"/>
    <n v="8"/>
    <x v="0"/>
    <x v="0"/>
    <x v="0"/>
  </r>
  <r>
    <n v="21437"/>
    <s v="08DBE7F3"/>
    <s v="2021-05-19 12:11:02"/>
    <s v="Website-services"/>
    <s v="Web"/>
    <s v="Netbanking"/>
    <n v="864"/>
    <n v="21719"/>
    <n v="7"/>
    <n v="771.25"/>
    <n v="4457.75"/>
    <n v="44"/>
    <n v="3"/>
    <x v="0"/>
    <x v="1"/>
    <x v="1"/>
  </r>
  <r>
    <n v="17993"/>
    <s v="5D4C6A50"/>
    <s v="2021-03-16 16:36:19"/>
    <s v="Travel"/>
    <s v="POS"/>
    <s v="PayPal_Cobrand_Card"/>
    <n v="1996"/>
    <n v="33626"/>
    <n v="37"/>
    <n v="4199.25"/>
    <n v="575.75"/>
    <n v="9"/>
    <n v="4"/>
    <x v="0"/>
    <x v="0"/>
    <x v="1"/>
  </r>
  <r>
    <n v="18785"/>
    <s v="DA5B74BA"/>
    <s v="2021-04-12 19:19:35"/>
    <s v="Website-services"/>
    <s v="Web"/>
    <s v="Debit_Card"/>
    <n v="950"/>
    <n v="40105"/>
    <n v="18"/>
    <n v="466.75"/>
    <n v="5764.25"/>
    <n v="70"/>
    <n v="3"/>
    <x v="0"/>
    <x v="0"/>
    <x v="1"/>
  </r>
  <r>
    <n v="17364"/>
    <s v="C82E2D05"/>
    <s v="2021-05-13 12:56:12"/>
    <s v="Website-services"/>
    <s v="Web"/>
    <s v="Wallet"/>
    <n v="370"/>
    <n v="36308"/>
    <n v="6"/>
    <n v="366"/>
    <n v="2311"/>
    <n v="60"/>
    <n v="0"/>
    <x v="3"/>
    <x v="1"/>
    <x v="1"/>
  </r>
  <r>
    <n v="20284"/>
    <s v="9953E2B5"/>
    <s v="2021-05-18 07:10:31"/>
    <s v="Fashion"/>
    <s v="Mobile"/>
    <s v="PayPal_Pay_Later"/>
    <n v="169"/>
    <n v="29554"/>
    <n v="15"/>
    <n v="115.25"/>
    <n v="3874"/>
    <n v="99"/>
    <n v="2"/>
    <x v="3"/>
    <x v="0"/>
    <x v="1"/>
  </r>
  <r>
    <n v="20182"/>
    <s v="51AD8D81"/>
    <s v="2021-05-28 10:32:33"/>
    <s v="Electronics"/>
    <s v="Web"/>
    <s v="Wallet"/>
    <n v="574"/>
    <n v="25395"/>
    <n v="16"/>
    <n v="1454"/>
    <n v="2365.25"/>
    <n v="68"/>
    <n v="0"/>
    <x v="1"/>
    <x v="1"/>
    <x v="1"/>
  </r>
  <r>
    <n v="18067"/>
    <s v="8C81D731"/>
    <s v="2021-05-11 09:03:59"/>
    <s v="Fashion"/>
    <s v="Mobile"/>
    <s v="PayPal_Pay_Later"/>
    <n v="68"/>
    <n v="44088"/>
    <n v="2"/>
    <n v="112"/>
    <n v="3445.5"/>
    <n v="87"/>
    <n v="2"/>
    <x v="0"/>
    <x v="0"/>
    <x v="1"/>
  </r>
  <r>
    <n v="18552"/>
    <s v="6984366E"/>
    <s v="2021-06-01 18:28:12"/>
    <s v="Fashion"/>
    <s v="Mobile"/>
    <s v="PayPal_Pay_Later"/>
    <n v="167"/>
    <n v="35057"/>
    <n v="3"/>
    <n v="286.25"/>
    <n v="3689"/>
    <n v="92"/>
    <n v="1"/>
    <x v="2"/>
    <x v="0"/>
    <x v="0"/>
  </r>
  <r>
    <n v="20423"/>
    <s v="C3A806DD"/>
    <s v="2021-03-24 20:35:41"/>
    <s v="Travel"/>
    <s v="Web"/>
    <s v="Netbanking"/>
    <n v="1504"/>
    <n v="69724"/>
    <n v="13"/>
    <n v="820.75"/>
    <n v="3762.75"/>
    <n v="42"/>
    <n v="1"/>
    <x v="3"/>
    <x v="1"/>
    <x v="0"/>
  </r>
  <r>
    <n v="22256"/>
    <s v="5CE64613"/>
    <s v="2021-04-30 03:03:13"/>
    <s v="Travel"/>
    <s v="Web"/>
    <s v="Netbanking"/>
    <n v="1129"/>
    <n v="12736"/>
    <n v="9"/>
    <n v="891.5"/>
    <n v="2424"/>
    <n v="55"/>
    <n v="3"/>
    <x v="2"/>
    <x v="1"/>
    <x v="1"/>
  </r>
  <r>
    <n v="19621"/>
    <s v="7D5C8AC4"/>
    <s v="2021-03-30 15:45:00"/>
    <s v="Travel"/>
    <s v="Web"/>
    <s v="PayPal_Cobrand_Card"/>
    <n v="1532"/>
    <n v="31765"/>
    <n v="32"/>
    <n v="4206"/>
    <n v="512.75"/>
    <n v="17"/>
    <n v="8"/>
    <x v="2"/>
    <x v="0"/>
    <x v="0"/>
  </r>
  <r>
    <n v="18580"/>
    <s v="4BA09EB4"/>
    <s v="2021-04-16 20:45:17"/>
    <s v="Travel"/>
    <s v="Web"/>
    <s v="PayPal_Credit_Card"/>
    <n v="1225"/>
    <n v="49455"/>
    <n v="57"/>
    <n v="6771.5"/>
    <n v="600.75"/>
    <n v="16"/>
    <n v="5"/>
    <x v="0"/>
    <x v="0"/>
    <x v="1"/>
  </r>
  <r>
    <n v="20616"/>
    <s v="EE30C1FB"/>
    <s v="2021-04-25 11:00:08"/>
    <s v="Travel"/>
    <s v="Mobile"/>
    <s v="PayPal_Credit_Card"/>
    <n v="4702"/>
    <n v="41680"/>
    <n v="43"/>
    <n v="10204.5"/>
    <n v="504"/>
    <n v="14"/>
    <n v="4"/>
    <x v="0"/>
    <x v="0"/>
    <x v="1"/>
  </r>
  <r>
    <n v="21501"/>
    <s v="3EE936FA"/>
    <s v="2021-04-23 12:20:19"/>
    <s v="Travel"/>
    <s v="Mobile"/>
    <s v="PayPal_Credit_Card"/>
    <n v="4769"/>
    <n v="82184"/>
    <n v="42"/>
    <n v="2364.25"/>
    <n v="824.25"/>
    <n v="20"/>
    <n v="3"/>
    <x v="0"/>
    <x v="1"/>
    <x v="0"/>
  </r>
  <r>
    <n v="21885"/>
    <s v="40BC6077"/>
    <s v="2021-05-05 21:52:31"/>
    <s v="Fashion"/>
    <s v="Web"/>
    <s v="PayPal_Pay_Later"/>
    <n v="51"/>
    <n v="54524"/>
    <n v="17"/>
    <n v="242.5"/>
    <n v="3623.25"/>
    <n v="81"/>
    <n v="2"/>
    <x v="3"/>
    <x v="0"/>
    <x v="0"/>
  </r>
  <r>
    <n v="18516"/>
    <s v="4592DB25"/>
    <s v="2021-04-10 06:22:28"/>
    <s v="Travel"/>
    <s v="Web"/>
    <s v="Debit_Card"/>
    <n v="1986"/>
    <n v="69399"/>
    <n v="18"/>
    <n v="564.25"/>
    <n v="3010.5"/>
    <n v="65"/>
    <n v="1"/>
    <x v="2"/>
    <x v="0"/>
    <x v="1"/>
  </r>
  <r>
    <n v="21275"/>
    <s v="8093D45A"/>
    <s v="2021-05-16 06:19:17"/>
    <s v="Pantry"/>
    <s v="Web"/>
    <s v="PayPal_Pay_Later"/>
    <n v="380"/>
    <n v="63063"/>
    <n v="10"/>
    <n v="138.25"/>
    <n v="3133"/>
    <n v="89"/>
    <n v="1"/>
    <x v="3"/>
    <x v="0"/>
    <x v="1"/>
  </r>
  <r>
    <n v="20209"/>
    <s v="EB6CCD09"/>
    <s v="2021-04-17 01:37:04"/>
    <s v="Fashion"/>
    <s v="Mobile"/>
    <s v="PayPal_Pay_Later"/>
    <n v="184"/>
    <n v="33515"/>
    <n v="3"/>
    <n v="362.75"/>
    <n v="4293.25"/>
    <n v="96"/>
    <n v="2"/>
    <x v="2"/>
    <x v="0"/>
    <x v="1"/>
  </r>
  <r>
    <n v="18026"/>
    <s v="705F9972"/>
    <s v="2021-04-01 01:41:56"/>
    <s v="Travel"/>
    <s v="Web"/>
    <s v="Debit_Card"/>
    <n v="1417"/>
    <n v="24285"/>
    <n v="15"/>
    <n v="251.25"/>
    <n v="4404.75"/>
    <n v="84"/>
    <n v="2"/>
    <x v="0"/>
    <x v="1"/>
    <x v="1"/>
  </r>
  <r>
    <n v="21271"/>
    <s v="8CC51BD6"/>
    <s v="2021-03-17 06:31:05"/>
    <s v="Fashion"/>
    <s v="Mobile"/>
    <s v="PayPal_Pay_Later"/>
    <n v="159"/>
    <n v="36694"/>
    <n v="4"/>
    <n v="302.25"/>
    <n v="6997.5"/>
    <n v="80"/>
    <n v="1"/>
    <x v="3"/>
    <x v="2"/>
    <x v="0"/>
  </r>
  <r>
    <n v="19484"/>
    <s v="5E5C2575"/>
    <s v="2021-03-24 20:27:47"/>
    <s v="Pantry"/>
    <s v="Web"/>
    <s v="Wallet"/>
    <n v="311"/>
    <n v="28514"/>
    <n v="18"/>
    <n v="434"/>
    <n v="2488"/>
    <n v="64"/>
    <n v="0"/>
    <x v="2"/>
    <x v="0"/>
    <x v="0"/>
  </r>
  <r>
    <n v="21825"/>
    <s v="6D8D757E"/>
    <s v="2021-05-30 21:08:11"/>
    <s v="Fashion"/>
    <s v="Web"/>
    <s v="PayPal_Pay_Later"/>
    <n v="70"/>
    <n v="74182"/>
    <n v="5"/>
    <n v="422.75"/>
    <n v="5430.25"/>
    <n v="97"/>
    <n v="1"/>
    <x v="2"/>
    <x v="1"/>
    <x v="0"/>
  </r>
  <r>
    <n v="17672"/>
    <s v="258CFC5C"/>
    <s v="2021-06-01 15:51:02"/>
    <s v="Electronics"/>
    <s v="Mobile"/>
    <s v="Netbanking"/>
    <n v="439"/>
    <n v="71970"/>
    <n v="8"/>
    <n v="627.5"/>
    <n v="3647.5"/>
    <n v="59"/>
    <n v="3"/>
    <x v="2"/>
    <x v="1"/>
    <x v="1"/>
  </r>
  <r>
    <n v="17786"/>
    <s v="AD719EA7"/>
    <s v="2021-04-13 11:11:06"/>
    <s v="Travel"/>
    <s v="POS"/>
    <s v="PayPal_Cobrand_Card"/>
    <n v="1182"/>
    <n v="44047"/>
    <n v="24"/>
    <n v="5024.5"/>
    <n v="562"/>
    <n v="21"/>
    <n v="6"/>
    <x v="0"/>
    <x v="0"/>
    <x v="1"/>
  </r>
  <r>
    <n v="21100"/>
    <s v="E8C63E87"/>
    <s v="2021-05-20 06:19:33"/>
    <s v="Website-services"/>
    <s v="Web"/>
    <s v="Wallet"/>
    <n v="646"/>
    <n v="25461"/>
    <n v="6"/>
    <n v="1484.5"/>
    <n v="2262"/>
    <n v="51"/>
    <n v="1"/>
    <x v="0"/>
    <x v="1"/>
    <x v="0"/>
  </r>
  <r>
    <n v="19588"/>
    <s v="851C4041"/>
    <s v="2021-03-24 20:46:58"/>
    <s v="Fashion"/>
    <s v="Web"/>
    <s v="Wallet"/>
    <n v="240"/>
    <n v="38217"/>
    <n v="6"/>
    <n v="1286"/>
    <n v="2867"/>
    <n v="66"/>
    <n v="1"/>
    <x v="0"/>
    <x v="1"/>
    <x v="0"/>
  </r>
  <r>
    <n v="21954"/>
    <s v="5B26213D"/>
    <s v="2021-04-08 02:07:28"/>
    <s v="Website-services"/>
    <s v="Web"/>
    <s v="Wallet"/>
    <n v="757"/>
    <n v="40496"/>
    <n v="16"/>
    <n v="485.75"/>
    <n v="2836.5"/>
    <n v="60"/>
    <n v="1"/>
    <x v="0"/>
    <x v="0"/>
    <x v="0"/>
  </r>
  <r>
    <n v="20321"/>
    <s v="C90A9060"/>
    <s v="2021-04-17 03:38:57"/>
    <s v="Electronics"/>
    <s v="Mobile"/>
    <s v="PayPal_Pay_Later"/>
    <n v="466"/>
    <n v="23830"/>
    <n v="15"/>
    <n v="380"/>
    <n v="3056.5"/>
    <n v="94"/>
    <n v="2"/>
    <x v="3"/>
    <x v="2"/>
    <x v="1"/>
  </r>
  <r>
    <n v="17742"/>
    <s v="52895FCA"/>
    <s v="2021-03-12 23:17:51"/>
    <s v="Electronics"/>
    <s v="Web"/>
    <s v="PayPal_Pay_Later"/>
    <n v="254"/>
    <n v="36308"/>
    <n v="9"/>
    <n v="292"/>
    <n v="4606.75"/>
    <n v="83"/>
    <n v="1"/>
    <x v="3"/>
    <x v="0"/>
    <x v="1"/>
  </r>
  <r>
    <n v="21178"/>
    <s v="C6C8D42A"/>
    <s v="2021-06-06 16:12:37"/>
    <s v="Fashion"/>
    <s v="Web"/>
    <s v="Netbanking"/>
    <n v="212"/>
    <n v="28045"/>
    <n v="11"/>
    <n v="1257.75"/>
    <n v="2912.25"/>
    <n v="53"/>
    <n v="2"/>
    <x v="0"/>
    <x v="1"/>
    <x v="0"/>
  </r>
  <r>
    <n v="19665"/>
    <s v="C6DF425F"/>
    <s v="2021-05-22 12:14:00"/>
    <s v="Travel"/>
    <s v="Mobile"/>
    <s v="PayPal_Credit_Card"/>
    <n v="4726"/>
    <n v="26748"/>
    <n v="33"/>
    <n v="10988.5"/>
    <n v="317.5"/>
    <n v="12"/>
    <n v="5"/>
    <x v="0"/>
    <x v="1"/>
    <x v="1"/>
  </r>
  <r>
    <n v="20418"/>
    <s v="C305729B"/>
    <s v="2021-06-07 11:03:59"/>
    <s v="Fashion"/>
    <s v="Mobile"/>
    <s v="PayPal_Pay_Later"/>
    <n v="166"/>
    <n v="52613"/>
    <n v="3"/>
    <n v="409.5"/>
    <n v="4126.75"/>
    <n v="95"/>
    <n v="1"/>
    <x v="0"/>
    <x v="1"/>
    <x v="1"/>
  </r>
  <r>
    <n v="21074"/>
    <s v="7EE63747"/>
    <s v="2021-04-25 14:21:10"/>
    <s v="Travel"/>
    <s v="Web"/>
    <s v="Debit_Card"/>
    <n v="2752"/>
    <n v="75251"/>
    <n v="6"/>
    <n v="499.25"/>
    <n v="2529.75"/>
    <n v="78"/>
    <n v="2"/>
    <x v="0"/>
    <x v="1"/>
    <x v="1"/>
  </r>
  <r>
    <n v="21342"/>
    <s v="E99C4D8C"/>
    <s v="2021-05-29 12:09:09"/>
    <s v="Electronics"/>
    <s v="Web"/>
    <s v="Netbanking"/>
    <n v="1129"/>
    <n v="23642"/>
    <n v="6"/>
    <n v="1215.25"/>
    <n v="4031.75"/>
    <n v="41"/>
    <n v="2"/>
    <x v="1"/>
    <x v="1"/>
    <x v="1"/>
  </r>
  <r>
    <n v="19832"/>
    <s v="8285A8EB"/>
    <s v="2021-06-01 22:34:34"/>
    <s v="Travel"/>
    <s v="Web"/>
    <s v="Debit_Card"/>
    <n v="3696"/>
    <n v="61813"/>
    <n v="6"/>
    <n v="523.25"/>
    <n v="5859"/>
    <n v="63"/>
    <n v="1"/>
    <x v="0"/>
    <x v="1"/>
    <x v="1"/>
  </r>
  <r>
    <n v="20460"/>
    <s v="A36E2913"/>
    <s v="2021-05-25 01:32:59"/>
    <s v="Fashion"/>
    <s v="Mobile"/>
    <s v="PayPal_Pay_Later"/>
    <n v="224"/>
    <n v="82467"/>
    <n v="17"/>
    <n v="275.5"/>
    <n v="3620.25"/>
    <n v="82"/>
    <n v="2"/>
    <x v="3"/>
    <x v="1"/>
    <x v="1"/>
  </r>
  <r>
    <n v="21206"/>
    <s v="458F7872"/>
    <s v="2021-04-17 21:18:56"/>
    <s v="Electronics"/>
    <s v="Web"/>
    <s v="PayPal_Credit_Card"/>
    <n v="1028"/>
    <n v="29400"/>
    <n v="53"/>
    <n v="8913.5"/>
    <n v="916.25"/>
    <n v="17"/>
    <n v="4"/>
    <x v="1"/>
    <x v="0"/>
    <x v="0"/>
  </r>
  <r>
    <n v="19851"/>
    <s v="82CEFB87"/>
    <s v="2021-06-03 10:02:15"/>
    <s v="Website-services"/>
    <s v="Mobile"/>
    <s v="PayPal_Pay_Later"/>
    <n v="190"/>
    <n v="38956"/>
    <n v="17"/>
    <n v="249.75"/>
    <n v="3997.5"/>
    <n v="99"/>
    <n v="2"/>
    <x v="3"/>
    <x v="0"/>
    <x v="1"/>
  </r>
  <r>
    <n v="17443"/>
    <s v="171BE1A7"/>
    <s v="2021-03-09 19:18:25"/>
    <s v="Electronics"/>
    <s v="Mobile"/>
    <s v="PayPal_Pay_Later"/>
    <n v="599"/>
    <n v="16539"/>
    <n v="13"/>
    <n v="205.5"/>
    <n v="3140.75"/>
    <n v="100"/>
    <n v="2"/>
    <x v="3"/>
    <x v="2"/>
    <x v="1"/>
  </r>
  <r>
    <n v="17622"/>
    <s v="E9DA6DE6"/>
    <s v="2021-05-24 01:22:45"/>
    <s v="Travel"/>
    <s v="Mobile"/>
    <s v="PayPal_Credit_Card"/>
    <n v="2898"/>
    <n v="59846"/>
    <n v="55"/>
    <n v="8981"/>
    <n v="647.75"/>
    <n v="15"/>
    <n v="4"/>
    <x v="1"/>
    <x v="0"/>
    <x v="0"/>
  </r>
  <r>
    <n v="19353"/>
    <s v="0A1B9BE5"/>
    <s v="2021-05-11 13:41:53"/>
    <s v="Electronics"/>
    <s v="Web"/>
    <s v="Netbanking"/>
    <n v="580"/>
    <n v="87290"/>
    <n v="9"/>
    <n v="1446"/>
    <n v="3259.5"/>
    <n v="56"/>
    <n v="2"/>
    <x v="0"/>
    <x v="0"/>
    <x v="1"/>
  </r>
  <r>
    <n v="19670"/>
    <s v="34CC3600"/>
    <s v="2021-06-07 13:09:39"/>
    <s v="Electronics"/>
    <s v="Mobile"/>
    <s v="PayPal_Pay_Later"/>
    <n v="973"/>
    <n v="58875"/>
    <n v="10"/>
    <n v="303.25"/>
    <n v="3585.5"/>
    <n v="75"/>
    <n v="2"/>
    <x v="2"/>
    <x v="1"/>
    <x v="1"/>
  </r>
  <r>
    <n v="19684"/>
    <s v="603D261B"/>
    <s v="2021-04-17 18:51:57"/>
    <s v="Pantry"/>
    <s v="Mobile"/>
    <s v="PayPal_Pay_Later"/>
    <n v="66"/>
    <n v="26748"/>
    <n v="14"/>
    <n v="338.25"/>
    <n v="5266.75"/>
    <n v="84"/>
    <n v="1"/>
    <x v="0"/>
    <x v="1"/>
    <x v="1"/>
  </r>
  <r>
    <n v="22238"/>
    <s v="4267A665"/>
    <s v="2021-06-01 04:10:10"/>
    <s v="Travel"/>
    <s v="Web"/>
    <s v="PayPal_Credit_Card"/>
    <n v="4746"/>
    <n v="10642"/>
    <n v="58"/>
    <n v="1295.5"/>
    <n v="638"/>
    <n v="11"/>
    <n v="3"/>
    <x v="0"/>
    <x v="0"/>
    <x v="1"/>
  </r>
  <r>
    <n v="21435"/>
    <s v="6A43B2DB"/>
    <s v="2021-05-27 23:46:22"/>
    <s v="Website-services"/>
    <s v="Mobile"/>
    <s v="PayPal_Pay_Later"/>
    <n v="446"/>
    <n v="39535"/>
    <n v="16"/>
    <n v="245"/>
    <n v="3656.25"/>
    <n v="95"/>
    <n v="2"/>
    <x v="3"/>
    <x v="0"/>
    <x v="0"/>
  </r>
  <r>
    <n v="17702"/>
    <s v="B652A946"/>
    <s v="2021-03-12 00:45:37"/>
    <s v="Others"/>
    <s v="Web"/>
    <s v="PayPal_Credit_Card"/>
    <n v="4387"/>
    <n v="67321"/>
    <n v="59"/>
    <n v="3726.5"/>
    <n v="812.5"/>
    <n v="21"/>
    <n v="4"/>
    <x v="0"/>
    <x v="0"/>
    <x v="1"/>
  </r>
  <r>
    <n v="20546"/>
    <s v="58423DD6"/>
    <s v="2021-03-23 10:39:54"/>
    <s v="Travel"/>
    <s v="Mobile"/>
    <s v="PayPal_Cobrand_Card"/>
    <n v="1619"/>
    <n v="46642"/>
    <n v="22"/>
    <n v="4449.5"/>
    <n v="760.25"/>
    <n v="21"/>
    <n v="4"/>
    <x v="2"/>
    <x v="1"/>
    <x v="1"/>
  </r>
  <r>
    <n v="20356"/>
    <s v="BC6010A0"/>
    <s v="2021-04-12 13:01:32"/>
    <s v="Fashion"/>
    <s v="Web"/>
    <s v="PayPal_Pay_Later"/>
    <n v="189"/>
    <n v="68709"/>
    <n v="19"/>
    <n v="207.25"/>
    <n v="7126"/>
    <n v="84"/>
    <n v="2"/>
    <x v="2"/>
    <x v="1"/>
    <x v="1"/>
  </r>
  <r>
    <n v="19147"/>
    <s v="B240CC2D"/>
    <s v="2021-03-20 19:32:28"/>
    <s v="Travel"/>
    <s v="Mobile"/>
    <s v="PayPal_Credit_Card"/>
    <n v="4227"/>
    <n v="77076"/>
    <n v="60"/>
    <n v="4983.5"/>
    <n v="997.75"/>
    <n v="19"/>
    <n v="6"/>
    <x v="1"/>
    <x v="1"/>
    <x v="1"/>
  </r>
  <r>
    <n v="21281"/>
    <s v="874D5058"/>
    <s v="2021-03-28 13:18:51"/>
    <s v="Pantry"/>
    <s v="Mobile"/>
    <s v="PayPal_Pay_Later"/>
    <n v="229"/>
    <n v="70022"/>
    <n v="12"/>
    <n v="344"/>
    <n v="6630.25"/>
    <n v="94"/>
    <n v="1"/>
    <x v="0"/>
    <x v="0"/>
    <x v="0"/>
  </r>
  <r>
    <n v="18074"/>
    <s v="0B90DA5A"/>
    <s v="2021-04-22 16:46:20"/>
    <s v="Website-services"/>
    <s v="Mobile"/>
    <s v="Netbanking"/>
    <n v="631"/>
    <n v="74680"/>
    <n v="10"/>
    <n v="660"/>
    <n v="4314.25"/>
    <n v="45"/>
    <n v="3"/>
    <x v="2"/>
    <x v="1"/>
    <x v="0"/>
  </r>
  <r>
    <n v="20004"/>
    <s v="5A7D2F17"/>
    <s v="2021-03-13 07:25:26"/>
    <s v="Pantry"/>
    <s v="Mobile"/>
    <s v="PayPal_Pay_Later"/>
    <n v="229"/>
    <n v="36308"/>
    <n v="11"/>
    <n v="234.25"/>
    <n v="5075.75"/>
    <n v="82"/>
    <n v="2"/>
    <x v="0"/>
    <x v="1"/>
    <x v="1"/>
  </r>
  <r>
    <n v="17800"/>
    <s v="5F91C317"/>
    <s v="2021-04-17 07:03:34"/>
    <s v="Travel"/>
    <s v="POS"/>
    <s v="PayPal_Cobrand_Card"/>
    <n v="1939"/>
    <n v="87804"/>
    <n v="32"/>
    <n v="6027"/>
    <n v="831"/>
    <n v="23"/>
    <n v="6"/>
    <x v="3"/>
    <x v="1"/>
    <x v="0"/>
  </r>
  <r>
    <n v="18508"/>
    <s v="52600FA3"/>
    <s v="2021-03-19 04:42:21"/>
    <s v="Travel"/>
    <s v="Mobile"/>
    <s v="PayPal_Credit_Card"/>
    <n v="2163"/>
    <n v="67941"/>
    <n v="43"/>
    <n v="6094.25"/>
    <n v="1108.25"/>
    <n v="22"/>
    <n v="6"/>
    <x v="0"/>
    <x v="0"/>
    <x v="0"/>
  </r>
  <r>
    <n v="20802"/>
    <s v="229BF531"/>
    <s v="2021-06-04 07:48:29"/>
    <s v="Travel"/>
    <s v="Web"/>
    <s v="PayPal_Credit_Card"/>
    <n v="4491"/>
    <n v="67767"/>
    <n v="53"/>
    <n v="7723"/>
    <n v="707.5"/>
    <n v="12"/>
    <n v="4"/>
    <x v="1"/>
    <x v="0"/>
    <x v="1"/>
  </r>
  <r>
    <n v="20408"/>
    <s v="83F4233A"/>
    <s v="2021-05-21 09:32:31"/>
    <s v="Electronics"/>
    <s v="Web"/>
    <s v="Wallet"/>
    <n v="386"/>
    <n v="74146"/>
    <n v="12"/>
    <n v="1501.25"/>
    <n v="2960"/>
    <n v="67"/>
    <n v="1"/>
    <x v="0"/>
    <x v="0"/>
    <x v="1"/>
  </r>
  <r>
    <n v="19567"/>
    <s v="2F9469A2"/>
    <s v="2021-04-03 07:29:40"/>
    <s v="Travel"/>
    <s v="Mobile"/>
    <s v="PayPal_Credit_Card"/>
    <n v="2170"/>
    <n v="87747"/>
    <n v="39"/>
    <n v="9492"/>
    <n v="1104.5"/>
    <n v="20"/>
    <n v="3"/>
    <x v="0"/>
    <x v="0"/>
    <x v="1"/>
  </r>
  <r>
    <n v="21423"/>
    <s v="407EBE8D"/>
    <s v="2021-03-01 22:40:14"/>
    <s v="Website-services"/>
    <s v="Mobile"/>
    <s v="PayPal_Pay_Later"/>
    <n v="138"/>
    <n v="54997"/>
    <n v="3"/>
    <n v="437"/>
    <n v="6252.75"/>
    <n v="93"/>
    <n v="1"/>
    <x v="3"/>
    <x v="0"/>
    <x v="1"/>
  </r>
  <r>
    <n v="18590"/>
    <s v="E554A55A"/>
    <s v="2021-05-19 01:08:56"/>
    <s v="Fashion"/>
    <s v="Mobile"/>
    <s v="PayPal_Pay_Later"/>
    <n v="200"/>
    <n v="64288"/>
    <n v="11"/>
    <n v="166.75"/>
    <n v="3917.5"/>
    <n v="83"/>
    <n v="2"/>
    <x v="3"/>
    <x v="1"/>
    <x v="1"/>
  </r>
  <r>
    <n v="20401"/>
    <s v="59A49E16"/>
    <s v="2021-03-26 14:44:14"/>
    <s v="Travel"/>
    <s v="Mobile"/>
    <s v="Netbanking"/>
    <n v="1491"/>
    <n v="55316"/>
    <n v="1"/>
    <n v="1421.75"/>
    <n v="3059.75"/>
    <n v="62"/>
    <n v="1"/>
    <x v="0"/>
    <x v="0"/>
    <x v="1"/>
  </r>
  <r>
    <n v="18557"/>
    <s v="61FE1915"/>
    <s v="2021-06-04 14:59:02"/>
    <s v="Others"/>
    <s v="Web"/>
    <s v="PayPal_Credit_Card"/>
    <n v="4011"/>
    <n v="64288"/>
    <n v="34"/>
    <n v="7174.75"/>
    <n v="927.25"/>
    <n v="16"/>
    <n v="4"/>
    <x v="0"/>
    <x v="0"/>
    <x v="1"/>
  </r>
  <r>
    <n v="17511"/>
    <s v="BB53A8FB"/>
    <s v="2021-04-03 21:58:42"/>
    <s v="Fashion"/>
    <s v="Mobile"/>
    <s v="PayPal_Pay_Later"/>
    <n v="139"/>
    <n v="42281"/>
    <n v="5"/>
    <n v="332.25"/>
    <n v="4645.5"/>
    <n v="95"/>
    <n v="1"/>
    <x v="3"/>
    <x v="0"/>
    <x v="1"/>
  </r>
  <r>
    <n v="19993"/>
    <s v="51408F28"/>
    <s v="2021-05-13 03:51:27"/>
    <s v="Electronics"/>
    <s v="Web"/>
    <s v="PayPal_Credit_Card"/>
    <n v="1071"/>
    <n v="24511"/>
    <n v="47"/>
    <n v="5542.75"/>
    <n v="999"/>
    <n v="19"/>
    <n v="3"/>
    <x v="1"/>
    <x v="0"/>
    <x v="1"/>
  </r>
  <r>
    <n v="19397"/>
    <s v="90FFF74D"/>
    <s v="2021-04-21 03:06:07"/>
    <s v="Website-services"/>
    <s v="Web"/>
    <s v="Netbanking"/>
    <n v="956"/>
    <n v="28514"/>
    <n v="5"/>
    <n v="1044"/>
    <n v="4954.25"/>
    <n v="47"/>
    <n v="2"/>
    <x v="0"/>
    <x v="0"/>
    <x v="1"/>
  </r>
  <r>
    <n v="18029"/>
    <s v="4F694353"/>
    <s v="2021-04-20 07:38:45"/>
    <s v="Fashion"/>
    <s v="Mobile"/>
    <s v="PayPal_Pay_Later"/>
    <n v="166"/>
    <n v="15301"/>
    <n v="16"/>
    <n v="60.25"/>
    <n v="4093.5"/>
    <n v="94"/>
    <n v="1"/>
    <x v="3"/>
    <x v="1"/>
    <x v="1"/>
  </r>
  <r>
    <n v="21742"/>
    <s v="4FFC0DD5"/>
    <s v="2021-04-29 10:38:30"/>
    <s v="Travel"/>
    <s v="Web"/>
    <s v="Debit_Card"/>
    <n v="2252"/>
    <n v="52613"/>
    <n v="8"/>
    <n v="559"/>
    <n v="5182.25"/>
    <n v="56"/>
    <n v="3"/>
    <x v="0"/>
    <x v="1"/>
    <x v="0"/>
  </r>
  <r>
    <n v="21104"/>
    <s v="9B51E9A9"/>
    <s v="2021-03-30 20:50:33"/>
    <s v="Fashion"/>
    <s v="Mobile"/>
    <s v="PayPal_Pay_Later"/>
    <n v="124"/>
    <n v="12736"/>
    <n v="9"/>
    <n v="239.75"/>
    <n v="4992.5"/>
    <n v="89"/>
    <n v="1"/>
    <x v="3"/>
    <x v="1"/>
    <x v="1"/>
  </r>
  <r>
    <n v="22125"/>
    <s v="1C411F0C"/>
    <s v="2021-04-04 01:00:37"/>
    <s v="Fashion"/>
    <s v="Mobile"/>
    <s v="PayPal_Pay_Later"/>
    <n v="198"/>
    <n v="41506"/>
    <n v="5"/>
    <n v="321.5"/>
    <n v="3734.25"/>
    <n v="79"/>
    <n v="1"/>
    <x v="0"/>
    <x v="0"/>
    <x v="1"/>
  </r>
  <r>
    <n v="19210"/>
    <s v="0CF3F0EE"/>
    <s v="2021-05-12 12:43:40"/>
    <s v="Fashion"/>
    <s v="Mobile"/>
    <s v="PayPal_Pay_Later"/>
    <n v="115"/>
    <n v="35905"/>
    <n v="17"/>
    <n v="267.5"/>
    <n v="4197.75"/>
    <n v="88"/>
    <n v="1"/>
    <x v="0"/>
    <x v="0"/>
    <x v="0"/>
  </r>
  <r>
    <n v="20447"/>
    <s v="0059F390"/>
    <s v="2021-05-23 08:05:29"/>
    <s v="Electronics"/>
    <s v="Mobile"/>
    <s v="PayPal_Pay_Later"/>
    <n v="130"/>
    <n v="77194"/>
    <n v="15"/>
    <n v="288"/>
    <n v="3262.75"/>
    <n v="93"/>
    <n v="1"/>
    <x v="2"/>
    <x v="0"/>
    <x v="1"/>
  </r>
  <r>
    <n v="17921"/>
    <s v="D1205607"/>
    <s v="2021-03-19 10:06:36"/>
    <s v="Fashion"/>
    <s v="Mobile"/>
    <s v="PayPal_Pay_Later"/>
    <n v="195"/>
    <n v="49455"/>
    <n v="4"/>
    <n v="59.5"/>
    <n v="3514.5"/>
    <n v="75"/>
    <n v="1"/>
    <x v="3"/>
    <x v="1"/>
    <x v="1"/>
  </r>
  <r>
    <n v="18901"/>
    <s v="C954DE7C"/>
    <s v="2021-05-17 17:21:46"/>
    <s v="Electronics"/>
    <s v="Web"/>
    <s v="Debit_Card"/>
    <n v="800"/>
    <n v="42625"/>
    <n v="10"/>
    <n v="465.25"/>
    <n v="4203.25"/>
    <n v="57"/>
    <n v="1"/>
    <x v="0"/>
    <x v="0"/>
    <x v="0"/>
  </r>
  <r>
    <n v="18548"/>
    <s v="8AA8C921"/>
    <s v="2021-05-31 09:09:21"/>
    <s v="Pantry"/>
    <s v="Web"/>
    <s v="Netbanking"/>
    <n v="385"/>
    <n v="64063"/>
    <n v="6"/>
    <n v="651.5"/>
    <n v="4286.75"/>
    <n v="62"/>
    <n v="1"/>
    <x v="1"/>
    <x v="1"/>
    <x v="0"/>
  </r>
  <r>
    <n v="21758"/>
    <s v="5D7C18B9"/>
    <s v="2021-03-30 12:34:17"/>
    <s v="Pantry"/>
    <s v="Web"/>
    <s v="PayPal_Pay_Later"/>
    <n v="35"/>
    <n v="54681"/>
    <n v="5"/>
    <n v="110.5"/>
    <n v="6738"/>
    <n v="98"/>
    <n v="1"/>
    <x v="3"/>
    <x v="2"/>
    <x v="1"/>
  </r>
  <r>
    <n v="20892"/>
    <s v="911DA6EA"/>
    <s v="2021-03-23 08:29:41"/>
    <s v="Website-services"/>
    <s v="Web"/>
    <s v="PayPal_Pay_Later"/>
    <n v="825"/>
    <n v="56865"/>
    <n v="17"/>
    <n v="113.75"/>
    <n v="5184.5"/>
    <n v="91"/>
    <n v="1"/>
    <x v="2"/>
    <x v="1"/>
    <x v="1"/>
  </r>
  <r>
    <n v="20128"/>
    <s v="D4F66B46"/>
    <s v="2021-05-03 06:16:45"/>
    <s v="Website-services"/>
    <s v="Web"/>
    <s v="Netbanking"/>
    <n v="238"/>
    <n v="68709"/>
    <n v="1"/>
    <n v="629.5"/>
    <n v="3667.75"/>
    <n v="58"/>
    <n v="1"/>
    <x v="0"/>
    <x v="0"/>
    <x v="0"/>
  </r>
  <r>
    <n v="19773"/>
    <s v="EF3927FA"/>
    <s v="2021-05-22 17:41:12"/>
    <s v="Fashion"/>
    <s v="Web"/>
    <s v="PayPal_Pay_Later"/>
    <n v="103"/>
    <n v="15210"/>
    <n v="5"/>
    <n v="381.5"/>
    <n v="4687.5"/>
    <n v="92"/>
    <n v="1"/>
    <x v="3"/>
    <x v="0"/>
    <x v="1"/>
  </r>
  <r>
    <n v="19975"/>
    <s v="0B681EF0"/>
    <s v="2021-03-21 04:32:09"/>
    <s v="Pantry"/>
    <s v="Web"/>
    <s v="PayPal_Pay_Later"/>
    <n v="161"/>
    <n v="11491"/>
    <n v="7"/>
    <n v="354"/>
    <n v="5352.25"/>
    <n v="80"/>
    <n v="1"/>
    <x v="3"/>
    <x v="2"/>
    <x v="1"/>
  </r>
  <r>
    <n v="17870"/>
    <s v="DC1D72ED"/>
    <s v="2021-05-24 16:16:11"/>
    <s v="Fashion"/>
    <s v="Web"/>
    <s v="PayPal_Pay_Later"/>
    <n v="226"/>
    <n v="15094"/>
    <n v="17"/>
    <n v="223.75"/>
    <n v="7412.25"/>
    <n v="98"/>
    <n v="1"/>
    <x v="3"/>
    <x v="2"/>
    <x v="0"/>
  </r>
  <r>
    <n v="19799"/>
    <s v="202A7F02"/>
    <s v="2021-05-18 01:40:45"/>
    <s v="Fashion"/>
    <s v="Web"/>
    <s v="PayPal_Pay_Later"/>
    <n v="164"/>
    <n v="72187"/>
    <n v="15"/>
    <n v="175"/>
    <n v="4490.5"/>
    <n v="93"/>
    <n v="1"/>
    <x v="3"/>
    <x v="1"/>
    <x v="1"/>
  </r>
  <r>
    <n v="18815"/>
    <s v="85E07CE7"/>
    <s v="2021-05-08 05:10:49"/>
    <s v="Pantry"/>
    <s v="Mobile"/>
    <s v="PayPal_Pay_Later"/>
    <n v="106"/>
    <n v="58876"/>
    <n v="18"/>
    <n v="370.75"/>
    <n v="3680.25"/>
    <n v="81"/>
    <n v="1"/>
    <x v="2"/>
    <x v="1"/>
    <x v="1"/>
  </r>
  <r>
    <n v="17570"/>
    <s v="1451E5A6"/>
    <s v="2021-03-16 05:24:11"/>
    <s v="Travel"/>
    <s v="Web"/>
    <s v="PayPal_Cobrand_Card"/>
    <n v="1212"/>
    <n v="35057"/>
    <n v="19"/>
    <n v="4097"/>
    <n v="704.25"/>
    <n v="16"/>
    <n v="4"/>
    <x v="0"/>
    <x v="0"/>
    <x v="1"/>
  </r>
  <r>
    <n v="21149"/>
    <s v="080BD565"/>
    <s v="2021-05-07 23:35:36"/>
    <s v="Electronics"/>
    <s v="POS"/>
    <s v="PayPal_Cobrand_Card"/>
    <n v="1121"/>
    <n v="36308"/>
    <n v="33"/>
    <n v="5437.25"/>
    <n v="639.75"/>
    <n v="16"/>
    <n v="8"/>
    <x v="2"/>
    <x v="0"/>
    <x v="0"/>
  </r>
  <r>
    <n v="21253"/>
    <s v="8B53AE7E"/>
    <s v="2021-03-25 15:16:21"/>
    <s v="Travel"/>
    <s v="POS"/>
    <s v="PayPal_Cobrand_Card"/>
    <n v="3733"/>
    <n v="67645"/>
    <n v="21"/>
    <n v="2841.25"/>
    <n v="747.25"/>
    <n v="7"/>
    <n v="5"/>
    <x v="0"/>
    <x v="0"/>
    <x v="0"/>
  </r>
  <r>
    <n v="21442"/>
    <s v="EF922C8E"/>
    <s v="2021-04-02 18:50:12"/>
    <s v="Others"/>
    <s v="POS"/>
    <s v="PayPal_Cobrand_Card"/>
    <n v="3422"/>
    <n v="32338"/>
    <n v="24"/>
    <n v="6889"/>
    <n v="565.75"/>
    <n v="25"/>
    <n v="7"/>
    <x v="0"/>
    <x v="1"/>
    <x v="1"/>
  </r>
  <r>
    <n v="21063"/>
    <s v="58E4F5FC"/>
    <s v="2021-05-01 22:30:19"/>
    <s v="Fashion"/>
    <s v="Mobile"/>
    <s v="PayPal_Pay_Later"/>
    <n v="232"/>
    <n v="50361"/>
    <n v="10"/>
    <n v="187.25"/>
    <n v="3951"/>
    <n v="75"/>
    <n v="2"/>
    <x v="0"/>
    <x v="0"/>
    <x v="0"/>
  </r>
  <r>
    <n v="17832"/>
    <s v="04A9F38C"/>
    <s v="2021-05-12 01:57:54"/>
    <s v="Website-services"/>
    <s v="Mobile"/>
    <s v="PayPal_Pay_Later"/>
    <n v="162"/>
    <n v="61092"/>
    <n v="4"/>
    <n v="78"/>
    <n v="4949"/>
    <n v="80"/>
    <n v="2"/>
    <x v="3"/>
    <x v="2"/>
    <x v="1"/>
  </r>
  <r>
    <n v="18143"/>
    <s v="113D42F7"/>
    <s v="2021-05-19 06:11:30"/>
    <s v="Travel"/>
    <s v="Mobile"/>
    <s v="PayPal_Credit_Card"/>
    <n v="4691"/>
    <n v="72605"/>
    <n v="51"/>
    <n v="9219.5"/>
    <n v="674.5"/>
    <n v="15"/>
    <n v="5"/>
    <x v="1"/>
    <x v="0"/>
    <x v="1"/>
  </r>
  <r>
    <n v="19344"/>
    <s v="AD8DC514"/>
    <s v="2021-03-31 02:20:58"/>
    <s v="Pantry"/>
    <s v="Web"/>
    <s v="PayPal_Pay_Later"/>
    <n v="111"/>
    <n v="80299"/>
    <n v="14"/>
    <n v="280"/>
    <n v="6044.25"/>
    <n v="82"/>
    <n v="2"/>
    <x v="3"/>
    <x v="0"/>
    <x v="1"/>
  </r>
  <r>
    <n v="18206"/>
    <s v="C0F6EE86"/>
    <s v="2021-06-09 12:17:01"/>
    <s v="Fashion"/>
    <s v="Web"/>
    <s v="PayPal_Pay_Later"/>
    <n v="230"/>
    <n v="73600"/>
    <n v="9"/>
    <n v="392"/>
    <n v="6944.25"/>
    <n v="81"/>
    <n v="2"/>
    <x v="3"/>
    <x v="1"/>
    <x v="1"/>
  </r>
  <r>
    <n v="19333"/>
    <s v="27995D42"/>
    <s v="2021-04-24 12:52:50"/>
    <s v="Travel"/>
    <s v="Mobile"/>
    <s v="PayPal_Credit_Card"/>
    <n v="4311"/>
    <n v="17636"/>
    <n v="42"/>
    <n v="6394.25"/>
    <n v="1059"/>
    <n v="13"/>
    <n v="5"/>
    <x v="0"/>
    <x v="0"/>
    <x v="0"/>
  </r>
  <r>
    <n v="19554"/>
    <s v="50553D5C"/>
    <s v="2021-05-25 07:37:14"/>
    <s v="Electronics"/>
    <s v="Mobile"/>
    <s v="PayPal_Pay_Later"/>
    <n v="1000"/>
    <n v="74680"/>
    <n v="18"/>
    <n v="116.25"/>
    <n v="5135.25"/>
    <n v="99"/>
    <n v="1"/>
    <x v="0"/>
    <x v="0"/>
    <x v="1"/>
  </r>
  <r>
    <n v="19497"/>
    <s v="F5B44C26"/>
    <s v="2021-03-19 02:48:55"/>
    <s v="Electronics"/>
    <s v="Web"/>
    <s v="PayPal_Pay_Later"/>
    <n v="953"/>
    <n v="31765"/>
    <n v="7"/>
    <n v="238.75"/>
    <n v="3201.5"/>
    <n v="81"/>
    <n v="2"/>
    <x v="3"/>
    <x v="0"/>
    <x v="0"/>
  </r>
  <r>
    <n v="17338"/>
    <s v="06ED8F1C"/>
    <s v="2021-03-29 09:23:15"/>
    <s v="Fashion"/>
    <s v="Web"/>
    <s v="Wallet"/>
    <n v="230"/>
    <n v="36173"/>
    <n v="16"/>
    <n v="1073"/>
    <n v="2357"/>
    <n v="65"/>
    <n v="1"/>
    <x v="0"/>
    <x v="0"/>
    <x v="1"/>
  </r>
  <r>
    <n v="20848"/>
    <s v="A50615A4"/>
    <s v="2021-05-31 04:09:38"/>
    <s v="Website-services"/>
    <s v="Web"/>
    <s v="Wallet"/>
    <n v="386"/>
    <n v="57794"/>
    <n v="15"/>
    <n v="693.5"/>
    <n v="2735.25"/>
    <n v="50"/>
    <n v="1"/>
    <x v="2"/>
    <x v="0"/>
    <x v="1"/>
  </r>
  <r>
    <n v="18707"/>
    <s v="2A0291E9"/>
    <s v="2021-03-18 13:03:12"/>
    <s v="Fashion"/>
    <s v="Web"/>
    <s v="PayPal_Pay_Later"/>
    <n v="76"/>
    <n v="27472"/>
    <n v="10"/>
    <n v="197.5"/>
    <n v="3423.25"/>
    <n v="86"/>
    <n v="2"/>
    <x v="0"/>
    <x v="0"/>
    <x v="0"/>
  </r>
  <r>
    <n v="20226"/>
    <s v="0F24DDE9"/>
    <s v="2021-05-23 20:54:29"/>
    <s v="Pantry"/>
    <s v="Mobile"/>
    <s v="PayPal_Pay_Later"/>
    <n v="234"/>
    <n v="78078"/>
    <n v="2"/>
    <n v="283.25"/>
    <n v="3925"/>
    <n v="75"/>
    <n v="2"/>
    <x v="3"/>
    <x v="0"/>
    <x v="1"/>
  </r>
  <r>
    <n v="20441"/>
    <s v="0B72C427"/>
    <s v="2021-05-27 00:51:33"/>
    <s v="Fashion"/>
    <s v="Mobile"/>
    <s v="PayPal_Pay_Later"/>
    <n v="89"/>
    <n v="89416"/>
    <n v="19"/>
    <n v="147.5"/>
    <n v="7409.5"/>
    <n v="96"/>
    <n v="1"/>
    <x v="3"/>
    <x v="1"/>
    <x v="1"/>
  </r>
  <r>
    <n v="18431"/>
    <s v="4F1491BA"/>
    <s v="2021-04-06 06:16:56"/>
    <s v="Travel"/>
    <s v="Web"/>
    <s v="PayPal_Credit_Card"/>
    <n v="2390"/>
    <n v="31452"/>
    <n v="50"/>
    <n v="1086.75"/>
    <n v="668.75"/>
    <n v="15"/>
    <n v="6"/>
    <x v="1"/>
    <x v="1"/>
    <x v="0"/>
  </r>
  <r>
    <n v="18825"/>
    <s v="6989BB59"/>
    <s v="2021-04-28 14:25:57"/>
    <s v="Travel"/>
    <s v="Mobile"/>
    <s v="PayPal_Pay_Later"/>
    <n v="852"/>
    <n v="59950"/>
    <n v="7"/>
    <n v="190.75"/>
    <n v="4341.75"/>
    <n v="95"/>
    <n v="2"/>
    <x v="3"/>
    <x v="1"/>
    <x v="1"/>
  </r>
  <r>
    <n v="21561"/>
    <s v="6E5DBC33"/>
    <s v="2021-05-06 11:34:26"/>
    <s v="Website-services"/>
    <s v="Mobile"/>
    <s v="PayPal_Pay_Later"/>
    <n v="125"/>
    <n v="13996"/>
    <n v="18"/>
    <n v="255"/>
    <n v="3639"/>
    <n v="95"/>
    <n v="2"/>
    <x v="2"/>
    <x v="1"/>
    <x v="1"/>
  </r>
  <r>
    <n v="21820"/>
    <s v="50ACFFE5"/>
    <s v="2021-03-26 17:22:07"/>
    <s v="Fashion"/>
    <s v="Web"/>
    <s v="PayPal_Pay_Later"/>
    <n v="138"/>
    <n v="70808"/>
    <n v="9"/>
    <n v="51.75"/>
    <n v="4660"/>
    <n v="75"/>
    <n v="2"/>
    <x v="3"/>
    <x v="1"/>
    <x v="1"/>
  </r>
  <r>
    <n v="19399"/>
    <s v="6B26C544"/>
    <s v="2021-04-16 19:55:22"/>
    <s v="Fashion"/>
    <s v="Mobile"/>
    <s v="PayPal_Pay_Later"/>
    <n v="130"/>
    <n v="66759"/>
    <n v="4"/>
    <n v="131"/>
    <n v="4821.5"/>
    <n v="79"/>
    <n v="1"/>
    <x v="2"/>
    <x v="1"/>
    <x v="1"/>
  </r>
  <r>
    <n v="20345"/>
    <s v="03E1327E"/>
    <s v="2021-05-27 14:45:05"/>
    <s v="Travel"/>
    <s v="Mobile"/>
    <s v="PayPal_Credit_Card"/>
    <n v="2508"/>
    <n v="77194"/>
    <n v="47"/>
    <n v="3957"/>
    <n v="566.25"/>
    <n v="11"/>
    <n v="3"/>
    <x v="1"/>
    <x v="0"/>
    <x v="1"/>
  </r>
  <r>
    <n v="20862"/>
    <s v="95ACE816"/>
    <s v="2021-05-21 00:21:10"/>
    <s v="Website-services"/>
    <s v="Mobile"/>
    <s v="PayPal_Pay_Later"/>
    <n v="816"/>
    <n v="83877"/>
    <n v="9"/>
    <n v="341.5"/>
    <n v="4864.5"/>
    <n v="79"/>
    <n v="1"/>
    <x v="0"/>
    <x v="0"/>
    <x v="0"/>
  </r>
  <r>
    <n v="20963"/>
    <s v="11A4F20E"/>
    <s v="2021-05-14 22:56:47"/>
    <s v="Website-services"/>
    <s v="Web"/>
    <s v="Wallet"/>
    <n v="211"/>
    <n v="82129"/>
    <n v="9"/>
    <n v="1061"/>
    <n v="2486.25"/>
    <n v="55"/>
    <n v="0"/>
    <x v="2"/>
    <x v="0"/>
    <x v="1"/>
  </r>
  <r>
    <n v="19130"/>
    <s v="5FF98042"/>
    <s v="2021-04-25 22:06:59"/>
    <s v="Travel"/>
    <s v="Mobile"/>
    <s v="PayPal_Credit_Card"/>
    <n v="1469"/>
    <n v="55267"/>
    <n v="51"/>
    <n v="7642.25"/>
    <n v="926.75"/>
    <n v="17"/>
    <n v="4"/>
    <x v="1"/>
    <x v="0"/>
    <x v="0"/>
  </r>
  <r>
    <n v="19730"/>
    <s v="BFC93E38"/>
    <s v="2021-05-10 12:14:30"/>
    <s v="Website-services"/>
    <s v="Mobile"/>
    <s v="PayPal_Pay_Later"/>
    <n v="602"/>
    <n v="15094"/>
    <n v="17"/>
    <n v="415.5"/>
    <n v="3218"/>
    <n v="95"/>
    <n v="1"/>
    <x v="0"/>
    <x v="1"/>
    <x v="1"/>
  </r>
  <r>
    <n v="17599"/>
    <s v="C77509A7"/>
    <s v="2021-05-26 17:36:17"/>
    <s v="Website-services"/>
    <s v="Mobile"/>
    <s v="Netbanking"/>
    <n v="669"/>
    <n v="71364"/>
    <n v="2"/>
    <n v="704.75"/>
    <n v="3229.75"/>
    <n v="65"/>
    <n v="3"/>
    <x v="3"/>
    <x v="2"/>
    <x v="0"/>
  </r>
  <r>
    <n v="18729"/>
    <s v="2963CA50"/>
    <s v="2021-05-01 19:30:32"/>
    <s v="Travel"/>
    <s v="Mobile"/>
    <s v="PayPal_Credit_Card"/>
    <n v="1386"/>
    <n v="15619"/>
    <n v="33"/>
    <n v="1422.25"/>
    <n v="539.25"/>
    <n v="13"/>
    <n v="4"/>
    <x v="1"/>
    <x v="0"/>
    <x v="1"/>
  </r>
  <r>
    <n v="20533"/>
    <s v="62721E45"/>
    <s v="2021-03-08 09:45:32"/>
    <s v="Fashion"/>
    <s v="Mobile"/>
    <s v="PayPal_Pay_Later"/>
    <n v="183"/>
    <n v="89773"/>
    <n v="16"/>
    <n v="159.25"/>
    <n v="5714.75"/>
    <n v="87"/>
    <n v="2"/>
    <x v="3"/>
    <x v="2"/>
    <x v="1"/>
  </r>
  <r>
    <n v="17882"/>
    <s v="A62DBF95"/>
    <s v="2021-05-08 11:01:07"/>
    <s v="Fashion"/>
    <s v="Mobile"/>
    <s v="PayPal_Pay_Later"/>
    <n v="78"/>
    <n v="49209"/>
    <n v="13"/>
    <n v="117.5"/>
    <n v="3698.5"/>
    <n v="77"/>
    <n v="2"/>
    <x v="0"/>
    <x v="1"/>
    <x v="1"/>
  </r>
  <r>
    <n v="18153"/>
    <s v="5BEB6686"/>
    <s v="2021-06-07 12:11:55"/>
    <s v="Website-services"/>
    <s v="Web"/>
    <s v="Netbanking"/>
    <n v="920"/>
    <n v="44047"/>
    <n v="1"/>
    <n v="716.75"/>
    <n v="3195.5"/>
    <n v="63"/>
    <n v="2"/>
    <x v="3"/>
    <x v="2"/>
    <x v="1"/>
  </r>
  <r>
    <n v="21989"/>
    <s v="84FF9156"/>
    <s v="2021-05-15 12:43:39"/>
    <s v="Electronics"/>
    <s v="Mobile"/>
    <s v="PayPal_Pay_Later"/>
    <n v="199"/>
    <n v="79809"/>
    <n v="13"/>
    <n v="290.5"/>
    <n v="4820.5"/>
    <n v="91"/>
    <n v="1"/>
    <x v="3"/>
    <x v="0"/>
    <x v="0"/>
  </r>
  <r>
    <n v="19120"/>
    <s v="35AEB366"/>
    <s v="2021-03-18 08:20:50"/>
    <s v="Fashion"/>
    <s v="Mobile"/>
    <s v="PayPal_Pay_Later"/>
    <n v="131"/>
    <n v="24205"/>
    <n v="9"/>
    <n v="214.5"/>
    <n v="6143"/>
    <n v="86"/>
    <n v="2"/>
    <x v="3"/>
    <x v="2"/>
    <x v="1"/>
  </r>
  <r>
    <n v="20585"/>
    <s v="621ACB35"/>
    <s v="2021-05-26 20:29:08"/>
    <s v="Travel"/>
    <s v="Web"/>
    <s v="Debit_Card"/>
    <n v="1487"/>
    <n v="63496"/>
    <n v="5"/>
    <n v="409.25"/>
    <n v="5590"/>
    <n v="59"/>
    <n v="1"/>
    <x v="0"/>
    <x v="1"/>
    <x v="1"/>
  </r>
  <r>
    <n v="17499"/>
    <s v="D0EEA875"/>
    <s v="2021-06-01 05:57:42"/>
    <s v="Travel"/>
    <s v="Mobile"/>
    <s v="PayPal_Credit_Card"/>
    <n v="2970"/>
    <n v="10494"/>
    <n v="60"/>
    <n v="6566.75"/>
    <n v="546.5"/>
    <n v="15"/>
    <n v="3"/>
    <x v="0"/>
    <x v="1"/>
    <x v="1"/>
  </r>
  <r>
    <n v="20110"/>
    <s v="67416A06"/>
    <s v="2021-03-12 12:05:45"/>
    <s v="Fashion"/>
    <s v="Web"/>
    <s v="Wallet"/>
    <n v="246"/>
    <n v="78483"/>
    <n v="8"/>
    <n v="1889.5"/>
    <n v="2729.5"/>
    <n v="69"/>
    <n v="0"/>
    <x v="2"/>
    <x v="0"/>
    <x v="1"/>
  </r>
  <r>
    <n v="21366"/>
    <s v="B06ACC41"/>
    <s v="2021-03-16 13:01:36"/>
    <s v="Website-services"/>
    <s v="Mobile"/>
    <s v="Netbanking"/>
    <n v="306"/>
    <n v="61270"/>
    <n v="11"/>
    <n v="436.75"/>
    <n v="2405"/>
    <n v="43"/>
    <n v="1"/>
    <x v="3"/>
    <x v="1"/>
    <x v="1"/>
  </r>
  <r>
    <n v="18554"/>
    <s v="B2AC38AE"/>
    <s v="2021-04-07 06:51:36"/>
    <s v="Travel"/>
    <s v="Mobile"/>
    <s v="Debit_Card"/>
    <n v="1646"/>
    <n v="64102"/>
    <n v="11"/>
    <n v="435.75"/>
    <n v="5238.5"/>
    <n v="80"/>
    <n v="1"/>
    <x v="3"/>
    <x v="1"/>
    <x v="0"/>
  </r>
  <r>
    <n v="18894"/>
    <s v="BDAA2B77"/>
    <s v="2021-04-14 04:41:56"/>
    <s v="Website-services"/>
    <s v="Web"/>
    <s v="Wallet"/>
    <n v="659"/>
    <n v="17168"/>
    <n v="5"/>
    <n v="426"/>
    <n v="2405"/>
    <n v="68"/>
    <n v="1"/>
    <x v="3"/>
    <x v="2"/>
    <x v="1"/>
  </r>
  <r>
    <n v="19701"/>
    <s v="62A433EB"/>
    <s v="2021-03-02 05:35:26"/>
    <s v="Travel"/>
    <s v="Mobile"/>
    <s v="Debit_Card"/>
    <n v="2492"/>
    <n v="55763"/>
    <n v="20"/>
    <n v="316.75"/>
    <n v="2869.5"/>
    <n v="80"/>
    <n v="1"/>
    <x v="2"/>
    <x v="0"/>
    <x v="1"/>
  </r>
  <r>
    <n v="17899"/>
    <s v="4AE1A75F"/>
    <s v="2021-05-11 03:27:57"/>
    <s v="Website-services"/>
    <s v="Web"/>
    <s v="Wallet"/>
    <n v="845"/>
    <n v="65244"/>
    <n v="17"/>
    <n v="1636"/>
    <n v="2460.5"/>
    <n v="58"/>
    <n v="1"/>
    <x v="2"/>
    <x v="1"/>
    <x v="1"/>
  </r>
  <r>
    <n v="22124"/>
    <s v="08D997EB"/>
    <s v="2021-04-10 17:28:43"/>
    <s v="Website-services"/>
    <s v="Mobile"/>
    <s v="PayPal_Pay_Later"/>
    <n v="149"/>
    <n v="49106"/>
    <n v="4"/>
    <n v="160.5"/>
    <n v="4937.25"/>
    <n v="77"/>
    <n v="1"/>
    <x v="0"/>
    <x v="0"/>
    <x v="1"/>
  </r>
  <r>
    <n v="21923"/>
    <s v="A50C70C4"/>
    <s v="2021-05-09 19:52:56"/>
    <s v="Website-services"/>
    <s v="Mobile"/>
    <s v="PayPal_Pay_Later"/>
    <n v="834"/>
    <n v="76841"/>
    <n v="16"/>
    <n v="68"/>
    <n v="5022.25"/>
    <n v="89"/>
    <n v="2"/>
    <x v="3"/>
    <x v="0"/>
    <x v="1"/>
  </r>
  <r>
    <n v="21567"/>
    <s v="E1AB82D9"/>
    <s v="2021-03-16 01:30:02"/>
    <s v="Website-services"/>
    <s v="Web"/>
    <s v="Debit_Card"/>
    <n v="791"/>
    <n v="88106"/>
    <n v="19"/>
    <n v="472"/>
    <n v="3710.75"/>
    <n v="52"/>
    <n v="1"/>
    <x v="2"/>
    <x v="0"/>
    <x v="1"/>
  </r>
  <r>
    <n v="18127"/>
    <s v="D34A1831"/>
    <s v="2021-04-30 05:10:07"/>
    <s v="Website-services"/>
    <s v="Web"/>
    <s v="Debit_Card"/>
    <n v="696"/>
    <n v="44047"/>
    <n v="16"/>
    <n v="330"/>
    <n v="4599"/>
    <n v="76"/>
    <n v="3"/>
    <x v="1"/>
    <x v="0"/>
    <x v="0"/>
  </r>
  <r>
    <n v="19980"/>
    <s v="36CA78B8"/>
    <s v="2021-03-26 09:54:10"/>
    <s v="Website-services"/>
    <s v="Mobile"/>
    <s v="Debit_Card"/>
    <n v="506"/>
    <n v="49629"/>
    <n v="23"/>
    <n v="321"/>
    <n v="4471.75"/>
    <n v="82"/>
    <n v="2"/>
    <x v="3"/>
    <x v="2"/>
    <x v="1"/>
  </r>
  <r>
    <n v="20457"/>
    <s v="2E2A5BD2"/>
    <s v="2021-04-26 10:03:28"/>
    <s v="Pantry"/>
    <s v="Mobile"/>
    <s v="PayPal_Pay_Later"/>
    <n v="224"/>
    <n v="40105"/>
    <n v="11"/>
    <n v="330"/>
    <n v="3053.5"/>
    <n v="75"/>
    <n v="2"/>
    <x v="0"/>
    <x v="1"/>
    <x v="1"/>
  </r>
  <r>
    <n v="21812"/>
    <s v="7E16B827"/>
    <s v="2021-04-11 11:14:37"/>
    <s v="Electronics"/>
    <s v="Web"/>
    <s v="Wallet"/>
    <n v="391"/>
    <n v="87947"/>
    <n v="18"/>
    <n v="1522.25"/>
    <n v="2891.5"/>
    <n v="63"/>
    <n v="1"/>
    <x v="2"/>
    <x v="0"/>
    <x v="0"/>
  </r>
  <r>
    <n v="17297"/>
    <s v="7740336D"/>
    <s v="2021-04-04 12:00:28"/>
    <s v="Fashion"/>
    <s v="Mobile"/>
    <s v="PayPal_Pay_Later"/>
    <n v="77"/>
    <n v="26435"/>
    <n v="12"/>
    <n v="183.5"/>
    <n v="7300.75"/>
    <n v="97"/>
    <n v="2"/>
    <x v="2"/>
    <x v="1"/>
    <x v="1"/>
  </r>
  <r>
    <n v="17482"/>
    <s v="2D18FF7F"/>
    <s v="2021-03-12 07:41:45"/>
    <s v="Pantry"/>
    <s v="Web"/>
    <s v="Wallet"/>
    <n v="298"/>
    <n v="48486"/>
    <n v="6"/>
    <n v="261.75"/>
    <n v="2543.5"/>
    <n v="56"/>
    <n v="1"/>
    <x v="1"/>
    <x v="0"/>
    <x v="0"/>
  </r>
  <r>
    <n v="21124"/>
    <s v="18598F03"/>
    <s v="2021-04-16 20:07:18"/>
    <s v="Website-services"/>
    <s v="Mobile"/>
    <s v="PayPal_Pay_Later"/>
    <n v="919"/>
    <n v="66688"/>
    <n v="11"/>
    <n v="330.75"/>
    <n v="3209.25"/>
    <n v="87"/>
    <n v="2"/>
    <x v="2"/>
    <x v="0"/>
    <x v="1"/>
  </r>
  <r>
    <n v="21992"/>
    <s v="282927A2"/>
    <s v="2021-04-28 01:44:35"/>
    <s v="Website-services"/>
    <s v="Web"/>
    <s v="Wallet"/>
    <n v="978"/>
    <n v="13988"/>
    <n v="9"/>
    <n v="1280.25"/>
    <n v="2558"/>
    <n v="62"/>
    <n v="1"/>
    <x v="0"/>
    <x v="1"/>
    <x v="1"/>
  </r>
  <r>
    <n v="21280"/>
    <s v="EB6D50EE"/>
    <s v="2021-05-19 19:16:05"/>
    <s v="Fashion"/>
    <s v="Web"/>
    <s v="PayPal_Pay_Later"/>
    <n v="170"/>
    <n v="21719"/>
    <n v="6"/>
    <n v="440.5"/>
    <n v="4632"/>
    <n v="82"/>
    <n v="2"/>
    <x v="3"/>
    <x v="1"/>
    <x v="1"/>
  </r>
  <r>
    <n v="20104"/>
    <s v="C806BA40"/>
    <s v="2021-05-07 02:29:43"/>
    <s v="Fashion"/>
    <s v="Mobile"/>
    <s v="PayPal_Pay_Later"/>
    <n v="55"/>
    <n v="15094"/>
    <n v="18"/>
    <n v="427.25"/>
    <n v="3884.75"/>
    <n v="90"/>
    <n v="1"/>
    <x v="3"/>
    <x v="1"/>
    <x v="1"/>
  </r>
  <r>
    <n v="20878"/>
    <s v="AF72FDB8"/>
    <s v="2021-04-18 03:02:02"/>
    <s v="Travel"/>
    <s v="Mobile"/>
    <s v="Debit_Card"/>
    <n v="2028"/>
    <n v="46642"/>
    <n v="19"/>
    <n v="365"/>
    <n v="3856.5"/>
    <n v="52"/>
    <n v="1"/>
    <x v="0"/>
    <x v="0"/>
    <x v="1"/>
  </r>
  <r>
    <n v="18872"/>
    <s v="594D5F83"/>
    <s v="2021-04-18 11:25:05"/>
    <s v="Website-services"/>
    <s v="Mobile"/>
    <s v="Netbanking"/>
    <n v="421"/>
    <n v="70165"/>
    <n v="5"/>
    <n v="1485"/>
    <n v="3455.75"/>
    <n v="60"/>
    <n v="2"/>
    <x v="1"/>
    <x v="0"/>
    <x v="1"/>
  </r>
  <r>
    <n v="18408"/>
    <s v="24F173AB"/>
    <s v="2021-05-07 16:07:21"/>
    <s v="Travel"/>
    <s v="Mobile"/>
    <s v="PayPal_Credit_Card"/>
    <n v="2747"/>
    <n v="83523"/>
    <n v="32"/>
    <n v="7138.25"/>
    <n v="697"/>
    <n v="20"/>
    <n v="4"/>
    <x v="1"/>
    <x v="0"/>
    <x v="1"/>
  </r>
  <r>
    <n v="20397"/>
    <s v="C03A5B5A"/>
    <s v="2021-03-24 23:17:47"/>
    <s v="Travel"/>
    <s v="Web"/>
    <s v="PayPal_Credit_Card"/>
    <n v="1320"/>
    <n v="39552"/>
    <n v="38"/>
    <n v="4481.75"/>
    <n v="982.25"/>
    <n v="21"/>
    <n v="4"/>
    <x v="0"/>
    <x v="0"/>
    <x v="0"/>
  </r>
  <r>
    <n v="20282"/>
    <s v="C8F875FF"/>
    <s v="2021-05-17 00:03:00"/>
    <s v="Fashion"/>
    <s v="Web"/>
    <s v="Netbanking"/>
    <n v="245"/>
    <n v="82719"/>
    <n v="7"/>
    <n v="750.5"/>
    <n v="2081"/>
    <n v="61"/>
    <n v="1"/>
    <x v="0"/>
    <x v="1"/>
    <x v="1"/>
  </r>
  <r>
    <n v="19192"/>
    <s v="F8D91DED"/>
    <s v="2021-05-28 16:51:09"/>
    <s v="Travel"/>
    <s v="POS"/>
    <s v="PayPal_Cobrand_Card"/>
    <n v="3241"/>
    <n v="49480"/>
    <n v="21"/>
    <n v="3730"/>
    <n v="697.25"/>
    <n v="7"/>
    <n v="8"/>
    <x v="0"/>
    <x v="0"/>
    <x v="1"/>
  </r>
  <r>
    <n v="20634"/>
    <s v="AEBFE65B"/>
    <s v="2021-05-12 09:30:58"/>
    <s v="Electronics"/>
    <s v="POS"/>
    <s v="PayPal_Cobrand_Card"/>
    <n v="1017"/>
    <n v="61988"/>
    <n v="42"/>
    <n v="3405.25"/>
    <n v="513.25"/>
    <n v="15"/>
    <n v="8"/>
    <x v="0"/>
    <x v="0"/>
    <x v="0"/>
  </r>
  <r>
    <n v="20071"/>
    <s v="EE6CA7A1"/>
    <s v="2021-06-05 16:13:43"/>
    <s v="Website-services"/>
    <s v="Mobile"/>
    <s v="Netbanking"/>
    <n v="371"/>
    <n v="72773"/>
    <n v="3"/>
    <n v="375.75"/>
    <n v="2743"/>
    <n v="65"/>
    <n v="1"/>
    <x v="0"/>
    <x v="1"/>
    <x v="0"/>
  </r>
  <r>
    <n v="17410"/>
    <s v="97DD0B1A"/>
    <s v="2021-04-25 23:18:20"/>
    <s v="Travel"/>
    <s v="Mobile"/>
    <s v="PayPal_Credit_Card"/>
    <n v="4697"/>
    <n v="53096"/>
    <n v="56"/>
    <n v="9991.75"/>
    <n v="873.5"/>
    <n v="18"/>
    <n v="6"/>
    <x v="1"/>
    <x v="0"/>
    <x v="1"/>
  </r>
  <r>
    <n v="18304"/>
    <s v="47980695"/>
    <s v="2021-03-15 21:39:53"/>
    <s v="Travel"/>
    <s v="Mobile"/>
    <s v="PayPal_Credit_Card"/>
    <n v="4230"/>
    <n v="52162"/>
    <n v="48"/>
    <n v="9263.25"/>
    <n v="891.25"/>
    <n v="19"/>
    <n v="6"/>
    <x v="0"/>
    <x v="0"/>
    <x v="1"/>
  </r>
  <r>
    <n v="22128"/>
    <s v="A96CE003"/>
    <s v="2021-05-20 18:53:16"/>
    <s v="Fashion"/>
    <s v="Mobile"/>
    <s v="PayPal_Pay_Later"/>
    <n v="57"/>
    <n v="15359"/>
    <n v="18"/>
    <n v="440.75"/>
    <n v="4890"/>
    <n v="82"/>
    <n v="1"/>
    <x v="0"/>
    <x v="0"/>
    <x v="1"/>
  </r>
  <r>
    <n v="19067"/>
    <s v="6A3AB606"/>
    <s v="2021-05-26 20:59:37"/>
    <s v="Fashion"/>
    <s v="Web"/>
    <s v="PayPal_Pay_Later"/>
    <n v="95"/>
    <n v="72217"/>
    <n v="9"/>
    <n v="354.75"/>
    <n v="6163"/>
    <n v="87"/>
    <n v="2"/>
    <x v="3"/>
    <x v="0"/>
    <x v="0"/>
  </r>
  <r>
    <n v="18698"/>
    <s v="7D1BE3CE"/>
    <s v="2021-05-23 07:44:47"/>
    <s v="Fashion"/>
    <s v="Mobile"/>
    <s v="PayPal_Pay_Later"/>
    <n v="98"/>
    <n v="48486"/>
    <n v="19"/>
    <n v="418.5"/>
    <n v="5047"/>
    <n v="100"/>
    <n v="1"/>
    <x v="0"/>
    <x v="0"/>
    <x v="1"/>
  </r>
  <r>
    <n v="17724"/>
    <s v="F9341A1E"/>
    <s v="2021-03-29 22:16:15"/>
    <s v="Website-services"/>
    <s v="Web"/>
    <s v="Wallet"/>
    <n v="861"/>
    <n v="42281"/>
    <n v="11"/>
    <n v="410"/>
    <n v="2862.5"/>
    <n v="64"/>
    <n v="0"/>
    <x v="0"/>
    <x v="0"/>
    <x v="1"/>
  </r>
  <r>
    <n v="19279"/>
    <s v="53F69975"/>
    <s v="2021-04-08 06:17:33"/>
    <s v="Fashion"/>
    <s v="Web"/>
    <s v="Wallet"/>
    <n v="248"/>
    <n v="50335"/>
    <n v="11"/>
    <n v="826"/>
    <n v="2856.75"/>
    <n v="50"/>
    <n v="1"/>
    <x v="1"/>
    <x v="1"/>
    <x v="1"/>
  </r>
  <r>
    <n v="22271"/>
    <s v="26B71BB3"/>
    <s v="2021-03-03 03:16:03"/>
    <s v="Travel"/>
    <s v="Web"/>
    <s v="PayPal_Cobrand_Card"/>
    <n v="1611"/>
    <n v="67212"/>
    <n v="36"/>
    <n v="5570.25"/>
    <n v="546.75"/>
    <n v="8"/>
    <n v="6"/>
    <x v="2"/>
    <x v="1"/>
    <x v="1"/>
  </r>
  <r>
    <n v="18115"/>
    <s v="6DE16A2E"/>
    <s v="2021-03-30 08:20:36"/>
    <s v="Electronics"/>
    <s v="Mobile"/>
    <s v="PayPal_Pay_Later"/>
    <n v="457"/>
    <n v="69830"/>
    <n v="11"/>
    <n v="337.25"/>
    <n v="6306.5"/>
    <n v="77"/>
    <n v="2"/>
    <x v="3"/>
    <x v="0"/>
    <x v="1"/>
  </r>
  <r>
    <n v="22284"/>
    <s v="26EB1F14"/>
    <s v="2021-05-27 09:40:42"/>
    <s v="Website-services"/>
    <s v="Web"/>
    <s v="Netbanking"/>
    <n v="384"/>
    <n v="17965"/>
    <n v="12"/>
    <n v="981"/>
    <n v="4656.25"/>
    <n v="44"/>
    <n v="3"/>
    <x v="1"/>
    <x v="0"/>
    <x v="1"/>
  </r>
  <r>
    <n v="22276"/>
    <s v="4639EF61"/>
    <s v="2021-05-22 12:46:10"/>
    <s v="Website-services"/>
    <s v="Mobile"/>
    <s v="PayPal_Pay_Later"/>
    <n v="302"/>
    <n v="80707"/>
    <n v="2"/>
    <n v="143.75"/>
    <n v="4757.5"/>
    <n v="87"/>
    <n v="1"/>
    <x v="0"/>
    <x v="0"/>
    <x v="0"/>
  </r>
  <r>
    <n v="20768"/>
    <s v="61B8E581"/>
    <s v="2021-04-06 13:41:52"/>
    <s v="Travel"/>
    <s v="Mobile"/>
    <s v="PayPal_Credit_Card"/>
    <n v="4979"/>
    <n v="45036"/>
    <n v="52"/>
    <n v="5790.25"/>
    <n v="380.75"/>
    <n v="14"/>
    <n v="4"/>
    <x v="1"/>
    <x v="0"/>
    <x v="1"/>
  </r>
  <r>
    <n v="19972"/>
    <s v="627F3EBD"/>
    <s v="2021-06-06 17:34:51"/>
    <s v="Travel"/>
    <s v="Mobile"/>
    <s v="PayPal_Cobrand_Card"/>
    <n v="3114"/>
    <n v="40234"/>
    <n v="27"/>
    <n v="4968.25"/>
    <n v="758"/>
    <n v="15"/>
    <n v="8"/>
    <x v="0"/>
    <x v="0"/>
    <x v="1"/>
  </r>
  <r>
    <n v="20493"/>
    <s v="ECDC4EE9"/>
    <s v="2021-03-24 10:11:54"/>
    <s v="Travel"/>
    <s v="Mobile"/>
    <s v="PayPal_Credit_Card"/>
    <n v="3548"/>
    <n v="29255"/>
    <n v="53"/>
    <n v="6586.75"/>
    <n v="794.75"/>
    <n v="16"/>
    <n v="3"/>
    <x v="0"/>
    <x v="0"/>
    <x v="1"/>
  </r>
  <r>
    <n v="19954"/>
    <s v="B8D363AA"/>
    <s v="2021-03-30 01:52:40"/>
    <s v="Others"/>
    <s v="Web"/>
    <s v="PayPal_Cobrand_Card"/>
    <n v="1203"/>
    <n v="38959"/>
    <n v="21"/>
    <n v="2924.75"/>
    <n v="775"/>
    <n v="19"/>
    <n v="6"/>
    <x v="3"/>
    <x v="1"/>
    <x v="0"/>
  </r>
  <r>
    <n v="18844"/>
    <s v="0AE7A329"/>
    <s v="2021-03-12 20:08:23"/>
    <s v="Travel"/>
    <s v="Web"/>
    <s v="Debit_Card"/>
    <n v="2217"/>
    <n v="69823"/>
    <n v="21"/>
    <n v="543.25"/>
    <n v="4521.75"/>
    <n v="68"/>
    <n v="3"/>
    <x v="0"/>
    <x v="0"/>
    <x v="1"/>
  </r>
  <r>
    <n v="18402"/>
    <s v="85A7F5B2"/>
    <s v="2021-04-17 18:51:31"/>
    <s v="Website-services"/>
    <s v="Mobile"/>
    <s v="PayPal_Pay_Later"/>
    <n v="677"/>
    <n v="39742"/>
    <n v="13"/>
    <n v="211.25"/>
    <n v="3277.25"/>
    <n v="83"/>
    <n v="1"/>
    <x v="0"/>
    <x v="0"/>
    <x v="1"/>
  </r>
  <r>
    <n v="20779"/>
    <s v="8DC0467F"/>
    <s v="2021-03-03 14:07:11"/>
    <s v="Travel"/>
    <s v="Mobile"/>
    <s v="Netbanking"/>
    <n v="2117"/>
    <n v="73600"/>
    <n v="9"/>
    <n v="1429.5"/>
    <n v="2299.75"/>
    <n v="60"/>
    <n v="1"/>
    <x v="0"/>
    <x v="0"/>
    <x v="1"/>
  </r>
  <r>
    <n v="17917"/>
    <s v="F192C44A"/>
    <s v="2021-05-09 16:14:47"/>
    <s v="Website-services"/>
    <s v="Mobile"/>
    <s v="PayPal_Pay_Later"/>
    <n v="276"/>
    <n v="17965"/>
    <n v="11"/>
    <n v="59.75"/>
    <n v="3913.75"/>
    <n v="97"/>
    <n v="1"/>
    <x v="2"/>
    <x v="1"/>
    <x v="1"/>
  </r>
  <r>
    <n v="18609"/>
    <s v="A5B4EE39"/>
    <s v="2021-04-01 16:02:54"/>
    <s v="Travel"/>
    <s v="Web"/>
    <s v="Netbanking"/>
    <n v="2253"/>
    <n v="75000"/>
    <n v="15"/>
    <n v="1232"/>
    <n v="1926.75"/>
    <n v="60"/>
    <n v="2"/>
    <x v="3"/>
    <x v="1"/>
    <x v="1"/>
  </r>
  <r>
    <n v="18539"/>
    <s v="7338E3B0"/>
    <s v="2021-03-24 06:14:46"/>
    <s v="Website-services"/>
    <s v="Mobile"/>
    <s v="PayPal_Pay_Later"/>
    <n v="631"/>
    <n v="83523"/>
    <n v="14"/>
    <n v="282"/>
    <n v="3803.25"/>
    <n v="90"/>
    <n v="1"/>
    <x v="2"/>
    <x v="0"/>
    <x v="1"/>
  </r>
  <r>
    <n v="19777"/>
    <s v="9D975510"/>
    <s v="2021-03-29 09:52:03"/>
    <s v="Electronics"/>
    <s v="Web"/>
    <s v="Debit_Card"/>
    <n v="573"/>
    <n v="87747"/>
    <n v="20"/>
    <n v="268.75"/>
    <n v="4261.25"/>
    <n v="63"/>
    <n v="1"/>
    <x v="3"/>
    <x v="0"/>
    <x v="1"/>
  </r>
  <r>
    <n v="17855"/>
    <s v="6768DD94"/>
    <s v="2021-04-23 16:14:22"/>
    <s v="Website-services"/>
    <s v="Web"/>
    <s v="Wallet"/>
    <n v="974"/>
    <n v="57730"/>
    <n v="8"/>
    <n v="330.25"/>
    <n v="2764.75"/>
    <n v="55"/>
    <n v="0"/>
    <x v="2"/>
    <x v="0"/>
    <x v="1"/>
  </r>
  <r>
    <n v="17766"/>
    <s v="1C8781DD"/>
    <s v="2021-05-04 23:49:47"/>
    <s v="Pantry"/>
    <s v="Mobile"/>
    <s v="PayPal_Pay_Later"/>
    <n v="93"/>
    <n v="89150"/>
    <n v="20"/>
    <n v="122.5"/>
    <n v="5204"/>
    <n v="84"/>
    <n v="1"/>
    <x v="3"/>
    <x v="1"/>
    <x v="1"/>
  </r>
  <r>
    <n v="17990"/>
    <s v="02929A71"/>
    <s v="2021-03-14 17:09:04"/>
    <s v="Website-services"/>
    <s v="Web"/>
    <s v="PayPal_Pay_Later"/>
    <n v="741"/>
    <n v="59614"/>
    <n v="9"/>
    <n v="154.5"/>
    <n v="5861"/>
    <n v="76"/>
    <n v="1"/>
    <x v="0"/>
    <x v="1"/>
    <x v="0"/>
  </r>
  <r>
    <n v="20853"/>
    <s v="049CFBA2"/>
    <s v="2021-06-06 23:20:43"/>
    <s v="Website-services"/>
    <s v="Mobile"/>
    <s v="PayPal_Pay_Later"/>
    <n v="377"/>
    <n v="39942"/>
    <n v="6"/>
    <n v="274.5"/>
    <n v="5295.25"/>
    <n v="100"/>
    <n v="2"/>
    <x v="0"/>
    <x v="0"/>
    <x v="0"/>
  </r>
  <r>
    <n v="20137"/>
    <s v="7B7F9392"/>
    <s v="2021-04-13 21:16:56"/>
    <s v="Fashion"/>
    <s v="Mobile"/>
    <s v="PayPal_Pay_Later"/>
    <n v="139"/>
    <n v="19735"/>
    <n v="10"/>
    <n v="428.75"/>
    <n v="6381.5"/>
    <n v="78"/>
    <n v="2"/>
    <x v="2"/>
    <x v="1"/>
    <x v="1"/>
  </r>
  <r>
    <n v="21466"/>
    <s v="D4223854"/>
    <s v="2021-03-06 03:03:05"/>
    <s v="Travel"/>
    <s v="Web"/>
    <s v="PayPal_Credit_Card"/>
    <n v="2973"/>
    <n v="29720"/>
    <n v="33"/>
    <n v="8401.75"/>
    <n v="403.5"/>
    <n v="11"/>
    <n v="4"/>
    <x v="0"/>
    <x v="1"/>
    <x v="0"/>
  </r>
  <r>
    <n v="22017"/>
    <s v="3382A986"/>
    <s v="2021-05-26 03:25:13"/>
    <s v="Pantry"/>
    <s v="Mobile"/>
    <s v="PayPal_Pay_Later"/>
    <n v="285"/>
    <n v="70217"/>
    <n v="5"/>
    <n v="154.75"/>
    <n v="6595.25"/>
    <n v="95"/>
    <n v="1"/>
    <x v="3"/>
    <x v="2"/>
    <x v="0"/>
  </r>
  <r>
    <n v="20527"/>
    <s v="6FFFF695"/>
    <s v="2021-05-22 03:55:17"/>
    <s v="Pantry"/>
    <s v="Web"/>
    <s v="PayPal_Pay_Later"/>
    <n v="154"/>
    <n v="56977"/>
    <n v="3"/>
    <n v="237.75"/>
    <n v="3198.25"/>
    <n v="96"/>
    <n v="2"/>
    <x v="0"/>
    <x v="0"/>
    <x v="1"/>
  </r>
  <r>
    <n v="19630"/>
    <s v="6F9B99FB"/>
    <s v="2021-04-12 13:24:30"/>
    <s v="Pantry"/>
    <s v="Mobile"/>
    <s v="PayPal_Pay_Later"/>
    <n v="112"/>
    <n v="32921"/>
    <n v="18"/>
    <n v="425.75"/>
    <n v="7250.75"/>
    <n v="77"/>
    <n v="1"/>
    <x v="0"/>
    <x v="0"/>
    <x v="1"/>
  </r>
  <r>
    <n v="20775"/>
    <s v="4A10FA23"/>
    <s v="2021-03-25 10:16:59"/>
    <s v="Electronics"/>
    <s v="POS"/>
    <s v="PayPal_Cobrand_Card"/>
    <n v="1137"/>
    <n v="37857"/>
    <n v="27"/>
    <n v="6661"/>
    <n v="499.5"/>
    <n v="11"/>
    <n v="6"/>
    <x v="0"/>
    <x v="0"/>
    <x v="1"/>
  </r>
  <r>
    <n v="17716"/>
    <s v="FD55E09D"/>
    <s v="2021-04-12 08:27:02"/>
    <s v="Fashion"/>
    <s v="Web"/>
    <s v="Wallet"/>
    <n v="224"/>
    <n v="24511"/>
    <n v="7"/>
    <n v="686.5"/>
    <n v="2746"/>
    <n v="63"/>
    <n v="0"/>
    <x v="3"/>
    <x v="0"/>
    <x v="1"/>
  </r>
  <r>
    <n v="20218"/>
    <s v="29DB2028"/>
    <s v="2021-05-13 16:32:32"/>
    <s v="Fashion"/>
    <s v="Web"/>
    <s v="PayPal_Pay_Later"/>
    <n v="122"/>
    <n v="86577"/>
    <n v="7"/>
    <n v="367.25"/>
    <n v="7419.75"/>
    <n v="93"/>
    <n v="2"/>
    <x v="2"/>
    <x v="1"/>
    <x v="1"/>
  </r>
  <r>
    <n v="17519"/>
    <s v="B0200807"/>
    <s v="2021-04-20 08:23:48"/>
    <s v="Fashion"/>
    <s v="Web"/>
    <s v="Wallet"/>
    <n v="226"/>
    <n v="52179"/>
    <n v="10"/>
    <n v="1877.5"/>
    <n v="2914.25"/>
    <n v="56"/>
    <n v="1"/>
    <x v="0"/>
    <x v="0"/>
    <x v="1"/>
  </r>
  <r>
    <n v="18140"/>
    <s v="A1C8B3BD"/>
    <s v="2021-04-18 18:05:49"/>
    <s v="Travel"/>
    <s v="Web"/>
    <s v="PayPal_Credit_Card"/>
    <n v="4563"/>
    <n v="68353"/>
    <n v="57"/>
    <n v="7209.25"/>
    <n v="840.5"/>
    <n v="13"/>
    <n v="6"/>
    <x v="1"/>
    <x v="0"/>
    <x v="1"/>
  </r>
  <r>
    <n v="19559"/>
    <s v="E8B98444"/>
    <s v="2021-05-02 05:12:06"/>
    <s v="Pantry"/>
    <s v="Mobile"/>
    <s v="PayPal_Pay_Later"/>
    <n v="52"/>
    <n v="18297"/>
    <n v="7"/>
    <n v="73.5"/>
    <n v="6396.75"/>
    <n v="90"/>
    <n v="2"/>
    <x v="3"/>
    <x v="1"/>
    <x v="1"/>
  </r>
  <r>
    <n v="20371"/>
    <s v="A3085A82"/>
    <s v="2021-05-19 17:21:58"/>
    <s v="Website-services"/>
    <s v="Web"/>
    <s v="Netbanking"/>
    <n v="739"/>
    <n v="87747"/>
    <n v="7"/>
    <n v="797.25"/>
    <n v="3946"/>
    <n v="55"/>
    <n v="2"/>
    <x v="0"/>
    <x v="0"/>
    <x v="0"/>
  </r>
  <r>
    <n v="17679"/>
    <s v="F1E852C8"/>
    <s v="2021-05-03 16:27:50"/>
    <s v="Pantry"/>
    <s v="Mobile"/>
    <s v="PayPal_Pay_Later"/>
    <n v="139"/>
    <n v="48283"/>
    <n v="19"/>
    <n v="266.5"/>
    <n v="6474.25"/>
    <n v="88"/>
    <n v="1"/>
    <x v="2"/>
    <x v="0"/>
    <x v="1"/>
  </r>
  <r>
    <n v="19743"/>
    <s v="49A2D465"/>
    <s v="2021-05-10 14:17:27"/>
    <s v="Travel"/>
    <s v="Web"/>
    <s v="Debit_Card"/>
    <n v="777"/>
    <n v="74146"/>
    <n v="13"/>
    <n v="478.5"/>
    <n v="3165.75"/>
    <n v="69"/>
    <n v="1"/>
    <x v="0"/>
    <x v="1"/>
    <x v="0"/>
  </r>
  <r>
    <n v="20052"/>
    <s v="35D3CE61"/>
    <s v="2021-04-06 15:20:51"/>
    <s v="Fashion"/>
    <s v="Mobile"/>
    <s v="PayPal_Pay_Later"/>
    <n v="189"/>
    <n v="28163"/>
    <n v="6"/>
    <n v="321.75"/>
    <n v="5498.75"/>
    <n v="76"/>
    <n v="1"/>
    <x v="0"/>
    <x v="1"/>
    <x v="1"/>
  </r>
  <r>
    <n v="20068"/>
    <s v="7CAD7ED5"/>
    <s v="2021-03-01 18:40:03"/>
    <s v="Website-services"/>
    <s v="Mobile"/>
    <s v="PayPal_Pay_Later"/>
    <n v="157"/>
    <n v="22454"/>
    <n v="16"/>
    <n v="157"/>
    <n v="3312.75"/>
    <n v="89"/>
    <n v="1"/>
    <x v="3"/>
    <x v="2"/>
    <x v="1"/>
  </r>
  <r>
    <n v="19512"/>
    <s v="40AB3384"/>
    <s v="2021-04-25 06:33:42"/>
    <s v="Electronics"/>
    <s v="Web"/>
    <s v="PayPal_Pay_Later"/>
    <n v="845"/>
    <n v="26582"/>
    <n v="6"/>
    <n v="81.75"/>
    <n v="7342.75"/>
    <n v="96"/>
    <n v="1"/>
    <x v="0"/>
    <x v="0"/>
    <x v="1"/>
  </r>
  <r>
    <n v="19523"/>
    <s v="31F9D24E"/>
    <s v="2021-05-19 12:42:24"/>
    <s v="Travel"/>
    <s v="Web"/>
    <s v="PayPal_Credit_Card"/>
    <n v="3867"/>
    <n v="24511"/>
    <n v="54"/>
    <n v="4310.25"/>
    <n v="498"/>
    <n v="15"/>
    <n v="4"/>
    <x v="1"/>
    <x v="0"/>
    <x v="1"/>
  </r>
  <r>
    <n v="17471"/>
    <s v="A0A746FF"/>
    <s v="2021-05-05 18:20:31"/>
    <s v="Fashion"/>
    <s v="Web"/>
    <s v="Wallet"/>
    <n v="244"/>
    <n v="22240"/>
    <n v="6"/>
    <n v="1803.5"/>
    <n v="2299"/>
    <n v="70"/>
    <n v="0"/>
    <x v="0"/>
    <x v="1"/>
    <x v="0"/>
  </r>
  <r>
    <n v="18603"/>
    <s v="5DF08E60"/>
    <s v="2021-03-01 15:15:53"/>
    <s v="Travel"/>
    <s v="Mobile"/>
    <s v="Debit_Card"/>
    <n v="2525"/>
    <n v="59950"/>
    <n v="4"/>
    <n v="557.75"/>
    <n v="3008"/>
    <n v="80"/>
    <n v="2"/>
    <x v="0"/>
    <x v="0"/>
    <x v="1"/>
  </r>
  <r>
    <n v="20018"/>
    <s v="2C0876EC"/>
    <s v="2021-03-07 16:43:04"/>
    <s v="Travel"/>
    <s v="POS"/>
    <s v="PayPal_Cobrand_Card"/>
    <n v="1378"/>
    <n v="29103"/>
    <n v="41"/>
    <n v="2552.75"/>
    <n v="828"/>
    <n v="5"/>
    <n v="8"/>
    <x v="2"/>
    <x v="0"/>
    <x v="1"/>
  </r>
  <r>
    <n v="22183"/>
    <s v="7122F4E5"/>
    <s v="2021-05-09 21:39:24"/>
    <s v="Website-services"/>
    <s v="Web"/>
    <s v="Wallet"/>
    <n v="811"/>
    <n v="79809"/>
    <n v="7"/>
    <n v="1462.25"/>
    <n v="2512.75"/>
    <n v="58"/>
    <n v="1"/>
    <x v="2"/>
    <x v="0"/>
    <x v="0"/>
  </r>
  <r>
    <n v="19558"/>
    <s v="830B0486"/>
    <s v="2021-03-06 14:10:11"/>
    <s v="Pantry"/>
    <s v="Web"/>
    <s v="Netbanking"/>
    <n v="385"/>
    <n v="87871"/>
    <n v="1"/>
    <n v="543.75"/>
    <n v="4409.25"/>
    <n v="57"/>
    <n v="2"/>
    <x v="3"/>
    <x v="0"/>
    <x v="1"/>
  </r>
  <r>
    <n v="21643"/>
    <s v="FCF1642B"/>
    <s v="2021-05-29 13:28:44"/>
    <s v="Travel"/>
    <s v="POS"/>
    <s v="PayPal_Cobrand_Card"/>
    <n v="3914"/>
    <n v="53863"/>
    <n v="19"/>
    <n v="6801.75"/>
    <n v="665.25"/>
    <n v="23"/>
    <n v="5"/>
    <x v="2"/>
    <x v="1"/>
    <x v="1"/>
  </r>
  <r>
    <n v="19413"/>
    <s v="77A62154"/>
    <s v="2021-05-26 22:05:04"/>
    <s v="Website-services"/>
    <s v="Web"/>
    <s v="Debit_Card"/>
    <n v="585"/>
    <n v="26974"/>
    <n v="24"/>
    <n v="366.75"/>
    <n v="4915.25"/>
    <n v="52"/>
    <n v="3"/>
    <x v="0"/>
    <x v="1"/>
    <x v="0"/>
  </r>
  <r>
    <n v="21355"/>
    <s v="6B74BEF9"/>
    <s v="2021-04-01 15:53:52"/>
    <s v="Travel"/>
    <s v="Web"/>
    <s v="PayPal_Cobrand_Card"/>
    <n v="1304"/>
    <n v="64825"/>
    <n v="29"/>
    <n v="3565.5"/>
    <n v="635.5"/>
    <n v="13"/>
    <n v="7"/>
    <x v="2"/>
    <x v="1"/>
    <x v="0"/>
  </r>
  <r>
    <n v="17670"/>
    <s v="28FD6D4C"/>
    <s v="2021-05-19 13:36:03"/>
    <s v="Travel"/>
    <s v="POS"/>
    <s v="PayPal_Cobrand_Card"/>
    <n v="3354"/>
    <n v="45300"/>
    <n v="25"/>
    <n v="8046.75"/>
    <n v="716"/>
    <n v="5"/>
    <n v="7"/>
    <x v="0"/>
    <x v="1"/>
    <x v="1"/>
  </r>
  <r>
    <n v="20711"/>
    <s v="B10CC10E"/>
    <s v="2021-04-01 16:22:45"/>
    <s v="Travel"/>
    <s v="Web"/>
    <s v="Debit_Card"/>
    <n v="762"/>
    <n v="80299"/>
    <n v="13"/>
    <n v="569.75"/>
    <n v="3393.75"/>
    <n v="67"/>
    <n v="3"/>
    <x v="0"/>
    <x v="0"/>
    <x v="0"/>
  </r>
  <r>
    <n v="19234"/>
    <s v="ECCC9A73"/>
    <s v="2021-04-18 03:12:33"/>
    <s v="Fashion"/>
    <s v="Mobile"/>
    <s v="PayPal_Pay_Later"/>
    <n v="173"/>
    <n v="59922"/>
    <n v="20"/>
    <n v="218.5"/>
    <n v="6961.75"/>
    <n v="97"/>
    <n v="1"/>
    <x v="3"/>
    <x v="0"/>
    <x v="0"/>
  </r>
  <r>
    <n v="18771"/>
    <s v="BE8A8F68"/>
    <s v="2021-04-17 17:08:52"/>
    <s v="Travel"/>
    <s v="Web"/>
    <s v="PayPal_Credit_Card"/>
    <n v="4895"/>
    <n v="36126"/>
    <n v="57"/>
    <n v="7782"/>
    <n v="762.5"/>
    <n v="20"/>
    <n v="4"/>
    <x v="1"/>
    <x v="0"/>
    <x v="0"/>
  </r>
  <r>
    <n v="19949"/>
    <s v="A15C6D9B"/>
    <s v="2021-05-05 01:39:22"/>
    <s v="Travel"/>
    <s v="Web"/>
    <s v="Netbanking"/>
    <n v="1107"/>
    <n v="52033"/>
    <n v="8"/>
    <n v="564.25"/>
    <n v="4523.75"/>
    <n v="62"/>
    <n v="2"/>
    <x v="3"/>
    <x v="1"/>
    <x v="1"/>
  </r>
  <r>
    <n v="21542"/>
    <s v="C8382273"/>
    <s v="2021-06-02 17:35:42"/>
    <s v="Website-services"/>
    <s v="Web"/>
    <s v="PayPal_Pay_Later"/>
    <n v="144"/>
    <n v="22300"/>
    <n v="18"/>
    <n v="349.25"/>
    <n v="4947.75"/>
    <n v="81"/>
    <n v="1"/>
    <x v="3"/>
    <x v="0"/>
    <x v="1"/>
  </r>
  <r>
    <n v="19687"/>
    <s v="77843600"/>
    <s v="2021-03-21 14:28:45"/>
    <s v="Electronics"/>
    <s v="Web"/>
    <s v="PayPal_Pay_Later"/>
    <n v="669"/>
    <n v="87747"/>
    <n v="12"/>
    <n v="256.25"/>
    <n v="5435.5"/>
    <n v="100"/>
    <n v="1"/>
    <x v="2"/>
    <x v="0"/>
    <x v="1"/>
  </r>
  <r>
    <n v="18023"/>
    <s v="A4F291C6"/>
    <s v="2021-05-09 08:34:32"/>
    <s v="Fashion"/>
    <s v="Web"/>
    <s v="Wallet"/>
    <n v="217"/>
    <n v="52841"/>
    <n v="15"/>
    <n v="1815.25"/>
    <n v="2576.5"/>
    <n v="65"/>
    <n v="0"/>
    <x v="1"/>
    <x v="1"/>
    <x v="1"/>
  </r>
  <r>
    <n v="19917"/>
    <s v="376F474E"/>
    <s v="2021-06-03 20:11:12"/>
    <s v="Website-services"/>
    <s v="Web"/>
    <s v="Wallet"/>
    <n v="708"/>
    <n v="72605"/>
    <n v="6"/>
    <n v="347.5"/>
    <n v="2387.5"/>
    <n v="67"/>
    <n v="0"/>
    <x v="2"/>
    <x v="0"/>
    <x v="0"/>
  </r>
  <r>
    <n v="22056"/>
    <s v="AA7AAC11"/>
    <s v="2021-05-31 15:53:07"/>
    <s v="Website-services"/>
    <s v="Web"/>
    <s v="Debit_Card"/>
    <n v="869"/>
    <n v="12313"/>
    <n v="1"/>
    <n v="564.5"/>
    <n v="4713.5"/>
    <n v="61"/>
    <n v="2"/>
    <x v="3"/>
    <x v="1"/>
    <x v="0"/>
  </r>
  <r>
    <n v="20698"/>
    <s v="151A017D"/>
    <s v="2021-04-16 02:31:50"/>
    <s v="Fashion"/>
    <s v="Mobile"/>
    <s v="PayPal_Pay_Later"/>
    <n v="142"/>
    <n v="67645"/>
    <n v="3"/>
    <n v="432.5"/>
    <n v="3740.25"/>
    <n v="80"/>
    <n v="2"/>
    <x v="3"/>
    <x v="1"/>
    <x v="1"/>
  </r>
  <r>
    <n v="22268"/>
    <s v="5C03A4E2"/>
    <s v="2021-05-20 03:11:45"/>
    <s v="Fashion"/>
    <s v="Web"/>
    <s v="PayPal_Pay_Later"/>
    <n v="96"/>
    <n v="38262"/>
    <n v="15"/>
    <n v="233.5"/>
    <n v="6659.75"/>
    <n v="77"/>
    <n v="1"/>
    <x v="0"/>
    <x v="0"/>
    <x v="0"/>
  </r>
  <r>
    <n v="19482"/>
    <s v="A9CB583E"/>
    <s v="2021-03-03 10:29:29"/>
    <s v="Fashion"/>
    <s v="Web"/>
    <s v="Netbanking"/>
    <n v="218"/>
    <n v="21437"/>
    <n v="8"/>
    <n v="670.75"/>
    <n v="3777"/>
    <n v="58"/>
    <n v="3"/>
    <x v="0"/>
    <x v="0"/>
    <x v="0"/>
  </r>
  <r>
    <n v="20083"/>
    <s v="45F9CFD6"/>
    <s v="2021-04-01 08:43:48"/>
    <s v="Electronics"/>
    <s v="Web"/>
    <s v="Netbanking"/>
    <n v="806"/>
    <n v="57816"/>
    <n v="14"/>
    <n v="387"/>
    <n v="2858.5"/>
    <n v="54"/>
    <n v="2"/>
    <x v="0"/>
    <x v="0"/>
    <x v="1"/>
  </r>
  <r>
    <n v="22130"/>
    <s v="425E89BA"/>
    <s v="2021-04-30 16:58:28"/>
    <s v="Electronics"/>
    <s v="Mobile"/>
    <s v="PayPal_Credit_Card"/>
    <n v="1040"/>
    <n v="75251"/>
    <n v="54"/>
    <n v="9396.25"/>
    <n v="505"/>
    <n v="13"/>
    <n v="6"/>
    <x v="1"/>
    <x v="0"/>
    <x v="1"/>
  </r>
  <r>
    <n v="20211"/>
    <s v="8B41DCBE"/>
    <s v="2021-06-03 18:24:14"/>
    <s v="Website-services"/>
    <s v="Web"/>
    <s v="Debit_Card"/>
    <n v="597"/>
    <n v="48664"/>
    <n v="1"/>
    <n v="401"/>
    <n v="5911"/>
    <n v="58"/>
    <n v="2"/>
    <x v="1"/>
    <x v="0"/>
    <x v="1"/>
  </r>
  <r>
    <n v="21802"/>
    <s v="956F4F30"/>
    <s v="2021-05-09 23:03:18"/>
    <s v="Travel"/>
    <s v="POS"/>
    <s v="PayPal_Cobrand_Card"/>
    <n v="2295"/>
    <n v="77194"/>
    <n v="24"/>
    <n v="1403"/>
    <n v="627.75"/>
    <n v="23"/>
    <n v="8"/>
    <x v="0"/>
    <x v="1"/>
    <x v="1"/>
  </r>
  <r>
    <n v="18576"/>
    <s v="9C403F02"/>
    <s v="2021-04-30 03:21:21"/>
    <s v="Pantry"/>
    <s v="Web"/>
    <s v="Netbanking"/>
    <n v="215"/>
    <n v="84481"/>
    <n v="5"/>
    <n v="1094"/>
    <n v="3064.75"/>
    <n v="53"/>
    <n v="3"/>
    <x v="1"/>
    <x v="0"/>
    <x v="1"/>
  </r>
  <r>
    <n v="17837"/>
    <s v="50669868"/>
    <s v="2021-05-16 23:27:55"/>
    <s v="Website-services"/>
    <s v="Web"/>
    <s v="PayPal_Pay_Later"/>
    <n v="177"/>
    <n v="17383"/>
    <n v="14"/>
    <n v="112.5"/>
    <n v="4639.75"/>
    <n v="96"/>
    <n v="1"/>
    <x v="0"/>
    <x v="1"/>
    <x v="1"/>
  </r>
  <r>
    <n v="17659"/>
    <s v="AF32AD1B"/>
    <s v="2021-04-17 07:24:17"/>
    <s v="Website-services"/>
    <s v="Mobile"/>
    <s v="PayPal_Pay_Later"/>
    <n v="254"/>
    <n v="18108"/>
    <n v="2"/>
    <n v="170.25"/>
    <n v="3025.25"/>
    <n v="100"/>
    <n v="2"/>
    <x v="3"/>
    <x v="1"/>
    <x v="0"/>
  </r>
  <r>
    <n v="21254"/>
    <s v="BA342514"/>
    <s v="2021-05-28 12:41:17"/>
    <s v="Fashion"/>
    <s v="Mobile"/>
    <s v="PayPal_Pay_Later"/>
    <n v="88"/>
    <n v="12565"/>
    <n v="8"/>
    <n v="194"/>
    <n v="3370.75"/>
    <n v="97"/>
    <n v="2"/>
    <x v="3"/>
    <x v="0"/>
    <x v="1"/>
  </r>
  <r>
    <n v="17418"/>
    <s v="5D167D4A"/>
    <s v="2021-05-02 21:10:18"/>
    <s v="Website-services"/>
    <s v="Mobile"/>
    <s v="PayPal_Pay_Later"/>
    <n v="180"/>
    <n v="26883"/>
    <n v="15"/>
    <n v="241.75"/>
    <n v="4834.25"/>
    <n v="86"/>
    <n v="2"/>
    <x v="2"/>
    <x v="1"/>
    <x v="1"/>
  </r>
  <r>
    <n v="20544"/>
    <s v="63F0B9DF"/>
    <s v="2021-03-11 20:55:56"/>
    <s v="Travel"/>
    <s v="Web"/>
    <s v="PayPal_Credit_Card"/>
    <n v="3992"/>
    <n v="75346"/>
    <n v="48"/>
    <n v="3418.25"/>
    <n v="696.25"/>
    <n v="21"/>
    <n v="3"/>
    <x v="1"/>
    <x v="0"/>
    <x v="0"/>
  </r>
  <r>
    <n v="20693"/>
    <s v="E0F26A06"/>
    <s v="2021-06-07 11:47:54"/>
    <s v="Others"/>
    <s v="Web"/>
    <s v="Debit_Card"/>
    <n v="3509"/>
    <n v="78383"/>
    <n v="7"/>
    <n v="333.75"/>
    <n v="5393.75"/>
    <n v="77"/>
    <n v="1"/>
    <x v="2"/>
    <x v="0"/>
    <x v="1"/>
  </r>
  <r>
    <n v="20420"/>
    <s v="16E4082B"/>
    <s v="2021-06-06 13:48:13"/>
    <s v="Electronics"/>
    <s v="Mobile"/>
    <s v="PayPal_Cobrand_Card"/>
    <n v="1017"/>
    <n v="18379"/>
    <n v="26"/>
    <n v="3962.75"/>
    <n v="750.5"/>
    <n v="13"/>
    <n v="8"/>
    <x v="0"/>
    <x v="1"/>
    <x v="1"/>
  </r>
  <r>
    <n v="17948"/>
    <s v="D777C838"/>
    <s v="2021-06-04 19:36:12"/>
    <s v="Travel"/>
    <s v="Web"/>
    <s v="PayPal_Cobrand_Card"/>
    <n v="1080"/>
    <n v="52179"/>
    <n v="28"/>
    <n v="2698.75"/>
    <n v="678"/>
    <n v="10"/>
    <n v="8"/>
    <x v="2"/>
    <x v="0"/>
    <x v="0"/>
  </r>
  <r>
    <n v="21732"/>
    <s v="87C5E223"/>
    <s v="2021-04-11 06:48:08"/>
    <s v="Others"/>
    <s v="Mobile"/>
    <s v="PayPal_Cobrand_Card"/>
    <n v="2938"/>
    <n v="21771"/>
    <n v="25"/>
    <n v="4683.5"/>
    <n v="452.25"/>
    <n v="12"/>
    <n v="8"/>
    <x v="1"/>
    <x v="0"/>
    <x v="1"/>
  </r>
  <r>
    <n v="19760"/>
    <s v="5A52955B"/>
    <s v="2021-03-24 15:19:31"/>
    <s v="Electronics"/>
    <s v="Web"/>
    <s v="PayPal_Pay_Later"/>
    <n v="136"/>
    <n v="74005"/>
    <n v="20"/>
    <n v="412.75"/>
    <n v="3870"/>
    <n v="91"/>
    <n v="1"/>
    <x v="0"/>
    <x v="0"/>
    <x v="1"/>
  </r>
  <r>
    <n v="18467"/>
    <s v="E7E4FE9F"/>
    <s v="2021-04-15 20:26:11"/>
    <s v="Pantry"/>
    <s v="Web"/>
    <s v="Wallet"/>
    <n v="268"/>
    <n v="88024"/>
    <n v="5"/>
    <n v="410.25"/>
    <n v="2894.25"/>
    <n v="60"/>
    <n v="1"/>
    <x v="2"/>
    <x v="1"/>
    <x v="1"/>
  </r>
  <r>
    <n v="18605"/>
    <s v="F4D35FD9"/>
    <s v="2021-03-17 06:58:15"/>
    <s v="Fashion"/>
    <s v="Web"/>
    <s v="PayPal_Pay_Later"/>
    <n v="126"/>
    <n v="16893"/>
    <n v="10"/>
    <n v="288"/>
    <n v="3129.25"/>
    <n v="93"/>
    <n v="2"/>
    <x v="2"/>
    <x v="0"/>
    <x v="1"/>
  </r>
  <r>
    <n v="18433"/>
    <s v="71D3C0BB"/>
    <s v="2021-06-02 18:01:23"/>
    <s v="Electronics"/>
    <s v="Mobile"/>
    <s v="PayPal_Pay_Later"/>
    <n v="484"/>
    <n v="81579"/>
    <n v="8"/>
    <n v="425.25"/>
    <n v="3734.5"/>
    <n v="87"/>
    <n v="2"/>
    <x v="3"/>
    <x v="1"/>
    <x v="1"/>
  </r>
  <r>
    <n v="19166"/>
    <s v="63F97DEB"/>
    <s v="2021-03-07 14:09:48"/>
    <s v="Travel"/>
    <s v="Web"/>
    <s v="PayPal_Credit_Card"/>
    <n v="4072"/>
    <n v="23034"/>
    <n v="53"/>
    <n v="7515.75"/>
    <n v="298.5"/>
    <n v="19"/>
    <n v="6"/>
    <x v="0"/>
    <x v="0"/>
    <x v="1"/>
  </r>
  <r>
    <n v="20385"/>
    <s v="19D71924"/>
    <s v="2021-06-03 12:01:34"/>
    <s v="Website-services"/>
    <s v="Web"/>
    <s v="Wallet"/>
    <n v="214"/>
    <n v="34066"/>
    <n v="7"/>
    <n v="1550"/>
    <n v="2325.75"/>
    <n v="65"/>
    <n v="1"/>
    <x v="2"/>
    <x v="0"/>
    <x v="1"/>
  </r>
  <r>
    <n v="18842"/>
    <s v="9B63E20A"/>
    <s v="2021-05-04 03:31:13"/>
    <s v="Pantry"/>
    <s v="Web"/>
    <s v="Netbanking"/>
    <n v="257"/>
    <n v="62970"/>
    <n v="10"/>
    <n v="434.5"/>
    <n v="4303.25"/>
    <n v="46"/>
    <n v="2"/>
    <x v="0"/>
    <x v="0"/>
    <x v="1"/>
  </r>
  <r>
    <n v="19636"/>
    <s v="9159FC01"/>
    <s v="2021-06-09 21:53:46"/>
    <s v="Fashion"/>
    <s v="Web"/>
    <s v="Wallet"/>
    <n v="232"/>
    <n v="11491"/>
    <n v="18"/>
    <n v="1548.75"/>
    <n v="2451.25"/>
    <n v="62"/>
    <n v="0"/>
    <x v="2"/>
    <x v="0"/>
    <x v="0"/>
  </r>
  <r>
    <n v="17468"/>
    <s v="FFD4709E"/>
    <s v="2021-05-05 05:38:19"/>
    <s v="Website-services"/>
    <s v="Web"/>
    <s v="Wallet"/>
    <n v="356"/>
    <n v="69229"/>
    <n v="8"/>
    <n v="1970"/>
    <n v="2927.75"/>
    <n v="58"/>
    <n v="1"/>
    <x v="1"/>
    <x v="0"/>
    <x v="0"/>
  </r>
  <r>
    <n v="20406"/>
    <s v="CF186748"/>
    <s v="2021-06-04 07:28:01"/>
    <s v="Website-services"/>
    <s v="Mobile"/>
    <s v="PayPal_Pay_Later"/>
    <n v="705"/>
    <n v="70022"/>
    <n v="7"/>
    <n v="55"/>
    <n v="3766.25"/>
    <n v="92"/>
    <n v="1"/>
    <x v="0"/>
    <x v="1"/>
    <x v="1"/>
  </r>
  <r>
    <n v="21368"/>
    <s v="DFEF01FA"/>
    <s v="2021-05-05 16:20:07"/>
    <s v="Travel"/>
    <s v="Mobile"/>
    <s v="Netbanking"/>
    <n v="1904"/>
    <n v="15210"/>
    <n v="8"/>
    <n v="849.75"/>
    <n v="3959.25"/>
    <n v="53"/>
    <n v="3"/>
    <x v="0"/>
    <x v="0"/>
    <x v="1"/>
  </r>
  <r>
    <n v="18953"/>
    <s v="9E5F1638"/>
    <s v="2021-06-06 08:45:10"/>
    <s v="Travel"/>
    <s v="Web"/>
    <s v="PayPal_Cobrand_Card"/>
    <n v="2677"/>
    <n v="89816"/>
    <n v="26"/>
    <n v="7509.25"/>
    <n v="707.75"/>
    <n v="20"/>
    <n v="7"/>
    <x v="1"/>
    <x v="0"/>
    <x v="0"/>
  </r>
  <r>
    <n v="19850"/>
    <s v="BB7E38C6"/>
    <s v="2021-03-28 05:29:02"/>
    <s v="Fashion"/>
    <s v="Mobile"/>
    <s v="PayPal_Pay_Later"/>
    <n v="76"/>
    <n v="15301"/>
    <n v="14"/>
    <n v="322.5"/>
    <n v="3820"/>
    <n v="99"/>
    <n v="1"/>
    <x v="0"/>
    <x v="1"/>
    <x v="1"/>
  </r>
  <r>
    <n v="21723"/>
    <s v="FB988DE5"/>
    <s v="2021-06-06 11:24:13"/>
    <s v="Website-services"/>
    <s v="Mobile"/>
    <s v="Debit_Card"/>
    <n v="750"/>
    <n v="48664"/>
    <n v="21"/>
    <n v="594.75"/>
    <n v="3553"/>
    <n v="78"/>
    <n v="3"/>
    <x v="0"/>
    <x v="0"/>
    <x v="1"/>
  </r>
  <r>
    <n v="18927"/>
    <s v="64349C14"/>
    <s v="2021-03-10 19:57:18"/>
    <s v="Travel"/>
    <s v="Web"/>
    <s v="Netbanking"/>
    <n v="2428"/>
    <n v="59846"/>
    <n v="11"/>
    <n v="1480.5"/>
    <n v="2378.75"/>
    <n v="55"/>
    <n v="1"/>
    <x v="1"/>
    <x v="1"/>
    <x v="1"/>
  </r>
  <r>
    <n v="18820"/>
    <s v="AE98230A"/>
    <s v="2021-05-23 04:52:48"/>
    <s v="Travel"/>
    <s v="POS"/>
    <s v="PayPal_Cobrand_Card"/>
    <n v="1372"/>
    <n v="13104"/>
    <n v="36"/>
    <n v="1464"/>
    <n v="700.25"/>
    <n v="13"/>
    <n v="8"/>
    <x v="0"/>
    <x v="0"/>
    <x v="0"/>
  </r>
  <r>
    <n v="21200"/>
    <s v="C47742B4"/>
    <s v="2021-04-14 20:43:01"/>
    <s v="Fashion"/>
    <s v="Mobile"/>
    <s v="PayPal_Pay_Later"/>
    <n v="119"/>
    <n v="71364"/>
    <n v="15"/>
    <n v="159.5"/>
    <n v="3410"/>
    <n v="90"/>
    <n v="1"/>
    <x v="0"/>
    <x v="0"/>
    <x v="1"/>
  </r>
  <r>
    <n v="17344"/>
    <s v="D932A2A6"/>
    <s v="2021-03-26 16:30:40"/>
    <s v="Pantry"/>
    <s v="Web"/>
    <s v="PayPal_Pay_Later"/>
    <n v="293"/>
    <n v="15210"/>
    <n v="16"/>
    <n v="425.75"/>
    <n v="5009.75"/>
    <n v="77"/>
    <n v="1"/>
    <x v="0"/>
    <x v="0"/>
    <x v="0"/>
  </r>
  <r>
    <n v="18359"/>
    <s v="28FEF48B"/>
    <s v="2021-03-06 00:01:38"/>
    <s v="Website-services"/>
    <s v="Web"/>
    <s v="Debit_Card"/>
    <n v="644"/>
    <n v="71400"/>
    <n v="3"/>
    <n v="484.75"/>
    <n v="2533"/>
    <n v="83"/>
    <n v="3"/>
    <x v="3"/>
    <x v="1"/>
    <x v="0"/>
  </r>
  <r>
    <n v="20409"/>
    <s v="35BBD97D"/>
    <s v="2021-03-30 19:00:46"/>
    <s v="Pantry"/>
    <s v="Web"/>
    <s v="Wallet"/>
    <n v="231"/>
    <n v="16539"/>
    <n v="18"/>
    <n v="897.25"/>
    <n v="2816.5"/>
    <n v="59"/>
    <n v="0"/>
    <x v="1"/>
    <x v="0"/>
    <x v="1"/>
  </r>
  <r>
    <n v="17746"/>
    <s v="4E00BDD5"/>
    <s v="2021-04-04 18:15:32"/>
    <s v="Electronics"/>
    <s v="Mobile"/>
    <s v="PayPal_Cobrand_Card"/>
    <n v="1028"/>
    <n v="28485"/>
    <n v="18"/>
    <n v="4035"/>
    <n v="765"/>
    <n v="17"/>
    <n v="4"/>
    <x v="0"/>
    <x v="1"/>
    <x v="1"/>
  </r>
  <r>
    <n v="20153"/>
    <s v="B4FCDAF8"/>
    <s v="2021-05-29 02:42:40"/>
    <s v="Travel"/>
    <s v="Web"/>
    <s v="PayPal_Credit_Card"/>
    <n v="4622"/>
    <n v="80707"/>
    <n v="55"/>
    <n v="7286"/>
    <n v="1042.75"/>
    <n v="14"/>
    <n v="3"/>
    <x v="0"/>
    <x v="0"/>
    <x v="1"/>
  </r>
  <r>
    <n v="20624"/>
    <s v="A185AF1A"/>
    <s v="2021-05-03 19:55:02"/>
    <s v="Website-services"/>
    <s v="Web"/>
    <s v="Wallet"/>
    <n v="201"/>
    <n v="39535"/>
    <n v="14"/>
    <n v="294.75"/>
    <n v="2983.75"/>
    <n v="53"/>
    <n v="0"/>
    <x v="0"/>
    <x v="1"/>
    <x v="1"/>
  </r>
  <r>
    <n v="19015"/>
    <s v="5348A3D5"/>
    <s v="2021-04-04 20:17:54"/>
    <s v="Travel"/>
    <s v="Web"/>
    <s v="PayPal_Credit_Card"/>
    <n v="1605"/>
    <n v="64825"/>
    <n v="44"/>
    <n v="7443"/>
    <n v="990.25"/>
    <n v="17"/>
    <n v="4"/>
    <x v="1"/>
    <x v="0"/>
    <x v="1"/>
  </r>
  <r>
    <n v="21824"/>
    <s v="2B8A34AD"/>
    <s v="2021-05-11 22:43:31"/>
    <s v="Website-services"/>
    <s v="Web"/>
    <s v="Netbanking"/>
    <n v="635"/>
    <n v="56977"/>
    <n v="11"/>
    <n v="1109.25"/>
    <n v="3720.75"/>
    <n v="40"/>
    <n v="2"/>
    <x v="1"/>
    <x v="0"/>
    <x v="0"/>
  </r>
  <r>
    <n v="17544"/>
    <s v="4E407A82"/>
    <s v="2021-05-18 17:16:20"/>
    <s v="Fashion"/>
    <s v="Mobile"/>
    <s v="PayPal_Pay_Later"/>
    <n v="83"/>
    <n v="61393"/>
    <n v="5"/>
    <n v="292.5"/>
    <n v="3510.25"/>
    <n v="90"/>
    <n v="1"/>
    <x v="3"/>
    <x v="0"/>
    <x v="1"/>
  </r>
  <r>
    <n v="18719"/>
    <s v="CC8E7AC6"/>
    <s v="2021-06-03 13:07:03"/>
    <s v="Travel"/>
    <s v="Mobile"/>
    <s v="PayPal_Credit_Card"/>
    <n v="1829"/>
    <n v="67956"/>
    <n v="49"/>
    <n v="4113.75"/>
    <n v="749.25"/>
    <n v="13"/>
    <n v="5"/>
    <x v="0"/>
    <x v="1"/>
    <x v="1"/>
  </r>
  <r>
    <n v="19431"/>
    <s v="C543BAF6"/>
    <s v="2021-05-10 13:27:25"/>
    <s v="Website-services"/>
    <s v="Web"/>
    <s v="Netbanking"/>
    <n v="317"/>
    <n v="25358"/>
    <n v="14"/>
    <n v="522.25"/>
    <n v="4414.25"/>
    <n v="61"/>
    <n v="3"/>
    <x v="0"/>
    <x v="0"/>
    <x v="1"/>
  </r>
  <r>
    <n v="21899"/>
    <s v="EEECCF7C"/>
    <s v="2021-03-12 05:04:46"/>
    <s v="Website-services"/>
    <s v="Mobile"/>
    <s v="PayPal_Pay_Later"/>
    <n v="113"/>
    <n v="31971"/>
    <n v="2"/>
    <n v="409.5"/>
    <n v="6783.75"/>
    <n v="76"/>
    <n v="2"/>
    <x v="0"/>
    <x v="1"/>
    <x v="0"/>
  </r>
  <r>
    <n v="18124"/>
    <s v="B7F00B60"/>
    <s v="2021-05-24 21:54:46"/>
    <s v="Travel"/>
    <s v="Web"/>
    <s v="PayPal_Credit_Card"/>
    <n v="4054"/>
    <n v="36694"/>
    <n v="52"/>
    <n v="6784.5"/>
    <n v="1045.25"/>
    <n v="12"/>
    <n v="3"/>
    <x v="1"/>
    <x v="0"/>
    <x v="1"/>
  </r>
  <r>
    <n v="18748"/>
    <s v="AB727E1C"/>
    <s v="2021-05-29 14:02:56"/>
    <s v="Fashion"/>
    <s v="Mobile"/>
    <s v="PayPal_Pay_Later"/>
    <n v="172"/>
    <n v="66688"/>
    <n v="17"/>
    <n v="90"/>
    <n v="4393.25"/>
    <n v="89"/>
    <n v="1"/>
    <x v="0"/>
    <x v="0"/>
    <x v="1"/>
  </r>
  <r>
    <n v="21958"/>
    <s v="634BD102"/>
    <s v="2021-05-31 20:13:33"/>
    <s v="Website-services"/>
    <s v="Mobile"/>
    <s v="PayPal_Pay_Later"/>
    <n v="373"/>
    <n v="27545"/>
    <n v="16"/>
    <n v="235.5"/>
    <n v="3322"/>
    <n v="99"/>
    <n v="2"/>
    <x v="3"/>
    <x v="0"/>
    <x v="0"/>
  </r>
  <r>
    <n v="20659"/>
    <s v="67141695"/>
    <s v="2021-05-21 08:18:21"/>
    <s v="Fashion"/>
    <s v="Web"/>
    <s v="PayPal_Pay_Later"/>
    <n v="53"/>
    <n v="15301"/>
    <n v="7"/>
    <n v="261"/>
    <n v="3512.75"/>
    <n v="80"/>
    <n v="2"/>
    <x v="3"/>
    <x v="2"/>
    <x v="0"/>
  </r>
  <r>
    <n v="19535"/>
    <s v="86A4E0BC"/>
    <s v="2021-05-04 11:16:50"/>
    <s v="Travel"/>
    <s v="POS"/>
    <s v="PayPal_Cobrand_Card"/>
    <n v="2239"/>
    <n v="62532"/>
    <n v="28"/>
    <n v="6977.75"/>
    <n v="796.75"/>
    <n v="14"/>
    <n v="4"/>
    <x v="1"/>
    <x v="1"/>
    <x v="1"/>
  </r>
  <r>
    <n v="17790"/>
    <s v="47C6B61F"/>
    <s v="2021-05-28 15:07:23"/>
    <s v="Travel"/>
    <s v="Mobile"/>
    <s v="Netbanking"/>
    <n v="1447"/>
    <n v="55267"/>
    <n v="15"/>
    <n v="1435.25"/>
    <n v="3046.25"/>
    <n v="65"/>
    <n v="1"/>
    <x v="2"/>
    <x v="0"/>
    <x v="1"/>
  </r>
  <r>
    <n v="20798"/>
    <s v="F8488D4D"/>
    <s v="2021-05-26 22:28:55"/>
    <s v="Fashion"/>
    <s v="Mobile"/>
    <s v="PayPal_Pay_Later"/>
    <n v="88"/>
    <n v="21437"/>
    <n v="17"/>
    <n v="362"/>
    <n v="5219.75"/>
    <n v="77"/>
    <n v="2"/>
    <x v="0"/>
    <x v="0"/>
    <x v="1"/>
  </r>
  <r>
    <n v="18782"/>
    <s v="43ED7ED8"/>
    <s v="2021-04-18 22:41:45"/>
    <s v="Website-services"/>
    <s v="Web"/>
    <s v="Netbanking"/>
    <n v="988"/>
    <n v="28926"/>
    <n v="5"/>
    <n v="1413.75"/>
    <n v="2155.5"/>
    <n v="60"/>
    <n v="2"/>
    <x v="0"/>
    <x v="0"/>
    <x v="0"/>
  </r>
  <r>
    <n v="17863"/>
    <s v="67059A41"/>
    <s v="2021-03-02 23:06:26"/>
    <s v="Electronics"/>
    <s v="Web"/>
    <s v="Debit_Card"/>
    <n v="1030"/>
    <n v="87441"/>
    <n v="21"/>
    <n v="581.75"/>
    <n v="2638.75"/>
    <n v="73"/>
    <n v="1"/>
    <x v="1"/>
    <x v="0"/>
    <x v="1"/>
  </r>
  <r>
    <n v="18079"/>
    <s v="4A684706"/>
    <s v="2021-04-11 04:16:50"/>
    <s v="Website-services"/>
    <s v="Mobile"/>
    <s v="Netbanking"/>
    <n v="739"/>
    <n v="79140"/>
    <n v="10"/>
    <n v="631"/>
    <n v="3418.25"/>
    <n v="56"/>
    <n v="3"/>
    <x v="3"/>
    <x v="0"/>
    <x v="1"/>
  </r>
  <r>
    <n v="21030"/>
    <s v="773B0556"/>
    <s v="2021-04-06 17:27:14"/>
    <s v="Others"/>
    <s v="Web"/>
    <s v="Debit_Card"/>
    <n v="1822"/>
    <n v="43243"/>
    <n v="10"/>
    <n v="540.25"/>
    <n v="2934.25"/>
    <n v="67"/>
    <n v="2"/>
    <x v="3"/>
    <x v="0"/>
    <x v="1"/>
  </r>
  <r>
    <n v="20078"/>
    <s v="FDCDD40E"/>
    <s v="2021-05-15 01:11:10"/>
    <s v="Fashion"/>
    <s v="Mobile"/>
    <s v="PayPal_Pay_Later"/>
    <n v="232"/>
    <n v="23642"/>
    <n v="9"/>
    <n v="58.25"/>
    <n v="3584.25"/>
    <n v="91"/>
    <n v="1"/>
    <x v="0"/>
    <x v="0"/>
    <x v="1"/>
  </r>
  <r>
    <n v="19666"/>
    <s v="0E2726DE"/>
    <s v="2021-06-08 02:42:53"/>
    <s v="Website-services"/>
    <s v="Web"/>
    <s v="Netbanking"/>
    <n v="298"/>
    <n v="67638"/>
    <n v="12"/>
    <n v="1396"/>
    <n v="4977.5"/>
    <n v="45"/>
    <n v="1"/>
    <x v="2"/>
    <x v="0"/>
    <x v="1"/>
  </r>
  <r>
    <n v="19040"/>
    <s v="08856656"/>
    <s v="2021-05-15 23:19:09"/>
    <s v="Fashion"/>
    <s v="Mobile"/>
    <s v="PayPal_Pay_Later"/>
    <n v="174"/>
    <n v="24075"/>
    <n v="10"/>
    <n v="314.75"/>
    <n v="4337"/>
    <n v="75"/>
    <n v="2"/>
    <x v="0"/>
    <x v="0"/>
    <x v="1"/>
  </r>
  <r>
    <n v="17871"/>
    <s v="0EC3201E"/>
    <s v="2021-04-16 10:48:08"/>
    <s v="Fashion"/>
    <s v="Mobile"/>
    <s v="PayPal_Pay_Later"/>
    <n v="100"/>
    <n v="55316"/>
    <n v="11"/>
    <n v="363.5"/>
    <n v="6493.5"/>
    <n v="87"/>
    <n v="1"/>
    <x v="2"/>
    <x v="1"/>
    <x v="0"/>
  </r>
  <r>
    <n v="21721"/>
    <s v="70FF6CDD"/>
    <s v="2021-04-18 17:38:46"/>
    <s v="Travel"/>
    <s v="Mobile"/>
    <s v="PayPal_Credit_Card"/>
    <n v="1540"/>
    <n v="36715"/>
    <n v="54"/>
    <n v="4869.25"/>
    <n v="759.75"/>
    <n v="15"/>
    <n v="5"/>
    <x v="1"/>
    <x v="0"/>
    <x v="1"/>
  </r>
  <r>
    <n v="18274"/>
    <s v="5A196D01"/>
    <s v="2021-03-14 04:33:33"/>
    <s v="Website-services"/>
    <s v="Web"/>
    <s v="Netbanking"/>
    <n v="971"/>
    <n v="43243"/>
    <n v="12"/>
    <n v="463.25"/>
    <n v="4376.75"/>
    <n v="47"/>
    <n v="3"/>
    <x v="2"/>
    <x v="1"/>
    <x v="0"/>
  </r>
  <r>
    <n v="19252"/>
    <s v="711242D9"/>
    <s v="2021-03-11 07:01:31"/>
    <s v="Fashion"/>
    <s v="Web"/>
    <s v="PayPal_Pay_Later"/>
    <n v="122"/>
    <n v="75395"/>
    <n v="5"/>
    <n v="133.5"/>
    <n v="6023.25"/>
    <n v="99"/>
    <n v="2"/>
    <x v="0"/>
    <x v="0"/>
    <x v="1"/>
  </r>
  <r>
    <n v="21330"/>
    <s v="55308EA8"/>
    <s v="2021-05-06 21:40:17"/>
    <s v="Pantry"/>
    <s v="Web"/>
    <s v="Netbanking"/>
    <n v="293"/>
    <n v="48846"/>
    <n v="2"/>
    <n v="653.25"/>
    <n v="4862"/>
    <n v="44"/>
    <n v="2"/>
    <x v="3"/>
    <x v="0"/>
    <x v="0"/>
  </r>
  <r>
    <n v="19615"/>
    <s v="1096A18C"/>
    <s v="2021-05-02 08:33:16"/>
    <s v="Travel"/>
    <s v="Web"/>
    <s v="Debit_Card"/>
    <n v="2009"/>
    <n v="37857"/>
    <n v="7"/>
    <n v="550"/>
    <n v="5929"/>
    <n v="68"/>
    <n v="3"/>
    <x v="2"/>
    <x v="0"/>
    <x v="1"/>
  </r>
  <r>
    <n v="22014"/>
    <s v="D16749EA"/>
    <s v="2021-03-06 11:08:13"/>
    <s v="Travel"/>
    <s v="Web"/>
    <s v="Debit_Card"/>
    <n v="3912"/>
    <n v="77990"/>
    <n v="4"/>
    <n v="548.5"/>
    <n v="3580.5"/>
    <n v="66"/>
    <n v="3"/>
    <x v="0"/>
    <x v="0"/>
    <x v="0"/>
  </r>
  <r>
    <n v="19526"/>
    <s v="18276FBE"/>
    <s v="2021-04-23 19:29:22"/>
    <s v="Travel"/>
    <s v="Mobile"/>
    <s v="PayPal_Cobrand_Card"/>
    <n v="1172"/>
    <n v="32921"/>
    <n v="31"/>
    <n v="3131.5"/>
    <n v="487.75"/>
    <n v="9"/>
    <n v="6"/>
    <x v="3"/>
    <x v="1"/>
    <x v="1"/>
  </r>
  <r>
    <n v="19712"/>
    <s v="B7B3CED8"/>
    <s v="2021-03-06 01:41:13"/>
    <s v="Electronics"/>
    <s v="Web"/>
    <s v="Wallet"/>
    <n v="363"/>
    <n v="84518"/>
    <n v="5"/>
    <n v="836.5"/>
    <n v="2524"/>
    <n v="54"/>
    <n v="1"/>
    <x v="0"/>
    <x v="0"/>
    <x v="1"/>
  </r>
  <r>
    <n v="19229"/>
    <s v="85FD3312"/>
    <s v="2021-03-09 19:16:10"/>
    <s v="Fashion"/>
    <s v="Mobile"/>
    <s v="PayPal_Pay_Later"/>
    <n v="133"/>
    <n v="85770"/>
    <n v="13"/>
    <n v="89.75"/>
    <n v="6548.25"/>
    <n v="78"/>
    <n v="1"/>
    <x v="3"/>
    <x v="0"/>
    <x v="1"/>
  </r>
  <r>
    <n v="20112"/>
    <s v="4808E8C5"/>
    <s v="2021-03-26 15:00:25"/>
    <s v="Website-services"/>
    <s v="Web"/>
    <s v="Netbanking"/>
    <n v="350"/>
    <n v="79967"/>
    <n v="12"/>
    <n v="840.25"/>
    <n v="4383"/>
    <n v="56"/>
    <n v="3"/>
    <x v="0"/>
    <x v="0"/>
    <x v="1"/>
  </r>
  <r>
    <n v="22267"/>
    <s v="31864B59"/>
    <s v="2021-06-01 01:17:09"/>
    <s v="Fashion"/>
    <s v="Mobile"/>
    <s v="PayPal_Pay_Later"/>
    <n v="231"/>
    <n v="46885"/>
    <n v="19"/>
    <n v="68.5"/>
    <n v="4566.25"/>
    <n v="97"/>
    <n v="1"/>
    <x v="3"/>
    <x v="2"/>
    <x v="0"/>
  </r>
  <r>
    <n v="20253"/>
    <s v="D702B612"/>
    <s v="2021-05-27 01:05:25"/>
    <s v="Fashion"/>
    <s v="Mobile"/>
    <s v="PayPal_Pay_Later"/>
    <n v="232"/>
    <n v="33369"/>
    <n v="19"/>
    <n v="56.5"/>
    <n v="3784.75"/>
    <n v="75"/>
    <n v="2"/>
    <x v="3"/>
    <x v="2"/>
    <x v="0"/>
  </r>
  <r>
    <n v="20362"/>
    <s v="85B764B0"/>
    <s v="2021-03-23 03:28:59"/>
    <s v="Travel"/>
    <s v="Mobile"/>
    <s v="PayPal_Credit_Card"/>
    <n v="4762"/>
    <n v="69791"/>
    <n v="57"/>
    <n v="3944"/>
    <n v="291.75"/>
    <n v="19"/>
    <n v="6"/>
    <x v="1"/>
    <x v="1"/>
    <x v="0"/>
  </r>
  <r>
    <n v="18430"/>
    <s v="2C525AE4"/>
    <s v="2021-03-29 10:53:04"/>
    <s v="Pantry"/>
    <s v="Mobile"/>
    <s v="PayPal_Pay_Later"/>
    <n v="69"/>
    <n v="52179"/>
    <n v="5"/>
    <n v="205.75"/>
    <n v="4513.25"/>
    <n v="97"/>
    <n v="2"/>
    <x v="0"/>
    <x v="0"/>
    <x v="1"/>
  </r>
  <r>
    <n v="18179"/>
    <s v="26E9E184"/>
    <s v="2021-04-03 05:40:49"/>
    <s v="Travel"/>
    <s v="Mobile"/>
    <s v="Debit_Card"/>
    <n v="976"/>
    <n v="61893"/>
    <n v="16"/>
    <n v="466.25"/>
    <n v="4574.75"/>
    <n v="54"/>
    <n v="1"/>
    <x v="3"/>
    <x v="0"/>
    <x v="0"/>
  </r>
  <r>
    <n v="19544"/>
    <s v="43D7CAD7"/>
    <s v="2021-04-06 11:01:54"/>
    <s v="Website-services"/>
    <s v="Mobile"/>
    <s v="PayPal_Pay_Later"/>
    <n v="456"/>
    <n v="49480"/>
    <n v="7"/>
    <n v="263.25"/>
    <n v="5011.25"/>
    <n v="93"/>
    <n v="2"/>
    <x v="0"/>
    <x v="1"/>
    <x v="0"/>
  </r>
  <r>
    <n v="18163"/>
    <s v="AB06B5FF"/>
    <s v="2021-03-21 08:17:46"/>
    <s v="Travel"/>
    <s v="POS"/>
    <s v="PayPal_Cobrand_Card"/>
    <n v="1821"/>
    <n v="55169"/>
    <n v="26"/>
    <n v="6449"/>
    <n v="692.5"/>
    <n v="14"/>
    <n v="5"/>
    <x v="0"/>
    <x v="0"/>
    <x v="0"/>
  </r>
  <r>
    <n v="19553"/>
    <s v="18DE5D6C"/>
    <s v="2021-04-02 17:45:34"/>
    <s v="Travel"/>
    <s v="Web"/>
    <s v="PayPal_Credit_Card"/>
    <n v="2072"/>
    <n v="80299"/>
    <n v="45"/>
    <n v="9344.25"/>
    <n v="363.5"/>
    <n v="15"/>
    <n v="6"/>
    <x v="1"/>
    <x v="0"/>
    <x v="0"/>
  </r>
  <r>
    <n v="19372"/>
    <s v="8DA38E73"/>
    <s v="2021-05-24 02:13:49"/>
    <s v="Travel"/>
    <s v="Web"/>
    <s v="Debit_Card"/>
    <n v="2907"/>
    <n v="62725"/>
    <n v="7"/>
    <n v="428"/>
    <n v="3033.75"/>
    <n v="68"/>
    <n v="2"/>
    <x v="0"/>
    <x v="1"/>
    <x v="1"/>
  </r>
  <r>
    <n v="17845"/>
    <s v="E897F303"/>
    <s v="2021-03-28 01:55:22"/>
    <s v="Website-services"/>
    <s v="Mobile"/>
    <s v="PayPal_Pay_Later"/>
    <n v="124"/>
    <n v="23830"/>
    <n v="13"/>
    <n v="333.5"/>
    <n v="3132.25"/>
    <n v="75"/>
    <n v="2"/>
    <x v="0"/>
    <x v="0"/>
    <x v="1"/>
  </r>
  <r>
    <n v="19655"/>
    <s v="BED6C215"/>
    <s v="2021-06-02 00:45:48"/>
    <s v="Travel"/>
    <s v="Web"/>
    <s v="PayPal_Credit_Card"/>
    <n v="4532"/>
    <n v="31259"/>
    <n v="45"/>
    <n v="8689.5"/>
    <n v="346.25"/>
    <n v="16"/>
    <n v="3"/>
    <x v="0"/>
    <x v="1"/>
    <x v="0"/>
  </r>
  <r>
    <n v="17829"/>
    <s v="2417C81C"/>
    <s v="2021-03-20 03:08:47"/>
    <s v="Travel"/>
    <s v="Web"/>
    <s v="Debit_Card"/>
    <n v="3506"/>
    <n v="72039"/>
    <n v="20"/>
    <n v="556.75"/>
    <n v="5102"/>
    <n v="67"/>
    <n v="1"/>
    <x v="2"/>
    <x v="0"/>
    <x v="1"/>
  </r>
  <r>
    <n v="22059"/>
    <s v="1A50A026"/>
    <s v="2021-05-19 14:41:03"/>
    <s v="Fashion"/>
    <s v="Web"/>
    <s v="PayPal_Pay_Later"/>
    <n v="174"/>
    <n v="49776"/>
    <n v="11"/>
    <n v="336.5"/>
    <n v="4169"/>
    <n v="83"/>
    <n v="2"/>
    <x v="2"/>
    <x v="0"/>
    <x v="1"/>
  </r>
  <r>
    <n v="22144"/>
    <s v="8B16AE82"/>
    <s v="2021-06-10 11:40:22"/>
    <s v="Website-services"/>
    <s v="Web"/>
    <s v="Netbanking"/>
    <n v="217"/>
    <n v="25763"/>
    <n v="13"/>
    <n v="463.75"/>
    <n v="3771.75"/>
    <n v="54"/>
    <n v="3"/>
    <x v="1"/>
    <x v="0"/>
    <x v="1"/>
  </r>
  <r>
    <n v="21092"/>
    <s v="79BA93EA"/>
    <s v="2021-04-18 15:55:08"/>
    <s v="Website-services"/>
    <s v="Mobile"/>
    <s v="PayPal_Pay_Later"/>
    <n v="257"/>
    <n v="79016"/>
    <n v="9"/>
    <n v="381"/>
    <n v="6305"/>
    <n v="83"/>
    <n v="2"/>
    <x v="3"/>
    <x v="2"/>
    <x v="0"/>
  </r>
  <r>
    <n v="17427"/>
    <s v="3EF05167"/>
    <s v="2021-05-17 10:51:01"/>
    <s v="Pantry"/>
    <s v="Web"/>
    <s v="PayPal_Pay_Later"/>
    <n v="346"/>
    <n v="27040"/>
    <n v="15"/>
    <n v="175.75"/>
    <n v="4732.25"/>
    <n v="78"/>
    <n v="2"/>
    <x v="2"/>
    <x v="0"/>
    <x v="0"/>
  </r>
  <r>
    <n v="21133"/>
    <s v="BBB88A95"/>
    <s v="2021-03-27 08:42:56"/>
    <s v="Website-services"/>
    <s v="Web"/>
    <s v="Netbanking"/>
    <n v="682"/>
    <n v="39952"/>
    <n v="3"/>
    <n v="1107"/>
    <n v="4257"/>
    <n v="55"/>
    <n v="2"/>
    <x v="0"/>
    <x v="0"/>
    <x v="0"/>
  </r>
  <r>
    <n v="21026"/>
    <s v="A52D0B4A"/>
    <s v="2021-04-13 14:37:14"/>
    <s v="Pantry"/>
    <s v="Web"/>
    <s v="PayPal_Pay_Later"/>
    <n v="164"/>
    <n v="28045"/>
    <n v="16"/>
    <n v="309.5"/>
    <n v="5029.25"/>
    <n v="77"/>
    <n v="2"/>
    <x v="0"/>
    <x v="0"/>
    <x v="0"/>
  </r>
  <r>
    <n v="17525"/>
    <s v="E003A0D9"/>
    <s v="2021-04-01 06:41:41"/>
    <s v="Travel"/>
    <s v="Web"/>
    <s v="Debit_Card"/>
    <n v="3701"/>
    <n v="53863"/>
    <n v="20"/>
    <n v="279"/>
    <n v="3872.25"/>
    <n v="77"/>
    <n v="3"/>
    <x v="2"/>
    <x v="1"/>
    <x v="0"/>
  </r>
  <r>
    <n v="20473"/>
    <s v="D8A4054A"/>
    <s v="2021-06-03 00:58:02"/>
    <s v="Fashion"/>
    <s v="Mobile"/>
    <s v="PayPal_Pay_Later"/>
    <n v="69"/>
    <n v="35309"/>
    <n v="9"/>
    <n v="206.75"/>
    <n v="6340.5"/>
    <n v="76"/>
    <n v="2"/>
    <x v="3"/>
    <x v="2"/>
    <x v="1"/>
  </r>
  <r>
    <n v="20961"/>
    <s v="0677C4B7"/>
    <s v="2021-05-10 10:48:58"/>
    <s v="Fashion"/>
    <s v="Web"/>
    <s v="Netbanking"/>
    <n v="232"/>
    <n v="84741"/>
    <n v="10"/>
    <n v="958.5"/>
    <n v="2010.5"/>
    <n v="63"/>
    <n v="2"/>
    <x v="0"/>
    <x v="0"/>
    <x v="0"/>
  </r>
  <r>
    <n v="20691"/>
    <s v="01FCD85B"/>
    <s v="2021-03-17 06:51:42"/>
    <s v="Travel"/>
    <s v="POS"/>
    <s v="PayPal_Cobrand_Card"/>
    <n v="2352"/>
    <n v="47431"/>
    <n v="35"/>
    <n v="7168"/>
    <n v="705.25"/>
    <n v="5"/>
    <n v="6"/>
    <x v="1"/>
    <x v="0"/>
    <x v="1"/>
  </r>
  <r>
    <n v="21323"/>
    <s v="CFF77849"/>
    <s v="2021-04-26 16:18:39"/>
    <s v="Travel"/>
    <s v="Web"/>
    <s v="PayPal_Credit_Card"/>
    <n v="4083"/>
    <n v="78857"/>
    <n v="48"/>
    <n v="4299.5"/>
    <n v="1077.75"/>
    <n v="18"/>
    <n v="5"/>
    <x v="0"/>
    <x v="0"/>
    <x v="1"/>
  </r>
  <r>
    <n v="20377"/>
    <s v="C1CA9958"/>
    <s v="2021-03-17 01:48:45"/>
    <s v="Fashion"/>
    <s v="Web"/>
    <s v="Wallet"/>
    <n v="202"/>
    <n v="47431"/>
    <n v="5"/>
    <n v="794.5"/>
    <n v="2520.75"/>
    <n v="67"/>
    <n v="1"/>
    <x v="2"/>
    <x v="1"/>
    <x v="1"/>
  </r>
  <r>
    <n v="21607"/>
    <s v="E010E5F7"/>
    <s v="2021-04-10 07:21:45"/>
    <s v="Website-services"/>
    <s v="Mobile"/>
    <s v="PayPal_Pay_Later"/>
    <n v="215"/>
    <n v="56977"/>
    <n v="18"/>
    <n v="350"/>
    <n v="4181.25"/>
    <n v="95"/>
    <n v="1"/>
    <x v="3"/>
    <x v="1"/>
    <x v="1"/>
  </r>
  <r>
    <n v="19109"/>
    <s v="6BEFD777"/>
    <s v="2021-05-23 07:48:19"/>
    <s v="Travel"/>
    <s v="Web"/>
    <s v="Debit_Card"/>
    <n v="3111"/>
    <n v="78679"/>
    <n v="23"/>
    <n v="485.5"/>
    <n v="4898.5"/>
    <n v="55"/>
    <n v="3"/>
    <x v="0"/>
    <x v="0"/>
    <x v="1"/>
  </r>
  <r>
    <n v="18559"/>
    <s v="782C71C6"/>
    <s v="2021-04-10 08:57:22"/>
    <s v="Fashion"/>
    <s v="Mobile"/>
    <s v="PayPal_Pay_Later"/>
    <n v="68"/>
    <n v="78861"/>
    <n v="2"/>
    <n v="366.75"/>
    <n v="4797.75"/>
    <n v="90"/>
    <n v="2"/>
    <x v="0"/>
    <x v="0"/>
    <x v="1"/>
  </r>
  <r>
    <n v="19039"/>
    <s v="4E6985EC"/>
    <s v="2021-03-24 01:07:27"/>
    <s v="Pantry"/>
    <s v="Mobile"/>
    <s v="PayPal_Pay_Later"/>
    <n v="397"/>
    <n v="33626"/>
    <n v="8"/>
    <n v="120"/>
    <n v="5028.25"/>
    <n v="91"/>
    <n v="1"/>
    <x v="2"/>
    <x v="1"/>
    <x v="1"/>
  </r>
  <r>
    <n v="20299"/>
    <s v="338D1DE3"/>
    <s v="2021-03-13 07:40:10"/>
    <s v="Fashion"/>
    <s v="Web"/>
    <s v="Wallet"/>
    <n v="204"/>
    <n v="59563"/>
    <n v="7"/>
    <n v="1914.75"/>
    <n v="2811"/>
    <n v="59"/>
    <n v="0"/>
    <x v="0"/>
    <x v="1"/>
    <x v="1"/>
  </r>
  <r>
    <n v="19989"/>
    <s v="46998560"/>
    <s v="2021-05-01 15:29:27"/>
    <s v="Website-services"/>
    <s v="Web"/>
    <s v="Debit_Card"/>
    <n v="510"/>
    <n v="37857"/>
    <n v="20"/>
    <n v="398.75"/>
    <n v="2727.25"/>
    <n v="61"/>
    <n v="2"/>
    <x v="3"/>
    <x v="2"/>
    <x v="1"/>
  </r>
  <r>
    <n v="21511"/>
    <s v="A5A94996"/>
    <s v="2021-04-15 11:18:36"/>
    <s v="Travel"/>
    <s v="Web"/>
    <s v="Debit_Card"/>
    <n v="1668"/>
    <n v="72803"/>
    <n v="8"/>
    <n v="514.5"/>
    <n v="2832.5"/>
    <n v="75"/>
    <n v="2"/>
    <x v="1"/>
    <x v="0"/>
    <x v="0"/>
  </r>
  <r>
    <n v="17452"/>
    <s v="03F0648E"/>
    <s v="2021-05-02 21:50:14"/>
    <s v="Electronics"/>
    <s v="Mobile"/>
    <s v="PayPal_Pay_Later"/>
    <n v="117"/>
    <n v="71874"/>
    <n v="16"/>
    <n v="269"/>
    <n v="4063.5"/>
    <n v="80"/>
    <n v="1"/>
    <x v="0"/>
    <x v="0"/>
    <x v="1"/>
  </r>
  <r>
    <n v="22148"/>
    <s v="E0EEDDDA"/>
    <s v="2021-03-08 18:31:39"/>
    <s v="Website-services"/>
    <s v="Web"/>
    <s v="Debit_Card"/>
    <n v="983"/>
    <n v="80003"/>
    <n v="5"/>
    <n v="276.75"/>
    <n v="4503"/>
    <n v="54"/>
    <n v="3"/>
    <x v="0"/>
    <x v="0"/>
    <x v="1"/>
  </r>
  <r>
    <n v="21552"/>
    <s v="81BF9166"/>
    <s v="2021-03-12 15:03:01"/>
    <s v="Website-services"/>
    <s v="Web"/>
    <s v="Wallet"/>
    <n v="417"/>
    <n v="23234"/>
    <n v="11"/>
    <n v="947.75"/>
    <n v="2332.75"/>
    <n v="56"/>
    <n v="1"/>
    <x v="1"/>
    <x v="1"/>
    <x v="1"/>
  </r>
  <r>
    <n v="19846"/>
    <s v="1C1EAA9C"/>
    <s v="2021-06-06 11:50:41"/>
    <s v="Fashion"/>
    <s v="Mobile"/>
    <s v="PayPal_Pay_Later"/>
    <n v="227"/>
    <n v="89731"/>
    <n v="18"/>
    <n v="326"/>
    <n v="5900.25"/>
    <n v="91"/>
    <n v="2"/>
    <x v="2"/>
    <x v="1"/>
    <x v="1"/>
  </r>
  <r>
    <n v="19910"/>
    <s v="964E461F"/>
    <s v="2021-04-12 03:40:17"/>
    <s v="Travel"/>
    <s v="Web"/>
    <s v="Debit_Card"/>
    <n v="2392"/>
    <n v="55768"/>
    <n v="13"/>
    <n v="284.75"/>
    <n v="5880"/>
    <n v="54"/>
    <n v="3"/>
    <x v="0"/>
    <x v="1"/>
    <x v="0"/>
  </r>
  <r>
    <n v="22008"/>
    <s v="437E38BC"/>
    <s v="2021-05-02 20:03:42"/>
    <s v="Fashion"/>
    <s v="Mobile"/>
    <s v="PayPal_Pay_Later"/>
    <n v="162"/>
    <n v="51687"/>
    <n v="20"/>
    <n v="305.5"/>
    <n v="5415"/>
    <n v="76"/>
    <n v="2"/>
    <x v="0"/>
    <x v="0"/>
    <x v="1"/>
  </r>
  <r>
    <n v="21606"/>
    <s v="7B67EF0A"/>
    <s v="2021-05-03 18:20:40"/>
    <s v="Website-services"/>
    <s v="Web"/>
    <s v="Netbanking"/>
    <n v="609"/>
    <n v="12565"/>
    <n v="3"/>
    <n v="1375"/>
    <n v="4798.5"/>
    <n v="48"/>
    <n v="2"/>
    <x v="2"/>
    <x v="0"/>
    <x v="1"/>
  </r>
  <r>
    <n v="21893"/>
    <s v="CD7B8CF7"/>
    <s v="2021-03-19 09:04:35"/>
    <s v="Website-services"/>
    <s v="Web"/>
    <s v="Netbanking"/>
    <n v="419"/>
    <n v="67518"/>
    <n v="2"/>
    <n v="376.25"/>
    <n v="3014.75"/>
    <n v="40"/>
    <n v="1"/>
    <x v="0"/>
    <x v="1"/>
    <x v="1"/>
  </r>
  <r>
    <n v="18979"/>
    <s v="C389D97F"/>
    <s v="2021-04-26 22:14:11"/>
    <s v="Travel"/>
    <s v="Web"/>
    <s v="Netbanking"/>
    <n v="1120"/>
    <n v="42520"/>
    <n v="10"/>
    <n v="1215.5"/>
    <n v="3596.5"/>
    <n v="41"/>
    <n v="2"/>
    <x v="0"/>
    <x v="1"/>
    <x v="1"/>
  </r>
  <r>
    <n v="21720"/>
    <s v="50EED5D2"/>
    <s v="2021-05-30 13:14:55"/>
    <s v="Others"/>
    <s v="Web"/>
    <s v="Netbanking"/>
    <n v="1985"/>
    <n v="62066"/>
    <n v="5"/>
    <n v="1384.75"/>
    <n v="3893.5"/>
    <n v="43"/>
    <n v="3"/>
    <x v="3"/>
    <x v="1"/>
    <x v="0"/>
  </r>
  <r>
    <n v="21863"/>
    <s v="12D617BF"/>
    <s v="2021-06-02 20:37:09"/>
    <s v="Website-services"/>
    <s v="Web"/>
    <s v="Netbanking"/>
    <n v="296"/>
    <n v="78857"/>
    <n v="14"/>
    <n v="1166.5"/>
    <n v="4643"/>
    <n v="40"/>
    <n v="3"/>
    <x v="3"/>
    <x v="2"/>
    <x v="1"/>
  </r>
  <r>
    <n v="18141"/>
    <s v="4F9943D2"/>
    <s v="2021-03-23 14:07:20"/>
    <s v="Website-services"/>
    <s v="Mobile"/>
    <s v="PayPal_Pay_Later"/>
    <n v="793"/>
    <n v="23034"/>
    <n v="2"/>
    <n v="376.5"/>
    <n v="3443.75"/>
    <n v="100"/>
    <n v="2"/>
    <x v="2"/>
    <x v="0"/>
    <x v="0"/>
  </r>
  <r>
    <n v="22285"/>
    <s v="DB35ED4B"/>
    <s v="2021-05-31 08:08:47"/>
    <s v="Website-services"/>
    <s v="Mobile"/>
    <s v="PayPal_Pay_Later"/>
    <n v="214"/>
    <n v="82157"/>
    <n v="16"/>
    <n v="404.5"/>
    <n v="3211"/>
    <n v="85"/>
    <n v="2"/>
    <x v="2"/>
    <x v="1"/>
    <x v="1"/>
  </r>
  <r>
    <n v="18372"/>
    <s v="55D714BA"/>
    <s v="2021-03-10 05:27:29"/>
    <s v="Fashion"/>
    <s v="Mobile"/>
    <s v="PayPal_Pay_Later"/>
    <n v="112"/>
    <n v="77271"/>
    <n v="11"/>
    <n v="247.75"/>
    <n v="3934.75"/>
    <n v="89"/>
    <n v="1"/>
    <x v="0"/>
    <x v="0"/>
    <x v="1"/>
  </r>
  <r>
    <n v="19707"/>
    <s v="FBD82C86"/>
    <s v="2021-03-11 10:56:41"/>
    <s v="Travel"/>
    <s v="Web"/>
    <s v="PayPal_Credit_Card"/>
    <n v="3743"/>
    <n v="68175"/>
    <n v="58"/>
    <n v="6951.75"/>
    <n v="734.75"/>
    <n v="15"/>
    <n v="4"/>
    <x v="0"/>
    <x v="0"/>
    <x v="1"/>
  </r>
  <r>
    <n v="17497"/>
    <s v="5F85CB9E"/>
    <s v="2021-04-22 06:03:24"/>
    <s v="Travel"/>
    <s v="Web"/>
    <s v="PayPal_Credit_Card"/>
    <n v="2467"/>
    <n v="28926"/>
    <n v="45"/>
    <n v="10514.5"/>
    <n v="956"/>
    <n v="14"/>
    <n v="4"/>
    <x v="1"/>
    <x v="1"/>
    <x v="1"/>
  </r>
  <r>
    <n v="19549"/>
    <s v="2DFB3C34"/>
    <s v="2021-06-02 00:52:23"/>
    <s v="Others"/>
    <s v="Mobile"/>
    <s v="PayPal_Credit_Card"/>
    <n v="4132"/>
    <n v="25934"/>
    <n v="58"/>
    <n v="8599.75"/>
    <n v="756"/>
    <n v="19"/>
    <n v="6"/>
    <x v="0"/>
    <x v="0"/>
    <x v="1"/>
  </r>
  <r>
    <n v="20038"/>
    <s v="86BE546A"/>
    <s v="2021-03-20 04:44:31"/>
    <s v="Pantry"/>
    <s v="Mobile"/>
    <s v="PayPal_Pay_Later"/>
    <n v="280"/>
    <n v="45219"/>
    <n v="11"/>
    <n v="240.25"/>
    <n v="6186.75"/>
    <n v="95"/>
    <n v="1"/>
    <x v="2"/>
    <x v="0"/>
    <x v="1"/>
  </r>
  <r>
    <n v="20169"/>
    <s v="1A11102D"/>
    <s v="2021-05-29 03:58:26"/>
    <s v="Website-services"/>
    <s v="Web"/>
    <s v="Debit_Card"/>
    <n v="842"/>
    <n v="75823"/>
    <n v="19"/>
    <n v="309"/>
    <n v="3967.25"/>
    <n v="78"/>
    <n v="1"/>
    <x v="0"/>
    <x v="0"/>
    <x v="1"/>
  </r>
  <r>
    <n v="17945"/>
    <s v="52AC0DD0"/>
    <s v="2021-06-03 06:35:58"/>
    <s v="Pantry"/>
    <s v="Mobile"/>
    <s v="PayPal_Pay_Later"/>
    <n v="222"/>
    <n v="26619"/>
    <n v="17"/>
    <n v="186.5"/>
    <n v="4401"/>
    <n v="86"/>
    <n v="1"/>
    <x v="2"/>
    <x v="1"/>
    <x v="0"/>
  </r>
  <r>
    <n v="19173"/>
    <s v="B943386C"/>
    <s v="2021-03-28 15:19:14"/>
    <s v="Pantry"/>
    <s v="Web"/>
    <s v="PayPal_Pay_Later"/>
    <n v="19"/>
    <n v="48145"/>
    <n v="8"/>
    <n v="215.75"/>
    <n v="7390.75"/>
    <n v="78"/>
    <n v="1"/>
    <x v="3"/>
    <x v="1"/>
    <x v="1"/>
  </r>
  <r>
    <n v="21278"/>
    <s v="5D7DE957"/>
    <s v="2021-04-03 09:15:04"/>
    <s v="Travel"/>
    <s v="Web"/>
    <s v="Debit_Card"/>
    <n v="2472"/>
    <n v="50861"/>
    <n v="5"/>
    <n v="506.25"/>
    <n v="4116.25"/>
    <n v="68"/>
    <n v="2"/>
    <x v="0"/>
    <x v="0"/>
    <x v="1"/>
  </r>
  <r>
    <n v="18982"/>
    <s v="D66B92CF"/>
    <s v="2021-06-07 12:36:30"/>
    <s v="Website-services"/>
    <s v="Web"/>
    <s v="Debit_Card"/>
    <n v="894"/>
    <n v="87251"/>
    <n v="15"/>
    <n v="366.5"/>
    <n v="3752.5"/>
    <n v="57"/>
    <n v="1"/>
    <x v="1"/>
    <x v="1"/>
    <x v="1"/>
  </r>
  <r>
    <n v="21458"/>
    <s v="2B5B8C42"/>
    <s v="2021-05-13 22:54:15"/>
    <s v="Travel"/>
    <s v="Web"/>
    <s v="Debit_Card"/>
    <n v="1039"/>
    <n v="26415"/>
    <n v="2"/>
    <n v="585"/>
    <n v="4180.5"/>
    <n v="57"/>
    <n v="3"/>
    <x v="0"/>
    <x v="0"/>
    <x v="1"/>
  </r>
  <r>
    <n v="17594"/>
    <s v="21E01A51"/>
    <s v="2021-05-24 17:42:00"/>
    <s v="Website-services"/>
    <s v="Mobile"/>
    <s v="PayPal_Pay_Later"/>
    <n v="255"/>
    <n v="53936"/>
    <n v="20"/>
    <n v="230.5"/>
    <n v="3955.5"/>
    <n v="82"/>
    <n v="1"/>
    <x v="3"/>
    <x v="2"/>
    <x v="1"/>
  </r>
  <r>
    <n v="17642"/>
    <s v="BB23864C"/>
    <s v="2021-06-01 17:09:43"/>
    <s v="Fashion"/>
    <s v="Mobile"/>
    <s v="PayPal_Pay_Later"/>
    <n v="75"/>
    <n v="79883"/>
    <n v="13"/>
    <n v="327.25"/>
    <n v="6026.75"/>
    <n v="88"/>
    <n v="1"/>
    <x v="2"/>
    <x v="1"/>
    <x v="0"/>
  </r>
  <r>
    <n v="18484"/>
    <s v="E4FDD2F0"/>
    <s v="2021-05-13 08:50:44"/>
    <s v="Website-services"/>
    <s v="Web"/>
    <s v="Wallet"/>
    <n v="778"/>
    <n v="52841"/>
    <n v="7"/>
    <n v="1687.75"/>
    <n v="2640"/>
    <n v="64"/>
    <n v="1"/>
    <x v="0"/>
    <x v="1"/>
    <x v="1"/>
  </r>
  <r>
    <n v="18578"/>
    <s v="BE295EE9"/>
    <s v="2021-04-27 12:35:11"/>
    <s v="Travel"/>
    <s v="Web"/>
    <s v="PayPal_Credit_Card"/>
    <n v="3123"/>
    <n v="23540"/>
    <n v="60"/>
    <n v="6280"/>
    <n v="1083"/>
    <n v="15"/>
    <n v="6"/>
    <x v="0"/>
    <x v="1"/>
    <x v="1"/>
  </r>
  <r>
    <n v="21966"/>
    <s v="F9664EC9"/>
    <s v="2021-04-27 17:02:39"/>
    <s v="Travel"/>
    <s v="Mobile"/>
    <s v="PayPal_Credit_Card"/>
    <n v="2654"/>
    <n v="49949"/>
    <n v="50"/>
    <n v="6964.25"/>
    <n v="654"/>
    <n v="21"/>
    <n v="3"/>
    <x v="1"/>
    <x v="0"/>
    <x v="0"/>
  </r>
  <r>
    <n v="18335"/>
    <s v="E735D32A"/>
    <s v="2021-03-03 16:25:31"/>
    <s v="Travel"/>
    <s v="Web"/>
    <s v="Debit_Card"/>
    <n v="1062"/>
    <n v="84481"/>
    <n v="24"/>
    <n v="271"/>
    <n v="2913.5"/>
    <n v="61"/>
    <n v="1"/>
    <x v="3"/>
    <x v="0"/>
    <x v="0"/>
  </r>
  <r>
    <n v="19012"/>
    <s v="8D00B395"/>
    <s v="2021-04-01 03:17:44"/>
    <s v="Pantry"/>
    <s v="Web"/>
    <s v="Netbanking"/>
    <n v="242"/>
    <n v="13988"/>
    <n v="4"/>
    <n v="1182.75"/>
    <n v="1972.25"/>
    <n v="52"/>
    <n v="2"/>
    <x v="0"/>
    <x v="0"/>
    <x v="1"/>
  </r>
  <r>
    <n v="17881"/>
    <s v="1DF4E20D"/>
    <s v="2021-05-16 10:44:36"/>
    <s v="Travel"/>
    <s v="Mobile"/>
    <s v="PayPal_Credit_Card"/>
    <n v="3523"/>
    <n v="64895"/>
    <n v="33"/>
    <n v="9159.5"/>
    <n v="817"/>
    <n v="21"/>
    <n v="3"/>
    <x v="1"/>
    <x v="0"/>
    <x v="1"/>
  </r>
  <r>
    <n v="20575"/>
    <s v="15BA0D84"/>
    <s v="2021-04-20 13:15:50"/>
    <s v="Website-services"/>
    <s v="Mobile"/>
    <s v="Netbanking"/>
    <n v="919"/>
    <n v="26883"/>
    <n v="8"/>
    <n v="876"/>
    <n v="3566"/>
    <n v="52"/>
    <n v="2"/>
    <x v="2"/>
    <x v="1"/>
    <x v="1"/>
  </r>
  <r>
    <n v="21677"/>
    <s v="EA68FE39"/>
    <s v="2021-03-11 00:03:30"/>
    <s v="Website-services"/>
    <s v="Mobile"/>
    <s v="PayPal_Pay_Later"/>
    <n v="186"/>
    <n v="68983"/>
    <n v="19"/>
    <n v="355.75"/>
    <n v="6354.75"/>
    <n v="98"/>
    <n v="1"/>
    <x v="0"/>
    <x v="0"/>
    <x v="0"/>
  </r>
  <r>
    <n v="21103"/>
    <s v="79B0C1EB"/>
    <s v="2021-06-08 22:21:06"/>
    <s v="Website-services"/>
    <s v="Web"/>
    <s v="Netbanking"/>
    <n v="470"/>
    <n v="53957"/>
    <n v="6"/>
    <n v="586.5"/>
    <n v="2922.5"/>
    <n v="62"/>
    <n v="1"/>
    <x v="3"/>
    <x v="0"/>
    <x v="0"/>
  </r>
  <r>
    <n v="18829"/>
    <s v="A1F7A26F"/>
    <s v="2021-03-16 15:40:17"/>
    <s v="Electronics"/>
    <s v="Web"/>
    <s v="Debit_Card"/>
    <n v="756"/>
    <n v="81745"/>
    <n v="2"/>
    <n v="313.75"/>
    <n v="3597.75"/>
    <n v="65"/>
    <n v="3"/>
    <x v="3"/>
    <x v="2"/>
    <x v="1"/>
  </r>
  <r>
    <n v="20149"/>
    <s v="FA1E1D6F"/>
    <s v="2021-04-11 17:23:43"/>
    <s v="Fashion"/>
    <s v="Mobile"/>
    <s v="PayPal_Pay_Later"/>
    <n v="72"/>
    <n v="23234"/>
    <n v="11"/>
    <n v="74.75"/>
    <n v="6049"/>
    <n v="76"/>
    <n v="1"/>
    <x v="2"/>
    <x v="0"/>
    <x v="0"/>
  </r>
  <r>
    <n v="21549"/>
    <s v="34DC739A"/>
    <s v="2021-05-02 11:22:05"/>
    <s v="Travel"/>
    <s v="Web"/>
    <s v="PayPal_Credit_Card"/>
    <n v="4561"/>
    <n v="62066"/>
    <n v="56"/>
    <n v="1074"/>
    <n v="613.5"/>
    <n v="22"/>
    <n v="6"/>
    <x v="1"/>
    <x v="0"/>
    <x v="1"/>
  </r>
  <r>
    <n v="17305"/>
    <s v="AD1585A9"/>
    <s v="2021-03-20 14:19:50"/>
    <s v="Website-services"/>
    <s v="Web"/>
    <s v="Wallet"/>
    <n v="603"/>
    <n v="10642"/>
    <n v="16"/>
    <n v="1064.5"/>
    <n v="2676.5"/>
    <n v="58"/>
    <n v="1"/>
    <x v="3"/>
    <x v="1"/>
    <x v="1"/>
  </r>
  <r>
    <n v="19396"/>
    <s v="D9F875C5"/>
    <s v="2021-03-16 23:55:22"/>
    <s v="Fashion"/>
    <s v="Web"/>
    <s v="PayPal_Pay_Later"/>
    <n v="130"/>
    <n v="64288"/>
    <n v="5"/>
    <n v="380.25"/>
    <n v="6283.75"/>
    <n v="81"/>
    <n v="1"/>
    <x v="3"/>
    <x v="2"/>
    <x v="1"/>
  </r>
  <r>
    <n v="21821"/>
    <s v="A32F69DB"/>
    <s v="2021-03-02 20:54:48"/>
    <s v="Travel"/>
    <s v="POS"/>
    <s v="PayPal_Cobrand_Card"/>
    <n v="1343"/>
    <n v="78078"/>
    <n v="22"/>
    <n v="7535.75"/>
    <n v="509.5"/>
    <n v="23"/>
    <n v="7"/>
    <x v="3"/>
    <x v="0"/>
    <x v="1"/>
  </r>
  <r>
    <n v="17429"/>
    <s v="CA5B1566"/>
    <s v="2021-04-13 04:37:28"/>
    <s v="Fashion"/>
    <s v="Web"/>
    <s v="PayPal_Pay_Later"/>
    <n v="113"/>
    <n v="74146"/>
    <n v="18"/>
    <n v="407.5"/>
    <n v="6327.75"/>
    <n v="80"/>
    <n v="2"/>
    <x v="0"/>
    <x v="0"/>
    <x v="1"/>
  </r>
  <r>
    <n v="20023"/>
    <s v="DA782BF2"/>
    <s v="2021-05-30 04:23:14"/>
    <s v="Travel"/>
    <s v="Web"/>
    <s v="Wallet"/>
    <n v="908"/>
    <n v="82129"/>
    <n v="8"/>
    <n v="992"/>
    <n v="2803.5"/>
    <n v="56"/>
    <n v="0"/>
    <x v="0"/>
    <x v="1"/>
    <x v="1"/>
  </r>
  <r>
    <n v="21712"/>
    <s v="2CD39002"/>
    <s v="2021-04-05 01:44:57"/>
    <s v="Travel"/>
    <s v="Mobile"/>
    <s v="PayPal_Credit_Card"/>
    <n v="2606"/>
    <n v="81126"/>
    <n v="35"/>
    <n v="7941"/>
    <n v="600.5"/>
    <n v="15"/>
    <n v="6"/>
    <x v="0"/>
    <x v="0"/>
    <x v="0"/>
  </r>
  <r>
    <n v="20456"/>
    <s v="6E13D0E6"/>
    <s v="2021-03-24 23:23:55"/>
    <s v="Travel"/>
    <s v="Web"/>
    <s v="PayPal_Credit_Card"/>
    <n v="4307"/>
    <n v="61985"/>
    <n v="54"/>
    <n v="6872.5"/>
    <n v="480.75"/>
    <n v="12"/>
    <n v="3"/>
    <x v="0"/>
    <x v="1"/>
    <x v="1"/>
  </r>
  <r>
    <n v="18204"/>
    <s v="C93AB199"/>
    <s v="2021-05-15 10:13:37"/>
    <s v="Travel"/>
    <s v="Mobile"/>
    <s v="Netbanking"/>
    <n v="1786"/>
    <n v="79140"/>
    <n v="10"/>
    <n v="391.5"/>
    <n v="4693.25"/>
    <n v="60"/>
    <n v="2"/>
    <x v="3"/>
    <x v="0"/>
    <x v="0"/>
  </r>
  <r>
    <n v="21737"/>
    <s v="4D429654"/>
    <s v="2021-05-12 20:02:37"/>
    <s v="Pantry"/>
    <s v="Mobile"/>
    <s v="PayPal_Pay_Later"/>
    <n v="313"/>
    <n v="72168"/>
    <n v="17"/>
    <n v="225.5"/>
    <n v="5896"/>
    <n v="79"/>
    <n v="2"/>
    <x v="0"/>
    <x v="1"/>
    <x v="0"/>
  </r>
  <r>
    <n v="17677"/>
    <s v="F2E49123"/>
    <s v="2021-03-31 11:36:07"/>
    <s v="Travel"/>
    <s v="Web"/>
    <s v="Debit_Card"/>
    <n v="3712"/>
    <n v="75823"/>
    <n v="2"/>
    <n v="365.25"/>
    <n v="3603.25"/>
    <n v="52"/>
    <n v="2"/>
    <x v="0"/>
    <x v="0"/>
    <x v="1"/>
  </r>
  <r>
    <n v="21978"/>
    <s v="4D5083B8"/>
    <s v="2021-06-09 14:33:12"/>
    <s v="Travel"/>
    <s v="Web"/>
    <s v="PayPal_Credit_Card"/>
    <n v="2632"/>
    <n v="87804"/>
    <n v="34"/>
    <n v="1364.25"/>
    <n v="311"/>
    <n v="16"/>
    <n v="3"/>
    <x v="0"/>
    <x v="0"/>
    <x v="1"/>
  </r>
  <r>
    <n v="20042"/>
    <s v="3C39A2DE"/>
    <s v="2021-05-11 18:30:56"/>
    <s v="Travel"/>
    <s v="Mobile"/>
    <s v="PayPal_Credit_Card"/>
    <n v="4663"/>
    <n v="22300"/>
    <n v="56"/>
    <n v="10257"/>
    <n v="611.25"/>
    <n v="14"/>
    <n v="3"/>
    <x v="1"/>
    <x v="1"/>
    <x v="1"/>
  </r>
  <r>
    <n v="20992"/>
    <s v="F457E20A"/>
    <s v="2021-06-02 16:05:16"/>
    <s v="Website-services"/>
    <s v="Web"/>
    <s v="PayPal_Pay_Later"/>
    <n v="517"/>
    <n v="18684"/>
    <n v="14"/>
    <n v="388.25"/>
    <n v="4493.75"/>
    <n v="99"/>
    <n v="2"/>
    <x v="2"/>
    <x v="1"/>
    <x v="1"/>
  </r>
  <r>
    <n v="21999"/>
    <s v="99D3929B"/>
    <s v="2021-03-30 09:12:09"/>
    <s v="Website-services"/>
    <s v="Web"/>
    <s v="Netbanking"/>
    <n v="454"/>
    <n v="73448"/>
    <n v="6"/>
    <n v="670.25"/>
    <n v="2730.75"/>
    <n v="56"/>
    <n v="1"/>
    <x v="2"/>
    <x v="0"/>
    <x v="0"/>
  </r>
  <r>
    <n v="20629"/>
    <s v="36E3ABD8"/>
    <s v="2021-05-23 09:15:49"/>
    <s v="Fashion"/>
    <s v="Mobile"/>
    <s v="PayPal_Pay_Later"/>
    <n v="84"/>
    <n v="33130"/>
    <n v="2"/>
    <n v="218.75"/>
    <n v="6918.25"/>
    <n v="82"/>
    <n v="1"/>
    <x v="2"/>
    <x v="1"/>
    <x v="1"/>
  </r>
  <r>
    <n v="19827"/>
    <s v="023A0024"/>
    <s v="2021-05-04 05:48:27"/>
    <s v="Travel"/>
    <s v="POS"/>
    <s v="PayPal_Cobrand_Card"/>
    <n v="2601"/>
    <n v="29554"/>
    <n v="33"/>
    <n v="1736.5"/>
    <n v="661.5"/>
    <n v="8"/>
    <n v="5"/>
    <x v="0"/>
    <x v="0"/>
    <x v="1"/>
  </r>
  <r>
    <n v="20239"/>
    <s v="3BF32C98"/>
    <s v="2021-05-01 06:44:17"/>
    <s v="Travel"/>
    <s v="Mobile"/>
    <s v="PayPal_Credit_Card"/>
    <n v="3944"/>
    <n v="89773"/>
    <n v="54"/>
    <n v="3947.5"/>
    <n v="747.5"/>
    <n v="20"/>
    <n v="6"/>
    <x v="1"/>
    <x v="0"/>
    <x v="1"/>
  </r>
  <r>
    <n v="20430"/>
    <s v="34FE09EE"/>
    <s v="2021-04-11 12:02:23"/>
    <s v="Fashion"/>
    <s v="Mobile"/>
    <s v="PayPal_Pay_Later"/>
    <n v="135"/>
    <n v="46642"/>
    <n v="15"/>
    <n v="188.25"/>
    <n v="3813"/>
    <n v="94"/>
    <n v="2"/>
    <x v="2"/>
    <x v="0"/>
    <x v="1"/>
  </r>
  <r>
    <n v="18459"/>
    <s v="461AACE6"/>
    <s v="2021-04-10 07:23:10"/>
    <s v="Travel"/>
    <s v="Web"/>
    <s v="Debit_Card"/>
    <n v="2443"/>
    <n v="70550"/>
    <n v="20"/>
    <n v="335.5"/>
    <n v="3929.75"/>
    <n v="84"/>
    <n v="1"/>
    <x v="1"/>
    <x v="1"/>
    <x v="1"/>
  </r>
  <r>
    <n v="19134"/>
    <s v="3C436F3C"/>
    <s v="2021-03-17 06:43:17"/>
    <s v="Website-services"/>
    <s v="Mobile"/>
    <s v="PayPal_Pay_Later"/>
    <n v="129"/>
    <n v="54997"/>
    <n v="5"/>
    <n v="289.25"/>
    <n v="7377"/>
    <n v="86"/>
    <n v="1"/>
    <x v="0"/>
    <x v="0"/>
    <x v="0"/>
  </r>
  <r>
    <n v="17754"/>
    <s v="6A251091"/>
    <s v="2021-04-06 05:58:10"/>
    <s v="Others"/>
    <s v="POS"/>
    <s v="PayPal_Cobrand_Card"/>
    <n v="1533"/>
    <n v="70022"/>
    <n v="21"/>
    <n v="2686.5"/>
    <n v="742.25"/>
    <n v="25"/>
    <n v="4"/>
    <x v="0"/>
    <x v="1"/>
    <x v="1"/>
  </r>
  <r>
    <n v="21519"/>
    <s v="94A3C6B8"/>
    <s v="2021-04-21 05:36:34"/>
    <s v="Website-services"/>
    <s v="Web"/>
    <s v="PayPal_Pay_Later"/>
    <n v="182"/>
    <n v="28565"/>
    <n v="2"/>
    <n v="406.25"/>
    <n v="3423"/>
    <n v="80"/>
    <n v="2"/>
    <x v="2"/>
    <x v="1"/>
    <x v="1"/>
  </r>
  <r>
    <n v="18291"/>
    <s v="0D35D53E"/>
    <s v="2021-03-04 05:22:31"/>
    <s v="Travel"/>
    <s v="Mobile"/>
    <s v="PayPal_Cobrand_Card"/>
    <n v="3470"/>
    <n v="11072"/>
    <n v="36"/>
    <n v="1329"/>
    <n v="769"/>
    <n v="21"/>
    <n v="7"/>
    <x v="2"/>
    <x v="0"/>
    <x v="1"/>
  </r>
  <r>
    <n v="18877"/>
    <s v="C76305EB"/>
    <s v="2021-04-18 08:33:55"/>
    <s v="Travel"/>
    <s v="Mobile"/>
    <s v="PayPal_Credit_Card"/>
    <n v="4031"/>
    <n v="64895"/>
    <n v="32"/>
    <n v="2423.25"/>
    <n v="545.75"/>
    <n v="11"/>
    <n v="3"/>
    <x v="0"/>
    <x v="0"/>
    <x v="1"/>
  </r>
  <r>
    <n v="18966"/>
    <s v="0C8C376F"/>
    <s v="2021-05-13 14:48:37"/>
    <s v="Electronics"/>
    <s v="Mobile"/>
    <s v="PayPal_Pay_Later"/>
    <n v="172"/>
    <n v="71364"/>
    <n v="19"/>
    <n v="216.5"/>
    <n v="6283.25"/>
    <n v="81"/>
    <n v="1"/>
    <x v="3"/>
    <x v="2"/>
    <x v="1"/>
  </r>
  <r>
    <n v="18491"/>
    <s v="D835F202"/>
    <s v="2021-03-12 15:09:57"/>
    <s v="Website-services"/>
    <s v="Mobile"/>
    <s v="PayPal_Pay_Later"/>
    <n v="105"/>
    <n v="55169"/>
    <n v="5"/>
    <n v="152.5"/>
    <n v="4938"/>
    <n v="99"/>
    <n v="1"/>
    <x v="2"/>
    <x v="0"/>
    <x v="0"/>
  </r>
  <r>
    <n v="19283"/>
    <s v="23C34DB7"/>
    <s v="2021-05-12 20:01:24"/>
    <s v="Website-services"/>
    <s v="Web"/>
    <s v="Debit_Card"/>
    <n v="567"/>
    <n v="76594"/>
    <n v="13"/>
    <n v="503.5"/>
    <n v="5124"/>
    <n v="55"/>
    <n v="3"/>
    <x v="0"/>
    <x v="0"/>
    <x v="1"/>
  </r>
  <r>
    <n v="20358"/>
    <s v="C5B9F1D7"/>
    <s v="2021-03-31 23:55:06"/>
    <s v="Website-services"/>
    <s v="Web"/>
    <s v="Wallet"/>
    <n v="646"/>
    <n v="79562"/>
    <n v="18"/>
    <n v="1227.75"/>
    <n v="2448.25"/>
    <n v="68"/>
    <n v="0"/>
    <x v="0"/>
    <x v="1"/>
    <x v="0"/>
  </r>
  <r>
    <n v="19444"/>
    <s v="FB658F32"/>
    <s v="2021-03-17 07:43:37"/>
    <s v="Fashion"/>
    <s v="Web"/>
    <s v="Wallet"/>
    <n v="212"/>
    <n v="67321"/>
    <n v="17"/>
    <n v="1782.75"/>
    <n v="2883.75"/>
    <n v="63"/>
    <n v="0"/>
    <x v="1"/>
    <x v="1"/>
    <x v="1"/>
  </r>
  <r>
    <n v="20970"/>
    <s v="FAEEAB83"/>
    <s v="2021-05-06 02:03:36"/>
    <s v="Travel"/>
    <s v="Web"/>
    <s v="Debit_Card"/>
    <n v="3597"/>
    <n v="39535"/>
    <n v="14"/>
    <n v="457.25"/>
    <n v="3406.5"/>
    <n v="66"/>
    <n v="3"/>
    <x v="3"/>
    <x v="1"/>
    <x v="0"/>
  </r>
  <r>
    <n v="21853"/>
    <s v="50D9F870"/>
    <s v="2021-03-12 03:41:50"/>
    <s v="Travel"/>
    <s v="Web"/>
    <s v="Wallet"/>
    <n v="953"/>
    <n v="22454"/>
    <n v="18"/>
    <n v="1479.25"/>
    <n v="2791"/>
    <n v="61"/>
    <n v="1"/>
    <x v="3"/>
    <x v="0"/>
    <x v="1"/>
  </r>
  <r>
    <n v="18041"/>
    <s v="8364045D"/>
    <s v="2021-04-07 18:23:32"/>
    <s v="Fashion"/>
    <s v="Mobile"/>
    <s v="PayPal_Pay_Later"/>
    <n v="177"/>
    <n v="81067"/>
    <n v="10"/>
    <n v="132.25"/>
    <n v="6569.25"/>
    <n v="92"/>
    <n v="2"/>
    <x v="3"/>
    <x v="1"/>
    <x v="1"/>
  </r>
  <r>
    <n v="21384"/>
    <s v="A9A6AFEE"/>
    <s v="2021-05-11 05:52:19"/>
    <s v="Fashion"/>
    <s v="Mobile"/>
    <s v="PayPal_Pay_Later"/>
    <n v="99"/>
    <n v="47854"/>
    <n v="7"/>
    <n v="141.75"/>
    <n v="4293.25"/>
    <n v="81"/>
    <n v="2"/>
    <x v="3"/>
    <x v="1"/>
    <x v="1"/>
  </r>
  <r>
    <n v="18441"/>
    <s v="D8AA21DF"/>
    <s v="2021-03-18 02:54:30"/>
    <s v="Travel"/>
    <s v="Mobile"/>
    <s v="PayPal_Credit_Card"/>
    <n v="3156"/>
    <n v="65988"/>
    <n v="60"/>
    <n v="1597.25"/>
    <n v="617.5"/>
    <n v="19"/>
    <n v="6"/>
    <x v="1"/>
    <x v="0"/>
    <x v="1"/>
  </r>
  <r>
    <n v="18649"/>
    <s v="13FC7E37"/>
    <s v="2021-03-06 20:35:21"/>
    <s v="Electronics"/>
    <s v="Web"/>
    <s v="Wallet"/>
    <n v="462"/>
    <n v="80599"/>
    <n v="9"/>
    <n v="1913.25"/>
    <n v="2330"/>
    <n v="64"/>
    <n v="1"/>
    <x v="0"/>
    <x v="1"/>
    <x v="1"/>
  </r>
  <r>
    <n v="21016"/>
    <s v="BA25ECA8"/>
    <s v="2021-03-26 02:45:32"/>
    <s v="Travel"/>
    <s v="Web"/>
    <s v="Debit_Card"/>
    <n v="1141"/>
    <n v="52789"/>
    <n v="3"/>
    <n v="506.25"/>
    <n v="4235.75"/>
    <n v="80"/>
    <n v="2"/>
    <x v="1"/>
    <x v="0"/>
    <x v="0"/>
  </r>
  <r>
    <n v="18522"/>
    <s v="540D0628"/>
    <s v="2021-03-14 11:57:04"/>
    <s v="Travel"/>
    <s v="Web"/>
    <s v="PayPal_Credit_Card"/>
    <n v="4344"/>
    <n v="80507"/>
    <n v="45"/>
    <n v="2704.75"/>
    <n v="426.5"/>
    <n v="22"/>
    <n v="6"/>
    <x v="0"/>
    <x v="0"/>
    <x v="1"/>
  </r>
  <r>
    <n v="18629"/>
    <s v="E1084B37"/>
    <s v="2021-05-28 13:04:10"/>
    <s v="Fashion"/>
    <s v="Mobile"/>
    <s v="PayPal_Pay_Later"/>
    <n v="59"/>
    <n v="73600"/>
    <n v="6"/>
    <n v="207"/>
    <n v="3610"/>
    <n v="77"/>
    <n v="1"/>
    <x v="2"/>
    <x v="1"/>
    <x v="1"/>
  </r>
  <r>
    <n v="18969"/>
    <s v="1418B3B2"/>
    <s v="2021-03-01 09:37:14"/>
    <s v="Travel"/>
    <s v="Web"/>
    <s v="Debit_Card"/>
    <n v="1451"/>
    <n v="17965"/>
    <n v="24"/>
    <n v="278"/>
    <n v="5214.75"/>
    <n v="69"/>
    <n v="1"/>
    <x v="0"/>
    <x v="1"/>
    <x v="0"/>
  </r>
  <r>
    <n v="21801"/>
    <s v="FA8ACEF4"/>
    <s v="2021-03-06 06:19:17"/>
    <s v="Travel"/>
    <s v="Web"/>
    <s v="PayPal_Credit_Card"/>
    <n v="4966"/>
    <n v="82157"/>
    <n v="46"/>
    <n v="6566"/>
    <n v="356"/>
    <n v="19"/>
    <n v="4"/>
    <x v="0"/>
    <x v="0"/>
    <x v="0"/>
  </r>
  <r>
    <n v="18693"/>
    <s v="7A2F5E91"/>
    <s v="2021-05-16 09:37:14"/>
    <s v="Travel"/>
    <s v="POS"/>
    <s v="PayPal_Cobrand_Card"/>
    <n v="1613"/>
    <n v="25395"/>
    <n v="35"/>
    <n v="1702.25"/>
    <n v="761.5"/>
    <n v="5"/>
    <n v="7"/>
    <x v="0"/>
    <x v="0"/>
    <x v="0"/>
  </r>
  <r>
    <n v="17426"/>
    <s v="C0734D72"/>
    <s v="2021-03-13 10:52:20"/>
    <s v="Fashion"/>
    <s v="Web"/>
    <s v="PayPal_Pay_Later"/>
    <n v="155"/>
    <n v="27292"/>
    <n v="4"/>
    <n v="377.75"/>
    <n v="6487"/>
    <n v="85"/>
    <n v="2"/>
    <x v="0"/>
    <x v="0"/>
    <x v="1"/>
  </r>
  <r>
    <n v="21321"/>
    <s v="3F2B1592"/>
    <s v="2021-03-25 03:20:38"/>
    <s v="Website-services"/>
    <s v="Web"/>
    <s v="Wallet"/>
    <n v="725"/>
    <n v="87911"/>
    <n v="18"/>
    <n v="1053"/>
    <n v="2777.25"/>
    <n v="50"/>
    <n v="0"/>
    <x v="3"/>
    <x v="1"/>
    <x v="0"/>
  </r>
  <r>
    <n v="20426"/>
    <s v="A9F6F7B1"/>
    <s v="2021-03-02 13:24:31"/>
    <s v="Travel"/>
    <s v="Mobile"/>
    <s v="PayPal_Credit_Card"/>
    <n v="4911"/>
    <n v="59835"/>
    <n v="50"/>
    <n v="10121.25"/>
    <n v="641.5"/>
    <n v="22"/>
    <n v="4"/>
    <x v="0"/>
    <x v="1"/>
    <x v="1"/>
  </r>
  <r>
    <n v="18217"/>
    <s v="A3634E43"/>
    <s v="2021-04-15 17:34:30"/>
    <s v="Travel"/>
    <s v="Web"/>
    <s v="Debit_Card"/>
    <n v="1344"/>
    <n v="87871"/>
    <n v="2"/>
    <n v="262.25"/>
    <n v="4237.25"/>
    <n v="73"/>
    <n v="2"/>
    <x v="0"/>
    <x v="0"/>
    <x v="1"/>
  </r>
  <r>
    <n v="19706"/>
    <s v="4F1D5514"/>
    <s v="2021-03-05 22:40:41"/>
    <s v="Website-services"/>
    <s v="Mobile"/>
    <s v="PayPal_Pay_Later"/>
    <n v="440"/>
    <n v="67767"/>
    <n v="8"/>
    <n v="130.75"/>
    <n v="4752"/>
    <n v="87"/>
    <n v="2"/>
    <x v="3"/>
    <x v="1"/>
    <x v="1"/>
  </r>
  <r>
    <n v="22088"/>
    <s v="96709B7F"/>
    <s v="2021-03-22 18:41:49"/>
    <s v="Website-services"/>
    <s v="Mobile"/>
    <s v="PayPal_Pay_Later"/>
    <n v="381"/>
    <n v="39742"/>
    <n v="12"/>
    <n v="379"/>
    <n v="5669.25"/>
    <n v="90"/>
    <n v="1"/>
    <x v="3"/>
    <x v="2"/>
    <x v="1"/>
  </r>
  <r>
    <n v="18260"/>
    <s v="E893ADC5"/>
    <s v="2021-03-23 08:22:32"/>
    <s v="Fashion"/>
    <s v="Mobile"/>
    <s v="PayPal_Pay_Later"/>
    <n v="163"/>
    <n v="15619"/>
    <n v="11"/>
    <n v="193.25"/>
    <n v="4022.25"/>
    <n v="89"/>
    <n v="2"/>
    <x v="2"/>
    <x v="0"/>
    <x v="0"/>
  </r>
  <r>
    <n v="19343"/>
    <s v="4DD8D8B0"/>
    <s v="2021-05-10 21:56:20"/>
    <s v="Fashion"/>
    <s v="Mobile"/>
    <s v="PayPal_Pay_Later"/>
    <n v="173"/>
    <n v="57145"/>
    <n v="9"/>
    <n v="381.75"/>
    <n v="4304.5"/>
    <n v="75"/>
    <n v="2"/>
    <x v="3"/>
    <x v="1"/>
    <x v="1"/>
  </r>
  <r>
    <n v="17368"/>
    <s v="8FAAA4DC"/>
    <s v="2021-03-15 22:58:39"/>
    <s v="Fashion"/>
    <s v="Mobile"/>
    <s v="PayPal_Pay_Later"/>
    <n v="81"/>
    <n v="52179"/>
    <n v="9"/>
    <n v="214.75"/>
    <n v="3625.75"/>
    <n v="93"/>
    <n v="2"/>
    <x v="0"/>
    <x v="0"/>
    <x v="1"/>
  </r>
  <r>
    <n v="18611"/>
    <s v="8A82ADCD"/>
    <s v="2021-04-09 21:41:46"/>
    <s v="Travel"/>
    <s v="Web"/>
    <s v="PayPal_Credit_Card"/>
    <n v="4656"/>
    <n v="63938"/>
    <n v="49"/>
    <n v="9882"/>
    <n v="409.25"/>
    <n v="21"/>
    <n v="5"/>
    <x v="0"/>
    <x v="1"/>
    <x v="0"/>
  </r>
  <r>
    <n v="17317"/>
    <s v="C6F0CC83"/>
    <s v="2021-05-24 19:21:12"/>
    <s v="Travel"/>
    <s v="POS"/>
    <s v="PayPal_Cobrand_Card"/>
    <n v="2099"/>
    <n v="34612"/>
    <n v="40"/>
    <n v="3073.25"/>
    <n v="761"/>
    <n v="8"/>
    <n v="4"/>
    <x v="0"/>
    <x v="0"/>
    <x v="1"/>
  </r>
  <r>
    <n v="20488"/>
    <s v="1886B63A"/>
    <s v="2021-04-08 03:45:59"/>
    <s v="Travel"/>
    <s v="Mobile"/>
    <s v="PayPal_Credit_Card"/>
    <n v="2156"/>
    <n v="48486"/>
    <n v="46"/>
    <n v="4847"/>
    <n v="375.25"/>
    <n v="16"/>
    <n v="6"/>
    <x v="0"/>
    <x v="0"/>
    <x v="1"/>
  </r>
  <r>
    <n v="22081"/>
    <s v="BC1C3837"/>
    <s v="2021-03-22 15:40:52"/>
    <s v="Others"/>
    <s v="Web"/>
    <s v="PayPal_Credit_Card"/>
    <n v="3773"/>
    <n v="18522"/>
    <n v="54"/>
    <n v="4910.25"/>
    <n v="629.75"/>
    <n v="17"/>
    <n v="5"/>
    <x v="1"/>
    <x v="0"/>
    <x v="1"/>
  </r>
  <r>
    <n v="22141"/>
    <s v="9BEFA33D"/>
    <s v="2021-05-23 00:11:58"/>
    <s v="Electronics"/>
    <s v="Web"/>
    <s v="Netbanking"/>
    <n v="414"/>
    <n v="26688"/>
    <n v="3"/>
    <n v="1011"/>
    <n v="4385"/>
    <n v="45"/>
    <n v="3"/>
    <x v="0"/>
    <x v="0"/>
    <x v="0"/>
  </r>
  <r>
    <n v="21781"/>
    <s v="121F36E2"/>
    <s v="2021-06-10 11:48:01"/>
    <s v="Pantry"/>
    <s v="Mobile"/>
    <s v="PayPal_Pay_Later"/>
    <n v="158"/>
    <n v="40560"/>
    <n v="19"/>
    <n v="445.75"/>
    <n v="5865.25"/>
    <n v="97"/>
    <n v="1"/>
    <x v="3"/>
    <x v="1"/>
    <x v="1"/>
  </r>
  <r>
    <n v="19121"/>
    <s v="5B598B27"/>
    <s v="2021-06-01 12:52:44"/>
    <s v="Fashion"/>
    <s v="Web"/>
    <s v="Wallet"/>
    <n v="248"/>
    <n v="24285"/>
    <n v="8"/>
    <n v="894.75"/>
    <n v="2990.75"/>
    <n v="67"/>
    <n v="1"/>
    <x v="3"/>
    <x v="1"/>
    <x v="1"/>
  </r>
  <r>
    <n v="19561"/>
    <s v="186D0EF4"/>
    <s v="2021-03-30 14:55:07"/>
    <s v="Website-services"/>
    <s v="Web"/>
    <s v="Wallet"/>
    <n v="767"/>
    <n v="38262"/>
    <n v="9"/>
    <n v="452.75"/>
    <n v="2983"/>
    <n v="56"/>
    <n v="1"/>
    <x v="0"/>
    <x v="0"/>
    <x v="1"/>
  </r>
  <r>
    <n v="18183"/>
    <s v="2546968A"/>
    <s v="2021-03-30 07:41:30"/>
    <s v="Website-services"/>
    <s v="Mobile"/>
    <s v="Netbanking"/>
    <n v="514"/>
    <n v="42364"/>
    <n v="2"/>
    <n v="622.5"/>
    <n v="2082.75"/>
    <n v="60"/>
    <n v="1"/>
    <x v="3"/>
    <x v="2"/>
    <x v="1"/>
  </r>
  <r>
    <n v="19862"/>
    <s v="5F83456B"/>
    <s v="2021-06-07 08:57:34"/>
    <s v="Travel"/>
    <s v="Mobile"/>
    <s v="PayPal_Credit_Card"/>
    <n v="4031"/>
    <n v="33992"/>
    <n v="34"/>
    <n v="10609"/>
    <n v="1014.25"/>
    <n v="22"/>
    <n v="3"/>
    <x v="0"/>
    <x v="0"/>
    <x v="0"/>
  </r>
  <r>
    <n v="19811"/>
    <s v="02B02074"/>
    <s v="2021-04-28 21:19:36"/>
    <s v="Others"/>
    <s v="Web"/>
    <s v="PayPal_Credit_Card"/>
    <n v="4312"/>
    <n v="22300"/>
    <n v="46"/>
    <n v="7538"/>
    <n v="606"/>
    <n v="22"/>
    <n v="4"/>
    <x v="1"/>
    <x v="0"/>
    <x v="1"/>
  </r>
  <r>
    <n v="22203"/>
    <s v="70D082F0"/>
    <s v="2021-03-21 12:35:35"/>
    <s v="Travel"/>
    <s v="Web"/>
    <s v="Debit_Card"/>
    <n v="2222"/>
    <n v="65817"/>
    <n v="3"/>
    <n v="256.5"/>
    <n v="3865.75"/>
    <n v="66"/>
    <n v="2"/>
    <x v="2"/>
    <x v="1"/>
    <x v="0"/>
  </r>
  <r>
    <n v="17739"/>
    <s v="35C3C50D"/>
    <s v="2021-06-02 03:14:14"/>
    <s v="Electronics"/>
    <s v="Web"/>
    <s v="Wallet"/>
    <n v="875"/>
    <n v="62983"/>
    <n v="11"/>
    <n v="1910.75"/>
    <n v="2676"/>
    <n v="51"/>
    <n v="1"/>
    <x v="2"/>
    <x v="0"/>
    <x v="1"/>
  </r>
  <r>
    <n v="17896"/>
    <s v="1E3C868D"/>
    <s v="2021-05-28 23:45:30"/>
    <s v="Travel"/>
    <s v="Web"/>
    <s v="Debit_Card"/>
    <n v="2877"/>
    <n v="40608"/>
    <n v="22"/>
    <n v="499.75"/>
    <n v="2723"/>
    <n v="52"/>
    <n v="3"/>
    <x v="2"/>
    <x v="1"/>
    <x v="0"/>
  </r>
  <r>
    <n v="18650"/>
    <s v="F6A335A9"/>
    <s v="2021-05-28 17:58:02"/>
    <s v="Electronics"/>
    <s v="Mobile"/>
    <s v="PayPal_Pay_Later"/>
    <n v="136"/>
    <n v="20119"/>
    <n v="11"/>
    <n v="322.5"/>
    <n v="6913.75"/>
    <n v="84"/>
    <n v="1"/>
    <x v="0"/>
    <x v="0"/>
    <x v="0"/>
  </r>
  <r>
    <n v="21197"/>
    <s v="F119F1E5"/>
    <s v="2021-04-01 12:56:36"/>
    <s v="Fashion"/>
    <s v="Mobile"/>
    <s v="PayPal_Pay_Later"/>
    <n v="103"/>
    <n v="27545"/>
    <n v="7"/>
    <n v="270.5"/>
    <n v="3109.75"/>
    <n v="95"/>
    <n v="2"/>
    <x v="3"/>
    <x v="0"/>
    <x v="1"/>
  </r>
  <r>
    <n v="21550"/>
    <s v="D3D71A23"/>
    <s v="2021-06-10 02:52:30"/>
    <s v="Travel"/>
    <s v="Web"/>
    <s v="Debit_Card"/>
    <n v="853"/>
    <n v="71114"/>
    <n v="17"/>
    <n v="533.5"/>
    <n v="3801.25"/>
    <n v="69"/>
    <n v="2"/>
    <x v="1"/>
    <x v="0"/>
    <x v="1"/>
  </r>
  <r>
    <n v="20539"/>
    <s v="80772CC1"/>
    <s v="2021-03-24 00:43:29"/>
    <s v="Fashion"/>
    <s v="Mobile"/>
    <s v="PayPal_Pay_Later"/>
    <n v="114"/>
    <n v="26299"/>
    <n v="16"/>
    <n v="228.25"/>
    <n v="6604"/>
    <n v="81"/>
    <n v="2"/>
    <x v="0"/>
    <x v="1"/>
    <x v="1"/>
  </r>
  <r>
    <n v="22259"/>
    <s v="00DA5B73"/>
    <s v="2021-05-11 17:40:22"/>
    <s v="Travel"/>
    <s v="Mobile"/>
    <s v="Netbanking"/>
    <n v="1394"/>
    <n v="67321"/>
    <n v="3"/>
    <n v="1156"/>
    <n v="4864"/>
    <n v="56"/>
    <n v="1"/>
    <x v="0"/>
    <x v="0"/>
    <x v="1"/>
  </r>
  <r>
    <n v="19566"/>
    <s v="45E24264"/>
    <s v="2021-06-01 22:57:03"/>
    <s v="Website-services"/>
    <s v="Mobile"/>
    <s v="PayPal_Pay_Later"/>
    <n v="849"/>
    <n v="18196"/>
    <n v="11"/>
    <n v="416.5"/>
    <n v="7336"/>
    <n v="95"/>
    <n v="2"/>
    <x v="3"/>
    <x v="1"/>
    <x v="1"/>
  </r>
  <r>
    <n v="21695"/>
    <s v="A0F25DEE"/>
    <s v="2021-06-05 07:02:08"/>
    <s v="Travel"/>
    <s v="Mobile"/>
    <s v="PayPal_Credit_Card"/>
    <n v="1453"/>
    <n v="74182"/>
    <n v="47"/>
    <n v="5702.25"/>
    <n v="888.5"/>
    <n v="14"/>
    <n v="5"/>
    <x v="0"/>
    <x v="0"/>
    <x v="1"/>
  </r>
  <r>
    <n v="19154"/>
    <s v="E920D9E1"/>
    <s v="2021-05-30 05:13:41"/>
    <s v="Travel"/>
    <s v="Web"/>
    <s v="PayPal_Credit_Card"/>
    <n v="4986"/>
    <n v="61988"/>
    <n v="37"/>
    <n v="3711.5"/>
    <n v="666.5"/>
    <n v="17"/>
    <n v="5"/>
    <x v="0"/>
    <x v="1"/>
    <x v="1"/>
  </r>
  <r>
    <n v="17595"/>
    <s v="15D300B2"/>
    <s v="2021-04-05 02:10:51"/>
    <s v="Travel"/>
    <s v="Mobile"/>
    <s v="PayPal_Credit_Card"/>
    <n v="4128"/>
    <n v="35279"/>
    <n v="49"/>
    <n v="5637"/>
    <n v="299.75"/>
    <n v="15"/>
    <n v="3"/>
    <x v="1"/>
    <x v="1"/>
    <x v="1"/>
  </r>
  <r>
    <n v="21805"/>
    <s v="08B0F826"/>
    <s v="2021-04-19 23:43:19"/>
    <s v="Fashion"/>
    <s v="Web"/>
    <s v="PayPal_Pay_Later"/>
    <n v="239"/>
    <n v="67204"/>
    <n v="17"/>
    <n v="366"/>
    <n v="6404.75"/>
    <n v="77"/>
    <n v="1"/>
    <x v="3"/>
    <x v="2"/>
    <x v="1"/>
  </r>
  <r>
    <n v="19714"/>
    <s v="8370C162"/>
    <s v="2021-05-06 12:58:57"/>
    <s v="Website-services"/>
    <s v="Web"/>
    <s v="Netbanking"/>
    <n v="231"/>
    <n v="68983"/>
    <n v="4"/>
    <n v="838.25"/>
    <n v="2044.5"/>
    <n v="53"/>
    <n v="2"/>
    <x v="2"/>
    <x v="1"/>
    <x v="0"/>
  </r>
  <r>
    <n v="18601"/>
    <s v="270996A7"/>
    <s v="2021-04-12 14:53:19"/>
    <s v="Travel"/>
    <s v="Web"/>
    <s v="PayPal_Cobrand_Card"/>
    <n v="1381"/>
    <n v="87804"/>
    <n v="25"/>
    <n v="2578"/>
    <n v="798.5"/>
    <n v="12"/>
    <n v="7"/>
    <x v="0"/>
    <x v="0"/>
    <x v="1"/>
  </r>
  <r>
    <n v="19808"/>
    <s v="F88EC7F0"/>
    <s v="2021-04-10 08:16:00"/>
    <s v="Electronics"/>
    <s v="Web"/>
    <s v="PayPal_Credit_Card"/>
    <n v="1158"/>
    <n v="64102"/>
    <n v="56"/>
    <n v="1021.5"/>
    <n v="696"/>
    <n v="15"/>
    <n v="5"/>
    <x v="1"/>
    <x v="1"/>
    <x v="1"/>
  </r>
  <r>
    <n v="21615"/>
    <s v="B0A5E283"/>
    <s v="2021-04-17 15:28:30"/>
    <s v="Travel"/>
    <s v="POS"/>
    <s v="PayPal_Cobrand_Card"/>
    <n v="1919"/>
    <n v="25763"/>
    <n v="29"/>
    <n v="5841.25"/>
    <n v="605.25"/>
    <n v="14"/>
    <n v="4"/>
    <x v="2"/>
    <x v="0"/>
    <x v="1"/>
  </r>
  <r>
    <n v="19127"/>
    <s v="13E62D32"/>
    <s v="2021-03-19 14:47:29"/>
    <s v="Website-services"/>
    <s v="Mobile"/>
    <s v="PayPal_Pay_Later"/>
    <n v="195"/>
    <n v="80707"/>
    <n v="18"/>
    <n v="275.75"/>
    <n v="3240.75"/>
    <n v="90"/>
    <n v="1"/>
    <x v="0"/>
    <x v="0"/>
    <x v="1"/>
  </r>
  <r>
    <n v="18852"/>
    <s v="51228013"/>
    <s v="2021-04-09 23:04:36"/>
    <s v="Website-services"/>
    <s v="Mobile"/>
    <s v="PayPal_Pay_Later"/>
    <n v="989"/>
    <n v="68709"/>
    <n v="6"/>
    <n v="203.25"/>
    <n v="4138.75"/>
    <n v="99"/>
    <n v="1"/>
    <x v="0"/>
    <x v="0"/>
    <x v="1"/>
  </r>
  <r>
    <n v="20223"/>
    <s v="6463C70F"/>
    <s v="2021-05-15 00:50:40"/>
    <s v="Fashion"/>
    <s v="Mobile"/>
    <s v="PayPal_Pay_Later"/>
    <n v="109"/>
    <n v="38386"/>
    <n v="20"/>
    <n v="92.5"/>
    <n v="4939.25"/>
    <n v="91"/>
    <n v="2"/>
    <x v="0"/>
    <x v="0"/>
    <x v="1"/>
  </r>
  <r>
    <n v="20184"/>
    <s v="B8B98738"/>
    <s v="2021-04-11 08:49:52"/>
    <s v="Travel"/>
    <s v="Mobile"/>
    <s v="PayPal_Credit_Card"/>
    <n v="1703"/>
    <n v="77635"/>
    <n v="49"/>
    <n v="5692.75"/>
    <n v="753.75"/>
    <n v="14"/>
    <n v="5"/>
    <x v="1"/>
    <x v="1"/>
    <x v="1"/>
  </r>
  <r>
    <n v="21693"/>
    <s v="0CC2BEF2"/>
    <s v="2021-04-30 14:03:35"/>
    <s v="Travel"/>
    <s v="Mobile"/>
    <s v="PayPal_Credit_Card"/>
    <n v="4689"/>
    <n v="89150"/>
    <n v="45"/>
    <n v="4638.5"/>
    <n v="451.25"/>
    <n v="22"/>
    <n v="6"/>
    <x v="1"/>
    <x v="0"/>
    <x v="0"/>
  </r>
  <r>
    <n v="21181"/>
    <s v="882DCFD1"/>
    <s v="2021-05-10 09:29:24"/>
    <s v="Travel"/>
    <s v="Mobile"/>
    <s v="PayPal_Cobrand_Card"/>
    <n v="3227"/>
    <n v="87871"/>
    <n v="33"/>
    <n v="2421.25"/>
    <n v="551.25"/>
    <n v="16"/>
    <n v="4"/>
    <x v="0"/>
    <x v="0"/>
    <x v="1"/>
  </r>
  <r>
    <n v="22040"/>
    <s v="712BC50F"/>
    <s v="2021-05-29 17:34:58"/>
    <s v="Travel"/>
    <s v="Web"/>
    <s v="PayPal_Credit_Card"/>
    <n v="4064"/>
    <n v="75823"/>
    <n v="57"/>
    <n v="9723.25"/>
    <n v="653.25"/>
    <n v="22"/>
    <n v="4"/>
    <x v="0"/>
    <x v="0"/>
    <x v="0"/>
  </r>
  <r>
    <n v="21739"/>
    <s v="0C58B264"/>
    <s v="2021-04-16 17:28:50"/>
    <s v="Website-services"/>
    <s v="Web"/>
    <s v="PayPal_Pay_Later"/>
    <n v="689"/>
    <n v="27800"/>
    <n v="19"/>
    <n v="171.25"/>
    <n v="4571.75"/>
    <n v="99"/>
    <n v="1"/>
    <x v="2"/>
    <x v="0"/>
    <x v="1"/>
  </r>
  <r>
    <n v="20661"/>
    <s v="31F12F95"/>
    <s v="2021-03-30 14:33:05"/>
    <s v="Fashion"/>
    <s v="Mobile"/>
    <s v="PayPal_Pay_Later"/>
    <n v="155"/>
    <n v="68841"/>
    <n v="11"/>
    <n v="339.75"/>
    <n v="7282.25"/>
    <n v="78"/>
    <n v="1"/>
    <x v="3"/>
    <x v="0"/>
    <x v="1"/>
  </r>
  <r>
    <n v="18572"/>
    <s v="458F0B64"/>
    <s v="2021-03-05 23:56:04"/>
    <s v="Fashion"/>
    <s v="Mobile"/>
    <s v="PayPal_Pay_Later"/>
    <n v="127"/>
    <n v="20603"/>
    <n v="7"/>
    <n v="396.25"/>
    <n v="6434.75"/>
    <n v="81"/>
    <n v="2"/>
    <x v="0"/>
    <x v="0"/>
    <x v="0"/>
  </r>
  <r>
    <n v="20643"/>
    <s v="C58EE207"/>
    <s v="2021-06-06 04:05:48"/>
    <s v="Website-services"/>
    <s v="Mobile"/>
    <s v="PayPal_Pay_Later"/>
    <n v="186"/>
    <n v="64680"/>
    <n v="14"/>
    <n v="207.5"/>
    <n v="5658.75"/>
    <n v="97"/>
    <n v="1"/>
    <x v="0"/>
    <x v="0"/>
    <x v="1"/>
  </r>
  <r>
    <n v="19893"/>
    <s v="7759C870"/>
    <s v="2021-04-04 11:39:30"/>
    <s v="Travel"/>
    <s v="Web"/>
    <s v="Netbanking"/>
    <n v="1789"/>
    <n v="18297"/>
    <n v="14"/>
    <n v="1091.5"/>
    <n v="3237.75"/>
    <n v="60"/>
    <n v="1"/>
    <x v="2"/>
    <x v="0"/>
    <x v="0"/>
  </r>
  <r>
    <n v="20553"/>
    <s v="CFD1886D"/>
    <s v="2021-03-31 15:48:20"/>
    <s v="Electronics"/>
    <s v="Mobile"/>
    <s v="Netbanking"/>
    <n v="344"/>
    <n v="28163"/>
    <n v="3"/>
    <n v="744.5"/>
    <n v="2982"/>
    <n v="59"/>
    <n v="1"/>
    <x v="0"/>
    <x v="0"/>
    <x v="0"/>
  </r>
  <r>
    <n v="19054"/>
    <s v="409178EA"/>
    <s v="2021-06-06 19:22:28"/>
    <s v="Fashion"/>
    <s v="Mobile"/>
    <s v="PayPal_Pay_Later"/>
    <n v="224"/>
    <n v="14797"/>
    <n v="9"/>
    <n v="407.25"/>
    <n v="3644.25"/>
    <n v="98"/>
    <n v="2"/>
    <x v="0"/>
    <x v="1"/>
    <x v="1"/>
  </r>
  <r>
    <n v="21516"/>
    <s v="591FBCC7"/>
    <s v="2021-03-26 23:11:06"/>
    <s v="Travel"/>
    <s v="Web"/>
    <s v="PayPal_Credit_Card"/>
    <n v="3364"/>
    <n v="44088"/>
    <n v="45"/>
    <n v="4050.75"/>
    <n v="836"/>
    <n v="11"/>
    <n v="5"/>
    <x v="1"/>
    <x v="0"/>
    <x v="0"/>
  </r>
  <r>
    <n v="20202"/>
    <s v="6A2A90BC"/>
    <s v="2021-05-26 14:04:24"/>
    <s v="Travel"/>
    <s v="Web"/>
    <s v="Debit_Card"/>
    <n v="812"/>
    <n v="79016"/>
    <n v="16"/>
    <n v="594.75"/>
    <n v="2961.75"/>
    <n v="73"/>
    <n v="2"/>
    <x v="0"/>
    <x v="1"/>
    <x v="1"/>
  </r>
  <r>
    <n v="19367"/>
    <s v="38320E9C"/>
    <s v="2021-04-24 03:25:43"/>
    <s v="Website-services"/>
    <s v="Web"/>
    <s v="Wallet"/>
    <n v="371"/>
    <n v="11072"/>
    <n v="18"/>
    <n v="1535.75"/>
    <n v="2990.25"/>
    <n v="51"/>
    <n v="0"/>
    <x v="0"/>
    <x v="0"/>
    <x v="1"/>
  </r>
  <r>
    <n v="19005"/>
    <s v="E257D172"/>
    <s v="2021-05-03 23:40:01"/>
    <s v="Fashion"/>
    <s v="Web"/>
    <s v="Netbanking"/>
    <n v="225"/>
    <n v="10494"/>
    <n v="6"/>
    <n v="1241.5"/>
    <n v="2991.5"/>
    <n v="56"/>
    <n v="2"/>
    <x v="1"/>
    <x v="0"/>
    <x v="1"/>
  </r>
  <r>
    <n v="19356"/>
    <s v="44598506"/>
    <s v="2021-04-10 05:46:07"/>
    <s v="Travel"/>
    <s v="Web"/>
    <s v="Debit_Card"/>
    <n v="2749"/>
    <n v="84741"/>
    <n v="7"/>
    <n v="469"/>
    <n v="4899.75"/>
    <n v="80"/>
    <n v="1"/>
    <x v="2"/>
    <x v="0"/>
    <x v="0"/>
  </r>
  <r>
    <n v="20279"/>
    <s v="D87E7ACB"/>
    <s v="2021-04-21 03:38:30"/>
    <s v="Travel"/>
    <s v="Web"/>
    <s v="PayPal_Credit_Card"/>
    <n v="3726"/>
    <n v="75346"/>
    <n v="40"/>
    <n v="6136.5"/>
    <n v="900.75"/>
    <n v="20"/>
    <n v="6"/>
    <x v="1"/>
    <x v="1"/>
    <x v="0"/>
  </r>
  <r>
    <n v="17447"/>
    <s v="9DC5896F"/>
    <s v="2021-04-30 15:24:00"/>
    <s v="Travel"/>
    <s v="Web"/>
    <s v="PayPal_Credit_Card"/>
    <n v="4880"/>
    <n v="57730"/>
    <n v="38"/>
    <n v="2251"/>
    <n v="727"/>
    <n v="11"/>
    <n v="4"/>
    <x v="1"/>
    <x v="1"/>
    <x v="1"/>
  </r>
  <r>
    <n v="19064"/>
    <s v="F225910C"/>
    <s v="2021-05-29 22:01:26"/>
    <s v="Fashion"/>
    <s v="Mobile"/>
    <s v="PayPal_Pay_Later"/>
    <n v="114"/>
    <n v="59219"/>
    <n v="16"/>
    <n v="216.75"/>
    <n v="5401"/>
    <n v="92"/>
    <n v="1"/>
    <x v="3"/>
    <x v="2"/>
    <x v="1"/>
  </r>
  <r>
    <n v="19852"/>
    <s v="9C20311B"/>
    <s v="2021-04-02 08:01:57"/>
    <s v="Website-services"/>
    <s v="Web"/>
    <s v="Debit_Card"/>
    <n v="795"/>
    <n v="22002"/>
    <n v="8"/>
    <n v="424"/>
    <n v="4491"/>
    <n v="85"/>
    <n v="1"/>
    <x v="0"/>
    <x v="0"/>
    <x v="1"/>
  </r>
  <r>
    <n v="21983"/>
    <s v="15D0D682"/>
    <s v="2021-04-20 20:48:02"/>
    <s v="Travel"/>
    <s v="Web"/>
    <s v="PayPal_Credit_Card"/>
    <n v="4864"/>
    <n v="51866"/>
    <n v="34"/>
    <n v="1071.25"/>
    <n v="344.5"/>
    <n v="18"/>
    <n v="4"/>
    <x v="0"/>
    <x v="0"/>
    <x v="0"/>
  </r>
  <r>
    <n v="18509"/>
    <s v="53093E6F"/>
    <s v="2021-05-31 00:11:24"/>
    <s v="Travel"/>
    <s v="Mobile"/>
    <s v="PayPal_Credit_Card"/>
    <n v="3258"/>
    <n v="66020"/>
    <n v="55"/>
    <n v="2237.75"/>
    <n v="639"/>
    <n v="12"/>
    <n v="4"/>
    <x v="0"/>
    <x v="1"/>
    <x v="1"/>
  </r>
  <r>
    <n v="21329"/>
    <s v="07804B49"/>
    <s v="2021-05-15 09:20:27"/>
    <s v="Fashion"/>
    <s v="Mobile"/>
    <s v="PayPal_Pay_Later"/>
    <n v="149"/>
    <n v="15761"/>
    <n v="15"/>
    <n v="335.75"/>
    <n v="4005.25"/>
    <n v="86"/>
    <n v="1"/>
    <x v="3"/>
    <x v="2"/>
    <x v="0"/>
  </r>
  <r>
    <n v="20054"/>
    <s v="C196E170"/>
    <s v="2021-05-22 15:35:01"/>
    <s v="Travel"/>
    <s v="Mobile"/>
    <s v="PayPal_Credit_Card"/>
    <n v="1361"/>
    <n v="72168"/>
    <n v="51"/>
    <n v="8643.5"/>
    <n v="591.75"/>
    <n v="11"/>
    <n v="5"/>
    <x v="1"/>
    <x v="0"/>
    <x v="1"/>
  </r>
  <r>
    <n v="21390"/>
    <s v="CC6FAB20"/>
    <s v="2021-04-07 06:53:23"/>
    <s v="Travel"/>
    <s v="Web"/>
    <s v="Netbanking"/>
    <n v="1917"/>
    <n v="68786"/>
    <n v="10"/>
    <n v="425.5"/>
    <n v="4606.5"/>
    <n v="42"/>
    <n v="1"/>
    <x v="2"/>
    <x v="1"/>
    <x v="1"/>
  </r>
  <r>
    <n v="18451"/>
    <s v="454509F4"/>
    <s v="2021-04-03 02:06:33"/>
    <s v="Travel"/>
    <s v="Web"/>
    <s v="PayPal_Credit_Card"/>
    <n v="4920"/>
    <n v="49480"/>
    <n v="52"/>
    <n v="903.5"/>
    <n v="632"/>
    <n v="19"/>
    <n v="5"/>
    <x v="1"/>
    <x v="0"/>
    <x v="0"/>
  </r>
  <r>
    <n v="21095"/>
    <s v="4DDD4F88"/>
    <s v="2021-03-07 20:23:31"/>
    <s v="Travel"/>
    <s v="Web"/>
    <s v="Debit_Card"/>
    <n v="774"/>
    <n v="33130"/>
    <n v="7"/>
    <n v="287.75"/>
    <n v="4734"/>
    <n v="53"/>
    <n v="1"/>
    <x v="0"/>
    <x v="1"/>
    <x v="1"/>
  </r>
  <r>
    <n v="21118"/>
    <s v="2F0DF447"/>
    <s v="2021-05-18 14:01:21"/>
    <s v="Travel"/>
    <s v="Web"/>
    <s v="PayPal_Credit_Card"/>
    <n v="3533"/>
    <n v="32520"/>
    <n v="44"/>
    <n v="1215.75"/>
    <n v="696.5"/>
    <n v="16"/>
    <n v="3"/>
    <x v="0"/>
    <x v="0"/>
    <x v="1"/>
  </r>
  <r>
    <n v="20630"/>
    <s v="B510CD92"/>
    <s v="2021-05-18 01:58:45"/>
    <s v="Fashion"/>
    <s v="Web"/>
    <s v="PayPal_Pay_Later"/>
    <n v="179"/>
    <n v="36694"/>
    <n v="7"/>
    <n v="297.75"/>
    <n v="5662.75"/>
    <n v="81"/>
    <n v="1"/>
    <x v="3"/>
    <x v="0"/>
    <x v="1"/>
  </r>
  <r>
    <n v="21777"/>
    <s v="D3E760E4"/>
    <s v="2021-05-31 21:02:39"/>
    <s v="Electronics"/>
    <s v="Mobile"/>
    <s v="PayPal_Pay_Later"/>
    <n v="621"/>
    <n v="23498"/>
    <n v="9"/>
    <n v="205.75"/>
    <n v="4440"/>
    <n v="97"/>
    <n v="1"/>
    <x v="0"/>
    <x v="1"/>
    <x v="1"/>
  </r>
  <r>
    <n v="20087"/>
    <s v="441BA5FA"/>
    <s v="2021-03-20 15:52:27"/>
    <s v="Fashion"/>
    <s v="Mobile"/>
    <s v="PayPal_Pay_Later"/>
    <n v="164"/>
    <n v="42257"/>
    <n v="13"/>
    <n v="263.75"/>
    <n v="6680"/>
    <n v="85"/>
    <n v="1"/>
    <x v="0"/>
    <x v="1"/>
    <x v="0"/>
  </r>
  <r>
    <n v="18457"/>
    <s v="07C91C0F"/>
    <s v="2021-04-10 20:02:18"/>
    <s v="Website-services"/>
    <s v="Mobile"/>
    <s v="PayPal_Pay_Later"/>
    <n v="183"/>
    <n v="16893"/>
    <n v="20"/>
    <n v="319.25"/>
    <n v="5169.75"/>
    <n v="81"/>
    <n v="2"/>
    <x v="3"/>
    <x v="2"/>
    <x v="0"/>
  </r>
  <r>
    <n v="19349"/>
    <s v="0FFE9B2B"/>
    <s v="2021-03-25 12:52:40"/>
    <s v="Travel"/>
    <s v="Web"/>
    <s v="Debit_Card"/>
    <n v="2111"/>
    <n v="23034"/>
    <n v="6"/>
    <n v="433.75"/>
    <n v="2920"/>
    <n v="68"/>
    <n v="3"/>
    <x v="0"/>
    <x v="1"/>
    <x v="1"/>
  </r>
  <r>
    <n v="19796"/>
    <s v="6EB5C59A"/>
    <s v="2021-04-14 15:03:22"/>
    <s v="Fashion"/>
    <s v="Mobile"/>
    <s v="PayPal_Pay_Later"/>
    <n v="195"/>
    <n v="67586"/>
    <n v="19"/>
    <n v="213.75"/>
    <n v="3738"/>
    <n v="75"/>
    <n v="1"/>
    <x v="0"/>
    <x v="0"/>
    <x v="0"/>
  </r>
  <r>
    <n v="20039"/>
    <s v="469F7D81"/>
    <s v="2021-03-16 17:36:35"/>
    <s v="Website-services"/>
    <s v="Web"/>
    <s v="PayPal_Pay_Later"/>
    <n v="184"/>
    <n v="77194"/>
    <n v="6"/>
    <n v="135"/>
    <n v="7267.75"/>
    <n v="79"/>
    <n v="2"/>
    <x v="3"/>
    <x v="1"/>
    <x v="0"/>
  </r>
  <r>
    <n v="19161"/>
    <s v="F069FD1A"/>
    <s v="2021-04-20 04:49:51"/>
    <s v="Pantry"/>
    <s v="Mobile"/>
    <s v="PayPal_Pay_Later"/>
    <n v="245"/>
    <n v="33130"/>
    <n v="4"/>
    <n v="391.5"/>
    <n v="3271.25"/>
    <n v="82"/>
    <n v="1"/>
    <x v="0"/>
    <x v="0"/>
    <x v="1"/>
  </r>
  <r>
    <n v="18591"/>
    <s v="E63D145E"/>
    <s v="2021-05-22 19:13:14"/>
    <s v="Website-services"/>
    <s v="Mobile"/>
    <s v="PayPal_Pay_Later"/>
    <n v="978"/>
    <n v="15359"/>
    <n v="11"/>
    <n v="191"/>
    <n v="6523"/>
    <n v="86"/>
    <n v="2"/>
    <x v="3"/>
    <x v="0"/>
    <x v="1"/>
  </r>
  <r>
    <n v="20564"/>
    <s v="9C70B489"/>
    <s v="2021-05-16 04:41:03"/>
    <s v="Website-services"/>
    <s v="Web"/>
    <s v="Netbanking"/>
    <n v="741"/>
    <n v="49209"/>
    <n v="10"/>
    <n v="457"/>
    <n v="2719.25"/>
    <n v="43"/>
    <n v="1"/>
    <x v="3"/>
    <x v="0"/>
    <x v="1"/>
  </r>
  <r>
    <n v="20066"/>
    <s v="591825E9"/>
    <s v="2021-03-27 21:53:46"/>
    <s v="Website-services"/>
    <s v="Mobile"/>
    <s v="Netbanking"/>
    <n v="498"/>
    <n v="12313"/>
    <n v="13"/>
    <n v="945.25"/>
    <n v="4551.5"/>
    <n v="65"/>
    <n v="2"/>
    <x v="2"/>
    <x v="1"/>
    <x v="0"/>
  </r>
  <r>
    <n v="19990"/>
    <s v="F6308AA4"/>
    <s v="2021-04-25 11:40:26"/>
    <s v="Travel"/>
    <s v="Web"/>
    <s v="PayPal_Credit_Card"/>
    <n v="2994"/>
    <n v="58947"/>
    <n v="35"/>
    <n v="2553.5"/>
    <n v="692"/>
    <n v="18"/>
    <n v="4"/>
    <x v="1"/>
    <x v="1"/>
    <x v="1"/>
  </r>
  <r>
    <n v="21998"/>
    <s v="1F36E2EF"/>
    <s v="2021-04-27 22:02:48"/>
    <s v="Website-services"/>
    <s v="Mobile"/>
    <s v="PayPal_Pay_Later"/>
    <n v="471"/>
    <n v="27993"/>
    <n v="11"/>
    <n v="404"/>
    <n v="6969.75"/>
    <n v="88"/>
    <n v="1"/>
    <x v="2"/>
    <x v="0"/>
    <x v="1"/>
  </r>
  <r>
    <n v="19313"/>
    <s v="A3C200A7"/>
    <s v="2021-03-19 07:21:01"/>
    <s v="Website-services"/>
    <s v="Mobile"/>
    <s v="PayPal_Pay_Later"/>
    <n v="929"/>
    <n v="27545"/>
    <n v="6"/>
    <n v="147"/>
    <n v="5179"/>
    <n v="96"/>
    <n v="2"/>
    <x v="2"/>
    <x v="0"/>
    <x v="1"/>
  </r>
  <r>
    <n v="17935"/>
    <s v="B8C4A993"/>
    <s v="2021-04-26 16:01:52"/>
    <s v="Fashion"/>
    <s v="Web"/>
    <s v="Wallet"/>
    <n v="205"/>
    <n v="31452"/>
    <n v="8"/>
    <n v="989"/>
    <n v="2344.25"/>
    <n v="70"/>
    <n v="1"/>
    <x v="0"/>
    <x v="0"/>
    <x v="1"/>
  </r>
  <r>
    <n v="19909"/>
    <s v="A7EDE045"/>
    <s v="2021-03-07 13:27:02"/>
    <s v="Travel"/>
    <s v="Web"/>
    <s v="Debit_Card"/>
    <n v="1353"/>
    <n v="73600"/>
    <n v="17"/>
    <n v="514.75"/>
    <n v="3481.75"/>
    <n v="77"/>
    <n v="3"/>
    <x v="0"/>
    <x v="1"/>
    <x v="1"/>
  </r>
  <r>
    <n v="22231"/>
    <s v="23485742"/>
    <s v="2021-04-19 09:59:45"/>
    <s v="Website-services"/>
    <s v="Web"/>
    <s v="Debit_Card"/>
    <n v="747"/>
    <n v="68029"/>
    <n v="19"/>
    <n v="543.25"/>
    <n v="4081.25"/>
    <n v="83"/>
    <n v="3"/>
    <x v="1"/>
    <x v="0"/>
    <x v="1"/>
  </r>
  <r>
    <n v="20452"/>
    <s v="E5E70C0F"/>
    <s v="2021-05-22 14:23:36"/>
    <s v="Travel"/>
    <s v="Mobile"/>
    <s v="PayPal_Credit_Card"/>
    <n v="4742"/>
    <n v="79562"/>
    <n v="41"/>
    <n v="9517"/>
    <n v="840.75"/>
    <n v="18"/>
    <n v="6"/>
    <x v="0"/>
    <x v="1"/>
    <x v="1"/>
  </r>
  <r>
    <n v="19794"/>
    <s v="CC36530D"/>
    <s v="2021-03-22 03:16:03"/>
    <s v="Website-services"/>
    <s v="Mobile"/>
    <s v="PayPal_Pay_Later"/>
    <n v="354"/>
    <n v="16539"/>
    <n v="18"/>
    <n v="354.5"/>
    <n v="3520.5"/>
    <n v="87"/>
    <n v="2"/>
    <x v="2"/>
    <x v="0"/>
    <x v="1"/>
  </r>
  <r>
    <n v="20750"/>
    <s v="BC356198"/>
    <s v="2021-04-08 08:32:49"/>
    <s v="Website-services"/>
    <s v="Web"/>
    <s v="Wallet"/>
    <n v="259"/>
    <n v="62983"/>
    <n v="14"/>
    <n v="1357"/>
    <n v="2455"/>
    <n v="63"/>
    <n v="0"/>
    <x v="3"/>
    <x v="0"/>
    <x v="1"/>
  </r>
  <r>
    <n v="20907"/>
    <s v="39256D50"/>
    <s v="2021-04-10 06:52:12"/>
    <s v="Pantry"/>
    <s v="Web"/>
    <s v="Netbanking"/>
    <n v="317"/>
    <n v="41680"/>
    <n v="9"/>
    <n v="980"/>
    <n v="3196.5"/>
    <n v="57"/>
    <n v="1"/>
    <x v="0"/>
    <x v="0"/>
    <x v="0"/>
  </r>
  <r>
    <n v="19423"/>
    <s v="D5BE802C"/>
    <s v="2021-05-26 18:48:45"/>
    <s v="Travel"/>
    <s v="Web"/>
    <s v="Debit_Card"/>
    <n v="3689"/>
    <n v="27993"/>
    <n v="22"/>
    <n v="470"/>
    <n v="3770.75"/>
    <n v="56"/>
    <n v="3"/>
    <x v="0"/>
    <x v="1"/>
    <x v="0"/>
  </r>
  <r>
    <n v="17398"/>
    <s v="2D245789"/>
    <s v="2021-04-02 00:57:54"/>
    <s v="Fashion"/>
    <s v="Web"/>
    <s v="PayPal_Pay_Later"/>
    <n v="178"/>
    <n v="69187"/>
    <n v="16"/>
    <n v="165.25"/>
    <n v="4859.5"/>
    <n v="99"/>
    <n v="2"/>
    <x v="3"/>
    <x v="2"/>
    <x v="1"/>
  </r>
  <r>
    <n v="18932"/>
    <s v="A67DBC48"/>
    <s v="2021-03-19 22:53:15"/>
    <s v="Website-services"/>
    <s v="Mobile"/>
    <s v="PayPal_Pay_Later"/>
    <n v="145"/>
    <n v="85770"/>
    <n v="12"/>
    <n v="143"/>
    <n v="7426.75"/>
    <n v="99"/>
    <n v="2"/>
    <x v="0"/>
    <x v="1"/>
    <x v="1"/>
  </r>
  <r>
    <n v="20413"/>
    <s v="290EFF44"/>
    <s v="2021-04-20 03:50:50"/>
    <s v="Fashion"/>
    <s v="Mobile"/>
    <s v="PayPal_Pay_Later"/>
    <n v="115"/>
    <n v="65817"/>
    <n v="14"/>
    <n v="397.25"/>
    <n v="6653.25"/>
    <n v="77"/>
    <n v="2"/>
    <x v="2"/>
    <x v="0"/>
    <x v="0"/>
  </r>
  <r>
    <n v="18013"/>
    <s v="14ED3417"/>
    <s v="2021-03-12 18:34:22"/>
    <s v="Website-services"/>
    <s v="Web"/>
    <s v="Netbanking"/>
    <n v="519"/>
    <n v="48846"/>
    <n v="15"/>
    <n v="1355.75"/>
    <n v="2303"/>
    <n v="57"/>
    <n v="1"/>
    <x v="0"/>
    <x v="0"/>
    <x v="1"/>
  </r>
  <r>
    <n v="21700"/>
    <s v="341B2B13"/>
    <s v="2021-04-16 00:25:46"/>
    <s v="Travel"/>
    <s v="Mobile"/>
    <s v="PayPal_Credit_Card"/>
    <n v="3649"/>
    <n v="73322"/>
    <n v="49"/>
    <n v="1406"/>
    <n v="435.25"/>
    <n v="17"/>
    <n v="3"/>
    <x v="0"/>
    <x v="0"/>
    <x v="1"/>
  </r>
  <r>
    <n v="21145"/>
    <s v="E02AC085"/>
    <s v="2021-03-14 08:07:34"/>
    <s v="Electronics"/>
    <s v="Web"/>
    <s v="Netbanking"/>
    <n v="736"/>
    <n v="58679"/>
    <n v="2"/>
    <n v="1253.75"/>
    <n v="2176.5"/>
    <n v="46"/>
    <n v="3"/>
    <x v="3"/>
    <x v="1"/>
    <x v="1"/>
  </r>
  <r>
    <n v="20150"/>
    <s v="294E0A7E"/>
    <s v="2021-04-05 09:13:12"/>
    <s v="Electronics"/>
    <s v="Mobile"/>
    <s v="PayPal_Pay_Later"/>
    <n v="166"/>
    <n v="49480"/>
    <n v="11"/>
    <n v="388"/>
    <n v="3424.25"/>
    <n v="85"/>
    <n v="2"/>
    <x v="2"/>
    <x v="1"/>
    <x v="0"/>
  </r>
  <r>
    <n v="17428"/>
    <s v="970023FE"/>
    <s v="2021-05-02 13:13:16"/>
    <s v="Pantry"/>
    <s v="Web"/>
    <s v="Wallet"/>
    <n v="393"/>
    <n v="27387"/>
    <n v="15"/>
    <n v="252.25"/>
    <n v="2395.5"/>
    <n v="63"/>
    <n v="0"/>
    <x v="2"/>
    <x v="0"/>
    <x v="0"/>
  </r>
  <r>
    <n v="21666"/>
    <s v="266AB51C"/>
    <s v="2021-05-28 07:12:52"/>
    <s v="Travel"/>
    <s v="Web"/>
    <s v="PayPal_Cobrand_Card"/>
    <n v="3763"/>
    <n v="39742"/>
    <n v="25"/>
    <n v="8088.25"/>
    <n v="559"/>
    <n v="11"/>
    <n v="5"/>
    <x v="0"/>
    <x v="0"/>
    <x v="1"/>
  </r>
  <r>
    <n v="17795"/>
    <s v="78C7D0AD"/>
    <s v="2021-03-16 19:21:34"/>
    <s v="Travel"/>
    <s v="Web"/>
    <s v="Debit_Card"/>
    <n v="3698"/>
    <n v="55405"/>
    <n v="21"/>
    <n v="454.5"/>
    <n v="5468.75"/>
    <n v="53"/>
    <n v="3"/>
    <x v="0"/>
    <x v="1"/>
    <x v="1"/>
  </r>
  <r>
    <n v="20248"/>
    <s v="4A3AB102"/>
    <s v="2021-05-21 16:31:08"/>
    <s v="Others"/>
    <s v="Mobile"/>
    <s v="Netbanking"/>
    <n v="1007"/>
    <n v="62066"/>
    <n v="2"/>
    <n v="381.5"/>
    <n v="2045.75"/>
    <n v="42"/>
    <n v="1"/>
    <x v="2"/>
    <x v="1"/>
    <x v="0"/>
  </r>
  <r>
    <n v="21301"/>
    <s v="94E21C21"/>
    <s v="2021-05-28 07:12:41"/>
    <s v="Website-services"/>
    <s v="Web"/>
    <s v="Netbanking"/>
    <n v="409"/>
    <n v="53863"/>
    <n v="12"/>
    <n v="1163.25"/>
    <n v="3594.25"/>
    <n v="45"/>
    <n v="1"/>
    <x v="3"/>
    <x v="1"/>
    <x v="1"/>
  </r>
  <r>
    <n v="19915"/>
    <s v="72C52EC6"/>
    <s v="2021-05-05 08:53:29"/>
    <s v="Electronics"/>
    <s v="Web"/>
    <s v="Wallet"/>
    <n v="327"/>
    <n v="31259"/>
    <n v="16"/>
    <n v="687.5"/>
    <n v="2761.5"/>
    <n v="52"/>
    <n v="1"/>
    <x v="0"/>
    <x v="0"/>
    <x v="1"/>
  </r>
  <r>
    <n v="18187"/>
    <s v="0F822203"/>
    <s v="2021-05-12 07:43:19"/>
    <s v="Travel"/>
    <s v="Mobile"/>
    <s v="PayPal_Cobrand_Card"/>
    <n v="2546"/>
    <n v="55768"/>
    <n v="25"/>
    <n v="1926.75"/>
    <n v="574.5"/>
    <n v="6"/>
    <n v="5"/>
    <x v="2"/>
    <x v="0"/>
    <x v="1"/>
  </r>
  <r>
    <n v="21098"/>
    <s v="7ECE5356"/>
    <s v="2021-04-13 09:11:32"/>
    <s v="Travel"/>
    <s v="Web"/>
    <s v="Debit_Card"/>
    <n v="1725"/>
    <n v="51866"/>
    <n v="18"/>
    <n v="490.25"/>
    <n v="4480.25"/>
    <n v="54"/>
    <n v="1"/>
    <x v="1"/>
    <x v="0"/>
    <x v="1"/>
  </r>
  <r>
    <n v="21871"/>
    <s v="C52A1673"/>
    <s v="2021-04-13 04:16:08"/>
    <s v="Travel"/>
    <s v="Mobile"/>
    <s v="PayPal_Credit_Card"/>
    <n v="4540"/>
    <n v="57730"/>
    <n v="38"/>
    <n v="2618.75"/>
    <n v="1055"/>
    <n v="12"/>
    <n v="5"/>
    <x v="0"/>
    <x v="0"/>
    <x v="1"/>
  </r>
  <r>
    <n v="19338"/>
    <s v="FC54B8E8"/>
    <s v="2021-03-03 04:39:16"/>
    <s v="Travel"/>
    <s v="Web"/>
    <s v="Debit_Card"/>
    <n v="1665"/>
    <n v="42520"/>
    <n v="13"/>
    <n v="541"/>
    <n v="5424.5"/>
    <n v="50"/>
    <n v="1"/>
    <x v="0"/>
    <x v="0"/>
    <x v="1"/>
  </r>
  <r>
    <n v="18449"/>
    <s v="E5B115A2"/>
    <s v="2021-06-09 01:39:59"/>
    <s v="Travel"/>
    <s v="Web"/>
    <s v="PayPal_Credit_Card"/>
    <n v="3657"/>
    <n v="10189"/>
    <n v="33"/>
    <n v="2595"/>
    <n v="449.75"/>
    <n v="20"/>
    <n v="4"/>
    <x v="0"/>
    <x v="0"/>
    <x v="1"/>
  </r>
  <r>
    <n v="19930"/>
    <s v="12CE2A4F"/>
    <s v="2021-03-03 16:10:54"/>
    <s v="Website-services"/>
    <s v="Web"/>
    <s v="Debit_Card"/>
    <n v="854"/>
    <n v="70022"/>
    <n v="11"/>
    <n v="506.5"/>
    <n v="2578"/>
    <n v="77"/>
    <n v="2"/>
    <x v="0"/>
    <x v="0"/>
    <x v="1"/>
  </r>
  <r>
    <n v="18218"/>
    <s v="05443153"/>
    <s v="2021-05-09 20:34:25"/>
    <s v="Fashion"/>
    <s v="Mobile"/>
    <s v="PayPal_Pay_Later"/>
    <n v="70"/>
    <n v="31115"/>
    <n v="19"/>
    <n v="389.5"/>
    <n v="6902.75"/>
    <n v="98"/>
    <n v="2"/>
    <x v="2"/>
    <x v="1"/>
    <x v="0"/>
  </r>
  <r>
    <n v="21657"/>
    <s v="1E538D48"/>
    <s v="2021-05-27 09:57:47"/>
    <s v="Electronics"/>
    <s v="Web"/>
    <s v="PayPal_Pay_Later"/>
    <n v="886"/>
    <n v="54681"/>
    <n v="18"/>
    <n v="162.5"/>
    <n v="6184.25"/>
    <n v="81"/>
    <n v="1"/>
    <x v="2"/>
    <x v="1"/>
    <x v="1"/>
  </r>
  <r>
    <n v="19251"/>
    <s v="3DBF42BD"/>
    <s v="2021-04-28 15:43:45"/>
    <s v="Pantry"/>
    <s v="Web"/>
    <s v="Netbanking"/>
    <n v="245"/>
    <n v="35905"/>
    <n v="11"/>
    <n v="958.25"/>
    <n v="2508.5"/>
    <n v="49"/>
    <n v="3"/>
    <x v="2"/>
    <x v="1"/>
    <x v="0"/>
  </r>
  <r>
    <n v="21679"/>
    <s v="9BCC3A9A"/>
    <s v="2021-03-22 05:58:40"/>
    <s v="Fashion"/>
    <s v="Mobile"/>
    <s v="PayPal_Pay_Later"/>
    <n v="199"/>
    <n v="45320"/>
    <n v="8"/>
    <n v="274"/>
    <n v="4452"/>
    <n v="77"/>
    <n v="2"/>
    <x v="0"/>
    <x v="1"/>
    <x v="0"/>
  </r>
  <r>
    <n v="17816"/>
    <s v="C5C4C570"/>
    <s v="2021-04-09 00:08:00"/>
    <s v="Electronics"/>
    <s v="Web"/>
    <s v="Wallet"/>
    <n v="432"/>
    <n v="15500"/>
    <n v="12"/>
    <n v="1483.25"/>
    <n v="2810.5"/>
    <n v="66"/>
    <n v="1"/>
    <x v="2"/>
    <x v="1"/>
    <x v="1"/>
  </r>
  <r>
    <n v="21491"/>
    <s v="948A813B"/>
    <s v="2021-05-20 10:29:51"/>
    <s v="Website-services"/>
    <s v="Web"/>
    <s v="Netbanking"/>
    <n v="955"/>
    <n v="84518"/>
    <n v="10"/>
    <n v="517.75"/>
    <n v="4366.25"/>
    <n v="53"/>
    <n v="3"/>
    <x v="1"/>
    <x v="0"/>
    <x v="1"/>
  </r>
  <r>
    <n v="20434"/>
    <s v="D9030C33"/>
    <s v="2021-03-22 22:04:55"/>
    <s v="Travel"/>
    <s v="POS"/>
    <s v="PayPal_Cobrand_Card"/>
    <n v="2920"/>
    <n v="56905"/>
    <n v="18"/>
    <n v="2311"/>
    <n v="582"/>
    <n v="22"/>
    <n v="5"/>
    <x v="0"/>
    <x v="0"/>
    <x v="1"/>
  </r>
  <r>
    <n v="20106"/>
    <s v="196F7CA5"/>
    <s v="2021-03-26 13:09:11"/>
    <s v="Website-services"/>
    <s v="Mobile"/>
    <s v="PayPal_Pay_Later"/>
    <n v="256"/>
    <n v="21771"/>
    <n v="12"/>
    <n v="320.5"/>
    <n v="5805.25"/>
    <n v="91"/>
    <n v="1"/>
    <x v="3"/>
    <x v="0"/>
    <x v="1"/>
  </r>
  <r>
    <n v="19498"/>
    <s v="58E072E9"/>
    <s v="2021-05-25 08:01:26"/>
    <s v="Website-services"/>
    <s v="Mobile"/>
    <s v="PayPal_Pay_Later"/>
    <n v="563"/>
    <n v="55316"/>
    <n v="7"/>
    <n v="263.75"/>
    <n v="4611.25"/>
    <n v="91"/>
    <n v="1"/>
    <x v="2"/>
    <x v="1"/>
    <x v="1"/>
  </r>
  <r>
    <n v="19648"/>
    <s v="90EDEB92"/>
    <s v="2021-06-08 15:18:16"/>
    <s v="Electronics"/>
    <s v="Mobile"/>
    <s v="Netbanking"/>
    <n v="380"/>
    <n v="87513"/>
    <n v="12"/>
    <n v="945"/>
    <n v="4833"/>
    <n v="49"/>
    <n v="3"/>
    <x v="3"/>
    <x v="1"/>
    <x v="1"/>
  </r>
  <r>
    <n v="21769"/>
    <s v="2CB1E258"/>
    <s v="2021-03-15 13:53:31"/>
    <s v="Website-services"/>
    <s v="Web"/>
    <s v="Wallet"/>
    <n v="718"/>
    <n v="23498"/>
    <n v="18"/>
    <n v="331.25"/>
    <n v="2328.25"/>
    <n v="55"/>
    <n v="1"/>
    <x v="0"/>
    <x v="0"/>
    <x v="1"/>
  </r>
  <r>
    <n v="18211"/>
    <s v="D4673570"/>
    <s v="2021-04-09 03:10:45"/>
    <s v="Travel"/>
    <s v="POS"/>
    <s v="PayPal_Cobrand_Card"/>
    <n v="2820"/>
    <n v="46812"/>
    <n v="30"/>
    <n v="1752.25"/>
    <n v="579.75"/>
    <n v="12"/>
    <n v="4"/>
    <x v="0"/>
    <x v="0"/>
    <x v="1"/>
  </r>
  <r>
    <n v="17862"/>
    <s v="8A719FEB"/>
    <s v="2021-03-27 07:51:43"/>
    <s v="Fashion"/>
    <s v="Mobile"/>
    <s v="PayPal_Pay_Later"/>
    <n v="69"/>
    <n v="37280"/>
    <n v="5"/>
    <n v="83.5"/>
    <n v="3376"/>
    <n v="77"/>
    <n v="2"/>
    <x v="3"/>
    <x v="0"/>
    <x v="0"/>
  </r>
  <r>
    <n v="22133"/>
    <s v="8173136F"/>
    <s v="2021-03-23 02:28:25"/>
    <s v="Fashion"/>
    <s v="Web"/>
    <s v="PayPal_Pay_Later"/>
    <n v="62"/>
    <n v="34048"/>
    <n v="13"/>
    <n v="203.25"/>
    <n v="7228.5"/>
    <n v="91"/>
    <n v="1"/>
    <x v="2"/>
    <x v="0"/>
    <x v="1"/>
  </r>
  <r>
    <n v="20723"/>
    <s v="3C09FFA0"/>
    <s v="2021-04-13 05:25:27"/>
    <s v="Others"/>
    <s v="Mobile"/>
    <s v="PayPal_Credit_Card"/>
    <n v="1723"/>
    <n v="88106"/>
    <n v="35"/>
    <n v="10839.75"/>
    <n v="427"/>
    <n v="11"/>
    <n v="4"/>
    <x v="1"/>
    <x v="0"/>
    <x v="1"/>
  </r>
  <r>
    <n v="19340"/>
    <s v="A84ADB3D"/>
    <s v="2021-04-04 09:52:54"/>
    <s v="Others"/>
    <s v="Web"/>
    <s v="Debit_Card"/>
    <n v="2982"/>
    <n v="36173"/>
    <n v="19"/>
    <n v="592.75"/>
    <n v="4503"/>
    <n v="60"/>
    <n v="1"/>
    <x v="0"/>
    <x v="1"/>
    <x v="1"/>
  </r>
  <r>
    <n v="21077"/>
    <s v="3F92E50A"/>
    <s v="2021-05-22 16:21:01"/>
    <s v="Travel"/>
    <s v="Web"/>
    <s v="Debit_Card"/>
    <n v="1271"/>
    <n v="72187"/>
    <n v="14"/>
    <n v="483.5"/>
    <n v="3422.5"/>
    <n v="76"/>
    <n v="3"/>
    <x v="0"/>
    <x v="0"/>
    <x v="1"/>
  </r>
  <r>
    <n v="20353"/>
    <s v="C873541A"/>
    <s v="2021-04-24 08:28:59"/>
    <s v="Travel"/>
    <s v="Web"/>
    <s v="PayPal_Credit_Card"/>
    <n v="4556"/>
    <n v="15619"/>
    <n v="52"/>
    <n v="10077.5"/>
    <n v="668.25"/>
    <n v="17"/>
    <n v="6"/>
    <x v="0"/>
    <x v="0"/>
    <x v="1"/>
  </r>
  <r>
    <n v="17523"/>
    <s v="2034080D"/>
    <s v="2021-06-02 06:13:40"/>
    <s v="Travel"/>
    <s v="Web"/>
    <s v="Netbanking"/>
    <n v="2068"/>
    <n v="29400"/>
    <n v="5"/>
    <n v="429"/>
    <n v="3360"/>
    <n v="42"/>
    <n v="1"/>
    <x v="3"/>
    <x v="0"/>
    <x v="0"/>
  </r>
  <r>
    <n v="18391"/>
    <s v="DFAEED8C"/>
    <s v="2021-05-08 09:42:21"/>
    <s v="Pantry"/>
    <s v="Web"/>
    <s v="PayPal_Pay_Later"/>
    <n v="275"/>
    <n v="38217"/>
    <n v="5"/>
    <n v="130.25"/>
    <n v="4750.25"/>
    <n v="93"/>
    <n v="2"/>
    <x v="0"/>
    <x v="0"/>
    <x v="1"/>
  </r>
  <r>
    <n v="22066"/>
    <s v="52B07F73"/>
    <s v="2021-03-23 04:24:17"/>
    <s v="Fashion"/>
    <s v="Web"/>
    <s v="PayPal_Pay_Later"/>
    <n v="175"/>
    <n v="58166"/>
    <n v="10"/>
    <n v="329"/>
    <n v="3999.5"/>
    <n v="97"/>
    <n v="2"/>
    <x v="3"/>
    <x v="2"/>
    <x v="1"/>
  </r>
  <r>
    <n v="20315"/>
    <s v="FACA37F3"/>
    <s v="2021-04-12 16:21:54"/>
    <s v="Fashion"/>
    <s v="Web"/>
    <s v="PayPal_Pay_Later"/>
    <n v="94"/>
    <n v="65667"/>
    <n v="12"/>
    <n v="176.25"/>
    <n v="5568.5"/>
    <n v="94"/>
    <n v="1"/>
    <x v="3"/>
    <x v="0"/>
    <x v="0"/>
  </r>
  <r>
    <n v="18243"/>
    <s v="44C6F69B"/>
    <s v="2021-04-30 07:46:22"/>
    <s v="Travel"/>
    <s v="Mobile"/>
    <s v="PayPal_Credit_Card"/>
    <n v="2840"/>
    <n v="34623"/>
    <n v="33"/>
    <n v="8647"/>
    <n v="1030.25"/>
    <n v="13"/>
    <n v="5"/>
    <x v="0"/>
    <x v="1"/>
    <x v="1"/>
  </r>
  <r>
    <n v="19458"/>
    <s v="81F87156"/>
    <s v="2021-05-07 15:14:59"/>
    <s v="Travel"/>
    <s v="Web"/>
    <s v="Netbanking"/>
    <n v="2255"/>
    <n v="81067"/>
    <n v="9"/>
    <n v="503.75"/>
    <n v="4689"/>
    <n v="45"/>
    <n v="3"/>
    <x v="0"/>
    <x v="1"/>
    <x v="1"/>
  </r>
  <r>
    <n v="20703"/>
    <s v="93FA9974"/>
    <s v="2021-04-11 14:28:23"/>
    <s v="Fashion"/>
    <s v="Mobile"/>
    <s v="PayPal_Pay_Later"/>
    <n v="136"/>
    <n v="11267"/>
    <n v="20"/>
    <n v="387.5"/>
    <n v="4649.25"/>
    <n v="100"/>
    <n v="2"/>
    <x v="3"/>
    <x v="1"/>
    <x v="0"/>
  </r>
  <r>
    <n v="19434"/>
    <s v="8B44E955"/>
    <s v="2021-05-11 11:03:44"/>
    <s v="Website-services"/>
    <s v="Web"/>
    <s v="Netbanking"/>
    <n v="384"/>
    <n v="46885"/>
    <n v="10"/>
    <n v="707.25"/>
    <n v="4077"/>
    <n v="53"/>
    <n v="1"/>
    <x v="3"/>
    <x v="0"/>
    <x v="1"/>
  </r>
  <r>
    <n v="18175"/>
    <s v="388972B1"/>
    <s v="2021-03-03 19:11:49"/>
    <s v="Travel"/>
    <s v="Web"/>
    <s v="Netbanking"/>
    <n v="2197"/>
    <n v="37280"/>
    <n v="10"/>
    <n v="698.25"/>
    <n v="2543.75"/>
    <n v="62"/>
    <n v="2"/>
    <x v="0"/>
    <x v="0"/>
    <x v="1"/>
  </r>
  <r>
    <n v="17518"/>
    <s v="8D57592B"/>
    <s v="2021-05-23 12:24:31"/>
    <s v="Website-services"/>
    <s v="Web"/>
    <s v="Netbanking"/>
    <n v="249"/>
    <n v="66302"/>
    <n v="9"/>
    <n v="1258.5"/>
    <n v="3230.5"/>
    <n v="56"/>
    <n v="2"/>
    <x v="0"/>
    <x v="0"/>
    <x v="1"/>
  </r>
  <r>
    <n v="18846"/>
    <s v="B43F0E89"/>
    <s v="2021-04-20 19:44:14"/>
    <s v="Website-services"/>
    <s v="Mobile"/>
    <s v="PayPal_Pay_Later"/>
    <n v="889"/>
    <n v="23540"/>
    <n v="9"/>
    <n v="244"/>
    <n v="3594"/>
    <n v="100"/>
    <n v="1"/>
    <x v="3"/>
    <x v="2"/>
    <x v="1"/>
  </r>
  <r>
    <n v="20887"/>
    <s v="83678DB8"/>
    <s v="2021-06-09 01:59:12"/>
    <s v="Travel"/>
    <s v="Web"/>
    <s v="PayPal_Credit_Card"/>
    <n v="4263"/>
    <n v="48283"/>
    <n v="45"/>
    <n v="5817.5"/>
    <n v="880"/>
    <n v="19"/>
    <n v="6"/>
    <x v="1"/>
    <x v="0"/>
    <x v="1"/>
  </r>
  <r>
    <n v="17457"/>
    <s v="2F94FF24"/>
    <s v="2021-04-01 18:27:15"/>
    <s v="Website-services"/>
    <s v="Web"/>
    <s v="Debit_Card"/>
    <n v="978"/>
    <n v="37121"/>
    <n v="20"/>
    <n v="536.5"/>
    <n v="2820.5"/>
    <n v="56"/>
    <n v="2"/>
    <x v="0"/>
    <x v="0"/>
    <x v="1"/>
  </r>
  <r>
    <n v="20636"/>
    <s v="DFC36913"/>
    <s v="2021-04-12 16:45:08"/>
    <s v="Fashion"/>
    <s v="Web"/>
    <s v="PayPal_Pay_Later"/>
    <n v="139"/>
    <n v="51866"/>
    <n v="6"/>
    <n v="96.25"/>
    <n v="3678.25"/>
    <n v="86"/>
    <n v="2"/>
    <x v="3"/>
    <x v="0"/>
    <x v="0"/>
  </r>
  <r>
    <n v="20688"/>
    <s v="E912D9AA"/>
    <s v="2021-05-01 13:47:00"/>
    <s v="Website-services"/>
    <s v="Mobile"/>
    <s v="Debit_Card"/>
    <n v="817"/>
    <n v="89136"/>
    <n v="8"/>
    <n v="425.25"/>
    <n v="3748.75"/>
    <n v="69"/>
    <n v="3"/>
    <x v="0"/>
    <x v="0"/>
    <x v="1"/>
  </r>
  <r>
    <n v="20168"/>
    <s v="D747FCCD"/>
    <s v="2021-03-06 14:45:53"/>
    <s v="Travel"/>
    <s v="Web"/>
    <s v="PayPal_Credit_Card"/>
    <n v="4419"/>
    <n v="43039"/>
    <n v="51"/>
    <n v="6877.25"/>
    <n v="811.5"/>
    <n v="15"/>
    <n v="6"/>
    <x v="1"/>
    <x v="0"/>
    <x v="1"/>
  </r>
  <r>
    <n v="19432"/>
    <s v="E4B754AA"/>
    <s v="2021-06-09 00:20:43"/>
    <s v="Travel"/>
    <s v="Web"/>
    <s v="Netbanking"/>
    <n v="1483"/>
    <n v="10148"/>
    <n v="15"/>
    <n v="1456.5"/>
    <n v="2689.25"/>
    <n v="49"/>
    <n v="2"/>
    <x v="0"/>
    <x v="1"/>
    <x v="1"/>
  </r>
  <r>
    <n v="20955"/>
    <s v="F289A137"/>
    <s v="2021-03-25 09:04:21"/>
    <s v="Travel"/>
    <s v="Mobile"/>
    <s v="PayPal_Credit_Card"/>
    <n v="3007"/>
    <n v="63392"/>
    <n v="37"/>
    <n v="3790.25"/>
    <n v="984.75"/>
    <n v="18"/>
    <n v="5"/>
    <x v="1"/>
    <x v="1"/>
    <x v="1"/>
  </r>
  <r>
    <n v="19284"/>
    <s v="12B72A5B"/>
    <s v="2021-03-05 10:20:26"/>
    <s v="Travel"/>
    <s v="Web"/>
    <s v="Debit_Card"/>
    <n v="2976"/>
    <n v="45194"/>
    <n v="1"/>
    <n v="314.25"/>
    <n v="4694.75"/>
    <n v="81"/>
    <n v="3"/>
    <x v="0"/>
    <x v="0"/>
    <x v="1"/>
  </r>
  <r>
    <n v="21089"/>
    <s v="51F4D9FB"/>
    <s v="2021-05-05 09:52:32"/>
    <s v="Fashion"/>
    <s v="Mobile"/>
    <s v="PayPal_Pay_Later"/>
    <n v="65"/>
    <n v="24205"/>
    <n v="9"/>
    <n v="135.25"/>
    <n v="3317"/>
    <n v="76"/>
    <n v="1"/>
    <x v="2"/>
    <x v="1"/>
    <x v="0"/>
  </r>
  <r>
    <n v="17885"/>
    <s v="DCD2B32F"/>
    <s v="2021-04-21 04:58:22"/>
    <s v="Fashion"/>
    <s v="Mobile"/>
    <s v="PayPal_Pay_Later"/>
    <n v="57"/>
    <n v="80882"/>
    <n v="8"/>
    <n v="365.5"/>
    <n v="3461.75"/>
    <n v="80"/>
    <n v="1"/>
    <x v="0"/>
    <x v="0"/>
    <x v="1"/>
  </r>
  <r>
    <n v="19868"/>
    <s v="851E16B0"/>
    <s v="2021-05-07 07:00:01"/>
    <s v="Travel"/>
    <s v="Web"/>
    <s v="PayPal_Credit_Card"/>
    <n v="1033"/>
    <n v="88156"/>
    <n v="34"/>
    <n v="2867.75"/>
    <n v="956.25"/>
    <n v="13"/>
    <n v="5"/>
    <x v="1"/>
    <x v="0"/>
    <x v="0"/>
  </r>
  <r>
    <n v="19753"/>
    <s v="C2F3F01F"/>
    <s v="2021-05-21 22:50:36"/>
    <s v="Others"/>
    <s v="Web"/>
    <s v="PayPal_Credit_Card"/>
    <n v="2564"/>
    <n v="54524"/>
    <n v="32"/>
    <n v="6971.5"/>
    <n v="920.75"/>
    <n v="11"/>
    <n v="3"/>
    <x v="1"/>
    <x v="0"/>
    <x v="0"/>
  </r>
  <r>
    <n v="22068"/>
    <s v="DBD4BF19"/>
    <s v="2021-03-19 12:22:26"/>
    <s v="Electronics"/>
    <s v="Mobile"/>
    <s v="Netbanking"/>
    <n v="604"/>
    <n v="45165"/>
    <n v="12"/>
    <n v="778.25"/>
    <n v="3701.5"/>
    <n v="65"/>
    <n v="2"/>
    <x v="0"/>
    <x v="0"/>
    <x v="1"/>
  </r>
  <r>
    <n v="19775"/>
    <s v="641894F5"/>
    <s v="2021-04-02 10:55:33"/>
    <s v="Travel"/>
    <s v="Mobile"/>
    <s v="PayPal_Credit_Card"/>
    <n v="4070"/>
    <n v="80003"/>
    <n v="35"/>
    <n v="1641.5"/>
    <n v="381.25"/>
    <n v="17"/>
    <n v="4"/>
    <x v="1"/>
    <x v="0"/>
    <x v="0"/>
  </r>
  <r>
    <n v="21429"/>
    <s v="D53783EA"/>
    <s v="2021-04-25 01:48:17"/>
    <s v="Electronics"/>
    <s v="Web"/>
    <s v="Netbanking"/>
    <n v="905"/>
    <n v="75000"/>
    <n v="10"/>
    <n v="642"/>
    <n v="3077.5"/>
    <n v="50"/>
    <n v="3"/>
    <x v="0"/>
    <x v="0"/>
    <x v="1"/>
  </r>
  <r>
    <n v="21388"/>
    <s v="277826E8"/>
    <s v="2021-05-21 18:33:45"/>
    <s v="Website-services"/>
    <s v="Web"/>
    <s v="Debit_Card"/>
    <n v="610"/>
    <n v="58947"/>
    <n v="3"/>
    <n v="472.5"/>
    <n v="4359.75"/>
    <n v="54"/>
    <n v="2"/>
    <x v="0"/>
    <x v="0"/>
    <x v="0"/>
  </r>
  <r>
    <n v="21646"/>
    <s v="5F7B731A"/>
    <s v="2021-05-12 03:52:03"/>
    <s v="Travel"/>
    <s v="Web"/>
    <s v="Netbanking"/>
    <n v="2221"/>
    <n v="32921"/>
    <n v="1"/>
    <n v="1496"/>
    <n v="2848.25"/>
    <n v="63"/>
    <n v="1"/>
    <x v="0"/>
    <x v="0"/>
    <x v="0"/>
  </r>
  <r>
    <n v="20881"/>
    <s v="E2B9E641"/>
    <s v="2021-05-14 11:40:10"/>
    <s v="Travel"/>
    <s v="Mobile"/>
    <s v="PayPal_Credit_Card"/>
    <n v="4516"/>
    <n v="38959"/>
    <n v="41"/>
    <n v="9774.5"/>
    <n v="887.75"/>
    <n v="15"/>
    <n v="6"/>
    <x v="0"/>
    <x v="0"/>
    <x v="0"/>
  </r>
  <r>
    <n v="17448"/>
    <s v="297DDE1D"/>
    <s v="2021-04-19 12:10:32"/>
    <s v="Electronics"/>
    <s v="Web"/>
    <s v="Wallet"/>
    <n v="302"/>
    <n v="39552"/>
    <n v="12"/>
    <n v="164"/>
    <n v="2597.75"/>
    <n v="65"/>
    <n v="1"/>
    <x v="2"/>
    <x v="0"/>
    <x v="0"/>
  </r>
  <r>
    <n v="18717"/>
    <s v="E111E402"/>
    <s v="2021-03-16 15:01:52"/>
    <s v="Travel"/>
    <s v="POS"/>
    <s v="PayPal_Cobrand_Card"/>
    <n v="1866"/>
    <n v="10494"/>
    <n v="18"/>
    <n v="5965.25"/>
    <n v="700"/>
    <n v="10"/>
    <n v="5"/>
    <x v="1"/>
    <x v="0"/>
    <x v="0"/>
  </r>
  <r>
    <n v="21959"/>
    <s v="E2ABBA75"/>
    <s v="2021-05-09 19:41:19"/>
    <s v="Travel"/>
    <s v="POS"/>
    <s v="PayPal_Cobrand_Card"/>
    <n v="2924"/>
    <n v="82467"/>
    <n v="37"/>
    <n v="7917.25"/>
    <n v="662.5"/>
    <n v="9"/>
    <n v="5"/>
    <x v="1"/>
    <x v="0"/>
    <x v="0"/>
  </r>
  <r>
    <n v="21062"/>
    <s v="A34A3A02"/>
    <s v="2021-05-05 15:52:38"/>
    <s v="Fashion"/>
    <s v="Web"/>
    <s v="PayPal_Pay_Later"/>
    <n v="66"/>
    <n v="53863"/>
    <n v="15"/>
    <n v="161.25"/>
    <n v="3392.75"/>
    <n v="83"/>
    <n v="2"/>
    <x v="3"/>
    <x v="0"/>
    <x v="1"/>
  </r>
  <r>
    <n v="18198"/>
    <s v="2ED2180C"/>
    <s v="2021-06-01 07:09:23"/>
    <s v="Fashion"/>
    <s v="Mobile"/>
    <s v="PayPal_Pay_Later"/>
    <n v="241"/>
    <n v="29255"/>
    <n v="5"/>
    <n v="330.75"/>
    <n v="3303"/>
    <n v="85"/>
    <n v="1"/>
    <x v="3"/>
    <x v="2"/>
    <x v="0"/>
  </r>
  <r>
    <n v="22067"/>
    <s v="3777F536"/>
    <s v="2021-03-04 13:55:16"/>
    <s v="Travel"/>
    <s v="Web"/>
    <s v="PayPal_Credit_Card"/>
    <n v="4341"/>
    <n v="15955"/>
    <n v="58"/>
    <n v="3191.5"/>
    <n v="508"/>
    <n v="14"/>
    <n v="6"/>
    <x v="0"/>
    <x v="0"/>
    <x v="1"/>
  </r>
  <r>
    <n v="18951"/>
    <s v="011F4D80"/>
    <s v="2021-04-11 11:32:40"/>
    <s v="Electronics"/>
    <s v="Web"/>
    <s v="Debit_Card"/>
    <n v="677"/>
    <n v="35008"/>
    <n v="14"/>
    <n v="427.5"/>
    <n v="5848.5"/>
    <n v="76"/>
    <n v="3"/>
    <x v="1"/>
    <x v="0"/>
    <x v="1"/>
  </r>
  <r>
    <n v="17693"/>
    <s v="DB9BFC6E"/>
    <s v="2021-05-05 21:49:25"/>
    <s v="Travel"/>
    <s v="Web"/>
    <s v="PayPal_Cobrand_Card"/>
    <n v="2392"/>
    <n v="26582"/>
    <n v="42"/>
    <n v="2111"/>
    <n v="703.5"/>
    <n v="11"/>
    <n v="6"/>
    <x v="0"/>
    <x v="1"/>
    <x v="0"/>
  </r>
  <r>
    <n v="21960"/>
    <s v="822F6C72"/>
    <s v="2021-05-25 07:24:22"/>
    <s v="Travel"/>
    <s v="Web"/>
    <s v="Wallet"/>
    <n v="854"/>
    <n v="48486"/>
    <n v="12"/>
    <n v="923.25"/>
    <n v="2879.25"/>
    <n v="68"/>
    <n v="1"/>
    <x v="1"/>
    <x v="0"/>
    <x v="1"/>
  </r>
  <r>
    <n v="18804"/>
    <s v="C7254DA4"/>
    <s v="2021-04-03 13:22:21"/>
    <s v="Travel"/>
    <s v="POS"/>
    <s v="PayPal_Cobrand_Card"/>
    <n v="1509"/>
    <n v="14797"/>
    <n v="20"/>
    <n v="4245.75"/>
    <n v="596.5"/>
    <n v="21"/>
    <n v="8"/>
    <x v="0"/>
    <x v="1"/>
    <x v="1"/>
  </r>
  <r>
    <n v="17676"/>
    <s v="740BDB2E"/>
    <s v="2021-04-03 23:41:51"/>
    <s v="Electronics"/>
    <s v="Web"/>
    <s v="Wallet"/>
    <n v="833"/>
    <n v="45300"/>
    <n v="7"/>
    <n v="1270.75"/>
    <n v="2686"/>
    <n v="60"/>
    <n v="0"/>
    <x v="3"/>
    <x v="0"/>
    <x v="1"/>
  </r>
  <r>
    <n v="20479"/>
    <s v="F874ACAF"/>
    <s v="2021-05-21 10:52:01"/>
    <s v="Travel"/>
    <s v="Mobile"/>
    <s v="PayPal_Credit_Card"/>
    <n v="3829"/>
    <n v="31695"/>
    <n v="51"/>
    <n v="9875.75"/>
    <n v="789.25"/>
    <n v="11"/>
    <n v="6"/>
    <x v="0"/>
    <x v="1"/>
    <x v="1"/>
  </r>
  <r>
    <n v="21912"/>
    <s v="69545B0E"/>
    <s v="2021-03-03 10:04:47"/>
    <s v="Fashion"/>
    <s v="Mobile"/>
    <s v="PayPal_Pay_Later"/>
    <n v="117"/>
    <n v="53075"/>
    <n v="7"/>
    <n v="341.75"/>
    <n v="4298.75"/>
    <n v="92"/>
    <n v="2"/>
    <x v="0"/>
    <x v="0"/>
    <x v="0"/>
  </r>
  <r>
    <n v="18878"/>
    <s v="1AF7A5A8"/>
    <s v="2021-03-03 09:32:50"/>
    <s v="Fashion"/>
    <s v="Web"/>
    <s v="PayPal_Pay_Later"/>
    <n v="89"/>
    <n v="73448"/>
    <n v="16"/>
    <n v="420"/>
    <n v="7372"/>
    <n v="98"/>
    <n v="2"/>
    <x v="0"/>
    <x v="1"/>
    <x v="0"/>
  </r>
  <r>
    <n v="21662"/>
    <s v="D0E7A1A9"/>
    <s v="2021-04-10 21:59:57"/>
    <s v="Website-services"/>
    <s v="Mobile"/>
    <s v="PayPal_Pay_Later"/>
    <n v="688"/>
    <n v="31259"/>
    <n v="9"/>
    <n v="304.5"/>
    <n v="4002.75"/>
    <n v="90"/>
    <n v="1"/>
    <x v="0"/>
    <x v="1"/>
    <x v="0"/>
  </r>
  <r>
    <n v="19978"/>
    <s v="09B67490"/>
    <s v="2021-03-09 23:18:33"/>
    <s v="Fashion"/>
    <s v="Mobile"/>
    <s v="PayPal_Pay_Later"/>
    <n v="70"/>
    <n v="88854"/>
    <n v="12"/>
    <n v="198.75"/>
    <n v="3274.75"/>
    <n v="76"/>
    <n v="1"/>
    <x v="2"/>
    <x v="0"/>
    <x v="0"/>
  </r>
  <r>
    <n v="19469"/>
    <s v="F3B0986F"/>
    <s v="2021-06-07 12:15:45"/>
    <s v="Pantry"/>
    <s v="Web"/>
    <s v="PayPal_Pay_Later"/>
    <n v="181"/>
    <n v="39913"/>
    <n v="15"/>
    <n v="446.25"/>
    <n v="3482"/>
    <n v="99"/>
    <n v="2"/>
    <x v="0"/>
    <x v="0"/>
    <x v="1"/>
  </r>
  <r>
    <n v="20830"/>
    <s v="B3AE0BA4"/>
    <s v="2021-04-09 07:11:32"/>
    <s v="Travel"/>
    <s v="Mobile"/>
    <s v="PayPal_Pay_Later"/>
    <n v="936"/>
    <n v="17523"/>
    <n v="2"/>
    <n v="67.25"/>
    <n v="4114.25"/>
    <n v="92"/>
    <n v="2"/>
    <x v="3"/>
    <x v="2"/>
    <x v="1"/>
  </r>
  <r>
    <n v="18524"/>
    <s v="3E32A4F1"/>
    <s v="2021-04-05 17:45:10"/>
    <s v="Travel"/>
    <s v="Web"/>
    <s v="Netbanking"/>
    <n v="1136"/>
    <n v="59846"/>
    <n v="8"/>
    <n v="1281.5"/>
    <n v="4512"/>
    <n v="46"/>
    <n v="1"/>
    <x v="0"/>
    <x v="1"/>
    <x v="0"/>
  </r>
  <r>
    <n v="20598"/>
    <s v="2D47BBA7"/>
    <s v="2021-05-29 22:52:11"/>
    <s v="Travel"/>
    <s v="Web"/>
    <s v="PayPal_Cobrand_Card"/>
    <n v="3403"/>
    <n v="41014"/>
    <n v="22"/>
    <n v="6163"/>
    <n v="713"/>
    <n v="20"/>
    <n v="7"/>
    <x v="2"/>
    <x v="0"/>
    <x v="1"/>
  </r>
  <r>
    <n v="21948"/>
    <s v="450E6415"/>
    <s v="2021-03-01 13:48:02"/>
    <s v="Website-services"/>
    <s v="Mobile"/>
    <s v="Netbanking"/>
    <n v="284"/>
    <n v="26415"/>
    <n v="11"/>
    <n v="918.5"/>
    <n v="3242.5"/>
    <n v="55"/>
    <n v="2"/>
    <x v="1"/>
    <x v="0"/>
    <x v="1"/>
  </r>
  <r>
    <n v="21244"/>
    <s v="560F0CDB"/>
    <s v="2021-03-20 06:36:33"/>
    <s v="Fashion"/>
    <s v="Web"/>
    <s v="PayPal_Pay_Later"/>
    <n v="192"/>
    <n v="37857"/>
    <n v="18"/>
    <n v="85"/>
    <n v="3807.75"/>
    <n v="94"/>
    <n v="1"/>
    <x v="2"/>
    <x v="0"/>
    <x v="0"/>
  </r>
  <r>
    <n v="21635"/>
    <s v="3BE259A5"/>
    <s v="2021-04-08 05:58:00"/>
    <s v="Travel"/>
    <s v="Web"/>
    <s v="PayPal_Credit_Card"/>
    <n v="2372"/>
    <n v="13104"/>
    <n v="39"/>
    <n v="1684.5"/>
    <n v="653.5"/>
    <n v="11"/>
    <n v="3"/>
    <x v="0"/>
    <x v="0"/>
    <x v="0"/>
  </r>
  <r>
    <n v="19884"/>
    <s v="7876C322"/>
    <s v="2021-03-23 15:43:30"/>
    <s v="Electronics"/>
    <s v="Mobile"/>
    <s v="PayPal_Pay_Later"/>
    <n v="364"/>
    <n v="13412"/>
    <n v="14"/>
    <n v="218.75"/>
    <n v="6720.5"/>
    <n v="97"/>
    <n v="1"/>
    <x v="3"/>
    <x v="2"/>
    <x v="0"/>
  </r>
  <r>
    <n v="21551"/>
    <s v="1B048092"/>
    <s v="2021-05-04 17:11:48"/>
    <s v="Fashion"/>
    <s v="Web"/>
    <s v="Netbanking"/>
    <n v="250"/>
    <n v="53957"/>
    <n v="10"/>
    <n v="857.25"/>
    <n v="2673"/>
    <n v="51"/>
    <n v="3"/>
    <x v="0"/>
    <x v="0"/>
    <x v="1"/>
  </r>
  <r>
    <n v="19547"/>
    <s v="9A71392B"/>
    <s v="2021-04-27 01:45:24"/>
    <s v="Website-services"/>
    <s v="Web"/>
    <s v="Netbanking"/>
    <n v="417"/>
    <n v="25358"/>
    <n v="13"/>
    <n v="683.5"/>
    <n v="3265"/>
    <n v="54"/>
    <n v="2"/>
    <x v="0"/>
    <x v="1"/>
    <x v="0"/>
  </r>
  <r>
    <n v="17585"/>
    <s v="D4CE619E"/>
    <s v="2021-04-25 06:38:34"/>
    <s v="Fashion"/>
    <s v="Mobile"/>
    <s v="PayPal_Pay_Later"/>
    <n v="178"/>
    <n v="47959"/>
    <n v="19"/>
    <n v="55.5"/>
    <n v="4781.25"/>
    <n v="80"/>
    <n v="1"/>
    <x v="2"/>
    <x v="1"/>
    <x v="0"/>
  </r>
  <r>
    <n v="21562"/>
    <s v="78FD96F1"/>
    <s v="2021-05-24 05:43:15"/>
    <s v="Travel"/>
    <s v="Web"/>
    <s v="Debit_Card"/>
    <n v="3740"/>
    <n v="41352"/>
    <n v="6"/>
    <n v="518.5"/>
    <n v="5088.5"/>
    <n v="60"/>
    <n v="2"/>
    <x v="2"/>
    <x v="0"/>
    <x v="1"/>
  </r>
  <r>
    <n v="21376"/>
    <s v="C753B000"/>
    <s v="2021-03-27 07:13:56"/>
    <s v="Website-services"/>
    <s v="Mobile"/>
    <s v="PayPal_Pay_Later"/>
    <n v="176"/>
    <n v="42437"/>
    <n v="17"/>
    <n v="52.5"/>
    <n v="3798.25"/>
    <n v="84"/>
    <n v="2"/>
    <x v="0"/>
    <x v="1"/>
    <x v="1"/>
  </r>
  <r>
    <n v="21082"/>
    <s v="67AC4435"/>
    <s v="2021-06-02 17:38:33"/>
    <s v="Fashion"/>
    <s v="Web"/>
    <s v="PayPal_Pay_Later"/>
    <n v="74"/>
    <n v="55169"/>
    <n v="14"/>
    <n v="377.25"/>
    <n v="3802.5"/>
    <n v="85"/>
    <n v="2"/>
    <x v="2"/>
    <x v="0"/>
    <x v="0"/>
  </r>
  <r>
    <n v="17608"/>
    <s v="0DF89447"/>
    <s v="2021-05-01 21:12:02"/>
    <s v="Travel"/>
    <s v="Mobile"/>
    <s v="Debit_Card"/>
    <n v="2596"/>
    <n v="66244"/>
    <n v="9"/>
    <n v="280.75"/>
    <n v="2828.5"/>
    <n v="71"/>
    <n v="3"/>
    <x v="0"/>
    <x v="1"/>
    <x v="1"/>
  </r>
  <r>
    <n v="19148"/>
    <s v="6302D9F2"/>
    <s v="2021-03-02 06:19:27"/>
    <s v="Website-services"/>
    <s v="Mobile"/>
    <s v="PayPal_Pay_Later"/>
    <n v="530"/>
    <n v="23642"/>
    <n v="15"/>
    <n v="75.25"/>
    <n v="5700.5"/>
    <n v="88"/>
    <n v="2"/>
    <x v="3"/>
    <x v="0"/>
    <x v="1"/>
  </r>
  <r>
    <n v="17605"/>
    <s v="3CB47197"/>
    <s v="2021-04-07 18:04:42"/>
    <s v="Electronics"/>
    <s v="Web"/>
    <s v="Debit_Card"/>
    <n v="1031"/>
    <n v="49090"/>
    <n v="6"/>
    <n v="281.25"/>
    <n v="5535.25"/>
    <n v="81"/>
    <n v="1"/>
    <x v="2"/>
    <x v="1"/>
    <x v="1"/>
  </r>
  <r>
    <n v="21670"/>
    <s v="0D9CED7F"/>
    <s v="2021-04-25 22:32:29"/>
    <s v="Fashion"/>
    <s v="Web"/>
    <s v="Wallet"/>
    <n v="209"/>
    <n v="64860"/>
    <n v="14"/>
    <n v="981.5"/>
    <n v="2929.25"/>
    <n v="55"/>
    <n v="0"/>
    <x v="0"/>
    <x v="0"/>
    <x v="0"/>
  </r>
  <r>
    <n v="19713"/>
    <s v="54CF186F"/>
    <s v="2021-05-01 20:24:33"/>
    <s v="Website-services"/>
    <s v="Mobile"/>
    <s v="PayPal_Pay_Later"/>
    <n v="260"/>
    <n v="74182"/>
    <n v="7"/>
    <n v="425.75"/>
    <n v="3370"/>
    <n v="75"/>
    <n v="1"/>
    <x v="2"/>
    <x v="1"/>
    <x v="1"/>
  </r>
  <r>
    <n v="19945"/>
    <s v="D98C9DED"/>
    <s v="2021-04-23 13:46:59"/>
    <s v="Fashion"/>
    <s v="Mobile"/>
    <s v="PayPal_Pay_Later"/>
    <n v="54"/>
    <n v="78383"/>
    <n v="18"/>
    <n v="384.75"/>
    <n v="5527.25"/>
    <n v="76"/>
    <n v="2"/>
    <x v="3"/>
    <x v="1"/>
    <x v="1"/>
  </r>
  <r>
    <n v="20481"/>
    <s v="382B08B4"/>
    <s v="2021-05-26 06:18:06"/>
    <s v="Website-services"/>
    <s v="Web"/>
    <s v="Wallet"/>
    <n v="363"/>
    <n v="50361"/>
    <n v="5"/>
    <n v="1621.25"/>
    <n v="2514"/>
    <n v="56"/>
    <n v="1"/>
    <x v="0"/>
    <x v="1"/>
    <x v="1"/>
  </r>
  <r>
    <n v="21093"/>
    <s v="9C9B23EF"/>
    <s v="2021-03-28 18:16:35"/>
    <s v="Fashion"/>
    <s v="Web"/>
    <s v="Netbanking"/>
    <n v="220"/>
    <n v="69399"/>
    <n v="4"/>
    <n v="1360.25"/>
    <n v="3310"/>
    <n v="57"/>
    <n v="2"/>
    <x v="1"/>
    <x v="1"/>
    <x v="0"/>
  </r>
  <r>
    <n v="21645"/>
    <s v="4184CB43"/>
    <s v="2021-04-05 23:47:42"/>
    <s v="Pantry"/>
    <s v="Mobile"/>
    <s v="PayPal_Pay_Later"/>
    <n v="120"/>
    <n v="60300"/>
    <n v="10"/>
    <n v="174.75"/>
    <n v="5834.5"/>
    <n v="100"/>
    <n v="1"/>
    <x v="0"/>
    <x v="1"/>
    <x v="0"/>
  </r>
  <r>
    <n v="18448"/>
    <s v="AA86B8DB"/>
    <s v="2021-04-13 22:20:54"/>
    <s v="Travel"/>
    <s v="POS"/>
    <s v="PayPal_Cobrand_Card"/>
    <n v="2183"/>
    <n v="12313"/>
    <n v="21"/>
    <n v="988.25"/>
    <n v="712.5"/>
    <n v="18"/>
    <n v="8"/>
    <x v="0"/>
    <x v="0"/>
    <x v="1"/>
  </r>
  <r>
    <n v="20861"/>
    <s v="085029D5"/>
    <s v="2021-05-08 14:47:40"/>
    <s v="Fashion"/>
    <s v="Web"/>
    <s v="PayPal_Pay_Later"/>
    <n v="148"/>
    <n v="31999"/>
    <n v="8"/>
    <n v="417.75"/>
    <n v="5605"/>
    <n v="82"/>
    <n v="2"/>
    <x v="0"/>
    <x v="1"/>
    <x v="1"/>
  </r>
  <r>
    <n v="18443"/>
    <s v="BAB37D7A"/>
    <s v="2021-03-20 23:52:39"/>
    <s v="Electronics"/>
    <s v="Mobile"/>
    <s v="PayPal_Pay_Later"/>
    <n v="919"/>
    <n v="62970"/>
    <n v="16"/>
    <n v="351"/>
    <n v="4744"/>
    <n v="89"/>
    <n v="1"/>
    <x v="3"/>
    <x v="0"/>
    <x v="0"/>
  </r>
  <r>
    <n v="19479"/>
    <s v="A3841E03"/>
    <s v="2021-03-31 13:58:27"/>
    <s v="Pantry"/>
    <s v="Mobile"/>
    <s v="Netbanking"/>
    <n v="281"/>
    <n v="55405"/>
    <n v="9"/>
    <n v="447.75"/>
    <n v="4708.25"/>
    <n v="50"/>
    <n v="1"/>
    <x v="3"/>
    <x v="0"/>
    <x v="1"/>
  </r>
  <r>
    <n v="21672"/>
    <s v="30B3970A"/>
    <s v="2021-03-08 02:42:34"/>
    <s v="Website-services"/>
    <s v="Web"/>
    <s v="Wallet"/>
    <n v="486"/>
    <n v="31000"/>
    <n v="6"/>
    <n v="1426"/>
    <n v="2892.5"/>
    <n v="62"/>
    <n v="1"/>
    <x v="1"/>
    <x v="1"/>
    <x v="0"/>
  </r>
  <r>
    <n v="18668"/>
    <s v="4B7CABD7"/>
    <s v="2021-05-31 02:17:39"/>
    <s v="Fashion"/>
    <s v="Mobile"/>
    <s v="PayPal_Pay_Later"/>
    <n v="54"/>
    <n v="84481"/>
    <n v="8"/>
    <n v="219.25"/>
    <n v="4771.75"/>
    <n v="93"/>
    <n v="1"/>
    <x v="2"/>
    <x v="1"/>
    <x v="1"/>
  </r>
  <r>
    <n v="19654"/>
    <s v="1A871067"/>
    <s v="2021-03-11 08:30:31"/>
    <s v="Website-services"/>
    <s v="Web"/>
    <s v="Netbanking"/>
    <n v="353"/>
    <n v="49106"/>
    <n v="2"/>
    <n v="517.25"/>
    <n v="3083"/>
    <n v="54"/>
    <n v="2"/>
    <x v="3"/>
    <x v="0"/>
    <x v="1"/>
  </r>
  <r>
    <n v="21479"/>
    <s v="47C2CFF3"/>
    <s v="2021-05-01 13:39:49"/>
    <s v="Fashion"/>
    <s v="Mobile"/>
    <s v="PayPal_Pay_Later"/>
    <n v="55"/>
    <n v="79978"/>
    <n v="20"/>
    <n v="305.25"/>
    <n v="7012.5"/>
    <n v="84"/>
    <n v="2"/>
    <x v="0"/>
    <x v="1"/>
    <x v="0"/>
  </r>
  <r>
    <n v="21012"/>
    <s v="29F8CD93"/>
    <s v="2021-06-02 10:36:35"/>
    <s v="Fashion"/>
    <s v="Mobile"/>
    <s v="PayPal_Pay_Later"/>
    <n v="195"/>
    <n v="67638"/>
    <n v="16"/>
    <n v="107.25"/>
    <n v="3666.75"/>
    <n v="75"/>
    <n v="2"/>
    <x v="3"/>
    <x v="0"/>
    <x v="0"/>
  </r>
  <r>
    <n v="18188"/>
    <s v="038BA174"/>
    <s v="2021-06-03 15:09:58"/>
    <s v="Travel"/>
    <s v="POS"/>
    <s v="PayPal_Cobrand_Card"/>
    <n v="3239"/>
    <n v="46812"/>
    <n v="34"/>
    <n v="5821.25"/>
    <n v="806.5"/>
    <n v="6"/>
    <n v="4"/>
    <x v="2"/>
    <x v="1"/>
    <x v="1"/>
  </r>
  <r>
    <n v="22010"/>
    <s v="1506F1E5"/>
    <s v="2021-06-08 08:33:18"/>
    <s v="Fashion"/>
    <s v="Web"/>
    <s v="PayPal_Pay_Later"/>
    <n v="131"/>
    <n v="65988"/>
    <n v="10"/>
    <n v="421"/>
    <n v="5674.5"/>
    <n v="99"/>
    <n v="2"/>
    <x v="0"/>
    <x v="1"/>
    <x v="1"/>
  </r>
  <r>
    <n v="18411"/>
    <s v="C9DAAF7E"/>
    <s v="2021-05-29 00:41:36"/>
    <s v="Website-services"/>
    <s v="Mobile"/>
    <s v="PayPal_Pay_Later"/>
    <n v="253"/>
    <n v="72168"/>
    <n v="12"/>
    <n v="335.5"/>
    <n v="6245.75"/>
    <n v="97"/>
    <n v="2"/>
    <x v="0"/>
    <x v="1"/>
    <x v="1"/>
  </r>
  <r>
    <n v="17362"/>
    <s v="18068A2F"/>
    <s v="2021-03-14 21:26:40"/>
    <s v="Fashion"/>
    <s v="Web"/>
    <s v="Netbanking"/>
    <n v="219"/>
    <n v="86757"/>
    <n v="12"/>
    <n v="1349.25"/>
    <n v="1924.25"/>
    <n v="51"/>
    <n v="1"/>
    <x v="2"/>
    <x v="0"/>
    <x v="1"/>
  </r>
  <r>
    <n v="20187"/>
    <s v="0A2000E5"/>
    <s v="2021-04-10 05:07:56"/>
    <s v="Travel"/>
    <s v="Web"/>
    <s v="Netbanking"/>
    <n v="2061"/>
    <n v="21719"/>
    <n v="11"/>
    <n v="585.5"/>
    <n v="2065.5"/>
    <n v="58"/>
    <n v="2"/>
    <x v="3"/>
    <x v="0"/>
    <x v="1"/>
  </r>
  <r>
    <n v="20994"/>
    <s v="BA2A7FF3"/>
    <s v="2021-05-31 22:58:23"/>
    <s v="Travel"/>
    <s v="Web"/>
    <s v="PayPal_Credit_Card"/>
    <n v="3489"/>
    <n v="75827"/>
    <n v="41"/>
    <n v="7033.5"/>
    <n v="905.5"/>
    <n v="12"/>
    <n v="4"/>
    <x v="1"/>
    <x v="0"/>
    <x v="1"/>
  </r>
  <r>
    <n v="21463"/>
    <s v="CA6920FC"/>
    <s v="2021-04-10 23:01:25"/>
    <s v="Fashion"/>
    <s v="Web"/>
    <s v="PayPal_Pay_Later"/>
    <n v="161"/>
    <n v="31695"/>
    <n v="6"/>
    <n v="121.75"/>
    <n v="5657"/>
    <n v="78"/>
    <n v="1"/>
    <x v="0"/>
    <x v="0"/>
    <x v="0"/>
  </r>
  <r>
    <n v="17834"/>
    <s v="AE151CAD"/>
    <s v="2021-04-21 10:22:29"/>
    <s v="Travel"/>
    <s v="Mobile"/>
    <s v="Debit_Card"/>
    <n v="3857"/>
    <n v="57730"/>
    <n v="5"/>
    <n v="519"/>
    <n v="2650.5"/>
    <n v="52"/>
    <n v="1"/>
    <x v="0"/>
    <x v="0"/>
    <x v="1"/>
  </r>
  <r>
    <n v="17692"/>
    <s v="0CEC009D"/>
    <s v="2021-04-19 00:53:14"/>
    <s v="Travel"/>
    <s v="POS"/>
    <s v="PayPal_Cobrand_Card"/>
    <n v="2424"/>
    <n v="70217"/>
    <n v="19"/>
    <n v="4022.25"/>
    <n v="709.75"/>
    <n v="25"/>
    <n v="6"/>
    <x v="0"/>
    <x v="1"/>
    <x v="1"/>
  </r>
  <r>
    <n v="20308"/>
    <s v="66131090"/>
    <s v="2021-05-19 21:55:09"/>
    <s v="Fashion"/>
    <s v="Web"/>
    <s v="Netbanking"/>
    <n v="233"/>
    <n v="85857"/>
    <n v="11"/>
    <n v="592.25"/>
    <n v="2105.25"/>
    <n v="54"/>
    <n v="1"/>
    <x v="0"/>
    <x v="0"/>
    <x v="1"/>
  </r>
  <r>
    <n v="22018"/>
    <s v="4598F91B"/>
    <s v="2021-05-21 03:59:30"/>
    <s v="Pantry"/>
    <s v="Web"/>
    <s v="PayPal_Pay_Later"/>
    <n v="184"/>
    <n v="73600"/>
    <n v="4"/>
    <n v="80.5"/>
    <n v="5226.75"/>
    <n v="75"/>
    <n v="2"/>
    <x v="0"/>
    <x v="0"/>
    <x v="1"/>
  </r>
  <r>
    <n v="17858"/>
    <s v="DC67AE9A"/>
    <s v="2021-05-07 00:09:05"/>
    <s v="Pantry"/>
    <s v="Mobile"/>
    <s v="PayPal_Pay_Later"/>
    <n v="175"/>
    <n v="38217"/>
    <n v="18"/>
    <n v="153.25"/>
    <n v="4352.25"/>
    <n v="95"/>
    <n v="2"/>
    <x v="2"/>
    <x v="1"/>
    <x v="0"/>
  </r>
  <r>
    <n v="19404"/>
    <s v="B82006DE"/>
    <s v="2021-05-29 04:22:14"/>
    <s v="Others"/>
    <s v="Web"/>
    <s v="Debit_Card"/>
    <n v="1779"/>
    <n v="29103"/>
    <n v="6"/>
    <n v="300.5"/>
    <n v="5896"/>
    <n v="54"/>
    <n v="3"/>
    <x v="0"/>
    <x v="1"/>
    <x v="1"/>
  </r>
  <r>
    <n v="21577"/>
    <s v="379DFEB4"/>
    <s v="2021-04-22 19:14:25"/>
    <s v="Travel"/>
    <s v="Mobile"/>
    <s v="PayPal_Cobrand_Card"/>
    <n v="3439"/>
    <n v="89555"/>
    <n v="38"/>
    <n v="4777.5"/>
    <n v="628.75"/>
    <n v="22"/>
    <n v="8"/>
    <x v="0"/>
    <x v="0"/>
    <x v="1"/>
  </r>
  <r>
    <n v="17296"/>
    <s v="740F3CDF"/>
    <s v="2021-03-23 00:51:55"/>
    <s v="Website-services"/>
    <s v="Mobile"/>
    <s v="PayPal_Pay_Later"/>
    <n v="681"/>
    <n v="55316"/>
    <n v="13"/>
    <n v="449.25"/>
    <n v="3863.5"/>
    <n v="89"/>
    <n v="2"/>
    <x v="3"/>
    <x v="2"/>
    <x v="0"/>
  </r>
  <r>
    <n v="18594"/>
    <s v="0F603B09"/>
    <s v="2021-05-03 00:54:02"/>
    <s v="Travel"/>
    <s v="Web"/>
    <s v="Debit_Card"/>
    <n v="3227"/>
    <n v="39742"/>
    <n v="22"/>
    <n v="289"/>
    <n v="5530.5"/>
    <n v="72"/>
    <n v="3"/>
    <x v="1"/>
    <x v="0"/>
    <x v="1"/>
  </r>
  <r>
    <n v="18755"/>
    <s v="FC290B5D"/>
    <s v="2021-04-02 01:14:00"/>
    <s v="Fashion"/>
    <s v="Mobile"/>
    <s v="PayPal_Pay_Later"/>
    <n v="201"/>
    <n v="37295"/>
    <n v="7"/>
    <n v="427.75"/>
    <n v="4475.5"/>
    <n v="89"/>
    <n v="1"/>
    <x v="3"/>
    <x v="0"/>
    <x v="1"/>
  </r>
  <r>
    <n v="17920"/>
    <s v="BB5A518C"/>
    <s v="2021-04-16 08:11:31"/>
    <s v="Travel"/>
    <s v="Web"/>
    <s v="PayPal_Credit_Card"/>
    <n v="4187"/>
    <n v="21437"/>
    <n v="57"/>
    <n v="1394"/>
    <n v="699.25"/>
    <n v="12"/>
    <n v="5"/>
    <x v="1"/>
    <x v="0"/>
    <x v="1"/>
  </r>
  <r>
    <n v="21296"/>
    <s v="EE956F5C"/>
    <s v="2021-06-05 08:02:16"/>
    <s v="Travel"/>
    <s v="POS"/>
    <s v="PayPal_Cobrand_Card"/>
    <n v="2801"/>
    <n v="25763"/>
    <n v="20"/>
    <n v="4988.5"/>
    <n v="802.5"/>
    <n v="13"/>
    <n v="7"/>
    <x v="3"/>
    <x v="1"/>
    <x v="0"/>
  </r>
  <r>
    <n v="22035"/>
    <s v="F64F32F2"/>
    <s v="2021-04-11 06:35:06"/>
    <s v="Travel"/>
    <s v="Mobile"/>
    <s v="PayPal_Credit_Card"/>
    <n v="2803"/>
    <n v="44081"/>
    <n v="54"/>
    <n v="4542.25"/>
    <n v="1080.75"/>
    <n v="17"/>
    <n v="5"/>
    <x v="1"/>
    <x v="0"/>
    <x v="1"/>
  </r>
  <r>
    <n v="21399"/>
    <s v="992C97B5"/>
    <s v="2021-04-26 05:46:24"/>
    <s v="Website-services"/>
    <s v="Web"/>
    <s v="Wallet"/>
    <n v="620"/>
    <n v="16539"/>
    <n v="7"/>
    <n v="1161.5"/>
    <n v="2363.25"/>
    <n v="58"/>
    <n v="1"/>
    <x v="0"/>
    <x v="0"/>
    <x v="0"/>
  </r>
  <r>
    <n v="18483"/>
    <s v="AD96E10B"/>
    <s v="2021-03-23 18:41:53"/>
    <s v="Website-services"/>
    <s v="Web"/>
    <s v="Debit_Card"/>
    <n v="961"/>
    <n v="57145"/>
    <n v="11"/>
    <n v="561.5"/>
    <n v="5722.5"/>
    <n v="57"/>
    <n v="3"/>
    <x v="0"/>
    <x v="1"/>
    <x v="1"/>
  </r>
  <r>
    <n v="22172"/>
    <s v="3AB32258"/>
    <s v="2021-03-01 14:50:48"/>
    <s v="Travel"/>
    <s v="Web"/>
    <s v="Debit_Card"/>
    <n v="3915"/>
    <n v="41932"/>
    <n v="3"/>
    <n v="519.75"/>
    <n v="4043.5"/>
    <n v="54"/>
    <n v="1"/>
    <x v="1"/>
    <x v="0"/>
    <x v="1"/>
  </r>
  <r>
    <n v="20757"/>
    <s v="20D5E63B"/>
    <s v="2021-04-19 20:18:30"/>
    <s v="Electronics"/>
    <s v="Mobile"/>
    <s v="PayPal_Pay_Later"/>
    <n v="260"/>
    <n v="63063"/>
    <n v="9"/>
    <n v="268.5"/>
    <n v="7030.5"/>
    <n v="92"/>
    <n v="1"/>
    <x v="3"/>
    <x v="0"/>
    <x v="1"/>
  </r>
  <r>
    <n v="20704"/>
    <s v="51D29124"/>
    <s v="2021-03-19 14:39:33"/>
    <s v="Fashion"/>
    <s v="Web"/>
    <s v="PayPal_Pay_Later"/>
    <n v="130"/>
    <n v="31336"/>
    <n v="10"/>
    <n v="168.25"/>
    <n v="7152.25"/>
    <n v="96"/>
    <n v="1"/>
    <x v="0"/>
    <x v="0"/>
    <x v="1"/>
  </r>
  <r>
    <n v="20347"/>
    <s v="59963881"/>
    <s v="2021-04-24 12:13:45"/>
    <s v="Fashion"/>
    <s v="Mobile"/>
    <s v="PayPal_Pay_Later"/>
    <n v="75"/>
    <n v="10782"/>
    <n v="12"/>
    <n v="435.75"/>
    <n v="3047.75"/>
    <n v="88"/>
    <n v="1"/>
    <x v="2"/>
    <x v="1"/>
    <x v="1"/>
  </r>
  <r>
    <n v="19703"/>
    <s v="A109C098"/>
    <s v="2021-05-10 04:34:00"/>
    <s v="Travel"/>
    <s v="Mobile"/>
    <s v="PayPal_Credit_Card"/>
    <n v="2321"/>
    <n v="14620"/>
    <n v="51"/>
    <n v="10972"/>
    <n v="1014.75"/>
    <n v="14"/>
    <n v="6"/>
    <x v="1"/>
    <x v="0"/>
    <x v="0"/>
  </r>
  <r>
    <n v="22049"/>
    <s v="D85F3C47"/>
    <s v="2021-05-08 04:20:46"/>
    <s v="Travel"/>
    <s v="Mobile"/>
    <s v="PayPal_Credit_Card"/>
    <n v="4231"/>
    <n v="69229"/>
    <n v="59"/>
    <n v="7376.5"/>
    <n v="931.5"/>
    <n v="14"/>
    <n v="5"/>
    <x v="1"/>
    <x v="1"/>
    <x v="1"/>
  </r>
  <r>
    <n v="21608"/>
    <s v="E6C521F6"/>
    <s v="2021-03-19 22:34:42"/>
    <s v="Website-services"/>
    <s v="Web"/>
    <s v="Wallet"/>
    <n v="662"/>
    <n v="55169"/>
    <n v="6"/>
    <n v="308.25"/>
    <n v="2859.5"/>
    <n v="68"/>
    <n v="1"/>
    <x v="0"/>
    <x v="1"/>
    <x v="1"/>
  </r>
  <r>
    <n v="21715"/>
    <s v="7D0057D8"/>
    <s v="2021-03-03 04:44:28"/>
    <s v="Travel"/>
    <s v="Mobile"/>
    <s v="PayPal_Credit_Card"/>
    <n v="4786"/>
    <n v="65667"/>
    <n v="59"/>
    <n v="1651"/>
    <n v="289.75"/>
    <n v="19"/>
    <n v="6"/>
    <x v="1"/>
    <x v="0"/>
    <x v="1"/>
  </r>
  <r>
    <n v="18840"/>
    <s v="D1D2EFDB"/>
    <s v="2021-03-11 09:14:01"/>
    <s v="Pantry"/>
    <s v="Web"/>
    <s v="Wallet"/>
    <n v="302"/>
    <n v="11267"/>
    <n v="15"/>
    <n v="284"/>
    <n v="2477"/>
    <n v="68"/>
    <n v="0"/>
    <x v="1"/>
    <x v="0"/>
    <x v="0"/>
  </r>
  <r>
    <n v="20791"/>
    <s v="0B3D939C"/>
    <s v="2021-04-10 19:14:15"/>
    <s v="Website-services"/>
    <s v="Web"/>
    <s v="Netbanking"/>
    <n v="334"/>
    <n v="55763"/>
    <n v="12"/>
    <n v="987.75"/>
    <n v="4637"/>
    <n v="65"/>
    <n v="1"/>
    <x v="0"/>
    <x v="0"/>
    <x v="1"/>
  </r>
  <r>
    <n v="18980"/>
    <s v="EFE74728"/>
    <s v="2021-03-07 22:23:58"/>
    <s v="Pantry"/>
    <s v="Web"/>
    <s v="PayPal_Pay_Later"/>
    <n v="44"/>
    <n v="75827"/>
    <n v="4"/>
    <n v="186.25"/>
    <n v="4300.5"/>
    <n v="99"/>
    <n v="1"/>
    <x v="0"/>
    <x v="0"/>
    <x v="1"/>
  </r>
  <r>
    <n v="21204"/>
    <s v="31DE5A4A"/>
    <s v="2021-04-12 05:51:29"/>
    <s v="Travel"/>
    <s v="Web"/>
    <s v="Debit_Card"/>
    <n v="3955"/>
    <n v="44047"/>
    <n v="11"/>
    <n v="299"/>
    <n v="5725.75"/>
    <n v="83"/>
    <n v="3"/>
    <x v="1"/>
    <x v="0"/>
    <x v="1"/>
  </r>
  <r>
    <n v="20655"/>
    <s v="8DC65783"/>
    <s v="2021-04-24 17:56:53"/>
    <s v="Electronics"/>
    <s v="Web"/>
    <s v="Netbanking"/>
    <n v="384"/>
    <n v="38386"/>
    <n v="6"/>
    <n v="415.25"/>
    <n v="2306.5"/>
    <n v="42"/>
    <n v="1"/>
    <x v="0"/>
    <x v="0"/>
    <x v="1"/>
  </r>
  <r>
    <n v="19855"/>
    <s v="D2804D12"/>
    <s v="2021-05-24 06:12:03"/>
    <s v="Fashion"/>
    <s v="Mobile"/>
    <s v="PayPal_Pay_Later"/>
    <n v="135"/>
    <n v="46425"/>
    <n v="20"/>
    <n v="438"/>
    <n v="4042.25"/>
    <n v="96"/>
    <n v="1"/>
    <x v="3"/>
    <x v="0"/>
    <x v="1"/>
  </r>
  <r>
    <n v="18043"/>
    <s v="90BCC9F7"/>
    <s v="2021-05-27 10:22:30"/>
    <s v="Website-services"/>
    <s v="Web"/>
    <s v="Netbanking"/>
    <n v="287"/>
    <n v="66437"/>
    <n v="15"/>
    <n v="807.75"/>
    <n v="3961.25"/>
    <n v="60"/>
    <n v="2"/>
    <x v="1"/>
    <x v="1"/>
    <x v="1"/>
  </r>
  <r>
    <n v="21116"/>
    <s v="2B382885"/>
    <s v="2021-04-15 08:08:15"/>
    <s v="Travel"/>
    <s v="Web"/>
    <s v="Debit_Card"/>
    <n v="3028"/>
    <n v="49209"/>
    <n v="19"/>
    <n v="421.75"/>
    <n v="2656"/>
    <n v="73"/>
    <n v="3"/>
    <x v="0"/>
    <x v="0"/>
    <x v="0"/>
  </r>
  <r>
    <n v="18531"/>
    <s v="500DB96C"/>
    <s v="2021-05-13 20:30:45"/>
    <s v="Electronics"/>
    <s v="Web"/>
    <s v="Debit_Card"/>
    <n v="511"/>
    <n v="44088"/>
    <n v="5"/>
    <n v="576.75"/>
    <n v="5623.5"/>
    <n v="59"/>
    <n v="2"/>
    <x v="2"/>
    <x v="0"/>
    <x v="0"/>
  </r>
  <r>
    <n v="19966"/>
    <s v="AB71DF48"/>
    <s v="2021-06-06 16:36:12"/>
    <s v="Travel"/>
    <s v="Mobile"/>
    <s v="PayPal_Credit_Card"/>
    <n v="4658"/>
    <n v="76736"/>
    <n v="59"/>
    <n v="2352.5"/>
    <n v="723.25"/>
    <n v="15"/>
    <n v="6"/>
    <x v="0"/>
    <x v="1"/>
    <x v="1"/>
  </r>
  <r>
    <n v="21951"/>
    <s v="F1B13329"/>
    <s v="2021-05-30 01:47:12"/>
    <s v="Travel"/>
    <s v="Web"/>
    <s v="Netbanking"/>
    <n v="956"/>
    <n v="26435"/>
    <n v="11"/>
    <n v="1253.75"/>
    <n v="4164.75"/>
    <n v="40"/>
    <n v="1"/>
    <x v="0"/>
    <x v="0"/>
    <x v="1"/>
  </r>
  <r>
    <n v="21205"/>
    <s v="3F9009C8"/>
    <s v="2021-05-11 05:01:12"/>
    <s v="Fashion"/>
    <s v="Web"/>
    <s v="Wallet"/>
    <n v="218"/>
    <n v="52162"/>
    <n v="5"/>
    <n v="604.25"/>
    <n v="2571.75"/>
    <n v="63"/>
    <n v="1"/>
    <x v="0"/>
    <x v="0"/>
    <x v="1"/>
  </r>
  <r>
    <n v="17332"/>
    <s v="E9FC4573"/>
    <s v="2021-05-19 19:08:47"/>
    <s v="Electronics"/>
    <s v="Web"/>
    <s v="Debit_Card"/>
    <n v="522"/>
    <n v="87947"/>
    <n v="15"/>
    <n v="339.25"/>
    <n v="5425.75"/>
    <n v="65"/>
    <n v="1"/>
    <x v="0"/>
    <x v="0"/>
    <x v="0"/>
  </r>
  <r>
    <n v="20974"/>
    <s v="969D3673"/>
    <s v="2021-03-11 06:29:36"/>
    <s v="Website-services"/>
    <s v="Web"/>
    <s v="Netbanking"/>
    <n v="965"/>
    <n v="21719"/>
    <n v="7"/>
    <n v="741.5"/>
    <n v="2335.25"/>
    <n v="44"/>
    <n v="3"/>
    <x v="3"/>
    <x v="0"/>
    <x v="1"/>
  </r>
  <r>
    <n v="18515"/>
    <s v="616142E8"/>
    <s v="2021-05-07 17:47:49"/>
    <s v="Website-services"/>
    <s v="Web"/>
    <s v="PayPal_Pay_Later"/>
    <n v="195"/>
    <n v="82039"/>
    <n v="2"/>
    <n v="285.5"/>
    <n v="5298.75"/>
    <n v="78"/>
    <n v="2"/>
    <x v="2"/>
    <x v="0"/>
    <x v="1"/>
  </r>
  <r>
    <n v="18080"/>
    <s v="009C4F07"/>
    <s v="2021-06-03 00:09:10"/>
    <s v="Travel"/>
    <s v="Web"/>
    <s v="Netbanking"/>
    <n v="1097"/>
    <n v="56977"/>
    <n v="5"/>
    <n v="746.5"/>
    <n v="2330.5"/>
    <n v="56"/>
    <n v="1"/>
    <x v="0"/>
    <x v="1"/>
    <x v="0"/>
  </r>
  <r>
    <n v="17811"/>
    <s v="AA511788"/>
    <s v="2021-03-28 21:51:17"/>
    <s v="Fashion"/>
    <s v="Web"/>
    <s v="PayPal_Pay_Later"/>
    <n v="96"/>
    <n v="62902"/>
    <n v="8"/>
    <n v="276.25"/>
    <n v="3075.25"/>
    <n v="89"/>
    <n v="1"/>
    <x v="0"/>
    <x v="0"/>
    <x v="0"/>
  </r>
  <r>
    <n v="20170"/>
    <s v="37F09E35"/>
    <s v="2021-04-22 18:17:58"/>
    <s v="Others"/>
    <s v="Web"/>
    <s v="PayPal_Credit_Card"/>
    <n v="1614"/>
    <n v="75827"/>
    <n v="45"/>
    <n v="6965.5"/>
    <n v="368.75"/>
    <n v="20"/>
    <n v="3"/>
    <x v="1"/>
    <x v="1"/>
    <x v="0"/>
  </r>
  <r>
    <n v="18097"/>
    <s v="3A034830"/>
    <s v="2021-05-31 22:17:54"/>
    <s v="Travel"/>
    <s v="Web"/>
    <s v="PayPal_Credit_Card"/>
    <n v="4834"/>
    <n v="16893"/>
    <n v="40"/>
    <n v="10833.75"/>
    <n v="957.5"/>
    <n v="22"/>
    <n v="5"/>
    <x v="1"/>
    <x v="1"/>
    <x v="0"/>
  </r>
  <r>
    <n v="17370"/>
    <s v="83039B30"/>
    <s v="2021-05-15 15:24:40"/>
    <s v="Fashion"/>
    <s v="Mobile"/>
    <s v="PayPal_Pay_Later"/>
    <n v="107"/>
    <n v="66544"/>
    <n v="10"/>
    <n v="293.75"/>
    <n v="3561.75"/>
    <n v="96"/>
    <n v="2"/>
    <x v="0"/>
    <x v="0"/>
    <x v="0"/>
  </r>
  <r>
    <n v="20806"/>
    <s v="5513E2A8"/>
    <s v="2021-06-07 20:27:52"/>
    <s v="Electronics"/>
    <s v="Web"/>
    <s v="Wallet"/>
    <n v="950"/>
    <n v="77194"/>
    <n v="14"/>
    <n v="471"/>
    <n v="2904"/>
    <n v="65"/>
    <n v="0"/>
    <x v="1"/>
    <x v="1"/>
    <x v="1"/>
  </r>
  <r>
    <n v="17516"/>
    <s v="014AE0F8"/>
    <s v="2021-05-09 13:22:47"/>
    <s v="Electronics"/>
    <s v="Web"/>
    <s v="PayPal_Pay_Later"/>
    <n v="345"/>
    <n v="52737"/>
    <n v="20"/>
    <n v="185.5"/>
    <n v="7101.25"/>
    <n v="79"/>
    <n v="2"/>
    <x v="3"/>
    <x v="0"/>
    <x v="0"/>
  </r>
  <r>
    <n v="19864"/>
    <s v="5E652211"/>
    <s v="2021-03-19 10:08:44"/>
    <s v="Fashion"/>
    <s v="Web"/>
    <s v="Netbanking"/>
    <n v="229"/>
    <n v="61988"/>
    <n v="10"/>
    <n v="649"/>
    <n v="4428.25"/>
    <n v="57"/>
    <n v="1"/>
    <x v="3"/>
    <x v="0"/>
    <x v="1"/>
  </r>
  <r>
    <n v="21736"/>
    <s v="35677EA1"/>
    <s v="2021-05-26 18:27:48"/>
    <s v="Website-services"/>
    <s v="Web"/>
    <s v="Netbanking"/>
    <n v="907"/>
    <n v="81579"/>
    <n v="14"/>
    <n v="413.75"/>
    <n v="4343.25"/>
    <n v="60"/>
    <n v="2"/>
    <x v="1"/>
    <x v="0"/>
    <x v="1"/>
  </r>
  <r>
    <n v="17847"/>
    <s v="5C3773CC"/>
    <s v="2021-04-18 03:21:35"/>
    <s v="Travel"/>
    <s v="Mobile"/>
    <s v="PayPal_Credit_Card"/>
    <n v="4462"/>
    <n v="29708"/>
    <n v="42"/>
    <n v="9619"/>
    <n v="710.25"/>
    <n v="16"/>
    <n v="4"/>
    <x v="0"/>
    <x v="0"/>
    <x v="1"/>
  </r>
  <r>
    <n v="17685"/>
    <s v="65CF8C16"/>
    <s v="2021-05-26 22:13:58"/>
    <s v="Electronics"/>
    <s v="Web"/>
    <s v="Wallet"/>
    <n v="820"/>
    <n v="38386"/>
    <n v="11"/>
    <n v="617.5"/>
    <n v="2381.75"/>
    <n v="68"/>
    <n v="1"/>
    <x v="2"/>
    <x v="1"/>
    <x v="1"/>
  </r>
  <r>
    <n v="19590"/>
    <s v="39362442"/>
    <s v="2021-05-20 12:22:41"/>
    <s v="Others"/>
    <s v="Mobile"/>
    <s v="Debit_Card"/>
    <n v="2836"/>
    <n v="57671"/>
    <n v="12"/>
    <n v="406.5"/>
    <n v="3669.25"/>
    <n v="52"/>
    <n v="2"/>
    <x v="0"/>
    <x v="1"/>
    <x v="1"/>
  </r>
  <r>
    <n v="19451"/>
    <s v="50AB41E6"/>
    <s v="2021-05-10 06:55:06"/>
    <s v="Electronics"/>
    <s v="Mobile"/>
    <s v="PayPal_Pay_Later"/>
    <n v="785"/>
    <n v="42520"/>
    <n v="16"/>
    <n v="333.5"/>
    <n v="5298.25"/>
    <n v="98"/>
    <n v="1"/>
    <x v="0"/>
    <x v="0"/>
    <x v="0"/>
  </r>
  <r>
    <n v="20067"/>
    <s v="F7DEA73C"/>
    <s v="2021-05-29 03:18:05"/>
    <s v="Travel"/>
    <s v="Mobile"/>
    <s v="Debit_Card"/>
    <n v="890"/>
    <n v="10782"/>
    <n v="5"/>
    <n v="267.5"/>
    <n v="3661.25"/>
    <n v="76"/>
    <n v="3"/>
    <x v="1"/>
    <x v="1"/>
    <x v="0"/>
  </r>
  <r>
    <n v="20993"/>
    <s v="3CD9601F"/>
    <s v="2021-03-08 04:47:28"/>
    <s v="Fashion"/>
    <s v="Mobile"/>
    <s v="PayPal_Pay_Later"/>
    <n v="198"/>
    <n v="57145"/>
    <n v="3"/>
    <n v="105.75"/>
    <n v="5083.5"/>
    <n v="92"/>
    <n v="1"/>
    <x v="3"/>
    <x v="2"/>
    <x v="1"/>
  </r>
  <r>
    <n v="21884"/>
    <s v="4BA821CB"/>
    <s v="2021-04-20 03:15:22"/>
    <s v="Travel"/>
    <s v="Web"/>
    <s v="PayPal_Credit_Card"/>
    <n v="1358"/>
    <n v="89740"/>
    <n v="33"/>
    <n v="5744"/>
    <n v="424.5"/>
    <n v="17"/>
    <n v="6"/>
    <x v="0"/>
    <x v="0"/>
    <x v="1"/>
  </r>
  <r>
    <n v="17721"/>
    <s v="DCD0F3E2"/>
    <s v="2021-05-05 23:14:31"/>
    <s v="Fashion"/>
    <s v="Web"/>
    <s v="Netbanking"/>
    <n v="207"/>
    <n v="68719"/>
    <n v="10"/>
    <n v="793.75"/>
    <n v="1878.5"/>
    <n v="44"/>
    <n v="3"/>
    <x v="3"/>
    <x v="2"/>
    <x v="1"/>
  </r>
  <r>
    <n v="20221"/>
    <s v="F7936722"/>
    <s v="2021-03-17 18:08:36"/>
    <s v="Fashion"/>
    <s v="Web"/>
    <s v="PayPal_Pay_Later"/>
    <n v="197"/>
    <n v="65988"/>
    <n v="4"/>
    <n v="86.25"/>
    <n v="5843.75"/>
    <n v="88"/>
    <n v="2"/>
    <x v="2"/>
    <x v="1"/>
    <x v="1"/>
  </r>
  <r>
    <n v="22192"/>
    <s v="59C7EFE0"/>
    <s v="2021-05-06 02:23:21"/>
    <s v="Fashion"/>
    <s v="Mobile"/>
    <s v="PayPal_Pay_Later"/>
    <n v="134"/>
    <n v="18108"/>
    <n v="2"/>
    <n v="174"/>
    <n v="3831.75"/>
    <n v="80"/>
    <n v="2"/>
    <x v="0"/>
    <x v="0"/>
    <x v="0"/>
  </r>
  <r>
    <n v="18330"/>
    <s v="20945845"/>
    <s v="2021-04-01 18:16:35"/>
    <s v="Travel"/>
    <s v="Mobile"/>
    <s v="PayPal_Credit_Card"/>
    <n v="2642"/>
    <n v="54997"/>
    <n v="36"/>
    <n v="5637.5"/>
    <n v="842"/>
    <n v="14"/>
    <n v="5"/>
    <x v="0"/>
    <x v="0"/>
    <x v="0"/>
  </r>
  <r>
    <n v="18821"/>
    <s v="45074C37"/>
    <s v="2021-05-13 03:27:40"/>
    <s v="Electronics"/>
    <s v="Mobile"/>
    <s v="PayPal_Pay_Later"/>
    <n v="548"/>
    <n v="43039"/>
    <n v="3"/>
    <n v="427.5"/>
    <n v="5128.5"/>
    <n v="92"/>
    <n v="1"/>
    <x v="2"/>
    <x v="0"/>
    <x v="1"/>
  </r>
  <r>
    <n v="21890"/>
    <s v="7C4C876C"/>
    <s v="2021-03-31 07:21:35"/>
    <s v="Travel"/>
    <s v="Web"/>
    <s v="Debit_Card"/>
    <n v="1036"/>
    <n v="44966"/>
    <n v="19"/>
    <n v="542.75"/>
    <n v="5010"/>
    <n v="69"/>
    <n v="2"/>
    <x v="2"/>
    <x v="1"/>
    <x v="1"/>
  </r>
  <r>
    <n v="21151"/>
    <s v="B725985A"/>
    <s v="2021-03-09 05:15:42"/>
    <s v="Website-services"/>
    <s v="Web"/>
    <s v="PayPal_Pay_Later"/>
    <n v="681"/>
    <n v="55169"/>
    <n v="20"/>
    <n v="244.5"/>
    <n v="4491.25"/>
    <n v="87"/>
    <n v="2"/>
    <x v="3"/>
    <x v="1"/>
    <x v="0"/>
  </r>
  <r>
    <n v="17891"/>
    <s v="2A45B113"/>
    <s v="2021-03-01 17:05:30"/>
    <s v="Travel"/>
    <s v="Mobile"/>
    <s v="Netbanking"/>
    <n v="885"/>
    <n v="53863"/>
    <n v="10"/>
    <n v="1201.75"/>
    <n v="4367"/>
    <n v="64"/>
    <n v="1"/>
    <x v="3"/>
    <x v="0"/>
    <x v="1"/>
  </r>
  <r>
    <n v="17794"/>
    <s v="1250E36F"/>
    <s v="2021-03-14 12:25:32"/>
    <s v="Website-services"/>
    <s v="Mobile"/>
    <s v="Netbanking"/>
    <n v="270"/>
    <n v="20603"/>
    <n v="4"/>
    <n v="1046.5"/>
    <n v="4923.75"/>
    <n v="47"/>
    <n v="1"/>
    <x v="0"/>
    <x v="1"/>
    <x v="0"/>
  </r>
  <r>
    <n v="18270"/>
    <s v="19812D7B"/>
    <s v="2021-05-04 18:03:32"/>
    <s v="Fashion"/>
    <s v="Mobile"/>
    <s v="PayPal_Pay_Later"/>
    <n v="174"/>
    <n v="15945"/>
    <n v="14"/>
    <n v="97.5"/>
    <n v="5953.5"/>
    <n v="79"/>
    <n v="1"/>
    <x v="0"/>
    <x v="0"/>
    <x v="1"/>
  </r>
  <r>
    <n v="21471"/>
    <s v="53375AD8"/>
    <s v="2021-04-18 23:03:33"/>
    <s v="Travel"/>
    <s v="Mobile"/>
    <s v="PayPal_Credit_Card"/>
    <n v="4081"/>
    <n v="33696"/>
    <n v="48"/>
    <n v="10403"/>
    <n v="576.25"/>
    <n v="14"/>
    <n v="3"/>
    <x v="0"/>
    <x v="0"/>
    <x v="0"/>
  </r>
  <r>
    <n v="22098"/>
    <s v="A6D938F7"/>
    <s v="2021-05-17 05:59:22"/>
    <s v="Travel"/>
    <s v="Web"/>
    <s v="PayPal_Credit_Card"/>
    <n v="4033"/>
    <n v="25421"/>
    <n v="47"/>
    <n v="1652.5"/>
    <n v="293.75"/>
    <n v="20"/>
    <n v="4"/>
    <x v="1"/>
    <x v="0"/>
    <x v="1"/>
  </r>
  <r>
    <n v="21203"/>
    <s v="82F2720F"/>
    <s v="2021-04-23 23:48:55"/>
    <s v="Travel"/>
    <s v="POS"/>
    <s v="PayPal_Cobrand_Card"/>
    <n v="3113"/>
    <n v="80599"/>
    <n v="36"/>
    <n v="6926.75"/>
    <n v="701.75"/>
    <n v="13"/>
    <n v="5"/>
    <x v="0"/>
    <x v="0"/>
    <x v="1"/>
  </r>
  <r>
    <n v="20921"/>
    <s v="445B59B5"/>
    <s v="2021-06-08 17:32:15"/>
    <s v="Website-services"/>
    <s v="Mobile"/>
    <s v="PayPal_Pay_Later"/>
    <n v="734"/>
    <n v="52789"/>
    <n v="2"/>
    <n v="407.25"/>
    <n v="3869.25"/>
    <n v="84"/>
    <n v="1"/>
    <x v="2"/>
    <x v="0"/>
    <x v="1"/>
  </r>
  <r>
    <n v="18937"/>
    <s v="C3B1196A"/>
    <s v="2021-06-08 12:10:09"/>
    <s v="Fashion"/>
    <s v="Web"/>
    <s v="PayPal_Pay_Later"/>
    <n v="113"/>
    <n v="17523"/>
    <n v="15"/>
    <n v="176.75"/>
    <n v="7189.25"/>
    <n v="90"/>
    <n v="2"/>
    <x v="0"/>
    <x v="1"/>
    <x v="0"/>
  </r>
  <r>
    <n v="19629"/>
    <s v="92A00EDF"/>
    <s v="2021-03-24 10:18:51"/>
    <s v="Travel"/>
    <s v="Mobile"/>
    <s v="PayPal_Credit_Card"/>
    <n v="4670"/>
    <n v="50361"/>
    <n v="38"/>
    <n v="2392.25"/>
    <n v="898.25"/>
    <n v="18"/>
    <n v="4"/>
    <x v="0"/>
    <x v="1"/>
    <x v="1"/>
  </r>
  <r>
    <n v="17929"/>
    <s v="67EA11E4"/>
    <s v="2021-04-04 06:28:41"/>
    <s v="Website-services"/>
    <s v="Web"/>
    <s v="Wallet"/>
    <n v="613"/>
    <n v="19735"/>
    <n v="16"/>
    <n v="1497.25"/>
    <n v="2907.5"/>
    <n v="56"/>
    <n v="0"/>
    <x v="0"/>
    <x v="0"/>
    <x v="0"/>
  </r>
  <r>
    <n v="17487"/>
    <s v="48153D22"/>
    <s v="2021-03-14 09:33:12"/>
    <s v="Fashion"/>
    <s v="Mobile"/>
    <s v="Netbanking"/>
    <n v="216"/>
    <n v="79016"/>
    <n v="11"/>
    <n v="686.5"/>
    <n v="3629.75"/>
    <n v="52"/>
    <n v="2"/>
    <x v="2"/>
    <x v="1"/>
    <x v="1"/>
  </r>
  <r>
    <n v="20148"/>
    <s v="FCC2FBCF"/>
    <s v="2021-03-17 14:46:26"/>
    <s v="Website-services"/>
    <s v="Mobile"/>
    <s v="PayPal_Pay_Later"/>
    <n v="188"/>
    <n v="26974"/>
    <n v="8"/>
    <n v="335.5"/>
    <n v="4331.25"/>
    <n v="86"/>
    <n v="2"/>
    <x v="2"/>
    <x v="1"/>
    <x v="0"/>
  </r>
  <r>
    <n v="18422"/>
    <s v="E5FFE40D"/>
    <s v="2021-06-01 08:06:14"/>
    <s v="Website-services"/>
    <s v="Mobile"/>
    <s v="PayPal_Pay_Later"/>
    <n v="238"/>
    <n v="46416"/>
    <n v="11"/>
    <n v="70"/>
    <n v="5772.5"/>
    <n v="81"/>
    <n v="2"/>
    <x v="3"/>
    <x v="0"/>
    <x v="1"/>
  </r>
  <r>
    <n v="21593"/>
    <s v="C83CC837"/>
    <s v="2021-04-08 02:47:15"/>
    <s v="Travel"/>
    <s v="Web"/>
    <s v="Debit_Card"/>
    <n v="2767"/>
    <n v="46642"/>
    <n v="18"/>
    <n v="326.25"/>
    <n v="2693.5"/>
    <n v="69"/>
    <n v="1"/>
    <x v="3"/>
    <x v="2"/>
    <x v="1"/>
  </r>
  <r>
    <n v="21370"/>
    <s v="AC416FFB"/>
    <s v="2021-03-11 01:46:21"/>
    <s v="Fashion"/>
    <s v="Web"/>
    <s v="PayPal_Pay_Later"/>
    <n v="181"/>
    <n v="67638"/>
    <n v="20"/>
    <n v="247"/>
    <n v="4033"/>
    <n v="92"/>
    <n v="2"/>
    <x v="3"/>
    <x v="1"/>
    <x v="1"/>
  </r>
  <r>
    <n v="18085"/>
    <s v="A727F690"/>
    <s v="2021-04-20 23:15:57"/>
    <s v="Website-services"/>
    <s v="Web"/>
    <s v="Debit_Card"/>
    <n v="596"/>
    <n v="85857"/>
    <n v="2"/>
    <n v="458.75"/>
    <n v="3612.5"/>
    <n v="72"/>
    <n v="2"/>
    <x v="1"/>
    <x v="0"/>
    <x v="1"/>
  </r>
  <r>
    <n v="19935"/>
    <s v="F59C2B57"/>
    <s v="2021-05-26 18:50:13"/>
    <s v="Travel"/>
    <s v="POS"/>
    <s v="PayPal_Cobrand_Card"/>
    <n v="3642"/>
    <n v="87418"/>
    <n v="35"/>
    <n v="1931"/>
    <n v="646.5"/>
    <n v="22"/>
    <n v="7"/>
    <x v="3"/>
    <x v="0"/>
    <x v="1"/>
  </r>
  <r>
    <n v="17768"/>
    <s v="44F2DD9B"/>
    <s v="2021-04-02 11:47:31"/>
    <s v="Fashion"/>
    <s v="Mobile"/>
    <s v="PayPal_Pay_Later"/>
    <n v="195"/>
    <n v="87251"/>
    <n v="6"/>
    <n v="122"/>
    <n v="4710"/>
    <n v="89"/>
    <n v="2"/>
    <x v="0"/>
    <x v="1"/>
    <x v="0"/>
  </r>
  <r>
    <n v="18221"/>
    <s v="28F2EFA9"/>
    <s v="2021-04-23 07:20:33"/>
    <s v="Pantry"/>
    <s v="Web"/>
    <s v="Wallet"/>
    <n v="269"/>
    <n v="76170"/>
    <n v="15"/>
    <n v="1197"/>
    <n v="2354"/>
    <n v="70"/>
    <n v="1"/>
    <x v="0"/>
    <x v="1"/>
    <x v="0"/>
  </r>
  <r>
    <n v="18510"/>
    <s v="C14C1BB5"/>
    <s v="2021-05-21 00:36:26"/>
    <s v="Travel"/>
    <s v="Web"/>
    <s v="PayPal_Credit_Card"/>
    <n v="4931"/>
    <n v="78679"/>
    <n v="55"/>
    <n v="5935.25"/>
    <n v="745.75"/>
    <n v="21"/>
    <n v="6"/>
    <x v="1"/>
    <x v="1"/>
    <x v="1"/>
  </r>
  <r>
    <n v="18628"/>
    <s v="AFB03561"/>
    <s v="2021-03-22 12:59:12"/>
    <s v="Website-services"/>
    <s v="Web"/>
    <s v="Wallet"/>
    <n v="738"/>
    <n v="39952"/>
    <n v="5"/>
    <n v="1703.75"/>
    <n v="2275"/>
    <n v="50"/>
    <n v="1"/>
    <x v="3"/>
    <x v="1"/>
    <x v="1"/>
  </r>
  <r>
    <n v="18203"/>
    <s v="7F882D27"/>
    <s v="2021-03-06 20:09:06"/>
    <s v="Pantry"/>
    <s v="Web"/>
    <s v="Netbanking"/>
    <n v="225"/>
    <n v="49946"/>
    <n v="15"/>
    <n v="1476"/>
    <n v="4811"/>
    <n v="43"/>
    <n v="3"/>
    <x v="3"/>
    <x v="1"/>
    <x v="1"/>
  </r>
  <r>
    <n v="19652"/>
    <s v="CC0735CD"/>
    <s v="2021-03-26 02:35:29"/>
    <s v="Fashion"/>
    <s v="Mobile"/>
    <s v="PayPal_Pay_Later"/>
    <n v="92"/>
    <n v="60736"/>
    <n v="3"/>
    <n v="338.5"/>
    <n v="5591"/>
    <n v="94"/>
    <n v="1"/>
    <x v="3"/>
    <x v="2"/>
    <x v="0"/>
  </r>
  <r>
    <n v="19059"/>
    <s v="EF585B02"/>
    <s v="2021-06-09 00:48:47"/>
    <s v="Travel"/>
    <s v="Web"/>
    <s v="Wallet"/>
    <n v="875"/>
    <n v="52613"/>
    <n v="13"/>
    <n v="1774"/>
    <n v="2555.5"/>
    <n v="58"/>
    <n v="0"/>
    <x v="3"/>
    <x v="1"/>
    <x v="0"/>
  </r>
  <r>
    <n v="19683"/>
    <s v="63BFD1BC"/>
    <s v="2021-04-19 17:38:58"/>
    <s v="Travel"/>
    <s v="Web"/>
    <s v="Netbanking"/>
    <n v="978"/>
    <n v="64400"/>
    <n v="5"/>
    <n v="723.75"/>
    <n v="1970.25"/>
    <n v="57"/>
    <n v="1"/>
    <x v="3"/>
    <x v="0"/>
    <x v="1"/>
  </r>
  <r>
    <n v="17444"/>
    <s v="763E1D69"/>
    <s v="2021-03-18 04:06:18"/>
    <s v="Website-services"/>
    <s v="Mobile"/>
    <s v="Netbanking"/>
    <n v="304"/>
    <n v="10148"/>
    <n v="2"/>
    <n v="1436.25"/>
    <n v="3526.25"/>
    <n v="48"/>
    <n v="1"/>
    <x v="2"/>
    <x v="1"/>
    <x v="1"/>
  </r>
  <r>
    <n v="21284"/>
    <s v="13384FC7"/>
    <s v="2021-03-18 17:20:12"/>
    <s v="Fashion"/>
    <s v="Mobile"/>
    <s v="PayPal_Pay_Later"/>
    <n v="183"/>
    <n v="84188"/>
    <n v="13"/>
    <n v="205.75"/>
    <n v="4723"/>
    <n v="80"/>
    <n v="2"/>
    <x v="2"/>
    <x v="0"/>
    <x v="1"/>
  </r>
  <r>
    <n v="19086"/>
    <s v="43B28416"/>
    <s v="2021-05-19 08:54:46"/>
    <s v="Fashion"/>
    <s v="Mobile"/>
    <s v="PayPal_Pay_Later"/>
    <n v="53"/>
    <n v="10642"/>
    <n v="6"/>
    <n v="333.75"/>
    <n v="4152.25"/>
    <n v="84"/>
    <n v="1"/>
    <x v="3"/>
    <x v="0"/>
    <x v="1"/>
  </r>
  <r>
    <n v="21653"/>
    <s v="F2F2FCA2"/>
    <s v="2021-03-03 13:18:34"/>
    <s v="Fashion"/>
    <s v="Mobile"/>
    <s v="PayPal_Pay_Later"/>
    <n v="157"/>
    <n v="46812"/>
    <n v="13"/>
    <n v="91"/>
    <n v="3220.5"/>
    <n v="76"/>
    <n v="2"/>
    <x v="0"/>
    <x v="0"/>
    <x v="1"/>
  </r>
  <r>
    <n v="19724"/>
    <s v="E66E3166"/>
    <s v="2021-03-08 08:30:08"/>
    <s v="Electronics"/>
    <s v="Web"/>
    <s v="Debit_Card"/>
    <n v="674"/>
    <n v="10735"/>
    <n v="13"/>
    <n v="261.25"/>
    <n v="4539.75"/>
    <n v="83"/>
    <n v="2"/>
    <x v="2"/>
    <x v="1"/>
    <x v="0"/>
  </r>
  <r>
    <n v="17625"/>
    <s v="58FB4F61"/>
    <s v="2021-03-25 23:28:53"/>
    <s v="Website-services"/>
    <s v="Web"/>
    <s v="Wallet"/>
    <n v="245"/>
    <n v="25358"/>
    <n v="16"/>
    <n v="1827"/>
    <n v="2740.25"/>
    <n v="64"/>
    <n v="1"/>
    <x v="0"/>
    <x v="1"/>
    <x v="1"/>
  </r>
  <r>
    <n v="19787"/>
    <s v="FB0EFAF2"/>
    <s v="2021-04-27 06:58:51"/>
    <s v="Website-services"/>
    <s v="Mobile"/>
    <s v="PayPal_Pay_Later"/>
    <n v="762"/>
    <n v="86757"/>
    <n v="2"/>
    <n v="79"/>
    <n v="5696.5"/>
    <n v="75"/>
    <n v="1"/>
    <x v="0"/>
    <x v="1"/>
    <x v="0"/>
  </r>
  <r>
    <n v="21201"/>
    <s v="3E30FC24"/>
    <s v="2021-03-09 10:45:22"/>
    <s v="Pantry"/>
    <s v="Mobile"/>
    <s v="PayPal_Pay_Later"/>
    <n v="86"/>
    <n v="18196"/>
    <n v="11"/>
    <n v="86.25"/>
    <n v="5285"/>
    <n v="93"/>
    <n v="2"/>
    <x v="3"/>
    <x v="0"/>
    <x v="1"/>
  </r>
  <r>
    <n v="21299"/>
    <s v="2D7A421F"/>
    <s v="2021-04-27 19:18:11"/>
    <s v="Fashion"/>
    <s v="Mobile"/>
    <s v="PayPal_Pay_Later"/>
    <n v="80"/>
    <n v="30916"/>
    <n v="18"/>
    <n v="108.25"/>
    <n v="7048.5"/>
    <n v="97"/>
    <n v="1"/>
    <x v="0"/>
    <x v="0"/>
    <x v="1"/>
  </r>
  <r>
    <n v="20929"/>
    <s v="0719AB76"/>
    <s v="2021-06-05 06:28:35"/>
    <s v="Website-services"/>
    <s v="Web"/>
    <s v="Wallet"/>
    <n v="405"/>
    <n v="36126"/>
    <n v="14"/>
    <n v="1538.25"/>
    <n v="2569.75"/>
    <n v="65"/>
    <n v="0"/>
    <x v="1"/>
    <x v="0"/>
    <x v="0"/>
  </r>
  <r>
    <n v="19223"/>
    <s v="E77BCE92"/>
    <s v="2021-05-27 04:54:08"/>
    <s v="Fashion"/>
    <s v="Mobile"/>
    <s v="PayPal_Pay_Later"/>
    <n v="222"/>
    <n v="82184"/>
    <n v="19"/>
    <n v="152.75"/>
    <n v="4156.75"/>
    <n v="99"/>
    <n v="2"/>
    <x v="2"/>
    <x v="1"/>
    <x v="0"/>
  </r>
  <r>
    <n v="20499"/>
    <s v="BD0E4C5F"/>
    <s v="2021-06-04 15:01:16"/>
    <s v="Travel"/>
    <s v="Mobile"/>
    <s v="PayPal_Cobrand_Card"/>
    <n v="1230"/>
    <n v="68983"/>
    <n v="32"/>
    <n v="8049.5"/>
    <n v="655.75"/>
    <n v="21"/>
    <n v="5"/>
    <x v="2"/>
    <x v="0"/>
    <x v="1"/>
  </r>
  <r>
    <n v="20718"/>
    <s v="589E3C56"/>
    <s v="2021-04-23 19:15:08"/>
    <s v="Pantry"/>
    <s v="Mobile"/>
    <s v="Netbanking"/>
    <n v="308"/>
    <n v="64676"/>
    <n v="7"/>
    <n v="1273"/>
    <n v="2472.25"/>
    <n v="53"/>
    <n v="1"/>
    <x v="0"/>
    <x v="0"/>
    <x v="1"/>
  </r>
  <r>
    <n v="18461"/>
    <s v="CE5922F4"/>
    <s v="2021-06-08 13:34:45"/>
    <s v="Travel"/>
    <s v="POS"/>
    <s v="PayPal_Cobrand_Card"/>
    <n v="3079"/>
    <n v="77990"/>
    <n v="27"/>
    <n v="4974.5"/>
    <n v="672.25"/>
    <n v="22"/>
    <n v="6"/>
    <x v="0"/>
    <x v="0"/>
    <x v="1"/>
  </r>
  <r>
    <n v="21154"/>
    <s v="D839E171"/>
    <s v="2021-03-27 23:06:41"/>
    <s v="Fashion"/>
    <s v="Web"/>
    <s v="PayPal_Pay_Later"/>
    <n v="170"/>
    <n v="88821"/>
    <n v="16"/>
    <n v="411.75"/>
    <n v="6127.75"/>
    <n v="89"/>
    <n v="1"/>
    <x v="3"/>
    <x v="0"/>
    <x v="0"/>
  </r>
  <r>
    <n v="17620"/>
    <s v="4CD1845B"/>
    <s v="2021-04-23 06:45:42"/>
    <s v="Travel"/>
    <s v="Web"/>
    <s v="Debit_Card"/>
    <n v="3754"/>
    <n v="27040"/>
    <n v="11"/>
    <n v="370.5"/>
    <n v="4070.25"/>
    <n v="69"/>
    <n v="1"/>
    <x v="3"/>
    <x v="2"/>
    <x v="0"/>
  </r>
  <r>
    <n v="19500"/>
    <s v="208ECD56"/>
    <s v="2021-05-03 01:13:15"/>
    <s v="Travel"/>
    <s v="POS"/>
    <s v="PayPal_Cobrand_Card"/>
    <n v="3256"/>
    <n v="45165"/>
    <n v="19"/>
    <n v="7360.5"/>
    <n v="710.5"/>
    <n v="13"/>
    <n v="7"/>
    <x v="1"/>
    <x v="1"/>
    <x v="1"/>
  </r>
  <r>
    <n v="21897"/>
    <s v="0B08225C"/>
    <s v="2021-05-28 11:25:01"/>
    <s v="Website-services"/>
    <s v="Mobile"/>
    <s v="Netbanking"/>
    <n v="877"/>
    <n v="27387"/>
    <n v="15"/>
    <n v="1011.25"/>
    <n v="3585.25"/>
    <n v="65"/>
    <n v="1"/>
    <x v="0"/>
    <x v="1"/>
    <x v="1"/>
  </r>
  <r>
    <n v="19885"/>
    <s v="1888D032"/>
    <s v="2021-03-20 14:52:11"/>
    <s v="Others"/>
    <s v="Mobile"/>
    <s v="PayPal_Credit_Card"/>
    <n v="4241"/>
    <n v="53957"/>
    <n v="37"/>
    <n v="1137.5"/>
    <n v="712.25"/>
    <n v="17"/>
    <n v="4"/>
    <x v="1"/>
    <x v="0"/>
    <x v="1"/>
  </r>
  <r>
    <n v="19625"/>
    <s v="D05B8A21"/>
    <s v="2021-04-20 08:14:50"/>
    <s v="Fashion"/>
    <s v="Web"/>
    <s v="PayPal_Pay_Later"/>
    <n v="80"/>
    <n v="67941"/>
    <n v="9"/>
    <n v="130.5"/>
    <n v="4162"/>
    <n v="91"/>
    <n v="2"/>
    <x v="3"/>
    <x v="0"/>
    <x v="1"/>
  </r>
  <r>
    <n v="18690"/>
    <s v="2BCCF61A"/>
    <s v="2021-03-04 05:03:07"/>
    <s v="Travel"/>
    <s v="Mobile"/>
    <s v="PayPal_Credit_Card"/>
    <n v="4661"/>
    <n v="87871"/>
    <n v="44"/>
    <n v="10971.5"/>
    <n v="383.5"/>
    <n v="22"/>
    <n v="6"/>
    <x v="1"/>
    <x v="1"/>
    <x v="1"/>
  </r>
  <r>
    <n v="18678"/>
    <s v="C5EF1217"/>
    <s v="2021-05-29 05:28:45"/>
    <s v="Fashion"/>
    <s v="Mobile"/>
    <s v="PayPal_Pay_Later"/>
    <n v="77"/>
    <n v="64955"/>
    <n v="9"/>
    <n v="160.25"/>
    <n v="7368.5"/>
    <n v="77"/>
    <n v="1"/>
    <x v="0"/>
    <x v="0"/>
    <x v="1"/>
  </r>
  <r>
    <n v="19421"/>
    <s v="C97A1D9D"/>
    <s v="2021-06-03 14:39:34"/>
    <s v="Travel"/>
    <s v="Web"/>
    <s v="Netbanking"/>
    <n v="2036"/>
    <n v="77076"/>
    <n v="5"/>
    <n v="874.5"/>
    <n v="2105"/>
    <n v="40"/>
    <n v="2"/>
    <x v="0"/>
    <x v="1"/>
    <x v="1"/>
  </r>
  <r>
    <n v="17873"/>
    <s v="A8D3E3B1"/>
    <s v="2021-03-09 19:41:10"/>
    <s v="Fashion"/>
    <s v="Mobile"/>
    <s v="PayPal_Pay_Later"/>
    <n v="80"/>
    <n v="42329"/>
    <n v="5"/>
    <n v="321.75"/>
    <n v="5864.75"/>
    <n v="79"/>
    <n v="1"/>
    <x v="2"/>
    <x v="0"/>
    <x v="1"/>
  </r>
  <r>
    <n v="17756"/>
    <s v="BCF412AE"/>
    <s v="2021-05-21 16:54:50"/>
    <s v="Fashion"/>
    <s v="Web"/>
    <s v="PayPal_Pay_Later"/>
    <n v="249"/>
    <n v="21618"/>
    <n v="16"/>
    <n v="66.5"/>
    <n v="6655.25"/>
    <n v="89"/>
    <n v="2"/>
    <x v="3"/>
    <x v="1"/>
    <x v="0"/>
  </r>
  <r>
    <n v="18560"/>
    <s v="80EBCFD0"/>
    <s v="2021-03-04 21:27:47"/>
    <s v="Fashion"/>
    <s v="Web"/>
    <s v="Wallet"/>
    <n v="241"/>
    <n v="22842"/>
    <n v="10"/>
    <n v="1175.5"/>
    <n v="2339"/>
    <n v="51"/>
    <n v="0"/>
    <x v="1"/>
    <x v="0"/>
    <x v="1"/>
  </r>
  <r>
    <n v="21279"/>
    <s v="0090CD92"/>
    <s v="2021-05-30 19:50:59"/>
    <s v="Website-services"/>
    <s v="Web"/>
    <s v="Wallet"/>
    <n v="782"/>
    <n v="49209"/>
    <n v="18"/>
    <n v="1187.75"/>
    <n v="2564.5"/>
    <n v="59"/>
    <n v="1"/>
    <x v="3"/>
    <x v="1"/>
    <x v="0"/>
  </r>
  <r>
    <n v="19887"/>
    <s v="228E0166"/>
    <s v="2021-05-28 14:53:36"/>
    <s v="Electronics"/>
    <s v="Mobile"/>
    <s v="Netbanking"/>
    <n v="1036"/>
    <n v="72668"/>
    <n v="9"/>
    <n v="1251.25"/>
    <n v="2820.75"/>
    <n v="53"/>
    <n v="3"/>
    <x v="2"/>
    <x v="0"/>
    <x v="1"/>
  </r>
  <r>
    <n v="17390"/>
    <s v="5F6661A5"/>
    <s v="2021-06-04 07:41:14"/>
    <s v="Travel"/>
    <s v="Mobile"/>
    <s v="PayPal_Credit_Card"/>
    <n v="4849"/>
    <n v="67956"/>
    <n v="47"/>
    <n v="3269.75"/>
    <n v="423.25"/>
    <n v="22"/>
    <n v="4"/>
    <x v="0"/>
    <x v="1"/>
    <x v="1"/>
  </r>
  <r>
    <n v="21806"/>
    <s v="A12DC52E"/>
    <s v="2021-04-01 00:30:06"/>
    <s v="Travel"/>
    <s v="POS"/>
    <s v="PayPal_Cobrand_Card"/>
    <n v="2696"/>
    <n v="43874"/>
    <n v="24"/>
    <n v="6830.5"/>
    <n v="663.75"/>
    <n v="9"/>
    <n v="5"/>
    <x v="0"/>
    <x v="0"/>
    <x v="1"/>
  </r>
  <r>
    <n v="19289"/>
    <s v="A43CA5E4"/>
    <s v="2021-06-10 06:15:27"/>
    <s v="Pantry"/>
    <s v="Mobile"/>
    <s v="PayPal_Pay_Later"/>
    <n v="23"/>
    <n v="51065"/>
    <n v="6"/>
    <n v="89.5"/>
    <n v="6626"/>
    <n v="94"/>
    <n v="2"/>
    <x v="3"/>
    <x v="1"/>
    <x v="1"/>
  </r>
  <r>
    <n v="18922"/>
    <s v="1D5006F1"/>
    <s v="2021-04-25 08:52:45"/>
    <s v="Fashion"/>
    <s v="Mobile"/>
    <s v="PayPal_Pay_Later"/>
    <n v="136"/>
    <n v="21719"/>
    <n v="15"/>
    <n v="222.5"/>
    <n v="3262.5"/>
    <n v="77"/>
    <n v="1"/>
    <x v="3"/>
    <x v="2"/>
    <x v="1"/>
  </r>
  <r>
    <n v="19735"/>
    <s v="A935F1D0"/>
    <s v="2021-03-02 21:52:27"/>
    <s v="Website-services"/>
    <s v="Web"/>
    <s v="Netbanking"/>
    <n v="681"/>
    <n v="41932"/>
    <n v="7"/>
    <n v="755.25"/>
    <n v="2394.75"/>
    <n v="62"/>
    <n v="1"/>
    <x v="1"/>
    <x v="1"/>
    <x v="0"/>
  </r>
  <r>
    <n v="18155"/>
    <s v="29EB945D"/>
    <s v="2021-04-01 16:37:56"/>
    <s v="Pantry"/>
    <s v="Mobile"/>
    <s v="PayPal_Pay_Later"/>
    <n v="200"/>
    <n v="61988"/>
    <n v="14"/>
    <n v="179.5"/>
    <n v="3591"/>
    <n v="92"/>
    <n v="2"/>
    <x v="3"/>
    <x v="2"/>
    <x v="1"/>
  </r>
  <r>
    <n v="20477"/>
    <s v="B8DA7D05"/>
    <s v="2021-05-14 11:09:09"/>
    <s v="Travel"/>
    <s v="Mobile"/>
    <s v="PayPal_Cobrand_Card"/>
    <n v="3810"/>
    <n v="37200"/>
    <n v="41"/>
    <n v="4945"/>
    <n v="776.5"/>
    <n v="5"/>
    <n v="7"/>
    <x v="1"/>
    <x v="1"/>
    <x v="0"/>
  </r>
  <r>
    <n v="21665"/>
    <s v="65016FF8"/>
    <s v="2021-06-09 06:51:07"/>
    <s v="Others"/>
    <s v="Web"/>
    <s v="PayPal_Cobrand_Card"/>
    <n v="1593"/>
    <n v="28926"/>
    <n v="23"/>
    <n v="1388.75"/>
    <n v="536.25"/>
    <n v="6"/>
    <n v="8"/>
    <x v="1"/>
    <x v="0"/>
    <x v="0"/>
  </r>
  <r>
    <n v="19029"/>
    <s v="1029BD0F"/>
    <s v="2021-05-17 03:17:49"/>
    <s v="Others"/>
    <s v="Web"/>
    <s v="PayPal_Credit_Card"/>
    <n v="3231"/>
    <n v="44966"/>
    <n v="57"/>
    <n v="9552"/>
    <n v="675.75"/>
    <n v="13"/>
    <n v="3"/>
    <x v="1"/>
    <x v="0"/>
    <x v="1"/>
  </r>
  <r>
    <n v="20302"/>
    <s v="FD3FC19A"/>
    <s v="2021-05-25 01:30:49"/>
    <s v="Website-services"/>
    <s v="Web"/>
    <s v="Debit_Card"/>
    <n v="649"/>
    <n v="28145"/>
    <n v="9"/>
    <n v="410"/>
    <n v="2744.25"/>
    <n v="60"/>
    <n v="2"/>
    <x v="0"/>
    <x v="1"/>
    <x v="1"/>
  </r>
  <r>
    <n v="21541"/>
    <s v="DBCA7D46"/>
    <s v="2021-05-26 23:21:13"/>
    <s v="Travel"/>
    <s v="Web"/>
    <s v="Netbanking"/>
    <n v="2183"/>
    <n v="68395"/>
    <n v="3"/>
    <n v="409.5"/>
    <n v="4376.75"/>
    <n v="41"/>
    <n v="3"/>
    <x v="2"/>
    <x v="0"/>
    <x v="1"/>
  </r>
  <r>
    <n v="19474"/>
    <s v="B8E5DB93"/>
    <s v="2021-04-29 08:54:04"/>
    <s v="Fashion"/>
    <s v="Mobile"/>
    <s v="PayPal_Pay_Later"/>
    <n v="136"/>
    <n v="58560"/>
    <n v="18"/>
    <n v="151.25"/>
    <n v="3219.25"/>
    <n v="94"/>
    <n v="2"/>
    <x v="3"/>
    <x v="1"/>
    <x v="0"/>
  </r>
  <r>
    <n v="21559"/>
    <s v="2D235F2D"/>
    <s v="2021-03-14 09:11:22"/>
    <s v="Website-services"/>
    <s v="Web"/>
    <s v="PayPal_Pay_Later"/>
    <n v="901"/>
    <n v="84882"/>
    <n v="11"/>
    <n v="436.75"/>
    <n v="5500.5"/>
    <n v="75"/>
    <n v="2"/>
    <x v="3"/>
    <x v="1"/>
    <x v="1"/>
  </r>
  <r>
    <n v="21269"/>
    <s v="30C52664"/>
    <s v="2021-05-21 08:30:33"/>
    <s v="Pantry"/>
    <s v="Web"/>
    <s v="Wallet"/>
    <n v="259"/>
    <n v="37200"/>
    <n v="6"/>
    <n v="978"/>
    <n v="2356.25"/>
    <n v="70"/>
    <n v="1"/>
    <x v="1"/>
    <x v="1"/>
    <x v="0"/>
  </r>
  <r>
    <n v="22212"/>
    <s v="CA42AD0A"/>
    <s v="2021-03-24 21:41:38"/>
    <s v="Pantry"/>
    <s v="Mobile"/>
    <s v="PayPal_Pay_Later"/>
    <n v="381"/>
    <n v="83061"/>
    <n v="13"/>
    <n v="130.25"/>
    <n v="3179.5"/>
    <n v="100"/>
    <n v="2"/>
    <x v="3"/>
    <x v="1"/>
    <x v="0"/>
  </r>
  <r>
    <n v="21591"/>
    <s v="5F58D2E4"/>
    <s v="2021-04-08 18:58:09"/>
    <s v="Fashion"/>
    <s v="Web"/>
    <s v="PayPal_Pay_Later"/>
    <n v="95"/>
    <n v="77196"/>
    <n v="6"/>
    <n v="213.75"/>
    <n v="3724"/>
    <n v="75"/>
    <n v="1"/>
    <x v="0"/>
    <x v="0"/>
    <x v="0"/>
  </r>
  <r>
    <n v="17888"/>
    <s v="E6D43F5D"/>
    <s v="2021-04-01 02:35:04"/>
    <s v="Travel"/>
    <s v="Web"/>
    <s v="PayPal_Cobrand_Card"/>
    <n v="2586"/>
    <n v="80299"/>
    <n v="26"/>
    <n v="6626.75"/>
    <n v="722.75"/>
    <n v="13"/>
    <n v="4"/>
    <x v="0"/>
    <x v="0"/>
    <x v="0"/>
  </r>
  <r>
    <n v="17745"/>
    <s v="9926E428"/>
    <s v="2021-05-16 02:49:54"/>
    <s v="Travel"/>
    <s v="Web"/>
    <s v="Netbanking"/>
    <n v="1899"/>
    <n v="12313"/>
    <n v="15"/>
    <n v="1327.75"/>
    <n v="2605.25"/>
    <n v="44"/>
    <n v="3"/>
    <x v="0"/>
    <x v="0"/>
    <x v="0"/>
  </r>
  <r>
    <n v="21396"/>
    <s v="25ED91E0"/>
    <s v="2021-06-07 18:42:43"/>
    <s v="Fashion"/>
    <s v="Web"/>
    <s v="PayPal_Pay_Later"/>
    <n v="59"/>
    <n v="12786"/>
    <n v="2"/>
    <n v="353.75"/>
    <n v="5825"/>
    <n v="77"/>
    <n v="2"/>
    <x v="0"/>
    <x v="1"/>
    <x v="1"/>
  </r>
  <r>
    <n v="21467"/>
    <s v="7BB54E70"/>
    <s v="2021-03-12 15:10:01"/>
    <s v="Website-services"/>
    <s v="Web"/>
    <s v="Debit_Card"/>
    <n v="850"/>
    <n v="28145"/>
    <n v="5"/>
    <n v="520.75"/>
    <n v="5626.25"/>
    <n v="64"/>
    <n v="2"/>
    <x v="0"/>
    <x v="1"/>
    <x v="1"/>
  </r>
  <r>
    <n v="19186"/>
    <s v="2ADE4ECF"/>
    <s v="2021-03-04 10:53:54"/>
    <s v="Fashion"/>
    <s v="Web"/>
    <s v="Netbanking"/>
    <n v="227"/>
    <n v="18297"/>
    <n v="9"/>
    <n v="1084"/>
    <n v="3358.75"/>
    <n v="42"/>
    <n v="1"/>
    <x v="0"/>
    <x v="1"/>
    <x v="1"/>
  </r>
  <r>
    <n v="21525"/>
    <s v="EB8033D0"/>
    <s v="2021-05-19 10:53:23"/>
    <s v="Fashion"/>
    <s v="Mobile"/>
    <s v="PayPal_Pay_Later"/>
    <n v="142"/>
    <n v="30916"/>
    <n v="19"/>
    <n v="238.5"/>
    <n v="7230.75"/>
    <n v="97"/>
    <n v="2"/>
    <x v="2"/>
    <x v="0"/>
    <x v="1"/>
  </r>
  <r>
    <n v="17612"/>
    <s v="2EBFE017"/>
    <s v="2021-06-07 04:26:16"/>
    <s v="Travel"/>
    <s v="Web"/>
    <s v="Netbanking"/>
    <n v="1009"/>
    <n v="33515"/>
    <n v="15"/>
    <n v="1479.25"/>
    <n v="4417.5"/>
    <n v="65"/>
    <n v="3"/>
    <x v="2"/>
    <x v="0"/>
    <x v="0"/>
  </r>
  <r>
    <n v="19622"/>
    <s v="89556D66"/>
    <s v="2021-04-30 03:45:16"/>
    <s v="Travel"/>
    <s v="Mobile"/>
    <s v="Debit_Card"/>
    <n v="3517"/>
    <n v="64063"/>
    <n v="5"/>
    <n v="367.5"/>
    <n v="3614.5"/>
    <n v="61"/>
    <n v="1"/>
    <x v="0"/>
    <x v="1"/>
    <x v="1"/>
  </r>
  <r>
    <n v="22082"/>
    <s v="4376871E"/>
    <s v="2021-04-24 12:41:13"/>
    <s v="Electronics"/>
    <s v="Mobile"/>
    <s v="PayPal_Pay_Later"/>
    <n v="196"/>
    <n v="66244"/>
    <n v="14"/>
    <n v="84.75"/>
    <n v="3941.5"/>
    <n v="94"/>
    <n v="1"/>
    <x v="0"/>
    <x v="1"/>
    <x v="1"/>
  </r>
  <r>
    <n v="17878"/>
    <s v="273DD65D"/>
    <s v="2021-04-13 01:01:22"/>
    <s v="Travel"/>
    <s v="Mobile"/>
    <s v="Debit_Card"/>
    <n v="3657"/>
    <n v="68786"/>
    <n v="1"/>
    <n v="594"/>
    <n v="2542"/>
    <n v="70"/>
    <n v="2"/>
    <x v="3"/>
    <x v="0"/>
    <x v="0"/>
  </r>
  <r>
    <n v="20719"/>
    <s v="F53F95C1"/>
    <s v="2021-05-04 22:34:07"/>
    <s v="Fashion"/>
    <s v="Mobile"/>
    <s v="PayPal_Pay_Later"/>
    <n v="61"/>
    <n v="12786"/>
    <n v="4"/>
    <n v="416.25"/>
    <n v="4457.25"/>
    <n v="76"/>
    <n v="1"/>
    <x v="0"/>
    <x v="1"/>
    <x v="1"/>
  </r>
  <r>
    <n v="17339"/>
    <s v="E536FDCA"/>
    <s v="2021-04-04 09:59:45"/>
    <s v="Travel"/>
    <s v="Web"/>
    <s v="Netbanking"/>
    <n v="1584"/>
    <n v="67767"/>
    <n v="10"/>
    <n v="1472.75"/>
    <n v="3593"/>
    <n v="57"/>
    <n v="3"/>
    <x v="1"/>
    <x v="0"/>
    <x v="0"/>
  </r>
  <r>
    <n v="19800"/>
    <s v="C3D1083F"/>
    <s v="2021-04-02 05:24:36"/>
    <s v="Fashion"/>
    <s v="Web"/>
    <s v="Netbanking"/>
    <n v="234"/>
    <n v="38217"/>
    <n v="1"/>
    <n v="1284.5"/>
    <n v="2695"/>
    <n v="59"/>
    <n v="1"/>
    <x v="1"/>
    <x v="0"/>
    <x v="1"/>
  </r>
  <r>
    <n v="18917"/>
    <s v="8C0EF150"/>
    <s v="2021-04-28 05:48:54"/>
    <s v="Website-services"/>
    <s v="Mobile"/>
    <s v="PayPal_Pay_Later"/>
    <n v="725"/>
    <n v="56992"/>
    <n v="4"/>
    <n v="53.25"/>
    <n v="3961.75"/>
    <n v="77"/>
    <n v="2"/>
    <x v="2"/>
    <x v="1"/>
    <x v="0"/>
  </r>
  <r>
    <n v="19603"/>
    <s v="B0B8C902"/>
    <s v="2021-05-01 05:22:58"/>
    <s v="Website-services"/>
    <s v="Web"/>
    <s v="Netbanking"/>
    <n v="510"/>
    <n v="80234"/>
    <n v="13"/>
    <n v="1153.75"/>
    <n v="3697.5"/>
    <n v="48"/>
    <n v="2"/>
    <x v="0"/>
    <x v="0"/>
    <x v="0"/>
  </r>
  <r>
    <n v="17564"/>
    <s v="FEEAC926"/>
    <s v="2021-03-05 09:36:46"/>
    <s v="Travel"/>
    <s v="POS"/>
    <s v="PayPal_Cobrand_Card"/>
    <n v="1096"/>
    <n v="49776"/>
    <n v="39"/>
    <n v="7935.25"/>
    <n v="796.25"/>
    <n v="9"/>
    <n v="5"/>
    <x v="3"/>
    <x v="1"/>
    <x v="1"/>
  </r>
  <r>
    <n v="19681"/>
    <s v="A703E686"/>
    <s v="2021-03-27 18:26:15"/>
    <s v="Travel"/>
    <s v="Mobile"/>
    <s v="PayPal_Credit_Card"/>
    <n v="4643"/>
    <n v="57730"/>
    <n v="43"/>
    <n v="3703"/>
    <n v="420.75"/>
    <n v="11"/>
    <n v="4"/>
    <x v="0"/>
    <x v="1"/>
    <x v="0"/>
  </r>
  <r>
    <n v="19607"/>
    <s v="C5AC82B2"/>
    <s v="2021-05-13 17:12:57"/>
    <s v="Website-services"/>
    <s v="Web"/>
    <s v="Wallet"/>
    <n v="617"/>
    <n v="87947"/>
    <n v="5"/>
    <n v="289"/>
    <n v="2677.25"/>
    <n v="62"/>
    <n v="0"/>
    <x v="1"/>
    <x v="0"/>
    <x v="1"/>
  </r>
  <r>
    <n v="19258"/>
    <s v="D3DFC403"/>
    <s v="2021-05-19 21:22:04"/>
    <s v="Travel"/>
    <s v="Web"/>
    <s v="Netbanking"/>
    <n v="1700"/>
    <n v="75212"/>
    <n v="2"/>
    <n v="730.5"/>
    <n v="2410.5"/>
    <n v="49"/>
    <n v="1"/>
    <x v="1"/>
    <x v="0"/>
    <x v="1"/>
  </r>
  <r>
    <n v="21942"/>
    <s v="2CBE700E"/>
    <s v="2021-05-29 08:28:20"/>
    <s v="Fashion"/>
    <s v="Mobile"/>
    <s v="PayPal_Pay_Later"/>
    <n v="232"/>
    <n v="39952"/>
    <n v="18"/>
    <n v="194.5"/>
    <n v="7374.5"/>
    <n v="75"/>
    <n v="1"/>
    <x v="0"/>
    <x v="0"/>
    <x v="1"/>
  </r>
  <r>
    <n v="21952"/>
    <s v="6E3C45C5"/>
    <s v="2021-06-04 14:05:49"/>
    <s v="Website-services"/>
    <s v="Web"/>
    <s v="Netbanking"/>
    <n v="854"/>
    <n v="80234"/>
    <n v="6"/>
    <n v="1225.75"/>
    <n v="2398.25"/>
    <n v="46"/>
    <n v="1"/>
    <x v="2"/>
    <x v="1"/>
    <x v="1"/>
  </r>
  <r>
    <n v="21450"/>
    <s v="43942F31"/>
    <s v="2021-04-13 19:16:09"/>
    <s v="Fashion"/>
    <s v="Mobile"/>
    <s v="PayPal_Pay_Later"/>
    <n v="153"/>
    <n v="37058"/>
    <n v="3"/>
    <n v="106"/>
    <n v="3640"/>
    <n v="92"/>
    <n v="2"/>
    <x v="3"/>
    <x v="1"/>
    <x v="1"/>
  </r>
  <r>
    <n v="20984"/>
    <s v="680C4AA5"/>
    <s v="2021-03-08 08:24:44"/>
    <s v="Fashion"/>
    <s v="Web"/>
    <s v="PayPal_Pay_Later"/>
    <n v="165"/>
    <n v="66983"/>
    <n v="4"/>
    <n v="263.75"/>
    <n v="6539"/>
    <n v="89"/>
    <n v="2"/>
    <x v="0"/>
    <x v="0"/>
    <x v="0"/>
  </r>
  <r>
    <n v="21881"/>
    <s v="695E78C2"/>
    <s v="2021-03-09 07:09:11"/>
    <s v="Electronics"/>
    <s v="Mobile"/>
    <s v="PayPal_Pay_Later"/>
    <n v="594"/>
    <n v="37443"/>
    <n v="11"/>
    <n v="420.25"/>
    <n v="6175.25"/>
    <n v="80"/>
    <n v="1"/>
    <x v="2"/>
    <x v="1"/>
    <x v="1"/>
  </r>
  <r>
    <n v="21295"/>
    <s v="29356F4B"/>
    <s v="2021-04-13 16:35:45"/>
    <s v="Website-services"/>
    <s v="Web"/>
    <s v="Netbanking"/>
    <n v="995"/>
    <n v="15529"/>
    <n v="13"/>
    <n v="433.75"/>
    <n v="3081"/>
    <n v="55"/>
    <n v="1"/>
    <x v="3"/>
    <x v="2"/>
    <x v="1"/>
  </r>
  <r>
    <n v="19112"/>
    <s v="C39587F6"/>
    <s v="2021-03-17 23:25:56"/>
    <s v="Website-services"/>
    <s v="Web"/>
    <s v="Netbanking"/>
    <n v="499"/>
    <n v="44564"/>
    <n v="3"/>
    <n v="861.25"/>
    <n v="1897.25"/>
    <n v="65"/>
    <n v="1"/>
    <x v="0"/>
    <x v="0"/>
    <x v="1"/>
  </r>
  <r>
    <n v="18739"/>
    <s v="8A57A660"/>
    <s v="2021-05-08 23:23:38"/>
    <s v="Travel"/>
    <s v="Mobile"/>
    <s v="PayPal_Credit_Card"/>
    <n v="4252"/>
    <n v="33696"/>
    <n v="50"/>
    <n v="9600.25"/>
    <n v="488.25"/>
    <n v="15"/>
    <n v="4"/>
    <x v="1"/>
    <x v="0"/>
    <x v="0"/>
  </r>
  <r>
    <n v="18092"/>
    <s v="B2A9841B"/>
    <s v="2021-03-04 06:44:12"/>
    <s v="Website-services"/>
    <s v="Web"/>
    <s v="Debit_Card"/>
    <n v="949"/>
    <n v="25461"/>
    <n v="4"/>
    <n v="287.5"/>
    <n v="5828"/>
    <n v="78"/>
    <n v="1"/>
    <x v="0"/>
    <x v="0"/>
    <x v="1"/>
  </r>
  <r>
    <n v="21214"/>
    <s v="828B485B"/>
    <s v="2021-05-24 05:55:54"/>
    <s v="Travel"/>
    <s v="Web"/>
    <s v="PayPal_Credit_Card"/>
    <n v="4552"/>
    <n v="30210"/>
    <n v="59"/>
    <n v="10820.25"/>
    <n v="743.25"/>
    <n v="22"/>
    <n v="3"/>
    <x v="0"/>
    <x v="0"/>
    <x v="0"/>
  </r>
  <r>
    <n v="18640"/>
    <s v="ABF894E9"/>
    <s v="2021-04-29 23:21:03"/>
    <s v="Website-services"/>
    <s v="Mobile"/>
    <s v="PayPal_Pay_Later"/>
    <n v="129"/>
    <n v="52613"/>
    <n v="17"/>
    <n v="58"/>
    <n v="7273.25"/>
    <n v="76"/>
    <n v="2"/>
    <x v="3"/>
    <x v="2"/>
    <x v="1"/>
  </r>
  <r>
    <n v="20324"/>
    <s v="68A2598C"/>
    <s v="2021-05-11 03:58:10"/>
    <s v="Fashion"/>
    <s v="Mobile"/>
    <s v="PayPal_Pay_Later"/>
    <n v="115"/>
    <n v="19735"/>
    <n v="19"/>
    <n v="277.5"/>
    <n v="7075.5"/>
    <n v="75"/>
    <n v="2"/>
    <x v="3"/>
    <x v="0"/>
    <x v="0"/>
  </r>
  <r>
    <n v="20669"/>
    <s v="861C07A9"/>
    <s v="2021-03-23 08:15:15"/>
    <s v="Travel"/>
    <s v="Mobile"/>
    <s v="PayPal_Credit_Card"/>
    <n v="4121"/>
    <n v="81579"/>
    <n v="43"/>
    <n v="5985.5"/>
    <n v="500.5"/>
    <n v="20"/>
    <n v="4"/>
    <x v="0"/>
    <x v="0"/>
    <x v="1"/>
  </r>
  <r>
    <n v="19057"/>
    <s v="4DEF4821"/>
    <s v="2021-03-11 04:01:29"/>
    <s v="Website-services"/>
    <s v="Web"/>
    <s v="Debit_Card"/>
    <n v="638"/>
    <n v="48846"/>
    <n v="5"/>
    <n v="460"/>
    <n v="3682.75"/>
    <n v="65"/>
    <n v="1"/>
    <x v="1"/>
    <x v="1"/>
    <x v="0"/>
  </r>
  <r>
    <n v="19582"/>
    <s v="40439F42"/>
    <s v="2021-06-10 09:09:22"/>
    <s v="Website-services"/>
    <s v="Web"/>
    <s v="PayPal_Pay_Later"/>
    <n v="596"/>
    <n v="17636"/>
    <n v="16"/>
    <n v="337.75"/>
    <n v="4976.75"/>
    <n v="82"/>
    <n v="2"/>
    <x v="3"/>
    <x v="2"/>
    <x v="1"/>
  </r>
  <r>
    <n v="21659"/>
    <s v="682F29D7"/>
    <s v="2021-05-26 17:47:19"/>
    <s v="Website-services"/>
    <s v="Web"/>
    <s v="Debit_Card"/>
    <n v="694"/>
    <n v="68841"/>
    <n v="24"/>
    <n v="575.75"/>
    <n v="3734.5"/>
    <n v="75"/>
    <n v="3"/>
    <x v="0"/>
    <x v="0"/>
    <x v="1"/>
  </r>
  <r>
    <n v="18899"/>
    <s v="1E8319E5"/>
    <s v="2021-05-16 18:07:24"/>
    <s v="Travel"/>
    <s v="Web"/>
    <s v="PayPal_Credit_Card"/>
    <n v="2620"/>
    <n v="64825"/>
    <n v="36"/>
    <n v="4517.75"/>
    <n v="938.75"/>
    <n v="17"/>
    <n v="5"/>
    <x v="0"/>
    <x v="0"/>
    <x v="0"/>
  </r>
  <r>
    <n v="17826"/>
    <s v="E51525B0"/>
    <s v="2021-03-30 02:43:16"/>
    <s v="Travel"/>
    <s v="Web"/>
    <s v="PayPal_Credit_Card"/>
    <n v="1279"/>
    <n v="80882"/>
    <n v="34"/>
    <n v="1984.75"/>
    <n v="778.75"/>
    <n v="22"/>
    <n v="4"/>
    <x v="1"/>
    <x v="0"/>
    <x v="1"/>
  </r>
  <r>
    <n v="22000"/>
    <s v="5CFE4201"/>
    <s v="2021-03-16 08:11:00"/>
    <s v="Travel"/>
    <s v="POS"/>
    <s v="PayPal_Cobrand_Card"/>
    <n v="1946"/>
    <n v="15210"/>
    <n v="34"/>
    <n v="2277.25"/>
    <n v="654.5"/>
    <n v="15"/>
    <n v="4"/>
    <x v="0"/>
    <x v="1"/>
    <x v="0"/>
  </r>
  <r>
    <n v="17738"/>
    <s v="46B0FDD8"/>
    <s v="2021-05-28 13:49:19"/>
    <s v="Travel"/>
    <s v="POS"/>
    <s v="PayPal_Cobrand_Card"/>
    <n v="2819"/>
    <n v="57794"/>
    <n v="27"/>
    <n v="6723"/>
    <n v="451.75"/>
    <n v="11"/>
    <n v="6"/>
    <x v="0"/>
    <x v="0"/>
    <x v="0"/>
  </r>
  <r>
    <n v="20516"/>
    <s v="AF051AD8"/>
    <s v="2021-05-25 14:36:41"/>
    <s v="Travel"/>
    <s v="Web"/>
    <s v="PayPal_Credit_Card"/>
    <n v="2591"/>
    <n v="50861"/>
    <n v="44"/>
    <n v="6065.25"/>
    <n v="268.75"/>
    <n v="19"/>
    <n v="5"/>
    <x v="1"/>
    <x v="0"/>
    <x v="1"/>
  </r>
  <r>
    <n v="20283"/>
    <s v="D1C8B2DC"/>
    <s v="2021-06-07 11:16:47"/>
    <s v="Website-services"/>
    <s v="Mobile"/>
    <s v="PayPal_Pay_Later"/>
    <n v="215"/>
    <n v="47959"/>
    <n v="9"/>
    <n v="175"/>
    <n v="5180.5"/>
    <n v="93"/>
    <n v="2"/>
    <x v="2"/>
    <x v="1"/>
    <x v="0"/>
  </r>
  <r>
    <n v="19135"/>
    <s v="F35335D5"/>
    <s v="2021-05-01 14:02:02"/>
    <s v="Website-services"/>
    <s v="Web"/>
    <s v="Wallet"/>
    <n v="826"/>
    <n v="79404"/>
    <n v="16"/>
    <n v="1893"/>
    <n v="2803.5"/>
    <n v="68"/>
    <n v="1"/>
    <x v="0"/>
    <x v="0"/>
    <x v="0"/>
  </r>
  <r>
    <n v="21055"/>
    <s v="8D937FBE"/>
    <s v="2021-06-04 16:45:17"/>
    <s v="Travel"/>
    <s v="Mobile"/>
    <s v="PayPal_Credit_Card"/>
    <n v="2118"/>
    <n v="76170"/>
    <n v="51"/>
    <n v="2519"/>
    <n v="543.5"/>
    <n v="22"/>
    <n v="4"/>
    <x v="1"/>
    <x v="0"/>
    <x v="0"/>
  </r>
  <r>
    <n v="18845"/>
    <s v="430CD10D"/>
    <s v="2021-03-17 19:03:52"/>
    <s v="Travel"/>
    <s v="Web"/>
    <s v="PayPal_Credit_Card"/>
    <n v="4190"/>
    <n v="11072"/>
    <n v="43"/>
    <n v="8582.5"/>
    <n v="794.75"/>
    <n v="14"/>
    <n v="5"/>
    <x v="0"/>
    <x v="1"/>
    <x v="0"/>
  </r>
  <r>
    <n v="17842"/>
    <s v="FDD2A5AE"/>
    <s v="2021-03-13 16:41:54"/>
    <s v="Website-services"/>
    <s v="Mobile"/>
    <s v="Netbanking"/>
    <n v="867"/>
    <n v="29255"/>
    <n v="11"/>
    <n v="687"/>
    <n v="4733.75"/>
    <n v="59"/>
    <n v="1"/>
    <x v="0"/>
    <x v="0"/>
    <x v="0"/>
  </r>
  <r>
    <n v="18616"/>
    <s v="5F53CF6F"/>
    <s v="2021-05-16 10:45:29"/>
    <s v="Travel"/>
    <s v="Web"/>
    <s v="Debit_Card"/>
    <n v="3540"/>
    <n v="66050"/>
    <n v="1"/>
    <n v="370.5"/>
    <n v="2948.5"/>
    <n v="84"/>
    <n v="3"/>
    <x v="0"/>
    <x v="1"/>
    <x v="0"/>
  </r>
  <r>
    <n v="20627"/>
    <s v="8701DF78"/>
    <s v="2021-05-01 08:17:52"/>
    <s v="Website-services"/>
    <s v="Mobile"/>
    <s v="PayPal_Pay_Later"/>
    <n v="177"/>
    <n v="53936"/>
    <n v="5"/>
    <n v="427.5"/>
    <n v="3726.5"/>
    <n v="78"/>
    <n v="2"/>
    <x v="0"/>
    <x v="0"/>
    <x v="1"/>
  </r>
  <r>
    <n v="18073"/>
    <s v="F65BFA24"/>
    <s v="2021-03-14 02:27:43"/>
    <s v="Website-services"/>
    <s v="Web"/>
    <s v="Netbanking"/>
    <n v="663"/>
    <n v="60260"/>
    <n v="13"/>
    <n v="1074"/>
    <n v="3118.75"/>
    <n v="47"/>
    <n v="1"/>
    <x v="3"/>
    <x v="0"/>
    <x v="1"/>
  </r>
  <r>
    <n v="22132"/>
    <s v="0E5985A7"/>
    <s v="2021-05-05 20:56:41"/>
    <s v="Others"/>
    <s v="Mobile"/>
    <s v="Netbanking"/>
    <n v="2394"/>
    <n v="28045"/>
    <n v="5"/>
    <n v="414.5"/>
    <n v="2209.25"/>
    <n v="53"/>
    <n v="2"/>
    <x v="2"/>
    <x v="1"/>
    <x v="1"/>
  </r>
  <r>
    <n v="20886"/>
    <s v="EE98D0A4"/>
    <s v="2021-05-13 12:08:04"/>
    <s v="Website-services"/>
    <s v="Web"/>
    <s v="Debit_Card"/>
    <n v="949"/>
    <n v="88024"/>
    <n v="12"/>
    <n v="523"/>
    <n v="4896"/>
    <n v="84"/>
    <n v="2"/>
    <x v="0"/>
    <x v="0"/>
    <x v="0"/>
  </r>
  <r>
    <n v="19861"/>
    <s v="328FF49C"/>
    <s v="2021-05-18 14:49:54"/>
    <s v="Pantry"/>
    <s v="Web"/>
    <s v="Netbanking"/>
    <n v="353"/>
    <n v="18315"/>
    <n v="3"/>
    <n v="1162.5"/>
    <n v="3860"/>
    <n v="57"/>
    <n v="3"/>
    <x v="2"/>
    <x v="0"/>
    <x v="1"/>
  </r>
  <r>
    <n v="18192"/>
    <s v="CABA7769"/>
    <s v="2021-04-04 21:13:58"/>
    <s v="Fashion"/>
    <s v="Mobile"/>
    <s v="PayPal_Pay_Later"/>
    <n v="135"/>
    <n v="69823"/>
    <n v="8"/>
    <n v="434.5"/>
    <n v="6688.25"/>
    <n v="83"/>
    <n v="1"/>
    <x v="2"/>
    <x v="0"/>
    <x v="1"/>
  </r>
  <r>
    <n v="19439"/>
    <s v="69F98CD9"/>
    <s v="2021-04-04 00:45:38"/>
    <s v="Pantry"/>
    <s v="Mobile"/>
    <s v="PayPal_Pay_Later"/>
    <n v="351"/>
    <n v="42520"/>
    <n v="17"/>
    <n v="114.75"/>
    <n v="4455"/>
    <n v="90"/>
    <n v="1"/>
    <x v="3"/>
    <x v="1"/>
    <x v="0"/>
  </r>
  <r>
    <n v="21375"/>
    <s v="78896724"/>
    <s v="2021-03-15 23:24:56"/>
    <s v="Travel"/>
    <s v="Web"/>
    <s v="Debit_Card"/>
    <n v="3293"/>
    <n v="49946"/>
    <n v="13"/>
    <n v="571.5"/>
    <n v="4286.75"/>
    <n v="62"/>
    <n v="1"/>
    <x v="0"/>
    <x v="1"/>
    <x v="0"/>
  </r>
  <r>
    <n v="21179"/>
    <s v="1242554A"/>
    <s v="2021-04-28 05:35:57"/>
    <s v="Website-services"/>
    <s v="Mobile"/>
    <s v="PayPal_Pay_Later"/>
    <n v="165"/>
    <n v="27545"/>
    <n v="7"/>
    <n v="70.75"/>
    <n v="5022"/>
    <n v="78"/>
    <n v="2"/>
    <x v="2"/>
    <x v="1"/>
    <x v="1"/>
  </r>
  <r>
    <n v="18990"/>
    <s v="2075459F"/>
    <s v="2021-04-19 20:53:24"/>
    <s v="Website-services"/>
    <s v="Mobile"/>
    <s v="PayPal_Pay_Later"/>
    <n v="370"/>
    <n v="49946"/>
    <n v="14"/>
    <n v="296.25"/>
    <n v="5936.25"/>
    <n v="83"/>
    <n v="2"/>
    <x v="0"/>
    <x v="0"/>
    <x v="0"/>
  </r>
  <r>
    <n v="17698"/>
    <s v="7C8E637A"/>
    <s v="2021-03-21 11:43:00"/>
    <s v="Fashion"/>
    <s v="Mobile"/>
    <s v="PayPal_Pay_Later"/>
    <n v="64"/>
    <n v="68983"/>
    <n v="14"/>
    <n v="51"/>
    <n v="6547"/>
    <n v="98"/>
    <n v="2"/>
    <x v="3"/>
    <x v="0"/>
    <x v="1"/>
  </r>
  <r>
    <n v="18971"/>
    <s v="B15BF0B6"/>
    <s v="2021-04-26 23:42:18"/>
    <s v="Fashion"/>
    <s v="Mobile"/>
    <s v="PayPal_Pay_Later"/>
    <n v="165"/>
    <n v="29708"/>
    <n v="12"/>
    <n v="339.5"/>
    <n v="5558.75"/>
    <n v="94"/>
    <n v="1"/>
    <x v="3"/>
    <x v="2"/>
    <x v="0"/>
  </r>
  <r>
    <n v="21447"/>
    <s v="10FA76A2"/>
    <s v="2021-03-16 02:06:50"/>
    <s v="Travel"/>
    <s v="Web"/>
    <s v="PayPal_Cobrand_Card"/>
    <n v="2696"/>
    <n v="87871"/>
    <n v="30"/>
    <n v="5635"/>
    <n v="806.75"/>
    <n v="24"/>
    <n v="7"/>
    <x v="0"/>
    <x v="0"/>
    <x v="1"/>
  </r>
  <r>
    <n v="18856"/>
    <s v="491D2A7A"/>
    <s v="2021-03-18 11:52:51"/>
    <s v="Travel"/>
    <s v="Web"/>
    <s v="Debit_Card"/>
    <n v="2460"/>
    <n v="23034"/>
    <n v="10"/>
    <n v="476.5"/>
    <n v="4142.75"/>
    <n v="76"/>
    <n v="3"/>
    <x v="1"/>
    <x v="0"/>
    <x v="0"/>
  </r>
  <r>
    <n v="19011"/>
    <s v="DEFF5710"/>
    <s v="2021-06-01 22:04:30"/>
    <s v="Travel"/>
    <s v="Mobile"/>
    <s v="PayPal_Credit_Card"/>
    <n v="4235"/>
    <n v="18522"/>
    <n v="57"/>
    <n v="4643.75"/>
    <n v="660.75"/>
    <n v="20"/>
    <n v="4"/>
    <x v="0"/>
    <x v="0"/>
    <x v="0"/>
  </r>
  <r>
    <n v="18841"/>
    <s v="0A07503B"/>
    <s v="2021-03-02 19:26:02"/>
    <s v="Travel"/>
    <s v="Web"/>
    <s v="Netbanking"/>
    <n v="906"/>
    <n v="69830"/>
    <n v="9"/>
    <n v="818.75"/>
    <n v="4077.5"/>
    <n v="46"/>
    <n v="1"/>
    <x v="0"/>
    <x v="0"/>
    <x v="0"/>
  </r>
  <r>
    <n v="20972"/>
    <s v="E652AE4A"/>
    <s v="2021-05-09 14:12:38"/>
    <s v="Fashion"/>
    <s v="Mobile"/>
    <s v="PayPal_Pay_Later"/>
    <n v="135"/>
    <n v="68704"/>
    <n v="5"/>
    <n v="336.5"/>
    <n v="7351"/>
    <n v="97"/>
    <n v="1"/>
    <x v="2"/>
    <x v="1"/>
    <x v="1"/>
  </r>
  <r>
    <n v="17324"/>
    <s v="97DC76CC"/>
    <s v="2021-05-15 04:46:38"/>
    <s v="Travel"/>
    <s v="Web"/>
    <s v="PayPal_Credit_Card"/>
    <n v="3370"/>
    <n v="45048"/>
    <n v="37"/>
    <n v="10844.5"/>
    <n v="838.75"/>
    <n v="17"/>
    <n v="6"/>
    <x v="1"/>
    <x v="0"/>
    <x v="0"/>
  </r>
  <r>
    <n v="19640"/>
    <s v="DB8DE012"/>
    <s v="2021-04-16 00:33:07"/>
    <s v="Electronics"/>
    <s v="Mobile"/>
    <s v="PayPal_Cobrand_Card"/>
    <n v="1056"/>
    <n v="74005"/>
    <n v="20"/>
    <n v="5474.25"/>
    <n v="536"/>
    <n v="24"/>
    <n v="4"/>
    <x v="1"/>
    <x v="0"/>
    <x v="0"/>
  </r>
  <r>
    <n v="21738"/>
    <s v="584C3A7C"/>
    <s v="2021-05-25 20:33:07"/>
    <s v="Travel"/>
    <s v="Mobile"/>
    <s v="PayPal_Cobrand_Card"/>
    <n v="3181"/>
    <n v="55768"/>
    <n v="37"/>
    <n v="7631"/>
    <n v="747.5"/>
    <n v="15"/>
    <n v="6"/>
    <x v="0"/>
    <x v="0"/>
    <x v="0"/>
  </r>
  <r>
    <n v="19179"/>
    <s v="E1412F32"/>
    <s v="2021-05-13 07:15:13"/>
    <s v="Pantry"/>
    <s v="Web"/>
    <s v="Netbanking"/>
    <n v="317"/>
    <n v="42257"/>
    <n v="8"/>
    <n v="1270"/>
    <n v="2278"/>
    <n v="41"/>
    <n v="2"/>
    <x v="0"/>
    <x v="0"/>
    <x v="0"/>
  </r>
  <r>
    <n v="17422"/>
    <s v="77F20F5C"/>
    <s v="2021-05-21 01:55:01"/>
    <s v="Travel"/>
    <s v="POS"/>
    <s v="PayPal_Cobrand_Card"/>
    <n v="1010"/>
    <n v="68395"/>
    <n v="32"/>
    <n v="4434.25"/>
    <n v="650.75"/>
    <n v="23"/>
    <n v="8"/>
    <x v="2"/>
    <x v="0"/>
    <x v="0"/>
  </r>
  <r>
    <n v="22248"/>
    <s v="4B2350E4"/>
    <s v="2021-05-29 06:35:57"/>
    <s v="Pantry"/>
    <s v="Mobile"/>
    <s v="PayPal_Pay_Later"/>
    <n v="13"/>
    <n v="49629"/>
    <n v="20"/>
    <n v="430"/>
    <n v="7279.5"/>
    <n v="100"/>
    <n v="1"/>
    <x v="3"/>
    <x v="0"/>
    <x v="1"/>
  </r>
  <r>
    <n v="20242"/>
    <s v="675C9530"/>
    <s v="2021-03-16 07:03:16"/>
    <s v="Travel"/>
    <s v="Web"/>
    <s v="Netbanking"/>
    <n v="1510"/>
    <n v="10494"/>
    <n v="3"/>
    <n v="1130.75"/>
    <n v="3185.25"/>
    <n v="42"/>
    <n v="3"/>
    <x v="2"/>
    <x v="0"/>
    <x v="0"/>
  </r>
  <r>
    <n v="21419"/>
    <s v="4F570D45"/>
    <s v="2021-04-06 11:31:24"/>
    <s v="Travel"/>
    <s v="Web"/>
    <s v="Debit_Card"/>
    <n v="1562"/>
    <n v="72668"/>
    <n v="6"/>
    <n v="456.75"/>
    <n v="2890.5"/>
    <n v="67"/>
    <n v="3"/>
    <x v="0"/>
    <x v="0"/>
    <x v="1"/>
  </r>
  <r>
    <n v="18602"/>
    <s v="27231449"/>
    <s v="2021-04-24 18:53:01"/>
    <s v="Travel"/>
    <s v="Web"/>
    <s v="Netbanking"/>
    <n v="1885"/>
    <n v="10735"/>
    <n v="3"/>
    <n v="624"/>
    <n v="4284.75"/>
    <n v="65"/>
    <n v="1"/>
    <x v="0"/>
    <x v="1"/>
    <x v="0"/>
  </r>
  <r>
    <n v="18869"/>
    <s v="ABE23073"/>
    <s v="2021-04-22 13:02:59"/>
    <s v="Website-services"/>
    <s v="Web"/>
    <s v="Wallet"/>
    <n v="300"/>
    <n v="21208"/>
    <n v="9"/>
    <n v="488.25"/>
    <n v="2896.5"/>
    <n v="62"/>
    <n v="1"/>
    <x v="3"/>
    <x v="0"/>
    <x v="0"/>
  </r>
  <r>
    <n v="19586"/>
    <s v="9FE1ABBD"/>
    <s v="2021-04-19 18:55:19"/>
    <s v="Fashion"/>
    <s v="Mobile"/>
    <s v="PayPal_Pay_Later"/>
    <n v="69"/>
    <n v="84518"/>
    <n v="9"/>
    <n v="443.75"/>
    <n v="3018.75"/>
    <n v="90"/>
    <n v="1"/>
    <x v="2"/>
    <x v="1"/>
    <x v="0"/>
  </r>
  <r>
    <n v="20942"/>
    <s v="40972CD9"/>
    <s v="2021-03-08 21:05:46"/>
    <s v="Fashion"/>
    <s v="Mobile"/>
    <s v="PayPal_Pay_Later"/>
    <n v="135"/>
    <n v="61393"/>
    <n v="4"/>
    <n v="252.25"/>
    <n v="6914.5"/>
    <n v="98"/>
    <n v="1"/>
    <x v="3"/>
    <x v="0"/>
    <x v="1"/>
  </r>
  <r>
    <n v="21005"/>
    <s v="5EB709CE"/>
    <s v="2021-06-01 11:48:10"/>
    <s v="Travel"/>
    <s v="Web"/>
    <s v="PayPal_Credit_Card"/>
    <n v="4728"/>
    <n v="63496"/>
    <n v="49"/>
    <n v="4599.75"/>
    <n v="556.5"/>
    <n v="18"/>
    <n v="5"/>
    <x v="0"/>
    <x v="1"/>
    <x v="1"/>
  </r>
  <r>
    <n v="20333"/>
    <s v="DC4FC735"/>
    <s v="2021-03-14 17:37:45"/>
    <s v="Travel"/>
    <s v="POS"/>
    <s v="PayPal_Cobrand_Card"/>
    <n v="3130"/>
    <n v="47431"/>
    <n v="31"/>
    <n v="3148.5"/>
    <n v="645.25"/>
    <n v="11"/>
    <n v="5"/>
    <x v="2"/>
    <x v="1"/>
    <x v="1"/>
  </r>
  <r>
    <n v="21057"/>
    <s v="FBC66D51"/>
    <s v="2021-06-09 23:05:47"/>
    <s v="Fashion"/>
    <s v="Mobile"/>
    <s v="PayPal_Pay_Later"/>
    <n v="58"/>
    <n v="75000"/>
    <n v="20"/>
    <n v="238.75"/>
    <n v="5947.75"/>
    <n v="93"/>
    <n v="2"/>
    <x v="0"/>
    <x v="0"/>
    <x v="1"/>
  </r>
  <r>
    <n v="17648"/>
    <s v="F02B475B"/>
    <s v="2021-04-24 21:45:32"/>
    <s v="Fashion"/>
    <s v="Mobile"/>
    <s v="PayPal_Pay_Later"/>
    <n v="86"/>
    <n v="53078"/>
    <n v="13"/>
    <n v="108.75"/>
    <n v="3956.75"/>
    <n v="89"/>
    <n v="2"/>
    <x v="3"/>
    <x v="0"/>
    <x v="1"/>
  </r>
  <r>
    <n v="19426"/>
    <s v="554E3DEC"/>
    <s v="2021-04-19 17:22:16"/>
    <s v="Travel"/>
    <s v="Mobile"/>
    <s v="PayPal_Credit_Card"/>
    <n v="1837"/>
    <n v="39942"/>
    <n v="39"/>
    <n v="8414"/>
    <n v="635.25"/>
    <n v="22"/>
    <n v="3"/>
    <x v="0"/>
    <x v="0"/>
    <x v="1"/>
  </r>
  <r>
    <n v="20314"/>
    <s v="014D126C"/>
    <s v="2021-04-03 01:31:52"/>
    <s v="Fashion"/>
    <s v="Mobile"/>
    <s v="PayPal_Pay_Later"/>
    <n v="194"/>
    <n v="18108"/>
    <n v="9"/>
    <n v="262"/>
    <n v="5298.25"/>
    <n v="75"/>
    <n v="2"/>
    <x v="2"/>
    <x v="1"/>
    <x v="1"/>
  </r>
  <r>
    <n v="19119"/>
    <s v="356D6914"/>
    <s v="2021-03-02 23:21:34"/>
    <s v="Fashion"/>
    <s v="Mobile"/>
    <s v="PayPal_Pay_Later"/>
    <n v="171"/>
    <n v="31259"/>
    <n v="15"/>
    <n v="235.25"/>
    <n v="4805.5"/>
    <n v="76"/>
    <n v="1"/>
    <x v="2"/>
    <x v="1"/>
    <x v="0"/>
  </r>
  <r>
    <n v="17963"/>
    <s v="9EEF2E84"/>
    <s v="2021-04-23 06:15:46"/>
    <s v="Pantry"/>
    <s v="Mobile"/>
    <s v="PayPal_Pay_Later"/>
    <n v="176"/>
    <n v="59835"/>
    <n v="10"/>
    <n v="73.25"/>
    <n v="6578.75"/>
    <n v="95"/>
    <n v="2"/>
    <x v="2"/>
    <x v="0"/>
    <x v="1"/>
  </r>
  <r>
    <n v="17866"/>
    <s v="8CCD5DED"/>
    <s v="2021-04-15 20:58:10"/>
    <s v="Website-services"/>
    <s v="Web"/>
    <s v="Wallet"/>
    <n v="908"/>
    <n v="73448"/>
    <n v="8"/>
    <n v="350"/>
    <n v="2295.25"/>
    <n v="56"/>
    <n v="1"/>
    <x v="1"/>
    <x v="0"/>
    <x v="1"/>
  </r>
  <r>
    <n v="21778"/>
    <s v="2E97FE7A"/>
    <s v="2021-04-18 10:30:49"/>
    <s v="Travel"/>
    <s v="Web"/>
    <s v="PayPal_Cobrand_Card"/>
    <n v="2507"/>
    <n v="67518"/>
    <n v="22"/>
    <n v="2489.5"/>
    <n v="797.25"/>
    <n v="21"/>
    <n v="5"/>
    <x v="0"/>
    <x v="0"/>
    <x v="0"/>
  </r>
  <r>
    <n v="18732"/>
    <s v="94D14E30"/>
    <s v="2021-06-09 10:53:44"/>
    <s v="Fashion"/>
    <s v="Mobile"/>
    <s v="PayPal_Pay_Later"/>
    <n v="88"/>
    <n v="61988"/>
    <n v="13"/>
    <n v="213"/>
    <n v="4243.5"/>
    <n v="75"/>
    <n v="1"/>
    <x v="2"/>
    <x v="1"/>
    <x v="1"/>
  </r>
  <r>
    <n v="18607"/>
    <s v="CAAD3EE5"/>
    <s v="2021-04-10 20:03:59"/>
    <s v="Website-services"/>
    <s v="Mobile"/>
    <s v="PayPal_Pay_Later"/>
    <n v="584"/>
    <n v="29763"/>
    <n v="2"/>
    <n v="109.5"/>
    <n v="6005"/>
    <n v="85"/>
    <n v="1"/>
    <x v="2"/>
    <x v="0"/>
    <x v="0"/>
  </r>
  <r>
    <n v="20916"/>
    <s v="66923839"/>
    <s v="2021-03-01 15:56:10"/>
    <s v="Travel"/>
    <s v="Web"/>
    <s v="Netbanking"/>
    <n v="1611"/>
    <n v="59614"/>
    <n v="1"/>
    <n v="924.5"/>
    <n v="2251.25"/>
    <n v="46"/>
    <n v="3"/>
    <x v="2"/>
    <x v="0"/>
    <x v="1"/>
  </r>
  <r>
    <n v="21235"/>
    <s v="FA5659A3"/>
    <s v="2021-03-14 18:06:17"/>
    <s v="Fashion"/>
    <s v="Web"/>
    <s v="PayPal_Pay_Later"/>
    <n v="147"/>
    <n v="26974"/>
    <n v="10"/>
    <n v="201.75"/>
    <n v="3925.25"/>
    <n v="89"/>
    <n v="2"/>
    <x v="3"/>
    <x v="0"/>
    <x v="1"/>
  </r>
  <r>
    <n v="17719"/>
    <s v="CCE2A83C"/>
    <s v="2021-06-04 17:10:03"/>
    <s v="Pantry"/>
    <s v="Mobile"/>
    <s v="PayPal_Pay_Later"/>
    <n v="121"/>
    <n v="48664"/>
    <n v="12"/>
    <n v="386"/>
    <n v="5052"/>
    <n v="89"/>
    <n v="1"/>
    <x v="2"/>
    <x v="1"/>
    <x v="1"/>
  </r>
  <r>
    <n v="18190"/>
    <s v="5C419951"/>
    <s v="2021-03-16 22:16:35"/>
    <s v="Fashion"/>
    <s v="Web"/>
    <s v="Netbanking"/>
    <n v="222"/>
    <n v="78076"/>
    <n v="15"/>
    <n v="910"/>
    <n v="4851.75"/>
    <n v="41"/>
    <n v="3"/>
    <x v="1"/>
    <x v="0"/>
    <x v="0"/>
  </r>
  <r>
    <n v="21490"/>
    <s v="9F87C70E"/>
    <s v="2021-04-19 02:10:40"/>
    <s v="Fashion"/>
    <s v="Mobile"/>
    <s v="PayPal_Pay_Later"/>
    <n v="75"/>
    <n v="50335"/>
    <n v="2"/>
    <n v="220.25"/>
    <n v="6257.5"/>
    <n v="79"/>
    <n v="1"/>
    <x v="2"/>
    <x v="1"/>
    <x v="1"/>
  </r>
  <r>
    <n v="18030"/>
    <s v="C30315AF"/>
    <s v="2021-03-24 08:20:14"/>
    <s v="Electronics"/>
    <s v="Web"/>
    <s v="Netbanking"/>
    <n v="796"/>
    <n v="54666"/>
    <n v="14"/>
    <n v="1244.75"/>
    <n v="4772.5"/>
    <n v="64"/>
    <n v="3"/>
    <x v="3"/>
    <x v="2"/>
    <x v="1"/>
  </r>
  <r>
    <n v="21088"/>
    <s v="8B493B42"/>
    <s v="2021-03-18 02:01:06"/>
    <s v="Fashion"/>
    <s v="Web"/>
    <s v="PayPal_Pay_Later"/>
    <n v="174"/>
    <n v="41680"/>
    <n v="8"/>
    <n v="220.75"/>
    <n v="3669.75"/>
    <n v="79"/>
    <n v="1"/>
    <x v="2"/>
    <x v="1"/>
    <x v="1"/>
  </r>
  <r>
    <n v="19116"/>
    <s v="446C73DA"/>
    <s v="2021-05-16 08:21:21"/>
    <s v="Fashion"/>
    <s v="Mobile"/>
    <s v="PayPal_Pay_Later"/>
    <n v="196"/>
    <n v="63896"/>
    <n v="19"/>
    <n v="354"/>
    <n v="5905.5"/>
    <n v="87"/>
    <n v="1"/>
    <x v="0"/>
    <x v="0"/>
    <x v="0"/>
  </r>
  <r>
    <n v="21582"/>
    <s v="9BE1F86D"/>
    <s v="2021-04-01 19:19:29"/>
    <s v="Fashion"/>
    <s v="Mobile"/>
    <s v="PayPal_Pay_Later"/>
    <n v="81"/>
    <n v="59219"/>
    <n v="20"/>
    <n v="187"/>
    <n v="5146.75"/>
    <n v="84"/>
    <n v="1"/>
    <x v="3"/>
    <x v="0"/>
    <x v="1"/>
  </r>
  <r>
    <n v="18460"/>
    <s v="AA773173"/>
    <s v="2021-04-17 06:15:56"/>
    <s v="Travel"/>
    <s v="Mobile"/>
    <s v="PayPal_Credit_Card"/>
    <n v="4918"/>
    <n v="70550"/>
    <n v="33"/>
    <n v="7775.75"/>
    <n v="573.75"/>
    <n v="12"/>
    <n v="4"/>
    <x v="0"/>
    <x v="0"/>
    <x v="1"/>
  </r>
  <r>
    <n v="22182"/>
    <s v="2BC0C3AE"/>
    <s v="2021-06-08 08:05:33"/>
    <s v="Website-services"/>
    <s v="Web"/>
    <s v="PayPal_Pay_Later"/>
    <n v="766"/>
    <n v="12786"/>
    <n v="9"/>
    <n v="390.5"/>
    <n v="3513.75"/>
    <n v="79"/>
    <n v="2"/>
    <x v="3"/>
    <x v="0"/>
    <x v="1"/>
  </r>
  <r>
    <n v="21631"/>
    <s v="9F49D241"/>
    <s v="2021-04-06 14:06:55"/>
    <s v="Website-services"/>
    <s v="Mobile"/>
    <s v="Debit_Card"/>
    <n v="878"/>
    <n v="82826"/>
    <n v="7"/>
    <n v="347.25"/>
    <n v="2845.5"/>
    <n v="72"/>
    <n v="2"/>
    <x v="0"/>
    <x v="0"/>
    <x v="0"/>
  </r>
  <r>
    <n v="17294"/>
    <s v="B2B10A47"/>
    <s v="2021-05-13 16:47:09"/>
    <s v="Travel"/>
    <s v="Mobile"/>
    <s v="PayPal_Credit_Card"/>
    <n v="4104"/>
    <n v="59614"/>
    <n v="35"/>
    <n v="2677.75"/>
    <n v="1039.75"/>
    <n v="15"/>
    <n v="3"/>
    <x v="1"/>
    <x v="1"/>
    <x v="0"/>
  </r>
  <r>
    <n v="19809"/>
    <s v="F1019549"/>
    <s v="2021-05-28 06:49:02"/>
    <s v="Travel"/>
    <s v="Web"/>
    <s v="PayPal_Credit_Card"/>
    <n v="4557"/>
    <n v="21719"/>
    <n v="53"/>
    <n v="10823.5"/>
    <n v="826.75"/>
    <n v="14"/>
    <n v="3"/>
    <x v="0"/>
    <x v="1"/>
    <x v="1"/>
  </r>
  <r>
    <n v="17376"/>
    <s v="0F13270E"/>
    <s v="2021-03-28 04:57:19"/>
    <s v="Fashion"/>
    <s v="Web"/>
    <s v="PayPal_Pay_Later"/>
    <n v="93"/>
    <n v="42520"/>
    <n v="20"/>
    <n v="98.25"/>
    <n v="6811.75"/>
    <n v="87"/>
    <n v="2"/>
    <x v="3"/>
    <x v="0"/>
    <x v="0"/>
  </r>
  <r>
    <n v="21987"/>
    <s v="9730A51C"/>
    <s v="2021-06-01 16:25:21"/>
    <s v="Website-services"/>
    <s v="Mobile"/>
    <s v="Netbanking"/>
    <n v="631"/>
    <n v="51687"/>
    <n v="3"/>
    <n v="934.75"/>
    <n v="3448.25"/>
    <n v="51"/>
    <n v="1"/>
    <x v="0"/>
    <x v="0"/>
    <x v="1"/>
  </r>
  <r>
    <n v="18214"/>
    <s v="4344EF87"/>
    <s v="2021-05-06 20:34:53"/>
    <s v="Pantry"/>
    <s v="Mobile"/>
    <s v="PayPal_Pay_Later"/>
    <n v="148"/>
    <n v="22300"/>
    <n v="14"/>
    <n v="417.5"/>
    <n v="5501.75"/>
    <n v="80"/>
    <n v="2"/>
    <x v="0"/>
    <x v="0"/>
    <x v="1"/>
  </r>
  <r>
    <n v="20275"/>
    <s v="BC4E7745"/>
    <s v="2021-03-07 15:57:08"/>
    <s v="Website-services"/>
    <s v="Web"/>
    <s v="Wallet"/>
    <n v="667"/>
    <n v="68395"/>
    <n v="7"/>
    <n v="1380.5"/>
    <n v="2970"/>
    <n v="52"/>
    <n v="1"/>
    <x v="3"/>
    <x v="2"/>
    <x v="1"/>
  </r>
  <r>
    <n v="18057"/>
    <s v="272E3C51"/>
    <s v="2021-03-08 23:02:03"/>
    <s v="Travel"/>
    <s v="Web"/>
    <s v="Debit_Card"/>
    <n v="3471"/>
    <n v="49946"/>
    <n v="21"/>
    <n v="584.75"/>
    <n v="3514.75"/>
    <n v="74"/>
    <n v="1"/>
    <x v="0"/>
    <x v="1"/>
    <x v="0"/>
  </r>
  <r>
    <n v="18534"/>
    <s v="15C57B83"/>
    <s v="2021-03-20 19:52:30"/>
    <s v="Fashion"/>
    <s v="Web"/>
    <s v="PayPal_Pay_Later"/>
    <n v="110"/>
    <n v="45540"/>
    <n v="5"/>
    <n v="414.25"/>
    <n v="6722.75"/>
    <n v="99"/>
    <n v="1"/>
    <x v="0"/>
    <x v="0"/>
    <x v="1"/>
  </r>
  <r>
    <n v="21775"/>
    <s v="E5943B65"/>
    <s v="2021-04-07 09:41:20"/>
    <s v="Travel"/>
    <s v="Web"/>
    <s v="Debit_Card"/>
    <n v="3990"/>
    <n v="39979"/>
    <n v="2"/>
    <n v="313.75"/>
    <n v="3848"/>
    <n v="53"/>
    <n v="1"/>
    <x v="0"/>
    <x v="0"/>
    <x v="1"/>
  </r>
  <r>
    <n v="21036"/>
    <s v="EF669140"/>
    <s v="2021-03-06 00:43:17"/>
    <s v="Pantry"/>
    <s v="Mobile"/>
    <s v="PayPal_Pay_Later"/>
    <n v="23"/>
    <n v="38956"/>
    <n v="3"/>
    <n v="262.25"/>
    <n v="3889.5"/>
    <n v="100"/>
    <n v="2"/>
    <x v="3"/>
    <x v="0"/>
    <x v="0"/>
  </r>
  <r>
    <n v="18795"/>
    <s v="1C8D765F"/>
    <s v="2021-03-12 03:48:57"/>
    <s v="Website-services"/>
    <s v="Web"/>
    <s v="Debit_Card"/>
    <n v="645"/>
    <n v="13104"/>
    <n v="23"/>
    <n v="448.5"/>
    <n v="3469.5"/>
    <n v="54"/>
    <n v="1"/>
    <x v="3"/>
    <x v="1"/>
    <x v="1"/>
  </r>
  <r>
    <n v="19475"/>
    <s v="B1DE0F8A"/>
    <s v="2021-05-18 21:37:07"/>
    <s v="Electronics"/>
    <s v="Web"/>
    <s v="Netbanking"/>
    <n v="1166"/>
    <n v="87513"/>
    <n v="7"/>
    <n v="707.5"/>
    <n v="3022.75"/>
    <n v="64"/>
    <n v="1"/>
    <x v="2"/>
    <x v="1"/>
    <x v="1"/>
  </r>
  <r>
    <n v="19783"/>
    <s v="E8BAA399"/>
    <s v="2021-03-28 14:48:59"/>
    <s v="Travel"/>
    <s v="Web"/>
    <s v="PayPal_Credit_Card"/>
    <n v="1315"/>
    <n v="59219"/>
    <n v="55"/>
    <n v="5636"/>
    <n v="868"/>
    <n v="11"/>
    <n v="3"/>
    <x v="0"/>
    <x v="0"/>
    <x v="0"/>
  </r>
  <r>
    <n v="20415"/>
    <s v="D6421EBA"/>
    <s v="2021-04-26 17:03:41"/>
    <s v="Travel"/>
    <s v="Web"/>
    <s v="Debit_Card"/>
    <n v="3252"/>
    <n v="34048"/>
    <n v="11"/>
    <n v="334"/>
    <n v="5630.25"/>
    <n v="82"/>
    <n v="3"/>
    <x v="3"/>
    <x v="0"/>
    <x v="1"/>
  </r>
  <r>
    <n v="17454"/>
    <s v="DB5B4591"/>
    <s v="2021-05-01 07:53:11"/>
    <s v="Website-services"/>
    <s v="Web"/>
    <s v="Wallet"/>
    <n v="477"/>
    <n v="44564"/>
    <n v="9"/>
    <n v="1645"/>
    <n v="2884"/>
    <n v="62"/>
    <n v="0"/>
    <x v="1"/>
    <x v="0"/>
    <x v="1"/>
  </r>
  <r>
    <n v="19757"/>
    <s v="3867247E"/>
    <s v="2021-03-21 02:08:21"/>
    <s v="Website-services"/>
    <s v="Web"/>
    <s v="Netbanking"/>
    <n v="633"/>
    <n v="52179"/>
    <n v="9"/>
    <n v="655.5"/>
    <n v="2477.75"/>
    <n v="56"/>
    <n v="3"/>
    <x v="0"/>
    <x v="0"/>
    <x v="0"/>
  </r>
  <r>
    <n v="20975"/>
    <s v="7F064045"/>
    <s v="2021-04-05 11:55:00"/>
    <s v="Travel"/>
    <s v="Web"/>
    <s v="PayPal_Credit_Card"/>
    <n v="4278"/>
    <n v="31666"/>
    <n v="54"/>
    <n v="5589.75"/>
    <n v="962.75"/>
    <n v="11"/>
    <n v="4"/>
    <x v="0"/>
    <x v="0"/>
    <x v="0"/>
  </r>
  <r>
    <n v="20261"/>
    <s v="A8946B3A"/>
    <s v="2021-04-29 06:23:11"/>
    <s v="Fashion"/>
    <s v="Mobile"/>
    <s v="PayPal_Pay_Later"/>
    <n v="94"/>
    <n v="15094"/>
    <n v="14"/>
    <n v="214.5"/>
    <n v="5748.75"/>
    <n v="88"/>
    <n v="2"/>
    <x v="3"/>
    <x v="2"/>
    <x v="0"/>
  </r>
  <r>
    <n v="21108"/>
    <s v="CCB2A310"/>
    <s v="2021-05-07 10:04:39"/>
    <s v="Travel"/>
    <s v="Mobile"/>
    <s v="PayPal_Credit_Card"/>
    <n v="3001"/>
    <n v="73600"/>
    <n v="50"/>
    <n v="4793.25"/>
    <n v="1089"/>
    <n v="13"/>
    <n v="5"/>
    <x v="1"/>
    <x v="0"/>
    <x v="1"/>
  </r>
  <r>
    <n v="21915"/>
    <s v="97E757F9"/>
    <s v="2021-04-03 14:41:04"/>
    <s v="Travel"/>
    <s v="Mobile"/>
    <s v="PayPal_Cobrand_Card"/>
    <n v="3926"/>
    <n v="22810"/>
    <n v="19"/>
    <n v="1515.5"/>
    <n v="516.5"/>
    <n v="6"/>
    <n v="4"/>
    <x v="2"/>
    <x v="0"/>
    <x v="1"/>
  </r>
  <r>
    <n v="20983"/>
    <s v="86F3FAC3"/>
    <s v="2021-04-22 02:19:50"/>
    <s v="Travel"/>
    <s v="POS"/>
    <s v="PayPal_Cobrand_Card"/>
    <n v="1452"/>
    <n v="19358"/>
    <n v="26"/>
    <n v="7624.5"/>
    <n v="473.25"/>
    <n v="21"/>
    <n v="8"/>
    <x v="0"/>
    <x v="0"/>
    <x v="1"/>
  </r>
  <r>
    <n v="20877"/>
    <s v="F091D20A"/>
    <s v="2021-03-07 14:07:56"/>
    <s v="Fashion"/>
    <s v="Mobile"/>
    <s v="PayPal_Pay_Later"/>
    <n v="115"/>
    <n v="63392"/>
    <n v="12"/>
    <n v="63.75"/>
    <n v="6859.75"/>
    <n v="84"/>
    <n v="2"/>
    <x v="3"/>
    <x v="0"/>
    <x v="1"/>
  </r>
  <r>
    <n v="19977"/>
    <s v="D1B875E4"/>
    <s v="2021-03-19 14:01:02"/>
    <s v="Travel"/>
    <s v="Mobile"/>
    <s v="PayPal_Credit_Card"/>
    <n v="4724"/>
    <n v="17636"/>
    <n v="60"/>
    <n v="9149.75"/>
    <n v="907.25"/>
    <n v="11"/>
    <n v="3"/>
    <x v="0"/>
    <x v="0"/>
    <x v="1"/>
  </r>
  <r>
    <n v="18725"/>
    <s v="4F49FC9A"/>
    <s v="2021-04-20 00:58:02"/>
    <s v="Travel"/>
    <s v="POS"/>
    <s v="PayPal_Cobrand_Card"/>
    <n v="2807"/>
    <n v="84481"/>
    <n v="31"/>
    <n v="6938.5"/>
    <n v="674.25"/>
    <n v="25"/>
    <n v="7"/>
    <x v="2"/>
    <x v="0"/>
    <x v="0"/>
  </r>
  <r>
    <n v="19315"/>
    <s v="83C1105D"/>
    <s v="2021-04-30 22:36:56"/>
    <s v="Fashion"/>
    <s v="Web"/>
    <s v="Wallet"/>
    <n v="236"/>
    <n v="32236"/>
    <n v="18"/>
    <n v="1770.5"/>
    <n v="2530.5"/>
    <n v="66"/>
    <n v="0"/>
    <x v="1"/>
    <x v="1"/>
    <x v="0"/>
  </r>
  <r>
    <n v="18986"/>
    <s v="BBD928BB"/>
    <s v="2021-03-08 06:22:56"/>
    <s v="Electronics"/>
    <s v="Web"/>
    <s v="Netbanking"/>
    <n v="403"/>
    <n v="87513"/>
    <n v="5"/>
    <n v="1349.75"/>
    <n v="3530.5"/>
    <n v="63"/>
    <n v="3"/>
    <x v="0"/>
    <x v="1"/>
    <x v="1"/>
  </r>
  <r>
    <n v="19839"/>
    <s v="C22D8BEF"/>
    <s v="2021-05-19 13:34:55"/>
    <s v="Travel"/>
    <s v="Web"/>
    <s v="Netbanking"/>
    <n v="1629"/>
    <n v="69229"/>
    <n v="14"/>
    <n v="1098.25"/>
    <n v="4519.75"/>
    <n v="50"/>
    <n v="2"/>
    <x v="1"/>
    <x v="0"/>
    <x v="1"/>
  </r>
  <r>
    <n v="20924"/>
    <s v="862C65E4"/>
    <s v="2021-04-25 12:23:18"/>
    <s v="Fashion"/>
    <s v="Mobile"/>
    <s v="PayPal_Pay_Later"/>
    <n v="53"/>
    <n v="51687"/>
    <n v="3"/>
    <n v="408.5"/>
    <n v="7291.5"/>
    <n v="96"/>
    <n v="2"/>
    <x v="0"/>
    <x v="0"/>
    <x v="1"/>
  </r>
  <r>
    <n v="17812"/>
    <s v="D5A36E5E"/>
    <s v="2021-05-04 02:32:53"/>
    <s v="Travel"/>
    <s v="Web"/>
    <s v="Netbanking"/>
    <n v="2187"/>
    <n v="63938"/>
    <n v="12"/>
    <n v="1418.25"/>
    <n v="4988.75"/>
    <n v="52"/>
    <n v="1"/>
    <x v="0"/>
    <x v="0"/>
    <x v="1"/>
  </r>
  <r>
    <n v="19368"/>
    <s v="60C96ECF"/>
    <s v="2021-03-03 17:19:58"/>
    <s v="Website-services"/>
    <s v="Web"/>
    <s v="Wallet"/>
    <n v="363"/>
    <n v="84399"/>
    <n v="18"/>
    <n v="1359.5"/>
    <n v="2732"/>
    <n v="68"/>
    <n v="0"/>
    <x v="3"/>
    <x v="1"/>
    <x v="0"/>
  </r>
  <r>
    <n v="20482"/>
    <s v="48AD8E45"/>
    <s v="2021-03-03 09:40:36"/>
    <s v="Fashion"/>
    <s v="Web"/>
    <s v="Wallet"/>
    <n v="213"/>
    <n v="10719"/>
    <n v="6"/>
    <n v="961"/>
    <n v="2687.25"/>
    <n v="58"/>
    <n v="1"/>
    <x v="0"/>
    <x v="0"/>
    <x v="1"/>
  </r>
  <r>
    <n v="17543"/>
    <s v="2B042D93"/>
    <s v="2021-05-17 01:38:37"/>
    <s v="Electronics"/>
    <s v="Mobile"/>
    <s v="Netbanking"/>
    <n v="953"/>
    <n v="44081"/>
    <n v="13"/>
    <n v="1479.25"/>
    <n v="4901.25"/>
    <n v="54"/>
    <n v="1"/>
    <x v="3"/>
    <x v="0"/>
    <x v="1"/>
  </r>
  <r>
    <n v="18194"/>
    <s v="5C7384DA"/>
    <s v="2021-04-02 14:49:52"/>
    <s v="Fashion"/>
    <s v="Mobile"/>
    <s v="PayPal_Pay_Later"/>
    <n v="146"/>
    <n v="78483"/>
    <n v="3"/>
    <n v="374.25"/>
    <n v="6295.5"/>
    <n v="76"/>
    <n v="2"/>
    <x v="0"/>
    <x v="1"/>
    <x v="1"/>
  </r>
  <r>
    <n v="22164"/>
    <s v="FDB37C40"/>
    <s v="2021-03-29 23:02:15"/>
    <s v="Fashion"/>
    <s v="Mobile"/>
    <s v="PayPal_Pay_Later"/>
    <n v="198"/>
    <n v="80003"/>
    <n v="5"/>
    <n v="226.25"/>
    <n v="7236.75"/>
    <n v="87"/>
    <n v="2"/>
    <x v="0"/>
    <x v="1"/>
    <x v="0"/>
  </r>
  <r>
    <n v="20891"/>
    <s v="371404D4"/>
    <s v="2021-03-26 17:55:47"/>
    <s v="Website-services"/>
    <s v="Web"/>
    <s v="Debit_Card"/>
    <n v="707"/>
    <n v="59835"/>
    <n v="20"/>
    <n v="341.75"/>
    <n v="4340.75"/>
    <n v="84"/>
    <n v="1"/>
    <x v="0"/>
    <x v="0"/>
    <x v="0"/>
  </r>
  <r>
    <n v="20621"/>
    <s v="CC91148F"/>
    <s v="2021-04-03 04:06:32"/>
    <s v="Electronics"/>
    <s v="Mobile"/>
    <s v="Netbanking"/>
    <n v="1067"/>
    <n v="78483"/>
    <n v="1"/>
    <n v="1078"/>
    <n v="4985.5"/>
    <n v="45"/>
    <n v="1"/>
    <x v="2"/>
    <x v="1"/>
    <x v="1"/>
  </r>
  <r>
    <n v="18109"/>
    <s v="DAC02319"/>
    <s v="2021-04-29 19:01:12"/>
    <s v="Fashion"/>
    <s v="Web"/>
    <s v="Netbanking"/>
    <n v="223"/>
    <n v="68353"/>
    <n v="2"/>
    <n v="695"/>
    <n v="2453.25"/>
    <n v="59"/>
    <n v="1"/>
    <x v="2"/>
    <x v="1"/>
    <x v="0"/>
  </r>
  <r>
    <n v="17465"/>
    <s v="F9A3397F"/>
    <s v="2021-06-01 21:40:37"/>
    <s v="Pantry"/>
    <s v="Mobile"/>
    <s v="PayPal_Pay_Later"/>
    <n v="397"/>
    <n v="33515"/>
    <n v="20"/>
    <n v="416.5"/>
    <n v="6744.5"/>
    <n v="75"/>
    <n v="1"/>
    <x v="3"/>
    <x v="0"/>
    <x v="0"/>
  </r>
  <r>
    <n v="21231"/>
    <s v="52CBDCCB"/>
    <s v="2021-05-22 04:58:38"/>
    <s v="Travel"/>
    <s v="Web"/>
    <s v="PayPal_Credit_Card"/>
    <n v="1327"/>
    <n v="21437"/>
    <n v="38"/>
    <n v="2818.5"/>
    <n v="533.75"/>
    <n v="15"/>
    <n v="3"/>
    <x v="1"/>
    <x v="0"/>
    <x v="0"/>
  </r>
  <r>
    <n v="18114"/>
    <s v="25E649D5"/>
    <s v="2021-05-24 21:54:10"/>
    <s v="Travel"/>
    <s v="Mobile"/>
    <s v="Debit_Card"/>
    <n v="853"/>
    <n v="17363"/>
    <n v="18"/>
    <n v="497"/>
    <n v="5835.75"/>
    <n v="83"/>
    <n v="3"/>
    <x v="0"/>
    <x v="0"/>
    <x v="1"/>
  </r>
  <r>
    <n v="18277"/>
    <s v="BC528568"/>
    <s v="2021-04-08 17:56:49"/>
    <s v="Fashion"/>
    <s v="Mobile"/>
    <s v="PayPal_Pay_Later"/>
    <n v="118"/>
    <n v="55267"/>
    <n v="8"/>
    <n v="234"/>
    <n v="4108.5"/>
    <n v="86"/>
    <n v="2"/>
    <x v="3"/>
    <x v="0"/>
    <x v="0"/>
  </r>
  <r>
    <n v="19804"/>
    <s v="F06B9C87"/>
    <s v="2021-05-23 04:36:30"/>
    <s v="Fashion"/>
    <s v="Mobile"/>
    <s v="PayPal_Pay_Later"/>
    <n v="148"/>
    <n v="10136"/>
    <n v="8"/>
    <n v="280"/>
    <n v="5184.75"/>
    <n v="86"/>
    <n v="1"/>
    <x v="3"/>
    <x v="0"/>
    <x v="1"/>
  </r>
  <r>
    <n v="19845"/>
    <s v="47D43B69"/>
    <s v="2021-06-10 03:15:38"/>
    <s v="Fashion"/>
    <s v="Mobile"/>
    <s v="PayPal_Pay_Later"/>
    <n v="116"/>
    <n v="46425"/>
    <n v="8"/>
    <n v="294"/>
    <n v="4441.5"/>
    <n v="97"/>
    <n v="2"/>
    <x v="3"/>
    <x v="1"/>
    <x v="0"/>
  </r>
  <r>
    <n v="20712"/>
    <s v="A54D83D8"/>
    <s v="2021-03-29 11:33:26"/>
    <s v="Fashion"/>
    <s v="Web"/>
    <s v="Netbanking"/>
    <n v="201"/>
    <n v="55169"/>
    <n v="14"/>
    <n v="781.75"/>
    <n v="4296.75"/>
    <n v="57"/>
    <n v="1"/>
    <x v="0"/>
    <x v="1"/>
    <x v="1"/>
  </r>
  <r>
    <n v="19095"/>
    <s v="0AE1D1A3"/>
    <s v="2021-05-26 17:10:00"/>
    <s v="Travel"/>
    <s v="Web"/>
    <s v="PayPal_Credit_Card"/>
    <n v="4045"/>
    <n v="52162"/>
    <n v="57"/>
    <n v="10114"/>
    <n v="429"/>
    <n v="18"/>
    <n v="5"/>
    <x v="0"/>
    <x v="0"/>
    <x v="1"/>
  </r>
  <r>
    <n v="19938"/>
    <s v="87D74DDE"/>
    <s v="2021-05-16 14:45:00"/>
    <s v="Travel"/>
    <s v="POS"/>
    <s v="PayPal_Cobrand_Card"/>
    <n v="2266"/>
    <n v="78679"/>
    <n v="19"/>
    <n v="5841.5"/>
    <n v="574.5"/>
    <n v="21"/>
    <n v="8"/>
    <x v="0"/>
    <x v="0"/>
    <x v="0"/>
  </r>
  <r>
    <n v="20220"/>
    <s v="695CA1C2"/>
    <s v="2021-05-03 12:23:34"/>
    <s v="Travel"/>
    <s v="Web"/>
    <s v="Debit_Card"/>
    <n v="888"/>
    <n v="57350"/>
    <n v="11"/>
    <n v="469.5"/>
    <n v="5901.75"/>
    <n v="80"/>
    <n v="2"/>
    <x v="3"/>
    <x v="1"/>
    <x v="0"/>
  </r>
  <r>
    <n v="18149"/>
    <s v="9440D02D"/>
    <s v="2021-06-09 16:46:36"/>
    <s v="Pantry"/>
    <s v="Web"/>
    <s v="PayPal_Pay_Later"/>
    <n v="92"/>
    <n v="22842"/>
    <n v="17"/>
    <n v="144.75"/>
    <n v="6121"/>
    <n v="98"/>
    <n v="2"/>
    <x v="3"/>
    <x v="0"/>
    <x v="1"/>
  </r>
  <r>
    <n v="20580"/>
    <s v="F43ECEF1"/>
    <s v="2021-03-07 11:34:57"/>
    <s v="Electronics"/>
    <s v="Web"/>
    <s v="Wallet"/>
    <n v="642"/>
    <n v="47854"/>
    <n v="14"/>
    <n v="900.25"/>
    <n v="2933.5"/>
    <n v="51"/>
    <n v="1"/>
    <x v="2"/>
    <x v="0"/>
    <x v="0"/>
  </r>
  <r>
    <n v="21699"/>
    <s v="2FCB8318"/>
    <s v="2021-05-02 19:58:18"/>
    <s v="Fashion"/>
    <s v="Mobile"/>
    <s v="PayPal_Pay_Later"/>
    <n v="181"/>
    <n v="15301"/>
    <n v="12"/>
    <n v="249"/>
    <n v="4265.25"/>
    <n v="100"/>
    <n v="2"/>
    <x v="0"/>
    <x v="0"/>
    <x v="1"/>
  </r>
  <r>
    <n v="20325"/>
    <s v="6D41CA8D"/>
    <s v="2021-03-06 19:02:30"/>
    <s v="Others"/>
    <s v="Mobile"/>
    <s v="Debit_Card"/>
    <n v="3420"/>
    <n v="28485"/>
    <n v="8"/>
    <n v="410.25"/>
    <n v="2701.5"/>
    <n v="60"/>
    <n v="3"/>
    <x v="0"/>
    <x v="0"/>
    <x v="1"/>
  </r>
  <r>
    <n v="20403"/>
    <s v="A78649BB"/>
    <s v="2021-05-04 06:49:11"/>
    <s v="Pantry"/>
    <s v="Mobile"/>
    <s v="PayPal_Pay_Later"/>
    <n v="324"/>
    <n v="76594"/>
    <n v="10"/>
    <n v="398.25"/>
    <n v="4639.25"/>
    <n v="80"/>
    <n v="1"/>
    <x v="0"/>
    <x v="0"/>
    <x v="1"/>
  </r>
  <r>
    <n v="18533"/>
    <s v="16B26B21"/>
    <s v="2021-05-05 01:50:40"/>
    <s v="Travel"/>
    <s v="Mobile"/>
    <s v="PayPal_Credit_Card"/>
    <n v="3893"/>
    <n v="10719"/>
    <n v="60"/>
    <n v="7880.5"/>
    <n v="291"/>
    <n v="16"/>
    <n v="6"/>
    <x v="0"/>
    <x v="1"/>
    <x v="1"/>
  </r>
  <r>
    <n v="22250"/>
    <s v="D6E7781F"/>
    <s v="2021-06-09 20:14:50"/>
    <s v="Fashion"/>
    <s v="Mobile"/>
    <s v="PayPal_Pay_Later"/>
    <n v="135"/>
    <n v="62066"/>
    <n v="13"/>
    <n v="331.5"/>
    <n v="5386.25"/>
    <n v="83"/>
    <n v="1"/>
    <x v="2"/>
    <x v="0"/>
    <x v="1"/>
  </r>
  <r>
    <n v="17609"/>
    <s v="D2A07350"/>
    <s v="2021-04-12 17:03:29"/>
    <s v="Pantry"/>
    <s v="Mobile"/>
    <s v="PayPal_Pay_Later"/>
    <n v="187"/>
    <n v="73448"/>
    <n v="17"/>
    <n v="260.75"/>
    <n v="4323"/>
    <n v="99"/>
    <n v="1"/>
    <x v="0"/>
    <x v="0"/>
    <x v="1"/>
  </r>
  <r>
    <n v="20454"/>
    <s v="C0715D73"/>
    <s v="2021-03-22 07:21:44"/>
    <s v="Fashion"/>
    <s v="Mobile"/>
    <s v="PayPal_Pay_Later"/>
    <n v="156"/>
    <n v="63063"/>
    <n v="12"/>
    <n v="227.5"/>
    <n v="6821.25"/>
    <n v="81"/>
    <n v="1"/>
    <x v="3"/>
    <x v="2"/>
    <x v="1"/>
  </r>
  <r>
    <n v="18789"/>
    <s v="6A554C88"/>
    <s v="2021-04-22 10:31:34"/>
    <s v="Website-services"/>
    <s v="Web"/>
    <s v="Debit_Card"/>
    <n v="576"/>
    <n v="80882"/>
    <n v="20"/>
    <n v="471.25"/>
    <n v="5751.75"/>
    <n v="64"/>
    <n v="2"/>
    <x v="1"/>
    <x v="0"/>
    <x v="1"/>
  </r>
  <r>
    <n v="17506"/>
    <s v="487E8DA7"/>
    <s v="2021-05-02 22:22:37"/>
    <s v="Travel"/>
    <s v="Web"/>
    <s v="PayPal_Pay_Later"/>
    <n v="764"/>
    <n v="15761"/>
    <n v="12"/>
    <n v="356.75"/>
    <n v="6049.25"/>
    <n v="85"/>
    <n v="1"/>
    <x v="2"/>
    <x v="1"/>
    <x v="0"/>
  </r>
  <r>
    <n v="19042"/>
    <s v="5B3765D1"/>
    <s v="2021-04-23 21:46:08"/>
    <s v="Fashion"/>
    <s v="Mobile"/>
    <s v="PayPal_Pay_Later"/>
    <n v="174"/>
    <n v="21719"/>
    <n v="17"/>
    <n v="69.25"/>
    <n v="7292"/>
    <n v="85"/>
    <n v="1"/>
    <x v="3"/>
    <x v="1"/>
    <x v="0"/>
  </r>
  <r>
    <n v="20512"/>
    <s v="A6394326"/>
    <s v="2021-05-07 17:33:41"/>
    <s v="Travel"/>
    <s v="Mobile"/>
    <s v="PayPal_Credit_Card"/>
    <n v="2966"/>
    <n v="19735"/>
    <n v="40"/>
    <n v="5891.25"/>
    <n v="255.25"/>
    <n v="20"/>
    <n v="6"/>
    <x v="1"/>
    <x v="0"/>
    <x v="1"/>
  </r>
  <r>
    <n v="20111"/>
    <s v="F17BC2BC"/>
    <s v="2021-03-14 09:59:43"/>
    <s v="Pantry"/>
    <s v="Web"/>
    <s v="PayPal_Pay_Later"/>
    <n v="76"/>
    <n v="71114"/>
    <n v="18"/>
    <n v="402.5"/>
    <n v="3453.5"/>
    <n v="84"/>
    <n v="1"/>
    <x v="2"/>
    <x v="1"/>
    <x v="1"/>
  </r>
  <r>
    <n v="20043"/>
    <s v="8707237B"/>
    <s v="2021-06-09 04:42:03"/>
    <s v="Travel"/>
    <s v="Mobile"/>
    <s v="PayPal_Credit_Card"/>
    <n v="4066"/>
    <n v="10719"/>
    <n v="56"/>
    <n v="6703.5"/>
    <n v="1093.75"/>
    <n v="16"/>
    <n v="4"/>
    <x v="1"/>
    <x v="1"/>
    <x v="1"/>
  </r>
  <r>
    <n v="20050"/>
    <s v="04B98AA9"/>
    <s v="2021-05-19 23:01:40"/>
    <s v="Fashion"/>
    <s v="Mobile"/>
    <s v="PayPal_Pay_Later"/>
    <n v="150"/>
    <n v="71156"/>
    <n v="3"/>
    <n v="291.25"/>
    <n v="7262"/>
    <n v="92"/>
    <n v="2"/>
    <x v="2"/>
    <x v="0"/>
    <x v="1"/>
  </r>
  <r>
    <n v="22025"/>
    <s v="5D394F53"/>
    <s v="2021-05-21 12:43:48"/>
    <s v="Travel"/>
    <s v="Mobile"/>
    <s v="PayPal_Credit_Card"/>
    <n v="4922"/>
    <n v="75395"/>
    <n v="53"/>
    <n v="6770.75"/>
    <n v="998.75"/>
    <n v="22"/>
    <n v="3"/>
    <x v="0"/>
    <x v="0"/>
    <x v="1"/>
  </r>
  <r>
    <n v="18024"/>
    <s v="2D20A4B7"/>
    <s v="2021-04-05 13:00:42"/>
    <s v="Travel"/>
    <s v="Web"/>
    <s v="Wallet"/>
    <n v="901"/>
    <n v="84728"/>
    <n v="7"/>
    <n v="1657"/>
    <n v="2408"/>
    <n v="67"/>
    <n v="1"/>
    <x v="2"/>
    <x v="1"/>
    <x v="0"/>
  </r>
  <r>
    <n v="18089"/>
    <s v="73C56697"/>
    <s v="2021-03-23 14:07:57"/>
    <s v="Electronics"/>
    <s v="Web"/>
    <s v="Debit_Card"/>
    <n v="529"/>
    <n v="81126"/>
    <n v="18"/>
    <n v="472.75"/>
    <n v="3305.75"/>
    <n v="61"/>
    <n v="1"/>
    <x v="0"/>
    <x v="0"/>
    <x v="1"/>
  </r>
  <r>
    <n v="17861"/>
    <s v="1A56A614"/>
    <s v="2021-05-14 17:30:09"/>
    <s v="Travel"/>
    <s v="POS"/>
    <s v="PayPal_Cobrand_Card"/>
    <n v="3995"/>
    <n v="21208"/>
    <n v="40"/>
    <n v="4610.75"/>
    <n v="461.75"/>
    <n v="21"/>
    <n v="8"/>
    <x v="0"/>
    <x v="1"/>
    <x v="1"/>
  </r>
  <r>
    <n v="19772"/>
    <s v="C28F0F58"/>
    <s v="2021-05-31 13:23:03"/>
    <s v="Pantry"/>
    <s v="Mobile"/>
    <s v="PayPal_Pay_Later"/>
    <n v="189"/>
    <n v="62970"/>
    <n v="7"/>
    <n v="59.25"/>
    <n v="7157.75"/>
    <n v="79"/>
    <n v="2"/>
    <x v="2"/>
    <x v="1"/>
    <x v="1"/>
  </r>
  <r>
    <n v="19758"/>
    <s v="FA2F8317"/>
    <s v="2021-05-13 20:13:12"/>
    <s v="Website-services"/>
    <s v="Mobile"/>
    <s v="PayPal_Pay_Later"/>
    <n v="603"/>
    <n v="74182"/>
    <n v="2"/>
    <n v="86.25"/>
    <n v="5347"/>
    <n v="89"/>
    <n v="1"/>
    <x v="3"/>
    <x v="1"/>
    <x v="1"/>
  </r>
  <r>
    <n v="21218"/>
    <s v="7ADB94A5"/>
    <s v="2021-04-13 17:44:51"/>
    <s v="Electronics"/>
    <s v="Web"/>
    <s v="Wallet"/>
    <n v="270"/>
    <n v="34048"/>
    <n v="7"/>
    <n v="1713.5"/>
    <n v="2908"/>
    <n v="54"/>
    <n v="1"/>
    <x v="1"/>
    <x v="1"/>
    <x v="0"/>
  </r>
  <r>
    <n v="20949"/>
    <s v="7668F0F1"/>
    <s v="2021-03-10 23:14:45"/>
    <s v="Website-services"/>
    <s v="Mobile"/>
    <s v="PayPal_Pay_Later"/>
    <n v="267"/>
    <n v="58947"/>
    <n v="20"/>
    <n v="63.25"/>
    <n v="5267.5"/>
    <n v="86"/>
    <n v="2"/>
    <x v="2"/>
    <x v="0"/>
    <x v="0"/>
  </r>
  <r>
    <n v="18413"/>
    <s v="B0B71ED5"/>
    <s v="2021-03-23 10:13:05"/>
    <s v="Website-services"/>
    <s v="Web"/>
    <s v="Wallet"/>
    <n v="840"/>
    <n v="77805"/>
    <n v="11"/>
    <n v="195.75"/>
    <n v="2520"/>
    <n v="58"/>
    <n v="1"/>
    <x v="0"/>
    <x v="0"/>
    <x v="1"/>
  </r>
  <r>
    <n v="18620"/>
    <s v="1364BAF8"/>
    <s v="2021-03-02 13:56:55"/>
    <s v="Travel"/>
    <s v="Web"/>
    <s v="PayPal_Credit_Card"/>
    <n v="4421"/>
    <n v="55316"/>
    <n v="59"/>
    <n v="5606.75"/>
    <n v="571.25"/>
    <n v="20"/>
    <n v="3"/>
    <x v="1"/>
    <x v="0"/>
    <x v="0"/>
  </r>
  <r>
    <n v="18918"/>
    <s v="5D5D60C0"/>
    <s v="2021-05-19 02:06:04"/>
    <s v="Website-services"/>
    <s v="Mobile"/>
    <s v="PayPal_Pay_Later"/>
    <n v="396"/>
    <n v="42437"/>
    <n v="3"/>
    <n v="398.25"/>
    <n v="3241"/>
    <n v="91"/>
    <n v="2"/>
    <x v="0"/>
    <x v="0"/>
    <x v="1"/>
  </r>
  <r>
    <n v="18724"/>
    <s v="AC3A4F6C"/>
    <s v="2021-04-13 13:16:09"/>
    <s v="Fashion"/>
    <s v="Web"/>
    <s v="Wallet"/>
    <n v="247"/>
    <n v="43243"/>
    <n v="7"/>
    <n v="589.75"/>
    <n v="2361"/>
    <n v="70"/>
    <n v="0"/>
    <x v="3"/>
    <x v="0"/>
    <x v="1"/>
  </r>
  <r>
    <n v="18718"/>
    <s v="04529D2D"/>
    <s v="2021-05-11 10:07:16"/>
    <s v="Pantry"/>
    <s v="Web"/>
    <s v="Wallet"/>
    <n v="360"/>
    <n v="35309"/>
    <n v="5"/>
    <n v="1983.25"/>
    <n v="2707.75"/>
    <n v="55"/>
    <n v="1"/>
    <x v="3"/>
    <x v="0"/>
    <x v="1"/>
  </r>
  <r>
    <n v="18830"/>
    <s v="D9641C39"/>
    <s v="2021-04-24 00:33:20"/>
    <s v="Travel"/>
    <s v="Web"/>
    <s v="Debit_Card"/>
    <n v="3064"/>
    <n v="64955"/>
    <n v="8"/>
    <n v="579.75"/>
    <n v="4018.75"/>
    <n v="51"/>
    <n v="3"/>
    <x v="0"/>
    <x v="0"/>
    <x v="1"/>
  </r>
  <r>
    <n v="19970"/>
    <s v="38E31CDC"/>
    <s v="2021-03-25 03:40:29"/>
    <s v="Website-services"/>
    <s v="Mobile"/>
    <s v="PayPal_Pay_Later"/>
    <n v="371"/>
    <n v="61893"/>
    <n v="18"/>
    <n v="269.25"/>
    <n v="6483.5"/>
    <n v="75"/>
    <n v="1"/>
    <x v="2"/>
    <x v="1"/>
    <x v="1"/>
  </r>
  <r>
    <n v="21212"/>
    <s v="12AC2517"/>
    <s v="2021-03-18 05:24:03"/>
    <s v="Website-services"/>
    <s v="Mobile"/>
    <s v="Debit_Card"/>
    <n v="774"/>
    <n v="84882"/>
    <n v="19"/>
    <n v="474.75"/>
    <n v="2976.75"/>
    <n v="63"/>
    <n v="2"/>
    <x v="0"/>
    <x v="0"/>
    <x v="1"/>
  </r>
  <r>
    <n v="20381"/>
    <s v="72E75FB5"/>
    <s v="2021-03-10 15:34:31"/>
    <s v="Electronics"/>
    <s v="Mobile"/>
    <s v="PayPal_Pay_Later"/>
    <n v="107"/>
    <n v="44088"/>
    <n v="16"/>
    <n v="330.5"/>
    <n v="4965"/>
    <n v="94"/>
    <n v="2"/>
    <x v="0"/>
    <x v="1"/>
    <x v="1"/>
  </r>
  <r>
    <n v="21771"/>
    <s v="C1DCED98"/>
    <s v="2021-03-11 00:16:48"/>
    <s v="Electronics"/>
    <s v="Mobile"/>
    <s v="Netbanking"/>
    <n v="280"/>
    <n v="26299"/>
    <n v="5"/>
    <n v="508.75"/>
    <n v="3032.25"/>
    <n v="52"/>
    <n v="1"/>
    <x v="0"/>
    <x v="1"/>
    <x v="1"/>
  </r>
  <r>
    <n v="20281"/>
    <s v="7940227D"/>
    <s v="2021-04-26 01:36:03"/>
    <s v="Travel"/>
    <s v="POS"/>
    <s v="PayPal_Cobrand_Card"/>
    <n v="3688"/>
    <n v="49455"/>
    <n v="41"/>
    <n v="7233.25"/>
    <n v="472.5"/>
    <n v="25"/>
    <n v="8"/>
    <x v="1"/>
    <x v="1"/>
    <x v="1"/>
  </r>
  <r>
    <n v="20782"/>
    <s v="2FFC8CD9"/>
    <s v="2021-05-26 21:09:36"/>
    <s v="Website-services"/>
    <s v="Web"/>
    <s v="Wallet"/>
    <n v="306"/>
    <n v="32236"/>
    <n v="18"/>
    <n v="1822.75"/>
    <n v="2795.25"/>
    <n v="67"/>
    <n v="1"/>
    <x v="0"/>
    <x v="0"/>
    <x v="0"/>
  </r>
  <r>
    <n v="20233"/>
    <s v="2123B9FD"/>
    <s v="2021-05-28 17:48:28"/>
    <s v="Travel"/>
    <s v="Web"/>
    <s v="Netbanking"/>
    <n v="1096"/>
    <n v="57671"/>
    <n v="3"/>
    <n v="889.5"/>
    <n v="3450"/>
    <n v="46"/>
    <n v="3"/>
    <x v="1"/>
    <x v="1"/>
    <x v="0"/>
  </r>
  <r>
    <n v="20412"/>
    <s v="762396E5"/>
    <s v="2021-05-02 10:56:59"/>
    <s v="Pantry"/>
    <s v="Web"/>
    <s v="PayPal_Pay_Later"/>
    <n v="194"/>
    <n v="78379"/>
    <n v="2"/>
    <n v="248.75"/>
    <n v="6350.75"/>
    <n v="86"/>
    <n v="1"/>
    <x v="0"/>
    <x v="0"/>
    <x v="1"/>
  </r>
  <r>
    <n v="20265"/>
    <s v="089F7DD4"/>
    <s v="2021-05-29 01:10:29"/>
    <s v="Fashion"/>
    <s v="Mobile"/>
    <s v="PayPal_Pay_Later"/>
    <n v="95"/>
    <n v="78076"/>
    <n v="17"/>
    <n v="204.5"/>
    <n v="7290.75"/>
    <n v="88"/>
    <n v="2"/>
    <x v="0"/>
    <x v="0"/>
    <x v="1"/>
  </r>
  <r>
    <n v="17804"/>
    <s v="47451D56"/>
    <s v="2021-05-25 20:03:26"/>
    <s v="Travel"/>
    <s v="Web"/>
    <s v="PayPal_Credit_Card"/>
    <n v="2054"/>
    <n v="83877"/>
    <n v="38"/>
    <n v="955.25"/>
    <n v="375.25"/>
    <n v="19"/>
    <n v="4"/>
    <x v="1"/>
    <x v="0"/>
    <x v="1"/>
  </r>
  <r>
    <n v="17423"/>
    <s v="CA2FD496"/>
    <s v="2021-03-27 07:45:37"/>
    <s v="Electronics"/>
    <s v="Web"/>
    <s v="Netbanking"/>
    <n v="246"/>
    <n v="25358"/>
    <n v="4"/>
    <n v="1286.75"/>
    <n v="3616.75"/>
    <n v="48"/>
    <n v="3"/>
    <x v="2"/>
    <x v="1"/>
    <x v="0"/>
  </r>
  <r>
    <n v="22145"/>
    <s v="4801B57C"/>
    <s v="2021-05-27 01:01:38"/>
    <s v="Travel"/>
    <s v="POS"/>
    <s v="PayPal_Cobrand_Card"/>
    <n v="2536"/>
    <n v="77990"/>
    <n v="28"/>
    <n v="4888.5"/>
    <n v="498.25"/>
    <n v="7"/>
    <n v="5"/>
    <x v="2"/>
    <x v="1"/>
    <x v="1"/>
  </r>
  <r>
    <n v="21888"/>
    <s v="F589DC32"/>
    <s v="2021-03-15 21:19:10"/>
    <s v="Travel"/>
    <s v="Web"/>
    <s v="Debit_Card"/>
    <n v="2676"/>
    <n v="59614"/>
    <n v="15"/>
    <n v="473.75"/>
    <n v="3289.25"/>
    <n v="52"/>
    <n v="2"/>
    <x v="0"/>
    <x v="1"/>
    <x v="0"/>
  </r>
  <r>
    <n v="20029"/>
    <s v="6DB56BB6"/>
    <s v="2021-03-27 16:43:15"/>
    <s v="Travel"/>
    <s v="Web"/>
    <s v="Netbanking"/>
    <n v="1181"/>
    <n v="48486"/>
    <n v="10"/>
    <n v="789.75"/>
    <n v="3460.75"/>
    <n v="64"/>
    <n v="1"/>
    <x v="0"/>
    <x v="0"/>
    <x v="1"/>
  </r>
  <r>
    <n v="19103"/>
    <s v="9D9B590F"/>
    <s v="2021-04-15 15:37:08"/>
    <s v="Electronics"/>
    <s v="Mobile"/>
    <s v="PayPal_Pay_Later"/>
    <n v="543"/>
    <n v="72168"/>
    <n v="6"/>
    <n v="281.75"/>
    <n v="6323.25"/>
    <n v="80"/>
    <n v="2"/>
    <x v="0"/>
    <x v="1"/>
    <x v="0"/>
  </r>
  <r>
    <n v="18679"/>
    <s v="4DA1CE5C"/>
    <s v="2021-03-22 10:36:39"/>
    <s v="Electronics"/>
    <s v="Web"/>
    <s v="Wallet"/>
    <n v="660"/>
    <n v="80507"/>
    <n v="9"/>
    <n v="681.25"/>
    <n v="2306.75"/>
    <n v="69"/>
    <n v="1"/>
    <x v="0"/>
    <x v="0"/>
    <x v="1"/>
  </r>
  <r>
    <n v="17432"/>
    <s v="63F864D3"/>
    <s v="2021-03-19 01:16:53"/>
    <s v="Website-services"/>
    <s v="Web"/>
    <s v="Wallet"/>
    <n v="768"/>
    <n v="24511"/>
    <n v="8"/>
    <n v="677.25"/>
    <n v="2308.5"/>
    <n v="66"/>
    <n v="1"/>
    <x v="0"/>
    <x v="1"/>
    <x v="1"/>
  </r>
  <r>
    <n v="20726"/>
    <s v="8416EC4E"/>
    <s v="2021-06-05 19:26:46"/>
    <s v="Fashion"/>
    <s v="Mobile"/>
    <s v="PayPal_Pay_Later"/>
    <n v="89"/>
    <n v="79404"/>
    <n v="9"/>
    <n v="92.75"/>
    <n v="5113.25"/>
    <n v="99"/>
    <n v="2"/>
    <x v="2"/>
    <x v="0"/>
    <x v="1"/>
  </r>
  <r>
    <n v="18069"/>
    <s v="9AD00E0F"/>
    <s v="2021-04-11 23:46:25"/>
    <s v="Electronics"/>
    <s v="Web"/>
    <s v="Wallet"/>
    <n v="738"/>
    <n v="48283"/>
    <n v="17"/>
    <n v="569"/>
    <n v="2718"/>
    <n v="69"/>
    <n v="0"/>
    <x v="0"/>
    <x v="1"/>
    <x v="1"/>
  </r>
  <r>
    <n v="20105"/>
    <s v="D01AD213"/>
    <s v="2021-03-01 11:59:47"/>
    <s v="Travel"/>
    <s v="Web"/>
    <s v="PayPal_Credit_Card"/>
    <n v="4243"/>
    <n v="87290"/>
    <n v="45"/>
    <n v="3668.5"/>
    <n v="928.75"/>
    <n v="13"/>
    <n v="6"/>
    <x v="1"/>
    <x v="1"/>
    <x v="1"/>
  </r>
  <r>
    <n v="19468"/>
    <s v="64D2653F"/>
    <s v="2021-04-12 15:38:28"/>
    <s v="Electronics"/>
    <s v="Web"/>
    <s v="PayPal_Pay_Later"/>
    <n v="793"/>
    <n v="55924"/>
    <n v="12"/>
    <n v="369.75"/>
    <n v="5262.75"/>
    <n v="82"/>
    <n v="2"/>
    <x v="2"/>
    <x v="1"/>
    <x v="0"/>
  </r>
  <r>
    <n v="20264"/>
    <s v="6B4C44CB"/>
    <s v="2021-06-03 18:02:59"/>
    <s v="Website-services"/>
    <s v="Web"/>
    <s v="Debit_Card"/>
    <n v="861"/>
    <n v="20603"/>
    <n v="23"/>
    <n v="295"/>
    <n v="5773.25"/>
    <n v="74"/>
    <n v="2"/>
    <x v="2"/>
    <x v="0"/>
    <x v="1"/>
  </r>
  <r>
    <n v="19716"/>
    <s v="77F49F40"/>
    <s v="2021-05-10 17:47:44"/>
    <s v="Travel"/>
    <s v="POS"/>
    <s v="PayPal_Cobrand_Card"/>
    <n v="2550"/>
    <n v="46416"/>
    <n v="18"/>
    <n v="1979.75"/>
    <n v="697.25"/>
    <n v="16"/>
    <n v="8"/>
    <x v="2"/>
    <x v="0"/>
    <x v="1"/>
  </r>
  <r>
    <n v="18978"/>
    <s v="B0384ADD"/>
    <s v="2021-03-09 11:02:10"/>
    <s v="Travel"/>
    <s v="Web"/>
    <s v="Netbanking"/>
    <n v="2232"/>
    <n v="61092"/>
    <n v="8"/>
    <n v="473"/>
    <n v="4342.5"/>
    <n v="52"/>
    <n v="2"/>
    <x v="3"/>
    <x v="0"/>
    <x v="0"/>
  </r>
  <r>
    <n v="20625"/>
    <s v="17AFDB00"/>
    <s v="2021-03-18 10:21:15"/>
    <s v="Pantry"/>
    <s v="Mobile"/>
    <s v="PayPal_Pay_Later"/>
    <n v="349"/>
    <n v="13328"/>
    <n v="7"/>
    <n v="134.75"/>
    <n v="6384.5"/>
    <n v="75"/>
    <n v="1"/>
    <x v="0"/>
    <x v="0"/>
    <x v="1"/>
  </r>
  <r>
    <n v="20579"/>
    <s v="6634BC88"/>
    <s v="2021-03-03 20:11:53"/>
    <s v="Electronics"/>
    <s v="Web"/>
    <s v="Wallet"/>
    <n v="297"/>
    <n v="45165"/>
    <n v="18"/>
    <n v="1539.5"/>
    <n v="2553"/>
    <n v="58"/>
    <n v="1"/>
    <x v="0"/>
    <x v="0"/>
    <x v="1"/>
  </r>
  <r>
    <n v="18882"/>
    <s v="133EFBAD"/>
    <s v="2021-05-19 16:56:32"/>
    <s v="Travel"/>
    <s v="Web"/>
    <s v="PayPal_Credit_Card"/>
    <n v="4964"/>
    <n v="65244"/>
    <n v="42"/>
    <n v="10812"/>
    <n v="725.75"/>
    <n v="18"/>
    <n v="3"/>
    <x v="0"/>
    <x v="1"/>
    <x v="1"/>
  </r>
  <r>
    <n v="17902"/>
    <s v="33F79D3C"/>
    <s v="2021-03-10 12:44:16"/>
    <s v="Pantry"/>
    <s v="Mobile"/>
    <s v="PayPal_Pay_Later"/>
    <n v="391"/>
    <n v="54681"/>
    <n v="18"/>
    <n v="231.5"/>
    <n v="7016.25"/>
    <n v="96"/>
    <n v="2"/>
    <x v="2"/>
    <x v="0"/>
    <x v="0"/>
  </r>
  <r>
    <n v="22225"/>
    <s v="093DE58C"/>
    <s v="2021-03-02 20:53:35"/>
    <s v="Website-services"/>
    <s v="Web"/>
    <s v="Netbanking"/>
    <n v="447"/>
    <n v="23498"/>
    <n v="14"/>
    <n v="778.5"/>
    <n v="4407.25"/>
    <n v="51"/>
    <n v="3"/>
    <x v="3"/>
    <x v="0"/>
    <x v="0"/>
  </r>
  <r>
    <n v="22226"/>
    <s v="38DF3469"/>
    <s v="2021-03-20 00:51:52"/>
    <s v="Travel"/>
    <s v="Web"/>
    <s v="PayPal_Credit_Card"/>
    <n v="4829"/>
    <n v="27800"/>
    <n v="55"/>
    <n v="6577"/>
    <n v="551"/>
    <n v="17"/>
    <n v="6"/>
    <x v="0"/>
    <x v="0"/>
    <x v="1"/>
  </r>
  <r>
    <n v="21955"/>
    <s v="1757B984"/>
    <s v="2021-05-23 02:25:01"/>
    <s v="Pantry"/>
    <s v="Mobile"/>
    <s v="PayPal_Pay_Later"/>
    <n v="206"/>
    <n v="65988"/>
    <n v="8"/>
    <n v="390"/>
    <n v="7328"/>
    <n v="79"/>
    <n v="2"/>
    <x v="0"/>
    <x v="0"/>
    <x v="0"/>
  </r>
  <r>
    <n v="18570"/>
    <s v="D2AAFA52"/>
    <s v="2021-03-24 16:30:30"/>
    <s v="Travel"/>
    <s v="POS"/>
    <s v="PayPal_Cobrand_Card"/>
    <n v="1104"/>
    <n v="58876"/>
    <n v="29"/>
    <n v="5554.5"/>
    <n v="731.5"/>
    <n v="20"/>
    <n v="8"/>
    <x v="0"/>
    <x v="0"/>
    <x v="0"/>
  </r>
  <r>
    <n v="18006"/>
    <s v="530B39C5"/>
    <s v="2021-04-07 05:24:40"/>
    <s v="Fashion"/>
    <s v="Web"/>
    <s v="PayPal_Pay_Later"/>
    <n v="185"/>
    <n v="85291"/>
    <n v="11"/>
    <n v="171.25"/>
    <n v="7079"/>
    <n v="92"/>
    <n v="1"/>
    <x v="2"/>
    <x v="1"/>
    <x v="1"/>
  </r>
  <r>
    <n v="21724"/>
    <s v="52E5FE84"/>
    <s v="2021-03-15 12:03:49"/>
    <s v="Website-services"/>
    <s v="Web"/>
    <s v="Wallet"/>
    <n v="439"/>
    <n v="75000"/>
    <n v="6"/>
    <n v="1901.25"/>
    <n v="2672.75"/>
    <n v="58"/>
    <n v="0"/>
    <x v="1"/>
    <x v="0"/>
    <x v="1"/>
  </r>
  <r>
    <n v="17584"/>
    <s v="C2F0A42D"/>
    <s v="2021-05-17 22:36:32"/>
    <s v="Website-services"/>
    <s v="Web"/>
    <s v="Netbanking"/>
    <n v="458"/>
    <n v="64895"/>
    <n v="13"/>
    <n v="990.75"/>
    <n v="3759.5"/>
    <n v="41"/>
    <n v="1"/>
    <x v="0"/>
    <x v="0"/>
    <x v="1"/>
  </r>
  <r>
    <n v="19899"/>
    <s v="CC017A66"/>
    <s v="2021-04-17 00:52:35"/>
    <s v="Travel"/>
    <s v="POS"/>
    <s v="PayPal_Cobrand_Card"/>
    <n v="1799"/>
    <n v="77076"/>
    <n v="40"/>
    <n v="685.75"/>
    <n v="483"/>
    <n v="25"/>
    <n v="4"/>
    <x v="2"/>
    <x v="1"/>
    <x v="0"/>
  </r>
  <r>
    <n v="17484"/>
    <s v="91AA0FA3"/>
    <s v="2021-04-16 12:56:56"/>
    <s v="Travel"/>
    <s v="Web"/>
    <s v="PayPal_Credit_Card"/>
    <n v="1014"/>
    <n v="14308"/>
    <n v="34"/>
    <n v="9868.75"/>
    <n v="586.5"/>
    <n v="14"/>
    <n v="3"/>
    <x v="0"/>
    <x v="0"/>
    <x v="1"/>
  </r>
  <r>
    <n v="21782"/>
    <s v="B8D495F8"/>
    <s v="2021-04-18 03:53:31"/>
    <s v="Website-services"/>
    <s v="Web"/>
    <s v="Wallet"/>
    <n v="371"/>
    <n v="63938"/>
    <n v="17"/>
    <n v="1272"/>
    <n v="2757"/>
    <n v="66"/>
    <n v="0"/>
    <x v="0"/>
    <x v="1"/>
    <x v="1"/>
  </r>
  <r>
    <n v="17358"/>
    <s v="A751B760"/>
    <s v="2021-04-07 06:28:08"/>
    <s v="Website-services"/>
    <s v="Web"/>
    <s v="Netbanking"/>
    <n v="308"/>
    <n v="32338"/>
    <n v="12"/>
    <n v="806.75"/>
    <n v="4934.25"/>
    <n v="55"/>
    <n v="3"/>
    <x v="0"/>
    <x v="0"/>
    <x v="1"/>
  </r>
  <r>
    <n v="17607"/>
    <s v="CEB5186D"/>
    <s v="2021-03-06 20:12:32"/>
    <s v="Travel"/>
    <s v="Web"/>
    <s v="PayPal_Credit_Card"/>
    <n v="4388"/>
    <n v="83877"/>
    <n v="54"/>
    <n v="5955"/>
    <n v="579"/>
    <n v="22"/>
    <n v="5"/>
    <x v="1"/>
    <x v="0"/>
    <x v="1"/>
  </r>
  <r>
    <n v="18947"/>
    <s v="E07476DE"/>
    <s v="2021-04-14 18:22:45"/>
    <s v="Travel"/>
    <s v="Web"/>
    <s v="PayPal_Credit_Card"/>
    <n v="3033"/>
    <n v="52737"/>
    <n v="33"/>
    <n v="4882.75"/>
    <n v="779"/>
    <n v="20"/>
    <n v="6"/>
    <x v="1"/>
    <x v="0"/>
    <x v="1"/>
  </r>
  <r>
    <n v="19611"/>
    <s v="59690CE1"/>
    <s v="2021-05-20 00:19:36"/>
    <s v="Pantry"/>
    <s v="Mobile"/>
    <s v="PayPal_Pay_Later"/>
    <n v="137"/>
    <n v="89136"/>
    <n v="10"/>
    <n v="269.25"/>
    <n v="5271.5"/>
    <n v="84"/>
    <n v="2"/>
    <x v="0"/>
    <x v="1"/>
    <x v="1"/>
  </r>
  <r>
    <n v="19534"/>
    <s v="9F67A2AF"/>
    <s v="2021-03-21 03:55:05"/>
    <s v="Electronics"/>
    <s v="Web"/>
    <s v="PayPal_Credit_Card"/>
    <n v="1040"/>
    <n v="36736"/>
    <n v="36"/>
    <n v="5022.75"/>
    <n v="456.25"/>
    <n v="15"/>
    <n v="3"/>
    <x v="1"/>
    <x v="0"/>
    <x v="1"/>
  </r>
  <r>
    <n v="20677"/>
    <s v="BB14D1BF"/>
    <s v="2021-05-04 07:47:26"/>
    <s v="Travel"/>
    <s v="POS"/>
    <s v="PayPal_Cobrand_Card"/>
    <n v="2528"/>
    <n v="78483"/>
    <n v="35"/>
    <n v="5111.75"/>
    <n v="557.5"/>
    <n v="13"/>
    <n v="6"/>
    <x v="0"/>
    <x v="1"/>
    <x v="1"/>
  </r>
  <r>
    <n v="21883"/>
    <s v="24AE2F91"/>
    <s v="2021-06-08 06:45:38"/>
    <s v="Fashion"/>
    <s v="Web"/>
    <s v="PayPal_Pay_Later"/>
    <n v="124"/>
    <n v="78679"/>
    <n v="16"/>
    <n v="128.5"/>
    <n v="5538.75"/>
    <n v="79"/>
    <n v="2"/>
    <x v="3"/>
    <x v="0"/>
    <x v="0"/>
  </r>
  <r>
    <n v="18405"/>
    <s v="94343D56"/>
    <s v="2021-04-07 17:34:54"/>
    <s v="Electronics"/>
    <s v="Web"/>
    <s v="Netbanking"/>
    <n v="907"/>
    <n v="56271"/>
    <n v="10"/>
    <n v="1486"/>
    <n v="3517.25"/>
    <n v="44"/>
    <n v="1"/>
    <x v="2"/>
    <x v="1"/>
    <x v="0"/>
  </r>
  <r>
    <n v="21991"/>
    <s v="851E340C"/>
    <s v="2021-04-11 16:15:33"/>
    <s v="Website-services"/>
    <s v="Web"/>
    <s v="Wallet"/>
    <n v="258"/>
    <n v="27545"/>
    <n v="8"/>
    <n v="734.25"/>
    <n v="2699.5"/>
    <n v="66"/>
    <n v="0"/>
    <x v="3"/>
    <x v="0"/>
    <x v="1"/>
  </r>
  <r>
    <n v="22184"/>
    <s v="20AB30FC"/>
    <s v="2021-04-26 19:03:33"/>
    <s v="Travel"/>
    <s v="Web"/>
    <s v="Debit_Card"/>
    <n v="805"/>
    <n v="12130"/>
    <n v="4"/>
    <n v="306.75"/>
    <n v="4651.25"/>
    <n v="66"/>
    <n v="2"/>
    <x v="0"/>
    <x v="1"/>
    <x v="1"/>
  </r>
  <r>
    <n v="21382"/>
    <s v="3B8242DE"/>
    <s v="2021-05-07 00:26:38"/>
    <s v="Website-services"/>
    <s v="Mobile"/>
    <s v="PayPal_Pay_Later"/>
    <n v="343"/>
    <n v="22810"/>
    <n v="20"/>
    <n v="419.5"/>
    <n v="6294.25"/>
    <n v="93"/>
    <n v="1"/>
    <x v="2"/>
    <x v="0"/>
    <x v="1"/>
  </r>
  <r>
    <n v="19836"/>
    <s v="8E1B69BE"/>
    <s v="2021-04-27 00:04:00"/>
    <s v="Travel"/>
    <s v="Web"/>
    <s v="PayPal_Credit_Card"/>
    <n v="3932"/>
    <n v="70022"/>
    <n v="42"/>
    <n v="5815.25"/>
    <n v="440.25"/>
    <n v="21"/>
    <n v="3"/>
    <x v="1"/>
    <x v="1"/>
    <x v="0"/>
  </r>
  <r>
    <n v="18060"/>
    <s v="2432E8F2"/>
    <s v="2021-03-18 21:10:29"/>
    <s v="Travel"/>
    <s v="Mobile"/>
    <s v="PayPal_Credit_Card"/>
    <n v="4152"/>
    <n v="51065"/>
    <n v="54"/>
    <n v="9494.25"/>
    <n v="951.75"/>
    <n v="14"/>
    <n v="4"/>
    <x v="0"/>
    <x v="0"/>
    <x v="1"/>
  </r>
  <r>
    <n v="22188"/>
    <s v="6E2852B8"/>
    <s v="2021-03-27 21:22:53"/>
    <s v="Travel"/>
    <s v="Web"/>
    <s v="Netbanking"/>
    <n v="1073"/>
    <n v="44050"/>
    <n v="5"/>
    <n v="1110.25"/>
    <n v="4952.25"/>
    <n v="60"/>
    <n v="3"/>
    <x v="2"/>
    <x v="1"/>
    <x v="0"/>
  </r>
  <r>
    <n v="17909"/>
    <s v="3A540E99"/>
    <s v="2021-06-01 16:04:10"/>
    <s v="Travel"/>
    <s v="Mobile"/>
    <s v="PayPal_Credit_Card"/>
    <n v="3423"/>
    <n v="44088"/>
    <n v="32"/>
    <n v="10943.75"/>
    <n v="363.5"/>
    <n v="22"/>
    <n v="6"/>
    <x v="1"/>
    <x v="0"/>
    <x v="1"/>
  </r>
  <r>
    <n v="18575"/>
    <s v="8E647FAF"/>
    <s v="2021-04-23 00:34:28"/>
    <s v="Travel"/>
    <s v="Mobile"/>
    <s v="PayPal_Credit_Card"/>
    <n v="3369"/>
    <n v="68719"/>
    <n v="52"/>
    <n v="10705"/>
    <n v="559.25"/>
    <n v="17"/>
    <n v="6"/>
    <x v="0"/>
    <x v="0"/>
    <x v="1"/>
  </r>
  <r>
    <n v="19122"/>
    <s v="45E42108"/>
    <s v="2021-05-14 07:26:45"/>
    <s v="Website-services"/>
    <s v="Web"/>
    <s v="PayPal_Pay_Later"/>
    <n v="803"/>
    <n v="38386"/>
    <n v="15"/>
    <n v="343.75"/>
    <n v="6675.75"/>
    <n v="78"/>
    <n v="2"/>
    <x v="2"/>
    <x v="1"/>
    <x v="1"/>
  </r>
  <r>
    <n v="21432"/>
    <s v="386EF1C5"/>
    <s v="2021-03-13 12:17:00"/>
    <s v="Website-services"/>
    <s v="Web"/>
    <s v="Netbanking"/>
    <n v="959"/>
    <n v="52162"/>
    <n v="6"/>
    <n v="1197.75"/>
    <n v="2027.5"/>
    <n v="48"/>
    <n v="3"/>
    <x v="0"/>
    <x v="1"/>
    <x v="1"/>
  </r>
  <r>
    <n v="19355"/>
    <s v="F2927A6F"/>
    <s v="2021-04-27 14:37:39"/>
    <s v="Others"/>
    <s v="Mobile"/>
    <s v="PayPal_Cobrand_Card"/>
    <n v="3245"/>
    <n v="27387"/>
    <n v="33"/>
    <n v="6962"/>
    <n v="471.5"/>
    <n v="24"/>
    <n v="7"/>
    <x v="1"/>
    <x v="1"/>
    <x v="1"/>
  </r>
  <r>
    <n v="21146"/>
    <s v="E8003709"/>
    <s v="2021-04-04 01:31:24"/>
    <s v="Others"/>
    <s v="Web"/>
    <s v="PayPal_Credit_Card"/>
    <n v="4734"/>
    <n v="60300"/>
    <n v="50"/>
    <n v="7180.25"/>
    <n v="491.25"/>
    <n v="12"/>
    <n v="6"/>
    <x v="1"/>
    <x v="0"/>
    <x v="1"/>
  </r>
  <r>
    <n v="18151"/>
    <s v="C5774291"/>
    <s v="2021-05-25 14:27:01"/>
    <s v="Website-services"/>
    <s v="Web"/>
    <s v="Netbanking"/>
    <n v="708"/>
    <n v="76841"/>
    <n v="6"/>
    <n v="572.5"/>
    <n v="4413"/>
    <n v="59"/>
    <n v="3"/>
    <x v="1"/>
    <x v="0"/>
    <x v="1"/>
  </r>
  <r>
    <n v="22075"/>
    <s v="B3DC8637"/>
    <s v="2021-04-24 06:14:33"/>
    <s v="Travel"/>
    <s v="POS"/>
    <s v="PayPal_Cobrand_Card"/>
    <n v="1242"/>
    <n v="53863"/>
    <n v="32"/>
    <n v="2881.25"/>
    <n v="809.5"/>
    <n v="5"/>
    <n v="5"/>
    <x v="2"/>
    <x v="1"/>
    <x v="1"/>
  </r>
  <r>
    <n v="20558"/>
    <s v="23763107"/>
    <s v="2021-04-16 11:12:22"/>
    <s v="Website-services"/>
    <s v="Mobile"/>
    <s v="PayPal_Pay_Later"/>
    <n v="157"/>
    <n v="11140"/>
    <n v="13"/>
    <n v="132.75"/>
    <n v="4170"/>
    <n v="100"/>
    <n v="2"/>
    <x v="0"/>
    <x v="1"/>
    <x v="1"/>
  </r>
  <r>
    <n v="18643"/>
    <s v="7283F524"/>
    <s v="2021-05-28 01:01:34"/>
    <s v="Website-services"/>
    <s v="Web"/>
    <s v="Debit_Card"/>
    <n v="578"/>
    <n v="59219"/>
    <n v="22"/>
    <n v="287.25"/>
    <n v="5603"/>
    <n v="74"/>
    <n v="3"/>
    <x v="0"/>
    <x v="0"/>
    <x v="0"/>
  </r>
  <r>
    <n v="20796"/>
    <s v="8867B885"/>
    <s v="2021-05-17 03:00:46"/>
    <s v="Pantry"/>
    <s v="Mobile"/>
    <s v="PayPal_Pay_Later"/>
    <n v="237"/>
    <n v="10148"/>
    <n v="19"/>
    <n v="200.75"/>
    <n v="4132.5"/>
    <n v="80"/>
    <n v="1"/>
    <x v="0"/>
    <x v="1"/>
    <x v="0"/>
  </r>
  <r>
    <n v="18271"/>
    <s v="8D9922FE"/>
    <s v="2021-03-15 22:41:35"/>
    <s v="Travel"/>
    <s v="Web"/>
    <s v="PayPal_Cobrand_Card"/>
    <n v="1431"/>
    <n v="64676"/>
    <n v="36"/>
    <n v="1882"/>
    <n v="697.75"/>
    <n v="17"/>
    <n v="7"/>
    <x v="0"/>
    <x v="1"/>
    <x v="1"/>
  </r>
  <r>
    <n v="19164"/>
    <s v="029F4D11"/>
    <s v="2021-03-06 00:46:01"/>
    <s v="Travel"/>
    <s v="Web"/>
    <s v="Debit_Card"/>
    <n v="848"/>
    <n v="52179"/>
    <n v="10"/>
    <n v="265.25"/>
    <n v="5848.75"/>
    <n v="59"/>
    <n v="3"/>
    <x v="1"/>
    <x v="1"/>
    <x v="1"/>
  </r>
  <r>
    <n v="20240"/>
    <s v="26F0983E"/>
    <s v="2021-04-04 21:45:36"/>
    <s v="Pantry"/>
    <s v="Web"/>
    <s v="Wallet"/>
    <n v="369"/>
    <n v="44016"/>
    <n v="9"/>
    <n v="1624.75"/>
    <n v="2385.25"/>
    <n v="62"/>
    <n v="1"/>
    <x v="0"/>
    <x v="0"/>
    <x v="1"/>
  </r>
  <r>
    <n v="21305"/>
    <s v="E23760E8"/>
    <s v="2021-03-08 15:04:19"/>
    <s v="Fashion"/>
    <s v="Web"/>
    <s v="PayPal_Pay_Later"/>
    <n v="52"/>
    <n v="88106"/>
    <n v="19"/>
    <n v="196.25"/>
    <n v="5932.25"/>
    <n v="91"/>
    <n v="1"/>
    <x v="2"/>
    <x v="1"/>
    <x v="1"/>
  </r>
  <r>
    <n v="17928"/>
    <s v="835B0948"/>
    <s v="2021-05-16 15:05:25"/>
    <s v="Travel"/>
    <s v="Mobile"/>
    <s v="Netbanking"/>
    <n v="1825"/>
    <n v="55768"/>
    <n v="13"/>
    <n v="801"/>
    <n v="3418.75"/>
    <n v="45"/>
    <n v="2"/>
    <x v="2"/>
    <x v="0"/>
    <x v="1"/>
  </r>
  <r>
    <n v="19661"/>
    <s v="374FB35C"/>
    <s v="2021-05-29 15:54:20"/>
    <s v="Travel"/>
    <s v="Mobile"/>
    <s v="PayPal_Credit_Card"/>
    <n v="2309"/>
    <n v="69830"/>
    <n v="58"/>
    <n v="6337.25"/>
    <n v="514"/>
    <n v="17"/>
    <n v="6"/>
    <x v="0"/>
    <x v="0"/>
    <x v="0"/>
  </r>
  <r>
    <n v="20372"/>
    <s v="D30ABC3C"/>
    <s v="2021-03-15 12:48:23"/>
    <s v="Website-services"/>
    <s v="Web"/>
    <s v="Netbanking"/>
    <n v="337"/>
    <n v="11612"/>
    <n v="3"/>
    <n v="1431.5"/>
    <n v="3869.75"/>
    <n v="51"/>
    <n v="1"/>
    <x v="1"/>
    <x v="1"/>
    <x v="0"/>
  </r>
  <r>
    <n v="20163"/>
    <s v="747582CF"/>
    <s v="2021-05-22 08:52:30"/>
    <s v="Electronics"/>
    <s v="Mobile"/>
    <s v="PayPal_Pay_Later"/>
    <n v="464"/>
    <n v="64860"/>
    <n v="18"/>
    <n v="63"/>
    <n v="5038.5"/>
    <n v="96"/>
    <n v="1"/>
    <x v="3"/>
    <x v="1"/>
    <x v="1"/>
  </r>
  <r>
    <n v="18956"/>
    <s v="300F50D9"/>
    <s v="2021-05-18 01:17:13"/>
    <s v="Travel"/>
    <s v="Mobile"/>
    <s v="Debit_Card"/>
    <n v="2578"/>
    <n v="37295"/>
    <n v="8"/>
    <n v="325.25"/>
    <n v="3864.5"/>
    <n v="80"/>
    <n v="3"/>
    <x v="1"/>
    <x v="0"/>
    <x v="1"/>
  </r>
  <r>
    <n v="17587"/>
    <s v="62A7B3AC"/>
    <s v="2021-04-18 03:38:06"/>
    <s v="Website-services"/>
    <s v="Mobile"/>
    <s v="PayPal_Pay_Later"/>
    <n v="280"/>
    <n v="32921"/>
    <n v="8"/>
    <n v="435.75"/>
    <n v="5094.5"/>
    <n v="76"/>
    <n v="2"/>
    <x v="3"/>
    <x v="1"/>
    <x v="0"/>
  </r>
  <r>
    <n v="20888"/>
    <s v="7F9A2B7B"/>
    <s v="2021-03-26 03:32:13"/>
    <s v="Travel"/>
    <s v="Mobile"/>
    <s v="Netbanking"/>
    <n v="1481"/>
    <n v="67956"/>
    <n v="8"/>
    <n v="1281.75"/>
    <n v="2618.25"/>
    <n v="58"/>
    <n v="1"/>
    <x v="2"/>
    <x v="0"/>
    <x v="1"/>
  </r>
  <r>
    <n v="20745"/>
    <s v="025AC5AC"/>
    <s v="2021-05-17 00:11:38"/>
    <s v="Electronics"/>
    <s v="Mobile"/>
    <s v="Debit_Card"/>
    <n v="1177"/>
    <n v="75000"/>
    <n v="24"/>
    <n v="491.5"/>
    <n v="3428.5"/>
    <n v="61"/>
    <n v="2"/>
    <x v="0"/>
    <x v="1"/>
    <x v="1"/>
  </r>
  <r>
    <n v="21159"/>
    <s v="4A2FA2C0"/>
    <s v="2021-03-30 03:51:39"/>
    <s v="Electronics"/>
    <s v="Web"/>
    <s v="Netbanking"/>
    <n v="664"/>
    <n v="27800"/>
    <n v="5"/>
    <n v="1361.25"/>
    <n v="2695.75"/>
    <n v="61"/>
    <n v="1"/>
    <x v="0"/>
    <x v="0"/>
    <x v="1"/>
  </r>
  <r>
    <n v="20199"/>
    <s v="E23CD49B"/>
    <s v="2021-05-23 10:38:54"/>
    <s v="Fashion"/>
    <s v="Mobile"/>
    <s v="PayPal_Pay_Later"/>
    <n v="181"/>
    <n v="56992"/>
    <n v="12"/>
    <n v="146.25"/>
    <n v="4549"/>
    <n v="97"/>
    <n v="2"/>
    <x v="3"/>
    <x v="0"/>
    <x v="1"/>
  </r>
  <r>
    <n v="19671"/>
    <s v="5575BC19"/>
    <s v="2021-05-25 05:46:56"/>
    <s v="Travel"/>
    <s v="Web"/>
    <s v="PayPal_Credit_Card"/>
    <n v="4653"/>
    <n v="44564"/>
    <n v="45"/>
    <n v="2632.25"/>
    <n v="916.75"/>
    <n v="18"/>
    <n v="6"/>
    <x v="1"/>
    <x v="1"/>
    <x v="1"/>
  </r>
  <r>
    <n v="18375"/>
    <s v="37FD49C7"/>
    <s v="2021-05-30 12:03:35"/>
    <s v="Fashion"/>
    <s v="Web"/>
    <s v="PayPal_Pay_Later"/>
    <n v="139"/>
    <n v="59835"/>
    <n v="12"/>
    <n v="69.75"/>
    <n v="7068.25"/>
    <n v="91"/>
    <n v="1"/>
    <x v="3"/>
    <x v="2"/>
    <x v="0"/>
  </r>
  <r>
    <n v="19937"/>
    <s v="6159A987"/>
    <s v="2021-03-06 15:22:25"/>
    <s v="Fashion"/>
    <s v="Mobile"/>
    <s v="PayPal_Pay_Later"/>
    <n v="173"/>
    <n v="31765"/>
    <n v="4"/>
    <n v="255.5"/>
    <n v="7143.75"/>
    <n v="100"/>
    <n v="1"/>
    <x v="0"/>
    <x v="0"/>
    <x v="0"/>
  </r>
  <r>
    <n v="21359"/>
    <s v="2909D07A"/>
    <s v="2021-04-18 20:46:47"/>
    <s v="Electronics"/>
    <s v="Mobile"/>
    <s v="PayPal_Pay_Later"/>
    <n v="802"/>
    <n v="65244"/>
    <n v="14"/>
    <n v="137"/>
    <n v="3639.5"/>
    <n v="98"/>
    <n v="1"/>
    <x v="3"/>
    <x v="0"/>
    <x v="0"/>
  </r>
  <r>
    <n v="19085"/>
    <s v="7561339D"/>
    <s v="2021-04-01 18:22:34"/>
    <s v="Travel"/>
    <s v="Mobile"/>
    <s v="PayPal_Credit_Card"/>
    <n v="4727"/>
    <n v="52162"/>
    <n v="43"/>
    <n v="4535.75"/>
    <n v="904"/>
    <n v="16"/>
    <n v="4"/>
    <x v="1"/>
    <x v="0"/>
    <x v="1"/>
  </r>
  <r>
    <n v="20009"/>
    <s v="88CC08BE"/>
    <s v="2021-06-10 10:00:38"/>
    <s v="Fashion"/>
    <s v="Mobile"/>
    <s v="PayPal_Pay_Later"/>
    <n v="223"/>
    <n v="26415"/>
    <n v="6"/>
    <n v="407.25"/>
    <n v="4403.25"/>
    <n v="80"/>
    <n v="2"/>
    <x v="3"/>
    <x v="2"/>
    <x v="1"/>
  </r>
  <r>
    <n v="18258"/>
    <s v="D67344EB"/>
    <s v="2021-03-27 07:26:18"/>
    <s v="Website-services"/>
    <s v="Web"/>
    <s v="Wallet"/>
    <n v="792"/>
    <n v="26619"/>
    <n v="7"/>
    <n v="1593.5"/>
    <n v="2842"/>
    <n v="55"/>
    <n v="0"/>
    <x v="2"/>
    <x v="0"/>
    <x v="1"/>
  </r>
  <r>
    <n v="17451"/>
    <s v="62BA233E"/>
    <s v="2021-05-30 10:49:48"/>
    <s v="Travel"/>
    <s v="Web"/>
    <s v="PayPal_Credit_Card"/>
    <n v="3281"/>
    <n v="22002"/>
    <n v="40"/>
    <n v="8767"/>
    <n v="809.75"/>
    <n v="12"/>
    <n v="4"/>
    <x v="1"/>
    <x v="0"/>
    <x v="0"/>
  </r>
  <r>
    <n v="17791"/>
    <s v="E92DC777"/>
    <s v="2021-04-26 11:23:21"/>
    <s v="Fashion"/>
    <s v="Mobile"/>
    <s v="PayPal_Pay_Later"/>
    <n v="156"/>
    <n v="16893"/>
    <n v="2"/>
    <n v="201.75"/>
    <n v="4602.5"/>
    <n v="89"/>
    <n v="1"/>
    <x v="3"/>
    <x v="2"/>
    <x v="1"/>
  </r>
  <r>
    <n v="21527"/>
    <s v="B7B8D877"/>
    <s v="2021-03-27 05:57:08"/>
    <s v="Others"/>
    <s v="Web"/>
    <s v="PayPal_Credit_Card"/>
    <n v="4906"/>
    <n v="22240"/>
    <n v="37"/>
    <n v="1152"/>
    <n v="821.5"/>
    <n v="13"/>
    <n v="6"/>
    <x v="0"/>
    <x v="0"/>
    <x v="0"/>
  </r>
  <r>
    <n v="18826"/>
    <s v="A80DEB0E"/>
    <s v="2021-03-02 04:02:39"/>
    <s v="Website-services"/>
    <s v="Web"/>
    <s v="PayPal_Pay_Later"/>
    <n v="721"/>
    <n v="44047"/>
    <n v="9"/>
    <n v="424.75"/>
    <n v="5569.5"/>
    <n v="86"/>
    <n v="1"/>
    <x v="3"/>
    <x v="1"/>
    <x v="1"/>
  </r>
  <r>
    <n v="18293"/>
    <s v="95746279"/>
    <s v="2021-04-01 14:33:53"/>
    <s v="Website-services"/>
    <s v="Mobile"/>
    <s v="Netbanking"/>
    <n v="768"/>
    <n v="83877"/>
    <n v="4"/>
    <n v="612.25"/>
    <n v="2710"/>
    <n v="45"/>
    <n v="1"/>
    <x v="3"/>
    <x v="0"/>
    <x v="0"/>
  </r>
  <r>
    <n v="21401"/>
    <s v="BE3DF576"/>
    <s v="2021-03-18 09:30:11"/>
    <s v="Travel"/>
    <s v="POS"/>
    <s v="PayPal_Cobrand_Card"/>
    <n v="3127"/>
    <n v="42364"/>
    <n v="33"/>
    <n v="6517.5"/>
    <n v="494.25"/>
    <n v="22"/>
    <n v="7"/>
    <x v="2"/>
    <x v="0"/>
    <x v="1"/>
  </r>
  <r>
    <n v="18368"/>
    <s v="8CD46B22"/>
    <s v="2021-03-06 18:53:30"/>
    <s v="Travel"/>
    <s v="POS"/>
    <s v="PayPal_Cobrand_Card"/>
    <n v="3476"/>
    <n v="27993"/>
    <n v="20"/>
    <n v="4366.25"/>
    <n v="663"/>
    <n v="22"/>
    <n v="6"/>
    <x v="2"/>
    <x v="0"/>
    <x v="0"/>
  </r>
  <r>
    <n v="18858"/>
    <s v="14D6672F"/>
    <s v="2021-04-10 22:38:45"/>
    <s v="Fashion"/>
    <s v="Mobile"/>
    <s v="PayPal_Pay_Later"/>
    <n v="111"/>
    <n v="57145"/>
    <n v="14"/>
    <n v="112.75"/>
    <n v="4598"/>
    <n v="89"/>
    <n v="1"/>
    <x v="0"/>
    <x v="1"/>
    <x v="1"/>
  </r>
  <r>
    <n v="19174"/>
    <s v="6A214BA6"/>
    <s v="2021-03-04 16:37:21"/>
    <s v="Website-services"/>
    <s v="Mobile"/>
    <s v="PayPal_Pay_Later"/>
    <n v="795"/>
    <n v="67941"/>
    <n v="17"/>
    <n v="251.75"/>
    <n v="5061"/>
    <n v="95"/>
    <n v="2"/>
    <x v="0"/>
    <x v="0"/>
    <x v="1"/>
  </r>
  <r>
    <n v="17697"/>
    <s v="FA6951D9"/>
    <s v="2021-03-05 00:10:08"/>
    <s v="Electronics"/>
    <s v="Web"/>
    <s v="Wallet"/>
    <n v="287"/>
    <n v="59950"/>
    <n v="15"/>
    <n v="778"/>
    <n v="2811.75"/>
    <n v="50"/>
    <n v="1"/>
    <x v="0"/>
    <x v="0"/>
    <x v="0"/>
  </r>
  <r>
    <n v="19182"/>
    <s v="69BE26E9"/>
    <s v="2021-06-03 06:43:28"/>
    <s v="Fashion"/>
    <s v="Mobile"/>
    <s v="PayPal_Pay_Later"/>
    <n v="225"/>
    <n v="68704"/>
    <n v="8"/>
    <n v="322.25"/>
    <n v="3763.5"/>
    <n v="94"/>
    <n v="1"/>
    <x v="2"/>
    <x v="1"/>
    <x v="1"/>
  </r>
  <r>
    <n v="19339"/>
    <s v="294B7253"/>
    <s v="2021-06-08 01:42:24"/>
    <s v="Travel"/>
    <s v="Mobile"/>
    <s v="Netbanking"/>
    <n v="2266"/>
    <n v="63392"/>
    <n v="5"/>
    <n v="1417.75"/>
    <n v="1885.75"/>
    <n v="50"/>
    <n v="1"/>
    <x v="1"/>
    <x v="1"/>
    <x v="0"/>
  </r>
  <r>
    <n v="21826"/>
    <s v="879A59E4"/>
    <s v="2021-04-06 18:10:04"/>
    <s v="Travel"/>
    <s v="Mobile"/>
    <s v="PayPal_Credit_Card"/>
    <n v="4950"/>
    <n v="61393"/>
    <n v="38"/>
    <n v="4520"/>
    <n v="1001"/>
    <n v="12"/>
    <n v="4"/>
    <x v="1"/>
    <x v="0"/>
    <x v="1"/>
  </r>
  <r>
    <n v="21350"/>
    <s v="E1E8E799"/>
    <s v="2021-05-11 08:42:23"/>
    <s v="Travel"/>
    <s v="Web"/>
    <s v="PayPal_Cobrand_Card"/>
    <n v="3716"/>
    <n v="68786"/>
    <n v="42"/>
    <n v="4145.5"/>
    <n v="521.75"/>
    <n v="11"/>
    <n v="7"/>
    <x v="3"/>
    <x v="0"/>
    <x v="0"/>
  </r>
  <r>
    <n v="21288"/>
    <s v="2E9D45FF"/>
    <s v="2021-03-31 16:37:38"/>
    <s v="Electronics"/>
    <s v="Web"/>
    <s v="Wallet"/>
    <n v="674"/>
    <n v="44966"/>
    <n v="8"/>
    <n v="1873.25"/>
    <n v="2792.25"/>
    <n v="64"/>
    <n v="0"/>
    <x v="0"/>
    <x v="0"/>
    <x v="1"/>
  </r>
  <r>
    <n v="21856"/>
    <s v="A3665971"/>
    <s v="2021-05-19 09:11:39"/>
    <s v="Website-services"/>
    <s v="Web"/>
    <s v="Netbanking"/>
    <n v="820"/>
    <n v="17965"/>
    <n v="7"/>
    <n v="838.75"/>
    <n v="4651.75"/>
    <n v="43"/>
    <n v="3"/>
    <x v="0"/>
    <x v="0"/>
    <x v="1"/>
  </r>
  <r>
    <n v="22015"/>
    <s v="77C4AADD"/>
    <s v="2021-04-30 06:20:59"/>
    <s v="Fashion"/>
    <s v="Mobile"/>
    <s v="PayPal_Pay_Later"/>
    <n v="212"/>
    <n v="84741"/>
    <n v="7"/>
    <n v="69.75"/>
    <n v="6566.25"/>
    <n v="100"/>
    <n v="1"/>
    <x v="3"/>
    <x v="1"/>
    <x v="1"/>
  </r>
  <r>
    <n v="20109"/>
    <s v="A149CD4B"/>
    <s v="2021-05-09 20:27:24"/>
    <s v="Travel"/>
    <s v="Web"/>
    <s v="Debit_Card"/>
    <n v="3260"/>
    <n v="52428"/>
    <n v="4"/>
    <n v="277.5"/>
    <n v="3218.5"/>
    <n v="54"/>
    <n v="2"/>
    <x v="3"/>
    <x v="2"/>
    <x v="1"/>
  </r>
  <r>
    <n v="18463"/>
    <s v="74FE5E1C"/>
    <s v="2021-04-10 20:39:15"/>
    <s v="Travel"/>
    <s v="Web"/>
    <s v="PayPal_Credit_Card"/>
    <n v="4879"/>
    <n v="65817"/>
    <n v="56"/>
    <n v="2003.75"/>
    <n v="878.75"/>
    <n v="21"/>
    <n v="4"/>
    <x v="0"/>
    <x v="0"/>
    <x v="0"/>
  </r>
  <r>
    <n v="21994"/>
    <s v="6EA3B50C"/>
    <s v="2021-04-22 10:11:04"/>
    <s v="Fashion"/>
    <s v="Mobile"/>
    <s v="PayPal_Pay_Later"/>
    <n v="78"/>
    <n v="77076"/>
    <n v="3"/>
    <n v="67"/>
    <n v="3490.5"/>
    <n v="100"/>
    <n v="1"/>
    <x v="2"/>
    <x v="1"/>
    <x v="1"/>
  </r>
  <r>
    <n v="17682"/>
    <s v="F331006F"/>
    <s v="2021-04-25 22:16:06"/>
    <s v="Pantry"/>
    <s v="Mobile"/>
    <s v="PayPal_Pay_Later"/>
    <n v="26"/>
    <n v="69187"/>
    <n v="2"/>
    <n v="180.5"/>
    <n v="6495"/>
    <n v="89"/>
    <n v="2"/>
    <x v="3"/>
    <x v="0"/>
    <x v="0"/>
  </r>
  <r>
    <n v="20766"/>
    <s v="8B4269FC"/>
    <s v="2021-04-19 10:31:24"/>
    <s v="Travel"/>
    <s v="Web"/>
    <s v="Netbanking"/>
    <n v="2042"/>
    <n v="51906"/>
    <n v="14"/>
    <n v="783.5"/>
    <n v="4273.5"/>
    <n v="47"/>
    <n v="3"/>
    <x v="1"/>
    <x v="0"/>
    <x v="0"/>
  </r>
  <r>
    <n v="21008"/>
    <s v="DD026187"/>
    <s v="2021-03-17 01:58:32"/>
    <s v="Website-services"/>
    <s v="Web"/>
    <s v="Wallet"/>
    <n v="408"/>
    <n v="46879"/>
    <n v="11"/>
    <n v="1570.75"/>
    <n v="2440.25"/>
    <n v="65"/>
    <n v="0"/>
    <x v="3"/>
    <x v="2"/>
    <x v="1"/>
  </r>
  <r>
    <n v="19813"/>
    <s v="F23878A0"/>
    <s v="2021-05-18 08:16:38"/>
    <s v="Fashion"/>
    <s v="Web"/>
    <s v="Netbanking"/>
    <n v="240"/>
    <n v="72605"/>
    <n v="8"/>
    <n v="1159.25"/>
    <n v="2995.75"/>
    <n v="45"/>
    <n v="3"/>
    <x v="2"/>
    <x v="1"/>
    <x v="0"/>
  </r>
  <r>
    <n v="19873"/>
    <s v="66F8C15E"/>
    <s v="2021-05-19 16:59:55"/>
    <s v="Travel"/>
    <s v="POS"/>
    <s v="PayPal_Cobrand_Card"/>
    <n v="3771"/>
    <n v="46879"/>
    <n v="21"/>
    <n v="7574.25"/>
    <n v="832.75"/>
    <n v="18"/>
    <n v="7"/>
    <x v="3"/>
    <x v="2"/>
    <x v="0"/>
  </r>
  <r>
    <n v="21586"/>
    <s v="76328973"/>
    <s v="2021-03-28 22:41:44"/>
    <s v="Travel"/>
    <s v="Mobile"/>
    <s v="PayPal_Credit_Card"/>
    <n v="4039"/>
    <n v="65988"/>
    <n v="57"/>
    <n v="9682.75"/>
    <n v="1099.75"/>
    <n v="13"/>
    <n v="3"/>
    <x v="0"/>
    <x v="1"/>
    <x v="0"/>
  </r>
  <r>
    <n v="17726"/>
    <s v="14ED2BA2"/>
    <s v="2021-04-02 17:31:47"/>
    <s v="Electronics"/>
    <s v="Web"/>
    <s v="Debit_Card"/>
    <n v="1049"/>
    <n v="37295"/>
    <n v="14"/>
    <n v="485.25"/>
    <n v="4368.25"/>
    <n v="63"/>
    <n v="1"/>
    <x v="3"/>
    <x v="2"/>
    <x v="0"/>
  </r>
  <r>
    <n v="18107"/>
    <s v="FD7C8043"/>
    <s v="2021-05-28 03:41:36"/>
    <s v="Electronics"/>
    <s v="Web"/>
    <s v="Debit_Card"/>
    <n v="557"/>
    <n v="68786"/>
    <n v="17"/>
    <n v="371.75"/>
    <n v="5584.5"/>
    <n v="81"/>
    <n v="1"/>
    <x v="1"/>
    <x v="0"/>
    <x v="1"/>
  </r>
  <r>
    <n v="19259"/>
    <s v="6393A5C0"/>
    <s v="2021-03-12 02:16:30"/>
    <s v="Travel"/>
    <s v="Mobile"/>
    <s v="PayPal_Credit_Card"/>
    <n v="4599"/>
    <n v="64825"/>
    <n v="37"/>
    <n v="2651.75"/>
    <n v="438.75"/>
    <n v="15"/>
    <n v="3"/>
    <x v="0"/>
    <x v="0"/>
    <x v="1"/>
  </r>
  <r>
    <n v="20217"/>
    <s v="4E25FAF6"/>
    <s v="2021-04-29 10:04:17"/>
    <s v="Fashion"/>
    <s v="Web"/>
    <s v="PayPal_Pay_Later"/>
    <n v="115"/>
    <n v="77076"/>
    <n v="8"/>
    <n v="391"/>
    <n v="4436"/>
    <n v="78"/>
    <n v="1"/>
    <x v="3"/>
    <x v="0"/>
    <x v="1"/>
  </r>
  <r>
    <n v="17796"/>
    <s v="148D4C32"/>
    <s v="2021-04-15 01:49:01"/>
    <s v="Electronics"/>
    <s v="Mobile"/>
    <s v="PayPal_Pay_Later"/>
    <n v="501"/>
    <n v="10719"/>
    <n v="13"/>
    <n v="388"/>
    <n v="4355"/>
    <n v="84"/>
    <n v="1"/>
    <x v="0"/>
    <x v="1"/>
    <x v="0"/>
  </r>
  <r>
    <n v="19265"/>
    <s v="CE2E20E5"/>
    <s v="2021-05-15 05:00:42"/>
    <s v="Fashion"/>
    <s v="Mobile"/>
    <s v="PayPal_Pay_Later"/>
    <n v="110"/>
    <n v="77271"/>
    <n v="16"/>
    <n v="189.5"/>
    <n v="3158.25"/>
    <n v="88"/>
    <n v="1"/>
    <x v="2"/>
    <x v="1"/>
    <x v="0"/>
  </r>
  <r>
    <n v="20140"/>
    <s v="F7A2B5E2"/>
    <s v="2021-04-06 05:14:26"/>
    <s v="Fashion"/>
    <s v="Web"/>
    <s v="PayPal_Pay_Later"/>
    <n v="71"/>
    <n v="38959"/>
    <n v="9"/>
    <n v="232"/>
    <n v="4198.5"/>
    <n v="85"/>
    <n v="1"/>
    <x v="3"/>
    <x v="0"/>
    <x v="1"/>
  </r>
  <r>
    <n v="21901"/>
    <s v="179B34E2"/>
    <s v="2021-05-10 07:29:30"/>
    <s v="Travel"/>
    <s v="Web"/>
    <s v="Debit_Card"/>
    <n v="2030"/>
    <n v="40496"/>
    <n v="1"/>
    <n v="445.25"/>
    <n v="3640.5"/>
    <n v="59"/>
    <n v="3"/>
    <x v="0"/>
    <x v="0"/>
    <x v="1"/>
  </r>
  <r>
    <n v="20605"/>
    <s v="61758601"/>
    <s v="2021-03-20 21:36:01"/>
    <s v="Pantry"/>
    <s v="Web"/>
    <s v="Netbanking"/>
    <n v="211"/>
    <n v="69791"/>
    <n v="13"/>
    <n v="709.5"/>
    <n v="2082.5"/>
    <n v="59"/>
    <n v="2"/>
    <x v="1"/>
    <x v="0"/>
    <x v="0"/>
  </r>
  <r>
    <n v="17876"/>
    <s v="DD53D700"/>
    <s v="2021-05-27 22:20:36"/>
    <s v="Travel"/>
    <s v="Web"/>
    <s v="Debit_Card"/>
    <n v="1646"/>
    <n v="58947"/>
    <n v="18"/>
    <n v="280.75"/>
    <n v="2766.75"/>
    <n v="80"/>
    <n v="3"/>
    <x v="2"/>
    <x v="1"/>
    <x v="0"/>
  </r>
  <r>
    <n v="19371"/>
    <s v="84338872"/>
    <s v="2021-04-06 21:58:43"/>
    <s v="Electronics"/>
    <s v="Mobile"/>
    <s v="PayPal_Pay_Later"/>
    <n v="368"/>
    <n v="66244"/>
    <n v="8"/>
    <n v="96.5"/>
    <n v="7110.75"/>
    <n v="90"/>
    <n v="2"/>
    <x v="3"/>
    <x v="0"/>
    <x v="1"/>
  </r>
  <r>
    <n v="18394"/>
    <s v="8E280581"/>
    <s v="2021-04-22 07:56:38"/>
    <s v="Travel"/>
    <s v="Mobile"/>
    <s v="PayPal_Credit_Card"/>
    <n v="2986"/>
    <n v="33130"/>
    <n v="55"/>
    <n v="10565.5"/>
    <n v="919.75"/>
    <n v="12"/>
    <n v="3"/>
    <x v="1"/>
    <x v="0"/>
    <x v="1"/>
  </r>
  <r>
    <n v="18051"/>
    <s v="8A327237"/>
    <s v="2021-03-19 10:49:23"/>
    <s v="Travel"/>
    <s v="Web"/>
    <s v="Debit_Card"/>
    <n v="2022"/>
    <n v="31765"/>
    <n v="24"/>
    <n v="532.5"/>
    <n v="3997.75"/>
    <n v="71"/>
    <n v="3"/>
    <x v="0"/>
    <x v="0"/>
    <x v="0"/>
  </r>
  <r>
    <n v="17613"/>
    <s v="13973203"/>
    <s v="2021-04-08 06:09:01"/>
    <s v="Electronics"/>
    <s v="Web"/>
    <s v="Wallet"/>
    <n v="646"/>
    <n v="46466"/>
    <n v="10"/>
    <n v="279.75"/>
    <n v="2460"/>
    <n v="53"/>
    <n v="1"/>
    <x v="0"/>
    <x v="0"/>
    <x v="0"/>
  </r>
  <r>
    <n v="21217"/>
    <s v="005C2C78"/>
    <s v="2021-04-30 04:56:10"/>
    <s v="Travel"/>
    <s v="Web"/>
    <s v="PayPal_Credit_Card"/>
    <n v="3462"/>
    <n v="26299"/>
    <n v="38"/>
    <n v="8487.75"/>
    <n v="543.5"/>
    <n v="14"/>
    <n v="3"/>
    <x v="1"/>
    <x v="0"/>
    <x v="1"/>
  </r>
  <r>
    <n v="19831"/>
    <s v="76B5A15E"/>
    <s v="2021-03-28 05:24:18"/>
    <s v="Electronics"/>
    <s v="Web"/>
    <s v="Debit_Card"/>
    <n v="578"/>
    <n v="58560"/>
    <n v="21"/>
    <n v="255.75"/>
    <n v="3074.75"/>
    <n v="57"/>
    <n v="1"/>
    <x v="0"/>
    <x v="0"/>
    <x v="1"/>
  </r>
  <r>
    <n v="20680"/>
    <s v="E88F2F41"/>
    <s v="2021-06-03 19:41:55"/>
    <s v="Fashion"/>
    <s v="Web"/>
    <s v="Netbanking"/>
    <n v="225"/>
    <n v="10642"/>
    <n v="11"/>
    <n v="965.5"/>
    <n v="3977.25"/>
    <n v="46"/>
    <n v="1"/>
    <x v="2"/>
    <x v="0"/>
    <x v="1"/>
  </r>
  <r>
    <n v="21331"/>
    <s v="D863485E"/>
    <s v="2021-05-20 13:47:57"/>
    <s v="Travel"/>
    <s v="POS"/>
    <s v="PayPal_Cobrand_Card"/>
    <n v="1435"/>
    <n v="35057"/>
    <n v="19"/>
    <n v="1315"/>
    <n v="751.75"/>
    <n v="7"/>
    <n v="7"/>
    <x v="3"/>
    <x v="0"/>
    <x v="1"/>
  </r>
  <r>
    <n v="19985"/>
    <s v="AC8997AC"/>
    <s v="2021-04-16 06:48:37"/>
    <s v="Electronics"/>
    <s v="Web"/>
    <s v="Wallet"/>
    <n v="593"/>
    <n v="32338"/>
    <n v="5"/>
    <n v="330.75"/>
    <n v="2605"/>
    <n v="55"/>
    <n v="1"/>
    <x v="2"/>
    <x v="1"/>
    <x v="1"/>
  </r>
  <r>
    <n v="22084"/>
    <s v="359B592D"/>
    <s v="2021-05-25 00:18:17"/>
    <s v="Website-services"/>
    <s v="Web"/>
    <s v="Wallet"/>
    <n v="256"/>
    <n v="58542"/>
    <n v="15"/>
    <n v="602.75"/>
    <n v="2346"/>
    <n v="57"/>
    <n v="0"/>
    <x v="2"/>
    <x v="1"/>
    <x v="1"/>
  </r>
  <r>
    <n v="19045"/>
    <s v="4AD0A097"/>
    <s v="2021-03-14 14:08:47"/>
    <s v="Travel"/>
    <s v="Web"/>
    <s v="PayPal_Credit_Card"/>
    <n v="3393"/>
    <n v="89555"/>
    <n v="36"/>
    <n v="1363"/>
    <n v="1107.75"/>
    <n v="15"/>
    <n v="5"/>
    <x v="1"/>
    <x v="1"/>
    <x v="0"/>
  </r>
  <r>
    <n v="21609"/>
    <s v="5CFD2D50"/>
    <s v="2021-06-04 07:30:55"/>
    <s v="Electronics"/>
    <s v="Mobile"/>
    <s v="PayPal_Pay_Later"/>
    <n v="320"/>
    <n v="27800"/>
    <n v="19"/>
    <n v="424.75"/>
    <n v="4920.75"/>
    <n v="90"/>
    <n v="1"/>
    <x v="2"/>
    <x v="1"/>
    <x v="1"/>
  </r>
  <r>
    <n v="18645"/>
    <s v="78410FCC"/>
    <s v="2021-05-27 17:03:39"/>
    <s v="Travel"/>
    <s v="Web"/>
    <s v="Debit_Card"/>
    <n v="3492"/>
    <n v="64063"/>
    <n v="20"/>
    <n v="370"/>
    <n v="4970"/>
    <n v="84"/>
    <n v="3"/>
    <x v="0"/>
    <x v="0"/>
    <x v="1"/>
  </r>
  <r>
    <n v="22254"/>
    <s v="D0A9189D"/>
    <s v="2021-04-23 06:21:48"/>
    <s v="Travel"/>
    <s v="Mobile"/>
    <s v="Debit_Card"/>
    <n v="1876"/>
    <n v="20119"/>
    <n v="20"/>
    <n v="262.5"/>
    <n v="5635.5"/>
    <n v="58"/>
    <n v="2"/>
    <x v="3"/>
    <x v="0"/>
    <x v="1"/>
  </r>
  <r>
    <n v="22052"/>
    <s v="FFA5172E"/>
    <s v="2021-03-30 23:02:31"/>
    <s v="Website-services"/>
    <s v="Web"/>
    <s v="Wallet"/>
    <n v="931"/>
    <n v="26974"/>
    <n v="14"/>
    <n v="1055.25"/>
    <n v="2314.75"/>
    <n v="50"/>
    <n v="0"/>
    <x v="3"/>
    <x v="0"/>
    <x v="1"/>
  </r>
  <r>
    <n v="18549"/>
    <s v="36639726"/>
    <s v="2021-03-17 04:42:55"/>
    <s v="Travel"/>
    <s v="Web"/>
    <s v="Netbanking"/>
    <n v="2122"/>
    <n v="21208"/>
    <n v="15"/>
    <n v="691.25"/>
    <n v="4173.5"/>
    <n v="40"/>
    <n v="2"/>
    <x v="1"/>
    <x v="0"/>
    <x v="1"/>
  </r>
  <r>
    <n v="19227"/>
    <s v="8C6A4A8B"/>
    <s v="2021-04-29 04:02:00"/>
    <s v="Others"/>
    <s v="Web"/>
    <s v="Debit_Card"/>
    <n v="514"/>
    <n v="70808"/>
    <n v="15"/>
    <n v="560.25"/>
    <n v="2567"/>
    <n v="74"/>
    <n v="1"/>
    <x v="1"/>
    <x v="0"/>
    <x v="0"/>
  </r>
  <r>
    <n v="20069"/>
    <s v="A9BE5606"/>
    <s v="2021-03-24 14:18:43"/>
    <s v="Website-services"/>
    <s v="Web"/>
    <s v="Wallet"/>
    <n v="430"/>
    <n v="82826"/>
    <n v="15"/>
    <n v="1327.75"/>
    <n v="2799.5"/>
    <n v="52"/>
    <n v="0"/>
    <x v="0"/>
    <x v="0"/>
    <x v="0"/>
  </r>
  <r>
    <n v="18656"/>
    <s v="C94AF4C2"/>
    <s v="2021-05-26 09:35:11"/>
    <s v="Fashion"/>
    <s v="Mobile"/>
    <s v="PayPal_Pay_Later"/>
    <n v="137"/>
    <n v="87911"/>
    <n v="14"/>
    <n v="179"/>
    <n v="4577"/>
    <n v="94"/>
    <n v="1"/>
    <x v="3"/>
    <x v="2"/>
    <x v="1"/>
  </r>
  <r>
    <n v="20349"/>
    <s v="42156F1B"/>
    <s v="2021-03-20 21:46:46"/>
    <s v="Website-services"/>
    <s v="Web"/>
    <s v="Wallet"/>
    <n v="328"/>
    <n v="47854"/>
    <n v="15"/>
    <n v="306"/>
    <n v="2285"/>
    <n v="66"/>
    <n v="0"/>
    <x v="0"/>
    <x v="0"/>
    <x v="0"/>
  </r>
  <r>
    <n v="21285"/>
    <s v="E816539C"/>
    <s v="2021-04-10 16:36:31"/>
    <s v="Travel"/>
    <s v="POS"/>
    <s v="PayPal_Cobrand_Card"/>
    <n v="3300"/>
    <n v="13988"/>
    <n v="26"/>
    <n v="3586.25"/>
    <n v="538"/>
    <n v="11"/>
    <n v="7"/>
    <x v="0"/>
    <x v="0"/>
    <x v="1"/>
  </r>
  <r>
    <n v="21828"/>
    <s v="30F76E84"/>
    <s v="2021-05-15 10:32:56"/>
    <s v="Fashion"/>
    <s v="Web"/>
    <s v="PayPal_Pay_Later"/>
    <n v="169"/>
    <n v="77196"/>
    <n v="2"/>
    <n v="111"/>
    <n v="4102.5"/>
    <n v="95"/>
    <n v="2"/>
    <x v="2"/>
    <x v="0"/>
    <x v="0"/>
  </r>
  <r>
    <n v="17819"/>
    <s v="5BD08C65"/>
    <s v="2021-03-06 14:06:26"/>
    <s v="Travel"/>
    <s v="Web"/>
    <s v="Debit_Card"/>
    <n v="1964"/>
    <n v="82826"/>
    <n v="4"/>
    <n v="354.5"/>
    <n v="5828.75"/>
    <n v="83"/>
    <n v="2"/>
    <x v="2"/>
    <x v="1"/>
    <x v="1"/>
  </r>
  <r>
    <n v="19433"/>
    <s v="8B61888F"/>
    <s v="2021-04-12 19:52:45"/>
    <s v="Website-services"/>
    <s v="Web"/>
    <s v="Netbanking"/>
    <n v="227"/>
    <n v="41932"/>
    <n v="15"/>
    <n v="991.5"/>
    <n v="2837.75"/>
    <n v="65"/>
    <n v="2"/>
    <x v="0"/>
    <x v="0"/>
    <x v="1"/>
  </r>
  <r>
    <n v="22199"/>
    <s v="89B8FC81"/>
    <s v="2021-03-21 08:53:43"/>
    <s v="Fashion"/>
    <s v="Web"/>
    <s v="PayPal_Pay_Later"/>
    <n v="144"/>
    <n v="52415"/>
    <n v="13"/>
    <n v="450"/>
    <n v="6906"/>
    <n v="100"/>
    <n v="2"/>
    <x v="3"/>
    <x v="1"/>
    <x v="1"/>
  </r>
  <r>
    <n v="22074"/>
    <s v="5470DABD"/>
    <s v="2021-03-01 12:32:25"/>
    <s v="Fashion"/>
    <s v="Mobile"/>
    <s v="PayPal_Pay_Later"/>
    <n v="104"/>
    <n v="29708"/>
    <n v="2"/>
    <n v="96.25"/>
    <n v="5899.75"/>
    <n v="95"/>
    <n v="1"/>
    <x v="2"/>
    <x v="1"/>
    <x v="1"/>
  </r>
  <r>
    <n v="18638"/>
    <s v="29CA5283"/>
    <s v="2021-05-21 02:36:59"/>
    <s v="Travel"/>
    <s v="Web"/>
    <s v="PayPal_Credit_Card"/>
    <n v="1670"/>
    <n v="62532"/>
    <n v="49"/>
    <n v="7750.5"/>
    <n v="333"/>
    <n v="17"/>
    <n v="4"/>
    <x v="0"/>
    <x v="1"/>
    <x v="0"/>
  </r>
  <r>
    <n v="17696"/>
    <s v="129105E6"/>
    <s v="2021-05-04 00:40:41"/>
    <s v="Website-services"/>
    <s v="Web"/>
    <s v="Netbanking"/>
    <n v="420"/>
    <n v="23498"/>
    <n v="3"/>
    <n v="1033"/>
    <n v="3625.5"/>
    <n v="62"/>
    <n v="3"/>
    <x v="0"/>
    <x v="0"/>
    <x v="0"/>
  </r>
  <r>
    <n v="18082"/>
    <s v="1908D9C3"/>
    <s v="2021-05-22 04:12:18"/>
    <s v="Fashion"/>
    <s v="Web"/>
    <s v="Netbanking"/>
    <n v="221"/>
    <n v="22956"/>
    <n v="14"/>
    <n v="955"/>
    <n v="2187.5"/>
    <n v="60"/>
    <n v="2"/>
    <x v="0"/>
    <x v="0"/>
    <x v="1"/>
  </r>
  <r>
    <n v="17663"/>
    <s v="E79D256B"/>
    <s v="2021-03-10 18:58:10"/>
    <s v="Pantry"/>
    <s v="Web"/>
    <s v="Wallet"/>
    <n v="337"/>
    <n v="61988"/>
    <n v="16"/>
    <n v="791"/>
    <n v="2705.75"/>
    <n v="65"/>
    <n v="0"/>
    <x v="1"/>
    <x v="0"/>
    <x v="0"/>
  </r>
  <r>
    <n v="18746"/>
    <s v="1973A98C"/>
    <s v="2021-04-06 15:45:21"/>
    <s v="Fashion"/>
    <s v="Mobile"/>
    <s v="PayPal_Pay_Later"/>
    <n v="93"/>
    <n v="56905"/>
    <n v="20"/>
    <n v="173.25"/>
    <n v="3562.25"/>
    <n v="100"/>
    <n v="1"/>
    <x v="0"/>
    <x v="0"/>
    <x v="1"/>
  </r>
  <r>
    <n v="18289"/>
    <s v="F010D7A5"/>
    <s v="2021-03-20 22:47:42"/>
    <s v="Travel"/>
    <s v="Mobile"/>
    <s v="PayPal_Credit_Card"/>
    <n v="4100"/>
    <n v="55768"/>
    <n v="60"/>
    <n v="1662.25"/>
    <n v="661.5"/>
    <n v="19"/>
    <n v="5"/>
    <x v="1"/>
    <x v="0"/>
    <x v="0"/>
  </r>
  <r>
    <n v="17813"/>
    <s v="83B98846"/>
    <s v="2021-04-25 22:25:34"/>
    <s v="Travel"/>
    <s v="Mobile"/>
    <s v="PayPal_Credit_Card"/>
    <n v="4229"/>
    <n v="60736"/>
    <n v="49"/>
    <n v="10383"/>
    <n v="903"/>
    <n v="17"/>
    <n v="5"/>
    <x v="1"/>
    <x v="0"/>
    <x v="1"/>
  </r>
  <r>
    <n v="17382"/>
    <s v="F8F4A0DB"/>
    <s v="2021-04-03 20:29:14"/>
    <s v="Travel"/>
    <s v="POS"/>
    <s v="PayPal_Cobrand_Card"/>
    <n v="2751"/>
    <n v="55763"/>
    <n v="37"/>
    <n v="6043"/>
    <n v="511.5"/>
    <n v="13"/>
    <n v="4"/>
    <x v="0"/>
    <x v="0"/>
    <x v="1"/>
  </r>
  <r>
    <n v="19316"/>
    <s v="A8482EDF"/>
    <s v="2021-06-05 22:44:57"/>
    <s v="Fashion"/>
    <s v="Web"/>
    <s v="PayPal_Pay_Later"/>
    <n v="55"/>
    <n v="67518"/>
    <n v="10"/>
    <n v="291"/>
    <n v="6364.25"/>
    <n v="91"/>
    <n v="2"/>
    <x v="2"/>
    <x v="0"/>
    <x v="1"/>
  </r>
  <r>
    <n v="20626"/>
    <s v="B2F20E1D"/>
    <s v="2021-03-31 22:28:15"/>
    <s v="Fashion"/>
    <s v="Mobile"/>
    <s v="PayPal_Pay_Later"/>
    <n v="58"/>
    <n v="72668"/>
    <n v="14"/>
    <n v="422.25"/>
    <n v="6947.25"/>
    <n v="75"/>
    <n v="2"/>
    <x v="2"/>
    <x v="0"/>
    <x v="0"/>
  </r>
  <r>
    <n v="17562"/>
    <s v="9D576C6A"/>
    <s v="2021-05-28 02:27:03"/>
    <s v="Pantry"/>
    <s v="Mobile"/>
    <s v="PayPal_Pay_Later"/>
    <n v="173"/>
    <n v="15210"/>
    <n v="8"/>
    <n v="438.5"/>
    <n v="5395.25"/>
    <n v="93"/>
    <n v="1"/>
    <x v="2"/>
    <x v="0"/>
    <x v="0"/>
  </r>
  <r>
    <n v="20789"/>
    <s v="29131311"/>
    <s v="2021-03-16 15:04:02"/>
    <s v="Website-services"/>
    <s v="Web"/>
    <s v="Netbanking"/>
    <n v="634"/>
    <n v="61813"/>
    <n v="9"/>
    <n v="903"/>
    <n v="4178"/>
    <n v="55"/>
    <n v="1"/>
    <x v="3"/>
    <x v="0"/>
    <x v="0"/>
  </r>
  <r>
    <n v="20938"/>
    <s v="82B0E572"/>
    <s v="2021-04-10 10:52:25"/>
    <s v="Pantry"/>
    <s v="Mobile"/>
    <s v="PayPal_Pay_Later"/>
    <n v="332"/>
    <n v="69399"/>
    <n v="3"/>
    <n v="432.75"/>
    <n v="7012"/>
    <n v="78"/>
    <n v="2"/>
    <x v="0"/>
    <x v="0"/>
    <x v="1"/>
  </r>
  <r>
    <n v="18916"/>
    <s v="070C9ADD"/>
    <s v="2021-05-25 06:32:54"/>
    <s v="Website-services"/>
    <s v="Web"/>
    <s v="Wallet"/>
    <n v="901"/>
    <n v="18522"/>
    <n v="5"/>
    <n v="492.5"/>
    <n v="2646.75"/>
    <n v="62"/>
    <n v="0"/>
    <x v="1"/>
    <x v="0"/>
    <x v="0"/>
  </r>
  <r>
    <n v="22264"/>
    <s v="EA325528"/>
    <s v="2021-03-03 13:39:53"/>
    <s v="Pantry"/>
    <s v="Mobile"/>
    <s v="PayPal_Pay_Later"/>
    <n v="151"/>
    <n v="64955"/>
    <n v="16"/>
    <n v="68.75"/>
    <n v="5784.5"/>
    <n v="90"/>
    <n v="1"/>
    <x v="3"/>
    <x v="1"/>
    <x v="1"/>
  </r>
  <r>
    <n v="19943"/>
    <s v="3077F242"/>
    <s v="2021-03-03 13:03:48"/>
    <s v="Pantry"/>
    <s v="Web"/>
    <s v="PayPal_Pay_Later"/>
    <n v="144"/>
    <n v="64063"/>
    <n v="7"/>
    <n v="278.25"/>
    <n v="7473.25"/>
    <n v="84"/>
    <n v="1"/>
    <x v="0"/>
    <x v="0"/>
    <x v="1"/>
  </r>
  <r>
    <n v="20026"/>
    <s v="13A0BFB4"/>
    <s v="2021-03-16 17:28:57"/>
    <s v="Electronics"/>
    <s v="Web"/>
    <s v="PayPal_Credit_Card"/>
    <n v="1024"/>
    <n v="60300"/>
    <n v="40"/>
    <n v="2713.5"/>
    <n v="526.5"/>
    <n v="14"/>
    <n v="4"/>
    <x v="0"/>
    <x v="0"/>
    <x v="1"/>
  </r>
  <r>
    <n v="19543"/>
    <s v="8D884845"/>
    <s v="2021-03-17 20:16:08"/>
    <s v="Fashion"/>
    <s v="Web"/>
    <s v="Wallet"/>
    <n v="202"/>
    <n v="27493"/>
    <n v="13"/>
    <n v="1594"/>
    <n v="2585.25"/>
    <n v="54"/>
    <n v="1"/>
    <x v="0"/>
    <x v="0"/>
    <x v="1"/>
  </r>
  <r>
    <n v="20344"/>
    <s v="ED204F75"/>
    <s v="2021-04-07 05:21:41"/>
    <s v="Fashion"/>
    <s v="Mobile"/>
    <s v="PayPal_Pay_Later"/>
    <n v="114"/>
    <n v="26299"/>
    <n v="18"/>
    <n v="78.5"/>
    <n v="7254.75"/>
    <n v="88"/>
    <n v="2"/>
    <x v="2"/>
    <x v="1"/>
    <x v="0"/>
  </r>
  <r>
    <n v="20804"/>
    <s v="79EDE19D"/>
    <s v="2021-03-10 16:48:41"/>
    <s v="Website-services"/>
    <s v="Web"/>
    <s v="Netbanking"/>
    <n v="893"/>
    <n v="57145"/>
    <n v="6"/>
    <n v="694.5"/>
    <n v="2124"/>
    <n v="59"/>
    <n v="2"/>
    <x v="0"/>
    <x v="1"/>
    <x v="0"/>
  </r>
  <r>
    <n v="18015"/>
    <s v="E3C2D978"/>
    <s v="2021-03-02 16:30:45"/>
    <s v="Pantry"/>
    <s v="Web"/>
    <s v="PayPal_Pay_Later"/>
    <n v="129"/>
    <n v="35008"/>
    <n v="15"/>
    <n v="242.5"/>
    <n v="3054.75"/>
    <n v="88"/>
    <n v="2"/>
    <x v="0"/>
    <x v="1"/>
    <x v="0"/>
  </r>
  <r>
    <n v="17411"/>
    <s v="0AD94D6C"/>
    <s v="2021-03-18 21:03:46"/>
    <s v="Fashion"/>
    <s v="Mobile"/>
    <s v="PayPal_Pay_Later"/>
    <n v="59"/>
    <n v="19735"/>
    <n v="3"/>
    <n v="449.5"/>
    <n v="3484.5"/>
    <n v="82"/>
    <n v="2"/>
    <x v="3"/>
    <x v="0"/>
    <x v="0"/>
  </r>
  <r>
    <n v="18173"/>
    <s v="43ACCEC4"/>
    <s v="2021-03-22 13:29:37"/>
    <s v="Website-services"/>
    <s v="Mobile"/>
    <s v="PayPal_Pay_Later"/>
    <n v="126"/>
    <n v="55095"/>
    <n v="18"/>
    <n v="446"/>
    <n v="4290.5"/>
    <n v="88"/>
    <n v="1"/>
    <x v="2"/>
    <x v="0"/>
    <x v="1"/>
  </r>
  <r>
    <n v="21520"/>
    <s v="658AF249"/>
    <s v="2021-03-29 15:26:14"/>
    <s v="Travel"/>
    <s v="Web"/>
    <s v="PayPal_Credit_Card"/>
    <n v="1174"/>
    <n v="11072"/>
    <n v="52"/>
    <n v="6752.5"/>
    <n v="990.5"/>
    <n v="15"/>
    <n v="3"/>
    <x v="0"/>
    <x v="1"/>
    <x v="0"/>
  </r>
  <r>
    <n v="17300"/>
    <s v="F295DBCD"/>
    <s v="2021-05-20 22:04:18"/>
    <s v="Electronics"/>
    <s v="Mobile"/>
    <s v="PayPal_Pay_Later"/>
    <n v="91"/>
    <n v="23540"/>
    <n v="10"/>
    <n v="432.5"/>
    <n v="5658.25"/>
    <n v="95"/>
    <n v="2"/>
    <x v="3"/>
    <x v="0"/>
    <x v="1"/>
  </r>
  <r>
    <n v="18093"/>
    <s v="6C8CA6A4"/>
    <s v="2021-03-08 22:36:30"/>
    <s v="Travel"/>
    <s v="Mobile"/>
    <s v="PayPal_Credit_Card"/>
    <n v="4677"/>
    <n v="45194"/>
    <n v="37"/>
    <n v="1205.25"/>
    <n v="1067"/>
    <n v="17"/>
    <n v="6"/>
    <x v="1"/>
    <x v="0"/>
    <x v="1"/>
  </r>
  <r>
    <n v="17617"/>
    <s v="158871CE"/>
    <s v="2021-04-05 20:50:16"/>
    <s v="Fashion"/>
    <s v="Mobile"/>
    <s v="PayPal_Pay_Later"/>
    <n v="101"/>
    <n v="56865"/>
    <n v="8"/>
    <n v="57.5"/>
    <n v="5142.75"/>
    <n v="76"/>
    <n v="2"/>
    <x v="0"/>
    <x v="0"/>
    <x v="1"/>
  </r>
  <r>
    <n v="22233"/>
    <s v="258D999E"/>
    <s v="2021-05-03 15:06:09"/>
    <s v="Travel"/>
    <s v="Web"/>
    <s v="PayPal_Credit_Card"/>
    <n v="4863"/>
    <n v="61393"/>
    <n v="32"/>
    <n v="8585"/>
    <n v="604.5"/>
    <n v="20"/>
    <n v="5"/>
    <x v="1"/>
    <x v="0"/>
    <x v="1"/>
  </r>
  <r>
    <n v="21730"/>
    <s v="FC951098"/>
    <s v="2021-04-09 23:13:58"/>
    <s v="Travel"/>
    <s v="Mobile"/>
    <s v="PayPal_Credit_Card"/>
    <n v="4509"/>
    <n v="46425"/>
    <n v="33"/>
    <n v="10889"/>
    <n v="572.5"/>
    <n v="13"/>
    <n v="5"/>
    <x v="0"/>
    <x v="0"/>
    <x v="1"/>
  </r>
  <r>
    <n v="20268"/>
    <s v="F8F53AA5"/>
    <s v="2021-05-07 06:59:17"/>
    <s v="Electronics"/>
    <s v="Web"/>
    <s v="Debit_Card"/>
    <n v="1090"/>
    <n v="61270"/>
    <n v="23"/>
    <n v="361.5"/>
    <n v="2877.75"/>
    <n v="68"/>
    <n v="2"/>
    <x v="3"/>
    <x v="0"/>
    <x v="1"/>
  </r>
  <r>
    <n v="20096"/>
    <s v="2271344F"/>
    <s v="2021-03-16 12:27:24"/>
    <s v="Electronics"/>
    <s v="Web"/>
    <s v="Debit_Card"/>
    <n v="1094"/>
    <n v="17500"/>
    <n v="17"/>
    <n v="331.5"/>
    <n v="3630.75"/>
    <n v="67"/>
    <n v="2"/>
    <x v="3"/>
    <x v="1"/>
    <x v="0"/>
  </r>
  <r>
    <n v="19403"/>
    <s v="862A7932"/>
    <s v="2021-03-06 08:28:27"/>
    <s v="Website-services"/>
    <s v="Mobile"/>
    <s v="PayPal_Pay_Later"/>
    <n v="854"/>
    <n v="82039"/>
    <n v="5"/>
    <n v="308.75"/>
    <n v="7374.75"/>
    <n v="91"/>
    <n v="2"/>
    <x v="3"/>
    <x v="0"/>
    <x v="1"/>
  </r>
  <r>
    <n v="19644"/>
    <s v="E095182E"/>
    <s v="2021-04-09 03:13:09"/>
    <s v="Travel"/>
    <s v="Mobile"/>
    <s v="PayPal_Credit_Card"/>
    <n v="2330"/>
    <n v="71114"/>
    <n v="60"/>
    <n v="8937.5"/>
    <n v="851.25"/>
    <n v="12"/>
    <n v="5"/>
    <x v="1"/>
    <x v="1"/>
    <x v="1"/>
  </r>
  <r>
    <n v="20947"/>
    <s v="85FCE9E9"/>
    <s v="2021-05-18 20:50:09"/>
    <s v="Pantry"/>
    <s v="Web"/>
    <s v="Netbanking"/>
    <n v="281"/>
    <n v="34066"/>
    <n v="9"/>
    <n v="1344.75"/>
    <n v="3058.5"/>
    <n v="59"/>
    <n v="3"/>
    <x v="0"/>
    <x v="0"/>
    <x v="1"/>
  </r>
  <r>
    <n v="18340"/>
    <s v="1FFD288C"/>
    <s v="2021-04-05 19:37:43"/>
    <s v="Website-services"/>
    <s v="Web"/>
    <s v="Netbanking"/>
    <n v="524"/>
    <n v="20603"/>
    <n v="8"/>
    <n v="1284.5"/>
    <n v="3172.25"/>
    <n v="42"/>
    <n v="1"/>
    <x v="0"/>
    <x v="1"/>
    <x v="1"/>
  </r>
  <r>
    <n v="18740"/>
    <s v="04C09916"/>
    <s v="2021-05-22 04:13:19"/>
    <s v="Others"/>
    <s v="Web"/>
    <s v="PayPal_Pay_Later"/>
    <n v="681"/>
    <n v="21719"/>
    <n v="2"/>
    <n v="160.5"/>
    <n v="4755.25"/>
    <n v="88"/>
    <n v="1"/>
    <x v="3"/>
    <x v="1"/>
    <x v="0"/>
  </r>
  <r>
    <n v="19261"/>
    <s v="DF1E8269"/>
    <s v="2021-03-25 11:15:36"/>
    <s v="Website-services"/>
    <s v="Mobile"/>
    <s v="PayPal_Pay_Later"/>
    <n v="386"/>
    <n v="70217"/>
    <n v="15"/>
    <n v="368"/>
    <n v="4760.75"/>
    <n v="87"/>
    <n v="1"/>
    <x v="3"/>
    <x v="1"/>
    <x v="0"/>
  </r>
  <r>
    <n v="17744"/>
    <s v="3BE52C1F"/>
    <s v="2021-03-31 20:55:37"/>
    <s v="Fashion"/>
    <s v="Web"/>
    <s v="Netbanking"/>
    <n v="231"/>
    <n v="54997"/>
    <n v="7"/>
    <n v="631.25"/>
    <n v="2172.5"/>
    <n v="41"/>
    <n v="2"/>
    <x v="2"/>
    <x v="0"/>
    <x v="0"/>
  </r>
  <r>
    <n v="19612"/>
    <s v="4E8D0B03"/>
    <s v="2021-04-15 03:00:07"/>
    <s v="Travel"/>
    <s v="Mobile"/>
    <s v="PayPal_Cobrand_Card"/>
    <n v="2806"/>
    <n v="82129"/>
    <n v="37"/>
    <n v="4213.25"/>
    <n v="735.5"/>
    <n v="19"/>
    <n v="8"/>
    <x v="0"/>
    <x v="0"/>
    <x v="1"/>
  </r>
  <r>
    <n v="21996"/>
    <s v="EC6D5A39"/>
    <s v="2021-06-09 11:18:05"/>
    <s v="Electronics"/>
    <s v="Web"/>
    <s v="Wallet"/>
    <n v="309"/>
    <n v="15359"/>
    <n v="5"/>
    <n v="1779.75"/>
    <n v="2770"/>
    <n v="66"/>
    <n v="1"/>
    <x v="0"/>
    <x v="1"/>
    <x v="0"/>
  </r>
  <r>
    <n v="19146"/>
    <s v="0B8567A3"/>
    <s v="2021-04-19 23:06:52"/>
    <s v="Travel"/>
    <s v="Web"/>
    <s v="Netbanking"/>
    <n v="1470"/>
    <n v="37200"/>
    <n v="11"/>
    <n v="1391"/>
    <n v="3456.75"/>
    <n v="45"/>
    <n v="3"/>
    <x v="0"/>
    <x v="1"/>
    <x v="1"/>
  </r>
  <r>
    <n v="18255"/>
    <s v="75D88911"/>
    <s v="2021-05-13 23:26:26"/>
    <s v="Travel"/>
    <s v="Mobile"/>
    <s v="PayPal_Cobrand_Card"/>
    <n v="2711"/>
    <n v="59950"/>
    <n v="37"/>
    <n v="6844.25"/>
    <n v="645.25"/>
    <n v="20"/>
    <n v="8"/>
    <x v="0"/>
    <x v="1"/>
    <x v="0"/>
  </r>
  <r>
    <n v="22270"/>
    <s v="0C38FF60"/>
    <s v="2021-03-03 19:07:43"/>
    <s v="Travel"/>
    <s v="Mobile"/>
    <s v="PayPal_Cobrand_Card"/>
    <n v="1962"/>
    <n v="64825"/>
    <n v="20"/>
    <n v="4672.5"/>
    <n v="697.5"/>
    <n v="8"/>
    <n v="7"/>
    <x v="1"/>
    <x v="0"/>
    <x v="1"/>
  </r>
  <r>
    <n v="18493"/>
    <s v="44E322A0"/>
    <s v="2021-04-27 18:26:43"/>
    <s v="Travel"/>
    <s v="Web"/>
    <s v="Debit_Card"/>
    <n v="1141"/>
    <n v="77196"/>
    <n v="15"/>
    <n v="481.75"/>
    <n v="2883.75"/>
    <n v="76"/>
    <n v="2"/>
    <x v="0"/>
    <x v="1"/>
    <x v="1"/>
  </r>
  <r>
    <n v="21422"/>
    <s v="FF222812"/>
    <s v="2021-06-07 05:29:29"/>
    <s v="Electronics"/>
    <s v="Web"/>
    <s v="Wallet"/>
    <n v="334"/>
    <n v="70022"/>
    <n v="18"/>
    <n v="1425.5"/>
    <n v="2441.5"/>
    <n v="58"/>
    <n v="1"/>
    <x v="0"/>
    <x v="0"/>
    <x v="1"/>
  </r>
  <r>
    <n v="20572"/>
    <s v="EF93C1AA"/>
    <s v="2021-04-03 23:23:37"/>
    <s v="Travel"/>
    <s v="Web"/>
    <s v="PayPal_Credit_Card"/>
    <n v="4657"/>
    <n v="11072"/>
    <n v="32"/>
    <n v="10136.25"/>
    <n v="716.5"/>
    <n v="17"/>
    <n v="3"/>
    <x v="0"/>
    <x v="0"/>
    <x v="1"/>
  </r>
  <r>
    <n v="17969"/>
    <s v="47F96DA1"/>
    <s v="2021-03-01 13:42:05"/>
    <s v="Travel"/>
    <s v="Mobile"/>
    <s v="PayPal_Credit_Card"/>
    <n v="4759"/>
    <n v="63063"/>
    <n v="45"/>
    <n v="6744.25"/>
    <n v="274.25"/>
    <n v="19"/>
    <n v="6"/>
    <x v="1"/>
    <x v="1"/>
    <x v="1"/>
  </r>
  <r>
    <n v="22116"/>
    <s v="4F42D447"/>
    <s v="2021-03-16 14:43:17"/>
    <s v="Fashion"/>
    <s v="Web"/>
    <s v="Wallet"/>
    <n v="228"/>
    <n v="61270"/>
    <n v="10"/>
    <n v="1349.25"/>
    <n v="2363.25"/>
    <n v="65"/>
    <n v="1"/>
    <x v="1"/>
    <x v="1"/>
    <x v="1"/>
  </r>
  <r>
    <n v="21534"/>
    <s v="F8B6C546"/>
    <s v="2021-03-09 09:47:23"/>
    <s v="Fashion"/>
    <s v="Mobile"/>
    <s v="PayPal_Pay_Later"/>
    <n v="81"/>
    <n v="45048"/>
    <n v="9"/>
    <n v="396.75"/>
    <n v="3954.25"/>
    <n v="93"/>
    <n v="1"/>
    <x v="0"/>
    <x v="0"/>
    <x v="1"/>
  </r>
  <r>
    <n v="18425"/>
    <s v="C3F6B0C1"/>
    <s v="2021-06-08 09:29:15"/>
    <s v="Pantry"/>
    <s v="Mobile"/>
    <s v="PayPal_Pay_Later"/>
    <n v="17"/>
    <n v="42993"/>
    <n v="19"/>
    <n v="187.5"/>
    <n v="3566.5"/>
    <n v="80"/>
    <n v="1"/>
    <x v="3"/>
    <x v="1"/>
    <x v="1"/>
  </r>
  <r>
    <n v="18974"/>
    <s v="9F51D42E"/>
    <s v="2021-04-11 12:22:38"/>
    <s v="Travel"/>
    <s v="Mobile"/>
    <s v="PayPal_Credit_Card"/>
    <n v="3698"/>
    <n v="49949"/>
    <n v="46"/>
    <n v="1036.5"/>
    <n v="362.25"/>
    <n v="14"/>
    <n v="6"/>
    <x v="0"/>
    <x v="1"/>
    <x v="1"/>
  </r>
  <r>
    <n v="17915"/>
    <s v="4E8872C7"/>
    <s v="2021-05-09 00:39:05"/>
    <s v="Fashion"/>
    <s v="Mobile"/>
    <s v="PayPal_Pay_Later"/>
    <n v="77"/>
    <n v="77434"/>
    <n v="14"/>
    <n v="124.5"/>
    <n v="7120.25"/>
    <n v="80"/>
    <n v="2"/>
    <x v="3"/>
    <x v="1"/>
    <x v="0"/>
  </r>
  <r>
    <n v="21926"/>
    <s v="A4BFD6BC"/>
    <s v="2021-05-31 20:25:10"/>
    <s v="Travel"/>
    <s v="Web"/>
    <s v="PayPal_Credit_Card"/>
    <n v="1032"/>
    <n v="14620"/>
    <n v="44"/>
    <n v="5765.75"/>
    <n v="760.25"/>
    <n v="14"/>
    <n v="6"/>
    <x v="1"/>
    <x v="0"/>
    <x v="0"/>
  </r>
  <r>
    <n v="17749"/>
    <s v="E658452B"/>
    <s v="2021-05-04 14:41:16"/>
    <s v="Website-services"/>
    <s v="Mobile"/>
    <s v="Debit_Card"/>
    <n v="750"/>
    <n v="42257"/>
    <n v="3"/>
    <n v="510.5"/>
    <n v="5065.25"/>
    <n v="56"/>
    <n v="2"/>
    <x v="3"/>
    <x v="2"/>
    <x v="1"/>
  </r>
  <r>
    <n v="17510"/>
    <s v="98A68D61"/>
    <s v="2021-04-09 15:39:38"/>
    <s v="Travel"/>
    <s v="Web"/>
    <s v="Debit_Card"/>
    <n v="3038"/>
    <n v="57730"/>
    <n v="20"/>
    <n v="291.5"/>
    <n v="4447.25"/>
    <n v="50"/>
    <n v="2"/>
    <x v="0"/>
    <x v="1"/>
    <x v="0"/>
  </r>
  <r>
    <n v="20980"/>
    <s v="7F84366D"/>
    <s v="2021-06-01 23:36:07"/>
    <s v="Travel"/>
    <s v="Web"/>
    <s v="Debit_Card"/>
    <n v="3311"/>
    <n v="79140"/>
    <n v="8"/>
    <n v="435"/>
    <n v="3052"/>
    <n v="61"/>
    <n v="1"/>
    <x v="0"/>
    <x v="0"/>
    <x v="1"/>
  </r>
  <r>
    <n v="18011"/>
    <s v="6DA033EA"/>
    <s v="2021-04-13 22:01:59"/>
    <s v="Fashion"/>
    <s v="Web"/>
    <s v="Wallet"/>
    <n v="226"/>
    <n v="56865"/>
    <n v="16"/>
    <n v="1584.25"/>
    <n v="2973"/>
    <n v="61"/>
    <n v="1"/>
    <x v="0"/>
    <x v="1"/>
    <x v="0"/>
  </r>
  <r>
    <n v="20577"/>
    <s v="E05B90FD"/>
    <s v="2021-04-07 08:43:10"/>
    <s v="Website-services"/>
    <s v="Web"/>
    <s v="Wallet"/>
    <n v="578"/>
    <n v="73322"/>
    <n v="10"/>
    <n v="1435.75"/>
    <n v="2487.25"/>
    <n v="56"/>
    <n v="0"/>
    <x v="0"/>
    <x v="0"/>
    <x v="1"/>
  </r>
  <r>
    <n v="20383"/>
    <s v="AFC7546B"/>
    <s v="2021-03-22 17:37:33"/>
    <s v="Travel"/>
    <s v="Web"/>
    <s v="Debit_Card"/>
    <n v="2330"/>
    <n v="49946"/>
    <n v="17"/>
    <n v="549"/>
    <n v="5610"/>
    <n v="72"/>
    <n v="1"/>
    <x v="1"/>
    <x v="1"/>
    <x v="1"/>
  </r>
  <r>
    <n v="18494"/>
    <s v="3E570AEC"/>
    <s v="2021-04-04 20:48:38"/>
    <s v="Website-services"/>
    <s v="Web"/>
    <s v="PayPal_Pay_Later"/>
    <n v="952"/>
    <n v="29255"/>
    <n v="16"/>
    <n v="310.25"/>
    <n v="6993.25"/>
    <n v="94"/>
    <n v="2"/>
    <x v="0"/>
    <x v="0"/>
    <x v="0"/>
  </r>
  <r>
    <n v="20962"/>
    <s v="9BB12875"/>
    <s v="2021-05-11 23:34:52"/>
    <s v="Fashion"/>
    <s v="Mobile"/>
    <s v="PayPal_Pay_Later"/>
    <n v="107"/>
    <n v="57145"/>
    <n v="6"/>
    <n v="160.75"/>
    <n v="7209.5"/>
    <n v="75"/>
    <n v="2"/>
    <x v="2"/>
    <x v="0"/>
    <x v="0"/>
  </r>
  <r>
    <n v="20419"/>
    <s v="965C037B"/>
    <s v="2021-05-29 11:17:43"/>
    <s v="Website-services"/>
    <s v="Web"/>
    <s v="Wallet"/>
    <n v="969"/>
    <n v="31452"/>
    <n v="7"/>
    <n v="1766.75"/>
    <n v="2411.5"/>
    <n v="67"/>
    <n v="0"/>
    <x v="1"/>
    <x v="0"/>
    <x v="1"/>
  </r>
  <r>
    <n v="21697"/>
    <s v="91A8B378"/>
    <s v="2021-04-01 16:00:03"/>
    <s v="Website-services"/>
    <s v="Web"/>
    <s v="Netbanking"/>
    <n v="615"/>
    <n v="57794"/>
    <n v="10"/>
    <n v="450.75"/>
    <n v="4150.75"/>
    <n v="44"/>
    <n v="1"/>
    <x v="0"/>
    <x v="0"/>
    <x v="1"/>
  </r>
  <r>
    <n v="17683"/>
    <s v="6DF8D065"/>
    <s v="2021-04-03 06:07:57"/>
    <s v="Fashion"/>
    <s v="Mobile"/>
    <s v="PayPal_Pay_Later"/>
    <n v="53"/>
    <n v="33369"/>
    <n v="14"/>
    <n v="309.75"/>
    <n v="5465.25"/>
    <n v="88"/>
    <n v="1"/>
    <x v="0"/>
    <x v="0"/>
    <x v="1"/>
  </r>
  <r>
    <n v="18157"/>
    <s v="AC4662F1"/>
    <s v="2021-04-22 06:30:08"/>
    <s v="Fashion"/>
    <s v="Web"/>
    <s v="Wallet"/>
    <n v="248"/>
    <n v="16177"/>
    <n v="9"/>
    <n v="1242.25"/>
    <n v="2953.5"/>
    <n v="61"/>
    <n v="0"/>
    <x v="0"/>
    <x v="1"/>
    <x v="1"/>
  </r>
  <r>
    <n v="20790"/>
    <s v="1D012BDF"/>
    <s v="2021-05-04 02:48:11"/>
    <s v="Travel"/>
    <s v="POS"/>
    <s v="PayPal_Cobrand_Card"/>
    <n v="2905"/>
    <n v="22956"/>
    <n v="30"/>
    <n v="4761"/>
    <n v="591.25"/>
    <n v="15"/>
    <n v="6"/>
    <x v="2"/>
    <x v="0"/>
    <x v="0"/>
  </r>
  <r>
    <n v="18338"/>
    <s v="6FB09611"/>
    <s v="2021-05-15 09:26:01"/>
    <s v="Electronics"/>
    <s v="Web"/>
    <s v="Wallet"/>
    <n v="268"/>
    <n v="26415"/>
    <n v="8"/>
    <n v="592.25"/>
    <n v="2265.5"/>
    <n v="55"/>
    <n v="1"/>
    <x v="2"/>
    <x v="1"/>
    <x v="1"/>
  </r>
  <r>
    <n v="20531"/>
    <s v="B2D838A9"/>
    <s v="2021-04-04 14:33:21"/>
    <s v="Website-services"/>
    <s v="Mobile"/>
    <s v="PayPal_Pay_Later"/>
    <n v="141"/>
    <n v="68719"/>
    <n v="5"/>
    <n v="377.25"/>
    <n v="4537.75"/>
    <n v="89"/>
    <n v="2"/>
    <x v="2"/>
    <x v="0"/>
    <x v="1"/>
  </r>
  <r>
    <n v="19178"/>
    <s v="E07142EB"/>
    <s v="2021-03-16 15:36:53"/>
    <s v="Electronics"/>
    <s v="POS"/>
    <s v="PayPal_Cobrand_Card"/>
    <n v="1005"/>
    <n v="49776"/>
    <n v="20"/>
    <n v="2555"/>
    <n v="642.25"/>
    <n v="10"/>
    <n v="7"/>
    <x v="1"/>
    <x v="1"/>
    <x v="0"/>
  </r>
  <r>
    <n v="18812"/>
    <s v="83E3A81A"/>
    <s v="2021-05-10 02:40:22"/>
    <s v="Travel"/>
    <s v="Web"/>
    <s v="PayPal_Credit_Card"/>
    <n v="4236"/>
    <n v="57145"/>
    <n v="38"/>
    <n v="4452.5"/>
    <n v="1078.25"/>
    <n v="17"/>
    <n v="6"/>
    <x v="0"/>
    <x v="0"/>
    <x v="1"/>
  </r>
  <r>
    <n v="18346"/>
    <s v="B572F0F7"/>
    <s v="2021-03-09 04:03:43"/>
    <s v="Fashion"/>
    <s v="Mobile"/>
    <s v="PayPal_Pay_Later"/>
    <n v="149"/>
    <n v="69791"/>
    <n v="17"/>
    <n v="149.75"/>
    <n v="4799.75"/>
    <n v="98"/>
    <n v="1"/>
    <x v="2"/>
    <x v="1"/>
    <x v="0"/>
  </r>
  <r>
    <n v="21962"/>
    <s v="6964B10C"/>
    <s v="2021-03-28 13:51:15"/>
    <s v="Travel"/>
    <s v="POS"/>
    <s v="PayPal_Cobrand_Card"/>
    <n v="3040"/>
    <n v="30694"/>
    <n v="41"/>
    <n v="5077.25"/>
    <n v="601.25"/>
    <n v="14"/>
    <n v="8"/>
    <x v="3"/>
    <x v="1"/>
    <x v="1"/>
  </r>
  <r>
    <n v="19874"/>
    <s v="DDFA1E9A"/>
    <s v="2021-06-09 11:26:01"/>
    <s v="Travel"/>
    <s v="Web"/>
    <s v="Debit_Card"/>
    <n v="923"/>
    <n v="45036"/>
    <n v="3"/>
    <n v="479.75"/>
    <n v="2697.75"/>
    <n v="50"/>
    <n v="3"/>
    <x v="2"/>
    <x v="0"/>
    <x v="1"/>
  </r>
  <r>
    <n v="20313"/>
    <s v="32440E1C"/>
    <s v="2021-03-27 14:57:38"/>
    <s v="Electronics"/>
    <s v="POS"/>
    <s v="PayPal_Cobrand_Card"/>
    <n v="1022"/>
    <n v="12736"/>
    <n v="29"/>
    <n v="2133.5"/>
    <n v="719.75"/>
    <n v="15"/>
    <n v="7"/>
    <x v="3"/>
    <x v="0"/>
    <x v="1"/>
  </r>
  <r>
    <n v="17361"/>
    <s v="033E462C"/>
    <s v="2021-03-02 12:39:32"/>
    <s v="Others"/>
    <s v="Web"/>
    <s v="PayPal_Cobrand_Card"/>
    <n v="1872"/>
    <n v="70165"/>
    <n v="32"/>
    <n v="5042.5"/>
    <n v="746.5"/>
    <n v="19"/>
    <n v="5"/>
    <x v="1"/>
    <x v="1"/>
    <x v="0"/>
  </r>
  <r>
    <n v="18722"/>
    <s v="A96388B1"/>
    <s v="2021-03-05 17:04:50"/>
    <s v="Electronics"/>
    <s v="Mobile"/>
    <s v="PayPal_Cobrand_Card"/>
    <n v="1032"/>
    <n v="34623"/>
    <n v="20"/>
    <n v="534.75"/>
    <n v="658.75"/>
    <n v="19"/>
    <n v="7"/>
    <x v="1"/>
    <x v="0"/>
    <x v="0"/>
  </r>
  <r>
    <n v="18750"/>
    <s v="B0D5BC1A"/>
    <s v="2021-03-23 16:01:26"/>
    <s v="Electronics"/>
    <s v="Mobile"/>
    <s v="PayPal_Pay_Later"/>
    <n v="950"/>
    <n v="71400"/>
    <n v="17"/>
    <n v="406.25"/>
    <n v="3715"/>
    <n v="76"/>
    <n v="2"/>
    <x v="0"/>
    <x v="0"/>
    <x v="0"/>
  </r>
  <r>
    <n v="21692"/>
    <s v="17892933"/>
    <s v="2021-05-20 15:32:15"/>
    <s v="Travel"/>
    <s v="Mobile"/>
    <s v="PayPal_Credit_Card"/>
    <n v="1778"/>
    <n v="43303"/>
    <n v="37"/>
    <n v="7019"/>
    <n v="798.75"/>
    <n v="17"/>
    <n v="5"/>
    <x v="0"/>
    <x v="1"/>
    <x v="0"/>
  </r>
  <r>
    <n v="21573"/>
    <s v="F499FA78"/>
    <s v="2021-05-02 22:27:47"/>
    <s v="Travel"/>
    <s v="Web"/>
    <s v="PayPal_Credit_Card"/>
    <n v="1581"/>
    <n v="78857"/>
    <n v="48"/>
    <n v="6546.5"/>
    <n v="779.5"/>
    <n v="22"/>
    <n v="6"/>
    <x v="1"/>
    <x v="0"/>
    <x v="0"/>
  </r>
  <r>
    <n v="21457"/>
    <s v="4C25F664"/>
    <s v="2021-04-16 09:19:05"/>
    <s v="Others"/>
    <s v="Web"/>
    <s v="PayPal_Cobrand_Card"/>
    <n v="2895"/>
    <n v="52162"/>
    <n v="30"/>
    <n v="2157"/>
    <n v="479.25"/>
    <n v="22"/>
    <n v="6"/>
    <x v="3"/>
    <x v="0"/>
    <x v="1"/>
  </r>
  <r>
    <n v="18884"/>
    <s v="4F59AA1C"/>
    <s v="2021-03-09 22:52:09"/>
    <s v="Pantry"/>
    <s v="Mobile"/>
    <s v="PayPal_Pay_Later"/>
    <n v="365"/>
    <n v="66983"/>
    <n v="9"/>
    <n v="378.75"/>
    <n v="5927.75"/>
    <n v="76"/>
    <n v="1"/>
    <x v="3"/>
    <x v="2"/>
    <x v="1"/>
  </r>
  <r>
    <n v="22219"/>
    <s v="255E6939"/>
    <s v="2021-03-16 19:00:16"/>
    <s v="Electronics"/>
    <s v="Web"/>
    <s v="Netbanking"/>
    <n v="366"/>
    <n v="46416"/>
    <n v="15"/>
    <n v="1361.5"/>
    <n v="2268.25"/>
    <n v="47"/>
    <n v="2"/>
    <x v="3"/>
    <x v="1"/>
    <x v="1"/>
  </r>
  <r>
    <n v="21139"/>
    <s v="340AB711"/>
    <s v="2021-04-30 00:22:52"/>
    <s v="Pantry"/>
    <s v="Web"/>
    <s v="Netbanking"/>
    <n v="309"/>
    <n v="20603"/>
    <n v="10"/>
    <n v="1294.75"/>
    <n v="4416.5"/>
    <n v="61"/>
    <n v="1"/>
    <x v="0"/>
    <x v="0"/>
    <x v="1"/>
  </r>
  <r>
    <n v="19881"/>
    <s v="B698B699"/>
    <s v="2021-03-18 14:07:51"/>
    <s v="Website-services"/>
    <s v="Mobile"/>
    <s v="PayPal_Pay_Later"/>
    <n v="410"/>
    <n v="33130"/>
    <n v="7"/>
    <n v="438"/>
    <n v="6397.5"/>
    <n v="90"/>
    <n v="2"/>
    <x v="0"/>
    <x v="1"/>
    <x v="0"/>
  </r>
  <r>
    <n v="18585"/>
    <s v="DA6CCEEE"/>
    <s v="2021-04-09 02:39:18"/>
    <s v="Travel"/>
    <s v="Web"/>
    <s v="Netbanking"/>
    <n v="1200"/>
    <n v="77133"/>
    <n v="14"/>
    <n v="858.75"/>
    <n v="3908.75"/>
    <n v="48"/>
    <n v="3"/>
    <x v="0"/>
    <x v="1"/>
    <x v="1"/>
  </r>
  <r>
    <n v="22235"/>
    <s v="CFF318C3"/>
    <s v="2021-04-03 23:57:42"/>
    <s v="Travel"/>
    <s v="Web"/>
    <s v="Netbanking"/>
    <n v="1096"/>
    <n v="41932"/>
    <n v="3"/>
    <n v="1497"/>
    <n v="2442.75"/>
    <n v="45"/>
    <n v="3"/>
    <x v="1"/>
    <x v="1"/>
    <x v="0"/>
  </r>
  <r>
    <n v="17556"/>
    <s v="73B44783"/>
    <s v="2021-04-30 10:40:03"/>
    <s v="Fashion"/>
    <s v="Mobile"/>
    <s v="PayPal_Pay_Later"/>
    <n v="187"/>
    <n v="64825"/>
    <n v="11"/>
    <n v="142.25"/>
    <n v="3181.5"/>
    <n v="82"/>
    <n v="2"/>
    <x v="2"/>
    <x v="0"/>
    <x v="0"/>
  </r>
  <r>
    <n v="21547"/>
    <s v="B9B61038"/>
    <s v="2021-03-18 04:32:28"/>
    <s v="Fashion"/>
    <s v="Mobile"/>
    <s v="PayPal_Pay_Later"/>
    <n v="179"/>
    <n v="53078"/>
    <n v="17"/>
    <n v="54"/>
    <n v="3417"/>
    <n v="96"/>
    <n v="1"/>
    <x v="3"/>
    <x v="0"/>
    <x v="1"/>
  </r>
  <r>
    <n v="21509"/>
    <s v="64E1E3A1"/>
    <s v="2021-05-27 14:50:28"/>
    <s v="Electronics"/>
    <s v="Web"/>
    <s v="Netbanking"/>
    <n v="324"/>
    <n v="23234"/>
    <n v="3"/>
    <n v="880"/>
    <n v="1913"/>
    <n v="60"/>
    <n v="1"/>
    <x v="0"/>
    <x v="0"/>
    <x v="1"/>
  </r>
  <r>
    <n v="19847"/>
    <s v="36ADC8B5"/>
    <s v="2021-06-06 09:15:51"/>
    <s v="Travel"/>
    <s v="Web"/>
    <s v="Debit_Card"/>
    <n v="3074"/>
    <n v="38956"/>
    <n v="1"/>
    <n v="451"/>
    <n v="5327"/>
    <n v="63"/>
    <n v="3"/>
    <x v="0"/>
    <x v="0"/>
    <x v="0"/>
  </r>
  <r>
    <n v="17976"/>
    <s v="35F1A6A1"/>
    <s v="2021-04-07 08:57:39"/>
    <s v="Pantry"/>
    <s v="Web"/>
    <s v="Wallet"/>
    <n v="234"/>
    <n v="15500"/>
    <n v="15"/>
    <n v="648.5"/>
    <n v="2773.5"/>
    <n v="57"/>
    <n v="1"/>
    <x v="3"/>
    <x v="0"/>
    <x v="1"/>
  </r>
  <r>
    <n v="21182"/>
    <s v="93F1B3D7"/>
    <s v="2021-03-02 00:15:05"/>
    <s v="Website-services"/>
    <s v="Web"/>
    <s v="PayPal_Pay_Later"/>
    <n v="469"/>
    <n v="74050"/>
    <n v="19"/>
    <n v="308.75"/>
    <n v="6291.5"/>
    <n v="89"/>
    <n v="2"/>
    <x v="0"/>
    <x v="0"/>
    <x v="0"/>
  </r>
  <r>
    <n v="21540"/>
    <s v="BD459679"/>
    <s v="2021-03-05 11:09:25"/>
    <s v="Travel"/>
    <s v="Mobile"/>
    <s v="PayPal_Cobrand_Card"/>
    <n v="3940"/>
    <n v="84188"/>
    <n v="26"/>
    <n v="5056.25"/>
    <n v="698.25"/>
    <n v="20"/>
    <n v="5"/>
    <x v="3"/>
    <x v="1"/>
    <x v="1"/>
  </r>
  <r>
    <n v="21543"/>
    <s v="9C7F431A"/>
    <s v="2021-06-03 04:25:30"/>
    <s v="Fashion"/>
    <s v="Web"/>
    <s v="PayPal_Pay_Later"/>
    <n v="127"/>
    <n v="41932"/>
    <n v="9"/>
    <n v="178"/>
    <n v="5387.25"/>
    <n v="99"/>
    <n v="1"/>
    <x v="3"/>
    <x v="0"/>
    <x v="1"/>
  </r>
  <r>
    <n v="20035"/>
    <s v="0055DD46"/>
    <s v="2021-05-23 21:36:56"/>
    <s v="Travel"/>
    <s v="POS"/>
    <s v="PayPal_Cobrand_Card"/>
    <n v="2017"/>
    <n v="79877"/>
    <n v="39"/>
    <n v="4917"/>
    <n v="722.75"/>
    <n v="11"/>
    <n v="7"/>
    <x v="3"/>
    <x v="2"/>
    <x v="0"/>
  </r>
  <r>
    <n v="19538"/>
    <s v="C2C21B68"/>
    <s v="2021-05-25 20:11:52"/>
    <s v="Pantry"/>
    <s v="Mobile"/>
    <s v="PayPal_Pay_Later"/>
    <n v="51"/>
    <n v="63063"/>
    <n v="17"/>
    <n v="240.75"/>
    <n v="3351"/>
    <n v="78"/>
    <n v="2"/>
    <x v="0"/>
    <x v="1"/>
    <x v="1"/>
  </r>
  <r>
    <n v="20952"/>
    <s v="77AEBAB7"/>
    <s v="2021-05-25 00:01:06"/>
    <s v="Website-services"/>
    <s v="Web"/>
    <s v="Netbanking"/>
    <n v="364"/>
    <n v="50335"/>
    <n v="10"/>
    <n v="408.25"/>
    <n v="2797.75"/>
    <n v="41"/>
    <n v="1"/>
    <x v="1"/>
    <x v="1"/>
    <x v="1"/>
  </r>
  <r>
    <n v="17392"/>
    <s v="42B02D62"/>
    <s v="2021-03-23 17:11:44"/>
    <s v="Electronics"/>
    <s v="Mobile"/>
    <s v="Netbanking"/>
    <n v="923"/>
    <n v="34048"/>
    <n v="11"/>
    <n v="1104"/>
    <n v="1956"/>
    <n v="45"/>
    <n v="1"/>
    <x v="0"/>
    <x v="0"/>
    <x v="1"/>
  </r>
  <r>
    <n v="21513"/>
    <s v="008F5C8B"/>
    <s v="2021-05-30 11:45:53"/>
    <s v="Travel"/>
    <s v="Web"/>
    <s v="PayPal_Credit_Card"/>
    <n v="4310"/>
    <n v="24511"/>
    <n v="45"/>
    <n v="8455.5"/>
    <n v="720.5"/>
    <n v="18"/>
    <n v="3"/>
    <x v="0"/>
    <x v="0"/>
    <x v="1"/>
  </r>
  <r>
    <n v="20578"/>
    <s v="6C67C4FB"/>
    <s v="2021-03-01 12:13:58"/>
    <s v="Pantry"/>
    <s v="Web"/>
    <s v="Wallet"/>
    <n v="336"/>
    <n v="52179"/>
    <n v="7"/>
    <n v="1841.75"/>
    <n v="2804.5"/>
    <n v="64"/>
    <n v="1"/>
    <x v="2"/>
    <x v="1"/>
    <x v="1"/>
  </r>
  <r>
    <n v="19214"/>
    <s v="AD1BAEC5"/>
    <s v="2021-05-26 22:31:09"/>
    <s v="Fashion"/>
    <s v="Mobile"/>
    <s v="PayPal_Pay_Later"/>
    <n v="151"/>
    <n v="24285"/>
    <n v="2"/>
    <n v="371.5"/>
    <n v="7150.25"/>
    <n v="82"/>
    <n v="2"/>
    <x v="2"/>
    <x v="0"/>
    <x v="1"/>
  </r>
  <r>
    <n v="21017"/>
    <s v="F190DB7A"/>
    <s v="2021-05-31 00:47:37"/>
    <s v="Travel"/>
    <s v="Web"/>
    <s v="PayPal_Credit_Card"/>
    <n v="4881"/>
    <n v="23498"/>
    <n v="36"/>
    <n v="5134.75"/>
    <n v="1074.25"/>
    <n v="14"/>
    <n v="6"/>
    <x v="1"/>
    <x v="0"/>
    <x v="1"/>
  </r>
  <r>
    <n v="22201"/>
    <s v="BC9D619A"/>
    <s v="2021-05-05 18:38:37"/>
    <s v="Website-services"/>
    <s v="Web"/>
    <s v="Wallet"/>
    <n v="459"/>
    <n v="83877"/>
    <n v="13"/>
    <n v="1417"/>
    <n v="2873.25"/>
    <n v="65"/>
    <n v="0"/>
    <x v="0"/>
    <x v="0"/>
    <x v="1"/>
  </r>
  <r>
    <n v="19461"/>
    <s v="F056998C"/>
    <s v="2021-05-12 07:43:30"/>
    <s v="Travel"/>
    <s v="Web"/>
    <s v="Debit_Card"/>
    <n v="753"/>
    <n v="63063"/>
    <n v="14"/>
    <n v="458.25"/>
    <n v="3295.25"/>
    <n v="69"/>
    <n v="2"/>
    <x v="2"/>
    <x v="0"/>
    <x v="1"/>
  </r>
  <r>
    <n v="20014"/>
    <s v="86DAC3BC"/>
    <s v="2021-03-24 12:08:42"/>
    <s v="Travel"/>
    <s v="Web"/>
    <s v="PayPal_Credit_Card"/>
    <n v="4797"/>
    <n v="11612"/>
    <n v="32"/>
    <n v="6039"/>
    <n v="510.25"/>
    <n v="11"/>
    <n v="3"/>
    <x v="0"/>
    <x v="0"/>
    <x v="0"/>
  </r>
  <r>
    <n v="21130"/>
    <s v="49B655AC"/>
    <s v="2021-05-03 21:13:30"/>
    <s v="Fashion"/>
    <s v="Mobile"/>
    <s v="PayPal_Pay_Later"/>
    <n v="71"/>
    <n v="33040"/>
    <n v="6"/>
    <n v="176"/>
    <n v="6478"/>
    <n v="79"/>
    <n v="1"/>
    <x v="2"/>
    <x v="0"/>
    <x v="1"/>
  </r>
  <r>
    <n v="19455"/>
    <s v="E330BF9E"/>
    <s v="2021-03-01 11:38:44"/>
    <s v="Website-services"/>
    <s v="Web"/>
    <s v="Debit_Card"/>
    <n v="899"/>
    <n v="49629"/>
    <n v="23"/>
    <n v="558.5"/>
    <n v="4074.5"/>
    <n v="53"/>
    <n v="2"/>
    <x v="0"/>
    <x v="1"/>
    <x v="1"/>
  </r>
  <r>
    <n v="18417"/>
    <s v="766C8A49"/>
    <s v="2021-06-08 01:32:10"/>
    <s v="Travel"/>
    <s v="Web"/>
    <s v="PayPal_Credit_Card"/>
    <n v="4734"/>
    <n v="36797"/>
    <n v="33"/>
    <n v="6591.75"/>
    <n v="1099"/>
    <n v="17"/>
    <n v="4"/>
    <x v="0"/>
    <x v="1"/>
    <x v="0"/>
  </r>
  <r>
    <n v="19376"/>
    <s v="92154ABB"/>
    <s v="2021-05-30 03:56:41"/>
    <s v="Electronics"/>
    <s v="Web"/>
    <s v="PayPal_Pay_Later"/>
    <n v="870"/>
    <n v="43435"/>
    <n v="10"/>
    <n v="342.75"/>
    <n v="5709"/>
    <n v="76"/>
    <n v="2"/>
    <x v="3"/>
    <x v="2"/>
    <x v="1"/>
  </r>
  <r>
    <n v="17385"/>
    <s v="08676EE7"/>
    <s v="2021-03-27 23:30:13"/>
    <s v="Travel"/>
    <s v="Web"/>
    <s v="Debit_Card"/>
    <n v="3561"/>
    <n v="61270"/>
    <n v="8"/>
    <n v="515"/>
    <n v="3554"/>
    <n v="54"/>
    <n v="2"/>
    <x v="0"/>
    <x v="0"/>
    <x v="1"/>
  </r>
  <r>
    <n v="21891"/>
    <s v="CDB27BBC"/>
    <s v="2021-03-28 20:10:10"/>
    <s v="Travel"/>
    <s v="POS"/>
    <s v="PayPal_Cobrand_Card"/>
    <n v="2751"/>
    <n v="17523"/>
    <n v="25"/>
    <n v="4197.5"/>
    <n v="533.5"/>
    <n v="13"/>
    <n v="7"/>
    <x v="0"/>
    <x v="0"/>
    <x v="0"/>
  </r>
  <r>
    <n v="17520"/>
    <s v="1B917B2E"/>
    <s v="2021-04-13 07:30:56"/>
    <s v="Travel"/>
    <s v="Web"/>
    <s v="PayPal_Credit_Card"/>
    <n v="4616"/>
    <n v="52179"/>
    <n v="47"/>
    <n v="3519.75"/>
    <n v="783"/>
    <n v="18"/>
    <n v="6"/>
    <x v="0"/>
    <x v="1"/>
    <x v="0"/>
  </r>
  <r>
    <n v="18018"/>
    <s v="380B494A"/>
    <s v="2021-05-26 08:32:08"/>
    <s v="Fashion"/>
    <s v="Mobile"/>
    <s v="PayPal_Pay_Later"/>
    <n v="221"/>
    <n v="31115"/>
    <n v="10"/>
    <n v="86.5"/>
    <n v="3988.5"/>
    <n v="84"/>
    <n v="1"/>
    <x v="3"/>
    <x v="0"/>
    <x v="1"/>
  </r>
  <r>
    <n v="21265"/>
    <s v="CC82616A"/>
    <s v="2021-03-20 02:55:58"/>
    <s v="Travel"/>
    <s v="POS"/>
    <s v="PayPal_Cobrand_Card"/>
    <n v="1215"/>
    <n v="82719"/>
    <n v="40"/>
    <n v="3421.25"/>
    <n v="810.25"/>
    <n v="24"/>
    <n v="8"/>
    <x v="2"/>
    <x v="1"/>
    <x v="0"/>
  </r>
  <r>
    <n v="21789"/>
    <s v="C7B3291C"/>
    <s v="2021-03-19 03:29:53"/>
    <s v="Fashion"/>
    <s v="Mobile"/>
    <s v="PayPal_Pay_Later"/>
    <n v="180"/>
    <n v="30210"/>
    <n v="10"/>
    <n v="132.75"/>
    <n v="6441.25"/>
    <n v="81"/>
    <n v="1"/>
    <x v="3"/>
    <x v="2"/>
    <x v="1"/>
  </r>
  <r>
    <n v="21431"/>
    <s v="9656C8F3"/>
    <s v="2021-05-15 05:42:01"/>
    <s v="Travel"/>
    <s v="Web"/>
    <s v="PayPal_Credit_Card"/>
    <n v="3895"/>
    <n v="67941"/>
    <n v="56"/>
    <n v="8953"/>
    <n v="821.25"/>
    <n v="12"/>
    <n v="4"/>
    <x v="0"/>
    <x v="0"/>
    <x v="1"/>
  </r>
  <r>
    <n v="21411"/>
    <s v="F14C9B4C"/>
    <s v="2021-03-23 08:53:36"/>
    <s v="Travel"/>
    <s v="Web"/>
    <s v="PayPal_Credit_Card"/>
    <n v="3567"/>
    <n v="43243"/>
    <n v="42"/>
    <n v="7158.25"/>
    <n v="1098.75"/>
    <n v="12"/>
    <n v="3"/>
    <x v="1"/>
    <x v="0"/>
    <x v="1"/>
  </r>
  <r>
    <n v="17397"/>
    <s v="D5505139"/>
    <s v="2021-05-24 00:13:15"/>
    <s v="Travel"/>
    <s v="Web"/>
    <s v="Debit_Card"/>
    <n v="3934"/>
    <n v="44607"/>
    <n v="12"/>
    <n v="418.75"/>
    <n v="2808.75"/>
    <n v="51"/>
    <n v="1"/>
    <x v="1"/>
    <x v="0"/>
    <x v="1"/>
  </r>
  <r>
    <n v="18520"/>
    <s v="A21188F8"/>
    <s v="2021-05-09 22:21:36"/>
    <s v="Website-services"/>
    <s v="Web"/>
    <s v="Wallet"/>
    <n v="486"/>
    <n v="66495"/>
    <n v="8"/>
    <n v="388"/>
    <n v="2374.5"/>
    <n v="67"/>
    <n v="1"/>
    <x v="0"/>
    <x v="1"/>
    <x v="1"/>
  </r>
  <r>
    <n v="20785"/>
    <s v="4811CF2B"/>
    <s v="2021-05-26 20:00:42"/>
    <s v="Fashion"/>
    <s v="Mobile"/>
    <s v="PayPal_Pay_Later"/>
    <n v="92"/>
    <n v="48486"/>
    <n v="12"/>
    <n v="314.25"/>
    <n v="4104.5"/>
    <n v="93"/>
    <n v="2"/>
    <x v="2"/>
    <x v="1"/>
    <x v="1"/>
  </r>
  <r>
    <n v="20297"/>
    <s v="25E0B739"/>
    <s v="2021-04-26 17:24:40"/>
    <s v="Travel"/>
    <s v="Mobile"/>
    <s v="PayPal_Credit_Card"/>
    <n v="3108"/>
    <n v="89555"/>
    <n v="48"/>
    <n v="2439"/>
    <n v="805.5"/>
    <n v="14"/>
    <n v="3"/>
    <x v="1"/>
    <x v="0"/>
    <x v="1"/>
  </r>
  <r>
    <n v="20827"/>
    <s v="7D1242AC"/>
    <s v="2021-05-19 21:43:03"/>
    <s v="Travel"/>
    <s v="POS"/>
    <s v="PayPal_Cobrand_Card"/>
    <n v="1509"/>
    <n v="37857"/>
    <n v="19"/>
    <n v="3378.5"/>
    <n v="796.25"/>
    <n v="24"/>
    <n v="7"/>
    <x v="0"/>
    <x v="0"/>
    <x v="1"/>
  </r>
  <r>
    <n v="20440"/>
    <s v="0ED195D9"/>
    <s v="2021-06-07 14:47:47"/>
    <s v="Fashion"/>
    <s v="Mobile"/>
    <s v="PayPal_Pay_Later"/>
    <n v="163"/>
    <n v="73322"/>
    <n v="2"/>
    <n v="348.5"/>
    <n v="5475.5"/>
    <n v="88"/>
    <n v="1"/>
    <x v="2"/>
    <x v="1"/>
    <x v="1"/>
  </r>
  <r>
    <n v="19771"/>
    <s v="8DC265CC"/>
    <s v="2021-05-30 19:02:29"/>
    <s v="Website-services"/>
    <s v="Web"/>
    <s v="Wallet"/>
    <n v="547"/>
    <n v="39742"/>
    <n v="14"/>
    <n v="380.5"/>
    <n v="2326.5"/>
    <n v="55"/>
    <n v="0"/>
    <x v="2"/>
    <x v="1"/>
    <x v="1"/>
  </r>
  <r>
    <n v="18262"/>
    <s v="1DBF394C"/>
    <s v="2021-06-05 04:11:06"/>
    <s v="Pantry"/>
    <s v="Mobile"/>
    <s v="PayPal_Pay_Later"/>
    <n v="76"/>
    <n v="73448"/>
    <n v="8"/>
    <n v="405.75"/>
    <n v="6726.25"/>
    <n v="100"/>
    <n v="2"/>
    <x v="3"/>
    <x v="0"/>
    <x v="1"/>
  </r>
  <r>
    <n v="17557"/>
    <s v="60B62035"/>
    <s v="2021-04-24 23:49:00"/>
    <s v="Travel"/>
    <s v="POS"/>
    <s v="PayPal_Cobrand_Card"/>
    <n v="2136"/>
    <n v="21437"/>
    <n v="32"/>
    <n v="2459.25"/>
    <n v="556"/>
    <n v="8"/>
    <n v="5"/>
    <x v="0"/>
    <x v="0"/>
    <x v="1"/>
  </r>
  <r>
    <n v="18022"/>
    <s v="67913DB6"/>
    <s v="2021-03-19 05:24:46"/>
    <s v="Fashion"/>
    <s v="Mobile"/>
    <s v="PayPal_Pay_Later"/>
    <n v="96"/>
    <n v="87747"/>
    <n v="14"/>
    <n v="371.5"/>
    <n v="5979.5"/>
    <n v="93"/>
    <n v="2"/>
    <x v="2"/>
    <x v="1"/>
    <x v="0"/>
  </r>
  <r>
    <n v="21163"/>
    <s v="93EE953A"/>
    <s v="2021-05-17 05:51:12"/>
    <s v="Pantry"/>
    <s v="Mobile"/>
    <s v="PayPal_Pay_Later"/>
    <n v="133"/>
    <n v="49629"/>
    <n v="19"/>
    <n v="329"/>
    <n v="6985.25"/>
    <n v="87"/>
    <n v="2"/>
    <x v="0"/>
    <x v="1"/>
    <x v="1"/>
  </r>
  <r>
    <n v="20389"/>
    <s v="3602B848"/>
    <s v="2021-03-18 11:28:45"/>
    <s v="Fashion"/>
    <s v="Mobile"/>
    <s v="PayPal_Pay_Later"/>
    <n v="97"/>
    <n v="83147"/>
    <n v="4"/>
    <n v="286.5"/>
    <n v="3732.5"/>
    <n v="86"/>
    <n v="1"/>
    <x v="0"/>
    <x v="0"/>
    <x v="0"/>
  </r>
  <r>
    <n v="19168"/>
    <s v="0AFC4943"/>
    <s v="2021-03-03 02:29:31"/>
    <s v="Website-services"/>
    <s v="Mobile"/>
    <s v="PayPal_Pay_Later"/>
    <n v="904"/>
    <n v="45219"/>
    <n v="7"/>
    <n v="95.75"/>
    <n v="6691.5"/>
    <n v="92"/>
    <n v="2"/>
    <x v="3"/>
    <x v="0"/>
    <x v="1"/>
  </r>
  <r>
    <n v="21035"/>
    <s v="1E1B083C"/>
    <s v="2021-05-10 12:59:32"/>
    <s v="Travel"/>
    <s v="Mobile"/>
    <s v="PayPal_Credit_Card"/>
    <n v="4001"/>
    <n v="24285"/>
    <n v="33"/>
    <n v="2963.75"/>
    <n v="581.25"/>
    <n v="20"/>
    <n v="5"/>
    <x v="0"/>
    <x v="0"/>
    <x v="0"/>
  </r>
  <r>
    <n v="19159"/>
    <s v="8784D532"/>
    <s v="2021-03-06 15:31:43"/>
    <s v="Travel"/>
    <s v="Web"/>
    <s v="Debit_Card"/>
    <n v="1979"/>
    <n v="27972"/>
    <n v="20"/>
    <n v="454"/>
    <n v="3312.5"/>
    <n v="82"/>
    <n v="1"/>
    <x v="0"/>
    <x v="0"/>
    <x v="0"/>
  </r>
  <r>
    <n v="20491"/>
    <s v="EB0845B8"/>
    <s v="2021-05-23 15:16:00"/>
    <s v="Fashion"/>
    <s v="Mobile"/>
    <s v="PayPal_Pay_Later"/>
    <n v="106"/>
    <n v="78861"/>
    <n v="16"/>
    <n v="408.25"/>
    <n v="4575"/>
    <n v="78"/>
    <n v="2"/>
    <x v="0"/>
    <x v="0"/>
    <x v="1"/>
  </r>
  <r>
    <n v="17535"/>
    <s v="34261DAE"/>
    <s v="2021-05-19 23:13:24"/>
    <s v="Pantry"/>
    <s v="Mobile"/>
    <s v="PayPal_Pay_Later"/>
    <n v="153"/>
    <n v="19735"/>
    <n v="16"/>
    <n v="102.25"/>
    <n v="3271.75"/>
    <n v="81"/>
    <n v="1"/>
    <x v="0"/>
    <x v="1"/>
    <x v="0"/>
  </r>
  <r>
    <n v="19378"/>
    <s v="4095F53B"/>
    <s v="2021-05-29 00:02:36"/>
    <s v="Fashion"/>
    <s v="Mobile"/>
    <s v="PayPal_Pay_Later"/>
    <n v="189"/>
    <n v="48486"/>
    <n v="7"/>
    <n v="111.75"/>
    <n v="4651"/>
    <n v="89"/>
    <n v="2"/>
    <x v="2"/>
    <x v="1"/>
    <x v="0"/>
  </r>
  <r>
    <n v="20521"/>
    <s v="D3BF1FE9"/>
    <s v="2021-06-07 20:58:58"/>
    <s v="Travel"/>
    <s v="POS"/>
    <s v="PayPal_Cobrand_Card"/>
    <n v="1128"/>
    <n v="33040"/>
    <n v="31"/>
    <n v="1923.5"/>
    <n v="527.5"/>
    <n v="20"/>
    <n v="5"/>
    <x v="1"/>
    <x v="0"/>
    <x v="1"/>
  </r>
  <r>
    <n v="19131"/>
    <s v="60DB92E6"/>
    <s v="2021-05-28 13:44:00"/>
    <s v="Electronics"/>
    <s v="Web"/>
    <s v="Debit_Card"/>
    <n v="685"/>
    <n v="53957"/>
    <n v="5"/>
    <n v="559.25"/>
    <n v="3451.5"/>
    <n v="58"/>
    <n v="2"/>
    <x v="1"/>
    <x v="0"/>
    <x v="1"/>
  </r>
  <r>
    <n v="18664"/>
    <s v="58BFEA64"/>
    <s v="2021-04-07 18:31:12"/>
    <s v="Travel"/>
    <s v="Web"/>
    <s v="PayPal_Cobrand_Card"/>
    <n v="2181"/>
    <n v="50861"/>
    <n v="27"/>
    <n v="4603.75"/>
    <n v="658.5"/>
    <n v="15"/>
    <n v="8"/>
    <x v="0"/>
    <x v="1"/>
    <x v="1"/>
  </r>
  <r>
    <n v="20606"/>
    <s v="E8D92DAE"/>
    <s v="2021-04-08 23:23:43"/>
    <s v="Fashion"/>
    <s v="Web"/>
    <s v="Wallet"/>
    <n v="216"/>
    <n v="45320"/>
    <n v="12"/>
    <n v="1713"/>
    <n v="2708.5"/>
    <n v="63"/>
    <n v="1"/>
    <x v="3"/>
    <x v="0"/>
    <x v="1"/>
  </r>
  <r>
    <n v="20210"/>
    <s v="D21E3DEA"/>
    <s v="2021-03-10 17:26:28"/>
    <s v="Travel"/>
    <s v="POS"/>
    <s v="PayPal_Cobrand_Card"/>
    <n v="2507"/>
    <n v="34612"/>
    <n v="23"/>
    <n v="6340"/>
    <n v="717.75"/>
    <n v="12"/>
    <n v="7"/>
    <x v="0"/>
    <x v="1"/>
    <x v="0"/>
  </r>
  <r>
    <n v="19380"/>
    <s v="9147C648"/>
    <s v="2021-04-10 16:44:36"/>
    <s v="Fashion"/>
    <s v="Web"/>
    <s v="PayPal_Pay_Later"/>
    <n v="91"/>
    <n v="13988"/>
    <n v="12"/>
    <n v="343"/>
    <n v="6010.75"/>
    <n v="85"/>
    <n v="1"/>
    <x v="0"/>
    <x v="0"/>
    <x v="0"/>
  </r>
  <r>
    <n v="17581"/>
    <s v="147DABD9"/>
    <s v="2021-04-18 03:51:44"/>
    <s v="Travel"/>
    <s v="Web"/>
    <s v="PayPal_Cobrand_Card"/>
    <n v="1581"/>
    <n v="57599"/>
    <n v="21"/>
    <n v="455.25"/>
    <n v="455.25"/>
    <n v="13"/>
    <n v="8"/>
    <x v="0"/>
    <x v="0"/>
    <x v="1"/>
  </r>
  <r>
    <n v="18197"/>
    <s v="DCDA743E"/>
    <s v="2021-03-17 13:22:43"/>
    <s v="Travel"/>
    <s v="Mobile"/>
    <s v="Debit_Card"/>
    <n v="938"/>
    <n v="71114"/>
    <n v="7"/>
    <n v="517.75"/>
    <n v="4080.75"/>
    <n v="57"/>
    <n v="2"/>
    <x v="0"/>
    <x v="0"/>
    <x v="1"/>
  </r>
  <r>
    <n v="18311"/>
    <s v="3579BFAE"/>
    <s v="2021-04-27 18:06:57"/>
    <s v="Fashion"/>
    <s v="Web"/>
    <s v="PayPal_Pay_Later"/>
    <n v="119"/>
    <n v="88156"/>
    <n v="11"/>
    <n v="448.25"/>
    <n v="3337"/>
    <n v="76"/>
    <n v="2"/>
    <x v="3"/>
    <x v="0"/>
    <x v="0"/>
  </r>
  <r>
    <n v="20053"/>
    <s v="134FD246"/>
    <s v="2021-04-22 07:00:32"/>
    <s v="Travel"/>
    <s v="Web"/>
    <s v="PayPal_Cobrand_Card"/>
    <n v="2710"/>
    <n v="35057"/>
    <n v="18"/>
    <n v="2551.75"/>
    <n v="596.25"/>
    <n v="20"/>
    <n v="5"/>
    <x v="0"/>
    <x v="0"/>
    <x v="1"/>
  </r>
  <r>
    <n v="17764"/>
    <s v="9237F860"/>
    <s v="2021-04-05 18:54:08"/>
    <s v="Fashion"/>
    <s v="Web"/>
    <s v="PayPal_Pay_Later"/>
    <n v="120"/>
    <n v="57350"/>
    <n v="2"/>
    <n v="380.75"/>
    <n v="3869.75"/>
    <n v="95"/>
    <n v="1"/>
    <x v="0"/>
    <x v="0"/>
    <x v="0"/>
  </r>
  <r>
    <n v="19792"/>
    <s v="190063CA"/>
    <s v="2021-04-09 17:16:34"/>
    <s v="Travel"/>
    <s v="Mobile"/>
    <s v="PayPal_Pay_Later"/>
    <n v="1000"/>
    <n v="69057"/>
    <n v="19"/>
    <n v="250.25"/>
    <n v="6722.5"/>
    <n v="95"/>
    <n v="1"/>
    <x v="0"/>
    <x v="0"/>
    <x v="0"/>
  </r>
  <r>
    <n v="22009"/>
    <s v="86DEFAAF"/>
    <s v="2021-06-09 22:30:18"/>
    <s v="Travel"/>
    <s v="Web"/>
    <s v="Netbanking"/>
    <n v="2037"/>
    <n v="32520"/>
    <n v="12"/>
    <n v="794.5"/>
    <n v="2438.25"/>
    <n v="62"/>
    <n v="2"/>
    <x v="0"/>
    <x v="0"/>
    <x v="1"/>
  </r>
  <r>
    <n v="18309"/>
    <s v="1A102664"/>
    <s v="2021-05-06 12:50:53"/>
    <s v="Fashion"/>
    <s v="Mobile"/>
    <s v="PayPal_Pay_Later"/>
    <n v="80"/>
    <n v="25395"/>
    <n v="15"/>
    <n v="166"/>
    <n v="3135.25"/>
    <n v="99"/>
    <n v="1"/>
    <x v="0"/>
    <x v="0"/>
    <x v="1"/>
  </r>
  <r>
    <n v="17854"/>
    <s v="EE48CC79"/>
    <s v="2021-05-06 02:33:49"/>
    <s v="Electronics"/>
    <s v="Web"/>
    <s v="Wallet"/>
    <n v="225"/>
    <n v="18379"/>
    <n v="14"/>
    <n v="1894.5"/>
    <n v="2672.75"/>
    <n v="69"/>
    <n v="1"/>
    <x v="0"/>
    <x v="0"/>
    <x v="1"/>
  </r>
  <r>
    <n v="21696"/>
    <s v="3699F8A9"/>
    <s v="2021-05-23 21:00:59"/>
    <s v="Travel"/>
    <s v="Mobile"/>
    <s v="PayPal_Credit_Card"/>
    <n v="1821"/>
    <n v="75827"/>
    <n v="51"/>
    <n v="4999.5"/>
    <n v="635.75"/>
    <n v="16"/>
    <n v="3"/>
    <x v="0"/>
    <x v="1"/>
    <x v="1"/>
  </r>
  <r>
    <n v="18919"/>
    <s v="1BCA7A77"/>
    <s v="2021-03-03 05:27:47"/>
    <s v="Travel"/>
    <s v="Web"/>
    <s v="Debit_Card"/>
    <n v="3835"/>
    <n v="22300"/>
    <n v="4"/>
    <n v="419.25"/>
    <n v="4117.25"/>
    <n v="60"/>
    <n v="2"/>
    <x v="0"/>
    <x v="0"/>
    <x v="1"/>
  </r>
  <r>
    <n v="19298"/>
    <s v="97067EAA"/>
    <s v="2021-04-04 03:56:41"/>
    <s v="Travel"/>
    <s v="Web"/>
    <s v="Netbanking"/>
    <n v="1948"/>
    <n v="82184"/>
    <n v="14"/>
    <n v="442.75"/>
    <n v="4622.25"/>
    <n v="42"/>
    <n v="2"/>
    <x v="0"/>
    <x v="0"/>
    <x v="1"/>
  </r>
  <r>
    <n v="18160"/>
    <s v="9F913845"/>
    <s v="2021-04-29 01:39:15"/>
    <s v="Travel"/>
    <s v="Web"/>
    <s v="Debit_Card"/>
    <n v="2782"/>
    <n v="64400"/>
    <n v="21"/>
    <n v="540.75"/>
    <n v="5661.25"/>
    <n v="51"/>
    <n v="1"/>
    <x v="0"/>
    <x v="0"/>
    <x v="1"/>
  </r>
  <r>
    <n v="17785"/>
    <s v="81CB3AC8"/>
    <s v="2021-05-04 17:30:47"/>
    <s v="Travel"/>
    <s v="Mobile"/>
    <s v="PayPal_Cobrand_Card"/>
    <n v="2660"/>
    <n v="15945"/>
    <n v="28"/>
    <n v="2546.5"/>
    <n v="820.5"/>
    <n v="8"/>
    <n v="5"/>
    <x v="0"/>
    <x v="1"/>
    <x v="1"/>
  </r>
  <r>
    <n v="18133"/>
    <s v="AE985494"/>
    <s v="2021-05-09 18:35:05"/>
    <s v="Travel"/>
    <s v="Web"/>
    <s v="Debit_Card"/>
    <n v="2331"/>
    <n v="46879"/>
    <n v="19"/>
    <n v="487"/>
    <n v="2698.25"/>
    <n v="58"/>
    <n v="2"/>
    <x v="1"/>
    <x v="0"/>
    <x v="0"/>
  </r>
  <r>
    <n v="18308"/>
    <s v="F22D9CDC"/>
    <s v="2021-03-19 00:35:28"/>
    <s v="Website-services"/>
    <s v="Web"/>
    <s v="Netbanking"/>
    <n v="382"/>
    <n v="17363"/>
    <n v="4"/>
    <n v="1170.75"/>
    <n v="3822"/>
    <n v="60"/>
    <n v="1"/>
    <x v="3"/>
    <x v="1"/>
    <x v="0"/>
  </r>
  <r>
    <n v="20238"/>
    <s v="F9FD9910"/>
    <s v="2021-05-27 19:41:58"/>
    <s v="Electronics"/>
    <s v="Web"/>
    <s v="Debit_Card"/>
    <n v="1117"/>
    <n v="63392"/>
    <n v="3"/>
    <n v="401"/>
    <n v="5403.75"/>
    <n v="62"/>
    <n v="1"/>
    <x v="0"/>
    <x v="0"/>
    <x v="1"/>
  </r>
  <r>
    <n v="20908"/>
    <s v="47F780C7"/>
    <s v="2021-03-29 01:08:27"/>
    <s v="Others"/>
    <s v="Mobile"/>
    <s v="PayPal_Credit_Card"/>
    <n v="4932"/>
    <n v="67638"/>
    <n v="44"/>
    <n v="4388.25"/>
    <n v="1056.5"/>
    <n v="13"/>
    <n v="6"/>
    <x v="1"/>
    <x v="0"/>
    <x v="1"/>
  </r>
  <r>
    <n v="21227"/>
    <s v="C174E710"/>
    <s v="2021-03-25 20:34:50"/>
    <s v="Travel"/>
    <s v="Web"/>
    <s v="PayPal_Credit_Card"/>
    <n v="4944"/>
    <n v="45194"/>
    <n v="51"/>
    <n v="10009.75"/>
    <n v="993.5"/>
    <n v="17"/>
    <n v="6"/>
    <x v="1"/>
    <x v="1"/>
    <x v="1"/>
  </r>
  <r>
    <n v="18850"/>
    <s v="75E71417"/>
    <s v="2021-03-20 03:42:18"/>
    <s v="Travel"/>
    <s v="Web"/>
    <s v="PayPal_Credit_Card"/>
    <n v="4096"/>
    <n v="32236"/>
    <n v="49"/>
    <n v="6550.5"/>
    <n v="526.25"/>
    <n v="15"/>
    <n v="4"/>
    <x v="1"/>
    <x v="0"/>
    <x v="1"/>
  </r>
  <r>
    <n v="21886"/>
    <s v="6C026EFD"/>
    <s v="2021-04-12 00:34:56"/>
    <s v="Travel"/>
    <s v="Web"/>
    <s v="Netbanking"/>
    <n v="1857"/>
    <n v="49090"/>
    <n v="12"/>
    <n v="1184.75"/>
    <n v="2334.75"/>
    <n v="50"/>
    <n v="3"/>
    <x v="0"/>
    <x v="1"/>
    <x v="0"/>
  </r>
  <r>
    <n v="21980"/>
    <s v="9CB815CF"/>
    <s v="2021-06-09 21:59:44"/>
    <s v="Travel"/>
    <s v="Web"/>
    <s v="Debit_Card"/>
    <n v="3023"/>
    <n v="80507"/>
    <n v="11"/>
    <n v="330.75"/>
    <n v="3847.25"/>
    <n v="67"/>
    <n v="1"/>
    <x v="1"/>
    <x v="1"/>
    <x v="0"/>
  </r>
  <r>
    <n v="19763"/>
    <s v="AA91CD12"/>
    <s v="2021-05-15 01:02:07"/>
    <s v="Travel"/>
    <s v="POS"/>
    <s v="PayPal_Cobrand_Card"/>
    <n v="3208"/>
    <n v="28926"/>
    <n v="38"/>
    <n v="6732"/>
    <n v="606.25"/>
    <n v="15"/>
    <n v="5"/>
    <x v="0"/>
    <x v="0"/>
    <x v="1"/>
  </r>
  <r>
    <n v="20000"/>
    <s v="97F57924"/>
    <s v="2021-04-16 18:39:00"/>
    <s v="Travel"/>
    <s v="Web"/>
    <s v="Netbanking"/>
    <n v="1774"/>
    <n v="45320"/>
    <n v="5"/>
    <n v="1443.25"/>
    <n v="3898.25"/>
    <n v="56"/>
    <n v="1"/>
    <x v="0"/>
    <x v="0"/>
    <x v="1"/>
  </r>
  <r>
    <n v="17932"/>
    <s v="F2F71A33"/>
    <s v="2021-05-04 10:13:14"/>
    <s v="Fashion"/>
    <s v="Mobile"/>
    <s v="Netbanking"/>
    <n v="235"/>
    <n v="64102"/>
    <n v="15"/>
    <n v="1348.75"/>
    <n v="3988.75"/>
    <n v="49"/>
    <n v="1"/>
    <x v="0"/>
    <x v="0"/>
    <x v="0"/>
  </r>
  <r>
    <n v="20236"/>
    <s v="91408271"/>
    <s v="2021-04-09 07:05:56"/>
    <s v="Travel"/>
    <s v="Mobile"/>
    <s v="PayPal_Cobrand_Card"/>
    <n v="1716"/>
    <n v="59614"/>
    <n v="20"/>
    <n v="496.75"/>
    <n v="765.5"/>
    <n v="25"/>
    <n v="7"/>
    <x v="3"/>
    <x v="0"/>
    <x v="1"/>
  </r>
  <r>
    <n v="20821"/>
    <s v="6505C036"/>
    <s v="2021-05-21 10:11:57"/>
    <s v="Travel"/>
    <s v="Mobile"/>
    <s v="PayPal_Credit_Card"/>
    <n v="2511"/>
    <n v="57946"/>
    <n v="45"/>
    <n v="1491"/>
    <n v="1062.75"/>
    <n v="21"/>
    <n v="4"/>
    <x v="0"/>
    <x v="0"/>
    <x v="1"/>
  </r>
  <r>
    <n v="17379"/>
    <s v="E4150D03"/>
    <s v="2021-05-13 22:12:38"/>
    <s v="Website-services"/>
    <s v="Web"/>
    <s v="Debit_Card"/>
    <n v="546"/>
    <n v="84518"/>
    <n v="6"/>
    <n v="472.25"/>
    <n v="4379"/>
    <n v="54"/>
    <n v="1"/>
    <x v="3"/>
    <x v="1"/>
    <x v="1"/>
  </r>
  <r>
    <n v="18374"/>
    <s v="70EF0D3C"/>
    <s v="2021-03-17 19:25:16"/>
    <s v="Fashion"/>
    <s v="Mobile"/>
    <s v="PayPal_Pay_Later"/>
    <n v="79"/>
    <n v="23830"/>
    <n v="10"/>
    <n v="345.75"/>
    <n v="3530.5"/>
    <n v="89"/>
    <n v="2"/>
    <x v="0"/>
    <x v="1"/>
    <x v="1"/>
  </r>
  <r>
    <n v="21995"/>
    <s v="537F01DD"/>
    <s v="2021-05-05 01:54:04"/>
    <s v="Website-services"/>
    <s v="Web"/>
    <s v="Netbanking"/>
    <n v="821"/>
    <n v="36694"/>
    <n v="15"/>
    <n v="417"/>
    <n v="1946.25"/>
    <n v="41"/>
    <n v="2"/>
    <x v="3"/>
    <x v="0"/>
    <x v="1"/>
  </r>
  <r>
    <n v="19965"/>
    <s v="A358E6B4"/>
    <s v="2021-03-13 14:58:59"/>
    <s v="Website-services"/>
    <s v="Web"/>
    <s v="Debit_Card"/>
    <n v="910"/>
    <n v="40402"/>
    <n v="15"/>
    <n v="444"/>
    <n v="3477.75"/>
    <n v="81"/>
    <n v="2"/>
    <x v="3"/>
    <x v="0"/>
    <x v="1"/>
  </r>
  <r>
    <n v="17555"/>
    <s v="A3C34134"/>
    <s v="2021-04-02 20:12:02"/>
    <s v="Pantry"/>
    <s v="Web"/>
    <s v="Wallet"/>
    <n v="296"/>
    <n v="47431"/>
    <n v="16"/>
    <n v="535.75"/>
    <n v="2692"/>
    <n v="56"/>
    <n v="0"/>
    <x v="2"/>
    <x v="0"/>
    <x v="1"/>
  </r>
  <r>
    <n v="19450"/>
    <s v="9769F11D"/>
    <s v="2021-03-22 17:30:33"/>
    <s v="Website-services"/>
    <s v="Web"/>
    <s v="Wallet"/>
    <n v="628"/>
    <n v="68709"/>
    <n v="13"/>
    <n v="1836.75"/>
    <n v="2287.75"/>
    <n v="54"/>
    <n v="1"/>
    <x v="1"/>
    <x v="0"/>
    <x v="1"/>
  </r>
  <r>
    <n v="17469"/>
    <s v="49EE9782"/>
    <s v="2021-03-29 19:13:28"/>
    <s v="Fashion"/>
    <s v="Mobile"/>
    <s v="PayPal_Pay_Later"/>
    <n v="148"/>
    <n v="61893"/>
    <n v="4"/>
    <n v="344.75"/>
    <n v="5808"/>
    <n v="93"/>
    <n v="1"/>
    <x v="0"/>
    <x v="0"/>
    <x v="1"/>
  </r>
  <r>
    <n v="19994"/>
    <s v="D7E5CF1E"/>
    <s v="2021-03-16 04:09:52"/>
    <s v="Website-services"/>
    <s v="Web"/>
    <s v="Netbanking"/>
    <n v="229"/>
    <n v="67941"/>
    <n v="7"/>
    <n v="1219.75"/>
    <n v="4468"/>
    <n v="56"/>
    <n v="1"/>
    <x v="0"/>
    <x v="0"/>
    <x v="0"/>
  </r>
  <r>
    <n v="21689"/>
    <s v="B07A0253"/>
    <s v="2021-04-23 04:35:22"/>
    <s v="Travel"/>
    <s v="Web"/>
    <s v="Netbanking"/>
    <n v="1367"/>
    <n v="70987"/>
    <n v="12"/>
    <n v="391.25"/>
    <n v="4754"/>
    <n v="62"/>
    <n v="2"/>
    <x v="0"/>
    <x v="1"/>
    <x v="0"/>
  </r>
  <r>
    <n v="18867"/>
    <s v="23BD407A"/>
    <s v="2021-05-11 05:42:58"/>
    <s v="Website-services"/>
    <s v="Web"/>
    <s v="Wallet"/>
    <n v="373"/>
    <n v="45513"/>
    <n v="18"/>
    <n v="451.25"/>
    <n v="2971.5"/>
    <n v="57"/>
    <n v="0"/>
    <x v="0"/>
    <x v="0"/>
    <x v="1"/>
  </r>
  <r>
    <n v="20386"/>
    <s v="2E917DCD"/>
    <s v="2021-05-11 07:44:14"/>
    <s v="Website-services"/>
    <s v="Mobile"/>
    <s v="Netbanking"/>
    <n v="361"/>
    <n v="84741"/>
    <n v="8"/>
    <n v="1027"/>
    <n v="1889.75"/>
    <n v="61"/>
    <n v="1"/>
    <x v="0"/>
    <x v="0"/>
    <x v="1"/>
  </r>
  <r>
    <n v="22246"/>
    <s v="6E596260"/>
    <s v="2021-04-24 19:24:20"/>
    <s v="Electronics"/>
    <s v="Web"/>
    <s v="Wallet"/>
    <n v="432"/>
    <n v="75346"/>
    <n v="11"/>
    <n v="430"/>
    <n v="2736.25"/>
    <n v="67"/>
    <n v="0"/>
    <x v="3"/>
    <x v="2"/>
    <x v="1"/>
  </r>
  <r>
    <n v="17500"/>
    <s v="DBFA1D5B"/>
    <s v="2021-06-08 01:45:24"/>
    <s v="Travel"/>
    <s v="Web"/>
    <s v="PayPal_Credit_Card"/>
    <n v="4209"/>
    <n v="11140"/>
    <n v="49"/>
    <n v="7759.5"/>
    <n v="661"/>
    <n v="13"/>
    <n v="3"/>
    <x v="0"/>
    <x v="1"/>
    <x v="1"/>
  </r>
  <r>
    <n v="21167"/>
    <s v="38F31F27"/>
    <s v="2021-04-16 09:04:24"/>
    <s v="Travel"/>
    <s v="POS"/>
    <s v="PayPal_Cobrand_Card"/>
    <n v="2391"/>
    <n v="89555"/>
    <n v="26"/>
    <n v="8107.75"/>
    <n v="797"/>
    <n v="17"/>
    <n v="6"/>
    <x v="2"/>
    <x v="0"/>
    <x v="1"/>
  </r>
  <r>
    <n v="20289"/>
    <s v="CB9FD1AB"/>
    <s v="2021-04-08 10:44:33"/>
    <s v="Fashion"/>
    <s v="Mobile"/>
    <s v="PayPal_Pay_Later"/>
    <n v="202"/>
    <n v="24511"/>
    <n v="11"/>
    <n v="117.75"/>
    <n v="3959.5"/>
    <n v="86"/>
    <n v="2"/>
    <x v="3"/>
    <x v="0"/>
    <x v="1"/>
  </r>
  <r>
    <n v="22170"/>
    <s v="50109B90"/>
    <s v="2021-03-19 14:55:19"/>
    <s v="Pantry"/>
    <s v="Mobile"/>
    <s v="PayPal_Pay_Later"/>
    <n v="54"/>
    <n v="17363"/>
    <n v="13"/>
    <n v="286.25"/>
    <n v="3529.25"/>
    <n v="99"/>
    <n v="1"/>
    <x v="3"/>
    <x v="2"/>
    <x v="0"/>
  </r>
  <r>
    <n v="19982"/>
    <s v="E4238E6A"/>
    <s v="2021-05-07 11:03:58"/>
    <s v="Fashion"/>
    <s v="Mobile"/>
    <s v="PayPal_Pay_Later"/>
    <n v="64"/>
    <n v="13328"/>
    <n v="8"/>
    <n v="368.5"/>
    <n v="4473.25"/>
    <n v="94"/>
    <n v="1"/>
    <x v="2"/>
    <x v="0"/>
    <x v="0"/>
  </r>
  <r>
    <n v="20523"/>
    <s v="47415A40"/>
    <s v="2021-05-05 13:51:40"/>
    <s v="Others"/>
    <s v="Web"/>
    <s v="PayPal_Credit_Card"/>
    <n v="2657"/>
    <n v="70022"/>
    <n v="58"/>
    <n v="3336.25"/>
    <n v="566.75"/>
    <n v="18"/>
    <n v="5"/>
    <x v="1"/>
    <x v="0"/>
    <x v="1"/>
  </r>
  <r>
    <n v="21499"/>
    <s v="0F12C592"/>
    <s v="2021-05-17 14:08:18"/>
    <s v="Website-services"/>
    <s v="Web"/>
    <s v="Wallet"/>
    <n v="211"/>
    <n v="36308"/>
    <n v="5"/>
    <n v="1440.25"/>
    <n v="2471.5"/>
    <n v="61"/>
    <n v="0"/>
    <x v="1"/>
    <x v="1"/>
    <x v="1"/>
  </r>
  <r>
    <n v="20466"/>
    <s v="BE443FCA"/>
    <s v="2021-05-13 06:14:34"/>
    <s v="Electronics"/>
    <s v="Mobile"/>
    <s v="Netbanking"/>
    <n v="907"/>
    <n v="58947"/>
    <n v="15"/>
    <n v="914.25"/>
    <n v="1925.5"/>
    <n v="47"/>
    <n v="3"/>
    <x v="1"/>
    <x v="0"/>
    <x v="0"/>
  </r>
  <r>
    <n v="20594"/>
    <s v="859145F3"/>
    <s v="2021-05-15 15:35:05"/>
    <s v="Fashion"/>
    <s v="Mobile"/>
    <s v="PayPal_Pay_Later"/>
    <n v="110"/>
    <n v="63496"/>
    <n v="8"/>
    <n v="262.5"/>
    <n v="6240"/>
    <n v="91"/>
    <n v="1"/>
    <x v="2"/>
    <x v="1"/>
    <x v="1"/>
  </r>
  <r>
    <n v="20801"/>
    <s v="C81930F0"/>
    <s v="2021-04-07 21:59:11"/>
    <s v="Fashion"/>
    <s v="Web"/>
    <s v="PayPal_Pay_Later"/>
    <n v="151"/>
    <n v="18379"/>
    <n v="9"/>
    <n v="363.25"/>
    <n v="7087.5"/>
    <n v="88"/>
    <n v="2"/>
    <x v="2"/>
    <x v="1"/>
    <x v="0"/>
  </r>
  <r>
    <n v="18009"/>
    <s v="19C67061"/>
    <s v="2021-03-23 19:46:39"/>
    <s v="Website-services"/>
    <s v="Mobile"/>
    <s v="Netbanking"/>
    <n v="860"/>
    <n v="61393"/>
    <n v="9"/>
    <n v="525.75"/>
    <n v="4423.5"/>
    <n v="56"/>
    <n v="1"/>
    <x v="3"/>
    <x v="1"/>
    <x v="1"/>
  </r>
  <r>
    <n v="20180"/>
    <s v="810127D1"/>
    <s v="2021-04-23 15:43:39"/>
    <s v="Travel"/>
    <s v="Web"/>
    <s v="Debit_Card"/>
    <n v="3374"/>
    <n v="85291"/>
    <n v="10"/>
    <n v="585.5"/>
    <n v="2803"/>
    <n v="72"/>
    <n v="3"/>
    <x v="0"/>
    <x v="0"/>
    <x v="1"/>
  </r>
  <r>
    <n v="19390"/>
    <s v="2FE90B66"/>
    <s v="2021-03-12 04:10:37"/>
    <s v="Travel"/>
    <s v="Web"/>
    <s v="PayPal_Credit_Card"/>
    <n v="2184"/>
    <n v="59219"/>
    <n v="53"/>
    <n v="10440.5"/>
    <n v="926.5"/>
    <n v="11"/>
    <n v="5"/>
    <x v="1"/>
    <x v="0"/>
    <x v="0"/>
  </r>
  <r>
    <n v="20378"/>
    <s v="27D52641"/>
    <s v="2021-03-25 08:52:12"/>
    <s v="Fashion"/>
    <s v="Mobile"/>
    <s v="PayPal_Pay_Later"/>
    <n v="180"/>
    <n v="80003"/>
    <n v="4"/>
    <n v="441"/>
    <n v="4434"/>
    <n v="98"/>
    <n v="2"/>
    <x v="3"/>
    <x v="0"/>
    <x v="0"/>
  </r>
  <r>
    <n v="21051"/>
    <s v="198462E0"/>
    <s v="2021-04-02 01:34:49"/>
    <s v="Website-services"/>
    <s v="Web"/>
    <s v="Wallet"/>
    <n v="506"/>
    <n v="11612"/>
    <n v="14"/>
    <n v="164"/>
    <n v="2878.75"/>
    <n v="50"/>
    <n v="0"/>
    <x v="0"/>
    <x v="0"/>
    <x v="0"/>
  </r>
  <r>
    <n v="19904"/>
    <s v="84478C07"/>
    <s v="2021-05-07 09:34:56"/>
    <s v="Travel"/>
    <s v="Mobile"/>
    <s v="PayPal_Credit_Card"/>
    <n v="3619"/>
    <n v="28163"/>
    <n v="36"/>
    <n v="7074"/>
    <n v="857.5"/>
    <n v="21"/>
    <n v="4"/>
    <x v="1"/>
    <x v="0"/>
    <x v="1"/>
  </r>
  <r>
    <n v="21188"/>
    <s v="CF6C045D"/>
    <s v="2021-05-11 06:17:27"/>
    <s v="Travel"/>
    <s v="Mobile"/>
    <s v="Netbanking"/>
    <n v="1287"/>
    <n v="38959"/>
    <n v="12"/>
    <n v="410.25"/>
    <n v="2564"/>
    <n v="49"/>
    <n v="2"/>
    <x v="1"/>
    <x v="0"/>
    <x v="0"/>
  </r>
  <r>
    <n v="17865"/>
    <s v="F6F26373"/>
    <s v="2021-03-16 13:25:17"/>
    <s v="Travel"/>
    <s v="Web"/>
    <s v="PayPal_Cobrand_Card"/>
    <n v="1543"/>
    <n v="81059"/>
    <n v="40"/>
    <n v="3418.5"/>
    <n v="732.5"/>
    <n v="9"/>
    <n v="4"/>
    <x v="0"/>
    <x v="0"/>
    <x v="1"/>
  </r>
  <r>
    <n v="18147"/>
    <s v="C80D69E6"/>
    <s v="2021-03-31 08:49:05"/>
    <s v="Website-services"/>
    <s v="Mobile"/>
    <s v="Netbanking"/>
    <n v="600"/>
    <n v="50361"/>
    <n v="13"/>
    <n v="932.5"/>
    <n v="3678.5"/>
    <n v="61"/>
    <n v="3"/>
    <x v="0"/>
    <x v="1"/>
    <x v="1"/>
  </r>
  <r>
    <n v="20795"/>
    <s v="B47EDBE2"/>
    <s v="2021-03-03 06:21:05"/>
    <s v="Pantry"/>
    <s v="Mobile"/>
    <s v="PayPal_Pay_Later"/>
    <n v="185"/>
    <n v="85770"/>
    <n v="12"/>
    <n v="396.25"/>
    <n v="3664.5"/>
    <n v="82"/>
    <n v="2"/>
    <x v="3"/>
    <x v="1"/>
    <x v="0"/>
  </r>
  <r>
    <n v="19436"/>
    <s v="3BC53547"/>
    <s v="2021-04-10 18:26:51"/>
    <s v="Travel"/>
    <s v="POS"/>
    <s v="PayPal_Cobrand_Card"/>
    <n v="2884"/>
    <n v="65667"/>
    <n v="39"/>
    <n v="2788.75"/>
    <n v="557"/>
    <n v="7"/>
    <n v="6"/>
    <x v="0"/>
    <x v="1"/>
    <x v="1"/>
  </r>
  <r>
    <n v="20567"/>
    <s v="DB250B54"/>
    <s v="2021-03-09 15:31:40"/>
    <s v="Travel"/>
    <s v="Web"/>
    <s v="PayPal_Credit_Card"/>
    <n v="4761"/>
    <n v="82157"/>
    <n v="33"/>
    <n v="10331.75"/>
    <n v="329.5"/>
    <n v="19"/>
    <n v="6"/>
    <x v="1"/>
    <x v="0"/>
    <x v="1"/>
  </r>
  <r>
    <n v="22162"/>
    <s v="C75A0F5A"/>
    <s v="2021-06-03 22:05:51"/>
    <s v="Travel"/>
    <s v="Web"/>
    <s v="PayPal_Credit_Card"/>
    <n v="1939"/>
    <n v="77076"/>
    <n v="52"/>
    <n v="6340.75"/>
    <n v="908.5"/>
    <n v="15"/>
    <n v="5"/>
    <x v="1"/>
    <x v="0"/>
    <x v="1"/>
  </r>
  <r>
    <n v="20306"/>
    <s v="377485F8"/>
    <s v="2021-03-25 16:56:50"/>
    <s v="Website-services"/>
    <s v="Web"/>
    <s v="Wallet"/>
    <n v="817"/>
    <n v="86577"/>
    <n v="10"/>
    <n v="1023.5"/>
    <n v="2847"/>
    <n v="65"/>
    <n v="0"/>
    <x v="3"/>
    <x v="0"/>
    <x v="0"/>
  </r>
  <r>
    <n v="21392"/>
    <s v="FD52F354"/>
    <s v="2021-03-19 12:42:18"/>
    <s v="Electronics"/>
    <s v="Web"/>
    <s v="PayPal_Cobrand_Card"/>
    <n v="1037"/>
    <n v="26619"/>
    <n v="37"/>
    <n v="5345.75"/>
    <n v="615.25"/>
    <n v="22"/>
    <n v="5"/>
    <x v="2"/>
    <x v="0"/>
    <x v="1"/>
  </r>
  <r>
    <n v="20232"/>
    <s v="9794F71C"/>
    <s v="2021-04-07 07:25:01"/>
    <s v="Travel"/>
    <s v="Web"/>
    <s v="PayPal_Credit_Card"/>
    <n v="4001"/>
    <n v="86757"/>
    <n v="43"/>
    <n v="1529.25"/>
    <n v="1072.5"/>
    <n v="20"/>
    <n v="5"/>
    <x v="0"/>
    <x v="0"/>
    <x v="1"/>
  </r>
  <r>
    <n v="18464"/>
    <s v="B0B547A1"/>
    <s v="2021-05-25 10:50:15"/>
    <s v="Website-services"/>
    <s v="Web"/>
    <s v="Wallet"/>
    <n v="875"/>
    <n v="15945"/>
    <n v="11"/>
    <n v="1811.75"/>
    <n v="2956"/>
    <n v="67"/>
    <n v="0"/>
    <x v="0"/>
    <x v="1"/>
    <x v="1"/>
  </r>
  <r>
    <n v="20504"/>
    <s v="B31FD492"/>
    <s v="2021-03-15 09:03:31"/>
    <s v="Pantry"/>
    <s v="Web"/>
    <s v="PayPal_Pay_Later"/>
    <n v="145"/>
    <n v="48145"/>
    <n v="7"/>
    <n v="179.75"/>
    <n v="3984.5"/>
    <n v="86"/>
    <n v="2"/>
    <x v="0"/>
    <x v="1"/>
    <x v="1"/>
  </r>
  <r>
    <n v="22198"/>
    <s v="C65B0DA8"/>
    <s v="2021-05-29 11:35:34"/>
    <s v="Website-services"/>
    <s v="Web"/>
    <s v="PayPal_Pay_Later"/>
    <n v="432"/>
    <n v="22867"/>
    <n v="11"/>
    <n v="202.75"/>
    <n v="7137.75"/>
    <n v="85"/>
    <n v="2"/>
    <x v="0"/>
    <x v="0"/>
    <x v="1"/>
  </r>
  <r>
    <n v="17954"/>
    <s v="C603F3D0"/>
    <s v="2021-06-05 05:51:59"/>
    <s v="Fashion"/>
    <s v="Mobile"/>
    <s v="PayPal_Pay_Later"/>
    <n v="93"/>
    <n v="81059"/>
    <n v="12"/>
    <n v="326.75"/>
    <n v="3531"/>
    <n v="93"/>
    <n v="1"/>
    <x v="0"/>
    <x v="0"/>
    <x v="1"/>
  </r>
  <r>
    <n v="19248"/>
    <s v="308CFFE2"/>
    <s v="2021-06-09 09:14:47"/>
    <s v="Electronics"/>
    <s v="Web"/>
    <s v="Wallet"/>
    <n v="218"/>
    <n v="60736"/>
    <n v="6"/>
    <n v="1620"/>
    <n v="2946.75"/>
    <n v="66"/>
    <n v="0"/>
    <x v="0"/>
    <x v="1"/>
    <x v="1"/>
  </r>
  <r>
    <n v="21002"/>
    <s v="A660BD1D"/>
    <s v="2021-04-05 04:30:24"/>
    <s v="Fashion"/>
    <s v="Mobile"/>
    <s v="PayPal_Pay_Later"/>
    <n v="192"/>
    <n v="18315"/>
    <n v="5"/>
    <n v="127.25"/>
    <n v="6252.5"/>
    <n v="89"/>
    <n v="2"/>
    <x v="3"/>
    <x v="0"/>
    <x v="0"/>
  </r>
  <r>
    <n v="19723"/>
    <s v="8652D484"/>
    <s v="2021-05-09 10:21:42"/>
    <s v="Travel"/>
    <s v="Web"/>
    <s v="Debit_Card"/>
    <n v="3880"/>
    <n v="31971"/>
    <n v="7"/>
    <n v="307.25"/>
    <n v="5119.5"/>
    <n v="59"/>
    <n v="1"/>
    <x v="0"/>
    <x v="1"/>
    <x v="0"/>
  </r>
  <r>
    <n v="19600"/>
    <s v="F2221DCB"/>
    <s v="2021-03-16 09:55:32"/>
    <s v="Website-services"/>
    <s v="Web"/>
    <s v="PayPal_Pay_Later"/>
    <n v="802"/>
    <n v="40560"/>
    <n v="12"/>
    <n v="190"/>
    <n v="6408.75"/>
    <n v="98"/>
    <n v="1"/>
    <x v="2"/>
    <x v="0"/>
    <x v="1"/>
  </r>
  <r>
    <n v="19509"/>
    <s v="3C99622F"/>
    <s v="2021-05-24 13:30:09"/>
    <s v="Electronics"/>
    <s v="Mobile"/>
    <s v="PayPal_Pay_Later"/>
    <n v="678"/>
    <n v="12565"/>
    <n v="5"/>
    <n v="166.75"/>
    <n v="7290"/>
    <n v="93"/>
    <n v="1"/>
    <x v="3"/>
    <x v="2"/>
    <x v="0"/>
  </r>
  <r>
    <n v="21654"/>
    <s v="A5F252EF"/>
    <s v="2021-03-08 11:50:56"/>
    <s v="Travel"/>
    <s v="Web"/>
    <s v="Debit_Card"/>
    <n v="1013"/>
    <n v="78153"/>
    <n v="20"/>
    <n v="384"/>
    <n v="5970.5"/>
    <n v="62"/>
    <n v="3"/>
    <x v="1"/>
    <x v="1"/>
    <x v="1"/>
  </r>
  <r>
    <n v="18489"/>
    <s v="FD7BF786"/>
    <s v="2021-03-12 12:48:32"/>
    <s v="Fashion"/>
    <s v="Mobile"/>
    <s v="PayPal_Pay_Later"/>
    <n v="194"/>
    <n v="29554"/>
    <n v="15"/>
    <n v="378.5"/>
    <n v="5976.5"/>
    <n v="99"/>
    <n v="2"/>
    <x v="2"/>
    <x v="0"/>
    <x v="1"/>
  </r>
  <r>
    <n v="19272"/>
    <s v="EDCC1951"/>
    <s v="2021-03-13 04:54:06"/>
    <s v="Website-services"/>
    <s v="Mobile"/>
    <s v="PayPal_Pay_Later"/>
    <n v="977"/>
    <n v="36694"/>
    <n v="19"/>
    <n v="316"/>
    <n v="4212.75"/>
    <n v="86"/>
    <n v="2"/>
    <x v="0"/>
    <x v="0"/>
    <x v="1"/>
  </r>
  <r>
    <n v="17892"/>
    <s v="18CF202F"/>
    <s v="2021-04-12 15:40:51"/>
    <s v="Website-services"/>
    <s v="Web"/>
    <s v="Debit_Card"/>
    <n v="759"/>
    <n v="12456"/>
    <n v="21"/>
    <n v="282"/>
    <n v="3040.5"/>
    <n v="74"/>
    <n v="2"/>
    <x v="1"/>
    <x v="1"/>
    <x v="0"/>
  </r>
  <r>
    <n v="22050"/>
    <s v="887E1D25"/>
    <s v="2021-05-10 22:39:15"/>
    <s v="Electronics"/>
    <s v="Web"/>
    <s v="Wallet"/>
    <n v="663"/>
    <n v="89773"/>
    <n v="6"/>
    <n v="678.5"/>
    <n v="2356.25"/>
    <n v="62"/>
    <n v="0"/>
    <x v="3"/>
    <x v="1"/>
    <x v="1"/>
  </r>
  <r>
    <n v="19106"/>
    <s v="9234CF61"/>
    <s v="2021-03-09 12:42:20"/>
    <s v="Pantry"/>
    <s v="Mobile"/>
    <s v="PayPal_Pay_Later"/>
    <n v="290"/>
    <n v="43039"/>
    <n v="4"/>
    <n v="293.5"/>
    <n v="4342.75"/>
    <n v="88"/>
    <n v="1"/>
    <x v="0"/>
    <x v="1"/>
    <x v="1"/>
  </r>
  <r>
    <n v="20554"/>
    <s v="18CA538C"/>
    <s v="2021-04-22 03:16:01"/>
    <s v="Travel"/>
    <s v="Web"/>
    <s v="Debit_Card"/>
    <n v="3140"/>
    <n v="29763"/>
    <n v="12"/>
    <n v="469.5"/>
    <n v="4075.5"/>
    <n v="74"/>
    <n v="2"/>
    <x v="3"/>
    <x v="0"/>
    <x v="1"/>
  </r>
  <r>
    <n v="20316"/>
    <s v="1266C5A3"/>
    <s v="2021-03-06 03:08:36"/>
    <s v="Fashion"/>
    <s v="Mobile"/>
    <s v="PayPal_Pay_Later"/>
    <n v="177"/>
    <n v="74182"/>
    <n v="16"/>
    <n v="156.25"/>
    <n v="5112.75"/>
    <n v="96"/>
    <n v="2"/>
    <x v="0"/>
    <x v="0"/>
    <x v="1"/>
  </r>
  <r>
    <n v="19170"/>
    <s v="23E4DD3E"/>
    <s v="2021-05-29 07:16:15"/>
    <s v="Website-services"/>
    <s v="Web"/>
    <s v="PayPal_Pay_Later"/>
    <n v="597"/>
    <n v="89416"/>
    <n v="13"/>
    <n v="132"/>
    <n v="5532.75"/>
    <n v="84"/>
    <n v="2"/>
    <x v="3"/>
    <x v="0"/>
    <x v="0"/>
  </r>
  <r>
    <n v="19569"/>
    <s v="65AFD100"/>
    <s v="2021-03-30 10:14:05"/>
    <s v="Website-services"/>
    <s v="Web"/>
    <s v="Netbanking"/>
    <n v="833"/>
    <n v="26688"/>
    <n v="1"/>
    <n v="426.75"/>
    <n v="4208"/>
    <n v="47"/>
    <n v="3"/>
    <x v="2"/>
    <x v="0"/>
    <x v="1"/>
  </r>
  <r>
    <n v="19334"/>
    <s v="74A2779D"/>
    <s v="2021-04-23 06:54:41"/>
    <s v="Website-services"/>
    <s v="Mobile"/>
    <s v="Debit_Card"/>
    <n v="821"/>
    <n v="82719"/>
    <n v="11"/>
    <n v="474.75"/>
    <n v="3590.75"/>
    <n v="76"/>
    <n v="2"/>
    <x v="3"/>
    <x v="0"/>
    <x v="1"/>
  </r>
  <r>
    <n v="19592"/>
    <s v="CE4BED8D"/>
    <s v="2021-05-05 08:50:06"/>
    <s v="Fashion"/>
    <s v="Mobile"/>
    <s v="PayPal_Pay_Later"/>
    <n v="113"/>
    <n v="36736"/>
    <n v="8"/>
    <n v="102.25"/>
    <n v="5487.25"/>
    <n v="99"/>
    <n v="1"/>
    <x v="0"/>
    <x v="0"/>
    <x v="0"/>
  </r>
  <r>
    <n v="17466"/>
    <s v="C6D57E7A"/>
    <s v="2021-04-18 05:06:00"/>
    <s v="Pantry"/>
    <s v="Web"/>
    <s v="Wallet"/>
    <n v="382"/>
    <n v="29103"/>
    <n v="9"/>
    <n v="967.25"/>
    <n v="2769.75"/>
    <n v="67"/>
    <n v="0"/>
    <x v="3"/>
    <x v="0"/>
    <x v="0"/>
  </r>
  <r>
    <n v="19995"/>
    <s v="F8D1E0FE"/>
    <s v="2021-03-27 09:30:35"/>
    <s v="Website-services"/>
    <s v="Web"/>
    <s v="Wallet"/>
    <n v="336"/>
    <n v="45320"/>
    <n v="7"/>
    <n v="564.75"/>
    <n v="2346.75"/>
    <n v="61"/>
    <n v="0"/>
    <x v="2"/>
    <x v="1"/>
    <x v="0"/>
  </r>
  <r>
    <n v="18838"/>
    <s v="F29D614B"/>
    <s v="2021-04-21 07:41:43"/>
    <s v="Website-services"/>
    <s v="Web"/>
    <s v="PayPal_Pay_Later"/>
    <n v="152"/>
    <n v="64944"/>
    <n v="8"/>
    <n v="332"/>
    <n v="3970.25"/>
    <n v="99"/>
    <n v="1"/>
    <x v="2"/>
    <x v="1"/>
    <x v="1"/>
  </r>
  <r>
    <n v="21322"/>
    <s v="FAA2119B"/>
    <s v="2021-03-30 21:04:09"/>
    <s v="Travel"/>
    <s v="Mobile"/>
    <s v="Netbanking"/>
    <n v="1034"/>
    <n v="86548"/>
    <n v="1"/>
    <n v="1087.5"/>
    <n v="2532"/>
    <n v="48"/>
    <n v="3"/>
    <x v="0"/>
    <x v="0"/>
    <x v="0"/>
  </r>
  <r>
    <n v="18305"/>
    <s v="2A525383"/>
    <s v="2021-05-04 19:05:19"/>
    <s v="Fashion"/>
    <s v="Web"/>
    <s v="PayPal_Pay_Later"/>
    <n v="102"/>
    <n v="77990"/>
    <n v="5"/>
    <n v="211.75"/>
    <n v="4676.25"/>
    <n v="98"/>
    <n v="1"/>
    <x v="2"/>
    <x v="0"/>
    <x v="0"/>
  </r>
  <r>
    <n v="19386"/>
    <s v="A81C570B"/>
    <s v="2021-03-03 22:42:31"/>
    <s v="Travel"/>
    <s v="Web"/>
    <s v="PayPal_Credit_Card"/>
    <n v="4256"/>
    <n v="75827"/>
    <n v="56"/>
    <n v="8714.5"/>
    <n v="985.5"/>
    <n v="22"/>
    <n v="5"/>
    <x v="1"/>
    <x v="0"/>
    <x v="1"/>
  </r>
  <r>
    <n v="21947"/>
    <s v="567E6E48"/>
    <s v="2021-04-25 03:56:32"/>
    <s v="Fashion"/>
    <s v="Mobile"/>
    <s v="PayPal_Pay_Later"/>
    <n v="140"/>
    <n v="51866"/>
    <n v="7"/>
    <n v="126.25"/>
    <n v="7224.75"/>
    <n v="82"/>
    <n v="2"/>
    <x v="3"/>
    <x v="1"/>
    <x v="0"/>
  </r>
  <r>
    <n v="19920"/>
    <s v="8F35E99B"/>
    <s v="2021-04-22 22:23:28"/>
    <s v="Website-services"/>
    <s v="Web"/>
    <s v="Debit_Card"/>
    <n v="907"/>
    <n v="59835"/>
    <n v="19"/>
    <n v="438.25"/>
    <n v="5168"/>
    <n v="69"/>
    <n v="1"/>
    <x v="0"/>
    <x v="0"/>
    <x v="0"/>
  </r>
  <r>
    <n v="21453"/>
    <s v="64475284"/>
    <s v="2021-05-21 13:09:51"/>
    <s v="Travel"/>
    <s v="Web"/>
    <s v="Debit_Card"/>
    <n v="3615"/>
    <n v="89816"/>
    <n v="11"/>
    <n v="584.5"/>
    <n v="5932.25"/>
    <n v="83"/>
    <n v="1"/>
    <x v="3"/>
    <x v="0"/>
    <x v="1"/>
  </r>
  <r>
    <n v="18227"/>
    <s v="CCC73706"/>
    <s v="2021-04-22 15:10:22"/>
    <s v="Website-services"/>
    <s v="Mobile"/>
    <s v="PayPal_Pay_Later"/>
    <n v="890"/>
    <n v="89773"/>
    <n v="13"/>
    <n v="369"/>
    <n v="6219"/>
    <n v="85"/>
    <n v="1"/>
    <x v="3"/>
    <x v="0"/>
    <x v="0"/>
  </r>
  <r>
    <n v="21091"/>
    <s v="642E31C4"/>
    <s v="2021-05-31 10:09:06"/>
    <s v="Pantry"/>
    <s v="Web"/>
    <s v="PayPal_Pay_Later"/>
    <n v="165"/>
    <n v="83877"/>
    <n v="20"/>
    <n v="289.25"/>
    <n v="3929"/>
    <n v="81"/>
    <n v="1"/>
    <x v="2"/>
    <x v="0"/>
    <x v="1"/>
  </r>
  <r>
    <n v="19675"/>
    <s v="A617B6A8"/>
    <s v="2021-05-08 08:04:56"/>
    <s v="Website-services"/>
    <s v="Mobile"/>
    <s v="PayPal_Pay_Later"/>
    <n v="494"/>
    <n v="18315"/>
    <n v="11"/>
    <n v="321"/>
    <n v="7038.75"/>
    <n v="82"/>
    <n v="2"/>
    <x v="0"/>
    <x v="0"/>
    <x v="1"/>
  </r>
  <r>
    <n v="21503"/>
    <s v="C53B664F"/>
    <s v="2021-03-20 02:56:00"/>
    <s v="Pantry"/>
    <s v="Web"/>
    <s v="PayPal_Pay_Later"/>
    <n v="161"/>
    <n v="40560"/>
    <n v="10"/>
    <n v="327.75"/>
    <n v="4859"/>
    <n v="83"/>
    <n v="1"/>
    <x v="0"/>
    <x v="1"/>
    <x v="1"/>
  </r>
  <r>
    <n v="21308"/>
    <s v="C102C1A7"/>
    <s v="2021-03-12 12:35:56"/>
    <s v="Website-services"/>
    <s v="Web"/>
    <s v="Netbanking"/>
    <n v="916"/>
    <n v="20119"/>
    <n v="5"/>
    <n v="496"/>
    <n v="4538.25"/>
    <n v="52"/>
    <n v="3"/>
    <x v="1"/>
    <x v="1"/>
    <x v="1"/>
  </r>
  <r>
    <n v="17675"/>
    <s v="1E0D9C07"/>
    <s v="2021-05-16 18:42:48"/>
    <s v="Travel"/>
    <s v="POS"/>
    <s v="PayPal_Cobrand_Card"/>
    <n v="3061"/>
    <n v="57145"/>
    <n v="35"/>
    <n v="3315"/>
    <n v="738.25"/>
    <n v="13"/>
    <n v="7"/>
    <x v="0"/>
    <x v="0"/>
    <x v="0"/>
  </r>
  <r>
    <n v="20390"/>
    <s v="BE53CE31"/>
    <s v="2021-04-10 14:06:48"/>
    <s v="Travel"/>
    <s v="POS"/>
    <s v="PayPal_Cobrand_Card"/>
    <n v="1047"/>
    <n v="80507"/>
    <n v="30"/>
    <n v="7743.75"/>
    <n v="588.75"/>
    <n v="22"/>
    <n v="5"/>
    <x v="3"/>
    <x v="0"/>
    <x v="1"/>
  </r>
  <r>
    <n v="20922"/>
    <s v="FB933498"/>
    <s v="2021-05-17 12:25:06"/>
    <s v="Fashion"/>
    <s v="Web"/>
    <s v="PayPal_Pay_Later"/>
    <n v="78"/>
    <n v="23234"/>
    <n v="19"/>
    <n v="416.5"/>
    <n v="4708.5"/>
    <n v="88"/>
    <n v="1"/>
    <x v="3"/>
    <x v="1"/>
    <x v="1"/>
  </r>
  <r>
    <n v="19880"/>
    <s v="B2809AC2"/>
    <s v="2021-05-04 23:55:23"/>
    <s v="Travel"/>
    <s v="Mobile"/>
    <s v="PayPal_Cobrand_Card"/>
    <n v="2494"/>
    <n v="28476"/>
    <n v="21"/>
    <n v="2653.5"/>
    <n v="780.75"/>
    <n v="10"/>
    <n v="5"/>
    <x v="0"/>
    <x v="0"/>
    <x v="1"/>
  </r>
  <r>
    <n v="21595"/>
    <s v="406AE460"/>
    <s v="2021-04-29 22:34:45"/>
    <s v="Fashion"/>
    <s v="Mobile"/>
    <s v="PayPal_Pay_Later"/>
    <n v="84"/>
    <n v="76866"/>
    <n v="10"/>
    <n v="330.5"/>
    <n v="5521.75"/>
    <n v="78"/>
    <n v="1"/>
    <x v="2"/>
    <x v="1"/>
    <x v="0"/>
  </r>
  <r>
    <n v="21336"/>
    <s v="3F898794"/>
    <s v="2021-04-12 03:42:36"/>
    <s v="Website-services"/>
    <s v="Web"/>
    <s v="Wallet"/>
    <n v="241"/>
    <n v="36173"/>
    <n v="7"/>
    <n v="179.5"/>
    <n v="2743.5"/>
    <n v="51"/>
    <n v="0"/>
    <x v="2"/>
    <x v="1"/>
    <x v="0"/>
  </r>
  <r>
    <n v="19019"/>
    <s v="E5C7A25C"/>
    <s v="2021-03-10 09:20:02"/>
    <s v="Travel"/>
    <s v="POS"/>
    <s v="PayPal_Cobrand_Card"/>
    <n v="2756"/>
    <n v="68395"/>
    <n v="20"/>
    <n v="6123"/>
    <n v="734"/>
    <n v="14"/>
    <n v="5"/>
    <x v="0"/>
    <x v="0"/>
    <x v="0"/>
  </r>
  <r>
    <n v="19741"/>
    <s v="1B42635B"/>
    <s v="2021-03-01 18:43:39"/>
    <s v="Others"/>
    <s v="Web"/>
    <s v="PayPal_Credit_Card"/>
    <n v="2704"/>
    <n v="57599"/>
    <n v="56"/>
    <n v="2947.75"/>
    <n v="462"/>
    <n v="20"/>
    <n v="4"/>
    <x v="0"/>
    <x v="0"/>
    <x v="1"/>
  </r>
  <r>
    <n v="21033"/>
    <s v="2A45E3E7"/>
    <s v="2021-05-05 20:53:00"/>
    <s v="Website-services"/>
    <s v="Web"/>
    <s v="Debit_Card"/>
    <n v="827"/>
    <n v="75823"/>
    <n v="8"/>
    <n v="424.75"/>
    <n v="4542.5"/>
    <n v="55"/>
    <n v="1"/>
    <x v="0"/>
    <x v="0"/>
    <x v="1"/>
  </r>
  <r>
    <n v="17987"/>
    <s v="FB59543D"/>
    <s v="2021-06-03 15:59:08"/>
    <s v="Website-services"/>
    <s v="Mobile"/>
    <s v="PayPal_Pay_Later"/>
    <n v="400"/>
    <n v="66983"/>
    <n v="19"/>
    <n v="340.75"/>
    <n v="6949.5"/>
    <n v="85"/>
    <n v="2"/>
    <x v="0"/>
    <x v="0"/>
    <x v="0"/>
  </r>
  <r>
    <n v="18361"/>
    <s v="37BF6203"/>
    <s v="2021-04-11 00:23:09"/>
    <s v="Travel"/>
    <s v="Mobile"/>
    <s v="PayPal_Credit_Card"/>
    <n v="4957"/>
    <n v="52789"/>
    <n v="33"/>
    <n v="10196.5"/>
    <n v="965"/>
    <n v="16"/>
    <n v="5"/>
    <x v="0"/>
    <x v="1"/>
    <x v="1"/>
  </r>
  <r>
    <n v="18637"/>
    <s v="134EC880"/>
    <s v="2021-04-01 01:34:26"/>
    <s v="Electronics"/>
    <s v="Mobile"/>
    <s v="PayPal_Pay_Later"/>
    <n v="286"/>
    <n v="88789"/>
    <n v="3"/>
    <n v="128.75"/>
    <n v="5495.75"/>
    <n v="76"/>
    <n v="1"/>
    <x v="3"/>
    <x v="1"/>
    <x v="1"/>
  </r>
  <r>
    <n v="21843"/>
    <s v="4164FE96"/>
    <s v="2021-04-05 01:56:18"/>
    <s v="Electronics"/>
    <s v="Web"/>
    <s v="Netbanking"/>
    <n v="304"/>
    <n v="52613"/>
    <n v="12"/>
    <n v="1284.75"/>
    <n v="2633.5"/>
    <n v="51"/>
    <n v="3"/>
    <x v="3"/>
    <x v="1"/>
    <x v="1"/>
  </r>
  <r>
    <n v="18224"/>
    <s v="6F2EC953"/>
    <s v="2021-03-26 09:24:18"/>
    <s v="Website-services"/>
    <s v="Web"/>
    <s v="Netbanking"/>
    <n v="533"/>
    <n v="62532"/>
    <n v="2"/>
    <n v="688.25"/>
    <n v="3867.5"/>
    <n v="40"/>
    <n v="1"/>
    <x v="2"/>
    <x v="1"/>
    <x v="1"/>
  </r>
  <r>
    <n v="18774"/>
    <s v="19B7213B"/>
    <s v="2021-04-14 08:19:56"/>
    <s v="Website-services"/>
    <s v="Web"/>
    <s v="Wallet"/>
    <n v="451"/>
    <n v="76866"/>
    <n v="17"/>
    <n v="391"/>
    <n v="2446.5"/>
    <n v="55"/>
    <n v="0"/>
    <x v="2"/>
    <x v="1"/>
    <x v="1"/>
  </r>
  <r>
    <n v="20686"/>
    <s v="0565B705"/>
    <s v="2021-05-18 19:56:19"/>
    <s v="Fashion"/>
    <s v="Web"/>
    <s v="Netbanking"/>
    <n v="216"/>
    <n v="70808"/>
    <n v="2"/>
    <n v="960.5"/>
    <n v="2217.5"/>
    <n v="54"/>
    <n v="3"/>
    <x v="3"/>
    <x v="2"/>
    <x v="1"/>
  </r>
  <r>
    <n v="20847"/>
    <s v="86E44BC6"/>
    <s v="2021-04-09 14:50:33"/>
    <s v="Website-services"/>
    <s v="Web"/>
    <s v="Wallet"/>
    <n v="745"/>
    <n v="73322"/>
    <n v="8"/>
    <n v="1585.25"/>
    <n v="2858.25"/>
    <n v="65"/>
    <n v="0"/>
    <x v="0"/>
    <x v="0"/>
    <x v="0"/>
  </r>
  <r>
    <n v="21864"/>
    <s v="78EBD684"/>
    <s v="2021-05-05 03:21:47"/>
    <s v="Website-services"/>
    <s v="Web"/>
    <s v="Wallet"/>
    <n v="406"/>
    <n v="47854"/>
    <n v="5"/>
    <n v="1278"/>
    <n v="2686.75"/>
    <n v="54"/>
    <n v="0"/>
    <x v="3"/>
    <x v="0"/>
    <x v="1"/>
  </r>
  <r>
    <n v="18196"/>
    <s v="971344C7"/>
    <s v="2021-05-26 22:59:51"/>
    <s v="Electronics"/>
    <s v="Web"/>
    <s v="Wallet"/>
    <n v="580"/>
    <n v="37295"/>
    <n v="18"/>
    <n v="570.5"/>
    <n v="2805"/>
    <n v="65"/>
    <n v="1"/>
    <x v="0"/>
    <x v="0"/>
    <x v="0"/>
  </r>
  <r>
    <n v="18706"/>
    <s v="F3047127"/>
    <s v="2021-04-04 00:50:15"/>
    <s v="Fashion"/>
    <s v="Mobile"/>
    <s v="PayPal_Pay_Later"/>
    <n v="60"/>
    <n v="45165"/>
    <n v="16"/>
    <n v="60.75"/>
    <n v="5653.75"/>
    <n v="98"/>
    <n v="2"/>
    <x v="2"/>
    <x v="0"/>
    <x v="0"/>
  </r>
  <r>
    <n v="17340"/>
    <s v="613A3F16"/>
    <s v="2021-03-23 17:54:51"/>
    <s v="Fashion"/>
    <s v="Web"/>
    <s v="Netbanking"/>
    <n v="241"/>
    <n v="34196"/>
    <n v="14"/>
    <n v="870.5"/>
    <n v="4050.75"/>
    <n v="53"/>
    <n v="2"/>
    <x v="1"/>
    <x v="0"/>
    <x v="0"/>
  </r>
  <r>
    <n v="21600"/>
    <s v="3FDA7E2C"/>
    <s v="2021-03-27 08:31:08"/>
    <s v="Fashion"/>
    <s v="Web"/>
    <s v="Netbanking"/>
    <n v="206"/>
    <n v="44966"/>
    <n v="9"/>
    <n v="1479.25"/>
    <n v="2181"/>
    <n v="61"/>
    <n v="1"/>
    <x v="3"/>
    <x v="1"/>
    <x v="0"/>
  </r>
  <r>
    <n v="22194"/>
    <s v="F7ADFC69"/>
    <s v="2021-03-09 00:16:33"/>
    <s v="Website-services"/>
    <s v="Web"/>
    <s v="Wallet"/>
    <n v="629"/>
    <n v="27292"/>
    <n v="12"/>
    <n v="734.25"/>
    <n v="2431"/>
    <n v="57"/>
    <n v="1"/>
    <x v="3"/>
    <x v="0"/>
    <x v="0"/>
  </r>
  <r>
    <n v="20872"/>
    <s v="3ACEF46B"/>
    <s v="2021-03-05 14:31:43"/>
    <s v="Website-services"/>
    <s v="Web"/>
    <s v="PayPal_Pay_Later"/>
    <n v="923"/>
    <n v="72168"/>
    <n v="15"/>
    <n v="240"/>
    <n v="3868.75"/>
    <n v="92"/>
    <n v="1"/>
    <x v="0"/>
    <x v="0"/>
    <x v="1"/>
  </r>
  <r>
    <n v="17509"/>
    <s v="B59EEB1D"/>
    <s v="2021-03-05 23:11:26"/>
    <s v="Website-services"/>
    <s v="Web"/>
    <s v="Debit_Card"/>
    <n v="699"/>
    <n v="75251"/>
    <n v="14"/>
    <n v="396"/>
    <n v="3906.25"/>
    <n v="57"/>
    <n v="3"/>
    <x v="3"/>
    <x v="0"/>
    <x v="1"/>
  </r>
  <r>
    <n v="20285"/>
    <s v="42CFD23E"/>
    <s v="2021-05-26 17:33:11"/>
    <s v="Electronics"/>
    <s v="Web"/>
    <s v="PayPal_Pay_Later"/>
    <n v="466"/>
    <n v="49629"/>
    <n v="18"/>
    <n v="178"/>
    <n v="6189.25"/>
    <n v="84"/>
    <n v="1"/>
    <x v="3"/>
    <x v="0"/>
    <x v="0"/>
  </r>
  <r>
    <n v="19456"/>
    <s v="97BDB06F"/>
    <s v="2021-03-15 16:30:14"/>
    <s v="Fashion"/>
    <s v="Web"/>
    <s v="PayPal_Pay_Later"/>
    <n v="211"/>
    <n v="27993"/>
    <n v="12"/>
    <n v="368.25"/>
    <n v="3199.25"/>
    <n v="88"/>
    <n v="2"/>
    <x v="3"/>
    <x v="0"/>
    <x v="1"/>
  </r>
  <r>
    <n v="20968"/>
    <s v="DE564D2C"/>
    <s v="2021-03-19 12:17:34"/>
    <s v="Fashion"/>
    <s v="Web"/>
    <s v="PayPal_Pay_Later"/>
    <n v="51"/>
    <n v="31822"/>
    <n v="16"/>
    <n v="242.25"/>
    <n v="4951.25"/>
    <n v="81"/>
    <n v="2"/>
    <x v="2"/>
    <x v="0"/>
    <x v="1"/>
  </r>
  <r>
    <n v="19843"/>
    <s v="5FFA2095"/>
    <s v="2021-05-07 15:43:34"/>
    <s v="Website-services"/>
    <s v="Web"/>
    <s v="Wallet"/>
    <n v="989"/>
    <n v="49209"/>
    <n v="15"/>
    <n v="351.25"/>
    <n v="2866.25"/>
    <n v="68"/>
    <n v="1"/>
    <x v="1"/>
    <x v="0"/>
    <x v="0"/>
  </r>
  <r>
    <n v="19438"/>
    <s v="9C0E404A"/>
    <s v="2021-03-08 21:12:28"/>
    <s v="Website-services"/>
    <s v="Mobile"/>
    <s v="Netbanking"/>
    <n v="673"/>
    <n v="35905"/>
    <n v="9"/>
    <n v="1298.5"/>
    <n v="4642.75"/>
    <n v="43"/>
    <n v="2"/>
    <x v="0"/>
    <x v="1"/>
    <x v="1"/>
  </r>
  <r>
    <n v="18120"/>
    <s v="DC6B52BD"/>
    <s v="2021-03-29 04:19:09"/>
    <s v="Website-services"/>
    <s v="Mobile"/>
    <s v="PayPal_Pay_Later"/>
    <n v="429"/>
    <n v="82467"/>
    <n v="8"/>
    <n v="290.5"/>
    <n v="6627.75"/>
    <n v="92"/>
    <n v="1"/>
    <x v="3"/>
    <x v="0"/>
    <x v="1"/>
  </r>
  <r>
    <n v="18835"/>
    <s v="2C38CED4"/>
    <s v="2021-04-30 18:10:34"/>
    <s v="Fashion"/>
    <s v="Mobile"/>
    <s v="PayPal_Pay_Later"/>
    <n v="199"/>
    <n v="23642"/>
    <n v="12"/>
    <n v="307.75"/>
    <n v="6752.5"/>
    <n v="87"/>
    <n v="1"/>
    <x v="2"/>
    <x v="0"/>
    <x v="0"/>
  </r>
  <r>
    <n v="21703"/>
    <s v="1DC7A103"/>
    <s v="2021-04-27 18:35:08"/>
    <s v="Travel"/>
    <s v="Mobile"/>
    <s v="PayPal_Credit_Card"/>
    <n v="4657"/>
    <n v="28514"/>
    <n v="44"/>
    <n v="9814.75"/>
    <n v="486.5"/>
    <n v="15"/>
    <n v="6"/>
    <x v="1"/>
    <x v="0"/>
    <x v="1"/>
  </r>
  <r>
    <n v="17414"/>
    <s v="5923C5FA"/>
    <s v="2021-05-25 13:13:23"/>
    <s v="Pantry"/>
    <s v="Web"/>
    <s v="PayPal_Pay_Later"/>
    <n v="136"/>
    <n v="66050"/>
    <n v="8"/>
    <n v="183.5"/>
    <n v="4591.25"/>
    <n v="99"/>
    <n v="2"/>
    <x v="0"/>
    <x v="0"/>
    <x v="1"/>
  </r>
  <r>
    <n v="18754"/>
    <s v="5AD7BC62"/>
    <s v="2021-04-28 18:29:42"/>
    <s v="Travel"/>
    <s v="Web"/>
    <s v="PayPal_Credit_Card"/>
    <n v="4173"/>
    <n v="68353"/>
    <n v="54"/>
    <n v="4065"/>
    <n v="477"/>
    <n v="18"/>
    <n v="4"/>
    <x v="1"/>
    <x v="0"/>
    <x v="0"/>
  </r>
  <r>
    <n v="22227"/>
    <s v="8A273D7A"/>
    <s v="2021-03-01 13:07:16"/>
    <s v="Electronics"/>
    <s v="Mobile"/>
    <s v="PayPal_Pay_Later"/>
    <n v="527"/>
    <n v="15761"/>
    <n v="10"/>
    <n v="305.25"/>
    <n v="3528.25"/>
    <n v="88"/>
    <n v="2"/>
    <x v="0"/>
    <x v="0"/>
    <x v="1"/>
  </r>
  <r>
    <n v="20713"/>
    <s v="F5A7C0F7"/>
    <s v="2021-03-03 21:34:35"/>
    <s v="Fashion"/>
    <s v="Web"/>
    <s v="Netbanking"/>
    <n v="210"/>
    <n v="61270"/>
    <n v="13"/>
    <n v="1050.25"/>
    <n v="2180.75"/>
    <n v="65"/>
    <n v="3"/>
    <x v="3"/>
    <x v="0"/>
    <x v="1"/>
  </r>
  <r>
    <n v="19231"/>
    <s v="4E1D2829"/>
    <s v="2021-03-17 10:09:17"/>
    <s v="Website-services"/>
    <s v="Mobile"/>
    <s v="PayPal_Pay_Later"/>
    <n v="764"/>
    <n v="32921"/>
    <n v="10"/>
    <n v="227.25"/>
    <n v="6651.5"/>
    <n v="88"/>
    <n v="2"/>
    <x v="3"/>
    <x v="0"/>
    <x v="1"/>
  </r>
  <r>
    <n v="21191"/>
    <s v="3BF78196"/>
    <s v="2021-03-31 11:30:33"/>
    <s v="Website-services"/>
    <s v="Web"/>
    <s v="Wallet"/>
    <n v="750"/>
    <n v="58679"/>
    <n v="13"/>
    <n v="1769.75"/>
    <n v="2311"/>
    <n v="56"/>
    <n v="1"/>
    <x v="3"/>
    <x v="1"/>
    <x v="1"/>
  </r>
  <r>
    <n v="18604"/>
    <s v="BB164F3F"/>
    <s v="2021-04-08 09:29:00"/>
    <s v="Electronics"/>
    <s v="Web"/>
    <s v="Wallet"/>
    <n v="220"/>
    <n v="34612"/>
    <n v="7"/>
    <n v="514.25"/>
    <n v="2643"/>
    <n v="57"/>
    <n v="0"/>
    <x v="1"/>
    <x v="1"/>
    <x v="0"/>
  </r>
  <r>
    <n v="20185"/>
    <s v="C60B47FE"/>
    <s v="2021-05-19 04:11:49"/>
    <s v="Travel"/>
    <s v="Web"/>
    <s v="PayPal_Credit_Card"/>
    <n v="3918"/>
    <n v="60300"/>
    <n v="53"/>
    <n v="3847.25"/>
    <n v="882.25"/>
    <n v="11"/>
    <n v="3"/>
    <x v="1"/>
    <x v="1"/>
    <x v="1"/>
  </r>
  <r>
    <n v="21107"/>
    <s v="76F5AE8E"/>
    <s v="2021-05-01 13:03:57"/>
    <s v="Travel"/>
    <s v="Mobile"/>
    <s v="Debit_Card"/>
    <n v="1861"/>
    <n v="53957"/>
    <n v="12"/>
    <n v="373.5"/>
    <n v="2804.5"/>
    <n v="71"/>
    <n v="1"/>
    <x v="0"/>
    <x v="1"/>
    <x v="1"/>
  </r>
  <r>
    <n v="20588"/>
    <s v="B4132083"/>
    <s v="2021-05-11 10:17:16"/>
    <s v="Website-services"/>
    <s v="Web"/>
    <s v="Wallet"/>
    <n v="985"/>
    <n v="38844"/>
    <n v="6"/>
    <n v="1988.5"/>
    <n v="2537"/>
    <n v="67"/>
    <n v="1"/>
    <x v="2"/>
    <x v="1"/>
    <x v="1"/>
  </r>
  <r>
    <n v="21141"/>
    <s v="9538B460"/>
    <s v="2021-05-02 13:57:46"/>
    <s v="Travel"/>
    <s v="Web"/>
    <s v="PayPal_Cobrand_Card"/>
    <n v="1489"/>
    <n v="42329"/>
    <n v="27"/>
    <n v="3115"/>
    <n v="485.25"/>
    <n v="22"/>
    <n v="8"/>
    <x v="0"/>
    <x v="0"/>
    <x v="1"/>
  </r>
  <r>
    <n v="21907"/>
    <s v="9C133E77"/>
    <s v="2021-03-10 12:35:08"/>
    <s v="Fashion"/>
    <s v="Web"/>
    <s v="PayPal_Pay_Later"/>
    <n v="146"/>
    <n v="66244"/>
    <n v="14"/>
    <n v="365.25"/>
    <n v="6727.25"/>
    <n v="98"/>
    <n v="1"/>
    <x v="3"/>
    <x v="0"/>
    <x v="1"/>
  </r>
  <r>
    <n v="21935"/>
    <s v="BA965391"/>
    <s v="2021-04-14 12:32:44"/>
    <s v="Website-services"/>
    <s v="Mobile"/>
    <s v="PayPal_Pay_Later"/>
    <n v="801"/>
    <n v="10494"/>
    <n v="17"/>
    <n v="281.5"/>
    <n v="5830.5"/>
    <n v="82"/>
    <n v="1"/>
    <x v="0"/>
    <x v="1"/>
    <x v="1"/>
  </r>
  <r>
    <n v="18278"/>
    <s v="5E19B96C"/>
    <s v="2021-04-11 02:12:24"/>
    <s v="Travel"/>
    <s v="POS"/>
    <s v="PayPal_Cobrand_Card"/>
    <n v="3261"/>
    <n v="40496"/>
    <n v="31"/>
    <n v="5787"/>
    <n v="667.75"/>
    <n v="24"/>
    <n v="6"/>
    <x v="0"/>
    <x v="1"/>
    <x v="0"/>
  </r>
  <r>
    <n v="19604"/>
    <s v="7C2605C7"/>
    <s v="2021-03-27 09:15:41"/>
    <s v="Travel"/>
    <s v="Web"/>
    <s v="PayPal_Credit_Card"/>
    <n v="1252"/>
    <n v="82467"/>
    <n v="53"/>
    <n v="1211"/>
    <n v="483"/>
    <n v="22"/>
    <n v="5"/>
    <x v="0"/>
    <x v="0"/>
    <x v="1"/>
  </r>
  <r>
    <n v="18437"/>
    <s v="20DA4454"/>
    <s v="2021-04-08 00:45:29"/>
    <s v="Website-services"/>
    <s v="Web"/>
    <s v="Wallet"/>
    <n v="886"/>
    <n v="89555"/>
    <n v="14"/>
    <n v="1104"/>
    <n v="2271.5"/>
    <n v="54"/>
    <n v="0"/>
    <x v="2"/>
    <x v="0"/>
    <x v="0"/>
  </r>
  <r>
    <n v="18290"/>
    <s v="6B4F1B8B"/>
    <s v="2021-04-27 23:16:24"/>
    <s v="Website-services"/>
    <s v="Web"/>
    <s v="Debit_Card"/>
    <n v="954"/>
    <n v="88024"/>
    <n v="14"/>
    <n v="435.5"/>
    <n v="3364.5"/>
    <n v="64"/>
    <n v="2"/>
    <x v="1"/>
    <x v="0"/>
    <x v="1"/>
  </r>
  <r>
    <n v="20673"/>
    <s v="8F0F2201"/>
    <s v="2021-04-09 15:56:02"/>
    <s v="Travel"/>
    <s v="Web"/>
    <s v="PayPal_Credit_Card"/>
    <n v="2508"/>
    <n v="80707"/>
    <n v="41"/>
    <n v="8086"/>
    <n v="353.5"/>
    <n v="21"/>
    <n v="4"/>
    <x v="0"/>
    <x v="1"/>
    <x v="1"/>
  </r>
  <r>
    <n v="20816"/>
    <s v="5671F800"/>
    <s v="2021-03-19 11:17:48"/>
    <s v="Website-services"/>
    <s v="Mobile"/>
    <s v="PayPal_Pay_Later"/>
    <n v="163"/>
    <n v="77194"/>
    <n v="9"/>
    <n v="249"/>
    <n v="4080.75"/>
    <n v="91"/>
    <n v="1"/>
    <x v="0"/>
    <x v="0"/>
    <x v="0"/>
  </r>
  <r>
    <n v="18068"/>
    <s v="C2A12D22"/>
    <s v="2021-04-25 08:10:40"/>
    <s v="Travel"/>
    <s v="Web"/>
    <s v="Netbanking"/>
    <n v="1927"/>
    <n v="41352"/>
    <n v="13"/>
    <n v="1403"/>
    <n v="4180.25"/>
    <n v="56"/>
    <n v="1"/>
    <x v="3"/>
    <x v="2"/>
    <x v="1"/>
  </r>
  <r>
    <n v="17413"/>
    <s v="F06E0DBA"/>
    <s v="2021-03-29 17:07:23"/>
    <s v="Electronics"/>
    <s v="Web"/>
    <s v="Netbanking"/>
    <n v="1009"/>
    <n v="52504"/>
    <n v="13"/>
    <n v="907.75"/>
    <n v="4300"/>
    <n v="63"/>
    <n v="2"/>
    <x v="2"/>
    <x v="0"/>
    <x v="1"/>
  </r>
  <r>
    <n v="21207"/>
    <s v="5B2D1C16"/>
    <s v="2021-05-07 20:17:36"/>
    <s v="Travel"/>
    <s v="Web"/>
    <s v="PayPal_Credit_Card"/>
    <n v="1420"/>
    <n v="22300"/>
    <n v="40"/>
    <n v="2148.5"/>
    <n v="800.25"/>
    <n v="16"/>
    <n v="5"/>
    <x v="1"/>
    <x v="0"/>
    <x v="0"/>
  </r>
  <r>
    <n v="21213"/>
    <s v="30E9CA6B"/>
    <s v="2021-05-28 17:42:19"/>
    <s v="Travel"/>
    <s v="Mobile"/>
    <s v="Debit_Card"/>
    <n v="1020"/>
    <n v="52613"/>
    <n v="10"/>
    <n v="425.5"/>
    <n v="2704.75"/>
    <n v="71"/>
    <n v="3"/>
    <x v="0"/>
    <x v="0"/>
    <x v="1"/>
  </r>
  <r>
    <n v="19244"/>
    <s v="85885D73"/>
    <s v="2021-03-16 03:32:31"/>
    <s v="Website-services"/>
    <s v="Web"/>
    <s v="PayPal_Pay_Later"/>
    <n v="126"/>
    <n v="20119"/>
    <n v="10"/>
    <n v="121.75"/>
    <n v="7108.25"/>
    <n v="90"/>
    <n v="1"/>
    <x v="3"/>
    <x v="0"/>
    <x v="0"/>
  </r>
  <r>
    <n v="20584"/>
    <s v="A4A39190"/>
    <s v="2021-03-31 01:22:23"/>
    <s v="Travel"/>
    <s v="Web"/>
    <s v="Netbanking"/>
    <n v="1349"/>
    <n v="48486"/>
    <n v="4"/>
    <n v="1176.5"/>
    <n v="2536.25"/>
    <n v="50"/>
    <n v="2"/>
    <x v="0"/>
    <x v="0"/>
    <x v="0"/>
  </r>
  <r>
    <n v="19571"/>
    <s v="3A06962D"/>
    <s v="2021-04-26 19:22:12"/>
    <s v="Travel"/>
    <s v="Mobile"/>
    <s v="Debit_Card"/>
    <n v="1661"/>
    <n v="57816"/>
    <n v="19"/>
    <n v="277"/>
    <n v="5868.75"/>
    <n v="72"/>
    <n v="2"/>
    <x v="0"/>
    <x v="1"/>
    <x v="1"/>
  </r>
  <r>
    <n v="21221"/>
    <s v="3EC02A24"/>
    <s v="2021-05-15 22:51:09"/>
    <s v="Website-services"/>
    <s v="Web"/>
    <s v="Netbanking"/>
    <n v="293"/>
    <n v="32236"/>
    <n v="10"/>
    <n v="965"/>
    <n v="3180.5"/>
    <n v="49"/>
    <n v="1"/>
    <x v="0"/>
    <x v="0"/>
    <x v="1"/>
  </r>
  <r>
    <n v="22160"/>
    <s v="8FA6273C"/>
    <s v="2021-04-28 10:48:03"/>
    <s v="Fashion"/>
    <s v="Mobile"/>
    <s v="PayPal_Pay_Later"/>
    <n v="235"/>
    <n v="64288"/>
    <n v="5"/>
    <n v="85.25"/>
    <n v="6439.75"/>
    <n v="97"/>
    <n v="2"/>
    <x v="2"/>
    <x v="1"/>
    <x v="1"/>
  </r>
  <r>
    <n v="17913"/>
    <s v="C1457663"/>
    <s v="2021-04-16 01:43:17"/>
    <s v="Others"/>
    <s v="Mobile"/>
    <s v="PayPal_Credit_Card"/>
    <n v="2075"/>
    <n v="62970"/>
    <n v="37"/>
    <n v="1394.75"/>
    <n v="638.5"/>
    <n v="19"/>
    <n v="3"/>
    <x v="1"/>
    <x v="0"/>
    <x v="1"/>
  </r>
  <r>
    <n v="17514"/>
    <s v="ADED476C"/>
    <s v="2021-04-25 13:06:32"/>
    <s v="Electronics"/>
    <s v="Web"/>
    <s v="Wallet"/>
    <n v="897"/>
    <n v="36173"/>
    <n v="12"/>
    <n v="1695.75"/>
    <n v="2357"/>
    <n v="68"/>
    <n v="0"/>
    <x v="0"/>
    <x v="0"/>
    <x v="1"/>
  </r>
  <r>
    <n v="20411"/>
    <s v="FE8FE0CF"/>
    <s v="2021-06-08 03:35:03"/>
    <s v="Website-services"/>
    <s v="Web"/>
    <s v="Debit_Card"/>
    <n v="778"/>
    <n v="26748"/>
    <n v="10"/>
    <n v="348.25"/>
    <n v="5138.25"/>
    <n v="65"/>
    <n v="3"/>
    <x v="0"/>
    <x v="0"/>
    <x v="0"/>
  </r>
  <r>
    <n v="18012"/>
    <s v="267A0695"/>
    <s v="2021-06-07 21:29:11"/>
    <s v="Electronics"/>
    <s v="Mobile"/>
    <s v="PayPal_Pay_Later"/>
    <n v="335"/>
    <n v="46425"/>
    <n v="15"/>
    <n v="220"/>
    <n v="6129.75"/>
    <n v="100"/>
    <n v="2"/>
    <x v="3"/>
    <x v="0"/>
    <x v="1"/>
  </r>
  <r>
    <n v="19324"/>
    <s v="E0D0655D"/>
    <s v="2021-04-08 02:35:57"/>
    <s v="Website-services"/>
    <s v="Web"/>
    <s v="Wallet"/>
    <n v="635"/>
    <n v="78379"/>
    <n v="13"/>
    <n v="186.75"/>
    <n v="2671.75"/>
    <n v="61"/>
    <n v="1"/>
    <x v="0"/>
    <x v="0"/>
    <x v="1"/>
  </r>
  <r>
    <n v="17776"/>
    <s v="F9509316"/>
    <s v="2021-04-19 08:25:25"/>
    <s v="Fashion"/>
    <s v="Mobile"/>
    <s v="PayPal_Pay_Later"/>
    <n v="51"/>
    <n v="49090"/>
    <n v="6"/>
    <n v="400"/>
    <n v="5546"/>
    <n v="78"/>
    <n v="1"/>
    <x v="3"/>
    <x v="0"/>
    <x v="1"/>
  </r>
  <r>
    <n v="19863"/>
    <s v="0C43865A"/>
    <s v="2021-06-02 23:30:03"/>
    <s v="Travel"/>
    <s v="Web"/>
    <s v="PayPal_Credit_Card"/>
    <n v="4426"/>
    <n v="52179"/>
    <n v="39"/>
    <n v="2684.25"/>
    <n v="863.5"/>
    <n v="12"/>
    <n v="3"/>
    <x v="0"/>
    <x v="1"/>
    <x v="0"/>
  </r>
  <r>
    <n v="18058"/>
    <s v="FF4593D2"/>
    <s v="2021-04-16 12:43:28"/>
    <s v="Fashion"/>
    <s v="Web"/>
    <s v="Netbanking"/>
    <n v="210"/>
    <n v="11072"/>
    <n v="5"/>
    <n v="529.5"/>
    <n v="2359.25"/>
    <n v="42"/>
    <n v="3"/>
    <x v="2"/>
    <x v="0"/>
    <x v="1"/>
  </r>
  <r>
    <n v="19540"/>
    <s v="A27ADE85"/>
    <s v="2021-03-22 23:39:34"/>
    <s v="Fashion"/>
    <s v="Mobile"/>
    <s v="Netbanking"/>
    <n v="206"/>
    <n v="43303"/>
    <n v="4"/>
    <n v="976"/>
    <n v="4133.5"/>
    <n v="58"/>
    <n v="3"/>
    <x v="1"/>
    <x v="0"/>
    <x v="0"/>
  </r>
  <r>
    <n v="19365"/>
    <s v="85DB5012"/>
    <s v="2021-05-17 11:56:33"/>
    <s v="Website-services"/>
    <s v="Web"/>
    <s v="PayPal_Pay_Later"/>
    <n v="414"/>
    <n v="70985"/>
    <n v="19"/>
    <n v="237.25"/>
    <n v="6847.75"/>
    <n v="89"/>
    <n v="1"/>
    <x v="3"/>
    <x v="0"/>
    <x v="1"/>
  </r>
  <r>
    <n v="19602"/>
    <s v="A5A3904A"/>
    <s v="2021-05-01 09:39:57"/>
    <s v="Pantry"/>
    <s v="Mobile"/>
    <s v="Netbanking"/>
    <n v="289"/>
    <n v="68029"/>
    <n v="4"/>
    <n v="530.5"/>
    <n v="1970.25"/>
    <n v="54"/>
    <n v="2"/>
    <x v="0"/>
    <x v="1"/>
    <x v="0"/>
  </r>
  <r>
    <n v="18406"/>
    <s v="8E955A97"/>
    <s v="2021-05-14 15:48:45"/>
    <s v="Website-services"/>
    <s v="Web"/>
    <s v="Netbanking"/>
    <n v="334"/>
    <n v="74050"/>
    <n v="3"/>
    <n v="1181"/>
    <n v="4618"/>
    <n v="44"/>
    <n v="1"/>
    <x v="3"/>
    <x v="1"/>
    <x v="1"/>
  </r>
  <r>
    <n v="17669"/>
    <s v="EFAF8EFC"/>
    <s v="2021-05-04 09:32:46"/>
    <s v="Website-services"/>
    <s v="Mobile"/>
    <s v="Netbanking"/>
    <n v="476"/>
    <n v="79877"/>
    <n v="7"/>
    <n v="1037.5"/>
    <n v="4151"/>
    <n v="48"/>
    <n v="2"/>
    <x v="1"/>
    <x v="0"/>
    <x v="0"/>
  </r>
  <r>
    <n v="17680"/>
    <s v="BBED3353"/>
    <s v="2021-06-06 18:27:37"/>
    <s v="Travel"/>
    <s v="Web"/>
    <s v="Debit_Card"/>
    <n v="2029"/>
    <n v="72858"/>
    <n v="23"/>
    <n v="572.75"/>
    <n v="4779.5"/>
    <n v="59"/>
    <n v="2"/>
    <x v="0"/>
    <x v="1"/>
    <x v="1"/>
  </r>
  <r>
    <n v="20097"/>
    <s v="B38713F1"/>
    <s v="2021-06-03 15:28:37"/>
    <s v="Travel"/>
    <s v="Web"/>
    <s v="PayPal_Credit_Card"/>
    <n v="1384"/>
    <n v="34066"/>
    <n v="36"/>
    <n v="5263.5"/>
    <n v="565.5"/>
    <n v="22"/>
    <n v="5"/>
    <x v="0"/>
    <x v="0"/>
    <x v="1"/>
  </r>
  <r>
    <n v="22093"/>
    <s v="FF605521"/>
    <s v="2021-03-10 14:03:09"/>
    <s v="Fashion"/>
    <s v="Web"/>
    <s v="PayPal_Pay_Later"/>
    <n v="187"/>
    <n v="46812"/>
    <n v="2"/>
    <n v="371"/>
    <n v="6966.25"/>
    <n v="89"/>
    <n v="2"/>
    <x v="3"/>
    <x v="2"/>
    <x v="1"/>
  </r>
  <r>
    <n v="20941"/>
    <s v="D62B7D9C"/>
    <s v="2021-05-20 19:58:36"/>
    <s v="Travel"/>
    <s v="Web"/>
    <s v="PayPal_Credit_Card"/>
    <n v="1659"/>
    <n v="52613"/>
    <n v="38"/>
    <n v="9462.25"/>
    <n v="566.75"/>
    <n v="19"/>
    <n v="4"/>
    <x v="1"/>
    <x v="1"/>
    <x v="1"/>
  </r>
  <r>
    <n v="20720"/>
    <s v="A60E3EC4"/>
    <s v="2021-06-08 02:13:27"/>
    <s v="Website-services"/>
    <s v="Mobile"/>
    <s v="PayPal_Pay_Later"/>
    <n v="583"/>
    <n v="30916"/>
    <n v="15"/>
    <n v="221.25"/>
    <n v="5945.75"/>
    <n v="96"/>
    <n v="2"/>
    <x v="2"/>
    <x v="1"/>
    <x v="1"/>
  </r>
  <r>
    <n v="20439"/>
    <s v="B6E06B95"/>
    <s v="2021-04-16 00:13:05"/>
    <s v="Electronics"/>
    <s v="Web"/>
    <s v="Netbanking"/>
    <n v="318"/>
    <n v="73322"/>
    <n v="11"/>
    <n v="511.75"/>
    <n v="3076.25"/>
    <n v="58"/>
    <n v="1"/>
    <x v="2"/>
    <x v="1"/>
    <x v="1"/>
  </r>
  <r>
    <n v="18004"/>
    <s v="10AAD5EA"/>
    <s v="2021-03-03 17:33:12"/>
    <s v="Fashion"/>
    <s v="Web"/>
    <s v="PayPal_Pay_Later"/>
    <n v="85"/>
    <n v="11072"/>
    <n v="14"/>
    <n v="369"/>
    <n v="7147.25"/>
    <n v="79"/>
    <n v="2"/>
    <x v="3"/>
    <x v="2"/>
    <x v="0"/>
  </r>
  <r>
    <n v="17593"/>
    <s v="5EE067A0"/>
    <s v="2021-05-10 00:45:43"/>
    <s v="Website-services"/>
    <s v="Web"/>
    <s v="Wallet"/>
    <n v="259"/>
    <n v="32236"/>
    <n v="9"/>
    <n v="1296.25"/>
    <n v="2714.75"/>
    <n v="68"/>
    <n v="0"/>
    <x v="3"/>
    <x v="0"/>
    <x v="1"/>
  </r>
  <r>
    <n v="20034"/>
    <s v="98EB2528"/>
    <s v="2021-03-04 17:11:28"/>
    <s v="Electronics"/>
    <s v="Mobile"/>
    <s v="Netbanking"/>
    <n v="519"/>
    <n v="26235"/>
    <n v="3"/>
    <n v="1213.5"/>
    <n v="4763.75"/>
    <n v="41"/>
    <n v="1"/>
    <x v="2"/>
    <x v="0"/>
    <x v="1"/>
  </r>
  <r>
    <n v="18252"/>
    <s v="3A526B73"/>
    <s v="2021-03-16 09:50:53"/>
    <s v="Fashion"/>
    <s v="Mobile"/>
    <s v="PayPal_Pay_Later"/>
    <n v="114"/>
    <n v="55095"/>
    <n v="3"/>
    <n v="326.25"/>
    <n v="4728.75"/>
    <n v="91"/>
    <n v="1"/>
    <x v="3"/>
    <x v="2"/>
    <x v="1"/>
  </r>
  <r>
    <n v="17387"/>
    <s v="C20B9C95"/>
    <s v="2021-04-16 08:05:52"/>
    <s v="Travel"/>
    <s v="Mobile"/>
    <s v="PayPal_Credit_Card"/>
    <n v="4544"/>
    <n v="44966"/>
    <n v="59"/>
    <n v="6884.25"/>
    <n v="1077.75"/>
    <n v="18"/>
    <n v="4"/>
    <x v="1"/>
    <x v="0"/>
    <x v="1"/>
  </r>
  <r>
    <n v="18158"/>
    <s v="553E3E80"/>
    <s v="2021-05-14 05:15:08"/>
    <s v="Travel"/>
    <s v="Web"/>
    <s v="PayPal_Credit_Card"/>
    <n v="4189"/>
    <n v="79140"/>
    <n v="46"/>
    <n v="6573.5"/>
    <n v="478.75"/>
    <n v="11"/>
    <n v="4"/>
    <x v="0"/>
    <x v="0"/>
    <x v="1"/>
  </r>
  <r>
    <n v="17610"/>
    <s v="6FF5B40F"/>
    <s v="2021-05-06 17:19:51"/>
    <s v="Electronics"/>
    <s v="Web"/>
    <s v="Netbanking"/>
    <n v="350"/>
    <n v="81059"/>
    <n v="10"/>
    <n v="639.75"/>
    <n v="2215.25"/>
    <n v="56"/>
    <n v="3"/>
    <x v="1"/>
    <x v="1"/>
    <x v="1"/>
  </r>
  <r>
    <n v="19495"/>
    <s v="06F9452A"/>
    <s v="2021-04-23 13:59:22"/>
    <s v="Website-services"/>
    <s v="Web"/>
    <s v="Wallet"/>
    <n v="730"/>
    <n v="88156"/>
    <n v="10"/>
    <n v="632.5"/>
    <n v="2996.25"/>
    <n v="52"/>
    <n v="0"/>
    <x v="0"/>
    <x v="0"/>
    <x v="1"/>
  </r>
  <r>
    <n v="21032"/>
    <s v="79E85DFE"/>
    <s v="2021-03-13 09:25:59"/>
    <s v="Fashion"/>
    <s v="Web"/>
    <s v="PayPal_Pay_Later"/>
    <n v="233"/>
    <n v="47959"/>
    <n v="2"/>
    <n v="402.25"/>
    <n v="4728.25"/>
    <n v="96"/>
    <n v="2"/>
    <x v="3"/>
    <x v="0"/>
    <x v="1"/>
  </r>
  <r>
    <n v="20988"/>
    <s v="E234C32F"/>
    <s v="2021-04-28 04:40:59"/>
    <s v="Website-services"/>
    <s v="Mobile"/>
    <s v="Netbanking"/>
    <n v="238"/>
    <n v="56992"/>
    <n v="11"/>
    <n v="1231.5"/>
    <n v="4464.25"/>
    <n v="41"/>
    <n v="2"/>
    <x v="3"/>
    <x v="2"/>
    <x v="1"/>
  </r>
  <r>
    <n v="17420"/>
    <s v="E06E484B"/>
    <s v="2021-03-12 15:38:43"/>
    <s v="Electronics"/>
    <s v="Web"/>
    <s v="Debit_Card"/>
    <n v="600"/>
    <n v="16893"/>
    <n v="21"/>
    <n v="364.5"/>
    <n v="4211.25"/>
    <n v="65"/>
    <n v="1"/>
    <x v="2"/>
    <x v="1"/>
    <x v="1"/>
  </r>
  <r>
    <n v="19158"/>
    <s v="6334177B"/>
    <s v="2021-04-28 06:38:24"/>
    <s v="Fashion"/>
    <s v="Mobile"/>
    <s v="PayPal_Pay_Later"/>
    <n v="152"/>
    <n v="81647"/>
    <n v="3"/>
    <n v="178.25"/>
    <n v="5360.75"/>
    <n v="75"/>
    <n v="1"/>
    <x v="3"/>
    <x v="1"/>
    <x v="1"/>
  </r>
  <r>
    <n v="21660"/>
    <s v="03BEAA3C"/>
    <s v="2021-03-23 20:21:09"/>
    <s v="Website-services"/>
    <s v="Web"/>
    <s v="Debit_Card"/>
    <n v="983"/>
    <n v="12786"/>
    <n v="13"/>
    <n v="342.25"/>
    <n v="2896.75"/>
    <n v="77"/>
    <n v="3"/>
    <x v="0"/>
    <x v="0"/>
    <x v="1"/>
  </r>
  <r>
    <n v="19511"/>
    <s v="80A20387"/>
    <s v="2021-04-17 20:52:03"/>
    <s v="Pantry"/>
    <s v="Mobile"/>
    <s v="PayPal_Pay_Later"/>
    <n v="365"/>
    <n v="29255"/>
    <n v="20"/>
    <n v="201.5"/>
    <n v="4159.75"/>
    <n v="79"/>
    <n v="1"/>
    <x v="0"/>
    <x v="0"/>
    <x v="0"/>
  </r>
  <r>
    <n v="20820"/>
    <s v="14FE9765"/>
    <s v="2021-06-10 11:04:40"/>
    <s v="Travel"/>
    <s v="Web"/>
    <s v="Debit_Card"/>
    <n v="2237"/>
    <n v="26688"/>
    <n v="7"/>
    <n v="273.25"/>
    <n v="5185"/>
    <n v="71"/>
    <n v="1"/>
    <x v="3"/>
    <x v="2"/>
    <x v="0"/>
  </r>
  <r>
    <n v="20777"/>
    <s v="615718BB"/>
    <s v="2021-03-02 20:20:09"/>
    <s v="Pantry"/>
    <s v="Mobile"/>
    <s v="PayPal_Pay_Later"/>
    <n v="186"/>
    <n v="49776"/>
    <n v="11"/>
    <n v="207.25"/>
    <n v="3663.25"/>
    <n v="95"/>
    <n v="1"/>
    <x v="2"/>
    <x v="1"/>
    <x v="1"/>
  </r>
  <r>
    <n v="20995"/>
    <s v="1AC5F91E"/>
    <s v="2021-05-08 18:16:59"/>
    <s v="Fashion"/>
    <s v="Web"/>
    <s v="PayPal_Pay_Later"/>
    <n v="102"/>
    <n v="82826"/>
    <n v="12"/>
    <n v="102.25"/>
    <n v="6416.25"/>
    <n v="75"/>
    <n v="1"/>
    <x v="0"/>
    <x v="0"/>
    <x v="0"/>
  </r>
  <r>
    <n v="21034"/>
    <s v="6666BD53"/>
    <s v="2021-05-29 20:54:44"/>
    <s v="Fashion"/>
    <s v="Mobile"/>
    <s v="PayPal_Pay_Later"/>
    <n v="127"/>
    <n v="66232"/>
    <n v="14"/>
    <n v="286"/>
    <n v="4715.75"/>
    <n v="78"/>
    <n v="2"/>
    <x v="3"/>
    <x v="0"/>
    <x v="0"/>
  </r>
  <r>
    <n v="22043"/>
    <s v="61EF2953"/>
    <s v="2021-05-03 20:46:28"/>
    <s v="Website-services"/>
    <s v="Mobile"/>
    <s v="PayPal_Pay_Later"/>
    <n v="883"/>
    <n v="52428"/>
    <n v="4"/>
    <n v="296"/>
    <n v="5217.75"/>
    <n v="92"/>
    <n v="2"/>
    <x v="3"/>
    <x v="0"/>
    <x v="1"/>
  </r>
  <r>
    <n v="21964"/>
    <s v="46A7D143"/>
    <s v="2021-05-03 20:42:30"/>
    <s v="Fashion"/>
    <s v="Mobile"/>
    <s v="PayPal_Pay_Later"/>
    <n v="113"/>
    <n v="25763"/>
    <n v="15"/>
    <n v="265.75"/>
    <n v="4881"/>
    <n v="78"/>
    <n v="1"/>
    <x v="0"/>
    <x v="0"/>
    <x v="1"/>
  </r>
  <r>
    <n v="19900"/>
    <s v="53F9F924"/>
    <s v="2021-05-20 14:54:24"/>
    <s v="Travel"/>
    <s v="Web"/>
    <s v="PayPal_Credit_Card"/>
    <n v="3592"/>
    <n v="37295"/>
    <n v="56"/>
    <n v="4548.75"/>
    <n v="524.5"/>
    <n v="13"/>
    <n v="6"/>
    <x v="1"/>
    <x v="0"/>
    <x v="0"/>
  </r>
  <r>
    <n v="22190"/>
    <s v="25D533CC"/>
    <s v="2021-04-27 07:10:21"/>
    <s v="Pantry"/>
    <s v="Mobile"/>
    <s v="PayPal_Pay_Later"/>
    <n v="213"/>
    <n v="87871"/>
    <n v="9"/>
    <n v="407.5"/>
    <n v="5123.5"/>
    <n v="79"/>
    <n v="2"/>
    <x v="3"/>
    <x v="0"/>
    <x v="0"/>
  </r>
  <r>
    <n v="20077"/>
    <s v="CA3435D2"/>
    <s v="2021-05-24 23:01:01"/>
    <s v="Electronics"/>
    <s v="Web"/>
    <s v="PayPal_Pay_Later"/>
    <n v="161"/>
    <n v="42376"/>
    <n v="15"/>
    <n v="158"/>
    <n v="6373.25"/>
    <n v="78"/>
    <n v="2"/>
    <x v="0"/>
    <x v="0"/>
    <x v="1"/>
  </r>
  <r>
    <n v="18805"/>
    <s v="6B57F2D1"/>
    <s v="2021-04-15 06:47:09"/>
    <s v="Travel"/>
    <s v="POS"/>
    <s v="PayPal_Cobrand_Card"/>
    <n v="3443"/>
    <n v="69229"/>
    <n v="18"/>
    <n v="2655"/>
    <n v="623.25"/>
    <n v="18"/>
    <n v="8"/>
    <x v="0"/>
    <x v="0"/>
    <x v="1"/>
  </r>
  <r>
    <n v="19894"/>
    <s v="CEBD6051"/>
    <s v="2021-04-13 16:06:52"/>
    <s v="Travel"/>
    <s v="Web"/>
    <s v="Debit_Card"/>
    <n v="1208"/>
    <n v="55924"/>
    <n v="17"/>
    <n v="547.25"/>
    <n v="3942"/>
    <n v="82"/>
    <n v="3"/>
    <x v="1"/>
    <x v="0"/>
    <x v="0"/>
  </r>
  <r>
    <n v="18711"/>
    <s v="6A441986"/>
    <s v="2021-06-03 10:09:41"/>
    <s v="Website-services"/>
    <s v="Mobile"/>
    <s v="PayPal_Pay_Later"/>
    <n v="353"/>
    <n v="27493"/>
    <n v="19"/>
    <n v="170.75"/>
    <n v="6840"/>
    <n v="86"/>
    <n v="1"/>
    <x v="3"/>
    <x v="1"/>
    <x v="1"/>
  </r>
  <r>
    <n v="21575"/>
    <s v="C21B7179"/>
    <s v="2021-05-23 02:18:46"/>
    <s v="Fashion"/>
    <s v="Mobile"/>
    <s v="PayPal_Pay_Later"/>
    <n v="137"/>
    <n v="64680"/>
    <n v="7"/>
    <n v="375.25"/>
    <n v="6631.25"/>
    <n v="87"/>
    <n v="2"/>
    <x v="0"/>
    <x v="1"/>
    <x v="0"/>
  </r>
  <r>
    <n v="19812"/>
    <s v="4A8B395E"/>
    <s v="2021-04-01 09:31:44"/>
    <s v="Travel"/>
    <s v="Web"/>
    <s v="PayPal_Credit_Card"/>
    <n v="3626"/>
    <n v="34196"/>
    <n v="49"/>
    <n v="10946.75"/>
    <n v="418.5"/>
    <n v="11"/>
    <n v="6"/>
    <x v="1"/>
    <x v="1"/>
    <x v="1"/>
  </r>
  <r>
    <n v="19923"/>
    <s v="AC2E5365"/>
    <s v="2021-04-16 12:24:23"/>
    <s v="Website-services"/>
    <s v="Web"/>
    <s v="PayPal_Pay_Later"/>
    <n v="167"/>
    <n v="88024"/>
    <n v="10"/>
    <n v="314"/>
    <n v="3361"/>
    <n v="93"/>
    <n v="1"/>
    <x v="3"/>
    <x v="1"/>
    <x v="0"/>
  </r>
  <r>
    <n v="18803"/>
    <s v="DA4E5EA9"/>
    <s v="2021-03-31 16:46:13"/>
    <s v="Travel"/>
    <s v="Web"/>
    <s v="Netbanking"/>
    <n v="1899"/>
    <n v="16893"/>
    <n v="8"/>
    <n v="838"/>
    <n v="3661.75"/>
    <n v="47"/>
    <n v="1"/>
    <x v="2"/>
    <x v="1"/>
    <x v="1"/>
  </r>
  <r>
    <n v="21313"/>
    <s v="BA94C3E1"/>
    <s v="2021-04-01 06:10:33"/>
    <s v="Electronics"/>
    <s v="Web"/>
    <s v="Netbanking"/>
    <n v="481"/>
    <n v="89731"/>
    <n v="2"/>
    <n v="783.75"/>
    <n v="3541"/>
    <n v="45"/>
    <n v="3"/>
    <x v="3"/>
    <x v="1"/>
    <x v="1"/>
  </r>
  <r>
    <n v="21832"/>
    <s v="D77424CE"/>
    <s v="2021-04-11 12:35:10"/>
    <s v="Electronics"/>
    <s v="Web"/>
    <s v="Wallet"/>
    <n v="297"/>
    <n v="45036"/>
    <n v="5"/>
    <n v="858.5"/>
    <n v="2920.5"/>
    <n v="58"/>
    <n v="0"/>
    <x v="0"/>
    <x v="1"/>
    <x v="1"/>
  </r>
  <r>
    <n v="22109"/>
    <s v="30BF74A1"/>
    <s v="2021-04-30 09:26:48"/>
    <s v="Travel"/>
    <s v="Web"/>
    <s v="Netbanking"/>
    <n v="2466"/>
    <n v="22867"/>
    <n v="11"/>
    <n v="685.25"/>
    <n v="3629"/>
    <n v="55"/>
    <n v="2"/>
    <x v="0"/>
    <x v="1"/>
    <x v="0"/>
  </r>
  <r>
    <n v="18389"/>
    <s v="6CFCC482"/>
    <s v="2021-04-17 12:56:02"/>
    <s v="Electronics"/>
    <s v="Mobile"/>
    <s v="PayPal_Pay_Later"/>
    <n v="291"/>
    <n v="13328"/>
    <n v="18"/>
    <n v="323"/>
    <n v="7349"/>
    <n v="79"/>
    <n v="1"/>
    <x v="2"/>
    <x v="1"/>
    <x v="1"/>
  </r>
  <r>
    <n v="20805"/>
    <s v="C1918CB5"/>
    <s v="2021-04-29 16:55:47"/>
    <s v="Website-services"/>
    <s v="Web"/>
    <s v="PayPal_Pay_Later"/>
    <n v="598"/>
    <n v="26688"/>
    <n v="5"/>
    <n v="398.75"/>
    <n v="3389"/>
    <n v="83"/>
    <n v="2"/>
    <x v="0"/>
    <x v="0"/>
    <x v="0"/>
  </r>
  <r>
    <n v="21538"/>
    <s v="0053EFF3"/>
    <s v="2021-05-26 16:14:44"/>
    <s v="Website-services"/>
    <s v="Mobile"/>
    <s v="PayPal_Pay_Later"/>
    <n v="349"/>
    <n v="84518"/>
    <n v="6"/>
    <n v="61.75"/>
    <n v="6063.75"/>
    <n v="76"/>
    <n v="2"/>
    <x v="0"/>
    <x v="0"/>
    <x v="1"/>
  </r>
  <r>
    <n v="17371"/>
    <s v="37407E23"/>
    <s v="2021-03-07 05:12:35"/>
    <s v="Pantry"/>
    <s v="Mobile"/>
    <s v="PayPal_Pay_Later"/>
    <n v="170"/>
    <n v="62829"/>
    <n v="4"/>
    <n v="414.5"/>
    <n v="4558"/>
    <n v="87"/>
    <n v="1"/>
    <x v="0"/>
    <x v="1"/>
    <x v="1"/>
  </r>
  <r>
    <n v="19471"/>
    <s v="7A66316F"/>
    <s v="2021-05-25 10:52:08"/>
    <s v="Fashion"/>
    <s v="Web"/>
    <s v="Netbanking"/>
    <n v="207"/>
    <n v="72168"/>
    <n v="7"/>
    <n v="815.75"/>
    <n v="4984"/>
    <n v="61"/>
    <n v="1"/>
    <x v="0"/>
    <x v="0"/>
    <x v="0"/>
  </r>
  <r>
    <n v="19817"/>
    <s v="5C47A4DC"/>
    <s v="2021-05-30 03:33:35"/>
    <s v="Website-services"/>
    <s v="Web"/>
    <s v="Debit_Card"/>
    <n v="575"/>
    <n v="89555"/>
    <n v="22"/>
    <n v="535.25"/>
    <n v="5792"/>
    <n v="64"/>
    <n v="3"/>
    <x v="2"/>
    <x v="0"/>
    <x v="1"/>
  </r>
  <r>
    <n v="18081"/>
    <s v="CD2E43F9"/>
    <s v="2021-03-29 02:17:28"/>
    <s v="Others"/>
    <s v="POS"/>
    <s v="PayPal_Cobrand_Card"/>
    <n v="2793"/>
    <n v="77990"/>
    <n v="31"/>
    <n v="3477.75"/>
    <n v="758.5"/>
    <n v="16"/>
    <n v="5"/>
    <x v="1"/>
    <x v="0"/>
    <x v="1"/>
  </r>
  <r>
    <n v="20529"/>
    <s v="4FED2F06"/>
    <s v="2021-05-28 21:17:03"/>
    <s v="Travel"/>
    <s v="Web"/>
    <s v="PayPal_Credit_Card"/>
    <n v="3955"/>
    <n v="82205"/>
    <n v="41"/>
    <n v="2889"/>
    <n v="987.25"/>
    <n v="12"/>
    <n v="3"/>
    <x v="1"/>
    <x v="0"/>
    <x v="1"/>
  </r>
  <r>
    <n v="18454"/>
    <s v="564FC6AC"/>
    <s v="2021-05-26 16:07:43"/>
    <s v="Travel"/>
    <s v="Mobile"/>
    <s v="PayPal_Cobrand_Card"/>
    <n v="1230"/>
    <n v="28565"/>
    <n v="26"/>
    <n v="4581.5"/>
    <n v="539.25"/>
    <n v="14"/>
    <n v="7"/>
    <x v="0"/>
    <x v="0"/>
    <x v="0"/>
  </r>
  <r>
    <n v="20576"/>
    <s v="69BE9FEB"/>
    <s v="2021-04-06 21:37:39"/>
    <s v="Travel"/>
    <s v="Web"/>
    <s v="PayPal_Credit_Card"/>
    <n v="3606"/>
    <n v="88156"/>
    <n v="48"/>
    <n v="4252"/>
    <n v="670.25"/>
    <n v="15"/>
    <n v="3"/>
    <x v="1"/>
    <x v="0"/>
    <x v="0"/>
  </r>
  <r>
    <n v="19254"/>
    <s v="5B77F3BC"/>
    <s v="2021-05-10 23:29:51"/>
    <s v="Electronics"/>
    <s v="Web"/>
    <s v="Debit_Card"/>
    <n v="1056"/>
    <n v="82953"/>
    <n v="2"/>
    <n v="271.25"/>
    <n v="5724.75"/>
    <n v="57"/>
    <n v="1"/>
    <x v="0"/>
    <x v="0"/>
    <x v="1"/>
  </r>
  <r>
    <n v="18778"/>
    <s v="5E31ABC7"/>
    <s v="2021-05-24 14:07:31"/>
    <s v="Travel"/>
    <s v="Web"/>
    <s v="Debit_Card"/>
    <n v="2777"/>
    <n v="86548"/>
    <n v="21"/>
    <n v="516.25"/>
    <n v="5493.25"/>
    <n v="54"/>
    <n v="2"/>
    <x v="1"/>
    <x v="1"/>
    <x v="1"/>
  </r>
  <r>
    <n v="22282"/>
    <s v="D55CF26A"/>
    <s v="2021-03-12 18:17:15"/>
    <s v="Others"/>
    <s v="POS"/>
    <s v="PayPal_Cobrand_Card"/>
    <n v="2481"/>
    <n v="60300"/>
    <n v="37"/>
    <n v="1864"/>
    <n v="455.5"/>
    <n v="12"/>
    <n v="8"/>
    <x v="3"/>
    <x v="0"/>
    <x v="1"/>
  </r>
  <r>
    <n v="22011"/>
    <s v="44A82F28"/>
    <s v="2021-03-13 23:59:18"/>
    <s v="Website-services"/>
    <s v="Web"/>
    <s v="Debit_Card"/>
    <n v="901"/>
    <n v="48664"/>
    <n v="18"/>
    <n v="533"/>
    <n v="3916"/>
    <n v="55"/>
    <n v="2"/>
    <x v="0"/>
    <x v="0"/>
    <x v="1"/>
  </r>
  <r>
    <n v="19308"/>
    <s v="574E1588"/>
    <s v="2021-05-28 05:13:44"/>
    <s v="Fashion"/>
    <s v="Mobile"/>
    <s v="PayPal_Pay_Later"/>
    <n v="152"/>
    <n v="87418"/>
    <n v="17"/>
    <n v="318.75"/>
    <n v="6253.25"/>
    <n v="97"/>
    <n v="1"/>
    <x v="3"/>
    <x v="1"/>
    <x v="1"/>
  </r>
  <r>
    <n v="17957"/>
    <s v="69C535A0"/>
    <s v="2021-06-05 12:07:53"/>
    <s v="Website-services"/>
    <s v="Mobile"/>
    <s v="PayPal_Pay_Later"/>
    <n v="865"/>
    <n v="83877"/>
    <n v="7"/>
    <n v="209.75"/>
    <n v="6920.75"/>
    <n v="95"/>
    <n v="1"/>
    <x v="3"/>
    <x v="2"/>
    <x v="1"/>
  </r>
  <r>
    <n v="20506"/>
    <s v="7BB2971B"/>
    <s v="2021-05-07 07:37:14"/>
    <s v="Travel"/>
    <s v="Web"/>
    <s v="PayPal_Cobrand_Card"/>
    <n v="2376"/>
    <n v="38844"/>
    <n v="22"/>
    <n v="2240.75"/>
    <n v="590"/>
    <n v="19"/>
    <n v="6"/>
    <x v="2"/>
    <x v="1"/>
    <x v="0"/>
  </r>
  <r>
    <n v="21142"/>
    <s v="65BBC22D"/>
    <s v="2021-03-31 15:25:21"/>
    <s v="Fashion"/>
    <s v="Mobile"/>
    <s v="PayPal_Pay_Later"/>
    <n v="133"/>
    <n v="64819"/>
    <n v="13"/>
    <n v="76.25"/>
    <n v="5170.75"/>
    <n v="96"/>
    <n v="1"/>
    <x v="3"/>
    <x v="1"/>
    <x v="1"/>
  </r>
  <r>
    <n v="19727"/>
    <s v="D1A88C9D"/>
    <s v="2021-05-23 16:24:07"/>
    <s v="Travel"/>
    <s v="Mobile"/>
    <s v="PayPal_Cobrand_Card"/>
    <n v="2940"/>
    <n v="41932"/>
    <n v="34"/>
    <n v="957.75"/>
    <n v="567"/>
    <n v="11"/>
    <n v="7"/>
    <x v="2"/>
    <x v="1"/>
    <x v="0"/>
  </r>
  <r>
    <n v="17549"/>
    <s v="09CD60B1"/>
    <s v="2021-04-05 09:29:53"/>
    <s v="Travel"/>
    <s v="Web"/>
    <s v="Netbanking"/>
    <n v="1960"/>
    <n v="89150"/>
    <n v="10"/>
    <n v="1000"/>
    <n v="4162"/>
    <n v="40"/>
    <n v="1"/>
    <x v="2"/>
    <x v="0"/>
    <x v="1"/>
  </r>
  <r>
    <n v="21427"/>
    <s v="AD612D05"/>
    <s v="2021-03-31 03:46:29"/>
    <s v="Fashion"/>
    <s v="Mobile"/>
    <s v="PayPal_Pay_Later"/>
    <n v="105"/>
    <n v="64825"/>
    <n v="4"/>
    <n v="309.75"/>
    <n v="7264.5"/>
    <n v="90"/>
    <n v="2"/>
    <x v="3"/>
    <x v="0"/>
    <x v="0"/>
  </r>
  <r>
    <n v="19764"/>
    <s v="14654C0D"/>
    <s v="2021-05-15 17:57:33"/>
    <s v="Website-services"/>
    <s v="Web"/>
    <s v="Wallet"/>
    <n v="602"/>
    <n v="69229"/>
    <n v="15"/>
    <n v="635.5"/>
    <n v="2650.5"/>
    <n v="51"/>
    <n v="1"/>
    <x v="0"/>
    <x v="0"/>
    <x v="1"/>
  </r>
  <r>
    <n v="19932"/>
    <s v="90236B3D"/>
    <s v="2021-04-13 23:45:18"/>
    <s v="Electronics"/>
    <s v="Mobile"/>
    <s v="PayPal_Credit_Card"/>
    <n v="1045"/>
    <n v="83061"/>
    <n v="53"/>
    <n v="906.75"/>
    <n v="990.25"/>
    <n v="22"/>
    <n v="6"/>
    <x v="1"/>
    <x v="0"/>
    <x v="1"/>
  </r>
  <r>
    <n v="19720"/>
    <s v="4DFA9B19"/>
    <s v="2021-05-13 00:36:23"/>
    <s v="Website-services"/>
    <s v="Mobile"/>
    <s v="PayPal_Pay_Later"/>
    <n v="450"/>
    <n v="19998"/>
    <n v="5"/>
    <n v="73.75"/>
    <n v="6623.75"/>
    <n v="89"/>
    <n v="2"/>
    <x v="0"/>
    <x v="0"/>
    <x v="0"/>
  </r>
  <r>
    <n v="21557"/>
    <s v="0C824A94"/>
    <s v="2021-04-02 03:35:02"/>
    <s v="Travel"/>
    <s v="POS"/>
    <s v="PayPal_Cobrand_Card"/>
    <n v="3604"/>
    <n v="41506"/>
    <n v="39"/>
    <n v="8176.5"/>
    <n v="689.5"/>
    <n v="24"/>
    <n v="4"/>
    <x v="0"/>
    <x v="1"/>
    <x v="1"/>
  </r>
  <r>
    <n v="18862"/>
    <s v="67D6510B"/>
    <s v="2021-05-11 01:26:41"/>
    <s v="Website-services"/>
    <s v="Web"/>
    <s v="Netbanking"/>
    <n v="239"/>
    <n v="75295"/>
    <n v="1"/>
    <n v="802"/>
    <n v="4034.75"/>
    <n v="54"/>
    <n v="1"/>
    <x v="0"/>
    <x v="1"/>
    <x v="0"/>
  </r>
  <r>
    <n v="20741"/>
    <s v="D16A02C8"/>
    <s v="2021-03-31 07:37:24"/>
    <s v="Website-services"/>
    <s v="Mobile"/>
    <s v="PayPal_Pay_Later"/>
    <n v="588"/>
    <n v="46466"/>
    <n v="2"/>
    <n v="398.25"/>
    <n v="4522"/>
    <n v="76"/>
    <n v="2"/>
    <x v="0"/>
    <x v="0"/>
    <x v="1"/>
  </r>
  <r>
    <n v="20721"/>
    <s v="8C078680"/>
    <s v="2021-05-18 21:30:49"/>
    <s v="Travel"/>
    <s v="Web"/>
    <s v="Netbanking"/>
    <n v="2429"/>
    <n v="43243"/>
    <n v="2"/>
    <n v="1007.5"/>
    <n v="4943.75"/>
    <n v="47"/>
    <n v="1"/>
    <x v="0"/>
    <x v="1"/>
    <x v="0"/>
  </r>
  <r>
    <n v="17846"/>
    <s v="2D844E1F"/>
    <s v="2021-06-07 16:00:25"/>
    <s v="Fashion"/>
    <s v="Mobile"/>
    <s v="PayPal_Pay_Later"/>
    <n v="197"/>
    <n v="43874"/>
    <n v="9"/>
    <n v="215.75"/>
    <n v="6831.25"/>
    <n v="80"/>
    <n v="2"/>
    <x v="0"/>
    <x v="0"/>
    <x v="1"/>
  </r>
  <r>
    <n v="18913"/>
    <s v="B390955D"/>
    <s v="2021-03-20 08:43:13"/>
    <s v="Travel"/>
    <s v="Web"/>
    <s v="Debit_Card"/>
    <n v="3385"/>
    <n v="18108"/>
    <n v="24"/>
    <n v="485.75"/>
    <n v="5576.75"/>
    <n v="66"/>
    <n v="2"/>
    <x v="0"/>
    <x v="0"/>
    <x v="1"/>
  </r>
  <r>
    <n v="18486"/>
    <s v="B4B2A20E"/>
    <s v="2021-03-17 13:00:39"/>
    <s v="Electronics"/>
    <s v="Mobile"/>
    <s v="PayPal_Pay_Later"/>
    <n v="705"/>
    <n v="10735"/>
    <n v="4"/>
    <n v="435.75"/>
    <n v="5014"/>
    <n v="94"/>
    <n v="2"/>
    <x v="2"/>
    <x v="1"/>
    <x v="1"/>
  </r>
  <r>
    <n v="19219"/>
    <s v="9A0D4824"/>
    <s v="2021-05-28 12:50:19"/>
    <s v="Fashion"/>
    <s v="Web"/>
    <s v="PayPal_Pay_Later"/>
    <n v="156"/>
    <n v="26619"/>
    <n v="12"/>
    <n v="325.25"/>
    <n v="6699.75"/>
    <n v="77"/>
    <n v="2"/>
    <x v="3"/>
    <x v="2"/>
    <x v="0"/>
  </r>
  <r>
    <n v="21050"/>
    <s v="6B52CA71"/>
    <s v="2021-04-19 08:53:39"/>
    <s v="Travel"/>
    <s v="Web"/>
    <s v="PayPal_Cobrand_Card"/>
    <n v="1778"/>
    <n v="11612"/>
    <n v="32"/>
    <n v="1712.5"/>
    <n v="751.75"/>
    <n v="12"/>
    <n v="5"/>
    <x v="0"/>
    <x v="0"/>
    <x v="0"/>
  </r>
  <r>
    <n v="18920"/>
    <s v="1AEBCB59"/>
    <s v="2021-03-01 17:32:36"/>
    <s v="Website-services"/>
    <s v="Web"/>
    <s v="Debit_Card"/>
    <n v="544"/>
    <n v="89773"/>
    <n v="1"/>
    <n v="303.25"/>
    <n v="3681.75"/>
    <n v="52"/>
    <n v="3"/>
    <x v="1"/>
    <x v="1"/>
    <x v="0"/>
  </r>
  <r>
    <n v="17798"/>
    <s v="954064C8"/>
    <s v="2021-05-21 14:39:40"/>
    <s v="Fashion"/>
    <s v="Web"/>
    <s v="PayPal_Pay_Later"/>
    <n v="138"/>
    <n v="41352"/>
    <n v="13"/>
    <n v="209.25"/>
    <n v="4916.75"/>
    <n v="93"/>
    <n v="1"/>
    <x v="3"/>
    <x v="2"/>
    <x v="1"/>
  </r>
  <r>
    <n v="21937"/>
    <s v="BDAD63D4"/>
    <s v="2021-03-17 00:41:24"/>
    <s v="Electronics"/>
    <s v="Mobile"/>
    <s v="PayPal_Pay_Later"/>
    <n v="145"/>
    <n v="50361"/>
    <n v="16"/>
    <n v="102.75"/>
    <n v="5532.75"/>
    <n v="79"/>
    <n v="1"/>
    <x v="2"/>
    <x v="0"/>
    <x v="0"/>
  </r>
  <r>
    <n v="21565"/>
    <s v="58086C80"/>
    <s v="2021-03-02 22:48:26"/>
    <s v="Travel"/>
    <s v="Web"/>
    <s v="Netbanking"/>
    <n v="1855"/>
    <n v="71874"/>
    <n v="12"/>
    <n v="1340.25"/>
    <n v="3053.75"/>
    <n v="52"/>
    <n v="2"/>
    <x v="3"/>
    <x v="0"/>
    <x v="1"/>
  </r>
  <r>
    <n v="21306"/>
    <s v="398FC5E2"/>
    <s v="2021-03-04 01:05:37"/>
    <s v="Fashion"/>
    <s v="Mobile"/>
    <s v="PayPal_Pay_Later"/>
    <n v="82"/>
    <n v="28514"/>
    <n v="16"/>
    <n v="447.25"/>
    <n v="6829"/>
    <n v="88"/>
    <n v="1"/>
    <x v="0"/>
    <x v="1"/>
    <x v="1"/>
  </r>
  <r>
    <n v="21818"/>
    <s v="6E6FC9BE"/>
    <s v="2021-04-27 17:58:32"/>
    <s v="Travel"/>
    <s v="Web"/>
    <s v="Netbanking"/>
    <n v="1687"/>
    <n v="54666"/>
    <n v="11"/>
    <n v="1407"/>
    <n v="4330.25"/>
    <n v="45"/>
    <n v="3"/>
    <x v="2"/>
    <x v="1"/>
    <x v="1"/>
  </r>
  <r>
    <n v="20166"/>
    <s v="A830D086"/>
    <s v="2021-03-06 06:58:59"/>
    <s v="Fashion"/>
    <s v="Web"/>
    <s v="Wallet"/>
    <n v="233"/>
    <n v="67956"/>
    <n v="17"/>
    <n v="256.75"/>
    <n v="2505.75"/>
    <n v="62"/>
    <n v="1"/>
    <x v="1"/>
    <x v="0"/>
    <x v="1"/>
  </r>
  <r>
    <n v="17643"/>
    <s v="A575D1CE"/>
    <s v="2021-03-27 03:35:46"/>
    <s v="Fashion"/>
    <s v="Mobile"/>
    <s v="PayPal_Pay_Later"/>
    <n v="128"/>
    <n v="58876"/>
    <n v="5"/>
    <n v="96.75"/>
    <n v="3104"/>
    <n v="96"/>
    <n v="1"/>
    <x v="0"/>
    <x v="0"/>
    <x v="0"/>
  </r>
  <r>
    <n v="22080"/>
    <s v="B1C73C80"/>
    <s v="2021-06-03 02:24:04"/>
    <s v="Travel"/>
    <s v="Mobile"/>
    <s v="PayPal_Credit_Card"/>
    <n v="1079"/>
    <n v="41352"/>
    <n v="57"/>
    <n v="5763.5"/>
    <n v="690"/>
    <n v="12"/>
    <n v="3"/>
    <x v="1"/>
    <x v="1"/>
    <x v="1"/>
  </r>
  <r>
    <n v="19301"/>
    <s v="5FC71A19"/>
    <s v="2021-03-25 04:41:14"/>
    <s v="Website-services"/>
    <s v="Mobile"/>
    <s v="PayPal_Pay_Later"/>
    <n v="813"/>
    <n v="77194"/>
    <n v="7"/>
    <n v="246.5"/>
    <n v="4264.25"/>
    <n v="77"/>
    <n v="1"/>
    <x v="2"/>
    <x v="1"/>
    <x v="1"/>
  </r>
  <r>
    <n v="17898"/>
    <s v="87053DC8"/>
    <s v="2021-05-31 14:37:43"/>
    <s v="Travel"/>
    <s v="Web"/>
    <s v="PayPal_Credit_Card"/>
    <n v="3919"/>
    <n v="78995"/>
    <n v="55"/>
    <n v="9795.25"/>
    <n v="734.75"/>
    <n v="16"/>
    <n v="4"/>
    <x v="0"/>
    <x v="0"/>
    <x v="0"/>
  </r>
  <r>
    <n v="18474"/>
    <s v="C7AF5FBC"/>
    <s v="2021-04-25 11:58:45"/>
    <s v="Pantry"/>
    <s v="Web"/>
    <s v="Wallet"/>
    <n v="254"/>
    <n v="59563"/>
    <n v="17"/>
    <n v="1975"/>
    <n v="2590.75"/>
    <n v="62"/>
    <n v="0"/>
    <x v="0"/>
    <x v="0"/>
    <x v="1"/>
  </r>
  <r>
    <n v="17601"/>
    <s v="62FBE1BC"/>
    <s v="2021-03-07 18:58:19"/>
    <s v="Pantry"/>
    <s v="Mobile"/>
    <s v="PayPal_Pay_Later"/>
    <n v="54"/>
    <n v="31666"/>
    <n v="16"/>
    <n v="266"/>
    <n v="4572.5"/>
    <n v="75"/>
    <n v="2"/>
    <x v="3"/>
    <x v="0"/>
    <x v="0"/>
  </r>
  <r>
    <n v="19928"/>
    <s v="6AD30BAE"/>
    <s v="2021-04-25 08:06:15"/>
    <s v="Travel"/>
    <s v="Web"/>
    <s v="Wallet"/>
    <n v="912"/>
    <n v="82467"/>
    <n v="16"/>
    <n v="1948.25"/>
    <n v="2301.25"/>
    <n v="51"/>
    <n v="1"/>
    <x v="0"/>
    <x v="0"/>
    <x v="1"/>
  </r>
  <r>
    <n v="18427"/>
    <s v="3236EF67"/>
    <s v="2021-05-30 02:27:00"/>
    <s v="Fashion"/>
    <s v="Web"/>
    <s v="PayPal_Pay_Later"/>
    <n v="179"/>
    <n v="13328"/>
    <n v="9"/>
    <n v="315.75"/>
    <n v="7329"/>
    <n v="93"/>
    <n v="1"/>
    <x v="3"/>
    <x v="2"/>
    <x v="0"/>
  </r>
  <r>
    <n v="19866"/>
    <s v="039D4695"/>
    <s v="2021-04-18 11:34:17"/>
    <s v="Website-services"/>
    <s v="Web"/>
    <s v="Wallet"/>
    <n v="872"/>
    <n v="56865"/>
    <n v="10"/>
    <n v="446.75"/>
    <n v="2972"/>
    <n v="55"/>
    <n v="1"/>
    <x v="1"/>
    <x v="0"/>
    <x v="1"/>
  </r>
  <r>
    <n v="20709"/>
    <s v="BCF9A46A"/>
    <s v="2021-04-03 04:40:37"/>
    <s v="Travel"/>
    <s v="Web"/>
    <s v="PayPal_Cobrand_Card"/>
    <n v="2743"/>
    <n v="18315"/>
    <n v="28"/>
    <n v="7342.5"/>
    <n v="733.75"/>
    <n v="25"/>
    <n v="5"/>
    <x v="0"/>
    <x v="1"/>
    <x v="1"/>
  </r>
  <r>
    <n v="21144"/>
    <s v="5C27AC15"/>
    <s v="2021-03-29 22:09:22"/>
    <s v="Travel"/>
    <s v="POS"/>
    <s v="PayPal_Cobrand_Card"/>
    <n v="3767"/>
    <n v="77133"/>
    <n v="34"/>
    <n v="7330.25"/>
    <n v="776"/>
    <n v="11"/>
    <n v="4"/>
    <x v="3"/>
    <x v="2"/>
    <x v="1"/>
  </r>
  <r>
    <n v="18355"/>
    <s v="D37548A9"/>
    <s v="2021-05-14 00:05:00"/>
    <s v="Fashion"/>
    <s v="Web"/>
    <s v="PayPal_Pay_Later"/>
    <n v="212"/>
    <n v="79404"/>
    <n v="15"/>
    <n v="99"/>
    <n v="5416.5"/>
    <n v="85"/>
    <n v="2"/>
    <x v="3"/>
    <x v="0"/>
    <x v="1"/>
  </r>
  <r>
    <n v="21120"/>
    <s v="28D476A6"/>
    <s v="2021-03-18 04:14:28"/>
    <s v="Website-services"/>
    <s v="Mobile"/>
    <s v="PayPal_Pay_Later"/>
    <n v="146"/>
    <n v="62983"/>
    <n v="3"/>
    <n v="84"/>
    <n v="4272"/>
    <n v="77"/>
    <n v="1"/>
    <x v="2"/>
    <x v="1"/>
    <x v="1"/>
  </r>
  <r>
    <n v="17504"/>
    <s v="9B4524DD"/>
    <s v="2021-05-14 15:07:19"/>
    <s v="Pantry"/>
    <s v="Mobile"/>
    <s v="PayPal_Pay_Later"/>
    <n v="53"/>
    <n v="75827"/>
    <n v="19"/>
    <n v="449.5"/>
    <n v="6385.75"/>
    <n v="97"/>
    <n v="1"/>
    <x v="0"/>
    <x v="0"/>
    <x v="0"/>
  </r>
  <r>
    <n v="17355"/>
    <s v="9EE79E49"/>
    <s v="2021-03-06 23:57:25"/>
    <s v="Website-services"/>
    <s v="Web"/>
    <s v="Wallet"/>
    <n v="971"/>
    <n v="76866"/>
    <n v="15"/>
    <n v="198.75"/>
    <n v="2720.25"/>
    <n v="63"/>
    <n v="1"/>
    <x v="0"/>
    <x v="0"/>
    <x v="1"/>
  </r>
  <r>
    <n v="17542"/>
    <s v="F36AC953"/>
    <s v="2021-04-15 09:52:42"/>
    <s v="Website-services"/>
    <s v="Web"/>
    <s v="Debit_Card"/>
    <n v="628"/>
    <n v="27545"/>
    <n v="3"/>
    <n v="274.25"/>
    <n v="3577.5"/>
    <n v="56"/>
    <n v="2"/>
    <x v="2"/>
    <x v="0"/>
    <x v="0"/>
  </r>
  <r>
    <n v="17325"/>
    <s v="7707FF8D"/>
    <s v="2021-03-12 08:33:32"/>
    <s v="Electronics"/>
    <s v="Web"/>
    <s v="Debit_Card"/>
    <n v="1171"/>
    <n v="39942"/>
    <n v="6"/>
    <n v="323.75"/>
    <n v="3596.75"/>
    <n v="83"/>
    <n v="3"/>
    <x v="0"/>
    <x v="0"/>
    <x v="0"/>
  </r>
  <r>
    <n v="20905"/>
    <s v="B07720F9"/>
    <s v="2021-05-27 16:08:03"/>
    <s v="Website-services"/>
    <s v="Web"/>
    <s v="Wallet"/>
    <n v="534"/>
    <n v="53863"/>
    <n v="17"/>
    <n v="1278.25"/>
    <n v="2918.75"/>
    <n v="52"/>
    <n v="1"/>
    <x v="2"/>
    <x v="0"/>
    <x v="0"/>
  </r>
  <r>
    <n v="21961"/>
    <s v="A16BC74F"/>
    <s v="2021-03-29 02:06:42"/>
    <s v="Electronics"/>
    <s v="Web"/>
    <s v="Debit_Card"/>
    <n v="931"/>
    <n v="80882"/>
    <n v="19"/>
    <n v="261.75"/>
    <n v="5681"/>
    <n v="81"/>
    <n v="3"/>
    <x v="3"/>
    <x v="2"/>
    <x v="0"/>
  </r>
  <r>
    <n v="21618"/>
    <s v="263C3060"/>
    <s v="2021-05-06 20:37:07"/>
    <s v="Fashion"/>
    <s v="Mobile"/>
    <s v="PayPal_Pay_Later"/>
    <n v="78"/>
    <n v="33369"/>
    <n v="16"/>
    <n v="194.25"/>
    <n v="5304.75"/>
    <n v="77"/>
    <n v="1"/>
    <x v="0"/>
    <x v="0"/>
    <x v="1"/>
  </r>
  <r>
    <n v="18793"/>
    <s v="FF5AEA66"/>
    <s v="2021-04-16 13:32:51"/>
    <s v="Travel"/>
    <s v="Web"/>
    <s v="Netbanking"/>
    <n v="1909"/>
    <n v="41014"/>
    <n v="15"/>
    <n v="473"/>
    <n v="4003"/>
    <n v="43"/>
    <n v="3"/>
    <x v="2"/>
    <x v="0"/>
    <x v="1"/>
  </r>
  <r>
    <n v="18362"/>
    <s v="E31DA82E"/>
    <s v="2021-05-29 07:05:32"/>
    <s v="Website-services"/>
    <s v="Web"/>
    <s v="Netbanking"/>
    <n v="368"/>
    <n v="22956"/>
    <n v="13"/>
    <n v="1460"/>
    <n v="2267.75"/>
    <n v="41"/>
    <n v="3"/>
    <x v="2"/>
    <x v="0"/>
    <x v="1"/>
  </r>
  <r>
    <n v="18480"/>
    <s v="09D54961"/>
    <s v="2021-05-12 08:05:30"/>
    <s v="Website-services"/>
    <s v="Web"/>
    <s v="Wallet"/>
    <n v="271"/>
    <n v="68786"/>
    <n v="14"/>
    <n v="1691.25"/>
    <n v="2806.25"/>
    <n v="59"/>
    <n v="0"/>
    <x v="0"/>
    <x v="0"/>
    <x v="0"/>
  </r>
  <r>
    <n v="17733"/>
    <s v="0F9A4545"/>
    <s v="2021-05-22 03:42:49"/>
    <s v="Fashion"/>
    <s v="Mobile"/>
    <s v="PayPal_Pay_Later"/>
    <n v="192"/>
    <n v="79809"/>
    <n v="5"/>
    <n v="196.75"/>
    <n v="5077"/>
    <n v="99"/>
    <n v="1"/>
    <x v="2"/>
    <x v="1"/>
    <x v="1"/>
  </r>
  <r>
    <n v="17545"/>
    <s v="056C4A2A"/>
    <s v="2021-05-17 10:20:24"/>
    <s v="Fashion"/>
    <s v="Mobile"/>
    <s v="PayPal_Pay_Later"/>
    <n v="128"/>
    <n v="70217"/>
    <n v="5"/>
    <n v="111.75"/>
    <n v="6429"/>
    <n v="92"/>
    <n v="1"/>
    <x v="0"/>
    <x v="1"/>
    <x v="0"/>
  </r>
  <r>
    <n v="19335"/>
    <s v="E7552A3D"/>
    <s v="2021-05-23 08:32:25"/>
    <s v="Website-services"/>
    <s v="Web"/>
    <s v="PayPal_Pay_Later"/>
    <n v="837"/>
    <n v="15955"/>
    <n v="3"/>
    <n v="399"/>
    <n v="6798.25"/>
    <n v="93"/>
    <n v="2"/>
    <x v="0"/>
    <x v="0"/>
    <x v="0"/>
  </r>
  <r>
    <n v="20342"/>
    <s v="4D44BCE4"/>
    <s v="2021-05-25 11:57:27"/>
    <s v="Fashion"/>
    <s v="Mobile"/>
    <s v="PayPal_Pay_Later"/>
    <n v="68"/>
    <n v="26235"/>
    <n v="5"/>
    <n v="310.5"/>
    <n v="7105.5"/>
    <n v="97"/>
    <n v="2"/>
    <x v="0"/>
    <x v="0"/>
    <x v="0"/>
  </r>
  <r>
    <n v="18242"/>
    <s v="F2F8DE9A"/>
    <s v="2021-03-11 14:49:45"/>
    <s v="Fashion"/>
    <s v="Web"/>
    <s v="Wallet"/>
    <n v="236"/>
    <n v="89731"/>
    <n v="8"/>
    <n v="715.5"/>
    <n v="2898.5"/>
    <n v="61"/>
    <n v="0"/>
    <x v="0"/>
    <x v="0"/>
    <x v="1"/>
  </r>
  <r>
    <n v="20632"/>
    <s v="0B468EF4"/>
    <s v="2021-04-15 22:38:08"/>
    <s v="Website-services"/>
    <s v="Web"/>
    <s v="Wallet"/>
    <n v="963"/>
    <n v="71156"/>
    <n v="18"/>
    <n v="459.75"/>
    <n v="2607.25"/>
    <n v="64"/>
    <n v="1"/>
    <x v="1"/>
    <x v="0"/>
    <x v="1"/>
  </r>
  <r>
    <n v="18757"/>
    <s v="54E5371E"/>
    <s v="2021-04-12 06:12:02"/>
    <s v="Electronics"/>
    <s v="Mobile"/>
    <s v="PayPal_Pay_Later"/>
    <n v="167"/>
    <n v="69187"/>
    <n v="16"/>
    <n v="334"/>
    <n v="7268.5"/>
    <n v="87"/>
    <n v="1"/>
    <x v="3"/>
    <x v="0"/>
    <x v="1"/>
  </r>
  <r>
    <n v="20898"/>
    <s v="A59F86FB"/>
    <s v="2021-04-20 05:40:51"/>
    <s v="Fashion"/>
    <s v="Web"/>
    <s v="PayPal_Pay_Later"/>
    <n v="193"/>
    <n v="17168"/>
    <n v="19"/>
    <n v="82.25"/>
    <n v="7207.75"/>
    <n v="98"/>
    <n v="1"/>
    <x v="3"/>
    <x v="1"/>
    <x v="1"/>
  </r>
  <r>
    <n v="19751"/>
    <s v="53EBACAB"/>
    <s v="2021-04-02 23:10:03"/>
    <s v="Pantry"/>
    <s v="Web"/>
    <s v="Netbanking"/>
    <n v="322"/>
    <n v="78679"/>
    <n v="15"/>
    <n v="537"/>
    <n v="2578.75"/>
    <n v="58"/>
    <n v="2"/>
    <x v="2"/>
    <x v="0"/>
    <x v="1"/>
  </r>
  <r>
    <n v="21261"/>
    <s v="282FF6C2"/>
    <s v="2021-05-25 10:44:14"/>
    <s v="Travel"/>
    <s v="Mobile"/>
    <s v="Debit_Card"/>
    <n v="3621"/>
    <n v="80882"/>
    <n v="14"/>
    <n v="301.75"/>
    <n v="5094.5"/>
    <n v="84"/>
    <n v="2"/>
    <x v="0"/>
    <x v="0"/>
    <x v="1"/>
  </r>
  <r>
    <n v="20450"/>
    <s v="DF217EB1"/>
    <s v="2021-05-21 21:38:01"/>
    <s v="Travel"/>
    <s v="Web"/>
    <s v="PayPal_Credit_Card"/>
    <n v="4048"/>
    <n v="25934"/>
    <n v="51"/>
    <n v="6131.25"/>
    <n v="497.5"/>
    <n v="13"/>
    <n v="5"/>
    <x v="0"/>
    <x v="1"/>
    <x v="1"/>
  </r>
  <r>
    <n v="20152"/>
    <s v="7686739B"/>
    <s v="2021-03-08 04:34:09"/>
    <s v="Fashion"/>
    <s v="Mobile"/>
    <s v="PayPal_Pay_Later"/>
    <n v="100"/>
    <n v="72217"/>
    <n v="9"/>
    <n v="267.75"/>
    <n v="3370.75"/>
    <n v="82"/>
    <n v="2"/>
    <x v="3"/>
    <x v="0"/>
    <x v="1"/>
  </r>
  <r>
    <n v="21694"/>
    <s v="0C87B59E"/>
    <s v="2021-06-01 10:06:27"/>
    <s v="Electronics"/>
    <s v="Mobile"/>
    <s v="PayPal_Pay_Later"/>
    <n v="128"/>
    <n v="17523"/>
    <n v="4"/>
    <n v="115.5"/>
    <n v="3596"/>
    <n v="83"/>
    <n v="2"/>
    <x v="3"/>
    <x v="2"/>
    <x v="0"/>
  </r>
  <r>
    <n v="20678"/>
    <s v="71073816"/>
    <s v="2021-03-25 04:50:15"/>
    <s v="Travel"/>
    <s v="POS"/>
    <s v="PayPal_Cobrand_Card"/>
    <n v="3417"/>
    <n v="66983"/>
    <n v="28"/>
    <n v="6757"/>
    <n v="760"/>
    <n v="19"/>
    <n v="4"/>
    <x v="0"/>
    <x v="0"/>
    <x v="1"/>
  </r>
  <r>
    <n v="20889"/>
    <s v="E0B3DB58"/>
    <s v="2021-06-02 15:43:50"/>
    <s v="Fashion"/>
    <s v="Mobile"/>
    <s v="PayPal_Pay_Later"/>
    <n v="112"/>
    <n v="26748"/>
    <n v="11"/>
    <n v="153.5"/>
    <n v="3133.25"/>
    <n v="95"/>
    <n v="1"/>
    <x v="3"/>
    <x v="0"/>
    <x v="0"/>
  </r>
  <r>
    <n v="19445"/>
    <s v="A7A5DBD1"/>
    <s v="2021-04-24 05:28:07"/>
    <s v="Fashion"/>
    <s v="Mobile"/>
    <s v="PayPal_Pay_Later"/>
    <n v="156"/>
    <n v="67212"/>
    <n v="9"/>
    <n v="83.75"/>
    <n v="5122"/>
    <n v="97"/>
    <n v="2"/>
    <x v="2"/>
    <x v="1"/>
    <x v="0"/>
  </r>
  <r>
    <n v="18621"/>
    <s v="35C34F9A"/>
    <s v="2021-06-01 05:22:25"/>
    <s v="Fashion"/>
    <s v="Mobile"/>
    <s v="PayPal_Pay_Later"/>
    <n v="97"/>
    <n v="26688"/>
    <n v="8"/>
    <n v="303.25"/>
    <n v="6127.5"/>
    <n v="86"/>
    <n v="2"/>
    <x v="0"/>
    <x v="0"/>
    <x v="1"/>
  </r>
  <r>
    <n v="18973"/>
    <s v="7D65E559"/>
    <s v="2021-03-27 02:35:54"/>
    <s v="Travel"/>
    <s v="Mobile"/>
    <s v="PayPal_Credit_Card"/>
    <n v="4378"/>
    <n v="60260"/>
    <n v="49"/>
    <n v="8340"/>
    <n v="964.5"/>
    <n v="22"/>
    <n v="4"/>
    <x v="0"/>
    <x v="1"/>
    <x v="1"/>
  </r>
  <r>
    <n v="21626"/>
    <s v="A66AB248"/>
    <s v="2021-04-27 05:02:46"/>
    <s v="Fashion"/>
    <s v="Mobile"/>
    <s v="PayPal_Pay_Later"/>
    <n v="58"/>
    <n v="10642"/>
    <n v="14"/>
    <n v="203.25"/>
    <n v="5276.5"/>
    <n v="90"/>
    <n v="1"/>
    <x v="3"/>
    <x v="0"/>
    <x v="0"/>
  </r>
  <r>
    <n v="20654"/>
    <s v="0EA79398"/>
    <s v="2021-05-24 14:52:46"/>
    <s v="Travel"/>
    <s v="Web"/>
    <s v="PayPal_Credit_Card"/>
    <n v="4154"/>
    <n v="18196"/>
    <n v="38"/>
    <n v="2977"/>
    <n v="719.75"/>
    <n v="17"/>
    <n v="3"/>
    <x v="1"/>
    <x v="1"/>
    <x v="1"/>
  </r>
  <r>
    <n v="20511"/>
    <s v="B88CB4AA"/>
    <s v="2021-03-19 10:02:30"/>
    <s v="Fashion"/>
    <s v="Mobile"/>
    <s v="PayPal_Pay_Later"/>
    <n v="171"/>
    <n v="26299"/>
    <n v="9"/>
    <n v="312.25"/>
    <n v="3067.5"/>
    <n v="80"/>
    <n v="1"/>
    <x v="2"/>
    <x v="1"/>
    <x v="1"/>
  </r>
  <r>
    <n v="19273"/>
    <s v="DC5C02D9"/>
    <s v="2021-06-03 02:40:42"/>
    <s v="Website-services"/>
    <s v="Mobile"/>
    <s v="PayPal_Pay_Later"/>
    <n v="217"/>
    <n v="87947"/>
    <n v="2"/>
    <n v="297.5"/>
    <n v="5751.5"/>
    <n v="86"/>
    <n v="1"/>
    <x v="2"/>
    <x v="1"/>
    <x v="1"/>
  </r>
  <r>
    <n v="19548"/>
    <s v="A349F76C"/>
    <s v="2021-05-21 09:25:25"/>
    <s v="Website-services"/>
    <s v="Web"/>
    <s v="Netbanking"/>
    <n v="270"/>
    <n v="45300"/>
    <n v="11"/>
    <n v="566.5"/>
    <n v="2697.25"/>
    <n v="43"/>
    <n v="1"/>
    <x v="0"/>
    <x v="0"/>
    <x v="1"/>
  </r>
  <r>
    <n v="17787"/>
    <s v="FDB85665"/>
    <s v="2021-03-29 06:40:06"/>
    <s v="Travel"/>
    <s v="Mobile"/>
    <s v="PayPal_Credit_Card"/>
    <n v="4330"/>
    <n v="86757"/>
    <n v="59"/>
    <n v="4959.5"/>
    <n v="304"/>
    <n v="15"/>
    <n v="3"/>
    <x v="0"/>
    <x v="1"/>
    <x v="1"/>
  </r>
  <r>
    <n v="21661"/>
    <s v="E375576E"/>
    <s v="2021-03-03 19:37:11"/>
    <s v="Travel"/>
    <s v="Web"/>
    <s v="Debit_Card"/>
    <n v="3253"/>
    <n v="13988"/>
    <n v="22"/>
    <n v="551.75"/>
    <n v="5871.5"/>
    <n v="82"/>
    <n v="3"/>
    <x v="2"/>
    <x v="1"/>
    <x v="1"/>
  </r>
  <r>
    <n v="21393"/>
    <s v="CB9CE686"/>
    <s v="2021-05-07 12:01:07"/>
    <s v="Website-services"/>
    <s v="Mobile"/>
    <s v="Netbanking"/>
    <n v="386"/>
    <n v="12130"/>
    <n v="2"/>
    <n v="1400.5"/>
    <n v="4167.25"/>
    <n v="61"/>
    <n v="2"/>
    <x v="0"/>
    <x v="1"/>
    <x v="0"/>
  </r>
  <r>
    <n v="19960"/>
    <s v="B7CAD149"/>
    <s v="2021-03-12 14:01:59"/>
    <s v="Website-services"/>
    <s v="Mobile"/>
    <s v="Debit_Card"/>
    <n v="732"/>
    <n v="63392"/>
    <n v="2"/>
    <n v="389.5"/>
    <n v="2691.5"/>
    <n v="60"/>
    <n v="1"/>
    <x v="3"/>
    <x v="1"/>
    <x v="1"/>
  </r>
  <r>
    <n v="18864"/>
    <s v="376C071C"/>
    <s v="2021-04-08 06:52:21"/>
    <s v="Electronics"/>
    <s v="Web"/>
    <s v="PayPal_Pay_Later"/>
    <n v="764"/>
    <n v="51906"/>
    <n v="18"/>
    <n v="295.5"/>
    <n v="3335"/>
    <n v="98"/>
    <n v="1"/>
    <x v="3"/>
    <x v="2"/>
    <x v="1"/>
  </r>
  <r>
    <n v="19093"/>
    <s v="014603F2"/>
    <s v="2021-04-30 18:08:59"/>
    <s v="Electronics"/>
    <s v="Web"/>
    <s v="Wallet"/>
    <n v="876"/>
    <n v="61854"/>
    <n v="8"/>
    <n v="253.5"/>
    <n v="2724.5"/>
    <n v="61"/>
    <n v="1"/>
    <x v="0"/>
    <x v="0"/>
    <x v="1"/>
  </r>
  <r>
    <n v="17507"/>
    <s v="5DA1A57D"/>
    <s v="2021-03-09 04:28:29"/>
    <s v="Travel"/>
    <s v="POS"/>
    <s v="PayPal_Cobrand_Card"/>
    <n v="1343"/>
    <n v="28927"/>
    <n v="31"/>
    <n v="6107.5"/>
    <n v="678.75"/>
    <n v="14"/>
    <n v="6"/>
    <x v="1"/>
    <x v="1"/>
    <x v="1"/>
  </r>
  <r>
    <n v="20960"/>
    <s v="3613C92E"/>
    <s v="2021-03-14 01:20:40"/>
    <s v="Pantry"/>
    <s v="Web"/>
    <s v="PayPal_Pay_Later"/>
    <n v="252"/>
    <n v="42437"/>
    <n v="4"/>
    <n v="350.75"/>
    <n v="7188.5"/>
    <n v="75"/>
    <n v="1"/>
    <x v="3"/>
    <x v="0"/>
    <x v="0"/>
  </r>
  <r>
    <n v="17886"/>
    <s v="0D2B4917"/>
    <s v="2021-03-02 10:47:58"/>
    <s v="Travel"/>
    <s v="Mobile"/>
    <s v="PayPal_Credit_Card"/>
    <n v="2878"/>
    <n v="22300"/>
    <n v="32"/>
    <n v="6509.75"/>
    <n v="754.5"/>
    <n v="20"/>
    <n v="5"/>
    <x v="0"/>
    <x v="1"/>
    <x v="0"/>
  </r>
  <r>
    <n v="20416"/>
    <s v="A0E5BD88"/>
    <s v="2021-03-21 09:02:07"/>
    <s v="Electronics"/>
    <s v="Mobile"/>
    <s v="PayPal_Pay_Later"/>
    <n v="419"/>
    <n v="61985"/>
    <n v="17"/>
    <n v="240.75"/>
    <n v="3250.25"/>
    <n v="98"/>
    <n v="1"/>
    <x v="2"/>
    <x v="0"/>
    <x v="0"/>
  </r>
  <r>
    <n v="20843"/>
    <s v="EE042D74"/>
    <s v="2021-03-25 20:27:41"/>
    <s v="Website-services"/>
    <s v="Web"/>
    <s v="Debit_Card"/>
    <n v="813"/>
    <n v="79883"/>
    <n v="7"/>
    <n v="456.25"/>
    <n v="4510.75"/>
    <n v="52"/>
    <n v="1"/>
    <x v="0"/>
    <x v="0"/>
    <x v="1"/>
  </r>
  <r>
    <n v="19872"/>
    <s v="0594C193"/>
    <s v="2021-04-29 00:27:51"/>
    <s v="Others"/>
    <s v="Mobile"/>
    <s v="Debit_Card"/>
    <n v="3187"/>
    <n v="45320"/>
    <n v="1"/>
    <n v="410.75"/>
    <n v="2940.75"/>
    <n v="69"/>
    <n v="3"/>
    <x v="1"/>
    <x v="0"/>
    <x v="1"/>
  </r>
  <r>
    <n v="21344"/>
    <s v="0023A913"/>
    <s v="2021-03-15 23:13:38"/>
    <s v="Fashion"/>
    <s v="Web"/>
    <s v="PayPal_Pay_Later"/>
    <n v="80"/>
    <n v="88024"/>
    <n v="13"/>
    <n v="435.75"/>
    <n v="6476.5"/>
    <n v="78"/>
    <n v="2"/>
    <x v="2"/>
    <x v="1"/>
    <x v="0"/>
  </r>
  <r>
    <n v="21170"/>
    <s v="93253A7A"/>
    <s v="2021-05-16 17:29:23"/>
    <s v="Pantry"/>
    <s v="Web"/>
    <s v="Wallet"/>
    <n v="327"/>
    <n v="62902"/>
    <n v="13"/>
    <n v="907.75"/>
    <n v="2641.5"/>
    <n v="62"/>
    <n v="1"/>
    <x v="0"/>
    <x v="1"/>
    <x v="1"/>
  </r>
  <r>
    <n v="17803"/>
    <s v="FCC3D6FC"/>
    <s v="2021-03-03 09:14:04"/>
    <s v="Website-services"/>
    <s v="Web"/>
    <s v="Netbanking"/>
    <n v="867"/>
    <n v="79140"/>
    <n v="6"/>
    <n v="736"/>
    <n v="2702"/>
    <n v="51"/>
    <n v="3"/>
    <x v="1"/>
    <x v="1"/>
    <x v="0"/>
  </r>
  <r>
    <n v="21925"/>
    <s v="D5040A67"/>
    <s v="2021-05-18 08:20:30"/>
    <s v="Fashion"/>
    <s v="Web"/>
    <s v="PayPal_Pay_Later"/>
    <n v="219"/>
    <n v="77990"/>
    <n v="8"/>
    <n v="228.75"/>
    <n v="7227.5"/>
    <n v="95"/>
    <n v="2"/>
    <x v="3"/>
    <x v="0"/>
    <x v="1"/>
  </r>
  <r>
    <n v="22210"/>
    <s v="73B0E378"/>
    <s v="2021-03-29 20:32:53"/>
    <s v="Fashion"/>
    <s v="Mobile"/>
    <s v="PayPal_Pay_Later"/>
    <n v="80"/>
    <n v="50361"/>
    <n v="2"/>
    <n v="312.75"/>
    <n v="6177"/>
    <n v="98"/>
    <n v="2"/>
    <x v="3"/>
    <x v="2"/>
    <x v="1"/>
  </r>
  <r>
    <n v="17315"/>
    <s v="F99594E3"/>
    <s v="2021-05-02 22:10:02"/>
    <s v="Travel"/>
    <s v="Web"/>
    <s v="PayPal_Credit_Card"/>
    <n v="4150"/>
    <n v="80507"/>
    <n v="51"/>
    <n v="2823.5"/>
    <n v="735.75"/>
    <n v="14"/>
    <n v="3"/>
    <x v="1"/>
    <x v="0"/>
    <x v="1"/>
  </r>
  <r>
    <n v="17442"/>
    <s v="FB031EA4"/>
    <s v="2021-04-28 10:37:49"/>
    <s v="Travel"/>
    <s v="Mobile"/>
    <s v="PayPal_Credit_Card"/>
    <n v="2821"/>
    <n v="76866"/>
    <n v="51"/>
    <n v="978"/>
    <n v="1111"/>
    <n v="17"/>
    <n v="5"/>
    <x v="1"/>
    <x v="0"/>
    <x v="1"/>
  </r>
  <r>
    <n v="17393"/>
    <s v="351D636A"/>
    <s v="2021-04-12 22:51:27"/>
    <s v="Fashion"/>
    <s v="Web"/>
    <s v="PayPal_Pay_Later"/>
    <n v="168"/>
    <n v="48846"/>
    <n v="16"/>
    <n v="134.5"/>
    <n v="4994.75"/>
    <n v="83"/>
    <n v="2"/>
    <x v="0"/>
    <x v="0"/>
    <x v="0"/>
  </r>
  <r>
    <n v="21169"/>
    <s v="C7CFABF5"/>
    <s v="2021-03-28 06:11:39"/>
    <s v="Others"/>
    <s v="Web"/>
    <s v="PayPal_Credit_Card"/>
    <n v="3456"/>
    <n v="21208"/>
    <n v="49"/>
    <n v="6957"/>
    <n v="896.75"/>
    <n v="22"/>
    <n v="6"/>
    <x v="0"/>
    <x v="0"/>
    <x v="1"/>
  </r>
  <r>
    <n v="20807"/>
    <s v="2706EB99"/>
    <s v="2021-05-12 22:35:39"/>
    <s v="Fashion"/>
    <s v="Mobile"/>
    <s v="PayPal_Pay_Later"/>
    <n v="66"/>
    <n v="26435"/>
    <n v="15"/>
    <n v="330.75"/>
    <n v="7183.75"/>
    <n v="95"/>
    <n v="1"/>
    <x v="2"/>
    <x v="0"/>
    <x v="1"/>
  </r>
  <r>
    <n v="20332"/>
    <s v="F69F6E5B"/>
    <s v="2021-04-25 20:05:48"/>
    <s v="Travel"/>
    <s v="Mobile"/>
    <s v="PayPal_Cobrand_Card"/>
    <n v="1308"/>
    <n v="29720"/>
    <n v="38"/>
    <n v="7164.25"/>
    <n v="479.75"/>
    <n v="18"/>
    <n v="5"/>
    <x v="0"/>
    <x v="0"/>
    <x v="1"/>
  </r>
  <r>
    <n v="22058"/>
    <s v="21A042AA"/>
    <s v="2021-04-06 12:31:37"/>
    <s v="Others"/>
    <s v="Web"/>
    <s v="PayPal_Credit_Card"/>
    <n v="4980"/>
    <n v="12039"/>
    <n v="38"/>
    <n v="8160.5"/>
    <n v="368.25"/>
    <n v="19"/>
    <n v="3"/>
    <x v="1"/>
    <x v="0"/>
    <x v="0"/>
  </r>
  <r>
    <n v="20902"/>
    <s v="F03A0028"/>
    <s v="2021-05-11 05:05:28"/>
    <s v="Website-services"/>
    <s v="Web"/>
    <s v="Wallet"/>
    <n v="691"/>
    <n v="12565"/>
    <n v="18"/>
    <n v="862.25"/>
    <n v="2417.75"/>
    <n v="63"/>
    <n v="1"/>
    <x v="3"/>
    <x v="0"/>
    <x v="0"/>
  </r>
  <r>
    <n v="17298"/>
    <s v="D1679111"/>
    <s v="2021-05-23 09:50:55"/>
    <s v="Electronics"/>
    <s v="Web"/>
    <s v="Wallet"/>
    <n v="533"/>
    <n v="70022"/>
    <n v="14"/>
    <n v="1194.5"/>
    <n v="2351.25"/>
    <n v="68"/>
    <n v="1"/>
    <x v="0"/>
    <x v="1"/>
    <x v="1"/>
  </r>
  <r>
    <n v="17616"/>
    <s v="BBA07880"/>
    <s v="2021-04-01 00:46:02"/>
    <s v="Website-services"/>
    <s v="Mobile"/>
    <s v="Netbanking"/>
    <n v="857"/>
    <n v="27800"/>
    <n v="15"/>
    <n v="1266.25"/>
    <n v="4369"/>
    <n v="51"/>
    <n v="2"/>
    <x v="0"/>
    <x v="0"/>
    <x v="1"/>
  </r>
  <r>
    <n v="21486"/>
    <s v="0BD7C4EA"/>
    <s v="2021-05-26 15:46:10"/>
    <s v="Fashion"/>
    <s v="Mobile"/>
    <s v="PayPal_Pay_Later"/>
    <n v="123"/>
    <n v="25421"/>
    <n v="5"/>
    <n v="64"/>
    <n v="3121.5"/>
    <n v="100"/>
    <n v="2"/>
    <x v="2"/>
    <x v="0"/>
    <x v="1"/>
  </r>
  <r>
    <n v="20597"/>
    <s v="A1CE0906"/>
    <s v="2021-05-02 19:59:53"/>
    <s v="Website-services"/>
    <s v="Mobile"/>
    <s v="PayPal_Pay_Later"/>
    <n v="159"/>
    <n v="17168"/>
    <n v="8"/>
    <n v="425"/>
    <n v="6600.5"/>
    <n v="82"/>
    <n v="1"/>
    <x v="3"/>
    <x v="1"/>
    <x v="1"/>
  </r>
  <r>
    <n v="19649"/>
    <s v="400B3501"/>
    <s v="2021-04-06 11:48:47"/>
    <s v="Website-services"/>
    <s v="Web"/>
    <s v="Wallet"/>
    <n v="392"/>
    <n v="11267"/>
    <n v="6"/>
    <n v="1408.5"/>
    <n v="2928.25"/>
    <n v="58"/>
    <n v="0"/>
    <x v="0"/>
    <x v="1"/>
    <x v="1"/>
  </r>
  <r>
    <n v="18312"/>
    <s v="DBE8B8AE"/>
    <s v="2021-04-29 09:32:01"/>
    <s v="Travel"/>
    <s v="POS"/>
    <s v="PayPal_Cobrand_Card"/>
    <n v="1660"/>
    <n v="52179"/>
    <n v="40"/>
    <n v="6043"/>
    <n v="814"/>
    <n v="22"/>
    <n v="5"/>
    <x v="0"/>
    <x v="1"/>
    <x v="0"/>
  </r>
  <r>
    <n v="19971"/>
    <s v="46462317"/>
    <s v="2021-04-23 12:25:38"/>
    <s v="Electronics"/>
    <s v="Mobile"/>
    <s v="PayPal_Pay_Later"/>
    <n v="624"/>
    <n v="75827"/>
    <n v="2"/>
    <n v="166.75"/>
    <n v="7282.25"/>
    <n v="95"/>
    <n v="2"/>
    <x v="3"/>
    <x v="1"/>
    <x v="1"/>
  </r>
  <r>
    <n v="21216"/>
    <s v="35657364"/>
    <s v="2021-05-19 07:37:42"/>
    <s v="Travel"/>
    <s v="Web"/>
    <s v="PayPal_Credit_Card"/>
    <n v="1959"/>
    <n v="29708"/>
    <n v="48"/>
    <n v="5344"/>
    <n v="1010"/>
    <n v="15"/>
    <n v="6"/>
    <x v="1"/>
    <x v="0"/>
    <x v="1"/>
  </r>
  <r>
    <n v="20897"/>
    <s v="893A03F2"/>
    <s v="2021-03-14 17:20:54"/>
    <s v="Others"/>
    <s v="POS"/>
    <s v="PayPal_Cobrand_Card"/>
    <n v="2985"/>
    <n v="49196"/>
    <n v="34"/>
    <n v="3419.75"/>
    <n v="723.25"/>
    <n v="6"/>
    <n v="8"/>
    <x v="3"/>
    <x v="0"/>
    <x v="1"/>
  </r>
  <r>
    <n v="20863"/>
    <s v="356B3890"/>
    <s v="2021-05-04 15:59:15"/>
    <s v="Travel"/>
    <s v="Web"/>
    <s v="PayPal_Cobrand_Card"/>
    <n v="2718"/>
    <n v="81673"/>
    <n v="25"/>
    <n v="6434.25"/>
    <n v="466.5"/>
    <n v="20"/>
    <n v="5"/>
    <x v="2"/>
    <x v="0"/>
    <x v="1"/>
  </r>
  <r>
    <n v="21776"/>
    <s v="F5064D1A"/>
    <s v="2021-04-03 06:07:58"/>
    <s v="Fashion"/>
    <s v="Mobile"/>
    <s v="PayPal_Pay_Later"/>
    <n v="134"/>
    <n v="25358"/>
    <n v="10"/>
    <n v="271.75"/>
    <n v="3752.5"/>
    <n v="79"/>
    <n v="1"/>
    <x v="3"/>
    <x v="2"/>
    <x v="0"/>
  </r>
  <r>
    <n v="19519"/>
    <s v="3D36BAD1"/>
    <s v="2021-05-11 07:10:46"/>
    <s v="Travel"/>
    <s v="Web"/>
    <s v="Debit_Card"/>
    <n v="3193"/>
    <n v="36736"/>
    <n v="24"/>
    <n v="327"/>
    <n v="3797"/>
    <n v="55"/>
    <n v="3"/>
    <x v="0"/>
    <x v="0"/>
    <x v="1"/>
  </r>
  <r>
    <n v="20045"/>
    <s v="77F19F1F"/>
    <s v="2021-03-09 20:13:56"/>
    <s v="Travel"/>
    <s v="Web"/>
    <s v="PayPal_Credit_Card"/>
    <n v="1146"/>
    <n v="79016"/>
    <n v="59"/>
    <n v="8924.25"/>
    <n v="924.5"/>
    <n v="21"/>
    <n v="5"/>
    <x v="0"/>
    <x v="0"/>
    <x v="1"/>
  </r>
  <r>
    <n v="18453"/>
    <s v="5D923145"/>
    <s v="2021-03-23 17:12:42"/>
    <s v="Electronics"/>
    <s v="Web"/>
    <s v="Netbanking"/>
    <n v="912"/>
    <n v="64676"/>
    <n v="2"/>
    <n v="1338.5"/>
    <n v="4804.75"/>
    <n v="52"/>
    <n v="3"/>
    <x v="2"/>
    <x v="1"/>
    <x v="0"/>
  </r>
  <r>
    <n v="21708"/>
    <s v="B2DDC01E"/>
    <s v="2021-06-04 14:21:18"/>
    <s v="Website-services"/>
    <s v="Web"/>
    <s v="Netbanking"/>
    <n v="577"/>
    <n v="64676"/>
    <n v="15"/>
    <n v="1012.25"/>
    <n v="3718.75"/>
    <n v="51"/>
    <n v="1"/>
    <x v="3"/>
    <x v="0"/>
    <x v="1"/>
  </r>
  <r>
    <n v="18704"/>
    <s v="4E8AA6BD"/>
    <s v="2021-03-19 14:13:59"/>
    <s v="Travel"/>
    <s v="POS"/>
    <s v="PayPal_Cobrand_Card"/>
    <n v="2492"/>
    <n v="55267"/>
    <n v="41"/>
    <n v="1071.5"/>
    <n v="546.5"/>
    <n v="21"/>
    <n v="7"/>
    <x v="2"/>
    <x v="0"/>
    <x v="1"/>
  </r>
  <r>
    <n v="19759"/>
    <s v="633A9F59"/>
    <s v="2021-05-22 08:49:49"/>
    <s v="Website-services"/>
    <s v="Web"/>
    <s v="PayPal_Pay_Later"/>
    <n v="966"/>
    <n v="39913"/>
    <n v="18"/>
    <n v="95"/>
    <n v="6020.5"/>
    <n v="98"/>
    <n v="2"/>
    <x v="2"/>
    <x v="1"/>
    <x v="1"/>
  </r>
  <r>
    <n v="17714"/>
    <s v="F2EA9008"/>
    <s v="2021-05-14 23:24:09"/>
    <s v="Website-services"/>
    <s v="Web"/>
    <s v="Netbanking"/>
    <n v="502"/>
    <n v="72217"/>
    <n v="3"/>
    <n v="1347.75"/>
    <n v="3062"/>
    <n v="41"/>
    <n v="2"/>
    <x v="0"/>
    <x v="1"/>
    <x v="1"/>
  </r>
  <r>
    <n v="18633"/>
    <s v="CAC713A2"/>
    <s v="2021-03-01 09:15:18"/>
    <s v="Fashion"/>
    <s v="Web"/>
    <s v="PayPal_Pay_Later"/>
    <n v="61"/>
    <n v="36797"/>
    <n v="14"/>
    <n v="215.75"/>
    <n v="3170.5"/>
    <n v="76"/>
    <n v="1"/>
    <x v="2"/>
    <x v="0"/>
    <x v="1"/>
  </r>
  <r>
    <n v="18466"/>
    <s v="44BE9670"/>
    <s v="2021-06-09 01:28:47"/>
    <s v="Travel"/>
    <s v="Web"/>
    <s v="PayPal_Pay_Later"/>
    <n v="830"/>
    <n v="57730"/>
    <n v="5"/>
    <n v="335"/>
    <n v="3713"/>
    <n v="76"/>
    <n v="1"/>
    <x v="2"/>
    <x v="1"/>
    <x v="1"/>
  </r>
  <r>
    <n v="21624"/>
    <s v="D16EAB8B"/>
    <s v="2021-04-28 10:30:43"/>
    <s v="Travel"/>
    <s v="Mobile"/>
    <s v="Debit_Card"/>
    <n v="3990"/>
    <n v="83877"/>
    <n v="1"/>
    <n v="365"/>
    <n v="3603.75"/>
    <n v="69"/>
    <n v="3"/>
    <x v="0"/>
    <x v="0"/>
    <x v="0"/>
  </r>
  <r>
    <n v="17513"/>
    <s v="E17024DA"/>
    <s v="2021-04-14 21:01:35"/>
    <s v="Website-services"/>
    <s v="Web"/>
    <s v="Wallet"/>
    <n v="965"/>
    <n v="82953"/>
    <n v="8"/>
    <n v="347"/>
    <n v="2643.25"/>
    <n v="62"/>
    <n v="1"/>
    <x v="0"/>
    <x v="0"/>
    <x v="0"/>
  </r>
  <r>
    <n v="21230"/>
    <s v="AA6D3C3E"/>
    <s v="2021-05-16 12:49:58"/>
    <s v="Travel"/>
    <s v="Web"/>
    <s v="Debit_Card"/>
    <n v="1997"/>
    <n v="45320"/>
    <n v="15"/>
    <n v="255"/>
    <n v="4384.75"/>
    <n v="72"/>
    <n v="1"/>
    <x v="0"/>
    <x v="1"/>
    <x v="1"/>
  </r>
  <r>
    <n v="20899"/>
    <s v="1A141B0E"/>
    <s v="2021-04-04 03:31:54"/>
    <s v="Website-services"/>
    <s v="Web"/>
    <s v="Wallet"/>
    <n v="500"/>
    <n v="72668"/>
    <n v="7"/>
    <n v="1541"/>
    <n v="2256"/>
    <n v="60"/>
    <n v="0"/>
    <x v="1"/>
    <x v="1"/>
    <x v="1"/>
  </r>
  <r>
    <n v="19631"/>
    <s v="9E83D07B"/>
    <s v="2021-04-02 03:36:09"/>
    <s v="Pantry"/>
    <s v="Web"/>
    <s v="Netbanking"/>
    <n v="230"/>
    <n v="31259"/>
    <n v="9"/>
    <n v="1054"/>
    <n v="3059.75"/>
    <n v="54"/>
    <n v="2"/>
    <x v="0"/>
    <x v="0"/>
    <x v="0"/>
  </r>
  <r>
    <n v="20900"/>
    <s v="5A0FC75A"/>
    <s v="2021-04-20 09:21:19"/>
    <s v="Travel"/>
    <s v="Web"/>
    <s v="PayPal_Credit_Card"/>
    <n v="2832"/>
    <n v="50361"/>
    <n v="32"/>
    <n v="10611"/>
    <n v="961"/>
    <n v="17"/>
    <n v="4"/>
    <x v="1"/>
    <x v="1"/>
    <x v="1"/>
  </r>
  <r>
    <n v="19726"/>
    <s v="4D1DC601"/>
    <s v="2021-03-10 12:08:26"/>
    <s v="Website-services"/>
    <s v="Web"/>
    <s v="Wallet"/>
    <n v="972"/>
    <n v="27545"/>
    <n v="17"/>
    <n v="1789.25"/>
    <n v="2659.75"/>
    <n v="55"/>
    <n v="0"/>
    <x v="0"/>
    <x v="0"/>
    <x v="1"/>
  </r>
  <r>
    <n v="19101"/>
    <s v="2D806A00"/>
    <s v="2021-05-05 04:44:28"/>
    <s v="Website-services"/>
    <s v="Web"/>
    <s v="Wallet"/>
    <n v="578"/>
    <n v="61854"/>
    <n v="5"/>
    <n v="1225.75"/>
    <n v="2773.25"/>
    <n v="67"/>
    <n v="0"/>
    <x v="0"/>
    <x v="1"/>
    <x v="1"/>
  </r>
  <r>
    <n v="19079"/>
    <s v="0CFACF38"/>
    <s v="2021-03-16 04:08:47"/>
    <s v="Pantry"/>
    <s v="Mobile"/>
    <s v="PayPal_Pay_Later"/>
    <n v="156"/>
    <n v="69187"/>
    <n v="19"/>
    <n v="310"/>
    <n v="7296.25"/>
    <n v="76"/>
    <n v="1"/>
    <x v="0"/>
    <x v="1"/>
    <x v="1"/>
  </r>
  <r>
    <n v="19815"/>
    <s v="BEB7B869"/>
    <s v="2021-05-14 12:07:26"/>
    <s v="Travel"/>
    <s v="Web"/>
    <s v="Netbanking"/>
    <n v="1345"/>
    <n v="70022"/>
    <n v="15"/>
    <n v="531.75"/>
    <n v="3644"/>
    <n v="40"/>
    <n v="1"/>
    <x v="2"/>
    <x v="0"/>
    <x v="1"/>
  </r>
  <r>
    <n v="21625"/>
    <s v="5E322B95"/>
    <s v="2021-04-29 01:02:44"/>
    <s v="Website-services"/>
    <s v="Web"/>
    <s v="Wallet"/>
    <n v="366"/>
    <n v="64825"/>
    <n v="7"/>
    <n v="1058.75"/>
    <n v="2465.75"/>
    <n v="68"/>
    <n v="1"/>
    <x v="0"/>
    <x v="0"/>
    <x v="1"/>
  </r>
  <r>
    <n v="21042"/>
    <s v="5827C48E"/>
    <s v="2021-04-26 21:56:59"/>
    <s v="Travel"/>
    <s v="Mobile"/>
    <s v="Netbanking"/>
    <n v="2426"/>
    <n v="24285"/>
    <n v="5"/>
    <n v="1373.5"/>
    <n v="2040"/>
    <n v="57"/>
    <n v="1"/>
    <x v="0"/>
    <x v="1"/>
    <x v="0"/>
  </r>
  <r>
    <n v="19026"/>
    <s v="F0602460"/>
    <s v="2021-05-01 19:30:29"/>
    <s v="Electronics"/>
    <s v="Mobile"/>
    <s v="PayPal_Pay_Later"/>
    <n v="882"/>
    <n v="87441"/>
    <n v="10"/>
    <n v="92.5"/>
    <n v="3881"/>
    <n v="91"/>
    <n v="2"/>
    <x v="3"/>
    <x v="0"/>
    <x v="0"/>
  </r>
  <r>
    <n v="21845"/>
    <s v="24965114"/>
    <s v="2021-04-25 23:29:36"/>
    <s v="Website-services"/>
    <s v="Web"/>
    <s v="Debit_Card"/>
    <n v="534"/>
    <n v="84728"/>
    <n v="19"/>
    <n v="370"/>
    <n v="3320"/>
    <n v="83"/>
    <n v="3"/>
    <x v="0"/>
    <x v="0"/>
    <x v="1"/>
  </r>
  <r>
    <n v="22077"/>
    <s v="D6671A72"/>
    <s v="2021-04-03 17:15:55"/>
    <s v="Electronics"/>
    <s v="Mobile"/>
    <s v="PayPal_Pay_Later"/>
    <n v="248"/>
    <n v="63896"/>
    <n v="3"/>
    <n v="390.25"/>
    <n v="6706.5"/>
    <n v="91"/>
    <n v="2"/>
    <x v="3"/>
    <x v="0"/>
    <x v="1"/>
  </r>
  <r>
    <n v="21718"/>
    <s v="55509878"/>
    <s v="2021-03-31 08:27:21"/>
    <s v="Travel"/>
    <s v="Web"/>
    <s v="PayPal_Credit_Card"/>
    <n v="3479"/>
    <n v="79016"/>
    <n v="58"/>
    <n v="10104"/>
    <n v="740.25"/>
    <n v="18"/>
    <n v="6"/>
    <x v="1"/>
    <x v="0"/>
    <x v="1"/>
  </r>
  <r>
    <n v="21904"/>
    <s v="5D4323D1"/>
    <s v="2021-03-06 11:49:29"/>
    <s v="Travel"/>
    <s v="Mobile"/>
    <s v="PayPal_Cobrand_Card"/>
    <n v="1960"/>
    <n v="16177"/>
    <n v="21"/>
    <n v="6205.25"/>
    <n v="487.25"/>
    <n v="8"/>
    <n v="5"/>
    <x v="0"/>
    <x v="0"/>
    <x v="0"/>
  </r>
  <r>
    <n v="18822"/>
    <s v="15F8B961"/>
    <s v="2021-05-08 19:30:35"/>
    <s v="Website-services"/>
    <s v="Web"/>
    <s v="Netbanking"/>
    <n v="873"/>
    <n v="15500"/>
    <n v="2"/>
    <n v="526"/>
    <n v="4022.25"/>
    <n v="46"/>
    <n v="1"/>
    <x v="3"/>
    <x v="1"/>
    <x v="1"/>
  </r>
  <r>
    <n v="18008"/>
    <s v="02483FE7"/>
    <s v="2021-05-23 11:21:31"/>
    <s v="Electronics"/>
    <s v="Mobile"/>
    <s v="Debit_Card"/>
    <n v="847"/>
    <n v="68709"/>
    <n v="4"/>
    <n v="458.75"/>
    <n v="3603.5"/>
    <n v="78"/>
    <n v="2"/>
    <x v="3"/>
    <x v="0"/>
    <x v="0"/>
  </r>
  <r>
    <n v="18500"/>
    <s v="F0FD4E56"/>
    <s v="2021-04-20 19:32:29"/>
    <s v="Website-services"/>
    <s v="Mobile"/>
    <s v="PayPal_Pay_Later"/>
    <n v="228"/>
    <n v="67586"/>
    <n v="7"/>
    <n v="150.25"/>
    <n v="5775"/>
    <n v="81"/>
    <n v="2"/>
    <x v="3"/>
    <x v="2"/>
    <x v="1"/>
  </r>
  <r>
    <n v="19235"/>
    <s v="6F8B268E"/>
    <s v="2021-03-19 07:19:20"/>
    <s v="Electronics"/>
    <s v="Web"/>
    <s v="Netbanking"/>
    <n v="751"/>
    <n v="49629"/>
    <n v="15"/>
    <n v="886.25"/>
    <n v="1893.5"/>
    <n v="59"/>
    <n v="3"/>
    <x v="0"/>
    <x v="0"/>
    <x v="1"/>
  </r>
  <r>
    <n v="17412"/>
    <s v="2C16EA73"/>
    <s v="2021-05-28 07:49:26"/>
    <s v="Travel"/>
    <s v="Web"/>
    <s v="PayPal_Credit_Card"/>
    <n v="4731"/>
    <n v="72168"/>
    <n v="56"/>
    <n v="1413"/>
    <n v="1017.75"/>
    <n v="13"/>
    <n v="6"/>
    <x v="1"/>
    <x v="0"/>
    <x v="1"/>
  </r>
  <r>
    <n v="20305"/>
    <s v="310BD4B8"/>
    <s v="2021-04-08 10:31:14"/>
    <s v="Electronics"/>
    <s v="Web"/>
    <s v="Wallet"/>
    <n v="324"/>
    <n v="17363"/>
    <n v="13"/>
    <n v="1517"/>
    <n v="2781.25"/>
    <n v="58"/>
    <n v="1"/>
    <x v="0"/>
    <x v="1"/>
    <x v="1"/>
  </r>
  <r>
    <n v="19056"/>
    <s v="CAEE1D4E"/>
    <s v="2021-03-10 22:29:59"/>
    <s v="Travel"/>
    <s v="Mobile"/>
    <s v="PayPal_Credit_Card"/>
    <n v="2043"/>
    <n v="72187"/>
    <n v="35"/>
    <n v="7696.75"/>
    <n v="921.5"/>
    <n v="17"/>
    <n v="4"/>
    <x v="0"/>
    <x v="1"/>
    <x v="0"/>
  </r>
  <r>
    <n v="18593"/>
    <s v="973EDCAC"/>
    <s v="2021-05-31 13:49:39"/>
    <s v="Website-services"/>
    <s v="Web"/>
    <s v="PayPal_Pay_Later"/>
    <n v="111"/>
    <n v="51065"/>
    <n v="7"/>
    <n v="128.75"/>
    <n v="7251.25"/>
    <n v="95"/>
    <n v="2"/>
    <x v="3"/>
    <x v="2"/>
    <x v="0"/>
  </r>
  <r>
    <n v="20548"/>
    <s v="C899CDCD"/>
    <s v="2021-03-19 17:03:09"/>
    <s v="Electronics"/>
    <s v="Web"/>
    <s v="Wallet"/>
    <n v="962"/>
    <n v="41932"/>
    <n v="13"/>
    <n v="136.25"/>
    <n v="2545.25"/>
    <n v="58"/>
    <n v="1"/>
    <x v="0"/>
    <x v="1"/>
    <x v="1"/>
  </r>
  <r>
    <n v="21970"/>
    <s v="90E97F0A"/>
    <s v="2021-03-14 10:54:26"/>
    <s v="Website-services"/>
    <s v="Mobile"/>
    <s v="PayPal_Pay_Later"/>
    <n v="367"/>
    <n v="22300"/>
    <n v="18"/>
    <n v="283.75"/>
    <n v="3967.25"/>
    <n v="92"/>
    <n v="1"/>
    <x v="3"/>
    <x v="0"/>
    <x v="1"/>
  </r>
  <r>
    <n v="19766"/>
    <s v="82E48376"/>
    <s v="2021-03-26 07:36:05"/>
    <s v="Fashion"/>
    <s v="Mobile"/>
    <s v="PayPal_Pay_Later"/>
    <n v="77"/>
    <n v="72668"/>
    <n v="4"/>
    <n v="99.75"/>
    <n v="3717.5"/>
    <n v="76"/>
    <n v="1"/>
    <x v="3"/>
    <x v="2"/>
    <x v="1"/>
  </r>
  <r>
    <n v="17864"/>
    <s v="38D918D7"/>
    <s v="2021-05-16 13:28:10"/>
    <s v="Fashion"/>
    <s v="Web"/>
    <s v="Wallet"/>
    <n v="247"/>
    <n v="89150"/>
    <n v="18"/>
    <n v="1411.25"/>
    <n v="2912.5"/>
    <n v="69"/>
    <n v="1"/>
    <x v="3"/>
    <x v="2"/>
    <x v="1"/>
  </r>
  <r>
    <n v="18819"/>
    <s v="77382620"/>
    <s v="2021-03-08 11:31:28"/>
    <s v="Travel"/>
    <s v="Web"/>
    <s v="Debit_Card"/>
    <n v="2823"/>
    <n v="89816"/>
    <n v="16"/>
    <n v="369.75"/>
    <n v="3434.75"/>
    <n v="56"/>
    <n v="3"/>
    <x v="0"/>
    <x v="0"/>
    <x v="1"/>
  </r>
  <r>
    <n v="19150"/>
    <s v="71F62D07"/>
    <s v="2021-04-18 23:07:53"/>
    <s v="Fashion"/>
    <s v="Mobile"/>
    <s v="PayPal_Pay_Later"/>
    <n v="132"/>
    <n v="26582"/>
    <n v="19"/>
    <n v="295.25"/>
    <n v="4608.5"/>
    <n v="89"/>
    <n v="2"/>
    <x v="2"/>
    <x v="1"/>
    <x v="0"/>
  </r>
  <r>
    <n v="19076"/>
    <s v="F7F7D629"/>
    <s v="2021-05-16 23:08:11"/>
    <s v="Fashion"/>
    <s v="Web"/>
    <s v="Netbanking"/>
    <n v="239"/>
    <n v="62532"/>
    <n v="5"/>
    <n v="1243.5"/>
    <n v="2910.75"/>
    <n v="63"/>
    <n v="2"/>
    <x v="0"/>
    <x v="0"/>
    <x v="1"/>
  </r>
  <r>
    <n v="21504"/>
    <s v="AB149CBA"/>
    <s v="2021-03-18 02:41:26"/>
    <s v="Travel"/>
    <s v="Mobile"/>
    <s v="PayPal_Credit_Card"/>
    <n v="4627"/>
    <n v="69187"/>
    <n v="32"/>
    <n v="4400"/>
    <n v="308.25"/>
    <n v="13"/>
    <n v="3"/>
    <x v="1"/>
    <x v="1"/>
    <x v="1"/>
  </r>
  <r>
    <n v="20178"/>
    <s v="92C6F13E"/>
    <s v="2021-04-02 08:25:31"/>
    <s v="Pantry"/>
    <s v="Web"/>
    <s v="Netbanking"/>
    <n v="226"/>
    <n v="61393"/>
    <n v="15"/>
    <n v="592.5"/>
    <n v="2893"/>
    <n v="48"/>
    <n v="1"/>
    <x v="0"/>
    <x v="1"/>
    <x v="1"/>
  </r>
  <r>
    <n v="18253"/>
    <s v="4E3CCF0C"/>
    <s v="2021-05-14 23:37:10"/>
    <s v="Pantry"/>
    <s v="Web"/>
    <s v="Wallet"/>
    <n v="317"/>
    <n v="11491"/>
    <n v="18"/>
    <n v="617"/>
    <n v="2449"/>
    <n v="55"/>
    <n v="1"/>
    <x v="0"/>
    <x v="0"/>
    <x v="1"/>
  </r>
  <r>
    <n v="20205"/>
    <s v="2A7A1F28"/>
    <s v="2021-04-23 11:07:37"/>
    <s v="Travel"/>
    <s v="Web"/>
    <s v="PayPal_Credit_Card"/>
    <n v="1314"/>
    <n v="88156"/>
    <n v="35"/>
    <n v="8597.25"/>
    <n v="678.25"/>
    <n v="20"/>
    <n v="6"/>
    <x v="0"/>
    <x v="0"/>
    <x v="1"/>
  </r>
  <r>
    <n v="22103"/>
    <s v="CC7D177C"/>
    <s v="2021-04-15 14:16:18"/>
    <s v="Travel"/>
    <s v="POS"/>
    <s v="PayPal_Cobrand_Card"/>
    <n v="1116"/>
    <n v="18108"/>
    <n v="36"/>
    <n v="921.25"/>
    <n v="541"/>
    <n v="19"/>
    <n v="5"/>
    <x v="3"/>
    <x v="2"/>
    <x v="1"/>
  </r>
  <r>
    <n v="18256"/>
    <s v="CFAFFEB7"/>
    <s v="2021-03-18 16:46:48"/>
    <s v="Travel"/>
    <s v="Mobile"/>
    <s v="PayPal_Credit_Card"/>
    <n v="3456"/>
    <n v="66437"/>
    <n v="43"/>
    <n v="2617.25"/>
    <n v="947.25"/>
    <n v="19"/>
    <n v="3"/>
    <x v="0"/>
    <x v="1"/>
    <x v="0"/>
  </r>
  <r>
    <n v="17512"/>
    <s v="9108014D"/>
    <s v="2021-05-07 19:59:36"/>
    <s v="Travel"/>
    <s v="Web"/>
    <s v="PayPal_Credit_Card"/>
    <n v="3054"/>
    <n v="77076"/>
    <n v="48"/>
    <n v="3905"/>
    <n v="601.5"/>
    <n v="16"/>
    <n v="4"/>
    <x v="0"/>
    <x v="0"/>
    <x v="1"/>
  </r>
  <r>
    <n v="18042"/>
    <s v="7C49CF55"/>
    <s v="2021-05-20 05:08:22"/>
    <s v="Fashion"/>
    <s v="Mobile"/>
    <s v="PayPal_Pay_Later"/>
    <n v="158"/>
    <n v="64063"/>
    <n v="5"/>
    <n v="154.25"/>
    <n v="3955.25"/>
    <n v="82"/>
    <n v="2"/>
    <x v="3"/>
    <x v="0"/>
    <x v="1"/>
  </r>
  <r>
    <n v="18551"/>
    <s v="F2808621"/>
    <s v="2021-03-01 16:13:41"/>
    <s v="Fashion"/>
    <s v="Web"/>
    <s v="PayPal_Pay_Later"/>
    <n v="113"/>
    <n v="80003"/>
    <n v="7"/>
    <n v="85.75"/>
    <n v="4396"/>
    <n v="79"/>
    <n v="1"/>
    <x v="3"/>
    <x v="1"/>
    <x v="0"/>
  </r>
  <r>
    <n v="19646"/>
    <s v="D1F3330D"/>
    <s v="2021-06-06 23:34:46"/>
    <s v="Travel"/>
    <s v="Mobile"/>
    <s v="PayPal_Credit_Card"/>
    <n v="3948"/>
    <n v="77194"/>
    <n v="53"/>
    <n v="2880.5"/>
    <n v="903.5"/>
    <n v="19"/>
    <n v="6"/>
    <x v="1"/>
    <x v="0"/>
    <x v="1"/>
  </r>
  <r>
    <n v="22152"/>
    <s v="65C252D4"/>
    <s v="2021-05-01 22:03:06"/>
    <s v="Others"/>
    <s v="Mobile"/>
    <s v="PayPal_Credit_Card"/>
    <n v="4100"/>
    <n v="81745"/>
    <n v="57"/>
    <n v="7401"/>
    <n v="404.5"/>
    <n v="20"/>
    <n v="5"/>
    <x v="0"/>
    <x v="1"/>
    <x v="1"/>
  </r>
  <r>
    <n v="19123"/>
    <s v="E7A42B26"/>
    <s v="2021-03-01 14:38:03"/>
    <s v="Website-services"/>
    <s v="Web"/>
    <s v="Netbanking"/>
    <n v="626"/>
    <n v="71156"/>
    <n v="5"/>
    <n v="1133"/>
    <n v="2795.25"/>
    <n v="46"/>
    <n v="1"/>
    <x v="3"/>
    <x v="1"/>
    <x v="0"/>
  </r>
  <r>
    <n v="18666"/>
    <s v="5F9D5123"/>
    <s v="2021-05-24 23:06:11"/>
    <s v="Travel"/>
    <s v="Web"/>
    <s v="PayPal_Credit_Card"/>
    <n v="2326"/>
    <n v="63938"/>
    <n v="33"/>
    <n v="2000.25"/>
    <n v="1033.25"/>
    <n v="20"/>
    <n v="4"/>
    <x v="0"/>
    <x v="1"/>
    <x v="1"/>
  </r>
  <r>
    <n v="19066"/>
    <s v="36910D11"/>
    <s v="2021-06-09 07:30:22"/>
    <s v="Travel"/>
    <s v="Mobile"/>
    <s v="PayPal_Credit_Card"/>
    <n v="1634"/>
    <n v="33040"/>
    <n v="60"/>
    <n v="6960"/>
    <n v="945.5"/>
    <n v="17"/>
    <n v="6"/>
    <x v="0"/>
    <x v="0"/>
    <x v="1"/>
  </r>
  <r>
    <n v="20749"/>
    <s v="341EE027"/>
    <s v="2021-04-22 23:26:02"/>
    <s v="Website-services"/>
    <s v="Web"/>
    <s v="PayPal_Pay_Later"/>
    <n v="361"/>
    <n v="40105"/>
    <n v="10"/>
    <n v="175"/>
    <n v="6483.25"/>
    <n v="97"/>
    <n v="1"/>
    <x v="3"/>
    <x v="1"/>
    <x v="0"/>
  </r>
  <r>
    <n v="17404"/>
    <s v="AB2B36F3"/>
    <s v="2021-04-07 05:18:33"/>
    <s v="Fashion"/>
    <s v="Mobile"/>
    <s v="Netbanking"/>
    <n v="201"/>
    <n v="78995"/>
    <n v="11"/>
    <n v="558.5"/>
    <n v="4571.25"/>
    <n v="58"/>
    <n v="1"/>
    <x v="3"/>
    <x v="0"/>
    <x v="0"/>
  </r>
  <r>
    <n v="20501"/>
    <s v="2A48505A"/>
    <s v="2021-05-09 12:30:02"/>
    <s v="Travel"/>
    <s v="Web"/>
    <s v="PayPal_Cobrand_Card"/>
    <n v="3508"/>
    <n v="45540"/>
    <n v="35"/>
    <n v="613"/>
    <n v="565"/>
    <n v="21"/>
    <n v="6"/>
    <x v="3"/>
    <x v="1"/>
    <x v="1"/>
  </r>
  <r>
    <n v="20051"/>
    <s v="552E9EB1"/>
    <s v="2021-05-08 08:28:36"/>
    <s v="Electronics"/>
    <s v="Web"/>
    <s v="Wallet"/>
    <n v="480"/>
    <n v="17965"/>
    <n v="11"/>
    <n v="1536.75"/>
    <n v="2519.75"/>
    <n v="52"/>
    <n v="0"/>
    <x v="0"/>
    <x v="0"/>
    <x v="1"/>
  </r>
  <r>
    <n v="20986"/>
    <s v="421A0504"/>
    <s v="2021-04-15 12:53:57"/>
    <s v="Website-services"/>
    <s v="Web"/>
    <s v="PayPal_Pay_Later"/>
    <n v="172"/>
    <n v="78383"/>
    <n v="18"/>
    <n v="99.25"/>
    <n v="7434"/>
    <n v="86"/>
    <n v="1"/>
    <x v="2"/>
    <x v="0"/>
    <x v="1"/>
  </r>
  <r>
    <n v="19191"/>
    <s v="B5C0F9E7"/>
    <s v="2021-03-30 15:31:16"/>
    <s v="Travel"/>
    <s v="Web"/>
    <s v="PayPal_Credit_Card"/>
    <n v="2950"/>
    <n v="18297"/>
    <n v="34"/>
    <n v="10280"/>
    <n v="916.75"/>
    <n v="19"/>
    <n v="5"/>
    <x v="0"/>
    <x v="0"/>
    <x v="0"/>
  </r>
  <r>
    <n v="22252"/>
    <s v="29C21514"/>
    <s v="2021-04-02 11:32:28"/>
    <s v="Website-services"/>
    <s v="Web"/>
    <s v="Wallet"/>
    <n v="736"/>
    <n v="65817"/>
    <n v="12"/>
    <n v="363.25"/>
    <n v="2780.25"/>
    <n v="68"/>
    <n v="0"/>
    <x v="0"/>
    <x v="0"/>
    <x v="0"/>
  </r>
  <r>
    <n v="21755"/>
    <s v="C67C1960"/>
    <s v="2021-03-16 18:15:46"/>
    <s v="Electronics"/>
    <s v="Web"/>
    <s v="Debit_Card"/>
    <n v="506"/>
    <n v="69791"/>
    <n v="4"/>
    <n v="264.5"/>
    <n v="3540.75"/>
    <n v="52"/>
    <n v="1"/>
    <x v="3"/>
    <x v="2"/>
    <x v="1"/>
  </r>
  <r>
    <n v="20323"/>
    <s v="1A7AD5AA"/>
    <s v="2021-03-10 17:03:11"/>
    <s v="Travel"/>
    <s v="POS"/>
    <s v="PayPal_Cobrand_Card"/>
    <n v="3817"/>
    <n v="39942"/>
    <n v="21"/>
    <n v="5320.5"/>
    <n v="655.75"/>
    <n v="9"/>
    <n v="4"/>
    <x v="0"/>
    <x v="1"/>
    <x v="0"/>
  </r>
  <r>
    <n v="19032"/>
    <s v="77424DDB"/>
    <s v="2021-04-27 10:15:36"/>
    <s v="Electronics"/>
    <s v="Web"/>
    <s v="PayPal_Pay_Later"/>
    <n v="376"/>
    <n v="74050"/>
    <n v="16"/>
    <n v="288.25"/>
    <n v="7335.75"/>
    <n v="78"/>
    <n v="2"/>
    <x v="3"/>
    <x v="1"/>
    <x v="1"/>
  </r>
  <r>
    <n v="18099"/>
    <s v="39888C05"/>
    <s v="2021-05-04 10:25:48"/>
    <s v="Travel"/>
    <s v="Mobile"/>
    <s v="Debit_Card"/>
    <n v="1455"/>
    <n v="23642"/>
    <n v="7"/>
    <n v="559.25"/>
    <n v="3768.75"/>
    <n v="83"/>
    <n v="2"/>
    <x v="3"/>
    <x v="0"/>
    <x v="0"/>
  </r>
  <r>
    <n v="19779"/>
    <s v="62CD5931"/>
    <s v="2021-05-10 15:35:57"/>
    <s v="Pantry"/>
    <s v="Mobile"/>
    <s v="PayPal_Pay_Later"/>
    <n v="147"/>
    <n v="45513"/>
    <n v="3"/>
    <n v="195.25"/>
    <n v="7195.75"/>
    <n v="98"/>
    <n v="2"/>
    <x v="0"/>
    <x v="0"/>
    <x v="1"/>
  </r>
  <r>
    <n v="21266"/>
    <s v="DA29CBD9"/>
    <s v="2021-03-05 19:57:16"/>
    <s v="Electronics"/>
    <s v="Web"/>
    <s v="Wallet"/>
    <n v="295"/>
    <n v="26688"/>
    <n v="10"/>
    <n v="1215.5"/>
    <n v="2682"/>
    <n v="50"/>
    <n v="1"/>
    <x v="0"/>
    <x v="0"/>
    <x v="1"/>
  </r>
  <r>
    <n v="20570"/>
    <s v="3EE204EF"/>
    <s v="2021-03-14 14:52:32"/>
    <s v="Fashion"/>
    <s v="Mobile"/>
    <s v="PayPal_Pay_Later"/>
    <n v="144"/>
    <n v="68353"/>
    <n v="2"/>
    <n v="131.5"/>
    <n v="6222.25"/>
    <n v="99"/>
    <n v="2"/>
    <x v="0"/>
    <x v="0"/>
    <x v="1"/>
  </r>
  <r>
    <n v="19043"/>
    <s v="045DD47A"/>
    <s v="2021-03-21 13:54:36"/>
    <s v="Travel"/>
    <s v="Mobile"/>
    <s v="PayPal_Credit_Card"/>
    <n v="4808"/>
    <n v="58876"/>
    <n v="58"/>
    <n v="5999.5"/>
    <n v="1029.25"/>
    <n v="17"/>
    <n v="5"/>
    <x v="1"/>
    <x v="0"/>
    <x v="1"/>
  </r>
  <r>
    <n v="19842"/>
    <s v="4B08F613"/>
    <s v="2021-04-12 18:57:19"/>
    <s v="Travel"/>
    <s v="Web"/>
    <s v="PayPal_Credit_Card"/>
    <n v="4432"/>
    <n v="60736"/>
    <n v="59"/>
    <n v="1175.75"/>
    <n v="948"/>
    <n v="14"/>
    <n v="6"/>
    <x v="1"/>
    <x v="0"/>
    <x v="0"/>
  </r>
  <r>
    <n v="18896"/>
    <s v="CF85E525"/>
    <s v="2021-06-09 06:13:25"/>
    <s v="Pantry"/>
    <s v="Web"/>
    <s v="Wallet"/>
    <n v="382"/>
    <n v="36308"/>
    <n v="10"/>
    <n v="1316.5"/>
    <n v="2775.5"/>
    <n v="62"/>
    <n v="0"/>
    <x v="0"/>
    <x v="0"/>
    <x v="0"/>
  </r>
  <r>
    <n v="20319"/>
    <s v="AF827764"/>
    <s v="2021-06-03 15:32:54"/>
    <s v="Travel"/>
    <s v="Web"/>
    <s v="Netbanking"/>
    <n v="1919"/>
    <n v="38959"/>
    <n v="11"/>
    <n v="1253"/>
    <n v="2626.5"/>
    <n v="50"/>
    <n v="3"/>
    <x v="0"/>
    <x v="0"/>
    <x v="1"/>
  </r>
  <r>
    <n v="18017"/>
    <s v="BDC43C8C"/>
    <s v="2021-03-18 09:19:36"/>
    <s v="Fashion"/>
    <s v="Mobile"/>
    <s v="PayPal_Pay_Later"/>
    <n v="59"/>
    <n v="58560"/>
    <n v="20"/>
    <n v="209"/>
    <n v="6227.75"/>
    <n v="95"/>
    <n v="1"/>
    <x v="2"/>
    <x v="1"/>
    <x v="0"/>
  </r>
  <r>
    <n v="19742"/>
    <s v="4CC056BE"/>
    <s v="2021-03-25 09:26:19"/>
    <s v="Fashion"/>
    <s v="Mobile"/>
    <s v="PayPal_Pay_Later"/>
    <n v="200"/>
    <n v="75000"/>
    <n v="20"/>
    <n v="132.25"/>
    <n v="5480.25"/>
    <n v="75"/>
    <n v="2"/>
    <x v="0"/>
    <x v="0"/>
    <x v="1"/>
  </r>
  <r>
    <n v="18961"/>
    <s v="2C8F0366"/>
    <s v="2021-05-13 05:52:01"/>
    <s v="Travel"/>
    <s v="POS"/>
    <s v="PayPal_Cobrand_Card"/>
    <n v="2072"/>
    <n v="80234"/>
    <n v="38"/>
    <n v="7790"/>
    <n v="474.5"/>
    <n v="14"/>
    <n v="8"/>
    <x v="0"/>
    <x v="1"/>
    <x v="0"/>
  </r>
  <r>
    <n v="18428"/>
    <s v="112C0FD1"/>
    <s v="2021-05-17 15:09:35"/>
    <s v="Travel"/>
    <s v="Mobile"/>
    <s v="PayPal_Credit_Card"/>
    <n v="1267"/>
    <n v="89555"/>
    <n v="58"/>
    <n v="7146"/>
    <n v="916.5"/>
    <n v="14"/>
    <n v="6"/>
    <x v="0"/>
    <x v="1"/>
    <x v="0"/>
  </r>
  <r>
    <n v="18388"/>
    <s v="91730EE1"/>
    <s v="2021-03-18 09:18:56"/>
    <s v="Others"/>
    <s v="Web"/>
    <s v="Debit_Card"/>
    <n v="1633"/>
    <n v="48737"/>
    <n v="9"/>
    <n v="506"/>
    <n v="4038"/>
    <n v="53"/>
    <n v="2"/>
    <x v="0"/>
    <x v="1"/>
    <x v="1"/>
  </r>
  <r>
    <n v="18345"/>
    <s v="DCBC4975"/>
    <s v="2021-05-27 04:44:23"/>
    <s v="Travel"/>
    <s v="Web"/>
    <s v="Debit_Card"/>
    <n v="1836"/>
    <n v="83523"/>
    <n v="7"/>
    <n v="264.5"/>
    <n v="4110"/>
    <n v="75"/>
    <n v="1"/>
    <x v="0"/>
    <x v="1"/>
    <x v="0"/>
  </r>
  <r>
    <n v="18784"/>
    <s v="544A6C06"/>
    <s v="2021-05-20 22:46:44"/>
    <s v="Website-services"/>
    <s v="Mobile"/>
    <s v="PayPal_Pay_Later"/>
    <n v="813"/>
    <n v="28163"/>
    <n v="10"/>
    <n v="333"/>
    <n v="4973"/>
    <n v="100"/>
    <n v="2"/>
    <x v="3"/>
    <x v="0"/>
    <x v="0"/>
  </r>
  <r>
    <n v="17647"/>
    <s v="D2F8A86E"/>
    <s v="2021-04-06 15:13:43"/>
    <s v="Website-services"/>
    <s v="Mobile"/>
    <s v="PayPal_Pay_Later"/>
    <n v="996"/>
    <n v="77805"/>
    <n v="3"/>
    <n v="90.75"/>
    <n v="5507"/>
    <n v="99"/>
    <n v="1"/>
    <x v="2"/>
    <x v="0"/>
    <x v="1"/>
  </r>
  <r>
    <n v="21784"/>
    <s v="C4BEDC72"/>
    <s v="2021-03-16 20:57:52"/>
    <s v="Travel"/>
    <s v="Web"/>
    <s v="PayPal_Credit_Card"/>
    <n v="4694"/>
    <n v="15500"/>
    <n v="49"/>
    <n v="2147.25"/>
    <n v="539.5"/>
    <n v="17"/>
    <n v="5"/>
    <x v="1"/>
    <x v="1"/>
    <x v="1"/>
  </r>
  <r>
    <n v="20670"/>
    <s v="0604E801"/>
    <s v="2021-04-18 23:26:12"/>
    <s v="Travel"/>
    <s v="Mobile"/>
    <s v="PayPal_Cobrand_Card"/>
    <n v="2630"/>
    <n v="64288"/>
    <n v="40"/>
    <n v="6139"/>
    <n v="734.75"/>
    <n v="24"/>
    <n v="7"/>
    <x v="0"/>
    <x v="0"/>
    <x v="1"/>
  </r>
  <r>
    <n v="21260"/>
    <s v="FC8BBF10"/>
    <s v="2021-03-17 01:00:59"/>
    <s v="Travel"/>
    <s v="Web"/>
    <s v="Debit_Card"/>
    <n v="2436"/>
    <n v="19124"/>
    <n v="21"/>
    <n v="402.75"/>
    <n v="4610.25"/>
    <n v="57"/>
    <n v="3"/>
    <x v="0"/>
    <x v="0"/>
    <x v="1"/>
  </r>
  <r>
    <n v="19155"/>
    <s v="710B2976"/>
    <s v="2021-04-24 16:31:35"/>
    <s v="Website-services"/>
    <s v="Mobile"/>
    <s v="PayPal_Pay_Later"/>
    <n v="181"/>
    <n v="69791"/>
    <n v="8"/>
    <n v="109.75"/>
    <n v="3739.5"/>
    <n v="83"/>
    <n v="1"/>
    <x v="0"/>
    <x v="0"/>
    <x v="0"/>
  </r>
  <r>
    <n v="18586"/>
    <s v="7FB378D6"/>
    <s v="2021-05-21 19:34:09"/>
    <s v="Travel"/>
    <s v="Mobile"/>
    <s v="PayPal_Credit_Card"/>
    <n v="4113"/>
    <n v="64895"/>
    <n v="35"/>
    <n v="7519.75"/>
    <n v="318.25"/>
    <n v="21"/>
    <n v="5"/>
    <x v="1"/>
    <x v="0"/>
    <x v="0"/>
  </r>
  <r>
    <n v="18322"/>
    <s v="5F1E657F"/>
    <s v="2021-04-09 11:09:35"/>
    <s v="Travel"/>
    <s v="Mobile"/>
    <s v="PayPal_Credit_Card"/>
    <n v="2447"/>
    <n v="44607"/>
    <n v="51"/>
    <n v="6836.5"/>
    <n v="681.75"/>
    <n v="17"/>
    <n v="6"/>
    <x v="0"/>
    <x v="0"/>
    <x v="1"/>
  </r>
  <r>
    <n v="20687"/>
    <s v="B504785B"/>
    <s v="2021-04-01 15:38:56"/>
    <s v="Website-services"/>
    <s v="Web"/>
    <s v="Wallet"/>
    <n v="616"/>
    <n v="44050"/>
    <n v="9"/>
    <n v="968.75"/>
    <n v="2619.75"/>
    <n v="55"/>
    <n v="1"/>
    <x v="0"/>
    <x v="0"/>
    <x v="1"/>
  </r>
  <r>
    <n v="20147"/>
    <s v="1940601A"/>
    <s v="2021-03-18 21:40:19"/>
    <s v="Electronics"/>
    <s v="Mobile"/>
    <s v="PayPal_Pay_Later"/>
    <n v="572"/>
    <n v="37280"/>
    <n v="7"/>
    <n v="332.5"/>
    <n v="7172.75"/>
    <n v="77"/>
    <n v="2"/>
    <x v="0"/>
    <x v="0"/>
    <x v="0"/>
  </r>
  <r>
    <n v="20303"/>
    <s v="2C535949"/>
    <s v="2021-05-18 22:58:36"/>
    <s v="Pantry"/>
    <s v="Mobile"/>
    <s v="PayPal_Pay_Later"/>
    <n v="285"/>
    <n v="39952"/>
    <n v="4"/>
    <n v="409.5"/>
    <n v="5875"/>
    <n v="97"/>
    <n v="2"/>
    <x v="0"/>
    <x v="0"/>
    <x v="1"/>
  </r>
  <r>
    <n v="20502"/>
    <s v="DB35A399"/>
    <s v="2021-04-04 15:46:35"/>
    <s v="Pantry"/>
    <s v="Mobile"/>
    <s v="PayPal_Pay_Later"/>
    <n v="291"/>
    <n v="70985"/>
    <n v="20"/>
    <n v="446.75"/>
    <n v="5262"/>
    <n v="78"/>
    <n v="2"/>
    <x v="2"/>
    <x v="0"/>
    <x v="1"/>
  </r>
  <r>
    <n v="20836"/>
    <s v="8A9FB1BC"/>
    <s v="2021-04-23 08:32:02"/>
    <s v="Fashion"/>
    <s v="Mobile"/>
    <s v="PayPal_Pay_Later"/>
    <n v="194"/>
    <n v="41932"/>
    <n v="3"/>
    <n v="407"/>
    <n v="5967.75"/>
    <n v="97"/>
    <n v="2"/>
    <x v="0"/>
    <x v="0"/>
    <x v="1"/>
  </r>
  <r>
    <n v="17456"/>
    <s v="7861902D"/>
    <s v="2021-04-20 14:49:28"/>
    <s v="Fashion"/>
    <s v="Web"/>
    <s v="PayPal_Pay_Later"/>
    <n v="199"/>
    <n v="58947"/>
    <n v="3"/>
    <n v="450"/>
    <n v="7342.75"/>
    <n v="100"/>
    <n v="1"/>
    <x v="2"/>
    <x v="0"/>
    <x v="0"/>
  </r>
  <r>
    <n v="19023"/>
    <s v="D7A8A0B6"/>
    <s v="2021-05-12 14:44:30"/>
    <s v="Travel"/>
    <s v="Web"/>
    <s v="PayPal_Credit_Card"/>
    <n v="3167"/>
    <n v="67941"/>
    <n v="35"/>
    <n v="1806.75"/>
    <n v="923.5"/>
    <n v="12"/>
    <n v="6"/>
    <x v="0"/>
    <x v="0"/>
    <x v="0"/>
  </r>
  <r>
    <n v="21982"/>
    <s v="F5C0DC73"/>
    <s v="2021-03-28 23:36:24"/>
    <s v="Website-services"/>
    <s v="Web"/>
    <s v="Netbanking"/>
    <n v="884"/>
    <n v="45048"/>
    <n v="5"/>
    <n v="1114.5"/>
    <n v="4762.25"/>
    <n v="49"/>
    <n v="2"/>
    <x v="0"/>
    <x v="1"/>
    <x v="0"/>
  </r>
  <r>
    <n v="21066"/>
    <s v="3CF1BD21"/>
    <s v="2021-04-15 14:04:25"/>
    <s v="Website-services"/>
    <s v="Mobile"/>
    <s v="Netbanking"/>
    <n v="211"/>
    <n v="44697"/>
    <n v="7"/>
    <n v="1123.5"/>
    <n v="3387.25"/>
    <n v="43"/>
    <n v="1"/>
    <x v="0"/>
    <x v="1"/>
    <x v="0"/>
  </r>
  <r>
    <n v="19205"/>
    <s v="E4BD7090"/>
    <s v="2021-04-07 21:39:08"/>
    <s v="Website-services"/>
    <s v="Web"/>
    <s v="Netbanking"/>
    <n v="311"/>
    <n v="79140"/>
    <n v="12"/>
    <n v="1056.75"/>
    <n v="2017"/>
    <n v="59"/>
    <n v="2"/>
    <x v="0"/>
    <x v="0"/>
    <x v="1"/>
  </r>
  <r>
    <n v="19849"/>
    <s v="CD2535EC"/>
    <s v="2021-04-11 06:59:22"/>
    <s v="Fashion"/>
    <s v="Web"/>
    <s v="Netbanking"/>
    <n v="209"/>
    <n v="87947"/>
    <n v="8"/>
    <n v="1416.75"/>
    <n v="4214.25"/>
    <n v="52"/>
    <n v="2"/>
    <x v="0"/>
    <x v="0"/>
    <x v="0"/>
  </r>
  <r>
    <n v="21800"/>
    <s v="DE35C6D8"/>
    <s v="2021-03-24 04:00:37"/>
    <s v="Travel"/>
    <s v="POS"/>
    <s v="PayPal_Cobrand_Card"/>
    <n v="3043"/>
    <n v="31666"/>
    <n v="18"/>
    <n v="6142.75"/>
    <n v="591.75"/>
    <n v="16"/>
    <n v="4"/>
    <x v="3"/>
    <x v="2"/>
    <x v="1"/>
  </r>
  <r>
    <n v="18713"/>
    <s v="4D37B444"/>
    <s v="2021-06-09 02:52:27"/>
    <s v="Electronics"/>
    <s v="Mobile"/>
    <s v="PayPal_Pay_Later"/>
    <n v="239"/>
    <n v="11491"/>
    <n v="17"/>
    <n v="391.25"/>
    <n v="7476.25"/>
    <n v="93"/>
    <n v="2"/>
    <x v="3"/>
    <x v="2"/>
    <x v="0"/>
  </r>
  <r>
    <n v="21131"/>
    <s v="A969312E"/>
    <s v="2021-05-20 21:18:50"/>
    <s v="Electronics"/>
    <s v="Web"/>
    <s v="Debit_Card"/>
    <n v="1154"/>
    <n v="25395"/>
    <n v="13"/>
    <n v="540.5"/>
    <n v="3384.75"/>
    <n v="64"/>
    <n v="3"/>
    <x v="0"/>
    <x v="0"/>
    <x v="1"/>
  </r>
  <r>
    <n v="17342"/>
    <s v="086B502B"/>
    <s v="2021-03-14 14:14:04"/>
    <s v="Website-services"/>
    <s v="Mobile"/>
    <s v="PayPal_Pay_Later"/>
    <n v="724"/>
    <n v="31666"/>
    <n v="8"/>
    <n v="317.25"/>
    <n v="3116"/>
    <n v="85"/>
    <n v="1"/>
    <x v="2"/>
    <x v="1"/>
    <x v="1"/>
  </r>
  <r>
    <n v="17753"/>
    <s v="415C378D"/>
    <s v="2021-03-04 14:47:28"/>
    <s v="Website-services"/>
    <s v="Mobile"/>
    <s v="PayPal_Pay_Later"/>
    <n v="488"/>
    <n v="79809"/>
    <n v="11"/>
    <n v="228.75"/>
    <n v="3120.5"/>
    <n v="99"/>
    <n v="2"/>
    <x v="0"/>
    <x v="0"/>
    <x v="1"/>
  </r>
  <r>
    <n v="19437"/>
    <s v="374BAC50"/>
    <s v="2021-04-12 21:45:02"/>
    <s v="Website-services"/>
    <s v="Mobile"/>
    <s v="PayPal_Pay_Later"/>
    <n v="738"/>
    <n v="33696"/>
    <n v="13"/>
    <n v="98.25"/>
    <n v="4028"/>
    <n v="84"/>
    <n v="2"/>
    <x v="2"/>
    <x v="0"/>
    <x v="1"/>
  </r>
  <r>
    <n v="20254"/>
    <s v="618CBE48"/>
    <s v="2021-03-02 11:21:11"/>
    <s v="Fashion"/>
    <s v="Web"/>
    <s v="Wallet"/>
    <n v="231"/>
    <n v="19998"/>
    <n v="5"/>
    <n v="1907.25"/>
    <n v="2484.5"/>
    <n v="69"/>
    <n v="0"/>
    <x v="3"/>
    <x v="0"/>
    <x v="1"/>
  </r>
  <r>
    <n v="20912"/>
    <s v="32BDABA6"/>
    <s v="2021-06-08 20:29:51"/>
    <s v="Fashion"/>
    <s v="Mobile"/>
    <s v="PayPal_Pay_Later"/>
    <n v="248"/>
    <n v="29400"/>
    <n v="18"/>
    <n v="280.75"/>
    <n v="6195.25"/>
    <n v="82"/>
    <n v="2"/>
    <x v="3"/>
    <x v="0"/>
    <x v="0"/>
  </r>
  <r>
    <n v="18695"/>
    <s v="0782EBC1"/>
    <s v="2021-03-20 09:02:49"/>
    <s v="Travel"/>
    <s v="Web"/>
    <s v="PayPal_Credit_Card"/>
    <n v="1838"/>
    <n v="41680"/>
    <n v="32"/>
    <n v="2686"/>
    <n v="477.5"/>
    <n v="11"/>
    <n v="3"/>
    <x v="0"/>
    <x v="0"/>
    <x v="0"/>
  </r>
  <r>
    <n v="19911"/>
    <s v="60ED48EE"/>
    <s v="2021-06-08 16:21:08"/>
    <s v="Travel"/>
    <s v="Web"/>
    <s v="PayPal_Credit_Card"/>
    <n v="4674"/>
    <n v="48486"/>
    <n v="51"/>
    <n v="3676.25"/>
    <n v="1058.75"/>
    <n v="21"/>
    <n v="6"/>
    <x v="1"/>
    <x v="0"/>
    <x v="0"/>
  </r>
  <r>
    <n v="17962"/>
    <s v="66D333C5"/>
    <s v="2021-03-27 02:57:40"/>
    <s v="Travel"/>
    <s v="Web"/>
    <s v="PayPal_Credit_Card"/>
    <n v="2280"/>
    <n v="31452"/>
    <n v="51"/>
    <n v="2744"/>
    <n v="547.25"/>
    <n v="19"/>
    <n v="3"/>
    <x v="0"/>
    <x v="0"/>
    <x v="0"/>
  </r>
  <r>
    <n v="21790"/>
    <s v="6189E237"/>
    <s v="2021-05-11 11:01:43"/>
    <s v="Others"/>
    <s v="POS"/>
    <s v="PayPal_Cobrand_Card"/>
    <n v="3640"/>
    <n v="63938"/>
    <n v="32"/>
    <n v="461.25"/>
    <n v="597.75"/>
    <n v="7"/>
    <n v="5"/>
    <x v="0"/>
    <x v="0"/>
    <x v="0"/>
  </r>
  <r>
    <n v="20476"/>
    <s v="6B9E6F62"/>
    <s v="2021-03-21 01:24:51"/>
    <s v="Travel"/>
    <s v="Web"/>
    <s v="Debit_Card"/>
    <n v="1342"/>
    <n v="54666"/>
    <n v="8"/>
    <n v="591"/>
    <n v="5708.5"/>
    <n v="68"/>
    <n v="1"/>
    <x v="0"/>
    <x v="0"/>
    <x v="0"/>
  </r>
  <r>
    <n v="20193"/>
    <s v="8AAB56E9"/>
    <s v="2021-03-09 16:09:52"/>
    <s v="Travel"/>
    <s v="Mobile"/>
    <s v="PayPal_Credit_Card"/>
    <n v="4277"/>
    <n v="29554"/>
    <n v="38"/>
    <n v="2635.75"/>
    <n v="528.25"/>
    <n v="15"/>
    <n v="5"/>
    <x v="0"/>
    <x v="0"/>
    <x v="1"/>
  </r>
  <r>
    <n v="20602"/>
    <s v="DB51950F"/>
    <s v="2021-05-11 22:34:12"/>
    <s v="Website-services"/>
    <s v="Web"/>
    <s v="PayPal_Pay_Later"/>
    <n v="774"/>
    <n v="34196"/>
    <n v="16"/>
    <n v="152"/>
    <n v="4471.25"/>
    <n v="94"/>
    <n v="2"/>
    <x v="2"/>
    <x v="0"/>
    <x v="0"/>
  </r>
  <r>
    <n v="19389"/>
    <s v="DFC8937B"/>
    <s v="2021-05-26 12:37:37"/>
    <s v="Electronics"/>
    <s v="Web"/>
    <s v="Wallet"/>
    <n v="952"/>
    <n v="69823"/>
    <n v="14"/>
    <n v="1293.25"/>
    <n v="2671.25"/>
    <n v="56"/>
    <n v="0"/>
    <x v="0"/>
    <x v="0"/>
    <x v="1"/>
  </r>
  <r>
    <n v="20515"/>
    <s v="2D3262E7"/>
    <s v="2021-04-05 10:12:40"/>
    <s v="Electronics"/>
    <s v="Mobile"/>
    <s v="PayPal_Credit_Card"/>
    <n v="1002"/>
    <n v="18910"/>
    <n v="53"/>
    <n v="7095.75"/>
    <n v="351"/>
    <n v="22"/>
    <n v="4"/>
    <x v="1"/>
    <x v="0"/>
    <x v="0"/>
  </r>
  <r>
    <n v="17461"/>
    <s v="9A8B1E85"/>
    <s v="2021-03-11 23:43:29"/>
    <s v="Website-services"/>
    <s v="Web"/>
    <s v="Wallet"/>
    <n v="542"/>
    <n v="35008"/>
    <n v="7"/>
    <n v="260"/>
    <n v="2528"/>
    <n v="68"/>
    <n v="0"/>
    <x v="0"/>
    <x v="1"/>
    <x v="1"/>
  </r>
  <r>
    <n v="21351"/>
    <s v="DA0A7049"/>
    <s v="2021-05-21 16:31:41"/>
    <s v="Travel"/>
    <s v="Web"/>
    <s v="PayPal_Credit_Card"/>
    <n v="1266"/>
    <n v="40608"/>
    <n v="49"/>
    <n v="5015.5"/>
    <n v="544.25"/>
    <n v="21"/>
    <n v="3"/>
    <x v="0"/>
    <x v="0"/>
    <x v="0"/>
  </r>
  <r>
    <n v="17985"/>
    <s v="419A1300"/>
    <s v="2021-04-03 03:04:01"/>
    <s v="Travel"/>
    <s v="Web"/>
    <s v="PayPal_Credit_Card"/>
    <n v="3709"/>
    <n v="54681"/>
    <n v="32"/>
    <n v="9397.5"/>
    <n v="868.5"/>
    <n v="16"/>
    <n v="3"/>
    <x v="0"/>
    <x v="0"/>
    <x v="1"/>
  </r>
  <r>
    <n v="22090"/>
    <s v="738ED666"/>
    <s v="2021-04-05 10:13:13"/>
    <s v="Website-services"/>
    <s v="Web"/>
    <s v="Debit_Card"/>
    <n v="952"/>
    <n v="52613"/>
    <n v="14"/>
    <n v="590"/>
    <n v="3247.75"/>
    <n v="54"/>
    <n v="2"/>
    <x v="1"/>
    <x v="0"/>
    <x v="0"/>
  </r>
  <r>
    <n v="21072"/>
    <s v="BEB44B72"/>
    <s v="2021-04-17 02:13:53"/>
    <s v="Website-services"/>
    <s v="Web"/>
    <s v="Wallet"/>
    <n v="288"/>
    <n v="88156"/>
    <n v="14"/>
    <n v="1629.5"/>
    <n v="2744.75"/>
    <n v="56"/>
    <n v="0"/>
    <x v="0"/>
    <x v="0"/>
    <x v="1"/>
  </r>
  <r>
    <n v="17773"/>
    <s v="1728E8E6"/>
    <s v="2021-03-05 04:36:12"/>
    <s v="Travel"/>
    <s v="Web"/>
    <s v="PayPal_Credit_Card"/>
    <n v="1668"/>
    <n v="48737"/>
    <n v="42"/>
    <n v="1235"/>
    <n v="724.75"/>
    <n v="17"/>
    <n v="3"/>
    <x v="1"/>
    <x v="1"/>
    <x v="0"/>
  </r>
  <r>
    <n v="19818"/>
    <s v="127CB88C"/>
    <s v="2021-03-18 09:24:17"/>
    <s v="Fashion"/>
    <s v="Mobile"/>
    <s v="PayPal_Pay_Later"/>
    <n v="60"/>
    <n v="57816"/>
    <n v="7"/>
    <n v="189"/>
    <n v="4585.25"/>
    <n v="87"/>
    <n v="2"/>
    <x v="2"/>
    <x v="0"/>
    <x v="0"/>
  </r>
  <r>
    <n v="17998"/>
    <s v="4D9FE35C"/>
    <s v="2021-04-05 17:59:05"/>
    <s v="Fashion"/>
    <s v="Web"/>
    <s v="Wallet"/>
    <n v="243"/>
    <n v="14041"/>
    <n v="18"/>
    <n v="1536.75"/>
    <n v="2952.5"/>
    <n v="58"/>
    <n v="1"/>
    <x v="3"/>
    <x v="1"/>
    <x v="1"/>
  </r>
  <r>
    <n v="18054"/>
    <s v="9FB21615"/>
    <s v="2021-03-15 16:41:05"/>
    <s v="Pantry"/>
    <s v="Web"/>
    <s v="Wallet"/>
    <n v="365"/>
    <n v="84481"/>
    <n v="6"/>
    <n v="879"/>
    <n v="2527.25"/>
    <n v="53"/>
    <n v="0"/>
    <x v="0"/>
    <x v="1"/>
    <x v="1"/>
  </r>
  <r>
    <n v="19228"/>
    <s v="BD20790F"/>
    <s v="2021-03-26 06:23:46"/>
    <s v="Website-services"/>
    <s v="Mobile"/>
    <s v="Debit_Card"/>
    <n v="998"/>
    <n v="10735"/>
    <n v="3"/>
    <n v="314.25"/>
    <n v="4773.75"/>
    <n v="76"/>
    <n v="1"/>
    <x v="0"/>
    <x v="0"/>
    <x v="1"/>
  </r>
  <r>
    <n v="21282"/>
    <s v="508A4A28"/>
    <s v="2021-03-16 15:32:11"/>
    <s v="Travel"/>
    <s v="Mobile"/>
    <s v="PayPal_Credit_Card"/>
    <n v="2525"/>
    <n v="42329"/>
    <n v="37"/>
    <n v="10052.25"/>
    <n v="713"/>
    <n v="18"/>
    <n v="6"/>
    <x v="0"/>
    <x v="0"/>
    <x v="1"/>
  </r>
  <r>
    <n v="21113"/>
    <s v="44F9EB05"/>
    <s v="2021-05-09 22:28:22"/>
    <s v="Fashion"/>
    <s v="Mobile"/>
    <s v="PayPal_Pay_Later"/>
    <n v="85"/>
    <n v="65817"/>
    <n v="3"/>
    <n v="425.75"/>
    <n v="3969.25"/>
    <n v="90"/>
    <n v="2"/>
    <x v="3"/>
    <x v="1"/>
    <x v="0"/>
  </r>
  <r>
    <n v="22139"/>
    <s v="6A611868"/>
    <s v="2021-05-29 00:03:06"/>
    <s v="Electronics"/>
    <s v="POS"/>
    <s v="PayPal_Cobrand_Card"/>
    <n v="1128"/>
    <n v="63896"/>
    <n v="18"/>
    <n v="6940.75"/>
    <n v="594.25"/>
    <n v="19"/>
    <n v="8"/>
    <x v="2"/>
    <x v="1"/>
    <x v="1"/>
  </r>
  <r>
    <n v="17395"/>
    <s v="11A769D6"/>
    <s v="2021-04-10 08:10:19"/>
    <s v="Travel"/>
    <s v="Web"/>
    <s v="PayPal_Credit_Card"/>
    <n v="4570"/>
    <n v="57355"/>
    <n v="32"/>
    <n v="5444"/>
    <n v="882.25"/>
    <n v="11"/>
    <n v="4"/>
    <x v="0"/>
    <x v="0"/>
    <x v="0"/>
  </r>
  <r>
    <n v="19711"/>
    <s v="277917D6"/>
    <s v="2021-05-04 18:50:43"/>
    <s v="Website-services"/>
    <s v="Web"/>
    <s v="PayPal_Pay_Later"/>
    <n v="267"/>
    <n v="71400"/>
    <n v="15"/>
    <n v="306.25"/>
    <n v="5508.25"/>
    <n v="87"/>
    <n v="2"/>
    <x v="3"/>
    <x v="1"/>
    <x v="1"/>
  </r>
  <r>
    <n v="18943"/>
    <s v="6971A2A6"/>
    <s v="2021-03-02 00:25:02"/>
    <s v="Fashion"/>
    <s v="Web"/>
    <s v="Wallet"/>
    <n v="239"/>
    <n v="77271"/>
    <n v="13"/>
    <n v="1076.25"/>
    <n v="2930.25"/>
    <n v="54"/>
    <n v="1"/>
    <x v="1"/>
    <x v="1"/>
    <x v="1"/>
  </r>
  <r>
    <n v="19737"/>
    <s v="62AD4C17"/>
    <s v="2021-03-27 02:46:07"/>
    <s v="Travel"/>
    <s v="POS"/>
    <s v="PayPal_Cobrand_Card"/>
    <n v="2481"/>
    <n v="58560"/>
    <n v="33"/>
    <n v="3128"/>
    <n v="773"/>
    <n v="12"/>
    <n v="4"/>
    <x v="0"/>
    <x v="0"/>
    <x v="0"/>
  </r>
  <r>
    <n v="19634"/>
    <s v="70A8773B"/>
    <s v="2021-06-06 20:39:40"/>
    <s v="Fashion"/>
    <s v="Web"/>
    <s v="PayPal_Pay_Later"/>
    <n v="217"/>
    <n v="55768"/>
    <n v="2"/>
    <n v="412.25"/>
    <n v="4033.5"/>
    <n v="84"/>
    <n v="1"/>
    <x v="3"/>
    <x v="0"/>
    <x v="1"/>
  </r>
  <r>
    <n v="17894"/>
    <s v="E6CC593D"/>
    <s v="2021-05-26 09:35:45"/>
    <s v="Fashion"/>
    <s v="Web"/>
    <s v="Netbanking"/>
    <n v="225"/>
    <n v="82039"/>
    <n v="5"/>
    <n v="1213"/>
    <n v="3952"/>
    <n v="51"/>
    <n v="3"/>
    <x v="0"/>
    <x v="0"/>
    <x v="1"/>
  </r>
  <r>
    <n v="21195"/>
    <s v="A2756376"/>
    <s v="2021-03-15 00:35:10"/>
    <s v="Travel"/>
    <s v="POS"/>
    <s v="PayPal_Cobrand_Card"/>
    <n v="3551"/>
    <n v="32520"/>
    <n v="42"/>
    <n v="1640.75"/>
    <n v="553"/>
    <n v="13"/>
    <n v="6"/>
    <x v="1"/>
    <x v="0"/>
    <x v="1"/>
  </r>
  <r>
    <n v="18298"/>
    <s v="31822E10"/>
    <s v="2021-03-07 16:08:15"/>
    <s v="Travel"/>
    <s v="Web"/>
    <s v="PayPal_Credit_Card"/>
    <n v="1763"/>
    <n v="49776"/>
    <n v="45"/>
    <n v="5567.25"/>
    <n v="426"/>
    <n v="15"/>
    <n v="6"/>
    <x v="0"/>
    <x v="1"/>
    <x v="1"/>
  </r>
  <r>
    <n v="19446"/>
    <s v="B46339D6"/>
    <s v="2021-05-26 16:24:24"/>
    <s v="Travel"/>
    <s v="Mobile"/>
    <s v="PayPal_Credit_Card"/>
    <n v="4675"/>
    <n v="38844"/>
    <n v="54"/>
    <n v="3970"/>
    <n v="900"/>
    <n v="19"/>
    <n v="3"/>
    <x v="0"/>
    <x v="1"/>
    <x v="1"/>
  </r>
  <r>
    <n v="17918"/>
    <s v="459DDDB0"/>
    <s v="2021-04-03 23:15:46"/>
    <s v="Travel"/>
    <s v="Web"/>
    <s v="PayPal_Credit_Card"/>
    <n v="1297"/>
    <n v="25461"/>
    <n v="39"/>
    <n v="1905"/>
    <n v="830.5"/>
    <n v="21"/>
    <n v="5"/>
    <x v="0"/>
    <x v="1"/>
    <x v="1"/>
  </r>
  <r>
    <n v="17303"/>
    <s v="044CC669"/>
    <s v="2021-03-01 14:18:29"/>
    <s v="Travel"/>
    <s v="Mobile"/>
    <s v="PayPal_Cobrand_Card"/>
    <n v="3118"/>
    <n v="10735"/>
    <n v="37"/>
    <n v="2002.25"/>
    <n v="450.5"/>
    <n v="9"/>
    <n v="4"/>
    <x v="3"/>
    <x v="0"/>
    <x v="1"/>
  </r>
  <r>
    <n v="19705"/>
    <s v="3C9F2D0E"/>
    <s v="2021-04-25 05:36:26"/>
    <s v="Travel"/>
    <s v="Mobile"/>
    <s v="PayPal_Credit_Card"/>
    <n v="3328"/>
    <n v="52613"/>
    <n v="50"/>
    <n v="4368.25"/>
    <n v="940"/>
    <n v="15"/>
    <n v="3"/>
    <x v="1"/>
    <x v="0"/>
    <x v="0"/>
  </r>
  <r>
    <n v="21981"/>
    <s v="31A63620"/>
    <s v="2021-05-10 15:27:53"/>
    <s v="Travel"/>
    <s v="Mobile"/>
    <s v="PayPal_Credit_Card"/>
    <n v="4165"/>
    <n v="44866"/>
    <n v="54"/>
    <n v="9623.5"/>
    <n v="1007.5"/>
    <n v="14"/>
    <n v="6"/>
    <x v="1"/>
    <x v="0"/>
    <x v="1"/>
  </r>
  <r>
    <n v="19060"/>
    <s v="ED1D005E"/>
    <s v="2021-04-15 21:21:32"/>
    <s v="Electronics"/>
    <s v="Web"/>
    <s v="Netbanking"/>
    <n v="1045"/>
    <n v="58166"/>
    <n v="3"/>
    <n v="739.75"/>
    <n v="2813"/>
    <n v="43"/>
    <n v="1"/>
    <x v="2"/>
    <x v="0"/>
    <x v="1"/>
  </r>
  <r>
    <n v="18681"/>
    <s v="19000B62"/>
    <s v="2021-03-24 23:37:40"/>
    <s v="Website-services"/>
    <s v="Mobile"/>
    <s v="Netbanking"/>
    <n v="944"/>
    <n v="40392"/>
    <n v="1"/>
    <n v="539"/>
    <n v="1968.5"/>
    <n v="62"/>
    <n v="2"/>
    <x v="2"/>
    <x v="1"/>
    <x v="1"/>
  </r>
  <r>
    <n v="19833"/>
    <s v="4AB69C70"/>
    <s v="2021-04-20 23:16:09"/>
    <s v="Fashion"/>
    <s v="Mobile"/>
    <s v="PayPal_Pay_Later"/>
    <n v="52"/>
    <n v="31999"/>
    <n v="19"/>
    <n v="158.5"/>
    <n v="3968.25"/>
    <n v="94"/>
    <n v="2"/>
    <x v="0"/>
    <x v="0"/>
    <x v="0"/>
  </r>
  <r>
    <n v="19616"/>
    <s v="04312CFD"/>
    <s v="2021-05-05 16:23:59"/>
    <s v="Travel"/>
    <s v="POS"/>
    <s v="PayPal_Cobrand_Card"/>
    <n v="3591"/>
    <n v="89555"/>
    <n v="33"/>
    <n v="6673"/>
    <n v="614.75"/>
    <n v="19"/>
    <n v="8"/>
    <x v="2"/>
    <x v="1"/>
    <x v="1"/>
  </r>
  <r>
    <n v="17373"/>
    <s v="F123DD7C"/>
    <s v="2021-05-22 03:11:28"/>
    <s v="Fashion"/>
    <s v="Mobile"/>
    <s v="PayPal_Pay_Later"/>
    <n v="50"/>
    <n v="52428"/>
    <n v="14"/>
    <n v="75.5"/>
    <n v="5769.25"/>
    <n v="91"/>
    <n v="1"/>
    <x v="0"/>
    <x v="0"/>
    <x v="1"/>
  </r>
  <r>
    <n v="21563"/>
    <s v="7F472E65"/>
    <s v="2021-04-23 10:30:10"/>
    <s v="Fashion"/>
    <s v="Mobile"/>
    <s v="PayPal_Pay_Later"/>
    <n v="63"/>
    <n v="64860"/>
    <n v="20"/>
    <n v="398.75"/>
    <n v="6535.25"/>
    <n v="89"/>
    <n v="1"/>
    <x v="3"/>
    <x v="1"/>
    <x v="1"/>
  </r>
  <r>
    <n v="18767"/>
    <s v="388F46CB"/>
    <s v="2021-04-14 21:11:39"/>
    <s v="Pantry"/>
    <s v="Mobile"/>
    <s v="PayPal_Pay_Later"/>
    <n v="139"/>
    <n v="22842"/>
    <n v="18"/>
    <n v="356.25"/>
    <n v="6867.5"/>
    <n v="96"/>
    <n v="2"/>
    <x v="2"/>
    <x v="1"/>
    <x v="1"/>
  </r>
  <r>
    <n v="18988"/>
    <s v="6898BB6E"/>
    <s v="2021-05-25 10:40:14"/>
    <s v="Fashion"/>
    <s v="Mobile"/>
    <s v="PayPal_Pay_Later"/>
    <n v="70"/>
    <n v="65817"/>
    <n v="12"/>
    <n v="96.25"/>
    <n v="5742.5"/>
    <n v="91"/>
    <n v="2"/>
    <x v="2"/>
    <x v="1"/>
    <x v="1"/>
  </r>
  <r>
    <n v="18164"/>
    <s v="44DB2DC6"/>
    <s v="2021-04-01 22:08:16"/>
    <s v="Travel"/>
    <s v="Web"/>
    <s v="Debit_Card"/>
    <n v="1923"/>
    <n v="80707"/>
    <n v="17"/>
    <n v="475"/>
    <n v="4884"/>
    <n v="59"/>
    <n v="2"/>
    <x v="1"/>
    <x v="0"/>
    <x v="0"/>
  </r>
  <r>
    <n v="21311"/>
    <s v="4DB93BBC"/>
    <s v="2021-04-11 01:20:09"/>
    <s v="Fashion"/>
    <s v="Web"/>
    <s v="Netbanking"/>
    <n v="215"/>
    <n v="56271"/>
    <n v="6"/>
    <n v="582.25"/>
    <n v="3731.5"/>
    <n v="62"/>
    <n v="1"/>
    <x v="0"/>
    <x v="0"/>
    <x v="1"/>
  </r>
  <r>
    <n v="20856"/>
    <s v="5195643C"/>
    <s v="2021-03-19 21:03:21"/>
    <s v="Fashion"/>
    <s v="Mobile"/>
    <s v="PayPal_Pay_Later"/>
    <n v="121"/>
    <n v="64288"/>
    <n v="15"/>
    <n v="186"/>
    <n v="7057.75"/>
    <n v="81"/>
    <n v="2"/>
    <x v="3"/>
    <x v="1"/>
    <x v="0"/>
  </r>
  <r>
    <n v="20076"/>
    <s v="14459F68"/>
    <s v="2021-04-24 03:32:59"/>
    <s v="Electronics"/>
    <s v="Web"/>
    <s v="PayPal_Pay_Later"/>
    <n v="329"/>
    <n v="84882"/>
    <n v="11"/>
    <n v="129"/>
    <n v="4413.25"/>
    <n v="96"/>
    <n v="1"/>
    <x v="0"/>
    <x v="0"/>
    <x v="1"/>
  </r>
  <r>
    <n v="20269"/>
    <s v="4986D59B"/>
    <s v="2021-04-16 11:02:33"/>
    <s v="Travel"/>
    <s v="Web"/>
    <s v="PayPal_Credit_Card"/>
    <n v="1714"/>
    <n v="89731"/>
    <n v="49"/>
    <n v="10100.5"/>
    <n v="363.75"/>
    <n v="18"/>
    <n v="4"/>
    <x v="1"/>
    <x v="0"/>
    <x v="1"/>
  </r>
  <r>
    <n v="18543"/>
    <s v="A3ED122B"/>
    <s v="2021-06-05 05:45:46"/>
    <s v="Electronics"/>
    <s v="Mobile"/>
    <s v="PayPal_Pay_Later"/>
    <n v="880"/>
    <n v="70165"/>
    <n v="19"/>
    <n v="356.75"/>
    <n v="4047.5"/>
    <n v="82"/>
    <n v="1"/>
    <x v="2"/>
    <x v="0"/>
    <x v="0"/>
  </r>
  <r>
    <n v="20006"/>
    <s v="A3FF4A64"/>
    <s v="2021-03-25 09:47:09"/>
    <s v="Travel"/>
    <s v="Mobile"/>
    <s v="PayPal_Pay_Later"/>
    <n v="833"/>
    <n v="21618"/>
    <n v="20"/>
    <n v="248"/>
    <n v="6590.25"/>
    <n v="91"/>
    <n v="1"/>
    <x v="2"/>
    <x v="1"/>
    <x v="1"/>
  </r>
  <r>
    <n v="18156"/>
    <s v="77A01BAE"/>
    <s v="2021-04-20 19:21:19"/>
    <s v="Travel"/>
    <s v="Mobile"/>
    <s v="PayPal_Credit_Card"/>
    <n v="4750"/>
    <n v="64288"/>
    <n v="38"/>
    <n v="5607.75"/>
    <n v="663.25"/>
    <n v="18"/>
    <n v="5"/>
    <x v="1"/>
    <x v="1"/>
    <x v="1"/>
  </r>
  <r>
    <n v="18169"/>
    <s v="90185DFB"/>
    <s v="2021-04-18 05:08:41"/>
    <s v="Fashion"/>
    <s v="Mobile"/>
    <s v="PayPal_Pay_Later"/>
    <n v="248"/>
    <n v="49776"/>
    <n v="15"/>
    <n v="64.25"/>
    <n v="4342.75"/>
    <n v="86"/>
    <n v="1"/>
    <x v="0"/>
    <x v="0"/>
    <x v="0"/>
  </r>
  <r>
    <n v="18397"/>
    <s v="4F7EAD0F"/>
    <s v="2021-05-08 02:16:26"/>
    <s v="Fashion"/>
    <s v="Mobile"/>
    <s v="PayPal_Pay_Later"/>
    <n v="99"/>
    <n v="29103"/>
    <n v="3"/>
    <n v="418.75"/>
    <n v="3041"/>
    <n v="100"/>
    <n v="1"/>
    <x v="3"/>
    <x v="0"/>
    <x v="0"/>
  </r>
  <r>
    <n v="20326"/>
    <s v="8C927257"/>
    <s v="2021-04-03 22:33:16"/>
    <s v="Travel"/>
    <s v="Web"/>
    <s v="Wallet"/>
    <n v="938"/>
    <n v="69057"/>
    <n v="7"/>
    <n v="1093.75"/>
    <n v="2577.25"/>
    <n v="56"/>
    <n v="1"/>
    <x v="0"/>
    <x v="1"/>
    <x v="1"/>
  </r>
  <r>
    <n v="19814"/>
    <s v="BD9F3158"/>
    <s v="2021-04-30 15:25:54"/>
    <s v="Travel"/>
    <s v="Web"/>
    <s v="PayPal_Credit_Card"/>
    <n v="4344"/>
    <n v="59950"/>
    <n v="59"/>
    <n v="819"/>
    <n v="1106.5"/>
    <n v="13"/>
    <n v="4"/>
    <x v="1"/>
    <x v="0"/>
    <x v="1"/>
  </r>
  <r>
    <n v="22029"/>
    <s v="24858468"/>
    <s v="2021-05-09 20:15:31"/>
    <s v="Website-services"/>
    <s v="Web"/>
    <s v="Netbanking"/>
    <n v="720"/>
    <n v="44767"/>
    <n v="13"/>
    <n v="1210"/>
    <n v="4678.75"/>
    <n v="65"/>
    <n v="3"/>
    <x v="3"/>
    <x v="1"/>
    <x v="1"/>
  </r>
  <r>
    <n v="21367"/>
    <s v="17ADF43B"/>
    <s v="2021-04-06 10:46:05"/>
    <s v="Travel"/>
    <s v="Web"/>
    <s v="PayPal_Credit_Card"/>
    <n v="1515"/>
    <n v="38959"/>
    <n v="37"/>
    <n v="2609.25"/>
    <n v="975.75"/>
    <n v="14"/>
    <n v="6"/>
    <x v="1"/>
    <x v="0"/>
    <x v="1"/>
  </r>
  <r>
    <n v="18743"/>
    <s v="9670D6DA"/>
    <s v="2021-05-04 08:46:46"/>
    <s v="Travel"/>
    <s v="Mobile"/>
    <s v="Netbanking"/>
    <n v="1490"/>
    <n v="15301"/>
    <n v="13"/>
    <n v="900.75"/>
    <n v="4568"/>
    <n v="40"/>
    <n v="2"/>
    <x v="0"/>
    <x v="0"/>
    <x v="0"/>
  </r>
  <r>
    <n v="18300"/>
    <s v="4B1BBF0C"/>
    <s v="2021-04-10 11:48:45"/>
    <s v="Travel"/>
    <s v="POS"/>
    <s v="PayPal_Cobrand_Card"/>
    <n v="3620"/>
    <n v="29255"/>
    <n v="29"/>
    <n v="5755.25"/>
    <n v="516"/>
    <n v="7"/>
    <n v="4"/>
    <x v="3"/>
    <x v="0"/>
    <x v="1"/>
  </r>
  <r>
    <n v="19297"/>
    <s v="312C4779"/>
    <s v="2021-05-01 07:18:57"/>
    <s v="Others"/>
    <s v="Web"/>
    <s v="Netbanking"/>
    <n v="1763"/>
    <n v="84188"/>
    <n v="5"/>
    <n v="505"/>
    <n v="4507.5"/>
    <n v="52"/>
    <n v="2"/>
    <x v="1"/>
    <x v="0"/>
    <x v="1"/>
  </r>
  <r>
    <n v="18456"/>
    <s v="67D7B668"/>
    <s v="2021-03-10 14:21:24"/>
    <s v="Fashion"/>
    <s v="Mobile"/>
    <s v="PayPal_Pay_Later"/>
    <n v="164"/>
    <n v="62066"/>
    <n v="5"/>
    <n v="61.25"/>
    <n v="3236.5"/>
    <n v="91"/>
    <n v="2"/>
    <x v="3"/>
    <x v="2"/>
    <x v="0"/>
  </r>
  <r>
    <n v="17477"/>
    <s v="C488740A"/>
    <s v="2021-05-21 14:01:34"/>
    <s v="Travel"/>
    <s v="POS"/>
    <s v="PayPal_Cobrand_Card"/>
    <n v="1902"/>
    <n v="35008"/>
    <n v="42"/>
    <n v="4791"/>
    <n v="753"/>
    <n v="15"/>
    <n v="7"/>
    <x v="0"/>
    <x v="0"/>
    <x v="1"/>
  </r>
  <r>
    <n v="21481"/>
    <s v="C60DA660"/>
    <s v="2021-05-10 12:49:21"/>
    <s v="Fashion"/>
    <s v="Web"/>
    <s v="PayPal_Pay_Later"/>
    <n v="122"/>
    <n v="53863"/>
    <n v="20"/>
    <n v="362.5"/>
    <n v="4634"/>
    <n v="91"/>
    <n v="2"/>
    <x v="3"/>
    <x v="1"/>
    <x v="0"/>
  </r>
  <r>
    <n v="21971"/>
    <s v="CCC2F011"/>
    <s v="2021-05-03 02:29:37"/>
    <s v="Pantry"/>
    <s v="Mobile"/>
    <s v="PayPal_Pay_Later"/>
    <n v="84"/>
    <n v="17168"/>
    <n v="10"/>
    <n v="427.75"/>
    <n v="3341.25"/>
    <n v="76"/>
    <n v="1"/>
    <x v="2"/>
    <x v="1"/>
    <x v="1"/>
  </r>
  <r>
    <n v="17531"/>
    <s v="0C3B8FF7"/>
    <s v="2021-05-11 10:42:55"/>
    <s v="Fashion"/>
    <s v="Mobile"/>
    <s v="PayPal_Pay_Later"/>
    <n v="185"/>
    <n v="42520"/>
    <n v="10"/>
    <n v="404.5"/>
    <n v="3141"/>
    <n v="80"/>
    <n v="1"/>
    <x v="3"/>
    <x v="0"/>
    <x v="1"/>
  </r>
  <r>
    <n v="17472"/>
    <s v="47F25B69"/>
    <s v="2021-05-26 00:11:52"/>
    <s v="Website-services"/>
    <s v="Web"/>
    <s v="Netbanking"/>
    <n v="610"/>
    <n v="89740"/>
    <n v="12"/>
    <n v="391.75"/>
    <n v="3273.75"/>
    <n v="52"/>
    <n v="2"/>
    <x v="0"/>
    <x v="0"/>
    <x v="1"/>
  </r>
  <r>
    <n v="18644"/>
    <s v="65B70DFB"/>
    <s v="2021-05-12 08:08:49"/>
    <s v="Website-services"/>
    <s v="Web"/>
    <s v="Wallet"/>
    <n v="602"/>
    <n v="72217"/>
    <n v="9"/>
    <n v="469.5"/>
    <n v="2912.25"/>
    <n v="59"/>
    <n v="0"/>
    <x v="3"/>
    <x v="1"/>
    <x v="1"/>
  </r>
  <r>
    <n v="18579"/>
    <s v="A41130EC"/>
    <s v="2021-03-07 17:08:12"/>
    <s v="Electronics"/>
    <s v="Web"/>
    <s v="PayPal_Pay_Later"/>
    <n v="703"/>
    <n v="15755"/>
    <n v="6"/>
    <n v="188.25"/>
    <n v="6319.25"/>
    <n v="79"/>
    <n v="1"/>
    <x v="0"/>
    <x v="0"/>
    <x v="0"/>
  </r>
  <r>
    <n v="17694"/>
    <s v="1EE1B957"/>
    <s v="2021-03-23 20:20:34"/>
    <s v="Travel"/>
    <s v="Web"/>
    <s v="PayPal_Credit_Card"/>
    <n v="2780"/>
    <n v="33515"/>
    <n v="44"/>
    <n v="1530.25"/>
    <n v="485.5"/>
    <n v="17"/>
    <n v="3"/>
    <x v="0"/>
    <x v="1"/>
    <x v="1"/>
  </r>
  <r>
    <n v="20451"/>
    <s v="32AF0C54"/>
    <s v="2021-05-22 03:10:05"/>
    <s v="Travel"/>
    <s v="Mobile"/>
    <s v="Debit_Card"/>
    <n v="3352"/>
    <n v="50335"/>
    <n v="10"/>
    <n v="331"/>
    <n v="2620.75"/>
    <n v="62"/>
    <n v="3"/>
    <x v="0"/>
    <x v="0"/>
    <x v="1"/>
  </r>
  <r>
    <n v="19745"/>
    <s v="CBE71985"/>
    <s v="2021-05-12 01:29:33"/>
    <s v="Website-services"/>
    <s v="Web"/>
    <s v="Wallet"/>
    <n v="846"/>
    <n v="80507"/>
    <n v="11"/>
    <n v="513.25"/>
    <n v="2581.25"/>
    <n v="51"/>
    <n v="0"/>
    <x v="1"/>
    <x v="0"/>
    <x v="1"/>
  </r>
  <r>
    <n v="22097"/>
    <s v="025C5821"/>
    <s v="2021-05-04 14:31:40"/>
    <s v="Pantry"/>
    <s v="Mobile"/>
    <s v="PayPal_Pay_Later"/>
    <n v="30"/>
    <n v="71364"/>
    <n v="2"/>
    <n v="222"/>
    <n v="6258.25"/>
    <n v="81"/>
    <n v="1"/>
    <x v="3"/>
    <x v="1"/>
    <x v="0"/>
  </r>
  <r>
    <n v="20291"/>
    <s v="00705E11"/>
    <s v="2021-05-08 14:58:29"/>
    <s v="Travel"/>
    <s v="Web"/>
    <s v="Debit_Card"/>
    <n v="1974"/>
    <n v="10021"/>
    <n v="9"/>
    <n v="560.25"/>
    <n v="4188.75"/>
    <n v="83"/>
    <n v="1"/>
    <x v="0"/>
    <x v="0"/>
    <x v="1"/>
  </r>
  <r>
    <n v="17875"/>
    <s v="244FF0C3"/>
    <s v="2021-04-05 15:47:34"/>
    <s v="Travel"/>
    <s v="Web"/>
    <s v="PayPal_Credit_Card"/>
    <n v="2294"/>
    <n v="65244"/>
    <n v="50"/>
    <n v="5024"/>
    <n v="615"/>
    <n v="14"/>
    <n v="3"/>
    <x v="1"/>
    <x v="1"/>
    <x v="0"/>
  </r>
  <r>
    <n v="18381"/>
    <s v="0A968B55"/>
    <s v="2021-04-15 23:02:23"/>
    <s v="Travel"/>
    <s v="Mobile"/>
    <s v="Debit_Card"/>
    <n v="3444"/>
    <n v="42376"/>
    <n v="6"/>
    <n v="565.25"/>
    <n v="2909.25"/>
    <n v="62"/>
    <n v="2"/>
    <x v="0"/>
    <x v="0"/>
    <x v="1"/>
  </r>
  <r>
    <n v="21219"/>
    <s v="C4A93089"/>
    <s v="2021-05-24 10:11:31"/>
    <s v="Pantry"/>
    <s v="Web"/>
    <s v="PayPal_Pay_Later"/>
    <n v="131"/>
    <n v="18910"/>
    <n v="19"/>
    <n v="176.25"/>
    <n v="3651"/>
    <n v="88"/>
    <n v="1"/>
    <x v="3"/>
    <x v="0"/>
    <x v="1"/>
  </r>
  <r>
    <n v="19218"/>
    <s v="75066270"/>
    <s v="2021-04-05 12:25:11"/>
    <s v="Website-services"/>
    <s v="Web"/>
    <s v="PayPal_Pay_Later"/>
    <n v="782"/>
    <n v="51687"/>
    <n v="8"/>
    <n v="141"/>
    <n v="7322.75"/>
    <n v="90"/>
    <n v="2"/>
    <x v="0"/>
    <x v="0"/>
    <x v="0"/>
  </r>
  <r>
    <n v="21726"/>
    <s v="04B9FAEC"/>
    <s v="2021-05-04 04:04:32"/>
    <s v="Website-services"/>
    <s v="Web"/>
    <s v="Debit_Card"/>
    <n v="691"/>
    <n v="53936"/>
    <n v="5"/>
    <n v="328.75"/>
    <n v="3404.25"/>
    <n v="71"/>
    <n v="2"/>
    <x v="0"/>
    <x v="1"/>
    <x v="1"/>
  </r>
  <r>
    <n v="18239"/>
    <s v="CC85AC79"/>
    <s v="2021-03-16 12:52:40"/>
    <s v="Others"/>
    <s v="Web"/>
    <s v="Debit_Card"/>
    <n v="3754"/>
    <n v="77805"/>
    <n v="2"/>
    <n v="563.5"/>
    <n v="3444.25"/>
    <n v="71"/>
    <n v="2"/>
    <x v="0"/>
    <x v="0"/>
    <x v="1"/>
  </r>
  <r>
    <n v="19643"/>
    <s v="0A1F94AB"/>
    <s v="2021-05-24 09:17:49"/>
    <s v="Website-services"/>
    <s v="Web"/>
    <s v="Debit_Card"/>
    <n v="736"/>
    <n v="31336"/>
    <n v="12"/>
    <n v="503.25"/>
    <n v="5798.25"/>
    <n v="55"/>
    <n v="3"/>
    <x v="3"/>
    <x v="1"/>
    <x v="1"/>
  </r>
  <r>
    <n v="21175"/>
    <s v="F3A7D2BB"/>
    <s v="2021-05-05 16:03:30"/>
    <s v="Website-services"/>
    <s v="Web"/>
    <s v="Wallet"/>
    <n v="317"/>
    <n v="58558"/>
    <n v="13"/>
    <n v="1758.75"/>
    <n v="2501.25"/>
    <n v="59"/>
    <n v="1"/>
    <x v="3"/>
    <x v="0"/>
    <x v="1"/>
  </r>
  <r>
    <n v="18768"/>
    <s v="37347F09"/>
    <s v="2021-03-04 09:24:24"/>
    <s v="Fashion"/>
    <s v="Mobile"/>
    <s v="PayPal_Pay_Later"/>
    <n v="162"/>
    <n v="83147"/>
    <n v="12"/>
    <n v="310.75"/>
    <n v="3545.25"/>
    <n v="78"/>
    <n v="2"/>
    <x v="2"/>
    <x v="1"/>
    <x v="1"/>
  </r>
  <r>
    <n v="21648"/>
    <s v="57ECD568"/>
    <s v="2021-05-20 12:09:34"/>
    <s v="Travel"/>
    <s v="Mobile"/>
    <s v="PayPal_Credit_Card"/>
    <n v="4830"/>
    <n v="55316"/>
    <n v="35"/>
    <n v="3032.25"/>
    <n v="345"/>
    <n v="20"/>
    <n v="6"/>
    <x v="1"/>
    <x v="1"/>
    <x v="0"/>
  </r>
  <r>
    <n v="21372"/>
    <s v="00207738"/>
    <s v="2021-03-05 03:15:10"/>
    <s v="Website-services"/>
    <s v="Web"/>
    <s v="Wallet"/>
    <n v="375"/>
    <n v="17383"/>
    <n v="13"/>
    <n v="1702.5"/>
    <n v="2977.25"/>
    <n v="53"/>
    <n v="0"/>
    <x v="1"/>
    <x v="1"/>
    <x v="0"/>
  </r>
  <r>
    <n v="20007"/>
    <s v="3F419E47"/>
    <s v="2021-04-30 00:08:17"/>
    <s v="Website-services"/>
    <s v="Web"/>
    <s v="Debit_Card"/>
    <n v="676"/>
    <n v="57946"/>
    <n v="9"/>
    <n v="288"/>
    <n v="4035.5"/>
    <n v="77"/>
    <n v="3"/>
    <x v="0"/>
    <x v="1"/>
    <x v="1"/>
  </r>
  <r>
    <n v="18033"/>
    <s v="0836DE3A"/>
    <s v="2021-03-25 05:18:28"/>
    <s v="Travel"/>
    <s v="Web"/>
    <s v="Debit_Card"/>
    <n v="1261"/>
    <n v="31765"/>
    <n v="7"/>
    <n v="526.75"/>
    <n v="5413.5"/>
    <n v="67"/>
    <n v="1"/>
    <x v="1"/>
    <x v="0"/>
    <x v="0"/>
  </r>
  <r>
    <n v="21259"/>
    <s v="23A595B7"/>
    <s v="2021-04-02 20:49:02"/>
    <s v="Travel"/>
    <s v="Mobile"/>
    <s v="PayPal_Cobrand_Card"/>
    <n v="3990"/>
    <n v="82719"/>
    <n v="33"/>
    <n v="6729.75"/>
    <n v="704.75"/>
    <n v="11"/>
    <n v="5"/>
    <x v="1"/>
    <x v="0"/>
    <x v="1"/>
  </r>
  <r>
    <n v="20173"/>
    <s v="431438D9"/>
    <s v="2021-05-07 18:15:47"/>
    <s v="Website-services"/>
    <s v="Web"/>
    <s v="Debit_Card"/>
    <n v="685"/>
    <n v="44081"/>
    <n v="18"/>
    <n v="478.5"/>
    <n v="2609.5"/>
    <n v="63"/>
    <n v="1"/>
    <x v="3"/>
    <x v="1"/>
    <x v="1"/>
  </r>
  <r>
    <n v="18498"/>
    <s v="8D22FE96"/>
    <s v="2021-06-03 02:00:32"/>
    <s v="Fashion"/>
    <s v="Mobile"/>
    <s v="PayPal_Pay_Later"/>
    <n v="68"/>
    <n v="22300"/>
    <n v="19"/>
    <n v="168.5"/>
    <n v="4670"/>
    <n v="78"/>
    <n v="2"/>
    <x v="2"/>
    <x v="1"/>
    <x v="1"/>
  </r>
  <r>
    <n v="17588"/>
    <s v="045F2D76"/>
    <s v="2021-04-03 19:00:02"/>
    <s v="Travel"/>
    <s v="Mobile"/>
    <s v="Debit_Card"/>
    <n v="2978"/>
    <n v="45513"/>
    <n v="12"/>
    <n v="411.5"/>
    <n v="3083.5"/>
    <n v="64"/>
    <n v="3"/>
    <x v="2"/>
    <x v="1"/>
    <x v="1"/>
  </r>
  <r>
    <n v="19115"/>
    <s v="B90BFFDB"/>
    <s v="2021-06-09 05:53:37"/>
    <s v="Website-services"/>
    <s v="Web"/>
    <s v="Wallet"/>
    <n v="428"/>
    <n v="88106"/>
    <n v="13"/>
    <n v="1359.25"/>
    <n v="2292.25"/>
    <n v="60"/>
    <n v="1"/>
    <x v="2"/>
    <x v="1"/>
    <x v="0"/>
  </r>
  <r>
    <n v="21187"/>
    <s v="DD3E2395"/>
    <s v="2021-05-03 23:43:40"/>
    <s v="Travel"/>
    <s v="Web"/>
    <s v="Debit_Card"/>
    <n v="3306"/>
    <n v="77990"/>
    <n v="4"/>
    <n v="366"/>
    <n v="4391"/>
    <n v="72"/>
    <n v="1"/>
    <x v="0"/>
    <x v="0"/>
    <x v="0"/>
  </r>
  <r>
    <n v="21152"/>
    <s v="67ABFA10"/>
    <s v="2021-05-27 20:11:30"/>
    <s v="Pantry"/>
    <s v="Mobile"/>
    <s v="PayPal_Pay_Later"/>
    <n v="110"/>
    <n v="13104"/>
    <n v="14"/>
    <n v="226.75"/>
    <n v="6227"/>
    <n v="76"/>
    <n v="2"/>
    <x v="0"/>
    <x v="0"/>
    <x v="0"/>
  </r>
  <r>
    <n v="21373"/>
    <s v="93A0AB0E"/>
    <s v="2021-04-12 11:40:52"/>
    <s v="Travel"/>
    <s v="Mobile"/>
    <s v="PayPal_Credit_Card"/>
    <n v="3694"/>
    <n v="16539"/>
    <n v="46"/>
    <n v="6530"/>
    <n v="661.25"/>
    <n v="17"/>
    <n v="3"/>
    <x v="0"/>
    <x v="1"/>
    <x v="1"/>
  </r>
  <r>
    <n v="17856"/>
    <s v="796C9A12"/>
    <s v="2021-05-24 07:27:57"/>
    <s v="Fashion"/>
    <s v="Mobile"/>
    <s v="PayPal_Pay_Later"/>
    <n v="108"/>
    <n v="43303"/>
    <n v="2"/>
    <n v="158.25"/>
    <n v="6313.25"/>
    <n v="76"/>
    <n v="2"/>
    <x v="0"/>
    <x v="0"/>
    <x v="1"/>
  </r>
  <r>
    <n v="19402"/>
    <s v="DAFDCA94"/>
    <s v="2021-05-16 16:08:06"/>
    <s v="Website-services"/>
    <s v="Web"/>
    <s v="Wallet"/>
    <n v="576"/>
    <n v="28926"/>
    <n v="15"/>
    <n v="1596.5"/>
    <n v="2759.25"/>
    <n v="54"/>
    <n v="1"/>
    <x v="3"/>
    <x v="1"/>
    <x v="1"/>
  </r>
  <r>
    <n v="22155"/>
    <s v="2B4E51D3"/>
    <s v="2021-04-24 13:19:35"/>
    <s v="Travel"/>
    <s v="Mobile"/>
    <s v="PayPal_Credit_Card"/>
    <n v="3561"/>
    <n v="37121"/>
    <n v="35"/>
    <n v="8178.25"/>
    <n v="390.5"/>
    <n v="22"/>
    <n v="6"/>
    <x v="1"/>
    <x v="0"/>
    <x v="1"/>
  </r>
  <r>
    <n v="19366"/>
    <s v="0B9DA8A2"/>
    <s v="2021-03-10 22:50:17"/>
    <s v="Travel"/>
    <s v="Web"/>
    <s v="Netbanking"/>
    <n v="1014"/>
    <n v="79809"/>
    <n v="6"/>
    <n v="618.5"/>
    <n v="4491.25"/>
    <n v="58"/>
    <n v="3"/>
    <x v="0"/>
    <x v="0"/>
    <x v="1"/>
  </r>
  <r>
    <n v="19694"/>
    <s v="BB2F3159"/>
    <s v="2021-03-09 06:38:49"/>
    <s v="Website-services"/>
    <s v="Web"/>
    <s v="Wallet"/>
    <n v="289"/>
    <n v="64680"/>
    <n v="11"/>
    <n v="1249"/>
    <n v="2916"/>
    <n v="57"/>
    <n v="0"/>
    <x v="0"/>
    <x v="0"/>
    <x v="0"/>
  </r>
  <r>
    <n v="17664"/>
    <s v="F118F04C"/>
    <s v="2021-05-25 06:02:36"/>
    <s v="Fashion"/>
    <s v="Web"/>
    <s v="Wallet"/>
    <n v="227"/>
    <n v="49106"/>
    <n v="14"/>
    <n v="1358.5"/>
    <n v="2324.75"/>
    <n v="59"/>
    <n v="0"/>
    <x v="1"/>
    <x v="1"/>
    <x v="1"/>
  </r>
  <r>
    <n v="18075"/>
    <s v="9880E060"/>
    <s v="2021-04-15 08:21:21"/>
    <s v="Electronics"/>
    <s v="Web"/>
    <s v="Netbanking"/>
    <n v="395"/>
    <n v="31971"/>
    <n v="13"/>
    <n v="398.25"/>
    <n v="2608"/>
    <n v="55"/>
    <n v="3"/>
    <x v="1"/>
    <x v="0"/>
    <x v="0"/>
  </r>
  <r>
    <n v="21837"/>
    <s v="D2CE17DF"/>
    <s v="2021-03-15 15:55:08"/>
    <s v="Pantry"/>
    <s v="Web"/>
    <s v="Wallet"/>
    <n v="398"/>
    <n v="20202"/>
    <n v="16"/>
    <n v="766.25"/>
    <n v="2421.25"/>
    <n v="68"/>
    <n v="1"/>
    <x v="0"/>
    <x v="1"/>
    <x v="1"/>
  </r>
  <r>
    <n v="21428"/>
    <s v="50F12FA0"/>
    <s v="2021-06-05 10:44:53"/>
    <s v="Fashion"/>
    <s v="Mobile"/>
    <s v="PayPal_Pay_Later"/>
    <n v="171"/>
    <n v="11491"/>
    <n v="8"/>
    <n v="364.75"/>
    <n v="5425.25"/>
    <n v="95"/>
    <n v="1"/>
    <x v="0"/>
    <x v="1"/>
    <x v="0"/>
  </r>
  <r>
    <n v="19246"/>
    <s v="9BC7A41B"/>
    <s v="2021-03-11 05:11:11"/>
    <s v="Fashion"/>
    <s v="Mobile"/>
    <s v="PayPal_Pay_Later"/>
    <n v="64"/>
    <n v="77076"/>
    <n v="12"/>
    <n v="56.5"/>
    <n v="5616.25"/>
    <n v="83"/>
    <n v="2"/>
    <x v="0"/>
    <x v="0"/>
    <x v="0"/>
  </r>
  <r>
    <n v="21395"/>
    <s v="F951BF9B"/>
    <s v="2021-05-12 21:34:06"/>
    <s v="Travel"/>
    <s v="Web"/>
    <s v="PayPal_Credit_Card"/>
    <n v="1206"/>
    <n v="88821"/>
    <n v="36"/>
    <n v="10587.25"/>
    <n v="880.75"/>
    <n v="18"/>
    <n v="3"/>
    <x v="0"/>
    <x v="0"/>
    <x v="1"/>
  </r>
  <r>
    <n v="18747"/>
    <s v="5CE4D3DF"/>
    <s v="2021-04-02 15:32:58"/>
    <s v="Fashion"/>
    <s v="Mobile"/>
    <s v="PayPal_Pay_Later"/>
    <n v="87"/>
    <n v="15945"/>
    <n v="15"/>
    <n v="159"/>
    <n v="7189"/>
    <n v="92"/>
    <n v="2"/>
    <x v="0"/>
    <x v="1"/>
    <x v="1"/>
  </r>
  <r>
    <n v="21862"/>
    <s v="9CB01F67"/>
    <s v="2021-04-25 08:43:59"/>
    <s v="Website-services"/>
    <s v="Mobile"/>
    <s v="PayPal_Pay_Later"/>
    <n v="696"/>
    <n v="36736"/>
    <n v="15"/>
    <n v="152"/>
    <n v="3490.5"/>
    <n v="93"/>
    <n v="2"/>
    <x v="3"/>
    <x v="0"/>
    <x v="1"/>
  </r>
  <r>
    <n v="21054"/>
    <s v="E3218B80"/>
    <s v="2021-04-21 17:02:19"/>
    <s v="Travel"/>
    <s v="Mobile"/>
    <s v="PayPal_Credit_Card"/>
    <n v="3347"/>
    <n v="54666"/>
    <n v="43"/>
    <n v="3065"/>
    <n v="912"/>
    <n v="22"/>
    <n v="5"/>
    <x v="0"/>
    <x v="0"/>
    <x v="1"/>
  </r>
  <r>
    <n v="18098"/>
    <s v="7461B92F"/>
    <s v="2021-04-23 04:44:41"/>
    <s v="Electronics"/>
    <s v="Web"/>
    <s v="Netbanking"/>
    <n v="840"/>
    <n v="88789"/>
    <n v="11"/>
    <n v="986.75"/>
    <n v="2014.25"/>
    <n v="45"/>
    <n v="3"/>
    <x v="1"/>
    <x v="0"/>
    <x v="1"/>
  </r>
  <r>
    <n v="22229"/>
    <s v="9D187A8E"/>
    <s v="2021-03-09 20:09:29"/>
    <s v="Electronics"/>
    <s v="Web"/>
    <s v="Wallet"/>
    <n v="380"/>
    <n v="32338"/>
    <n v="6"/>
    <n v="977.25"/>
    <n v="2487.75"/>
    <n v="65"/>
    <n v="0"/>
    <x v="0"/>
    <x v="0"/>
    <x v="0"/>
  </r>
  <r>
    <n v="21858"/>
    <s v="615A257C"/>
    <s v="2021-04-07 21:22:51"/>
    <s v="Travel"/>
    <s v="Web"/>
    <s v="PayPal_Credit_Card"/>
    <n v="3849"/>
    <n v="17965"/>
    <n v="37"/>
    <n v="5229.5"/>
    <n v="1006.75"/>
    <n v="21"/>
    <n v="3"/>
    <x v="0"/>
    <x v="0"/>
    <x v="1"/>
  </r>
  <r>
    <n v="19996"/>
    <s v="C545F882"/>
    <s v="2021-03-21 19:12:18"/>
    <s v="Website-services"/>
    <s v="Web"/>
    <s v="Netbanking"/>
    <n v="575"/>
    <n v="65988"/>
    <n v="2"/>
    <n v="1190"/>
    <n v="1959.5"/>
    <n v="61"/>
    <n v="3"/>
    <x v="2"/>
    <x v="0"/>
    <x v="0"/>
  </r>
  <r>
    <n v="19427"/>
    <s v="A2EF4797"/>
    <s v="2021-04-01 04:17:56"/>
    <s v="Pantry"/>
    <s v="Web"/>
    <s v="PayPal_Pay_Later"/>
    <n v="85"/>
    <n v="52901"/>
    <n v="18"/>
    <n v="157.5"/>
    <n v="4290.75"/>
    <n v="78"/>
    <n v="1"/>
    <x v="2"/>
    <x v="0"/>
    <x v="1"/>
  </r>
  <r>
    <n v="22111"/>
    <s v="4CFD9958"/>
    <s v="2021-03-31 21:58:59"/>
    <s v="Pantry"/>
    <s v="Mobile"/>
    <s v="PayPal_Pay_Later"/>
    <n v="12"/>
    <n v="68841"/>
    <n v="10"/>
    <n v="330.75"/>
    <n v="7318.5"/>
    <n v="80"/>
    <n v="1"/>
    <x v="3"/>
    <x v="2"/>
    <x v="1"/>
  </r>
  <r>
    <n v="18424"/>
    <s v="4F7DF4CF"/>
    <s v="2021-04-11 08:59:15"/>
    <s v="Fashion"/>
    <s v="Web"/>
    <s v="PayPal_Pay_Later"/>
    <n v="122"/>
    <n v="89150"/>
    <n v="14"/>
    <n v="59.75"/>
    <n v="3228.5"/>
    <n v="97"/>
    <n v="2"/>
    <x v="2"/>
    <x v="0"/>
    <x v="0"/>
  </r>
  <r>
    <n v="17474"/>
    <s v="020F99A1"/>
    <s v="2021-04-08 02:01:11"/>
    <s v="Travel"/>
    <s v="Mobile"/>
    <s v="PayPal_Credit_Card"/>
    <n v="4108"/>
    <n v="64955"/>
    <n v="38"/>
    <n v="10157.75"/>
    <n v="1087.75"/>
    <n v="22"/>
    <n v="6"/>
    <x v="0"/>
    <x v="1"/>
    <x v="0"/>
  </r>
  <r>
    <n v="18790"/>
    <s v="01AA1FD7"/>
    <s v="2021-05-19 18:56:47"/>
    <s v="Others"/>
    <s v="Web"/>
    <s v="Debit_Card"/>
    <n v="1947"/>
    <n v="49196"/>
    <n v="13"/>
    <n v="304"/>
    <n v="3443.25"/>
    <n v="50"/>
    <n v="3"/>
    <x v="2"/>
    <x v="1"/>
    <x v="1"/>
  </r>
  <r>
    <n v="20956"/>
    <s v="2C2E54BF"/>
    <s v="2021-06-10 02:04:07"/>
    <s v="Fashion"/>
    <s v="Mobile"/>
    <s v="PayPal_Pay_Later"/>
    <n v="57"/>
    <n v="51866"/>
    <n v="7"/>
    <n v="175.5"/>
    <n v="3643.25"/>
    <n v="94"/>
    <n v="2"/>
    <x v="0"/>
    <x v="1"/>
    <x v="1"/>
  </r>
  <r>
    <n v="18020"/>
    <s v="E446DF5B"/>
    <s v="2021-03-14 20:48:21"/>
    <s v="Electronics"/>
    <s v="Web"/>
    <s v="Debit_Card"/>
    <n v="697"/>
    <n v="10021"/>
    <n v="12"/>
    <n v="487.75"/>
    <n v="4524.25"/>
    <n v="78"/>
    <n v="1"/>
    <x v="1"/>
    <x v="0"/>
    <x v="1"/>
  </r>
  <r>
    <n v="19778"/>
    <s v="B09ADCCA"/>
    <s v="2021-04-22 10:25:35"/>
    <s v="Fashion"/>
    <s v="Mobile"/>
    <s v="PayPal_Pay_Later"/>
    <n v="76"/>
    <n v="84399"/>
    <n v="3"/>
    <n v="133.25"/>
    <n v="5894.75"/>
    <n v="96"/>
    <n v="2"/>
    <x v="0"/>
    <x v="0"/>
    <x v="1"/>
  </r>
  <r>
    <n v="19442"/>
    <s v="5B552683"/>
    <s v="2021-04-07 09:32:01"/>
    <s v="Travel"/>
    <s v="Mobile"/>
    <s v="Netbanking"/>
    <n v="1746"/>
    <n v="88351"/>
    <n v="15"/>
    <n v="674.5"/>
    <n v="3892.5"/>
    <n v="61"/>
    <n v="1"/>
    <x v="0"/>
    <x v="0"/>
    <x v="0"/>
  </r>
  <r>
    <n v="21761"/>
    <s v="5ED345E8"/>
    <s v="2021-05-08 10:06:07"/>
    <s v="Fashion"/>
    <s v="Mobile"/>
    <s v="PayPal_Pay_Later"/>
    <n v="174"/>
    <n v="28163"/>
    <n v="10"/>
    <n v="136.25"/>
    <n v="3097"/>
    <n v="84"/>
    <n v="1"/>
    <x v="3"/>
    <x v="2"/>
    <x v="1"/>
  </r>
  <r>
    <n v="22100"/>
    <s v="61597B83"/>
    <s v="2021-03-28 08:27:44"/>
    <s v="Fashion"/>
    <s v="Mobile"/>
    <s v="PayPal_Pay_Later"/>
    <n v="180"/>
    <n v="43874"/>
    <n v="12"/>
    <n v="249"/>
    <n v="5289.75"/>
    <n v="89"/>
    <n v="2"/>
    <x v="2"/>
    <x v="1"/>
    <x v="1"/>
  </r>
  <r>
    <n v="20037"/>
    <s v="4ADE75B9"/>
    <s v="2021-03-10 11:20:56"/>
    <s v="Pantry"/>
    <s v="Mobile"/>
    <s v="PayPal_Pay_Later"/>
    <n v="349"/>
    <n v="33515"/>
    <n v="3"/>
    <n v="235.5"/>
    <n v="7152.75"/>
    <n v="84"/>
    <n v="1"/>
    <x v="3"/>
    <x v="2"/>
    <x v="1"/>
  </r>
  <r>
    <n v="20781"/>
    <s v="2A976C52"/>
    <s v="2021-04-17 00:23:56"/>
    <s v="Travel"/>
    <s v="Mobile"/>
    <s v="PayPal_Credit_Card"/>
    <n v="4230"/>
    <n v="79967"/>
    <n v="51"/>
    <n v="10863.75"/>
    <n v="396.5"/>
    <n v="16"/>
    <n v="4"/>
    <x v="1"/>
    <x v="0"/>
    <x v="1"/>
  </r>
  <r>
    <n v="18941"/>
    <s v="191E7E81"/>
    <s v="2021-06-03 20:40:41"/>
    <s v="Travel"/>
    <s v="Web"/>
    <s v="Debit_Card"/>
    <n v="1720"/>
    <n v="71364"/>
    <n v="22"/>
    <n v="332"/>
    <n v="4124.75"/>
    <n v="50"/>
    <n v="3"/>
    <x v="0"/>
    <x v="0"/>
    <x v="0"/>
  </r>
  <r>
    <n v="17436"/>
    <s v="746506D0"/>
    <s v="2021-04-28 02:51:11"/>
    <s v="Fashion"/>
    <s v="Web"/>
    <s v="PayPal_Pay_Later"/>
    <n v="131"/>
    <n v="23498"/>
    <n v="11"/>
    <n v="350.25"/>
    <n v="5425.75"/>
    <n v="83"/>
    <n v="1"/>
    <x v="0"/>
    <x v="1"/>
    <x v="1"/>
  </r>
  <r>
    <n v="20219"/>
    <s v="4073761B"/>
    <s v="2021-05-16 10:42:22"/>
    <s v="Electronics"/>
    <s v="Web"/>
    <s v="Debit_Card"/>
    <n v="1102"/>
    <n v="33130"/>
    <n v="19"/>
    <n v="534.75"/>
    <n v="4170.75"/>
    <n v="71"/>
    <n v="1"/>
    <x v="0"/>
    <x v="0"/>
    <x v="1"/>
  </r>
  <r>
    <n v="18072"/>
    <s v="A38785AB"/>
    <s v="2021-06-07 23:49:12"/>
    <s v="Travel"/>
    <s v="Mobile"/>
    <s v="PayPal_Credit_Card"/>
    <n v="3711"/>
    <n v="47431"/>
    <n v="40"/>
    <n v="6413.25"/>
    <n v="814.75"/>
    <n v="16"/>
    <n v="5"/>
    <x v="0"/>
    <x v="0"/>
    <x v="1"/>
  </r>
  <r>
    <n v="19981"/>
    <s v="2EC11496"/>
    <s v="2021-03-17 22:26:23"/>
    <s v="Travel"/>
    <s v="Mobile"/>
    <s v="PayPal_Credit_Card"/>
    <n v="3742"/>
    <n v="56977"/>
    <n v="33"/>
    <n v="2257.75"/>
    <n v="637"/>
    <n v="11"/>
    <n v="3"/>
    <x v="0"/>
    <x v="0"/>
    <x v="1"/>
  </r>
  <r>
    <n v="20619"/>
    <s v="6F559FB7"/>
    <s v="2021-03-14 17:48:39"/>
    <s v="Website-services"/>
    <s v="Web"/>
    <s v="Debit_Card"/>
    <n v="543"/>
    <n v="71400"/>
    <n v="7"/>
    <n v="533"/>
    <n v="3012"/>
    <n v="76"/>
    <n v="1"/>
    <x v="0"/>
    <x v="0"/>
    <x v="1"/>
  </r>
  <r>
    <n v="18329"/>
    <s v="EBD68DDB"/>
    <s v="2021-04-14 00:47:22"/>
    <s v="Website-services"/>
    <s v="Web"/>
    <s v="Netbanking"/>
    <n v="933"/>
    <n v="45048"/>
    <n v="12"/>
    <n v="1225"/>
    <n v="2955.75"/>
    <n v="61"/>
    <n v="3"/>
    <x v="0"/>
    <x v="0"/>
    <x v="0"/>
  </r>
  <r>
    <n v="20666"/>
    <s v="8AC6B11D"/>
    <s v="2021-03-07 22:02:12"/>
    <s v="Fashion"/>
    <s v="Mobile"/>
    <s v="PayPal_Pay_Later"/>
    <n v="93"/>
    <n v="85857"/>
    <n v="14"/>
    <n v="66.5"/>
    <n v="6703"/>
    <n v="78"/>
    <n v="1"/>
    <x v="0"/>
    <x v="0"/>
    <x v="1"/>
  </r>
  <r>
    <n v="20944"/>
    <s v="497B87D8"/>
    <s v="2021-04-13 02:27:33"/>
    <s v="Website-services"/>
    <s v="Web"/>
    <s v="Debit_Card"/>
    <n v="686"/>
    <n v="26974"/>
    <n v="21"/>
    <n v="567.25"/>
    <n v="5856"/>
    <n v="53"/>
    <n v="1"/>
    <x v="0"/>
    <x v="0"/>
    <x v="1"/>
  </r>
  <r>
    <n v="19156"/>
    <s v="AFA4A0AA"/>
    <s v="2021-06-04 04:17:52"/>
    <s v="Website-services"/>
    <s v="Mobile"/>
    <s v="PayPal_Pay_Later"/>
    <n v="286"/>
    <n v="82129"/>
    <n v="20"/>
    <n v="146.75"/>
    <n v="6677.75"/>
    <n v="94"/>
    <n v="1"/>
    <x v="0"/>
    <x v="0"/>
    <x v="0"/>
  </r>
  <r>
    <n v="17708"/>
    <s v="ACD7827F"/>
    <s v="2021-05-03 21:02:13"/>
    <s v="Electronics"/>
    <s v="Web"/>
    <s v="Debit_Card"/>
    <n v="1126"/>
    <n v="50361"/>
    <n v="6"/>
    <n v="367.5"/>
    <n v="4883.25"/>
    <n v="65"/>
    <n v="2"/>
    <x v="0"/>
    <x v="0"/>
    <x v="1"/>
  </r>
  <r>
    <n v="19734"/>
    <s v="FF55C5BF"/>
    <s v="2021-05-07 06:30:04"/>
    <s v="Fashion"/>
    <s v="Mobile"/>
    <s v="PayPal_Pay_Later"/>
    <n v="129"/>
    <n v="41680"/>
    <n v="19"/>
    <n v="103"/>
    <n v="5384.75"/>
    <n v="79"/>
    <n v="1"/>
    <x v="3"/>
    <x v="0"/>
    <x v="1"/>
  </r>
  <r>
    <n v="21101"/>
    <s v="1A3BFC62"/>
    <s v="2021-05-06 14:24:23"/>
    <s v="Website-services"/>
    <s v="Web"/>
    <s v="Netbanking"/>
    <n v="787"/>
    <n v="31765"/>
    <n v="2"/>
    <n v="557.25"/>
    <n v="4946.25"/>
    <n v="51"/>
    <n v="1"/>
    <x v="0"/>
    <x v="1"/>
    <x v="1"/>
  </r>
  <r>
    <n v="20478"/>
    <s v="1A15595D"/>
    <s v="2021-03-13 00:57:08"/>
    <s v="Electronics"/>
    <s v="Web"/>
    <s v="Netbanking"/>
    <n v="992"/>
    <n v="87251"/>
    <n v="11"/>
    <n v="590"/>
    <n v="3531.5"/>
    <n v="51"/>
    <n v="3"/>
    <x v="3"/>
    <x v="0"/>
    <x v="1"/>
  </r>
  <r>
    <n v="21908"/>
    <s v="0E77DC25"/>
    <s v="2021-05-28 07:20:02"/>
    <s v="Fashion"/>
    <s v="Mobile"/>
    <s v="Netbanking"/>
    <n v="245"/>
    <n v="31765"/>
    <n v="5"/>
    <n v="1159.25"/>
    <n v="4996"/>
    <n v="46"/>
    <n v="3"/>
    <x v="0"/>
    <x v="0"/>
    <x v="1"/>
  </r>
  <r>
    <n v="19906"/>
    <s v="B0C8AEE7"/>
    <s v="2021-03-15 14:22:02"/>
    <s v="Travel"/>
    <s v="Mobile"/>
    <s v="PayPal_Cobrand_Card"/>
    <n v="3589"/>
    <n v="48486"/>
    <n v="18"/>
    <n v="5405.5"/>
    <n v="712"/>
    <n v="19"/>
    <n v="8"/>
    <x v="0"/>
    <x v="0"/>
    <x v="0"/>
  </r>
  <r>
    <n v="18410"/>
    <s v="3759D0ED"/>
    <s v="2021-06-07 11:49:33"/>
    <s v="Fashion"/>
    <s v="Web"/>
    <s v="Wallet"/>
    <n v="227"/>
    <n v="46642"/>
    <n v="8"/>
    <n v="1457.25"/>
    <n v="2631.25"/>
    <n v="68"/>
    <n v="1"/>
    <x v="3"/>
    <x v="2"/>
    <x v="1"/>
  </r>
  <r>
    <n v="21029"/>
    <s v="0D5E421F"/>
    <s v="2021-05-15 19:17:47"/>
    <s v="Pantry"/>
    <s v="Web"/>
    <s v="PayPal_Pay_Later"/>
    <n v="33"/>
    <n v="15955"/>
    <n v="3"/>
    <n v="265.25"/>
    <n v="3486.25"/>
    <n v="99"/>
    <n v="2"/>
    <x v="3"/>
    <x v="1"/>
    <x v="1"/>
  </r>
  <r>
    <n v="22156"/>
    <s v="58D7D1BF"/>
    <s v="2021-04-27 16:22:20"/>
    <s v="Website-services"/>
    <s v="Mobile"/>
    <s v="Netbanking"/>
    <n v="247"/>
    <n v="10148"/>
    <n v="2"/>
    <n v="1218"/>
    <n v="3830.5"/>
    <n v="53"/>
    <n v="3"/>
    <x v="0"/>
    <x v="0"/>
    <x v="0"/>
  </r>
  <r>
    <n v="20534"/>
    <s v="9B98F691"/>
    <s v="2021-03-24 02:18:15"/>
    <s v="Website-services"/>
    <s v="Mobile"/>
    <s v="PayPal_Pay_Later"/>
    <n v="501"/>
    <n v="69724"/>
    <n v="11"/>
    <n v="445.5"/>
    <n v="6173.75"/>
    <n v="90"/>
    <n v="1"/>
    <x v="3"/>
    <x v="0"/>
    <x v="0"/>
  </r>
  <r>
    <n v="17485"/>
    <s v="132CA96D"/>
    <s v="2021-04-26 13:29:35"/>
    <s v="Website-services"/>
    <s v="Web"/>
    <s v="Netbanking"/>
    <n v="584"/>
    <n v="68709"/>
    <n v="5"/>
    <n v="472.5"/>
    <n v="2237.5"/>
    <n v="60"/>
    <n v="3"/>
    <x v="0"/>
    <x v="0"/>
    <x v="1"/>
  </r>
  <r>
    <n v="18714"/>
    <s v="9BC81D49"/>
    <s v="2021-06-08 02:01:20"/>
    <s v="Travel"/>
    <s v="Web"/>
    <s v="PayPal_Credit_Card"/>
    <n v="1779"/>
    <n v="55095"/>
    <n v="33"/>
    <n v="6249"/>
    <n v="342.25"/>
    <n v="16"/>
    <n v="5"/>
    <x v="0"/>
    <x v="0"/>
    <x v="1"/>
  </r>
  <r>
    <n v="20753"/>
    <s v="21414F1A"/>
    <s v="2021-06-04 12:53:20"/>
    <s v="Travel"/>
    <s v="Mobile"/>
    <s v="Netbanking"/>
    <n v="1162"/>
    <n v="11491"/>
    <n v="12"/>
    <n v="834.25"/>
    <n v="4284.25"/>
    <n v="61"/>
    <n v="2"/>
    <x v="2"/>
    <x v="1"/>
    <x v="1"/>
  </r>
  <r>
    <n v="21121"/>
    <s v="049A6C8F"/>
    <s v="2021-04-05 04:13:23"/>
    <s v="Fashion"/>
    <s v="Web"/>
    <s v="PayPal_Pay_Later"/>
    <n v="72"/>
    <n v="56992"/>
    <n v="16"/>
    <n v="356"/>
    <n v="5147.5"/>
    <n v="89"/>
    <n v="1"/>
    <x v="3"/>
    <x v="0"/>
    <x v="1"/>
  </r>
  <r>
    <n v="19520"/>
    <s v="08654C6B"/>
    <s v="2021-04-20 04:12:36"/>
    <s v="Fashion"/>
    <s v="Mobile"/>
    <s v="PayPal_Pay_Later"/>
    <n v="83"/>
    <n v="29255"/>
    <n v="10"/>
    <n v="383"/>
    <n v="6727.25"/>
    <n v="79"/>
    <n v="1"/>
    <x v="3"/>
    <x v="2"/>
    <x v="1"/>
  </r>
  <r>
    <n v="20638"/>
    <s v="5DAE54D9"/>
    <s v="2021-03-30 18:11:17"/>
    <s v="Electronics"/>
    <s v="Web"/>
    <s v="Netbanking"/>
    <n v="1123"/>
    <n v="10148"/>
    <n v="13"/>
    <n v="1072.25"/>
    <n v="3800.75"/>
    <n v="54"/>
    <n v="2"/>
    <x v="1"/>
    <x v="0"/>
    <x v="0"/>
  </r>
  <r>
    <n v="21273"/>
    <s v="AABDB341"/>
    <s v="2021-03-08 11:11:01"/>
    <s v="Travel"/>
    <s v="Web"/>
    <s v="PayPal_Credit_Card"/>
    <n v="4614"/>
    <n v="58560"/>
    <n v="51"/>
    <n v="3706.25"/>
    <n v="287.75"/>
    <n v="20"/>
    <n v="5"/>
    <x v="0"/>
    <x v="0"/>
    <x v="0"/>
  </r>
  <r>
    <n v="18868"/>
    <s v="7FBB1F6D"/>
    <s v="2021-04-03 14:04:49"/>
    <s v="Pantry"/>
    <s v="Mobile"/>
    <s v="Netbanking"/>
    <n v="213"/>
    <n v="40496"/>
    <n v="3"/>
    <n v="1343"/>
    <n v="2655.25"/>
    <n v="44"/>
    <n v="1"/>
    <x v="0"/>
    <x v="0"/>
    <x v="1"/>
  </r>
  <r>
    <n v="18999"/>
    <s v="14A5BDAF"/>
    <s v="2021-04-18 19:51:02"/>
    <s v="Fashion"/>
    <s v="Web"/>
    <s v="Wallet"/>
    <n v="205"/>
    <n v="64944"/>
    <n v="5"/>
    <n v="1641.5"/>
    <n v="2938.5"/>
    <n v="63"/>
    <n v="0"/>
    <x v="0"/>
    <x v="1"/>
    <x v="1"/>
  </r>
  <r>
    <n v="18723"/>
    <s v="E8AA081F"/>
    <s v="2021-03-11 15:27:00"/>
    <s v="Fashion"/>
    <s v="Mobile"/>
    <s v="PayPal_Pay_Later"/>
    <n v="179"/>
    <n v="55574"/>
    <n v="13"/>
    <n v="252"/>
    <n v="5772"/>
    <n v="93"/>
    <n v="2"/>
    <x v="0"/>
    <x v="0"/>
    <x v="1"/>
  </r>
  <r>
    <n v="21166"/>
    <s v="E64311FC"/>
    <s v="2021-05-19 04:27:09"/>
    <s v="Travel"/>
    <s v="Mobile"/>
    <s v="PayPal_Credit_Card"/>
    <n v="4801"/>
    <n v="33696"/>
    <n v="34"/>
    <n v="3766.25"/>
    <n v="1029"/>
    <n v="18"/>
    <n v="4"/>
    <x v="1"/>
    <x v="1"/>
    <x v="1"/>
  </r>
  <r>
    <n v="21623"/>
    <s v="1598CFFB"/>
    <s v="2021-04-14 15:37:01"/>
    <s v="Website-services"/>
    <s v="Web"/>
    <s v="Wallet"/>
    <n v="517"/>
    <n v="28926"/>
    <n v="18"/>
    <n v="514.5"/>
    <n v="2347.25"/>
    <n v="65"/>
    <n v="0"/>
    <x v="2"/>
    <x v="0"/>
    <x v="1"/>
  </r>
  <r>
    <n v="20662"/>
    <s v="FB36C372"/>
    <s v="2021-04-04 03:41:10"/>
    <s v="Website-services"/>
    <s v="Mobile"/>
    <s v="PayPal_Pay_Later"/>
    <n v="466"/>
    <n v="52504"/>
    <n v="7"/>
    <n v="67"/>
    <n v="6883.5"/>
    <n v="81"/>
    <n v="2"/>
    <x v="2"/>
    <x v="1"/>
    <x v="0"/>
  </r>
  <r>
    <n v="20824"/>
    <s v="94BD26B2"/>
    <s v="2021-03-19 12:56:41"/>
    <s v="Travel"/>
    <s v="Web"/>
    <s v="Debit_Card"/>
    <n v="3724"/>
    <n v="45320"/>
    <n v="4"/>
    <n v="549.25"/>
    <n v="4406.5"/>
    <n v="50"/>
    <n v="2"/>
    <x v="0"/>
    <x v="0"/>
    <x v="0"/>
  </r>
  <r>
    <n v="19377"/>
    <s v="62A43306"/>
    <s v="2021-03-30 03:41:42"/>
    <s v="Travel"/>
    <s v="Mobile"/>
    <s v="PayPal_Credit_Card"/>
    <n v="1635"/>
    <n v="78078"/>
    <n v="40"/>
    <n v="8509.25"/>
    <n v="565.25"/>
    <n v="16"/>
    <n v="6"/>
    <x v="0"/>
    <x v="0"/>
    <x v="1"/>
  </r>
  <r>
    <n v="19974"/>
    <s v="CC4EA8A0"/>
    <s v="2021-03-17 04:00:57"/>
    <s v="Electronics"/>
    <s v="Mobile"/>
    <s v="PayPal_Pay_Later"/>
    <n v="293"/>
    <n v="88024"/>
    <n v="7"/>
    <n v="296.5"/>
    <n v="6011.5"/>
    <n v="83"/>
    <n v="2"/>
    <x v="3"/>
    <x v="1"/>
    <x v="1"/>
  </r>
  <r>
    <n v="21524"/>
    <s v="F8727B96"/>
    <s v="2021-05-29 11:02:45"/>
    <s v="Fashion"/>
    <s v="Mobile"/>
    <s v="PayPal_Pay_Later"/>
    <n v="137"/>
    <n v="52033"/>
    <n v="8"/>
    <n v="320"/>
    <n v="3581"/>
    <n v="84"/>
    <n v="1"/>
    <x v="0"/>
    <x v="0"/>
    <x v="1"/>
  </r>
  <r>
    <n v="17703"/>
    <s v="67E0F6A8"/>
    <s v="2021-05-31 08:34:27"/>
    <s v="Travel"/>
    <s v="Web"/>
    <s v="Debit_Card"/>
    <n v="1991"/>
    <n v="48283"/>
    <n v="6"/>
    <n v="412"/>
    <n v="2588.75"/>
    <n v="77"/>
    <n v="1"/>
    <x v="3"/>
    <x v="0"/>
    <x v="0"/>
  </r>
  <r>
    <n v="19698"/>
    <s v="7CAD60DC"/>
    <s v="2021-04-15 14:22:43"/>
    <s v="Fashion"/>
    <s v="Web"/>
    <s v="Netbanking"/>
    <n v="235"/>
    <n v="44607"/>
    <n v="13"/>
    <n v="1260"/>
    <n v="4798"/>
    <n v="40"/>
    <n v="3"/>
    <x v="3"/>
    <x v="1"/>
    <x v="1"/>
  </r>
  <r>
    <n v="21498"/>
    <s v="90103632"/>
    <s v="2021-05-03 17:24:50"/>
    <s v="Travel"/>
    <s v="Mobile"/>
    <s v="PayPal_Cobrand_Card"/>
    <n v="3255"/>
    <n v="31115"/>
    <n v="30"/>
    <n v="4923"/>
    <n v="555.5"/>
    <n v="22"/>
    <n v="6"/>
    <x v="0"/>
    <x v="0"/>
    <x v="1"/>
  </r>
  <r>
    <n v="19405"/>
    <s v="8E9DCF84"/>
    <s v="2021-04-29 08:34:09"/>
    <s v="Website-services"/>
    <s v="Web"/>
    <s v="Wallet"/>
    <n v="932"/>
    <n v="87747"/>
    <n v="10"/>
    <n v="1490.75"/>
    <n v="2454.25"/>
    <n v="58"/>
    <n v="0"/>
    <x v="0"/>
    <x v="0"/>
    <x v="0"/>
  </r>
  <r>
    <n v="20201"/>
    <s v="6BAE8DED"/>
    <s v="2021-06-05 09:32:30"/>
    <s v="Website-services"/>
    <s v="Mobile"/>
    <s v="PayPal_Pay_Later"/>
    <n v="577"/>
    <n v="87947"/>
    <n v="7"/>
    <n v="224.5"/>
    <n v="3298.5"/>
    <n v="91"/>
    <n v="2"/>
    <x v="2"/>
    <x v="1"/>
    <x v="0"/>
  </r>
  <r>
    <n v="21080"/>
    <s v="42904B32"/>
    <s v="2021-03-11 14:06:39"/>
    <s v="Website-services"/>
    <s v="Web"/>
    <s v="Netbanking"/>
    <n v="310"/>
    <n v="42993"/>
    <n v="12"/>
    <n v="1368.5"/>
    <n v="4202"/>
    <n v="49"/>
    <n v="2"/>
    <x v="1"/>
    <x v="0"/>
    <x v="1"/>
  </r>
  <r>
    <n v="22175"/>
    <s v="F0A63801"/>
    <s v="2021-04-20 21:06:54"/>
    <s v="Fashion"/>
    <s v="Mobile"/>
    <s v="Netbanking"/>
    <n v="208"/>
    <n v="64860"/>
    <n v="11"/>
    <n v="791.5"/>
    <n v="2961"/>
    <n v="54"/>
    <n v="1"/>
    <x v="2"/>
    <x v="1"/>
    <x v="0"/>
  </r>
  <r>
    <n v="18399"/>
    <s v="A37B275F"/>
    <s v="2021-05-13 14:37:38"/>
    <s v="Electronics"/>
    <s v="Web"/>
    <s v="Debit_Card"/>
    <n v="949"/>
    <n v="62532"/>
    <n v="16"/>
    <n v="497.5"/>
    <n v="5668.75"/>
    <n v="56"/>
    <n v="1"/>
    <x v="0"/>
    <x v="0"/>
    <x v="1"/>
  </r>
  <r>
    <n v="19529"/>
    <s v="1CF4A57B"/>
    <s v="2021-06-07 17:17:46"/>
    <s v="Travel"/>
    <s v="Web"/>
    <s v="Debit_Card"/>
    <n v="2709"/>
    <n v="61270"/>
    <n v="11"/>
    <n v="504.5"/>
    <n v="4400.25"/>
    <n v="61"/>
    <n v="3"/>
    <x v="0"/>
    <x v="0"/>
    <x v="1"/>
  </r>
  <r>
    <n v="18817"/>
    <s v="FF8D4597"/>
    <s v="2021-04-02 18:46:28"/>
    <s v="Travel"/>
    <s v="Web"/>
    <s v="PayPal_Credit_Card"/>
    <n v="4411"/>
    <n v="64288"/>
    <n v="45"/>
    <n v="1251.75"/>
    <n v="705.5"/>
    <n v="11"/>
    <n v="4"/>
    <x v="1"/>
    <x v="0"/>
    <x v="0"/>
  </r>
  <r>
    <n v="18272"/>
    <s v="D2118130"/>
    <s v="2021-03-29 14:40:10"/>
    <s v="Travel"/>
    <s v="Mobile"/>
    <s v="Debit_Card"/>
    <n v="1259"/>
    <n v="33992"/>
    <n v="22"/>
    <n v="413"/>
    <n v="5768"/>
    <n v="52"/>
    <n v="3"/>
    <x v="2"/>
    <x v="1"/>
    <x v="0"/>
  </r>
  <r>
    <n v="19429"/>
    <s v="15E094E6"/>
    <s v="2021-04-18 07:31:39"/>
    <s v="Fashion"/>
    <s v="Mobile"/>
    <s v="PayPal_Pay_Later"/>
    <n v="185"/>
    <n v="68029"/>
    <n v="11"/>
    <n v="99.25"/>
    <n v="3271"/>
    <n v="80"/>
    <n v="2"/>
    <x v="0"/>
    <x v="0"/>
    <x v="1"/>
  </r>
  <r>
    <n v="19430"/>
    <s v="B805666E"/>
    <s v="2021-04-24 00:49:26"/>
    <s v="Fashion"/>
    <s v="Mobile"/>
    <s v="PayPal_Pay_Later"/>
    <n v="91"/>
    <n v="77434"/>
    <n v="12"/>
    <n v="263.75"/>
    <n v="6591"/>
    <n v="84"/>
    <n v="1"/>
    <x v="2"/>
    <x v="1"/>
    <x v="1"/>
  </r>
  <r>
    <n v="19139"/>
    <s v="0A5AA90B"/>
    <s v="2021-06-07 06:54:36"/>
    <s v="Website-services"/>
    <s v="Web"/>
    <s v="Debit_Card"/>
    <n v="999"/>
    <n v="53075"/>
    <n v="24"/>
    <n v="371.25"/>
    <n v="3500.25"/>
    <n v="84"/>
    <n v="1"/>
    <x v="1"/>
    <x v="0"/>
    <x v="1"/>
  </r>
  <r>
    <n v="21548"/>
    <s v="8DDA2387"/>
    <s v="2021-06-08 17:14:38"/>
    <s v="Travel"/>
    <s v="Web"/>
    <s v="Debit_Card"/>
    <n v="3338"/>
    <n v="37443"/>
    <n v="23"/>
    <n v="431"/>
    <n v="5578.25"/>
    <n v="79"/>
    <n v="1"/>
    <x v="1"/>
    <x v="0"/>
    <x v="0"/>
  </r>
  <r>
    <n v="21710"/>
    <s v="3E8E8ECE"/>
    <s v="2021-04-05 15:25:24"/>
    <s v="Fashion"/>
    <s v="Mobile"/>
    <s v="PayPal_Pay_Later"/>
    <n v="66"/>
    <n v="22240"/>
    <n v="17"/>
    <n v="329"/>
    <n v="3916.75"/>
    <n v="99"/>
    <n v="1"/>
    <x v="3"/>
    <x v="0"/>
    <x v="0"/>
  </r>
  <r>
    <n v="22265"/>
    <s v="0802E68E"/>
    <s v="2021-04-28 12:34:53"/>
    <s v="Travel"/>
    <s v="Web"/>
    <s v="PayPal_Credit_Card"/>
    <n v="1882"/>
    <n v="77805"/>
    <n v="53"/>
    <n v="9884.5"/>
    <n v="914.5"/>
    <n v="11"/>
    <n v="4"/>
    <x v="1"/>
    <x v="0"/>
    <x v="1"/>
  </r>
  <r>
    <n v="19007"/>
    <s v="A420451D"/>
    <s v="2021-03-24 03:25:16"/>
    <s v="Travel"/>
    <s v="POS"/>
    <s v="PayPal_Cobrand_Card"/>
    <n v="2129"/>
    <n v="75346"/>
    <n v="37"/>
    <n v="6436.75"/>
    <n v="482.5"/>
    <n v="9"/>
    <n v="7"/>
    <x v="0"/>
    <x v="0"/>
    <x v="1"/>
  </r>
  <r>
    <n v="18046"/>
    <s v="053502B1"/>
    <s v="2021-03-17 03:08:00"/>
    <s v="Travel"/>
    <s v="Web"/>
    <s v="Netbanking"/>
    <n v="1670"/>
    <n v="34048"/>
    <n v="9"/>
    <n v="837"/>
    <n v="2611.25"/>
    <n v="42"/>
    <n v="1"/>
    <x v="0"/>
    <x v="0"/>
    <x v="1"/>
  </r>
  <r>
    <n v="20758"/>
    <s v="437F1F61"/>
    <s v="2021-03-30 18:36:43"/>
    <s v="Travel"/>
    <s v="Web"/>
    <s v="Debit_Card"/>
    <n v="3562"/>
    <n v="36308"/>
    <n v="19"/>
    <n v="475.25"/>
    <n v="3173.25"/>
    <n v="50"/>
    <n v="1"/>
    <x v="1"/>
    <x v="0"/>
    <x v="1"/>
  </r>
  <r>
    <n v="17893"/>
    <s v="116BBA82"/>
    <s v="2021-03-09 07:11:16"/>
    <s v="Others"/>
    <s v="Mobile"/>
    <s v="Netbanking"/>
    <n v="2268"/>
    <n v="41352"/>
    <n v="10"/>
    <n v="1315"/>
    <n v="2306.75"/>
    <n v="64"/>
    <n v="3"/>
    <x v="0"/>
    <x v="0"/>
    <x v="0"/>
  </r>
  <r>
    <n v="21943"/>
    <s v="6FDE5FA7"/>
    <s v="2021-06-10 01:16:55"/>
    <s v="Travel"/>
    <s v="Mobile"/>
    <s v="PayPal_Credit_Card"/>
    <n v="2491"/>
    <n v="26299"/>
    <n v="33"/>
    <n v="9218.5"/>
    <n v="344.5"/>
    <n v="18"/>
    <n v="4"/>
    <x v="1"/>
    <x v="1"/>
    <x v="0"/>
  </r>
  <r>
    <n v="19748"/>
    <s v="15C89818"/>
    <s v="2021-04-13 11:18:43"/>
    <s v="Website-services"/>
    <s v="Mobile"/>
    <s v="PayPal_Pay_Later"/>
    <n v="986"/>
    <n v="71364"/>
    <n v="19"/>
    <n v="55.75"/>
    <n v="7142.25"/>
    <n v="76"/>
    <n v="1"/>
    <x v="0"/>
    <x v="1"/>
    <x v="1"/>
  </r>
  <r>
    <n v="18859"/>
    <s v="C2607890"/>
    <s v="2021-03-20 11:59:33"/>
    <s v="Fashion"/>
    <s v="Mobile"/>
    <s v="PayPal_Pay_Later"/>
    <n v="130"/>
    <n v="15500"/>
    <n v="4"/>
    <n v="161.75"/>
    <n v="4291"/>
    <n v="88"/>
    <n v="1"/>
    <x v="0"/>
    <x v="0"/>
    <x v="1"/>
  </r>
  <r>
    <n v="17838"/>
    <s v="8BA324ED"/>
    <s v="2021-03-28 18:34:42"/>
    <s v="Pantry"/>
    <s v="Mobile"/>
    <s v="PayPal_Pay_Later"/>
    <n v="48"/>
    <n v="35008"/>
    <n v="18"/>
    <n v="135.5"/>
    <n v="5604.5"/>
    <n v="97"/>
    <n v="2"/>
    <x v="2"/>
    <x v="0"/>
    <x v="0"/>
  </r>
  <r>
    <n v="22253"/>
    <s v="3E657D25"/>
    <s v="2021-05-03 22:06:23"/>
    <s v="Fashion"/>
    <s v="Mobile"/>
    <s v="PayPal_Pay_Later"/>
    <n v="97"/>
    <n v="32520"/>
    <n v="13"/>
    <n v="164.5"/>
    <n v="5297.25"/>
    <n v="94"/>
    <n v="1"/>
    <x v="3"/>
    <x v="1"/>
    <x v="0"/>
  </r>
  <r>
    <n v="19859"/>
    <s v="F6117F3B"/>
    <s v="2021-05-02 22:06:54"/>
    <s v="Website-services"/>
    <s v="Mobile"/>
    <s v="PayPal_Pay_Later"/>
    <n v="218"/>
    <n v="11072"/>
    <n v="12"/>
    <n v="438.5"/>
    <n v="3883.75"/>
    <n v="81"/>
    <n v="1"/>
    <x v="3"/>
    <x v="2"/>
    <x v="1"/>
  </r>
  <r>
    <n v="20524"/>
    <s v="F414EE29"/>
    <s v="2021-04-24 04:11:59"/>
    <s v="Fashion"/>
    <s v="Mobile"/>
    <s v="PayPal_Pay_Later"/>
    <n v="62"/>
    <n v="70022"/>
    <n v="6"/>
    <n v="349.25"/>
    <n v="6773.5"/>
    <n v="75"/>
    <n v="1"/>
    <x v="2"/>
    <x v="1"/>
    <x v="0"/>
  </r>
  <r>
    <n v="18233"/>
    <s v="CFFCBBF7"/>
    <s v="2021-04-25 12:50:46"/>
    <s v="Fashion"/>
    <s v="Mobile"/>
    <s v="PayPal_Pay_Later"/>
    <n v="94"/>
    <n v="80599"/>
    <n v="3"/>
    <n v="115.25"/>
    <n v="6459.25"/>
    <n v="85"/>
    <n v="1"/>
    <x v="2"/>
    <x v="1"/>
    <x v="1"/>
  </r>
  <r>
    <n v="19027"/>
    <s v="BF6FF493"/>
    <s v="2021-05-27 18:54:18"/>
    <s v="Website-services"/>
    <s v="Mobile"/>
    <s v="PayPal_Pay_Later"/>
    <n v="619"/>
    <n v="31452"/>
    <n v="13"/>
    <n v="174.5"/>
    <n v="6619.5"/>
    <n v="85"/>
    <n v="1"/>
    <x v="0"/>
    <x v="1"/>
    <x v="0"/>
  </r>
  <r>
    <n v="21990"/>
    <s v="A444E067"/>
    <s v="2021-05-07 01:43:29"/>
    <s v="Website-services"/>
    <s v="Web"/>
    <s v="Netbanking"/>
    <n v="288"/>
    <n v="45300"/>
    <n v="10"/>
    <n v="888.75"/>
    <n v="4766"/>
    <n v="51"/>
    <n v="3"/>
    <x v="0"/>
    <x v="1"/>
    <x v="1"/>
  </r>
  <r>
    <n v="20119"/>
    <s v="A33FE497"/>
    <s v="2021-04-01 00:28:26"/>
    <s v="Electronics"/>
    <s v="Web"/>
    <s v="Netbanking"/>
    <n v="244"/>
    <n v="48145"/>
    <n v="2"/>
    <n v="1490.5"/>
    <n v="4506.5"/>
    <n v="45"/>
    <n v="2"/>
    <x v="0"/>
    <x v="0"/>
    <x v="1"/>
  </r>
  <r>
    <n v="18038"/>
    <s v="0F5820FD"/>
    <s v="2021-05-13 15:26:29"/>
    <s v="Website-services"/>
    <s v="Web"/>
    <s v="Wallet"/>
    <n v="863"/>
    <n v="58947"/>
    <n v="10"/>
    <n v="376"/>
    <n v="2758.75"/>
    <n v="66"/>
    <n v="0"/>
    <x v="0"/>
    <x v="0"/>
    <x v="1"/>
  </r>
  <r>
    <n v="22263"/>
    <s v="B76D6758"/>
    <s v="2021-04-03 21:51:09"/>
    <s v="Pantry"/>
    <s v="Web"/>
    <s v="PayPal_Pay_Later"/>
    <n v="37"/>
    <n v="28565"/>
    <n v="4"/>
    <n v="354"/>
    <n v="3459"/>
    <n v="77"/>
    <n v="2"/>
    <x v="2"/>
    <x v="0"/>
    <x v="0"/>
  </r>
  <r>
    <n v="17980"/>
    <s v="FCDC59C4"/>
    <s v="2021-05-03 23:11:34"/>
    <s v="Website-services"/>
    <s v="Web"/>
    <s v="Netbanking"/>
    <n v="888"/>
    <n v="20202"/>
    <n v="6"/>
    <n v="387.75"/>
    <n v="4449.75"/>
    <n v="48"/>
    <n v="3"/>
    <x v="0"/>
    <x v="0"/>
    <x v="1"/>
  </r>
  <r>
    <n v="18839"/>
    <s v="7D2DEFAF"/>
    <s v="2021-05-05 10:06:11"/>
    <s v="Travel"/>
    <s v="Web"/>
    <s v="PayPal_Credit_Card"/>
    <n v="4905"/>
    <n v="62983"/>
    <n v="49"/>
    <n v="6132"/>
    <n v="449"/>
    <n v="19"/>
    <n v="4"/>
    <x v="0"/>
    <x v="0"/>
    <x v="1"/>
  </r>
  <r>
    <n v="18751"/>
    <s v="B6A884CA"/>
    <s v="2021-03-02 14:47:26"/>
    <s v="Fashion"/>
    <s v="Mobile"/>
    <s v="PayPal_Pay_Later"/>
    <n v="234"/>
    <n v="12736"/>
    <n v="17"/>
    <n v="318"/>
    <n v="6524.75"/>
    <n v="97"/>
    <n v="2"/>
    <x v="2"/>
    <x v="1"/>
    <x v="0"/>
  </r>
  <r>
    <n v="22167"/>
    <s v="4C42D96B"/>
    <s v="2021-04-09 21:31:07"/>
    <s v="Travel"/>
    <s v="Web"/>
    <s v="PayPal_Credit_Card"/>
    <n v="4949"/>
    <n v="18522"/>
    <n v="49"/>
    <n v="1539.25"/>
    <n v="258.25"/>
    <n v="15"/>
    <n v="6"/>
    <x v="1"/>
    <x v="0"/>
    <x v="0"/>
  </r>
  <r>
    <n v="21572"/>
    <s v="E06880A6"/>
    <s v="2021-03-14 06:51:54"/>
    <s v="Electronics"/>
    <s v="POS"/>
    <s v="PayPal_Cobrand_Card"/>
    <n v="1072"/>
    <n v="15755"/>
    <n v="35"/>
    <n v="7549"/>
    <n v="515.5"/>
    <n v="17"/>
    <n v="8"/>
    <x v="1"/>
    <x v="1"/>
    <x v="1"/>
  </r>
  <r>
    <n v="21472"/>
    <s v="5441A665"/>
    <s v="2021-06-04 04:18:56"/>
    <s v="Website-services"/>
    <s v="Mobile"/>
    <s v="PayPal_Pay_Later"/>
    <n v="162"/>
    <n v="72039"/>
    <n v="18"/>
    <n v="182.25"/>
    <n v="4090.75"/>
    <n v="87"/>
    <n v="2"/>
    <x v="3"/>
    <x v="1"/>
    <x v="1"/>
  </r>
  <r>
    <n v="21760"/>
    <s v="BFD93C98"/>
    <s v="2021-04-27 07:37:17"/>
    <s v="Travel"/>
    <s v="Mobile"/>
    <s v="PayPal_Credit_Card"/>
    <n v="1627"/>
    <n v="45300"/>
    <n v="56"/>
    <n v="9696.25"/>
    <n v="739.75"/>
    <n v="21"/>
    <n v="5"/>
    <x v="1"/>
    <x v="0"/>
    <x v="1"/>
  </r>
  <r>
    <n v="20859"/>
    <s v="21854C68"/>
    <s v="2021-04-30 12:39:16"/>
    <s v="Fashion"/>
    <s v="Mobile"/>
    <s v="PayPal_Pay_Later"/>
    <n v="61"/>
    <n v="58560"/>
    <n v="12"/>
    <n v="391.75"/>
    <n v="4849.5"/>
    <n v="96"/>
    <n v="1"/>
    <x v="3"/>
    <x v="0"/>
    <x v="1"/>
  </r>
  <r>
    <n v="20727"/>
    <s v="2A1F000A"/>
    <s v="2021-04-08 15:17:08"/>
    <s v="Travel"/>
    <s v="Mobile"/>
    <s v="PayPal_Cobrand_Card"/>
    <n v="1384"/>
    <n v="27993"/>
    <n v="29"/>
    <n v="5588.25"/>
    <n v="666.25"/>
    <n v="16"/>
    <n v="6"/>
    <x v="3"/>
    <x v="1"/>
    <x v="0"/>
  </r>
  <r>
    <n v="20714"/>
    <s v="2E220FD9"/>
    <s v="2021-04-30 15:15:14"/>
    <s v="Electronics"/>
    <s v="Web"/>
    <s v="Wallet"/>
    <n v="726"/>
    <n v="59614"/>
    <n v="10"/>
    <n v="1785.75"/>
    <n v="2287"/>
    <n v="54"/>
    <n v="1"/>
    <x v="1"/>
    <x v="0"/>
    <x v="1"/>
  </r>
  <r>
    <n v="17481"/>
    <s v="8B9FC3A4"/>
    <s v="2021-03-26 16:51:09"/>
    <s v="Travel"/>
    <s v="Web"/>
    <s v="Debit_Card"/>
    <n v="2977"/>
    <n v="34048"/>
    <n v="19"/>
    <n v="365"/>
    <n v="4821.5"/>
    <n v="67"/>
    <n v="2"/>
    <x v="0"/>
    <x v="0"/>
    <x v="1"/>
  </r>
  <r>
    <n v="20021"/>
    <s v="ED3E1613"/>
    <s v="2021-06-06 22:58:48"/>
    <s v="Fashion"/>
    <s v="Mobile"/>
    <s v="PayPal_Pay_Later"/>
    <n v="82"/>
    <n v="72605"/>
    <n v="2"/>
    <n v="207"/>
    <n v="5735.25"/>
    <n v="77"/>
    <n v="2"/>
    <x v="2"/>
    <x v="0"/>
    <x v="1"/>
  </r>
  <r>
    <n v="20646"/>
    <s v="AB910CA9"/>
    <s v="2021-06-09 14:33:44"/>
    <s v="Travel"/>
    <s v="Mobile"/>
    <s v="PayPal_Credit_Card"/>
    <n v="4066"/>
    <n v="68983"/>
    <n v="56"/>
    <n v="9431.5"/>
    <n v="661.5"/>
    <n v="22"/>
    <n v="6"/>
    <x v="0"/>
    <x v="1"/>
    <x v="0"/>
  </r>
  <r>
    <n v="21349"/>
    <s v="A223DF25"/>
    <s v="2021-06-03 05:13:43"/>
    <s v="Website-services"/>
    <s v="Mobile"/>
    <s v="PayPal_Pay_Later"/>
    <n v="118"/>
    <n v="25395"/>
    <n v="10"/>
    <n v="95.5"/>
    <n v="5010"/>
    <n v="80"/>
    <n v="1"/>
    <x v="0"/>
    <x v="0"/>
    <x v="1"/>
  </r>
  <r>
    <n v="20134"/>
    <s v="20BBE428"/>
    <s v="2021-05-04 02:40:31"/>
    <s v="Website-services"/>
    <s v="Web"/>
    <s v="Wallet"/>
    <n v="717"/>
    <n v="88106"/>
    <n v="7"/>
    <n v="919.75"/>
    <n v="2258.5"/>
    <n v="67"/>
    <n v="0"/>
    <x v="2"/>
    <x v="0"/>
    <x v="0"/>
  </r>
  <r>
    <n v="20431"/>
    <s v="8B428D96"/>
    <s v="2021-03-13 09:28:23"/>
    <s v="Electronics"/>
    <s v="Mobile"/>
    <s v="PayPal_Pay_Later"/>
    <n v="759"/>
    <n v="76736"/>
    <n v="6"/>
    <n v="154"/>
    <n v="3069.25"/>
    <n v="93"/>
    <n v="1"/>
    <x v="2"/>
    <x v="1"/>
    <x v="0"/>
  </r>
  <r>
    <n v="18952"/>
    <s v="EDD10264"/>
    <s v="2021-04-01 03:19:24"/>
    <s v="Electronics"/>
    <s v="Web"/>
    <s v="Wallet"/>
    <n v="494"/>
    <n v="68395"/>
    <n v="15"/>
    <n v="1751.75"/>
    <n v="2461"/>
    <n v="63"/>
    <n v="0"/>
    <x v="0"/>
    <x v="1"/>
    <x v="1"/>
  </r>
  <r>
    <n v="21847"/>
    <s v="C5695603"/>
    <s v="2021-05-07 04:40:44"/>
    <s v="Travel"/>
    <s v="Web"/>
    <s v="PayPal_Cobrand_Card"/>
    <n v="3181"/>
    <n v="59950"/>
    <n v="25"/>
    <n v="862.5"/>
    <n v="561.75"/>
    <n v="11"/>
    <n v="4"/>
    <x v="2"/>
    <x v="0"/>
    <x v="1"/>
  </r>
  <r>
    <n v="19268"/>
    <s v="B783F765"/>
    <s v="2021-04-15 22:23:25"/>
    <s v="Website-services"/>
    <s v="Web"/>
    <s v="Wallet"/>
    <n v="459"/>
    <n v="22956"/>
    <n v="11"/>
    <n v="1549.5"/>
    <n v="2348.75"/>
    <n v="63"/>
    <n v="1"/>
    <x v="1"/>
    <x v="0"/>
    <x v="1"/>
  </r>
  <r>
    <n v="21950"/>
    <s v="E2C5E9F8"/>
    <s v="2021-03-18 12:33:58"/>
    <s v="Travel"/>
    <s v="Web"/>
    <s v="PayPal_Credit_Card"/>
    <n v="4221"/>
    <n v="52162"/>
    <n v="33"/>
    <n v="1805"/>
    <n v="280.5"/>
    <n v="11"/>
    <n v="4"/>
    <x v="0"/>
    <x v="1"/>
    <x v="1"/>
  </r>
  <r>
    <n v="18879"/>
    <s v="98E6355D"/>
    <s v="2021-04-30 04:35:14"/>
    <s v="Travel"/>
    <s v="Web"/>
    <s v="PayPal_Credit_Card"/>
    <n v="1629"/>
    <n v="76170"/>
    <n v="41"/>
    <n v="2487"/>
    <n v="458"/>
    <n v="21"/>
    <n v="5"/>
    <x v="1"/>
    <x v="0"/>
    <x v="1"/>
  </r>
  <r>
    <n v="21495"/>
    <s v="24A9C8CF"/>
    <s v="2021-03-20 14:51:03"/>
    <s v="Pantry"/>
    <s v="Web"/>
    <s v="PayPal_Pay_Later"/>
    <n v="31"/>
    <n v="67767"/>
    <n v="19"/>
    <n v="213"/>
    <n v="7410.5"/>
    <n v="80"/>
    <n v="1"/>
    <x v="3"/>
    <x v="2"/>
    <x v="1"/>
  </r>
  <r>
    <n v="17652"/>
    <s v="C8122AFC"/>
    <s v="2021-04-05 09:44:12"/>
    <s v="Travel"/>
    <s v="Web"/>
    <s v="Netbanking"/>
    <n v="1600"/>
    <n v="89773"/>
    <n v="4"/>
    <n v="439.75"/>
    <n v="3424.5"/>
    <n v="64"/>
    <n v="1"/>
    <x v="3"/>
    <x v="1"/>
    <x v="1"/>
  </r>
  <r>
    <n v="17363"/>
    <s v="C2BC9EC5"/>
    <s v="2021-04-02 09:37:30"/>
    <s v="Website-services"/>
    <s v="Mobile"/>
    <s v="Netbanking"/>
    <n v="409"/>
    <n v="58166"/>
    <n v="13"/>
    <n v="1166.5"/>
    <n v="4503"/>
    <n v="43"/>
    <n v="3"/>
    <x v="2"/>
    <x v="1"/>
    <x v="1"/>
  </r>
  <r>
    <n v="20656"/>
    <s v="3565D6D8"/>
    <s v="2021-05-25 19:53:12"/>
    <s v="Electronics"/>
    <s v="Web"/>
    <s v="Netbanking"/>
    <n v="1179"/>
    <n v="35279"/>
    <n v="12"/>
    <n v="1214.5"/>
    <n v="2323.25"/>
    <n v="52"/>
    <n v="3"/>
    <x v="2"/>
    <x v="1"/>
    <x v="1"/>
  </r>
  <r>
    <n v="19187"/>
    <s v="9A610F8F"/>
    <s v="2021-05-16 05:08:41"/>
    <s v="Others"/>
    <s v="Web"/>
    <s v="PayPal_Credit_Card"/>
    <n v="4166"/>
    <n v="44081"/>
    <n v="35"/>
    <n v="3460.25"/>
    <n v="349.25"/>
    <n v="15"/>
    <n v="4"/>
    <x v="1"/>
    <x v="1"/>
    <x v="1"/>
  </r>
  <r>
    <n v="19132"/>
    <s v="A21799C7"/>
    <s v="2021-05-20 00:20:25"/>
    <s v="Electronics"/>
    <s v="Web"/>
    <s v="Netbanking"/>
    <n v="911"/>
    <n v="59846"/>
    <n v="10"/>
    <n v="1248.75"/>
    <n v="4887"/>
    <n v="50"/>
    <n v="3"/>
    <x v="3"/>
    <x v="2"/>
    <x v="1"/>
  </r>
  <r>
    <n v="18709"/>
    <s v="37EE2926"/>
    <s v="2021-06-01 22:42:57"/>
    <s v="Electronics"/>
    <s v="Web"/>
    <s v="Wallet"/>
    <n v="299"/>
    <n v="46885"/>
    <n v="13"/>
    <n v="1845.5"/>
    <n v="2440"/>
    <n v="61"/>
    <n v="1"/>
    <x v="0"/>
    <x v="0"/>
    <x v="1"/>
  </r>
  <r>
    <n v="19729"/>
    <s v="56FAABD0"/>
    <s v="2021-04-25 17:58:01"/>
    <s v="Electronics"/>
    <s v="Web"/>
    <s v="Debit_Card"/>
    <n v="979"/>
    <n v="15619"/>
    <n v="13"/>
    <n v="454.25"/>
    <n v="4986.75"/>
    <n v="77"/>
    <n v="2"/>
    <x v="1"/>
    <x v="1"/>
    <x v="1"/>
  </r>
  <r>
    <n v="18351"/>
    <s v="0CFEE602"/>
    <s v="2021-03-25 02:29:16"/>
    <s v="Fashion"/>
    <s v="Mobile"/>
    <s v="PayPal_Pay_Later"/>
    <n v="110"/>
    <n v="87804"/>
    <n v="18"/>
    <n v="149.75"/>
    <n v="3286.75"/>
    <n v="87"/>
    <n v="2"/>
    <x v="3"/>
    <x v="0"/>
    <x v="1"/>
  </r>
  <r>
    <n v="21780"/>
    <s v="5D86DEDC"/>
    <s v="2021-05-30 10:32:21"/>
    <s v="Travel"/>
    <s v="Mobile"/>
    <s v="PayPal_Pay_Later"/>
    <n v="971"/>
    <n v="48283"/>
    <n v="4"/>
    <n v="302"/>
    <n v="4668.75"/>
    <n v="88"/>
    <n v="2"/>
    <x v="0"/>
    <x v="0"/>
    <x v="0"/>
  </r>
  <r>
    <n v="17835"/>
    <s v="E484167E"/>
    <s v="2021-05-27 14:24:40"/>
    <s v="Fashion"/>
    <s v="Mobile"/>
    <s v="PayPal_Pay_Later"/>
    <n v="69"/>
    <n v="44564"/>
    <n v="2"/>
    <n v="355.5"/>
    <n v="3100.5"/>
    <n v="94"/>
    <n v="1"/>
    <x v="3"/>
    <x v="0"/>
    <x v="1"/>
  </r>
  <r>
    <n v="22046"/>
    <s v="5BA3E73B"/>
    <s v="2021-03-05 11:49:52"/>
    <s v="Website-services"/>
    <s v="Mobile"/>
    <s v="PayPal_Pay_Later"/>
    <n v="174"/>
    <n v="15094"/>
    <n v="5"/>
    <n v="118.5"/>
    <n v="3095.25"/>
    <n v="85"/>
    <n v="2"/>
    <x v="3"/>
    <x v="2"/>
    <x v="1"/>
  </r>
  <r>
    <n v="19189"/>
    <s v="D608BF3D"/>
    <s v="2021-05-29 06:47:02"/>
    <s v="Pantry"/>
    <s v="Mobile"/>
    <s v="PayPal_Pay_Later"/>
    <n v="195"/>
    <n v="17383"/>
    <n v="11"/>
    <n v="222.75"/>
    <n v="7477.5"/>
    <n v="84"/>
    <n v="2"/>
    <x v="2"/>
    <x v="1"/>
    <x v="0"/>
  </r>
  <r>
    <n v="20849"/>
    <s v="809D0112"/>
    <s v="2021-03-22 08:04:55"/>
    <s v="Pantry"/>
    <s v="Mobile"/>
    <s v="PayPal_Pay_Later"/>
    <n v="164"/>
    <n v="64288"/>
    <n v="11"/>
    <n v="334.5"/>
    <n v="4146.25"/>
    <n v="100"/>
    <n v="1"/>
    <x v="0"/>
    <x v="0"/>
    <x v="0"/>
  </r>
  <r>
    <n v="19275"/>
    <s v="7519744A"/>
    <s v="2021-03-23 05:01:21"/>
    <s v="Website-services"/>
    <s v="Web"/>
    <s v="Wallet"/>
    <n v="239"/>
    <n v="69724"/>
    <n v="7"/>
    <n v="999.75"/>
    <n v="2280.5"/>
    <n v="69"/>
    <n v="0"/>
    <x v="3"/>
    <x v="0"/>
    <x v="1"/>
  </r>
  <r>
    <n v="19317"/>
    <s v="570A20E5"/>
    <s v="2021-03-04 00:33:07"/>
    <s v="Website-services"/>
    <s v="Web"/>
    <s v="Debit_Card"/>
    <n v="562"/>
    <n v="52415"/>
    <n v="12"/>
    <n v="516.5"/>
    <n v="3618.25"/>
    <n v="70"/>
    <n v="2"/>
    <x v="0"/>
    <x v="0"/>
    <x v="1"/>
  </r>
  <r>
    <n v="18373"/>
    <s v="4EB6F6C3"/>
    <s v="2021-03-12 03:31:59"/>
    <s v="Website-services"/>
    <s v="Web"/>
    <s v="Wallet"/>
    <n v="982"/>
    <n v="58558"/>
    <n v="13"/>
    <n v="472.5"/>
    <n v="2475"/>
    <n v="59"/>
    <n v="1"/>
    <x v="0"/>
    <x v="0"/>
    <x v="0"/>
  </r>
  <r>
    <n v="18710"/>
    <s v="3EFB44E7"/>
    <s v="2021-05-14 02:09:16"/>
    <s v="Website-services"/>
    <s v="Web"/>
    <s v="Wallet"/>
    <n v="905"/>
    <n v="71114"/>
    <n v="11"/>
    <n v="1022.75"/>
    <n v="2508"/>
    <n v="55"/>
    <n v="0"/>
    <x v="0"/>
    <x v="0"/>
    <x v="0"/>
  </r>
  <r>
    <n v="18606"/>
    <s v="D85150E5"/>
    <s v="2021-05-03 22:10:33"/>
    <s v="Travel"/>
    <s v="Web"/>
    <s v="PayPal_Cobrand_Card"/>
    <n v="2388"/>
    <n v="58558"/>
    <n v="37"/>
    <n v="7645.75"/>
    <n v="550.75"/>
    <n v="8"/>
    <n v="6"/>
    <x v="0"/>
    <x v="0"/>
    <x v="1"/>
  </r>
  <r>
    <n v="21560"/>
    <s v="5B9274DB"/>
    <s v="2021-06-08 01:17:18"/>
    <s v="Travel"/>
    <s v="Mobile"/>
    <s v="PayPal_Pay_Later"/>
    <n v="764"/>
    <n v="65817"/>
    <n v="9"/>
    <n v="101.5"/>
    <n v="3231.25"/>
    <n v="99"/>
    <n v="2"/>
    <x v="2"/>
    <x v="0"/>
    <x v="1"/>
  </r>
  <r>
    <n v="20122"/>
    <s v="4C104FC7"/>
    <s v="2021-05-09 03:01:03"/>
    <s v="Fashion"/>
    <s v="Web"/>
    <s v="PayPal_Pay_Later"/>
    <n v="142"/>
    <n v="53075"/>
    <n v="9"/>
    <n v="383.25"/>
    <n v="7078.75"/>
    <n v="85"/>
    <n v="2"/>
    <x v="3"/>
    <x v="0"/>
    <x v="1"/>
  </r>
  <r>
    <n v="19744"/>
    <s v="364300D2"/>
    <s v="2021-03-12 01:10:48"/>
    <s v="Travel"/>
    <s v="Web"/>
    <s v="PayPal_Credit_Card"/>
    <n v="4424"/>
    <n v="23498"/>
    <n v="55"/>
    <n v="10020.5"/>
    <n v="361.5"/>
    <n v="19"/>
    <n v="5"/>
    <x v="1"/>
    <x v="0"/>
    <x v="0"/>
  </r>
  <r>
    <n v="18857"/>
    <s v="62499A41"/>
    <s v="2021-06-08 07:52:10"/>
    <s v="Travel"/>
    <s v="Mobile"/>
    <s v="PayPal_Credit_Card"/>
    <n v="1664"/>
    <n v="53078"/>
    <n v="57"/>
    <n v="3784"/>
    <n v="954.75"/>
    <n v="11"/>
    <n v="5"/>
    <x v="0"/>
    <x v="1"/>
    <x v="0"/>
  </r>
  <r>
    <n v="21874"/>
    <s v="A7CF6F51"/>
    <s v="2021-05-25 17:31:28"/>
    <s v="Travel"/>
    <s v="Web"/>
    <s v="Debit_Card"/>
    <n v="2944"/>
    <n v="38217"/>
    <n v="22"/>
    <n v="360.5"/>
    <n v="4961"/>
    <n v="56"/>
    <n v="1"/>
    <x v="0"/>
    <x v="1"/>
    <x v="0"/>
  </r>
  <r>
    <n v="17522"/>
    <s v="413919BB"/>
    <s v="2021-05-08 13:32:35"/>
    <s v="Website-services"/>
    <s v="Mobile"/>
    <s v="Netbanking"/>
    <n v="258"/>
    <n v="18196"/>
    <n v="2"/>
    <n v="868.75"/>
    <n v="3856"/>
    <n v="47"/>
    <n v="2"/>
    <x v="3"/>
    <x v="0"/>
    <x v="1"/>
  </r>
  <r>
    <n v="20761"/>
    <s v="315DA3C6"/>
    <s v="2021-04-05 14:23:35"/>
    <s v="Website-services"/>
    <s v="Mobile"/>
    <s v="Debit_Card"/>
    <n v="541"/>
    <n v="57599"/>
    <n v="12"/>
    <n v="429.75"/>
    <n v="2585.5"/>
    <n v="71"/>
    <n v="1"/>
    <x v="3"/>
    <x v="1"/>
    <x v="1"/>
  </r>
  <r>
    <n v="21587"/>
    <s v="7130C326"/>
    <s v="2021-03-30 06:32:12"/>
    <s v="Pantry"/>
    <s v="Web"/>
    <s v="PayPal_Pay_Later"/>
    <n v="42"/>
    <n v="17965"/>
    <n v="15"/>
    <n v="414.25"/>
    <n v="3210"/>
    <n v="76"/>
    <n v="2"/>
    <x v="0"/>
    <x v="0"/>
    <x v="1"/>
  </r>
  <r>
    <n v="18887"/>
    <s v="3AC8FFD2"/>
    <s v="2021-04-08 05:37:06"/>
    <s v="Pantry"/>
    <s v="Mobile"/>
    <s v="PayPal_Pay_Later"/>
    <n v="56"/>
    <n v="87513"/>
    <n v="11"/>
    <n v="121.25"/>
    <n v="7004.5"/>
    <n v="90"/>
    <n v="1"/>
    <x v="2"/>
    <x v="1"/>
    <x v="1"/>
  </r>
  <r>
    <n v="22031"/>
    <s v="7F589851"/>
    <s v="2021-03-18 21:05:51"/>
    <s v="Fashion"/>
    <s v="Mobile"/>
    <s v="PayPal_Pay_Later"/>
    <n v="229"/>
    <n v="17636"/>
    <n v="19"/>
    <n v="144.25"/>
    <n v="3286"/>
    <n v="98"/>
    <n v="1"/>
    <x v="2"/>
    <x v="0"/>
    <x v="0"/>
  </r>
  <r>
    <n v="18886"/>
    <s v="CA0CE8B2"/>
    <s v="2021-06-08 17:59:18"/>
    <s v="Website-services"/>
    <s v="Web"/>
    <s v="Wallet"/>
    <n v="239"/>
    <n v="33369"/>
    <n v="15"/>
    <n v="1558.5"/>
    <n v="2291.5"/>
    <n v="53"/>
    <n v="1"/>
    <x v="1"/>
    <x v="0"/>
    <x v="1"/>
  </r>
  <r>
    <n v="18545"/>
    <s v="080F1B04"/>
    <s v="2021-05-28 02:42:37"/>
    <s v="Travel"/>
    <s v="Mobile"/>
    <s v="Debit_Card"/>
    <n v="834"/>
    <n v="81067"/>
    <n v="24"/>
    <n v="254"/>
    <n v="5495"/>
    <n v="55"/>
    <n v="1"/>
    <x v="0"/>
    <x v="1"/>
    <x v="1"/>
  </r>
  <r>
    <n v="18110"/>
    <s v="1B932CA4"/>
    <s v="2021-03-28 16:39:25"/>
    <s v="Website-services"/>
    <s v="Mobile"/>
    <s v="PayPal_Pay_Later"/>
    <n v="138"/>
    <n v="31695"/>
    <n v="15"/>
    <n v="95.25"/>
    <n v="4321.25"/>
    <n v="76"/>
    <n v="2"/>
    <x v="2"/>
    <x v="0"/>
    <x v="1"/>
  </r>
  <r>
    <n v="21277"/>
    <s v="B02E5F86"/>
    <s v="2021-03-05 08:18:21"/>
    <s v="Travel"/>
    <s v="Web"/>
    <s v="PayPal_Credit_Card"/>
    <n v="4782"/>
    <n v="41614"/>
    <n v="43"/>
    <n v="6703.5"/>
    <n v="423.25"/>
    <n v="18"/>
    <n v="6"/>
    <x v="0"/>
    <x v="0"/>
    <x v="0"/>
  </r>
  <r>
    <n v="21276"/>
    <s v="A31D61AD"/>
    <s v="2021-05-20 20:08:51"/>
    <s v="Fashion"/>
    <s v="Mobile"/>
    <s v="PayPal_Pay_Later"/>
    <n v="136"/>
    <n v="57599"/>
    <n v="19"/>
    <n v="180"/>
    <n v="6549.75"/>
    <n v="100"/>
    <n v="1"/>
    <x v="2"/>
    <x v="0"/>
    <x v="1"/>
  </r>
  <r>
    <n v="19574"/>
    <s v="E10ECC4C"/>
    <s v="2021-04-09 11:44:36"/>
    <s v="Fashion"/>
    <s v="Web"/>
    <s v="Wallet"/>
    <n v="210"/>
    <n v="10735"/>
    <n v="18"/>
    <n v="1853.5"/>
    <n v="2789.25"/>
    <n v="69"/>
    <n v="0"/>
    <x v="0"/>
    <x v="0"/>
    <x v="1"/>
  </r>
  <r>
    <n v="19369"/>
    <s v="A0089B8F"/>
    <s v="2021-03-31 06:42:32"/>
    <s v="Fashion"/>
    <s v="Web"/>
    <s v="Netbanking"/>
    <n v="205"/>
    <n v="89816"/>
    <n v="4"/>
    <n v="403.25"/>
    <n v="3370.25"/>
    <n v="43"/>
    <n v="3"/>
    <x v="2"/>
    <x v="0"/>
    <x v="1"/>
  </r>
  <r>
    <n v="20610"/>
    <s v="0B1901A6"/>
    <s v="2021-03-14 09:51:43"/>
    <s v="Travel"/>
    <s v="Web"/>
    <s v="PayPal_Cobrand_Card"/>
    <n v="2758"/>
    <n v="44697"/>
    <n v="38"/>
    <n v="8167.25"/>
    <n v="822.5"/>
    <n v="12"/>
    <n v="6"/>
    <x v="3"/>
    <x v="0"/>
    <x v="0"/>
  </r>
  <r>
    <n v="17337"/>
    <s v="EF1DFBB5"/>
    <s v="2021-03-19 06:32:27"/>
    <s v="Website-services"/>
    <s v="Mobile"/>
    <s v="PayPal_Pay_Later"/>
    <n v="497"/>
    <n v="74182"/>
    <n v="18"/>
    <n v="228.75"/>
    <n v="6452.5"/>
    <n v="88"/>
    <n v="2"/>
    <x v="3"/>
    <x v="1"/>
    <x v="1"/>
  </r>
  <r>
    <n v="21988"/>
    <s v="C9A49485"/>
    <s v="2021-05-10 04:46:18"/>
    <s v="Travel"/>
    <s v="Mobile"/>
    <s v="PayPal_Credit_Card"/>
    <n v="4053"/>
    <n v="82719"/>
    <n v="32"/>
    <n v="8462.75"/>
    <n v="1088.5"/>
    <n v="15"/>
    <n v="5"/>
    <x v="1"/>
    <x v="0"/>
    <x v="0"/>
  </r>
  <r>
    <n v="21403"/>
    <s v="CD1ED734"/>
    <s v="2021-05-05 22:00:44"/>
    <s v="Website-services"/>
    <s v="Web"/>
    <s v="Debit_Card"/>
    <n v="773"/>
    <n v="18684"/>
    <n v="24"/>
    <n v="448.75"/>
    <n v="3990.25"/>
    <n v="54"/>
    <n v="3"/>
    <x v="0"/>
    <x v="0"/>
    <x v="0"/>
  </r>
  <r>
    <n v="21688"/>
    <s v="BDEE157F"/>
    <s v="2021-03-14 11:21:03"/>
    <s v="Website-services"/>
    <s v="Web"/>
    <s v="Wallet"/>
    <n v="302"/>
    <n v="42993"/>
    <n v="7"/>
    <n v="406.25"/>
    <n v="2320.25"/>
    <n v="57"/>
    <n v="1"/>
    <x v="2"/>
    <x v="1"/>
    <x v="0"/>
  </r>
  <r>
    <n v="20028"/>
    <s v="2EBCABC6"/>
    <s v="2021-03-26 03:13:25"/>
    <s v="Pantry"/>
    <s v="Mobile"/>
    <s v="PayPal_Pay_Later"/>
    <n v="225"/>
    <n v="42329"/>
    <n v="12"/>
    <n v="417.5"/>
    <n v="6090.25"/>
    <n v="79"/>
    <n v="1"/>
    <x v="3"/>
    <x v="0"/>
    <x v="1"/>
  </r>
  <r>
    <n v="19747"/>
    <s v="D06D6A62"/>
    <s v="2021-04-27 07:34:57"/>
    <s v="Travel"/>
    <s v="Mobile"/>
    <s v="PayPal_Credit_Card"/>
    <n v="4844"/>
    <n v="31115"/>
    <n v="56"/>
    <n v="9874.5"/>
    <n v="261"/>
    <n v="15"/>
    <n v="5"/>
    <x v="0"/>
    <x v="0"/>
    <x v="1"/>
  </r>
  <r>
    <n v="22021"/>
    <s v="E535DEBA"/>
    <s v="2021-04-30 14:22:05"/>
    <s v="Electronics"/>
    <s v="Mobile"/>
    <s v="PayPal_Pay_Later"/>
    <n v="187"/>
    <n v="72168"/>
    <n v="6"/>
    <n v="147"/>
    <n v="3901.25"/>
    <n v="89"/>
    <n v="2"/>
    <x v="2"/>
    <x v="1"/>
    <x v="1"/>
  </r>
  <r>
    <n v="21425"/>
    <s v="7ACE185B"/>
    <s v="2021-05-05 03:34:43"/>
    <s v="Travel"/>
    <s v="Mobile"/>
    <s v="PayPal_Credit_Card"/>
    <n v="4376"/>
    <n v="78383"/>
    <n v="35"/>
    <n v="9113.5"/>
    <n v="365"/>
    <n v="22"/>
    <n v="5"/>
    <x v="0"/>
    <x v="0"/>
    <x v="1"/>
  </r>
  <r>
    <n v="19552"/>
    <s v="5BB2C8AB"/>
    <s v="2021-03-27 10:06:54"/>
    <s v="Website-services"/>
    <s v="Mobile"/>
    <s v="PayPal_Pay_Later"/>
    <n v="576"/>
    <n v="36308"/>
    <n v="9"/>
    <n v="293"/>
    <n v="5286.25"/>
    <n v="87"/>
    <n v="1"/>
    <x v="3"/>
    <x v="1"/>
    <x v="1"/>
  </r>
  <r>
    <n v="22115"/>
    <s v="D240034A"/>
    <s v="2021-03-07 10:29:22"/>
    <s v="Travel"/>
    <s v="Web"/>
    <s v="Netbanking"/>
    <n v="1291"/>
    <n v="57946"/>
    <n v="6"/>
    <n v="1443.25"/>
    <n v="3262.5"/>
    <n v="49"/>
    <n v="2"/>
    <x v="0"/>
    <x v="0"/>
    <x v="0"/>
  </r>
  <r>
    <n v="22166"/>
    <s v="D4E75227"/>
    <s v="2021-04-10 23:53:44"/>
    <s v="Website-services"/>
    <s v="Mobile"/>
    <s v="PayPal_Pay_Later"/>
    <n v="428"/>
    <n v="72803"/>
    <n v="8"/>
    <n v="116.5"/>
    <n v="4272.25"/>
    <n v="83"/>
    <n v="1"/>
    <x v="0"/>
    <x v="0"/>
    <x v="1"/>
  </r>
  <r>
    <n v="20335"/>
    <s v="7A042609"/>
    <s v="2021-04-10 14:45:11"/>
    <s v="Fashion"/>
    <s v="Web"/>
    <s v="PayPal_Pay_Later"/>
    <n v="198"/>
    <n v="75000"/>
    <n v="5"/>
    <n v="388.25"/>
    <n v="6827"/>
    <n v="87"/>
    <n v="1"/>
    <x v="2"/>
    <x v="1"/>
    <x v="1"/>
  </r>
  <r>
    <n v="21927"/>
    <s v="F3D5A8E8"/>
    <s v="2021-03-18 20:38:13"/>
    <s v="Fashion"/>
    <s v="Mobile"/>
    <s v="Netbanking"/>
    <n v="207"/>
    <n v="35057"/>
    <n v="3"/>
    <n v="857.75"/>
    <n v="1956"/>
    <n v="56"/>
    <n v="1"/>
    <x v="0"/>
    <x v="0"/>
    <x v="1"/>
  </r>
  <r>
    <n v="17994"/>
    <s v="2E8EE320"/>
    <s v="2021-04-30 08:06:17"/>
    <s v="Travel"/>
    <s v="Mobile"/>
    <s v="PayPal_Credit_Card"/>
    <n v="4556"/>
    <n v="69823"/>
    <n v="59"/>
    <n v="4090"/>
    <n v="938.5"/>
    <n v="14"/>
    <n v="5"/>
    <x v="0"/>
    <x v="0"/>
    <x v="0"/>
  </r>
  <r>
    <n v="20019"/>
    <s v="C13CB86E"/>
    <s v="2021-04-20 03:10:30"/>
    <s v="Website-services"/>
    <s v="Web"/>
    <s v="Netbanking"/>
    <n v="595"/>
    <n v="35905"/>
    <n v="5"/>
    <n v="410"/>
    <n v="2127.25"/>
    <n v="40"/>
    <n v="2"/>
    <x v="1"/>
    <x v="0"/>
    <x v="1"/>
  </r>
  <r>
    <n v="17734"/>
    <s v="B16391F0"/>
    <s v="2021-05-22 23:44:35"/>
    <s v="Travel"/>
    <s v="Mobile"/>
    <s v="Debit_Card"/>
    <n v="2869"/>
    <n v="62725"/>
    <n v="12"/>
    <n v="311.5"/>
    <n v="3738.75"/>
    <n v="76"/>
    <n v="2"/>
    <x v="1"/>
    <x v="1"/>
    <x v="1"/>
  </r>
  <r>
    <n v="18730"/>
    <s v="3C6EE125"/>
    <s v="2021-06-06 04:42:59"/>
    <s v="Fashion"/>
    <s v="Mobile"/>
    <s v="PayPal_Pay_Later"/>
    <n v="88"/>
    <n v="73322"/>
    <n v="18"/>
    <n v="275.25"/>
    <n v="7386.5"/>
    <n v="98"/>
    <n v="1"/>
    <x v="0"/>
    <x v="0"/>
    <x v="1"/>
  </r>
  <r>
    <n v="19328"/>
    <s v="515B05CD"/>
    <s v="2021-05-03 00:27:16"/>
    <s v="Travel"/>
    <s v="POS"/>
    <s v="PayPal_Cobrand_Card"/>
    <n v="3819"/>
    <n v="61270"/>
    <n v="42"/>
    <n v="3797"/>
    <n v="682.75"/>
    <n v="15"/>
    <n v="6"/>
    <x v="0"/>
    <x v="1"/>
    <x v="0"/>
  </r>
  <r>
    <n v="20560"/>
    <s v="DB15032A"/>
    <s v="2021-05-04 00:31:59"/>
    <s v="Others"/>
    <s v="Mobile"/>
    <s v="PayPal_Credit_Card"/>
    <n v="4986"/>
    <n v="69187"/>
    <n v="33"/>
    <n v="5237.5"/>
    <n v="330.25"/>
    <n v="19"/>
    <n v="4"/>
    <x v="0"/>
    <x v="0"/>
    <x v="1"/>
  </r>
  <r>
    <n v="19025"/>
    <s v="421DDC07"/>
    <s v="2021-03-10 08:52:18"/>
    <s v="Travel"/>
    <s v="Mobile"/>
    <s v="PayPal_Credit_Card"/>
    <n v="4761"/>
    <n v="24511"/>
    <n v="44"/>
    <n v="8752.25"/>
    <n v="812.25"/>
    <n v="11"/>
    <n v="6"/>
    <x v="1"/>
    <x v="0"/>
    <x v="1"/>
  </r>
  <r>
    <n v="19401"/>
    <s v="2D320EB0"/>
    <s v="2021-03-12 07:37:14"/>
    <s v="Electronics"/>
    <s v="Web"/>
    <s v="Debit_Card"/>
    <n v="725"/>
    <n v="79404"/>
    <n v="13"/>
    <n v="555.5"/>
    <n v="2576.75"/>
    <n v="76"/>
    <n v="1"/>
    <x v="0"/>
    <x v="0"/>
    <x v="1"/>
  </r>
  <r>
    <n v="22051"/>
    <s v="E1C7E65C"/>
    <s v="2021-04-16 01:23:13"/>
    <s v="Fashion"/>
    <s v="Mobile"/>
    <s v="PayPal_Pay_Later"/>
    <n v="155"/>
    <n v="61201"/>
    <n v="12"/>
    <n v="248.75"/>
    <n v="5382"/>
    <n v="77"/>
    <n v="1"/>
    <x v="3"/>
    <x v="0"/>
    <x v="1"/>
  </r>
  <r>
    <n v="22236"/>
    <s v="B7330BEF"/>
    <s v="2021-04-23 20:54:57"/>
    <s v="Website-services"/>
    <s v="Mobile"/>
    <s v="PayPal_Pay_Later"/>
    <n v="472"/>
    <n v="40608"/>
    <n v="13"/>
    <n v="416"/>
    <n v="3557.25"/>
    <n v="96"/>
    <n v="2"/>
    <x v="0"/>
    <x v="1"/>
    <x v="1"/>
  </r>
  <r>
    <n v="20044"/>
    <s v="9FA78BAD"/>
    <s v="2021-05-23 04:41:37"/>
    <s v="Electronics"/>
    <s v="Web"/>
    <s v="Netbanking"/>
    <n v="210"/>
    <n v="47959"/>
    <n v="7"/>
    <n v="1021"/>
    <n v="2659.5"/>
    <n v="59"/>
    <n v="2"/>
    <x v="3"/>
    <x v="2"/>
    <x v="1"/>
  </r>
  <r>
    <n v="20917"/>
    <s v="3DF812AE"/>
    <s v="2021-05-25 01:25:01"/>
    <s v="Fashion"/>
    <s v="Mobile"/>
    <s v="PayPal_Pay_Later"/>
    <n v="184"/>
    <n v="57794"/>
    <n v="20"/>
    <n v="391.5"/>
    <n v="6916.75"/>
    <n v="75"/>
    <n v="2"/>
    <x v="3"/>
    <x v="1"/>
    <x v="0"/>
  </r>
  <r>
    <n v="20695"/>
    <s v="8EBF31C0"/>
    <s v="2021-04-12 05:00:30"/>
    <s v="Website-services"/>
    <s v="Web"/>
    <s v="Wallet"/>
    <n v="220"/>
    <n v="67941"/>
    <n v="13"/>
    <n v="368"/>
    <n v="2676.5"/>
    <n v="60"/>
    <n v="1"/>
    <x v="0"/>
    <x v="1"/>
    <x v="0"/>
  </r>
  <r>
    <n v="17430"/>
    <s v="F169F15A"/>
    <s v="2021-06-04 14:29:39"/>
    <s v="Pantry"/>
    <s v="Web"/>
    <s v="PayPal_Pay_Later"/>
    <n v="254"/>
    <n v="20381"/>
    <n v="12"/>
    <n v="243.75"/>
    <n v="6207.75"/>
    <n v="77"/>
    <n v="2"/>
    <x v="0"/>
    <x v="1"/>
    <x v="1"/>
  </r>
  <r>
    <n v="21304"/>
    <s v="08CC945E"/>
    <s v="2021-04-22 11:25:09"/>
    <s v="Website-services"/>
    <s v="Mobile"/>
    <s v="PayPal_Pay_Later"/>
    <n v="215"/>
    <n v="68353"/>
    <n v="11"/>
    <n v="235.75"/>
    <n v="4550.25"/>
    <n v="85"/>
    <n v="1"/>
    <x v="3"/>
    <x v="0"/>
    <x v="1"/>
  </r>
  <r>
    <n v="21911"/>
    <s v="04CE20AB"/>
    <s v="2021-03-03 10:10:06"/>
    <s v="Pantry"/>
    <s v="Web"/>
    <s v="Netbanking"/>
    <n v="295"/>
    <n v="28485"/>
    <n v="8"/>
    <n v="1403"/>
    <n v="2661.25"/>
    <n v="58"/>
    <n v="1"/>
    <x v="0"/>
    <x v="1"/>
    <x v="0"/>
  </r>
  <r>
    <n v="19088"/>
    <s v="F8DC8B42"/>
    <s v="2021-03-31 04:28:37"/>
    <s v="Travel"/>
    <s v="Mobile"/>
    <s v="PayPal_Credit_Card"/>
    <n v="3740"/>
    <n v="75346"/>
    <n v="54"/>
    <n v="4312"/>
    <n v="827.75"/>
    <n v="19"/>
    <n v="5"/>
    <x v="1"/>
    <x v="0"/>
    <x v="1"/>
  </r>
  <r>
    <n v="19969"/>
    <s v="17F105BA"/>
    <s v="2021-06-05 08:14:15"/>
    <s v="Fashion"/>
    <s v="Mobile"/>
    <s v="PayPal_Pay_Later"/>
    <n v="94"/>
    <n v="67212"/>
    <n v="4"/>
    <n v="169.75"/>
    <n v="5864.5"/>
    <n v="96"/>
    <n v="2"/>
    <x v="2"/>
    <x v="0"/>
    <x v="1"/>
  </r>
  <r>
    <n v="19780"/>
    <s v="F7DBAA5C"/>
    <s v="2021-04-26 05:15:00"/>
    <s v="Fashion"/>
    <s v="Web"/>
    <s v="PayPal_Pay_Later"/>
    <n v="126"/>
    <n v="49776"/>
    <n v="19"/>
    <n v="407"/>
    <n v="4801.25"/>
    <n v="90"/>
    <n v="1"/>
    <x v="2"/>
    <x v="1"/>
    <x v="1"/>
  </r>
  <r>
    <n v="17926"/>
    <s v="A103E10A"/>
    <s v="2021-03-01 22:05:48"/>
    <s v="Travel"/>
    <s v="Mobile"/>
    <s v="PayPal_Credit_Card"/>
    <n v="1390"/>
    <n v="57350"/>
    <n v="40"/>
    <n v="1060"/>
    <n v="669.5"/>
    <n v="21"/>
    <n v="4"/>
    <x v="1"/>
    <x v="1"/>
    <x v="0"/>
  </r>
  <r>
    <n v="18696"/>
    <s v="18F7EA36"/>
    <s v="2021-05-01 02:25:10"/>
    <s v="Travel"/>
    <s v="Mobile"/>
    <s v="PayPal_Credit_Card"/>
    <n v="1891"/>
    <n v="53075"/>
    <n v="58"/>
    <n v="8667.25"/>
    <n v="769.75"/>
    <n v="12"/>
    <n v="3"/>
    <x v="0"/>
    <x v="0"/>
    <x v="1"/>
  </r>
  <r>
    <n v="19053"/>
    <s v="E09E3527"/>
    <s v="2021-03-09 13:28:05"/>
    <s v="Website-services"/>
    <s v="Mobile"/>
    <s v="Netbanking"/>
    <n v="762"/>
    <n v="66244"/>
    <n v="14"/>
    <n v="742.25"/>
    <n v="3728.75"/>
    <n v="63"/>
    <n v="2"/>
    <x v="0"/>
    <x v="0"/>
    <x v="1"/>
  </r>
  <r>
    <n v="22001"/>
    <s v="9C5469FF"/>
    <s v="2021-05-23 06:01:50"/>
    <s v="Others"/>
    <s v="Mobile"/>
    <s v="Debit_Card"/>
    <n v="1378"/>
    <n v="55405"/>
    <n v="21"/>
    <n v="296.5"/>
    <n v="4910.75"/>
    <n v="54"/>
    <n v="1"/>
    <x v="0"/>
    <x v="1"/>
    <x v="1"/>
  </r>
  <r>
    <n v="22142"/>
    <s v="5AB71A44"/>
    <s v="2021-06-02 08:35:17"/>
    <s v="Travel"/>
    <s v="Mobile"/>
    <s v="PayPal_Credit_Card"/>
    <n v="1679"/>
    <n v="68704"/>
    <n v="46"/>
    <n v="5613"/>
    <n v="467.25"/>
    <n v="19"/>
    <n v="4"/>
    <x v="0"/>
    <x v="0"/>
    <x v="1"/>
  </r>
  <r>
    <n v="18403"/>
    <s v="0194DCBB"/>
    <s v="2021-03-01 23:35:11"/>
    <s v="Pantry"/>
    <s v="Web"/>
    <s v="Wallet"/>
    <n v="363"/>
    <n v="29782"/>
    <n v="14"/>
    <n v="320.75"/>
    <n v="2490.5"/>
    <n v="63"/>
    <n v="1"/>
    <x v="0"/>
    <x v="1"/>
    <x v="1"/>
  </r>
  <r>
    <n v="20838"/>
    <s v="EDADF59B"/>
    <s v="2021-05-21 10:44:18"/>
    <s v="Travel"/>
    <s v="Mobile"/>
    <s v="PayPal_Credit_Card"/>
    <n v="4715"/>
    <n v="17363"/>
    <n v="57"/>
    <n v="838"/>
    <n v="368.75"/>
    <n v="13"/>
    <n v="5"/>
    <x v="0"/>
    <x v="0"/>
    <x v="0"/>
  </r>
  <r>
    <n v="20996"/>
    <s v="2A1E6534"/>
    <s v="2021-05-24 10:22:42"/>
    <s v="Travel"/>
    <s v="POS"/>
    <s v="PayPal_Cobrand_Card"/>
    <n v="3732"/>
    <n v="47822"/>
    <n v="19"/>
    <n v="7335.5"/>
    <n v="819.25"/>
    <n v="18"/>
    <n v="5"/>
    <x v="2"/>
    <x v="1"/>
    <x v="0"/>
  </r>
  <r>
    <n v="19510"/>
    <s v="866A1FD3"/>
    <s v="2021-03-30 09:44:51"/>
    <s v="Website-services"/>
    <s v="Mobile"/>
    <s v="PayPal_Pay_Later"/>
    <n v="184"/>
    <n v="29103"/>
    <n v="7"/>
    <n v="52.75"/>
    <n v="4611.75"/>
    <n v="88"/>
    <n v="2"/>
    <x v="0"/>
    <x v="0"/>
    <x v="1"/>
  </r>
  <r>
    <n v="22200"/>
    <s v="32C65F76"/>
    <s v="2021-03-04 07:18:50"/>
    <s v="Pantry"/>
    <s v="Mobile"/>
    <s v="PayPal_Pay_Later"/>
    <n v="282"/>
    <n v="87804"/>
    <n v="2"/>
    <n v="158.75"/>
    <n v="6746.75"/>
    <n v="92"/>
    <n v="1"/>
    <x v="0"/>
    <x v="0"/>
    <x v="1"/>
  </r>
  <r>
    <n v="19515"/>
    <s v="CB2E295F"/>
    <s v="2021-03-17 23:26:28"/>
    <s v="Pantry"/>
    <s v="Web"/>
    <s v="Wallet"/>
    <n v="362"/>
    <n v="70987"/>
    <n v="8"/>
    <n v="1140.25"/>
    <n v="2375.75"/>
    <n v="61"/>
    <n v="0"/>
    <x v="0"/>
    <x v="1"/>
    <x v="1"/>
  </r>
  <r>
    <n v="20679"/>
    <s v="23A15947"/>
    <s v="2021-04-12 22:36:26"/>
    <s v="Website-services"/>
    <s v="Mobile"/>
    <s v="PayPal_Pay_Later"/>
    <n v="829"/>
    <n v="68395"/>
    <n v="6"/>
    <n v="50.25"/>
    <n v="6526.75"/>
    <n v="94"/>
    <n v="1"/>
    <x v="3"/>
    <x v="1"/>
    <x v="0"/>
  </r>
  <r>
    <n v="19260"/>
    <s v="8D5C5D7B"/>
    <s v="2021-05-07 10:19:15"/>
    <s v="Travel"/>
    <s v="Mobile"/>
    <s v="PayPal_Credit_Card"/>
    <n v="4756"/>
    <n v="34612"/>
    <n v="46"/>
    <n v="5652.75"/>
    <n v="306"/>
    <n v="17"/>
    <n v="3"/>
    <x v="1"/>
    <x v="0"/>
    <x v="1"/>
  </r>
  <r>
    <n v="17529"/>
    <s v="B34B885D"/>
    <s v="2021-03-03 01:05:58"/>
    <s v="Travel"/>
    <s v="Web"/>
    <s v="PayPal_Cobrand_Card"/>
    <n v="1542"/>
    <n v="81579"/>
    <n v="31"/>
    <n v="5540.75"/>
    <n v="717.25"/>
    <n v="25"/>
    <n v="6"/>
    <x v="0"/>
    <x v="0"/>
    <x v="1"/>
  </r>
  <r>
    <n v="20813"/>
    <s v="17795D71"/>
    <s v="2021-04-08 04:50:47"/>
    <s v="Fashion"/>
    <s v="Web"/>
    <s v="PayPal_Pay_Later"/>
    <n v="209"/>
    <n v="75000"/>
    <n v="4"/>
    <n v="315.25"/>
    <n v="5951.25"/>
    <n v="75"/>
    <n v="2"/>
    <x v="2"/>
    <x v="0"/>
    <x v="1"/>
  </r>
  <r>
    <n v="18940"/>
    <s v="6C66366E"/>
    <s v="2021-05-21 04:38:49"/>
    <s v="Fashion"/>
    <s v="Mobile"/>
    <s v="PayPal_Pay_Later"/>
    <n v="138"/>
    <n v="58542"/>
    <n v="16"/>
    <n v="257.75"/>
    <n v="6806.25"/>
    <n v="91"/>
    <n v="2"/>
    <x v="0"/>
    <x v="0"/>
    <x v="0"/>
  </r>
  <r>
    <n v="19489"/>
    <s v="4FC1B5AD"/>
    <s v="2021-06-10 01:26:30"/>
    <s v="Electronics"/>
    <s v="Web"/>
    <s v="Netbanking"/>
    <n v="400"/>
    <n v="78076"/>
    <n v="2"/>
    <n v="1284.25"/>
    <n v="3903.25"/>
    <n v="56"/>
    <n v="1"/>
    <x v="0"/>
    <x v="1"/>
    <x v="1"/>
  </r>
  <r>
    <n v="19578"/>
    <s v="D6B61082"/>
    <s v="2021-04-04 19:41:22"/>
    <s v="Travel"/>
    <s v="Mobile"/>
    <s v="PayPal_Credit_Card"/>
    <n v="4714"/>
    <n v="66437"/>
    <n v="52"/>
    <n v="8912"/>
    <n v="1000.25"/>
    <n v="11"/>
    <n v="4"/>
    <x v="0"/>
    <x v="0"/>
    <x v="1"/>
  </r>
  <r>
    <n v="21611"/>
    <s v="29D163F2"/>
    <s v="2021-03-04 22:16:21"/>
    <s v="Electronics"/>
    <s v="Mobile"/>
    <s v="PayPal_Pay_Later"/>
    <n v="963"/>
    <n v="16539"/>
    <n v="5"/>
    <n v="61.25"/>
    <n v="3874.75"/>
    <n v="100"/>
    <n v="1"/>
    <x v="0"/>
    <x v="0"/>
    <x v="0"/>
  </r>
  <r>
    <n v="17483"/>
    <s v="6232E8B4"/>
    <s v="2021-05-13 01:10:33"/>
    <s v="Website-services"/>
    <s v="Mobile"/>
    <s v="PayPal_Pay_Later"/>
    <n v="797"/>
    <n v="21208"/>
    <n v="18"/>
    <n v="417.75"/>
    <n v="7411.5"/>
    <n v="99"/>
    <n v="2"/>
    <x v="0"/>
    <x v="0"/>
    <x v="1"/>
  </r>
  <r>
    <n v="19627"/>
    <s v="2F572DF9"/>
    <s v="2021-03-20 09:20:51"/>
    <s v="Electronics"/>
    <s v="Mobile"/>
    <s v="Netbanking"/>
    <n v="1080"/>
    <n v="39742"/>
    <n v="7"/>
    <n v="491.25"/>
    <n v="4287.75"/>
    <n v="55"/>
    <n v="3"/>
    <x v="0"/>
    <x v="0"/>
    <x v="0"/>
  </r>
  <r>
    <n v="17320"/>
    <s v="523BADB1"/>
    <s v="2021-03-05 08:30:01"/>
    <s v="Electronics"/>
    <s v="Web"/>
    <s v="Wallet"/>
    <n v="356"/>
    <n v="14797"/>
    <n v="5"/>
    <n v="1377.5"/>
    <n v="2622.5"/>
    <n v="69"/>
    <n v="1"/>
    <x v="1"/>
    <x v="1"/>
    <x v="1"/>
  </r>
  <r>
    <n v="22044"/>
    <s v="25D5AB2B"/>
    <s v="2021-03-30 18:40:39"/>
    <s v="Website-services"/>
    <s v="Web"/>
    <s v="Wallet"/>
    <n v="497"/>
    <n v="63896"/>
    <n v="12"/>
    <n v="935.75"/>
    <n v="2321"/>
    <n v="51"/>
    <n v="1"/>
    <x v="0"/>
    <x v="0"/>
    <x v="1"/>
  </r>
  <r>
    <n v="22007"/>
    <s v="C269F73C"/>
    <s v="2021-05-04 01:17:01"/>
    <s v="Pantry"/>
    <s v="Mobile"/>
    <s v="PayPal_Pay_Later"/>
    <n v="334"/>
    <n v="35905"/>
    <n v="4"/>
    <n v="335"/>
    <n v="3992.75"/>
    <n v="77"/>
    <n v="1"/>
    <x v="2"/>
    <x v="1"/>
    <x v="0"/>
  </r>
  <r>
    <n v="19774"/>
    <s v="E8F19905"/>
    <s v="2021-04-22 15:42:53"/>
    <s v="Website-services"/>
    <s v="Mobile"/>
    <s v="Debit_Card"/>
    <n v="996"/>
    <n v="80003"/>
    <n v="11"/>
    <n v="459"/>
    <n v="3398.5"/>
    <n v="63"/>
    <n v="3"/>
    <x v="0"/>
    <x v="0"/>
    <x v="1"/>
  </r>
  <r>
    <n v="19788"/>
    <s v="EF97ECA2"/>
    <s v="2021-05-12 21:22:36"/>
    <s v="Fashion"/>
    <s v="Web"/>
    <s v="Wallet"/>
    <n v="222"/>
    <n v="57794"/>
    <n v="5"/>
    <n v="521"/>
    <n v="2851.25"/>
    <n v="53"/>
    <n v="0"/>
    <x v="2"/>
    <x v="0"/>
    <x v="1"/>
  </r>
  <r>
    <n v="18989"/>
    <s v="4F1DF200"/>
    <s v="2021-03-29 10:43:06"/>
    <s v="Travel"/>
    <s v="Mobile"/>
    <s v="PayPal_Credit_Card"/>
    <n v="4507"/>
    <n v="62902"/>
    <n v="55"/>
    <n v="6538.5"/>
    <n v="250.75"/>
    <n v="21"/>
    <n v="3"/>
    <x v="0"/>
    <x v="0"/>
    <x v="1"/>
  </r>
  <r>
    <n v="22239"/>
    <s v="3464A020"/>
    <s v="2021-03-10 12:58:12"/>
    <s v="Fashion"/>
    <s v="Web"/>
    <s v="PayPal_Pay_Later"/>
    <n v="184"/>
    <n v="11612"/>
    <n v="17"/>
    <n v="169.75"/>
    <n v="5929.25"/>
    <n v="77"/>
    <n v="1"/>
    <x v="3"/>
    <x v="0"/>
    <x v="1"/>
  </r>
  <r>
    <n v="17446"/>
    <s v="02D185F4"/>
    <s v="2021-04-27 20:21:39"/>
    <s v="Fashion"/>
    <s v="Mobile"/>
    <s v="PayPal_Pay_Later"/>
    <n v="74"/>
    <n v="31452"/>
    <n v="6"/>
    <n v="246"/>
    <n v="6554.25"/>
    <n v="86"/>
    <n v="1"/>
    <x v="2"/>
    <x v="1"/>
    <x v="0"/>
  </r>
  <r>
    <n v="20991"/>
    <s v="AA29DF37"/>
    <s v="2021-04-15 07:00:57"/>
    <s v="Electronics"/>
    <s v="Mobile"/>
    <s v="PayPal_Pay_Later"/>
    <n v="944"/>
    <n v="72668"/>
    <n v="19"/>
    <n v="247"/>
    <n v="3264.25"/>
    <n v="75"/>
    <n v="2"/>
    <x v="2"/>
    <x v="0"/>
    <x v="1"/>
  </r>
  <r>
    <n v="20176"/>
    <s v="AF38E3E9"/>
    <s v="2021-03-27 08:25:30"/>
    <s v="Travel"/>
    <s v="Web"/>
    <s v="Debit_Card"/>
    <n v="2783"/>
    <n v="10136"/>
    <n v="22"/>
    <n v="338"/>
    <n v="5683.5"/>
    <n v="83"/>
    <n v="2"/>
    <x v="0"/>
    <x v="0"/>
    <x v="1"/>
  </r>
  <r>
    <n v="17759"/>
    <s v="8F09FCE5"/>
    <s v="2021-04-19 15:05:59"/>
    <s v="Website-services"/>
    <s v="Mobile"/>
    <s v="PayPal_Pay_Later"/>
    <n v="891"/>
    <n v="63496"/>
    <n v="9"/>
    <n v="276.75"/>
    <n v="7381.25"/>
    <n v="97"/>
    <n v="2"/>
    <x v="0"/>
    <x v="0"/>
    <x v="1"/>
  </r>
  <r>
    <n v="21984"/>
    <s v="79D2442A"/>
    <s v="2021-03-22 06:58:41"/>
    <s v="Fashion"/>
    <s v="Mobile"/>
    <s v="PayPal_Pay_Later"/>
    <n v="169"/>
    <n v="66544"/>
    <n v="3"/>
    <n v="283.5"/>
    <n v="6873.25"/>
    <n v="95"/>
    <n v="2"/>
    <x v="3"/>
    <x v="2"/>
    <x v="0"/>
  </r>
  <r>
    <n v="20657"/>
    <s v="809FB6F0"/>
    <s v="2021-05-08 02:16:48"/>
    <s v="Fashion"/>
    <s v="Mobile"/>
    <s v="PayPal_Pay_Later"/>
    <n v="240"/>
    <n v="17363"/>
    <n v="9"/>
    <n v="55"/>
    <n v="5339.5"/>
    <n v="97"/>
    <n v="2"/>
    <x v="0"/>
    <x v="0"/>
    <x v="1"/>
  </r>
  <r>
    <n v="22041"/>
    <s v="E4EED742"/>
    <s v="2021-05-15 15:39:38"/>
    <s v="Fashion"/>
    <s v="Web"/>
    <s v="PayPal_Pay_Later"/>
    <n v="184"/>
    <n v="82719"/>
    <n v="5"/>
    <n v="189.75"/>
    <n v="4933"/>
    <n v="81"/>
    <n v="1"/>
    <x v="0"/>
    <x v="1"/>
    <x v="1"/>
  </r>
  <r>
    <n v="18776"/>
    <s v="AF912433"/>
    <s v="2021-03-05 09:13:13"/>
    <s v="Fashion"/>
    <s v="Web"/>
    <s v="Wallet"/>
    <n v="231"/>
    <n v="26883"/>
    <n v="10"/>
    <n v="351"/>
    <n v="2966.75"/>
    <n v="57"/>
    <n v="0"/>
    <x v="0"/>
    <x v="0"/>
    <x v="1"/>
  </r>
  <r>
    <n v="21405"/>
    <s v="6F1DB1A4"/>
    <s v="2021-03-02 21:47:39"/>
    <s v="Fashion"/>
    <s v="Web"/>
    <s v="PayPal_Pay_Later"/>
    <n v="95"/>
    <n v="65667"/>
    <n v="12"/>
    <n v="79"/>
    <n v="3535.25"/>
    <n v="81"/>
    <n v="1"/>
    <x v="3"/>
    <x v="0"/>
    <x v="1"/>
  </r>
  <r>
    <n v="17524"/>
    <s v="F82C6653"/>
    <s v="2021-03-30 23:35:59"/>
    <s v="Travel"/>
    <s v="POS"/>
    <s v="PayPal_Cobrand_Card"/>
    <n v="2309"/>
    <n v="26435"/>
    <n v="37"/>
    <n v="1244.5"/>
    <n v="712.5"/>
    <n v="25"/>
    <n v="6"/>
    <x v="0"/>
    <x v="0"/>
    <x v="1"/>
  </r>
  <r>
    <n v="22076"/>
    <s v="E6A8576C"/>
    <s v="2021-03-03 11:46:08"/>
    <s v="Travel"/>
    <s v="Mobile"/>
    <s v="PayPal_Credit_Card"/>
    <n v="4925"/>
    <n v="46885"/>
    <n v="37"/>
    <n v="8610"/>
    <n v="824"/>
    <n v="21"/>
    <n v="5"/>
    <x v="0"/>
    <x v="0"/>
    <x v="0"/>
  </r>
  <r>
    <n v="20196"/>
    <s v="D595F777"/>
    <s v="2021-05-22 16:39:36"/>
    <s v="Website-services"/>
    <s v="Mobile"/>
    <s v="Netbanking"/>
    <n v="507"/>
    <n v="57145"/>
    <n v="11"/>
    <n v="1404.75"/>
    <n v="4651"/>
    <n v="61"/>
    <n v="3"/>
    <x v="1"/>
    <x v="0"/>
    <x v="1"/>
  </r>
  <r>
    <n v="21122"/>
    <s v="64BB2AFC"/>
    <s v="2021-05-14 00:51:45"/>
    <s v="Fashion"/>
    <s v="Mobile"/>
    <s v="PayPal_Pay_Later"/>
    <n v="109"/>
    <n v="12736"/>
    <n v="19"/>
    <n v="422"/>
    <n v="6973.5"/>
    <n v="78"/>
    <n v="1"/>
    <x v="3"/>
    <x v="0"/>
    <x v="0"/>
  </r>
  <r>
    <n v="19991"/>
    <s v="5485FFAC"/>
    <s v="2021-04-19 10:31:39"/>
    <s v="Travel"/>
    <s v="Web"/>
    <s v="Debit_Card"/>
    <n v="1246"/>
    <n v="56865"/>
    <n v="5"/>
    <n v="250.75"/>
    <n v="4179"/>
    <n v="68"/>
    <n v="1"/>
    <x v="0"/>
    <x v="0"/>
    <x v="0"/>
  </r>
  <r>
    <n v="19034"/>
    <s v="C3A846DA"/>
    <s v="2021-03-15 14:01:08"/>
    <s v="Fashion"/>
    <s v="Mobile"/>
    <s v="PayPal_Pay_Later"/>
    <n v="218"/>
    <n v="46885"/>
    <n v="3"/>
    <n v="299"/>
    <n v="5449.5"/>
    <n v="81"/>
    <n v="1"/>
    <x v="3"/>
    <x v="0"/>
    <x v="1"/>
  </r>
  <r>
    <n v="22127"/>
    <s v="94299525"/>
    <s v="2021-05-20 14:46:48"/>
    <s v="Website-services"/>
    <s v="Web"/>
    <s v="Wallet"/>
    <n v="422"/>
    <n v="39979"/>
    <n v="12"/>
    <n v="1216"/>
    <n v="2426.5"/>
    <n v="59"/>
    <n v="0"/>
    <x v="1"/>
    <x v="0"/>
    <x v="1"/>
  </r>
  <r>
    <n v="17292"/>
    <s v="9D2B89E7"/>
    <s v="2021-04-15 14:45:48"/>
    <s v="Fashion"/>
    <s v="Web"/>
    <s v="PayPal_Pay_Later"/>
    <n v="182"/>
    <n v="89136"/>
    <n v="8"/>
    <n v="230.25"/>
    <n v="5523"/>
    <n v="94"/>
    <n v="2"/>
    <x v="2"/>
    <x v="1"/>
    <x v="1"/>
  </r>
  <r>
    <n v="17947"/>
    <s v="EAD7EF11"/>
    <s v="2021-04-08 11:10:24"/>
    <s v="Travel"/>
    <s v="Web"/>
    <s v="Debit_Card"/>
    <n v="2934"/>
    <n v="14308"/>
    <n v="2"/>
    <n v="321.25"/>
    <n v="5977"/>
    <n v="54"/>
    <n v="1"/>
    <x v="0"/>
    <x v="0"/>
    <x v="1"/>
  </r>
  <r>
    <n v="18186"/>
    <s v="0792996B"/>
    <s v="2021-06-01 20:32:44"/>
    <s v="Travel"/>
    <s v="POS"/>
    <s v="PayPal_Cobrand_Card"/>
    <n v="3627"/>
    <n v="18684"/>
    <n v="29"/>
    <n v="4847.5"/>
    <n v="468"/>
    <n v="5"/>
    <n v="7"/>
    <x v="3"/>
    <x v="1"/>
    <x v="1"/>
  </r>
  <r>
    <n v="22247"/>
    <s v="D9C34BC1"/>
    <s v="2021-05-20 10:24:12"/>
    <s v="Pantry"/>
    <s v="Mobile"/>
    <s v="PayPal_Pay_Later"/>
    <n v="89"/>
    <n v="69399"/>
    <n v="19"/>
    <n v="187.25"/>
    <n v="6685.75"/>
    <n v="75"/>
    <n v="1"/>
    <x v="2"/>
    <x v="0"/>
    <x v="0"/>
  </r>
  <r>
    <n v="19487"/>
    <s v="12381813"/>
    <s v="2021-06-04 11:28:42"/>
    <s v="Travel"/>
    <s v="Mobile"/>
    <s v="PayPal_Credit_Card"/>
    <n v="3913"/>
    <n v="12565"/>
    <n v="40"/>
    <n v="10601.75"/>
    <n v="1026.5"/>
    <n v="12"/>
    <n v="3"/>
    <x v="0"/>
    <x v="0"/>
    <x v="1"/>
  </r>
  <r>
    <n v="19033"/>
    <s v="204D7B8D"/>
    <s v="2021-05-17 00:45:40"/>
    <s v="Others"/>
    <s v="Mobile"/>
    <s v="PayPal_Pay_Later"/>
    <n v="815"/>
    <n v="71874"/>
    <n v="14"/>
    <n v="258.75"/>
    <n v="5162.75"/>
    <n v="95"/>
    <n v="2"/>
    <x v="3"/>
    <x v="0"/>
    <x v="1"/>
  </r>
  <r>
    <n v="18482"/>
    <s v="5E3F8742"/>
    <s v="2021-03-14 19:19:24"/>
    <s v="Travel"/>
    <s v="Web"/>
    <s v="Debit_Card"/>
    <n v="2075"/>
    <n v="55574"/>
    <n v="5"/>
    <n v="429"/>
    <n v="4349"/>
    <n v="75"/>
    <n v="1"/>
    <x v="3"/>
    <x v="0"/>
    <x v="0"/>
  </r>
  <r>
    <n v="19286"/>
    <s v="E7EE7D93"/>
    <s v="2021-04-18 08:22:51"/>
    <s v="Electronics"/>
    <s v="Web"/>
    <s v="Netbanking"/>
    <n v="455"/>
    <n v="10782"/>
    <n v="15"/>
    <n v="876.5"/>
    <n v="4592.75"/>
    <n v="42"/>
    <n v="1"/>
    <x v="0"/>
    <x v="1"/>
    <x v="0"/>
  </r>
  <r>
    <n v="19986"/>
    <s v="6236641F"/>
    <s v="2021-06-05 09:28:55"/>
    <s v="Website-services"/>
    <s v="Mobile"/>
    <s v="PayPal_Pay_Later"/>
    <n v="506"/>
    <n v="26299"/>
    <n v="17"/>
    <n v="169.5"/>
    <n v="4252"/>
    <n v="77"/>
    <n v="2"/>
    <x v="3"/>
    <x v="0"/>
    <x v="1"/>
  </r>
  <r>
    <n v="19194"/>
    <s v="933D6D3D"/>
    <s v="2021-04-03 02:34:50"/>
    <s v="Website-services"/>
    <s v="Web"/>
    <s v="Netbanking"/>
    <n v="356"/>
    <n v="83147"/>
    <n v="3"/>
    <n v="1457.75"/>
    <n v="3432.25"/>
    <n v="65"/>
    <n v="2"/>
    <x v="0"/>
    <x v="0"/>
    <x v="0"/>
  </r>
  <r>
    <n v="20461"/>
    <s v="1684DBD1"/>
    <s v="2021-05-06 23:47:43"/>
    <s v="Website-services"/>
    <s v="Web"/>
    <s v="Debit_Card"/>
    <n v="534"/>
    <n v="74680"/>
    <n v="6"/>
    <n v="349.75"/>
    <n v="5868.25"/>
    <n v="78"/>
    <n v="2"/>
    <x v="0"/>
    <x v="0"/>
    <x v="1"/>
  </r>
  <r>
    <n v="21976"/>
    <s v="0B671516"/>
    <s v="2021-04-27 12:48:21"/>
    <s v="Travel"/>
    <s v="Web"/>
    <s v="PayPal_Credit_Card"/>
    <n v="1118"/>
    <n v="28927"/>
    <n v="40"/>
    <n v="3129.5"/>
    <n v="387.75"/>
    <n v="21"/>
    <n v="5"/>
    <x v="0"/>
    <x v="0"/>
    <x v="0"/>
  </r>
  <r>
    <n v="18972"/>
    <s v="86848BA4"/>
    <s v="2021-05-30 02:32:49"/>
    <s v="Fashion"/>
    <s v="Mobile"/>
    <s v="PayPal_Pay_Later"/>
    <n v="123"/>
    <n v="15755"/>
    <n v="9"/>
    <n v="368.25"/>
    <n v="3748.5"/>
    <n v="78"/>
    <n v="2"/>
    <x v="3"/>
    <x v="0"/>
    <x v="1"/>
  </r>
  <r>
    <n v="18286"/>
    <s v="659454B5"/>
    <s v="2021-03-26 12:59:15"/>
    <s v="Website-services"/>
    <s v="Mobile"/>
    <s v="PayPal_Pay_Later"/>
    <n v="169"/>
    <n v="80234"/>
    <n v="17"/>
    <n v="114"/>
    <n v="6120"/>
    <n v="100"/>
    <n v="2"/>
    <x v="2"/>
    <x v="0"/>
    <x v="1"/>
  </r>
  <r>
    <n v="17572"/>
    <s v="E5A990A2"/>
    <s v="2021-04-23 20:04:40"/>
    <s v="Electronics"/>
    <s v="Web"/>
    <s v="Wallet"/>
    <n v="378"/>
    <n v="36694"/>
    <n v="10"/>
    <n v="281.25"/>
    <n v="2914.5"/>
    <n v="53"/>
    <n v="1"/>
    <x v="0"/>
    <x v="0"/>
    <x v="0"/>
  </r>
  <r>
    <n v="18975"/>
    <s v="9F061D0E"/>
    <s v="2021-03-31 13:39:09"/>
    <s v="Travel"/>
    <s v="Web"/>
    <s v="PayPal_Cobrand_Card"/>
    <n v="1211"/>
    <n v="61988"/>
    <n v="18"/>
    <n v="2619.25"/>
    <n v="592"/>
    <n v="11"/>
    <n v="5"/>
    <x v="3"/>
    <x v="1"/>
    <x v="1"/>
  </r>
  <r>
    <n v="20101"/>
    <s v="3ADF53F5"/>
    <s v="2021-05-28 18:58:32"/>
    <s v="Website-services"/>
    <s v="Web"/>
    <s v="Netbanking"/>
    <n v="863"/>
    <n v="23540"/>
    <n v="1"/>
    <n v="692.25"/>
    <n v="1959.75"/>
    <n v="43"/>
    <n v="3"/>
    <x v="0"/>
    <x v="0"/>
    <x v="1"/>
  </r>
  <r>
    <n v="22004"/>
    <s v="496D09EC"/>
    <s v="2021-03-05 03:20:19"/>
    <s v="Pantry"/>
    <s v="Web"/>
    <s v="Wallet"/>
    <n v="268"/>
    <n v="67321"/>
    <n v="15"/>
    <n v="926.5"/>
    <n v="2781.5"/>
    <n v="57"/>
    <n v="1"/>
    <x v="2"/>
    <x v="1"/>
    <x v="1"/>
  </r>
  <r>
    <n v="19250"/>
    <s v="2B487560"/>
    <s v="2021-04-05 12:14:01"/>
    <s v="Fashion"/>
    <s v="Mobile"/>
    <s v="PayPal_Pay_Later"/>
    <n v="182"/>
    <n v="53863"/>
    <n v="20"/>
    <n v="313.25"/>
    <n v="4863.5"/>
    <n v="100"/>
    <n v="2"/>
    <x v="2"/>
    <x v="1"/>
    <x v="0"/>
  </r>
  <r>
    <n v="21006"/>
    <s v="D3503D57"/>
    <s v="2021-04-13 07:34:10"/>
    <s v="Fashion"/>
    <s v="Mobile"/>
    <s v="PayPal_Pay_Later"/>
    <n v="196"/>
    <n v="12565"/>
    <n v="2"/>
    <n v="436.5"/>
    <n v="3504.75"/>
    <n v="93"/>
    <n v="1"/>
    <x v="3"/>
    <x v="1"/>
    <x v="0"/>
  </r>
  <r>
    <n v="22230"/>
    <s v="AC5D19C5"/>
    <s v="2021-04-30 09:44:15"/>
    <s v="Fashion"/>
    <s v="Mobile"/>
    <s v="PayPal_Pay_Later"/>
    <n v="185"/>
    <n v="46879"/>
    <n v="17"/>
    <n v="152.5"/>
    <n v="3301"/>
    <n v="96"/>
    <n v="1"/>
    <x v="3"/>
    <x v="1"/>
    <x v="1"/>
  </r>
  <r>
    <n v="21544"/>
    <s v="630252DA"/>
    <s v="2021-06-01 03:12:26"/>
    <s v="Fashion"/>
    <s v="Mobile"/>
    <s v="PayPal_Pay_Later"/>
    <n v="147"/>
    <n v="78383"/>
    <n v="9"/>
    <n v="409"/>
    <n v="5966"/>
    <n v="100"/>
    <n v="2"/>
    <x v="2"/>
    <x v="0"/>
    <x v="1"/>
  </r>
  <r>
    <n v="18495"/>
    <s v="8E44A3EF"/>
    <s v="2021-06-09 00:11:01"/>
    <s v="Fashion"/>
    <s v="Mobile"/>
    <s v="PayPal_Pay_Later"/>
    <n v="154"/>
    <n v="12313"/>
    <n v="20"/>
    <n v="312"/>
    <n v="5431.75"/>
    <n v="84"/>
    <n v="2"/>
    <x v="3"/>
    <x v="2"/>
    <x v="1"/>
  </r>
  <r>
    <n v="18353"/>
    <s v="46202065"/>
    <s v="2021-05-11 13:40:30"/>
    <s v="Website-services"/>
    <s v="Web"/>
    <s v="Wallet"/>
    <n v="639"/>
    <n v="31000"/>
    <n v="8"/>
    <n v="195.75"/>
    <n v="2724.25"/>
    <n v="63"/>
    <n v="0"/>
    <x v="0"/>
    <x v="0"/>
    <x v="1"/>
  </r>
  <r>
    <n v="17345"/>
    <s v="F1172FAE"/>
    <s v="2021-05-03 12:28:48"/>
    <s v="Pantry"/>
    <s v="Mobile"/>
    <s v="PayPal_Pay_Later"/>
    <n v="33"/>
    <n v="53075"/>
    <n v="12"/>
    <n v="251"/>
    <n v="6639.75"/>
    <n v="86"/>
    <n v="2"/>
    <x v="2"/>
    <x v="1"/>
    <x v="0"/>
  </r>
  <r>
    <n v="17501"/>
    <s v="D1B1DA71"/>
    <s v="2021-05-26 03:11:32"/>
    <s v="Fashion"/>
    <s v="Web"/>
    <s v="PayPal_Pay_Later"/>
    <n v="181"/>
    <n v="28476"/>
    <n v="14"/>
    <n v="175"/>
    <n v="6629.5"/>
    <n v="96"/>
    <n v="2"/>
    <x v="3"/>
    <x v="0"/>
    <x v="0"/>
  </r>
  <r>
    <n v="19061"/>
    <s v="35D87F26"/>
    <s v="2021-04-20 09:40:56"/>
    <s v="Website-services"/>
    <s v="Web"/>
    <s v="Netbanking"/>
    <n v="805"/>
    <n v="25421"/>
    <n v="3"/>
    <n v="929.5"/>
    <n v="2985.25"/>
    <n v="40"/>
    <n v="2"/>
    <x v="1"/>
    <x v="0"/>
    <x v="1"/>
  </r>
  <r>
    <n v="19212"/>
    <s v="D1514B38"/>
    <s v="2021-05-01 01:11:33"/>
    <s v="Website-services"/>
    <s v="Web"/>
    <s v="Debit_Card"/>
    <n v="811"/>
    <n v="82184"/>
    <n v="20"/>
    <n v="393.75"/>
    <n v="4642"/>
    <n v="76"/>
    <n v="3"/>
    <x v="3"/>
    <x v="1"/>
    <x v="1"/>
  </r>
  <r>
    <n v="21973"/>
    <s v="4DF75BE4"/>
    <s v="2021-04-26 02:59:11"/>
    <s v="Travel"/>
    <s v="Mobile"/>
    <s v="Debit_Card"/>
    <n v="2545"/>
    <n v="15094"/>
    <n v="7"/>
    <n v="525.25"/>
    <n v="3957.25"/>
    <n v="82"/>
    <n v="3"/>
    <x v="2"/>
    <x v="0"/>
    <x v="1"/>
  </r>
  <r>
    <n v="18660"/>
    <s v="FCA28E52"/>
    <s v="2021-04-15 02:36:35"/>
    <s v="Travel"/>
    <s v="POS"/>
    <s v="PayPal_Cobrand_Card"/>
    <n v="3751"/>
    <n v="44081"/>
    <n v="37"/>
    <n v="2935.25"/>
    <n v="822.75"/>
    <n v="21"/>
    <n v="6"/>
    <x v="0"/>
    <x v="0"/>
    <x v="1"/>
  </r>
  <r>
    <n v="18091"/>
    <s v="0A7481E9"/>
    <s v="2021-03-14 10:30:48"/>
    <s v="Website-services"/>
    <s v="Web"/>
    <s v="Wallet"/>
    <n v="722"/>
    <n v="22454"/>
    <n v="6"/>
    <n v="234.25"/>
    <n v="2848.5"/>
    <n v="52"/>
    <n v="0"/>
    <x v="0"/>
    <x v="1"/>
    <x v="0"/>
  </r>
  <r>
    <n v="18511"/>
    <s v="B933E459"/>
    <s v="2021-03-17 19:19:31"/>
    <s v="Fashion"/>
    <s v="Mobile"/>
    <s v="PayPal_Pay_Later"/>
    <n v="60"/>
    <n v="68983"/>
    <n v="18"/>
    <n v="383.25"/>
    <n v="5504"/>
    <n v="81"/>
    <n v="1"/>
    <x v="3"/>
    <x v="0"/>
    <x v="0"/>
  </r>
  <r>
    <n v="19976"/>
    <s v="D4363D3E"/>
    <s v="2021-03-08 05:19:41"/>
    <s v="Website-services"/>
    <s v="Web"/>
    <s v="PayPal_Pay_Later"/>
    <n v="110"/>
    <n v="20119"/>
    <n v="18"/>
    <n v="444.5"/>
    <n v="5723.75"/>
    <n v="89"/>
    <n v="1"/>
    <x v="3"/>
    <x v="1"/>
    <x v="0"/>
  </r>
  <r>
    <n v="21286"/>
    <s v="3373EEFB"/>
    <s v="2021-05-04 21:20:25"/>
    <s v="Electronics"/>
    <s v="Mobile"/>
    <s v="PayPal_Credit_Card"/>
    <n v="1153"/>
    <n v="54681"/>
    <n v="55"/>
    <n v="7485.5"/>
    <n v="1002"/>
    <n v="18"/>
    <n v="5"/>
    <x v="1"/>
    <x v="1"/>
    <x v="1"/>
  </r>
  <r>
    <n v="22122"/>
    <s v="A7B07310"/>
    <s v="2021-05-04 03:25:39"/>
    <s v="Website-services"/>
    <s v="Web"/>
    <s v="Debit_Card"/>
    <n v="695"/>
    <n v="43243"/>
    <n v="19"/>
    <n v="341.5"/>
    <n v="5213.5"/>
    <n v="70"/>
    <n v="1"/>
    <x v="0"/>
    <x v="0"/>
    <x v="1"/>
  </r>
  <r>
    <n v="19530"/>
    <s v="ED8BB0B1"/>
    <s v="2021-04-04 00:56:25"/>
    <s v="Fashion"/>
    <s v="Mobile"/>
    <s v="PayPal_Pay_Later"/>
    <n v="67"/>
    <n v="12565"/>
    <n v="10"/>
    <n v="239.25"/>
    <n v="3177.25"/>
    <n v="85"/>
    <n v="2"/>
    <x v="3"/>
    <x v="1"/>
    <x v="1"/>
  </r>
  <r>
    <n v="19204"/>
    <s v="5B276DEB"/>
    <s v="2021-03-04 17:43:30"/>
    <s v="Website-services"/>
    <s v="Web"/>
    <s v="Debit_Card"/>
    <n v="527"/>
    <n v="64825"/>
    <n v="4"/>
    <n v="453.25"/>
    <n v="3011"/>
    <n v="59"/>
    <n v="1"/>
    <x v="0"/>
    <x v="1"/>
    <x v="1"/>
  </r>
  <r>
    <n v="18200"/>
    <s v="D9D8E571"/>
    <s v="2021-03-24 19:45:21"/>
    <s v="Travel"/>
    <s v="Web"/>
    <s v="Netbanking"/>
    <n v="1340"/>
    <n v="63938"/>
    <n v="1"/>
    <n v="710.5"/>
    <n v="2904"/>
    <n v="58"/>
    <n v="2"/>
    <x v="1"/>
    <x v="0"/>
    <x v="1"/>
  </r>
  <r>
    <n v="21060"/>
    <s v="0BE081D1"/>
    <s v="2021-05-31 19:15:45"/>
    <s v="Website-services"/>
    <s v="Mobile"/>
    <s v="PayPal_Pay_Later"/>
    <n v="429"/>
    <n v="56865"/>
    <n v="19"/>
    <n v="158.75"/>
    <n v="3864.25"/>
    <n v="100"/>
    <n v="2"/>
    <x v="3"/>
    <x v="1"/>
    <x v="0"/>
  </r>
  <r>
    <n v="21682"/>
    <s v="4F9826A7"/>
    <s v="2021-05-23 01:24:47"/>
    <s v="Pantry"/>
    <s v="Web"/>
    <s v="PayPal_Pay_Later"/>
    <n v="252"/>
    <n v="61270"/>
    <n v="3"/>
    <n v="397.25"/>
    <n v="4714.75"/>
    <n v="76"/>
    <n v="1"/>
    <x v="0"/>
    <x v="1"/>
    <x v="0"/>
  </r>
  <r>
    <n v="21058"/>
    <s v="989BC759"/>
    <s v="2021-04-27 10:38:47"/>
    <s v="Fashion"/>
    <s v="Mobile"/>
    <s v="PayPal_Pay_Later"/>
    <n v="138"/>
    <n v="55574"/>
    <n v="18"/>
    <n v="172.5"/>
    <n v="4552.5"/>
    <n v="76"/>
    <n v="1"/>
    <x v="3"/>
    <x v="2"/>
    <x v="1"/>
  </r>
  <r>
    <n v="19269"/>
    <s v="A4416E2B"/>
    <s v="2021-03-17 19:45:54"/>
    <s v="Website-services"/>
    <s v="Web"/>
    <s v="Wallet"/>
    <n v="923"/>
    <n v="76841"/>
    <n v="16"/>
    <n v="1102"/>
    <n v="2767"/>
    <n v="50"/>
    <n v="0"/>
    <x v="1"/>
    <x v="0"/>
    <x v="0"/>
  </r>
  <r>
    <n v="18426"/>
    <s v="ABA56EBB"/>
    <s v="2021-04-06 08:47:00"/>
    <s v="Pantry"/>
    <s v="Web"/>
    <s v="Wallet"/>
    <n v="336"/>
    <n v="57946"/>
    <n v="5"/>
    <n v="993.5"/>
    <n v="2845.25"/>
    <n v="51"/>
    <n v="0"/>
    <x v="1"/>
    <x v="0"/>
    <x v="1"/>
  </r>
  <r>
    <n v="19391"/>
    <s v="10F20034"/>
    <s v="2021-04-15 12:38:32"/>
    <s v="Travel"/>
    <s v="POS"/>
    <s v="PayPal_Cobrand_Card"/>
    <n v="2925"/>
    <n v="66232"/>
    <n v="41"/>
    <n v="7596.5"/>
    <n v="798.75"/>
    <n v="24"/>
    <n v="5"/>
    <x v="0"/>
    <x v="0"/>
    <x v="0"/>
  </r>
  <r>
    <n v="18783"/>
    <s v="AE2FD6A1"/>
    <s v="2021-05-27 21:45:15"/>
    <s v="Travel"/>
    <s v="Mobile"/>
    <s v="PayPal_Credit_Card"/>
    <n v="3276"/>
    <n v="82129"/>
    <n v="32"/>
    <n v="10885"/>
    <n v="325.5"/>
    <n v="20"/>
    <n v="6"/>
    <x v="1"/>
    <x v="1"/>
    <x v="1"/>
  </r>
  <r>
    <n v="20500"/>
    <s v="CE074251"/>
    <s v="2021-03-06 20:33:53"/>
    <s v="Fashion"/>
    <s v="Web"/>
    <s v="Wallet"/>
    <n v="212"/>
    <n v="49949"/>
    <n v="7"/>
    <n v="883"/>
    <n v="2631"/>
    <n v="59"/>
    <n v="1"/>
    <x v="3"/>
    <x v="0"/>
    <x v="1"/>
  </r>
  <r>
    <n v="21613"/>
    <s v="D53B1FC4"/>
    <s v="2021-05-16 08:36:56"/>
    <s v="Travel"/>
    <s v="Web"/>
    <s v="Netbanking"/>
    <n v="2212"/>
    <n v="26688"/>
    <n v="15"/>
    <n v="1430.25"/>
    <n v="4850.25"/>
    <n v="40"/>
    <n v="3"/>
    <x v="1"/>
    <x v="0"/>
    <x v="1"/>
  </r>
  <r>
    <n v="19798"/>
    <s v="41D5D2AA"/>
    <s v="2021-05-26 09:44:56"/>
    <s v="Pantry"/>
    <s v="Mobile"/>
    <s v="PayPal_Pay_Later"/>
    <n v="32"/>
    <n v="42257"/>
    <n v="7"/>
    <n v="131.5"/>
    <n v="3491"/>
    <n v="76"/>
    <n v="1"/>
    <x v="2"/>
    <x v="0"/>
    <x v="1"/>
  </r>
  <r>
    <n v="22193"/>
    <s v="CF3F1F80"/>
    <s v="2021-04-08 19:47:53"/>
    <s v="Fashion"/>
    <s v="Web"/>
    <s v="Wallet"/>
    <n v="232"/>
    <n v="66983"/>
    <n v="15"/>
    <n v="641.5"/>
    <n v="2650.75"/>
    <n v="65"/>
    <n v="0"/>
    <x v="0"/>
    <x v="0"/>
    <x v="1"/>
  </r>
  <r>
    <n v="19347"/>
    <s v="5668CC19"/>
    <s v="2021-05-10 11:43:27"/>
    <s v="Travel"/>
    <s v="Mobile"/>
    <s v="PayPal_Cobrand_Card"/>
    <n v="3655"/>
    <n v="45048"/>
    <n v="42"/>
    <n v="5059.5"/>
    <n v="512.25"/>
    <n v="21"/>
    <n v="7"/>
    <x v="0"/>
    <x v="0"/>
    <x v="0"/>
  </r>
  <r>
    <n v="19345"/>
    <s v="759A4EDC"/>
    <s v="2021-04-01 14:53:27"/>
    <s v="Website-services"/>
    <s v="Mobile"/>
    <s v="Netbanking"/>
    <n v="632"/>
    <n v="31822"/>
    <n v="5"/>
    <n v="1476.25"/>
    <n v="2855"/>
    <n v="65"/>
    <n v="1"/>
    <x v="3"/>
    <x v="2"/>
    <x v="1"/>
  </r>
  <r>
    <n v="19282"/>
    <s v="744C1FCA"/>
    <s v="2021-04-10 02:21:42"/>
    <s v="Website-services"/>
    <s v="Web"/>
    <s v="PayPal_Pay_Later"/>
    <n v="118"/>
    <n v="45194"/>
    <n v="20"/>
    <n v="139.75"/>
    <n v="6480.5"/>
    <n v="84"/>
    <n v="1"/>
    <x v="3"/>
    <x v="1"/>
    <x v="1"/>
  </r>
  <r>
    <n v="18234"/>
    <s v="F307FD6B"/>
    <s v="2021-03-28 21:47:45"/>
    <s v="Fashion"/>
    <s v="Web"/>
    <s v="PayPal_Pay_Later"/>
    <n v="86"/>
    <n v="68353"/>
    <n v="18"/>
    <n v="372.5"/>
    <n v="3362.25"/>
    <n v="93"/>
    <n v="2"/>
    <x v="3"/>
    <x v="0"/>
    <x v="1"/>
  </r>
  <r>
    <n v="22153"/>
    <s v="A4AD3EFF"/>
    <s v="2021-03-26 20:45:18"/>
    <s v="Electronics"/>
    <s v="Web"/>
    <s v="Netbanking"/>
    <n v="765"/>
    <n v="55095"/>
    <n v="1"/>
    <n v="670.75"/>
    <n v="3125"/>
    <n v="62"/>
    <n v="3"/>
    <x v="3"/>
    <x v="0"/>
    <x v="0"/>
  </r>
  <r>
    <n v="19619"/>
    <s v="4CDDEEFB"/>
    <s v="2021-05-06 18:03:24"/>
    <s v="Fashion"/>
    <s v="Mobile"/>
    <s v="PayPal_Pay_Later"/>
    <n v="193"/>
    <n v="67638"/>
    <n v="10"/>
    <n v="179.5"/>
    <n v="5334.5"/>
    <n v="84"/>
    <n v="2"/>
    <x v="2"/>
    <x v="0"/>
    <x v="0"/>
  </r>
  <r>
    <n v="18502"/>
    <s v="9454ABED"/>
    <s v="2021-04-11 15:09:25"/>
    <s v="Fashion"/>
    <s v="Mobile"/>
    <s v="PayPal_Pay_Later"/>
    <n v="110"/>
    <n v="11267"/>
    <n v="5"/>
    <n v="118"/>
    <n v="3717.25"/>
    <n v="79"/>
    <n v="2"/>
    <x v="3"/>
    <x v="1"/>
    <x v="1"/>
  </r>
  <r>
    <n v="18646"/>
    <s v="BCF53654"/>
    <s v="2021-04-04 22:15:07"/>
    <s v="Website-services"/>
    <s v="Web"/>
    <s v="Debit_Card"/>
    <n v="833"/>
    <n v="44564"/>
    <n v="4"/>
    <n v="335.5"/>
    <n v="3014.5"/>
    <n v="81"/>
    <n v="3"/>
    <x v="0"/>
    <x v="0"/>
    <x v="1"/>
  </r>
  <r>
    <n v="21380"/>
    <s v="3FA81451"/>
    <s v="2021-03-06 08:49:48"/>
    <s v="Travel"/>
    <s v="Mobile"/>
    <s v="PayPal_Credit_Card"/>
    <n v="4325"/>
    <n v="18108"/>
    <n v="48"/>
    <n v="2491.25"/>
    <n v="952.75"/>
    <n v="21"/>
    <n v="4"/>
    <x v="1"/>
    <x v="0"/>
    <x v="1"/>
  </r>
  <r>
    <n v="17688"/>
    <s v="AACEF5ED"/>
    <s v="2021-04-03 21:52:26"/>
    <s v="Fashion"/>
    <s v="Mobile"/>
    <s v="PayPal_Pay_Later"/>
    <n v="131"/>
    <n v="46812"/>
    <n v="6"/>
    <n v="315.25"/>
    <n v="3846.5"/>
    <n v="77"/>
    <n v="2"/>
    <x v="3"/>
    <x v="2"/>
    <x v="1"/>
  </r>
  <r>
    <n v="18414"/>
    <s v="BB58B8C5"/>
    <s v="2021-05-31 19:19:20"/>
    <s v="Travel"/>
    <s v="Mobile"/>
    <s v="Debit_Card"/>
    <n v="3992"/>
    <n v="77194"/>
    <n v="14"/>
    <n v="329.25"/>
    <n v="3420.5"/>
    <n v="81"/>
    <n v="2"/>
    <x v="3"/>
    <x v="0"/>
    <x v="1"/>
  </r>
  <r>
    <n v="19931"/>
    <s v="4A117CAA"/>
    <s v="2021-05-11 00:18:15"/>
    <s v="Electronics"/>
    <s v="Mobile"/>
    <s v="PayPal_Pay_Later"/>
    <n v="128"/>
    <n v="69791"/>
    <n v="16"/>
    <n v="174.5"/>
    <n v="4911.25"/>
    <n v="96"/>
    <n v="1"/>
    <x v="3"/>
    <x v="2"/>
    <x v="0"/>
  </r>
  <r>
    <n v="19790"/>
    <s v="AC755A19"/>
    <s v="2021-04-12 01:12:16"/>
    <s v="Travel"/>
    <s v="Mobile"/>
    <s v="PayPal_Credit_Card"/>
    <n v="4420"/>
    <n v="69057"/>
    <n v="37"/>
    <n v="7217"/>
    <n v="512.5"/>
    <n v="15"/>
    <n v="6"/>
    <x v="1"/>
    <x v="0"/>
    <x v="1"/>
  </r>
  <r>
    <n v="20925"/>
    <s v="492F1AB1"/>
    <s v="2021-03-23 00:23:18"/>
    <s v="Fashion"/>
    <s v="Mobile"/>
    <s v="PayPal_Pay_Later"/>
    <n v="57"/>
    <n v="69229"/>
    <n v="6"/>
    <n v="401.25"/>
    <n v="6308"/>
    <n v="77"/>
    <n v="2"/>
    <x v="3"/>
    <x v="2"/>
    <x v="1"/>
  </r>
  <r>
    <n v="20189"/>
    <s v="38A67B4A"/>
    <s v="2021-05-15 18:25:30"/>
    <s v="Website-services"/>
    <s v="Mobile"/>
    <s v="PayPal_Pay_Later"/>
    <n v="922"/>
    <n v="18522"/>
    <n v="19"/>
    <n v="303"/>
    <n v="3904"/>
    <n v="99"/>
    <n v="2"/>
    <x v="2"/>
    <x v="1"/>
    <x v="1"/>
  </r>
  <r>
    <n v="18421"/>
    <s v="BB1BB683"/>
    <s v="2021-03-05 17:35:55"/>
    <s v="Pantry"/>
    <s v="Mobile"/>
    <s v="PayPal_Pay_Later"/>
    <n v="62"/>
    <n v="38956"/>
    <n v="16"/>
    <n v="155.5"/>
    <n v="4020"/>
    <n v="93"/>
    <n v="2"/>
    <x v="0"/>
    <x v="0"/>
    <x v="0"/>
  </r>
  <r>
    <n v="20245"/>
    <s v="3E456D22"/>
    <s v="2021-03-17 21:35:06"/>
    <s v="Pantry"/>
    <s v="Web"/>
    <s v="Wallet"/>
    <n v="246"/>
    <n v="68395"/>
    <n v="11"/>
    <n v="1407.5"/>
    <n v="2897.25"/>
    <n v="62"/>
    <n v="0"/>
    <x v="3"/>
    <x v="1"/>
    <x v="1"/>
  </r>
  <r>
    <n v="17983"/>
    <s v="5EA39AB3"/>
    <s v="2021-04-09 21:48:46"/>
    <s v="Travel"/>
    <s v="POS"/>
    <s v="PayPal_Cobrand_Card"/>
    <n v="1332"/>
    <n v="31999"/>
    <n v="29"/>
    <n v="2180.5"/>
    <n v="709.5"/>
    <n v="24"/>
    <n v="8"/>
    <x v="0"/>
    <x v="0"/>
    <x v="0"/>
  </r>
  <r>
    <n v="20228"/>
    <s v="B6E2DA8D"/>
    <s v="2021-04-26 14:27:03"/>
    <s v="Travel"/>
    <s v="Web"/>
    <s v="Debit_Card"/>
    <n v="1728"/>
    <n v="61393"/>
    <n v="12"/>
    <n v="443"/>
    <n v="3854.75"/>
    <n v="75"/>
    <n v="3"/>
    <x v="0"/>
    <x v="0"/>
    <x v="1"/>
  </r>
  <r>
    <n v="18993"/>
    <s v="F4C57ABA"/>
    <s v="2021-05-14 22:08:23"/>
    <s v="Travel"/>
    <s v="POS"/>
    <s v="PayPal_Cobrand_Card"/>
    <n v="1920"/>
    <n v="72217"/>
    <n v="40"/>
    <n v="4606.25"/>
    <n v="745.75"/>
    <n v="16"/>
    <n v="7"/>
    <x v="3"/>
    <x v="1"/>
    <x v="1"/>
  </r>
  <r>
    <n v="22119"/>
    <s v="3053E198"/>
    <s v="2021-03-08 03:32:24"/>
    <s v="Travel"/>
    <s v="Web"/>
    <s v="PayPal_Credit_Card"/>
    <n v="4134"/>
    <n v="89416"/>
    <n v="52"/>
    <n v="1801.5"/>
    <n v="424.25"/>
    <n v="13"/>
    <n v="6"/>
    <x v="1"/>
    <x v="1"/>
    <x v="0"/>
  </r>
  <r>
    <n v="21956"/>
    <s v="B07B55E1"/>
    <s v="2021-05-30 08:29:23"/>
    <s v="Website-services"/>
    <s v="Mobile"/>
    <s v="Netbanking"/>
    <n v="657"/>
    <n v="41506"/>
    <n v="14"/>
    <n v="763.5"/>
    <n v="2687"/>
    <n v="56"/>
    <n v="1"/>
    <x v="0"/>
    <x v="0"/>
    <x v="1"/>
  </r>
  <r>
    <n v="18669"/>
    <s v="2E67FF43"/>
    <s v="2021-04-15 10:48:22"/>
    <s v="Pantry"/>
    <s v="Web"/>
    <s v="Wallet"/>
    <n v="297"/>
    <n v="45048"/>
    <n v="18"/>
    <n v="1572.25"/>
    <n v="2252.25"/>
    <n v="63"/>
    <n v="1"/>
    <x v="1"/>
    <x v="1"/>
    <x v="0"/>
  </r>
  <r>
    <n v="18458"/>
    <s v="D20459F4"/>
    <s v="2021-04-22 09:49:13"/>
    <s v="Fashion"/>
    <s v="Mobile"/>
    <s v="PayPal_Pay_Later"/>
    <n v="105"/>
    <n v="32520"/>
    <n v="17"/>
    <n v="442.5"/>
    <n v="7009"/>
    <n v="81"/>
    <n v="2"/>
    <x v="3"/>
    <x v="0"/>
    <x v="0"/>
  </r>
  <r>
    <n v="19070"/>
    <s v="9CC28CD3"/>
    <s v="2021-05-27 11:07:54"/>
    <s v="Fashion"/>
    <s v="Mobile"/>
    <s v="PayPal_Pay_Later"/>
    <n v="68"/>
    <n v="47959"/>
    <n v="2"/>
    <n v="420.25"/>
    <n v="5870.75"/>
    <n v="76"/>
    <n v="1"/>
    <x v="2"/>
    <x v="0"/>
    <x v="1"/>
  </r>
  <r>
    <n v="18544"/>
    <s v="1708E178"/>
    <s v="2021-03-10 11:30:59"/>
    <s v="Travel"/>
    <s v="Web"/>
    <s v="Netbanking"/>
    <n v="1906"/>
    <n v="34612"/>
    <n v="4"/>
    <n v="550.25"/>
    <n v="1925.5"/>
    <n v="58"/>
    <n v="1"/>
    <x v="0"/>
    <x v="0"/>
    <x v="1"/>
  </r>
  <r>
    <n v="17388"/>
    <s v="D7DA3A72"/>
    <s v="2021-04-08 15:55:54"/>
    <s v="Travel"/>
    <s v="Mobile"/>
    <s v="PayPal_Cobrand_Card"/>
    <n v="3743"/>
    <n v="24511"/>
    <n v="20"/>
    <n v="6411.25"/>
    <n v="712.25"/>
    <n v="12"/>
    <n v="7"/>
    <x v="1"/>
    <x v="0"/>
    <x v="1"/>
  </r>
  <r>
    <n v="21523"/>
    <s v="CA8C35F6"/>
    <s v="2021-03-22 19:33:40"/>
    <s v="Website-services"/>
    <s v="Web"/>
    <s v="Debit_Card"/>
    <n v="564"/>
    <n v="20202"/>
    <n v="22"/>
    <n v="427"/>
    <n v="2730.25"/>
    <n v="57"/>
    <n v="3"/>
    <x v="0"/>
    <x v="0"/>
    <x v="0"/>
  </r>
  <r>
    <n v="20276"/>
    <s v="768AE43C"/>
    <s v="2021-03-31 04:11:20"/>
    <s v="Travel"/>
    <s v="Web"/>
    <s v="Netbanking"/>
    <n v="1045"/>
    <n v="79978"/>
    <n v="6"/>
    <n v="1399.25"/>
    <n v="3231.25"/>
    <n v="45"/>
    <n v="1"/>
    <x v="0"/>
    <x v="1"/>
    <x v="0"/>
  </r>
  <r>
    <n v="21138"/>
    <s v="C12E9A42"/>
    <s v="2021-04-17 13:47:12"/>
    <s v="Website-services"/>
    <s v="Web"/>
    <s v="Wallet"/>
    <n v="833"/>
    <n v="57946"/>
    <n v="10"/>
    <n v="354"/>
    <n v="2282.25"/>
    <n v="61"/>
    <n v="0"/>
    <x v="2"/>
    <x v="0"/>
    <x v="1"/>
  </r>
  <r>
    <n v="22214"/>
    <s v="88CDBD68"/>
    <s v="2021-05-31 12:30:02"/>
    <s v="Travel"/>
    <s v="Mobile"/>
    <s v="PayPal_Credit_Card"/>
    <n v="4181"/>
    <n v="33696"/>
    <n v="35"/>
    <n v="2744.5"/>
    <n v="277.25"/>
    <n v="13"/>
    <n v="6"/>
    <x v="1"/>
    <x v="1"/>
    <x v="1"/>
  </r>
  <r>
    <n v="17561"/>
    <s v="030A7733"/>
    <s v="2021-06-04 15:03:30"/>
    <s v="Website-services"/>
    <s v="Web"/>
    <s v="Wallet"/>
    <n v="423"/>
    <n v="12313"/>
    <n v="15"/>
    <n v="905.5"/>
    <n v="2754.5"/>
    <n v="57"/>
    <n v="0"/>
    <x v="1"/>
    <x v="1"/>
    <x v="0"/>
  </r>
  <r>
    <n v="18834"/>
    <s v="39985784"/>
    <s v="2021-03-15 09:53:04"/>
    <s v="Electronics"/>
    <s v="Web"/>
    <s v="PayPal_Pay_Later"/>
    <n v="594"/>
    <n v="78076"/>
    <n v="15"/>
    <n v="112.5"/>
    <n v="6495.75"/>
    <n v="83"/>
    <n v="2"/>
    <x v="0"/>
    <x v="0"/>
    <x v="1"/>
  </r>
  <r>
    <n v="17341"/>
    <s v="41976AF0"/>
    <s v="2021-05-13 20:44:45"/>
    <s v="Website-services"/>
    <s v="Web"/>
    <s v="Netbanking"/>
    <n v="762"/>
    <n v="78995"/>
    <n v="10"/>
    <n v="787.75"/>
    <n v="4396.75"/>
    <n v="43"/>
    <n v="3"/>
    <x v="0"/>
    <x v="0"/>
    <x v="0"/>
  </r>
  <r>
    <n v="19987"/>
    <s v="9E516D41"/>
    <s v="2021-03-05 02:18:30"/>
    <s v="Fashion"/>
    <s v="Web"/>
    <s v="PayPal_Pay_Later"/>
    <n v="190"/>
    <n v="51906"/>
    <n v="8"/>
    <n v="271.75"/>
    <n v="3011.25"/>
    <n v="98"/>
    <n v="1"/>
    <x v="3"/>
    <x v="0"/>
    <x v="0"/>
  </r>
  <r>
    <n v="21157"/>
    <s v="A9D5EFC2"/>
    <s v="2021-05-08 15:56:53"/>
    <s v="Travel"/>
    <s v="Web"/>
    <s v="Netbanking"/>
    <n v="1000"/>
    <n v="12786"/>
    <n v="9"/>
    <n v="1125.5"/>
    <n v="3905"/>
    <n v="40"/>
    <n v="1"/>
    <x v="3"/>
    <x v="1"/>
    <x v="1"/>
  </r>
  <r>
    <n v="18343"/>
    <s v="B28ECB46"/>
    <s v="2021-04-13 12:56:25"/>
    <s v="Fashion"/>
    <s v="Web"/>
    <s v="Wallet"/>
    <n v="244"/>
    <n v="49455"/>
    <n v="11"/>
    <n v="336.25"/>
    <n v="2898"/>
    <n v="67"/>
    <n v="0"/>
    <x v="0"/>
    <x v="0"/>
    <x v="1"/>
  </r>
  <r>
    <n v="20474"/>
    <s v="7480EE4C"/>
    <s v="2021-05-19 09:17:43"/>
    <s v="Fashion"/>
    <s v="Mobile"/>
    <s v="PayPal_Pay_Later"/>
    <n v="187"/>
    <n v="52415"/>
    <n v="20"/>
    <n v="360"/>
    <n v="4407.75"/>
    <n v="80"/>
    <n v="2"/>
    <x v="3"/>
    <x v="2"/>
    <x v="1"/>
  </r>
  <r>
    <n v="20735"/>
    <s v="23952510"/>
    <s v="2021-03-27 08:37:22"/>
    <s v="Fashion"/>
    <s v="Web"/>
    <s v="PayPal_Pay_Later"/>
    <n v="88"/>
    <n v="88789"/>
    <n v="2"/>
    <n v="113.5"/>
    <n v="4149"/>
    <n v="81"/>
    <n v="2"/>
    <x v="2"/>
    <x v="1"/>
    <x v="1"/>
  </r>
  <r>
    <n v="20622"/>
    <s v="5B347144"/>
    <s v="2021-06-09 08:54:13"/>
    <s v="Fashion"/>
    <s v="Mobile"/>
    <s v="PayPal_Pay_Later"/>
    <n v="232"/>
    <n v="10494"/>
    <n v="2"/>
    <n v="321"/>
    <n v="4120.75"/>
    <n v="98"/>
    <n v="1"/>
    <x v="3"/>
    <x v="0"/>
    <x v="1"/>
  </r>
  <r>
    <n v="18907"/>
    <s v="3EB722B6"/>
    <s v="2021-04-03 06:28:41"/>
    <s v="Website-services"/>
    <s v="Web"/>
    <s v="Debit_Card"/>
    <n v="951"/>
    <n v="35057"/>
    <n v="8"/>
    <n v="355.75"/>
    <n v="5543"/>
    <n v="71"/>
    <n v="2"/>
    <x v="3"/>
    <x v="1"/>
    <x v="1"/>
  </r>
  <r>
    <n v="19175"/>
    <s v="D40D0BD9"/>
    <s v="2021-03-26 16:34:51"/>
    <s v="Website-services"/>
    <s v="Mobile"/>
    <s v="PayPal_Pay_Later"/>
    <n v="608"/>
    <n v="47854"/>
    <n v="5"/>
    <n v="206.75"/>
    <n v="5483"/>
    <n v="85"/>
    <n v="2"/>
    <x v="3"/>
    <x v="0"/>
    <x v="1"/>
  </r>
  <r>
    <n v="19653"/>
    <s v="2862F642"/>
    <s v="2021-06-05 11:52:17"/>
    <s v="Website-services"/>
    <s v="Web"/>
    <s v="Wallet"/>
    <n v="662"/>
    <n v="21771"/>
    <n v="18"/>
    <n v="837.5"/>
    <n v="2495.5"/>
    <n v="50"/>
    <n v="0"/>
    <x v="0"/>
    <x v="0"/>
    <x v="1"/>
  </r>
  <r>
    <n v="17589"/>
    <s v="85C715C0"/>
    <s v="2021-04-27 08:17:51"/>
    <s v="Travel"/>
    <s v="Web"/>
    <s v="PayPal_Credit_Card"/>
    <n v="4483"/>
    <n v="55316"/>
    <n v="40"/>
    <n v="9833.5"/>
    <n v="830"/>
    <n v="18"/>
    <n v="5"/>
    <x v="0"/>
    <x v="1"/>
    <x v="0"/>
  </r>
  <r>
    <n v="22118"/>
    <s v="E2F17FF6"/>
    <s v="2021-05-28 14:43:50"/>
    <s v="Travel"/>
    <s v="POS"/>
    <s v="PayPal_Cobrand_Card"/>
    <n v="3090"/>
    <n v="27472"/>
    <n v="21"/>
    <n v="6356"/>
    <n v="483.5"/>
    <n v="8"/>
    <n v="4"/>
    <x v="2"/>
    <x v="1"/>
    <x v="1"/>
  </r>
  <r>
    <n v="21420"/>
    <s v="D2251C3E"/>
    <s v="2021-05-24 21:43:45"/>
    <s v="Website-services"/>
    <s v="Web"/>
    <s v="Netbanking"/>
    <n v="225"/>
    <n v="47959"/>
    <n v="10"/>
    <n v="1495"/>
    <n v="3443.5"/>
    <n v="59"/>
    <n v="1"/>
    <x v="1"/>
    <x v="0"/>
    <x v="1"/>
  </r>
  <r>
    <n v="20810"/>
    <s v="CF7BED34"/>
    <s v="2021-03-11 12:58:38"/>
    <s v="Travel"/>
    <s v="Mobile"/>
    <s v="PayPal_Credit_Card"/>
    <n v="4504"/>
    <n v="84882"/>
    <n v="34"/>
    <n v="3353"/>
    <n v="310.25"/>
    <n v="19"/>
    <n v="5"/>
    <x v="1"/>
    <x v="0"/>
    <x v="0"/>
  </r>
  <r>
    <n v="19266"/>
    <s v="7C4ED56D"/>
    <s v="2021-05-20 00:46:37"/>
    <s v="Travel"/>
    <s v="Web"/>
    <s v="PayPal_Cobrand_Card"/>
    <n v="2132"/>
    <n v="64102"/>
    <n v="26"/>
    <n v="7953.25"/>
    <n v="626.75"/>
    <n v="18"/>
    <n v="5"/>
    <x v="1"/>
    <x v="0"/>
    <x v="1"/>
  </r>
  <r>
    <n v="22196"/>
    <s v="CDFEDD6C"/>
    <s v="2021-04-17 13:17:07"/>
    <s v="Electronics"/>
    <s v="Mobile"/>
    <s v="PayPal_Pay_Later"/>
    <n v="310"/>
    <n v="43039"/>
    <n v="2"/>
    <n v="104.25"/>
    <n v="7334.5"/>
    <n v="82"/>
    <n v="2"/>
    <x v="2"/>
    <x v="0"/>
    <x v="1"/>
  </r>
  <r>
    <n v="17480"/>
    <s v="80407AA6"/>
    <s v="2021-04-13 03:18:52"/>
    <s v="Website-services"/>
    <s v="Mobile"/>
    <s v="PayPal_Pay_Later"/>
    <n v="170"/>
    <n v="80003"/>
    <n v="14"/>
    <n v="317.5"/>
    <n v="5557.5"/>
    <n v="82"/>
    <n v="1"/>
    <x v="0"/>
    <x v="0"/>
    <x v="1"/>
  </r>
  <r>
    <n v="17666"/>
    <s v="10162788"/>
    <s v="2021-05-15 23:04:06"/>
    <s v="Fashion"/>
    <s v="Mobile"/>
    <s v="PayPal_Pay_Later"/>
    <n v="206"/>
    <n v="71970"/>
    <n v="12"/>
    <n v="357.25"/>
    <n v="3469"/>
    <n v="90"/>
    <n v="1"/>
    <x v="2"/>
    <x v="1"/>
    <x v="0"/>
  </r>
  <r>
    <n v="18176"/>
    <s v="1013640C"/>
    <s v="2021-03-16 16:05:38"/>
    <s v="Fashion"/>
    <s v="Web"/>
    <s v="PayPal_Pay_Later"/>
    <n v="58"/>
    <n v="82157"/>
    <n v="8"/>
    <n v="134.5"/>
    <n v="6949.5"/>
    <n v="88"/>
    <n v="2"/>
    <x v="2"/>
    <x v="0"/>
    <x v="0"/>
  </r>
  <r>
    <n v="21236"/>
    <s v="58586B1B"/>
    <s v="2021-03-26 05:48:00"/>
    <s v="Website-services"/>
    <s v="Web"/>
    <s v="Netbanking"/>
    <n v="748"/>
    <n v="29708"/>
    <n v="11"/>
    <n v="628.5"/>
    <n v="3548"/>
    <n v="59"/>
    <n v="1"/>
    <x v="0"/>
    <x v="0"/>
    <x v="1"/>
  </r>
  <r>
    <n v="21900"/>
    <s v="F267E285"/>
    <s v="2021-03-15 02:11:28"/>
    <s v="Website-services"/>
    <s v="Mobile"/>
    <s v="PayPal_Pay_Later"/>
    <n v="965"/>
    <n v="41014"/>
    <n v="10"/>
    <n v="444.25"/>
    <n v="3799.5"/>
    <n v="88"/>
    <n v="1"/>
    <x v="2"/>
    <x v="1"/>
    <x v="1"/>
  </r>
  <r>
    <n v="19104"/>
    <s v="F47F1D9B"/>
    <s v="2021-03-28 17:28:40"/>
    <s v="Travel"/>
    <s v="Mobile"/>
    <s v="Debit_Card"/>
    <n v="3435"/>
    <n v="10021"/>
    <n v="10"/>
    <n v="502.75"/>
    <n v="2504.75"/>
    <n v="73"/>
    <n v="3"/>
    <x v="0"/>
    <x v="0"/>
    <x v="1"/>
  </r>
  <r>
    <n v="17974"/>
    <s v="5B1805E6"/>
    <s v="2021-05-31 07:03:37"/>
    <s v="Fashion"/>
    <s v="Web"/>
    <s v="PayPal_Pay_Later"/>
    <n v="125"/>
    <n v="79967"/>
    <n v="12"/>
    <n v="313"/>
    <n v="7364.5"/>
    <n v="96"/>
    <n v="2"/>
    <x v="3"/>
    <x v="2"/>
    <x v="1"/>
  </r>
  <r>
    <n v="19094"/>
    <s v="D3921DEC"/>
    <s v="2021-03-07 11:09:05"/>
    <s v="Website-services"/>
    <s v="Web"/>
    <s v="Debit_Card"/>
    <n v="513"/>
    <n v="33369"/>
    <n v="6"/>
    <n v="371.25"/>
    <n v="4866"/>
    <n v="65"/>
    <n v="1"/>
    <x v="2"/>
    <x v="1"/>
    <x v="0"/>
  </r>
  <r>
    <n v="20224"/>
    <s v="25AF1D31"/>
    <s v="2021-03-22 13:38:58"/>
    <s v="Travel"/>
    <s v="Web"/>
    <s v="PayPal_Credit_Card"/>
    <n v="2940"/>
    <n v="21208"/>
    <n v="33"/>
    <n v="9027.25"/>
    <n v="820.25"/>
    <n v="19"/>
    <n v="4"/>
    <x v="0"/>
    <x v="0"/>
    <x v="0"/>
  </r>
  <r>
    <n v="21809"/>
    <s v="E240C5F8"/>
    <s v="2021-06-05 04:33:14"/>
    <s v="Travel"/>
    <s v="Mobile"/>
    <s v="Netbanking"/>
    <n v="2056"/>
    <n v="74050"/>
    <n v="12"/>
    <n v="1288.25"/>
    <n v="2423.25"/>
    <n v="54"/>
    <n v="2"/>
    <x v="3"/>
    <x v="1"/>
    <x v="1"/>
  </r>
  <r>
    <n v="21413"/>
    <s v="06A6A74A"/>
    <s v="2021-04-13 19:27:46"/>
    <s v="Pantry"/>
    <s v="Web"/>
    <s v="PayPal_Pay_Later"/>
    <n v="92"/>
    <n v="37121"/>
    <n v="7"/>
    <n v="88.75"/>
    <n v="5732"/>
    <n v="97"/>
    <n v="2"/>
    <x v="2"/>
    <x v="0"/>
    <x v="1"/>
  </r>
  <r>
    <n v="18195"/>
    <s v="A704C4CB"/>
    <s v="2021-04-26 04:38:34"/>
    <s v="Website-services"/>
    <s v="Web"/>
    <s v="Wallet"/>
    <n v="991"/>
    <n v="59950"/>
    <n v="10"/>
    <n v="1000"/>
    <n v="2566.5"/>
    <n v="67"/>
    <n v="1"/>
    <x v="3"/>
    <x v="0"/>
    <x v="1"/>
  </r>
  <r>
    <n v="20648"/>
    <s v="A5F0D8BD"/>
    <s v="2021-04-07 21:00:45"/>
    <s v="Travel"/>
    <s v="Web"/>
    <s v="Netbanking"/>
    <n v="2253"/>
    <n v="13996"/>
    <n v="5"/>
    <n v="779.75"/>
    <n v="2408"/>
    <n v="45"/>
    <n v="1"/>
    <x v="0"/>
    <x v="1"/>
    <x v="1"/>
  </r>
  <r>
    <n v="18801"/>
    <s v="3BC70A8C"/>
    <s v="2021-06-05 21:43:18"/>
    <s v="Pantry"/>
    <s v="Web"/>
    <s v="PayPal_Pay_Later"/>
    <n v="309"/>
    <n v="69229"/>
    <n v="12"/>
    <n v="109.5"/>
    <n v="5002.75"/>
    <n v="93"/>
    <n v="2"/>
    <x v="2"/>
    <x v="1"/>
    <x v="1"/>
  </r>
  <r>
    <n v="18307"/>
    <s v="97F0B266"/>
    <s v="2021-05-10 06:43:12"/>
    <s v="Fashion"/>
    <s v="Mobile"/>
    <s v="PayPal_Pay_Later"/>
    <n v="52"/>
    <n v="79877"/>
    <n v="9"/>
    <n v="170.25"/>
    <n v="6742.75"/>
    <n v="84"/>
    <n v="2"/>
    <x v="2"/>
    <x v="0"/>
    <x v="1"/>
  </r>
  <r>
    <n v="18617"/>
    <s v="91E12D16"/>
    <s v="2021-06-09 12:18:59"/>
    <s v="Others"/>
    <s v="Mobile"/>
    <s v="PayPal_Credit_Card"/>
    <n v="2818"/>
    <n v="80003"/>
    <n v="41"/>
    <n v="7105"/>
    <n v="1081"/>
    <n v="11"/>
    <n v="4"/>
    <x v="1"/>
    <x v="0"/>
    <x v="1"/>
  </r>
  <r>
    <n v="20681"/>
    <s v="D66A83FB"/>
    <s v="2021-03-07 06:33:12"/>
    <s v="Fashion"/>
    <s v="Mobile"/>
    <s v="PayPal_Pay_Later"/>
    <n v="176"/>
    <n v="51687"/>
    <n v="20"/>
    <n v="390"/>
    <n v="5534.5"/>
    <n v="93"/>
    <n v="1"/>
    <x v="3"/>
    <x v="0"/>
    <x v="1"/>
  </r>
  <r>
    <n v="18339"/>
    <s v="57DC9A12"/>
    <s v="2021-05-24 02:46:59"/>
    <s v="Fashion"/>
    <s v="Mobile"/>
    <s v="PayPal_Pay_Later"/>
    <n v="85"/>
    <n v="39979"/>
    <n v="20"/>
    <n v="394.5"/>
    <n v="6658.75"/>
    <n v="84"/>
    <n v="1"/>
    <x v="2"/>
    <x v="1"/>
    <x v="1"/>
  </r>
  <r>
    <n v="18881"/>
    <s v="0A8511D7"/>
    <s v="2021-03-24 00:14:25"/>
    <s v="Fashion"/>
    <s v="Web"/>
    <s v="PayPal_Pay_Later"/>
    <n v="211"/>
    <n v="36694"/>
    <n v="18"/>
    <n v="436.5"/>
    <n v="3447.25"/>
    <n v="100"/>
    <n v="2"/>
    <x v="2"/>
    <x v="1"/>
    <x v="0"/>
  </r>
  <r>
    <n v="19044"/>
    <s v="716FD8B0"/>
    <s v="2021-05-29 02:06:26"/>
    <s v="Travel"/>
    <s v="Mobile"/>
    <s v="PayPal_Credit_Card"/>
    <n v="3011"/>
    <n v="15359"/>
    <n v="42"/>
    <n v="4618.75"/>
    <n v="538.25"/>
    <n v="22"/>
    <n v="6"/>
    <x v="1"/>
    <x v="0"/>
    <x v="1"/>
  </r>
  <r>
    <n v="22237"/>
    <s v="669A04AA"/>
    <s v="2021-04-23 11:13:48"/>
    <s v="Travel"/>
    <s v="Web"/>
    <s v="PayPal_Pay_Later"/>
    <n v="833"/>
    <n v="50861"/>
    <n v="8"/>
    <n v="82"/>
    <n v="3549.25"/>
    <n v="89"/>
    <n v="1"/>
    <x v="3"/>
    <x v="1"/>
    <x v="1"/>
  </r>
  <r>
    <n v="17302"/>
    <s v="245000D5"/>
    <s v="2021-05-01 04:44:11"/>
    <s v="Travel"/>
    <s v="Web"/>
    <s v="PayPal_Credit_Card"/>
    <n v="4221"/>
    <n v="49480"/>
    <n v="45"/>
    <n v="8981.75"/>
    <n v="319"/>
    <n v="20"/>
    <n v="3"/>
    <x v="1"/>
    <x v="1"/>
    <x v="0"/>
  </r>
  <r>
    <n v="20259"/>
    <s v="EDE3B233"/>
    <s v="2021-04-16 21:03:22"/>
    <s v="Fashion"/>
    <s v="Mobile"/>
    <s v="PayPal_Pay_Later"/>
    <n v="197"/>
    <n v="87513"/>
    <n v="4"/>
    <n v="344.75"/>
    <n v="4282"/>
    <n v="94"/>
    <n v="2"/>
    <x v="2"/>
    <x v="0"/>
    <x v="0"/>
  </r>
  <r>
    <n v="18700"/>
    <s v="39754490"/>
    <s v="2021-06-05 03:50:30"/>
    <s v="Fashion"/>
    <s v="Web"/>
    <s v="PayPal_Pay_Later"/>
    <n v="70"/>
    <n v="35057"/>
    <n v="18"/>
    <n v="358.25"/>
    <n v="6769"/>
    <n v="93"/>
    <n v="1"/>
    <x v="0"/>
    <x v="0"/>
    <x v="0"/>
  </r>
  <r>
    <n v="19921"/>
    <s v="6A48EF48"/>
    <s v="2021-05-10 08:43:15"/>
    <s v="Website-services"/>
    <s v="Mobile"/>
    <s v="Netbanking"/>
    <n v="356"/>
    <n v="15359"/>
    <n v="2"/>
    <n v="1099"/>
    <n v="3818.5"/>
    <n v="56"/>
    <n v="1"/>
    <x v="1"/>
    <x v="0"/>
    <x v="0"/>
  </r>
  <r>
    <n v="21859"/>
    <s v="2FC664D2"/>
    <s v="2021-03-15 13:13:43"/>
    <s v="Website-services"/>
    <s v="Web"/>
    <s v="PayPal_Pay_Later"/>
    <n v="195"/>
    <n v="89731"/>
    <n v="19"/>
    <n v="131"/>
    <n v="4954.25"/>
    <n v="99"/>
    <n v="2"/>
    <x v="0"/>
    <x v="0"/>
    <x v="1"/>
  </r>
  <r>
    <n v="21014"/>
    <s v="F8C1740A"/>
    <s v="2021-05-06 17:41:33"/>
    <s v="Travel"/>
    <s v="Web"/>
    <s v="PayPal_Credit_Card"/>
    <n v="2522"/>
    <n v="36797"/>
    <n v="43"/>
    <n v="9312.75"/>
    <n v="610"/>
    <n v="11"/>
    <n v="6"/>
    <x v="1"/>
    <x v="1"/>
    <x v="1"/>
  </r>
  <r>
    <n v="20155"/>
    <s v="71C2434A"/>
    <s v="2021-03-20 18:55:17"/>
    <s v="Fashion"/>
    <s v="Mobile"/>
    <s v="PayPal_Pay_Later"/>
    <n v="143"/>
    <n v="52789"/>
    <n v="14"/>
    <n v="407.25"/>
    <n v="4308.5"/>
    <n v="89"/>
    <n v="1"/>
    <x v="2"/>
    <x v="1"/>
    <x v="0"/>
  </r>
  <r>
    <n v="20895"/>
    <s v="F149D524"/>
    <s v="2021-04-14 10:50:51"/>
    <s v="Fashion"/>
    <s v="Mobile"/>
    <s v="PayPal_Pay_Later"/>
    <n v="96"/>
    <n v="31000"/>
    <n v="8"/>
    <n v="394.5"/>
    <n v="7319.5"/>
    <n v="89"/>
    <n v="1"/>
    <x v="2"/>
    <x v="1"/>
    <x v="1"/>
  </r>
  <r>
    <n v="17836"/>
    <s v="8FBF2972"/>
    <s v="2021-05-06 07:17:46"/>
    <s v="Fashion"/>
    <s v="Mobile"/>
    <s v="PayPal_Pay_Later"/>
    <n v="136"/>
    <n v="39952"/>
    <n v="2"/>
    <n v="446"/>
    <n v="4992.75"/>
    <n v="80"/>
    <n v="1"/>
    <x v="2"/>
    <x v="0"/>
    <x v="0"/>
  </r>
  <r>
    <n v="21436"/>
    <s v="C1A1188F"/>
    <s v="2021-05-26 08:16:22"/>
    <s v="Website-services"/>
    <s v="Web"/>
    <s v="Wallet"/>
    <n v="722"/>
    <n v="27993"/>
    <n v="18"/>
    <n v="1473"/>
    <n v="2625.5"/>
    <n v="54"/>
    <n v="1"/>
    <x v="0"/>
    <x v="0"/>
    <x v="0"/>
  </r>
  <r>
    <n v="18648"/>
    <s v="3C7F7497"/>
    <s v="2021-03-10 16:32:13"/>
    <s v="Travel"/>
    <s v="Web"/>
    <s v="Wallet"/>
    <n v="825"/>
    <n v="18910"/>
    <n v="10"/>
    <n v="210.25"/>
    <n v="2337.75"/>
    <n v="68"/>
    <n v="1"/>
    <x v="0"/>
    <x v="1"/>
    <x v="1"/>
  </r>
  <r>
    <n v="20407"/>
    <s v="EBA79F8C"/>
    <s v="2021-04-02 13:09:24"/>
    <s v="Website-services"/>
    <s v="Web"/>
    <s v="Netbanking"/>
    <n v="684"/>
    <n v="69187"/>
    <n v="9"/>
    <n v="1017.25"/>
    <n v="3540.25"/>
    <n v="53"/>
    <n v="2"/>
    <x v="1"/>
    <x v="1"/>
    <x v="0"/>
  </r>
  <r>
    <n v="21505"/>
    <s v="D30215BB"/>
    <s v="2021-05-30 20:12:09"/>
    <s v="Electronics"/>
    <s v="Web"/>
    <s v="PayPal_Pay_Later"/>
    <n v="771"/>
    <n v="76736"/>
    <n v="20"/>
    <n v="415.25"/>
    <n v="5944.75"/>
    <n v="89"/>
    <n v="1"/>
    <x v="3"/>
    <x v="0"/>
    <x v="1"/>
  </r>
  <r>
    <n v="19834"/>
    <s v="C4F5E32F"/>
    <s v="2021-05-19 10:36:12"/>
    <s v="Website-services"/>
    <s v="Web"/>
    <s v="Debit_Card"/>
    <n v="763"/>
    <n v="11491"/>
    <n v="22"/>
    <n v="333.25"/>
    <n v="3912.5"/>
    <n v="65"/>
    <n v="2"/>
    <x v="2"/>
    <x v="1"/>
    <x v="0"/>
  </r>
  <r>
    <n v="18753"/>
    <s v="26496F36"/>
    <s v="2021-03-10 14:22:41"/>
    <s v="Fashion"/>
    <s v="Mobile"/>
    <s v="PayPal_Pay_Later"/>
    <n v="130"/>
    <n v="61854"/>
    <n v="7"/>
    <n v="437.75"/>
    <n v="6662.5"/>
    <n v="85"/>
    <n v="2"/>
    <x v="3"/>
    <x v="2"/>
    <x v="1"/>
  </r>
  <r>
    <n v="18772"/>
    <s v="85904DD1"/>
    <s v="2021-03-02 20:57:58"/>
    <s v="Travel"/>
    <s v="Mobile"/>
    <s v="PayPal_Pay_Later"/>
    <n v="944"/>
    <n v="70022"/>
    <n v="14"/>
    <n v="93.25"/>
    <n v="5463.75"/>
    <n v="89"/>
    <n v="2"/>
    <x v="0"/>
    <x v="0"/>
    <x v="1"/>
  </r>
  <r>
    <n v="19830"/>
    <s v="9B2ACF28"/>
    <s v="2021-05-30 13:57:39"/>
    <s v="Fashion"/>
    <s v="Mobile"/>
    <s v="PayPal_Pay_Later"/>
    <n v="117"/>
    <n v="56992"/>
    <n v="5"/>
    <n v="449.75"/>
    <n v="6317.5"/>
    <n v="95"/>
    <n v="1"/>
    <x v="3"/>
    <x v="1"/>
    <x v="1"/>
  </r>
  <r>
    <n v="21787"/>
    <s v="43732D03"/>
    <s v="2021-04-11 23:37:09"/>
    <s v="Travel"/>
    <s v="Mobile"/>
    <s v="PayPal_Credit_Card"/>
    <n v="3106"/>
    <n v="42520"/>
    <n v="39"/>
    <n v="2433.75"/>
    <n v="615.5"/>
    <n v="17"/>
    <n v="6"/>
    <x v="0"/>
    <x v="0"/>
    <x v="0"/>
  </r>
  <r>
    <n v="18720"/>
    <s v="1A4CA83B"/>
    <s v="2021-05-07 07:13:12"/>
    <s v="Fashion"/>
    <s v="Mobile"/>
    <s v="PayPal_Pay_Later"/>
    <n v="68"/>
    <n v="45540"/>
    <n v="12"/>
    <n v="149.5"/>
    <n v="4612.5"/>
    <n v="83"/>
    <n v="1"/>
    <x v="2"/>
    <x v="1"/>
    <x v="1"/>
  </r>
  <r>
    <n v="18733"/>
    <s v="9B1D7153"/>
    <s v="2021-04-27 12:23:41"/>
    <s v="Fashion"/>
    <s v="Mobile"/>
    <s v="PayPal_Pay_Later"/>
    <n v="54"/>
    <n v="41014"/>
    <n v="3"/>
    <n v="169.25"/>
    <n v="3998.25"/>
    <n v="84"/>
    <n v="1"/>
    <x v="0"/>
    <x v="0"/>
    <x v="1"/>
  </r>
  <r>
    <n v="21815"/>
    <s v="71379002"/>
    <s v="2021-04-28 02:28:23"/>
    <s v="Website-services"/>
    <s v="Web"/>
    <s v="Netbanking"/>
    <n v="259"/>
    <n v="18910"/>
    <n v="9"/>
    <n v="391.75"/>
    <n v="2070.75"/>
    <n v="45"/>
    <n v="3"/>
    <x v="0"/>
    <x v="1"/>
    <x v="0"/>
  </r>
  <r>
    <n v="21813"/>
    <s v="864C0A0E"/>
    <s v="2021-05-12 03:13:17"/>
    <s v="Pantry"/>
    <s v="Mobile"/>
    <s v="PayPal_Pay_Later"/>
    <n v="121"/>
    <n v="23034"/>
    <n v="6"/>
    <n v="342"/>
    <n v="5293"/>
    <n v="97"/>
    <n v="1"/>
    <x v="0"/>
    <x v="0"/>
    <x v="1"/>
  </r>
  <r>
    <n v="20880"/>
    <s v="47563B68"/>
    <s v="2021-05-26 01:32:51"/>
    <s v="Electronics"/>
    <s v="Web"/>
    <s v="Wallet"/>
    <n v="708"/>
    <n v="40608"/>
    <n v="7"/>
    <n v="273.25"/>
    <n v="2352"/>
    <n v="59"/>
    <n v="0"/>
    <x v="0"/>
    <x v="0"/>
    <x v="0"/>
  </r>
  <r>
    <n v="22176"/>
    <s v="04DE075C"/>
    <s v="2021-05-06 01:38:52"/>
    <s v="Pantry"/>
    <s v="Mobile"/>
    <s v="PayPal_Pay_Later"/>
    <n v="377"/>
    <n v="26974"/>
    <n v="5"/>
    <n v="432.75"/>
    <n v="4077"/>
    <n v="98"/>
    <n v="1"/>
    <x v="2"/>
    <x v="0"/>
    <x v="1"/>
  </r>
  <r>
    <n v="21922"/>
    <s v="0BB393A1"/>
    <s v="2021-03-20 18:17:37"/>
    <s v="Website-services"/>
    <s v="Web"/>
    <s v="Wallet"/>
    <n v="739"/>
    <n v="88821"/>
    <n v="16"/>
    <n v="770.5"/>
    <n v="2813.75"/>
    <n v="69"/>
    <n v="0"/>
    <x v="3"/>
    <x v="2"/>
    <x v="0"/>
  </r>
  <r>
    <n v="19165"/>
    <s v="40C7EF2E"/>
    <s v="2021-03-03 07:27:51"/>
    <s v="Travel"/>
    <s v="Web"/>
    <s v="PayPal_Credit_Card"/>
    <n v="4342"/>
    <n v="68786"/>
    <n v="36"/>
    <n v="1517.5"/>
    <n v="263.25"/>
    <n v="16"/>
    <n v="6"/>
    <x v="0"/>
    <x v="0"/>
    <x v="1"/>
  </r>
  <r>
    <n v="21686"/>
    <s v="C95B9789"/>
    <s v="2021-06-01 19:28:25"/>
    <s v="Travel"/>
    <s v="Web"/>
    <s v="PayPal_Credit_Card"/>
    <n v="3534"/>
    <n v="55095"/>
    <n v="32"/>
    <n v="5064.25"/>
    <n v="872.75"/>
    <n v="19"/>
    <n v="3"/>
    <x v="1"/>
    <x v="0"/>
    <x v="1"/>
  </r>
  <r>
    <n v="21048"/>
    <s v="A908F669"/>
    <s v="2021-05-21 14:32:04"/>
    <s v="Travel"/>
    <s v="Web"/>
    <s v="Debit_Card"/>
    <n v="2602"/>
    <n v="70022"/>
    <n v="7"/>
    <n v="402.5"/>
    <n v="5048.25"/>
    <n v="60"/>
    <n v="3"/>
    <x v="0"/>
    <x v="1"/>
    <x v="1"/>
  </r>
  <r>
    <n v="20032"/>
    <s v="A28A7655"/>
    <s v="2021-06-08 09:11:25"/>
    <s v="Fashion"/>
    <s v="Mobile"/>
    <s v="PayPal_Pay_Later"/>
    <n v="66"/>
    <n v="35309"/>
    <n v="17"/>
    <n v="205.25"/>
    <n v="5551.25"/>
    <n v="87"/>
    <n v="1"/>
    <x v="0"/>
    <x v="1"/>
    <x v="0"/>
  </r>
  <r>
    <n v="21882"/>
    <s v="4C5F9DE9"/>
    <s v="2021-06-01 12:41:58"/>
    <s v="Travel"/>
    <s v="Mobile"/>
    <s v="PayPal_Credit_Card"/>
    <n v="3292"/>
    <n v="46812"/>
    <n v="35"/>
    <n v="9496"/>
    <n v="815.75"/>
    <n v="19"/>
    <n v="4"/>
    <x v="0"/>
    <x v="0"/>
    <x v="1"/>
  </r>
  <r>
    <n v="18625"/>
    <s v="19E064AD"/>
    <s v="2021-04-08 13:15:27"/>
    <s v="Travel"/>
    <s v="POS"/>
    <s v="PayPal_Cobrand_Card"/>
    <n v="2422"/>
    <n v="62829"/>
    <n v="26"/>
    <n v="5303.75"/>
    <n v="668.5"/>
    <n v="8"/>
    <n v="6"/>
    <x v="1"/>
    <x v="0"/>
    <x v="1"/>
  </r>
  <r>
    <n v="20787"/>
    <s v="8BDB7507"/>
    <s v="2021-06-03 13:37:05"/>
    <s v="Travel"/>
    <s v="Mobile"/>
    <s v="PayPal_Cobrand_Card"/>
    <n v="3612"/>
    <n v="75251"/>
    <n v="19"/>
    <n v="803"/>
    <n v="787.5"/>
    <n v="6"/>
    <n v="6"/>
    <x v="0"/>
    <x v="0"/>
    <x v="1"/>
  </r>
  <r>
    <n v="19031"/>
    <s v="6053C93B"/>
    <s v="2021-04-25 09:38:29"/>
    <s v="Others"/>
    <s v="Mobile"/>
    <s v="PayPal_Credit_Card"/>
    <n v="4523"/>
    <n v="79404"/>
    <n v="46"/>
    <n v="1232.75"/>
    <n v="910"/>
    <n v="20"/>
    <n v="4"/>
    <x v="1"/>
    <x v="1"/>
    <x v="1"/>
  </r>
  <r>
    <n v="20660"/>
    <s v="3C5B06D2"/>
    <s v="2021-05-04 18:29:26"/>
    <s v="Fashion"/>
    <s v="Web"/>
    <s v="Netbanking"/>
    <n v="219"/>
    <n v="66302"/>
    <n v="11"/>
    <n v="696.75"/>
    <n v="3799.75"/>
    <n v="43"/>
    <n v="2"/>
    <x v="0"/>
    <x v="0"/>
    <x v="1"/>
  </r>
  <r>
    <n v="18745"/>
    <s v="B2EDB0F3"/>
    <s v="2021-03-24 20:37:23"/>
    <s v="Website-services"/>
    <s v="Web"/>
    <s v="Debit_Card"/>
    <n v="755"/>
    <n v="30694"/>
    <n v="3"/>
    <n v="285.75"/>
    <n v="5886"/>
    <n v="77"/>
    <n v="2"/>
    <x v="3"/>
    <x v="2"/>
    <x v="1"/>
  </r>
  <r>
    <n v="18266"/>
    <s v="3AE90A5E"/>
    <s v="2021-03-06 17:44:49"/>
    <s v="Travel"/>
    <s v="POS"/>
    <s v="PayPal_Cobrand_Card"/>
    <n v="2131"/>
    <n v="78861"/>
    <n v="20"/>
    <n v="7768.25"/>
    <n v="598.25"/>
    <n v="5"/>
    <n v="8"/>
    <x v="3"/>
    <x v="2"/>
    <x v="1"/>
  </r>
  <r>
    <n v="20562"/>
    <s v="6DDA21E0"/>
    <s v="2021-06-10 00:07:17"/>
    <s v="Travel"/>
    <s v="POS"/>
    <s v="PayPal_Cobrand_Card"/>
    <n v="2811"/>
    <n v="10021"/>
    <n v="27"/>
    <n v="6185.75"/>
    <n v="485"/>
    <n v="17"/>
    <n v="5"/>
    <x v="1"/>
    <x v="0"/>
    <x v="1"/>
  </r>
  <r>
    <n v="19702"/>
    <s v="BBDD4DDF"/>
    <s v="2021-04-01 18:49:41"/>
    <s v="Website-services"/>
    <s v="Web"/>
    <s v="Wallet"/>
    <n v="415"/>
    <n v="36736"/>
    <n v="17"/>
    <n v="1217.75"/>
    <n v="2989"/>
    <n v="68"/>
    <n v="1"/>
    <x v="1"/>
    <x v="0"/>
    <x v="0"/>
  </r>
  <r>
    <n v="21184"/>
    <s v="49630CD6"/>
    <s v="2021-05-30 05:53:25"/>
    <s v="Pantry"/>
    <s v="Mobile"/>
    <s v="PayPal_Pay_Later"/>
    <n v="75"/>
    <n v="70550"/>
    <n v="8"/>
    <n v="174.75"/>
    <n v="4281"/>
    <n v="92"/>
    <n v="1"/>
    <x v="0"/>
    <x v="0"/>
    <x v="0"/>
  </r>
  <r>
    <n v="18651"/>
    <s v="1C25F8D6"/>
    <s v="2021-05-12 15:36:41"/>
    <s v="Travel"/>
    <s v="Web"/>
    <s v="Debit_Card"/>
    <n v="2337"/>
    <n v="31000"/>
    <n v="15"/>
    <n v="285.25"/>
    <n v="5972.75"/>
    <n v="73"/>
    <n v="1"/>
    <x v="0"/>
    <x v="0"/>
    <x v="1"/>
  </r>
  <r>
    <n v="20126"/>
    <s v="B75B4BDD"/>
    <s v="2021-06-05 06:19:39"/>
    <s v="Electronics"/>
    <s v="Web"/>
    <s v="Netbanking"/>
    <n v="333"/>
    <n v="55768"/>
    <n v="11"/>
    <n v="666.75"/>
    <n v="4901.75"/>
    <n v="41"/>
    <n v="1"/>
    <x v="3"/>
    <x v="1"/>
    <x v="1"/>
  </r>
  <r>
    <n v="17369"/>
    <s v="0BC0B6AC"/>
    <s v="2021-04-29 19:08:11"/>
    <s v="Fashion"/>
    <s v="Web"/>
    <s v="Netbanking"/>
    <n v="250"/>
    <n v="37443"/>
    <n v="4"/>
    <n v="1087.75"/>
    <n v="4420.25"/>
    <n v="51"/>
    <n v="3"/>
    <x v="0"/>
    <x v="0"/>
    <x v="0"/>
  </r>
  <r>
    <n v="21512"/>
    <s v="1662958F"/>
    <s v="2021-03-09 16:13:48"/>
    <s v="Pantry"/>
    <s v="Mobile"/>
    <s v="PayPal_Pay_Later"/>
    <n v="149"/>
    <n v="83061"/>
    <n v="18"/>
    <n v="192.5"/>
    <n v="3538"/>
    <n v="81"/>
    <n v="1"/>
    <x v="0"/>
    <x v="0"/>
    <x v="1"/>
  </r>
  <r>
    <n v="17378"/>
    <s v="35FD9ABD"/>
    <s v="2021-04-06 16:10:17"/>
    <s v="Fashion"/>
    <s v="Mobile"/>
    <s v="PayPal_Pay_Later"/>
    <n v="160"/>
    <n v="33369"/>
    <n v="20"/>
    <n v="100.75"/>
    <n v="4107.5"/>
    <n v="94"/>
    <n v="1"/>
    <x v="0"/>
    <x v="1"/>
    <x v="1"/>
  </r>
  <r>
    <n v="19398"/>
    <s v="54804BC3"/>
    <s v="2021-04-17 19:38:51"/>
    <s v="Travel"/>
    <s v="Web"/>
    <s v="Debit_Card"/>
    <n v="2291"/>
    <n v="59922"/>
    <n v="17"/>
    <n v="564.75"/>
    <n v="5519.5"/>
    <n v="69"/>
    <n v="1"/>
    <x v="0"/>
    <x v="0"/>
    <x v="1"/>
  </r>
  <r>
    <n v="17710"/>
    <s v="626E86F8"/>
    <s v="2021-04-26 10:16:40"/>
    <s v="Travel"/>
    <s v="Web"/>
    <s v="PayPal_Credit_Card"/>
    <n v="3755"/>
    <n v="31336"/>
    <n v="57"/>
    <n v="9392.5"/>
    <n v="903.75"/>
    <n v="19"/>
    <n v="4"/>
    <x v="1"/>
    <x v="0"/>
    <x v="1"/>
  </r>
  <r>
    <n v="18150"/>
    <s v="CC5AAF9A"/>
    <s v="2021-05-22 03:53:05"/>
    <s v="Travel"/>
    <s v="Web"/>
    <s v="Debit_Card"/>
    <n v="1467"/>
    <n v="66020"/>
    <n v="22"/>
    <n v="437.25"/>
    <n v="4219.75"/>
    <n v="71"/>
    <n v="3"/>
    <x v="3"/>
    <x v="0"/>
    <x v="0"/>
  </r>
  <r>
    <n v="18241"/>
    <s v="60584EE1"/>
    <s v="2021-03-06 09:04:58"/>
    <s v="Others"/>
    <s v="Mobile"/>
    <s v="PayPal_Pay_Later"/>
    <n v="715"/>
    <n v="81647"/>
    <n v="5"/>
    <n v="153.25"/>
    <n v="4442"/>
    <n v="78"/>
    <n v="1"/>
    <x v="0"/>
    <x v="0"/>
    <x v="1"/>
  </r>
  <r>
    <n v="19916"/>
    <s v="938AD9B1"/>
    <s v="2021-04-30 03:47:24"/>
    <s v="Fashion"/>
    <s v="Web"/>
    <s v="PayPal_Pay_Later"/>
    <n v="86"/>
    <n v="76736"/>
    <n v="8"/>
    <n v="236.25"/>
    <n v="4353"/>
    <n v="80"/>
    <n v="1"/>
    <x v="0"/>
    <x v="0"/>
    <x v="1"/>
  </r>
  <r>
    <n v="17476"/>
    <s v="40107C3B"/>
    <s v="2021-04-10 23:42:21"/>
    <s v="Travel"/>
    <s v="Web"/>
    <s v="PayPal_Credit_Card"/>
    <n v="2568"/>
    <n v="45540"/>
    <n v="48"/>
    <n v="5641.5"/>
    <n v="1058"/>
    <n v="15"/>
    <n v="6"/>
    <x v="1"/>
    <x v="0"/>
    <x v="1"/>
  </r>
  <r>
    <n v="21110"/>
    <s v="6A44D839"/>
    <s v="2021-03-19 03:27:13"/>
    <s v="Fashion"/>
    <s v="Mobile"/>
    <s v="PayPal_Pay_Later"/>
    <n v="200"/>
    <n v="68841"/>
    <n v="7"/>
    <n v="400"/>
    <n v="4034.5"/>
    <n v="94"/>
    <n v="1"/>
    <x v="3"/>
    <x v="1"/>
    <x v="1"/>
  </r>
  <r>
    <n v="20583"/>
    <s v="F5EB801E"/>
    <s v="2021-05-17 11:30:43"/>
    <s v="Fashion"/>
    <s v="Web"/>
    <s v="Wallet"/>
    <n v="248"/>
    <n v="23498"/>
    <n v="18"/>
    <n v="1460.5"/>
    <n v="2719.25"/>
    <n v="59"/>
    <n v="1"/>
    <x v="0"/>
    <x v="0"/>
    <x v="1"/>
  </r>
  <r>
    <n v="17574"/>
    <s v="ABDFE749"/>
    <s v="2021-04-02 13:44:24"/>
    <s v="Travel"/>
    <s v="Mobile"/>
    <s v="PayPal_Cobrand_Card"/>
    <n v="2020"/>
    <n v="38844"/>
    <n v="25"/>
    <n v="939.25"/>
    <n v="729.25"/>
    <n v="16"/>
    <n v="7"/>
    <x v="0"/>
    <x v="1"/>
    <x v="0"/>
  </r>
  <r>
    <n v="17806"/>
    <s v="E3A877AF"/>
    <s v="2021-03-04 23:24:28"/>
    <s v="Fashion"/>
    <s v="Web"/>
    <s v="Wallet"/>
    <n v="240"/>
    <n v="62983"/>
    <n v="14"/>
    <n v="1353"/>
    <n v="2826.5"/>
    <n v="69"/>
    <n v="0"/>
    <x v="0"/>
    <x v="0"/>
    <x v="1"/>
  </r>
  <r>
    <n v="21807"/>
    <s v="0A4616BF"/>
    <s v="2021-03-20 17:42:04"/>
    <s v="Travel"/>
    <s v="Mobile"/>
    <s v="Debit_Card"/>
    <n v="1130"/>
    <n v="40105"/>
    <n v="14"/>
    <n v="476"/>
    <n v="5163"/>
    <n v="78"/>
    <n v="3"/>
    <x v="3"/>
    <x v="0"/>
    <x v="0"/>
  </r>
  <r>
    <n v="17503"/>
    <s v="9A5FA2DF"/>
    <s v="2021-04-29 08:16:48"/>
    <s v="Fashion"/>
    <s v="Mobile"/>
    <s v="PayPal_Pay_Later"/>
    <n v="74"/>
    <n v="40234"/>
    <n v="6"/>
    <n v="51.25"/>
    <n v="7352.5"/>
    <n v="98"/>
    <n v="1"/>
    <x v="0"/>
    <x v="0"/>
    <x v="1"/>
  </r>
  <r>
    <n v="18977"/>
    <s v="8B278661"/>
    <s v="2021-04-25 14:13:18"/>
    <s v="Pantry"/>
    <s v="Web"/>
    <s v="Wallet"/>
    <n v="252"/>
    <n v="52504"/>
    <n v="8"/>
    <n v="386.25"/>
    <n v="2425"/>
    <n v="66"/>
    <n v="0"/>
    <x v="2"/>
    <x v="1"/>
    <x v="1"/>
  </r>
  <r>
    <n v="21642"/>
    <s v="79BDDA9F"/>
    <s v="2021-05-07 06:55:17"/>
    <s v="Travel"/>
    <s v="Mobile"/>
    <s v="Debit_Card"/>
    <n v="2992"/>
    <n v="78679"/>
    <n v="15"/>
    <n v="277.75"/>
    <n v="4740.75"/>
    <n v="60"/>
    <n v="1"/>
    <x v="2"/>
    <x v="1"/>
    <x v="0"/>
  </r>
  <r>
    <n v="18475"/>
    <s v="7328DFE2"/>
    <s v="2021-03-15 12:09:50"/>
    <s v="Fashion"/>
    <s v="Web"/>
    <s v="PayPal_Pay_Later"/>
    <n v="146"/>
    <n v="29255"/>
    <n v="13"/>
    <n v="185.75"/>
    <n v="3122.75"/>
    <n v="88"/>
    <n v="2"/>
    <x v="0"/>
    <x v="0"/>
    <x v="1"/>
  </r>
  <r>
    <n v="19496"/>
    <s v="36FFAA8D"/>
    <s v="2021-03-22 02:11:41"/>
    <s v="Travel"/>
    <s v="Mobile"/>
    <s v="PayPal_Credit_Card"/>
    <n v="2229"/>
    <n v="86548"/>
    <n v="59"/>
    <n v="3840.75"/>
    <n v="394.5"/>
    <n v="14"/>
    <n v="4"/>
    <x v="1"/>
    <x v="0"/>
    <x v="1"/>
  </r>
  <r>
    <n v="17731"/>
    <s v="D803B40C"/>
    <s v="2021-03-06 16:09:26"/>
    <s v="Travel"/>
    <s v="Web"/>
    <s v="PayPal_Pay_Later"/>
    <n v="820"/>
    <n v="58560"/>
    <n v="11"/>
    <n v="353.75"/>
    <n v="4343"/>
    <n v="93"/>
    <n v="1"/>
    <x v="2"/>
    <x v="0"/>
    <x v="1"/>
  </r>
  <r>
    <n v="18624"/>
    <s v="C3A0E179"/>
    <s v="2021-03-30 18:29:08"/>
    <s v="Electronics"/>
    <s v="Mobile"/>
    <s v="PayPal_Pay_Later"/>
    <n v="275"/>
    <n v="69791"/>
    <n v="3"/>
    <n v="336.75"/>
    <n v="4772.25"/>
    <n v="80"/>
    <n v="1"/>
    <x v="2"/>
    <x v="1"/>
    <x v="1"/>
  </r>
  <r>
    <n v="20920"/>
    <s v="034D1797"/>
    <s v="2021-05-24 15:41:22"/>
    <s v="Fashion"/>
    <s v="Web"/>
    <s v="Wallet"/>
    <n v="223"/>
    <n v="72803"/>
    <n v="14"/>
    <n v="1327"/>
    <n v="2923.75"/>
    <n v="57"/>
    <n v="0"/>
    <x v="0"/>
    <x v="0"/>
    <x v="1"/>
  </r>
  <r>
    <n v="19750"/>
    <s v="433D96AF"/>
    <s v="2021-04-24 07:56:43"/>
    <s v="Travel"/>
    <s v="Web"/>
    <s v="PayPal_Credit_Card"/>
    <n v="3264"/>
    <n v="75212"/>
    <n v="57"/>
    <n v="10572"/>
    <n v="320.5"/>
    <n v="15"/>
    <n v="5"/>
    <x v="0"/>
    <x v="0"/>
    <x v="1"/>
  </r>
  <r>
    <n v="22023"/>
    <s v="43E1B2EE"/>
    <s v="2021-03-08 04:09:15"/>
    <s v="Travel"/>
    <s v="Web"/>
    <s v="Debit_Card"/>
    <n v="2670"/>
    <n v="44866"/>
    <n v="4"/>
    <n v="300.25"/>
    <n v="4844.5"/>
    <n v="77"/>
    <n v="3"/>
    <x v="0"/>
    <x v="0"/>
    <x v="1"/>
  </r>
  <r>
    <n v="22053"/>
    <s v="D9A525A9"/>
    <s v="2021-03-22 05:11:43"/>
    <s v="Fashion"/>
    <s v="Web"/>
    <s v="Wallet"/>
    <n v="241"/>
    <n v="61201"/>
    <n v="8"/>
    <n v="814"/>
    <n v="2935.25"/>
    <n v="68"/>
    <n v="0"/>
    <x v="0"/>
    <x v="0"/>
    <x v="1"/>
  </r>
  <r>
    <n v="18447"/>
    <s v="6E6C61BA"/>
    <s v="2021-04-22 13:52:33"/>
    <s v="Travel"/>
    <s v="Mobile"/>
    <s v="PayPal_Cobrand_Card"/>
    <n v="1384"/>
    <n v="15500"/>
    <n v="31"/>
    <n v="4546.75"/>
    <n v="583.5"/>
    <n v="16"/>
    <n v="6"/>
    <x v="0"/>
    <x v="0"/>
    <x v="1"/>
  </r>
  <r>
    <n v="19522"/>
    <s v="AF24E23D"/>
    <s v="2021-03-26 00:24:39"/>
    <s v="Travel"/>
    <s v="Web"/>
    <s v="Debit_Card"/>
    <n v="2634"/>
    <n v="44607"/>
    <n v="20"/>
    <n v="503.75"/>
    <n v="4527.5"/>
    <n v="76"/>
    <n v="1"/>
    <x v="0"/>
    <x v="0"/>
    <x v="1"/>
  </r>
  <r>
    <n v="19731"/>
    <s v="814B6B8D"/>
    <s v="2021-04-09 11:25:49"/>
    <s v="Website-services"/>
    <s v="Web"/>
    <s v="PayPal_Pay_Later"/>
    <n v="184"/>
    <n v="22300"/>
    <n v="17"/>
    <n v="172"/>
    <n v="3097.75"/>
    <n v="100"/>
    <n v="2"/>
    <x v="3"/>
    <x v="0"/>
    <x v="0"/>
  </r>
  <r>
    <n v="18055"/>
    <s v="3DBBCD43"/>
    <s v="2021-04-27 01:02:25"/>
    <s v="Travel"/>
    <s v="Web"/>
    <s v="PayPal_Credit_Card"/>
    <n v="4019"/>
    <n v="33369"/>
    <n v="54"/>
    <n v="7918.75"/>
    <n v="1088"/>
    <n v="12"/>
    <n v="3"/>
    <x v="0"/>
    <x v="1"/>
    <x v="1"/>
  </r>
  <r>
    <n v="20373"/>
    <s v="61AEADE0"/>
    <s v="2021-03-23 07:24:57"/>
    <s v="Website-services"/>
    <s v="Mobile"/>
    <s v="Netbanking"/>
    <n v="609"/>
    <n v="64288"/>
    <n v="2"/>
    <n v="617.25"/>
    <n v="4629.75"/>
    <n v="40"/>
    <n v="1"/>
    <x v="0"/>
    <x v="1"/>
    <x v="1"/>
  </r>
  <r>
    <n v="20520"/>
    <s v="0A9B67D1"/>
    <s v="2021-04-04 17:02:14"/>
    <s v="Pantry"/>
    <s v="Web"/>
    <s v="Netbanking"/>
    <n v="363"/>
    <n v="65667"/>
    <n v="2"/>
    <n v="596.25"/>
    <n v="4026.5"/>
    <n v="62"/>
    <n v="1"/>
    <x v="0"/>
    <x v="1"/>
    <x v="1"/>
  </r>
  <r>
    <n v="21478"/>
    <s v="3C2CFCEA"/>
    <s v="2021-04-20 14:58:47"/>
    <s v="Travel"/>
    <s v="POS"/>
    <s v="PayPal_Cobrand_Card"/>
    <n v="1138"/>
    <n v="55095"/>
    <n v="41"/>
    <n v="5430.75"/>
    <n v="609.25"/>
    <n v="22"/>
    <n v="4"/>
    <x v="3"/>
    <x v="0"/>
    <x v="0"/>
  </r>
  <r>
    <n v="19280"/>
    <s v="05209D99"/>
    <s v="2021-03-13 19:50:58"/>
    <s v="Website-services"/>
    <s v="Web"/>
    <s v="Netbanking"/>
    <n v="218"/>
    <n v="30916"/>
    <n v="2"/>
    <n v="1007.25"/>
    <n v="3337.75"/>
    <n v="62"/>
    <n v="2"/>
    <x v="3"/>
    <x v="1"/>
    <x v="1"/>
  </r>
  <r>
    <n v="20699"/>
    <s v="D1D0F719"/>
    <s v="2021-04-26 07:00:39"/>
    <s v="Fashion"/>
    <s v="Mobile"/>
    <s v="PayPal_Pay_Later"/>
    <n v="150"/>
    <n v="22002"/>
    <n v="11"/>
    <n v="361.5"/>
    <n v="4832"/>
    <n v="98"/>
    <n v="1"/>
    <x v="2"/>
    <x v="0"/>
    <x v="0"/>
  </r>
  <r>
    <n v="21848"/>
    <s v="B1D0E56D"/>
    <s v="2021-04-22 03:20:09"/>
    <s v="Fashion"/>
    <s v="Mobile"/>
    <s v="PayPal_Pay_Later"/>
    <n v="216"/>
    <n v="79562"/>
    <n v="10"/>
    <n v="378.75"/>
    <n v="5900.5"/>
    <n v="99"/>
    <n v="2"/>
    <x v="2"/>
    <x v="0"/>
    <x v="0"/>
  </r>
  <r>
    <n v="22154"/>
    <s v="461BAB24"/>
    <s v="2021-05-13 17:15:03"/>
    <s v="Website-services"/>
    <s v="Mobile"/>
    <s v="PayPal_Pay_Later"/>
    <n v="973"/>
    <n v="58560"/>
    <n v="12"/>
    <n v="179.25"/>
    <n v="4668.75"/>
    <n v="95"/>
    <n v="1"/>
    <x v="2"/>
    <x v="0"/>
    <x v="0"/>
  </r>
  <r>
    <n v="18387"/>
    <s v="1BB9F920"/>
    <s v="2021-05-03 07:14:10"/>
    <s v="Travel"/>
    <s v="Mobile"/>
    <s v="PayPal_Credit_Card"/>
    <n v="4396"/>
    <n v="34623"/>
    <n v="53"/>
    <n v="8830.5"/>
    <n v="1042.75"/>
    <n v="20"/>
    <n v="3"/>
    <x v="0"/>
    <x v="1"/>
    <x v="1"/>
  </r>
  <r>
    <n v="17597"/>
    <s v="2FA8AB78"/>
    <s v="2021-05-31 07:04:31"/>
    <s v="Travel"/>
    <s v="Mobile"/>
    <s v="PayPal_Credit_Card"/>
    <n v="2602"/>
    <n v="46812"/>
    <n v="32"/>
    <n v="9275.25"/>
    <n v="526.25"/>
    <n v="12"/>
    <n v="5"/>
    <x v="0"/>
    <x v="1"/>
    <x v="1"/>
  </r>
  <r>
    <n v="17637"/>
    <s v="5C3AD80C"/>
    <s v="2021-05-02 07:05:23"/>
    <s v="Pantry"/>
    <s v="Mobile"/>
    <s v="PayPal_Pay_Later"/>
    <n v="16"/>
    <n v="52179"/>
    <n v="7"/>
    <n v="262.75"/>
    <n v="5722.5"/>
    <n v="86"/>
    <n v="1"/>
    <x v="0"/>
    <x v="0"/>
    <x v="0"/>
  </r>
  <r>
    <n v="21967"/>
    <s v="F12AF268"/>
    <s v="2021-04-16 03:29:22"/>
    <s v="Website-services"/>
    <s v="Mobile"/>
    <s v="Netbanking"/>
    <n v="358"/>
    <n v="72858"/>
    <n v="6"/>
    <n v="740.75"/>
    <n v="2981"/>
    <n v="56"/>
    <n v="1"/>
    <x v="0"/>
    <x v="0"/>
    <x v="0"/>
  </r>
  <r>
    <n v="19918"/>
    <s v="31BD681F"/>
    <s v="2021-05-31 16:54:38"/>
    <s v="Travel"/>
    <s v="Web"/>
    <s v="PayPal_Credit_Card"/>
    <n v="1078"/>
    <n v="18297"/>
    <n v="49"/>
    <n v="1753.5"/>
    <n v="297"/>
    <n v="12"/>
    <n v="6"/>
    <x v="1"/>
    <x v="0"/>
    <x v="0"/>
  </r>
  <r>
    <n v="21000"/>
    <s v="7AC8FC5F"/>
    <s v="2021-04-10 07:40:44"/>
    <s v="Fashion"/>
    <s v="Mobile"/>
    <s v="PayPal_Pay_Later"/>
    <n v="83"/>
    <n v="78379"/>
    <n v="2"/>
    <n v="261.5"/>
    <n v="5904"/>
    <n v="87"/>
    <n v="1"/>
    <x v="0"/>
    <x v="0"/>
    <x v="1"/>
  </r>
  <r>
    <n v="18118"/>
    <s v="E4CCF163"/>
    <s v="2021-04-18 18:09:44"/>
    <s v="Pantry"/>
    <s v="Web"/>
    <s v="PayPal_Pay_Later"/>
    <n v="281"/>
    <n v="15619"/>
    <n v="17"/>
    <n v="197.25"/>
    <n v="3752.25"/>
    <n v="89"/>
    <n v="2"/>
    <x v="2"/>
    <x v="0"/>
    <x v="1"/>
  </r>
  <r>
    <n v="20792"/>
    <s v="DD26E4AA"/>
    <s v="2021-03-07 06:18:59"/>
    <s v="Pantry"/>
    <s v="Mobile"/>
    <s v="PayPal_Pay_Later"/>
    <n v="63"/>
    <n v="39552"/>
    <n v="13"/>
    <n v="421.75"/>
    <n v="6149"/>
    <n v="77"/>
    <n v="1"/>
    <x v="3"/>
    <x v="0"/>
    <x v="1"/>
  </r>
  <r>
    <n v="18775"/>
    <s v="63431559"/>
    <s v="2021-04-14 00:29:39"/>
    <s v="Fashion"/>
    <s v="Mobile"/>
    <s v="PayPal_Pay_Later"/>
    <n v="224"/>
    <n v="64680"/>
    <n v="18"/>
    <n v="250.5"/>
    <n v="3686.5"/>
    <n v="88"/>
    <n v="2"/>
    <x v="0"/>
    <x v="0"/>
    <x v="1"/>
  </r>
  <r>
    <n v="18380"/>
    <s v="57EB42E9"/>
    <s v="2021-03-20 18:10:50"/>
    <s v="Website-services"/>
    <s v="Mobile"/>
    <s v="PayPal_Pay_Later"/>
    <n v="229"/>
    <n v="67638"/>
    <n v="12"/>
    <n v="382"/>
    <n v="5793.5"/>
    <n v="77"/>
    <n v="2"/>
    <x v="2"/>
    <x v="1"/>
    <x v="0"/>
  </r>
  <r>
    <n v="19384"/>
    <s v="527CE9A7"/>
    <s v="2021-05-22 07:51:53"/>
    <s v="Travel"/>
    <s v="Web"/>
    <s v="Netbanking"/>
    <n v="792"/>
    <n v="26974"/>
    <n v="4"/>
    <n v="785"/>
    <n v="4130.75"/>
    <n v="45"/>
    <n v="1"/>
    <x v="0"/>
    <x v="1"/>
    <x v="1"/>
  </r>
  <r>
    <n v="19657"/>
    <s v="74777D32"/>
    <s v="2021-05-24 21:43:37"/>
    <s v="Travel"/>
    <s v="Web"/>
    <s v="Netbanking"/>
    <n v="1742"/>
    <n v="52033"/>
    <n v="11"/>
    <n v="653.5"/>
    <n v="4788.25"/>
    <n v="58"/>
    <n v="2"/>
    <x v="3"/>
    <x v="0"/>
    <x v="1"/>
  </r>
  <r>
    <n v="19908"/>
    <s v="6B994DA7"/>
    <s v="2021-04-14 08:41:42"/>
    <s v="Others"/>
    <s v="Web"/>
    <s v="Debit_Card"/>
    <n v="1205"/>
    <n v="82467"/>
    <n v="19"/>
    <n v="531.5"/>
    <n v="4562.75"/>
    <n v="84"/>
    <n v="1"/>
    <x v="0"/>
    <x v="0"/>
    <x v="1"/>
  </r>
  <r>
    <n v="19903"/>
    <s v="4237B1A3"/>
    <s v="2021-03-23 10:36:57"/>
    <s v="Electronics"/>
    <s v="Mobile"/>
    <s v="PayPal_Pay_Later"/>
    <n v="783"/>
    <n v="78995"/>
    <n v="19"/>
    <n v="431.75"/>
    <n v="6283.25"/>
    <n v="78"/>
    <n v="2"/>
    <x v="0"/>
    <x v="1"/>
    <x v="0"/>
  </r>
  <r>
    <n v="19075"/>
    <s v="0269D562"/>
    <s v="2021-05-23 18:17:05"/>
    <s v="Electronics"/>
    <s v="Web"/>
    <s v="PayPal_Pay_Later"/>
    <n v="168"/>
    <n v="33992"/>
    <n v="7"/>
    <n v="288.75"/>
    <n v="4841.5"/>
    <n v="96"/>
    <n v="1"/>
    <x v="3"/>
    <x v="0"/>
    <x v="1"/>
  </r>
  <r>
    <n v="19357"/>
    <s v="C1B8BEDD"/>
    <s v="2021-03-26 06:37:56"/>
    <s v="Travel"/>
    <s v="Web"/>
    <s v="Netbanking"/>
    <n v="1389"/>
    <n v="36797"/>
    <n v="2"/>
    <n v="1404"/>
    <n v="3019.25"/>
    <n v="63"/>
    <n v="3"/>
    <x v="1"/>
    <x v="0"/>
    <x v="1"/>
  </r>
  <r>
    <n v="17704"/>
    <s v="D34C2685"/>
    <s v="2021-05-23 12:09:13"/>
    <s v="Travel"/>
    <s v="Mobile"/>
    <s v="PayPal_Cobrand_Card"/>
    <n v="1412"/>
    <n v="69399"/>
    <n v="32"/>
    <n v="6074.5"/>
    <n v="537.75"/>
    <n v="8"/>
    <n v="4"/>
    <x v="3"/>
    <x v="0"/>
    <x v="0"/>
  </r>
  <r>
    <n v="20967"/>
    <s v="EFFBAC6B"/>
    <s v="2021-05-21 23:03:05"/>
    <s v="Website-services"/>
    <s v="Mobile"/>
    <s v="Debit_Card"/>
    <n v="822"/>
    <n v="41014"/>
    <n v="19"/>
    <n v="486.25"/>
    <n v="4644.75"/>
    <n v="81"/>
    <n v="1"/>
    <x v="0"/>
    <x v="0"/>
    <x v="1"/>
  </r>
  <r>
    <n v="20379"/>
    <s v="2F8793E8"/>
    <s v="2021-03-10 23:35:05"/>
    <s v="Website-services"/>
    <s v="Mobile"/>
    <s v="PayPal_Pay_Later"/>
    <n v="277"/>
    <n v="67941"/>
    <n v="12"/>
    <n v="387.75"/>
    <n v="4017.25"/>
    <n v="97"/>
    <n v="1"/>
    <x v="2"/>
    <x v="1"/>
    <x v="0"/>
  </r>
  <r>
    <n v="21177"/>
    <s v="8E188BCD"/>
    <s v="2021-04-01 08:02:57"/>
    <s v="Pantry"/>
    <s v="Web"/>
    <s v="Wallet"/>
    <n v="276"/>
    <n v="66759"/>
    <n v="11"/>
    <n v="1286.5"/>
    <n v="2558.75"/>
    <n v="62"/>
    <n v="1"/>
    <x v="2"/>
    <x v="1"/>
    <x v="1"/>
  </r>
  <r>
    <n v="17654"/>
    <s v="03C98E1C"/>
    <s v="2021-04-08 08:54:58"/>
    <s v="Travel"/>
    <s v="Web"/>
    <s v="Debit_Card"/>
    <n v="2751"/>
    <n v="59219"/>
    <n v="12"/>
    <n v="346"/>
    <n v="5173"/>
    <n v="58"/>
    <n v="1"/>
    <x v="0"/>
    <x v="0"/>
    <x v="1"/>
  </r>
  <r>
    <n v="21045"/>
    <s v="693DF902"/>
    <s v="2021-03-16 03:59:06"/>
    <s v="Travel"/>
    <s v="Web"/>
    <s v="Netbanking"/>
    <n v="1374"/>
    <n v="68983"/>
    <n v="3"/>
    <n v="565.5"/>
    <n v="4279.75"/>
    <n v="50"/>
    <n v="3"/>
    <x v="0"/>
    <x v="0"/>
    <x v="1"/>
  </r>
  <r>
    <n v="17656"/>
    <s v="FC21464E"/>
    <s v="2021-04-28 19:36:01"/>
    <s v="Travel"/>
    <s v="Web"/>
    <s v="PayPal_Cobrand_Card"/>
    <n v="1274"/>
    <n v="78076"/>
    <n v="40"/>
    <n v="5292.75"/>
    <n v="771.5"/>
    <n v="13"/>
    <n v="7"/>
    <x v="0"/>
    <x v="0"/>
    <x v="1"/>
  </r>
  <r>
    <n v="19656"/>
    <s v="877CC276"/>
    <s v="2021-05-11 12:59:44"/>
    <s v="Electronics"/>
    <s v="Mobile"/>
    <s v="PayPal_Pay_Later"/>
    <n v="981"/>
    <n v="57671"/>
    <n v="2"/>
    <n v="324.25"/>
    <n v="5936.75"/>
    <n v="83"/>
    <n v="2"/>
    <x v="3"/>
    <x v="0"/>
    <x v="1"/>
  </r>
  <r>
    <n v="19948"/>
    <s v="2193783E"/>
    <s v="2021-04-10 03:38:57"/>
    <s v="Website-services"/>
    <s v="Web"/>
    <s v="Wallet"/>
    <n v="992"/>
    <n v="48283"/>
    <n v="7"/>
    <n v="1764.5"/>
    <n v="2924.75"/>
    <n v="51"/>
    <n v="0"/>
    <x v="0"/>
    <x v="0"/>
    <x v="1"/>
  </r>
  <r>
    <n v="20429"/>
    <s v="694C466A"/>
    <s v="2021-03-28 11:52:38"/>
    <s v="Website-services"/>
    <s v="Web"/>
    <s v="Debit_Card"/>
    <n v="546"/>
    <n v="42281"/>
    <n v="7"/>
    <n v="257.5"/>
    <n v="4507"/>
    <n v="51"/>
    <n v="2"/>
    <x v="3"/>
    <x v="2"/>
    <x v="0"/>
  </r>
  <r>
    <n v="21633"/>
    <s v="64414DC9"/>
    <s v="2021-03-29 04:16:49"/>
    <s v="Travel"/>
    <s v="Mobile"/>
    <s v="PayPal_Credit_Card"/>
    <n v="4737"/>
    <n v="88156"/>
    <n v="34"/>
    <n v="7878.5"/>
    <n v="1055.75"/>
    <n v="19"/>
    <n v="6"/>
    <x v="0"/>
    <x v="0"/>
    <x v="1"/>
  </r>
  <r>
    <n v="21842"/>
    <s v="CFE5CDD7"/>
    <s v="2021-03-14 00:09:56"/>
    <s v="Travel"/>
    <s v="Mobile"/>
    <s v="PayPal_Credit_Card"/>
    <n v="4333"/>
    <n v="77805"/>
    <n v="58"/>
    <n v="4329.25"/>
    <n v="301.75"/>
    <n v="12"/>
    <n v="3"/>
    <x v="0"/>
    <x v="0"/>
    <x v="1"/>
  </r>
  <r>
    <n v="20600"/>
    <s v="8AE11182"/>
    <s v="2021-03-24 11:43:59"/>
    <s v="Travel"/>
    <s v="Web"/>
    <s v="Netbanking"/>
    <n v="1113"/>
    <n v="62829"/>
    <n v="5"/>
    <n v="380"/>
    <n v="4550"/>
    <n v="48"/>
    <n v="3"/>
    <x v="0"/>
    <x v="0"/>
    <x v="1"/>
  </r>
  <r>
    <n v="17690"/>
    <s v="8C44E904"/>
    <s v="2021-06-02 01:09:19"/>
    <s v="Travel"/>
    <s v="Web"/>
    <s v="Debit_Card"/>
    <n v="2071"/>
    <n v="63756"/>
    <n v="24"/>
    <n v="485.75"/>
    <n v="2706"/>
    <n v="65"/>
    <n v="1"/>
    <x v="3"/>
    <x v="0"/>
    <x v="1"/>
  </r>
  <r>
    <n v="18517"/>
    <s v="E0C4C029"/>
    <s v="2021-05-18 11:21:15"/>
    <s v="Travel"/>
    <s v="Web"/>
    <s v="Debit_Card"/>
    <n v="2379"/>
    <n v="77805"/>
    <n v="14"/>
    <n v="258.5"/>
    <n v="4097.5"/>
    <n v="78"/>
    <n v="2"/>
    <x v="1"/>
    <x v="0"/>
    <x v="1"/>
  </r>
  <r>
    <n v="21374"/>
    <s v="82643AC9"/>
    <s v="2021-03-31 04:22:13"/>
    <s v="Fashion"/>
    <s v="Mobile"/>
    <s v="PayPal_Pay_Later"/>
    <n v="144"/>
    <n v="67956"/>
    <n v="18"/>
    <n v="160"/>
    <n v="3821"/>
    <n v="77"/>
    <n v="1"/>
    <x v="3"/>
    <x v="1"/>
    <x v="1"/>
  </r>
  <r>
    <n v="18245"/>
    <s v="F06F9808"/>
    <s v="2021-04-10 15:32:52"/>
    <s v="Travel"/>
    <s v="POS"/>
    <s v="PayPal_Cobrand_Card"/>
    <n v="3831"/>
    <n v="66232"/>
    <n v="19"/>
    <n v="6243.25"/>
    <n v="805.75"/>
    <n v="19"/>
    <n v="4"/>
    <x v="0"/>
    <x v="0"/>
    <x v="1"/>
  </r>
  <r>
    <n v="19463"/>
    <s v="8BFB6E0F"/>
    <s v="2021-05-10 02:38:37"/>
    <s v="Website-services"/>
    <s v="Web"/>
    <s v="Wallet"/>
    <n v="229"/>
    <n v="53137"/>
    <n v="17"/>
    <n v="1860.75"/>
    <n v="2902.5"/>
    <n v="52"/>
    <n v="0"/>
    <x v="0"/>
    <x v="1"/>
    <x v="1"/>
  </r>
  <r>
    <n v="21421"/>
    <s v="9DAF3DA3"/>
    <s v="2021-03-04 20:14:18"/>
    <s v="Travel"/>
    <s v="Web"/>
    <s v="Debit_Card"/>
    <n v="2437"/>
    <n v="77434"/>
    <n v="16"/>
    <n v="317.25"/>
    <n v="4652"/>
    <n v="56"/>
    <n v="2"/>
    <x v="3"/>
    <x v="2"/>
    <x v="1"/>
  </r>
  <r>
    <n v="17889"/>
    <s v="D8D2651A"/>
    <s v="2021-04-05 18:30:38"/>
    <s v="Fashion"/>
    <s v="Mobile"/>
    <s v="PayPal_Pay_Later"/>
    <n v="100"/>
    <n v="58679"/>
    <n v="12"/>
    <n v="127"/>
    <n v="5560.25"/>
    <n v="80"/>
    <n v="1"/>
    <x v="3"/>
    <x v="0"/>
    <x v="1"/>
  </r>
  <r>
    <n v="21087"/>
    <s v="F02BD994"/>
    <s v="2021-03-19 10:52:19"/>
    <s v="Website-services"/>
    <s v="Mobile"/>
    <s v="PayPal_Pay_Later"/>
    <n v="498"/>
    <n v="23830"/>
    <n v="9"/>
    <n v="151"/>
    <n v="7147"/>
    <n v="96"/>
    <n v="1"/>
    <x v="0"/>
    <x v="1"/>
    <x v="1"/>
  </r>
  <r>
    <n v="20971"/>
    <s v="639738D1"/>
    <s v="2021-04-05 04:02:53"/>
    <s v="Travel"/>
    <s v="Web"/>
    <s v="Netbanking"/>
    <n v="905"/>
    <n v="78861"/>
    <n v="13"/>
    <n v="1024.5"/>
    <n v="2454.5"/>
    <n v="58"/>
    <n v="1"/>
    <x v="0"/>
    <x v="0"/>
    <x v="1"/>
  </r>
  <r>
    <n v="21484"/>
    <s v="BD0FD7E6"/>
    <s v="2021-04-01 03:17:29"/>
    <s v="Pantry"/>
    <s v="Mobile"/>
    <s v="PayPal_Pay_Later"/>
    <n v="77"/>
    <n v="71156"/>
    <n v="8"/>
    <n v="271.25"/>
    <n v="6930.25"/>
    <n v="85"/>
    <n v="2"/>
    <x v="0"/>
    <x v="1"/>
    <x v="0"/>
  </r>
  <r>
    <n v="19746"/>
    <s v="8606970E"/>
    <s v="2021-06-06 13:01:35"/>
    <s v="Fashion"/>
    <s v="Mobile"/>
    <s v="PayPal_Pay_Later"/>
    <n v="75"/>
    <n v="88156"/>
    <n v="10"/>
    <n v="339.25"/>
    <n v="5834.5"/>
    <n v="96"/>
    <n v="2"/>
    <x v="2"/>
    <x v="1"/>
    <x v="0"/>
  </r>
  <r>
    <n v="20212"/>
    <s v="757AF436"/>
    <s v="2021-04-03 17:05:19"/>
    <s v="Website-services"/>
    <s v="Web"/>
    <s v="Netbanking"/>
    <n v="928"/>
    <n v="18108"/>
    <n v="14"/>
    <n v="654"/>
    <n v="4390.25"/>
    <n v="41"/>
    <n v="2"/>
    <x v="1"/>
    <x v="1"/>
    <x v="1"/>
  </r>
  <r>
    <n v="20165"/>
    <s v="98CA93B0"/>
    <s v="2021-03-03 12:42:39"/>
    <s v="Travel"/>
    <s v="POS"/>
    <s v="PayPal_Cobrand_Card"/>
    <n v="2180"/>
    <n v="52737"/>
    <n v="20"/>
    <n v="1853"/>
    <n v="608.75"/>
    <n v="14"/>
    <n v="8"/>
    <x v="0"/>
    <x v="0"/>
    <x v="1"/>
  </r>
  <r>
    <n v="19875"/>
    <s v="59271E83"/>
    <s v="2021-06-04 14:50:46"/>
    <s v="Pantry"/>
    <s v="Mobile"/>
    <s v="Netbanking"/>
    <n v="329"/>
    <n v="87911"/>
    <n v="5"/>
    <n v="918.25"/>
    <n v="4665.75"/>
    <n v="58"/>
    <n v="3"/>
    <x v="1"/>
    <x v="0"/>
    <x v="1"/>
  </r>
  <r>
    <n v="17660"/>
    <s v="97652369"/>
    <s v="2021-05-06 15:52:08"/>
    <s v="Others"/>
    <s v="Web"/>
    <s v="Debit_Card"/>
    <n v="707"/>
    <n v="73600"/>
    <n v="1"/>
    <n v="477.5"/>
    <n v="3081"/>
    <n v="62"/>
    <n v="1"/>
    <x v="3"/>
    <x v="0"/>
    <x v="1"/>
  </r>
  <r>
    <n v="19709"/>
    <s v="2E088B0E"/>
    <s v="2021-05-16 18:06:18"/>
    <s v="Fashion"/>
    <s v="Mobile"/>
    <s v="PayPal_Pay_Later"/>
    <n v="64"/>
    <n v="27387"/>
    <n v="8"/>
    <n v="84.25"/>
    <n v="3529.75"/>
    <n v="83"/>
    <n v="1"/>
    <x v="3"/>
    <x v="0"/>
    <x v="1"/>
  </r>
  <r>
    <n v="21779"/>
    <s v="117DADE4"/>
    <s v="2021-03-02 11:28:08"/>
    <s v="Travel"/>
    <s v="Web"/>
    <s v="PayPal_Credit_Card"/>
    <n v="4979"/>
    <n v="81126"/>
    <n v="52"/>
    <n v="7293.5"/>
    <n v="1038"/>
    <n v="21"/>
    <n v="3"/>
    <x v="1"/>
    <x v="0"/>
    <x v="1"/>
  </r>
  <r>
    <n v="19255"/>
    <s v="19302A6A"/>
    <s v="2021-05-04 09:33:46"/>
    <s v="Travel"/>
    <s v="Web"/>
    <s v="PayPal_Credit_Card"/>
    <n v="4373"/>
    <n v="61393"/>
    <n v="46"/>
    <n v="2551.25"/>
    <n v="497.5"/>
    <n v="14"/>
    <n v="4"/>
    <x v="1"/>
    <x v="0"/>
    <x v="1"/>
  </r>
  <r>
    <n v="17927"/>
    <s v="0EC27A05"/>
    <s v="2021-04-28 03:32:21"/>
    <s v="Travel"/>
    <s v="Mobile"/>
    <s v="PayPal_Credit_Card"/>
    <n v="3087"/>
    <n v="83061"/>
    <n v="46"/>
    <n v="7604.25"/>
    <n v="686"/>
    <n v="14"/>
    <n v="6"/>
    <x v="1"/>
    <x v="1"/>
    <x v="0"/>
  </r>
  <r>
    <n v="18465"/>
    <s v="3AE22AE7"/>
    <s v="2021-04-15 04:07:42"/>
    <s v="Pantry"/>
    <s v="Mobile"/>
    <s v="PayPal_Pay_Later"/>
    <n v="58"/>
    <n v="52162"/>
    <n v="17"/>
    <n v="259.75"/>
    <n v="5485.25"/>
    <n v="95"/>
    <n v="1"/>
    <x v="2"/>
    <x v="0"/>
    <x v="1"/>
  </r>
  <r>
    <n v="17640"/>
    <s v="946E892E"/>
    <s v="2021-06-04 22:31:59"/>
    <s v="Pantry"/>
    <s v="Mobile"/>
    <s v="PayPal_Pay_Later"/>
    <n v="147"/>
    <n v="43874"/>
    <n v="20"/>
    <n v="241.5"/>
    <n v="6437.25"/>
    <n v="78"/>
    <n v="1"/>
    <x v="0"/>
    <x v="0"/>
    <x v="1"/>
  </r>
  <r>
    <n v="21583"/>
    <s v="467D0BA4"/>
    <s v="2021-04-23 18:26:55"/>
    <s v="Fashion"/>
    <s v="Web"/>
    <s v="Netbanking"/>
    <n v="232"/>
    <n v="54666"/>
    <n v="14"/>
    <n v="1245"/>
    <n v="4274.5"/>
    <n v="58"/>
    <n v="2"/>
    <x v="0"/>
    <x v="1"/>
    <x v="0"/>
  </r>
  <r>
    <n v="18010"/>
    <s v="70230BE2"/>
    <s v="2021-03-21 15:41:28"/>
    <s v="Electronics"/>
    <s v="Web"/>
    <s v="Netbanking"/>
    <n v="400"/>
    <n v="23830"/>
    <n v="2"/>
    <n v="733.75"/>
    <n v="3735.5"/>
    <n v="43"/>
    <n v="2"/>
    <x v="0"/>
    <x v="0"/>
    <x v="1"/>
  </r>
  <r>
    <n v="18909"/>
    <s v="5B6E726B"/>
    <s v="2021-04-27 11:19:17"/>
    <s v="Electronics"/>
    <s v="Web"/>
    <s v="PayPal_Pay_Later"/>
    <n v="300"/>
    <n v="63496"/>
    <n v="4"/>
    <n v="142.5"/>
    <n v="5828.5"/>
    <n v="84"/>
    <n v="2"/>
    <x v="0"/>
    <x v="0"/>
    <x v="1"/>
  </r>
  <r>
    <n v="20513"/>
    <s v="CE7720F6"/>
    <s v="2021-03-21 02:04:24"/>
    <s v="Electronics"/>
    <s v="Web"/>
    <s v="Debit_Card"/>
    <n v="1113"/>
    <n v="66244"/>
    <n v="18"/>
    <n v="374.5"/>
    <n v="4997.25"/>
    <n v="67"/>
    <n v="3"/>
    <x v="2"/>
    <x v="1"/>
    <x v="0"/>
  </r>
  <r>
    <n v="21454"/>
    <s v="F9C0B384"/>
    <s v="2021-03-30 18:36:30"/>
    <s v="Fashion"/>
    <s v="Web"/>
    <s v="Wallet"/>
    <n v="214"/>
    <n v="77133"/>
    <n v="8"/>
    <n v="1149"/>
    <n v="2746.5"/>
    <n v="63"/>
    <n v="1"/>
    <x v="3"/>
    <x v="0"/>
    <x v="1"/>
  </r>
  <r>
    <n v="22157"/>
    <s v="B8E3109D"/>
    <s v="2021-06-02 18:52:33"/>
    <s v="Travel"/>
    <s v="Web"/>
    <s v="Debit_Card"/>
    <n v="3425"/>
    <n v="68841"/>
    <n v="19"/>
    <n v="289.75"/>
    <n v="4744.25"/>
    <n v="53"/>
    <n v="1"/>
    <x v="0"/>
    <x v="0"/>
    <x v="0"/>
  </r>
  <r>
    <n v="21528"/>
    <s v="17769E6D"/>
    <s v="2021-05-17 01:02:44"/>
    <s v="Fashion"/>
    <s v="Mobile"/>
    <s v="PayPal_Pay_Later"/>
    <n v="165"/>
    <n v="87747"/>
    <n v="11"/>
    <n v="96"/>
    <n v="5527.25"/>
    <n v="89"/>
    <n v="1"/>
    <x v="2"/>
    <x v="0"/>
    <x v="1"/>
  </r>
  <r>
    <n v="17367"/>
    <s v="EC9039AA"/>
    <s v="2021-04-08 00:59:47"/>
    <s v="Website-services"/>
    <s v="Mobile"/>
    <s v="PayPal_Pay_Later"/>
    <n v="184"/>
    <n v="38262"/>
    <n v="10"/>
    <n v="382.75"/>
    <n v="5881"/>
    <n v="82"/>
    <n v="2"/>
    <x v="3"/>
    <x v="0"/>
    <x v="1"/>
  </r>
  <r>
    <n v="18047"/>
    <s v="4A888797"/>
    <s v="2021-04-12 07:53:25"/>
    <s v="Electronics"/>
    <s v="Mobile"/>
    <s v="Netbanking"/>
    <n v="440"/>
    <n v="31971"/>
    <n v="14"/>
    <n v="661.25"/>
    <n v="3972.5"/>
    <n v="63"/>
    <n v="2"/>
    <x v="2"/>
    <x v="0"/>
    <x v="1"/>
  </r>
  <r>
    <n v="19277"/>
    <s v="2F9985E5"/>
    <s v="2021-05-14 01:59:41"/>
    <s v="Travel"/>
    <s v="Web"/>
    <s v="PayPal_Credit_Card"/>
    <n v="3425"/>
    <n v="30694"/>
    <n v="50"/>
    <n v="7156"/>
    <n v="515.25"/>
    <n v="12"/>
    <n v="3"/>
    <x v="1"/>
    <x v="0"/>
    <x v="1"/>
  </r>
  <r>
    <n v="20736"/>
    <s v="C880B33C"/>
    <s v="2021-06-05 17:11:38"/>
    <s v="Fashion"/>
    <s v="Mobile"/>
    <s v="PayPal_Pay_Later"/>
    <n v="160"/>
    <n v="87911"/>
    <n v="11"/>
    <n v="79"/>
    <n v="4403.5"/>
    <n v="99"/>
    <n v="2"/>
    <x v="0"/>
    <x v="1"/>
    <x v="1"/>
  </r>
  <r>
    <n v="21788"/>
    <s v="5B69379F"/>
    <s v="2021-06-03 05:13:47"/>
    <s v="Travel"/>
    <s v="Web"/>
    <s v="PayPal_Credit_Card"/>
    <n v="3738"/>
    <n v="57103"/>
    <n v="60"/>
    <n v="1155"/>
    <n v="833"/>
    <n v="21"/>
    <n v="3"/>
    <x v="0"/>
    <x v="0"/>
    <x v="0"/>
  </r>
  <r>
    <n v="22191"/>
    <s v="C3165540"/>
    <s v="2021-04-25 22:56:36"/>
    <s v="Electronics"/>
    <s v="Web"/>
    <s v="Debit_Card"/>
    <n v="673"/>
    <n v="36715"/>
    <n v="6"/>
    <n v="279.5"/>
    <n v="4103.75"/>
    <n v="64"/>
    <n v="3"/>
    <x v="0"/>
    <x v="1"/>
    <x v="1"/>
  </r>
  <r>
    <n v="19329"/>
    <s v="95DC21FF"/>
    <s v="2021-04-09 19:03:52"/>
    <s v="Travel"/>
    <s v="Web"/>
    <s v="PayPal_Credit_Card"/>
    <n v="4959"/>
    <n v="74005"/>
    <n v="54"/>
    <n v="10259.25"/>
    <n v="443.25"/>
    <n v="18"/>
    <n v="4"/>
    <x v="0"/>
    <x v="0"/>
    <x v="0"/>
  </r>
  <r>
    <n v="17814"/>
    <s v="E6D16C3F"/>
    <s v="2021-05-22 09:40:29"/>
    <s v="Travel"/>
    <s v="Mobile"/>
    <s v="Debit_Card"/>
    <n v="2763"/>
    <n v="82157"/>
    <n v="7"/>
    <n v="437.25"/>
    <n v="4476.75"/>
    <n v="58"/>
    <n v="3"/>
    <x v="3"/>
    <x v="0"/>
    <x v="0"/>
  </r>
  <r>
    <n v="19594"/>
    <s v="3BEC4EBF"/>
    <s v="2021-03-24 18:50:31"/>
    <s v="Website-services"/>
    <s v="Mobile"/>
    <s v="PayPal_Pay_Later"/>
    <n v="101"/>
    <n v="66759"/>
    <n v="8"/>
    <n v="271.25"/>
    <n v="3503.5"/>
    <n v="84"/>
    <n v="1"/>
    <x v="0"/>
    <x v="0"/>
    <x v="1"/>
  </r>
  <r>
    <n v="20617"/>
    <s v="48ACD86D"/>
    <s v="2021-04-25 16:43:36"/>
    <s v="Fashion"/>
    <s v="Web"/>
    <s v="Netbanking"/>
    <n v="236"/>
    <n v="69830"/>
    <n v="10"/>
    <n v="441"/>
    <n v="4932"/>
    <n v="44"/>
    <n v="2"/>
    <x v="1"/>
    <x v="1"/>
    <x v="0"/>
  </r>
  <r>
    <n v="21369"/>
    <s v="4EBF560B"/>
    <s v="2021-03-12 03:54:04"/>
    <s v="Electronics"/>
    <s v="Web"/>
    <s v="Wallet"/>
    <n v="237"/>
    <n v="81126"/>
    <n v="13"/>
    <n v="1545"/>
    <n v="2845"/>
    <n v="58"/>
    <n v="0"/>
    <x v="1"/>
    <x v="0"/>
    <x v="1"/>
  </r>
  <r>
    <n v="20161"/>
    <s v="400D8DFD"/>
    <s v="2021-05-05 01:17:15"/>
    <s v="Travel"/>
    <s v="POS"/>
    <s v="PayPal_Cobrand_Card"/>
    <n v="3916"/>
    <n v="58238"/>
    <n v="36"/>
    <n v="2642.75"/>
    <n v="743"/>
    <n v="17"/>
    <n v="4"/>
    <x v="0"/>
    <x v="0"/>
    <x v="0"/>
  </r>
  <r>
    <n v="20098"/>
    <s v="58FF641E"/>
    <s v="2021-04-07 05:16:40"/>
    <s v="Fashion"/>
    <s v="Web"/>
    <s v="Wallet"/>
    <n v="212"/>
    <n v="82467"/>
    <n v="7"/>
    <n v="1837.75"/>
    <n v="2770"/>
    <n v="65"/>
    <n v="0"/>
    <x v="1"/>
    <x v="1"/>
    <x v="1"/>
  </r>
  <r>
    <n v="20615"/>
    <s v="C24B18D1"/>
    <s v="2021-03-10 03:45:30"/>
    <s v="Fashion"/>
    <s v="Web"/>
    <s v="PayPal_Pay_Later"/>
    <n v="93"/>
    <n v="63938"/>
    <n v="19"/>
    <n v="102.25"/>
    <n v="3996.25"/>
    <n v="96"/>
    <n v="1"/>
    <x v="0"/>
    <x v="0"/>
    <x v="0"/>
  </r>
  <r>
    <n v="22057"/>
    <s v="75782AB1"/>
    <s v="2021-04-11 08:40:38"/>
    <s v="Travel"/>
    <s v="Mobile"/>
    <s v="Debit_Card"/>
    <n v="3602"/>
    <n v="78861"/>
    <n v="13"/>
    <n v="536.75"/>
    <n v="4620.5"/>
    <n v="70"/>
    <n v="2"/>
    <x v="2"/>
    <x v="1"/>
    <x v="0"/>
  </r>
  <r>
    <n v="19505"/>
    <s v="77779D41"/>
    <s v="2021-04-25 05:06:35"/>
    <s v="Fashion"/>
    <s v="Mobile"/>
    <s v="PayPal_Pay_Later"/>
    <n v="179"/>
    <n v="55316"/>
    <n v="6"/>
    <n v="421.75"/>
    <n v="4869"/>
    <n v="86"/>
    <n v="1"/>
    <x v="0"/>
    <x v="1"/>
    <x v="1"/>
  </r>
  <r>
    <n v="19888"/>
    <s v="AF802650"/>
    <s v="2021-04-26 00:09:20"/>
    <s v="Fashion"/>
    <s v="Web"/>
    <s v="PayPal_Pay_Later"/>
    <n v="83"/>
    <n v="74050"/>
    <n v="17"/>
    <n v="408.75"/>
    <n v="5717"/>
    <n v="100"/>
    <n v="2"/>
    <x v="2"/>
    <x v="1"/>
    <x v="0"/>
  </r>
  <r>
    <n v="18985"/>
    <s v="227AC1CF"/>
    <s v="2021-04-21 11:07:52"/>
    <s v="Travel"/>
    <s v="Web"/>
    <s v="Debit_Card"/>
    <n v="3680"/>
    <n v="75000"/>
    <n v="16"/>
    <n v="430.75"/>
    <n v="5320.75"/>
    <n v="72"/>
    <n v="3"/>
    <x v="0"/>
    <x v="0"/>
    <x v="0"/>
  </r>
  <r>
    <n v="21533"/>
    <s v="958C1DDB"/>
    <s v="2021-05-13 14:45:06"/>
    <s v="Website-services"/>
    <s v="Web"/>
    <s v="Debit_Card"/>
    <n v="730"/>
    <n v="12786"/>
    <n v="7"/>
    <n v="299.5"/>
    <n v="5120.25"/>
    <n v="57"/>
    <n v="1"/>
    <x v="2"/>
    <x v="1"/>
    <x v="1"/>
  </r>
  <r>
    <n v="20701"/>
    <s v="A4C111A0"/>
    <s v="2021-03-31 01:36:14"/>
    <s v="Website-services"/>
    <s v="Web"/>
    <s v="Wallet"/>
    <n v="830"/>
    <n v="19998"/>
    <n v="8"/>
    <n v="1056.25"/>
    <n v="2399"/>
    <n v="58"/>
    <n v="0"/>
    <x v="2"/>
    <x v="1"/>
    <x v="1"/>
  </r>
  <r>
    <n v="18440"/>
    <s v="BF35242A"/>
    <s v="2021-03-07 01:19:08"/>
    <s v="Pantry"/>
    <s v="Web"/>
    <s v="Netbanking"/>
    <n v="396"/>
    <n v="78861"/>
    <n v="10"/>
    <n v="1412.5"/>
    <n v="4939.25"/>
    <n v="59"/>
    <n v="2"/>
    <x v="1"/>
    <x v="1"/>
    <x v="1"/>
  </r>
  <r>
    <n v="17953"/>
    <s v="D4BC435C"/>
    <s v="2021-03-25 17:14:37"/>
    <s v="Travel"/>
    <s v="Web"/>
    <s v="Netbanking"/>
    <n v="1861"/>
    <n v="89150"/>
    <n v="7"/>
    <n v="428"/>
    <n v="3971"/>
    <n v="48"/>
    <n v="3"/>
    <x v="1"/>
    <x v="0"/>
    <x v="0"/>
  </r>
  <r>
    <n v="22114"/>
    <s v="AC0E5658"/>
    <s v="2021-04-14 22:41:26"/>
    <s v="Fashion"/>
    <s v="Mobile"/>
    <s v="PayPal_Pay_Later"/>
    <n v="115"/>
    <n v="82157"/>
    <n v="2"/>
    <n v="359.25"/>
    <n v="3715.75"/>
    <n v="79"/>
    <n v="2"/>
    <x v="2"/>
    <x v="1"/>
    <x v="1"/>
  </r>
  <r>
    <n v="20115"/>
    <s v="DDAEA320"/>
    <s v="2021-03-15 07:08:08"/>
    <s v="Travel"/>
    <s v="Web"/>
    <s v="PayPal_Cobrand_Card"/>
    <n v="2870"/>
    <n v="64819"/>
    <n v="19"/>
    <n v="7126"/>
    <n v="454"/>
    <n v="24"/>
    <n v="5"/>
    <x v="0"/>
    <x v="1"/>
    <x v="0"/>
  </r>
  <r>
    <n v="22272"/>
    <s v="8D585949"/>
    <s v="2021-04-05 12:27:19"/>
    <s v="Website-services"/>
    <s v="Web"/>
    <s v="Wallet"/>
    <n v="400"/>
    <n v="38262"/>
    <n v="13"/>
    <n v="1505.25"/>
    <n v="2707.75"/>
    <n v="50"/>
    <n v="0"/>
    <x v="0"/>
    <x v="1"/>
    <x v="0"/>
  </r>
  <r>
    <n v="21262"/>
    <s v="964DCE15"/>
    <s v="2021-03-10 06:40:17"/>
    <s v="Travel"/>
    <s v="Web"/>
    <s v="PayPal_Cobrand_Card"/>
    <n v="2281"/>
    <n v="74680"/>
    <n v="37"/>
    <n v="842.75"/>
    <n v="815.5"/>
    <n v="20"/>
    <n v="6"/>
    <x v="0"/>
    <x v="0"/>
    <x v="1"/>
  </r>
  <r>
    <n v="19638"/>
    <s v="FDB705DE"/>
    <s v="2021-03-30 16:40:25"/>
    <s v="Electronics"/>
    <s v="Mobile"/>
    <s v="PayPal_Pay_Later"/>
    <n v="858"/>
    <n v="64102"/>
    <n v="19"/>
    <n v="131.25"/>
    <n v="5736.75"/>
    <n v="93"/>
    <n v="1"/>
    <x v="0"/>
    <x v="0"/>
    <x v="0"/>
  </r>
  <r>
    <n v="20448"/>
    <s v="342295BD"/>
    <s v="2021-03-11 16:26:45"/>
    <s v="Pantry"/>
    <s v="Mobile"/>
    <s v="PayPal_Pay_Later"/>
    <n v="190"/>
    <n v="49629"/>
    <n v="3"/>
    <n v="189"/>
    <n v="7041.5"/>
    <n v="92"/>
    <n v="2"/>
    <x v="2"/>
    <x v="0"/>
    <x v="1"/>
  </r>
  <r>
    <n v="20114"/>
    <s v="2F5FFE3A"/>
    <s v="2021-04-08 00:08:13"/>
    <s v="Electronics"/>
    <s v="Web"/>
    <s v="PayPal_Pay_Later"/>
    <n v="893"/>
    <n v="25461"/>
    <n v="20"/>
    <n v="335"/>
    <n v="6087.5"/>
    <n v="100"/>
    <n v="1"/>
    <x v="0"/>
    <x v="1"/>
    <x v="1"/>
  </r>
  <r>
    <n v="18744"/>
    <s v="6AFD760B"/>
    <s v="2021-04-13 01:41:00"/>
    <s v="Others"/>
    <s v="Mobile"/>
    <s v="PayPal_Credit_Card"/>
    <n v="1763"/>
    <n v="86757"/>
    <n v="42"/>
    <n v="4148.75"/>
    <n v="359.5"/>
    <n v="18"/>
    <n v="3"/>
    <x v="1"/>
    <x v="0"/>
    <x v="0"/>
  </r>
  <r>
    <n v="19270"/>
    <s v="1BEF53E2"/>
    <s v="2021-05-16 02:21:50"/>
    <s v="Website-services"/>
    <s v="Web"/>
    <s v="Wallet"/>
    <n v="581"/>
    <n v="70022"/>
    <n v="10"/>
    <n v="1357.75"/>
    <n v="2596.25"/>
    <n v="58"/>
    <n v="0"/>
    <x v="0"/>
    <x v="1"/>
    <x v="1"/>
  </r>
  <r>
    <n v="21160"/>
    <s v="ACDA1C11"/>
    <s v="2021-03-12 09:48:49"/>
    <s v="Travel"/>
    <s v="Web"/>
    <s v="Debit_Card"/>
    <n v="2649"/>
    <n v="44081"/>
    <n v="6"/>
    <n v="450.5"/>
    <n v="3430.5"/>
    <n v="77"/>
    <n v="3"/>
    <x v="0"/>
    <x v="0"/>
    <x v="1"/>
  </r>
  <r>
    <n v="17970"/>
    <s v="D1169445"/>
    <s v="2021-06-10 08:26:05"/>
    <s v="Fashion"/>
    <s v="Mobile"/>
    <s v="PayPal_Pay_Later"/>
    <n v="103"/>
    <n v="55169"/>
    <n v="20"/>
    <n v="219.5"/>
    <n v="6002.25"/>
    <n v="98"/>
    <n v="1"/>
    <x v="3"/>
    <x v="0"/>
    <x v="1"/>
  </r>
  <r>
    <n v="17678"/>
    <s v="9A783CF8"/>
    <s v="2021-04-30 23:30:04"/>
    <s v="Pantry"/>
    <s v="Web"/>
    <s v="Netbanking"/>
    <n v="265"/>
    <n v="58851"/>
    <n v="9"/>
    <n v="984"/>
    <n v="4414.5"/>
    <n v="55"/>
    <n v="1"/>
    <x v="2"/>
    <x v="1"/>
    <x v="1"/>
  </r>
  <r>
    <n v="18416"/>
    <s v="656CD9F5"/>
    <s v="2021-04-16 08:42:45"/>
    <s v="Fashion"/>
    <s v="Mobile"/>
    <s v="Netbanking"/>
    <n v="218"/>
    <n v="36715"/>
    <n v="8"/>
    <n v="718.5"/>
    <n v="2255.5"/>
    <n v="40"/>
    <n v="3"/>
    <x v="2"/>
    <x v="1"/>
    <x v="0"/>
  </r>
  <r>
    <n v="21535"/>
    <s v="3FFD5E5F"/>
    <s v="2021-04-05 04:16:41"/>
    <s v="Electronics"/>
    <s v="POS"/>
    <s v="PayPal_Cobrand_Card"/>
    <n v="1176"/>
    <n v="79978"/>
    <n v="36"/>
    <n v="7922"/>
    <n v="502.5"/>
    <n v="14"/>
    <n v="8"/>
    <x v="3"/>
    <x v="0"/>
    <x v="0"/>
  </r>
  <r>
    <n v="20684"/>
    <s v="FBD446A8"/>
    <s v="2021-06-07 11:01:29"/>
    <s v="Website-services"/>
    <s v="Web"/>
    <s v="Netbanking"/>
    <n v="665"/>
    <n v="57946"/>
    <n v="15"/>
    <n v="602.75"/>
    <n v="4070.25"/>
    <n v="43"/>
    <n v="3"/>
    <x v="1"/>
    <x v="0"/>
    <x v="1"/>
  </r>
  <r>
    <n v="21086"/>
    <s v="4373AE1E"/>
    <s v="2021-03-28 22:15:14"/>
    <s v="Travel"/>
    <s v="Web"/>
    <s v="PayPal_Credit_Card"/>
    <n v="4617"/>
    <n v="61854"/>
    <n v="41"/>
    <n v="10037"/>
    <n v="456.25"/>
    <n v="21"/>
    <n v="3"/>
    <x v="0"/>
    <x v="0"/>
    <x v="1"/>
  </r>
  <r>
    <n v="19153"/>
    <s v="A24563AC"/>
    <s v="2021-05-23 13:03:53"/>
    <s v="Fashion"/>
    <s v="Web"/>
    <s v="PayPal_Pay_Later"/>
    <n v="166"/>
    <n v="22867"/>
    <n v="16"/>
    <n v="433.75"/>
    <n v="7121.5"/>
    <n v="86"/>
    <n v="2"/>
    <x v="2"/>
    <x v="1"/>
    <x v="1"/>
  </r>
  <r>
    <n v="22209"/>
    <s v="89A67440"/>
    <s v="2021-03-14 21:56:14"/>
    <s v="Travel"/>
    <s v="Web"/>
    <s v="PayPal_Credit_Card"/>
    <n v="1970"/>
    <n v="88821"/>
    <n v="37"/>
    <n v="9434.75"/>
    <n v="936.5"/>
    <n v="14"/>
    <n v="4"/>
    <x v="0"/>
    <x v="0"/>
    <x v="0"/>
  </r>
  <r>
    <n v="20586"/>
    <s v="A1FD6464"/>
    <s v="2021-05-09 00:57:08"/>
    <s v="Website-services"/>
    <s v="Web"/>
    <s v="Debit_Card"/>
    <n v="516"/>
    <n v="68704"/>
    <n v="17"/>
    <n v="451"/>
    <n v="3432.75"/>
    <n v="73"/>
    <n v="1"/>
    <x v="3"/>
    <x v="2"/>
    <x v="1"/>
  </r>
  <r>
    <n v="21571"/>
    <s v="EE5D121E"/>
    <s v="2021-05-28 12:49:02"/>
    <s v="Pantry"/>
    <s v="Web"/>
    <s v="Netbanking"/>
    <n v="201"/>
    <n v="31971"/>
    <n v="15"/>
    <n v="937"/>
    <n v="3898.5"/>
    <n v="58"/>
    <n v="3"/>
    <x v="3"/>
    <x v="2"/>
    <x v="1"/>
  </r>
  <r>
    <n v="20422"/>
    <s v="5381E68E"/>
    <s v="2021-03-20 01:02:58"/>
    <s v="Fashion"/>
    <s v="Web"/>
    <s v="PayPal_Pay_Later"/>
    <n v="52"/>
    <n v="50361"/>
    <n v="15"/>
    <n v="349.25"/>
    <n v="6644.75"/>
    <n v="91"/>
    <n v="1"/>
    <x v="0"/>
    <x v="0"/>
    <x v="1"/>
  </r>
  <r>
    <n v="22206"/>
    <s v="08A23E93"/>
    <s v="2021-05-24 11:34:04"/>
    <s v="Travel"/>
    <s v="Mobile"/>
    <s v="PayPal_Credit_Card"/>
    <n v="3369"/>
    <n v="38956"/>
    <n v="59"/>
    <n v="2519.75"/>
    <n v="280.25"/>
    <n v="12"/>
    <n v="4"/>
    <x v="1"/>
    <x v="0"/>
    <x v="1"/>
  </r>
  <r>
    <n v="20099"/>
    <s v="48E36E0F"/>
    <s v="2021-05-12 03:39:36"/>
    <s v="Fashion"/>
    <s v="Mobile"/>
    <s v="PayPal_Pay_Later"/>
    <n v="235"/>
    <n v="50861"/>
    <n v="8"/>
    <n v="160"/>
    <n v="5218.25"/>
    <n v="100"/>
    <n v="1"/>
    <x v="2"/>
    <x v="1"/>
    <x v="1"/>
  </r>
  <r>
    <n v="19199"/>
    <s v="945049AE"/>
    <s v="2021-04-10 18:03:11"/>
    <s v="Fashion"/>
    <s v="Mobile"/>
    <s v="PayPal_Pay_Later"/>
    <n v="113"/>
    <n v="27493"/>
    <n v="9"/>
    <n v="448.25"/>
    <n v="5076.25"/>
    <n v="93"/>
    <n v="1"/>
    <x v="0"/>
    <x v="1"/>
    <x v="1"/>
  </r>
  <r>
    <n v="18139"/>
    <s v="39B851E2"/>
    <s v="2021-04-23 14:32:43"/>
    <s v="Travel"/>
    <s v="POS"/>
    <s v="PayPal_Cobrand_Card"/>
    <n v="2577"/>
    <n v="62066"/>
    <n v="30"/>
    <n v="6465.5"/>
    <n v="789.25"/>
    <n v="16"/>
    <n v="5"/>
    <x v="0"/>
    <x v="0"/>
    <x v="1"/>
  </r>
  <r>
    <n v="17824"/>
    <s v="7364687E"/>
    <s v="2021-04-17 07:32:02"/>
    <s v="Fashion"/>
    <s v="Web"/>
    <s v="PayPal_Pay_Later"/>
    <n v="181"/>
    <n v="39535"/>
    <n v="19"/>
    <n v="124.25"/>
    <n v="6362.75"/>
    <n v="91"/>
    <n v="1"/>
    <x v="0"/>
    <x v="1"/>
    <x v="0"/>
  </r>
  <r>
    <n v="20432"/>
    <s v="875FBE7D"/>
    <s v="2021-06-09 17:22:53"/>
    <s v="Travel"/>
    <s v="Web"/>
    <s v="Netbanking"/>
    <n v="783"/>
    <n v="40402"/>
    <n v="9"/>
    <n v="1018.75"/>
    <n v="2995"/>
    <n v="50"/>
    <n v="1"/>
    <x v="2"/>
    <x v="1"/>
    <x v="1"/>
  </r>
  <r>
    <n v="18874"/>
    <s v="BF8C407F"/>
    <s v="2021-06-05 22:21:08"/>
    <s v="Pantry"/>
    <s v="Web"/>
    <s v="Netbanking"/>
    <n v="364"/>
    <n v="66050"/>
    <n v="12"/>
    <n v="1381.25"/>
    <n v="3621.25"/>
    <n v="58"/>
    <n v="2"/>
    <x v="0"/>
    <x v="0"/>
    <x v="1"/>
  </r>
  <r>
    <n v="18280"/>
    <s v="64B29A01"/>
    <s v="2021-05-01 12:55:56"/>
    <s v="Website-services"/>
    <s v="Web"/>
    <s v="Debit_Card"/>
    <n v="647"/>
    <n v="68395"/>
    <n v="10"/>
    <n v="472"/>
    <n v="3074.5"/>
    <n v="52"/>
    <n v="3"/>
    <x v="2"/>
    <x v="1"/>
    <x v="1"/>
  </r>
  <r>
    <n v="19589"/>
    <s v="ED2EC7A7"/>
    <s v="2021-05-17 00:07:00"/>
    <s v="Travel"/>
    <s v="Web"/>
    <s v="Debit_Card"/>
    <n v="1824"/>
    <n v="59950"/>
    <n v="19"/>
    <n v="400.5"/>
    <n v="2963.75"/>
    <n v="71"/>
    <n v="3"/>
    <x v="1"/>
    <x v="1"/>
    <x v="0"/>
  </r>
  <r>
    <n v="19052"/>
    <s v="D3D62FF4"/>
    <s v="2021-05-10 09:27:21"/>
    <s v="Fashion"/>
    <s v="Web"/>
    <s v="PayPal_Pay_Later"/>
    <n v="185"/>
    <n v="22240"/>
    <n v="16"/>
    <n v="64.25"/>
    <n v="5790.75"/>
    <n v="75"/>
    <n v="2"/>
    <x v="0"/>
    <x v="0"/>
    <x v="1"/>
  </r>
  <r>
    <n v="21117"/>
    <s v="B6DB4767"/>
    <s v="2021-05-12 15:14:55"/>
    <s v="Website-services"/>
    <s v="Web"/>
    <s v="PayPal_Pay_Later"/>
    <n v="156"/>
    <n v="37121"/>
    <n v="19"/>
    <n v="164.5"/>
    <n v="5513.5"/>
    <n v="87"/>
    <n v="1"/>
    <x v="3"/>
    <x v="0"/>
    <x v="0"/>
  </r>
  <r>
    <n v="22187"/>
    <s v="C6F61291"/>
    <s v="2021-05-24 15:57:13"/>
    <s v="Travel"/>
    <s v="Web"/>
    <s v="Debit_Card"/>
    <n v="3675"/>
    <n v="12313"/>
    <n v="4"/>
    <n v="550.25"/>
    <n v="4196.75"/>
    <n v="56"/>
    <n v="1"/>
    <x v="0"/>
    <x v="0"/>
    <x v="1"/>
  </r>
  <r>
    <n v="21283"/>
    <s v="1C35F447"/>
    <s v="2021-03-06 02:43:34"/>
    <s v="Travel"/>
    <s v="POS"/>
    <s v="PayPal_Cobrand_Card"/>
    <n v="3332"/>
    <n v="64102"/>
    <n v="40"/>
    <n v="4345.5"/>
    <n v="829"/>
    <n v="25"/>
    <n v="6"/>
    <x v="3"/>
    <x v="0"/>
    <x v="0"/>
  </r>
  <r>
    <n v="22054"/>
    <s v="194D5889"/>
    <s v="2021-05-29 04:40:01"/>
    <s v="Travel"/>
    <s v="Mobile"/>
    <s v="PayPal_Cobrand_Card"/>
    <n v="3062"/>
    <n v="39742"/>
    <n v="27"/>
    <n v="2383.25"/>
    <n v="592"/>
    <n v="8"/>
    <n v="8"/>
    <x v="3"/>
    <x v="0"/>
    <x v="1"/>
  </r>
  <r>
    <n v="18395"/>
    <s v="528314C7"/>
    <s v="2021-05-10 01:05:29"/>
    <s v="Pantry"/>
    <s v="Mobile"/>
    <s v="PayPal_Pay_Later"/>
    <n v="46"/>
    <n v="26299"/>
    <n v="20"/>
    <n v="232.75"/>
    <n v="6145.75"/>
    <n v="85"/>
    <n v="2"/>
    <x v="2"/>
    <x v="1"/>
    <x v="0"/>
  </r>
  <r>
    <n v="20013"/>
    <s v="D5A78ED6"/>
    <s v="2021-05-16 20:25:29"/>
    <s v="Website-services"/>
    <s v="Web"/>
    <s v="Netbanking"/>
    <n v="216"/>
    <n v="49209"/>
    <n v="12"/>
    <n v="851.25"/>
    <n v="3705.75"/>
    <n v="49"/>
    <n v="2"/>
    <x v="2"/>
    <x v="1"/>
    <x v="1"/>
  </r>
  <r>
    <n v="21500"/>
    <s v="025FF7B9"/>
    <s v="2021-04-04 20:35:34"/>
    <s v="Travel"/>
    <s v="Web"/>
    <s v="Debit_Card"/>
    <n v="1603"/>
    <n v="68786"/>
    <n v="21"/>
    <n v="532"/>
    <n v="4343.75"/>
    <n v="84"/>
    <n v="1"/>
    <x v="0"/>
    <x v="0"/>
    <x v="1"/>
  </r>
  <r>
    <n v="19004"/>
    <s v="05A9A3DA"/>
    <s v="2021-06-10 00:09:43"/>
    <s v="Website-services"/>
    <s v="Mobile"/>
    <s v="PayPal_Pay_Later"/>
    <n v="628"/>
    <n v="66437"/>
    <n v="16"/>
    <n v="246.25"/>
    <n v="5501.5"/>
    <n v="92"/>
    <n v="2"/>
    <x v="2"/>
    <x v="1"/>
    <x v="0"/>
  </r>
  <r>
    <n v="19563"/>
    <s v="24FB6194"/>
    <s v="2021-03-14 12:42:01"/>
    <s v="Website-services"/>
    <s v="Mobile"/>
    <s v="PayPal_Pay_Later"/>
    <n v="182"/>
    <n v="52162"/>
    <n v="11"/>
    <n v="335.5"/>
    <n v="5333.25"/>
    <n v="81"/>
    <n v="1"/>
    <x v="2"/>
    <x v="0"/>
    <x v="0"/>
  </r>
  <r>
    <n v="17903"/>
    <s v="B12D7D28"/>
    <s v="2021-03-09 20:04:39"/>
    <s v="Electronics"/>
    <s v="Mobile"/>
    <s v="PayPal_Pay_Later"/>
    <n v="413"/>
    <n v="31666"/>
    <n v="8"/>
    <n v="351.5"/>
    <n v="3516.5"/>
    <n v="77"/>
    <n v="2"/>
    <x v="0"/>
    <x v="1"/>
    <x v="1"/>
  </r>
  <r>
    <n v="17614"/>
    <s v="D79C045A"/>
    <s v="2021-03-27 00:50:01"/>
    <s v="Website-services"/>
    <s v="Web"/>
    <s v="Wallet"/>
    <n v="217"/>
    <n v="73448"/>
    <n v="6"/>
    <n v="686.5"/>
    <n v="2438.25"/>
    <n v="54"/>
    <n v="1"/>
    <x v="2"/>
    <x v="1"/>
    <x v="1"/>
  </r>
  <r>
    <n v="20360"/>
    <s v="410231E8"/>
    <s v="2021-04-08 04:17:17"/>
    <s v="Pantry"/>
    <s v="Mobile"/>
    <s v="PayPal_Pay_Later"/>
    <n v="246"/>
    <n v="59835"/>
    <n v="17"/>
    <n v="421.5"/>
    <n v="6032.25"/>
    <n v="97"/>
    <n v="1"/>
    <x v="3"/>
    <x v="0"/>
    <x v="1"/>
  </r>
  <r>
    <n v="19651"/>
    <s v="EED19B17"/>
    <s v="2021-04-14 18:39:30"/>
    <s v="Travel"/>
    <s v="Web"/>
    <s v="Debit_Card"/>
    <n v="2038"/>
    <n v="65988"/>
    <n v="2"/>
    <n v="256"/>
    <n v="3264"/>
    <n v="72"/>
    <n v="1"/>
    <x v="3"/>
    <x v="0"/>
    <x v="0"/>
  </r>
  <r>
    <n v="18573"/>
    <s v="ED78406D"/>
    <s v="2021-04-30 13:27:11"/>
    <s v="Travel"/>
    <s v="POS"/>
    <s v="PayPal_Cobrand_Card"/>
    <n v="2876"/>
    <n v="72039"/>
    <n v="30"/>
    <n v="8209.5"/>
    <n v="493"/>
    <n v="11"/>
    <n v="7"/>
    <x v="0"/>
    <x v="1"/>
    <x v="1"/>
  </r>
  <r>
    <n v="20538"/>
    <s v="817E7334"/>
    <s v="2021-03-04 17:22:54"/>
    <s v="Website-services"/>
    <s v="Mobile"/>
    <s v="PayPal_Pay_Later"/>
    <n v="592"/>
    <n v="13996"/>
    <n v="11"/>
    <n v="235.75"/>
    <n v="3691"/>
    <n v="88"/>
    <n v="2"/>
    <x v="3"/>
    <x v="0"/>
    <x v="0"/>
  </r>
  <r>
    <n v="20581"/>
    <s v="56DE696D"/>
    <s v="2021-05-02 12:33:27"/>
    <s v="Website-services"/>
    <s v="Web"/>
    <s v="Wallet"/>
    <n v="946"/>
    <n v="67956"/>
    <n v="11"/>
    <n v="145"/>
    <n v="2963.75"/>
    <n v="58"/>
    <n v="0"/>
    <x v="0"/>
    <x v="1"/>
    <x v="0"/>
  </r>
  <r>
    <n v="18581"/>
    <s v="D23C4602"/>
    <s v="2021-05-08 18:19:34"/>
    <s v="Website-services"/>
    <s v="Web"/>
    <s v="Debit_Card"/>
    <n v="775"/>
    <n v="53863"/>
    <n v="2"/>
    <n v="331"/>
    <n v="5510.25"/>
    <n v="51"/>
    <n v="3"/>
    <x v="0"/>
    <x v="0"/>
    <x v="1"/>
  </r>
  <r>
    <n v="21725"/>
    <s v="28BEBA57"/>
    <s v="2021-03-03 03:56:44"/>
    <s v="Fashion"/>
    <s v="Web"/>
    <s v="Wallet"/>
    <n v="215"/>
    <n v="71114"/>
    <n v="16"/>
    <n v="441"/>
    <n v="2953.5"/>
    <n v="53"/>
    <n v="1"/>
    <x v="3"/>
    <x v="2"/>
    <x v="1"/>
  </r>
  <r>
    <n v="17628"/>
    <s v="60CA258A"/>
    <s v="2021-05-11 20:32:31"/>
    <s v="Electronics"/>
    <s v="Web"/>
    <s v="Netbanking"/>
    <n v="252"/>
    <n v="76170"/>
    <n v="8"/>
    <n v="1408.75"/>
    <n v="1940.5"/>
    <n v="49"/>
    <n v="3"/>
    <x v="1"/>
    <x v="0"/>
    <x v="0"/>
  </r>
  <r>
    <n v="21944"/>
    <s v="4C54560C"/>
    <s v="2021-05-26 19:25:20"/>
    <s v="Travel"/>
    <s v="Web"/>
    <s v="Netbanking"/>
    <n v="1432"/>
    <n v="48846"/>
    <n v="5"/>
    <n v="961.75"/>
    <n v="3668.5"/>
    <n v="45"/>
    <n v="3"/>
    <x v="0"/>
    <x v="0"/>
    <x v="1"/>
  </r>
  <r>
    <n v="17689"/>
    <s v="952995C0"/>
    <s v="2021-03-20 19:00:54"/>
    <s v="Travel"/>
    <s v="Mobile"/>
    <s v="PayPal_Credit_Card"/>
    <n v="4136"/>
    <n v="59922"/>
    <n v="54"/>
    <n v="2917.25"/>
    <n v="914.5"/>
    <n v="17"/>
    <n v="4"/>
    <x v="1"/>
    <x v="0"/>
    <x v="0"/>
  </r>
  <r>
    <n v="20304"/>
    <s v="4ACDD1ED"/>
    <s v="2021-05-29 05:56:24"/>
    <s v="Electronics"/>
    <s v="Web"/>
    <s v="Netbanking"/>
    <n v="801"/>
    <n v="59950"/>
    <n v="7"/>
    <n v="1309.25"/>
    <n v="3393.75"/>
    <n v="46"/>
    <n v="1"/>
    <x v="2"/>
    <x v="0"/>
    <x v="1"/>
  </r>
  <r>
    <n v="21129"/>
    <s v="D58F367E"/>
    <s v="2021-06-01 14:21:05"/>
    <s v="Travel"/>
    <s v="Mobile"/>
    <s v="PayPal_Credit_Card"/>
    <n v="1469"/>
    <n v="55316"/>
    <n v="54"/>
    <n v="9344.25"/>
    <n v="782.5"/>
    <n v="22"/>
    <n v="4"/>
    <x v="0"/>
    <x v="1"/>
    <x v="1"/>
  </r>
  <r>
    <n v="21132"/>
    <s v="436766EB"/>
    <s v="2021-03-28 01:46:39"/>
    <s v="Fashion"/>
    <s v="Web"/>
    <s v="PayPal_Pay_Later"/>
    <n v="162"/>
    <n v="23540"/>
    <n v="4"/>
    <n v="267.75"/>
    <n v="7132.5"/>
    <n v="82"/>
    <n v="2"/>
    <x v="2"/>
    <x v="1"/>
    <x v="1"/>
  </r>
  <r>
    <n v="20613"/>
    <s v="20462B6A"/>
    <s v="2021-03-31 03:21:34"/>
    <s v="Travel"/>
    <s v="Web"/>
    <s v="PayPal_Credit_Card"/>
    <n v="3351"/>
    <n v="64288"/>
    <n v="41"/>
    <n v="3070.25"/>
    <n v="897.75"/>
    <n v="15"/>
    <n v="6"/>
    <x v="1"/>
    <x v="0"/>
    <x v="1"/>
  </r>
  <r>
    <n v="18727"/>
    <s v="E9F2D6A4"/>
    <s v="2021-04-08 18:03:42"/>
    <s v="Website-services"/>
    <s v="Mobile"/>
    <s v="PayPal_Pay_Later"/>
    <n v="407"/>
    <n v="57794"/>
    <n v="16"/>
    <n v="249.5"/>
    <n v="4481.25"/>
    <n v="82"/>
    <n v="1"/>
    <x v="0"/>
    <x v="0"/>
    <x v="1"/>
  </r>
  <r>
    <n v="19274"/>
    <s v="6743DD5B"/>
    <s v="2021-04-12 23:59:21"/>
    <s v="Travel"/>
    <s v="Mobile"/>
    <s v="PayPal_Cobrand_Card"/>
    <n v="3637"/>
    <n v="49946"/>
    <n v="35"/>
    <n v="6385.5"/>
    <n v="611.5"/>
    <n v="14"/>
    <n v="7"/>
    <x v="0"/>
    <x v="0"/>
    <x v="0"/>
  </r>
  <r>
    <n v="17709"/>
    <s v="55153D92"/>
    <s v="2021-05-14 03:36:02"/>
    <s v="Travel"/>
    <s v="Mobile"/>
    <s v="PayPal_Credit_Card"/>
    <n v="4938"/>
    <n v="75827"/>
    <n v="45"/>
    <n v="6245.5"/>
    <n v="886"/>
    <n v="21"/>
    <n v="6"/>
    <x v="1"/>
    <x v="0"/>
    <x v="0"/>
  </r>
  <r>
    <n v="21189"/>
    <s v="9585DD0E"/>
    <s v="2021-03-14 06:45:31"/>
    <s v="Pantry"/>
    <s v="Web"/>
    <s v="PayPal_Pay_Later"/>
    <n v="246"/>
    <n v="42993"/>
    <n v="17"/>
    <n v="268.5"/>
    <n v="4033"/>
    <n v="85"/>
    <n v="2"/>
    <x v="0"/>
    <x v="1"/>
    <x v="0"/>
  </r>
  <r>
    <n v="19098"/>
    <s v="F129054F"/>
    <s v="2021-05-11 21:37:56"/>
    <s v="Travel"/>
    <s v="Mobile"/>
    <s v="PayPal_Credit_Card"/>
    <n v="4593"/>
    <n v="89731"/>
    <n v="43"/>
    <n v="2688.25"/>
    <n v="923.5"/>
    <n v="22"/>
    <n v="5"/>
    <x v="1"/>
    <x v="1"/>
    <x v="1"/>
  </r>
  <r>
    <n v="19493"/>
    <s v="F54C5541"/>
    <s v="2021-04-16 08:31:41"/>
    <s v="Fashion"/>
    <s v="Web"/>
    <s v="Wallet"/>
    <n v="239"/>
    <n v="77434"/>
    <n v="13"/>
    <n v="415"/>
    <n v="2366.5"/>
    <n v="63"/>
    <n v="1"/>
    <x v="2"/>
    <x v="0"/>
    <x v="1"/>
  </r>
  <r>
    <n v="21264"/>
    <s v="B9C1002F"/>
    <s v="2021-04-02 11:23:35"/>
    <s v="Electronics"/>
    <s v="Mobile"/>
    <s v="PayPal_Pay_Later"/>
    <n v="152"/>
    <n v="87418"/>
    <n v="13"/>
    <n v="207"/>
    <n v="5486"/>
    <n v="84"/>
    <n v="2"/>
    <x v="2"/>
    <x v="1"/>
    <x v="0"/>
  </r>
  <r>
    <n v="21702"/>
    <s v="CF36F05B"/>
    <s v="2021-05-05 22:20:31"/>
    <s v="Travel"/>
    <s v="Web"/>
    <s v="Wallet"/>
    <n v="907"/>
    <n v="67941"/>
    <n v="7"/>
    <n v="835.75"/>
    <n v="2655.75"/>
    <n v="64"/>
    <n v="1"/>
    <x v="0"/>
    <x v="0"/>
    <x v="1"/>
  </r>
  <r>
    <n v="18880"/>
    <s v="5F6D0198"/>
    <s v="2021-06-10 06:41:26"/>
    <s v="Travel"/>
    <s v="Web"/>
    <s v="PayPal_Credit_Card"/>
    <n v="1650"/>
    <n v="25395"/>
    <n v="39"/>
    <n v="9833.5"/>
    <n v="907.75"/>
    <n v="15"/>
    <n v="6"/>
    <x v="1"/>
    <x v="0"/>
    <x v="1"/>
  </r>
  <r>
    <n v="21414"/>
    <s v="033BFFC8"/>
    <s v="2021-04-04 07:20:46"/>
    <s v="Travel"/>
    <s v="POS"/>
    <s v="PayPal_Cobrand_Card"/>
    <n v="1935"/>
    <n v="54524"/>
    <n v="29"/>
    <n v="4138.25"/>
    <n v="628.25"/>
    <n v="25"/>
    <n v="6"/>
    <x v="1"/>
    <x v="0"/>
    <x v="0"/>
  </r>
  <r>
    <n v="18455"/>
    <s v="1804FAE2"/>
    <s v="2021-03-30 14:05:20"/>
    <s v="Travel"/>
    <s v="Web"/>
    <s v="PayPal_Credit_Card"/>
    <n v="3909"/>
    <n v="17363"/>
    <n v="39"/>
    <n v="2141"/>
    <n v="343.5"/>
    <n v="12"/>
    <n v="3"/>
    <x v="0"/>
    <x v="0"/>
    <x v="1"/>
  </r>
  <r>
    <n v="17415"/>
    <s v="22BA72FC"/>
    <s v="2021-05-13 19:22:40"/>
    <s v="Website-services"/>
    <s v="Web"/>
    <s v="Wallet"/>
    <n v="513"/>
    <n v="72217"/>
    <n v="5"/>
    <n v="757.75"/>
    <n v="2591.75"/>
    <n v="55"/>
    <n v="0"/>
    <x v="1"/>
    <x v="0"/>
    <x v="1"/>
  </r>
  <r>
    <n v="21733"/>
    <s v="C0CC525B"/>
    <s v="2021-04-20 03:58:24"/>
    <s v="Pantry"/>
    <s v="Web"/>
    <s v="PayPal_Pay_Later"/>
    <n v="174"/>
    <n v="80234"/>
    <n v="18"/>
    <n v="333.25"/>
    <n v="6659"/>
    <n v="77"/>
    <n v="2"/>
    <x v="2"/>
    <x v="1"/>
    <x v="1"/>
  </r>
  <r>
    <n v="19078"/>
    <s v="1787E031"/>
    <s v="2021-04-28 20:55:57"/>
    <s v="Electronics"/>
    <s v="POS"/>
    <s v="PayPal_Cobrand_Card"/>
    <n v="1082"/>
    <n v="66759"/>
    <n v="35"/>
    <n v="1782.75"/>
    <n v="478"/>
    <n v="8"/>
    <n v="4"/>
    <x v="2"/>
    <x v="1"/>
    <x v="0"/>
  </r>
  <r>
    <n v="19202"/>
    <s v="FDFA4208"/>
    <s v="2021-04-07 21:39:39"/>
    <s v="Fashion"/>
    <s v="Mobile"/>
    <s v="PayPal_Pay_Later"/>
    <n v="104"/>
    <n v="45131"/>
    <n v="5"/>
    <n v="246"/>
    <n v="3704"/>
    <n v="79"/>
    <n v="2"/>
    <x v="2"/>
    <x v="0"/>
    <x v="1"/>
  </r>
  <r>
    <n v="17322"/>
    <s v="9A05EB05"/>
    <s v="2021-04-02 06:17:05"/>
    <s v="Travel"/>
    <s v="Web"/>
    <s v="PayPal_Credit_Card"/>
    <n v="2223"/>
    <n v="64860"/>
    <n v="45"/>
    <n v="3646.75"/>
    <n v="760.25"/>
    <n v="15"/>
    <n v="5"/>
    <x v="0"/>
    <x v="1"/>
    <x v="1"/>
  </r>
  <r>
    <n v="19979"/>
    <s v="0D0C69D5"/>
    <s v="2021-05-11 23:44:35"/>
    <s v="Travel"/>
    <s v="Web"/>
    <s v="PayPal_Credit_Card"/>
    <n v="1982"/>
    <n v="15945"/>
    <n v="37"/>
    <n v="4088"/>
    <n v="865"/>
    <n v="11"/>
    <n v="3"/>
    <x v="0"/>
    <x v="0"/>
    <x v="1"/>
  </r>
  <r>
    <n v="20883"/>
    <s v="A8CC9957"/>
    <s v="2021-04-12 05:04:36"/>
    <s v="Website-services"/>
    <s v="Mobile"/>
    <s v="PayPal_Pay_Later"/>
    <n v="802"/>
    <n v="54681"/>
    <n v="20"/>
    <n v="122.25"/>
    <n v="5027.25"/>
    <n v="76"/>
    <n v="2"/>
    <x v="3"/>
    <x v="2"/>
    <x v="1"/>
  </r>
  <r>
    <n v="21343"/>
    <s v="22C128D8"/>
    <s v="2021-03-28 12:22:19"/>
    <s v="Travel"/>
    <s v="Mobile"/>
    <s v="Debit_Card"/>
    <n v="3538"/>
    <n v="82184"/>
    <n v="22"/>
    <n v="332.5"/>
    <n v="4274"/>
    <n v="56"/>
    <n v="3"/>
    <x v="0"/>
    <x v="1"/>
    <x v="1"/>
  </r>
  <r>
    <n v="19267"/>
    <s v="3301AF68"/>
    <s v="2021-04-09 14:46:00"/>
    <s v="Travel"/>
    <s v="Mobile"/>
    <s v="Debit_Card"/>
    <n v="2261"/>
    <n v="13328"/>
    <n v="4"/>
    <n v="305.25"/>
    <n v="5579.75"/>
    <n v="50"/>
    <n v="2"/>
    <x v="3"/>
    <x v="0"/>
    <x v="1"/>
  </r>
  <r>
    <n v="20850"/>
    <s v="D9ACC4BB"/>
    <s v="2021-04-29 01:39:07"/>
    <s v="Website-services"/>
    <s v="Mobile"/>
    <s v="Netbanking"/>
    <n v="360"/>
    <n v="35905"/>
    <n v="14"/>
    <n v="915"/>
    <n v="3148.5"/>
    <n v="50"/>
    <n v="2"/>
    <x v="2"/>
    <x v="0"/>
    <x v="0"/>
  </r>
  <r>
    <n v="20213"/>
    <s v="6C61D38D"/>
    <s v="2021-04-26 13:26:00"/>
    <s v="Website-services"/>
    <s v="Mobile"/>
    <s v="PayPal_Pay_Later"/>
    <n v="270"/>
    <n v="55405"/>
    <n v="2"/>
    <n v="222.25"/>
    <n v="4071.25"/>
    <n v="92"/>
    <n v="1"/>
    <x v="3"/>
    <x v="1"/>
    <x v="1"/>
  </r>
  <r>
    <n v="17780"/>
    <s v="9909EC77"/>
    <s v="2021-05-16 20:51:33"/>
    <s v="Electronics"/>
    <s v="Mobile"/>
    <s v="PayPal_Pay_Later"/>
    <n v="98"/>
    <n v="26435"/>
    <n v="7"/>
    <n v="191"/>
    <n v="3992.5"/>
    <n v="99"/>
    <n v="1"/>
    <x v="0"/>
    <x v="0"/>
    <x v="1"/>
  </r>
  <r>
    <n v="20367"/>
    <s v="FD2F7ECB"/>
    <s v="2021-05-18 13:46:19"/>
    <s v="Website-services"/>
    <s v="Web"/>
    <s v="Wallet"/>
    <n v="591"/>
    <n v="19998"/>
    <n v="6"/>
    <n v="740"/>
    <n v="2780.5"/>
    <n v="70"/>
    <n v="1"/>
    <x v="0"/>
    <x v="0"/>
    <x v="0"/>
  </r>
  <r>
    <n v="21338"/>
    <s v="87DFC961"/>
    <s v="2021-06-07 11:39:28"/>
    <s v="Travel"/>
    <s v="Web"/>
    <s v="Debit_Card"/>
    <n v="3536"/>
    <n v="13412"/>
    <n v="5"/>
    <n v="544"/>
    <n v="3431"/>
    <n v="57"/>
    <n v="1"/>
    <x v="3"/>
    <x v="0"/>
    <x v="0"/>
  </r>
  <r>
    <n v="18049"/>
    <s v="9C05116F"/>
    <s v="2021-04-30 22:12:48"/>
    <s v="Website-services"/>
    <s v="Web"/>
    <s v="Netbanking"/>
    <n v="848"/>
    <n v="84518"/>
    <n v="15"/>
    <n v="1149"/>
    <n v="2121.75"/>
    <n v="43"/>
    <n v="2"/>
    <x v="2"/>
    <x v="0"/>
    <x v="1"/>
  </r>
  <r>
    <n v="17657"/>
    <s v="25F31FF5"/>
    <s v="2021-03-13 02:13:29"/>
    <s v="Pantry"/>
    <s v="Mobile"/>
    <s v="PayPal_Pay_Later"/>
    <n v="147"/>
    <n v="30210"/>
    <n v="19"/>
    <n v="120"/>
    <n v="3059.75"/>
    <n v="85"/>
    <n v="2"/>
    <x v="2"/>
    <x v="0"/>
    <x v="1"/>
  </r>
  <r>
    <n v="20402"/>
    <s v="E35DA79E"/>
    <s v="2021-03-09 03:19:57"/>
    <s v="Travel"/>
    <s v="Mobile"/>
    <s v="Debit_Card"/>
    <n v="1376"/>
    <n v="64895"/>
    <n v="19"/>
    <n v="285"/>
    <n v="5861.25"/>
    <n v="53"/>
    <n v="2"/>
    <x v="0"/>
    <x v="0"/>
    <x v="1"/>
  </r>
  <r>
    <n v="21407"/>
    <s v="B6118D5E"/>
    <s v="2021-05-19 19:07:38"/>
    <s v="Pantry"/>
    <s v="Mobile"/>
    <s v="Netbanking"/>
    <n v="282"/>
    <n v="20594"/>
    <n v="5"/>
    <n v="784.25"/>
    <n v="4850.25"/>
    <n v="44"/>
    <n v="3"/>
    <x v="0"/>
    <x v="0"/>
    <x v="1"/>
  </r>
  <r>
    <n v="21920"/>
    <s v="6753F1BC"/>
    <s v="2021-05-31 15:58:28"/>
    <s v="Travel"/>
    <s v="Mobile"/>
    <s v="PayPal_Credit_Card"/>
    <n v="3874"/>
    <n v="26974"/>
    <n v="43"/>
    <n v="1040"/>
    <n v="968"/>
    <n v="20"/>
    <n v="5"/>
    <x v="1"/>
    <x v="0"/>
    <x v="1"/>
  </r>
  <r>
    <n v="19414"/>
    <s v="26C8CAE4"/>
    <s v="2021-04-23 03:38:00"/>
    <s v="Travel"/>
    <s v="POS"/>
    <s v="PayPal_Cobrand_Card"/>
    <n v="1370"/>
    <n v="84399"/>
    <n v="29"/>
    <n v="6526"/>
    <n v="541.5"/>
    <n v="12"/>
    <n v="7"/>
    <x v="3"/>
    <x v="1"/>
    <x v="1"/>
  </r>
  <r>
    <n v="17603"/>
    <s v="84B4C599"/>
    <s v="2021-03-17 06:57:20"/>
    <s v="Website-services"/>
    <s v="Mobile"/>
    <s v="PayPal_Pay_Later"/>
    <n v="221"/>
    <n v="11491"/>
    <n v="5"/>
    <n v="402"/>
    <n v="5208.5"/>
    <n v="83"/>
    <n v="1"/>
    <x v="2"/>
    <x v="0"/>
    <x v="1"/>
  </r>
  <r>
    <n v="17717"/>
    <s v="44BB4064"/>
    <s v="2021-03-07 10:40:14"/>
    <s v="Fashion"/>
    <s v="Mobile"/>
    <s v="PayPal_Pay_Later"/>
    <n v="91"/>
    <n v="85291"/>
    <n v="14"/>
    <n v="131.75"/>
    <n v="7051"/>
    <n v="99"/>
    <n v="1"/>
    <x v="2"/>
    <x v="0"/>
    <x v="1"/>
  </r>
  <r>
    <n v="19786"/>
    <s v="FEFFBF5F"/>
    <s v="2021-04-24 05:10:24"/>
    <s v="Travel"/>
    <s v="Mobile"/>
    <s v="PayPal_Cobrand_Card"/>
    <n v="3016"/>
    <n v="15359"/>
    <n v="20"/>
    <n v="5716.25"/>
    <n v="824.25"/>
    <n v="14"/>
    <n v="6"/>
    <x v="0"/>
    <x v="1"/>
    <x v="0"/>
  </r>
  <r>
    <n v="20819"/>
    <s v="928E5143"/>
    <s v="2021-03-12 18:20:25"/>
    <s v="Website-services"/>
    <s v="Web"/>
    <s v="PayPal_Pay_Later"/>
    <n v="185"/>
    <n v="33040"/>
    <n v="12"/>
    <n v="79"/>
    <n v="3444.75"/>
    <n v="98"/>
    <n v="1"/>
    <x v="0"/>
    <x v="0"/>
    <x v="0"/>
  </r>
  <r>
    <n v="18071"/>
    <s v="EF406706"/>
    <s v="2021-05-11 02:02:30"/>
    <s v="Electronics"/>
    <s v="Web"/>
    <s v="Debit_Card"/>
    <n v="1098"/>
    <n v="64895"/>
    <n v="4"/>
    <n v="461.25"/>
    <n v="2891.75"/>
    <n v="58"/>
    <n v="2"/>
    <x v="2"/>
    <x v="0"/>
    <x v="1"/>
  </r>
  <r>
    <n v="19221"/>
    <s v="846B114C"/>
    <s v="2021-03-21 15:59:22"/>
    <s v="Website-services"/>
    <s v="Mobile"/>
    <s v="PayPal_Pay_Later"/>
    <n v="577"/>
    <n v="87251"/>
    <n v="4"/>
    <n v="241"/>
    <n v="3968.25"/>
    <n v="76"/>
    <n v="1"/>
    <x v="3"/>
    <x v="1"/>
    <x v="1"/>
  </r>
  <r>
    <n v="19848"/>
    <s v="7ECA57C9"/>
    <s v="2021-03-29 21:41:34"/>
    <s v="Website-services"/>
    <s v="Web"/>
    <s v="Wallet"/>
    <n v="356"/>
    <n v="72039"/>
    <n v="12"/>
    <n v="1929.25"/>
    <n v="2440.25"/>
    <n v="51"/>
    <n v="1"/>
    <x v="1"/>
    <x v="0"/>
    <x v="0"/>
  </r>
  <r>
    <n v="18659"/>
    <s v="1FF210CF"/>
    <s v="2021-03-07 01:16:31"/>
    <s v="Travel"/>
    <s v="Mobile"/>
    <s v="PayPal_Credit_Card"/>
    <n v="4537"/>
    <n v="13104"/>
    <n v="42"/>
    <n v="10280.5"/>
    <n v="255"/>
    <n v="19"/>
    <n v="5"/>
    <x v="0"/>
    <x v="0"/>
    <x v="0"/>
  </r>
  <r>
    <n v="21588"/>
    <s v="52B343C7"/>
    <s v="2021-04-02 20:04:09"/>
    <s v="Website-services"/>
    <s v="Web"/>
    <s v="PayPal_Pay_Later"/>
    <n v="665"/>
    <n v="86757"/>
    <n v="11"/>
    <n v="434"/>
    <n v="5468.75"/>
    <n v="90"/>
    <n v="2"/>
    <x v="2"/>
    <x v="0"/>
    <x v="1"/>
  </r>
  <r>
    <n v="19595"/>
    <s v="71B3ED87"/>
    <s v="2021-03-18 01:33:36"/>
    <s v="Fashion"/>
    <s v="Web"/>
    <s v="Wallet"/>
    <n v="221"/>
    <n v="81126"/>
    <n v="18"/>
    <n v="499.75"/>
    <n v="2996"/>
    <n v="52"/>
    <n v="0"/>
    <x v="2"/>
    <x v="1"/>
    <x v="1"/>
  </r>
  <r>
    <n v="17705"/>
    <s v="4994E95B"/>
    <s v="2021-03-02 16:38:54"/>
    <s v="Others"/>
    <s v="Mobile"/>
    <s v="PayPal_Credit_Card"/>
    <n v="2867"/>
    <n v="64895"/>
    <n v="58"/>
    <n v="1379.5"/>
    <n v="1024"/>
    <n v="21"/>
    <n v="4"/>
    <x v="0"/>
    <x v="1"/>
    <x v="0"/>
  </r>
  <r>
    <n v="19667"/>
    <s v="61EC9583"/>
    <s v="2021-06-01 13:56:49"/>
    <s v="Pantry"/>
    <s v="Mobile"/>
    <s v="PayPal_Pay_Later"/>
    <n v="33"/>
    <n v="62725"/>
    <n v="8"/>
    <n v="431.25"/>
    <n v="6347.5"/>
    <n v="86"/>
    <n v="2"/>
    <x v="3"/>
    <x v="0"/>
    <x v="0"/>
  </r>
  <r>
    <n v="20307"/>
    <s v="73D081F8"/>
    <s v="2021-03-19 19:02:07"/>
    <s v="Electronics"/>
    <s v="Mobile"/>
    <s v="PayPal_Pay_Later"/>
    <n v="129"/>
    <n v="40105"/>
    <n v="5"/>
    <n v="422"/>
    <n v="5349"/>
    <n v="76"/>
    <n v="2"/>
    <x v="2"/>
    <x v="0"/>
    <x v="0"/>
  </r>
  <r>
    <n v="20549"/>
    <s v="C3EA1803"/>
    <s v="2021-03-11 04:50:51"/>
    <s v="Website-services"/>
    <s v="Web"/>
    <s v="PayPal_Pay_Later"/>
    <n v="174"/>
    <n v="85770"/>
    <n v="19"/>
    <n v="295.75"/>
    <n v="4270.25"/>
    <n v="92"/>
    <n v="2"/>
    <x v="3"/>
    <x v="0"/>
    <x v="1"/>
  </r>
  <r>
    <n v="18518"/>
    <s v="E99896DC"/>
    <s v="2021-04-22 15:45:37"/>
    <s v="Fashion"/>
    <s v="Mobile"/>
    <s v="PayPal_Pay_Later"/>
    <n v="57"/>
    <n v="63756"/>
    <n v="20"/>
    <n v="205.75"/>
    <n v="3679.25"/>
    <n v="93"/>
    <n v="2"/>
    <x v="0"/>
    <x v="0"/>
    <x v="1"/>
  </r>
  <r>
    <n v="19263"/>
    <s v="1767E622"/>
    <s v="2021-04-05 00:49:48"/>
    <s v="Travel"/>
    <s v="Web"/>
    <s v="Netbanking"/>
    <n v="1485"/>
    <n v="46425"/>
    <n v="14"/>
    <n v="847.75"/>
    <n v="2994.75"/>
    <n v="62"/>
    <n v="1"/>
    <x v="2"/>
    <x v="0"/>
    <x v="0"/>
  </r>
  <r>
    <n v="17867"/>
    <s v="57B904AD"/>
    <s v="2021-06-01 04:46:06"/>
    <s v="Others"/>
    <s v="Mobile"/>
    <s v="Netbanking"/>
    <n v="1370"/>
    <n v="37443"/>
    <n v="13"/>
    <n v="1481.75"/>
    <n v="3612.75"/>
    <n v="44"/>
    <n v="2"/>
    <x v="0"/>
    <x v="0"/>
    <x v="1"/>
  </r>
  <r>
    <n v="20864"/>
    <s v="630C2426"/>
    <s v="2021-05-18 18:13:46"/>
    <s v="Travel"/>
    <s v="Mobile"/>
    <s v="PayPal_Credit_Card"/>
    <n v="3373"/>
    <n v="33369"/>
    <n v="46"/>
    <n v="4193.25"/>
    <n v="723.75"/>
    <n v="15"/>
    <n v="5"/>
    <x v="1"/>
    <x v="0"/>
    <x v="1"/>
  </r>
  <r>
    <n v="19018"/>
    <s v="1C14BAE9"/>
    <s v="2021-03-21 02:07:55"/>
    <s v="Pantry"/>
    <s v="Mobile"/>
    <s v="PayPal_Pay_Later"/>
    <n v="188"/>
    <n v="32338"/>
    <n v="9"/>
    <n v="336"/>
    <n v="5931.5"/>
    <n v="100"/>
    <n v="1"/>
    <x v="3"/>
    <x v="1"/>
    <x v="1"/>
  </r>
  <r>
    <n v="17982"/>
    <s v="7CE8E1B7"/>
    <s v="2021-03-13 22:30:22"/>
    <s v="Travel"/>
    <s v="Mobile"/>
    <s v="Debit_Card"/>
    <n v="1313"/>
    <n v="63756"/>
    <n v="7"/>
    <n v="400.5"/>
    <n v="3864.25"/>
    <n v="71"/>
    <n v="3"/>
    <x v="1"/>
    <x v="0"/>
    <x v="0"/>
  </r>
  <r>
    <n v="18599"/>
    <s v="36383AAF"/>
    <s v="2021-03-13 15:53:35"/>
    <s v="Travel"/>
    <s v="Mobile"/>
    <s v="PayPal_Credit_Card"/>
    <n v="3561"/>
    <n v="59614"/>
    <n v="33"/>
    <n v="3130.25"/>
    <n v="581.25"/>
    <n v="14"/>
    <n v="5"/>
    <x v="0"/>
    <x v="1"/>
    <x v="0"/>
  </r>
  <r>
    <n v="17908"/>
    <s v="3EB9629F"/>
    <s v="2021-04-19 13:51:54"/>
    <s v="Travel"/>
    <s v="Mobile"/>
    <s v="PayPal_Credit_Card"/>
    <n v="4766"/>
    <n v="40402"/>
    <n v="34"/>
    <n v="1184"/>
    <n v="998.25"/>
    <n v="13"/>
    <n v="5"/>
    <x v="0"/>
    <x v="0"/>
    <x v="0"/>
  </r>
  <r>
    <n v="21190"/>
    <s v="5DC04DF3"/>
    <s v="2021-05-15 02:05:47"/>
    <s v="Electronics"/>
    <s v="Web"/>
    <s v="PayPal_Pay_Later"/>
    <n v="570"/>
    <n v="42329"/>
    <n v="14"/>
    <n v="237.25"/>
    <n v="7407.5"/>
    <n v="94"/>
    <n v="2"/>
    <x v="0"/>
    <x v="1"/>
    <x v="1"/>
  </r>
  <r>
    <n v="17517"/>
    <s v="F9A14F12"/>
    <s v="2021-06-04 21:45:24"/>
    <s v="Travel"/>
    <s v="Web"/>
    <s v="Netbanking"/>
    <n v="1593"/>
    <n v="55267"/>
    <n v="15"/>
    <n v="1366.25"/>
    <n v="3828.5"/>
    <n v="50"/>
    <n v="1"/>
    <x v="1"/>
    <x v="0"/>
    <x v="1"/>
  </r>
  <r>
    <n v="19927"/>
    <s v="FF644337"/>
    <s v="2021-05-24 03:52:08"/>
    <s v="Travel"/>
    <s v="Web"/>
    <s v="Debit_Card"/>
    <n v="1829"/>
    <n v="61270"/>
    <n v="7"/>
    <n v="289.25"/>
    <n v="3418.5"/>
    <n v="71"/>
    <n v="2"/>
    <x v="1"/>
    <x v="1"/>
    <x v="1"/>
  </r>
  <r>
    <n v="17984"/>
    <s v="14EBA09A"/>
    <s v="2021-05-18 20:11:26"/>
    <s v="Fashion"/>
    <s v="Mobile"/>
    <s v="PayPal_Pay_Later"/>
    <n v="139"/>
    <n v="31765"/>
    <n v="16"/>
    <n v="299.25"/>
    <n v="3954.5"/>
    <n v="80"/>
    <n v="1"/>
    <x v="0"/>
    <x v="1"/>
    <x v="1"/>
  </r>
  <r>
    <n v="20255"/>
    <s v="E9C8EBA8"/>
    <s v="2021-05-23 21:18:33"/>
    <s v="Website-services"/>
    <s v="Web"/>
    <s v="PayPal_Pay_Later"/>
    <n v="225"/>
    <n v="71156"/>
    <n v="17"/>
    <n v="183.75"/>
    <n v="3117.25"/>
    <n v="87"/>
    <n v="2"/>
    <x v="0"/>
    <x v="1"/>
    <x v="0"/>
  </r>
  <r>
    <n v="20467"/>
    <s v="8A93F853"/>
    <s v="2021-04-27 15:47:39"/>
    <s v="Fashion"/>
    <s v="Mobile"/>
    <s v="PayPal_Pay_Later"/>
    <n v="106"/>
    <n v="48283"/>
    <n v="9"/>
    <n v="229.75"/>
    <n v="5231.75"/>
    <n v="93"/>
    <n v="1"/>
    <x v="2"/>
    <x v="1"/>
    <x v="1"/>
  </r>
  <r>
    <n v="20095"/>
    <s v="E21B07BD"/>
    <s v="2021-03-20 20:54:42"/>
    <s v="Travel"/>
    <s v="POS"/>
    <s v="PayPal_Cobrand_Card"/>
    <n v="1188"/>
    <n v="21771"/>
    <n v="32"/>
    <n v="8096.5"/>
    <n v="501"/>
    <n v="24"/>
    <n v="7"/>
    <x v="3"/>
    <x v="0"/>
    <x v="1"/>
  </r>
  <r>
    <n v="21714"/>
    <s v="7B663179"/>
    <s v="2021-03-05 20:12:17"/>
    <s v="Fashion"/>
    <s v="Mobile"/>
    <s v="PayPal_Pay_Later"/>
    <n v="109"/>
    <n v="87871"/>
    <n v="12"/>
    <n v="306.5"/>
    <n v="4241.75"/>
    <n v="97"/>
    <n v="2"/>
    <x v="3"/>
    <x v="0"/>
    <x v="1"/>
  </r>
  <r>
    <n v="20237"/>
    <s v="81B0587C"/>
    <s v="2021-06-07 14:02:27"/>
    <s v="Fashion"/>
    <s v="Mobile"/>
    <s v="PayPal_Pay_Later"/>
    <n v="230"/>
    <n v="42364"/>
    <n v="3"/>
    <n v="72.75"/>
    <n v="3438.75"/>
    <n v="84"/>
    <n v="1"/>
    <x v="2"/>
    <x v="0"/>
    <x v="0"/>
  </r>
  <r>
    <n v="21514"/>
    <s v="41E84AB5"/>
    <s v="2021-03-18 20:56:43"/>
    <s v="Pantry"/>
    <s v="Web"/>
    <s v="Netbanking"/>
    <n v="331"/>
    <n v="66302"/>
    <n v="3"/>
    <n v="1089.5"/>
    <n v="4112"/>
    <n v="64"/>
    <n v="1"/>
    <x v="0"/>
    <x v="1"/>
    <x v="1"/>
  </r>
  <r>
    <n v="21878"/>
    <s v="71BA85EC"/>
    <s v="2021-05-10 18:07:10"/>
    <s v="Travel"/>
    <s v="Web"/>
    <s v="Netbanking"/>
    <n v="805"/>
    <n v="68704"/>
    <n v="9"/>
    <n v="532.25"/>
    <n v="4284.25"/>
    <n v="48"/>
    <n v="1"/>
    <x v="1"/>
    <x v="0"/>
    <x v="1"/>
  </r>
  <r>
    <n v="20930"/>
    <s v="04690C5A"/>
    <s v="2021-03-21 04:49:51"/>
    <s v="Fashion"/>
    <s v="Mobile"/>
    <s v="PayPal_Pay_Later"/>
    <n v="71"/>
    <n v="10642"/>
    <n v="2"/>
    <n v="293.5"/>
    <n v="6944.75"/>
    <n v="95"/>
    <n v="2"/>
    <x v="0"/>
    <x v="0"/>
    <x v="1"/>
  </r>
  <r>
    <n v="18912"/>
    <s v="701E3E39"/>
    <s v="2021-05-12 17:58:52"/>
    <s v="Website-services"/>
    <s v="Web"/>
    <s v="Netbanking"/>
    <n v="342"/>
    <n v="64400"/>
    <n v="9"/>
    <n v="1421.25"/>
    <n v="4717.25"/>
    <n v="56"/>
    <n v="2"/>
    <x v="0"/>
    <x v="0"/>
    <x v="1"/>
  </r>
  <r>
    <n v="20672"/>
    <s v="B3006FF1"/>
    <s v="2021-05-30 20:04:06"/>
    <s v="Travel"/>
    <s v="Web"/>
    <s v="PayPal_Credit_Card"/>
    <n v="3943"/>
    <n v="53012"/>
    <n v="57"/>
    <n v="814"/>
    <n v="1064.5"/>
    <n v="17"/>
    <n v="4"/>
    <x v="0"/>
    <x v="0"/>
    <x v="0"/>
  </r>
  <r>
    <n v="21085"/>
    <s v="A6EAB574"/>
    <s v="2021-03-26 22:38:52"/>
    <s v="Website-services"/>
    <s v="Mobile"/>
    <s v="Debit_Card"/>
    <n v="792"/>
    <n v="66232"/>
    <n v="1"/>
    <n v="588.5"/>
    <n v="4231.25"/>
    <n v="69"/>
    <n v="2"/>
    <x v="3"/>
    <x v="0"/>
    <x v="0"/>
  </r>
  <r>
    <n v="20162"/>
    <s v="1B275AD4"/>
    <s v="2021-03-13 07:04:35"/>
    <s v="Pantry"/>
    <s v="Mobile"/>
    <s v="PayPal_Pay_Later"/>
    <n v="387"/>
    <n v="46642"/>
    <n v="12"/>
    <n v="353.5"/>
    <n v="3602"/>
    <n v="78"/>
    <n v="2"/>
    <x v="0"/>
    <x v="0"/>
    <x v="0"/>
  </r>
  <r>
    <n v="21502"/>
    <s v="7676B6CA"/>
    <s v="2021-03-22 10:24:48"/>
    <s v="Fashion"/>
    <s v="Mobile"/>
    <s v="PayPal_Pay_Later"/>
    <n v="53"/>
    <n v="37443"/>
    <n v="7"/>
    <n v="286"/>
    <n v="3720.25"/>
    <n v="85"/>
    <n v="1"/>
    <x v="3"/>
    <x v="2"/>
    <x v="0"/>
  </r>
  <r>
    <n v="21228"/>
    <s v="620D0D9F"/>
    <s v="2021-06-09 02:33:40"/>
    <s v="Fashion"/>
    <s v="Web"/>
    <s v="PayPal_Pay_Later"/>
    <n v="90"/>
    <n v="52737"/>
    <n v="11"/>
    <n v="438"/>
    <n v="4363.5"/>
    <n v="100"/>
    <n v="2"/>
    <x v="2"/>
    <x v="0"/>
    <x v="1"/>
  </r>
  <r>
    <n v="17981"/>
    <s v="0DBE0F1E"/>
    <s v="2021-06-03 10:23:04"/>
    <s v="Travel"/>
    <s v="Web"/>
    <s v="Debit_Card"/>
    <n v="3182"/>
    <n v="68175"/>
    <n v="14"/>
    <n v="481.75"/>
    <n v="5804.5"/>
    <n v="51"/>
    <n v="3"/>
    <x v="3"/>
    <x v="0"/>
    <x v="0"/>
  </r>
  <r>
    <n v="19805"/>
    <s v="282A6ED6"/>
    <s v="2021-06-03 05:40:32"/>
    <s v="Travel"/>
    <s v="Mobile"/>
    <s v="PayPal_Credit_Card"/>
    <n v="4460"/>
    <n v="61201"/>
    <n v="36"/>
    <n v="7538.75"/>
    <n v="1103.75"/>
    <n v="18"/>
    <n v="5"/>
    <x v="0"/>
    <x v="0"/>
    <x v="1"/>
  </r>
  <r>
    <n v="19326"/>
    <s v="4FAE8898"/>
    <s v="2021-04-02 22:23:51"/>
    <s v="Fashion"/>
    <s v="Web"/>
    <s v="Netbanking"/>
    <n v="236"/>
    <n v="63756"/>
    <n v="7"/>
    <n v="858.75"/>
    <n v="2038.25"/>
    <n v="50"/>
    <n v="2"/>
    <x v="2"/>
    <x v="1"/>
    <x v="0"/>
  </r>
  <r>
    <n v="18567"/>
    <s v="A6F87772"/>
    <s v="2021-03-29 00:07:52"/>
    <s v="Travel"/>
    <s v="Mobile"/>
    <s v="PayPal_Credit_Card"/>
    <n v="1201"/>
    <n v="70985"/>
    <n v="60"/>
    <n v="2245"/>
    <n v="328.75"/>
    <n v="18"/>
    <n v="6"/>
    <x v="1"/>
    <x v="0"/>
    <x v="1"/>
  </r>
  <r>
    <n v="19613"/>
    <s v="88B736AF"/>
    <s v="2021-06-09 08:51:54"/>
    <s v="Fashion"/>
    <s v="Mobile"/>
    <s v="PayPal_Pay_Later"/>
    <n v="136"/>
    <n v="78379"/>
    <n v="19"/>
    <n v="408.5"/>
    <n v="5816"/>
    <n v="76"/>
    <n v="2"/>
    <x v="3"/>
    <x v="2"/>
    <x v="1"/>
  </r>
  <r>
    <n v="17925"/>
    <s v="BA4D4C3F"/>
    <s v="2021-04-01 07:56:22"/>
    <s v="Fashion"/>
    <s v="Web"/>
    <s v="Wallet"/>
    <n v="218"/>
    <n v="46879"/>
    <n v="17"/>
    <n v="1756.75"/>
    <n v="2657.75"/>
    <n v="56"/>
    <n v="0"/>
    <x v="1"/>
    <x v="0"/>
    <x v="1"/>
  </r>
  <r>
    <n v="21439"/>
    <s v="CE6FF7A4"/>
    <s v="2021-04-11 06:23:53"/>
    <s v="Electronics"/>
    <s v="Web"/>
    <s v="PayPal_Pay_Later"/>
    <n v="691"/>
    <n v="17168"/>
    <n v="14"/>
    <n v="404.5"/>
    <n v="4061.5"/>
    <n v="90"/>
    <n v="2"/>
    <x v="3"/>
    <x v="0"/>
    <x v="1"/>
  </r>
  <r>
    <n v="19806"/>
    <s v="F37F4DE8"/>
    <s v="2021-05-05 11:55:56"/>
    <s v="Fashion"/>
    <s v="Mobile"/>
    <s v="PayPal_Pay_Later"/>
    <n v="68"/>
    <n v="45036"/>
    <n v="8"/>
    <n v="280.25"/>
    <n v="3302"/>
    <n v="93"/>
    <n v="2"/>
    <x v="2"/>
    <x v="0"/>
    <x v="0"/>
  </r>
  <r>
    <n v="17416"/>
    <s v="5358EF4A"/>
    <s v="2021-03-16 10:05:49"/>
    <s v="Website-services"/>
    <s v="Mobile"/>
    <s v="PayPal_Pay_Later"/>
    <n v="285"/>
    <n v="69187"/>
    <n v="17"/>
    <n v="276"/>
    <n v="5074.5"/>
    <n v="98"/>
    <n v="1"/>
    <x v="2"/>
    <x v="1"/>
    <x v="0"/>
  </r>
  <r>
    <n v="18005"/>
    <s v="66D982D7"/>
    <s v="2021-03-19 06:22:27"/>
    <s v="Website-services"/>
    <s v="Mobile"/>
    <s v="PayPal_Pay_Later"/>
    <n v="465"/>
    <n v="53957"/>
    <n v="3"/>
    <n v="54"/>
    <n v="4770"/>
    <n v="96"/>
    <n v="2"/>
    <x v="0"/>
    <x v="0"/>
    <x v="1"/>
  </r>
  <r>
    <n v="18507"/>
    <s v="C7BF17E5"/>
    <s v="2021-04-25 03:02:29"/>
    <s v="Fashion"/>
    <s v="Web"/>
    <s v="Netbanking"/>
    <n v="219"/>
    <n v="82719"/>
    <n v="7"/>
    <n v="885.75"/>
    <n v="3867.75"/>
    <n v="62"/>
    <n v="3"/>
    <x v="0"/>
    <x v="0"/>
    <x v="1"/>
  </r>
  <r>
    <n v="20231"/>
    <s v="AC2DADEF"/>
    <s v="2021-04-17 13:50:09"/>
    <s v="Travel"/>
    <s v="Mobile"/>
    <s v="PayPal_Credit_Card"/>
    <n v="4142"/>
    <n v="30694"/>
    <n v="40"/>
    <n v="840"/>
    <n v="772.75"/>
    <n v="15"/>
    <n v="5"/>
    <x v="0"/>
    <x v="0"/>
    <x v="1"/>
  </r>
  <r>
    <n v="18997"/>
    <s v="EDF597EC"/>
    <s v="2021-04-12 02:03:39"/>
    <s v="Website-services"/>
    <s v="Mobile"/>
    <s v="PayPal_Pay_Later"/>
    <n v="179"/>
    <n v="87513"/>
    <n v="15"/>
    <n v="168.5"/>
    <n v="6580.5"/>
    <n v="94"/>
    <n v="2"/>
    <x v="0"/>
    <x v="0"/>
    <x v="1"/>
  </r>
  <r>
    <n v="21354"/>
    <s v="D71919D8"/>
    <s v="2021-04-08 19:37:15"/>
    <s v="Fashion"/>
    <s v="Mobile"/>
    <s v="PayPal_Pay_Later"/>
    <n v="166"/>
    <n v="69830"/>
    <n v="9"/>
    <n v="250"/>
    <n v="6750.25"/>
    <n v="91"/>
    <n v="2"/>
    <x v="3"/>
    <x v="0"/>
    <x v="1"/>
  </r>
  <r>
    <n v="22218"/>
    <s v="BC68A7C0"/>
    <s v="2021-04-04 07:26:47"/>
    <s v="Electronics"/>
    <s v="Web"/>
    <s v="Netbanking"/>
    <n v="960"/>
    <n v="58097"/>
    <n v="12"/>
    <n v="1440"/>
    <n v="3422.75"/>
    <n v="53"/>
    <n v="1"/>
    <x v="0"/>
    <x v="0"/>
    <x v="1"/>
  </r>
  <r>
    <n v="21348"/>
    <s v="495E58A2"/>
    <s v="2021-03-10 06:16:49"/>
    <s v="Fashion"/>
    <s v="Mobile"/>
    <s v="PayPal_Pay_Later"/>
    <n v="129"/>
    <n v="14041"/>
    <n v="16"/>
    <n v="445.25"/>
    <n v="5567.75"/>
    <n v="98"/>
    <n v="2"/>
    <x v="0"/>
    <x v="0"/>
    <x v="1"/>
  </r>
  <r>
    <n v="19585"/>
    <s v="48EA8C16"/>
    <s v="2021-03-30 21:05:06"/>
    <s v="Travel"/>
    <s v="Mobile"/>
    <s v="Debit_Card"/>
    <n v="2614"/>
    <n v="68395"/>
    <n v="10"/>
    <n v="379.25"/>
    <n v="5862.5"/>
    <n v="72"/>
    <n v="2"/>
    <x v="0"/>
    <x v="1"/>
    <x v="0"/>
  </r>
  <r>
    <n v="19871"/>
    <s v="B3CC3572"/>
    <s v="2021-05-26 08:20:07"/>
    <s v="Fashion"/>
    <s v="Web"/>
    <s v="PayPal_Pay_Later"/>
    <n v="55"/>
    <n v="78078"/>
    <n v="10"/>
    <n v="283.75"/>
    <n v="4726.75"/>
    <n v="97"/>
    <n v="2"/>
    <x v="2"/>
    <x v="1"/>
    <x v="1"/>
  </r>
  <r>
    <n v="19959"/>
    <s v="1DFEF6CE"/>
    <s v="2021-03-19 18:22:59"/>
    <s v="Electronics"/>
    <s v="Mobile"/>
    <s v="PayPal_Pay_Later"/>
    <n v="875"/>
    <n v="70550"/>
    <n v="2"/>
    <n v="395.25"/>
    <n v="6928"/>
    <n v="79"/>
    <n v="1"/>
    <x v="0"/>
    <x v="0"/>
    <x v="1"/>
  </r>
  <r>
    <n v="20904"/>
    <s v="E30BF5FF"/>
    <s v="2021-03-31 07:29:40"/>
    <s v="Travel"/>
    <s v="Web"/>
    <s v="Debit_Card"/>
    <n v="3133"/>
    <n v="81579"/>
    <n v="13"/>
    <n v="302.25"/>
    <n v="3859.75"/>
    <n v="82"/>
    <n v="1"/>
    <x v="2"/>
    <x v="1"/>
    <x v="1"/>
  </r>
  <r>
    <n v="18949"/>
    <s v="6A6D14D3"/>
    <s v="2021-04-21 11:29:47"/>
    <s v="Fashion"/>
    <s v="Mobile"/>
    <s v="PayPal_Pay_Later"/>
    <n v="71"/>
    <n v="15755"/>
    <n v="18"/>
    <n v="357.5"/>
    <n v="7085.25"/>
    <n v="91"/>
    <n v="2"/>
    <x v="2"/>
    <x v="1"/>
    <x v="1"/>
  </r>
  <r>
    <n v="18205"/>
    <s v="17C82E83"/>
    <s v="2021-03-08 23:44:26"/>
    <s v="Fashion"/>
    <s v="Web"/>
    <s v="PayPal_Pay_Later"/>
    <n v="147"/>
    <n v="15529"/>
    <n v="12"/>
    <n v="426"/>
    <n v="3517"/>
    <n v="76"/>
    <n v="2"/>
    <x v="2"/>
    <x v="1"/>
    <x v="1"/>
  </r>
  <r>
    <n v="22174"/>
    <s v="67ED4607"/>
    <s v="2021-05-08 00:31:28"/>
    <s v="Fashion"/>
    <s v="Web"/>
    <s v="PayPal_Pay_Later"/>
    <n v="186"/>
    <n v="12565"/>
    <n v="12"/>
    <n v="428.25"/>
    <n v="6981.5"/>
    <n v="82"/>
    <n v="2"/>
    <x v="2"/>
    <x v="0"/>
    <x v="0"/>
  </r>
  <r>
    <n v="18034"/>
    <s v="D9FC0B1A"/>
    <s v="2021-04-20 10:01:35"/>
    <s v="Travel"/>
    <s v="Mobile"/>
    <s v="PayPal_Cobrand_Card"/>
    <n v="2339"/>
    <n v="67321"/>
    <n v="38"/>
    <n v="6224.75"/>
    <n v="796.75"/>
    <n v="6"/>
    <n v="5"/>
    <x v="2"/>
    <x v="0"/>
    <x v="1"/>
  </r>
  <r>
    <n v="17582"/>
    <s v="6445B9F2"/>
    <s v="2021-03-23 00:02:46"/>
    <s v="Fashion"/>
    <s v="Mobile"/>
    <s v="PayPal_Pay_Later"/>
    <n v="137"/>
    <n v="52179"/>
    <n v="7"/>
    <n v="409"/>
    <n v="7438.25"/>
    <n v="88"/>
    <n v="2"/>
    <x v="0"/>
    <x v="0"/>
    <x v="0"/>
  </r>
  <r>
    <n v="17895"/>
    <s v="0FD8A2B0"/>
    <s v="2021-06-09 23:08:18"/>
    <s v="Website-services"/>
    <s v="Mobile"/>
    <s v="Netbanking"/>
    <n v="320"/>
    <n v="80507"/>
    <n v="9"/>
    <n v="951"/>
    <n v="3041.5"/>
    <n v="43"/>
    <n v="1"/>
    <x v="0"/>
    <x v="1"/>
    <x v="1"/>
  </r>
  <r>
    <n v="20427"/>
    <s v="84FE3230"/>
    <s v="2021-04-18 18:02:40"/>
    <s v="Travel"/>
    <s v="POS"/>
    <s v="PayPal_Cobrand_Card"/>
    <n v="2180"/>
    <n v="59219"/>
    <n v="20"/>
    <n v="2264.5"/>
    <n v="808.75"/>
    <n v="11"/>
    <n v="8"/>
    <x v="3"/>
    <x v="0"/>
    <x v="1"/>
  </r>
  <r>
    <n v="18597"/>
    <s v="35419EEF"/>
    <s v="2021-05-05 19:34:00"/>
    <s v="Electronics"/>
    <s v="Mobile"/>
    <s v="PayPal_Pay_Later"/>
    <n v="109"/>
    <n v="29255"/>
    <n v="2"/>
    <n v="178.25"/>
    <n v="4613"/>
    <n v="100"/>
    <n v="1"/>
    <x v="2"/>
    <x v="1"/>
    <x v="1"/>
  </r>
  <r>
    <n v="18412"/>
    <s v="42A2C23D"/>
    <s v="2021-05-08 23:40:09"/>
    <s v="Travel"/>
    <s v="Web"/>
    <s v="Debit_Card"/>
    <n v="3438"/>
    <n v="89150"/>
    <n v="10"/>
    <n v="484.5"/>
    <n v="5110.25"/>
    <n v="60"/>
    <n v="2"/>
    <x v="0"/>
    <x v="1"/>
    <x v="0"/>
  </r>
  <r>
    <n v="22024"/>
    <s v="999F47F0"/>
    <s v="2021-06-01 16:49:04"/>
    <s v="Travel"/>
    <s v="Web"/>
    <s v="Wallet"/>
    <n v="895"/>
    <n v="70550"/>
    <n v="7"/>
    <n v="1604.25"/>
    <n v="2284.75"/>
    <n v="69"/>
    <n v="0"/>
    <x v="0"/>
    <x v="0"/>
    <x v="1"/>
  </r>
  <r>
    <n v="18283"/>
    <s v="53ADC6C5"/>
    <s v="2021-05-31 15:54:49"/>
    <s v="Pantry"/>
    <s v="Web"/>
    <s v="PayPal_Pay_Later"/>
    <n v="13"/>
    <n v="89773"/>
    <n v="12"/>
    <n v="351"/>
    <n v="3503.5"/>
    <n v="91"/>
    <n v="1"/>
    <x v="0"/>
    <x v="1"/>
    <x v="1"/>
  </r>
  <r>
    <n v="18897"/>
    <s v="FF750EE1"/>
    <s v="2021-04-20 03:16:33"/>
    <s v="Website-services"/>
    <s v="Web"/>
    <s v="PayPal_Pay_Later"/>
    <n v="750"/>
    <n v="64102"/>
    <n v="13"/>
    <n v="269.25"/>
    <n v="5846.25"/>
    <n v="100"/>
    <n v="2"/>
    <x v="0"/>
    <x v="1"/>
    <x v="0"/>
  </r>
  <r>
    <n v="21186"/>
    <s v="86203D5F"/>
    <s v="2021-03-11 18:26:01"/>
    <s v="Fashion"/>
    <s v="Mobile"/>
    <s v="PayPal_Pay_Later"/>
    <n v="148"/>
    <n v="52737"/>
    <n v="2"/>
    <n v="126.25"/>
    <n v="5121.25"/>
    <n v="98"/>
    <n v="2"/>
    <x v="0"/>
    <x v="0"/>
    <x v="1"/>
  </r>
  <r>
    <n v="19100"/>
    <s v="76FF8000"/>
    <s v="2021-05-03 02:27:38"/>
    <s v="Travel"/>
    <s v="Mobile"/>
    <s v="PayPal_Cobrand_Card"/>
    <n v="3809"/>
    <n v="67586"/>
    <n v="30"/>
    <n v="976"/>
    <n v="697"/>
    <n v="5"/>
    <n v="6"/>
    <x v="3"/>
    <x v="1"/>
    <x v="1"/>
  </r>
  <r>
    <n v="21332"/>
    <s v="649F77A2"/>
    <s v="2021-03-15 10:10:24"/>
    <s v="Travel"/>
    <s v="Web"/>
    <s v="PayPal_Credit_Card"/>
    <n v="2884"/>
    <n v="40608"/>
    <n v="55"/>
    <n v="9273.5"/>
    <n v="474.25"/>
    <n v="12"/>
    <n v="5"/>
    <x v="1"/>
    <x v="0"/>
    <x v="1"/>
  </r>
  <r>
    <n v="20442"/>
    <s v="95D23BB2"/>
    <s v="2021-03-29 12:17:00"/>
    <s v="Website-services"/>
    <s v="Web"/>
    <s v="Wallet"/>
    <n v="448"/>
    <n v="19124"/>
    <n v="16"/>
    <n v="472.75"/>
    <n v="2741.5"/>
    <n v="58"/>
    <n v="0"/>
    <x v="3"/>
    <x v="2"/>
    <x v="1"/>
  </r>
  <r>
    <n v="21292"/>
    <s v="57A297BC"/>
    <s v="2021-03-08 23:55:37"/>
    <s v="Fashion"/>
    <s v="Mobile"/>
    <s v="PayPal_Pay_Later"/>
    <n v="57"/>
    <n v="80507"/>
    <n v="19"/>
    <n v="120.5"/>
    <n v="6243.25"/>
    <n v="83"/>
    <n v="1"/>
    <x v="3"/>
    <x v="2"/>
    <x v="1"/>
  </r>
  <r>
    <n v="19238"/>
    <s v="0CC63B48"/>
    <s v="2021-05-16 10:46:44"/>
    <s v="Pantry"/>
    <s v="Mobile"/>
    <s v="PayPal_Pay_Later"/>
    <n v="225"/>
    <n v="67956"/>
    <n v="12"/>
    <n v="64.75"/>
    <n v="7158.5"/>
    <n v="79"/>
    <n v="2"/>
    <x v="2"/>
    <x v="0"/>
    <x v="1"/>
  </r>
  <r>
    <n v="21674"/>
    <s v="E4ED2A94"/>
    <s v="2021-06-06 03:28:19"/>
    <s v="Travel"/>
    <s v="Web"/>
    <s v="PayPal_Credit_Card"/>
    <n v="2371"/>
    <n v="26974"/>
    <n v="55"/>
    <n v="8121.75"/>
    <n v="553"/>
    <n v="15"/>
    <n v="3"/>
    <x v="0"/>
    <x v="0"/>
    <x v="0"/>
  </r>
  <r>
    <n v="17671"/>
    <s v="42E4F6F0"/>
    <s v="2021-03-01 22:27:54"/>
    <s v="Travel"/>
    <s v="Web"/>
    <s v="PayPal_Credit_Card"/>
    <n v="4283"/>
    <n v="71400"/>
    <n v="58"/>
    <n v="3012.25"/>
    <n v="1088.5"/>
    <n v="18"/>
    <n v="5"/>
    <x v="0"/>
    <x v="0"/>
    <x v="1"/>
  </r>
  <r>
    <n v="20937"/>
    <s v="ACFB4F07"/>
    <s v="2021-03-06 07:58:00"/>
    <s v="Electronics"/>
    <s v="Web"/>
    <s v="Netbanking"/>
    <n v="461"/>
    <n v="69187"/>
    <n v="5"/>
    <n v="761.25"/>
    <n v="2802"/>
    <n v="62"/>
    <n v="3"/>
    <x v="0"/>
    <x v="1"/>
    <x v="1"/>
  </r>
  <r>
    <n v="18860"/>
    <s v="14E705B2"/>
    <s v="2021-05-26 19:35:48"/>
    <s v="Website-services"/>
    <s v="Web"/>
    <s v="Wallet"/>
    <n v="745"/>
    <n v="20202"/>
    <n v="16"/>
    <n v="1681.5"/>
    <n v="2799.25"/>
    <n v="56"/>
    <n v="1"/>
    <x v="0"/>
    <x v="0"/>
    <x v="1"/>
  </r>
  <r>
    <n v="18415"/>
    <s v="D7170E61"/>
    <s v="2021-03-31 19:33:26"/>
    <s v="Website-services"/>
    <s v="Web"/>
    <s v="Wallet"/>
    <n v="641"/>
    <n v="79016"/>
    <n v="7"/>
    <n v="1725.25"/>
    <n v="2983.5"/>
    <n v="65"/>
    <n v="1"/>
    <x v="2"/>
    <x v="0"/>
    <x v="1"/>
  </r>
  <r>
    <n v="19736"/>
    <s v="48F807FF"/>
    <s v="2021-06-05 04:46:52"/>
    <s v="Website-services"/>
    <s v="Web"/>
    <s v="Debit_Card"/>
    <n v="870"/>
    <n v="69057"/>
    <n v="6"/>
    <n v="496"/>
    <n v="4650.75"/>
    <n v="57"/>
    <n v="2"/>
    <x v="2"/>
    <x v="1"/>
    <x v="1"/>
  </r>
  <r>
    <n v="21115"/>
    <s v="FA100A58"/>
    <s v="2021-04-21 10:09:22"/>
    <s v="Travel"/>
    <s v="Web"/>
    <s v="PayPal_Credit_Card"/>
    <n v="4696"/>
    <n v="61854"/>
    <n v="44"/>
    <n v="10557.5"/>
    <n v="653"/>
    <n v="17"/>
    <n v="6"/>
    <x v="1"/>
    <x v="0"/>
    <x v="1"/>
  </r>
  <r>
    <n v="17839"/>
    <s v="989FCED3"/>
    <s v="2021-06-04 21:29:10"/>
    <s v="Fashion"/>
    <s v="Web"/>
    <s v="PayPal_Pay_Later"/>
    <n v="143"/>
    <n v="29554"/>
    <n v="19"/>
    <n v="306.25"/>
    <n v="7328.25"/>
    <n v="76"/>
    <n v="2"/>
    <x v="2"/>
    <x v="0"/>
    <x v="0"/>
  </r>
  <r>
    <n v="18303"/>
    <s v="539C2D83"/>
    <s v="2021-03-02 01:03:31"/>
    <s v="Website-services"/>
    <s v="Mobile"/>
    <s v="PayPal_Pay_Later"/>
    <n v="135"/>
    <n v="26974"/>
    <n v="9"/>
    <n v="312.25"/>
    <n v="7256.75"/>
    <n v="87"/>
    <n v="2"/>
    <x v="3"/>
    <x v="2"/>
    <x v="1"/>
  </r>
  <r>
    <n v="21816"/>
    <s v="48FAFDA6"/>
    <s v="2021-03-25 12:04:48"/>
    <s v="Pantry"/>
    <s v="Mobile"/>
    <s v="PayPal_Pay_Later"/>
    <n v="99"/>
    <n v="58947"/>
    <n v="4"/>
    <n v="336.75"/>
    <n v="5011.5"/>
    <n v="75"/>
    <n v="1"/>
    <x v="3"/>
    <x v="0"/>
    <x v="1"/>
  </r>
  <r>
    <n v="20030"/>
    <s v="BD78A61A"/>
    <s v="2021-04-08 14:35:58"/>
    <s v="Fashion"/>
    <s v="Web"/>
    <s v="Wallet"/>
    <n v="234"/>
    <n v="75346"/>
    <n v="5"/>
    <n v="1151.5"/>
    <n v="2571.75"/>
    <n v="60"/>
    <n v="0"/>
    <x v="1"/>
    <x v="0"/>
    <x v="1"/>
  </r>
  <r>
    <n v="21136"/>
    <s v="860E00B4"/>
    <s v="2021-04-04 20:18:12"/>
    <s v="Website-services"/>
    <s v="Mobile"/>
    <s v="PayPal_Pay_Later"/>
    <n v="346"/>
    <n v="63938"/>
    <n v="14"/>
    <n v="168.75"/>
    <n v="4440.75"/>
    <n v="89"/>
    <n v="2"/>
    <x v="3"/>
    <x v="2"/>
    <x v="0"/>
  </r>
  <r>
    <n v="19207"/>
    <s v="DFED2C81"/>
    <s v="2021-04-14 10:08:27"/>
    <s v="Electronics"/>
    <s v="Web"/>
    <s v="PayPal_Credit_Card"/>
    <n v="1136"/>
    <n v="33130"/>
    <n v="44"/>
    <n v="6071.5"/>
    <n v="741.5"/>
    <n v="15"/>
    <n v="4"/>
    <x v="0"/>
    <x v="0"/>
    <x v="1"/>
  </r>
  <r>
    <n v="20776"/>
    <s v="4948C78A"/>
    <s v="2021-04-27 10:34:57"/>
    <s v="Website-services"/>
    <s v="Web"/>
    <s v="Wallet"/>
    <n v="658"/>
    <n v="12313"/>
    <n v="13"/>
    <n v="937.25"/>
    <n v="2969.75"/>
    <n v="57"/>
    <n v="0"/>
    <x v="2"/>
    <x v="1"/>
    <x v="0"/>
  </r>
  <r>
    <n v="20582"/>
    <s v="1C43DCCA"/>
    <s v="2021-05-23 12:27:10"/>
    <s v="Fashion"/>
    <s v="Mobile"/>
    <s v="PayPal_Pay_Later"/>
    <n v="186"/>
    <n v="76170"/>
    <n v="16"/>
    <n v="111.5"/>
    <n v="5729.25"/>
    <n v="80"/>
    <n v="2"/>
    <x v="2"/>
    <x v="0"/>
    <x v="1"/>
  </r>
  <r>
    <n v="18958"/>
    <s v="53DB25D3"/>
    <s v="2021-03-29 04:41:20"/>
    <s v="Pantry"/>
    <s v="Web"/>
    <s v="Netbanking"/>
    <n v="344"/>
    <n v="69724"/>
    <n v="9"/>
    <n v="1427"/>
    <n v="1995.75"/>
    <n v="50"/>
    <n v="1"/>
    <x v="0"/>
    <x v="1"/>
    <x v="0"/>
  </r>
  <r>
    <n v="18117"/>
    <s v="16EEEE6F"/>
    <s v="2021-05-30 08:32:42"/>
    <s v="Travel"/>
    <s v="POS"/>
    <s v="PayPal_Cobrand_Card"/>
    <n v="1132"/>
    <n v="27472"/>
    <n v="24"/>
    <n v="3339.25"/>
    <n v="783.75"/>
    <n v="19"/>
    <n v="5"/>
    <x v="1"/>
    <x v="0"/>
    <x v="1"/>
  </r>
  <r>
    <n v="21855"/>
    <s v="E0D53E87"/>
    <s v="2021-06-06 07:04:43"/>
    <s v="Electronics"/>
    <s v="Web"/>
    <s v="Wallet"/>
    <n v="308"/>
    <n v="27387"/>
    <n v="9"/>
    <n v="658"/>
    <n v="2766"/>
    <n v="69"/>
    <n v="1"/>
    <x v="0"/>
    <x v="1"/>
    <x v="1"/>
  </r>
  <r>
    <n v="21639"/>
    <s v="890A74FB"/>
    <s v="2021-05-11 21:54:56"/>
    <s v="Electronics"/>
    <s v="Web"/>
    <s v="Debit_Card"/>
    <n v="1078"/>
    <n v="52179"/>
    <n v="20"/>
    <n v="369.75"/>
    <n v="4431.5"/>
    <n v="72"/>
    <n v="3"/>
    <x v="1"/>
    <x v="1"/>
    <x v="1"/>
  </r>
  <r>
    <n v="17318"/>
    <s v="49A962CD"/>
    <s v="2021-03-09 13:02:34"/>
    <s v="Fashion"/>
    <s v="Web"/>
    <s v="Netbanking"/>
    <n v="210"/>
    <n v="88024"/>
    <n v="9"/>
    <n v="1030.75"/>
    <n v="2442"/>
    <n v="51"/>
    <n v="2"/>
    <x v="2"/>
    <x v="1"/>
    <x v="1"/>
  </r>
  <r>
    <n v="20273"/>
    <s v="2051B837"/>
    <s v="2021-03-20 08:39:40"/>
    <s v="Website-services"/>
    <s v="Web"/>
    <s v="Netbanking"/>
    <n v="473"/>
    <n v="62983"/>
    <n v="13"/>
    <n v="686.75"/>
    <n v="3357.25"/>
    <n v="49"/>
    <n v="3"/>
    <x v="0"/>
    <x v="0"/>
    <x v="1"/>
  </r>
  <r>
    <n v="19323"/>
    <s v="CD916A1B"/>
    <s v="2021-04-18 08:06:37"/>
    <s v="Travel"/>
    <s v="Web"/>
    <s v="PayPal_Credit_Card"/>
    <n v="4456"/>
    <n v="64063"/>
    <n v="43"/>
    <n v="4880"/>
    <n v="1053.5"/>
    <n v="12"/>
    <n v="3"/>
    <x v="1"/>
    <x v="0"/>
    <x v="0"/>
  </r>
  <r>
    <n v="21341"/>
    <s v="0DD720DE"/>
    <s v="2021-03-23 23:21:27"/>
    <s v="Electronics"/>
    <s v="Mobile"/>
    <s v="PayPal_Pay_Later"/>
    <n v="335"/>
    <n v="64288"/>
    <n v="5"/>
    <n v="166.5"/>
    <n v="6409.75"/>
    <n v="75"/>
    <n v="1"/>
    <x v="3"/>
    <x v="0"/>
    <x v="0"/>
  </r>
  <r>
    <n v="21070"/>
    <s v="373DFBA9"/>
    <s v="2021-05-23 17:30:29"/>
    <s v="Website-services"/>
    <s v="Mobile"/>
    <s v="Netbanking"/>
    <n v="363"/>
    <n v="38959"/>
    <n v="4"/>
    <n v="580.75"/>
    <n v="3962"/>
    <n v="64"/>
    <n v="3"/>
    <x v="0"/>
    <x v="0"/>
    <x v="1"/>
  </r>
  <r>
    <n v="20706"/>
    <s v="CE7450BC"/>
    <s v="2021-03-05 15:02:12"/>
    <s v="Pantry"/>
    <s v="Web"/>
    <s v="Wallet"/>
    <n v="272"/>
    <n v="27972"/>
    <n v="8"/>
    <n v="1817.75"/>
    <n v="2521.25"/>
    <n v="55"/>
    <n v="1"/>
    <x v="1"/>
    <x v="0"/>
    <x v="1"/>
  </r>
  <r>
    <n v="19110"/>
    <s v="9F7FA2E7"/>
    <s v="2021-04-26 13:48:31"/>
    <s v="Pantry"/>
    <s v="Mobile"/>
    <s v="PayPal_Pay_Later"/>
    <n v="359"/>
    <n v="57633"/>
    <n v="3"/>
    <n v="129.75"/>
    <n v="7118.25"/>
    <n v="78"/>
    <n v="1"/>
    <x v="0"/>
    <x v="0"/>
    <x v="0"/>
  </r>
  <r>
    <n v="19907"/>
    <s v="DFC96AFE"/>
    <s v="2021-05-01 08:02:49"/>
    <s v="Travel"/>
    <s v="Web"/>
    <s v="Netbanking"/>
    <n v="2000"/>
    <n v="46642"/>
    <n v="1"/>
    <n v="1414.5"/>
    <n v="4365.5"/>
    <n v="48"/>
    <n v="1"/>
    <x v="0"/>
    <x v="0"/>
    <x v="1"/>
  </r>
  <r>
    <n v="20270"/>
    <s v="3FE303E8"/>
    <s v="2021-03-15 13:36:43"/>
    <s v="Website-services"/>
    <s v="Web"/>
    <s v="Netbanking"/>
    <n v="739"/>
    <n v="63938"/>
    <n v="4"/>
    <n v="803"/>
    <n v="3100.5"/>
    <n v="41"/>
    <n v="2"/>
    <x v="0"/>
    <x v="1"/>
    <x v="0"/>
  </r>
  <r>
    <n v="22197"/>
    <s v="67CC087B"/>
    <s v="2021-03-31 14:52:23"/>
    <s v="Travel"/>
    <s v="Web"/>
    <s v="PayPal_Credit_Card"/>
    <n v="2680"/>
    <n v="10148"/>
    <n v="35"/>
    <n v="7853.5"/>
    <n v="996"/>
    <n v="22"/>
    <n v="5"/>
    <x v="1"/>
    <x v="0"/>
    <x v="0"/>
  </r>
  <r>
    <n v="20903"/>
    <s v="49A829A6"/>
    <s v="2021-06-02 02:39:12"/>
    <s v="Others"/>
    <s v="Mobile"/>
    <s v="Debit_Card"/>
    <n v="1954"/>
    <n v="43243"/>
    <n v="13"/>
    <n v="298.5"/>
    <n v="3632.75"/>
    <n v="75"/>
    <n v="3"/>
    <x v="3"/>
    <x v="0"/>
    <x v="1"/>
  </r>
  <r>
    <n v="21256"/>
    <s v="92464089"/>
    <s v="2021-04-08 13:27:41"/>
    <s v="Travel"/>
    <s v="Web"/>
    <s v="Debit_Card"/>
    <n v="967"/>
    <n v="15529"/>
    <n v="16"/>
    <n v="253"/>
    <n v="5953.5"/>
    <n v="58"/>
    <n v="2"/>
    <x v="0"/>
    <x v="0"/>
    <x v="1"/>
  </r>
  <r>
    <n v="20731"/>
    <s v="6DFB2EC7"/>
    <s v="2021-06-05 03:10:05"/>
    <s v="Travel"/>
    <s v="Web"/>
    <s v="Netbanking"/>
    <n v="1322"/>
    <n v="70550"/>
    <n v="11"/>
    <n v="1304.5"/>
    <n v="2132.25"/>
    <n v="64"/>
    <n v="3"/>
    <x v="0"/>
    <x v="0"/>
    <x v="1"/>
  </r>
  <r>
    <n v="21747"/>
    <s v="2DBD29D5"/>
    <s v="2021-04-09 12:14:04"/>
    <s v="Fashion"/>
    <s v="Mobile"/>
    <s v="PayPal_Pay_Later"/>
    <n v="165"/>
    <n v="39913"/>
    <n v="19"/>
    <n v="132.25"/>
    <n v="3458.75"/>
    <n v="98"/>
    <n v="2"/>
    <x v="0"/>
    <x v="0"/>
    <x v="0"/>
  </r>
  <r>
    <n v="18168"/>
    <s v="93032534"/>
    <s v="2021-03-08 16:33:08"/>
    <s v="Fashion"/>
    <s v="Mobile"/>
    <s v="PayPal_Pay_Later"/>
    <n v="126"/>
    <n v="75346"/>
    <n v="16"/>
    <n v="434.75"/>
    <n v="5263.75"/>
    <n v="83"/>
    <n v="1"/>
    <x v="3"/>
    <x v="0"/>
    <x v="1"/>
  </r>
  <r>
    <n v="20363"/>
    <s v="C8E53A5B"/>
    <s v="2021-04-28 11:36:40"/>
    <s v="Travel"/>
    <s v="Mobile"/>
    <s v="Debit_Card"/>
    <n v="2794"/>
    <n v="44607"/>
    <n v="22"/>
    <n v="495.25"/>
    <n v="5284.25"/>
    <n v="67"/>
    <n v="3"/>
    <x v="1"/>
    <x v="1"/>
    <x v="1"/>
  </r>
  <r>
    <n v="19521"/>
    <s v="E47C6442"/>
    <s v="2021-05-08 08:24:06"/>
    <s v="Electronics"/>
    <s v="Web"/>
    <s v="Debit_Card"/>
    <n v="734"/>
    <n v="25934"/>
    <n v="17"/>
    <n v="452.75"/>
    <n v="3721"/>
    <n v="51"/>
    <n v="3"/>
    <x v="0"/>
    <x v="0"/>
    <x v="0"/>
  </r>
  <r>
    <n v="21018"/>
    <s v="F5D17AF5"/>
    <s v="2021-04-17 18:18:21"/>
    <s v="Travel"/>
    <s v="Web"/>
    <s v="PayPal_Credit_Card"/>
    <n v="2768"/>
    <n v="72168"/>
    <n v="50"/>
    <n v="8636.5"/>
    <n v="733.5"/>
    <n v="11"/>
    <n v="4"/>
    <x v="0"/>
    <x v="0"/>
    <x v="1"/>
  </r>
  <r>
    <n v="22149"/>
    <s v="5386FF33"/>
    <s v="2021-04-20 07:19:08"/>
    <s v="Travel"/>
    <s v="Mobile"/>
    <s v="PayPal_Credit_Card"/>
    <n v="4155"/>
    <n v="56977"/>
    <n v="36"/>
    <n v="8419.25"/>
    <n v="1060.25"/>
    <n v="18"/>
    <n v="5"/>
    <x v="0"/>
    <x v="0"/>
    <x v="1"/>
  </r>
  <r>
    <n v="18566"/>
    <s v="72793A8F"/>
    <s v="2021-03-15 08:53:52"/>
    <s v="Electronics"/>
    <s v="Web"/>
    <s v="Netbanking"/>
    <n v="553"/>
    <n v="52162"/>
    <n v="12"/>
    <n v="1269.75"/>
    <n v="2542"/>
    <n v="40"/>
    <n v="1"/>
    <x v="0"/>
    <x v="1"/>
    <x v="0"/>
  </r>
  <r>
    <n v="17502"/>
    <s v="134D1BDE"/>
    <s v="2021-03-22 00:17:23"/>
    <s v="Fashion"/>
    <s v="Mobile"/>
    <s v="PayPal_Pay_Later"/>
    <n v="196"/>
    <n v="56865"/>
    <n v="15"/>
    <n v="383"/>
    <n v="7230.75"/>
    <n v="92"/>
    <n v="2"/>
    <x v="3"/>
    <x v="2"/>
    <x v="0"/>
  </r>
  <r>
    <n v="19480"/>
    <s v="51454B7B"/>
    <s v="2021-04-19 22:55:32"/>
    <s v="Travel"/>
    <s v="Mobile"/>
    <s v="PayPal_Credit_Card"/>
    <n v="2583"/>
    <n v="70022"/>
    <n v="43"/>
    <n v="7288.75"/>
    <n v="709.75"/>
    <n v="21"/>
    <n v="4"/>
    <x v="0"/>
    <x v="0"/>
    <x v="0"/>
  </r>
  <r>
    <n v="20062"/>
    <s v="B074EBB2"/>
    <s v="2021-04-15 18:14:27"/>
    <s v="Fashion"/>
    <s v="Mobile"/>
    <s v="PayPal_Pay_Later"/>
    <n v="74"/>
    <n v="42625"/>
    <n v="4"/>
    <n v="59.5"/>
    <n v="3336"/>
    <n v="93"/>
    <n v="2"/>
    <x v="0"/>
    <x v="1"/>
    <x v="0"/>
  </r>
  <r>
    <n v="20722"/>
    <s v="9444809C"/>
    <s v="2021-05-26 19:21:57"/>
    <s v="Fashion"/>
    <s v="Mobile"/>
    <s v="PayPal_Pay_Later"/>
    <n v="71"/>
    <n v="15094"/>
    <n v="2"/>
    <n v="402.25"/>
    <n v="5878.5"/>
    <n v="89"/>
    <n v="1"/>
    <x v="2"/>
    <x v="1"/>
    <x v="0"/>
  </r>
  <r>
    <n v="20311"/>
    <s v="92586EB3"/>
    <s v="2021-04-10 06:57:10"/>
    <s v="Others"/>
    <s v="Web"/>
    <s v="PayPal_Credit_Card"/>
    <n v="4749"/>
    <n v="49946"/>
    <n v="33"/>
    <n v="5599.75"/>
    <n v="865"/>
    <n v="17"/>
    <n v="4"/>
    <x v="1"/>
    <x v="0"/>
    <x v="1"/>
  </r>
  <r>
    <n v="19264"/>
    <s v="D59B5A15"/>
    <s v="2021-03-30 23:31:59"/>
    <s v="Fashion"/>
    <s v="Mobile"/>
    <s v="PayPal_Pay_Later"/>
    <n v="76"/>
    <n v="69187"/>
    <n v="12"/>
    <n v="71.25"/>
    <n v="6387.75"/>
    <n v="86"/>
    <n v="2"/>
    <x v="3"/>
    <x v="1"/>
    <x v="1"/>
  </r>
  <r>
    <n v="21310"/>
    <s v="BEC7A6B6"/>
    <s v="2021-06-06 21:26:24"/>
    <s v="Travel"/>
    <s v="Web"/>
    <s v="Debit_Card"/>
    <n v="3590"/>
    <n v="68395"/>
    <n v="1"/>
    <n v="535.25"/>
    <n v="5387.75"/>
    <n v="85"/>
    <n v="3"/>
    <x v="0"/>
    <x v="0"/>
    <x v="0"/>
  </r>
  <r>
    <n v="17629"/>
    <s v="D71414A2"/>
    <s v="2021-04-20 23:28:57"/>
    <s v="Others"/>
    <s v="Web"/>
    <s v="PayPal_Cobrand_Card"/>
    <n v="2879"/>
    <n v="41565"/>
    <n v="42"/>
    <n v="3832.25"/>
    <n v="469.75"/>
    <n v="12"/>
    <n v="7"/>
    <x v="3"/>
    <x v="2"/>
    <x v="1"/>
  </r>
  <r>
    <n v="17600"/>
    <s v="313ACD43"/>
    <s v="2021-03-27 15:27:43"/>
    <s v="Electronics"/>
    <s v="Web"/>
    <s v="Debit_Card"/>
    <n v="979"/>
    <n v="10782"/>
    <n v="7"/>
    <n v="389.75"/>
    <n v="3740.25"/>
    <n v="80"/>
    <n v="2"/>
    <x v="0"/>
    <x v="0"/>
    <x v="0"/>
  </r>
  <r>
    <n v="20831"/>
    <s v="847479DC"/>
    <s v="2021-03-23 16:21:13"/>
    <s v="Pantry"/>
    <s v="Mobile"/>
    <s v="PayPal_Pay_Later"/>
    <n v="162"/>
    <n v="55574"/>
    <n v="11"/>
    <n v="439.25"/>
    <n v="4382"/>
    <n v="89"/>
    <n v="2"/>
    <x v="2"/>
    <x v="0"/>
    <x v="1"/>
  </r>
  <r>
    <n v="18332"/>
    <s v="8E852B52"/>
    <s v="2021-05-04 08:07:51"/>
    <s v="Fashion"/>
    <s v="Web"/>
    <s v="Netbanking"/>
    <n v="231"/>
    <n v="67767"/>
    <n v="9"/>
    <n v="391"/>
    <n v="4637.25"/>
    <n v="47"/>
    <n v="1"/>
    <x v="0"/>
    <x v="0"/>
    <x v="1"/>
  </r>
  <r>
    <n v="19913"/>
    <s v="5CBEB771"/>
    <s v="2021-05-03 22:34:01"/>
    <s v="Pantry"/>
    <s v="Web"/>
    <s v="Netbanking"/>
    <n v="268"/>
    <n v="25421"/>
    <n v="8"/>
    <n v="1067"/>
    <n v="2238.75"/>
    <n v="54"/>
    <n v="2"/>
    <x v="3"/>
    <x v="0"/>
    <x v="1"/>
  </r>
  <r>
    <n v="20800"/>
    <s v="078F4C87"/>
    <s v="2021-03-18 09:40:19"/>
    <s v="Fashion"/>
    <s v="Mobile"/>
    <s v="PayPal_Pay_Later"/>
    <n v="122"/>
    <n v="26619"/>
    <n v="10"/>
    <n v="179"/>
    <n v="5107.25"/>
    <n v="85"/>
    <n v="2"/>
    <x v="3"/>
    <x v="2"/>
    <x v="1"/>
  </r>
  <r>
    <n v="20257"/>
    <s v="F8B766EE"/>
    <s v="2021-03-26 16:31:25"/>
    <s v="Website-services"/>
    <s v="Web"/>
    <s v="Netbanking"/>
    <n v="790"/>
    <n v="15359"/>
    <n v="1"/>
    <n v="593.5"/>
    <n v="3218.25"/>
    <n v="61"/>
    <n v="3"/>
    <x v="0"/>
    <x v="1"/>
    <x v="1"/>
  </r>
  <r>
    <n v="19623"/>
    <s v="BE976C26"/>
    <s v="2021-03-28 01:04:40"/>
    <s v="Travel"/>
    <s v="Web"/>
    <s v="PayPal_Credit_Card"/>
    <n v="4849"/>
    <n v="10735"/>
    <n v="43"/>
    <n v="4878.25"/>
    <n v="1079"/>
    <n v="12"/>
    <n v="4"/>
    <x v="1"/>
    <x v="0"/>
    <x v="0"/>
  </r>
  <r>
    <n v="18799"/>
    <s v="1FDEEBAD"/>
    <s v="2021-03-08 19:10:16"/>
    <s v="Fashion"/>
    <s v="Mobile"/>
    <s v="PayPal_Pay_Later"/>
    <n v="225"/>
    <n v="59563"/>
    <n v="10"/>
    <n v="175.25"/>
    <n v="7106.75"/>
    <n v="89"/>
    <n v="2"/>
    <x v="3"/>
    <x v="0"/>
    <x v="0"/>
  </r>
  <r>
    <n v="18284"/>
    <s v="6C2988E0"/>
    <s v="2021-03-27 06:08:23"/>
    <s v="Travel"/>
    <s v="Web"/>
    <s v="PayPal_Cobrand_Card"/>
    <n v="2764"/>
    <n v="63938"/>
    <n v="41"/>
    <n v="5292.75"/>
    <n v="706.5"/>
    <n v="14"/>
    <n v="5"/>
    <x v="0"/>
    <x v="1"/>
    <x v="1"/>
  </r>
  <r>
    <n v="19014"/>
    <s v="FF26702E"/>
    <s v="2021-05-31 23:27:16"/>
    <s v="Fashion"/>
    <s v="Mobile"/>
    <s v="PayPal_Pay_Later"/>
    <n v="161"/>
    <n v="80882"/>
    <n v="13"/>
    <n v="309.25"/>
    <n v="6682.5"/>
    <n v="94"/>
    <n v="1"/>
    <x v="2"/>
    <x v="0"/>
    <x v="1"/>
  </r>
  <r>
    <n v="18541"/>
    <s v="F0BD2AE7"/>
    <s v="2021-05-13 02:15:15"/>
    <s v="Travel"/>
    <s v="Web"/>
    <s v="PayPal_Credit_Card"/>
    <n v="4714"/>
    <n v="24285"/>
    <n v="34"/>
    <n v="6389.25"/>
    <n v="1052.5"/>
    <n v="16"/>
    <n v="5"/>
    <x v="0"/>
    <x v="1"/>
    <x v="1"/>
  </r>
  <r>
    <n v="20812"/>
    <s v="55596273"/>
    <s v="2021-05-29 11:46:45"/>
    <s v="Travel"/>
    <s v="Web"/>
    <s v="PayPal_Credit_Card"/>
    <n v="1050"/>
    <n v="87911"/>
    <n v="35"/>
    <n v="7789"/>
    <n v="1100.75"/>
    <n v="19"/>
    <n v="3"/>
    <x v="0"/>
    <x v="0"/>
    <x v="1"/>
  </r>
  <r>
    <n v="21570"/>
    <s v="96436A34"/>
    <s v="2021-06-06 16:29:34"/>
    <s v="Pantry"/>
    <s v="Mobile"/>
    <s v="PayPal_Pay_Later"/>
    <n v="116"/>
    <n v="17500"/>
    <n v="2"/>
    <n v="298.75"/>
    <n v="5325.25"/>
    <n v="97"/>
    <n v="1"/>
    <x v="2"/>
    <x v="0"/>
    <x v="1"/>
  </r>
  <r>
    <n v="19499"/>
    <s v="1CC50B34"/>
    <s v="2021-03-19 07:18:33"/>
    <s v="Electronics"/>
    <s v="Web"/>
    <s v="Wallet"/>
    <n v="259"/>
    <n v="39979"/>
    <n v="18"/>
    <n v="972.75"/>
    <n v="2668.25"/>
    <n v="59"/>
    <n v="1"/>
    <x v="0"/>
    <x v="0"/>
    <x v="1"/>
  </r>
  <r>
    <n v="21174"/>
    <s v="1F1441B4"/>
    <s v="2021-04-28 23:19:51"/>
    <s v="Website-services"/>
    <s v="Web"/>
    <s v="Wallet"/>
    <n v="558"/>
    <n v="29103"/>
    <n v="8"/>
    <n v="1419.5"/>
    <n v="2274.75"/>
    <n v="52"/>
    <n v="1"/>
    <x v="2"/>
    <x v="0"/>
    <x v="1"/>
  </r>
  <r>
    <n v="21402"/>
    <s v="4E170529"/>
    <s v="2021-03-20 23:34:52"/>
    <s v="Travel"/>
    <s v="Web"/>
    <s v="PayPal_Cobrand_Card"/>
    <n v="3189"/>
    <n v="47431"/>
    <n v="31"/>
    <n v="6387.5"/>
    <n v="703.5"/>
    <n v="16"/>
    <n v="7"/>
    <x v="0"/>
    <x v="0"/>
    <x v="1"/>
  </r>
  <r>
    <n v="20934"/>
    <s v="41083638"/>
    <s v="2021-06-06 10:11:40"/>
    <s v="Website-services"/>
    <s v="Mobile"/>
    <s v="PayPal_Pay_Later"/>
    <n v="241"/>
    <n v="69724"/>
    <n v="3"/>
    <n v="278.25"/>
    <n v="6217.5"/>
    <n v="92"/>
    <n v="2"/>
    <x v="0"/>
    <x v="0"/>
    <x v="1"/>
  </r>
  <r>
    <n v="18062"/>
    <s v="C82696F0"/>
    <s v="2021-03-29 08:04:35"/>
    <s v="Website-services"/>
    <s v="Mobile"/>
    <s v="PayPal_Pay_Later"/>
    <n v="739"/>
    <n v="40608"/>
    <n v="17"/>
    <n v="245.25"/>
    <n v="6423.75"/>
    <n v="83"/>
    <n v="1"/>
    <x v="3"/>
    <x v="2"/>
    <x v="1"/>
  </r>
  <r>
    <n v="18095"/>
    <s v="62E7B04C"/>
    <s v="2021-03-24 19:46:56"/>
    <s v="Pantry"/>
    <s v="Mobile"/>
    <s v="PayPal_Pay_Later"/>
    <n v="277"/>
    <n v="16539"/>
    <n v="10"/>
    <n v="353.25"/>
    <n v="5041.75"/>
    <n v="75"/>
    <n v="1"/>
    <x v="3"/>
    <x v="1"/>
    <x v="1"/>
  </r>
  <r>
    <n v="20310"/>
    <s v="1AF1F5AC"/>
    <s v="2021-05-20 01:10:30"/>
    <s v="Travel"/>
    <s v="POS"/>
    <s v="PayPal_Cobrand_Card"/>
    <n v="1828"/>
    <n v="27545"/>
    <n v="38"/>
    <n v="4479.75"/>
    <n v="599.75"/>
    <n v="6"/>
    <n v="6"/>
    <x v="0"/>
    <x v="0"/>
    <x v="1"/>
  </r>
  <r>
    <n v="21792"/>
    <s v="4B78B992"/>
    <s v="2021-05-23 06:38:12"/>
    <s v="Fashion"/>
    <s v="Mobile"/>
    <s v="PayPal_Pay_Later"/>
    <n v="84"/>
    <n v="55763"/>
    <n v="9"/>
    <n v="186.75"/>
    <n v="3070.75"/>
    <n v="81"/>
    <n v="1"/>
    <x v="2"/>
    <x v="1"/>
    <x v="0"/>
  </r>
  <r>
    <n v="21734"/>
    <s v="38C32474"/>
    <s v="2021-05-13 05:34:40"/>
    <s v="Website-services"/>
    <s v="Mobile"/>
    <s v="PayPal_Pay_Later"/>
    <n v="421"/>
    <n v="26974"/>
    <n v="20"/>
    <n v="309"/>
    <n v="3561.25"/>
    <n v="82"/>
    <n v="2"/>
    <x v="2"/>
    <x v="0"/>
    <x v="1"/>
  </r>
  <r>
    <n v="19658"/>
    <s v="1A723A8E"/>
    <s v="2021-03-27 17:47:34"/>
    <s v="Travel"/>
    <s v="Mobile"/>
    <s v="Debit_Card"/>
    <n v="3377"/>
    <n v="87804"/>
    <n v="9"/>
    <n v="402"/>
    <n v="3057.5"/>
    <n v="68"/>
    <n v="2"/>
    <x v="0"/>
    <x v="0"/>
    <x v="1"/>
  </r>
  <r>
    <n v="22140"/>
    <s v="0A0B077E"/>
    <s v="2021-05-22 14:26:35"/>
    <s v="Travel"/>
    <s v="Mobile"/>
    <s v="Debit_Card"/>
    <n v="1028"/>
    <n v="64288"/>
    <n v="18"/>
    <n v="294.5"/>
    <n v="3156.5"/>
    <n v="79"/>
    <n v="3"/>
    <x v="3"/>
    <x v="2"/>
    <x v="1"/>
  </r>
  <r>
    <n v="18873"/>
    <s v="924850B5"/>
    <s v="2021-03-06 20:22:06"/>
    <s v="Travel"/>
    <s v="Web"/>
    <s v="PayPal_Credit_Card"/>
    <n v="2918"/>
    <n v="87871"/>
    <n v="59"/>
    <n v="10830.25"/>
    <n v="532.5"/>
    <n v="11"/>
    <n v="5"/>
    <x v="1"/>
    <x v="1"/>
    <x v="1"/>
  </r>
  <r>
    <n v="17528"/>
    <s v="645579A3"/>
    <s v="2021-03-19 12:35:02"/>
    <s v="Electronics"/>
    <s v="Mobile"/>
    <s v="Debit_Card"/>
    <n v="1176"/>
    <n v="79883"/>
    <n v="15"/>
    <n v="396"/>
    <n v="3168.75"/>
    <n v="74"/>
    <n v="2"/>
    <x v="0"/>
    <x v="0"/>
    <x v="1"/>
  </r>
  <r>
    <n v="18152"/>
    <s v="881801A6"/>
    <s v="2021-06-07 04:32:34"/>
    <s v="Travel"/>
    <s v="Mobile"/>
    <s v="PayPal_Credit_Card"/>
    <n v="4051"/>
    <n v="39535"/>
    <n v="45"/>
    <n v="841.5"/>
    <n v="804.75"/>
    <n v="16"/>
    <n v="6"/>
    <x v="0"/>
    <x v="0"/>
    <x v="0"/>
  </r>
  <r>
    <n v="17348"/>
    <s v="A34F6FC5"/>
    <s v="2021-04-22 08:44:14"/>
    <s v="Fashion"/>
    <s v="Web"/>
    <s v="Wallet"/>
    <n v="209"/>
    <n v="37200"/>
    <n v="15"/>
    <n v="629.5"/>
    <n v="2743.75"/>
    <n v="55"/>
    <n v="1"/>
    <x v="0"/>
    <x v="1"/>
    <x v="1"/>
  </r>
  <r>
    <n v="22071"/>
    <s v="BFCD4618"/>
    <s v="2021-05-20 07:16:32"/>
    <s v="Fashion"/>
    <s v="Mobile"/>
    <s v="PayPal_Pay_Later"/>
    <n v="126"/>
    <n v="44866"/>
    <n v="10"/>
    <n v="187.75"/>
    <n v="4793.75"/>
    <n v="86"/>
    <n v="2"/>
    <x v="0"/>
    <x v="0"/>
    <x v="0"/>
  </r>
  <r>
    <n v="18296"/>
    <s v="B467DC1B"/>
    <s v="2021-04-02 04:21:02"/>
    <s v="Website-services"/>
    <s v="Web"/>
    <s v="Wallet"/>
    <n v="693"/>
    <n v="80234"/>
    <n v="10"/>
    <n v="981.25"/>
    <n v="2931.25"/>
    <n v="63"/>
    <n v="1"/>
    <x v="0"/>
    <x v="0"/>
    <x v="1"/>
  </r>
  <r>
    <n v="17366"/>
    <s v="3C564C34"/>
    <s v="2021-05-20 01:22:50"/>
    <s v="Travel"/>
    <s v="Web"/>
    <s v="PayPal_Credit_Card"/>
    <n v="2559"/>
    <n v="18522"/>
    <n v="54"/>
    <n v="5409"/>
    <n v="624.75"/>
    <n v="12"/>
    <n v="4"/>
    <x v="0"/>
    <x v="0"/>
    <x v="1"/>
  </r>
  <r>
    <n v="21774"/>
    <s v="A708FBD7"/>
    <s v="2021-03-08 11:03:23"/>
    <s v="Fashion"/>
    <s v="Mobile"/>
    <s v="PayPal_Pay_Later"/>
    <n v="119"/>
    <n v="14041"/>
    <n v="6"/>
    <n v="397.5"/>
    <n v="6748.5"/>
    <n v="94"/>
    <n v="1"/>
    <x v="2"/>
    <x v="1"/>
    <x v="1"/>
  </r>
  <r>
    <n v="21553"/>
    <s v="F67E33A6"/>
    <s v="2021-04-07 03:42:21"/>
    <s v="Fashion"/>
    <s v="Mobile"/>
    <s v="PayPal_Pay_Later"/>
    <n v="164"/>
    <n v="29103"/>
    <n v="2"/>
    <n v="328.5"/>
    <n v="4601"/>
    <n v="79"/>
    <n v="1"/>
    <x v="2"/>
    <x v="1"/>
    <x v="0"/>
  </r>
  <r>
    <n v="18230"/>
    <s v="CD722003"/>
    <s v="2021-03-17 09:12:30"/>
    <s v="Travel"/>
    <s v="Web"/>
    <s v="Netbanking"/>
    <n v="1902"/>
    <n v="12565"/>
    <n v="15"/>
    <n v="1041.5"/>
    <n v="2592.25"/>
    <n v="55"/>
    <n v="1"/>
    <x v="3"/>
    <x v="2"/>
    <x v="1"/>
  </r>
  <r>
    <n v="21477"/>
    <s v="48A51FAA"/>
    <s v="2021-05-21 04:12:57"/>
    <s v="Travel"/>
    <s v="Mobile"/>
    <s v="PayPal_Credit_Card"/>
    <n v="3397"/>
    <n v="67321"/>
    <n v="50"/>
    <n v="6705.75"/>
    <n v="298"/>
    <n v="12"/>
    <n v="5"/>
    <x v="0"/>
    <x v="1"/>
    <x v="0"/>
  </r>
  <r>
    <n v="19502"/>
    <s v="80D14389"/>
    <s v="2021-05-03 00:14:45"/>
    <s v="Travel"/>
    <s v="Web"/>
    <s v="Debit_Card"/>
    <n v="3836"/>
    <n v="66495"/>
    <n v="13"/>
    <n v="514"/>
    <n v="3349.25"/>
    <n v="82"/>
    <n v="1"/>
    <x v="1"/>
    <x v="0"/>
    <x v="1"/>
  </r>
  <r>
    <n v="17942"/>
    <s v="9BCF399C"/>
    <s v="2021-04-05 03:52:32"/>
    <s v="Travel"/>
    <s v="Mobile"/>
    <s v="PayPal_Credit_Card"/>
    <n v="4700"/>
    <n v="66020"/>
    <n v="32"/>
    <n v="5475.75"/>
    <n v="1019.5"/>
    <n v="14"/>
    <n v="5"/>
    <x v="1"/>
    <x v="0"/>
    <x v="1"/>
  </r>
  <r>
    <n v="19820"/>
    <s v="BD59D962"/>
    <s v="2021-03-12 02:07:00"/>
    <s v="Travel"/>
    <s v="Mobile"/>
    <s v="PayPal_Credit_Card"/>
    <n v="4450"/>
    <n v="44047"/>
    <n v="32"/>
    <n v="5118.75"/>
    <n v="460.25"/>
    <n v="11"/>
    <n v="4"/>
    <x v="0"/>
    <x v="0"/>
    <x v="1"/>
  </r>
  <r>
    <n v="22137"/>
    <s v="778016BF"/>
    <s v="2021-06-04 10:55:52"/>
    <s v="Fashion"/>
    <s v="Web"/>
    <s v="Netbanking"/>
    <n v="233"/>
    <n v="66688"/>
    <n v="6"/>
    <n v="1495.75"/>
    <n v="4019"/>
    <n v="42"/>
    <n v="1"/>
    <x v="0"/>
    <x v="0"/>
    <x v="1"/>
  </r>
  <r>
    <n v="21102"/>
    <s v="696AFCEB"/>
    <s v="2021-03-13 14:35:33"/>
    <s v="Website-services"/>
    <s v="Web"/>
    <s v="PayPal_Pay_Later"/>
    <n v="823"/>
    <n v="43039"/>
    <n v="20"/>
    <n v="66.25"/>
    <n v="3692.5"/>
    <n v="85"/>
    <n v="1"/>
    <x v="3"/>
    <x v="1"/>
    <x v="1"/>
  </r>
  <r>
    <n v="18063"/>
    <s v="5C100612"/>
    <s v="2021-03-30 14:52:59"/>
    <s v="Website-services"/>
    <s v="Web"/>
    <s v="Debit_Card"/>
    <n v="580"/>
    <n v="15359"/>
    <n v="15"/>
    <n v="328.5"/>
    <n v="4727"/>
    <n v="52"/>
    <n v="1"/>
    <x v="0"/>
    <x v="0"/>
    <x v="0"/>
  </r>
  <r>
    <n v="17758"/>
    <s v="00791BAF"/>
    <s v="2021-04-27 12:47:40"/>
    <s v="Travel"/>
    <s v="Web"/>
    <s v="Debit_Card"/>
    <n v="890"/>
    <n v="74146"/>
    <n v="10"/>
    <n v="389.25"/>
    <n v="4533.5"/>
    <n v="68"/>
    <n v="1"/>
    <x v="3"/>
    <x v="0"/>
    <x v="1"/>
  </r>
  <r>
    <n v="20815"/>
    <s v="B02AB4E2"/>
    <s v="2021-03-03 18:39:54"/>
    <s v="Website-services"/>
    <s v="Mobile"/>
    <s v="PayPal_Pay_Later"/>
    <n v="166"/>
    <n v="84399"/>
    <n v="13"/>
    <n v="231.5"/>
    <n v="6659.5"/>
    <n v="85"/>
    <n v="1"/>
    <x v="0"/>
    <x v="0"/>
    <x v="1"/>
  </r>
  <r>
    <n v="21545"/>
    <s v="FA2BC8A6"/>
    <s v="2021-03-23 10:46:21"/>
    <s v="Fashion"/>
    <s v="Mobile"/>
    <s v="PayPal_Pay_Later"/>
    <n v="82"/>
    <n v="72803"/>
    <n v="8"/>
    <n v="313.5"/>
    <n v="4743.25"/>
    <n v="83"/>
    <n v="2"/>
    <x v="3"/>
    <x v="0"/>
    <x v="1"/>
  </r>
  <r>
    <n v="22179"/>
    <s v="6180429C"/>
    <s v="2021-03-21 12:26:42"/>
    <s v="Website-services"/>
    <s v="Web"/>
    <s v="Wallet"/>
    <n v="962"/>
    <n v="40105"/>
    <n v="16"/>
    <n v="495.25"/>
    <n v="2752.75"/>
    <n v="70"/>
    <n v="1"/>
    <x v="1"/>
    <x v="0"/>
    <x v="0"/>
  </r>
  <r>
    <n v="22129"/>
    <s v="2045F0F0"/>
    <s v="2021-05-29 15:08:45"/>
    <s v="Fashion"/>
    <s v="Web"/>
    <s v="Wallet"/>
    <n v="208"/>
    <n v="39942"/>
    <n v="6"/>
    <n v="1250.75"/>
    <n v="2686"/>
    <n v="67"/>
    <n v="1"/>
    <x v="1"/>
    <x v="0"/>
    <x v="0"/>
  </r>
  <r>
    <n v="18939"/>
    <s v="BFE11A46"/>
    <s v="2021-03-09 01:57:16"/>
    <s v="Fashion"/>
    <s v="Web"/>
    <s v="PayPal_Pay_Later"/>
    <n v="128"/>
    <n v="72217"/>
    <n v="4"/>
    <n v="302"/>
    <n v="7344"/>
    <n v="75"/>
    <n v="2"/>
    <x v="2"/>
    <x v="0"/>
    <x v="1"/>
  </r>
  <r>
    <n v="18636"/>
    <s v="D392755C"/>
    <s v="2021-05-26 16:41:27"/>
    <s v="Website-services"/>
    <s v="Web"/>
    <s v="Netbanking"/>
    <n v="479"/>
    <n v="22810"/>
    <n v="8"/>
    <n v="506.5"/>
    <n v="2533.75"/>
    <n v="44"/>
    <n v="1"/>
    <x v="0"/>
    <x v="0"/>
    <x v="1"/>
  </r>
  <r>
    <n v="19537"/>
    <s v="F384D697"/>
    <s v="2021-04-15 20:57:43"/>
    <s v="Travel"/>
    <s v="Mobile"/>
    <s v="PayPal_Cobrand_Card"/>
    <n v="1094"/>
    <n v="51866"/>
    <n v="27"/>
    <n v="1231.25"/>
    <n v="831.5"/>
    <n v="8"/>
    <n v="4"/>
    <x v="0"/>
    <x v="0"/>
    <x v="1"/>
  </r>
  <r>
    <n v="21854"/>
    <s v="EB42A713"/>
    <s v="2021-05-29 14:21:50"/>
    <s v="Website-services"/>
    <s v="Mobile"/>
    <s v="PayPal_Pay_Later"/>
    <n v="685"/>
    <n v="42625"/>
    <n v="11"/>
    <n v="320.5"/>
    <n v="4765.5"/>
    <n v="77"/>
    <n v="1"/>
    <x v="3"/>
    <x v="1"/>
    <x v="0"/>
  </r>
  <r>
    <n v="19021"/>
    <s v="69F16579"/>
    <s v="2021-03-04 15:23:43"/>
    <s v="Website-services"/>
    <s v="Mobile"/>
    <s v="Netbanking"/>
    <n v="458"/>
    <n v="29720"/>
    <n v="4"/>
    <n v="1211"/>
    <n v="4995.5"/>
    <n v="65"/>
    <n v="1"/>
    <x v="0"/>
    <x v="0"/>
    <x v="1"/>
  </r>
  <r>
    <n v="22113"/>
    <s v="C06C8650"/>
    <s v="2021-05-01 03:10:42"/>
    <s v="Website-services"/>
    <s v="Web"/>
    <s v="Netbanking"/>
    <n v="274"/>
    <n v="26415"/>
    <n v="11"/>
    <n v="1353.25"/>
    <n v="4506"/>
    <n v="60"/>
    <n v="2"/>
    <x v="0"/>
    <x v="0"/>
    <x v="0"/>
  </r>
  <r>
    <n v="20803"/>
    <s v="3C19CFAE"/>
    <s v="2021-04-25 06:02:35"/>
    <s v="Pantry"/>
    <s v="Web"/>
    <s v="Wallet"/>
    <n v="209"/>
    <n v="88024"/>
    <n v="12"/>
    <n v="188.25"/>
    <n v="2269.25"/>
    <n v="65"/>
    <n v="1"/>
    <x v="3"/>
    <x v="1"/>
    <x v="1"/>
  </r>
  <r>
    <n v="18563"/>
    <s v="15FBB040"/>
    <s v="2021-04-27 19:38:50"/>
    <s v="Travel"/>
    <s v="Web"/>
    <s v="PayPal_Credit_Card"/>
    <n v="4351"/>
    <n v="59219"/>
    <n v="42"/>
    <n v="10101.25"/>
    <n v="821.25"/>
    <n v="22"/>
    <n v="4"/>
    <x v="1"/>
    <x v="0"/>
    <x v="1"/>
  </r>
  <r>
    <n v="19108"/>
    <s v="4D71C945"/>
    <s v="2021-04-13 09:21:28"/>
    <s v="Pantry"/>
    <s v="Web"/>
    <s v="Wallet"/>
    <n v="318"/>
    <n v="45219"/>
    <n v="7"/>
    <n v="1895"/>
    <n v="2911"/>
    <n v="69"/>
    <n v="1"/>
    <x v="0"/>
    <x v="0"/>
    <x v="1"/>
  </r>
  <r>
    <n v="18703"/>
    <s v="E9EF93DA"/>
    <s v="2021-05-07 22:17:57"/>
    <s v="Pantry"/>
    <s v="Mobile"/>
    <s v="PayPal_Pay_Later"/>
    <n v="156"/>
    <n v="70022"/>
    <n v="5"/>
    <n v="393.5"/>
    <n v="7324.75"/>
    <n v="94"/>
    <n v="2"/>
    <x v="2"/>
    <x v="1"/>
    <x v="1"/>
  </r>
  <r>
    <n v="17797"/>
    <s v="D96F8D0C"/>
    <s v="2021-05-24 04:40:14"/>
    <s v="Travel"/>
    <s v="Mobile"/>
    <s v="PayPal_Cobrand_Card"/>
    <n v="3051"/>
    <n v="26582"/>
    <n v="26"/>
    <n v="7550.25"/>
    <n v="809.5"/>
    <n v="20"/>
    <n v="7"/>
    <x v="1"/>
    <x v="0"/>
    <x v="0"/>
  </r>
  <r>
    <n v="17336"/>
    <s v="6B7AD1E6"/>
    <s v="2021-05-21 14:50:57"/>
    <s v="Travel"/>
    <s v="Web"/>
    <s v="PayPal_Credit_Card"/>
    <n v="3550"/>
    <n v="36694"/>
    <n v="49"/>
    <n v="8605.5"/>
    <n v="995.75"/>
    <n v="20"/>
    <n v="5"/>
    <x v="0"/>
    <x v="0"/>
    <x v="0"/>
  </r>
  <r>
    <n v="21360"/>
    <s v="3CA4CB32"/>
    <s v="2021-03-23 06:43:35"/>
    <s v="Travel"/>
    <s v="POS"/>
    <s v="PayPal_Cobrand_Card"/>
    <n v="2725"/>
    <n v="78483"/>
    <n v="41"/>
    <n v="8048.5"/>
    <n v="494.5"/>
    <n v="18"/>
    <n v="7"/>
    <x v="3"/>
    <x v="0"/>
    <x v="0"/>
  </r>
  <r>
    <n v="18655"/>
    <s v="24CB0F25"/>
    <s v="2021-05-14 07:46:03"/>
    <s v="Travel"/>
    <s v="Mobile"/>
    <s v="PayPal_Credit_Card"/>
    <n v="4608"/>
    <n v="81126"/>
    <n v="40"/>
    <n v="3454.5"/>
    <n v="524.75"/>
    <n v="11"/>
    <n v="3"/>
    <x v="0"/>
    <x v="0"/>
    <x v="0"/>
  </r>
  <r>
    <n v="21456"/>
    <s v="0A0DABA5"/>
    <s v="2021-04-25 08:37:31"/>
    <s v="Website-services"/>
    <s v="Web"/>
    <s v="Debit_Card"/>
    <n v="722"/>
    <n v="68841"/>
    <n v="3"/>
    <n v="389.5"/>
    <n v="4026.25"/>
    <n v="72"/>
    <n v="2"/>
    <x v="0"/>
    <x v="0"/>
    <x v="1"/>
  </r>
  <r>
    <n v="21233"/>
    <s v="E9E2BDC2"/>
    <s v="2021-04-21 21:34:30"/>
    <s v="Website-services"/>
    <s v="Mobile"/>
    <s v="PayPal_Pay_Later"/>
    <n v="165"/>
    <n v="65817"/>
    <n v="5"/>
    <n v="284.25"/>
    <n v="6944.25"/>
    <n v="98"/>
    <n v="2"/>
    <x v="0"/>
    <x v="1"/>
    <x v="0"/>
  </r>
  <r>
    <n v="21173"/>
    <s v="5D5E34DF"/>
    <s v="2021-05-14 10:07:07"/>
    <s v="Fashion"/>
    <s v="Mobile"/>
    <s v="PayPal_Pay_Later"/>
    <n v="192"/>
    <n v="53096"/>
    <n v="18"/>
    <n v="295"/>
    <n v="5024.25"/>
    <n v="81"/>
    <n v="2"/>
    <x v="0"/>
    <x v="0"/>
    <x v="0"/>
  </r>
  <r>
    <n v="18828"/>
    <s v="CD0CA6F2"/>
    <s v="2021-05-23 08:24:07"/>
    <s v="Travel"/>
    <s v="Web"/>
    <s v="Debit_Card"/>
    <n v="1809"/>
    <n v="52415"/>
    <n v="14"/>
    <n v="524.5"/>
    <n v="2917"/>
    <n v="51"/>
    <n v="2"/>
    <x v="0"/>
    <x v="0"/>
    <x v="1"/>
  </r>
  <r>
    <n v="20950"/>
    <s v="4F34E5E1"/>
    <s v="2021-06-02 03:33:23"/>
    <s v="Website-services"/>
    <s v="Web"/>
    <s v="PayPal_Pay_Later"/>
    <n v="386"/>
    <n v="10148"/>
    <n v="14"/>
    <n v="315.75"/>
    <n v="7351.5"/>
    <n v="87"/>
    <n v="1"/>
    <x v="3"/>
    <x v="2"/>
    <x v="1"/>
  </r>
  <r>
    <n v="21762"/>
    <s v="65648B59"/>
    <s v="2021-04-03 01:09:31"/>
    <s v="Travel"/>
    <s v="Mobile"/>
    <s v="PayPal_Credit_Card"/>
    <n v="3884"/>
    <n v="33515"/>
    <n v="47"/>
    <n v="8945"/>
    <n v="856.25"/>
    <n v="11"/>
    <n v="6"/>
    <x v="1"/>
    <x v="1"/>
    <x v="0"/>
  </r>
  <r>
    <n v="21356"/>
    <s v="D25A955A"/>
    <s v="2021-04-09 14:50:36"/>
    <s v="Fashion"/>
    <s v="Mobile"/>
    <s v="PayPal_Pay_Later"/>
    <n v="140"/>
    <n v="69229"/>
    <n v="18"/>
    <n v="253.5"/>
    <n v="6653.75"/>
    <n v="75"/>
    <n v="2"/>
    <x v="0"/>
    <x v="0"/>
    <x v="1"/>
  </r>
  <r>
    <n v="18832"/>
    <s v="18E7875A"/>
    <s v="2021-03-23 00:10:39"/>
    <s v="Fashion"/>
    <s v="Mobile"/>
    <s v="PayPal_Pay_Later"/>
    <n v="124"/>
    <n v="15500"/>
    <n v="17"/>
    <n v="175.25"/>
    <n v="6153.5"/>
    <n v="75"/>
    <n v="2"/>
    <x v="0"/>
    <x v="1"/>
    <x v="1"/>
  </r>
  <r>
    <n v="22281"/>
    <s v="75F088B1"/>
    <s v="2021-03-31 10:31:38"/>
    <s v="Fashion"/>
    <s v="Web"/>
    <s v="Wallet"/>
    <n v="240"/>
    <n v="22956"/>
    <n v="16"/>
    <n v="1916"/>
    <n v="2507"/>
    <n v="67"/>
    <n v="0"/>
    <x v="2"/>
    <x v="1"/>
    <x v="1"/>
  </r>
  <r>
    <n v="17548"/>
    <s v="A0A00687"/>
    <s v="2021-05-07 13:49:19"/>
    <s v="Travel"/>
    <s v="Web"/>
    <s v="Debit_Card"/>
    <n v="2726"/>
    <n v="44016"/>
    <n v="12"/>
    <n v="445"/>
    <n v="5708.75"/>
    <n v="71"/>
    <n v="1"/>
    <x v="3"/>
    <x v="0"/>
    <x v="1"/>
  </r>
  <r>
    <n v="19374"/>
    <s v="F97715AA"/>
    <s v="2021-04-30 10:25:26"/>
    <s v="Travel"/>
    <s v="Web"/>
    <s v="PayPal_Cobrand_Card"/>
    <n v="1885"/>
    <n v="13988"/>
    <n v="40"/>
    <n v="3306.75"/>
    <n v="694.75"/>
    <n v="8"/>
    <n v="7"/>
    <x v="2"/>
    <x v="0"/>
    <x v="0"/>
  </r>
  <r>
    <n v="21137"/>
    <s v="5D007A9B"/>
    <s v="2021-03-17 06:09:11"/>
    <s v="Travel"/>
    <s v="Web"/>
    <s v="Netbanking"/>
    <n v="1035"/>
    <n v="49196"/>
    <n v="8"/>
    <n v="1329.5"/>
    <n v="4861"/>
    <n v="56"/>
    <n v="2"/>
    <x v="2"/>
    <x v="1"/>
    <x v="1"/>
  </r>
  <r>
    <n v="18396"/>
    <s v="4508E7AC"/>
    <s v="2021-05-04 19:49:36"/>
    <s v="Travel"/>
    <s v="Mobile"/>
    <s v="PayPal_Credit_Card"/>
    <n v="2496"/>
    <n v="51866"/>
    <n v="59"/>
    <n v="4951.5"/>
    <n v="258"/>
    <n v="13"/>
    <n v="3"/>
    <x v="0"/>
    <x v="0"/>
    <x v="0"/>
  </r>
  <r>
    <n v="21823"/>
    <s v="2D714435"/>
    <s v="2021-05-18 15:03:39"/>
    <s v="Website-services"/>
    <s v="Web"/>
    <s v="Netbanking"/>
    <n v="295"/>
    <n v="68175"/>
    <n v="7"/>
    <n v="1173"/>
    <n v="3199"/>
    <n v="64"/>
    <n v="1"/>
    <x v="1"/>
    <x v="0"/>
    <x v="1"/>
  </r>
  <r>
    <n v="17380"/>
    <s v="37614DDB"/>
    <s v="2021-05-02 22:54:52"/>
    <s v="Website-services"/>
    <s v="Web"/>
    <s v="Wallet"/>
    <n v="866"/>
    <n v="24511"/>
    <n v="17"/>
    <n v="240.75"/>
    <n v="2435.5"/>
    <n v="65"/>
    <n v="0"/>
    <x v="0"/>
    <x v="0"/>
    <x v="1"/>
  </r>
  <r>
    <n v="21616"/>
    <s v="16FE58CF"/>
    <s v="2021-06-02 08:45:03"/>
    <s v="Website-services"/>
    <s v="Web"/>
    <s v="PayPal_Pay_Later"/>
    <n v="330"/>
    <n v="63938"/>
    <n v="11"/>
    <n v="200"/>
    <n v="4711"/>
    <n v="99"/>
    <n v="1"/>
    <x v="3"/>
    <x v="0"/>
    <x v="1"/>
  </r>
  <r>
    <n v="17901"/>
    <s v="C49AA6E4"/>
    <s v="2021-03-15 11:18:12"/>
    <s v="Fashion"/>
    <s v="Mobile"/>
    <s v="PayPal_Pay_Later"/>
    <n v="119"/>
    <n v="64825"/>
    <n v="10"/>
    <n v="446.5"/>
    <n v="6407.25"/>
    <n v="84"/>
    <n v="2"/>
    <x v="0"/>
    <x v="0"/>
    <x v="0"/>
  </r>
  <r>
    <n v="20190"/>
    <s v="39F14535"/>
    <s v="2021-05-10 12:26:02"/>
    <s v="Fashion"/>
    <s v="Mobile"/>
    <s v="PayPal_Pay_Later"/>
    <n v="63"/>
    <n v="71364"/>
    <n v="12"/>
    <n v="251"/>
    <n v="3915.25"/>
    <n v="84"/>
    <n v="2"/>
    <x v="3"/>
    <x v="0"/>
    <x v="0"/>
  </r>
  <r>
    <n v="17306"/>
    <s v="AD89E6EE"/>
    <s v="2021-04-17 23:05:18"/>
    <s v="Electronics"/>
    <s v="Web"/>
    <s v="Debit_Card"/>
    <n v="1031"/>
    <n v="19735"/>
    <n v="19"/>
    <n v="325.5"/>
    <n v="3737"/>
    <n v="79"/>
    <n v="3"/>
    <x v="2"/>
    <x v="0"/>
    <x v="1"/>
  </r>
  <r>
    <n v="19645"/>
    <s v="59930360"/>
    <s v="2021-04-01 06:01:28"/>
    <s v="Others"/>
    <s v="Web"/>
    <s v="Debit_Card"/>
    <n v="561"/>
    <n v="40560"/>
    <n v="24"/>
    <n v="354"/>
    <n v="4840.75"/>
    <n v="56"/>
    <n v="1"/>
    <x v="2"/>
    <x v="1"/>
    <x v="0"/>
  </r>
  <r>
    <n v="17781"/>
    <s v="D5B75215"/>
    <s v="2021-04-04 04:15:19"/>
    <s v="Website-services"/>
    <s v="Mobile"/>
    <s v="Debit_Card"/>
    <n v="823"/>
    <n v="33040"/>
    <n v="24"/>
    <n v="396.25"/>
    <n v="2740.75"/>
    <n v="72"/>
    <n v="3"/>
    <x v="0"/>
    <x v="0"/>
    <x v="1"/>
  </r>
  <r>
    <n v="20203"/>
    <s v="349CBA92"/>
    <s v="2021-05-28 13:57:27"/>
    <s v="Fashion"/>
    <s v="Mobile"/>
    <s v="PayPal_Pay_Later"/>
    <n v="59"/>
    <n v="39942"/>
    <n v="14"/>
    <n v="242"/>
    <n v="6134.5"/>
    <n v="95"/>
    <n v="2"/>
    <x v="0"/>
    <x v="0"/>
    <x v="0"/>
  </r>
  <r>
    <n v="18281"/>
    <s v="46A9F2C1"/>
    <s v="2021-04-09 09:55:31"/>
    <s v="Fashion"/>
    <s v="Mobile"/>
    <s v="PayPal_Pay_Later"/>
    <n v="118"/>
    <n v="75823"/>
    <n v="15"/>
    <n v="355.5"/>
    <n v="5550.5"/>
    <n v="95"/>
    <n v="2"/>
    <x v="0"/>
    <x v="0"/>
    <x v="0"/>
  </r>
  <r>
    <n v="21867"/>
    <s v="C6ADD5A2"/>
    <s v="2021-03-25 02:19:14"/>
    <s v="Fashion"/>
    <s v="Mobile"/>
    <s v="PayPal_Pay_Later"/>
    <n v="153"/>
    <n v="10642"/>
    <n v="3"/>
    <n v="120.25"/>
    <n v="7480.5"/>
    <n v="88"/>
    <n v="2"/>
    <x v="3"/>
    <x v="0"/>
    <x v="0"/>
  </r>
  <r>
    <n v="19236"/>
    <s v="BA2E6E23"/>
    <s v="2021-04-13 03:53:25"/>
    <s v="Website-services"/>
    <s v="Mobile"/>
    <s v="PayPal_Pay_Later"/>
    <n v="938"/>
    <n v="75827"/>
    <n v="10"/>
    <n v="421.25"/>
    <n v="3509.5"/>
    <n v="76"/>
    <n v="1"/>
    <x v="0"/>
    <x v="1"/>
    <x v="0"/>
  </r>
  <r>
    <n v="18526"/>
    <s v="C36287CC"/>
    <s v="2021-04-13 13:26:57"/>
    <s v="Fashion"/>
    <s v="Web"/>
    <s v="PayPal_Pay_Later"/>
    <n v="105"/>
    <n v="35279"/>
    <n v="8"/>
    <n v="144.25"/>
    <n v="6230.75"/>
    <n v="98"/>
    <n v="2"/>
    <x v="3"/>
    <x v="0"/>
    <x v="0"/>
  </r>
  <r>
    <n v="17810"/>
    <s v="01FF9E86"/>
    <s v="2021-05-15 21:19:08"/>
    <s v="Website-services"/>
    <s v="Mobile"/>
    <s v="Netbanking"/>
    <n v="213"/>
    <n v="35008"/>
    <n v="1"/>
    <n v="391"/>
    <n v="4589.75"/>
    <n v="61"/>
    <n v="3"/>
    <x v="2"/>
    <x v="0"/>
    <x v="1"/>
  </r>
  <r>
    <n v="20127"/>
    <s v="3C4A8718"/>
    <s v="2021-05-14 22:12:52"/>
    <s v="Website-services"/>
    <s v="Mobile"/>
    <s v="PayPal_Pay_Later"/>
    <n v="180"/>
    <n v="12039"/>
    <n v="15"/>
    <n v="390.25"/>
    <n v="3074.5"/>
    <n v="91"/>
    <n v="2"/>
    <x v="3"/>
    <x v="1"/>
    <x v="1"/>
  </r>
  <r>
    <n v="20424"/>
    <s v="B1378CE1"/>
    <s v="2021-03-25 13:31:30"/>
    <s v="Travel"/>
    <s v="Mobile"/>
    <s v="Debit_Card"/>
    <n v="1335"/>
    <n v="88789"/>
    <n v="24"/>
    <n v="279.5"/>
    <n v="4675"/>
    <n v="74"/>
    <n v="1"/>
    <x v="2"/>
    <x v="0"/>
    <x v="1"/>
  </r>
  <r>
    <n v="22136"/>
    <s v="12B96ABB"/>
    <s v="2021-05-20 03:22:19"/>
    <s v="Pantry"/>
    <s v="Web"/>
    <s v="Netbanking"/>
    <n v="335"/>
    <n v="45131"/>
    <n v="2"/>
    <n v="1259.5"/>
    <n v="4583.5"/>
    <n v="45"/>
    <n v="2"/>
    <x v="0"/>
    <x v="0"/>
    <x v="1"/>
  </r>
  <r>
    <n v="19564"/>
    <s v="F4252B9C"/>
    <s v="2021-04-15 09:44:07"/>
    <s v="Travel"/>
    <s v="Web"/>
    <s v="PayPal_Credit_Card"/>
    <n v="4020"/>
    <n v="63938"/>
    <n v="45"/>
    <n v="5554"/>
    <n v="1010.75"/>
    <n v="22"/>
    <n v="4"/>
    <x v="1"/>
    <x v="0"/>
    <x v="1"/>
  </r>
  <r>
    <n v="17922"/>
    <s v="DB45A530"/>
    <s v="2021-04-03 15:44:10"/>
    <s v="Fashion"/>
    <s v="Web"/>
    <s v="PayPal_Pay_Later"/>
    <n v="231"/>
    <n v="42520"/>
    <n v="19"/>
    <n v="156.75"/>
    <n v="5091.75"/>
    <n v="95"/>
    <n v="1"/>
    <x v="2"/>
    <x v="0"/>
    <x v="1"/>
  </r>
  <r>
    <n v="18892"/>
    <s v="1D69A218"/>
    <s v="2021-06-07 19:28:13"/>
    <s v="Fashion"/>
    <s v="Mobile"/>
    <s v="PayPal_Pay_Later"/>
    <n v="68"/>
    <n v="59922"/>
    <n v="4"/>
    <n v="285"/>
    <n v="7226.5"/>
    <n v="98"/>
    <n v="2"/>
    <x v="2"/>
    <x v="0"/>
    <x v="0"/>
  </r>
  <r>
    <n v="21078"/>
    <s v="FDDEDAB2"/>
    <s v="2021-03-11 18:48:36"/>
    <s v="Travel"/>
    <s v="Mobile"/>
    <s v="Debit_Card"/>
    <n v="1571"/>
    <n v="83523"/>
    <n v="10"/>
    <n v="424.25"/>
    <n v="4329"/>
    <n v="81"/>
    <n v="2"/>
    <x v="2"/>
    <x v="1"/>
    <x v="0"/>
  </r>
  <r>
    <n v="21065"/>
    <s v="BC3CD71B"/>
    <s v="2021-05-10 00:05:43"/>
    <s v="Others"/>
    <s v="Web"/>
    <s v="Debit_Card"/>
    <n v="3179"/>
    <n v="57671"/>
    <n v="20"/>
    <n v="365.5"/>
    <n v="5336"/>
    <n v="70"/>
    <n v="2"/>
    <x v="0"/>
    <x v="0"/>
    <x v="0"/>
  </r>
  <r>
    <n v="19188"/>
    <s v="24351322"/>
    <s v="2021-03-01 12:43:01"/>
    <s v="Travel"/>
    <s v="Web"/>
    <s v="PayPal_Credit_Card"/>
    <n v="4479"/>
    <n v="73322"/>
    <n v="52"/>
    <n v="8442.5"/>
    <n v="514.25"/>
    <n v="12"/>
    <n v="5"/>
    <x v="1"/>
    <x v="0"/>
    <x v="0"/>
  </r>
  <r>
    <n v="21494"/>
    <s v="3EA64F86"/>
    <s v="2021-04-04 12:40:35"/>
    <s v="Website-services"/>
    <s v="Web"/>
    <s v="Netbanking"/>
    <n v="274"/>
    <n v="38959"/>
    <n v="11"/>
    <n v="873.5"/>
    <n v="2348.75"/>
    <n v="56"/>
    <n v="3"/>
    <x v="1"/>
    <x v="0"/>
    <x v="1"/>
  </r>
  <r>
    <n v="18583"/>
    <s v="D7767136"/>
    <s v="2021-05-16 23:50:00"/>
    <s v="Travel"/>
    <s v="Mobile"/>
    <s v="PayPal_Credit_Card"/>
    <n v="4107"/>
    <n v="52613"/>
    <n v="60"/>
    <n v="9023.5"/>
    <n v="633"/>
    <n v="12"/>
    <n v="6"/>
    <x v="1"/>
    <x v="1"/>
    <x v="0"/>
  </r>
  <r>
    <n v="19321"/>
    <s v="2725B2DA"/>
    <s v="2021-05-21 12:29:23"/>
    <s v="Fashion"/>
    <s v="Web"/>
    <s v="PayPal_Pay_Later"/>
    <n v="67"/>
    <n v="72605"/>
    <n v="19"/>
    <n v="421"/>
    <n v="5097.75"/>
    <n v="83"/>
    <n v="1"/>
    <x v="2"/>
    <x v="1"/>
    <x v="1"/>
  </r>
  <r>
    <n v="21529"/>
    <s v="0AE9D4B0"/>
    <s v="2021-06-04 22:29:26"/>
    <s v="Fashion"/>
    <s v="Mobile"/>
    <s v="PayPal_Pay_Later"/>
    <n v="225"/>
    <n v="74005"/>
    <n v="7"/>
    <n v="330.75"/>
    <n v="4356.75"/>
    <n v="93"/>
    <n v="1"/>
    <x v="2"/>
    <x v="1"/>
    <x v="1"/>
  </r>
  <r>
    <n v="22003"/>
    <s v="678D335A"/>
    <s v="2021-03-09 00:52:41"/>
    <s v="Electronics"/>
    <s v="Mobile"/>
    <s v="PayPal_Pay_Later"/>
    <n v="674"/>
    <n v="20594"/>
    <n v="18"/>
    <n v="187"/>
    <n v="6852"/>
    <n v="83"/>
    <n v="2"/>
    <x v="0"/>
    <x v="0"/>
    <x v="0"/>
  </r>
  <r>
    <n v="19770"/>
    <s v="7DA496A0"/>
    <s v="2021-05-16 13:38:39"/>
    <s v="Website-services"/>
    <s v="Web"/>
    <s v="Netbanking"/>
    <n v="434"/>
    <n v="69791"/>
    <n v="8"/>
    <n v="1003.25"/>
    <n v="4496.5"/>
    <n v="46"/>
    <n v="3"/>
    <x v="0"/>
    <x v="0"/>
    <x v="1"/>
  </r>
  <r>
    <n v="21289"/>
    <s v="CC7B3260"/>
    <s v="2021-05-22 08:34:14"/>
    <s v="Website-services"/>
    <s v="Web"/>
    <s v="Wallet"/>
    <n v="249"/>
    <n v="64819"/>
    <n v="5"/>
    <n v="511.75"/>
    <n v="2349.25"/>
    <n v="64"/>
    <n v="1"/>
    <x v="0"/>
    <x v="0"/>
    <x v="0"/>
  </r>
  <r>
    <n v="18135"/>
    <s v="75E2F644"/>
    <s v="2021-04-19 02:05:13"/>
    <s v="Fashion"/>
    <s v="Mobile"/>
    <s v="PayPal_Pay_Later"/>
    <n v="97"/>
    <n v="71874"/>
    <n v="3"/>
    <n v="359"/>
    <n v="3064.25"/>
    <n v="80"/>
    <n v="2"/>
    <x v="2"/>
    <x v="1"/>
    <x v="0"/>
  </r>
  <r>
    <n v="18409"/>
    <s v="9028B81C"/>
    <s v="2021-05-13 15:29:21"/>
    <s v="Travel"/>
    <s v="Mobile"/>
    <s v="Debit_Card"/>
    <n v="1382"/>
    <n v="27545"/>
    <n v="22"/>
    <n v="393.5"/>
    <n v="5084"/>
    <n v="78"/>
    <n v="3"/>
    <x v="1"/>
    <x v="0"/>
    <x v="0"/>
  </r>
  <r>
    <n v="21143"/>
    <s v="1880B58C"/>
    <s v="2021-05-24 13:33:02"/>
    <s v="Travel"/>
    <s v="Web"/>
    <s v="PayPal_Credit_Card"/>
    <n v="4090"/>
    <n v="53137"/>
    <n v="33"/>
    <n v="5798.75"/>
    <n v="550.25"/>
    <n v="13"/>
    <n v="3"/>
    <x v="1"/>
    <x v="0"/>
    <x v="1"/>
  </r>
  <r>
    <n v="22280"/>
    <s v="DE25FBA5"/>
    <s v="2021-05-23 11:57:54"/>
    <s v="Travel"/>
    <s v="Web"/>
    <s v="PayPal_Credit_Card"/>
    <n v="4306"/>
    <n v="13104"/>
    <n v="47"/>
    <n v="4629.5"/>
    <n v="829.5"/>
    <n v="11"/>
    <n v="4"/>
    <x v="1"/>
    <x v="0"/>
    <x v="1"/>
  </r>
  <r>
    <n v="20399"/>
    <s v="478B2B8C"/>
    <s v="2021-04-30 00:59:49"/>
    <s v="Travel"/>
    <s v="Web"/>
    <s v="Debit_Card"/>
    <n v="3427"/>
    <n v="84741"/>
    <n v="11"/>
    <n v="445.25"/>
    <n v="2865.5"/>
    <n v="73"/>
    <n v="2"/>
    <x v="1"/>
    <x v="0"/>
    <x v="0"/>
  </r>
  <r>
    <n v="20414"/>
    <s v="732EA4C3"/>
    <s v="2021-05-30 18:09:52"/>
    <s v="Travel"/>
    <s v="Web"/>
    <s v="Debit_Card"/>
    <n v="1920"/>
    <n v="21437"/>
    <n v="8"/>
    <n v="444"/>
    <n v="2945.25"/>
    <n v="63"/>
    <n v="1"/>
    <x v="3"/>
    <x v="0"/>
    <x v="1"/>
  </r>
  <r>
    <n v="20047"/>
    <s v="2BA105E9"/>
    <s v="2021-04-03 06:25:00"/>
    <s v="Travel"/>
    <s v="POS"/>
    <s v="PayPal_Cobrand_Card"/>
    <n v="2765"/>
    <n v="67321"/>
    <n v="40"/>
    <n v="3280.25"/>
    <n v="775"/>
    <n v="7"/>
    <n v="8"/>
    <x v="3"/>
    <x v="0"/>
    <x v="0"/>
  </r>
  <r>
    <n v="17354"/>
    <s v="0319ECF7"/>
    <s v="2021-04-10 20:00:02"/>
    <s v="Fashion"/>
    <s v="Mobile"/>
    <s v="PayPal_Pay_Later"/>
    <n v="116"/>
    <n v="68841"/>
    <n v="5"/>
    <n v="339.75"/>
    <n v="3712.25"/>
    <n v="84"/>
    <n v="2"/>
    <x v="3"/>
    <x v="0"/>
    <x v="1"/>
  </r>
  <r>
    <n v="21452"/>
    <s v="B46596DC"/>
    <s v="2021-03-29 21:08:19"/>
    <s v="Others"/>
    <s v="Web"/>
    <s v="Debit_Card"/>
    <n v="1914"/>
    <n v="26415"/>
    <n v="8"/>
    <n v="455"/>
    <n v="4565.25"/>
    <n v="50"/>
    <n v="2"/>
    <x v="0"/>
    <x v="1"/>
    <x v="0"/>
  </r>
  <r>
    <n v="18470"/>
    <s v="F23121F3"/>
    <s v="2021-03-19 15:08:36"/>
    <s v="Fashion"/>
    <s v="Mobile"/>
    <s v="PayPal_Pay_Later"/>
    <n v="121"/>
    <n v="87911"/>
    <n v="13"/>
    <n v="216"/>
    <n v="7056.25"/>
    <n v="96"/>
    <n v="2"/>
    <x v="2"/>
    <x v="1"/>
    <x v="1"/>
  </r>
  <r>
    <n v="20682"/>
    <s v="B02F6F16"/>
    <s v="2021-04-07 19:16:54"/>
    <s v="Website-services"/>
    <s v="Mobile"/>
    <s v="PayPal_Pay_Later"/>
    <n v="290"/>
    <n v="56992"/>
    <n v="12"/>
    <n v="195.25"/>
    <n v="4073.75"/>
    <n v="76"/>
    <n v="2"/>
    <x v="2"/>
    <x v="1"/>
    <x v="1"/>
  </r>
  <r>
    <n v="18697"/>
    <s v="FB61264F"/>
    <s v="2021-05-17 08:22:25"/>
    <s v="Website-services"/>
    <s v="Mobile"/>
    <s v="PayPal_Pay_Later"/>
    <n v="275"/>
    <n v="45131"/>
    <n v="11"/>
    <n v="374"/>
    <n v="3835.25"/>
    <n v="96"/>
    <n v="1"/>
    <x v="3"/>
    <x v="1"/>
    <x v="1"/>
  </r>
  <r>
    <n v="21158"/>
    <s v="E860C991"/>
    <s v="2021-05-27 04:08:26"/>
    <s v="Fashion"/>
    <s v="Web"/>
    <s v="Wallet"/>
    <n v="224"/>
    <n v="42281"/>
    <n v="8"/>
    <n v="366.5"/>
    <n v="2262.25"/>
    <n v="61"/>
    <n v="0"/>
    <x v="0"/>
    <x v="0"/>
    <x v="1"/>
  </r>
  <r>
    <n v="19074"/>
    <s v="AAFD05B7"/>
    <s v="2021-04-29 20:17:07"/>
    <s v="Fashion"/>
    <s v="Mobile"/>
    <s v="PayPal_Pay_Later"/>
    <n v="91"/>
    <n v="78857"/>
    <n v="18"/>
    <n v="174.25"/>
    <n v="3732.5"/>
    <n v="80"/>
    <n v="1"/>
    <x v="3"/>
    <x v="2"/>
    <x v="1"/>
  </r>
  <r>
    <n v="20647"/>
    <s v="55F58FF0"/>
    <s v="2021-06-09 23:45:26"/>
    <s v="Travel"/>
    <s v="Mobile"/>
    <s v="Debit_Card"/>
    <n v="2085"/>
    <n v="38262"/>
    <n v="12"/>
    <n v="404.5"/>
    <n v="4323"/>
    <n v="77"/>
    <n v="1"/>
    <x v="0"/>
    <x v="0"/>
    <x v="0"/>
  </r>
  <r>
    <n v="22034"/>
    <s v="28A6EB67"/>
    <s v="2021-04-23 15:34:29"/>
    <s v="Fashion"/>
    <s v="Web"/>
    <s v="Netbanking"/>
    <n v="244"/>
    <n v="66302"/>
    <n v="12"/>
    <n v="1021"/>
    <n v="4068.5"/>
    <n v="61"/>
    <n v="2"/>
    <x v="0"/>
    <x v="0"/>
    <x v="0"/>
  </r>
  <r>
    <n v="19957"/>
    <s v="7968ECDC"/>
    <s v="2021-06-03 09:45:00"/>
    <s v="Travel"/>
    <s v="POS"/>
    <s v="PayPal_Cobrand_Card"/>
    <n v="2533"/>
    <n v="29708"/>
    <n v="24"/>
    <n v="3786.75"/>
    <n v="587.25"/>
    <n v="15"/>
    <n v="4"/>
    <x v="0"/>
    <x v="0"/>
    <x v="1"/>
  </r>
  <r>
    <n v="19257"/>
    <s v="E7982B66"/>
    <s v="2021-05-31 12:54:49"/>
    <s v="Fashion"/>
    <s v="Mobile"/>
    <s v="PayPal_Pay_Later"/>
    <n v="120"/>
    <n v="44564"/>
    <n v="3"/>
    <n v="50"/>
    <n v="6593"/>
    <n v="84"/>
    <n v="1"/>
    <x v="3"/>
    <x v="2"/>
    <x v="0"/>
  </r>
  <r>
    <n v="18100"/>
    <s v="7310EC62"/>
    <s v="2021-03-16 22:54:16"/>
    <s v="Pantry"/>
    <s v="Mobile"/>
    <s v="PayPal_Pay_Later"/>
    <n v="18"/>
    <n v="42376"/>
    <n v="3"/>
    <n v="341.5"/>
    <n v="5843"/>
    <n v="97"/>
    <n v="1"/>
    <x v="2"/>
    <x v="0"/>
    <x v="1"/>
  </r>
  <r>
    <n v="17567"/>
    <s v="57583C10"/>
    <s v="2021-04-07 10:48:26"/>
    <s v="Website-services"/>
    <s v="Web"/>
    <s v="Debit_Card"/>
    <n v="721"/>
    <n v="16539"/>
    <n v="4"/>
    <n v="431.25"/>
    <n v="2677.75"/>
    <n v="52"/>
    <n v="1"/>
    <x v="2"/>
    <x v="1"/>
    <x v="1"/>
  </r>
  <r>
    <n v="18528"/>
    <s v="1A5B4BC3"/>
    <s v="2021-05-26 20:47:20"/>
    <s v="Fashion"/>
    <s v="Web"/>
    <s v="Netbanking"/>
    <n v="222"/>
    <n v="44050"/>
    <n v="9"/>
    <n v="616.5"/>
    <n v="3538.75"/>
    <n v="56"/>
    <n v="1"/>
    <x v="1"/>
    <x v="1"/>
    <x v="1"/>
  </r>
  <r>
    <n v="21518"/>
    <s v="897B311A"/>
    <s v="2021-05-03 02:20:10"/>
    <s v="Website-services"/>
    <s v="Web"/>
    <s v="Debit_Card"/>
    <n v="605"/>
    <n v="43435"/>
    <n v="11"/>
    <n v="307.75"/>
    <n v="4329.75"/>
    <n v="71"/>
    <n v="1"/>
    <x v="2"/>
    <x v="1"/>
    <x v="1"/>
  </r>
  <r>
    <n v="17650"/>
    <s v="E1DDD385"/>
    <s v="2021-03-31 21:27:45"/>
    <s v="Fashion"/>
    <s v="Mobile"/>
    <s v="PayPal_Pay_Later"/>
    <n v="127"/>
    <n v="57671"/>
    <n v="10"/>
    <n v="168"/>
    <n v="4786.75"/>
    <n v="97"/>
    <n v="2"/>
    <x v="2"/>
    <x v="1"/>
    <x v="0"/>
  </r>
  <r>
    <n v="22228"/>
    <s v="4C9BCE1D"/>
    <s v="2021-04-29 04:35:43"/>
    <s v="Fashion"/>
    <s v="Web"/>
    <s v="PayPal_Pay_Later"/>
    <n v="102"/>
    <n v="88854"/>
    <n v="8"/>
    <n v="417"/>
    <n v="4501"/>
    <n v="80"/>
    <n v="2"/>
    <x v="0"/>
    <x v="1"/>
    <x v="1"/>
  </r>
  <r>
    <n v="18182"/>
    <s v="E5E30812"/>
    <s v="2021-03-24 16:23:10"/>
    <s v="Website-services"/>
    <s v="Mobile"/>
    <s v="Debit_Card"/>
    <n v="538"/>
    <n v="12313"/>
    <n v="18"/>
    <n v="313.75"/>
    <n v="5514.75"/>
    <n v="84"/>
    <n v="1"/>
    <x v="0"/>
    <x v="0"/>
    <x v="1"/>
  </r>
  <r>
    <n v="21748"/>
    <s v="E4392345"/>
    <s v="2021-04-14 09:48:24"/>
    <s v="Website-services"/>
    <s v="Mobile"/>
    <s v="PayPal_Pay_Later"/>
    <n v="683"/>
    <n v="59835"/>
    <n v="17"/>
    <n v="169.25"/>
    <n v="3156.25"/>
    <n v="90"/>
    <n v="1"/>
    <x v="3"/>
    <x v="1"/>
    <x v="0"/>
  </r>
  <r>
    <n v="20752"/>
    <s v="43F38D71"/>
    <s v="2021-05-26 23:22:05"/>
    <s v="Fashion"/>
    <s v="Mobile"/>
    <s v="PayPal_Pay_Later"/>
    <n v="141"/>
    <n v="79967"/>
    <n v="13"/>
    <n v="383"/>
    <n v="7209"/>
    <n v="82"/>
    <n v="1"/>
    <x v="2"/>
    <x v="0"/>
    <x v="1"/>
  </r>
  <r>
    <n v="18264"/>
    <s v="CDD0A0AC"/>
    <s v="2021-04-04 18:31:31"/>
    <s v="Travel"/>
    <s v="Web"/>
    <s v="PayPal_Cobrand_Card"/>
    <n v="3759"/>
    <n v="25934"/>
    <n v="39"/>
    <n v="6225.25"/>
    <n v="461.75"/>
    <n v="11"/>
    <n v="8"/>
    <x v="0"/>
    <x v="0"/>
    <x v="1"/>
  </r>
  <r>
    <n v="17904"/>
    <s v="7D3CEC46"/>
    <s v="2021-03-31 19:18:29"/>
    <s v="Website-services"/>
    <s v="Web"/>
    <s v="Netbanking"/>
    <n v="817"/>
    <n v="69187"/>
    <n v="4"/>
    <n v="462.5"/>
    <n v="4389.75"/>
    <n v="50"/>
    <n v="2"/>
    <x v="0"/>
    <x v="1"/>
    <x v="0"/>
  </r>
  <r>
    <n v="20999"/>
    <s v="1754B93D"/>
    <s v="2021-06-05 00:28:11"/>
    <s v="Pantry"/>
    <s v="Web"/>
    <s v="Wallet"/>
    <n v="245"/>
    <n v="67518"/>
    <n v="16"/>
    <n v="1658.75"/>
    <n v="2929.75"/>
    <n v="50"/>
    <n v="1"/>
    <x v="2"/>
    <x v="1"/>
    <x v="1"/>
  </r>
  <r>
    <n v="21517"/>
    <s v="C8F4D84C"/>
    <s v="2021-05-14 09:45:21"/>
    <s v="Travel"/>
    <s v="Mobile"/>
    <s v="PayPal_Credit_Card"/>
    <n v="1727"/>
    <n v="38844"/>
    <n v="39"/>
    <n v="4380.25"/>
    <n v="350.75"/>
    <n v="21"/>
    <n v="3"/>
    <x v="1"/>
    <x v="0"/>
    <x v="1"/>
  </r>
  <r>
    <n v="17334"/>
    <s v="563BE9AC"/>
    <s v="2021-03-26 03:41:31"/>
    <s v="Fashion"/>
    <s v="Web"/>
    <s v="PayPal_Pay_Later"/>
    <n v="181"/>
    <n v="68704"/>
    <n v="9"/>
    <n v="290.5"/>
    <n v="3781"/>
    <n v="78"/>
    <n v="2"/>
    <x v="0"/>
    <x v="1"/>
    <x v="1"/>
  </r>
  <r>
    <n v="20733"/>
    <s v="73AB5EF2"/>
    <s v="2021-04-04 11:37:22"/>
    <s v="Fashion"/>
    <s v="Mobile"/>
    <s v="PayPal_Pay_Later"/>
    <n v="53"/>
    <n v="27800"/>
    <n v="9"/>
    <n v="374.75"/>
    <n v="5233"/>
    <n v="94"/>
    <n v="2"/>
    <x v="2"/>
    <x v="1"/>
    <x v="1"/>
  </r>
  <r>
    <n v="18228"/>
    <s v="CC56F843"/>
    <s v="2021-03-31 06:10:01"/>
    <s v="Travel"/>
    <s v="Mobile"/>
    <s v="PayPal_Credit_Card"/>
    <n v="4333"/>
    <n v="30210"/>
    <n v="39"/>
    <n v="7360"/>
    <n v="574.25"/>
    <n v="12"/>
    <n v="3"/>
    <x v="1"/>
    <x v="0"/>
    <x v="1"/>
  </r>
  <r>
    <n v="17486"/>
    <s v="EB10E6BA"/>
    <s v="2021-05-09 08:53:45"/>
    <s v="Others"/>
    <s v="Web"/>
    <s v="Debit_Card"/>
    <n v="665"/>
    <n v="55405"/>
    <n v="7"/>
    <n v="327"/>
    <n v="2801.75"/>
    <n v="50"/>
    <n v="1"/>
    <x v="3"/>
    <x v="0"/>
    <x v="1"/>
  </r>
  <r>
    <n v="19105"/>
    <s v="1507C651"/>
    <s v="2021-05-12 02:28:40"/>
    <s v="Fashion"/>
    <s v="Web"/>
    <s v="PayPal_Pay_Later"/>
    <n v="63"/>
    <n v="83061"/>
    <n v="11"/>
    <n v="165.75"/>
    <n v="7098.75"/>
    <n v="87"/>
    <n v="2"/>
    <x v="2"/>
    <x v="0"/>
    <x v="1"/>
  </r>
  <r>
    <n v="18970"/>
    <s v="B3AE19DB"/>
    <s v="2021-04-05 02:16:36"/>
    <s v="Website-services"/>
    <s v="Web"/>
    <s v="Netbanking"/>
    <n v="452"/>
    <n v="34196"/>
    <n v="9"/>
    <n v="774"/>
    <n v="3341"/>
    <n v="48"/>
    <n v="2"/>
    <x v="2"/>
    <x v="1"/>
    <x v="0"/>
  </r>
  <r>
    <n v="17944"/>
    <s v="EADFE7D5"/>
    <s v="2021-04-26 06:29:44"/>
    <s v="Fashion"/>
    <s v="Mobile"/>
    <s v="PayPal_Pay_Later"/>
    <n v="108"/>
    <n v="78379"/>
    <n v="9"/>
    <n v="253.75"/>
    <n v="4806.5"/>
    <n v="79"/>
    <n v="1"/>
    <x v="0"/>
    <x v="0"/>
    <x v="0"/>
  </r>
  <r>
    <n v="20157"/>
    <s v="E569512A"/>
    <s v="2021-04-15 04:16:31"/>
    <s v="Pantry"/>
    <s v="Web"/>
    <s v="PayPal_Pay_Later"/>
    <n v="324"/>
    <n v="44088"/>
    <n v="5"/>
    <n v="388.75"/>
    <n v="5534"/>
    <n v="84"/>
    <n v="1"/>
    <x v="3"/>
    <x v="0"/>
    <x v="0"/>
  </r>
  <r>
    <n v="19626"/>
    <s v="769AFB44"/>
    <s v="2021-03-06 02:50:05"/>
    <s v="Website-services"/>
    <s v="Mobile"/>
    <s v="PayPal_Pay_Later"/>
    <n v="991"/>
    <n v="82826"/>
    <n v="10"/>
    <n v="230.75"/>
    <n v="5024.75"/>
    <n v="99"/>
    <n v="2"/>
    <x v="0"/>
    <x v="1"/>
    <x v="1"/>
  </r>
  <r>
    <n v="21766"/>
    <s v="D248950E"/>
    <s v="2021-05-16 05:59:33"/>
    <s v="Travel"/>
    <s v="Web"/>
    <s v="PayPal_Pay_Later"/>
    <n v="803"/>
    <n v="89731"/>
    <n v="7"/>
    <n v="179.25"/>
    <n v="3193.5"/>
    <n v="97"/>
    <n v="1"/>
    <x v="3"/>
    <x v="1"/>
    <x v="1"/>
  </r>
  <r>
    <n v="22242"/>
    <s v="CE3FCCD9"/>
    <s v="2021-04-12 10:45:46"/>
    <s v="Travel"/>
    <s v="Web"/>
    <s v="Netbanking"/>
    <n v="2298"/>
    <n v="28476"/>
    <n v="8"/>
    <n v="886.75"/>
    <n v="3253.25"/>
    <n v="51"/>
    <n v="2"/>
    <x v="2"/>
    <x v="1"/>
    <x v="1"/>
  </r>
  <r>
    <n v="19006"/>
    <s v="B58A37CA"/>
    <s v="2021-04-16 22:50:44"/>
    <s v="Travel"/>
    <s v="POS"/>
    <s v="PayPal_Cobrand_Card"/>
    <n v="1305"/>
    <n v="18684"/>
    <n v="26"/>
    <n v="3120.75"/>
    <n v="624.75"/>
    <n v="25"/>
    <n v="7"/>
    <x v="0"/>
    <x v="0"/>
    <x v="0"/>
  </r>
  <r>
    <n v="18928"/>
    <s v="8EDBA221"/>
    <s v="2021-05-20 20:04:29"/>
    <s v="Website-services"/>
    <s v="Web"/>
    <s v="Wallet"/>
    <n v="564"/>
    <n v="28476"/>
    <n v="18"/>
    <n v="1170.75"/>
    <n v="2631.75"/>
    <n v="54"/>
    <n v="0"/>
    <x v="0"/>
    <x v="1"/>
    <x v="1"/>
  </r>
  <r>
    <n v="17400"/>
    <s v="E79FE44F"/>
    <s v="2021-03-15 19:38:35"/>
    <s v="Website-services"/>
    <s v="Mobile"/>
    <s v="PayPal_Pay_Later"/>
    <n v="740"/>
    <n v="10719"/>
    <n v="20"/>
    <n v="435"/>
    <n v="3573.5"/>
    <n v="90"/>
    <n v="2"/>
    <x v="2"/>
    <x v="0"/>
    <x v="1"/>
  </r>
  <r>
    <n v="18028"/>
    <s v="A413F960"/>
    <s v="2021-05-26 13:24:12"/>
    <s v="Electronics"/>
    <s v="Web"/>
    <s v="Wallet"/>
    <n v="954"/>
    <n v="26415"/>
    <n v="10"/>
    <n v="149.5"/>
    <n v="2716.75"/>
    <n v="65"/>
    <n v="0"/>
    <x v="2"/>
    <x v="1"/>
    <x v="1"/>
  </r>
  <r>
    <n v="21430"/>
    <s v="5E3DA138"/>
    <s v="2021-05-20 04:46:39"/>
    <s v="Travel"/>
    <s v="Web"/>
    <s v="Netbanking"/>
    <n v="1278"/>
    <n v="45320"/>
    <n v="3"/>
    <n v="1069"/>
    <n v="4498.5"/>
    <n v="65"/>
    <n v="3"/>
    <x v="1"/>
    <x v="1"/>
    <x v="1"/>
  </r>
  <r>
    <n v="18770"/>
    <s v="B12D5058"/>
    <s v="2021-03-05 07:24:51"/>
    <s v="Fashion"/>
    <s v="Mobile"/>
    <s v="PayPal_Pay_Later"/>
    <n v="88"/>
    <n v="79883"/>
    <n v="4"/>
    <n v="148"/>
    <n v="6525.25"/>
    <n v="79"/>
    <n v="1"/>
    <x v="0"/>
    <x v="0"/>
    <x v="1"/>
  </r>
  <r>
    <n v="18236"/>
    <s v="BAEAB642"/>
    <s v="2021-03-06 18:47:16"/>
    <s v="Pantry"/>
    <s v="Web"/>
    <s v="Wallet"/>
    <n v="332"/>
    <n v="87441"/>
    <n v="6"/>
    <n v="1734.5"/>
    <n v="2706.5"/>
    <n v="56"/>
    <n v="1"/>
    <x v="1"/>
    <x v="0"/>
    <x v="0"/>
  </r>
  <r>
    <n v="19912"/>
    <s v="D043B29F"/>
    <s v="2021-03-11 21:34:54"/>
    <s v="Others"/>
    <s v="Mobile"/>
    <s v="Debit_Card"/>
    <n v="3021"/>
    <n v="64825"/>
    <n v="7"/>
    <n v="346.5"/>
    <n v="5296"/>
    <n v="80"/>
    <n v="2"/>
    <x v="2"/>
    <x v="1"/>
    <x v="1"/>
  </r>
  <r>
    <n v="21810"/>
    <s v="DB7CB953"/>
    <s v="2021-03-08 05:50:50"/>
    <s v="Website-services"/>
    <s v="Web"/>
    <s v="Wallet"/>
    <n v="224"/>
    <n v="58558"/>
    <n v="9"/>
    <n v="1356"/>
    <n v="2481.25"/>
    <n v="54"/>
    <n v="1"/>
    <x v="1"/>
    <x v="0"/>
    <x v="0"/>
  </r>
  <r>
    <n v="21791"/>
    <s v="FD46155C"/>
    <s v="2021-05-14 17:15:46"/>
    <s v="Fashion"/>
    <s v="Web"/>
    <s v="PayPal_Pay_Later"/>
    <n v="189"/>
    <n v="65244"/>
    <n v="10"/>
    <n v="302.5"/>
    <n v="4861.75"/>
    <n v="98"/>
    <n v="1"/>
    <x v="0"/>
    <x v="0"/>
    <x v="1"/>
  </r>
  <r>
    <n v="19464"/>
    <s v="0902982F"/>
    <s v="2021-05-26 19:49:29"/>
    <s v="Travel"/>
    <s v="Mobile"/>
    <s v="PayPal_Credit_Card"/>
    <n v="2669"/>
    <n v="26883"/>
    <n v="32"/>
    <n v="6093"/>
    <n v="667.75"/>
    <n v="18"/>
    <n v="3"/>
    <x v="0"/>
    <x v="0"/>
    <x v="0"/>
  </r>
  <r>
    <n v="19008"/>
    <s v="1F6B9033"/>
    <s v="2021-04-18 02:13:56"/>
    <s v="Fashion"/>
    <s v="Web"/>
    <s v="Wallet"/>
    <n v="240"/>
    <n v="35057"/>
    <n v="16"/>
    <n v="1639"/>
    <n v="2303"/>
    <n v="58"/>
    <n v="1"/>
    <x v="0"/>
    <x v="0"/>
    <x v="1"/>
  </r>
  <r>
    <n v="20541"/>
    <s v="9088EC69"/>
    <s v="2021-04-01 15:41:26"/>
    <s v="Electronics"/>
    <s v="Web"/>
    <s v="Debit_Card"/>
    <n v="1154"/>
    <n v="26748"/>
    <n v="7"/>
    <n v="557"/>
    <n v="5374.75"/>
    <n v="67"/>
    <n v="3"/>
    <x v="0"/>
    <x v="0"/>
    <x v="1"/>
  </r>
  <r>
    <n v="20179"/>
    <s v="F68970C9"/>
    <s v="2021-03-13 13:38:47"/>
    <s v="Travel"/>
    <s v="Web"/>
    <s v="PayPal_Credit_Card"/>
    <n v="4815"/>
    <n v="66302"/>
    <n v="42"/>
    <n v="9855"/>
    <n v="311.25"/>
    <n v="14"/>
    <n v="5"/>
    <x v="0"/>
    <x v="1"/>
    <x v="1"/>
  </r>
  <r>
    <n v="17534"/>
    <s v="77B1C113"/>
    <s v="2021-04-24 00:34:59"/>
    <s v="Fashion"/>
    <s v="Mobile"/>
    <s v="PayPal_Pay_Later"/>
    <n v="81"/>
    <n v="88024"/>
    <n v="14"/>
    <n v="315.25"/>
    <n v="6472.25"/>
    <n v="97"/>
    <n v="2"/>
    <x v="2"/>
    <x v="0"/>
    <x v="1"/>
  </r>
  <r>
    <n v="19290"/>
    <s v="5D5FA91A"/>
    <s v="2021-04-20 15:27:45"/>
    <s v="Travel"/>
    <s v="POS"/>
    <s v="PayPal_Cobrand_Card"/>
    <n v="1845"/>
    <n v="55574"/>
    <n v="23"/>
    <n v="1370.25"/>
    <n v="470.25"/>
    <n v="19"/>
    <n v="7"/>
    <x v="3"/>
    <x v="2"/>
    <x v="0"/>
  </r>
  <r>
    <n v="20266"/>
    <s v="EACAB382"/>
    <s v="2021-06-02 19:32:00"/>
    <s v="Pantry"/>
    <s v="Web"/>
    <s v="PayPal_Pay_Later"/>
    <n v="129"/>
    <n v="78995"/>
    <n v="2"/>
    <n v="212.5"/>
    <n v="7258.75"/>
    <n v="97"/>
    <n v="1"/>
    <x v="2"/>
    <x v="1"/>
    <x v="0"/>
  </r>
  <r>
    <n v="20486"/>
    <s v="1A003468"/>
    <s v="2021-03-08 07:57:21"/>
    <s v="Travel"/>
    <s v="Web"/>
    <s v="PayPal_Credit_Card"/>
    <n v="4641"/>
    <n v="42625"/>
    <n v="49"/>
    <n v="5238"/>
    <n v="339.75"/>
    <n v="19"/>
    <n v="5"/>
    <x v="0"/>
    <x v="0"/>
    <x v="1"/>
  </r>
  <r>
    <n v="20774"/>
    <s v="16ACAED4"/>
    <s v="2021-05-02 00:11:22"/>
    <s v="Website-services"/>
    <s v="Web"/>
    <s v="Wallet"/>
    <n v="692"/>
    <n v="42257"/>
    <n v="13"/>
    <n v="1755"/>
    <n v="2896.75"/>
    <n v="57"/>
    <n v="0"/>
    <x v="0"/>
    <x v="0"/>
    <x v="0"/>
  </r>
  <r>
    <n v="17973"/>
    <s v="290C39BC"/>
    <s v="2021-05-17 18:49:20"/>
    <s v="Travel"/>
    <s v="Mobile"/>
    <s v="PayPal_Credit_Card"/>
    <n v="4171"/>
    <n v="67638"/>
    <n v="55"/>
    <n v="4937.5"/>
    <n v="620"/>
    <n v="11"/>
    <n v="3"/>
    <x v="0"/>
    <x v="0"/>
    <x v="1"/>
  </r>
  <r>
    <n v="21510"/>
    <s v="C26E30F6"/>
    <s v="2021-03-23 21:07:29"/>
    <s v="Website-services"/>
    <s v="Web"/>
    <s v="Wallet"/>
    <n v="733"/>
    <n v="27472"/>
    <n v="12"/>
    <n v="575.5"/>
    <n v="2505"/>
    <n v="55"/>
    <n v="0"/>
    <x v="0"/>
    <x v="0"/>
    <x v="0"/>
  </r>
  <r>
    <n v="20978"/>
    <s v="53EA342C"/>
    <s v="2021-06-08 16:38:56"/>
    <s v="Fashion"/>
    <s v="Web"/>
    <s v="PayPal_Pay_Later"/>
    <n v="182"/>
    <n v="60736"/>
    <n v="20"/>
    <n v="303.5"/>
    <n v="3604"/>
    <n v="89"/>
    <n v="2"/>
    <x v="2"/>
    <x v="0"/>
    <x v="1"/>
  </r>
  <r>
    <n v="21706"/>
    <s v="F103C684"/>
    <s v="2021-03-04 23:14:53"/>
    <s v="Travel"/>
    <s v="Web"/>
    <s v="PayPal_Credit_Card"/>
    <n v="1345"/>
    <n v="81067"/>
    <n v="47"/>
    <n v="9895.5"/>
    <n v="751.75"/>
    <n v="13"/>
    <n v="6"/>
    <x v="1"/>
    <x v="0"/>
    <x v="0"/>
  </r>
  <r>
    <n v="17289"/>
    <s v="EF1A4BF1"/>
    <s v="2021-04-27 21:34:19"/>
    <s v="Fashion"/>
    <s v="Mobile"/>
    <s v="PayPal_Pay_Later"/>
    <n v="72"/>
    <n v="77271"/>
    <n v="18"/>
    <n v="171.75"/>
    <n v="6361.75"/>
    <n v="78"/>
    <n v="2"/>
    <x v="0"/>
    <x v="0"/>
    <x v="1"/>
  </r>
  <r>
    <n v="22020"/>
    <s v="1E497BC2"/>
    <s v="2021-04-20 09:53:57"/>
    <s v="Pantry"/>
    <s v="Web"/>
    <s v="PayPal_Pay_Later"/>
    <n v="175"/>
    <n v="82129"/>
    <n v="4"/>
    <n v="88.75"/>
    <n v="4683.75"/>
    <n v="93"/>
    <n v="2"/>
    <x v="3"/>
    <x v="0"/>
    <x v="0"/>
  </r>
  <r>
    <n v="18314"/>
    <s v="46FC0753"/>
    <s v="2021-03-16 05:43:48"/>
    <s v="Fashion"/>
    <s v="Mobile"/>
    <s v="PayPal_Pay_Later"/>
    <n v="205"/>
    <n v="64288"/>
    <n v="18"/>
    <n v="328.25"/>
    <n v="4838.5"/>
    <n v="100"/>
    <n v="1"/>
    <x v="0"/>
    <x v="0"/>
    <x v="0"/>
  </r>
  <r>
    <n v="18885"/>
    <s v="734CD6BC"/>
    <s v="2021-03-28 06:53:43"/>
    <s v="Fashion"/>
    <s v="Web"/>
    <s v="PayPal_Pay_Later"/>
    <n v="240"/>
    <n v="75212"/>
    <n v="13"/>
    <n v="232.5"/>
    <n v="7283"/>
    <n v="94"/>
    <n v="1"/>
    <x v="0"/>
    <x v="0"/>
    <x v="1"/>
  </r>
  <r>
    <n v="19580"/>
    <s v="45F31E6A"/>
    <s v="2021-04-06 12:56:47"/>
    <s v="Fashion"/>
    <s v="Mobile"/>
    <s v="PayPal_Pay_Later"/>
    <n v="170"/>
    <n v="57145"/>
    <n v="11"/>
    <n v="239.75"/>
    <n v="3829.25"/>
    <n v="79"/>
    <n v="1"/>
    <x v="0"/>
    <x v="0"/>
    <x v="0"/>
  </r>
  <r>
    <n v="20873"/>
    <s v="46BBA6C0"/>
    <s v="2021-03-23 19:59:03"/>
    <s v="Pantry"/>
    <s v="Mobile"/>
    <s v="PayPal_Pay_Later"/>
    <n v="57"/>
    <n v="18522"/>
    <n v="17"/>
    <n v="374.25"/>
    <n v="3462.25"/>
    <n v="91"/>
    <n v="1"/>
    <x v="3"/>
    <x v="0"/>
    <x v="1"/>
  </r>
  <r>
    <n v="17463"/>
    <s v="10577D82"/>
    <s v="2021-04-08 22:15:18"/>
    <s v="Website-services"/>
    <s v="Web"/>
    <s v="Debit_Card"/>
    <n v="530"/>
    <n v="89555"/>
    <n v="2"/>
    <n v="300"/>
    <n v="4015.5"/>
    <n v="78"/>
    <n v="3"/>
    <x v="3"/>
    <x v="0"/>
    <x v="0"/>
  </r>
  <r>
    <n v="21932"/>
    <s v="13077A28"/>
    <s v="2021-04-04 06:41:34"/>
    <s v="Website-services"/>
    <s v="Mobile"/>
    <s v="Netbanking"/>
    <n v="401"/>
    <n v="30694"/>
    <n v="6"/>
    <n v="1457.5"/>
    <n v="3016.75"/>
    <n v="55"/>
    <n v="3"/>
    <x v="0"/>
    <x v="1"/>
    <x v="1"/>
  </r>
  <r>
    <n v="19048"/>
    <s v="B617F70D"/>
    <s v="2021-03-11 07:53:21"/>
    <s v="Pantry"/>
    <s v="Mobile"/>
    <s v="PayPal_Pay_Later"/>
    <n v="150"/>
    <n v="79562"/>
    <n v="7"/>
    <n v="177"/>
    <n v="5609"/>
    <n v="93"/>
    <n v="2"/>
    <x v="3"/>
    <x v="2"/>
    <x v="1"/>
  </r>
  <r>
    <n v="21580"/>
    <s v="ECE61A7F"/>
    <s v="2021-03-12 22:38:59"/>
    <s v="Pantry"/>
    <s v="Mobile"/>
    <s v="PayPal_Pay_Later"/>
    <n v="33"/>
    <n v="89731"/>
    <n v="4"/>
    <n v="275.5"/>
    <n v="3456.75"/>
    <n v="75"/>
    <n v="1"/>
    <x v="2"/>
    <x v="1"/>
    <x v="0"/>
  </r>
  <r>
    <n v="17533"/>
    <s v="6A52D60E"/>
    <s v="2021-04-10 06:38:25"/>
    <s v="Fashion"/>
    <s v="Mobile"/>
    <s v="PayPal_Pay_Later"/>
    <n v="78"/>
    <n v="35279"/>
    <n v="4"/>
    <n v="188.25"/>
    <n v="7434.5"/>
    <n v="80"/>
    <n v="2"/>
    <x v="3"/>
    <x v="1"/>
    <x v="0"/>
  </r>
  <r>
    <n v="18889"/>
    <s v="5918C0C3"/>
    <s v="2021-04-23 22:09:58"/>
    <s v="Others"/>
    <s v="POS"/>
    <s v="PayPal_Cobrand_Card"/>
    <n v="1152"/>
    <n v="66232"/>
    <n v="33"/>
    <n v="5592"/>
    <n v="510.75"/>
    <n v="15"/>
    <n v="7"/>
    <x v="0"/>
    <x v="0"/>
    <x v="0"/>
  </r>
  <r>
    <n v="19049"/>
    <s v="36B54D40"/>
    <s v="2021-05-05 15:57:41"/>
    <s v="Website-services"/>
    <s v="Web"/>
    <s v="PayPal_Pay_Later"/>
    <n v="162"/>
    <n v="62066"/>
    <n v="7"/>
    <n v="64.75"/>
    <n v="6929.5"/>
    <n v="91"/>
    <n v="1"/>
    <x v="0"/>
    <x v="1"/>
    <x v="0"/>
  </r>
  <r>
    <n v="19440"/>
    <s v="E4AB389D"/>
    <s v="2021-05-23 15:44:16"/>
    <s v="Website-services"/>
    <s v="Web"/>
    <s v="Wallet"/>
    <n v="365"/>
    <n v="49949"/>
    <n v="10"/>
    <n v="1776.75"/>
    <n v="2339.25"/>
    <n v="63"/>
    <n v="1"/>
    <x v="0"/>
    <x v="0"/>
    <x v="1"/>
  </r>
  <r>
    <n v="19485"/>
    <s v="42009A99"/>
    <s v="2021-04-10 21:46:55"/>
    <s v="Travel"/>
    <s v="Mobile"/>
    <s v="Netbanking"/>
    <n v="2341"/>
    <n v="26435"/>
    <n v="9"/>
    <n v="1209.75"/>
    <n v="4310.25"/>
    <n v="60"/>
    <n v="2"/>
    <x v="2"/>
    <x v="1"/>
    <x v="1"/>
  </r>
  <r>
    <n v="22249"/>
    <s v="8A4A3B48"/>
    <s v="2021-04-17 11:57:08"/>
    <s v="Website-services"/>
    <s v="Mobile"/>
    <s v="PayPal_Pay_Later"/>
    <n v="853"/>
    <n v="54666"/>
    <n v="7"/>
    <n v="337.25"/>
    <n v="3923"/>
    <n v="87"/>
    <n v="1"/>
    <x v="0"/>
    <x v="0"/>
    <x v="1"/>
  </r>
  <r>
    <n v="20194"/>
    <s v="152F8872"/>
    <s v="2021-04-03 13:16:12"/>
    <s v="Travel"/>
    <s v="Web"/>
    <s v="PayPal_Credit_Card"/>
    <n v="4294"/>
    <n v="59846"/>
    <n v="56"/>
    <n v="1918"/>
    <n v="1099.75"/>
    <n v="11"/>
    <n v="4"/>
    <x v="1"/>
    <x v="0"/>
    <x v="0"/>
  </r>
  <r>
    <n v="20799"/>
    <s v="6A3CAFE3"/>
    <s v="2021-03-03 19:25:15"/>
    <s v="Website-services"/>
    <s v="Mobile"/>
    <s v="Netbanking"/>
    <n v="385"/>
    <n v="34623"/>
    <n v="12"/>
    <n v="955"/>
    <n v="3818.5"/>
    <n v="40"/>
    <n v="3"/>
    <x v="1"/>
    <x v="1"/>
    <x v="1"/>
  </r>
  <r>
    <n v="20142"/>
    <s v="E4C3D687"/>
    <s v="2021-05-21 23:47:01"/>
    <s v="Travel"/>
    <s v="Web"/>
    <s v="Debit_Card"/>
    <n v="3242"/>
    <n v="37443"/>
    <n v="21"/>
    <n v="397"/>
    <n v="3016.75"/>
    <n v="55"/>
    <n v="1"/>
    <x v="0"/>
    <x v="0"/>
    <x v="1"/>
  </r>
  <r>
    <n v="19142"/>
    <s v="17ABE6A9"/>
    <s v="2021-04-08 01:23:15"/>
    <s v="Fashion"/>
    <s v="Mobile"/>
    <s v="PayPal_Pay_Later"/>
    <n v="122"/>
    <n v="55316"/>
    <n v="4"/>
    <n v="435"/>
    <n v="3448"/>
    <n v="78"/>
    <n v="1"/>
    <x v="2"/>
    <x v="0"/>
    <x v="0"/>
  </r>
  <r>
    <n v="21325"/>
    <s v="E7CC3719"/>
    <s v="2021-05-06 06:55:53"/>
    <s v="Travel"/>
    <s v="Web"/>
    <s v="PayPal_Cobrand_Card"/>
    <n v="2424"/>
    <n v="59835"/>
    <n v="41"/>
    <n v="7270"/>
    <n v="485.5"/>
    <n v="8"/>
    <n v="8"/>
    <x v="0"/>
    <x v="0"/>
    <x v="0"/>
  </r>
  <r>
    <n v="18895"/>
    <s v="199E35D9"/>
    <s v="2021-05-23 17:38:55"/>
    <s v="Travel"/>
    <s v="Web"/>
    <s v="Debit_Card"/>
    <n v="3755"/>
    <n v="59219"/>
    <n v="15"/>
    <n v="312.75"/>
    <n v="4810.25"/>
    <n v="68"/>
    <n v="3"/>
    <x v="0"/>
    <x v="1"/>
    <x v="1"/>
  </r>
  <r>
    <n v="20172"/>
    <s v="5575A0EB"/>
    <s v="2021-03-29 02:42:57"/>
    <s v="Travel"/>
    <s v="Mobile"/>
    <s v="Debit_Card"/>
    <n v="2928"/>
    <n v="22454"/>
    <n v="5"/>
    <n v="309"/>
    <n v="4517.75"/>
    <n v="76"/>
    <n v="3"/>
    <x v="0"/>
    <x v="0"/>
    <x v="1"/>
  </r>
  <r>
    <n v="19163"/>
    <s v="AA8B2EC3"/>
    <s v="2021-03-24 00:36:25"/>
    <s v="Pantry"/>
    <s v="Mobile"/>
    <s v="PayPal_Pay_Later"/>
    <n v="10"/>
    <n v="56905"/>
    <n v="5"/>
    <n v="323"/>
    <n v="4721.75"/>
    <n v="84"/>
    <n v="1"/>
    <x v="3"/>
    <x v="0"/>
    <x v="1"/>
  </r>
  <r>
    <n v="18686"/>
    <s v="8BB0B34C"/>
    <s v="2021-03-13 22:34:34"/>
    <s v="Travel"/>
    <s v="Mobile"/>
    <s v="Debit_Card"/>
    <n v="3040"/>
    <n v="13988"/>
    <n v="16"/>
    <n v="291.5"/>
    <n v="4086.5"/>
    <n v="62"/>
    <n v="1"/>
    <x v="0"/>
    <x v="0"/>
    <x v="0"/>
  </r>
  <r>
    <n v="20086"/>
    <s v="F773217C"/>
    <s v="2021-05-04 12:32:51"/>
    <s v="Electronics"/>
    <s v="Mobile"/>
    <s v="PayPal_Pay_Later"/>
    <n v="890"/>
    <n v="87418"/>
    <n v="8"/>
    <n v="304.25"/>
    <n v="6693"/>
    <n v="84"/>
    <n v="1"/>
    <x v="2"/>
    <x v="1"/>
    <x v="1"/>
  </r>
  <r>
    <n v="17848"/>
    <s v="0B2B6B61"/>
    <s v="2021-05-15 02:53:00"/>
    <s v="Travel"/>
    <s v="POS"/>
    <s v="PayPal_Cobrand_Card"/>
    <n v="1518"/>
    <n v="26235"/>
    <n v="34"/>
    <n v="6775.25"/>
    <n v="468"/>
    <n v="8"/>
    <n v="8"/>
    <x v="1"/>
    <x v="0"/>
    <x v="0"/>
  </r>
  <r>
    <n v="18588"/>
    <s v="8273B25D"/>
    <s v="2021-04-23 07:01:31"/>
    <s v="Pantry"/>
    <s v="Mobile"/>
    <s v="PayPal_Pay_Later"/>
    <n v="194"/>
    <n v="26582"/>
    <n v="19"/>
    <n v="130.75"/>
    <n v="4250.25"/>
    <n v="88"/>
    <n v="1"/>
    <x v="0"/>
    <x v="0"/>
    <x v="1"/>
  </r>
  <r>
    <n v="18995"/>
    <s v="BBE17B00"/>
    <s v="2021-05-23 17:59:18"/>
    <s v="Travel"/>
    <s v="Web"/>
    <s v="Debit_Card"/>
    <n v="3534"/>
    <n v="63063"/>
    <n v="13"/>
    <n v="363.25"/>
    <n v="4111.5"/>
    <n v="71"/>
    <n v="2"/>
    <x v="3"/>
    <x v="0"/>
    <x v="1"/>
  </r>
  <r>
    <n v="22273"/>
    <s v="47BA69DF"/>
    <s v="2021-05-07 15:19:35"/>
    <s v="Travel"/>
    <s v="Mobile"/>
    <s v="PayPal_Credit_Card"/>
    <n v="4519"/>
    <n v="21618"/>
    <n v="37"/>
    <n v="5362"/>
    <n v="855.25"/>
    <n v="12"/>
    <n v="6"/>
    <x v="1"/>
    <x v="1"/>
    <x v="1"/>
  </r>
  <r>
    <n v="20005"/>
    <s v="F23FFA3A"/>
    <s v="2021-05-03 15:55:32"/>
    <s v="Fashion"/>
    <s v="Web"/>
    <s v="PayPal_Pay_Later"/>
    <n v="157"/>
    <n v="13996"/>
    <n v="18"/>
    <n v="358.5"/>
    <n v="6084"/>
    <n v="83"/>
    <n v="2"/>
    <x v="2"/>
    <x v="0"/>
    <x v="0"/>
  </r>
  <r>
    <n v="20526"/>
    <s v="7DB9CE82"/>
    <s v="2021-05-28 20:24:11"/>
    <s v="Travel"/>
    <s v="Web"/>
    <s v="Netbanking"/>
    <n v="1582"/>
    <n v="58238"/>
    <n v="12"/>
    <n v="1473.5"/>
    <n v="3673"/>
    <n v="46"/>
    <n v="3"/>
    <x v="0"/>
    <x v="1"/>
    <x v="1"/>
  </r>
  <r>
    <n v="18863"/>
    <s v="758CC5B3"/>
    <s v="2021-04-06 00:25:08"/>
    <s v="Travel"/>
    <s v="POS"/>
    <s v="PayPal_Cobrand_Card"/>
    <n v="1856"/>
    <n v="88024"/>
    <n v="34"/>
    <n v="977.5"/>
    <n v="709.25"/>
    <n v="17"/>
    <n v="4"/>
    <x v="0"/>
    <x v="1"/>
    <x v="1"/>
  </r>
  <r>
    <n v="20561"/>
    <s v="975B3120"/>
    <s v="2021-06-07 17:18:34"/>
    <s v="Website-services"/>
    <s v="Web"/>
    <s v="Wallet"/>
    <n v="675"/>
    <n v="13328"/>
    <n v="15"/>
    <n v="775.5"/>
    <n v="2575.5"/>
    <n v="58"/>
    <n v="1"/>
    <x v="1"/>
    <x v="0"/>
    <x v="0"/>
  </r>
  <r>
    <n v="20271"/>
    <s v="A348FBD2"/>
    <s v="2021-05-01 08:30:30"/>
    <s v="Travel"/>
    <s v="Mobile"/>
    <s v="PayPal_Credit_Card"/>
    <n v="4265"/>
    <n v="87418"/>
    <n v="45"/>
    <n v="6572.75"/>
    <n v="474.75"/>
    <n v="20"/>
    <n v="3"/>
    <x v="1"/>
    <x v="1"/>
    <x v="0"/>
  </r>
  <r>
    <n v="20783"/>
    <s v="1805B536"/>
    <s v="2021-06-01 16:03:12"/>
    <s v="Website-services"/>
    <s v="Mobile"/>
    <s v="PayPal_Pay_Later"/>
    <n v="460"/>
    <n v="58560"/>
    <n v="12"/>
    <n v="252.75"/>
    <n v="6415.25"/>
    <n v="89"/>
    <n v="2"/>
    <x v="0"/>
    <x v="0"/>
    <x v="1"/>
  </r>
  <r>
    <n v="19358"/>
    <s v="72A6AD4B"/>
    <s v="2021-05-09 13:30:29"/>
    <s v="Fashion"/>
    <s v="Mobile"/>
    <s v="PayPal_Pay_Later"/>
    <n v="173"/>
    <n v="39942"/>
    <n v="16"/>
    <n v="435.5"/>
    <n v="3268.5"/>
    <n v="99"/>
    <n v="1"/>
    <x v="3"/>
    <x v="2"/>
    <x v="1"/>
  </r>
  <r>
    <n v="21841"/>
    <s v="B0B0A123"/>
    <s v="2021-05-14 22:44:43"/>
    <s v="Fashion"/>
    <s v="Web"/>
    <s v="PayPal_Pay_Later"/>
    <n v="143"/>
    <n v="64676"/>
    <n v="7"/>
    <n v="76"/>
    <n v="3103.25"/>
    <n v="81"/>
    <n v="2"/>
    <x v="3"/>
    <x v="1"/>
    <x v="1"/>
  </r>
  <r>
    <n v="20295"/>
    <s v="73E8E53D"/>
    <s v="2021-03-14 00:54:55"/>
    <s v="Website-services"/>
    <s v="Web"/>
    <s v="Wallet"/>
    <n v="416"/>
    <n v="80234"/>
    <n v="15"/>
    <n v="1888.25"/>
    <n v="2331"/>
    <n v="70"/>
    <n v="1"/>
    <x v="1"/>
    <x v="1"/>
    <x v="0"/>
  </r>
  <r>
    <n v="18235"/>
    <s v="73282D74"/>
    <s v="2021-03-29 20:33:22"/>
    <s v="Website-services"/>
    <s v="Web"/>
    <s v="Netbanking"/>
    <n v="973"/>
    <n v="41506"/>
    <n v="6"/>
    <n v="1289.75"/>
    <n v="2570.25"/>
    <n v="59"/>
    <n v="1"/>
    <x v="0"/>
    <x v="1"/>
    <x v="1"/>
  </r>
  <r>
    <n v="18702"/>
    <s v="CBB3A6DA"/>
    <s v="2021-03-16 12:27:55"/>
    <s v="Fashion"/>
    <s v="Mobile"/>
    <s v="PayPal_Pay_Later"/>
    <n v="127"/>
    <n v="49949"/>
    <n v="12"/>
    <n v="432"/>
    <n v="4437.75"/>
    <n v="76"/>
    <n v="1"/>
    <x v="3"/>
    <x v="0"/>
    <x v="1"/>
  </r>
  <r>
    <n v="19477"/>
    <s v="09016760"/>
    <s v="2021-05-28 15:00:20"/>
    <s v="Pantry"/>
    <s v="Mobile"/>
    <s v="PayPal_Pay_Later"/>
    <n v="179"/>
    <n v="88024"/>
    <n v="11"/>
    <n v="116"/>
    <n v="4784.25"/>
    <n v="97"/>
    <n v="1"/>
    <x v="3"/>
    <x v="0"/>
    <x v="1"/>
  </r>
  <r>
    <n v="19983"/>
    <s v="FA313608"/>
    <s v="2021-04-29 03:55:08"/>
    <s v="Electronics"/>
    <s v="Mobile"/>
    <s v="Debit_Card"/>
    <n v="968"/>
    <n v="66437"/>
    <n v="11"/>
    <n v="344.5"/>
    <n v="3137.25"/>
    <n v="70"/>
    <n v="2"/>
    <x v="0"/>
    <x v="1"/>
    <x v="1"/>
  </r>
  <r>
    <n v="19905"/>
    <s v="DBC40C28"/>
    <s v="2021-03-27 03:37:11"/>
    <s v="Website-services"/>
    <s v="Mobile"/>
    <s v="PayPal_Pay_Later"/>
    <n v="184"/>
    <n v="68841"/>
    <n v="11"/>
    <n v="112"/>
    <n v="4803"/>
    <n v="95"/>
    <n v="1"/>
    <x v="2"/>
    <x v="0"/>
    <x v="0"/>
  </r>
  <r>
    <n v="22063"/>
    <s v="20D361AF"/>
    <s v="2021-05-17 04:57:03"/>
    <s v="Travel"/>
    <s v="Mobile"/>
    <s v="PayPal_Credit_Card"/>
    <n v="1453"/>
    <n v="45219"/>
    <n v="53"/>
    <n v="9744.75"/>
    <n v="767.25"/>
    <n v="17"/>
    <n v="5"/>
    <x v="0"/>
    <x v="0"/>
    <x v="1"/>
  </r>
  <r>
    <n v="17950"/>
    <s v="24359423"/>
    <s v="2021-05-27 01:30:31"/>
    <s v="Travel"/>
    <s v="Mobile"/>
    <s v="PayPal_Credit_Card"/>
    <n v="4056"/>
    <n v="86548"/>
    <n v="32"/>
    <n v="2719"/>
    <n v="491.5"/>
    <n v="15"/>
    <n v="6"/>
    <x v="1"/>
    <x v="0"/>
    <x v="1"/>
  </r>
  <r>
    <n v="20146"/>
    <s v="50705A6D"/>
    <s v="2021-05-09 18:08:27"/>
    <s v="Travel"/>
    <s v="Mobile"/>
    <s v="PayPal_Pay_Later"/>
    <n v="823"/>
    <n v="52033"/>
    <n v="9"/>
    <n v="337.5"/>
    <n v="5425.25"/>
    <n v="80"/>
    <n v="2"/>
    <x v="3"/>
    <x v="0"/>
    <x v="1"/>
  </r>
  <r>
    <n v="21038"/>
    <s v="D052E79C"/>
    <s v="2021-03-30 15:33:34"/>
    <s v="Others"/>
    <s v="Web"/>
    <s v="PayPal_Credit_Card"/>
    <n v="4547"/>
    <n v="28476"/>
    <n v="38"/>
    <n v="6969.5"/>
    <n v="913.25"/>
    <n v="18"/>
    <n v="5"/>
    <x v="0"/>
    <x v="0"/>
    <x v="0"/>
  </r>
  <r>
    <n v="20977"/>
    <s v="1AA773C0"/>
    <s v="2021-03-12 17:15:19"/>
    <s v="Others"/>
    <s v="Web"/>
    <s v="PayPal_Credit_Card"/>
    <n v="1116"/>
    <n v="41680"/>
    <n v="44"/>
    <n v="2996.75"/>
    <n v="988.25"/>
    <n v="21"/>
    <n v="4"/>
    <x v="0"/>
    <x v="0"/>
    <x v="0"/>
  </r>
  <r>
    <n v="20100"/>
    <s v="5EBFC308"/>
    <s v="2021-04-10 13:04:24"/>
    <s v="Travel"/>
    <s v="Web"/>
    <s v="PayPal_Credit_Card"/>
    <n v="1622"/>
    <n v="56992"/>
    <n v="39"/>
    <n v="5838.25"/>
    <n v="646"/>
    <n v="21"/>
    <n v="5"/>
    <x v="1"/>
    <x v="1"/>
    <x v="1"/>
  </r>
  <r>
    <n v="21001"/>
    <s v="D67E9F12"/>
    <s v="2021-05-02 00:18:21"/>
    <s v="Fashion"/>
    <s v="Mobile"/>
    <s v="PayPal_Pay_Later"/>
    <n v="170"/>
    <n v="55405"/>
    <n v="4"/>
    <n v="308"/>
    <n v="6948"/>
    <n v="78"/>
    <n v="1"/>
    <x v="3"/>
    <x v="1"/>
    <x v="0"/>
  </r>
  <r>
    <n v="18122"/>
    <s v="A32DA863"/>
    <s v="2021-03-10 21:58:47"/>
    <s v="Travel"/>
    <s v="POS"/>
    <s v="PayPal_Cobrand_Card"/>
    <n v="1572"/>
    <n v="20603"/>
    <n v="42"/>
    <n v="8074"/>
    <n v="557.25"/>
    <n v="14"/>
    <n v="7"/>
    <x v="0"/>
    <x v="0"/>
    <x v="1"/>
  </r>
  <r>
    <n v="20793"/>
    <s v="C39130AD"/>
    <s v="2021-05-20 17:49:44"/>
    <s v="Fashion"/>
    <s v="Mobile"/>
    <s v="PayPal_Pay_Later"/>
    <n v="136"/>
    <n v="24285"/>
    <n v="15"/>
    <n v="376.25"/>
    <n v="4052.25"/>
    <n v="91"/>
    <n v="2"/>
    <x v="3"/>
    <x v="0"/>
    <x v="0"/>
  </r>
  <r>
    <n v="21564"/>
    <s v="128A03A0"/>
    <s v="2021-05-23 23:05:36"/>
    <s v="Travel"/>
    <s v="Mobile"/>
    <s v="PayPal_Credit_Card"/>
    <n v="3085"/>
    <n v="11491"/>
    <n v="54"/>
    <n v="9160.25"/>
    <n v="907.5"/>
    <n v="13"/>
    <n v="3"/>
    <x v="0"/>
    <x v="0"/>
    <x v="0"/>
  </r>
  <r>
    <n v="18419"/>
    <s v="40F42176"/>
    <s v="2021-06-03 16:05:04"/>
    <s v="Fashion"/>
    <s v="Mobile"/>
    <s v="PayPal_Pay_Later"/>
    <n v="146"/>
    <n v="57633"/>
    <n v="4"/>
    <n v="52"/>
    <n v="7045.5"/>
    <n v="88"/>
    <n v="1"/>
    <x v="3"/>
    <x v="0"/>
    <x v="1"/>
  </r>
  <r>
    <n v="20436"/>
    <s v="489FC53F"/>
    <s v="2021-04-20 21:49:07"/>
    <s v="Fashion"/>
    <s v="Mobile"/>
    <s v="PayPal_Pay_Later"/>
    <n v="167"/>
    <n v="49090"/>
    <n v="18"/>
    <n v="409"/>
    <n v="4617.5"/>
    <n v="75"/>
    <n v="1"/>
    <x v="0"/>
    <x v="1"/>
    <x v="1"/>
  </r>
  <r>
    <n v="17686"/>
    <s v="24D6D3BA"/>
    <s v="2021-05-06 06:27:56"/>
    <s v="Fashion"/>
    <s v="Web"/>
    <s v="Wallet"/>
    <n v="229"/>
    <n v="37443"/>
    <n v="16"/>
    <n v="401.25"/>
    <n v="2388.75"/>
    <n v="62"/>
    <n v="0"/>
    <x v="1"/>
    <x v="1"/>
    <x v="1"/>
  </r>
  <r>
    <n v="20388"/>
    <s v="2AE1D76D"/>
    <s v="2021-03-29 12:21:02"/>
    <s v="Website-services"/>
    <s v="Web"/>
    <s v="Debit_Card"/>
    <n v="638"/>
    <n v="44767"/>
    <n v="22"/>
    <n v="522.5"/>
    <n v="5195.25"/>
    <n v="71"/>
    <n v="1"/>
    <x v="0"/>
    <x v="1"/>
    <x v="0"/>
  </r>
  <r>
    <n v="17359"/>
    <s v="48E57EFA"/>
    <s v="2021-06-06 22:28:02"/>
    <s v="Travel"/>
    <s v="Web"/>
    <s v="PayPal_Cobrand_Card"/>
    <n v="2189"/>
    <n v="25395"/>
    <n v="19"/>
    <n v="2719.75"/>
    <n v="464.25"/>
    <n v="11"/>
    <n v="4"/>
    <x v="1"/>
    <x v="0"/>
    <x v="1"/>
  </r>
  <r>
    <n v="19958"/>
    <s v="B3521B3B"/>
    <s v="2021-03-24 20:43:18"/>
    <s v="Fashion"/>
    <s v="Web"/>
    <s v="PayPal_Pay_Later"/>
    <n v="192"/>
    <n v="81745"/>
    <n v="20"/>
    <n v="295.25"/>
    <n v="5119"/>
    <n v="94"/>
    <n v="1"/>
    <x v="2"/>
    <x v="1"/>
    <x v="0"/>
  </r>
  <r>
    <n v="19276"/>
    <s v="21D72C7C"/>
    <s v="2021-05-29 08:38:42"/>
    <s v="Electronics"/>
    <s v="Mobile"/>
    <s v="PayPal_Pay_Later"/>
    <n v="114"/>
    <n v="63063"/>
    <n v="16"/>
    <n v="259.5"/>
    <n v="4140.5"/>
    <n v="77"/>
    <n v="1"/>
    <x v="0"/>
    <x v="0"/>
    <x v="0"/>
  </r>
  <r>
    <n v="20565"/>
    <s v="EEC3B676"/>
    <s v="2021-03-10 00:58:12"/>
    <s v="Electronics"/>
    <s v="Mobile"/>
    <s v="Debit_Card"/>
    <n v="549"/>
    <n v="17168"/>
    <n v="3"/>
    <n v="478.75"/>
    <n v="3353"/>
    <n v="55"/>
    <n v="1"/>
    <x v="3"/>
    <x v="0"/>
    <x v="1"/>
  </r>
  <r>
    <n v="18960"/>
    <s v="863C2424"/>
    <s v="2021-03-16 13:13:20"/>
    <s v="Fashion"/>
    <s v="Mobile"/>
    <s v="PayPal_Pay_Later"/>
    <n v="128"/>
    <n v="61813"/>
    <n v="6"/>
    <n v="75.5"/>
    <n v="3970"/>
    <n v="87"/>
    <n v="1"/>
    <x v="0"/>
    <x v="1"/>
    <x v="1"/>
  </r>
  <r>
    <n v="19400"/>
    <s v="AA5FA4CB"/>
    <s v="2021-03-03 09:27:33"/>
    <s v="Fashion"/>
    <s v="Mobile"/>
    <s v="PayPal_Pay_Later"/>
    <n v="93"/>
    <n v="55267"/>
    <n v="6"/>
    <n v="370.75"/>
    <n v="4799.5"/>
    <n v="81"/>
    <n v="1"/>
    <x v="3"/>
    <x v="0"/>
    <x v="1"/>
  </r>
  <r>
    <n v="20592"/>
    <s v="E3483949"/>
    <s v="2021-05-02 12:12:35"/>
    <s v="Travel"/>
    <s v="Web"/>
    <s v="PayPal_Credit_Card"/>
    <n v="3406"/>
    <n v="55574"/>
    <n v="36"/>
    <n v="5730"/>
    <n v="722.5"/>
    <n v="12"/>
    <n v="4"/>
    <x v="0"/>
    <x v="0"/>
    <x v="1"/>
  </r>
  <r>
    <n v="20989"/>
    <s v="975A5246"/>
    <s v="2021-05-24 16:41:50"/>
    <s v="Fashion"/>
    <s v="Web"/>
    <s v="PayPal_Pay_Later"/>
    <n v="124"/>
    <n v="56865"/>
    <n v="14"/>
    <n v="53.25"/>
    <n v="5944.75"/>
    <n v="100"/>
    <n v="2"/>
    <x v="3"/>
    <x v="2"/>
    <x v="1"/>
  </r>
  <r>
    <n v="21047"/>
    <s v="A8E0298B"/>
    <s v="2021-04-21 16:04:27"/>
    <s v="Travel"/>
    <s v="Web"/>
    <s v="Debit_Card"/>
    <n v="2603"/>
    <n v="61201"/>
    <n v="22"/>
    <n v="272.25"/>
    <n v="3435.5"/>
    <n v="56"/>
    <n v="2"/>
    <x v="0"/>
    <x v="0"/>
    <x v="1"/>
  </r>
  <r>
    <n v="19083"/>
    <s v="71777A42"/>
    <s v="2021-04-28 04:05:46"/>
    <s v="Website-services"/>
    <s v="Web"/>
    <s v="Debit_Card"/>
    <n v="948"/>
    <n v="72858"/>
    <n v="8"/>
    <n v="280.25"/>
    <n v="4286.25"/>
    <n v="52"/>
    <n v="2"/>
    <x v="0"/>
    <x v="1"/>
    <x v="1"/>
  </r>
  <r>
    <n v="21731"/>
    <s v="819CDFD0"/>
    <s v="2021-03-14 12:47:02"/>
    <s v="Electronics"/>
    <s v="Web"/>
    <s v="Netbanking"/>
    <n v="1050"/>
    <n v="70987"/>
    <n v="8"/>
    <n v="841.75"/>
    <n v="4027.75"/>
    <n v="53"/>
    <n v="1"/>
    <x v="1"/>
    <x v="0"/>
    <x v="1"/>
  </r>
  <r>
    <n v="17309"/>
    <s v="49AA251D"/>
    <s v="2021-03-26 12:26:22"/>
    <s v="Travel"/>
    <s v="Mobile"/>
    <s v="PayPal_Cobrand_Card"/>
    <n v="3003"/>
    <n v="25934"/>
    <n v="41"/>
    <n v="988.75"/>
    <n v="697"/>
    <n v="19"/>
    <n v="6"/>
    <x v="0"/>
    <x v="0"/>
    <x v="0"/>
  </r>
  <r>
    <n v="21416"/>
    <s v="C48C3474"/>
    <s v="2021-06-07 13:00:44"/>
    <s v="Website-services"/>
    <s v="Web"/>
    <s v="PayPal_Pay_Later"/>
    <n v="607"/>
    <n v="64825"/>
    <n v="12"/>
    <n v="129.25"/>
    <n v="3640"/>
    <n v="86"/>
    <n v="2"/>
    <x v="0"/>
    <x v="1"/>
    <x v="0"/>
  </r>
  <r>
    <n v="18619"/>
    <s v="DFB5F3C2"/>
    <s v="2021-04-09 19:04:18"/>
    <s v="Fashion"/>
    <s v="Web"/>
    <s v="PayPal_Pay_Later"/>
    <n v="220"/>
    <n v="82205"/>
    <n v="3"/>
    <n v="269.75"/>
    <n v="3446.75"/>
    <n v="92"/>
    <n v="2"/>
    <x v="0"/>
    <x v="0"/>
    <x v="0"/>
  </r>
  <r>
    <n v="19097"/>
    <s v="02BC0DA4"/>
    <s v="2021-05-27 08:32:01"/>
    <s v="Fashion"/>
    <s v="Web"/>
    <s v="PayPal_Pay_Later"/>
    <n v="56"/>
    <n v="42625"/>
    <n v="11"/>
    <n v="118.25"/>
    <n v="6406.75"/>
    <n v="83"/>
    <n v="1"/>
    <x v="2"/>
    <x v="1"/>
    <x v="0"/>
  </r>
  <r>
    <n v="21831"/>
    <s v="C9EEC153"/>
    <s v="2021-05-30 09:31:49"/>
    <s v="Travel"/>
    <s v="Web"/>
    <s v="PayPal_Credit_Card"/>
    <n v="4511"/>
    <n v="29720"/>
    <n v="53"/>
    <n v="2837.5"/>
    <n v="1088.25"/>
    <n v="11"/>
    <n v="6"/>
    <x v="1"/>
    <x v="0"/>
    <x v="0"/>
  </r>
  <r>
    <n v="18935"/>
    <s v="AC1DF117"/>
    <s v="2021-03-05 20:20:16"/>
    <s v="Website-services"/>
    <s v="Mobile"/>
    <s v="PayPal_Pay_Later"/>
    <n v="185"/>
    <n v="49196"/>
    <n v="7"/>
    <n v="252"/>
    <n v="6675.5"/>
    <n v="91"/>
    <n v="1"/>
    <x v="3"/>
    <x v="1"/>
    <x v="1"/>
  </r>
  <r>
    <n v="20495"/>
    <s v="16B351BF"/>
    <s v="2021-04-22 07:40:08"/>
    <s v="Travel"/>
    <s v="Mobile"/>
    <s v="PayPal_Cobrand_Card"/>
    <n v="2987"/>
    <n v="47854"/>
    <n v="42"/>
    <n v="3479"/>
    <n v="604.5"/>
    <n v="12"/>
    <n v="4"/>
    <x v="1"/>
    <x v="0"/>
    <x v="1"/>
  </r>
  <r>
    <n v="17473"/>
    <s v="9321969B"/>
    <s v="2021-06-04 02:10:06"/>
    <s v="Website-services"/>
    <s v="Mobile"/>
    <s v="Netbanking"/>
    <n v="751"/>
    <n v="52504"/>
    <n v="11"/>
    <n v="893.75"/>
    <n v="3527"/>
    <n v="59"/>
    <n v="3"/>
    <x v="0"/>
    <x v="0"/>
    <x v="0"/>
  </r>
  <r>
    <n v="17940"/>
    <s v="1E66470B"/>
    <s v="2021-03-15 19:45:43"/>
    <s v="Fashion"/>
    <s v="Mobile"/>
    <s v="PayPal_Pay_Later"/>
    <n v="181"/>
    <n v="58238"/>
    <n v="17"/>
    <n v="122"/>
    <n v="4784.75"/>
    <n v="83"/>
    <n v="2"/>
    <x v="2"/>
    <x v="1"/>
    <x v="1"/>
  </r>
  <r>
    <n v="17565"/>
    <s v="48E46AD1"/>
    <s v="2021-05-05 15:27:50"/>
    <s v="Travel"/>
    <s v="Mobile"/>
    <s v="PayPal_Credit_Card"/>
    <n v="3480"/>
    <n v="23830"/>
    <n v="53"/>
    <n v="10060.25"/>
    <n v="639.5"/>
    <n v="11"/>
    <n v="3"/>
    <x v="0"/>
    <x v="0"/>
    <x v="1"/>
  </r>
  <r>
    <n v="22131"/>
    <s v="A4F2C3A9"/>
    <s v="2021-04-15 04:30:12"/>
    <s v="Website-services"/>
    <s v="Mobile"/>
    <s v="PayPal_Pay_Later"/>
    <n v="129"/>
    <n v="52901"/>
    <n v="20"/>
    <n v="61"/>
    <n v="5296"/>
    <n v="83"/>
    <n v="1"/>
    <x v="0"/>
    <x v="1"/>
    <x v="1"/>
  </r>
  <r>
    <n v="22217"/>
    <s v="63B9D361"/>
    <s v="2021-05-03 17:08:29"/>
    <s v="Travel"/>
    <s v="Web"/>
    <s v="Debit_Card"/>
    <n v="3192"/>
    <n v="41614"/>
    <n v="8"/>
    <n v="543.5"/>
    <n v="3561.75"/>
    <n v="68"/>
    <n v="1"/>
    <x v="0"/>
    <x v="0"/>
    <x v="0"/>
  </r>
  <r>
    <n v="18959"/>
    <s v="6C4FB4F1"/>
    <s v="2021-03-18 01:09:56"/>
    <s v="Fashion"/>
    <s v="Web"/>
    <s v="PayPal_Pay_Later"/>
    <n v="129"/>
    <n v="59219"/>
    <n v="7"/>
    <n v="251"/>
    <n v="4060"/>
    <n v="77"/>
    <n v="2"/>
    <x v="3"/>
    <x v="2"/>
    <x v="0"/>
  </r>
  <r>
    <n v="21753"/>
    <s v="6DCF12D7"/>
    <s v="2021-03-25 23:55:15"/>
    <s v="Electronics"/>
    <s v="Web"/>
    <s v="PayPal_Pay_Later"/>
    <n v="680"/>
    <n v="21437"/>
    <n v="6"/>
    <n v="250"/>
    <n v="4669"/>
    <n v="81"/>
    <n v="2"/>
    <x v="2"/>
    <x v="0"/>
    <x v="0"/>
  </r>
  <r>
    <n v="18056"/>
    <s v="7E5959DE"/>
    <s v="2021-05-16 05:10:27"/>
    <s v="Website-services"/>
    <s v="Web"/>
    <s v="Wallet"/>
    <n v="567"/>
    <n v="70217"/>
    <n v="18"/>
    <n v="313"/>
    <n v="2772.75"/>
    <n v="63"/>
    <n v="0"/>
    <x v="2"/>
    <x v="1"/>
    <x v="1"/>
  </r>
  <r>
    <n v="20475"/>
    <s v="98CD5BF9"/>
    <s v="2021-04-19 23:52:54"/>
    <s v="Travel"/>
    <s v="Web"/>
    <s v="Debit_Card"/>
    <n v="1624"/>
    <n v="82184"/>
    <n v="21"/>
    <n v="512.25"/>
    <n v="3542.25"/>
    <n v="69"/>
    <n v="3"/>
    <x v="0"/>
    <x v="0"/>
    <x v="1"/>
  </r>
  <r>
    <n v="18853"/>
    <s v="927571DE"/>
    <s v="2021-04-10 20:16:14"/>
    <s v="Website-services"/>
    <s v="Mobile"/>
    <s v="PayPal_Pay_Later"/>
    <n v="176"/>
    <n v="66437"/>
    <n v="7"/>
    <n v="310.75"/>
    <n v="5498"/>
    <n v="99"/>
    <n v="2"/>
    <x v="2"/>
    <x v="1"/>
    <x v="1"/>
  </r>
  <r>
    <n v="17407"/>
    <s v="3B4F67D8"/>
    <s v="2021-06-07 15:51:47"/>
    <s v="Travel"/>
    <s v="Web"/>
    <s v="PayPal_Cobrand_Card"/>
    <n v="1124"/>
    <n v="49196"/>
    <n v="27"/>
    <n v="8157.5"/>
    <n v="640.5"/>
    <n v="12"/>
    <n v="5"/>
    <x v="0"/>
    <x v="0"/>
    <x v="1"/>
  </r>
  <r>
    <n v="18905"/>
    <s v="C14B713F"/>
    <s v="2021-04-12 15:13:32"/>
    <s v="Pantry"/>
    <s v="Web"/>
    <s v="Wallet"/>
    <n v="346"/>
    <n v="76841"/>
    <n v="11"/>
    <n v="1193"/>
    <n v="2840.75"/>
    <n v="50"/>
    <n v="1"/>
    <x v="2"/>
    <x v="0"/>
    <x v="1"/>
  </r>
  <r>
    <n v="20936"/>
    <s v="CDA5E8F7"/>
    <s v="2021-05-24 05:21:14"/>
    <s v="Travel"/>
    <s v="Mobile"/>
    <s v="PayPal_Credit_Card"/>
    <n v="4548"/>
    <n v="41014"/>
    <n v="45"/>
    <n v="9564.25"/>
    <n v="662.5"/>
    <n v="21"/>
    <n v="5"/>
    <x v="0"/>
    <x v="0"/>
    <x v="1"/>
  </r>
  <r>
    <n v="17546"/>
    <s v="04806255"/>
    <s v="2021-04-28 12:34:25"/>
    <s v="Electronics"/>
    <s v="Web"/>
    <s v="Netbanking"/>
    <n v="838"/>
    <n v="10719"/>
    <n v="13"/>
    <n v="659.5"/>
    <n v="3001.75"/>
    <n v="57"/>
    <n v="2"/>
    <x v="2"/>
    <x v="1"/>
    <x v="1"/>
  </r>
  <r>
    <n v="20969"/>
    <s v="78FA33E1"/>
    <s v="2021-04-15 13:17:39"/>
    <s v="Pantry"/>
    <s v="Web"/>
    <s v="PayPal_Pay_Later"/>
    <n v="139"/>
    <n v="57794"/>
    <n v="13"/>
    <n v="225.25"/>
    <n v="6041.5"/>
    <n v="96"/>
    <n v="2"/>
    <x v="3"/>
    <x v="0"/>
    <x v="0"/>
  </r>
  <r>
    <n v="19901"/>
    <s v="E0B9B0AF"/>
    <s v="2021-04-20 19:19:01"/>
    <s v="Travel"/>
    <s v="Mobile"/>
    <s v="PayPal_Cobrand_Card"/>
    <n v="1593"/>
    <n v="49106"/>
    <n v="20"/>
    <n v="5387.75"/>
    <n v="607"/>
    <n v="18"/>
    <n v="5"/>
    <x v="0"/>
    <x v="0"/>
    <x v="1"/>
  </r>
  <r>
    <n v="17554"/>
    <s v="F982F997"/>
    <s v="2021-05-23 18:51:15"/>
    <s v="Travel"/>
    <s v="Web"/>
    <s v="PayPal_Cobrand_Card"/>
    <n v="1914"/>
    <n v="48145"/>
    <n v="20"/>
    <n v="3357.25"/>
    <n v="774.25"/>
    <n v="24"/>
    <n v="8"/>
    <x v="0"/>
    <x v="1"/>
    <x v="0"/>
  </r>
  <r>
    <n v="21183"/>
    <s v="1848BF51"/>
    <s v="2021-04-24 15:31:37"/>
    <s v="Website-services"/>
    <s v="Web"/>
    <s v="Netbanking"/>
    <n v="567"/>
    <n v="69399"/>
    <n v="7"/>
    <n v="638"/>
    <n v="4016.25"/>
    <n v="64"/>
    <n v="2"/>
    <x v="3"/>
    <x v="0"/>
    <x v="1"/>
  </r>
  <r>
    <n v="17375"/>
    <s v="79D009B2"/>
    <s v="2021-03-05 09:12:33"/>
    <s v="Fashion"/>
    <s v="Mobile"/>
    <s v="PayPal_Pay_Later"/>
    <n v="98"/>
    <n v="37280"/>
    <n v="7"/>
    <n v="412.25"/>
    <n v="6745.75"/>
    <n v="91"/>
    <n v="1"/>
    <x v="3"/>
    <x v="0"/>
    <x v="1"/>
  </r>
  <r>
    <n v="17956"/>
    <s v="47093565"/>
    <s v="2021-04-22 06:41:56"/>
    <s v="Travel"/>
    <s v="Mobile"/>
    <s v="Debit_Card"/>
    <n v="3658"/>
    <n v="36715"/>
    <n v="1"/>
    <n v="529"/>
    <n v="3791.75"/>
    <n v="65"/>
    <n v="3"/>
    <x v="1"/>
    <x v="1"/>
    <x v="1"/>
  </r>
  <r>
    <n v="20080"/>
    <s v="765724FE"/>
    <s v="2021-05-22 14:08:02"/>
    <s v="Fashion"/>
    <s v="Web"/>
    <s v="Netbanking"/>
    <n v="212"/>
    <n v="42257"/>
    <n v="2"/>
    <n v="910.75"/>
    <n v="2924"/>
    <n v="42"/>
    <n v="1"/>
    <x v="1"/>
    <x v="0"/>
    <x v="1"/>
  </r>
  <r>
    <n v="18938"/>
    <s v="C9AA935C"/>
    <s v="2021-03-26 00:38:48"/>
    <s v="Travel"/>
    <s v="Web"/>
    <s v="PayPal_Credit_Card"/>
    <n v="4840"/>
    <n v="26235"/>
    <n v="34"/>
    <n v="2808.75"/>
    <n v="893.75"/>
    <n v="15"/>
    <n v="3"/>
    <x v="0"/>
    <x v="1"/>
    <x v="1"/>
  </r>
  <r>
    <n v="19551"/>
    <s v="D5405FC8"/>
    <s v="2021-05-02 16:32:36"/>
    <s v="Travel"/>
    <s v="Mobile"/>
    <s v="Netbanking"/>
    <n v="1306"/>
    <n v="21771"/>
    <n v="8"/>
    <n v="480.25"/>
    <n v="2586.25"/>
    <n v="51"/>
    <n v="3"/>
    <x v="0"/>
    <x v="0"/>
    <x v="1"/>
  </r>
  <r>
    <n v="19087"/>
    <s v="D0772947"/>
    <s v="2021-05-15 22:08:07"/>
    <s v="Travel"/>
    <s v="Web"/>
    <s v="Debit_Card"/>
    <n v="1255"/>
    <n v="71970"/>
    <n v="19"/>
    <n v="555.75"/>
    <n v="2858.25"/>
    <n v="71"/>
    <n v="3"/>
    <x v="1"/>
    <x v="1"/>
    <x v="1"/>
  </r>
  <r>
    <n v="21455"/>
    <s v="33E8E8FF"/>
    <s v="2021-04-01 05:13:32"/>
    <s v="Fashion"/>
    <s v="Mobile"/>
    <s v="PayPal_Pay_Later"/>
    <n v="74"/>
    <n v="55768"/>
    <n v="20"/>
    <n v="438.5"/>
    <n v="4477.25"/>
    <n v="75"/>
    <n v="1"/>
    <x v="0"/>
    <x v="0"/>
    <x v="1"/>
  </r>
  <r>
    <n v="19232"/>
    <s v="6CEED4BD"/>
    <s v="2021-05-02 21:56:46"/>
    <s v="Travel"/>
    <s v="Mobile"/>
    <s v="Debit_Card"/>
    <n v="3763"/>
    <n v="61854"/>
    <n v="16"/>
    <n v="273.75"/>
    <n v="3435.75"/>
    <n v="79"/>
    <n v="1"/>
    <x v="2"/>
    <x v="1"/>
    <x v="1"/>
  </r>
  <r>
    <n v="18647"/>
    <s v="AF99CEC7"/>
    <s v="2021-04-01 19:12:44"/>
    <s v="Travel"/>
    <s v="Web"/>
    <s v="PayPal_Credit_Card"/>
    <n v="1699"/>
    <n v="21719"/>
    <n v="46"/>
    <n v="4053.25"/>
    <n v="444.25"/>
    <n v="19"/>
    <n v="3"/>
    <x v="1"/>
    <x v="0"/>
    <x v="1"/>
  </r>
  <r>
    <n v="18257"/>
    <s v="7C0C9344"/>
    <s v="2021-04-23 22:14:11"/>
    <s v="Fashion"/>
    <s v="Mobile"/>
    <s v="PayPal_Pay_Later"/>
    <n v="133"/>
    <n v="89150"/>
    <n v="4"/>
    <n v="156.5"/>
    <n v="7139.25"/>
    <n v="84"/>
    <n v="2"/>
    <x v="3"/>
    <x v="1"/>
    <x v="1"/>
  </r>
  <r>
    <n v="17649"/>
    <s v="383B1A11"/>
    <s v="2021-04-29 07:21:51"/>
    <s v="Website-services"/>
    <s v="Mobile"/>
    <s v="Netbanking"/>
    <n v="711"/>
    <n v="29103"/>
    <n v="5"/>
    <n v="951"/>
    <n v="2055.75"/>
    <n v="57"/>
    <n v="3"/>
    <x v="0"/>
    <x v="1"/>
    <x v="1"/>
  </r>
  <r>
    <n v="22261"/>
    <s v="72AB1347"/>
    <s v="2021-04-25 01:57:05"/>
    <s v="Travel"/>
    <s v="Web"/>
    <s v="PayPal_Credit_Card"/>
    <n v="3505"/>
    <n v="37200"/>
    <n v="40"/>
    <n v="4301.5"/>
    <n v="706.25"/>
    <n v="16"/>
    <n v="3"/>
    <x v="1"/>
    <x v="1"/>
    <x v="1"/>
  </r>
  <r>
    <n v="18450"/>
    <s v="404169AD"/>
    <s v="2021-06-07 07:27:11"/>
    <s v="Fashion"/>
    <s v="Mobile"/>
    <s v="PayPal_Pay_Later"/>
    <n v="91"/>
    <n v="48664"/>
    <n v="18"/>
    <n v="245"/>
    <n v="7031.5"/>
    <n v="96"/>
    <n v="1"/>
    <x v="0"/>
    <x v="0"/>
    <x v="0"/>
  </r>
  <r>
    <n v="19883"/>
    <s v="8CE50445"/>
    <s v="2021-04-02 07:00:56"/>
    <s v="Travel"/>
    <s v="Web"/>
    <s v="Netbanking"/>
    <n v="1265"/>
    <n v="77196"/>
    <n v="6"/>
    <n v="1134"/>
    <n v="4204"/>
    <n v="56"/>
    <n v="2"/>
    <x v="1"/>
    <x v="1"/>
    <x v="1"/>
  </r>
  <r>
    <n v="19473"/>
    <s v="D7090B92"/>
    <s v="2021-05-03 01:47:03"/>
    <s v="Travel"/>
    <s v="Web"/>
    <s v="Netbanking"/>
    <n v="1574"/>
    <n v="31822"/>
    <n v="2"/>
    <n v="712"/>
    <n v="2766"/>
    <n v="45"/>
    <n v="1"/>
    <x v="0"/>
    <x v="0"/>
    <x v="1"/>
  </r>
  <r>
    <n v="19152"/>
    <s v="38630063"/>
    <s v="2021-05-22 06:46:21"/>
    <s v="Website-services"/>
    <s v="Web"/>
    <s v="Wallet"/>
    <n v="960"/>
    <n v="31115"/>
    <n v="16"/>
    <n v="344.75"/>
    <n v="2436.75"/>
    <n v="60"/>
    <n v="0"/>
    <x v="0"/>
    <x v="0"/>
    <x v="1"/>
  </r>
  <r>
    <n v="20879"/>
    <s v="30246B21"/>
    <s v="2021-06-10 02:54:10"/>
    <s v="Pantry"/>
    <s v="Web"/>
    <s v="PayPal_Pay_Later"/>
    <n v="103"/>
    <n v="69724"/>
    <n v="9"/>
    <n v="448.5"/>
    <n v="6599.75"/>
    <n v="99"/>
    <n v="2"/>
    <x v="0"/>
    <x v="1"/>
    <x v="1"/>
  </r>
  <r>
    <n v="18267"/>
    <s v="537BF976"/>
    <s v="2021-05-06 21:13:48"/>
    <s v="Travel"/>
    <s v="POS"/>
    <s v="PayPal_Cobrand_Card"/>
    <n v="3531"/>
    <n v="57671"/>
    <n v="28"/>
    <n v="7621"/>
    <n v="600.75"/>
    <n v="11"/>
    <n v="8"/>
    <x v="0"/>
    <x v="0"/>
    <x v="0"/>
  </r>
  <r>
    <n v="18223"/>
    <s v="4C11BF06"/>
    <s v="2021-04-21 04:24:13"/>
    <s v="Fashion"/>
    <s v="Mobile"/>
    <s v="PayPal_Pay_Later"/>
    <n v="186"/>
    <n v="47822"/>
    <n v="10"/>
    <n v="306.5"/>
    <n v="5673"/>
    <n v="76"/>
    <n v="2"/>
    <x v="0"/>
    <x v="1"/>
    <x v="0"/>
  </r>
  <r>
    <n v="18452"/>
    <s v="11B1741D"/>
    <s v="2021-03-03 06:30:44"/>
    <s v="Fashion"/>
    <s v="Mobile"/>
    <s v="PayPal_Pay_Later"/>
    <n v="87"/>
    <n v="12039"/>
    <n v="5"/>
    <n v="255"/>
    <n v="4222.5"/>
    <n v="94"/>
    <n v="1"/>
    <x v="2"/>
    <x v="1"/>
    <x v="1"/>
  </r>
  <r>
    <n v="18292"/>
    <s v="3B916163"/>
    <s v="2021-04-15 05:55:51"/>
    <s v="Website-services"/>
    <s v="Mobile"/>
    <s v="PayPal_Pay_Later"/>
    <n v="832"/>
    <n v="47959"/>
    <n v="4"/>
    <n v="181.25"/>
    <n v="4411.75"/>
    <n v="79"/>
    <n v="2"/>
    <x v="2"/>
    <x v="1"/>
    <x v="0"/>
  </r>
  <r>
    <n v="17577"/>
    <s v="41334EC3"/>
    <s v="2021-05-06 00:56:48"/>
    <s v="Pantry"/>
    <s v="Mobile"/>
    <s v="PayPal_Pay_Later"/>
    <n v="183"/>
    <n v="76594"/>
    <n v="10"/>
    <n v="94"/>
    <n v="6741.25"/>
    <n v="92"/>
    <n v="2"/>
    <x v="2"/>
    <x v="1"/>
    <x v="0"/>
  </r>
  <r>
    <n v="19038"/>
    <s v="71B94932"/>
    <s v="2021-06-08 09:37:44"/>
    <s v="Fashion"/>
    <s v="Mobile"/>
    <s v="PayPal_Pay_Later"/>
    <n v="176"/>
    <n v="58876"/>
    <n v="19"/>
    <n v="112.5"/>
    <n v="4702.75"/>
    <n v="83"/>
    <n v="1"/>
    <x v="3"/>
    <x v="0"/>
    <x v="1"/>
  </r>
  <r>
    <n v="17964"/>
    <s v="02071068"/>
    <s v="2021-05-13 17:34:05"/>
    <s v="Website-services"/>
    <s v="Web"/>
    <s v="Wallet"/>
    <n v="292"/>
    <n v="83523"/>
    <n v="8"/>
    <n v="1410"/>
    <n v="2815.25"/>
    <n v="62"/>
    <n v="0"/>
    <x v="0"/>
    <x v="0"/>
    <x v="0"/>
  </r>
  <r>
    <n v="21835"/>
    <s v="1888131D"/>
    <s v="2021-04-28 17:28:26"/>
    <s v="Fashion"/>
    <s v="Mobile"/>
    <s v="PayPal_Pay_Later"/>
    <n v="245"/>
    <n v="56905"/>
    <n v="3"/>
    <n v="424.5"/>
    <n v="4246.25"/>
    <n v="97"/>
    <n v="1"/>
    <x v="2"/>
    <x v="0"/>
    <x v="1"/>
  </r>
  <r>
    <n v="17386"/>
    <s v="07AA7DF1"/>
    <s v="2021-03-12 23:54:33"/>
    <s v="Travel"/>
    <s v="POS"/>
    <s v="PayPal_Cobrand_Card"/>
    <n v="2579"/>
    <n v="68175"/>
    <n v="27"/>
    <n v="5003"/>
    <n v="701"/>
    <n v="7"/>
    <n v="5"/>
    <x v="1"/>
    <x v="1"/>
    <x v="1"/>
  </r>
  <r>
    <n v="18316"/>
    <s v="214D65A6"/>
    <s v="2021-05-08 09:03:32"/>
    <s v="Travel"/>
    <s v="Web"/>
    <s v="Debit_Card"/>
    <n v="2030"/>
    <n v="75823"/>
    <n v="5"/>
    <n v="267.5"/>
    <n v="3326.5"/>
    <n v="79"/>
    <n v="1"/>
    <x v="0"/>
    <x v="1"/>
    <x v="1"/>
  </r>
  <r>
    <n v="18769"/>
    <s v="F0020213"/>
    <s v="2021-06-06 04:11:19"/>
    <s v="Others"/>
    <s v="POS"/>
    <s v="PayPal_Cobrand_Card"/>
    <n v="2171"/>
    <n v="54681"/>
    <n v="21"/>
    <n v="6455.25"/>
    <n v="516.25"/>
    <n v="21"/>
    <n v="5"/>
    <x v="3"/>
    <x v="0"/>
    <x v="1"/>
  </r>
  <r>
    <n v="21740"/>
    <s v="B69A3569"/>
    <s v="2021-04-11 03:38:08"/>
    <s v="Travel"/>
    <s v="Mobile"/>
    <s v="PayPal_Pay_Later"/>
    <n v="820"/>
    <n v="44088"/>
    <n v="17"/>
    <n v="432.75"/>
    <n v="4787.75"/>
    <n v="98"/>
    <n v="2"/>
    <x v="2"/>
    <x v="0"/>
    <x v="0"/>
  </r>
  <r>
    <n v="21515"/>
    <s v="16F2186B"/>
    <s v="2021-04-24 22:19:08"/>
    <s v="Website-services"/>
    <s v="Web"/>
    <s v="PayPal_Pay_Later"/>
    <n v="916"/>
    <n v="27972"/>
    <n v="2"/>
    <n v="285.5"/>
    <n v="4859.25"/>
    <n v="97"/>
    <n v="2"/>
    <x v="0"/>
    <x v="0"/>
    <x v="1"/>
  </r>
  <r>
    <n v="18810"/>
    <s v="EA17E09C"/>
    <s v="2021-05-25 18:42:36"/>
    <s v="Travel"/>
    <s v="POS"/>
    <s v="PayPal_Cobrand_Card"/>
    <n v="3446"/>
    <n v="81067"/>
    <n v="29"/>
    <n v="4037.25"/>
    <n v="722"/>
    <n v="20"/>
    <n v="6"/>
    <x v="2"/>
    <x v="1"/>
    <x v="1"/>
  </r>
  <r>
    <n v="22277"/>
    <s v="0254CD40"/>
    <s v="2021-04-28 21:35:13"/>
    <s v="Electronics"/>
    <s v="Mobile"/>
    <s v="PayPal_Pay_Later"/>
    <n v="91"/>
    <n v="73600"/>
    <n v="12"/>
    <n v="317.75"/>
    <n v="5342.25"/>
    <n v="82"/>
    <n v="1"/>
    <x v="0"/>
    <x v="0"/>
    <x v="0"/>
  </r>
  <r>
    <n v="17470"/>
    <s v="226D911C"/>
    <s v="2021-04-05 18:37:43"/>
    <s v="Website-services"/>
    <s v="Web"/>
    <s v="Wallet"/>
    <n v="711"/>
    <n v="75251"/>
    <n v="12"/>
    <n v="1684.25"/>
    <n v="2313"/>
    <n v="68"/>
    <n v="1"/>
    <x v="1"/>
    <x v="1"/>
    <x v="0"/>
  </r>
  <r>
    <n v="18981"/>
    <s v="67AA1CD4"/>
    <s v="2021-05-04 18:25:31"/>
    <s v="Pantry"/>
    <s v="Mobile"/>
    <s v="PayPal_Pay_Later"/>
    <n v="357"/>
    <n v="42257"/>
    <n v="17"/>
    <n v="113.75"/>
    <n v="4918.75"/>
    <n v="79"/>
    <n v="1"/>
    <x v="0"/>
    <x v="1"/>
    <x v="1"/>
  </r>
  <r>
    <n v="21371"/>
    <s v="9426DC28"/>
    <s v="2021-06-02 11:04:42"/>
    <s v="Fashion"/>
    <s v="Web"/>
    <s v="Wallet"/>
    <n v="218"/>
    <n v="63392"/>
    <n v="11"/>
    <n v="1424"/>
    <n v="2626.5"/>
    <n v="56"/>
    <n v="1"/>
    <x v="0"/>
    <x v="1"/>
    <x v="1"/>
  </r>
  <r>
    <n v="19895"/>
    <s v="9A7A4D73"/>
    <s v="2021-05-06 01:58:58"/>
    <s v="Pantry"/>
    <s v="Web"/>
    <s v="Wallet"/>
    <n v="367"/>
    <n v="52033"/>
    <n v="12"/>
    <n v="1107.25"/>
    <n v="2962"/>
    <n v="55"/>
    <n v="1"/>
    <x v="0"/>
    <x v="1"/>
    <x v="1"/>
  </r>
  <r>
    <n v="20394"/>
    <s v="4DCFB47A"/>
    <s v="2021-03-31 13:59:23"/>
    <s v="Fashion"/>
    <s v="Web"/>
    <s v="Wallet"/>
    <n v="217"/>
    <n v="27040"/>
    <n v="6"/>
    <n v="1573.5"/>
    <n v="2729.25"/>
    <n v="63"/>
    <n v="0"/>
    <x v="1"/>
    <x v="0"/>
    <x v="1"/>
  </r>
  <r>
    <n v="18987"/>
    <s v="EECBAD77"/>
    <s v="2021-03-26 12:49:15"/>
    <s v="Others"/>
    <s v="Web"/>
    <s v="PayPal_Credit_Card"/>
    <n v="3738"/>
    <n v="58876"/>
    <n v="42"/>
    <n v="855.5"/>
    <n v="1064.25"/>
    <n v="16"/>
    <n v="4"/>
    <x v="1"/>
    <x v="0"/>
    <x v="1"/>
  </r>
  <r>
    <n v="20852"/>
    <s v="71D62D9F"/>
    <s v="2021-06-08 05:24:10"/>
    <s v="Fashion"/>
    <s v="Mobile"/>
    <s v="PayPal_Pay_Later"/>
    <n v="124"/>
    <n v="25421"/>
    <n v="12"/>
    <n v="194.75"/>
    <n v="5181.5"/>
    <n v="85"/>
    <n v="2"/>
    <x v="2"/>
    <x v="0"/>
    <x v="1"/>
  </r>
  <r>
    <n v="18053"/>
    <s v="18420B7F"/>
    <s v="2021-04-30 07:19:21"/>
    <s v="Website-services"/>
    <s v="Web"/>
    <s v="Netbanking"/>
    <n v="302"/>
    <n v="51866"/>
    <n v="7"/>
    <n v="1439.25"/>
    <n v="3332.5"/>
    <n v="51"/>
    <n v="3"/>
    <x v="0"/>
    <x v="0"/>
    <x v="1"/>
  </r>
  <r>
    <n v="20234"/>
    <s v="A4D3400F"/>
    <s v="2021-03-28 11:32:01"/>
    <s v="Electronics"/>
    <s v="Web"/>
    <s v="Netbanking"/>
    <n v="914"/>
    <n v="38956"/>
    <n v="3"/>
    <n v="1212.75"/>
    <n v="2585.75"/>
    <n v="55"/>
    <n v="3"/>
    <x v="0"/>
    <x v="1"/>
    <x v="1"/>
  </r>
  <r>
    <n v="22161"/>
    <s v="39C4F3FB"/>
    <s v="2021-03-13 15:23:55"/>
    <s v="Fashion"/>
    <s v="Web"/>
    <s v="Netbanking"/>
    <n v="203"/>
    <n v="79016"/>
    <n v="14"/>
    <n v="539"/>
    <n v="3198.25"/>
    <n v="52"/>
    <n v="3"/>
    <x v="0"/>
    <x v="0"/>
    <x v="1"/>
  </r>
  <r>
    <n v="20604"/>
    <s v="2AFD1798"/>
    <s v="2021-05-08 12:25:57"/>
    <s v="Pantry"/>
    <s v="Mobile"/>
    <s v="PayPal_Pay_Later"/>
    <n v="107"/>
    <n v="42329"/>
    <n v="17"/>
    <n v="104"/>
    <n v="4286.5"/>
    <n v="96"/>
    <n v="1"/>
    <x v="0"/>
    <x v="1"/>
    <x v="0"/>
  </r>
  <r>
    <n v="20966"/>
    <s v="A98784D0"/>
    <s v="2021-04-09 20:36:14"/>
    <s v="Website-services"/>
    <s v="Mobile"/>
    <s v="PayPal_Pay_Later"/>
    <n v="906"/>
    <n v="74182"/>
    <n v="13"/>
    <n v="202.75"/>
    <n v="4235.75"/>
    <n v="94"/>
    <n v="1"/>
    <x v="0"/>
    <x v="0"/>
    <x v="0"/>
  </r>
  <r>
    <n v="18404"/>
    <s v="AAE27149"/>
    <s v="2021-05-18 22:50:52"/>
    <s v="Travel"/>
    <s v="Web"/>
    <s v="Debit_Card"/>
    <n v="3558"/>
    <n v="52033"/>
    <n v="19"/>
    <n v="590"/>
    <n v="4138.5"/>
    <n v="67"/>
    <n v="2"/>
    <x v="2"/>
    <x v="0"/>
    <x v="1"/>
  </r>
  <r>
    <n v="17938"/>
    <s v="E0AC55DA"/>
    <s v="2021-06-06 15:01:06"/>
    <s v="Electronics"/>
    <s v="Web"/>
    <s v="Debit_Card"/>
    <n v="1091"/>
    <n v="39952"/>
    <n v="21"/>
    <n v="536.5"/>
    <n v="4827.75"/>
    <n v="65"/>
    <n v="3"/>
    <x v="0"/>
    <x v="0"/>
    <x v="0"/>
  </r>
  <r>
    <n v="21243"/>
    <s v="64769BD4"/>
    <s v="2021-03-13 03:56:34"/>
    <s v="Fashion"/>
    <s v="Mobile"/>
    <s v="PayPal_Pay_Later"/>
    <n v="107"/>
    <n v="40560"/>
    <n v="16"/>
    <n v="446.25"/>
    <n v="3688.25"/>
    <n v="87"/>
    <n v="1"/>
    <x v="2"/>
    <x v="0"/>
    <x v="1"/>
  </r>
  <r>
    <n v="19562"/>
    <s v="05D19199"/>
    <s v="2021-05-19 06:49:43"/>
    <s v="Travel"/>
    <s v="Mobile"/>
    <s v="PayPal_Credit_Card"/>
    <n v="4201"/>
    <n v="57145"/>
    <n v="51"/>
    <n v="9818.25"/>
    <n v="817"/>
    <n v="16"/>
    <n v="5"/>
    <x v="0"/>
    <x v="0"/>
    <x v="1"/>
  </r>
  <r>
    <n v="21717"/>
    <s v="A83B49C9"/>
    <s v="2021-03-30 06:25:15"/>
    <s v="Electronics"/>
    <s v="Mobile"/>
    <s v="PayPal_Pay_Later"/>
    <n v="223"/>
    <n v="45219"/>
    <n v="11"/>
    <n v="291.75"/>
    <n v="6368"/>
    <n v="87"/>
    <n v="2"/>
    <x v="3"/>
    <x v="1"/>
    <x v="0"/>
  </r>
  <r>
    <n v="21337"/>
    <s v="FCE35E00"/>
    <s v="2021-04-24 20:08:53"/>
    <s v="Website-services"/>
    <s v="Mobile"/>
    <s v="PayPal_Pay_Later"/>
    <n v="699"/>
    <n v="78483"/>
    <n v="10"/>
    <n v="65.75"/>
    <n v="7273"/>
    <n v="92"/>
    <n v="2"/>
    <x v="0"/>
    <x v="1"/>
    <x v="1"/>
  </r>
  <r>
    <n v="18418"/>
    <s v="EC035DB5"/>
    <s v="2021-04-02 14:08:11"/>
    <s v="Travel"/>
    <s v="Web"/>
    <s v="PayPal_Cobrand_Card"/>
    <n v="2447"/>
    <n v="12313"/>
    <n v="37"/>
    <n v="7451.5"/>
    <n v="495.75"/>
    <n v="21"/>
    <n v="7"/>
    <x v="0"/>
    <x v="1"/>
    <x v="0"/>
  </r>
  <r>
    <n v="18595"/>
    <s v="BC532234"/>
    <s v="2021-03-31 11:53:26"/>
    <s v="Travel"/>
    <s v="Web"/>
    <s v="Debit_Card"/>
    <n v="3619"/>
    <n v="18379"/>
    <n v="3"/>
    <n v="316.25"/>
    <n v="5526"/>
    <n v="74"/>
    <n v="2"/>
    <x v="0"/>
    <x v="1"/>
    <x v="0"/>
  </r>
  <r>
    <n v="18232"/>
    <s v="3DAB3E2D"/>
    <s v="2021-04-07 20:25:43"/>
    <s v="Travel"/>
    <s v="Web"/>
    <s v="PayPal_Credit_Card"/>
    <n v="4741"/>
    <n v="77805"/>
    <n v="43"/>
    <n v="9029.75"/>
    <n v="810"/>
    <n v="17"/>
    <n v="4"/>
    <x v="1"/>
    <x v="0"/>
    <x v="1"/>
  </r>
  <r>
    <n v="19281"/>
    <s v="03CF54DC"/>
    <s v="2021-04-11 14:37:49"/>
    <s v="Electronics"/>
    <s v="Mobile"/>
    <s v="PayPal_Pay_Later"/>
    <n v="313"/>
    <n v="38844"/>
    <n v="11"/>
    <n v="390.5"/>
    <n v="4914.75"/>
    <n v="100"/>
    <n v="2"/>
    <x v="3"/>
    <x v="0"/>
    <x v="1"/>
  </r>
  <r>
    <n v="19242"/>
    <s v="0E21056F"/>
    <s v="2021-04-02 02:51:25"/>
    <s v="Travel"/>
    <s v="Mobile"/>
    <s v="PayPal_Credit_Card"/>
    <n v="4120"/>
    <n v="40392"/>
    <n v="59"/>
    <n v="4234.25"/>
    <n v="926"/>
    <n v="18"/>
    <n v="4"/>
    <x v="1"/>
    <x v="0"/>
    <x v="1"/>
  </r>
  <r>
    <n v="18059"/>
    <s v="503E99F6"/>
    <s v="2021-06-07 14:00:38"/>
    <s v="Pantry"/>
    <s v="Mobile"/>
    <s v="PayPal_Pay_Later"/>
    <n v="34"/>
    <n v="41352"/>
    <n v="5"/>
    <n v="300.75"/>
    <n v="3580.25"/>
    <n v="77"/>
    <n v="2"/>
    <x v="3"/>
    <x v="2"/>
    <x v="1"/>
  </r>
  <r>
    <n v="21099"/>
    <s v="ECA036B3"/>
    <s v="2021-04-19 11:54:42"/>
    <s v="Fashion"/>
    <s v="Mobile"/>
    <s v="PayPal_Pay_Later"/>
    <n v="156"/>
    <n v="52901"/>
    <n v="13"/>
    <n v="51.75"/>
    <n v="5734.75"/>
    <n v="78"/>
    <n v="1"/>
    <x v="0"/>
    <x v="0"/>
    <x v="1"/>
  </r>
  <r>
    <n v="19492"/>
    <s v="309B260E"/>
    <s v="2021-05-09 05:25:03"/>
    <s v="Electronics"/>
    <s v="Mobile"/>
    <s v="Netbanking"/>
    <n v="676"/>
    <n v="11072"/>
    <n v="2"/>
    <n v="1240.25"/>
    <n v="3678.5"/>
    <n v="41"/>
    <n v="2"/>
    <x v="0"/>
    <x v="0"/>
    <x v="1"/>
  </r>
  <r>
    <n v="20138"/>
    <s v="677111E4"/>
    <s v="2021-03-20 22:15:44"/>
    <s v="Travel"/>
    <s v="Web"/>
    <s v="PayPal_Credit_Card"/>
    <n v="4908"/>
    <n v="20119"/>
    <n v="46"/>
    <n v="2293.75"/>
    <n v="1001.75"/>
    <n v="22"/>
    <n v="6"/>
    <x v="0"/>
    <x v="1"/>
    <x v="1"/>
  </r>
  <r>
    <n v="21418"/>
    <s v="BCF960DA"/>
    <s v="2021-06-05 21:02:04"/>
    <s v="Others"/>
    <s v="Mobile"/>
    <s v="PayPal_Credit_Card"/>
    <n v="4455"/>
    <n v="47959"/>
    <n v="46"/>
    <n v="1323.25"/>
    <n v="420.75"/>
    <n v="11"/>
    <n v="6"/>
    <x v="1"/>
    <x v="1"/>
    <x v="1"/>
  </r>
  <r>
    <n v="18439"/>
    <s v="3641FCAC"/>
    <s v="2021-03-21 04:46:07"/>
    <s v="Fashion"/>
    <s v="Mobile"/>
    <s v="PayPal_Pay_Later"/>
    <n v="237"/>
    <n v="74050"/>
    <n v="5"/>
    <n v="336.75"/>
    <n v="6742.5"/>
    <n v="81"/>
    <n v="1"/>
    <x v="3"/>
    <x v="1"/>
    <x v="0"/>
  </r>
  <r>
    <n v="19633"/>
    <s v="6839B6E5"/>
    <s v="2021-06-05 22:08:47"/>
    <s v="Travel"/>
    <s v="Mobile"/>
    <s v="PayPal_Credit_Card"/>
    <n v="2889"/>
    <n v="66244"/>
    <n v="58"/>
    <n v="5780.75"/>
    <n v="316.5"/>
    <n v="13"/>
    <n v="6"/>
    <x v="0"/>
    <x v="0"/>
    <x v="1"/>
  </r>
  <r>
    <n v="17775"/>
    <s v="AE07FFF5"/>
    <s v="2021-04-01 07:25:25"/>
    <s v="Fashion"/>
    <s v="Mobile"/>
    <s v="PayPal_Pay_Later"/>
    <n v="244"/>
    <n v="27545"/>
    <n v="10"/>
    <n v="283.5"/>
    <n v="3896.75"/>
    <n v="96"/>
    <n v="1"/>
    <x v="2"/>
    <x v="0"/>
    <x v="0"/>
  </r>
  <r>
    <n v="20343"/>
    <s v="46B3D085"/>
    <s v="2021-05-31 14:33:06"/>
    <s v="Pantry"/>
    <s v="Web"/>
    <s v="PayPal_Pay_Later"/>
    <n v="61"/>
    <n v="12565"/>
    <n v="16"/>
    <n v="262"/>
    <n v="3601.25"/>
    <n v="80"/>
    <n v="1"/>
    <x v="2"/>
    <x v="0"/>
    <x v="1"/>
  </r>
  <r>
    <n v="21568"/>
    <s v="35CB1127"/>
    <s v="2021-05-14 09:06:11"/>
    <s v="Travel"/>
    <s v="Web"/>
    <s v="PayPal_Credit_Card"/>
    <n v="4025"/>
    <n v="72858"/>
    <n v="32"/>
    <n v="8697.5"/>
    <n v="569.5"/>
    <n v="21"/>
    <n v="6"/>
    <x v="1"/>
    <x v="1"/>
    <x v="0"/>
  </r>
  <r>
    <n v="18661"/>
    <s v="1135AA6A"/>
    <s v="2021-05-08 12:13:39"/>
    <s v="Website-services"/>
    <s v="Mobile"/>
    <s v="PayPal_Pay_Later"/>
    <n v="159"/>
    <n v="15945"/>
    <n v="12"/>
    <n v="311.5"/>
    <n v="5227.75"/>
    <n v="100"/>
    <n v="1"/>
    <x v="2"/>
    <x v="1"/>
    <x v="1"/>
  </r>
  <r>
    <n v="18269"/>
    <s v="0802E493"/>
    <s v="2021-03-07 21:14:58"/>
    <s v="Travel"/>
    <s v="Mobile"/>
    <s v="PayPal_Credit_Card"/>
    <n v="1709"/>
    <n v="12039"/>
    <n v="47"/>
    <n v="8797.25"/>
    <n v="518.25"/>
    <n v="21"/>
    <n v="3"/>
    <x v="0"/>
    <x v="1"/>
    <x v="0"/>
  </r>
  <r>
    <n v="21678"/>
    <s v="71E1F397"/>
    <s v="2021-03-12 09:58:34"/>
    <s v="Fashion"/>
    <s v="Mobile"/>
    <s v="PayPal_Pay_Later"/>
    <n v="127"/>
    <n v="82039"/>
    <n v="7"/>
    <n v="195.25"/>
    <n v="3871.25"/>
    <n v="84"/>
    <n v="1"/>
    <x v="3"/>
    <x v="0"/>
    <x v="1"/>
  </r>
  <r>
    <n v="17633"/>
    <s v="812544B4"/>
    <s v="2021-04-12 23:51:54"/>
    <s v="Fashion"/>
    <s v="Mobile"/>
    <s v="PayPal_Pay_Later"/>
    <n v="114"/>
    <n v="48664"/>
    <n v="10"/>
    <n v="358.5"/>
    <n v="6550.75"/>
    <n v="79"/>
    <n v="2"/>
    <x v="2"/>
    <x v="0"/>
    <x v="1"/>
  </r>
  <r>
    <n v="19047"/>
    <s v="D68E9059"/>
    <s v="2021-04-03 03:27:22"/>
    <s v="Others"/>
    <s v="Mobile"/>
    <s v="Debit_Card"/>
    <n v="2767"/>
    <n v="64860"/>
    <n v="6"/>
    <n v="396"/>
    <n v="5767.5"/>
    <n v="80"/>
    <n v="2"/>
    <x v="0"/>
    <x v="0"/>
    <x v="1"/>
  </r>
  <r>
    <n v="21222"/>
    <s v="8B95DB11"/>
    <s v="2021-05-23 17:59:34"/>
    <s v="Travel"/>
    <s v="Web"/>
    <s v="Debit_Card"/>
    <n v="1025"/>
    <n v="35309"/>
    <n v="23"/>
    <n v="597.25"/>
    <n v="5710.25"/>
    <n v="53"/>
    <n v="3"/>
    <x v="0"/>
    <x v="0"/>
    <x v="1"/>
  </r>
  <r>
    <n v="19964"/>
    <s v="548895FA"/>
    <s v="2021-03-04 14:01:12"/>
    <s v="Travel"/>
    <s v="POS"/>
    <s v="PayPal_Cobrand_Card"/>
    <n v="3708"/>
    <n v="68395"/>
    <n v="29"/>
    <n v="3319"/>
    <n v="534.75"/>
    <n v="20"/>
    <n v="7"/>
    <x v="0"/>
    <x v="0"/>
    <x v="1"/>
  </r>
  <r>
    <n v="17488"/>
    <s v="4E924A10"/>
    <s v="2021-04-10 19:23:44"/>
    <s v="Travel"/>
    <s v="Web"/>
    <s v="PayPal_Credit_Card"/>
    <n v="4343"/>
    <n v="58097"/>
    <n v="37"/>
    <n v="9160.5"/>
    <n v="258.5"/>
    <n v="16"/>
    <n v="6"/>
    <x v="1"/>
    <x v="0"/>
    <x v="0"/>
  </r>
  <r>
    <n v="21913"/>
    <s v="2B2D4E8C"/>
    <s v="2021-03-31 14:56:56"/>
    <s v="Fashion"/>
    <s v="Mobile"/>
    <s v="PayPal_Pay_Later"/>
    <n v="169"/>
    <n v="26435"/>
    <n v="6"/>
    <n v="402.25"/>
    <n v="5293.25"/>
    <n v="89"/>
    <n v="1"/>
    <x v="0"/>
    <x v="0"/>
    <x v="1"/>
  </r>
  <r>
    <n v="18366"/>
    <s v="2F65429F"/>
    <s v="2021-04-23 11:51:10"/>
    <s v="Website-services"/>
    <s v="Web"/>
    <s v="PayPal_Pay_Later"/>
    <n v="855"/>
    <n v="78861"/>
    <n v="12"/>
    <n v="229"/>
    <n v="3197"/>
    <n v="93"/>
    <n v="2"/>
    <x v="0"/>
    <x v="0"/>
    <x v="0"/>
  </r>
  <r>
    <n v="20825"/>
    <s v="438F11D0"/>
    <s v="2021-03-25 03:52:06"/>
    <s v="Electronics"/>
    <s v="Web"/>
    <s v="PayPal_Pay_Later"/>
    <n v="103"/>
    <n v="51906"/>
    <n v="11"/>
    <n v="104.75"/>
    <n v="3228.5"/>
    <n v="76"/>
    <n v="2"/>
    <x v="2"/>
    <x v="1"/>
    <x v="1"/>
  </r>
  <r>
    <n v="20808"/>
    <s v="FA4B95DB"/>
    <s v="2021-03-26 01:30:30"/>
    <s v="Travel"/>
    <s v="Mobile"/>
    <s v="Debit_Card"/>
    <n v="3498"/>
    <n v="77434"/>
    <n v="15"/>
    <n v="416.25"/>
    <n v="4447.75"/>
    <n v="76"/>
    <n v="1"/>
    <x v="0"/>
    <x v="0"/>
    <x v="1"/>
  </r>
  <r>
    <n v="19465"/>
    <s v="481F6EFE"/>
    <s v="2021-03-28 16:46:53"/>
    <s v="Website-services"/>
    <s v="Web"/>
    <s v="PayPal_Pay_Later"/>
    <n v="115"/>
    <n v="23830"/>
    <n v="2"/>
    <n v="345"/>
    <n v="5364.75"/>
    <n v="94"/>
    <n v="2"/>
    <x v="2"/>
    <x v="1"/>
    <x v="1"/>
  </r>
  <r>
    <n v="21134"/>
    <s v="0C32788A"/>
    <s v="2021-04-04 13:56:17"/>
    <s v="Website-services"/>
    <s v="Web"/>
    <s v="PayPal_Pay_Later"/>
    <n v="200"/>
    <n v="15301"/>
    <n v="14"/>
    <n v="309"/>
    <n v="6900.5"/>
    <n v="85"/>
    <n v="1"/>
    <x v="0"/>
    <x v="0"/>
    <x v="1"/>
  </r>
  <r>
    <n v="17701"/>
    <s v="2E0B11E3"/>
    <s v="2021-06-03 00:25:32"/>
    <s v="Pantry"/>
    <s v="Mobile"/>
    <s v="PayPal_Pay_Later"/>
    <n v="347"/>
    <n v="33369"/>
    <n v="16"/>
    <n v="405.5"/>
    <n v="6919.5"/>
    <n v="97"/>
    <n v="1"/>
    <x v="0"/>
    <x v="1"/>
    <x v="1"/>
  </r>
  <r>
    <n v="17290"/>
    <s v="6918A0E2"/>
    <s v="2021-03-16 16:14:30"/>
    <s v="Travel"/>
    <s v="Mobile"/>
    <s v="PayPal_Credit_Card"/>
    <n v="1034"/>
    <n v="72605"/>
    <n v="52"/>
    <n v="8419.75"/>
    <n v="365"/>
    <n v="16"/>
    <n v="5"/>
    <x v="1"/>
    <x v="0"/>
    <x v="1"/>
  </r>
  <r>
    <n v="20116"/>
    <s v="43713FFB"/>
    <s v="2021-06-06 04:36:03"/>
    <s v="Website-services"/>
    <s v="Mobile"/>
    <s v="PayPal_Pay_Later"/>
    <n v="460"/>
    <n v="41932"/>
    <n v="11"/>
    <n v="175.5"/>
    <n v="3313.75"/>
    <n v="79"/>
    <n v="2"/>
    <x v="2"/>
    <x v="0"/>
    <x v="0"/>
  </r>
  <r>
    <n v="19058"/>
    <s v="DC993E28"/>
    <s v="2021-05-05 23:38:53"/>
    <s v="Fashion"/>
    <s v="Web"/>
    <s v="Netbanking"/>
    <n v="217"/>
    <n v="66437"/>
    <n v="7"/>
    <n v="1330.75"/>
    <n v="2401"/>
    <n v="58"/>
    <n v="2"/>
    <x v="2"/>
    <x v="0"/>
    <x v="0"/>
  </r>
  <r>
    <n v="17409"/>
    <s v="E75E8F24"/>
    <s v="2021-03-28 23:10:50"/>
    <s v="Fashion"/>
    <s v="Web"/>
    <s v="PayPal_Pay_Later"/>
    <n v="119"/>
    <n v="65988"/>
    <n v="20"/>
    <n v="174.5"/>
    <n v="4864.75"/>
    <n v="76"/>
    <n v="2"/>
    <x v="0"/>
    <x v="0"/>
    <x v="1"/>
  </r>
  <r>
    <n v="19448"/>
    <s v="602EAB6D"/>
    <s v="2021-03-24 00:32:25"/>
    <s v="Fashion"/>
    <s v="Web"/>
    <s v="PayPal_Pay_Later"/>
    <n v="149"/>
    <n v="23830"/>
    <n v="4"/>
    <n v="252"/>
    <n v="5023.25"/>
    <n v="76"/>
    <n v="1"/>
    <x v="0"/>
    <x v="1"/>
    <x v="1"/>
  </r>
  <r>
    <n v="21785"/>
    <s v="518E0B87"/>
    <s v="2021-04-23 10:05:16"/>
    <s v="Travel"/>
    <s v="POS"/>
    <s v="PayPal_Cobrand_Card"/>
    <n v="1361"/>
    <n v="49629"/>
    <n v="33"/>
    <n v="4429"/>
    <n v="461.5"/>
    <n v="15"/>
    <n v="6"/>
    <x v="2"/>
    <x v="0"/>
    <x v="1"/>
  </r>
  <r>
    <n v="17825"/>
    <s v="0A9AE413"/>
    <s v="2021-05-19 13:14:17"/>
    <s v="Fashion"/>
    <s v="Mobile"/>
    <s v="PayPal_Pay_Later"/>
    <n v="182"/>
    <n v="49629"/>
    <n v="4"/>
    <n v="426.75"/>
    <n v="6917.75"/>
    <n v="89"/>
    <n v="1"/>
    <x v="3"/>
    <x v="0"/>
    <x v="0"/>
  </r>
  <r>
    <n v="21628"/>
    <s v="38E268ED"/>
    <s v="2021-05-16 23:46:43"/>
    <s v="Website-services"/>
    <s v="Web"/>
    <s v="Wallet"/>
    <n v="398"/>
    <n v="28045"/>
    <n v="10"/>
    <n v="725.75"/>
    <n v="2347.25"/>
    <n v="63"/>
    <n v="1"/>
    <x v="1"/>
    <x v="1"/>
    <x v="1"/>
  </r>
  <r>
    <n v="20867"/>
    <s v="93B09C5E"/>
    <s v="2021-04-02 07:40:43"/>
    <s v="Pantry"/>
    <s v="Web"/>
    <s v="PayPal_Pay_Later"/>
    <n v="361"/>
    <n v="44081"/>
    <n v="10"/>
    <n v="239.5"/>
    <n v="3036.75"/>
    <n v="80"/>
    <n v="2"/>
    <x v="3"/>
    <x v="2"/>
    <x v="0"/>
  </r>
  <r>
    <n v="18347"/>
    <s v="68E25B8F"/>
    <s v="2021-04-13 05:14:44"/>
    <s v="Website-services"/>
    <s v="Mobile"/>
    <s v="Netbanking"/>
    <n v="755"/>
    <n v="89740"/>
    <n v="3"/>
    <n v="836.25"/>
    <n v="2284.5"/>
    <n v="61"/>
    <n v="1"/>
    <x v="2"/>
    <x v="0"/>
    <x v="1"/>
  </r>
  <r>
    <n v="19598"/>
    <s v="C22EE741"/>
    <s v="2021-03-25 11:24:58"/>
    <s v="Travel"/>
    <s v="Web"/>
    <s v="Debit_Card"/>
    <n v="3375"/>
    <n v="84399"/>
    <n v="16"/>
    <n v="452.75"/>
    <n v="4347"/>
    <n v="69"/>
    <n v="2"/>
    <x v="0"/>
    <x v="0"/>
    <x v="1"/>
  </r>
  <r>
    <n v="20175"/>
    <s v="ADE5B9E2"/>
    <s v="2021-05-30 03:04:01"/>
    <s v="Fashion"/>
    <s v="Mobile"/>
    <s v="PayPal_Pay_Later"/>
    <n v="68"/>
    <n v="63756"/>
    <n v="9"/>
    <n v="301.25"/>
    <n v="3133.25"/>
    <n v="93"/>
    <n v="2"/>
    <x v="2"/>
    <x v="0"/>
    <x v="1"/>
  </r>
  <r>
    <n v="17539"/>
    <s v="6BD8AC45"/>
    <s v="2021-03-31 11:29:19"/>
    <s v="Website-services"/>
    <s v="Web"/>
    <s v="PayPal_Pay_Later"/>
    <n v="606"/>
    <n v="58679"/>
    <n v="17"/>
    <n v="111.25"/>
    <n v="4274.5"/>
    <n v="94"/>
    <n v="2"/>
    <x v="2"/>
    <x v="1"/>
    <x v="0"/>
  </r>
  <r>
    <n v="17627"/>
    <s v="E2AB0965"/>
    <s v="2021-03-29 14:37:24"/>
    <s v="Fashion"/>
    <s v="Mobile"/>
    <s v="PayPal_Pay_Later"/>
    <n v="75"/>
    <n v="17636"/>
    <n v="19"/>
    <n v="193.5"/>
    <n v="5099.75"/>
    <n v="93"/>
    <n v="2"/>
    <x v="0"/>
    <x v="1"/>
    <x v="0"/>
  </r>
  <r>
    <n v="19785"/>
    <s v="F02508F2"/>
    <s v="2021-03-20 03:47:54"/>
    <s v="Website-services"/>
    <s v="Web"/>
    <s v="Debit_Card"/>
    <n v="531"/>
    <n v="41352"/>
    <n v="21"/>
    <n v="440.5"/>
    <n v="4091.75"/>
    <n v="63"/>
    <n v="3"/>
    <x v="3"/>
    <x v="0"/>
    <x v="1"/>
  </r>
  <r>
    <n v="17624"/>
    <s v="34F4AFEF"/>
    <s v="2021-05-29 00:07:44"/>
    <s v="Fashion"/>
    <s v="Mobile"/>
    <s v="PayPal_Pay_Later"/>
    <n v="99"/>
    <n v="60124"/>
    <n v="13"/>
    <n v="107"/>
    <n v="4412.25"/>
    <n v="77"/>
    <n v="1"/>
    <x v="2"/>
    <x v="0"/>
    <x v="1"/>
  </r>
  <r>
    <n v="19107"/>
    <s v="393EB3F5"/>
    <s v="2021-05-06 13:52:27"/>
    <s v="Fashion"/>
    <s v="Mobile"/>
    <s v="PayPal_Pay_Later"/>
    <n v="216"/>
    <n v="45513"/>
    <n v="19"/>
    <n v="284.25"/>
    <n v="4441.25"/>
    <n v="81"/>
    <n v="2"/>
    <x v="2"/>
    <x v="0"/>
    <x v="0"/>
  </r>
  <r>
    <n v="22143"/>
    <s v="AF6E5A4B"/>
    <s v="2021-03-31 17:09:41"/>
    <s v="Travel"/>
    <s v="Web"/>
    <s v="PayPal_Credit_Card"/>
    <n v="4699"/>
    <n v="41352"/>
    <n v="60"/>
    <n v="10118.5"/>
    <n v="893.25"/>
    <n v="19"/>
    <n v="6"/>
    <x v="0"/>
    <x v="0"/>
    <x v="1"/>
  </r>
  <r>
    <n v="20008"/>
    <s v="705F9524"/>
    <s v="2021-03-12 15:54:29"/>
    <s v="Fashion"/>
    <s v="Mobile"/>
    <s v="PayPal_Pay_Later"/>
    <n v="209"/>
    <n v="44047"/>
    <n v="7"/>
    <n v="159.25"/>
    <n v="5869.5"/>
    <n v="84"/>
    <n v="2"/>
    <x v="2"/>
    <x v="0"/>
    <x v="0"/>
  </r>
  <r>
    <n v="17852"/>
    <s v="DF11EC03"/>
    <s v="2021-03-20 00:02:05"/>
    <s v="Fashion"/>
    <s v="Web"/>
    <s v="PayPal_Pay_Later"/>
    <n v="132"/>
    <n v="37121"/>
    <n v="2"/>
    <n v="67"/>
    <n v="3787.5"/>
    <n v="91"/>
    <n v="2"/>
    <x v="3"/>
    <x v="0"/>
    <x v="1"/>
  </r>
  <r>
    <n v="21114"/>
    <s v="8CDCC36F"/>
    <s v="2021-03-19 22:50:34"/>
    <s v="Fashion"/>
    <s v="Web"/>
    <s v="PayPal_Pay_Later"/>
    <n v="168"/>
    <n v="45011"/>
    <n v="20"/>
    <n v="299.5"/>
    <n v="3347.5"/>
    <n v="79"/>
    <n v="2"/>
    <x v="3"/>
    <x v="1"/>
    <x v="1"/>
  </r>
  <r>
    <n v="20933"/>
    <s v="252AA3D0"/>
    <s v="2021-06-05 06:36:48"/>
    <s v="Website-services"/>
    <s v="Web"/>
    <s v="Netbanking"/>
    <n v="293"/>
    <n v="15619"/>
    <n v="4"/>
    <n v="555"/>
    <n v="3638"/>
    <n v="49"/>
    <n v="2"/>
    <x v="0"/>
    <x v="1"/>
    <x v="1"/>
  </r>
  <r>
    <n v="21112"/>
    <s v="E055F6F6"/>
    <s v="2021-04-14 23:28:26"/>
    <s v="Website-services"/>
    <s v="Mobile"/>
    <s v="PayPal_Pay_Later"/>
    <n v="140"/>
    <n v="49196"/>
    <n v="20"/>
    <n v="275"/>
    <n v="6748"/>
    <n v="75"/>
    <n v="1"/>
    <x v="0"/>
    <x v="0"/>
    <x v="1"/>
  </r>
  <r>
    <n v="20770"/>
    <s v="776A4B6A"/>
    <s v="2021-05-01 14:35:01"/>
    <s v="Fashion"/>
    <s v="Web"/>
    <s v="PayPal_Pay_Later"/>
    <n v="181"/>
    <n v="88024"/>
    <n v="3"/>
    <n v="165"/>
    <n v="3002.25"/>
    <n v="98"/>
    <n v="1"/>
    <x v="0"/>
    <x v="0"/>
    <x v="1"/>
  </r>
  <r>
    <n v="18779"/>
    <s v="54D4AD57"/>
    <s v="2021-06-04 17:38:04"/>
    <s v="Travel"/>
    <s v="Web"/>
    <s v="Debit_Card"/>
    <n v="1767"/>
    <n v="31695"/>
    <n v="13"/>
    <n v="552"/>
    <n v="4483.25"/>
    <n v="79"/>
    <n v="3"/>
    <x v="3"/>
    <x v="0"/>
    <x v="0"/>
  </r>
  <r>
    <n v="18742"/>
    <s v="93AD7650"/>
    <s v="2021-03-16 06:16:01"/>
    <s v="Website-services"/>
    <s v="Web"/>
    <s v="Wallet"/>
    <n v="714"/>
    <n v="75827"/>
    <n v="13"/>
    <n v="1202.5"/>
    <n v="2914.75"/>
    <n v="55"/>
    <n v="0"/>
    <x v="1"/>
    <x v="0"/>
    <x v="1"/>
  </r>
  <r>
    <n v="18108"/>
    <s v="B1856875"/>
    <s v="2021-04-18 17:09:04"/>
    <s v="Website-services"/>
    <s v="Mobile"/>
    <s v="PayPal_Pay_Later"/>
    <n v="434"/>
    <n v="68395"/>
    <n v="16"/>
    <n v="420"/>
    <n v="4842.5"/>
    <n v="83"/>
    <n v="1"/>
    <x v="2"/>
    <x v="1"/>
    <x v="1"/>
  </r>
  <r>
    <n v="17489"/>
    <s v="4B778D66"/>
    <s v="2021-05-12 01:52:33"/>
    <s v="Pantry"/>
    <s v="Web"/>
    <s v="Netbanking"/>
    <n v="292"/>
    <n v="85770"/>
    <n v="3"/>
    <n v="470"/>
    <n v="4268.75"/>
    <n v="44"/>
    <n v="1"/>
    <x v="3"/>
    <x v="0"/>
    <x v="1"/>
  </r>
  <r>
    <n v="19452"/>
    <s v="AEEB9BC1"/>
    <s v="2021-03-04 03:52:18"/>
    <s v="Travel"/>
    <s v="Mobile"/>
    <s v="PayPal_Credit_Card"/>
    <n v="1418"/>
    <n v="89816"/>
    <n v="48"/>
    <n v="9351"/>
    <n v="411.25"/>
    <n v="19"/>
    <n v="5"/>
    <x v="0"/>
    <x v="1"/>
    <x v="0"/>
  </r>
  <r>
    <n v="20542"/>
    <s v="DB730B6B"/>
    <s v="2021-03-10 08:44:43"/>
    <s v="Travel"/>
    <s v="Mobile"/>
    <s v="PayPal_Credit_Card"/>
    <n v="4150"/>
    <n v="80234"/>
    <n v="49"/>
    <n v="6037.5"/>
    <n v="902.25"/>
    <n v="17"/>
    <n v="4"/>
    <x v="0"/>
    <x v="0"/>
    <x v="0"/>
  </r>
  <r>
    <n v="18294"/>
    <s v="EBFD5D14"/>
    <s v="2021-05-15 11:29:49"/>
    <s v="Electronics"/>
    <s v="Mobile"/>
    <s v="Netbanking"/>
    <n v="593"/>
    <n v="76736"/>
    <n v="7"/>
    <n v="1319"/>
    <n v="4308.5"/>
    <n v="65"/>
    <n v="2"/>
    <x v="0"/>
    <x v="0"/>
    <x v="1"/>
  </r>
  <r>
    <n v="20762"/>
    <s v="90E6ECCE"/>
    <s v="2021-03-22 05:55:22"/>
    <s v="Travel"/>
    <s v="Web"/>
    <s v="Netbanking"/>
    <n v="1829"/>
    <n v="55574"/>
    <n v="2"/>
    <n v="1489"/>
    <n v="4091.75"/>
    <n v="45"/>
    <n v="3"/>
    <x v="1"/>
    <x v="0"/>
    <x v="1"/>
  </r>
  <r>
    <n v="18726"/>
    <s v="3A4568D5"/>
    <s v="2021-03-27 21:44:57"/>
    <s v="Travel"/>
    <s v="Mobile"/>
    <s v="PayPal_Credit_Card"/>
    <n v="4190"/>
    <n v="71156"/>
    <n v="58"/>
    <n v="2597.25"/>
    <n v="1060.25"/>
    <n v="12"/>
    <n v="3"/>
    <x v="1"/>
    <x v="0"/>
    <x v="0"/>
  </r>
  <r>
    <n v="18875"/>
    <s v="C778964E"/>
    <s v="2021-03-14 18:36:46"/>
    <s v="Fashion"/>
    <s v="Mobile"/>
    <s v="PayPal_Pay_Later"/>
    <n v="123"/>
    <n v="11612"/>
    <n v="18"/>
    <n v="180.25"/>
    <n v="3910.5"/>
    <n v="75"/>
    <n v="2"/>
    <x v="0"/>
    <x v="1"/>
    <x v="1"/>
  </r>
  <r>
    <n v="18672"/>
    <s v="7DED009D"/>
    <s v="2021-04-03 01:29:24"/>
    <s v="Travel"/>
    <s v="Mobile"/>
    <s v="PayPal_Credit_Card"/>
    <n v="2949"/>
    <n v="71364"/>
    <n v="53"/>
    <n v="2966.5"/>
    <n v="267.75"/>
    <n v="12"/>
    <n v="4"/>
    <x v="1"/>
    <x v="0"/>
    <x v="1"/>
  </r>
  <r>
    <n v="19447"/>
    <s v="4882B3CB"/>
    <s v="2021-04-10 07:55:46"/>
    <s v="Fashion"/>
    <s v="Mobile"/>
    <s v="PayPal_Pay_Later"/>
    <n v="88"/>
    <n v="61092"/>
    <n v="3"/>
    <n v="360.25"/>
    <n v="5063"/>
    <n v="98"/>
    <n v="1"/>
    <x v="3"/>
    <x v="0"/>
    <x v="1"/>
  </r>
  <r>
    <n v="22274"/>
    <s v="37050BF9"/>
    <s v="2021-04-04 17:34:04"/>
    <s v="Fashion"/>
    <s v="Mobile"/>
    <s v="PayPal_Pay_Later"/>
    <n v="200"/>
    <n v="31999"/>
    <n v="18"/>
    <n v="428.75"/>
    <n v="5617.5"/>
    <n v="99"/>
    <n v="1"/>
    <x v="0"/>
    <x v="1"/>
    <x v="0"/>
  </r>
  <r>
    <n v="18106"/>
    <s v="8F7BBBCB"/>
    <s v="2021-03-03 15:30:58"/>
    <s v="Travel"/>
    <s v="Mobile"/>
    <s v="PayPal_Credit_Card"/>
    <n v="3639"/>
    <n v="81745"/>
    <n v="33"/>
    <n v="5543.75"/>
    <n v="980.25"/>
    <n v="16"/>
    <n v="6"/>
    <x v="1"/>
    <x v="0"/>
    <x v="1"/>
  </r>
  <r>
    <n v="18420"/>
    <s v="21BBA028"/>
    <s v="2021-03-09 17:53:46"/>
    <s v="Pantry"/>
    <s v="Web"/>
    <s v="Wallet"/>
    <n v="351"/>
    <n v="70808"/>
    <n v="18"/>
    <n v="135"/>
    <n v="2588"/>
    <n v="66"/>
    <n v="1"/>
    <x v="3"/>
    <x v="0"/>
    <x v="0"/>
  </r>
  <r>
    <n v="22028"/>
    <s v="C5755FFA"/>
    <s v="2021-03-18 02:10:48"/>
    <s v="Fashion"/>
    <s v="Web"/>
    <s v="PayPal_Pay_Later"/>
    <n v="153"/>
    <n v="69823"/>
    <n v="11"/>
    <n v="384"/>
    <n v="5883.5"/>
    <n v="93"/>
    <n v="2"/>
    <x v="0"/>
    <x v="1"/>
    <x v="1"/>
  </r>
  <r>
    <n v="21381"/>
    <s v="4C727B06"/>
    <s v="2021-06-03 14:06:35"/>
    <s v="Pantry"/>
    <s v="Web"/>
    <s v="Wallet"/>
    <n v="222"/>
    <n v="75295"/>
    <n v="8"/>
    <n v="1952"/>
    <n v="2524.25"/>
    <n v="66"/>
    <n v="0"/>
    <x v="0"/>
    <x v="0"/>
    <x v="0"/>
  </r>
  <r>
    <n v="20132"/>
    <s v="998E270D"/>
    <s v="2021-05-27 21:46:57"/>
    <s v="Website-services"/>
    <s v="Mobile"/>
    <s v="PayPal_Pay_Later"/>
    <n v="243"/>
    <n v="46642"/>
    <n v="10"/>
    <n v="367.75"/>
    <n v="5175.5"/>
    <n v="94"/>
    <n v="2"/>
    <x v="3"/>
    <x v="0"/>
    <x v="1"/>
  </r>
  <r>
    <n v="20446"/>
    <s v="FDF76A95"/>
    <s v="2021-04-13 20:18:53"/>
    <s v="Website-services"/>
    <s v="Mobile"/>
    <s v="PayPal_Pay_Later"/>
    <n v="464"/>
    <n v="72605"/>
    <n v="7"/>
    <n v="275"/>
    <n v="4198"/>
    <n v="82"/>
    <n v="2"/>
    <x v="2"/>
    <x v="1"/>
    <x v="0"/>
  </r>
  <r>
    <n v="18370"/>
    <s v="9275F384"/>
    <s v="2021-03-15 09:53:47"/>
    <s v="Travel"/>
    <s v="Web"/>
    <s v="Netbanking"/>
    <n v="842"/>
    <n v="60300"/>
    <n v="9"/>
    <n v="1493.75"/>
    <n v="2746.25"/>
    <n v="54"/>
    <n v="1"/>
    <x v="2"/>
    <x v="1"/>
    <x v="0"/>
  </r>
  <r>
    <n v="18167"/>
    <s v="2A1CD2FC"/>
    <s v="2021-04-07 06:38:36"/>
    <s v="Website-services"/>
    <s v="Web"/>
    <s v="Wallet"/>
    <n v="395"/>
    <n v="49196"/>
    <n v="14"/>
    <n v="1477.75"/>
    <n v="2759.75"/>
    <n v="63"/>
    <n v="0"/>
    <x v="1"/>
    <x v="0"/>
    <x v="0"/>
  </r>
  <r>
    <n v="21410"/>
    <s v="79721EA0"/>
    <s v="2021-04-06 22:45:57"/>
    <s v="Others"/>
    <s v="Web"/>
    <s v="Debit_Card"/>
    <n v="2743"/>
    <n v="29782"/>
    <n v="20"/>
    <n v="461.5"/>
    <n v="2717.5"/>
    <n v="84"/>
    <n v="1"/>
    <x v="3"/>
    <x v="0"/>
    <x v="1"/>
  </r>
  <r>
    <n v="19102"/>
    <s v="B21ADEB2"/>
    <s v="2021-06-03 13:51:49"/>
    <s v="Travel"/>
    <s v="Web"/>
    <s v="Debit_Card"/>
    <n v="1687"/>
    <n v="78153"/>
    <n v="23"/>
    <n v="546"/>
    <n v="5954.25"/>
    <n v="82"/>
    <n v="3"/>
    <x v="0"/>
    <x v="0"/>
    <x v="0"/>
  </r>
  <r>
    <n v="17630"/>
    <s v="1364EA7D"/>
    <s v="2021-05-24 01:45:54"/>
    <s v="Electronics"/>
    <s v="POS"/>
    <s v="PayPal_Cobrand_Card"/>
    <n v="1153"/>
    <n v="15210"/>
    <n v="29"/>
    <n v="4898.25"/>
    <n v="828.25"/>
    <n v="15"/>
    <n v="8"/>
    <x v="0"/>
    <x v="0"/>
    <x v="0"/>
  </r>
  <r>
    <n v="20060"/>
    <s v="57CD6C40"/>
    <s v="2021-06-04 13:33:22"/>
    <s v="Website-services"/>
    <s v="Mobile"/>
    <s v="Debit_Card"/>
    <n v="509"/>
    <n v="67212"/>
    <n v="19"/>
    <n v="392.25"/>
    <n v="5500.5"/>
    <n v="63"/>
    <n v="1"/>
    <x v="0"/>
    <x v="0"/>
    <x v="0"/>
  </r>
  <r>
    <n v="19013"/>
    <s v="43315756"/>
    <s v="2021-06-07 23:24:15"/>
    <s v="Fashion"/>
    <s v="Mobile"/>
    <s v="PayPal_Pay_Later"/>
    <n v="192"/>
    <n v="52162"/>
    <n v="20"/>
    <n v="50.5"/>
    <n v="5689.5"/>
    <n v="77"/>
    <n v="1"/>
    <x v="2"/>
    <x v="1"/>
    <x v="0"/>
  </r>
  <r>
    <n v="18273"/>
    <s v="364DC172"/>
    <s v="2021-03-16 03:32:55"/>
    <s v="Website-services"/>
    <s v="Mobile"/>
    <s v="PayPal_Pay_Later"/>
    <n v="783"/>
    <n v="67586"/>
    <n v="9"/>
    <n v="285.25"/>
    <n v="4079.75"/>
    <n v="84"/>
    <n v="1"/>
    <x v="3"/>
    <x v="0"/>
    <x v="1"/>
  </r>
  <r>
    <n v="19111"/>
    <s v="6FCA0C8A"/>
    <s v="2021-03-13 16:15:49"/>
    <s v="Travel"/>
    <s v="POS"/>
    <s v="PayPal_Cobrand_Card"/>
    <n v="1484"/>
    <n v="15755"/>
    <n v="34"/>
    <n v="4957.5"/>
    <n v="550"/>
    <n v="6"/>
    <n v="7"/>
    <x v="0"/>
    <x v="0"/>
    <x v="0"/>
  </r>
  <r>
    <n v="18016"/>
    <s v="C5F08ADD"/>
    <s v="2021-04-10 10:41:33"/>
    <s v="Travel"/>
    <s v="Web"/>
    <s v="Netbanking"/>
    <n v="2219"/>
    <n v="63938"/>
    <n v="8"/>
    <n v="1101.5"/>
    <n v="4339"/>
    <n v="63"/>
    <n v="2"/>
    <x v="3"/>
    <x v="0"/>
    <x v="0"/>
  </r>
  <r>
    <n v="17626"/>
    <s v="B90A64D1"/>
    <s v="2021-04-11 23:13:30"/>
    <s v="Fashion"/>
    <s v="Mobile"/>
    <s v="PayPal_Pay_Later"/>
    <n v="177"/>
    <n v="78861"/>
    <n v="3"/>
    <n v="84.25"/>
    <n v="3280.75"/>
    <n v="87"/>
    <n v="1"/>
    <x v="3"/>
    <x v="0"/>
    <x v="0"/>
  </r>
  <r>
    <n v="21651"/>
    <s v="9CD4D5BE"/>
    <s v="2021-03-11 23:18:06"/>
    <s v="Website-services"/>
    <s v="Web"/>
    <s v="PayPal_Pay_Later"/>
    <n v="722"/>
    <n v="44016"/>
    <n v="6"/>
    <n v="207"/>
    <n v="6485.5"/>
    <n v="79"/>
    <n v="2"/>
    <x v="3"/>
    <x v="2"/>
    <x v="0"/>
  </r>
  <r>
    <n v="20855"/>
    <s v="D3D83BF5"/>
    <s v="2021-03-28 08:31:05"/>
    <s v="Fashion"/>
    <s v="Mobile"/>
    <s v="PayPal_Pay_Later"/>
    <n v="103"/>
    <n v="61270"/>
    <n v="20"/>
    <n v="119.5"/>
    <n v="5627.25"/>
    <n v="90"/>
    <n v="1"/>
    <x v="0"/>
    <x v="0"/>
    <x v="0"/>
  </r>
  <r>
    <n v="20694"/>
    <s v="DE1366B4"/>
    <s v="2021-05-15 13:00:19"/>
    <s v="Website-services"/>
    <s v="Mobile"/>
    <s v="Netbanking"/>
    <n v="860"/>
    <n v="19998"/>
    <n v="5"/>
    <n v="868.5"/>
    <n v="4433.5"/>
    <n v="44"/>
    <n v="1"/>
    <x v="3"/>
    <x v="1"/>
    <x v="1"/>
  </r>
  <r>
    <n v="20247"/>
    <s v="B7C818E2"/>
    <s v="2021-04-13 09:33:18"/>
    <s v="Travel"/>
    <s v="Mobile"/>
    <s v="PayPal_Cobrand_Card"/>
    <n v="3664"/>
    <n v="78379"/>
    <n v="34"/>
    <n v="1756.5"/>
    <n v="795.75"/>
    <n v="22"/>
    <n v="4"/>
    <x v="1"/>
    <x v="0"/>
    <x v="1"/>
  </r>
  <r>
    <n v="19685"/>
    <s v="4DB03347"/>
    <s v="2021-03-08 13:33:46"/>
    <s v="Fashion"/>
    <s v="Web"/>
    <s v="PayPal_Pay_Later"/>
    <n v="100"/>
    <n v="66495"/>
    <n v="4"/>
    <n v="235.75"/>
    <n v="6368"/>
    <n v="98"/>
    <n v="1"/>
    <x v="0"/>
    <x v="0"/>
    <x v="1"/>
  </r>
  <r>
    <n v="19599"/>
    <s v="4860295A"/>
    <s v="2021-03-22 05:29:27"/>
    <s v="Fashion"/>
    <s v="Mobile"/>
    <s v="PayPal_Pay_Later"/>
    <n v="187"/>
    <n v="65817"/>
    <n v="8"/>
    <n v="229.75"/>
    <n v="6329.25"/>
    <n v="84"/>
    <n v="2"/>
    <x v="3"/>
    <x v="1"/>
    <x v="0"/>
  </r>
  <r>
    <n v="18014"/>
    <s v="113BE963"/>
    <s v="2021-04-28 13:12:52"/>
    <s v="Fashion"/>
    <s v="Web"/>
    <s v="PayPal_Pay_Later"/>
    <n v="56"/>
    <n v="64895"/>
    <n v="7"/>
    <n v="224"/>
    <n v="3252.75"/>
    <n v="98"/>
    <n v="2"/>
    <x v="2"/>
    <x v="0"/>
    <x v="0"/>
  </r>
  <r>
    <n v="20012"/>
    <s v="1DAF9754"/>
    <s v="2021-03-27 23:14:03"/>
    <s v="Fashion"/>
    <s v="Mobile"/>
    <s v="PayPal_Pay_Later"/>
    <n v="110"/>
    <n v="87911"/>
    <n v="6"/>
    <n v="393.25"/>
    <n v="3799"/>
    <n v="85"/>
    <n v="1"/>
    <x v="0"/>
    <x v="0"/>
    <x v="1"/>
  </r>
  <r>
    <n v="18334"/>
    <s v="FE89DDB2"/>
    <s v="2021-04-28 22:55:11"/>
    <s v="Fashion"/>
    <s v="Mobile"/>
    <s v="PayPal_Pay_Later"/>
    <n v="99"/>
    <n v="11140"/>
    <n v="17"/>
    <n v="86.75"/>
    <n v="6308.25"/>
    <n v="93"/>
    <n v="1"/>
    <x v="0"/>
    <x v="0"/>
    <x v="0"/>
  </r>
  <r>
    <n v="20091"/>
    <s v="4C0255EA"/>
    <s v="2021-03-12 00:06:03"/>
    <s v="Travel"/>
    <s v="Mobile"/>
    <s v="PayPal_Credit_Card"/>
    <n v="2646"/>
    <n v="62983"/>
    <n v="52"/>
    <n v="4966.25"/>
    <n v="448.5"/>
    <n v="22"/>
    <n v="4"/>
    <x v="0"/>
    <x v="0"/>
    <x v="1"/>
  </r>
  <r>
    <n v="22110"/>
    <s v="BAF3C938"/>
    <s v="2021-05-06 19:30:39"/>
    <s v="Travel"/>
    <s v="Web"/>
    <s v="PayPal_Cobrand_Card"/>
    <n v="1063"/>
    <n v="22300"/>
    <n v="36"/>
    <n v="4969.5"/>
    <n v="466.75"/>
    <n v="6"/>
    <n v="6"/>
    <x v="1"/>
    <x v="0"/>
    <x v="0"/>
  </r>
  <r>
    <n v="21198"/>
    <s v="BBF60C9C"/>
    <s v="2021-05-26 03:16:03"/>
    <s v="Pantry"/>
    <s v="Mobile"/>
    <s v="PayPal_Pay_Later"/>
    <n v="22"/>
    <n v="56905"/>
    <n v="19"/>
    <n v="263.25"/>
    <n v="6890"/>
    <n v="84"/>
    <n v="1"/>
    <x v="3"/>
    <x v="1"/>
    <x v="0"/>
  </r>
  <r>
    <n v="19453"/>
    <s v="9503E9EB"/>
    <s v="2021-03-05 23:46:29"/>
    <s v="Travel"/>
    <s v="Mobile"/>
    <s v="Netbanking"/>
    <n v="1669"/>
    <n v="53078"/>
    <n v="1"/>
    <n v="1032.5"/>
    <n v="2086.75"/>
    <n v="57"/>
    <n v="2"/>
    <x v="0"/>
    <x v="0"/>
    <x v="1"/>
  </r>
  <r>
    <n v="21263"/>
    <s v="B8B67441"/>
    <s v="2021-04-05 09:48:17"/>
    <s v="Others"/>
    <s v="Web"/>
    <s v="Debit_Card"/>
    <n v="2151"/>
    <n v="28514"/>
    <n v="11"/>
    <n v="347.25"/>
    <n v="4017.25"/>
    <n v="70"/>
    <n v="3"/>
    <x v="0"/>
    <x v="1"/>
    <x v="1"/>
  </r>
  <r>
    <n v="19940"/>
    <s v="FA731240"/>
    <s v="2021-03-17 17:06:13"/>
    <s v="Travel"/>
    <s v="POS"/>
    <s v="PayPal_Cobrand_Card"/>
    <n v="1023"/>
    <n v="55095"/>
    <n v="32"/>
    <n v="3959.25"/>
    <n v="521.25"/>
    <n v="8"/>
    <n v="4"/>
    <x v="0"/>
    <x v="0"/>
    <x v="1"/>
  </r>
  <r>
    <n v="18275"/>
    <s v="5EADB83C"/>
    <s v="2021-04-14 18:28:14"/>
    <s v="Electronics"/>
    <s v="Mobile"/>
    <s v="PayPal_Pay_Later"/>
    <n v="159"/>
    <n v="27292"/>
    <n v="12"/>
    <n v="287.5"/>
    <n v="7162.75"/>
    <n v="92"/>
    <n v="2"/>
    <x v="0"/>
    <x v="1"/>
    <x v="0"/>
  </r>
  <r>
    <n v="18506"/>
    <s v="E1BD36A7"/>
    <s v="2021-04-29 05:07:54"/>
    <s v="Website-services"/>
    <s v="Web"/>
    <s v="Wallet"/>
    <n v="379"/>
    <n v="42437"/>
    <n v="8"/>
    <n v="555.25"/>
    <n v="2964"/>
    <n v="61"/>
    <n v="1"/>
    <x v="1"/>
    <x v="0"/>
    <x v="1"/>
  </r>
  <r>
    <n v="19807"/>
    <s v="0DC6EFCB"/>
    <s v="2021-05-27 01:19:01"/>
    <s v="Website-services"/>
    <s v="Mobile"/>
    <s v="PayPal_Pay_Later"/>
    <n v="750"/>
    <n v="70165"/>
    <n v="7"/>
    <n v="373.5"/>
    <n v="4306.25"/>
    <n v="96"/>
    <n v="1"/>
    <x v="3"/>
    <x v="1"/>
    <x v="1"/>
  </r>
  <r>
    <n v="18996"/>
    <s v="80252250"/>
    <s v="2021-04-01 10:46:35"/>
    <s v="Website-services"/>
    <s v="Mobile"/>
    <s v="PayPal_Pay_Later"/>
    <n v="976"/>
    <n v="52179"/>
    <n v="13"/>
    <n v="124.25"/>
    <n v="6928.25"/>
    <n v="93"/>
    <n v="2"/>
    <x v="2"/>
    <x v="0"/>
    <x v="1"/>
  </r>
  <r>
    <n v="21340"/>
    <s v="B256872B"/>
    <s v="2021-03-15 15:49:36"/>
    <s v="Website-services"/>
    <s v="Mobile"/>
    <s v="PayPal_Pay_Later"/>
    <n v="192"/>
    <n v="23034"/>
    <n v="6"/>
    <n v="398.75"/>
    <n v="7451.5"/>
    <n v="82"/>
    <n v="1"/>
    <x v="2"/>
    <x v="1"/>
    <x v="1"/>
  </r>
  <r>
    <n v="18902"/>
    <s v="FEA0830D"/>
    <s v="2021-04-07 15:50:37"/>
    <s v="Fashion"/>
    <s v="Web"/>
    <s v="Netbanking"/>
    <n v="244"/>
    <n v="31822"/>
    <n v="6"/>
    <n v="714.25"/>
    <n v="4465.75"/>
    <n v="42"/>
    <n v="3"/>
    <x v="0"/>
    <x v="0"/>
    <x v="1"/>
  </r>
  <r>
    <n v="19891"/>
    <s v="0329E988"/>
    <s v="2021-04-08 22:08:20"/>
    <s v="Pantry"/>
    <s v="Web"/>
    <s v="Netbanking"/>
    <n v="369"/>
    <n v="12565"/>
    <n v="15"/>
    <n v="1434.5"/>
    <n v="3461.25"/>
    <n v="48"/>
    <n v="3"/>
    <x v="2"/>
    <x v="1"/>
    <x v="1"/>
  </r>
  <r>
    <n v="21318"/>
    <s v="347A8F12"/>
    <s v="2021-03-18 05:46:08"/>
    <s v="Fashion"/>
    <s v="Mobile"/>
    <s v="PayPal_Pay_Later"/>
    <n v="126"/>
    <n v="14041"/>
    <n v="15"/>
    <n v="106.5"/>
    <n v="5405.25"/>
    <n v="82"/>
    <n v="1"/>
    <x v="3"/>
    <x v="1"/>
    <x v="0"/>
  </r>
  <r>
    <n v="21798"/>
    <s v="3F5398A4"/>
    <s v="2021-04-10 04:31:34"/>
    <s v="Website-services"/>
    <s v="Web"/>
    <s v="Netbanking"/>
    <n v="779"/>
    <n v="52415"/>
    <n v="5"/>
    <n v="429"/>
    <n v="3953.75"/>
    <n v="60"/>
    <n v="3"/>
    <x v="0"/>
    <x v="1"/>
    <x v="0"/>
  </r>
  <r>
    <n v="21861"/>
    <s v="B247067B"/>
    <s v="2021-03-03 12:36:37"/>
    <s v="Fashion"/>
    <s v="Mobile"/>
    <s v="PayPal_Pay_Later"/>
    <n v="58"/>
    <n v="22240"/>
    <n v="10"/>
    <n v="262.25"/>
    <n v="3293"/>
    <n v="98"/>
    <n v="2"/>
    <x v="0"/>
    <x v="0"/>
    <x v="1"/>
  </r>
  <r>
    <n v="20329"/>
    <s v="BC6279B7"/>
    <s v="2021-04-01 15:28:04"/>
    <s v="Website-services"/>
    <s v="Web"/>
    <s v="Wallet"/>
    <n v="276"/>
    <n v="27800"/>
    <n v="11"/>
    <n v="1730.75"/>
    <n v="2840"/>
    <n v="57"/>
    <n v="1"/>
    <x v="0"/>
    <x v="0"/>
    <x v="1"/>
  </r>
  <r>
    <n v="20462"/>
    <s v="ABD2278D"/>
    <s v="2021-03-08 10:58:25"/>
    <s v="Others"/>
    <s v="Mobile"/>
    <s v="PayPal_Credit_Card"/>
    <n v="2542"/>
    <n v="53078"/>
    <n v="50"/>
    <n v="6497.5"/>
    <n v="637"/>
    <n v="20"/>
    <n v="3"/>
    <x v="0"/>
    <x v="0"/>
    <x v="0"/>
  </r>
  <r>
    <n v="18052"/>
    <s v="82D7A9F9"/>
    <s v="2021-05-13 00:51:50"/>
    <s v="Pantry"/>
    <s v="Mobile"/>
    <s v="Netbanking"/>
    <n v="325"/>
    <n v="41932"/>
    <n v="7"/>
    <n v="1372.5"/>
    <n v="2982.75"/>
    <n v="65"/>
    <n v="2"/>
    <x v="0"/>
    <x v="0"/>
    <x v="1"/>
  </r>
  <r>
    <n v="17316"/>
    <s v="555FDB60"/>
    <s v="2021-05-03 02:11:14"/>
    <s v="Fashion"/>
    <s v="Mobile"/>
    <s v="PayPal_Pay_Later"/>
    <n v="178"/>
    <n v="42993"/>
    <n v="20"/>
    <n v="232.25"/>
    <n v="5461.75"/>
    <n v="78"/>
    <n v="1"/>
    <x v="0"/>
    <x v="0"/>
    <x v="1"/>
  </r>
  <r>
    <n v="20198"/>
    <s v="69719BDB"/>
    <s v="2021-05-22 07:12:57"/>
    <s v="Travel"/>
    <s v="Mobile"/>
    <s v="Debit_Card"/>
    <n v="3468"/>
    <n v="82039"/>
    <n v="7"/>
    <n v="310"/>
    <n v="4764.5"/>
    <n v="58"/>
    <n v="1"/>
    <x v="2"/>
    <x v="0"/>
    <x v="0"/>
  </r>
  <r>
    <n v="17377"/>
    <s v="B3E2C519"/>
    <s v="2021-06-09 04:12:48"/>
    <s v="Fashion"/>
    <s v="Mobile"/>
    <s v="PayPal_Pay_Later"/>
    <n v="114"/>
    <n v="66495"/>
    <n v="15"/>
    <n v="247.25"/>
    <n v="7471.75"/>
    <n v="86"/>
    <n v="1"/>
    <x v="2"/>
    <x v="1"/>
    <x v="1"/>
  </r>
  <r>
    <n v="17996"/>
    <s v="5E844A84"/>
    <s v="2021-05-01 14:55:06"/>
    <s v="Others"/>
    <s v="Mobile"/>
    <s v="PayPal_Credit_Card"/>
    <n v="4848"/>
    <n v="31259"/>
    <n v="54"/>
    <n v="6916.75"/>
    <n v="262.5"/>
    <n v="12"/>
    <n v="3"/>
    <x v="0"/>
    <x v="1"/>
    <x v="1"/>
  </r>
  <r>
    <n v="17459"/>
    <s v="CB80AFDD"/>
    <s v="2021-05-02 14:10:34"/>
    <s v="Travel"/>
    <s v="Mobile"/>
    <s v="PayPal_Cobrand_Card"/>
    <n v="3565"/>
    <n v="57599"/>
    <n v="42"/>
    <n v="858"/>
    <n v="635.5"/>
    <n v="22"/>
    <n v="5"/>
    <x v="3"/>
    <x v="2"/>
    <x v="1"/>
  </r>
  <r>
    <n v="17526"/>
    <s v="2E69F0E3"/>
    <s v="2021-04-18 01:17:04"/>
    <s v="Website-services"/>
    <s v="Web"/>
    <s v="Wallet"/>
    <n v="931"/>
    <n v="54666"/>
    <n v="8"/>
    <n v="604"/>
    <n v="2617.75"/>
    <n v="63"/>
    <n v="1"/>
    <x v="1"/>
    <x v="0"/>
    <x v="0"/>
  </r>
  <r>
    <n v="18558"/>
    <s v="97E6C82B"/>
    <s v="2021-05-13 15:30:05"/>
    <s v="Travel"/>
    <s v="POS"/>
    <s v="PayPal_Cobrand_Card"/>
    <n v="3888"/>
    <n v="26415"/>
    <n v="23"/>
    <n v="6737.5"/>
    <n v="584"/>
    <n v="19"/>
    <n v="8"/>
    <x v="0"/>
    <x v="0"/>
    <x v="1"/>
  </r>
  <r>
    <n v="20444"/>
    <s v="886E99B8"/>
    <s v="2021-05-23 00:43:20"/>
    <s v="Website-services"/>
    <s v="Mobile"/>
    <s v="PayPal_Pay_Later"/>
    <n v="151"/>
    <n v="29103"/>
    <n v="4"/>
    <n v="179.75"/>
    <n v="5289"/>
    <n v="83"/>
    <n v="2"/>
    <x v="3"/>
    <x v="2"/>
    <x v="1"/>
  </r>
  <r>
    <n v="20241"/>
    <s v="3E54C8DA"/>
    <s v="2021-05-27 20:38:52"/>
    <s v="Fashion"/>
    <s v="Mobile"/>
    <s v="PayPal_Pay_Later"/>
    <n v="99"/>
    <n v="79883"/>
    <n v="4"/>
    <n v="405.5"/>
    <n v="4259.75"/>
    <n v="75"/>
    <n v="1"/>
    <x v="0"/>
    <x v="0"/>
    <x v="1"/>
  </r>
  <r>
    <n v="22215"/>
    <s v="21950E6D"/>
    <s v="2021-05-07 22:34:53"/>
    <s v="Travel"/>
    <s v="Web"/>
    <s v="Debit_Card"/>
    <n v="2410"/>
    <n v="58097"/>
    <n v="24"/>
    <n v="287.75"/>
    <n v="3962.25"/>
    <n v="55"/>
    <n v="3"/>
    <x v="0"/>
    <x v="1"/>
    <x v="1"/>
  </r>
  <r>
    <n v="19641"/>
    <s v="7426E987"/>
    <s v="2021-03-13 06:59:58"/>
    <s v="Travel"/>
    <s v="Web"/>
    <s v="PayPal_Credit_Card"/>
    <n v="4857"/>
    <n v="20119"/>
    <n v="51"/>
    <n v="1278"/>
    <n v="394.75"/>
    <n v="20"/>
    <n v="4"/>
    <x v="0"/>
    <x v="1"/>
    <x v="1"/>
  </r>
  <r>
    <n v="18131"/>
    <s v="3D602C96"/>
    <s v="2021-05-10 20:49:47"/>
    <s v="Travel"/>
    <s v="Web"/>
    <s v="Debit_Card"/>
    <n v="2978"/>
    <n v="31999"/>
    <n v="7"/>
    <n v="319.75"/>
    <n v="3030.75"/>
    <n v="55"/>
    <n v="1"/>
    <x v="1"/>
    <x v="0"/>
    <x v="1"/>
  </r>
  <r>
    <n v="18178"/>
    <s v="0EBEEB14"/>
    <s v="2021-03-29 16:13:16"/>
    <s v="Travel"/>
    <s v="Mobile"/>
    <s v="PayPal_Credit_Card"/>
    <n v="3796"/>
    <n v="51866"/>
    <n v="52"/>
    <n v="2162"/>
    <n v="363.5"/>
    <n v="19"/>
    <n v="5"/>
    <x v="0"/>
    <x v="0"/>
    <x v="0"/>
  </r>
  <r>
    <n v="17521"/>
    <s v="332E59B7"/>
    <s v="2021-03-06 19:57:15"/>
    <s v="Website-services"/>
    <s v="Mobile"/>
    <s v="PayPal_Pay_Later"/>
    <n v="463"/>
    <n v="42625"/>
    <n v="7"/>
    <n v="65.5"/>
    <n v="4365.5"/>
    <n v="84"/>
    <n v="2"/>
    <x v="3"/>
    <x v="0"/>
    <x v="1"/>
  </r>
  <r>
    <n v="21076"/>
    <s v="E4F882BD"/>
    <s v="2021-03-17 01:24:20"/>
    <s v="Electronics"/>
    <s v="Web"/>
    <s v="Netbanking"/>
    <n v="605"/>
    <n v="61270"/>
    <n v="7"/>
    <n v="438.75"/>
    <n v="4414.5"/>
    <n v="59"/>
    <n v="1"/>
    <x v="1"/>
    <x v="0"/>
    <x v="1"/>
  </r>
  <r>
    <n v="19305"/>
    <s v="42443650"/>
    <s v="2021-05-27 02:52:27"/>
    <s v="Pantry"/>
    <s v="Mobile"/>
    <s v="PayPal_Pay_Later"/>
    <n v="379"/>
    <n v="80507"/>
    <n v="16"/>
    <n v="269.5"/>
    <n v="3581.75"/>
    <n v="98"/>
    <n v="1"/>
    <x v="3"/>
    <x v="0"/>
    <x v="1"/>
  </r>
  <r>
    <n v="20571"/>
    <s v="D9EA7028"/>
    <s v="2021-05-25 17:26:10"/>
    <s v="Others"/>
    <s v="POS"/>
    <s v="PayPal_Cobrand_Card"/>
    <n v="3157"/>
    <n v="52033"/>
    <n v="26"/>
    <n v="7642.25"/>
    <n v="744.75"/>
    <n v="6"/>
    <n v="6"/>
    <x v="2"/>
    <x v="0"/>
    <x v="1"/>
  </r>
  <r>
    <n v="19486"/>
    <s v="AFF35A35"/>
    <s v="2021-03-14 04:23:51"/>
    <s v="Website-services"/>
    <s v="Mobile"/>
    <s v="PayPal_Pay_Later"/>
    <n v="444"/>
    <n v="87251"/>
    <n v="12"/>
    <n v="276.75"/>
    <n v="7143.75"/>
    <n v="82"/>
    <n v="1"/>
    <x v="0"/>
    <x v="1"/>
    <x v="1"/>
  </r>
  <r>
    <n v="19539"/>
    <s v="21C7DCD8"/>
    <s v="2021-03-14 18:41:14"/>
    <s v="Pantry"/>
    <s v="Mobile"/>
    <s v="PayPal_Pay_Later"/>
    <n v="72"/>
    <n v="83061"/>
    <n v="11"/>
    <n v="304.25"/>
    <n v="6862.5"/>
    <n v="77"/>
    <n v="2"/>
    <x v="0"/>
    <x v="0"/>
    <x v="0"/>
  </r>
  <r>
    <n v="17540"/>
    <s v="27181144"/>
    <s v="2021-04-15 01:30:34"/>
    <s v="Pantry"/>
    <s v="Mobile"/>
    <s v="PayPal_Pay_Later"/>
    <n v="193"/>
    <n v="78379"/>
    <n v="18"/>
    <n v="399"/>
    <n v="5313.5"/>
    <n v="91"/>
    <n v="2"/>
    <x v="0"/>
    <x v="0"/>
    <x v="0"/>
  </r>
  <r>
    <n v="21312"/>
    <s v="3B6DCA8A"/>
    <s v="2021-04-01 22:06:13"/>
    <s v="Electronics"/>
    <s v="Web"/>
    <s v="PayPal_Pay_Later"/>
    <n v="265"/>
    <n v="63756"/>
    <n v="7"/>
    <n v="335.5"/>
    <n v="7174.75"/>
    <n v="96"/>
    <n v="2"/>
    <x v="2"/>
    <x v="0"/>
    <x v="0"/>
  </r>
  <r>
    <n v="20823"/>
    <s v="2CD2778B"/>
    <s v="2021-06-05 15:18:36"/>
    <s v="Fashion"/>
    <s v="Mobile"/>
    <s v="PayPal_Pay_Later"/>
    <n v="143"/>
    <n v="58097"/>
    <n v="8"/>
    <n v="144"/>
    <n v="4584.5"/>
    <n v="87"/>
    <n v="1"/>
    <x v="0"/>
    <x v="0"/>
    <x v="1"/>
  </r>
  <r>
    <n v="20773"/>
    <s v="EC0CE491"/>
    <s v="2021-04-18 05:22:37"/>
    <s v="Website-services"/>
    <s v="Mobile"/>
    <s v="PayPal_Pay_Later"/>
    <n v="419"/>
    <n v="28145"/>
    <n v="3"/>
    <n v="336"/>
    <n v="6995.75"/>
    <n v="97"/>
    <n v="2"/>
    <x v="2"/>
    <x v="1"/>
    <x v="1"/>
  </r>
  <r>
    <n v="21470"/>
    <s v="3E22C725"/>
    <s v="2021-04-29 05:07:37"/>
    <s v="Fashion"/>
    <s v="Mobile"/>
    <s v="Netbanking"/>
    <n v="231"/>
    <n v="21719"/>
    <n v="7"/>
    <n v="503.5"/>
    <n v="2555"/>
    <n v="56"/>
    <n v="3"/>
    <x v="0"/>
    <x v="1"/>
    <x v="0"/>
  </r>
  <r>
    <n v="18883"/>
    <s v="C0688B57"/>
    <s v="2021-05-11 11:30:04"/>
    <s v="Website-services"/>
    <s v="Web"/>
    <s v="Netbanking"/>
    <n v="896"/>
    <n v="11140"/>
    <n v="1"/>
    <n v="583.5"/>
    <n v="2487.5"/>
    <n v="60"/>
    <n v="3"/>
    <x v="1"/>
    <x v="0"/>
    <x v="1"/>
  </r>
  <r>
    <n v="19051"/>
    <s v="3B160B24"/>
    <s v="2021-05-24 18:15:39"/>
    <s v="Fashion"/>
    <s v="Mobile"/>
    <s v="PayPal_Pay_Later"/>
    <n v="156"/>
    <n v="27387"/>
    <n v="7"/>
    <n v="50.75"/>
    <n v="5511.75"/>
    <n v="84"/>
    <n v="1"/>
    <x v="0"/>
    <x v="1"/>
    <x v="1"/>
  </r>
  <r>
    <n v="19041"/>
    <s v="AAB6FE75"/>
    <s v="2021-03-06 19:51:06"/>
    <s v="Travel"/>
    <s v="Mobile"/>
    <s v="PayPal_Credit_Card"/>
    <n v="2533"/>
    <n v="10782"/>
    <n v="35"/>
    <n v="6669.5"/>
    <n v="574"/>
    <n v="19"/>
    <n v="4"/>
    <x v="0"/>
    <x v="0"/>
    <x v="1"/>
  </r>
  <r>
    <n v="21770"/>
    <s v="310F0FA5"/>
    <s v="2021-04-05 19:16:17"/>
    <s v="Travel"/>
    <s v="Mobile"/>
    <s v="Debit_Card"/>
    <n v="2583"/>
    <n v="44866"/>
    <n v="19"/>
    <n v="454.5"/>
    <n v="3445.25"/>
    <n v="77"/>
    <n v="3"/>
    <x v="1"/>
    <x v="0"/>
    <x v="1"/>
  </r>
  <r>
    <n v="17638"/>
    <s v="1DFC2A47"/>
    <s v="2021-05-11 02:28:48"/>
    <s v="Travel"/>
    <s v="Web"/>
    <s v="Debit_Card"/>
    <n v="3733"/>
    <n v="58166"/>
    <n v="22"/>
    <n v="432.25"/>
    <n v="2902.5"/>
    <n v="54"/>
    <n v="1"/>
    <x v="0"/>
    <x v="0"/>
    <x v="1"/>
  </r>
  <r>
    <n v="21377"/>
    <s v="8952DACB"/>
    <s v="2021-05-18 14:11:00"/>
    <s v="Fashion"/>
    <s v="Mobile"/>
    <s v="PayPal_Pay_Later"/>
    <n v="104"/>
    <n v="70165"/>
    <n v="2"/>
    <n v="434"/>
    <n v="4994"/>
    <n v="100"/>
    <n v="1"/>
    <x v="0"/>
    <x v="0"/>
    <x v="1"/>
  </r>
  <r>
    <n v="20435"/>
    <s v="A005911A"/>
    <s v="2021-05-09 13:24:00"/>
    <s v="Travel"/>
    <s v="Web"/>
    <s v="Debit_Card"/>
    <n v="811"/>
    <n v="68786"/>
    <n v="15"/>
    <n v="426"/>
    <n v="4290.75"/>
    <n v="65"/>
    <n v="2"/>
    <x v="2"/>
    <x v="0"/>
    <x v="1"/>
  </r>
  <r>
    <n v="17578"/>
    <s v="4397A43E"/>
    <s v="2021-04-24 04:55:48"/>
    <s v="Travel"/>
    <s v="Mobile"/>
    <s v="PayPal_Cobrand_Card"/>
    <n v="1437"/>
    <n v="79883"/>
    <n v="31"/>
    <n v="1513.5"/>
    <n v="647.75"/>
    <n v="5"/>
    <n v="6"/>
    <x v="3"/>
    <x v="1"/>
    <x v="0"/>
  </r>
  <r>
    <n v="18631"/>
    <s v="8167E250"/>
    <s v="2021-03-27 15:37:22"/>
    <s v="Travel"/>
    <s v="Mobile"/>
    <s v="PayPal_Credit_Card"/>
    <n v="4649"/>
    <n v="60124"/>
    <n v="47"/>
    <n v="9978.5"/>
    <n v="896.25"/>
    <n v="17"/>
    <n v="6"/>
    <x v="1"/>
    <x v="1"/>
    <x v="0"/>
  </r>
  <r>
    <n v="19781"/>
    <s v="58CDCB77"/>
    <s v="2021-06-03 08:50:21"/>
    <s v="Pantry"/>
    <s v="Web"/>
    <s v="Wallet"/>
    <n v="336"/>
    <n v="84518"/>
    <n v="11"/>
    <n v="1068"/>
    <n v="2786.5"/>
    <n v="69"/>
    <n v="0"/>
    <x v="2"/>
    <x v="1"/>
    <x v="0"/>
  </r>
  <r>
    <n v="21482"/>
    <s v="51287D5A"/>
    <s v="2021-05-28 17:51:47"/>
    <s v="Pantry"/>
    <s v="Mobile"/>
    <s v="PayPal_Pay_Later"/>
    <n v="182"/>
    <n v="84882"/>
    <n v="16"/>
    <n v="314"/>
    <n v="6476"/>
    <n v="84"/>
    <n v="1"/>
    <x v="0"/>
    <x v="0"/>
    <x v="1"/>
  </r>
  <r>
    <n v="21637"/>
    <s v="9DF2BE19"/>
    <s v="2021-05-28 01:50:50"/>
    <s v="Travel"/>
    <s v="Mobile"/>
    <s v="PayPal_Credit_Card"/>
    <n v="4463"/>
    <n v="84518"/>
    <n v="35"/>
    <n v="10177.5"/>
    <n v="482.75"/>
    <n v="15"/>
    <n v="4"/>
    <x v="1"/>
    <x v="1"/>
    <x v="1"/>
  </r>
  <r>
    <n v="20250"/>
    <s v="AD14B19F"/>
    <s v="2021-04-15 03:27:58"/>
    <s v="Website-services"/>
    <s v="Mobile"/>
    <s v="PayPal_Pay_Later"/>
    <n v="229"/>
    <n v="27472"/>
    <n v="5"/>
    <n v="406.5"/>
    <n v="3116"/>
    <n v="79"/>
    <n v="1"/>
    <x v="3"/>
    <x v="2"/>
    <x v="1"/>
  </r>
  <r>
    <n v="22091"/>
    <s v="BFFB7FB6"/>
    <s v="2021-03-31 18:39:43"/>
    <s v="Website-services"/>
    <s v="Web"/>
    <s v="Debit_Card"/>
    <n v="815"/>
    <n v="23642"/>
    <n v="3"/>
    <n v="488.5"/>
    <n v="2628"/>
    <n v="68"/>
    <n v="3"/>
    <x v="0"/>
    <x v="1"/>
    <x v="1"/>
  </r>
  <r>
    <n v="17720"/>
    <s v="318EC179"/>
    <s v="2021-03-05 00:29:23"/>
    <s v="Pantry"/>
    <s v="Mobile"/>
    <s v="PayPal_Pay_Later"/>
    <n v="180"/>
    <n v="22300"/>
    <n v="5"/>
    <n v="316"/>
    <n v="6178.25"/>
    <n v="89"/>
    <n v="1"/>
    <x v="2"/>
    <x v="0"/>
    <x v="1"/>
  </r>
  <r>
    <n v="21443"/>
    <s v="D0951A2B"/>
    <s v="2021-05-22 04:49:37"/>
    <s v="Travel"/>
    <s v="Web"/>
    <s v="Netbanking"/>
    <n v="1409"/>
    <n v="11072"/>
    <n v="6"/>
    <n v="775"/>
    <n v="3279.25"/>
    <n v="58"/>
    <n v="1"/>
    <x v="2"/>
    <x v="1"/>
    <x v="1"/>
  </r>
  <r>
    <n v="20833"/>
    <s v="3EF563FC"/>
    <s v="2021-06-04 20:23:01"/>
    <s v="Electronics"/>
    <s v="Web"/>
    <s v="Wallet"/>
    <n v="700"/>
    <n v="22867"/>
    <n v="8"/>
    <n v="1932"/>
    <n v="2328.5"/>
    <n v="70"/>
    <n v="0"/>
    <x v="0"/>
    <x v="1"/>
    <x v="1"/>
  </r>
  <r>
    <n v="19572"/>
    <s v="3885AB2F"/>
    <s v="2021-04-06 19:51:44"/>
    <s v="Fashion"/>
    <s v="Mobile"/>
    <s v="PayPal_Pay_Later"/>
    <n v="176"/>
    <n v="77133"/>
    <n v="11"/>
    <n v="232.5"/>
    <n v="3271"/>
    <n v="98"/>
    <n v="2"/>
    <x v="3"/>
    <x v="1"/>
    <x v="1"/>
  </r>
  <r>
    <n v="21709"/>
    <s v="1EB376E6"/>
    <s v="2021-03-12 21:45:20"/>
    <s v="Travel"/>
    <s v="Web"/>
    <s v="Debit_Card"/>
    <n v="3537"/>
    <n v="26974"/>
    <n v="23"/>
    <n v="362.75"/>
    <n v="4020.25"/>
    <n v="59"/>
    <n v="1"/>
    <x v="0"/>
    <x v="0"/>
    <x v="0"/>
  </r>
  <r>
    <n v="18039"/>
    <s v="88AA0FF1"/>
    <s v="2021-05-15 02:39:35"/>
    <s v="Travel"/>
    <s v="Web"/>
    <s v="PayPal_Credit_Card"/>
    <n v="4101"/>
    <n v="21771"/>
    <n v="51"/>
    <n v="878.25"/>
    <n v="328"/>
    <n v="17"/>
    <n v="5"/>
    <x v="1"/>
    <x v="1"/>
    <x v="0"/>
  </r>
  <r>
    <n v="18527"/>
    <s v="1BFD9DB2"/>
    <s v="2021-04-26 02:30:55"/>
    <s v="Fashion"/>
    <s v="Mobile"/>
    <s v="PayPal_Pay_Later"/>
    <n v="73"/>
    <n v="12039"/>
    <n v="4"/>
    <n v="123.75"/>
    <n v="4881.75"/>
    <n v="90"/>
    <n v="2"/>
    <x v="0"/>
    <x v="0"/>
    <x v="1"/>
  </r>
  <r>
    <n v="20204"/>
    <s v="BC514ED4"/>
    <s v="2021-06-10 00:26:39"/>
    <s v="Fashion"/>
    <s v="Mobile"/>
    <s v="PayPal_Pay_Later"/>
    <n v="96"/>
    <n v="75000"/>
    <n v="10"/>
    <n v="57.75"/>
    <n v="6104.25"/>
    <n v="95"/>
    <n v="1"/>
    <x v="2"/>
    <x v="1"/>
    <x v="1"/>
  </r>
  <r>
    <n v="22072"/>
    <s v="C5A2A190"/>
    <s v="2021-03-28 16:08:33"/>
    <s v="Travel"/>
    <s v="POS"/>
    <s v="PayPal_Cobrand_Card"/>
    <n v="3180"/>
    <n v="59835"/>
    <n v="41"/>
    <n v="6758.5"/>
    <n v="593.25"/>
    <n v="21"/>
    <n v="5"/>
    <x v="0"/>
    <x v="0"/>
    <x v="0"/>
  </r>
  <r>
    <n v="19062"/>
    <s v="B93445A7"/>
    <s v="2021-03-15 01:01:20"/>
    <s v="Fashion"/>
    <s v="Web"/>
    <s v="Netbanking"/>
    <n v="222"/>
    <n v="64860"/>
    <n v="12"/>
    <n v="902"/>
    <n v="4366"/>
    <n v="48"/>
    <n v="2"/>
    <x v="1"/>
    <x v="0"/>
    <x v="1"/>
  </r>
  <r>
    <n v="18320"/>
    <s v="5FEA5F47"/>
    <s v="2021-03-15 07:48:12"/>
    <s v="Fashion"/>
    <s v="Mobile"/>
    <s v="PayPal_Pay_Later"/>
    <n v="57"/>
    <n v="23642"/>
    <n v="19"/>
    <n v="262.75"/>
    <n v="7489.5"/>
    <n v="81"/>
    <n v="1"/>
    <x v="3"/>
    <x v="0"/>
    <x v="1"/>
  </r>
  <r>
    <n v="17977"/>
    <s v="FBD8B474"/>
    <s v="2021-03-06 19:50:31"/>
    <s v="Fashion"/>
    <s v="Web"/>
    <s v="Netbanking"/>
    <n v="226"/>
    <n v="57350"/>
    <n v="13"/>
    <n v="1448.5"/>
    <n v="3473.75"/>
    <n v="44"/>
    <n v="1"/>
    <x v="0"/>
    <x v="0"/>
    <x v="1"/>
  </r>
  <r>
    <n v="19672"/>
    <s v="48BDE88B"/>
    <s v="2021-03-23 10:11:28"/>
    <s v="Electronics"/>
    <s v="Mobile"/>
    <s v="Debit_Card"/>
    <n v="1144"/>
    <n v="27493"/>
    <n v="2"/>
    <n v="375.5"/>
    <n v="3535"/>
    <n v="58"/>
    <n v="2"/>
    <x v="0"/>
    <x v="0"/>
    <x v="0"/>
  </r>
  <r>
    <n v="20683"/>
    <s v="69F0EFFD"/>
    <s v="2021-03-08 14:02:20"/>
    <s v="Electronics"/>
    <s v="Mobile"/>
    <s v="PayPal_Credit_Card"/>
    <n v="1085"/>
    <n v="40496"/>
    <n v="58"/>
    <n v="6184.5"/>
    <n v="302.75"/>
    <n v="15"/>
    <n v="4"/>
    <x v="0"/>
    <x v="1"/>
    <x v="1"/>
  </r>
  <r>
    <n v="19769"/>
    <s v="428ACFB8"/>
    <s v="2021-03-27 20:55:06"/>
    <s v="Travel"/>
    <s v="Web"/>
    <s v="Debit_Card"/>
    <n v="1448"/>
    <n v="89816"/>
    <n v="20"/>
    <n v="393"/>
    <n v="4116.25"/>
    <n v="70"/>
    <n v="3"/>
    <x v="0"/>
    <x v="0"/>
    <x v="0"/>
  </r>
  <r>
    <n v="19697"/>
    <s v="50EF1D86"/>
    <s v="2021-04-10 04:05:02"/>
    <s v="Website-services"/>
    <s v="Web"/>
    <s v="Debit_Card"/>
    <n v="954"/>
    <n v="45513"/>
    <n v="24"/>
    <n v="573.75"/>
    <n v="4411.75"/>
    <n v="66"/>
    <n v="2"/>
    <x v="1"/>
    <x v="0"/>
    <x v="0"/>
  </r>
  <r>
    <n v="17946"/>
    <s v="92081F33"/>
    <s v="2021-04-26 23:15:00"/>
    <s v="Website-services"/>
    <s v="Web"/>
    <s v="Wallet"/>
    <n v="468"/>
    <n v="68709"/>
    <n v="6"/>
    <n v="1549.25"/>
    <n v="2692.25"/>
    <n v="59"/>
    <n v="1"/>
    <x v="2"/>
    <x v="0"/>
    <x v="1"/>
  </r>
  <r>
    <n v="18035"/>
    <s v="9B989CE0"/>
    <s v="2021-04-12 23:55:41"/>
    <s v="Pantry"/>
    <s v="Web"/>
    <s v="Netbanking"/>
    <n v="392"/>
    <n v="61201"/>
    <n v="2"/>
    <n v="1217.25"/>
    <n v="2034.25"/>
    <n v="50"/>
    <n v="2"/>
    <x v="3"/>
    <x v="2"/>
    <x v="1"/>
  </r>
  <r>
    <n v="20640"/>
    <s v="F9E5209E"/>
    <s v="2021-03-13 13:50:40"/>
    <s v="Website-services"/>
    <s v="Web"/>
    <s v="Wallet"/>
    <n v="987"/>
    <n v="78861"/>
    <n v="12"/>
    <n v="1856.75"/>
    <n v="2742"/>
    <n v="58"/>
    <n v="0"/>
    <x v="3"/>
    <x v="1"/>
    <x v="0"/>
  </r>
  <r>
    <n v="18238"/>
    <s v="D05D41FC"/>
    <s v="2021-06-02 10:06:24"/>
    <s v="Travel"/>
    <s v="Web"/>
    <s v="PayPal_Credit_Card"/>
    <n v="4416"/>
    <n v="71970"/>
    <n v="57"/>
    <n v="3902.25"/>
    <n v="319.25"/>
    <n v="18"/>
    <n v="4"/>
    <x v="1"/>
    <x v="0"/>
    <x v="1"/>
  </r>
  <r>
    <n v="19285"/>
    <s v="B01A01A3"/>
    <s v="2021-04-08 14:54:16"/>
    <s v="Website-services"/>
    <s v="Web"/>
    <s v="Wallet"/>
    <n v="873"/>
    <n v="62983"/>
    <n v="9"/>
    <n v="1006.75"/>
    <n v="2817.25"/>
    <n v="55"/>
    <n v="1"/>
    <x v="0"/>
    <x v="0"/>
    <x v="1"/>
  </r>
  <r>
    <n v="19816"/>
    <s v="4A2A2F83"/>
    <s v="2021-04-03 07:34:54"/>
    <s v="Pantry"/>
    <s v="Mobile"/>
    <s v="PayPal_Pay_Later"/>
    <n v="134"/>
    <n v="21437"/>
    <n v="14"/>
    <n v="414.5"/>
    <n v="3891.75"/>
    <n v="86"/>
    <n v="1"/>
    <x v="3"/>
    <x v="0"/>
    <x v="0"/>
  </r>
  <r>
    <n v="20366"/>
    <s v="0CF8BA4A"/>
    <s v="2021-05-27 03:07:49"/>
    <s v="Electronics"/>
    <s v="Web"/>
    <s v="Netbanking"/>
    <n v="249"/>
    <n v="23642"/>
    <n v="4"/>
    <n v="833"/>
    <n v="4380.75"/>
    <n v="56"/>
    <n v="3"/>
    <x v="3"/>
    <x v="1"/>
    <x v="1"/>
  </r>
  <r>
    <n v="17788"/>
    <s v="F176A561"/>
    <s v="2021-03-29 07:25:31"/>
    <s v="Others"/>
    <s v="Web"/>
    <s v="PayPal_Credit_Card"/>
    <n v="3075"/>
    <n v="49949"/>
    <n v="36"/>
    <n v="6523.75"/>
    <n v="461.25"/>
    <n v="22"/>
    <n v="6"/>
    <x v="1"/>
    <x v="1"/>
    <x v="1"/>
  </r>
  <r>
    <n v="20470"/>
    <s v="0923A87D"/>
    <s v="2021-04-02 23:38:02"/>
    <s v="Website-services"/>
    <s v="Mobile"/>
    <s v="Netbanking"/>
    <n v="670"/>
    <n v="64102"/>
    <n v="9"/>
    <n v="653.5"/>
    <n v="4029.75"/>
    <n v="45"/>
    <n v="3"/>
    <x v="0"/>
    <x v="1"/>
    <x v="1"/>
  </r>
  <r>
    <n v="20074"/>
    <s v="FA4CC014"/>
    <s v="2021-05-02 02:00:41"/>
    <s v="Travel"/>
    <s v="Mobile"/>
    <s v="Netbanking"/>
    <n v="819"/>
    <n v="89416"/>
    <n v="7"/>
    <n v="606.5"/>
    <n v="3289"/>
    <n v="41"/>
    <n v="3"/>
    <x v="3"/>
    <x v="2"/>
    <x v="1"/>
  </r>
  <r>
    <n v="19699"/>
    <s v="20501A4A"/>
    <s v="2021-05-23 08:22:40"/>
    <s v="Travel"/>
    <s v="Mobile"/>
    <s v="PayPal_Credit_Card"/>
    <n v="1501"/>
    <n v="58851"/>
    <n v="56"/>
    <n v="7049.25"/>
    <n v="658.5"/>
    <n v="20"/>
    <n v="3"/>
    <x v="1"/>
    <x v="0"/>
    <x v="1"/>
  </r>
  <r>
    <n v="18003"/>
    <s v="503441F1"/>
    <s v="2021-03-29 21:17:48"/>
    <s v="Website-services"/>
    <s v="Web"/>
    <s v="Wallet"/>
    <n v="270"/>
    <n v="17523"/>
    <n v="16"/>
    <n v="276"/>
    <n v="2569.25"/>
    <n v="68"/>
    <n v="1"/>
    <x v="0"/>
    <x v="0"/>
    <x v="0"/>
  </r>
  <r>
    <n v="19844"/>
    <s v="6D7D7906"/>
    <s v="2021-05-07 01:30:06"/>
    <s v="Electronics"/>
    <s v="Web"/>
    <s v="Debit_Card"/>
    <n v="1011"/>
    <n v="12039"/>
    <n v="10"/>
    <n v="383.25"/>
    <n v="5643.75"/>
    <n v="51"/>
    <n v="1"/>
    <x v="3"/>
    <x v="2"/>
    <x v="1"/>
  </r>
  <r>
    <n v="19659"/>
    <s v="F25C136C"/>
    <s v="2021-03-14 11:11:06"/>
    <s v="Website-services"/>
    <s v="Web"/>
    <s v="Wallet"/>
    <n v="742"/>
    <n v="51866"/>
    <n v="15"/>
    <n v="228"/>
    <n v="2669"/>
    <n v="64"/>
    <n v="0"/>
    <x v="0"/>
    <x v="0"/>
    <x v="1"/>
  </r>
  <r>
    <n v="20011"/>
    <s v="206D32B1"/>
    <s v="2021-04-19 09:46:45"/>
    <s v="Travel"/>
    <s v="Web"/>
    <s v="Netbanking"/>
    <n v="2389"/>
    <n v="63938"/>
    <n v="8"/>
    <n v="1356.25"/>
    <n v="2627.75"/>
    <n v="50"/>
    <n v="3"/>
    <x v="0"/>
    <x v="0"/>
    <x v="1"/>
  </r>
  <r>
    <n v="20369"/>
    <s v="B0935129"/>
    <s v="2021-05-19 13:49:07"/>
    <s v="Travel"/>
    <s v="Web"/>
    <s v="PayPal_Credit_Card"/>
    <n v="1279"/>
    <n v="21771"/>
    <n v="56"/>
    <n v="2600.25"/>
    <n v="743.25"/>
    <n v="22"/>
    <n v="6"/>
    <x v="0"/>
    <x v="0"/>
    <x v="1"/>
  </r>
  <r>
    <n v="19692"/>
    <s v="496B6593"/>
    <s v="2021-04-24 11:48:15"/>
    <s v="Fashion"/>
    <s v="Mobile"/>
    <s v="PayPal_Pay_Later"/>
    <n v="83"/>
    <n v="68983"/>
    <n v="13"/>
    <n v="323.5"/>
    <n v="7406.25"/>
    <n v="79"/>
    <n v="2"/>
    <x v="2"/>
    <x v="1"/>
    <x v="1"/>
  </r>
  <r>
    <n v="21040"/>
    <s v="A25D46BE"/>
    <s v="2021-05-08 15:06:58"/>
    <s v="Website-services"/>
    <s v="Mobile"/>
    <s v="PayPal_Pay_Later"/>
    <n v="623"/>
    <n v="65244"/>
    <n v="19"/>
    <n v="67.25"/>
    <n v="6433"/>
    <n v="78"/>
    <n v="1"/>
    <x v="3"/>
    <x v="0"/>
    <x v="0"/>
  </r>
  <r>
    <n v="17321"/>
    <s v="444E784A"/>
    <s v="2021-04-11 08:06:45"/>
    <s v="Website-services"/>
    <s v="Web"/>
    <s v="Netbanking"/>
    <n v="354"/>
    <n v="59950"/>
    <n v="15"/>
    <n v="568.75"/>
    <n v="3746.75"/>
    <n v="64"/>
    <n v="3"/>
    <x v="1"/>
    <x v="0"/>
    <x v="1"/>
  </r>
  <r>
    <n v="18279"/>
    <s v="CB16605C"/>
    <s v="2021-05-27 02:10:55"/>
    <s v="Travel"/>
    <s v="Mobile"/>
    <s v="PayPal_Credit_Card"/>
    <n v="4733"/>
    <n v="88156"/>
    <n v="56"/>
    <n v="7574.75"/>
    <n v="365.25"/>
    <n v="14"/>
    <n v="6"/>
    <x v="0"/>
    <x v="0"/>
    <x v="0"/>
  </r>
  <r>
    <n v="17941"/>
    <s v="963DDF35"/>
    <s v="2021-05-31 00:17:47"/>
    <s v="Travel"/>
    <s v="POS"/>
    <s v="PayPal_Cobrand_Card"/>
    <n v="1450"/>
    <n v="48145"/>
    <n v="42"/>
    <n v="6303.25"/>
    <n v="657"/>
    <n v="18"/>
    <n v="7"/>
    <x v="2"/>
    <x v="1"/>
    <x v="1"/>
  </r>
  <r>
    <n v="20056"/>
    <s v="FB7DA96F"/>
    <s v="2021-05-13 05:34:14"/>
    <s v="Website-services"/>
    <s v="Web"/>
    <s v="Wallet"/>
    <n v="714"/>
    <n v="66688"/>
    <n v="7"/>
    <n v="435.75"/>
    <n v="2445.75"/>
    <n v="67"/>
    <n v="1"/>
    <x v="0"/>
    <x v="0"/>
    <x v="1"/>
  </r>
  <r>
    <n v="17887"/>
    <s v="205284E6"/>
    <s v="2021-06-10 09:43:12"/>
    <s v="Fashion"/>
    <s v="Mobile"/>
    <s v="PayPal_Pay_Later"/>
    <n v="74"/>
    <n v="37857"/>
    <n v="10"/>
    <n v="193.75"/>
    <n v="4895.5"/>
    <n v="90"/>
    <n v="2"/>
    <x v="0"/>
    <x v="1"/>
    <x v="1"/>
  </r>
  <r>
    <n v="18371"/>
    <s v="260462FC"/>
    <s v="2021-05-24 11:37:56"/>
    <s v="Fashion"/>
    <s v="Mobile"/>
    <s v="PayPal_Pay_Later"/>
    <n v="51"/>
    <n v="17383"/>
    <n v="19"/>
    <n v="326.75"/>
    <n v="6698.75"/>
    <n v="79"/>
    <n v="2"/>
    <x v="0"/>
    <x v="1"/>
    <x v="0"/>
  </r>
  <r>
    <n v="18251"/>
    <s v="11CB1A80"/>
    <s v="2021-04-06 07:26:20"/>
    <s v="Travel"/>
    <s v="Web"/>
    <s v="Netbanking"/>
    <n v="1130"/>
    <n v="22842"/>
    <n v="11"/>
    <n v="1181.25"/>
    <n v="2902.25"/>
    <n v="56"/>
    <n v="2"/>
    <x v="2"/>
    <x v="0"/>
    <x v="0"/>
  </r>
  <r>
    <n v="20129"/>
    <s v="22E273EC"/>
    <s v="2021-04-25 02:23:07"/>
    <s v="Fashion"/>
    <s v="Mobile"/>
    <s v="PayPal_Pay_Later"/>
    <n v="115"/>
    <n v="88106"/>
    <n v="5"/>
    <n v="79.25"/>
    <n v="3357.75"/>
    <n v="85"/>
    <n v="2"/>
    <x v="3"/>
    <x v="0"/>
    <x v="0"/>
  </r>
  <r>
    <n v="22037"/>
    <s v="4323B1AA"/>
    <s v="2021-05-04 15:29:47"/>
    <s v="Travel"/>
    <s v="Web"/>
    <s v="PayPal_Credit_Card"/>
    <n v="4182"/>
    <n v="48486"/>
    <n v="59"/>
    <n v="4404"/>
    <n v="257"/>
    <n v="16"/>
    <n v="6"/>
    <x v="0"/>
    <x v="1"/>
    <x v="1"/>
  </r>
  <r>
    <n v="20328"/>
    <s v="5EA72D5A"/>
    <s v="2021-03-29 07:46:05"/>
    <s v="Travel"/>
    <s v="Web"/>
    <s v="Wallet"/>
    <n v="953"/>
    <n v="66437"/>
    <n v="18"/>
    <n v="1832.25"/>
    <n v="2629.5"/>
    <n v="53"/>
    <n v="0"/>
    <x v="2"/>
    <x v="0"/>
    <x v="1"/>
  </r>
  <r>
    <n v="20639"/>
    <s v="84246E8C"/>
    <s v="2021-04-02 21:53:45"/>
    <s v="Fashion"/>
    <s v="Mobile"/>
    <s v="PayPal_Pay_Later"/>
    <n v="154"/>
    <n v="11612"/>
    <n v="18"/>
    <n v="387"/>
    <n v="3954.5"/>
    <n v="89"/>
    <n v="1"/>
    <x v="0"/>
    <x v="0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n v="17289"/>
    <s v="9DA4287F"/>
    <s v="2021-05-15 21:57:34"/>
    <x v="0"/>
    <x v="0"/>
    <x v="0"/>
    <n v="823"/>
    <n v="41413"/>
    <n v="6"/>
    <x v="0"/>
    <n v="10945"/>
    <n v="56"/>
    <n v="0"/>
    <s v="Medium"/>
    <s v="Net_Banking"/>
  </r>
  <r>
    <n v="17290"/>
    <s v="19878DB3"/>
    <s v="2021-05-30 05:07:13"/>
    <x v="1"/>
    <x v="1"/>
    <x v="1"/>
    <n v="2380"/>
    <n v="62711"/>
    <n v="24"/>
    <x v="1"/>
    <n v="2502"/>
    <n v="24"/>
    <n v="5"/>
    <s v="Medium"/>
    <s v=" PayPal_Cobrand_Card"/>
  </r>
  <r>
    <n v="17291"/>
    <s v="74021657"/>
    <s v="2021-03-13 21:29:16"/>
    <x v="2"/>
    <x v="2"/>
    <x v="2"/>
    <n v="90"/>
    <n v="39137"/>
    <n v="11"/>
    <x v="2"/>
    <n v="24581"/>
    <n v="93"/>
    <n v="2"/>
    <s v="About_to_churn"/>
    <s v="PayPal_Pay_Later"/>
  </r>
  <r>
    <n v="17292"/>
    <s v="78237B1C"/>
    <s v="2021-04-06 23:52:59"/>
    <x v="3"/>
    <x v="0"/>
    <x v="0"/>
    <n v="898"/>
    <n v="45453"/>
    <n v="7"/>
    <x v="3"/>
    <n v="9047"/>
    <n v="65"/>
    <n v="0"/>
    <s v="About_to_churn"/>
    <s v="Net_Banking"/>
  </r>
  <r>
    <n v="17293"/>
    <s v="5E05ED68"/>
    <s v="2021-04-17 23:14:51"/>
    <x v="1"/>
    <x v="0"/>
    <x v="3"/>
    <n v="1466"/>
    <n v="44569"/>
    <n v="1"/>
    <x v="4"/>
    <n v="17127"/>
    <n v="57"/>
    <n v="3"/>
    <s v="Low"/>
    <s v="Net_Banking"/>
  </r>
  <r>
    <n v="17294"/>
    <s v="4FF48545"/>
    <s v="2021-05-27 02:31:06"/>
    <x v="4"/>
    <x v="2"/>
    <x v="2"/>
    <n v="160"/>
    <n v="61711"/>
    <n v="19"/>
    <x v="5"/>
    <n v="26880"/>
    <n v="93"/>
    <n v="2"/>
    <s v="Medium"/>
    <s v="PayPal_Pay_Later"/>
  </r>
  <r>
    <n v="17295"/>
    <s v="D0981AE6"/>
    <s v="2021-03-11 11:03:28"/>
    <x v="0"/>
    <x v="0"/>
    <x v="0"/>
    <n v="409"/>
    <n v="40396"/>
    <n v="14"/>
    <x v="6"/>
    <n v="11262"/>
    <n v="53"/>
    <n v="0"/>
    <s v="High"/>
    <s v=" Wallet "/>
  </r>
  <r>
    <n v="17296"/>
    <s v="D2CEAD3A"/>
    <s v="2021-03-18 20:34:50"/>
    <x v="0"/>
    <x v="2"/>
    <x v="2"/>
    <n v="390"/>
    <n v="58369"/>
    <n v="5"/>
    <x v="7"/>
    <n v="14898"/>
    <n v="76"/>
    <n v="2"/>
    <s v="Low"/>
    <s v="Debit_Card"/>
  </r>
  <r>
    <n v="17297"/>
    <s v="C84C8D60"/>
    <s v="2021-04-10 00:42:17"/>
    <x v="5"/>
    <x v="2"/>
    <x v="4"/>
    <n v="2205"/>
    <n v="15227"/>
    <n v="41"/>
    <x v="8"/>
    <n v="4137"/>
    <n v="15"/>
    <n v="3"/>
    <s v="Medium"/>
    <s v="Wallet"/>
  </r>
  <r>
    <n v="17298"/>
    <s v="F677D3F7"/>
    <s v="2021-03-05 04:33:33"/>
    <x v="0"/>
    <x v="0"/>
    <x v="0"/>
    <n v="452"/>
    <n v="84903"/>
    <n v="8"/>
    <x v="9"/>
    <n v="10627"/>
    <n v="53"/>
    <n v="0"/>
    <s v="Medium"/>
    <s v="Debit_Card"/>
  </r>
  <r>
    <n v="17299"/>
    <s v="5079CE01"/>
    <s v="2021-04-18 04:12:51"/>
    <x v="2"/>
    <x v="2"/>
    <x v="2"/>
    <n v="167"/>
    <n v="71959"/>
    <n v="11"/>
    <x v="10"/>
    <n v="13568"/>
    <n v="80"/>
    <n v="1"/>
    <s v="About_to_churn"/>
    <s v="PayPal_Pay_Later"/>
  </r>
  <r>
    <n v="17300"/>
    <s v="01014D98"/>
    <s v="2021-06-06 13:54:37"/>
    <x v="0"/>
    <x v="2"/>
    <x v="5"/>
    <n v="819"/>
    <n v="70696"/>
    <n v="20"/>
    <x v="11"/>
    <n v="22295"/>
    <n v="64"/>
    <n v="3"/>
    <s v="Medium"/>
    <s v="Debit_Card"/>
  </r>
  <r>
    <n v="17301"/>
    <s v="C30C1CAF"/>
    <s v="2021-05-10 01:54:36"/>
    <x v="1"/>
    <x v="0"/>
    <x v="5"/>
    <n v="1366"/>
    <n v="71366"/>
    <n v="16"/>
    <x v="12"/>
    <n v="16639"/>
    <n v="59"/>
    <n v="2"/>
    <s v="About_to_churn"/>
    <s v="Debit_Card"/>
  </r>
  <r>
    <n v="17302"/>
    <s v="2B780AEC"/>
    <s v="2021-03-12 03:43:55"/>
    <x v="1"/>
    <x v="0"/>
    <x v="4"/>
    <n v="4284"/>
    <n v="51514"/>
    <n v="52"/>
    <x v="13"/>
    <n v="2210"/>
    <n v="21"/>
    <n v="3"/>
    <s v="Medium"/>
    <s v="Wallet"/>
  </r>
  <r>
    <n v="17303"/>
    <s v="813A25A4"/>
    <s v="2021-05-08 23:44:02"/>
    <x v="4"/>
    <x v="0"/>
    <x v="3"/>
    <n v="298"/>
    <n v="41613"/>
    <n v="4"/>
    <x v="14"/>
    <n v="11386"/>
    <n v="48"/>
    <n v="3"/>
    <s v="Medium"/>
    <s v=" Wallet "/>
  </r>
  <r>
    <n v="17304"/>
    <s v="3F801A97"/>
    <s v="2021-05-05 00:57:02"/>
    <x v="2"/>
    <x v="0"/>
    <x v="2"/>
    <n v="165"/>
    <n v="88688"/>
    <n v="20"/>
    <x v="15"/>
    <n v="22971"/>
    <n v="95"/>
    <n v="1"/>
    <s v="Low"/>
    <s v="PayPal_Pay_Later"/>
  </r>
  <r>
    <n v="17305"/>
    <s v="94189508"/>
    <s v="2021-03-14 19:03:30"/>
    <x v="4"/>
    <x v="0"/>
    <x v="3"/>
    <n v="354"/>
    <n v="88688"/>
    <n v="14"/>
    <x v="16"/>
    <n v="19543"/>
    <n v="43"/>
    <n v="1"/>
    <s v="Low"/>
    <s v="Wallet"/>
  </r>
  <r>
    <n v="17306"/>
    <s v="6F085B7E"/>
    <s v="2021-03-21 19:45:04"/>
    <x v="0"/>
    <x v="0"/>
    <x v="5"/>
    <n v="963"/>
    <n v="87664"/>
    <n v="15"/>
    <x v="17"/>
    <n v="16480"/>
    <n v="62"/>
    <n v="1"/>
    <s v="About_to_churn"/>
    <s v="Debit_Card"/>
  </r>
  <r>
    <n v="17307"/>
    <s v="A55330E5"/>
    <s v="2021-05-10 13:08:08"/>
    <x v="4"/>
    <x v="2"/>
    <x v="2"/>
    <n v="10"/>
    <n v="25539"/>
    <n v="15"/>
    <x v="18"/>
    <n v="12626"/>
    <n v="82"/>
    <n v="1"/>
    <s v="Low"/>
    <s v="PayPal_Pay_Later"/>
  </r>
  <r>
    <n v="17308"/>
    <s v="8B4753BE"/>
    <s v="2021-04-22 00:03:44"/>
    <x v="2"/>
    <x v="2"/>
    <x v="2"/>
    <n v="116"/>
    <n v="34605"/>
    <n v="19"/>
    <x v="19"/>
    <n v="21704"/>
    <n v="100"/>
    <n v="2"/>
    <s v="About_to_churn"/>
    <s v="PayPal_Pay_Later"/>
  </r>
  <r>
    <n v="17309"/>
    <s v="15B8523B"/>
    <s v="2021-05-10 22:28:46"/>
    <x v="3"/>
    <x v="0"/>
    <x v="1"/>
    <n v="1095"/>
    <n v="23068"/>
    <n v="30"/>
    <x v="20"/>
    <n v="3084"/>
    <n v="6"/>
    <n v="8"/>
    <s v="Low"/>
    <s v=" PayPal_Cobrand_Card"/>
  </r>
  <r>
    <n v="17310"/>
    <s v="4E7EA4D1"/>
    <s v="2021-04-19 16:19:30"/>
    <x v="2"/>
    <x v="2"/>
    <x v="2"/>
    <n v="86"/>
    <n v="81022"/>
    <n v="12"/>
    <x v="21"/>
    <n v="15073"/>
    <n v="94"/>
    <n v="2"/>
    <s v="About_to_churn"/>
    <s v="PayPal_Pay_Later"/>
  </r>
  <r>
    <n v="17311"/>
    <s v="1CF6C037"/>
    <s v="2021-03-03 21:32:34"/>
    <x v="1"/>
    <x v="0"/>
    <x v="4"/>
    <n v="1354"/>
    <n v="13625"/>
    <n v="57"/>
    <x v="22"/>
    <n v="2442"/>
    <n v="14"/>
    <n v="6"/>
    <s v="High"/>
    <s v="PayPal_Cobrand_Card"/>
  </r>
  <r>
    <n v="17312"/>
    <s v="46762ABE"/>
    <s v="2021-03-06 14:19:01"/>
    <x v="4"/>
    <x v="2"/>
    <x v="2"/>
    <n v="132"/>
    <n v="69342"/>
    <n v="6"/>
    <x v="23"/>
    <n v="17644"/>
    <n v="92"/>
    <n v="1"/>
    <s v="Low"/>
    <s v="PayPal_Pay_Later"/>
  </r>
  <r>
    <n v="17313"/>
    <s v="2D05E8E9"/>
    <s v="2021-04-04 02:05:44"/>
    <x v="1"/>
    <x v="2"/>
    <x v="5"/>
    <n v="908"/>
    <n v="38912"/>
    <n v="12"/>
    <x v="24"/>
    <n v="12999"/>
    <n v="54"/>
    <n v="1"/>
    <s v="Low"/>
    <s v="Debit_Card"/>
  </r>
  <r>
    <n v="17314"/>
    <s v="2D5F7435"/>
    <s v="2021-06-04 21:59:33"/>
    <x v="0"/>
    <x v="2"/>
    <x v="2"/>
    <n v="400"/>
    <n v="11766"/>
    <n v="3"/>
    <x v="25"/>
    <n v="16476"/>
    <n v="79"/>
    <n v="2"/>
    <s v="Low"/>
    <s v="Debit_Card"/>
  </r>
  <r>
    <n v="17315"/>
    <s v="C6FF0597"/>
    <s v="2021-05-29 22:35:06"/>
    <x v="4"/>
    <x v="2"/>
    <x v="2"/>
    <n v="85"/>
    <n v="54174"/>
    <n v="19"/>
    <x v="26"/>
    <n v="18621"/>
    <n v="76"/>
    <n v="1"/>
    <s v="Low"/>
    <s v="Debit_Card"/>
  </r>
  <r>
    <n v="17316"/>
    <s v="7106EB24"/>
    <s v="2021-04-05 19:37:11"/>
    <x v="2"/>
    <x v="0"/>
    <x v="2"/>
    <n v="163"/>
    <n v="84903"/>
    <n v="13"/>
    <x v="27"/>
    <n v="15295"/>
    <n v="86"/>
    <n v="1"/>
    <s v="About_to_churn"/>
    <s v="PayPal_Pay_Later"/>
  </r>
  <r>
    <n v="17317"/>
    <s v="9244ECF4"/>
    <s v="2021-03-31 03:09:15"/>
    <x v="2"/>
    <x v="0"/>
    <x v="3"/>
    <n v="208"/>
    <n v="30953"/>
    <n v="8"/>
    <x v="28"/>
    <n v="10093"/>
    <n v="56"/>
    <n v="3"/>
    <s v="Low"/>
    <s v="Wallet"/>
  </r>
  <r>
    <n v="17318"/>
    <s v="9F4D8C41"/>
    <s v="2021-05-18 11:37:33"/>
    <x v="0"/>
    <x v="0"/>
    <x v="0"/>
    <n v="308"/>
    <n v="62305"/>
    <n v="18"/>
    <x v="29"/>
    <n v="9143"/>
    <n v="54"/>
    <n v="0"/>
    <s v="About_to_churn"/>
    <s v="Debit_Card"/>
  </r>
  <r>
    <n v="17319"/>
    <s v="21DF8E39"/>
    <s v="2021-04-13 01:06:00"/>
    <x v="0"/>
    <x v="0"/>
    <x v="0"/>
    <n v="383"/>
    <n v="68824"/>
    <n v="18"/>
    <x v="30"/>
    <n v="10060"/>
    <n v="60"/>
    <n v="1"/>
    <s v="About_to_churn"/>
    <s v="Net_Banking"/>
  </r>
  <r>
    <n v="17320"/>
    <s v="295AEF35"/>
    <s v="2021-05-24 18:22:31"/>
    <x v="1"/>
    <x v="2"/>
    <x v="5"/>
    <n v="3823"/>
    <n v="54174"/>
    <n v="19"/>
    <x v="31"/>
    <n v="15717"/>
    <n v="72"/>
    <n v="3"/>
    <s v="Medium"/>
    <s v="Debit_Card"/>
  </r>
  <r>
    <n v="17321"/>
    <s v="43AD6FD2"/>
    <s v="2021-05-04 05:04:35"/>
    <x v="1"/>
    <x v="2"/>
    <x v="5"/>
    <n v="1084"/>
    <n v="82206"/>
    <n v="12"/>
    <x v="32"/>
    <n v="22657"/>
    <n v="68"/>
    <n v="1"/>
    <s v="High"/>
    <s v="Debit_Card"/>
  </r>
  <r>
    <n v="17322"/>
    <s v="ADA06DAC"/>
    <s v="2021-04-01 10:23:03"/>
    <x v="0"/>
    <x v="0"/>
    <x v="5"/>
    <n v="538"/>
    <n v="19487"/>
    <n v="13"/>
    <x v="33"/>
    <n v="22992"/>
    <n v="82"/>
    <n v="3"/>
    <s v="High"/>
    <s v="Wallet"/>
  </r>
  <r>
    <n v="17323"/>
    <s v="64C53F45"/>
    <s v="2021-04-22 16:46:40"/>
    <x v="1"/>
    <x v="0"/>
    <x v="4"/>
    <n v="2745"/>
    <n v="52302"/>
    <n v="50"/>
    <x v="34"/>
    <n v="3395"/>
    <n v="13"/>
    <n v="5"/>
    <s v="High"/>
    <s v="Wallet"/>
  </r>
  <r>
    <n v="17324"/>
    <s v="075E9810"/>
    <s v="2021-04-28 07:28:57"/>
    <x v="4"/>
    <x v="0"/>
    <x v="0"/>
    <n v="248"/>
    <n v="69083"/>
    <n v="7"/>
    <x v="35"/>
    <n v="11517"/>
    <n v="65"/>
    <n v="0"/>
    <s v="About_to_churn"/>
    <s v="Net_Banking"/>
  </r>
  <r>
    <n v="17325"/>
    <s v="45363EB4"/>
    <s v="2021-03-15 19:25:45"/>
    <x v="0"/>
    <x v="0"/>
    <x v="2"/>
    <n v="163"/>
    <n v="36838"/>
    <n v="10"/>
    <x v="36"/>
    <n v="13929"/>
    <n v="81"/>
    <n v="1"/>
    <s v="Low"/>
    <s v="Debit_Card"/>
  </r>
  <r>
    <n v="17326"/>
    <s v="3FD24B3D"/>
    <s v="2021-04-22 00:59:03"/>
    <x v="1"/>
    <x v="2"/>
    <x v="4"/>
    <n v="3581"/>
    <n v="65708"/>
    <n v="41"/>
    <x v="37"/>
    <n v="1653"/>
    <n v="18"/>
    <n v="6"/>
    <s v="Medium"/>
    <s v="PayPal_Credit_Card"/>
  </r>
  <r>
    <n v="17327"/>
    <s v="2E294509"/>
    <s v="2021-04-01 05:13:58"/>
    <x v="0"/>
    <x v="0"/>
    <x v="5"/>
    <n v="641"/>
    <n v="80858"/>
    <n v="23"/>
    <x v="38"/>
    <n v="13794"/>
    <n v="70"/>
    <n v="1"/>
    <s v="Medium"/>
    <s v="Debit_Card"/>
  </r>
  <r>
    <n v="17328"/>
    <s v="44135052"/>
    <s v="2021-06-07 05:37:25"/>
    <x v="4"/>
    <x v="2"/>
    <x v="3"/>
    <n v="280"/>
    <n v="29102"/>
    <n v="10"/>
    <x v="39"/>
    <n v="7504"/>
    <n v="56"/>
    <n v="3"/>
    <s v="Medium"/>
    <s v="Net_Banking"/>
  </r>
  <r>
    <n v="17329"/>
    <s v="6B969800"/>
    <s v="2021-03-29 11:18:54"/>
    <x v="0"/>
    <x v="0"/>
    <x v="5"/>
    <n v="798"/>
    <n v="68249"/>
    <n v="22"/>
    <x v="40"/>
    <n v="17694"/>
    <n v="56"/>
    <n v="3"/>
    <s v="About_to_churn"/>
    <s v="Debit_Card"/>
  </r>
  <r>
    <n v="17330"/>
    <s v="8BBC3FA8"/>
    <s v="2021-03-19 11:39:51"/>
    <x v="0"/>
    <x v="0"/>
    <x v="3"/>
    <n v="402"/>
    <n v="70138"/>
    <n v="10"/>
    <x v="41"/>
    <n v="12238"/>
    <n v="47"/>
    <n v="3"/>
    <s v="About_to_churn"/>
    <s v="Net_Banking"/>
  </r>
  <r>
    <n v="17331"/>
    <s v="9B26A692"/>
    <s v="2021-05-08 07:44:09"/>
    <x v="1"/>
    <x v="2"/>
    <x v="4"/>
    <n v="4055"/>
    <n v="39137"/>
    <n v="54"/>
    <x v="42"/>
    <n v="3601"/>
    <n v="18"/>
    <n v="5"/>
    <s v="High"/>
    <s v="PayPal_Cobrand_Card"/>
  </r>
  <r>
    <n v="17332"/>
    <s v="05668BE3"/>
    <s v="2021-03-06 03:12:36"/>
    <x v="2"/>
    <x v="2"/>
    <x v="2"/>
    <n v="244"/>
    <n v="65809"/>
    <n v="17"/>
    <x v="43"/>
    <n v="19071"/>
    <n v="80"/>
    <n v="1"/>
    <s v="About_to_churn"/>
    <s v="PayPal_Pay_Later"/>
  </r>
  <r>
    <n v="17333"/>
    <s v="F473F1E1"/>
    <s v="2021-03-27 22:15:40"/>
    <x v="4"/>
    <x v="2"/>
    <x v="2"/>
    <n v="337"/>
    <n v="28949"/>
    <n v="9"/>
    <x v="44"/>
    <n v="24732"/>
    <n v="91"/>
    <n v="2"/>
    <s v="Low"/>
    <s v="PayPal_Pay_Later"/>
  </r>
  <r>
    <n v="17334"/>
    <s v="082405DD"/>
    <s v="2021-05-25 14:36:00"/>
    <x v="0"/>
    <x v="0"/>
    <x v="3"/>
    <n v="627"/>
    <n v="59729"/>
    <n v="5"/>
    <x v="45"/>
    <n v="8217"/>
    <n v="65"/>
    <n v="2"/>
    <s v="Medium"/>
    <s v="Net_Banking"/>
  </r>
  <r>
    <n v="17335"/>
    <s v="4D44B174"/>
    <s v="2021-04-17 12:50:50"/>
    <x v="1"/>
    <x v="2"/>
    <x v="4"/>
    <n v="4494"/>
    <n v="82808"/>
    <n v="43"/>
    <x v="46"/>
    <n v="3595"/>
    <n v="18"/>
    <n v="3"/>
    <s v="High"/>
    <s v="PayPal_Cobrand_Card"/>
  </r>
  <r>
    <n v="17336"/>
    <s v="EBD0ADCE"/>
    <s v="2021-04-22 09:07:36"/>
    <x v="1"/>
    <x v="0"/>
    <x v="5"/>
    <n v="2124"/>
    <n v="53642"/>
    <n v="8"/>
    <x v="47"/>
    <n v="11454"/>
    <n v="61"/>
    <n v="1"/>
    <s v="Medium"/>
    <s v="Debit_Card"/>
  </r>
  <r>
    <n v="17337"/>
    <s v="F551A815"/>
    <s v="2021-05-03 01:11:57"/>
    <x v="2"/>
    <x v="0"/>
    <x v="2"/>
    <n v="189"/>
    <n v="24263"/>
    <n v="18"/>
    <x v="48"/>
    <n v="23031"/>
    <n v="82"/>
    <n v="2"/>
    <s v="About_to_churn"/>
    <s v="Debit_Card"/>
  </r>
  <r>
    <n v="17338"/>
    <s v="820DA7CA"/>
    <s v="2021-03-06 23:55:13"/>
    <x v="3"/>
    <x v="0"/>
    <x v="0"/>
    <n v="411"/>
    <n v="77318"/>
    <n v="13"/>
    <x v="49"/>
    <n v="10321"/>
    <n v="51"/>
    <n v="1"/>
    <s v="About_to_churn"/>
    <s v="Wallet"/>
  </r>
  <r>
    <n v="17339"/>
    <s v="3CBEAFAA"/>
    <s v="2021-05-03 12:46:34"/>
    <x v="0"/>
    <x v="2"/>
    <x v="2"/>
    <n v="406"/>
    <n v="21407"/>
    <n v="4"/>
    <x v="50"/>
    <n v="27814"/>
    <n v="86"/>
    <n v="1"/>
    <s v="About_to_churn"/>
    <s v="PayPal_Pay_Later"/>
  </r>
  <r>
    <n v="17340"/>
    <s v="55204A7D"/>
    <s v="2021-03-26 18:45:04"/>
    <x v="3"/>
    <x v="0"/>
    <x v="3"/>
    <n v="454"/>
    <n v="11150"/>
    <n v="13"/>
    <x v="51"/>
    <n v="18055"/>
    <n v="40"/>
    <n v="3"/>
    <s v="Medium"/>
    <s v="Wallet"/>
  </r>
  <r>
    <n v="17341"/>
    <s v="D568D75B"/>
    <s v="2021-03-09 02:35:48"/>
    <x v="1"/>
    <x v="2"/>
    <x v="5"/>
    <n v="3057"/>
    <n v="45442"/>
    <n v="16"/>
    <x v="52"/>
    <n v="14078"/>
    <n v="83"/>
    <n v="3"/>
    <s v="High"/>
    <s v="Net_Banking"/>
  </r>
  <r>
    <n v="17342"/>
    <s v="BAE4B5B3"/>
    <s v="2021-03-08 02:58:08"/>
    <x v="0"/>
    <x v="0"/>
    <x v="3"/>
    <n v="890"/>
    <n v="51470"/>
    <n v="13"/>
    <x v="53"/>
    <n v="19522"/>
    <n v="51"/>
    <n v="1"/>
    <s v="About_to_churn"/>
    <s v="Net_Banking"/>
  </r>
  <r>
    <n v="17343"/>
    <s v="0C41DD65"/>
    <s v="2021-03-23 16:12:06"/>
    <x v="1"/>
    <x v="0"/>
    <x v="0"/>
    <n v="858"/>
    <n v="72592"/>
    <n v="18"/>
    <x v="54"/>
    <n v="11842"/>
    <n v="51"/>
    <n v="1"/>
    <s v="About_to_churn"/>
    <s v="Net_Banking"/>
  </r>
  <r>
    <n v="17344"/>
    <s v="470CC479"/>
    <s v="2021-05-08 18:58:30"/>
    <x v="1"/>
    <x v="1"/>
    <x v="1"/>
    <n v="3223"/>
    <n v="47989"/>
    <n v="18"/>
    <x v="55"/>
    <n v="2122"/>
    <n v="7"/>
    <n v="7"/>
    <s v="Low"/>
    <s v=" PayPal_Cobrand_Card"/>
  </r>
  <r>
    <n v="17345"/>
    <s v="01852B53"/>
    <s v="2021-06-06 23:54:26"/>
    <x v="1"/>
    <x v="0"/>
    <x v="4"/>
    <n v="4472"/>
    <n v="40893"/>
    <n v="56"/>
    <x v="56"/>
    <n v="2818"/>
    <n v="18"/>
    <n v="5"/>
    <s v="High"/>
    <s v="PayPal_Credit_Card"/>
  </r>
  <r>
    <n v="17346"/>
    <s v="9C743234"/>
    <s v="2021-04-18 20:24:39"/>
    <x v="1"/>
    <x v="0"/>
    <x v="3"/>
    <n v="2213"/>
    <n v="18703"/>
    <n v="14"/>
    <x v="57"/>
    <n v="11316"/>
    <n v="44"/>
    <n v="1"/>
    <s v="Medium"/>
    <s v="Wallet"/>
  </r>
  <r>
    <n v="17347"/>
    <s v="61051A49"/>
    <s v="2021-03-16 04:19:21"/>
    <x v="1"/>
    <x v="1"/>
    <x v="1"/>
    <n v="1156"/>
    <n v="46020"/>
    <n v="25"/>
    <x v="58"/>
    <n v="2236"/>
    <n v="8"/>
    <n v="7"/>
    <s v="Medium"/>
    <s v=" PayPal_Cobrand_Card"/>
  </r>
  <r>
    <n v="17348"/>
    <s v="3166E0B3"/>
    <s v="2021-03-12 22:51:17"/>
    <x v="2"/>
    <x v="2"/>
    <x v="2"/>
    <n v="148"/>
    <n v="20915"/>
    <n v="4"/>
    <x v="59"/>
    <n v="13640"/>
    <n v="100"/>
    <n v="2"/>
    <s v="Low"/>
    <s v="PayPal_Pay_Later"/>
  </r>
  <r>
    <n v="17349"/>
    <s v="35B801F8"/>
    <s v="2021-04-08 08:26:10"/>
    <x v="3"/>
    <x v="0"/>
    <x v="3"/>
    <n v="280"/>
    <n v="35376"/>
    <n v="10"/>
    <x v="60"/>
    <n v="19114"/>
    <n v="53"/>
    <n v="2"/>
    <s v="High"/>
    <s v="Debit_Card"/>
  </r>
  <r>
    <n v="17350"/>
    <s v="6BE7DEC0"/>
    <s v="2021-03-12 04:58:38"/>
    <x v="1"/>
    <x v="0"/>
    <x v="1"/>
    <n v="2240"/>
    <n v="14627"/>
    <n v="22"/>
    <x v="61"/>
    <n v="1890"/>
    <n v="11"/>
    <n v="5"/>
    <s v="About_to_churn"/>
    <s v=" PayPal_Cobrand_Card"/>
  </r>
  <r>
    <n v="17351"/>
    <s v="038A290B"/>
    <s v="2021-05-19 05:53:38"/>
    <x v="3"/>
    <x v="0"/>
    <x v="0"/>
    <n v="522"/>
    <n v="85564"/>
    <n v="9"/>
    <x v="62"/>
    <n v="11954"/>
    <n v="65"/>
    <n v="0"/>
    <s v="About_to_churn"/>
    <s v="Wallet"/>
  </r>
  <r>
    <n v="17352"/>
    <s v="583EEC3A"/>
    <s v="2021-06-10 10:24:11"/>
    <x v="0"/>
    <x v="2"/>
    <x v="2"/>
    <n v="154"/>
    <n v="50272"/>
    <n v="12"/>
    <x v="63"/>
    <n v="15926"/>
    <n v="82"/>
    <n v="2"/>
    <s v="Low"/>
    <s v="Debit_Card"/>
  </r>
  <r>
    <n v="17353"/>
    <s v="84A130CE"/>
    <s v="2021-06-08 04:50:32"/>
    <x v="0"/>
    <x v="0"/>
    <x v="3"/>
    <n v="266"/>
    <n v="49655"/>
    <n v="10"/>
    <x v="64"/>
    <n v="10358"/>
    <n v="45"/>
    <n v="1"/>
    <s v="Medium"/>
    <s v=" Wallet "/>
  </r>
  <r>
    <n v="17354"/>
    <s v="F978CDC3"/>
    <s v="2021-05-02 07:20:07"/>
    <x v="4"/>
    <x v="2"/>
    <x v="2"/>
    <n v="28"/>
    <n v="13580"/>
    <n v="4"/>
    <x v="65"/>
    <n v="18986"/>
    <n v="94"/>
    <n v="1"/>
    <s v="About_to_churn"/>
    <s v="Debit_Card"/>
  </r>
  <r>
    <n v="17355"/>
    <s v="11BFF729"/>
    <s v="2021-06-03 15:37:15"/>
    <x v="3"/>
    <x v="0"/>
    <x v="0"/>
    <n v="255"/>
    <n v="14639"/>
    <n v="11"/>
    <x v="66"/>
    <n v="9490"/>
    <n v="57"/>
    <n v="0"/>
    <s v="About_to_churn"/>
    <s v="Wallet"/>
  </r>
  <r>
    <n v="17356"/>
    <s v="27CAC0E5"/>
    <s v="2021-04-22 13:46:41"/>
    <x v="4"/>
    <x v="2"/>
    <x v="2"/>
    <n v="36"/>
    <n v="42238"/>
    <n v="10"/>
    <x v="67"/>
    <n v="18225"/>
    <n v="80"/>
    <n v="1"/>
    <s v="Medium"/>
    <s v="PayPal_Pay_Later"/>
  </r>
  <r>
    <n v="17357"/>
    <s v="4A2C8A5F"/>
    <s v="2021-03-13 03:03:51"/>
    <x v="3"/>
    <x v="0"/>
    <x v="3"/>
    <n v="387"/>
    <n v="34605"/>
    <n v="11"/>
    <x v="68"/>
    <n v="12850"/>
    <n v="43"/>
    <n v="1"/>
    <s v="About_to_churn"/>
    <s v="Net_Banking"/>
  </r>
  <r>
    <n v="17358"/>
    <s v="44A3CA7D"/>
    <s v="2021-04-10 16:02:00"/>
    <x v="4"/>
    <x v="0"/>
    <x v="0"/>
    <n v="327"/>
    <n v="21888"/>
    <n v="13"/>
    <x v="69"/>
    <n v="9383"/>
    <n v="61"/>
    <n v="0"/>
    <s v="Low"/>
    <s v="Debit_Card"/>
  </r>
  <r>
    <n v="17359"/>
    <s v="8C032D4A"/>
    <s v="2021-03-27 14:25:06"/>
    <x v="1"/>
    <x v="2"/>
    <x v="4"/>
    <n v="4958"/>
    <n v="57641"/>
    <n v="49"/>
    <x v="70"/>
    <n v="2293"/>
    <n v="17"/>
    <n v="5"/>
    <s v="High"/>
    <s v="PayPal_Credit_Card"/>
  </r>
  <r>
    <n v="17360"/>
    <s v="BDD2A61D"/>
    <s v="2021-03-26 05:05:16"/>
    <x v="1"/>
    <x v="0"/>
    <x v="1"/>
    <n v="3880"/>
    <n v="79708"/>
    <n v="40"/>
    <x v="71"/>
    <n v="3111"/>
    <n v="10"/>
    <n v="7"/>
    <s v="About_to_churn"/>
    <s v="Net_Banking"/>
  </r>
  <r>
    <n v="17361"/>
    <s v="0E26BE67"/>
    <s v="2021-05-23 19:17:01"/>
    <x v="2"/>
    <x v="2"/>
    <x v="2"/>
    <n v="136"/>
    <n v="89675"/>
    <n v="7"/>
    <x v="72"/>
    <n v="18136"/>
    <n v="93"/>
    <n v="1"/>
    <s v="About_to_churn"/>
    <s v="PayPal_Pay_Later"/>
  </r>
  <r>
    <n v="17362"/>
    <s v="B12B485B"/>
    <s v="2021-03-30 08:27:52"/>
    <x v="2"/>
    <x v="0"/>
    <x v="2"/>
    <n v="249"/>
    <n v="62622"/>
    <n v="14"/>
    <x v="73"/>
    <n v="14868"/>
    <n v="76"/>
    <n v="1"/>
    <s v="Low"/>
    <s v="PayPal_Pay_Later"/>
  </r>
  <r>
    <n v="17363"/>
    <s v="8233DCCB"/>
    <s v="2021-04-29 14:12:37"/>
    <x v="0"/>
    <x v="2"/>
    <x v="2"/>
    <n v="187"/>
    <n v="61639"/>
    <n v="9"/>
    <x v="74"/>
    <n v="17527"/>
    <n v="90"/>
    <n v="1"/>
    <s v="Low"/>
    <s v="PayPal_Pay_Later"/>
  </r>
  <r>
    <n v="17364"/>
    <s v="6FB96080"/>
    <s v="2021-06-08 11:05:32"/>
    <x v="0"/>
    <x v="0"/>
    <x v="3"/>
    <n v="676"/>
    <n v="72871"/>
    <n v="9"/>
    <x v="75"/>
    <n v="19767"/>
    <n v="64"/>
    <n v="2"/>
    <s v="About_to_churn"/>
    <s v="Net_Banking"/>
  </r>
  <r>
    <n v="17365"/>
    <s v="3FFC68A6"/>
    <s v="2021-05-09 08:59:22"/>
    <x v="0"/>
    <x v="2"/>
    <x v="2"/>
    <n v="927"/>
    <n v="30897"/>
    <n v="4"/>
    <x v="76"/>
    <n v="12897"/>
    <n v="89"/>
    <n v="1"/>
    <s v="About_to_churn"/>
    <s v="PayPal_Pay_Later"/>
  </r>
  <r>
    <n v="17366"/>
    <s v="3A40F8C2"/>
    <s v="2021-05-04 23:49:02"/>
    <x v="0"/>
    <x v="0"/>
    <x v="3"/>
    <n v="300"/>
    <n v="88096"/>
    <n v="4"/>
    <x v="77"/>
    <n v="17625"/>
    <n v="60"/>
    <n v="2"/>
    <s v="Medium"/>
    <s v="Debit_Card"/>
  </r>
  <r>
    <n v="17367"/>
    <s v="69EF8D9C"/>
    <s v="2021-05-14 00:10:57"/>
    <x v="4"/>
    <x v="0"/>
    <x v="2"/>
    <n v="61"/>
    <n v="14218"/>
    <n v="13"/>
    <x v="78"/>
    <n v="27239"/>
    <n v="86"/>
    <n v="2"/>
    <s v="About_to_churn"/>
    <s v="PayPal_Pay_Later"/>
  </r>
  <r>
    <n v="17368"/>
    <s v="A07FA640"/>
    <s v="2021-04-22 07:34:43"/>
    <x v="4"/>
    <x v="2"/>
    <x v="2"/>
    <n v="152"/>
    <n v="79895"/>
    <n v="20"/>
    <x v="79"/>
    <n v="18704"/>
    <n v="98"/>
    <n v="2"/>
    <s v="Low"/>
    <s v="PayPal_Pay_Later"/>
  </r>
  <r>
    <n v="17369"/>
    <s v="84E22E49"/>
    <s v="2021-04-20 01:17:12"/>
    <x v="1"/>
    <x v="1"/>
    <x v="1"/>
    <n v="1234"/>
    <n v="14669"/>
    <n v="28"/>
    <x v="80"/>
    <n v="3198"/>
    <n v="5"/>
    <n v="6"/>
    <s v="About_to_churn"/>
    <s v=" PayPal_Cobrand_Card"/>
  </r>
  <r>
    <n v="17370"/>
    <s v="A670A677"/>
    <s v="2021-03-23 03:15:34"/>
    <x v="3"/>
    <x v="0"/>
    <x v="0"/>
    <n v="247"/>
    <n v="21936"/>
    <n v="9"/>
    <x v="81"/>
    <n v="9736"/>
    <n v="60"/>
    <n v="1"/>
    <s v="About_to_churn"/>
    <s v=" Wallet "/>
  </r>
  <r>
    <n v="17371"/>
    <s v="FD415990"/>
    <s v="2021-03-30 19:18:01"/>
    <x v="1"/>
    <x v="1"/>
    <x v="1"/>
    <n v="3057"/>
    <n v="32998"/>
    <n v="39"/>
    <x v="82"/>
    <n v="1929"/>
    <n v="19"/>
    <n v="8"/>
    <s v="About_to_churn"/>
    <s v=" PayPal_Cobrand_Card"/>
  </r>
  <r>
    <n v="17372"/>
    <s v="09D475DF"/>
    <s v="2021-06-04 17:01:21"/>
    <x v="3"/>
    <x v="0"/>
    <x v="0"/>
    <n v="251"/>
    <n v="49108"/>
    <n v="17"/>
    <x v="83"/>
    <n v="11132"/>
    <n v="62"/>
    <n v="1"/>
    <s v="High"/>
    <s v="Net_Banking"/>
  </r>
  <r>
    <n v="17373"/>
    <s v="FC86A23E"/>
    <s v="2021-05-12 09:39:36"/>
    <x v="1"/>
    <x v="2"/>
    <x v="1"/>
    <n v="1373"/>
    <n v="77431"/>
    <n v="38"/>
    <x v="84"/>
    <n v="1935"/>
    <n v="25"/>
    <n v="4"/>
    <s v="Medium"/>
    <s v="Net_Banking"/>
  </r>
  <r>
    <n v="17374"/>
    <s v="3FED3AC5"/>
    <s v="2021-05-01 10:14:31"/>
    <x v="1"/>
    <x v="0"/>
    <x v="5"/>
    <n v="1289"/>
    <n v="44569"/>
    <n v="5"/>
    <x v="85"/>
    <n v="17303"/>
    <n v="52"/>
    <n v="1"/>
    <s v="About_to_churn"/>
    <s v="Net_Banking"/>
  </r>
  <r>
    <n v="17375"/>
    <s v="36489C97"/>
    <s v="2021-04-19 01:17:25"/>
    <x v="2"/>
    <x v="2"/>
    <x v="2"/>
    <n v="231"/>
    <n v="74294"/>
    <n v="19"/>
    <x v="86"/>
    <n v="27630"/>
    <n v="88"/>
    <n v="1"/>
    <s v="Low"/>
    <s v="PayPal_Pay_Later"/>
  </r>
  <r>
    <n v="17376"/>
    <s v="D65C5002"/>
    <s v="2021-04-27 09:19:59"/>
    <x v="0"/>
    <x v="2"/>
    <x v="2"/>
    <n v="395"/>
    <n v="70779"/>
    <n v="10"/>
    <x v="87"/>
    <n v="25959"/>
    <n v="81"/>
    <n v="1"/>
    <s v="Low"/>
    <s v="PayPal_Pay_Later"/>
  </r>
  <r>
    <n v="17377"/>
    <s v="6ADD224F"/>
    <s v="2021-05-21 06:51:32"/>
    <x v="2"/>
    <x v="2"/>
    <x v="2"/>
    <n v="125"/>
    <n v="28155"/>
    <n v="19"/>
    <x v="88"/>
    <n v="12907"/>
    <n v="91"/>
    <n v="1"/>
    <s v="Medium"/>
    <s v="PayPal_Pay_Later"/>
  </r>
  <r>
    <n v="17378"/>
    <s v="E39D619A"/>
    <s v="2021-05-03 18:42:38"/>
    <x v="1"/>
    <x v="2"/>
    <x v="1"/>
    <n v="3250"/>
    <n v="66063"/>
    <n v="22"/>
    <x v="89"/>
    <n v="2517"/>
    <n v="16"/>
    <n v="7"/>
    <s v="About_to_churn"/>
    <s v="Net_Banking"/>
  </r>
  <r>
    <n v="17379"/>
    <s v="FD91C7ED"/>
    <s v="2021-05-30 15:18:07"/>
    <x v="0"/>
    <x v="0"/>
    <x v="3"/>
    <n v="325"/>
    <n v="39137"/>
    <n v="2"/>
    <x v="90"/>
    <n v="7952"/>
    <n v="41"/>
    <n v="2"/>
    <s v="About_to_churn"/>
    <s v="Wallet"/>
  </r>
  <r>
    <n v="17380"/>
    <s v="AAFB57BA"/>
    <s v="2021-03-26 10:45:18"/>
    <x v="0"/>
    <x v="0"/>
    <x v="3"/>
    <n v="956"/>
    <n v="36777"/>
    <n v="10"/>
    <x v="91"/>
    <n v="7575"/>
    <n v="46"/>
    <n v="1"/>
    <s v="About_to_churn"/>
    <s v="Wallet"/>
  </r>
  <r>
    <n v="17381"/>
    <s v="1DCF99A7"/>
    <s v="2021-05-25 12:54:49"/>
    <x v="0"/>
    <x v="2"/>
    <x v="3"/>
    <n v="649"/>
    <n v="14001"/>
    <n v="14"/>
    <x v="92"/>
    <n v="13049"/>
    <n v="49"/>
    <n v="1"/>
    <s v="Medium"/>
    <s v="Net_Banking"/>
  </r>
  <r>
    <n v="17382"/>
    <s v="3852DFCD"/>
    <s v="2021-03-08 00:55:07"/>
    <x v="4"/>
    <x v="2"/>
    <x v="2"/>
    <n v="137"/>
    <n v="24235"/>
    <n v="16"/>
    <x v="93"/>
    <n v="14514"/>
    <n v="96"/>
    <n v="1"/>
    <s v="About_to_churn"/>
    <s v="PayPal_Pay_Later"/>
  </r>
  <r>
    <n v="17383"/>
    <s v="4BB364E4"/>
    <s v="2021-04-07 15:36:43"/>
    <x v="2"/>
    <x v="2"/>
    <x v="2"/>
    <n v="224"/>
    <n v="44091"/>
    <n v="18"/>
    <x v="94"/>
    <n v="19601"/>
    <n v="75"/>
    <n v="1"/>
    <s v="Low"/>
    <s v="PayPal_Pay_Later"/>
  </r>
  <r>
    <n v="17384"/>
    <s v="5B7CA89D"/>
    <s v="2021-04-03 02:21:33"/>
    <x v="2"/>
    <x v="2"/>
    <x v="2"/>
    <n v="212"/>
    <n v="27722"/>
    <n v="2"/>
    <x v="95"/>
    <n v="27460"/>
    <n v="81"/>
    <n v="1"/>
    <s v="Low"/>
    <s v="PayPal_Pay_Later"/>
  </r>
  <r>
    <n v="17385"/>
    <s v="AAB69AD7"/>
    <s v="2021-04-26 12:36:57"/>
    <x v="1"/>
    <x v="1"/>
    <x v="1"/>
    <n v="2372"/>
    <n v="74807"/>
    <n v="21"/>
    <x v="96"/>
    <n v="3319"/>
    <n v="25"/>
    <n v="6"/>
    <s v="Medium"/>
    <s v=" PayPal_Cobrand_Card"/>
  </r>
  <r>
    <n v="17386"/>
    <s v="3EF768CA"/>
    <s v="2021-05-12 05:04:39"/>
    <x v="1"/>
    <x v="2"/>
    <x v="4"/>
    <n v="4616"/>
    <n v="79708"/>
    <n v="42"/>
    <x v="97"/>
    <n v="1709"/>
    <n v="19"/>
    <n v="5"/>
    <s v="High"/>
    <s v="Wallet"/>
  </r>
  <r>
    <n v="17387"/>
    <s v="C8683719"/>
    <s v="2021-04-09 17:04:39"/>
    <x v="2"/>
    <x v="2"/>
    <x v="2"/>
    <n v="67"/>
    <n v="82206"/>
    <n v="3"/>
    <x v="98"/>
    <n v="24036"/>
    <n v="91"/>
    <n v="2"/>
    <s v="About_to_churn"/>
    <s v="PayPal_Pay_Later"/>
  </r>
  <r>
    <n v="17388"/>
    <s v="BF96EB65"/>
    <s v="2021-03-23 15:41:11"/>
    <x v="1"/>
    <x v="0"/>
    <x v="4"/>
    <n v="4066"/>
    <n v="17701"/>
    <n v="49"/>
    <x v="99"/>
    <n v="4036"/>
    <n v="20"/>
    <n v="5"/>
    <s v="High"/>
    <s v="PayPal_Credit_Card"/>
  </r>
  <r>
    <n v="17389"/>
    <s v="DAAA70AC"/>
    <s v="2021-05-07 11:43:35"/>
    <x v="3"/>
    <x v="0"/>
    <x v="2"/>
    <n v="131"/>
    <n v="70403"/>
    <n v="7"/>
    <x v="100"/>
    <n v="18117"/>
    <n v="85"/>
    <n v="2"/>
    <s v="Low"/>
    <s v="PayPal_Pay_Later"/>
  </r>
  <r>
    <n v="17390"/>
    <s v="D3CB525A"/>
    <s v="2021-05-31 03:10:34"/>
    <x v="1"/>
    <x v="0"/>
    <x v="5"/>
    <n v="2929"/>
    <n v="12640"/>
    <n v="15"/>
    <x v="101"/>
    <n v="19711"/>
    <n v="62"/>
    <n v="1"/>
    <s v="About_to_churn"/>
    <s v="Debit_Card"/>
  </r>
  <r>
    <n v="17391"/>
    <s v="07E53305"/>
    <s v="2021-05-30 02:33:42"/>
    <x v="1"/>
    <x v="2"/>
    <x v="5"/>
    <n v="1858"/>
    <n v="56559"/>
    <n v="21"/>
    <x v="102"/>
    <n v="19379"/>
    <n v="52"/>
    <n v="2"/>
    <s v="Medium"/>
    <s v="Net_Banking"/>
  </r>
  <r>
    <n v="17392"/>
    <s v="046EBD0C"/>
    <s v="2021-05-16 03:34:35"/>
    <x v="1"/>
    <x v="1"/>
    <x v="1"/>
    <n v="1374"/>
    <n v="84204"/>
    <n v="29"/>
    <x v="103"/>
    <n v="2306"/>
    <n v="20"/>
    <n v="5"/>
    <s v="Medium"/>
    <s v="Net_Banking"/>
  </r>
  <r>
    <n v="17393"/>
    <s v="B7DB5D57"/>
    <s v="2021-05-27 02:08:26"/>
    <x v="0"/>
    <x v="2"/>
    <x v="3"/>
    <n v="576"/>
    <n v="53158"/>
    <n v="15"/>
    <x v="104"/>
    <n v="17619"/>
    <n v="63"/>
    <n v="2"/>
    <s v="Medium"/>
    <s v="Net_Banking"/>
  </r>
  <r>
    <n v="17394"/>
    <s v="252BCBDD"/>
    <s v="2021-04-01 16:54:57"/>
    <x v="3"/>
    <x v="2"/>
    <x v="2"/>
    <n v="704"/>
    <n v="62622"/>
    <n v="6"/>
    <x v="105"/>
    <n v="16530"/>
    <n v="89"/>
    <n v="2"/>
    <s v="Medium"/>
    <s v="PayPal_Pay_Later"/>
  </r>
  <r>
    <n v="17395"/>
    <s v="40AA6456"/>
    <s v="2021-03-31 08:02:49"/>
    <x v="0"/>
    <x v="0"/>
    <x v="3"/>
    <n v="424"/>
    <n v="44569"/>
    <n v="5"/>
    <x v="106"/>
    <n v="11564"/>
    <n v="43"/>
    <n v="2"/>
    <s v="Medium"/>
    <s v="Wallet"/>
  </r>
  <r>
    <n v="17396"/>
    <s v="138E9C9E"/>
    <s v="2021-04-16 12:05:15"/>
    <x v="1"/>
    <x v="0"/>
    <x v="5"/>
    <n v="1721"/>
    <n v="72419"/>
    <n v="6"/>
    <x v="107"/>
    <n v="14345"/>
    <n v="56"/>
    <n v="1"/>
    <s v="About_to_churn"/>
    <s v="Debit_Card"/>
  </r>
  <r>
    <n v="17397"/>
    <s v="A34F8D49"/>
    <s v="2021-03-30 09:10:00"/>
    <x v="5"/>
    <x v="0"/>
    <x v="5"/>
    <n v="3252"/>
    <n v="69550"/>
    <n v="23"/>
    <x v="108"/>
    <n v="22280"/>
    <n v="80"/>
    <n v="1"/>
    <s v="Medium"/>
    <s v="Debit_Card"/>
  </r>
  <r>
    <n v="17398"/>
    <s v="3566BC9B"/>
    <s v="2021-03-09 21:24:08"/>
    <x v="0"/>
    <x v="2"/>
    <x v="2"/>
    <n v="883"/>
    <n v="86131"/>
    <n v="10"/>
    <x v="109"/>
    <n v="28949"/>
    <n v="91"/>
    <n v="1"/>
    <s v="About_to_churn"/>
    <s v="PayPal_Pay_Later"/>
  </r>
  <r>
    <n v="17399"/>
    <s v="C0929D06"/>
    <s v="2021-06-06 23:07:51"/>
    <x v="0"/>
    <x v="0"/>
    <x v="0"/>
    <n v="416"/>
    <n v="20782"/>
    <n v="5"/>
    <x v="110"/>
    <n v="9675"/>
    <n v="55"/>
    <n v="1"/>
    <s v="About_to_churn"/>
    <s v="Net_Banking"/>
  </r>
  <r>
    <n v="17400"/>
    <s v="331F351C"/>
    <s v="2021-04-18 22:02:51"/>
    <x v="2"/>
    <x v="0"/>
    <x v="0"/>
    <n v="239"/>
    <n v="71213"/>
    <n v="14"/>
    <x v="111"/>
    <n v="10419"/>
    <n v="56"/>
    <n v="0"/>
    <s v="About_to_churn"/>
    <s v="Net_Banking"/>
  </r>
  <r>
    <n v="17401"/>
    <s v="D9A89CBB"/>
    <s v="2021-03-07 01:40:08"/>
    <x v="1"/>
    <x v="0"/>
    <x v="4"/>
    <n v="2920"/>
    <n v="30897"/>
    <n v="52"/>
    <x v="112"/>
    <n v="2514"/>
    <n v="20"/>
    <n v="4"/>
    <s v="High"/>
    <s v="PayPal_Credit_Card"/>
  </r>
  <r>
    <n v="17402"/>
    <s v="8B5B1A4A"/>
    <s v="2021-04-14 09:46:31"/>
    <x v="0"/>
    <x v="2"/>
    <x v="2"/>
    <n v="807"/>
    <n v="52302"/>
    <n v="3"/>
    <x v="113"/>
    <n v="17484"/>
    <n v="77"/>
    <n v="2"/>
    <s v="Low"/>
    <s v="PayPal_Pay_Later"/>
  </r>
  <r>
    <n v="17403"/>
    <s v="6EC60A23"/>
    <s v="2021-05-14 02:09:24"/>
    <x v="2"/>
    <x v="0"/>
    <x v="3"/>
    <n v="235"/>
    <n v="34967"/>
    <n v="10"/>
    <x v="114"/>
    <n v="7568"/>
    <n v="57"/>
    <n v="2"/>
    <s v="Medium"/>
    <s v="Wallet"/>
  </r>
  <r>
    <n v="17404"/>
    <s v="9F72B370"/>
    <s v="2021-04-26 12:21:24"/>
    <x v="2"/>
    <x v="2"/>
    <x v="2"/>
    <n v="56"/>
    <n v="59452"/>
    <n v="16"/>
    <x v="115"/>
    <n v="17137"/>
    <n v="86"/>
    <n v="2"/>
    <s v="Low"/>
    <s v="PayPal_Pay_Later"/>
  </r>
  <r>
    <n v="17405"/>
    <s v="075A6DCA"/>
    <s v="2021-04-11 23:45:04"/>
    <x v="0"/>
    <x v="0"/>
    <x v="3"/>
    <n v="715"/>
    <n v="70610"/>
    <n v="1"/>
    <x v="116"/>
    <n v="13705"/>
    <n v="64"/>
    <n v="1"/>
    <s v="About_to_churn"/>
    <s v="Net_Banking"/>
  </r>
  <r>
    <n v="17406"/>
    <s v="7BA3692C"/>
    <s v="2021-03-14 10:58:58"/>
    <x v="1"/>
    <x v="0"/>
    <x v="5"/>
    <n v="2233"/>
    <n v="73993"/>
    <n v="1"/>
    <x v="117"/>
    <n v="15542"/>
    <n v="55"/>
    <n v="3"/>
    <s v="High"/>
    <s v="Net_Banking"/>
  </r>
  <r>
    <n v="17407"/>
    <s v="A6168D11"/>
    <s v="2021-05-21 14:11:58"/>
    <x v="1"/>
    <x v="0"/>
    <x v="3"/>
    <n v="839"/>
    <n v="19001"/>
    <n v="8"/>
    <x v="118"/>
    <n v="9438"/>
    <n v="62"/>
    <n v="1"/>
    <s v="About_to_churn"/>
    <s v="Net_Banking"/>
  </r>
  <r>
    <n v="17408"/>
    <s v="205C8CEF"/>
    <s v="2021-06-08 06:56:26"/>
    <x v="1"/>
    <x v="0"/>
    <x v="4"/>
    <n v="4970"/>
    <n v="46020"/>
    <n v="40"/>
    <x v="119"/>
    <n v="2621"/>
    <n v="18"/>
    <n v="3"/>
    <s v="High"/>
    <s v="PayPal_Cobrand_Card"/>
  </r>
  <r>
    <n v="17409"/>
    <s v="40088E1F"/>
    <s v="2021-04-23 11:40:03"/>
    <x v="2"/>
    <x v="0"/>
    <x v="2"/>
    <n v="74"/>
    <n v="34094"/>
    <n v="16"/>
    <x v="120"/>
    <n v="19295"/>
    <n v="82"/>
    <n v="1"/>
    <s v="Medium"/>
    <s v="Debit_Card"/>
  </r>
  <r>
    <n v="17410"/>
    <s v="60338131"/>
    <s v="2021-05-05 02:06:05"/>
    <x v="2"/>
    <x v="0"/>
    <x v="3"/>
    <n v="225"/>
    <n v="24662"/>
    <n v="4"/>
    <x v="121"/>
    <n v="14717"/>
    <n v="48"/>
    <n v="1"/>
    <s v="Medium"/>
    <s v=" Wallet "/>
  </r>
  <r>
    <n v="17411"/>
    <s v="1C574B10"/>
    <s v="2021-03-19 20:01:53"/>
    <x v="1"/>
    <x v="0"/>
    <x v="5"/>
    <n v="971"/>
    <n v="33529"/>
    <n v="15"/>
    <x v="122"/>
    <n v="16063"/>
    <n v="68"/>
    <n v="2"/>
    <s v="Medium"/>
    <s v="Net_Banking"/>
  </r>
  <r>
    <n v="17412"/>
    <s v="858EF921"/>
    <s v="2021-06-05 07:51:32"/>
    <x v="5"/>
    <x v="1"/>
    <x v="1"/>
    <n v="1951"/>
    <n v="68824"/>
    <n v="33"/>
    <x v="123"/>
    <n v="2614"/>
    <n v="10"/>
    <n v="8"/>
    <s v="Medium"/>
    <s v=" PayPal_Cobrand_Card"/>
  </r>
  <r>
    <n v="17413"/>
    <s v="79608FA1"/>
    <s v="2021-05-25 23:06:12"/>
    <x v="1"/>
    <x v="0"/>
    <x v="3"/>
    <n v="1829"/>
    <n v="88892"/>
    <n v="14"/>
    <x v="124"/>
    <n v="11331"/>
    <n v="58"/>
    <n v="2"/>
    <s v="High"/>
    <s v="Net_Banking"/>
  </r>
  <r>
    <n v="17414"/>
    <s v="98D5DFF3"/>
    <s v="2021-04-23 16:02:21"/>
    <x v="0"/>
    <x v="0"/>
    <x v="2"/>
    <n v="656"/>
    <n v="58953"/>
    <n v="20"/>
    <x v="125"/>
    <n v="24830"/>
    <n v="96"/>
    <n v="2"/>
    <s v="About_to_churn"/>
    <s v="PayPal_Pay_Later"/>
  </r>
  <r>
    <n v="17415"/>
    <s v="7B5C49A1"/>
    <s v="2021-05-19 08:58:46"/>
    <x v="1"/>
    <x v="1"/>
    <x v="1"/>
    <n v="3844"/>
    <n v="52005"/>
    <n v="36"/>
    <x v="126"/>
    <n v="1971"/>
    <n v="13"/>
    <n v="8"/>
    <s v="Medium"/>
    <s v="PayPal_Credit_Card"/>
  </r>
  <r>
    <n v="17416"/>
    <s v="DC9EC4D0"/>
    <s v="2021-06-05 23:46:25"/>
    <x v="0"/>
    <x v="0"/>
    <x v="0"/>
    <n v="383"/>
    <n v="38467"/>
    <n v="12"/>
    <x v="127"/>
    <n v="11998"/>
    <n v="63"/>
    <n v="0"/>
    <s v="About_to_churn"/>
    <s v="Debit_Card"/>
  </r>
  <r>
    <n v="17417"/>
    <s v="B816F79F"/>
    <s v="2021-05-23 23:01:04"/>
    <x v="3"/>
    <x v="2"/>
    <x v="2"/>
    <n v="469"/>
    <n v="15227"/>
    <n v="3"/>
    <x v="128"/>
    <n v="15392"/>
    <n v="98"/>
    <n v="2"/>
    <s v="Medium"/>
    <s v="Debit_Card"/>
  </r>
  <r>
    <n v="17418"/>
    <s v="3BC5639D"/>
    <s v="2021-03-30 02:26:10"/>
    <x v="1"/>
    <x v="1"/>
    <x v="1"/>
    <n v="1056"/>
    <n v="20782"/>
    <n v="33"/>
    <x v="129"/>
    <n v="3163"/>
    <n v="5"/>
    <n v="5"/>
    <s v="Medium"/>
    <s v=" PayPal_Cobrand_Card"/>
  </r>
  <r>
    <n v="17419"/>
    <s v="BCF5F7F7"/>
    <s v="2021-05-09 03:48:16"/>
    <x v="1"/>
    <x v="0"/>
    <x v="1"/>
    <n v="3514"/>
    <n v="79708"/>
    <n v="33"/>
    <x v="130"/>
    <n v="2668"/>
    <n v="24"/>
    <n v="6"/>
    <s v="Medium"/>
    <s v="Net_Banking"/>
  </r>
  <r>
    <n v="17420"/>
    <s v="EB7DBAFC"/>
    <s v="2021-05-16 21:14:33"/>
    <x v="2"/>
    <x v="2"/>
    <x v="2"/>
    <n v="119"/>
    <n v="72131"/>
    <n v="12"/>
    <x v="131"/>
    <n v="17800"/>
    <n v="89"/>
    <n v="1"/>
    <s v="Medium"/>
    <s v="PayPal_Pay_Later"/>
  </r>
  <r>
    <n v="17421"/>
    <s v="927A09C8"/>
    <s v="2021-04-28 23:23:05"/>
    <x v="0"/>
    <x v="0"/>
    <x v="3"/>
    <n v="832"/>
    <n v="55522"/>
    <n v="5"/>
    <x v="132"/>
    <n v="15557"/>
    <n v="47"/>
    <n v="1"/>
    <s v="About_to_churn"/>
    <s v="Net_Banking"/>
  </r>
  <r>
    <n v="17422"/>
    <s v="0114DCA1"/>
    <s v="2021-04-05 10:31:37"/>
    <x v="2"/>
    <x v="0"/>
    <x v="2"/>
    <n v="118"/>
    <n v="14132"/>
    <n v="10"/>
    <x v="133"/>
    <n v="14065"/>
    <n v="93"/>
    <n v="1"/>
    <s v="Medium"/>
    <s v="PayPal_Pay_Later"/>
  </r>
  <r>
    <n v="17423"/>
    <s v="A455C4CF"/>
    <s v="2021-05-29 22:15:26"/>
    <x v="4"/>
    <x v="2"/>
    <x v="2"/>
    <n v="265"/>
    <n v="20744"/>
    <n v="4"/>
    <x v="134"/>
    <n v="28801"/>
    <n v="95"/>
    <n v="2"/>
    <s v="About_to_churn"/>
    <s v="PayPal_Pay_Later"/>
  </r>
  <r>
    <n v="17424"/>
    <s v="6BC9FECD"/>
    <s v="2021-04-30 02:24:47"/>
    <x v="2"/>
    <x v="0"/>
    <x v="2"/>
    <n v="115"/>
    <n v="12381"/>
    <n v="2"/>
    <x v="135"/>
    <n v="18735"/>
    <n v="87"/>
    <n v="1"/>
    <s v="Medium"/>
    <s v="PayPal_Pay_Later"/>
  </r>
  <r>
    <n v="17425"/>
    <s v="A5882297"/>
    <s v="2021-03-30 17:34:41"/>
    <x v="4"/>
    <x v="2"/>
    <x v="2"/>
    <n v="128"/>
    <n v="86288"/>
    <n v="13"/>
    <x v="136"/>
    <n v="18072"/>
    <n v="85"/>
    <n v="2"/>
    <s v="Low"/>
    <s v="PayPal_Pay_Later"/>
  </r>
  <r>
    <n v="17426"/>
    <s v="083E8DE3"/>
    <s v="2021-04-01 06:39:54"/>
    <x v="1"/>
    <x v="0"/>
    <x v="1"/>
    <n v="1573"/>
    <n v="59427"/>
    <n v="26"/>
    <x v="137"/>
    <n v="2267"/>
    <n v="12"/>
    <n v="7"/>
    <s v="Low"/>
    <s v="Net_Banking"/>
  </r>
  <r>
    <n v="17427"/>
    <s v="47BED4A4"/>
    <s v="2021-04-03 01:17:35"/>
    <x v="1"/>
    <x v="2"/>
    <x v="4"/>
    <n v="4648"/>
    <n v="69309"/>
    <n v="54"/>
    <x v="138"/>
    <n v="1423"/>
    <n v="17"/>
    <n v="4"/>
    <s v="Medium"/>
    <s v="PayPal_Cobrand_Card"/>
  </r>
  <r>
    <n v="17428"/>
    <s v="148C8405"/>
    <s v="2021-06-09 08:09:30"/>
    <x v="1"/>
    <x v="0"/>
    <x v="4"/>
    <n v="4637"/>
    <n v="20474"/>
    <n v="36"/>
    <x v="139"/>
    <n v="2373"/>
    <n v="14"/>
    <n v="5"/>
    <s v="Medium"/>
    <s v="PayPal_Cobrand_Card"/>
  </r>
  <r>
    <n v="17429"/>
    <s v="A67734AE"/>
    <s v="2021-03-23 21:45:07"/>
    <x v="2"/>
    <x v="2"/>
    <x v="2"/>
    <n v="56"/>
    <n v="72131"/>
    <n v="18"/>
    <x v="140"/>
    <n v="21097"/>
    <n v="86"/>
    <n v="1"/>
    <s v="Low"/>
    <s v="PayPal_Pay_Later"/>
  </r>
  <r>
    <n v="17430"/>
    <s v="E42CF28D"/>
    <s v="2021-03-25 20:29:01"/>
    <x v="0"/>
    <x v="2"/>
    <x v="2"/>
    <n v="757"/>
    <n v="54667"/>
    <n v="3"/>
    <x v="141"/>
    <n v="12317"/>
    <n v="89"/>
    <n v="1"/>
    <s v="Low"/>
    <s v="Debit_Card"/>
  </r>
  <r>
    <n v="17431"/>
    <s v="BE1E7AD3"/>
    <s v="2021-04-10 13:33:25"/>
    <x v="3"/>
    <x v="2"/>
    <x v="3"/>
    <n v="1088"/>
    <n v="84526"/>
    <n v="7"/>
    <x v="142"/>
    <n v="11802"/>
    <n v="58"/>
    <n v="1"/>
    <s v="Low"/>
    <s v=" Wallet "/>
  </r>
  <r>
    <n v="17432"/>
    <s v="64E2B9B6"/>
    <s v="2021-03-16 06:38:41"/>
    <x v="3"/>
    <x v="2"/>
    <x v="1"/>
    <n v="1049"/>
    <n v="49817"/>
    <n v="40"/>
    <x v="143"/>
    <n v="3116"/>
    <n v="10"/>
    <n v="8"/>
    <s v="About_to_churn"/>
    <s v="Net_Banking"/>
  </r>
  <r>
    <n v="17433"/>
    <s v="BC87660E"/>
    <s v="2021-04-25 02:38:32"/>
    <x v="1"/>
    <x v="2"/>
    <x v="4"/>
    <n v="1344"/>
    <n v="81727"/>
    <n v="33"/>
    <x v="144"/>
    <n v="3262"/>
    <n v="13"/>
    <n v="5"/>
    <s v="Medium"/>
    <s v="Wallet"/>
  </r>
  <r>
    <n v="17434"/>
    <s v="2D3BE02D"/>
    <s v="2021-03-02 02:49:54"/>
    <x v="1"/>
    <x v="1"/>
    <x v="1"/>
    <n v="1452"/>
    <n v="30350"/>
    <n v="33"/>
    <x v="145"/>
    <n v="3000"/>
    <n v="18"/>
    <n v="8"/>
    <s v="Low"/>
    <s v=" PayPal_Cobrand_Card"/>
  </r>
  <r>
    <n v="17435"/>
    <s v="61E76CE2"/>
    <s v="2021-04-19 07:35:24"/>
    <x v="1"/>
    <x v="2"/>
    <x v="1"/>
    <n v="3916"/>
    <n v="14001"/>
    <n v="38"/>
    <x v="146"/>
    <n v="1906"/>
    <n v="19"/>
    <n v="8"/>
    <s v="Medium"/>
    <s v=" PayPal_Cobrand_Card"/>
  </r>
  <r>
    <n v="17436"/>
    <s v="C456BDA9"/>
    <s v="2021-04-05 12:45:25"/>
    <x v="2"/>
    <x v="2"/>
    <x v="2"/>
    <n v="180"/>
    <n v="30135"/>
    <n v="14"/>
    <x v="43"/>
    <n v="20904"/>
    <n v="90"/>
    <n v="1"/>
    <s v="Medium"/>
    <s v="PayPal_Pay_Later"/>
  </r>
  <r>
    <n v="17437"/>
    <s v="30C59C49"/>
    <s v="2021-03-25 13:51:33"/>
    <x v="0"/>
    <x v="2"/>
    <x v="2"/>
    <n v="332"/>
    <n v="83467"/>
    <n v="15"/>
    <x v="147"/>
    <n v="24196"/>
    <n v="75"/>
    <n v="2"/>
    <s v="Medium"/>
    <s v="PayPal_Pay_Later"/>
  </r>
  <r>
    <n v="17438"/>
    <s v="F3093352"/>
    <s v="2021-03-31 09:39:25"/>
    <x v="3"/>
    <x v="2"/>
    <x v="4"/>
    <n v="1124"/>
    <n v="46020"/>
    <n v="52"/>
    <x v="148"/>
    <n v="1152"/>
    <n v="15"/>
    <n v="5"/>
    <s v="High"/>
    <s v="PayPal_Cobrand_Card"/>
  </r>
  <r>
    <n v="17439"/>
    <s v="606A7879"/>
    <s v="2021-06-05 23:12:14"/>
    <x v="2"/>
    <x v="0"/>
    <x v="0"/>
    <n v="240"/>
    <n v="75321"/>
    <n v="15"/>
    <x v="149"/>
    <n v="9463"/>
    <n v="56"/>
    <n v="0"/>
    <s v="Low"/>
    <s v="Net_Banking"/>
  </r>
  <r>
    <n v="17440"/>
    <s v="DBCAE3F1"/>
    <s v="2021-03-15 01:53:32"/>
    <x v="3"/>
    <x v="1"/>
    <x v="1"/>
    <n v="1099"/>
    <n v="74807"/>
    <n v="23"/>
    <x v="150"/>
    <n v="2460"/>
    <n v="25"/>
    <n v="4"/>
    <s v="High"/>
    <s v=" PayPal_Cobrand_Card"/>
  </r>
  <r>
    <n v="17441"/>
    <s v="C5DCB797"/>
    <s v="2021-05-30 17:08:11"/>
    <x v="0"/>
    <x v="0"/>
    <x v="2"/>
    <n v="747"/>
    <n v="42483"/>
    <n v="18"/>
    <x v="151"/>
    <n v="12149"/>
    <n v="79"/>
    <n v="1"/>
    <s v="Low"/>
    <s v="PayPal_Pay_Later"/>
  </r>
  <r>
    <n v="17442"/>
    <s v="47182B35"/>
    <s v="2021-03-28 20:22:53"/>
    <x v="5"/>
    <x v="0"/>
    <x v="5"/>
    <n v="558"/>
    <n v="86768"/>
    <n v="13"/>
    <x v="152"/>
    <n v="14940"/>
    <n v="71"/>
    <n v="2"/>
    <s v="Medium"/>
    <s v="Debit_Card"/>
  </r>
  <r>
    <n v="17443"/>
    <s v="DDB58A23"/>
    <s v="2021-05-11 22:45:09"/>
    <x v="0"/>
    <x v="2"/>
    <x v="2"/>
    <n v="750"/>
    <n v="53044"/>
    <n v="7"/>
    <x v="153"/>
    <n v="17237"/>
    <n v="92"/>
    <n v="2"/>
    <s v="About_to_churn"/>
    <s v="PayPal_Pay_Later"/>
  </r>
  <r>
    <n v="17444"/>
    <s v="DE603E91"/>
    <s v="2021-05-17 12:18:04"/>
    <x v="1"/>
    <x v="1"/>
    <x v="1"/>
    <n v="2703"/>
    <n v="48196"/>
    <n v="40"/>
    <x v="154"/>
    <n v="2687"/>
    <n v="19"/>
    <n v="4"/>
    <s v="High"/>
    <s v="PayPal_Credit_Card"/>
  </r>
  <r>
    <n v="17445"/>
    <s v="2CD8B995"/>
    <s v="2021-04-09 08:09:49"/>
    <x v="2"/>
    <x v="2"/>
    <x v="2"/>
    <n v="86"/>
    <n v="34094"/>
    <n v="19"/>
    <x v="155"/>
    <n v="29174"/>
    <n v="90"/>
    <n v="1"/>
    <s v="Medium"/>
    <s v="PayPal_Pay_Later"/>
  </r>
  <r>
    <n v="17446"/>
    <s v="B5EFDCF0"/>
    <s v="2021-03-23 02:43:04"/>
    <x v="0"/>
    <x v="0"/>
    <x v="0"/>
    <n v="791"/>
    <n v="69630"/>
    <n v="6"/>
    <x v="156"/>
    <n v="9333"/>
    <n v="66"/>
    <n v="0"/>
    <s v="Medium"/>
    <s v="Net_Banking"/>
  </r>
  <r>
    <n v="17447"/>
    <s v="11A60E41"/>
    <s v="2021-05-09 22:56:45"/>
    <x v="4"/>
    <x v="2"/>
    <x v="2"/>
    <n v="153"/>
    <n v="27265"/>
    <n v="6"/>
    <x v="157"/>
    <n v="17009"/>
    <n v="83"/>
    <n v="2"/>
    <s v="Low"/>
    <s v="PayPal_Pay_Later"/>
  </r>
  <r>
    <n v="17448"/>
    <s v="1E67BC43"/>
    <s v="2021-03-31 14:45:46"/>
    <x v="2"/>
    <x v="2"/>
    <x v="2"/>
    <n v="135"/>
    <n v="16174"/>
    <n v="12"/>
    <x v="158"/>
    <n v="16674"/>
    <n v="88"/>
    <n v="2"/>
    <s v="About_to_churn"/>
    <s v="PayPal_Pay_Later"/>
  </r>
  <r>
    <n v="17449"/>
    <s v="2B304428"/>
    <s v="2021-03-10 20:50:15"/>
    <x v="1"/>
    <x v="0"/>
    <x v="4"/>
    <n v="4481"/>
    <n v="80187"/>
    <n v="38"/>
    <x v="159"/>
    <n v="3142"/>
    <n v="14"/>
    <n v="5"/>
    <s v="Medium"/>
    <s v="PayPal_Cobrand_Card"/>
  </r>
  <r>
    <n v="17450"/>
    <s v="F7836373"/>
    <s v="2021-04-11 19:02:53"/>
    <x v="2"/>
    <x v="2"/>
    <x v="2"/>
    <n v="53"/>
    <n v="27764"/>
    <n v="8"/>
    <x v="160"/>
    <n v="23402"/>
    <n v="77"/>
    <n v="2"/>
    <s v="Low"/>
    <s v="PayPal_Pay_Later"/>
  </r>
  <r>
    <n v="17451"/>
    <s v="EDC14A62"/>
    <s v="2021-05-28 00:26:01"/>
    <x v="3"/>
    <x v="0"/>
    <x v="3"/>
    <n v="851"/>
    <n v="25562"/>
    <n v="10"/>
    <x v="161"/>
    <n v="9596"/>
    <n v="65"/>
    <n v="1"/>
    <s v="Medium"/>
    <s v="Wallet"/>
  </r>
  <r>
    <n v="17452"/>
    <s v="6A07D179"/>
    <s v="2021-05-09 08:17:32"/>
    <x v="1"/>
    <x v="2"/>
    <x v="2"/>
    <n v="761"/>
    <n v="88892"/>
    <n v="2"/>
    <x v="162"/>
    <n v="21117"/>
    <n v="76"/>
    <n v="1"/>
    <s v="About_to_churn"/>
    <s v="PayPal_Pay_Later"/>
  </r>
  <r>
    <n v="17453"/>
    <s v="14B0DA82"/>
    <s v="2021-03-23 04:40:59"/>
    <x v="4"/>
    <x v="2"/>
    <x v="2"/>
    <n v="212"/>
    <n v="79708"/>
    <n v="6"/>
    <x v="163"/>
    <n v="12022"/>
    <n v="91"/>
    <n v="1"/>
    <s v="About_to_churn"/>
    <s v="PayPal_Pay_Later"/>
  </r>
  <r>
    <n v="17454"/>
    <s v="0947F92D"/>
    <s v="2021-03-25 10:12:47"/>
    <x v="1"/>
    <x v="0"/>
    <x v="5"/>
    <n v="1420"/>
    <n v="51514"/>
    <n v="17"/>
    <x v="164"/>
    <n v="17365"/>
    <n v="72"/>
    <n v="1"/>
    <s v="Medium"/>
    <s v="Debit_Card"/>
  </r>
  <r>
    <n v="17455"/>
    <s v="CCE83534"/>
    <s v="2021-04-15 02:42:04"/>
    <x v="0"/>
    <x v="2"/>
    <x v="2"/>
    <n v="369"/>
    <n v="73993"/>
    <n v="8"/>
    <x v="165"/>
    <n v="26835"/>
    <n v="94"/>
    <n v="2"/>
    <s v="Medium"/>
    <s v="PayPal_Pay_Later"/>
  </r>
  <r>
    <n v="17456"/>
    <s v="573FC6B3"/>
    <s v="2021-05-15 00:31:36"/>
    <x v="1"/>
    <x v="0"/>
    <x v="3"/>
    <n v="1644"/>
    <n v="82808"/>
    <n v="4"/>
    <x v="166"/>
    <n v="19472"/>
    <n v="47"/>
    <n v="1"/>
    <s v="Medium"/>
    <s v="Net_Banking"/>
  </r>
  <r>
    <n v="17457"/>
    <s v="7DE2D22D"/>
    <s v="2021-04-24 13:07:39"/>
    <x v="2"/>
    <x v="2"/>
    <x v="2"/>
    <n v="168"/>
    <n v="30776"/>
    <n v="5"/>
    <x v="167"/>
    <n v="19976"/>
    <n v="79"/>
    <n v="2"/>
    <s v="Low"/>
    <s v="PayPal_Pay_Later"/>
  </r>
  <r>
    <n v="17458"/>
    <s v="C7CF3DEF"/>
    <s v="2021-04-19 03:08:14"/>
    <x v="0"/>
    <x v="0"/>
    <x v="0"/>
    <n v="793"/>
    <n v="12938"/>
    <n v="18"/>
    <x v="168"/>
    <n v="10565"/>
    <n v="67"/>
    <n v="0"/>
    <s v="Medium"/>
    <s v="Debit_Card"/>
  </r>
  <r>
    <n v="17459"/>
    <s v="2870135E"/>
    <s v="2021-04-20 09:42:07"/>
    <x v="0"/>
    <x v="0"/>
    <x v="3"/>
    <n v="668"/>
    <n v="86073"/>
    <n v="15"/>
    <x v="169"/>
    <n v="8963"/>
    <n v="48"/>
    <n v="1"/>
    <s v="Medium"/>
    <s v=" Wallet "/>
  </r>
  <r>
    <n v="17460"/>
    <s v="8FF6332F"/>
    <s v="2021-03-03 05:51:33"/>
    <x v="1"/>
    <x v="2"/>
    <x v="2"/>
    <n v="963"/>
    <n v="30350"/>
    <n v="16"/>
    <x v="170"/>
    <n v="22304"/>
    <n v="96"/>
    <n v="2"/>
    <s v="Medium"/>
    <s v="Debit_Card"/>
  </r>
  <r>
    <n v="17461"/>
    <s v="8E9A14D4"/>
    <s v="2021-03-17 03:29:05"/>
    <x v="3"/>
    <x v="0"/>
    <x v="5"/>
    <n v="984"/>
    <n v="38646"/>
    <n v="1"/>
    <x v="171"/>
    <n v="17840"/>
    <n v="65"/>
    <n v="1"/>
    <s v="Low"/>
    <s v="Net_Banking"/>
  </r>
  <r>
    <n v="17462"/>
    <s v="AF985EC4"/>
    <s v="2021-03-04 09:06:40"/>
    <x v="2"/>
    <x v="0"/>
    <x v="0"/>
    <n v="233"/>
    <n v="55403"/>
    <n v="8"/>
    <x v="172"/>
    <n v="11851"/>
    <n v="56"/>
    <n v="1"/>
    <s v="High"/>
    <s v="Wallet"/>
  </r>
  <r>
    <n v="17463"/>
    <s v="8D53B9BB"/>
    <s v="2021-04-28 20:30:47"/>
    <x v="1"/>
    <x v="0"/>
    <x v="1"/>
    <n v="3025"/>
    <n v="88411"/>
    <n v="19"/>
    <x v="173"/>
    <n v="1962"/>
    <n v="20"/>
    <n v="8"/>
    <s v="Medium"/>
    <s v="PayPal_Credit_Card"/>
  </r>
  <r>
    <n v="17464"/>
    <s v="0A684F65"/>
    <s v="2021-04-13 12:40:06"/>
    <x v="3"/>
    <x v="2"/>
    <x v="2"/>
    <n v="397"/>
    <n v="40350"/>
    <n v="6"/>
    <x v="174"/>
    <n v="20183"/>
    <n v="89"/>
    <n v="1"/>
    <s v="About_to_churn"/>
    <s v="Debit_Card"/>
  </r>
  <r>
    <n v="17465"/>
    <s v="3592594B"/>
    <s v="2021-05-28 13:39:56"/>
    <x v="3"/>
    <x v="2"/>
    <x v="2"/>
    <n v="88"/>
    <n v="77476"/>
    <n v="17"/>
    <x v="175"/>
    <n v="18162"/>
    <n v="99"/>
    <n v="1"/>
    <s v="Medium"/>
    <s v="PayPal_Pay_Later"/>
  </r>
  <r>
    <n v="17466"/>
    <s v="121EAD8A"/>
    <s v="2021-05-11 16:52:46"/>
    <x v="0"/>
    <x v="0"/>
    <x v="2"/>
    <n v="845"/>
    <n v="71366"/>
    <n v="14"/>
    <x v="176"/>
    <n v="22257"/>
    <n v="81"/>
    <n v="1"/>
    <s v="Low"/>
    <s v="PayPal_Pay_Later"/>
  </r>
  <r>
    <n v="17467"/>
    <s v="31D1E3F5"/>
    <s v="2021-06-08 01:35:37"/>
    <x v="3"/>
    <x v="0"/>
    <x v="0"/>
    <n v="218"/>
    <n v="71725"/>
    <n v="10"/>
    <x v="177"/>
    <n v="11410"/>
    <n v="64"/>
    <n v="0"/>
    <s v="Medium"/>
    <s v="Wallet"/>
  </r>
  <r>
    <n v="17468"/>
    <s v="99BFF308"/>
    <s v="2021-05-19 03:41:21"/>
    <x v="2"/>
    <x v="2"/>
    <x v="2"/>
    <n v="171"/>
    <n v="26379"/>
    <n v="10"/>
    <x v="178"/>
    <n v="25437"/>
    <n v="80"/>
    <n v="1"/>
    <s v="About_to_churn"/>
    <s v="Debit_Card"/>
  </r>
  <r>
    <n v="17469"/>
    <s v="2302CC51"/>
    <s v="2021-04-09 22:18:46"/>
    <x v="1"/>
    <x v="2"/>
    <x v="5"/>
    <n v="3848"/>
    <n v="29422"/>
    <n v="23"/>
    <x v="179"/>
    <n v="15030"/>
    <n v="79"/>
    <n v="2"/>
    <s v="Medium"/>
    <s v="Debit_Card"/>
  </r>
  <r>
    <n v="17470"/>
    <s v="DEA78332"/>
    <s v="2021-05-21 04:11:03"/>
    <x v="3"/>
    <x v="0"/>
    <x v="3"/>
    <n v="1103"/>
    <n v="55674"/>
    <n v="12"/>
    <x v="180"/>
    <n v="12375"/>
    <n v="54"/>
    <n v="1"/>
    <s v="Medium"/>
    <s v="Wallet"/>
  </r>
  <r>
    <n v="17471"/>
    <s v="AFE21442"/>
    <s v="2021-04-19 00:00:51"/>
    <x v="1"/>
    <x v="0"/>
    <x v="4"/>
    <n v="1755"/>
    <n v="28987"/>
    <n v="50"/>
    <x v="181"/>
    <n v="1754"/>
    <n v="22"/>
    <n v="6"/>
    <s v="Medium"/>
    <s v="PayPal_Credit_Card"/>
  </r>
  <r>
    <n v="17472"/>
    <s v="2EF86F25"/>
    <s v="2021-03-23 06:16:21"/>
    <x v="0"/>
    <x v="0"/>
    <x v="5"/>
    <n v="779"/>
    <n v="25081"/>
    <n v="18"/>
    <x v="182"/>
    <n v="15303"/>
    <n v="59"/>
    <n v="2"/>
    <s v="Medium"/>
    <s v="Debit_Card"/>
  </r>
  <r>
    <n v="17473"/>
    <s v="7D4D47D4"/>
    <s v="2021-05-03 17:56:06"/>
    <x v="2"/>
    <x v="0"/>
    <x v="2"/>
    <n v="50"/>
    <n v="12381"/>
    <n v="15"/>
    <x v="183"/>
    <n v="19291"/>
    <n v="87"/>
    <n v="2"/>
    <s v="About_to_churn"/>
    <s v="PayPal_Pay_Later"/>
  </r>
  <r>
    <n v="17474"/>
    <s v="C13A3587"/>
    <s v="2021-06-03 18:33:45"/>
    <x v="1"/>
    <x v="2"/>
    <x v="4"/>
    <n v="4677"/>
    <n v="54034"/>
    <n v="55"/>
    <x v="184"/>
    <n v="4112"/>
    <n v="13"/>
    <n v="6"/>
    <s v="Medium"/>
    <s v="PayPal_Credit_Card"/>
  </r>
  <r>
    <n v="17475"/>
    <s v="E76D267A"/>
    <s v="2021-06-02 19:55:44"/>
    <x v="2"/>
    <x v="0"/>
    <x v="0"/>
    <n v="226"/>
    <n v="38077"/>
    <n v="7"/>
    <x v="185"/>
    <n v="9117"/>
    <n v="56"/>
    <n v="0"/>
    <s v="High"/>
    <s v="Wallet"/>
  </r>
  <r>
    <n v="17476"/>
    <s v="F5B78D77"/>
    <s v="2021-03-15 12:53:23"/>
    <x v="1"/>
    <x v="0"/>
    <x v="4"/>
    <n v="3182"/>
    <n v="41504"/>
    <n v="44"/>
    <x v="186"/>
    <n v="1072"/>
    <n v="11"/>
    <n v="6"/>
    <s v="Medium"/>
    <s v="PayPal_Cobrand_Card"/>
  </r>
  <r>
    <n v="17477"/>
    <s v="3AA8C3C8"/>
    <s v="2021-03-11 15:27:30"/>
    <x v="0"/>
    <x v="0"/>
    <x v="3"/>
    <n v="383"/>
    <n v="10766"/>
    <n v="14"/>
    <x v="187"/>
    <n v="12542"/>
    <n v="42"/>
    <n v="3"/>
    <s v="Low"/>
    <s v="Net_Banking"/>
  </r>
  <r>
    <n v="17478"/>
    <s v="7C998262"/>
    <s v="2021-05-21 23:03:55"/>
    <x v="1"/>
    <x v="0"/>
    <x v="4"/>
    <n v="1157"/>
    <n v="46680"/>
    <n v="38"/>
    <x v="188"/>
    <n v="4430"/>
    <n v="15"/>
    <n v="5"/>
    <s v="High"/>
    <s v="PayPal_Credit_Card"/>
  </r>
  <r>
    <n v="17479"/>
    <s v="ECA25225"/>
    <s v="2021-04-10 01:15:52"/>
    <x v="0"/>
    <x v="2"/>
    <x v="2"/>
    <n v="121"/>
    <n v="86147"/>
    <n v="19"/>
    <x v="189"/>
    <n v="14839"/>
    <n v="88"/>
    <n v="1"/>
    <s v="Medium"/>
    <s v="PayPal_Pay_Later"/>
  </r>
  <r>
    <n v="17480"/>
    <s v="057C0561"/>
    <s v="2021-06-02 01:48:53"/>
    <x v="0"/>
    <x v="0"/>
    <x v="3"/>
    <n v="738"/>
    <n v="40924"/>
    <n v="10"/>
    <x v="190"/>
    <n v="14759"/>
    <n v="45"/>
    <n v="1"/>
    <s v="About_to_churn"/>
    <s v="Debit_Card"/>
  </r>
  <r>
    <n v="17481"/>
    <s v="4EB1E623"/>
    <s v="2021-04-09 22:56:21"/>
    <x v="1"/>
    <x v="0"/>
    <x v="5"/>
    <n v="3778"/>
    <n v="56383"/>
    <n v="23"/>
    <x v="191"/>
    <n v="22100"/>
    <n v="58"/>
    <n v="2"/>
    <s v="Medium"/>
    <s v="Debit_Card"/>
  </r>
  <r>
    <n v="17482"/>
    <s v="4DFA0470"/>
    <s v="2021-04-15 07:53:44"/>
    <x v="4"/>
    <x v="0"/>
    <x v="0"/>
    <n v="274"/>
    <n v="31409"/>
    <n v="9"/>
    <x v="192"/>
    <n v="11527"/>
    <n v="66"/>
    <n v="1"/>
    <s v="Low"/>
    <s v=" Wallet "/>
  </r>
  <r>
    <n v="17483"/>
    <s v="1312EFAA"/>
    <s v="2021-03-25 17:25:13"/>
    <x v="0"/>
    <x v="0"/>
    <x v="0"/>
    <n v="373"/>
    <n v="72919"/>
    <n v="13"/>
    <x v="193"/>
    <n v="9632"/>
    <n v="50"/>
    <n v="0"/>
    <s v="High"/>
    <s v="Wallet"/>
  </r>
  <r>
    <n v="17484"/>
    <s v="B25E81F1"/>
    <s v="2021-04-17 15:06:46"/>
    <x v="0"/>
    <x v="0"/>
    <x v="0"/>
    <n v="824"/>
    <n v="50909"/>
    <n v="11"/>
    <x v="194"/>
    <n v="11777"/>
    <n v="50"/>
    <n v="1"/>
    <s v="High"/>
    <s v="Wallet"/>
  </r>
  <r>
    <n v="17485"/>
    <s v="C105A5A5"/>
    <s v="2021-04-25 05:35:55"/>
    <x v="2"/>
    <x v="0"/>
    <x v="0"/>
    <n v="207"/>
    <n v="70776"/>
    <n v="12"/>
    <x v="195"/>
    <n v="11653"/>
    <n v="59"/>
    <n v="0"/>
    <s v="Medium"/>
    <s v="Net_Banking"/>
  </r>
  <r>
    <n v="17486"/>
    <s v="DCEA7582"/>
    <s v="2021-03-10 13:03:06"/>
    <x v="0"/>
    <x v="0"/>
    <x v="5"/>
    <n v="682"/>
    <n v="18548"/>
    <n v="11"/>
    <x v="196"/>
    <n v="11411"/>
    <n v="70"/>
    <n v="3"/>
    <s v="Medium"/>
    <s v="Debit_Card"/>
  </r>
  <r>
    <n v="17487"/>
    <s v="A2907FF7"/>
    <s v="2021-05-15 07:24:26"/>
    <x v="3"/>
    <x v="0"/>
    <x v="0"/>
    <n v="539"/>
    <n v="85272"/>
    <n v="15"/>
    <x v="197"/>
    <n v="10290"/>
    <n v="70"/>
    <n v="0"/>
    <s v="About_to_churn"/>
    <s v="Net_Banking"/>
  </r>
  <r>
    <n v="17488"/>
    <s v="93AB9DC8"/>
    <s v="2021-06-09 12:22:03"/>
    <x v="1"/>
    <x v="1"/>
    <x v="1"/>
    <n v="2887"/>
    <n v="49108"/>
    <n v="26"/>
    <x v="198"/>
    <n v="2791"/>
    <n v="12"/>
    <n v="7"/>
    <s v="Medium"/>
    <s v=" PayPal_Cobrand_Card"/>
  </r>
  <r>
    <n v="17489"/>
    <s v="0A821618"/>
    <s v="2021-04-02 19:55:05"/>
    <x v="2"/>
    <x v="2"/>
    <x v="2"/>
    <n v="190"/>
    <n v="40583"/>
    <n v="15"/>
    <x v="199"/>
    <n v="20316"/>
    <n v="91"/>
    <n v="2"/>
    <s v="Low"/>
    <s v="PayPal_Pay_Later"/>
  </r>
  <r>
    <n v="17490"/>
    <s v="3B1ECBCD"/>
    <s v="2021-03-09 15:52:56"/>
    <x v="2"/>
    <x v="0"/>
    <x v="2"/>
    <n v="83"/>
    <n v="66289"/>
    <n v="6"/>
    <x v="200"/>
    <n v="20091"/>
    <n v="99"/>
    <n v="2"/>
    <s v="Medium"/>
    <s v="Debit_Card"/>
  </r>
  <r>
    <n v="17491"/>
    <s v="320D4E30"/>
    <s v="2021-03-18 03:37:35"/>
    <x v="1"/>
    <x v="0"/>
    <x v="4"/>
    <n v="3921"/>
    <n v="87095"/>
    <n v="56"/>
    <x v="201"/>
    <n v="2372"/>
    <n v="19"/>
    <n v="3"/>
    <s v="Medium"/>
    <s v="PayPal_Credit_Card"/>
  </r>
  <r>
    <n v="17492"/>
    <s v="10B69678"/>
    <s v="2021-04-27 07:28:51"/>
    <x v="1"/>
    <x v="2"/>
    <x v="4"/>
    <n v="4457"/>
    <n v="10458"/>
    <n v="37"/>
    <x v="202"/>
    <n v="2717"/>
    <n v="22"/>
    <n v="3"/>
    <s v="Medium"/>
    <s v="PayPal_Cobrand_Card"/>
  </r>
  <r>
    <n v="17493"/>
    <s v="C2B6E4F5"/>
    <s v="2021-06-06 13:55:57"/>
    <x v="0"/>
    <x v="2"/>
    <x v="2"/>
    <n v="612"/>
    <n v="75639"/>
    <n v="12"/>
    <x v="203"/>
    <n v="25071"/>
    <n v="86"/>
    <n v="1"/>
    <s v="Medium"/>
    <s v="PayPal_Pay_Later"/>
  </r>
  <r>
    <n v="17494"/>
    <s v="D8B2243F"/>
    <s v="2021-04-03 00:02:49"/>
    <x v="1"/>
    <x v="0"/>
    <x v="5"/>
    <n v="2991"/>
    <n v="77514"/>
    <n v="14"/>
    <x v="204"/>
    <n v="15937"/>
    <n v="57"/>
    <n v="3"/>
    <s v="About_to_churn"/>
    <s v="Debit_Card"/>
  </r>
  <r>
    <n v="17495"/>
    <s v="11242FC3"/>
    <s v="2021-04-30 14:29:56"/>
    <x v="1"/>
    <x v="1"/>
    <x v="1"/>
    <n v="3817"/>
    <n v="88605"/>
    <n v="30"/>
    <x v="205"/>
    <n v="2516"/>
    <n v="8"/>
    <n v="5"/>
    <s v="High"/>
    <s v=" PayPal_Cobrand_Card"/>
  </r>
  <r>
    <n v="17496"/>
    <s v="1CC8CBB9"/>
    <s v="2021-04-27 18:01:00"/>
    <x v="1"/>
    <x v="2"/>
    <x v="4"/>
    <n v="3246"/>
    <n v="12640"/>
    <n v="43"/>
    <x v="206"/>
    <n v="2060"/>
    <n v="21"/>
    <n v="3"/>
    <s v="High"/>
    <s v="PayPal_Cobrand_Card"/>
  </r>
  <r>
    <n v="17497"/>
    <s v="0231197F"/>
    <s v="2021-03-24 19:48:45"/>
    <x v="3"/>
    <x v="2"/>
    <x v="5"/>
    <n v="881"/>
    <n v="25027"/>
    <n v="9"/>
    <x v="207"/>
    <n v="16331"/>
    <n v="69"/>
    <n v="1"/>
    <s v="Medium"/>
    <s v="Debit_Card"/>
  </r>
  <r>
    <n v="17498"/>
    <s v="E0772D36"/>
    <s v="2021-03-04 02:07:44"/>
    <x v="0"/>
    <x v="0"/>
    <x v="2"/>
    <n v="178"/>
    <n v="79988"/>
    <n v="19"/>
    <x v="208"/>
    <n v="26846"/>
    <n v="88"/>
    <n v="1"/>
    <s v="Low"/>
    <s v="PayPal_Pay_Later"/>
  </r>
  <r>
    <n v="17499"/>
    <s v="84B1A621"/>
    <s v="2021-04-23 03:52:29"/>
    <x v="3"/>
    <x v="0"/>
    <x v="0"/>
    <n v="392"/>
    <n v="80256"/>
    <n v="6"/>
    <x v="209"/>
    <n v="9886"/>
    <n v="57"/>
    <n v="1"/>
    <s v="Low"/>
    <s v="Wallet"/>
  </r>
  <r>
    <n v="17500"/>
    <s v="6F57E002"/>
    <s v="2021-03-11 03:55:27"/>
    <x v="3"/>
    <x v="0"/>
    <x v="3"/>
    <n v="633"/>
    <n v="27603"/>
    <n v="5"/>
    <x v="210"/>
    <n v="10554"/>
    <n v="46"/>
    <n v="3"/>
    <s v="Medium"/>
    <s v=" Wallet "/>
  </r>
  <r>
    <n v="17501"/>
    <s v="10B4A3F9"/>
    <s v="2021-03-21 13:25:45"/>
    <x v="1"/>
    <x v="1"/>
    <x v="1"/>
    <n v="1064"/>
    <n v="74294"/>
    <n v="24"/>
    <x v="211"/>
    <n v="3028"/>
    <n v="25"/>
    <n v="6"/>
    <s v="Medium"/>
    <s v=" PayPal_Cobrand_Card"/>
  </r>
  <r>
    <n v="17502"/>
    <s v="6D1715C8"/>
    <s v="2021-03-14 09:03:33"/>
    <x v="0"/>
    <x v="2"/>
    <x v="2"/>
    <n v="131"/>
    <n v="71777"/>
    <n v="4"/>
    <x v="212"/>
    <n v="12157"/>
    <n v="77"/>
    <n v="1"/>
    <s v="Low"/>
    <s v="PayPal_Pay_Later"/>
  </r>
  <r>
    <n v="17503"/>
    <s v="59B49D16"/>
    <s v="2021-03-19 11:52:06"/>
    <x v="2"/>
    <x v="2"/>
    <x v="2"/>
    <n v="122"/>
    <n v="11293"/>
    <n v="5"/>
    <x v="213"/>
    <n v="25393"/>
    <n v="95"/>
    <n v="1"/>
    <s v="About_to_churn"/>
    <s v="PayPal_Pay_Later"/>
  </r>
  <r>
    <n v="17504"/>
    <s v="C74C0F0F"/>
    <s v="2021-03-05 12:24:36"/>
    <x v="2"/>
    <x v="2"/>
    <x v="2"/>
    <n v="111"/>
    <n v="88293"/>
    <n v="19"/>
    <x v="214"/>
    <n v="14923"/>
    <n v="81"/>
    <n v="1"/>
    <s v="Medium"/>
    <s v="PayPal_Pay_Later"/>
  </r>
  <r>
    <n v="17505"/>
    <s v="00988B34"/>
    <s v="2021-04-19 13:27:12"/>
    <x v="1"/>
    <x v="0"/>
    <x v="4"/>
    <n v="4787"/>
    <n v="42062"/>
    <n v="58"/>
    <x v="215"/>
    <n v="3342"/>
    <n v="21"/>
    <n v="5"/>
    <s v="High"/>
    <s v="Wallet"/>
  </r>
  <r>
    <n v="17506"/>
    <s v="65CE6D1D"/>
    <s v="2021-05-23 11:33:10"/>
    <x v="1"/>
    <x v="2"/>
    <x v="4"/>
    <n v="4801"/>
    <n v="88096"/>
    <n v="35"/>
    <x v="216"/>
    <n v="1862"/>
    <n v="12"/>
    <n v="5"/>
    <s v="High"/>
    <s v="PayPal_Credit_Card"/>
  </r>
  <r>
    <n v="17507"/>
    <s v="548F9E8D"/>
    <s v="2021-06-06 13:26:25"/>
    <x v="5"/>
    <x v="0"/>
    <x v="4"/>
    <n v="4707"/>
    <n v="29283"/>
    <n v="44"/>
    <x v="217"/>
    <n v="2243"/>
    <n v="13"/>
    <n v="4"/>
    <s v="High"/>
    <s v="PayPal_Cobrand_Card"/>
  </r>
  <r>
    <n v="17508"/>
    <s v="3D1236D9"/>
    <s v="2021-04-06 10:30:05"/>
    <x v="1"/>
    <x v="0"/>
    <x v="4"/>
    <n v="4422"/>
    <n v="31247"/>
    <n v="55"/>
    <x v="218"/>
    <n v="1492"/>
    <n v="15"/>
    <n v="6"/>
    <s v="High"/>
    <s v="Wallet"/>
  </r>
  <r>
    <n v="17509"/>
    <s v="BF884D53"/>
    <s v="2021-04-20 09:13:10"/>
    <x v="1"/>
    <x v="0"/>
    <x v="4"/>
    <n v="4152"/>
    <n v="21936"/>
    <n v="53"/>
    <x v="219"/>
    <n v="1108"/>
    <n v="19"/>
    <n v="6"/>
    <s v="Medium"/>
    <s v="Wallet"/>
  </r>
  <r>
    <n v="17510"/>
    <s v="E1C58565"/>
    <s v="2021-03-13 02:31:15"/>
    <x v="1"/>
    <x v="0"/>
    <x v="5"/>
    <n v="2997"/>
    <n v="40027"/>
    <n v="13"/>
    <x v="220"/>
    <n v="20444"/>
    <n v="73"/>
    <n v="2"/>
    <s v="Low"/>
    <s v="Debit_Card"/>
  </r>
  <r>
    <n v="17511"/>
    <s v="C636FCD2"/>
    <s v="2021-05-07 02:10:46"/>
    <x v="0"/>
    <x v="0"/>
    <x v="2"/>
    <n v="273"/>
    <n v="17679"/>
    <n v="13"/>
    <x v="221"/>
    <n v="18767"/>
    <n v="90"/>
    <n v="2"/>
    <s v="Low"/>
    <s v="PayPal_Pay_Later"/>
  </r>
  <r>
    <n v="17512"/>
    <s v="A9DE0205"/>
    <s v="2021-03-16 15:52:37"/>
    <x v="1"/>
    <x v="0"/>
    <x v="5"/>
    <n v="757"/>
    <n v="82258"/>
    <n v="16"/>
    <x v="222"/>
    <n v="16243"/>
    <n v="60"/>
    <n v="3"/>
    <s v="Medium"/>
    <s v="Debit_Card"/>
  </r>
  <r>
    <n v="17513"/>
    <s v="4FA7ED34"/>
    <s v="2021-06-05 06:47:50"/>
    <x v="1"/>
    <x v="0"/>
    <x v="5"/>
    <n v="3515"/>
    <n v="44950"/>
    <n v="16"/>
    <x v="223"/>
    <n v="15564"/>
    <n v="52"/>
    <n v="1"/>
    <s v="Low"/>
    <s v="Debit_Card"/>
  </r>
  <r>
    <n v="17514"/>
    <s v="43557B27"/>
    <s v="2021-05-30 20:47:26"/>
    <x v="2"/>
    <x v="2"/>
    <x v="2"/>
    <n v="183"/>
    <n v="81022"/>
    <n v="11"/>
    <x v="224"/>
    <n v="14088"/>
    <n v="88"/>
    <n v="1"/>
    <s v="About_to_churn"/>
    <s v="PayPal_Pay_Later"/>
  </r>
  <r>
    <n v="17515"/>
    <s v="F51CEE94"/>
    <s v="2021-03-26 07:41:34"/>
    <x v="0"/>
    <x v="0"/>
    <x v="2"/>
    <n v="632"/>
    <n v="84903"/>
    <n v="6"/>
    <x v="225"/>
    <n v="22344"/>
    <n v="78"/>
    <n v="1"/>
    <s v="About_to_churn"/>
    <s v="PayPal_Pay_Later"/>
  </r>
  <r>
    <n v="17516"/>
    <s v="C48ACE06"/>
    <s v="2021-03-24 01:09:54"/>
    <x v="1"/>
    <x v="1"/>
    <x v="1"/>
    <n v="3259"/>
    <n v="61393"/>
    <n v="42"/>
    <x v="226"/>
    <n v="2794"/>
    <n v="18"/>
    <n v="7"/>
    <s v="About_to_churn"/>
    <s v=" PayPal_Cobrand_Card"/>
  </r>
  <r>
    <n v="17517"/>
    <s v="4EE04137"/>
    <s v="2021-05-24 15:33:31"/>
    <x v="0"/>
    <x v="2"/>
    <x v="2"/>
    <n v="515"/>
    <n v="82808"/>
    <n v="3"/>
    <x v="227"/>
    <n v="13656"/>
    <n v="94"/>
    <n v="2"/>
    <s v="About_to_churn"/>
    <s v="PayPal_Pay_Later"/>
  </r>
  <r>
    <n v="17518"/>
    <s v="23019C62"/>
    <s v="2021-06-01 22:46:29"/>
    <x v="1"/>
    <x v="0"/>
    <x v="4"/>
    <n v="2627"/>
    <n v="40893"/>
    <n v="32"/>
    <x v="228"/>
    <n v="2013"/>
    <n v="11"/>
    <n v="4"/>
    <s v="Medium"/>
    <s v="PayPal_Credit_Card"/>
  </r>
  <r>
    <n v="17519"/>
    <s v="AC11F109"/>
    <s v="2021-04-14 13:50:54"/>
    <x v="3"/>
    <x v="1"/>
    <x v="1"/>
    <n v="1037"/>
    <n v="46635"/>
    <n v="30"/>
    <x v="229"/>
    <n v="2403"/>
    <n v="14"/>
    <n v="4"/>
    <s v="Medium"/>
    <s v=" PayPal_Cobrand_Card"/>
  </r>
  <r>
    <n v="17520"/>
    <s v="2C0B1FD7"/>
    <s v="2021-04-09 21:20:08"/>
    <x v="1"/>
    <x v="0"/>
    <x v="4"/>
    <n v="4568"/>
    <n v="19092"/>
    <n v="40"/>
    <x v="230"/>
    <n v="3518"/>
    <n v="15"/>
    <n v="4"/>
    <s v="Medium"/>
    <s v="PayPal_Credit_Card"/>
  </r>
  <r>
    <n v="17521"/>
    <s v="E66E89A4"/>
    <s v="2021-05-02 15:38:36"/>
    <x v="1"/>
    <x v="0"/>
    <x v="4"/>
    <n v="3471"/>
    <n v="85368"/>
    <n v="51"/>
    <x v="231"/>
    <n v="2118"/>
    <n v="12"/>
    <n v="4"/>
    <s v="Medium"/>
    <s v="PayPal_Credit_Card"/>
  </r>
  <r>
    <n v="17522"/>
    <s v="D61E7040"/>
    <s v="2021-03-19 23:13:06"/>
    <x v="2"/>
    <x v="2"/>
    <x v="2"/>
    <n v="186"/>
    <n v="64594"/>
    <n v="5"/>
    <x v="232"/>
    <n v="22304"/>
    <n v="98"/>
    <n v="1"/>
    <s v="About_to_churn"/>
    <s v="PayPal_Pay_Later"/>
  </r>
  <r>
    <n v="17523"/>
    <s v="C8241A62"/>
    <s v="2021-04-01 01:31:59"/>
    <x v="1"/>
    <x v="2"/>
    <x v="4"/>
    <n v="3803"/>
    <n v="61546"/>
    <n v="33"/>
    <x v="233"/>
    <n v="4439"/>
    <n v="18"/>
    <n v="4"/>
    <s v="High"/>
    <s v="Wallet"/>
  </r>
  <r>
    <n v="17524"/>
    <s v="E946391B"/>
    <s v="2021-06-10 07:33:49"/>
    <x v="2"/>
    <x v="0"/>
    <x v="2"/>
    <n v="181"/>
    <n v="65708"/>
    <n v="3"/>
    <x v="234"/>
    <n v="20459"/>
    <n v="94"/>
    <n v="1"/>
    <s v="About_to_churn"/>
    <s v="PayPal_Pay_Later"/>
  </r>
  <r>
    <n v="17525"/>
    <s v="A070C09E"/>
    <s v="2021-05-14 00:43:06"/>
    <x v="3"/>
    <x v="0"/>
    <x v="0"/>
    <n v="330"/>
    <n v="30769"/>
    <n v="10"/>
    <x v="235"/>
    <n v="9491"/>
    <n v="59"/>
    <n v="1"/>
    <s v="Medium"/>
    <s v="Net_Banking"/>
  </r>
  <r>
    <n v="17526"/>
    <s v="46347D62"/>
    <s v="2021-04-28 16:29:35"/>
    <x v="1"/>
    <x v="2"/>
    <x v="1"/>
    <n v="2448"/>
    <n v="70311"/>
    <n v="26"/>
    <x v="236"/>
    <n v="3213"/>
    <n v="11"/>
    <n v="4"/>
    <s v="Medium"/>
    <s v="PayPal_Credit_Card"/>
  </r>
  <r>
    <n v="17527"/>
    <s v="78ADFE63"/>
    <s v="2021-04-05 13:49:39"/>
    <x v="1"/>
    <x v="2"/>
    <x v="1"/>
    <n v="2872"/>
    <n v="69786"/>
    <n v="25"/>
    <x v="237"/>
    <n v="2480"/>
    <n v="11"/>
    <n v="7"/>
    <s v="High"/>
    <s v=" PayPal_Cobrand_Card"/>
  </r>
  <r>
    <n v="17528"/>
    <s v="D6D2A65F"/>
    <s v="2021-05-13 01:51:31"/>
    <x v="5"/>
    <x v="0"/>
    <x v="4"/>
    <n v="1584"/>
    <n v="33546"/>
    <n v="45"/>
    <x v="238"/>
    <n v="2683"/>
    <n v="21"/>
    <n v="5"/>
    <s v="Medium"/>
    <s v="PayPal_Credit_Card"/>
  </r>
  <r>
    <n v="17529"/>
    <s v="056C6A67"/>
    <s v="2021-04-30 23:45:55"/>
    <x v="1"/>
    <x v="2"/>
    <x v="3"/>
    <n v="2333"/>
    <n v="60018"/>
    <n v="8"/>
    <x v="239"/>
    <n v="12562"/>
    <n v="65"/>
    <n v="2"/>
    <s v="About_to_churn"/>
    <s v="Wallet"/>
  </r>
  <r>
    <n v="17530"/>
    <s v="B1996749"/>
    <s v="2021-04-06 23:31:53"/>
    <x v="1"/>
    <x v="0"/>
    <x v="3"/>
    <n v="2288"/>
    <n v="30769"/>
    <n v="10"/>
    <x v="240"/>
    <n v="17940"/>
    <n v="45"/>
    <n v="2"/>
    <s v="About_to_churn"/>
    <s v="Net_Banking"/>
  </r>
  <r>
    <n v="17531"/>
    <s v="D2D06BCB"/>
    <s v="2021-04-02 23:48:13"/>
    <x v="0"/>
    <x v="2"/>
    <x v="2"/>
    <n v="198"/>
    <n v="62544"/>
    <n v="13"/>
    <x v="241"/>
    <n v="25378"/>
    <n v="99"/>
    <n v="2"/>
    <s v="About_to_churn"/>
    <s v="PayPal_Pay_Later"/>
  </r>
  <r>
    <n v="17532"/>
    <s v="7FAFB633"/>
    <s v="2021-04-08 01:21:03"/>
    <x v="1"/>
    <x v="0"/>
    <x v="5"/>
    <n v="1434"/>
    <n v="12649"/>
    <n v="4"/>
    <x v="242"/>
    <n v="13008"/>
    <n v="69"/>
    <n v="3"/>
    <s v="Medium"/>
    <s v="Debit_Card"/>
  </r>
  <r>
    <n v="17533"/>
    <s v="EC93FF02"/>
    <s v="2021-05-05 09:43:05"/>
    <x v="1"/>
    <x v="0"/>
    <x v="5"/>
    <n v="1272"/>
    <n v="14669"/>
    <n v="22"/>
    <x v="243"/>
    <n v="22249"/>
    <n v="81"/>
    <n v="2"/>
    <s v="Medium"/>
    <s v="Debit_Card"/>
  </r>
  <r>
    <n v="17534"/>
    <s v="ED450639"/>
    <s v="2021-03-27 03:26:24"/>
    <x v="2"/>
    <x v="2"/>
    <x v="2"/>
    <n v="54"/>
    <n v="87534"/>
    <n v="7"/>
    <x v="244"/>
    <n v="28813"/>
    <n v="98"/>
    <n v="1"/>
    <s v="Low"/>
    <s v="PayPal_Pay_Later"/>
  </r>
  <r>
    <n v="17535"/>
    <s v="799154C6"/>
    <s v="2021-04-23 17:15:54"/>
    <x v="1"/>
    <x v="2"/>
    <x v="4"/>
    <n v="2268"/>
    <n v="79988"/>
    <n v="55"/>
    <x v="245"/>
    <n v="3005"/>
    <n v="20"/>
    <n v="6"/>
    <s v="High"/>
    <s v="PayPal_Cobrand_Card"/>
  </r>
  <r>
    <n v="17536"/>
    <s v="F9F4AB2C"/>
    <s v="2021-04-10 05:29:05"/>
    <x v="0"/>
    <x v="2"/>
    <x v="2"/>
    <n v="716"/>
    <n v="13154"/>
    <n v="11"/>
    <x v="246"/>
    <n v="20791"/>
    <n v="100"/>
    <n v="2"/>
    <s v="Low"/>
    <s v="PayPal_Pay_Later"/>
  </r>
  <r>
    <n v="17537"/>
    <s v="2A028358"/>
    <s v="2021-05-11 02:36:03"/>
    <x v="0"/>
    <x v="0"/>
    <x v="0"/>
    <n v="962"/>
    <n v="19748"/>
    <n v="6"/>
    <x v="247"/>
    <n v="11940"/>
    <n v="64"/>
    <n v="1"/>
    <s v="Low"/>
    <s v=" Wallet "/>
  </r>
  <r>
    <n v="17538"/>
    <s v="2AA775F3"/>
    <s v="2021-05-04 21:44:29"/>
    <x v="2"/>
    <x v="0"/>
    <x v="0"/>
    <n v="237"/>
    <n v="39026"/>
    <n v="6"/>
    <x v="248"/>
    <n v="9357"/>
    <n v="51"/>
    <n v="0"/>
    <s v="Medium"/>
    <s v=" Wallet "/>
  </r>
  <r>
    <n v="17539"/>
    <s v="A2C4CECA"/>
    <s v="2021-04-07 01:48:52"/>
    <x v="2"/>
    <x v="0"/>
    <x v="3"/>
    <n v="202"/>
    <n v="68727"/>
    <n v="5"/>
    <x v="249"/>
    <n v="11550"/>
    <n v="61"/>
    <n v="2"/>
    <s v="Low"/>
    <s v=" Wallet "/>
  </r>
  <r>
    <n v="17540"/>
    <s v="35FDFBD3"/>
    <s v="2021-03-21 17:29:41"/>
    <x v="1"/>
    <x v="2"/>
    <x v="4"/>
    <n v="4519"/>
    <n v="28009"/>
    <n v="37"/>
    <x v="250"/>
    <n v="1099"/>
    <n v="18"/>
    <n v="6"/>
    <s v="Medium"/>
    <s v="Wallet"/>
  </r>
  <r>
    <n v="17541"/>
    <s v="C22809D3"/>
    <s v="2021-03-05 09:18:26"/>
    <x v="2"/>
    <x v="0"/>
    <x v="2"/>
    <n v="214"/>
    <n v="32475"/>
    <n v="17"/>
    <x v="251"/>
    <n v="26913"/>
    <n v="88"/>
    <n v="1"/>
    <s v="About_to_churn"/>
    <s v="Debit_Card"/>
  </r>
  <r>
    <n v="17542"/>
    <s v="8B5BB590"/>
    <s v="2021-05-18 19:24:57"/>
    <x v="5"/>
    <x v="1"/>
    <x v="1"/>
    <n v="3648"/>
    <n v="40027"/>
    <n v="25"/>
    <x v="252"/>
    <n v="3109"/>
    <n v="11"/>
    <n v="7"/>
    <s v="Low"/>
    <s v=" PayPal_Cobrand_Card"/>
  </r>
  <r>
    <n v="17543"/>
    <s v="25940CAC"/>
    <s v="2021-03-17 16:59:01"/>
    <x v="2"/>
    <x v="2"/>
    <x v="2"/>
    <n v="198"/>
    <n v="51537"/>
    <n v="3"/>
    <x v="253"/>
    <n v="16534"/>
    <n v="97"/>
    <n v="2"/>
    <s v="About_to_churn"/>
    <s v="PayPal_Pay_Later"/>
  </r>
  <r>
    <n v="17544"/>
    <s v="82A9455F"/>
    <s v="2021-05-03 22:16:51"/>
    <x v="0"/>
    <x v="0"/>
    <x v="0"/>
    <n v="865"/>
    <n v="45442"/>
    <n v="8"/>
    <x v="254"/>
    <n v="9002"/>
    <n v="58"/>
    <n v="1"/>
    <s v="Medium"/>
    <s v=" Wallet "/>
  </r>
  <r>
    <n v="17545"/>
    <s v="171F4867"/>
    <s v="2021-03-01 22:02:53"/>
    <x v="0"/>
    <x v="2"/>
    <x v="2"/>
    <n v="922"/>
    <n v="42483"/>
    <n v="12"/>
    <x v="255"/>
    <n v="23718"/>
    <n v="97"/>
    <n v="2"/>
    <s v="Low"/>
    <s v="PayPal_Pay_Later"/>
  </r>
  <r>
    <n v="17546"/>
    <s v="5785DBA5"/>
    <s v="2021-03-09 17:30:23"/>
    <x v="3"/>
    <x v="0"/>
    <x v="0"/>
    <n v="342"/>
    <n v="14246"/>
    <n v="6"/>
    <x v="256"/>
    <n v="9072"/>
    <n v="58"/>
    <n v="0"/>
    <s v="Low"/>
    <s v="Net_Banking"/>
  </r>
  <r>
    <n v="17547"/>
    <s v="D1B108A7"/>
    <s v="2021-05-12 19:52:02"/>
    <x v="4"/>
    <x v="0"/>
    <x v="2"/>
    <n v="67"/>
    <n v="28529"/>
    <n v="10"/>
    <x v="257"/>
    <n v="13429"/>
    <n v="96"/>
    <n v="1"/>
    <s v="Medium"/>
    <s v="PayPal_Pay_Later"/>
  </r>
  <r>
    <n v="17548"/>
    <s v="9DF89874"/>
    <s v="2021-03-04 07:18:38"/>
    <x v="1"/>
    <x v="2"/>
    <x v="5"/>
    <n v="1543"/>
    <n v="20531"/>
    <n v="10"/>
    <x v="258"/>
    <n v="13808"/>
    <n v="76"/>
    <n v="1"/>
    <s v="About_to_churn"/>
    <s v="Debit_Card"/>
  </r>
  <r>
    <n v="17549"/>
    <s v="01890904"/>
    <s v="2021-04-26 13:50:02"/>
    <x v="3"/>
    <x v="0"/>
    <x v="5"/>
    <n v="1120"/>
    <n v="40583"/>
    <n v="8"/>
    <x v="259"/>
    <n v="17961"/>
    <n v="56"/>
    <n v="2"/>
    <s v="Medium"/>
    <s v="Debit_Card"/>
  </r>
  <r>
    <n v="17550"/>
    <s v="2E1838E7"/>
    <s v="2021-04-25 09:42:55"/>
    <x v="0"/>
    <x v="2"/>
    <x v="2"/>
    <n v="352"/>
    <n v="19466"/>
    <n v="18"/>
    <x v="172"/>
    <n v="14482"/>
    <n v="87"/>
    <n v="2"/>
    <s v="Medium"/>
    <s v="Debit_Card"/>
  </r>
  <r>
    <n v="17551"/>
    <s v="7757416B"/>
    <s v="2021-06-10 03:54:28"/>
    <x v="2"/>
    <x v="2"/>
    <x v="3"/>
    <n v="216"/>
    <n v="75245"/>
    <n v="10"/>
    <x v="260"/>
    <n v="11815"/>
    <n v="45"/>
    <n v="2"/>
    <s v="Medium"/>
    <s v="Wallet"/>
  </r>
  <r>
    <n v="17552"/>
    <s v="32D7E632"/>
    <s v="2021-05-11 00:11:04"/>
    <x v="2"/>
    <x v="2"/>
    <x v="2"/>
    <n v="149"/>
    <n v="65049"/>
    <n v="5"/>
    <x v="261"/>
    <n v="21280"/>
    <n v="82"/>
    <n v="1"/>
    <s v="Low"/>
    <s v="Debit_Card"/>
  </r>
  <r>
    <n v="17553"/>
    <s v="C5E2504E"/>
    <s v="2021-03-11 03:42:35"/>
    <x v="1"/>
    <x v="1"/>
    <x v="1"/>
    <n v="2724"/>
    <n v="80053"/>
    <n v="39"/>
    <x v="262"/>
    <n v="3085"/>
    <n v="20"/>
    <n v="6"/>
    <s v="About_to_churn"/>
    <s v=" PayPal_Cobrand_Card"/>
  </r>
  <r>
    <n v="17554"/>
    <s v="DC904A1E"/>
    <s v="2021-05-15 11:24:52"/>
    <x v="4"/>
    <x v="2"/>
    <x v="2"/>
    <n v="99"/>
    <n v="35494"/>
    <n v="12"/>
    <x v="155"/>
    <n v="23245"/>
    <n v="82"/>
    <n v="1"/>
    <s v="About_to_churn"/>
    <s v="PayPal_Pay_Later"/>
  </r>
  <r>
    <n v="17555"/>
    <s v="46971FDA"/>
    <s v="2021-03-12 13:10:37"/>
    <x v="1"/>
    <x v="0"/>
    <x v="4"/>
    <n v="3302"/>
    <n v="49656"/>
    <n v="60"/>
    <x v="263"/>
    <n v="2119"/>
    <n v="15"/>
    <n v="5"/>
    <s v="High"/>
    <s v="PayPal_Credit_Card"/>
  </r>
  <r>
    <n v="17556"/>
    <s v="0936A399"/>
    <s v="2021-05-23 20:07:25"/>
    <x v="1"/>
    <x v="0"/>
    <x v="4"/>
    <n v="2643"/>
    <n v="29102"/>
    <n v="57"/>
    <x v="264"/>
    <n v="2233"/>
    <n v="20"/>
    <n v="3"/>
    <s v="Medium"/>
    <s v="Wallet"/>
  </r>
  <r>
    <n v="17557"/>
    <s v="F8B41933"/>
    <s v="2021-05-21 09:12:53"/>
    <x v="1"/>
    <x v="1"/>
    <x v="1"/>
    <n v="3621"/>
    <n v="60590"/>
    <n v="24"/>
    <x v="265"/>
    <n v="2024"/>
    <n v="19"/>
    <n v="8"/>
    <s v="Medium"/>
    <s v=" PayPal_Cobrand_Card"/>
  </r>
  <r>
    <n v="17558"/>
    <s v="5999D361"/>
    <s v="2021-05-08 17:35:13"/>
    <x v="2"/>
    <x v="0"/>
    <x v="2"/>
    <n v="86"/>
    <n v="73585"/>
    <n v="13"/>
    <x v="266"/>
    <n v="14697"/>
    <n v="75"/>
    <n v="2"/>
    <s v="About_to_churn"/>
    <s v="PayPal_Pay_Later"/>
  </r>
  <r>
    <n v="17559"/>
    <s v="D439D57C"/>
    <s v="2021-06-07 07:29:12"/>
    <x v="2"/>
    <x v="2"/>
    <x v="2"/>
    <n v="228"/>
    <n v="52191"/>
    <n v="14"/>
    <x v="267"/>
    <n v="28325"/>
    <n v="88"/>
    <n v="1"/>
    <s v="About_to_churn"/>
    <s v="PayPal_Pay_Later"/>
  </r>
  <r>
    <n v="17560"/>
    <s v="2BAADD85"/>
    <s v="2021-06-09 19:11:24"/>
    <x v="0"/>
    <x v="0"/>
    <x v="3"/>
    <n v="726"/>
    <n v="68546"/>
    <n v="3"/>
    <x v="268"/>
    <n v="14370"/>
    <n v="46"/>
    <n v="3"/>
    <s v="Medium"/>
    <s v="Wallet"/>
  </r>
  <r>
    <n v="17561"/>
    <s v="26B67D7F"/>
    <s v="2021-04-26 18:09:48"/>
    <x v="2"/>
    <x v="0"/>
    <x v="3"/>
    <n v="239"/>
    <n v="87943"/>
    <n v="9"/>
    <x v="269"/>
    <n v="11894"/>
    <n v="43"/>
    <n v="1"/>
    <s v="About_to_churn"/>
    <s v=" Wallet "/>
  </r>
  <r>
    <n v="17562"/>
    <s v="53AF9128"/>
    <s v="2021-03-10 01:27:35"/>
    <x v="2"/>
    <x v="2"/>
    <x v="2"/>
    <n v="103"/>
    <n v="41189"/>
    <n v="8"/>
    <x v="270"/>
    <n v="29916"/>
    <n v="80"/>
    <n v="2"/>
    <s v="Medium"/>
    <s v="Debit_Card"/>
  </r>
  <r>
    <n v="17563"/>
    <s v="0E4CC490"/>
    <s v="2021-05-31 08:06:05"/>
    <x v="0"/>
    <x v="0"/>
    <x v="0"/>
    <n v="247"/>
    <n v="34094"/>
    <n v="6"/>
    <x v="271"/>
    <n v="11025"/>
    <n v="67"/>
    <n v="1"/>
    <s v="Low"/>
    <s v="Net_Banking"/>
  </r>
  <r>
    <n v="17564"/>
    <s v="0C61FE99"/>
    <s v="2021-04-15 18:09:21"/>
    <x v="0"/>
    <x v="0"/>
    <x v="3"/>
    <n v="361"/>
    <n v="16415"/>
    <n v="4"/>
    <x v="272"/>
    <n v="16235"/>
    <n v="40"/>
    <n v="3"/>
    <s v="Medium"/>
    <s v="Debit_Card"/>
  </r>
  <r>
    <n v="17565"/>
    <s v="742969F0"/>
    <s v="2021-03-05 23:39:26"/>
    <x v="3"/>
    <x v="2"/>
    <x v="3"/>
    <n v="1106"/>
    <n v="83187"/>
    <n v="6"/>
    <x v="273"/>
    <n v="14374"/>
    <n v="59"/>
    <n v="2"/>
    <s v="Medium"/>
    <s v="Net_Banking"/>
  </r>
  <r>
    <n v="17566"/>
    <s v="7B464B01"/>
    <s v="2021-04-01 22:07:38"/>
    <x v="0"/>
    <x v="0"/>
    <x v="0"/>
    <n v="396"/>
    <n v="74577"/>
    <n v="16"/>
    <x v="274"/>
    <n v="9720"/>
    <n v="50"/>
    <n v="1"/>
    <s v="About_to_churn"/>
    <s v="Wallet"/>
  </r>
  <r>
    <n v="17567"/>
    <s v="0EBBF613"/>
    <s v="2021-06-06 15:53:47"/>
    <x v="4"/>
    <x v="0"/>
    <x v="3"/>
    <n v="295"/>
    <n v="41504"/>
    <n v="11"/>
    <x v="275"/>
    <n v="10394"/>
    <n v="41"/>
    <n v="2"/>
    <s v="Medium"/>
    <s v=" Wallet "/>
  </r>
  <r>
    <n v="17568"/>
    <s v="EC2F2ECC"/>
    <s v="2021-04-27 13:48:19"/>
    <x v="0"/>
    <x v="2"/>
    <x v="5"/>
    <n v="879"/>
    <n v="79988"/>
    <n v="1"/>
    <x v="276"/>
    <n v="19481"/>
    <n v="58"/>
    <n v="3"/>
    <s v="Low"/>
    <s v="Debit_Card"/>
  </r>
  <r>
    <n v="17569"/>
    <s v="ECB637D4"/>
    <s v="2021-05-30 02:04:41"/>
    <x v="2"/>
    <x v="0"/>
    <x v="3"/>
    <n v="207"/>
    <n v="45453"/>
    <n v="3"/>
    <x v="277"/>
    <n v="8365"/>
    <n v="46"/>
    <n v="3"/>
    <s v="Low"/>
    <s v="Net_Banking"/>
  </r>
  <r>
    <n v="17570"/>
    <s v="C2A70874"/>
    <s v="2021-03-23 18:23:17"/>
    <x v="2"/>
    <x v="0"/>
    <x v="3"/>
    <n v="213"/>
    <n v="25723"/>
    <n v="4"/>
    <x v="278"/>
    <n v="15158"/>
    <n v="49"/>
    <n v="1"/>
    <s v="Low"/>
    <s v="Wallet"/>
  </r>
  <r>
    <n v="17571"/>
    <s v="F6A1974D"/>
    <s v="2021-04-13 09:16:11"/>
    <x v="0"/>
    <x v="2"/>
    <x v="2"/>
    <n v="904"/>
    <n v="42690"/>
    <n v="7"/>
    <x v="279"/>
    <n v="13122"/>
    <n v="76"/>
    <n v="2"/>
    <s v="About_to_churn"/>
    <s v="PayPal_Pay_Later"/>
  </r>
  <r>
    <n v="17572"/>
    <s v="F16CD310"/>
    <s v="2021-05-01 01:23:41"/>
    <x v="0"/>
    <x v="0"/>
    <x v="0"/>
    <n v="748"/>
    <n v="44365"/>
    <n v="16"/>
    <x v="280"/>
    <n v="11675"/>
    <n v="60"/>
    <n v="0"/>
    <s v="Medium"/>
    <s v="Net_Banking"/>
  </r>
  <r>
    <n v="17573"/>
    <s v="1708F7A7"/>
    <s v="2021-04-03 08:03:56"/>
    <x v="1"/>
    <x v="0"/>
    <x v="5"/>
    <n v="3373"/>
    <n v="63086"/>
    <n v="9"/>
    <x v="281"/>
    <n v="12436"/>
    <n v="70"/>
    <n v="3"/>
    <s v="Low"/>
    <s v="Net_Banking"/>
  </r>
  <r>
    <n v="17574"/>
    <s v="E9C3BB09"/>
    <s v="2021-04-02 00:34:40"/>
    <x v="1"/>
    <x v="0"/>
    <x v="4"/>
    <n v="2128"/>
    <n v="24759"/>
    <n v="48"/>
    <x v="282"/>
    <n v="3785"/>
    <n v="22"/>
    <n v="3"/>
    <s v="High"/>
    <s v="PayPal_Credit_Card"/>
  </r>
  <r>
    <n v="17575"/>
    <s v="10F4177A"/>
    <s v="2021-04-30 01:18:40"/>
    <x v="2"/>
    <x v="0"/>
    <x v="0"/>
    <n v="241"/>
    <n v="20782"/>
    <n v="8"/>
    <x v="283"/>
    <n v="10091"/>
    <n v="55"/>
    <n v="1"/>
    <s v="Medium"/>
    <s v="Wallet"/>
  </r>
  <r>
    <n v="17576"/>
    <s v="F8E17280"/>
    <s v="2021-05-25 01:26:54"/>
    <x v="3"/>
    <x v="2"/>
    <x v="5"/>
    <n v="961"/>
    <n v="31247"/>
    <n v="2"/>
    <x v="284"/>
    <n v="20626"/>
    <n v="54"/>
    <n v="2"/>
    <s v="Low"/>
    <s v="Wallet"/>
  </r>
  <r>
    <n v="17577"/>
    <s v="4A3B00A6"/>
    <s v="2021-05-28 22:42:17"/>
    <x v="1"/>
    <x v="0"/>
    <x v="4"/>
    <n v="4497"/>
    <n v="29889"/>
    <n v="52"/>
    <x v="285"/>
    <n v="3793"/>
    <n v="20"/>
    <n v="5"/>
    <s v="High"/>
    <s v="PayPal_Credit_Card"/>
  </r>
  <r>
    <n v="17578"/>
    <s v="3BC0A302"/>
    <s v="2021-04-25 09:24:26"/>
    <x v="0"/>
    <x v="0"/>
    <x v="0"/>
    <n v="727"/>
    <n v="81022"/>
    <n v="7"/>
    <x v="286"/>
    <n v="10211"/>
    <n v="62"/>
    <n v="1"/>
    <s v="Low"/>
    <s v=" Wallet "/>
  </r>
  <r>
    <n v="17579"/>
    <s v="8BF76185"/>
    <s v="2021-06-07 21:36:04"/>
    <x v="1"/>
    <x v="2"/>
    <x v="5"/>
    <n v="2057"/>
    <n v="60018"/>
    <n v="8"/>
    <x v="287"/>
    <n v="11674"/>
    <n v="65"/>
    <n v="2"/>
    <s v="Low"/>
    <s v="Debit_Card"/>
  </r>
  <r>
    <n v="17580"/>
    <s v="77632254"/>
    <s v="2021-04-19 07:08:50"/>
    <x v="4"/>
    <x v="2"/>
    <x v="2"/>
    <n v="111"/>
    <n v="88002"/>
    <n v="20"/>
    <x v="288"/>
    <n v="13483"/>
    <n v="85"/>
    <n v="2"/>
    <s v="Low"/>
    <s v="PayPal_Pay_Later"/>
  </r>
  <r>
    <n v="17581"/>
    <s v="3C8787BF"/>
    <s v="2021-05-04 21:41:20"/>
    <x v="2"/>
    <x v="2"/>
    <x v="2"/>
    <n v="102"/>
    <n v="10458"/>
    <n v="8"/>
    <x v="289"/>
    <n v="15806"/>
    <n v="89"/>
    <n v="1"/>
    <s v="About_to_churn"/>
    <s v="PayPal_Pay_Later"/>
  </r>
  <r>
    <n v="17582"/>
    <s v="FCCBE3F3"/>
    <s v="2021-04-28 00:47:50"/>
    <x v="0"/>
    <x v="0"/>
    <x v="0"/>
    <n v="390"/>
    <n v="13154"/>
    <n v="11"/>
    <x v="290"/>
    <n v="11492"/>
    <n v="56"/>
    <n v="1"/>
    <s v="About_to_churn"/>
    <s v=" Wallet "/>
  </r>
  <r>
    <n v="17583"/>
    <s v="1265AE5C"/>
    <s v="2021-04-22 02:55:12"/>
    <x v="1"/>
    <x v="0"/>
    <x v="4"/>
    <n v="4610"/>
    <n v="21936"/>
    <n v="38"/>
    <x v="291"/>
    <n v="2594"/>
    <n v="16"/>
    <n v="4"/>
    <s v="High"/>
    <s v="PayPal_Credit_Card"/>
  </r>
  <r>
    <n v="17584"/>
    <s v="E05446CA"/>
    <s v="2021-03-30 07:37:35"/>
    <x v="4"/>
    <x v="2"/>
    <x v="2"/>
    <n v="284"/>
    <n v="13580"/>
    <n v="16"/>
    <x v="292"/>
    <n v="26932"/>
    <n v="85"/>
    <n v="2"/>
    <s v="About_to_churn"/>
    <s v="PayPal_Pay_Later"/>
  </r>
  <r>
    <n v="17585"/>
    <s v="B09D207B"/>
    <s v="2021-05-07 11:51:05"/>
    <x v="1"/>
    <x v="2"/>
    <x v="1"/>
    <n v="3649"/>
    <n v="15235"/>
    <n v="39"/>
    <x v="293"/>
    <n v="2133"/>
    <n v="10"/>
    <n v="7"/>
    <s v="About_to_churn"/>
    <s v=" PayPal_Cobrand_Card"/>
  </r>
  <r>
    <n v="17586"/>
    <s v="437CF5AD"/>
    <s v="2021-03-19 04:30:06"/>
    <x v="1"/>
    <x v="0"/>
    <x v="0"/>
    <n v="807"/>
    <n v="88556"/>
    <n v="9"/>
    <x v="294"/>
    <n v="11803"/>
    <n v="53"/>
    <n v="1"/>
    <s v="High"/>
    <s v="Net_Banking"/>
  </r>
  <r>
    <n v="17587"/>
    <s v="77E9CD5B"/>
    <s v="2021-03-14 18:03:06"/>
    <x v="1"/>
    <x v="0"/>
    <x v="3"/>
    <n v="1806"/>
    <n v="40424"/>
    <n v="2"/>
    <x v="295"/>
    <n v="18650"/>
    <n v="58"/>
    <n v="3"/>
    <s v="Medium"/>
    <s v="Net_Banking"/>
  </r>
  <r>
    <n v="17588"/>
    <s v="10F48C51"/>
    <s v="2021-03-11 09:59:03"/>
    <x v="2"/>
    <x v="0"/>
    <x v="2"/>
    <n v="147"/>
    <n v="29422"/>
    <n v="8"/>
    <x v="296"/>
    <n v="24722"/>
    <n v="76"/>
    <n v="2"/>
    <s v="Low"/>
    <s v="PayPal_Pay_Later"/>
  </r>
  <r>
    <n v="17589"/>
    <s v="97043001"/>
    <s v="2021-04-25 01:36:44"/>
    <x v="2"/>
    <x v="2"/>
    <x v="2"/>
    <n v="230"/>
    <n v="19519"/>
    <n v="10"/>
    <x v="297"/>
    <n v="20083"/>
    <n v="86"/>
    <n v="2"/>
    <s v="About_to_churn"/>
    <s v="PayPal_Pay_Later"/>
  </r>
  <r>
    <n v="17590"/>
    <s v="EA8C60CF"/>
    <s v="2021-05-06 15:09:18"/>
    <x v="1"/>
    <x v="2"/>
    <x v="4"/>
    <n v="2579"/>
    <n v="45261"/>
    <n v="37"/>
    <x v="298"/>
    <n v="2676"/>
    <n v="12"/>
    <n v="6"/>
    <s v="High"/>
    <s v="PayPal_Credit_Card"/>
  </r>
  <r>
    <n v="17591"/>
    <s v="D59E5A52"/>
    <s v="2021-05-22 10:56:41"/>
    <x v="0"/>
    <x v="0"/>
    <x v="0"/>
    <n v="318"/>
    <n v="75849"/>
    <n v="13"/>
    <x v="299"/>
    <n v="10580"/>
    <n v="66"/>
    <n v="0"/>
    <s v="Medium"/>
    <s v="Wallet"/>
  </r>
  <r>
    <n v="17592"/>
    <s v="F6E7B582"/>
    <s v="2021-05-27 10:48:45"/>
    <x v="0"/>
    <x v="2"/>
    <x v="2"/>
    <n v="370"/>
    <n v="24874"/>
    <n v="10"/>
    <x v="300"/>
    <n v="23845"/>
    <n v="95"/>
    <n v="1"/>
    <s v="Medium"/>
    <s v="PayPal_Pay_Later"/>
  </r>
  <r>
    <n v="17593"/>
    <s v="AF890C4C"/>
    <s v="2021-03-17 17:35:30"/>
    <x v="2"/>
    <x v="2"/>
    <x v="2"/>
    <n v="80"/>
    <n v="66289"/>
    <n v="12"/>
    <x v="301"/>
    <n v="26639"/>
    <n v="79"/>
    <n v="2"/>
    <s v="About_to_churn"/>
    <s v="PayPal_Pay_Later"/>
  </r>
  <r>
    <n v="17594"/>
    <s v="31F20E55"/>
    <s v="2021-03-31 22:28:24"/>
    <x v="5"/>
    <x v="2"/>
    <x v="1"/>
    <n v="3455"/>
    <n v="71777"/>
    <n v="33"/>
    <x v="302"/>
    <n v="2432"/>
    <n v="21"/>
    <n v="7"/>
    <s v="Medium"/>
    <s v=" PayPal_Cobrand_Card"/>
  </r>
  <r>
    <n v="17595"/>
    <s v="0EA0CFF1"/>
    <s v="2021-03-22 11:01:36"/>
    <x v="0"/>
    <x v="0"/>
    <x v="3"/>
    <n v="378"/>
    <n v="82206"/>
    <n v="2"/>
    <x v="303"/>
    <n v="17800"/>
    <n v="60"/>
    <n v="2"/>
    <s v="High"/>
    <s v="Wallet"/>
  </r>
  <r>
    <n v="17596"/>
    <s v="23406786"/>
    <s v="2021-04-19 12:45:45"/>
    <x v="1"/>
    <x v="0"/>
    <x v="1"/>
    <n v="2098"/>
    <n v="67538"/>
    <n v="26"/>
    <x v="304"/>
    <n v="2919"/>
    <n v="22"/>
    <n v="4"/>
    <s v="About_to_churn"/>
    <s v=" PayPal_Cobrand_Card"/>
  </r>
  <r>
    <n v="17597"/>
    <s v="CD8BA50C"/>
    <s v="2021-04-22 14:43:46"/>
    <x v="0"/>
    <x v="2"/>
    <x v="5"/>
    <n v="571"/>
    <n v="44714"/>
    <n v="19"/>
    <x v="194"/>
    <n v="10723"/>
    <n v="50"/>
    <n v="3"/>
    <s v="Low"/>
    <s v="Net_Banking"/>
  </r>
  <r>
    <n v="17598"/>
    <s v="23355BC7"/>
    <s v="2021-04-23 04:41:04"/>
    <x v="0"/>
    <x v="2"/>
    <x v="2"/>
    <n v="248"/>
    <n v="80417"/>
    <n v="13"/>
    <x v="305"/>
    <n v="23171"/>
    <n v="93"/>
    <n v="1"/>
    <s v="Low"/>
    <s v="PayPal_Pay_Later"/>
  </r>
  <r>
    <n v="17599"/>
    <s v="FF107067"/>
    <s v="2021-05-08 13:56:06"/>
    <x v="0"/>
    <x v="0"/>
    <x v="0"/>
    <n v="803"/>
    <n v="60018"/>
    <n v="6"/>
    <x v="306"/>
    <n v="11726"/>
    <n v="57"/>
    <n v="1"/>
    <s v="Low"/>
    <s v=" Wallet "/>
  </r>
  <r>
    <n v="17600"/>
    <s v="C287E102"/>
    <s v="2021-05-05 00:15:00"/>
    <x v="5"/>
    <x v="0"/>
    <x v="1"/>
    <n v="3002"/>
    <n v="12938"/>
    <n v="19"/>
    <x v="307"/>
    <n v="3003"/>
    <n v="12"/>
    <n v="8"/>
    <s v="Medium"/>
    <s v="PayPal_Credit_Card"/>
  </r>
  <r>
    <n v="17601"/>
    <s v="A87E12C2"/>
    <s v="2021-03-11 01:30:54"/>
    <x v="4"/>
    <x v="0"/>
    <x v="2"/>
    <n v="49"/>
    <n v="88096"/>
    <n v="14"/>
    <x v="308"/>
    <n v="22201"/>
    <n v="75"/>
    <n v="1"/>
    <s v="About_to_churn"/>
    <s v="PayPal_Pay_Later"/>
  </r>
  <r>
    <n v="17602"/>
    <s v="F307E745"/>
    <s v="2021-04-15 06:26:14"/>
    <x v="3"/>
    <x v="0"/>
    <x v="0"/>
    <n v="752"/>
    <n v="77476"/>
    <n v="15"/>
    <x v="309"/>
    <n v="11475"/>
    <n v="61"/>
    <n v="0"/>
    <s v="Low"/>
    <s v="Net_Banking"/>
  </r>
  <r>
    <n v="17603"/>
    <s v="14C896E8"/>
    <s v="2021-05-26 01:42:04"/>
    <x v="3"/>
    <x v="2"/>
    <x v="3"/>
    <n v="639"/>
    <n v="80187"/>
    <n v="9"/>
    <x v="310"/>
    <n v="16114"/>
    <n v="64"/>
    <n v="1"/>
    <s v="Medium"/>
    <s v="Wallet"/>
  </r>
  <r>
    <n v="17604"/>
    <s v="A784C936"/>
    <s v="2021-04-03 19:01:39"/>
    <x v="1"/>
    <x v="2"/>
    <x v="4"/>
    <n v="4723"/>
    <n v="61085"/>
    <n v="34"/>
    <x v="311"/>
    <n v="3725"/>
    <n v="22"/>
    <n v="5"/>
    <s v="High"/>
    <s v="Wallet"/>
  </r>
  <r>
    <n v="17605"/>
    <s v="B1FD0EAC"/>
    <s v="2021-03-21 21:00:10"/>
    <x v="2"/>
    <x v="2"/>
    <x v="2"/>
    <n v="215"/>
    <n v="71766"/>
    <n v="10"/>
    <x v="312"/>
    <n v="19703"/>
    <n v="97"/>
    <n v="2"/>
    <s v="About_to_churn"/>
    <s v="PayPal_Pay_Later"/>
  </r>
  <r>
    <n v="17606"/>
    <s v="07E625F9"/>
    <s v="2021-03-04 19:21:46"/>
    <x v="0"/>
    <x v="2"/>
    <x v="2"/>
    <n v="494"/>
    <n v="82258"/>
    <n v="9"/>
    <x v="313"/>
    <n v="14579"/>
    <n v="86"/>
    <n v="2"/>
    <s v="About_to_churn"/>
    <s v="PayPal_Pay_Later"/>
  </r>
  <r>
    <n v="17607"/>
    <s v="40D6258F"/>
    <s v="2021-05-14 16:52:43"/>
    <x v="2"/>
    <x v="2"/>
    <x v="2"/>
    <n v="79"/>
    <n v="29889"/>
    <n v="17"/>
    <x v="314"/>
    <n v="15439"/>
    <n v="83"/>
    <n v="2"/>
    <s v="About_to_churn"/>
    <s v="PayPal_Pay_Later"/>
  </r>
  <r>
    <n v="17608"/>
    <s v="34496F65"/>
    <s v="2021-04-17 10:49:39"/>
    <x v="4"/>
    <x v="2"/>
    <x v="2"/>
    <n v="147"/>
    <n v="74478"/>
    <n v="9"/>
    <x v="315"/>
    <n v="24883"/>
    <n v="82"/>
    <n v="2"/>
    <s v="About_to_churn"/>
    <s v="Debit_Card"/>
  </r>
  <r>
    <n v="17609"/>
    <s v="6C49A6AF"/>
    <s v="2021-06-01 19:10:24"/>
    <x v="3"/>
    <x v="0"/>
    <x v="3"/>
    <n v="1090"/>
    <n v="35255"/>
    <n v="12"/>
    <x v="316"/>
    <n v="18008"/>
    <n v="65"/>
    <n v="2"/>
    <s v="Low"/>
    <s v="Wallet"/>
  </r>
  <r>
    <n v="17610"/>
    <s v="43869AC4"/>
    <s v="2021-05-09 16:11:46"/>
    <x v="4"/>
    <x v="0"/>
    <x v="0"/>
    <n v="377"/>
    <n v="24351"/>
    <n v="14"/>
    <x v="317"/>
    <n v="11967"/>
    <n v="56"/>
    <n v="0"/>
    <s v="About_to_churn"/>
    <s v="Net_Banking"/>
  </r>
  <r>
    <n v="17611"/>
    <s v="9F42902C"/>
    <s v="2021-04-10 07:07:27"/>
    <x v="1"/>
    <x v="2"/>
    <x v="4"/>
    <n v="3473"/>
    <n v="25034"/>
    <n v="34"/>
    <x v="318"/>
    <n v="1107"/>
    <n v="22"/>
    <n v="5"/>
    <s v="High"/>
    <s v="PayPal_Credit_Card"/>
  </r>
  <r>
    <n v="17612"/>
    <s v="DD02BC81"/>
    <s v="2021-03-05 21:02:57"/>
    <x v="2"/>
    <x v="2"/>
    <x v="2"/>
    <n v="61"/>
    <n v="89109"/>
    <n v="20"/>
    <x v="319"/>
    <n v="22000"/>
    <n v="94"/>
    <n v="2"/>
    <s v="Low"/>
    <s v="PayPal_Pay_Later"/>
  </r>
  <r>
    <n v="17613"/>
    <s v="4F5A2D6A"/>
    <s v="2021-05-12 09:57:12"/>
    <x v="3"/>
    <x v="0"/>
    <x v="2"/>
    <n v="927"/>
    <n v="57330"/>
    <n v="6"/>
    <x v="320"/>
    <n v="26800"/>
    <n v="94"/>
    <n v="1"/>
    <s v="About_to_churn"/>
    <s v="Debit_Card"/>
  </r>
  <r>
    <n v="17614"/>
    <s v="A6E47036"/>
    <s v="2021-05-07 10:05:35"/>
    <x v="1"/>
    <x v="0"/>
    <x v="4"/>
    <n v="3339"/>
    <n v="17816"/>
    <n v="57"/>
    <x v="321"/>
    <n v="4165"/>
    <n v="18"/>
    <n v="6"/>
    <s v="Medium"/>
    <s v="Wallet"/>
  </r>
  <r>
    <n v="17615"/>
    <s v="D20CCB14"/>
    <s v="2021-04-18 06:34:12"/>
    <x v="1"/>
    <x v="0"/>
    <x v="3"/>
    <n v="2135"/>
    <n v="71213"/>
    <n v="5"/>
    <x v="322"/>
    <n v="11830"/>
    <n v="58"/>
    <n v="3"/>
    <s v="Low"/>
    <s v="Wallet"/>
  </r>
  <r>
    <n v="17616"/>
    <s v="D95FF0DB"/>
    <s v="2021-05-22 17:12:35"/>
    <x v="1"/>
    <x v="1"/>
    <x v="1"/>
    <n v="2417"/>
    <n v="42750"/>
    <n v="35"/>
    <x v="323"/>
    <n v="2134"/>
    <n v="11"/>
    <n v="8"/>
    <s v="Medium"/>
    <s v=" PayPal_Cobrand_Card"/>
  </r>
  <r>
    <n v="17617"/>
    <s v="8E6E8A5A"/>
    <s v="2021-03-17 09:21:03"/>
    <x v="2"/>
    <x v="0"/>
    <x v="3"/>
    <n v="207"/>
    <n v="54338"/>
    <n v="14"/>
    <x v="324"/>
    <n v="19153"/>
    <n v="46"/>
    <n v="3"/>
    <s v="Medium"/>
    <s v="Wallet"/>
  </r>
  <r>
    <n v="17618"/>
    <s v="62E0C2DD"/>
    <s v="2021-03-19 17:05:34"/>
    <x v="1"/>
    <x v="0"/>
    <x v="4"/>
    <n v="2021"/>
    <n v="47461"/>
    <n v="48"/>
    <x v="325"/>
    <n v="1525"/>
    <n v="13"/>
    <n v="3"/>
    <s v="High"/>
    <s v="PayPal_Credit_Card"/>
  </r>
  <r>
    <n v="17619"/>
    <s v="419E2731"/>
    <s v="2021-03-30 15:00:56"/>
    <x v="1"/>
    <x v="1"/>
    <x v="1"/>
    <n v="1964"/>
    <n v="15227"/>
    <n v="35"/>
    <x v="326"/>
    <n v="2064"/>
    <n v="25"/>
    <n v="4"/>
    <s v="Medium"/>
    <s v=" PayPal_Cobrand_Card"/>
  </r>
  <r>
    <n v="17620"/>
    <s v="3D60FECA"/>
    <s v="2021-05-05 22:42:30"/>
    <x v="1"/>
    <x v="0"/>
    <x v="4"/>
    <n v="4650"/>
    <n v="54034"/>
    <n v="42"/>
    <x v="327"/>
    <n v="1177"/>
    <n v="17"/>
    <n v="3"/>
    <s v="Medium"/>
    <s v="PayPal_Credit_Card"/>
  </r>
  <r>
    <n v="17621"/>
    <s v="D5549929"/>
    <s v="2021-03-31 07:27:49"/>
    <x v="1"/>
    <x v="2"/>
    <x v="1"/>
    <n v="1302"/>
    <n v="40864"/>
    <n v="40"/>
    <x v="328"/>
    <n v="2087"/>
    <n v="13"/>
    <n v="6"/>
    <s v="Medium"/>
    <s v="Net_Banking"/>
  </r>
  <r>
    <n v="17622"/>
    <s v="4F8F03B0"/>
    <s v="2021-05-29 05:39:46"/>
    <x v="0"/>
    <x v="2"/>
    <x v="2"/>
    <n v="186"/>
    <n v="54338"/>
    <n v="15"/>
    <x v="329"/>
    <n v="21790"/>
    <n v="100"/>
    <n v="2"/>
    <s v="Medium"/>
    <s v="PayPal_Pay_Later"/>
  </r>
  <r>
    <n v="17623"/>
    <s v="CD45E84D"/>
    <s v="2021-04-11 04:50:50"/>
    <x v="0"/>
    <x v="2"/>
    <x v="2"/>
    <n v="564"/>
    <n v="45442"/>
    <n v="14"/>
    <x v="330"/>
    <n v="28195"/>
    <n v="99"/>
    <n v="2"/>
    <s v="Medium"/>
    <s v="PayPal_Pay_Later"/>
  </r>
  <r>
    <n v="17624"/>
    <s v="CB3F31E9"/>
    <s v="2021-03-17 10:17:33"/>
    <x v="5"/>
    <x v="2"/>
    <x v="1"/>
    <n v="1071"/>
    <n v="31769"/>
    <n v="33"/>
    <x v="331"/>
    <n v="2479"/>
    <n v="7"/>
    <n v="8"/>
    <s v="High"/>
    <s v=" PayPal_Cobrand_Card"/>
  </r>
  <r>
    <n v="17625"/>
    <s v="3AA38B40"/>
    <s v="2021-06-09 13:11:38"/>
    <x v="1"/>
    <x v="1"/>
    <x v="1"/>
    <n v="1229"/>
    <n v="35376"/>
    <n v="22"/>
    <x v="332"/>
    <n v="2698"/>
    <n v="17"/>
    <n v="4"/>
    <s v="Medium"/>
    <s v=" PayPal_Cobrand_Card"/>
  </r>
  <r>
    <n v="17626"/>
    <s v="12C40BF9"/>
    <s v="2021-06-05 03:11:27"/>
    <x v="1"/>
    <x v="0"/>
    <x v="4"/>
    <n v="1565"/>
    <n v="86768"/>
    <n v="33"/>
    <x v="333"/>
    <n v="4083"/>
    <n v="19"/>
    <n v="4"/>
    <s v="High"/>
    <s v="PayPal_Credit_Card"/>
  </r>
  <r>
    <n v="17627"/>
    <s v="695D1D23"/>
    <s v="2021-03-06 08:23:14"/>
    <x v="4"/>
    <x v="2"/>
    <x v="3"/>
    <n v="243"/>
    <n v="12640"/>
    <n v="5"/>
    <x v="334"/>
    <n v="14089"/>
    <n v="60"/>
    <n v="3"/>
    <s v="Medium"/>
    <s v="Net_Banking"/>
  </r>
  <r>
    <n v="17628"/>
    <s v="DBB52258"/>
    <s v="2021-05-08 12:10:29"/>
    <x v="2"/>
    <x v="0"/>
    <x v="2"/>
    <n v="227"/>
    <n v="61805"/>
    <n v="19"/>
    <x v="335"/>
    <n v="19079"/>
    <n v="79"/>
    <n v="2"/>
    <s v="About_to_churn"/>
    <s v="PayPal_Pay_Later"/>
  </r>
  <r>
    <n v="17629"/>
    <s v="67DB63A8"/>
    <s v="2021-03-24 07:09:02"/>
    <x v="1"/>
    <x v="0"/>
    <x v="3"/>
    <n v="2180"/>
    <n v="35255"/>
    <n v="2"/>
    <x v="336"/>
    <n v="14736"/>
    <n v="64"/>
    <n v="3"/>
    <s v="Medium"/>
    <s v="Wallet"/>
  </r>
  <r>
    <n v="17630"/>
    <s v="EE79AFFA"/>
    <s v="2021-06-04 19:07:21"/>
    <x v="4"/>
    <x v="2"/>
    <x v="2"/>
    <n v="255"/>
    <n v="62271"/>
    <n v="2"/>
    <x v="243"/>
    <n v="18788"/>
    <n v="84"/>
    <n v="1"/>
    <s v="About_to_churn"/>
    <s v="Debit_Card"/>
  </r>
  <r>
    <n v="17631"/>
    <s v="896AEE44"/>
    <s v="2021-03-22 03:07:52"/>
    <x v="2"/>
    <x v="2"/>
    <x v="2"/>
    <n v="108"/>
    <n v="30499"/>
    <n v="6"/>
    <x v="337"/>
    <n v="18904"/>
    <n v="83"/>
    <n v="2"/>
    <s v="Medium"/>
    <s v="PayPal_Pay_Later"/>
  </r>
  <r>
    <n v="17632"/>
    <s v="6385E8E7"/>
    <s v="2021-03-02 02:30:56"/>
    <x v="3"/>
    <x v="0"/>
    <x v="3"/>
    <n v="312"/>
    <n v="75400"/>
    <n v="13"/>
    <x v="338"/>
    <n v="15412"/>
    <n v="55"/>
    <n v="3"/>
    <s v="Medium"/>
    <s v="Wallet"/>
  </r>
  <r>
    <n v="17633"/>
    <s v="84C7DA88"/>
    <s v="2021-03-03 18:19:48"/>
    <x v="0"/>
    <x v="0"/>
    <x v="3"/>
    <n v="465"/>
    <n v="61085"/>
    <n v="12"/>
    <x v="339"/>
    <n v="11489"/>
    <n v="42"/>
    <n v="2"/>
    <s v="Medium"/>
    <s v="Net_Banking"/>
  </r>
  <r>
    <n v="17634"/>
    <s v="58FE82FE"/>
    <s v="2021-04-12 09:58:35"/>
    <x v="2"/>
    <x v="0"/>
    <x v="2"/>
    <n v="114"/>
    <n v="19748"/>
    <n v="17"/>
    <x v="117"/>
    <n v="14202"/>
    <n v="81"/>
    <n v="1"/>
    <s v="Medium"/>
    <s v="PayPal_Pay_Later"/>
  </r>
  <r>
    <n v="17635"/>
    <s v="DD88F8EF"/>
    <s v="2021-05-28 17:24:43"/>
    <x v="2"/>
    <x v="2"/>
    <x v="2"/>
    <n v="119"/>
    <n v="22795"/>
    <n v="14"/>
    <x v="340"/>
    <n v="16379"/>
    <n v="90"/>
    <n v="1"/>
    <s v="About_to_churn"/>
    <s v="Debit_Card"/>
  </r>
  <r>
    <n v="17636"/>
    <s v="EFEAD5AE"/>
    <s v="2021-03-01 22:08:52"/>
    <x v="5"/>
    <x v="0"/>
    <x v="5"/>
    <n v="3501"/>
    <n v="70779"/>
    <n v="21"/>
    <x v="341"/>
    <n v="23007"/>
    <n v="63"/>
    <n v="2"/>
    <s v="Medium"/>
    <s v="Debit_Card"/>
  </r>
  <r>
    <n v="17637"/>
    <s v="E7BE7B31"/>
    <s v="2021-04-13 00:00:40"/>
    <x v="1"/>
    <x v="1"/>
    <x v="1"/>
    <n v="1231"/>
    <n v="66421"/>
    <n v="41"/>
    <x v="342"/>
    <n v="2822"/>
    <n v="22"/>
    <n v="7"/>
    <s v="Medium"/>
    <s v=" PayPal_Cobrand_Card"/>
  </r>
  <r>
    <n v="17638"/>
    <s v="E81F5996"/>
    <s v="2021-04-11 17:31:00"/>
    <x v="4"/>
    <x v="0"/>
    <x v="2"/>
    <n v="343"/>
    <n v="29422"/>
    <n v="15"/>
    <x v="343"/>
    <n v="22701"/>
    <n v="100"/>
    <n v="1"/>
    <s v="About_to_churn"/>
    <s v="PayPal_Pay_Later"/>
  </r>
  <r>
    <n v="17639"/>
    <s v="5BDE4335"/>
    <s v="2021-04-04 21:58:17"/>
    <x v="4"/>
    <x v="0"/>
    <x v="0"/>
    <n v="213"/>
    <n v="70345"/>
    <n v="18"/>
    <x v="344"/>
    <n v="10237"/>
    <n v="64"/>
    <n v="0"/>
    <s v="Medium"/>
    <s v="Net_Banking"/>
  </r>
  <r>
    <n v="17640"/>
    <s v="562FC8F1"/>
    <s v="2021-04-08 19:18:36"/>
    <x v="1"/>
    <x v="2"/>
    <x v="4"/>
    <n v="4080"/>
    <n v="47492"/>
    <n v="33"/>
    <x v="345"/>
    <n v="1827"/>
    <n v="12"/>
    <n v="4"/>
    <s v="High"/>
    <s v="PayPal_Cobrand_Card"/>
  </r>
  <r>
    <n v="17641"/>
    <s v="4297B829"/>
    <s v="2021-05-13 23:27:24"/>
    <x v="0"/>
    <x v="0"/>
    <x v="0"/>
    <n v="348"/>
    <n v="21655"/>
    <n v="18"/>
    <x v="346"/>
    <n v="10263"/>
    <n v="59"/>
    <n v="0"/>
    <s v="Medium"/>
    <s v=" Wallet "/>
  </r>
  <r>
    <n v="17642"/>
    <s v="1D12155F"/>
    <s v="2021-06-02 20:42:09"/>
    <x v="3"/>
    <x v="0"/>
    <x v="2"/>
    <n v="184"/>
    <n v="50922"/>
    <n v="13"/>
    <x v="347"/>
    <n v="12871"/>
    <n v="81"/>
    <n v="2"/>
    <s v="Medium"/>
    <s v="PayPal_Pay_Later"/>
  </r>
  <r>
    <n v="17643"/>
    <s v="5DC58EFC"/>
    <s v="2021-06-08 10:15:28"/>
    <x v="1"/>
    <x v="0"/>
    <x v="1"/>
    <n v="3339"/>
    <n v="75321"/>
    <n v="23"/>
    <x v="348"/>
    <n v="2500"/>
    <n v="9"/>
    <n v="6"/>
    <s v="About_to_churn"/>
    <s v=" PayPal_Cobrand_Card"/>
  </r>
  <r>
    <n v="17644"/>
    <s v="55C66A1E"/>
    <s v="2021-04-06 15:09:04"/>
    <x v="2"/>
    <x v="2"/>
    <x v="2"/>
    <n v="202"/>
    <n v="14132"/>
    <n v="17"/>
    <x v="349"/>
    <n v="12363"/>
    <n v="91"/>
    <n v="1"/>
    <s v="Low"/>
    <s v="PayPal_Pay_Later"/>
  </r>
  <r>
    <n v="17645"/>
    <s v="866B788D"/>
    <s v="2021-03-09 19:53:18"/>
    <x v="5"/>
    <x v="2"/>
    <x v="1"/>
    <n v="1251"/>
    <n v="42238"/>
    <n v="23"/>
    <x v="350"/>
    <n v="2920"/>
    <n v="24"/>
    <n v="6"/>
    <s v="Medium"/>
    <s v=" PayPal_Cobrand_Card"/>
  </r>
  <r>
    <n v="17646"/>
    <s v="E339C755"/>
    <s v="2021-04-09 22:50:36"/>
    <x v="1"/>
    <x v="0"/>
    <x v="4"/>
    <n v="4992"/>
    <n v="23220"/>
    <n v="53"/>
    <x v="351"/>
    <n v="4063"/>
    <n v="20"/>
    <n v="6"/>
    <s v="High"/>
    <s v="PayPal_Cobrand_Card"/>
  </r>
  <r>
    <n v="17647"/>
    <s v="3F52F87F"/>
    <s v="2021-05-10 00:41:15"/>
    <x v="0"/>
    <x v="2"/>
    <x v="5"/>
    <n v="517"/>
    <n v="68546"/>
    <n v="1"/>
    <x v="352"/>
    <n v="15896"/>
    <n v="82"/>
    <n v="2"/>
    <s v="Medium"/>
    <s v="Debit_Card"/>
  </r>
  <r>
    <n v="17648"/>
    <s v="3B6CDED6"/>
    <s v="2021-04-29 12:55:51"/>
    <x v="1"/>
    <x v="2"/>
    <x v="4"/>
    <n v="4493"/>
    <n v="61481"/>
    <n v="39"/>
    <x v="353"/>
    <n v="4158"/>
    <n v="19"/>
    <n v="3"/>
    <s v="High"/>
    <s v="Wallet"/>
  </r>
  <r>
    <n v="17649"/>
    <s v="D96168BF"/>
    <s v="2021-03-02 17:53:03"/>
    <x v="1"/>
    <x v="0"/>
    <x v="0"/>
    <n v="775"/>
    <n v="56107"/>
    <n v="10"/>
    <x v="354"/>
    <n v="11971"/>
    <n v="69"/>
    <n v="1"/>
    <s v="Medium"/>
    <s v="Wallet"/>
  </r>
  <r>
    <n v="17650"/>
    <s v="F25DADA7"/>
    <s v="2021-04-15 10:51:17"/>
    <x v="0"/>
    <x v="0"/>
    <x v="0"/>
    <n v="263"/>
    <n v="22795"/>
    <n v="10"/>
    <x v="355"/>
    <n v="9796"/>
    <n v="60"/>
    <n v="0"/>
    <s v="About_to_churn"/>
    <s v="Net_Banking"/>
  </r>
  <r>
    <n v="17651"/>
    <s v="4B3ED50F"/>
    <s v="2021-04-14 00:43:18"/>
    <x v="4"/>
    <x v="2"/>
    <x v="2"/>
    <n v="120"/>
    <n v="38912"/>
    <n v="8"/>
    <x v="356"/>
    <n v="25899"/>
    <n v="95"/>
    <n v="1"/>
    <s v="Low"/>
    <s v="PayPal_Pay_Later"/>
  </r>
  <r>
    <n v="17652"/>
    <s v="36BA3827"/>
    <s v="2021-05-24 20:44:16"/>
    <x v="1"/>
    <x v="0"/>
    <x v="4"/>
    <n v="3282"/>
    <n v="10766"/>
    <n v="38"/>
    <x v="357"/>
    <n v="3387"/>
    <n v="19"/>
    <n v="3"/>
    <s v="High"/>
    <s v="Wallet"/>
  </r>
  <r>
    <n v="17653"/>
    <s v="2D2FEF25"/>
    <s v="2021-05-19 02:28:25"/>
    <x v="1"/>
    <x v="0"/>
    <x v="3"/>
    <n v="1106"/>
    <n v="60807"/>
    <n v="14"/>
    <x v="358"/>
    <n v="19893"/>
    <n v="54"/>
    <n v="2"/>
    <s v="Medium"/>
    <s v="Net_Banking"/>
  </r>
  <r>
    <n v="17654"/>
    <s v="987CCFAA"/>
    <s v="2021-05-20 14:02:38"/>
    <x v="1"/>
    <x v="0"/>
    <x v="5"/>
    <n v="3436"/>
    <n v="21936"/>
    <n v="23"/>
    <x v="359"/>
    <n v="18260"/>
    <n v="54"/>
    <n v="3"/>
    <s v="Medium"/>
    <s v="Debit_Card"/>
  </r>
  <r>
    <n v="17655"/>
    <s v="A71A569D"/>
    <s v="2021-04-07 02:54:13"/>
    <x v="2"/>
    <x v="0"/>
    <x v="2"/>
    <n v="158"/>
    <n v="33546"/>
    <n v="10"/>
    <x v="360"/>
    <n v="19644"/>
    <n v="80"/>
    <n v="1"/>
    <s v="About_to_churn"/>
    <s v="PayPal_Pay_Later"/>
  </r>
  <r>
    <n v="17656"/>
    <s v="6FC2D37E"/>
    <s v="2021-03-02 05:13:55"/>
    <x v="2"/>
    <x v="2"/>
    <x v="3"/>
    <n v="241"/>
    <n v="65097"/>
    <n v="2"/>
    <x v="142"/>
    <n v="8026"/>
    <n v="49"/>
    <n v="2"/>
    <s v="High"/>
    <s v="Wallet"/>
  </r>
  <r>
    <n v="17657"/>
    <s v="64CB9FA5"/>
    <s v="2021-05-13 22:55:21"/>
    <x v="1"/>
    <x v="1"/>
    <x v="1"/>
    <n v="3355"/>
    <n v="62711"/>
    <n v="39"/>
    <x v="361"/>
    <n v="2056"/>
    <n v="19"/>
    <n v="7"/>
    <s v="Medium"/>
    <s v=" PayPal_Cobrand_Card"/>
  </r>
  <r>
    <n v="17658"/>
    <s v="2A4FDB34"/>
    <s v="2021-04-11 19:58:50"/>
    <x v="2"/>
    <x v="2"/>
    <x v="2"/>
    <n v="181"/>
    <n v="44365"/>
    <n v="16"/>
    <x v="362"/>
    <n v="13274"/>
    <n v="96"/>
    <n v="2"/>
    <s v="Medium"/>
    <s v="PayPal_Pay_Later"/>
  </r>
  <r>
    <n v="17659"/>
    <s v="B1FE1299"/>
    <s v="2021-05-30 02:55:06"/>
    <x v="2"/>
    <x v="2"/>
    <x v="2"/>
    <n v="90"/>
    <n v="58103"/>
    <n v="8"/>
    <x v="363"/>
    <n v="28783"/>
    <n v="84"/>
    <n v="2"/>
    <s v="Medium"/>
    <s v="PayPal_Pay_Later"/>
  </r>
  <r>
    <n v="17660"/>
    <s v="780B0F79"/>
    <s v="2021-05-25 22:40:43"/>
    <x v="1"/>
    <x v="0"/>
    <x v="5"/>
    <n v="3959"/>
    <n v="19466"/>
    <n v="2"/>
    <x v="364"/>
    <n v="19734"/>
    <n v="74"/>
    <n v="1"/>
    <s v="Medium"/>
    <s v="Net_Banking"/>
  </r>
  <r>
    <n v="17661"/>
    <s v="A285C6DE"/>
    <s v="2021-05-23 22:09:33"/>
    <x v="3"/>
    <x v="2"/>
    <x v="2"/>
    <n v="110"/>
    <n v="13625"/>
    <n v="5"/>
    <x v="365"/>
    <n v="28782"/>
    <n v="93"/>
    <n v="1"/>
    <s v="Low"/>
    <s v="PayPal_Pay_Later"/>
  </r>
  <r>
    <n v="17662"/>
    <s v="D51C8602"/>
    <s v="2021-04-06 11:39:18"/>
    <x v="0"/>
    <x v="0"/>
    <x v="2"/>
    <n v="624"/>
    <n v="80282"/>
    <n v="11"/>
    <x v="359"/>
    <n v="15228"/>
    <n v="77"/>
    <n v="1"/>
    <s v="Medium"/>
    <s v="PayPal_Pay_Later"/>
  </r>
  <r>
    <n v="17663"/>
    <s v="59C4338A"/>
    <s v="2021-06-01 10:55:56"/>
    <x v="3"/>
    <x v="2"/>
    <x v="2"/>
    <n v="90"/>
    <n v="85077"/>
    <n v="10"/>
    <x v="366"/>
    <n v="13551"/>
    <n v="81"/>
    <n v="2"/>
    <s v="Medium"/>
    <s v="Debit_Card"/>
  </r>
  <r>
    <n v="17664"/>
    <s v="01AFCDCA"/>
    <s v="2021-03-14 18:59:04"/>
    <x v="3"/>
    <x v="0"/>
    <x v="5"/>
    <n v="1115"/>
    <n v="42303"/>
    <n v="14"/>
    <x v="367"/>
    <n v="16253"/>
    <n v="84"/>
    <n v="2"/>
    <s v="Low"/>
    <s v="Debit_Card"/>
  </r>
  <r>
    <n v="17665"/>
    <s v="1534F306"/>
    <s v="2021-05-30 07:14:54"/>
    <x v="1"/>
    <x v="0"/>
    <x v="4"/>
    <n v="3864"/>
    <n v="57801"/>
    <n v="35"/>
    <x v="368"/>
    <n v="2338"/>
    <n v="22"/>
    <n v="3"/>
    <s v="High"/>
    <s v="PayPal_Cobrand_Card"/>
  </r>
  <r>
    <n v="17666"/>
    <s v="21CD0B34"/>
    <s v="2021-03-09 05:38:20"/>
    <x v="0"/>
    <x v="0"/>
    <x v="5"/>
    <n v="605"/>
    <n v="35147"/>
    <n v="13"/>
    <x v="369"/>
    <n v="20783"/>
    <n v="58"/>
    <n v="2"/>
    <s v="Medium"/>
    <s v="Net_Banking"/>
  </r>
  <r>
    <n v="17667"/>
    <s v="60B514A0"/>
    <s v="2021-03-17 11:22:41"/>
    <x v="0"/>
    <x v="2"/>
    <x v="2"/>
    <n v="921"/>
    <n v="29283"/>
    <n v="3"/>
    <x v="370"/>
    <n v="17277"/>
    <n v="98"/>
    <n v="2"/>
    <s v="About_to_churn"/>
    <s v="Debit_Card"/>
  </r>
  <r>
    <n v="17668"/>
    <s v="30F1729F"/>
    <s v="2021-04-30 09:10:38"/>
    <x v="0"/>
    <x v="0"/>
    <x v="3"/>
    <n v="717"/>
    <n v="56728"/>
    <n v="12"/>
    <x v="371"/>
    <n v="7599"/>
    <n v="55"/>
    <n v="3"/>
    <s v="High"/>
    <s v="Wallet"/>
  </r>
  <r>
    <n v="17669"/>
    <s v="C34E6619"/>
    <s v="2021-03-22 16:48:41"/>
    <x v="1"/>
    <x v="2"/>
    <x v="4"/>
    <n v="4023"/>
    <n v="77514"/>
    <n v="32"/>
    <x v="372"/>
    <n v="1441"/>
    <n v="11"/>
    <n v="6"/>
    <s v="Medium"/>
    <s v="PayPal_Cobrand_Card"/>
  </r>
  <r>
    <n v="17670"/>
    <s v="5C51988C"/>
    <s v="2021-03-14 20:52:15"/>
    <x v="2"/>
    <x v="2"/>
    <x v="2"/>
    <n v="116"/>
    <n v="42238"/>
    <n v="12"/>
    <x v="373"/>
    <n v="23390"/>
    <n v="89"/>
    <n v="2"/>
    <s v="Low"/>
    <s v="PayPal_Pay_Later"/>
  </r>
  <r>
    <n v="17671"/>
    <s v="EC576469"/>
    <s v="2021-03-23 01:35:48"/>
    <x v="1"/>
    <x v="0"/>
    <x v="4"/>
    <n v="2781"/>
    <n v="15227"/>
    <n v="55"/>
    <x v="374"/>
    <n v="1143"/>
    <n v="22"/>
    <n v="4"/>
    <s v="High"/>
    <s v="PayPal_Credit_Card"/>
  </r>
  <r>
    <n v="17672"/>
    <s v="3E23E685"/>
    <s v="2021-05-08 06:18:04"/>
    <x v="0"/>
    <x v="2"/>
    <x v="5"/>
    <n v="839"/>
    <n v="61711"/>
    <n v="8"/>
    <x v="375"/>
    <n v="12533"/>
    <n v="82"/>
    <n v="1"/>
    <s v="Medium"/>
    <s v="Debit_Card"/>
  </r>
  <r>
    <n v="17673"/>
    <s v="DF2251C0"/>
    <s v="2021-05-04 13:05:08"/>
    <x v="2"/>
    <x v="2"/>
    <x v="3"/>
    <n v="208"/>
    <n v="30953"/>
    <n v="14"/>
    <x v="376"/>
    <n v="12740"/>
    <n v="42"/>
    <n v="2"/>
    <s v="About_to_churn"/>
    <s v="Wallet"/>
  </r>
  <r>
    <n v="17674"/>
    <s v="AA363147"/>
    <s v="2021-05-14 01:24:32"/>
    <x v="2"/>
    <x v="0"/>
    <x v="3"/>
    <n v="221"/>
    <n v="15235"/>
    <n v="5"/>
    <x v="377"/>
    <n v="10414"/>
    <n v="55"/>
    <n v="1"/>
    <s v="Medium"/>
    <s v="Wallet"/>
  </r>
  <r>
    <n v="17675"/>
    <s v="F8F84986"/>
    <s v="2021-06-05 03:18:30"/>
    <x v="4"/>
    <x v="0"/>
    <x v="0"/>
    <n v="221"/>
    <n v="80858"/>
    <n v="5"/>
    <x v="378"/>
    <n v="9057"/>
    <n v="67"/>
    <n v="1"/>
    <s v="Low"/>
    <s v="Wallet"/>
  </r>
  <r>
    <n v="17676"/>
    <s v="8B083542"/>
    <s v="2021-05-17 13:42:52"/>
    <x v="2"/>
    <x v="0"/>
    <x v="3"/>
    <n v="235"/>
    <n v="24985"/>
    <n v="7"/>
    <x v="379"/>
    <n v="18913"/>
    <n v="49"/>
    <n v="2"/>
    <s v="About_to_churn"/>
    <s v="Debit_Card"/>
  </r>
  <r>
    <n v="17677"/>
    <s v="85D35C98"/>
    <s v="2021-04-27 09:51:21"/>
    <x v="2"/>
    <x v="0"/>
    <x v="3"/>
    <n v="230"/>
    <n v="32996"/>
    <n v="13"/>
    <x v="380"/>
    <n v="15012"/>
    <n v="42"/>
    <n v="2"/>
    <s v="Medium"/>
    <s v="Net_Banking"/>
  </r>
  <r>
    <n v="17678"/>
    <s v="7EB30AC5"/>
    <s v="2021-03-31 08:42:33"/>
    <x v="1"/>
    <x v="2"/>
    <x v="4"/>
    <n v="1845"/>
    <n v="15390"/>
    <n v="42"/>
    <x v="381"/>
    <n v="3995"/>
    <n v="15"/>
    <n v="3"/>
    <s v="High"/>
    <s v="PayPal_Cobrand_Card"/>
  </r>
  <r>
    <n v="17679"/>
    <s v="E49988E0"/>
    <s v="2021-05-26 01:27:14"/>
    <x v="3"/>
    <x v="0"/>
    <x v="3"/>
    <n v="428"/>
    <n v="61639"/>
    <n v="14"/>
    <x v="382"/>
    <n v="18576"/>
    <n v="65"/>
    <n v="2"/>
    <s v="About_to_churn"/>
    <s v="Debit_Card"/>
  </r>
  <r>
    <n v="17680"/>
    <s v="B279F133"/>
    <s v="2021-05-02 02:13:55"/>
    <x v="1"/>
    <x v="2"/>
    <x v="5"/>
    <n v="1827"/>
    <n v="36838"/>
    <n v="19"/>
    <x v="290"/>
    <n v="11355"/>
    <n v="51"/>
    <n v="3"/>
    <s v="Medium"/>
    <s v="Wallet"/>
  </r>
  <r>
    <n v="17681"/>
    <s v="E77A415A"/>
    <s v="2021-03-23 19:43:43"/>
    <x v="1"/>
    <x v="0"/>
    <x v="4"/>
    <n v="3635"/>
    <n v="57142"/>
    <n v="54"/>
    <x v="383"/>
    <n v="1533"/>
    <n v="22"/>
    <n v="4"/>
    <s v="Medium"/>
    <s v="PayPal_Cobrand_Card"/>
  </r>
  <r>
    <n v="17682"/>
    <s v="F9D59F2E"/>
    <s v="2021-05-30 00:44:53"/>
    <x v="1"/>
    <x v="2"/>
    <x v="5"/>
    <n v="2791"/>
    <n v="40991"/>
    <n v="6"/>
    <x v="384"/>
    <n v="20281"/>
    <n v="74"/>
    <n v="1"/>
    <s v="Medium"/>
    <s v="Wallet"/>
  </r>
  <r>
    <n v="17683"/>
    <s v="326CCB44"/>
    <s v="2021-04-25 16:22:27"/>
    <x v="3"/>
    <x v="0"/>
    <x v="0"/>
    <n v="236"/>
    <n v="47191"/>
    <n v="15"/>
    <x v="385"/>
    <n v="10791"/>
    <n v="57"/>
    <n v="0"/>
    <s v="Medium"/>
    <s v="Wallet"/>
  </r>
  <r>
    <n v="17684"/>
    <s v="88E76A7E"/>
    <s v="2021-06-05 08:09:18"/>
    <x v="2"/>
    <x v="0"/>
    <x v="2"/>
    <n v="155"/>
    <n v="53686"/>
    <n v="13"/>
    <x v="386"/>
    <n v="17179"/>
    <n v="87"/>
    <n v="2"/>
    <s v="About_to_churn"/>
    <s v="PayPal_Pay_Later"/>
  </r>
  <r>
    <n v="17685"/>
    <s v="DAF09F91"/>
    <s v="2021-04-22 13:48:19"/>
    <x v="0"/>
    <x v="0"/>
    <x v="3"/>
    <n v="591"/>
    <n v="56999"/>
    <n v="15"/>
    <x v="387"/>
    <n v="16218"/>
    <n v="44"/>
    <n v="2"/>
    <s v="About_to_churn"/>
    <s v="Debit_Card"/>
  </r>
  <r>
    <n v="17686"/>
    <s v="476FDD3D"/>
    <s v="2021-03-24 13:59:30"/>
    <x v="0"/>
    <x v="0"/>
    <x v="5"/>
    <n v="793"/>
    <n v="18437"/>
    <n v="21"/>
    <x v="388"/>
    <n v="17289"/>
    <n v="81"/>
    <n v="3"/>
    <s v="Medium"/>
    <s v="Net_Banking"/>
  </r>
  <r>
    <n v="17687"/>
    <s v="87145ED1"/>
    <s v="2021-03-08 01:07:00"/>
    <x v="1"/>
    <x v="1"/>
    <x v="1"/>
    <n v="3095"/>
    <n v="70610"/>
    <n v="22"/>
    <x v="389"/>
    <n v="2146"/>
    <n v="9"/>
    <n v="7"/>
    <s v="Medium"/>
    <s v=" PayPal_Cobrand_Card"/>
  </r>
  <r>
    <n v="17688"/>
    <s v="AB28407C"/>
    <s v="2021-03-27 23:51:16"/>
    <x v="2"/>
    <x v="0"/>
    <x v="2"/>
    <n v="111"/>
    <n v="25562"/>
    <n v="3"/>
    <x v="390"/>
    <n v="23215"/>
    <n v="99"/>
    <n v="2"/>
    <s v="Medium"/>
    <s v="PayPal_Pay_Later"/>
  </r>
  <r>
    <n v="17689"/>
    <s v="9F726E8D"/>
    <s v="2021-06-03 15:21:10"/>
    <x v="0"/>
    <x v="2"/>
    <x v="3"/>
    <n v="655"/>
    <n v="73686"/>
    <n v="10"/>
    <x v="391"/>
    <n v="17170"/>
    <n v="45"/>
    <n v="1"/>
    <s v="Medium"/>
    <s v="Wallet"/>
  </r>
  <r>
    <n v="17690"/>
    <s v="3E6DA59B"/>
    <s v="2021-04-21 13:00:50"/>
    <x v="0"/>
    <x v="0"/>
    <x v="0"/>
    <n v="712"/>
    <n v="67043"/>
    <n v="9"/>
    <x v="392"/>
    <n v="11566"/>
    <n v="50"/>
    <n v="1"/>
    <s v="Medium"/>
    <s v="Debit_Card"/>
  </r>
  <r>
    <n v="17691"/>
    <s v="B46781DB"/>
    <s v="2021-05-05 23:25:14"/>
    <x v="0"/>
    <x v="0"/>
    <x v="0"/>
    <n v="457"/>
    <n v="41745"/>
    <n v="13"/>
    <x v="393"/>
    <n v="10243"/>
    <n v="60"/>
    <n v="0"/>
    <s v="About_to_churn"/>
    <s v="Debit_Card"/>
  </r>
  <r>
    <n v="17692"/>
    <s v="4F78CCC3"/>
    <s v="2021-03-11 05:34:32"/>
    <x v="0"/>
    <x v="0"/>
    <x v="5"/>
    <n v="813"/>
    <n v="88411"/>
    <n v="12"/>
    <x v="394"/>
    <n v="20887"/>
    <n v="62"/>
    <n v="2"/>
    <s v="High"/>
    <s v="Debit_Card"/>
  </r>
  <r>
    <n v="17693"/>
    <s v="E13A69DD"/>
    <s v="2021-05-07 19:35:07"/>
    <x v="1"/>
    <x v="1"/>
    <x v="1"/>
    <n v="2178"/>
    <n v="53642"/>
    <n v="22"/>
    <x v="395"/>
    <n v="3189"/>
    <n v="16"/>
    <n v="6"/>
    <s v="About_to_churn"/>
    <s v=" PayPal_Cobrand_Card"/>
  </r>
  <r>
    <n v="17694"/>
    <s v="2F0CF2CB"/>
    <s v="2021-05-08 21:38:47"/>
    <x v="1"/>
    <x v="0"/>
    <x v="5"/>
    <n v="3866"/>
    <n v="24235"/>
    <n v="4"/>
    <x v="396"/>
    <n v="20539"/>
    <n v="81"/>
    <n v="3"/>
    <s v="High"/>
    <s v="Wallet"/>
  </r>
  <r>
    <n v="17695"/>
    <s v="5F8B715C"/>
    <s v="2021-04-20 18:08:31"/>
    <x v="1"/>
    <x v="0"/>
    <x v="4"/>
    <n v="4070"/>
    <n v="89421"/>
    <n v="60"/>
    <x v="397"/>
    <n v="1385"/>
    <n v="16"/>
    <n v="6"/>
    <s v="Medium"/>
    <s v="PayPal_Credit_Card"/>
  </r>
  <r>
    <n v="17696"/>
    <s v="65C5E475"/>
    <s v="2021-06-03 21:08:20"/>
    <x v="3"/>
    <x v="0"/>
    <x v="5"/>
    <n v="1046"/>
    <n v="32827"/>
    <n v="3"/>
    <x v="398"/>
    <n v="18744"/>
    <n v="79"/>
    <n v="2"/>
    <s v="About_to_churn"/>
    <s v="Debit_Card"/>
  </r>
  <r>
    <n v="17697"/>
    <s v="C8B3AF25"/>
    <s v="2021-06-05 11:50:20"/>
    <x v="0"/>
    <x v="0"/>
    <x v="0"/>
    <n v="497"/>
    <n v="28898"/>
    <n v="15"/>
    <x v="399"/>
    <n v="9702"/>
    <n v="58"/>
    <n v="0"/>
    <s v="High"/>
    <s v="Debit_Card"/>
  </r>
  <r>
    <n v="17698"/>
    <s v="264504D0"/>
    <s v="2021-04-20 13:18:40"/>
    <x v="1"/>
    <x v="2"/>
    <x v="4"/>
    <n v="3689"/>
    <n v="32827"/>
    <n v="54"/>
    <x v="400"/>
    <n v="3769"/>
    <n v="13"/>
    <n v="4"/>
    <s v="High"/>
    <s v="Wallet"/>
  </r>
  <r>
    <n v="17699"/>
    <s v="A2200707"/>
    <s v="2021-04-06 06:34:15"/>
    <x v="0"/>
    <x v="0"/>
    <x v="3"/>
    <n v="751"/>
    <n v="23995"/>
    <n v="15"/>
    <x v="401"/>
    <n v="18113"/>
    <n v="43"/>
    <n v="1"/>
    <s v="Low"/>
    <s v="Wallet"/>
  </r>
  <r>
    <n v="17700"/>
    <s v="DF1F3F5C"/>
    <s v="2021-04-11 22:17:05"/>
    <x v="1"/>
    <x v="1"/>
    <x v="1"/>
    <n v="3701"/>
    <n v="77443"/>
    <n v="28"/>
    <x v="402"/>
    <n v="2074"/>
    <n v="17"/>
    <n v="8"/>
    <s v="Medium"/>
    <s v=" PayPal_Cobrand_Card"/>
  </r>
  <r>
    <n v="17701"/>
    <s v="215706F2"/>
    <s v="2021-03-08 00:08:42"/>
    <x v="1"/>
    <x v="2"/>
    <x v="4"/>
    <n v="4224"/>
    <n v="32516"/>
    <n v="55"/>
    <x v="403"/>
    <n v="1087"/>
    <n v="20"/>
    <n v="6"/>
    <s v="Medium"/>
    <s v="Wallet"/>
  </r>
  <r>
    <n v="17702"/>
    <s v="D2EC33C6"/>
    <s v="2021-04-12 03:24:23"/>
    <x v="3"/>
    <x v="2"/>
    <x v="5"/>
    <n v="930"/>
    <n v="44950"/>
    <n v="16"/>
    <x v="404"/>
    <n v="15500"/>
    <n v="73"/>
    <n v="1"/>
    <s v="Medium"/>
    <s v="Debit_Card"/>
  </r>
  <r>
    <n v="17703"/>
    <s v="F08AE801"/>
    <s v="2021-03-04 05:39:45"/>
    <x v="1"/>
    <x v="2"/>
    <x v="4"/>
    <n v="1941"/>
    <n v="76068"/>
    <n v="33"/>
    <x v="405"/>
    <n v="3171"/>
    <n v="21"/>
    <n v="3"/>
    <s v="Medium"/>
    <s v="PayPal_Credit_Card"/>
  </r>
  <r>
    <n v="17704"/>
    <s v="A5E538E4"/>
    <s v="2021-05-10 23:20:24"/>
    <x v="0"/>
    <x v="2"/>
    <x v="2"/>
    <n v="294"/>
    <n v="67043"/>
    <n v="6"/>
    <x v="406"/>
    <n v="19722"/>
    <n v="100"/>
    <n v="1"/>
    <s v="Medium"/>
    <s v="PayPal_Pay_Later"/>
  </r>
  <r>
    <n v="17705"/>
    <s v="DAB2E002"/>
    <s v="2021-05-30 03:50:58"/>
    <x v="0"/>
    <x v="0"/>
    <x v="3"/>
    <n v="540"/>
    <n v="53686"/>
    <n v="5"/>
    <x v="407"/>
    <n v="15751"/>
    <n v="46"/>
    <n v="2"/>
    <s v="High"/>
    <s v="Wallet"/>
  </r>
  <r>
    <n v="17706"/>
    <s v="5AC4C037"/>
    <s v="2021-05-04 20:37:38"/>
    <x v="0"/>
    <x v="2"/>
    <x v="2"/>
    <n v="485"/>
    <n v="68824"/>
    <n v="7"/>
    <x v="408"/>
    <n v="14497"/>
    <n v="91"/>
    <n v="1"/>
    <s v="About_to_churn"/>
    <s v="PayPal_Pay_Later"/>
  </r>
  <r>
    <n v="17707"/>
    <s v="1C9110B1"/>
    <s v="2021-04-11 20:53:03"/>
    <x v="2"/>
    <x v="2"/>
    <x v="2"/>
    <n v="138"/>
    <n v="16967"/>
    <n v="11"/>
    <x v="409"/>
    <n v="20566"/>
    <n v="77"/>
    <n v="1"/>
    <s v="Low"/>
    <s v="PayPal_Pay_Later"/>
  </r>
  <r>
    <n v="17708"/>
    <s v="90781500"/>
    <s v="2021-04-23 02:34:32"/>
    <x v="2"/>
    <x v="0"/>
    <x v="2"/>
    <n v="177"/>
    <n v="42603"/>
    <n v="19"/>
    <x v="410"/>
    <n v="17935"/>
    <n v="87"/>
    <n v="1"/>
    <s v="Medium"/>
    <s v="Debit_Card"/>
  </r>
  <r>
    <n v="17709"/>
    <s v="4893B082"/>
    <s v="2021-05-24 08:05:15"/>
    <x v="1"/>
    <x v="0"/>
    <x v="4"/>
    <n v="3980"/>
    <n v="36917"/>
    <n v="34"/>
    <x v="411"/>
    <n v="3594"/>
    <n v="11"/>
    <n v="6"/>
    <s v="High"/>
    <s v="Wallet"/>
  </r>
  <r>
    <n v="17710"/>
    <s v="A7D69744"/>
    <s v="2021-05-07 07:32:26"/>
    <x v="4"/>
    <x v="0"/>
    <x v="3"/>
    <n v="220"/>
    <n v="58391"/>
    <n v="14"/>
    <x v="412"/>
    <n v="10738"/>
    <n v="42"/>
    <n v="3"/>
    <s v="About_to_churn"/>
    <s v="Net_Banking"/>
  </r>
  <r>
    <n v="17711"/>
    <s v="844D1466"/>
    <s v="2021-04-04 21:48:52"/>
    <x v="2"/>
    <x v="2"/>
    <x v="2"/>
    <n v="140"/>
    <n v="52191"/>
    <n v="20"/>
    <x v="413"/>
    <n v="22960"/>
    <n v="84"/>
    <n v="1"/>
    <s v="Low"/>
    <s v="PayPal_Pay_Later"/>
  </r>
  <r>
    <n v="17712"/>
    <s v="7D14F5CA"/>
    <s v="2021-05-29 19:09:09"/>
    <x v="1"/>
    <x v="2"/>
    <x v="4"/>
    <n v="1295"/>
    <n v="37960"/>
    <n v="51"/>
    <x v="414"/>
    <n v="2478"/>
    <n v="17"/>
    <n v="6"/>
    <s v="High"/>
    <s v="PayPal_Credit_Card"/>
  </r>
  <r>
    <n v="17713"/>
    <s v="24D14850"/>
    <s v="2021-04-11 09:53:15"/>
    <x v="2"/>
    <x v="2"/>
    <x v="2"/>
    <n v="79"/>
    <n v="29283"/>
    <n v="16"/>
    <x v="415"/>
    <n v="15677"/>
    <n v="79"/>
    <n v="1"/>
    <s v="Low"/>
    <s v="PayPal_Pay_Later"/>
  </r>
  <r>
    <n v="17714"/>
    <s v="C50CE5B7"/>
    <s v="2021-05-04 03:45:54"/>
    <x v="1"/>
    <x v="2"/>
    <x v="5"/>
    <n v="3579"/>
    <n v="80053"/>
    <n v="19"/>
    <x v="416"/>
    <n v="11297"/>
    <n v="64"/>
    <n v="1"/>
    <s v="High"/>
    <s v="Net_Banking"/>
  </r>
  <r>
    <n v="17715"/>
    <s v="5BC9E78B"/>
    <s v="2021-04-24 17:27:15"/>
    <x v="1"/>
    <x v="2"/>
    <x v="4"/>
    <n v="1064"/>
    <n v="72131"/>
    <n v="45"/>
    <x v="417"/>
    <n v="3280"/>
    <n v="17"/>
    <n v="4"/>
    <s v="High"/>
    <s v="PayPal_Cobrand_Card"/>
  </r>
  <r>
    <n v="17716"/>
    <s v="C47E3A23"/>
    <s v="2021-03-16 00:57:39"/>
    <x v="3"/>
    <x v="0"/>
    <x v="0"/>
    <n v="794"/>
    <n v="21421"/>
    <n v="17"/>
    <x v="418"/>
    <n v="11155"/>
    <n v="54"/>
    <n v="1"/>
    <s v="About_to_churn"/>
    <s v="Debit_Card"/>
  </r>
  <r>
    <n v="17717"/>
    <s v="FF071612"/>
    <s v="2021-05-02 21:52:27"/>
    <x v="0"/>
    <x v="0"/>
    <x v="0"/>
    <n v="503"/>
    <n v="72592"/>
    <n v="14"/>
    <x v="419"/>
    <n v="11735"/>
    <n v="65"/>
    <n v="1"/>
    <s v="Low"/>
    <s v="Wallet"/>
  </r>
  <r>
    <n v="17718"/>
    <s v="CDFE18FF"/>
    <s v="2021-04-03 18:19:38"/>
    <x v="0"/>
    <x v="2"/>
    <x v="2"/>
    <n v="564"/>
    <n v="58795"/>
    <n v="19"/>
    <x v="420"/>
    <n v="17009"/>
    <n v="87"/>
    <n v="2"/>
    <s v="Medium"/>
    <s v="PayPal_Pay_Later"/>
  </r>
  <r>
    <n v="17719"/>
    <s v="763B0962"/>
    <s v="2021-03-26 05:36:35"/>
    <x v="1"/>
    <x v="0"/>
    <x v="5"/>
    <n v="840"/>
    <n v="68249"/>
    <n v="13"/>
    <x v="421"/>
    <n v="10376"/>
    <n v="63"/>
    <n v="2"/>
    <s v="Medium"/>
    <s v="Net_Banking"/>
  </r>
  <r>
    <n v="17720"/>
    <s v="F02E3E0E"/>
    <s v="2021-06-08 13:23:01"/>
    <x v="1"/>
    <x v="1"/>
    <x v="1"/>
    <n v="2608"/>
    <n v="54401"/>
    <n v="35"/>
    <x v="422"/>
    <n v="3305"/>
    <n v="12"/>
    <n v="6"/>
    <s v="Medium"/>
    <s v=" PayPal_Cobrand_Card"/>
  </r>
  <r>
    <n v="17721"/>
    <s v="A1BA8D4E"/>
    <s v="2021-04-16 08:20:48"/>
    <x v="1"/>
    <x v="0"/>
    <x v="5"/>
    <n v="1665"/>
    <n v="55674"/>
    <n v="24"/>
    <x v="423"/>
    <n v="21987"/>
    <n v="55"/>
    <n v="2"/>
    <s v="Medium"/>
    <s v="Wallet"/>
  </r>
  <r>
    <n v="17722"/>
    <s v="CBE0915F"/>
    <s v="2021-03-07 05:29:15"/>
    <x v="2"/>
    <x v="2"/>
    <x v="2"/>
    <n v="154"/>
    <n v="45453"/>
    <n v="12"/>
    <x v="424"/>
    <n v="16688"/>
    <n v="77"/>
    <n v="2"/>
    <s v="Medium"/>
    <s v="PayPal_Pay_Later"/>
  </r>
  <r>
    <n v="17723"/>
    <s v="63DBAD72"/>
    <s v="2021-04-14 11:02:30"/>
    <x v="0"/>
    <x v="0"/>
    <x v="5"/>
    <n v="731"/>
    <n v="54401"/>
    <n v="2"/>
    <x v="183"/>
    <n v="22537"/>
    <n v="52"/>
    <n v="1"/>
    <s v="Medium"/>
    <s v="Debit_Card"/>
  </r>
  <r>
    <n v="17724"/>
    <s v="204AB5B5"/>
    <s v="2021-04-09 20:49:36"/>
    <x v="1"/>
    <x v="2"/>
    <x v="5"/>
    <n v="3814"/>
    <n v="54667"/>
    <n v="5"/>
    <x v="425"/>
    <n v="11460"/>
    <n v="74"/>
    <n v="1"/>
    <s v="Medium"/>
    <s v="Wallet"/>
  </r>
  <r>
    <n v="17725"/>
    <s v="59FEED97"/>
    <s v="2021-03-23 10:28:45"/>
    <x v="1"/>
    <x v="0"/>
    <x v="4"/>
    <n v="2121"/>
    <n v="38912"/>
    <n v="34"/>
    <x v="426"/>
    <n v="2420"/>
    <n v="19"/>
    <n v="5"/>
    <s v="High"/>
    <s v="PayPal_Credit_Card"/>
  </r>
  <r>
    <n v="17726"/>
    <s v="E7EB14F4"/>
    <s v="2021-04-14 22:32:59"/>
    <x v="0"/>
    <x v="0"/>
    <x v="0"/>
    <n v="298"/>
    <n v="55683"/>
    <n v="7"/>
    <x v="427"/>
    <n v="11875"/>
    <n v="65"/>
    <n v="0"/>
    <s v="Medium"/>
    <s v="Wallet"/>
  </r>
  <r>
    <n v="17727"/>
    <s v="53142FC6"/>
    <s v="2021-05-11 12:19:10"/>
    <x v="4"/>
    <x v="0"/>
    <x v="3"/>
    <n v="250"/>
    <n v="21687"/>
    <n v="5"/>
    <x v="428"/>
    <n v="8596"/>
    <n v="44"/>
    <n v="2"/>
    <s v="Medium"/>
    <s v="Wallet"/>
  </r>
  <r>
    <n v="17728"/>
    <s v="4840F312"/>
    <s v="2021-03-16 18:41:05"/>
    <x v="2"/>
    <x v="2"/>
    <x v="2"/>
    <n v="52"/>
    <n v="56999"/>
    <n v="8"/>
    <x v="429"/>
    <n v="27000"/>
    <n v="86"/>
    <n v="1"/>
    <s v="Low"/>
    <s v="PayPal_Pay_Later"/>
  </r>
  <r>
    <n v="17729"/>
    <s v="14125F3B"/>
    <s v="2021-04-02 14:54:17"/>
    <x v="4"/>
    <x v="2"/>
    <x v="2"/>
    <n v="77"/>
    <n v="78533"/>
    <n v="3"/>
    <x v="430"/>
    <n v="16973"/>
    <n v="86"/>
    <n v="2"/>
    <s v="Low"/>
    <s v="PayPal_Pay_Later"/>
  </r>
  <r>
    <n v="17730"/>
    <s v="7FADF493"/>
    <s v="2021-05-31 16:07:14"/>
    <x v="4"/>
    <x v="0"/>
    <x v="0"/>
    <n v="347"/>
    <n v="24263"/>
    <n v="5"/>
    <x v="431"/>
    <n v="10230"/>
    <n v="54"/>
    <n v="1"/>
    <s v="Medium"/>
    <s v="Debit_Card"/>
  </r>
  <r>
    <n v="17731"/>
    <s v="48C204FE"/>
    <s v="2021-04-10 04:11:56"/>
    <x v="2"/>
    <x v="2"/>
    <x v="2"/>
    <n v="183"/>
    <n v="88697"/>
    <n v="11"/>
    <x v="432"/>
    <n v="12905"/>
    <n v="89"/>
    <n v="2"/>
    <s v="Medium"/>
    <s v="PayPal_Pay_Later"/>
  </r>
  <r>
    <n v="17732"/>
    <s v="02B153EF"/>
    <s v="2021-03-02 05:04:52"/>
    <x v="2"/>
    <x v="2"/>
    <x v="2"/>
    <n v="157"/>
    <n v="82808"/>
    <n v="3"/>
    <x v="433"/>
    <n v="19920"/>
    <n v="82"/>
    <n v="2"/>
    <s v="About_to_churn"/>
    <s v="PayPal_Pay_Later"/>
  </r>
  <r>
    <n v="17733"/>
    <s v="1DCA781B"/>
    <s v="2021-06-06 18:28:57"/>
    <x v="2"/>
    <x v="2"/>
    <x v="2"/>
    <n v="50"/>
    <n v="39044"/>
    <n v="13"/>
    <x v="434"/>
    <n v="26518"/>
    <n v="91"/>
    <n v="1"/>
    <s v="About_to_churn"/>
    <s v="PayPal_Pay_Later"/>
  </r>
  <r>
    <n v="17734"/>
    <s v="F6EA9AC4"/>
    <s v="2021-03-28 01:42:18"/>
    <x v="3"/>
    <x v="2"/>
    <x v="2"/>
    <n v="113"/>
    <n v="40424"/>
    <n v="7"/>
    <x v="435"/>
    <n v="17026"/>
    <n v="99"/>
    <n v="2"/>
    <s v="Medium"/>
    <s v="PayPal_Pay_Later"/>
  </r>
  <r>
    <n v="17735"/>
    <s v="E235F64A"/>
    <s v="2021-05-20 05:18:07"/>
    <x v="1"/>
    <x v="2"/>
    <x v="5"/>
    <n v="2627"/>
    <n v="33529"/>
    <n v="14"/>
    <x v="436"/>
    <n v="20714"/>
    <n v="56"/>
    <n v="3"/>
    <s v="Medium"/>
    <s v="Debit_Card"/>
  </r>
  <r>
    <n v="17736"/>
    <s v="AEE97244"/>
    <s v="2021-05-07 00:19:08"/>
    <x v="3"/>
    <x v="0"/>
    <x v="3"/>
    <n v="1181"/>
    <n v="84235"/>
    <n v="11"/>
    <x v="437"/>
    <n v="11146"/>
    <n v="55"/>
    <n v="3"/>
    <s v="Medium"/>
    <s v="Wallet"/>
  </r>
  <r>
    <n v="17737"/>
    <s v="456419AE"/>
    <s v="2021-05-17 10:54:27"/>
    <x v="1"/>
    <x v="2"/>
    <x v="3"/>
    <n v="1224"/>
    <n v="53800"/>
    <n v="2"/>
    <x v="438"/>
    <n v="8922"/>
    <n v="40"/>
    <n v="3"/>
    <s v="Medium"/>
    <s v="Net_Banking"/>
  </r>
  <r>
    <n v="17738"/>
    <s v="8460D333"/>
    <s v="2021-05-09 16:40:26"/>
    <x v="1"/>
    <x v="0"/>
    <x v="4"/>
    <n v="1061"/>
    <n v="32998"/>
    <n v="37"/>
    <x v="439"/>
    <n v="2286"/>
    <n v="13"/>
    <n v="4"/>
    <s v="High"/>
    <s v="PayPal_Credit_Card"/>
  </r>
  <r>
    <n v="17739"/>
    <s v="1D0C2A8A"/>
    <s v="2021-04-14 15:22:31"/>
    <x v="1"/>
    <x v="1"/>
    <x v="1"/>
    <n v="2775"/>
    <n v="19748"/>
    <n v="40"/>
    <x v="440"/>
    <n v="3219"/>
    <n v="8"/>
    <n v="5"/>
    <s v="Medium"/>
    <s v=" PayPal_Cobrand_Card"/>
  </r>
  <r>
    <n v="17740"/>
    <s v="4714CF90"/>
    <s v="2021-04-23 10:29:19"/>
    <x v="1"/>
    <x v="1"/>
    <x v="1"/>
    <n v="3770"/>
    <n v="40027"/>
    <n v="40"/>
    <x v="382"/>
    <n v="2866"/>
    <n v="22"/>
    <n v="8"/>
    <s v="Medium"/>
    <s v="PayPal_Credit_Card"/>
  </r>
  <r>
    <n v="17741"/>
    <s v="C0B5A304"/>
    <s v="2021-03-29 14:31:48"/>
    <x v="3"/>
    <x v="2"/>
    <x v="5"/>
    <n v="677"/>
    <n v="82168"/>
    <n v="8"/>
    <x v="441"/>
    <n v="19978"/>
    <n v="76"/>
    <n v="3"/>
    <s v="Medium"/>
    <s v="Wallet"/>
  </r>
  <r>
    <n v="17742"/>
    <s v="0BA7F18F"/>
    <s v="2021-05-24 02:13:57"/>
    <x v="2"/>
    <x v="2"/>
    <x v="2"/>
    <n v="154"/>
    <n v="44950"/>
    <n v="4"/>
    <x v="442"/>
    <n v="29681"/>
    <n v="96"/>
    <n v="2"/>
    <s v="Medium"/>
    <s v="Debit_Card"/>
  </r>
  <r>
    <n v="17743"/>
    <s v="B924C822"/>
    <s v="2021-04-05 10:52:17"/>
    <x v="2"/>
    <x v="0"/>
    <x v="3"/>
    <n v="204"/>
    <n v="33860"/>
    <n v="4"/>
    <x v="443"/>
    <n v="17105"/>
    <n v="47"/>
    <n v="1"/>
    <s v="High"/>
    <s v="Net_Banking"/>
  </r>
  <r>
    <n v="17744"/>
    <s v="6ABE131A"/>
    <s v="2021-03-03 04:52:25"/>
    <x v="1"/>
    <x v="0"/>
    <x v="3"/>
    <n v="1215"/>
    <n v="24662"/>
    <n v="1"/>
    <x v="444"/>
    <n v="16418"/>
    <n v="59"/>
    <n v="2"/>
    <s v="Medium"/>
    <s v="Debit_Card"/>
  </r>
  <r>
    <n v="17745"/>
    <s v="0C02F3B4"/>
    <s v="2021-05-11 21:38:58"/>
    <x v="0"/>
    <x v="2"/>
    <x v="2"/>
    <n v="977"/>
    <n v="85272"/>
    <n v="12"/>
    <x v="445"/>
    <n v="24886"/>
    <n v="82"/>
    <n v="1"/>
    <s v="Low"/>
    <s v="PayPal_Pay_Later"/>
  </r>
  <r>
    <n v="17746"/>
    <s v="7B5A6A44"/>
    <s v="2021-05-31 17:14:29"/>
    <x v="1"/>
    <x v="1"/>
    <x v="1"/>
    <n v="3057"/>
    <n v="20366"/>
    <n v="20"/>
    <x v="446"/>
    <n v="2404"/>
    <n v="10"/>
    <n v="7"/>
    <s v="Medium"/>
    <s v=" PayPal_Cobrand_Card"/>
  </r>
  <r>
    <n v="17747"/>
    <s v="C16DB76E"/>
    <s v="2021-04-22 07:15:56"/>
    <x v="0"/>
    <x v="0"/>
    <x v="0"/>
    <n v="845"/>
    <n v="46680"/>
    <n v="5"/>
    <x v="447"/>
    <n v="10184"/>
    <n v="59"/>
    <n v="1"/>
    <s v="High"/>
    <s v="Net_Banking"/>
  </r>
  <r>
    <n v="17748"/>
    <s v="27F27E61"/>
    <s v="2021-05-07 06:01:34"/>
    <x v="0"/>
    <x v="2"/>
    <x v="3"/>
    <n v="444"/>
    <n v="39137"/>
    <n v="7"/>
    <x v="448"/>
    <n v="9424"/>
    <n v="64"/>
    <n v="3"/>
    <s v="Medium"/>
    <s v="Net_Banking"/>
  </r>
  <r>
    <n v="17749"/>
    <s v="C0BE1138"/>
    <s v="2021-03-27 18:06:44"/>
    <x v="2"/>
    <x v="2"/>
    <x v="2"/>
    <n v="171"/>
    <n v="84031"/>
    <n v="11"/>
    <x v="449"/>
    <n v="13459"/>
    <n v="85"/>
    <n v="2"/>
    <s v="Medium"/>
    <s v="PayPal_Pay_Later"/>
  </r>
  <r>
    <n v="17750"/>
    <s v="46265F5D"/>
    <s v="2021-03-20 12:26:17"/>
    <x v="1"/>
    <x v="0"/>
    <x v="4"/>
    <n v="4063"/>
    <n v="77849"/>
    <n v="60"/>
    <x v="450"/>
    <n v="1875"/>
    <n v="17"/>
    <n v="5"/>
    <s v="High"/>
    <s v="PayPal_Credit_Card"/>
  </r>
  <r>
    <n v="17751"/>
    <s v="8DD1367F"/>
    <s v="2021-03-08 20:29:59"/>
    <x v="0"/>
    <x v="2"/>
    <x v="2"/>
    <n v="979"/>
    <n v="89242"/>
    <n v="19"/>
    <x v="451"/>
    <n v="12895"/>
    <n v="79"/>
    <n v="2"/>
    <s v="Low"/>
    <s v="PayPal_Pay_Later"/>
  </r>
  <r>
    <n v="17752"/>
    <s v="10B38AD9"/>
    <s v="2021-03-26 11:12:44"/>
    <x v="2"/>
    <x v="2"/>
    <x v="2"/>
    <n v="194"/>
    <n v="80754"/>
    <n v="6"/>
    <x v="452"/>
    <n v="26633"/>
    <n v="90"/>
    <n v="2"/>
    <s v="Medium"/>
    <s v="PayPal_Pay_Later"/>
  </r>
  <r>
    <n v="17753"/>
    <s v="1D4AFF73"/>
    <s v="2021-06-02 09:28:57"/>
    <x v="2"/>
    <x v="0"/>
    <x v="2"/>
    <n v="59"/>
    <n v="62711"/>
    <n v="14"/>
    <x v="453"/>
    <n v="13068"/>
    <n v="91"/>
    <n v="2"/>
    <s v="Low"/>
    <s v="PayPal_Pay_Later"/>
  </r>
  <r>
    <n v="17754"/>
    <s v="F64F4EC0"/>
    <s v="2021-06-05 00:29:43"/>
    <x v="0"/>
    <x v="2"/>
    <x v="2"/>
    <n v="161"/>
    <n v="42690"/>
    <n v="5"/>
    <x v="454"/>
    <n v="25059"/>
    <n v="81"/>
    <n v="2"/>
    <s v="Low"/>
    <s v="PayPal_Pay_Later"/>
  </r>
  <r>
    <n v="17755"/>
    <s v="3A4ABBB8"/>
    <s v="2021-04-02 04:57:05"/>
    <x v="4"/>
    <x v="0"/>
    <x v="3"/>
    <n v="267"/>
    <n v="77195"/>
    <n v="5"/>
    <x v="455"/>
    <n v="17449"/>
    <n v="58"/>
    <n v="3"/>
    <s v="Low"/>
    <s v="Net_Banking"/>
  </r>
  <r>
    <n v="17756"/>
    <s v="2596B009"/>
    <s v="2021-04-04 02:22:08"/>
    <x v="2"/>
    <x v="2"/>
    <x v="2"/>
    <n v="77"/>
    <n v="14001"/>
    <n v="10"/>
    <x v="456"/>
    <n v="18738"/>
    <n v="75"/>
    <n v="2"/>
    <s v="Low"/>
    <s v="PayPal_Pay_Later"/>
  </r>
  <r>
    <n v="17757"/>
    <s v="2854A6E4"/>
    <s v="2021-04-29 18:51:12"/>
    <x v="0"/>
    <x v="2"/>
    <x v="2"/>
    <n v="673"/>
    <n v="45698"/>
    <n v="7"/>
    <x v="457"/>
    <n v="25324"/>
    <n v="92"/>
    <n v="1"/>
    <s v="Medium"/>
    <s v="PayPal_Pay_Later"/>
  </r>
  <r>
    <n v="17758"/>
    <s v="F75349A1"/>
    <s v="2021-05-06 22:47:00"/>
    <x v="2"/>
    <x v="2"/>
    <x v="2"/>
    <n v="110"/>
    <n v="27337"/>
    <n v="6"/>
    <x v="458"/>
    <n v="20260"/>
    <n v="75"/>
    <n v="1"/>
    <s v="Medium"/>
    <s v="PayPal_Pay_Later"/>
  </r>
  <r>
    <n v="17759"/>
    <s v="4293AD02"/>
    <s v="2021-05-09 14:55:00"/>
    <x v="1"/>
    <x v="0"/>
    <x v="3"/>
    <n v="844"/>
    <n v="25539"/>
    <n v="15"/>
    <x v="459"/>
    <n v="13922"/>
    <n v="52"/>
    <n v="2"/>
    <s v="High"/>
    <s v="Wallet"/>
  </r>
  <r>
    <n v="17760"/>
    <s v="7133B1E9"/>
    <s v="2021-05-26 13:18:36"/>
    <x v="3"/>
    <x v="0"/>
    <x v="0"/>
    <n v="693"/>
    <n v="24661"/>
    <n v="13"/>
    <x v="460"/>
    <n v="10683"/>
    <n v="61"/>
    <n v="1"/>
    <s v="Medium"/>
    <s v="Net_Banking"/>
  </r>
  <r>
    <n v="17761"/>
    <s v="127B36E6"/>
    <s v="2021-04-01 17:41:12"/>
    <x v="2"/>
    <x v="2"/>
    <x v="2"/>
    <n v="76"/>
    <n v="70647"/>
    <n v="2"/>
    <x v="461"/>
    <n v="27330"/>
    <n v="78"/>
    <n v="1"/>
    <s v="About_to_churn"/>
    <s v="PayPal_Pay_Later"/>
  </r>
  <r>
    <n v="17762"/>
    <s v="17CE967F"/>
    <s v="2021-03-27 16:13:09"/>
    <x v="1"/>
    <x v="0"/>
    <x v="4"/>
    <n v="1526"/>
    <n v="65059"/>
    <n v="58"/>
    <x v="462"/>
    <n v="4380"/>
    <n v="11"/>
    <n v="3"/>
    <s v="High"/>
    <s v="PayPal_Credit_Card"/>
  </r>
  <r>
    <n v="17763"/>
    <s v="220A59F8"/>
    <s v="2021-04-03 12:50:56"/>
    <x v="3"/>
    <x v="0"/>
    <x v="0"/>
    <n v="694"/>
    <n v="61639"/>
    <n v="15"/>
    <x v="463"/>
    <n v="10853"/>
    <n v="55"/>
    <n v="0"/>
    <s v="Medium"/>
    <s v=" Wallet "/>
  </r>
  <r>
    <n v="17764"/>
    <s v="EBC58046"/>
    <s v="2021-05-24 21:06:09"/>
    <x v="0"/>
    <x v="2"/>
    <x v="2"/>
    <n v="886"/>
    <n v="31247"/>
    <n v="14"/>
    <x v="464"/>
    <n v="26341"/>
    <n v="75"/>
    <n v="2"/>
    <s v="About_to_churn"/>
    <s v="PayPal_Pay_Later"/>
  </r>
  <r>
    <n v="17765"/>
    <s v="5017ECC8"/>
    <s v="2021-04-13 02:19:19"/>
    <x v="3"/>
    <x v="0"/>
    <x v="5"/>
    <n v="630"/>
    <n v="78275"/>
    <n v="15"/>
    <x v="465"/>
    <n v="10566"/>
    <n v="67"/>
    <n v="2"/>
    <s v="Medium"/>
    <s v="Wallet"/>
  </r>
  <r>
    <n v="17766"/>
    <s v="B6BFE086"/>
    <s v="2021-03-20 21:32:26"/>
    <x v="0"/>
    <x v="2"/>
    <x v="2"/>
    <n v="167"/>
    <n v="22667"/>
    <n v="4"/>
    <x v="466"/>
    <n v="21471"/>
    <n v="98"/>
    <n v="2"/>
    <s v="Low"/>
    <s v="PayPal_Pay_Later"/>
  </r>
  <r>
    <n v="17767"/>
    <s v="B887D510"/>
    <s v="2021-05-08 19:32:43"/>
    <x v="1"/>
    <x v="0"/>
    <x v="5"/>
    <n v="2682"/>
    <n v="80286"/>
    <n v="2"/>
    <x v="467"/>
    <n v="15647"/>
    <n v="84"/>
    <n v="3"/>
    <s v="About_to_churn"/>
    <s v="Wallet"/>
  </r>
  <r>
    <n v="17768"/>
    <s v="5D7B6B27"/>
    <s v="2021-05-28 20:53:38"/>
    <x v="5"/>
    <x v="2"/>
    <x v="5"/>
    <n v="624"/>
    <n v="30776"/>
    <n v="23"/>
    <x v="468"/>
    <n v="14416"/>
    <n v="52"/>
    <n v="3"/>
    <s v="Medium"/>
    <s v="Debit_Card"/>
  </r>
  <r>
    <n v="17769"/>
    <s v="A81EDD4B"/>
    <s v="2021-04-30 16:09:47"/>
    <x v="0"/>
    <x v="0"/>
    <x v="5"/>
    <n v="653"/>
    <n v="52191"/>
    <n v="20"/>
    <x v="469"/>
    <n v="10901"/>
    <n v="52"/>
    <n v="1"/>
    <s v="Medium"/>
    <s v="Net_Banking"/>
  </r>
  <r>
    <n v="17770"/>
    <s v="70F154C0"/>
    <s v="2021-05-31 13:25:28"/>
    <x v="0"/>
    <x v="0"/>
    <x v="0"/>
    <n v="327"/>
    <n v="74478"/>
    <n v="8"/>
    <x v="470"/>
    <n v="9946"/>
    <n v="65"/>
    <n v="1"/>
    <s v="High"/>
    <s v="Wallet"/>
  </r>
  <r>
    <n v="17771"/>
    <s v="6E1C640F"/>
    <s v="2021-05-07 21:06:48"/>
    <x v="2"/>
    <x v="2"/>
    <x v="2"/>
    <n v="170"/>
    <n v="75420"/>
    <n v="7"/>
    <x v="471"/>
    <n v="20357"/>
    <n v="94"/>
    <n v="1"/>
    <s v="About_to_churn"/>
    <s v="PayPal_Pay_Later"/>
  </r>
  <r>
    <n v="17772"/>
    <s v="C20855D3"/>
    <s v="2021-03-01 13:28:35"/>
    <x v="0"/>
    <x v="0"/>
    <x v="3"/>
    <n v="320"/>
    <n v="13625"/>
    <n v="11"/>
    <x v="472"/>
    <n v="19768"/>
    <n v="59"/>
    <n v="1"/>
    <s v="Low"/>
    <s v="Wallet"/>
  </r>
  <r>
    <n v="17773"/>
    <s v="BC54C4F3"/>
    <s v="2021-04-05 02:44:39"/>
    <x v="0"/>
    <x v="2"/>
    <x v="2"/>
    <n v="156"/>
    <n v="42062"/>
    <n v="18"/>
    <x v="473"/>
    <n v="23371"/>
    <n v="89"/>
    <n v="2"/>
    <s v="About_to_churn"/>
    <s v="Debit_Card"/>
  </r>
  <r>
    <n v="17774"/>
    <s v="2885C4CC"/>
    <s v="2021-05-28 01:02:00"/>
    <x v="0"/>
    <x v="0"/>
    <x v="0"/>
    <n v="510"/>
    <n v="85077"/>
    <n v="14"/>
    <x v="474"/>
    <n v="11322"/>
    <n v="57"/>
    <n v="0"/>
    <s v="Medium"/>
    <s v="Net_Banking"/>
  </r>
  <r>
    <n v="17775"/>
    <s v="47F32DF2"/>
    <s v="2021-04-11 13:35:47"/>
    <x v="2"/>
    <x v="0"/>
    <x v="2"/>
    <n v="63"/>
    <n v="66289"/>
    <n v="2"/>
    <x v="475"/>
    <n v="19142"/>
    <n v="82"/>
    <n v="1"/>
    <s v="About_to_churn"/>
    <s v="PayPal_Pay_Later"/>
  </r>
  <r>
    <n v="17776"/>
    <s v="409841A9"/>
    <s v="2021-04-29 04:44:37"/>
    <x v="2"/>
    <x v="0"/>
    <x v="2"/>
    <n v="119"/>
    <n v="54338"/>
    <n v="10"/>
    <x v="131"/>
    <n v="16409"/>
    <n v="78"/>
    <n v="2"/>
    <s v="Medium"/>
    <s v="PayPal_Pay_Later"/>
  </r>
  <r>
    <n v="17777"/>
    <s v="5D8C6849"/>
    <s v="2021-04-10 21:55:07"/>
    <x v="0"/>
    <x v="2"/>
    <x v="5"/>
    <n v="563"/>
    <n v="80754"/>
    <n v="21"/>
    <x v="476"/>
    <n v="22318"/>
    <n v="52"/>
    <n v="3"/>
    <s v="About_to_churn"/>
    <s v="Debit_Card"/>
  </r>
  <r>
    <n v="17778"/>
    <s v="5C0761DF"/>
    <s v="2021-03-06 10:33:31"/>
    <x v="0"/>
    <x v="0"/>
    <x v="0"/>
    <n v="944"/>
    <n v="51053"/>
    <n v="8"/>
    <x v="477"/>
    <n v="9000"/>
    <n v="53"/>
    <n v="0"/>
    <s v="Medium"/>
    <s v="Net_Banking"/>
  </r>
  <r>
    <n v="17779"/>
    <s v="649B1AEB"/>
    <s v="2021-03-26 01:48:31"/>
    <x v="0"/>
    <x v="2"/>
    <x v="5"/>
    <n v="877"/>
    <n v="57641"/>
    <n v="10"/>
    <x v="434"/>
    <n v="14009"/>
    <n v="85"/>
    <n v="2"/>
    <s v="Medium"/>
    <s v="Debit_Card"/>
  </r>
  <r>
    <n v="17780"/>
    <s v="F3D75CE4"/>
    <s v="2021-03-29 06:53:46"/>
    <x v="0"/>
    <x v="2"/>
    <x v="2"/>
    <n v="165"/>
    <n v="34605"/>
    <n v="6"/>
    <x v="478"/>
    <n v="21331"/>
    <n v="94"/>
    <n v="2"/>
    <s v="About_to_churn"/>
    <s v="PayPal_Pay_Later"/>
  </r>
  <r>
    <n v="17781"/>
    <s v="3E999DFC"/>
    <s v="2021-03-18 03:13:48"/>
    <x v="2"/>
    <x v="2"/>
    <x v="2"/>
    <n v="77"/>
    <n v="40924"/>
    <n v="20"/>
    <x v="479"/>
    <n v="17644"/>
    <n v="79"/>
    <n v="1"/>
    <s v="Low"/>
    <s v="PayPal_Pay_Later"/>
  </r>
  <r>
    <n v="17782"/>
    <s v="CE15CB3A"/>
    <s v="2021-04-16 19:03:29"/>
    <x v="1"/>
    <x v="2"/>
    <x v="4"/>
    <n v="2508"/>
    <n v="30499"/>
    <n v="48"/>
    <x v="480"/>
    <n v="3603"/>
    <n v="13"/>
    <n v="3"/>
    <s v="High"/>
    <s v="PayPal_Credit_Card"/>
  </r>
  <r>
    <n v="17783"/>
    <s v="29064240"/>
    <s v="2021-05-12 00:35:12"/>
    <x v="1"/>
    <x v="0"/>
    <x v="5"/>
    <n v="1438"/>
    <n v="44714"/>
    <n v="23"/>
    <x v="481"/>
    <n v="18585"/>
    <n v="74"/>
    <n v="3"/>
    <s v="High"/>
    <s v="Debit_Card"/>
  </r>
  <r>
    <n v="17784"/>
    <s v="07070B8D"/>
    <s v="2021-03-28 22:58:02"/>
    <x v="4"/>
    <x v="0"/>
    <x v="2"/>
    <n v="167"/>
    <n v="42238"/>
    <n v="3"/>
    <x v="482"/>
    <n v="23134"/>
    <n v="85"/>
    <n v="2"/>
    <s v="Low"/>
    <s v="Debit_Card"/>
  </r>
  <r>
    <n v="17785"/>
    <s v="8184E8C8"/>
    <s v="2021-06-10 05:13:44"/>
    <x v="1"/>
    <x v="2"/>
    <x v="4"/>
    <n v="4109"/>
    <n v="79895"/>
    <n v="59"/>
    <x v="39"/>
    <n v="1467"/>
    <n v="17"/>
    <n v="3"/>
    <s v="High"/>
    <s v="Wallet"/>
  </r>
  <r>
    <n v="17786"/>
    <s v="4BEFEA3C"/>
    <s v="2021-06-07 15:42:22"/>
    <x v="1"/>
    <x v="0"/>
    <x v="4"/>
    <n v="4348"/>
    <n v="56107"/>
    <n v="55"/>
    <x v="483"/>
    <n v="2886"/>
    <n v="15"/>
    <n v="3"/>
    <s v="High"/>
    <s v="PayPal_Credit_Card"/>
  </r>
  <r>
    <n v="17787"/>
    <s v="557F8DA6"/>
    <s v="2021-03-05 00:13:37"/>
    <x v="2"/>
    <x v="0"/>
    <x v="0"/>
    <n v="249"/>
    <n v="36838"/>
    <n v="16"/>
    <x v="484"/>
    <n v="11648"/>
    <n v="50"/>
    <n v="1"/>
    <s v="About_to_churn"/>
    <s v=" Wallet "/>
  </r>
  <r>
    <n v="17788"/>
    <s v="5D3C502C"/>
    <s v="2021-04-28 15:34:34"/>
    <x v="0"/>
    <x v="0"/>
    <x v="3"/>
    <n v="201"/>
    <n v="86285"/>
    <n v="4"/>
    <x v="485"/>
    <n v="13657"/>
    <n v="44"/>
    <n v="1"/>
    <s v="About_to_churn"/>
    <s v="Debit_Card"/>
  </r>
  <r>
    <n v="17789"/>
    <s v="EBB5927C"/>
    <s v="2021-04-28 17:17:42"/>
    <x v="0"/>
    <x v="0"/>
    <x v="3"/>
    <n v="861"/>
    <n v="58137"/>
    <n v="7"/>
    <x v="486"/>
    <n v="19029"/>
    <n v="53"/>
    <n v="3"/>
    <s v="About_to_churn"/>
    <s v="Wallet"/>
  </r>
  <r>
    <n v="17790"/>
    <s v="0F2CDC82"/>
    <s v="2021-04-07 06:53:56"/>
    <x v="2"/>
    <x v="0"/>
    <x v="2"/>
    <n v="135"/>
    <n v="24529"/>
    <n v="14"/>
    <x v="487"/>
    <n v="19188"/>
    <n v="91"/>
    <n v="2"/>
    <s v="About_to_churn"/>
    <s v="PayPal_Pay_Later"/>
  </r>
  <r>
    <n v="17791"/>
    <s v="0EE81AEC"/>
    <s v="2021-05-15 11:29:56"/>
    <x v="1"/>
    <x v="1"/>
    <x v="1"/>
    <n v="1996"/>
    <n v="37245"/>
    <n v="23"/>
    <x v="488"/>
    <n v="2423"/>
    <n v="13"/>
    <n v="5"/>
    <s v="About_to_churn"/>
    <s v=" PayPal_Cobrand_Card"/>
  </r>
  <r>
    <n v="17792"/>
    <s v="17A1F7D6"/>
    <s v="2021-04-23 20:55:31"/>
    <x v="4"/>
    <x v="2"/>
    <x v="2"/>
    <n v="224"/>
    <n v="55285"/>
    <n v="17"/>
    <x v="489"/>
    <n v="27651"/>
    <n v="77"/>
    <n v="2"/>
    <s v="About_to_churn"/>
    <s v="PayPal_Pay_Later"/>
  </r>
  <r>
    <n v="17793"/>
    <s v="BE02CC1F"/>
    <s v="2021-04-25 03:50:06"/>
    <x v="2"/>
    <x v="2"/>
    <x v="2"/>
    <n v="127"/>
    <n v="57784"/>
    <n v="13"/>
    <x v="490"/>
    <n v="29450"/>
    <n v="81"/>
    <n v="1"/>
    <s v="Low"/>
    <s v="PayPal_Pay_Later"/>
  </r>
  <r>
    <n v="17794"/>
    <s v="AEFD080C"/>
    <s v="2021-04-14 22:36:20"/>
    <x v="4"/>
    <x v="0"/>
    <x v="0"/>
    <n v="397"/>
    <n v="77476"/>
    <n v="11"/>
    <x v="491"/>
    <n v="10035"/>
    <n v="52"/>
    <n v="0"/>
    <s v="Medium"/>
    <s v="Net_Banking"/>
  </r>
  <r>
    <n v="17795"/>
    <s v="8867EBB6"/>
    <s v="2021-04-16 11:40:27"/>
    <x v="4"/>
    <x v="0"/>
    <x v="2"/>
    <n v="91"/>
    <n v="54667"/>
    <n v="19"/>
    <x v="175"/>
    <n v="27465"/>
    <n v="94"/>
    <n v="1"/>
    <s v="Low"/>
    <s v="Debit_Card"/>
  </r>
  <r>
    <n v="17796"/>
    <s v="225F0817"/>
    <s v="2021-05-11 07:48:57"/>
    <x v="1"/>
    <x v="1"/>
    <x v="1"/>
    <n v="2106"/>
    <n v="76188"/>
    <n v="29"/>
    <x v="492"/>
    <n v="2114"/>
    <n v="21"/>
    <n v="8"/>
    <s v="High"/>
    <s v=" PayPal_Cobrand_Card"/>
  </r>
  <r>
    <n v="17797"/>
    <s v="89DB568D"/>
    <s v="2021-05-03 20:00:44"/>
    <x v="3"/>
    <x v="0"/>
    <x v="3"/>
    <n v="1169"/>
    <n v="23995"/>
    <n v="9"/>
    <x v="493"/>
    <n v="18546"/>
    <n v="44"/>
    <n v="1"/>
    <s v="Medium"/>
    <s v="Wallet"/>
  </r>
  <r>
    <n v="17798"/>
    <s v="366DE3BF"/>
    <s v="2021-03-23 11:34:02"/>
    <x v="1"/>
    <x v="0"/>
    <x v="5"/>
    <n v="1111"/>
    <n v="51537"/>
    <n v="16"/>
    <x v="494"/>
    <n v="22777"/>
    <n v="50"/>
    <n v="2"/>
    <s v="Low"/>
    <s v="Debit_Card"/>
  </r>
  <r>
    <n v="17799"/>
    <s v="A7127A7D"/>
    <s v="2021-04-18 03:02:41"/>
    <x v="0"/>
    <x v="2"/>
    <x v="2"/>
    <n v="348"/>
    <n v="35255"/>
    <n v="19"/>
    <x v="495"/>
    <n v="29083"/>
    <n v="96"/>
    <n v="1"/>
    <s v="Medium"/>
    <s v="Debit_Card"/>
  </r>
  <r>
    <n v="17800"/>
    <s v="C5909BE8"/>
    <s v="2021-06-07 02:39:29"/>
    <x v="1"/>
    <x v="0"/>
    <x v="3"/>
    <n v="1155"/>
    <n v="63710"/>
    <n v="10"/>
    <x v="496"/>
    <n v="15549"/>
    <n v="57"/>
    <n v="1"/>
    <s v="Medium"/>
    <s v="Net_Banking"/>
  </r>
  <r>
    <n v="17801"/>
    <s v="6F7D3320"/>
    <s v="2021-04-03 10:41:00"/>
    <x v="3"/>
    <x v="2"/>
    <x v="4"/>
    <n v="1159"/>
    <n v="13580"/>
    <n v="58"/>
    <x v="497"/>
    <n v="2791"/>
    <n v="16"/>
    <n v="4"/>
    <s v="High"/>
    <s v="PayPal_Credit_Card"/>
  </r>
  <r>
    <n v="17802"/>
    <s v="506C7C31"/>
    <s v="2021-05-13 07:23:47"/>
    <x v="0"/>
    <x v="2"/>
    <x v="2"/>
    <n v="173"/>
    <n v="12958"/>
    <n v="4"/>
    <x v="498"/>
    <n v="25867"/>
    <n v="80"/>
    <n v="2"/>
    <s v="Medium"/>
    <s v="Debit_Card"/>
  </r>
  <r>
    <n v="17803"/>
    <s v="D86DD4D1"/>
    <s v="2021-04-02 00:33:48"/>
    <x v="0"/>
    <x v="0"/>
    <x v="3"/>
    <n v="721"/>
    <n v="41745"/>
    <n v="2"/>
    <x v="499"/>
    <n v="12035"/>
    <n v="55"/>
    <n v="2"/>
    <s v="High"/>
    <s v=" Wallet "/>
  </r>
  <r>
    <n v="17804"/>
    <s v="CFFBD60D"/>
    <s v="2021-03-10 07:59:00"/>
    <x v="1"/>
    <x v="0"/>
    <x v="3"/>
    <n v="2117"/>
    <n v="53158"/>
    <n v="4"/>
    <x v="500"/>
    <n v="10110"/>
    <n v="57"/>
    <n v="3"/>
    <s v="Medium"/>
    <s v=" Wallet "/>
  </r>
  <r>
    <n v="17805"/>
    <s v="F37FEA95"/>
    <s v="2021-04-13 19:52:31"/>
    <x v="0"/>
    <x v="2"/>
    <x v="2"/>
    <n v="717"/>
    <n v="31247"/>
    <n v="19"/>
    <x v="501"/>
    <n v="19443"/>
    <n v="90"/>
    <n v="1"/>
    <s v="Low"/>
    <s v="PayPal_Pay_Later"/>
  </r>
  <r>
    <n v="17806"/>
    <s v="399C01A4"/>
    <s v="2021-05-14 14:25:52"/>
    <x v="2"/>
    <x v="0"/>
    <x v="2"/>
    <n v="149"/>
    <n v="19909"/>
    <n v="19"/>
    <x v="502"/>
    <n v="27928"/>
    <n v="79"/>
    <n v="1"/>
    <s v="About_to_churn"/>
    <s v="PayPal_Pay_Later"/>
  </r>
  <r>
    <n v="17807"/>
    <s v="B774B948"/>
    <s v="2021-03-16 16:16:56"/>
    <x v="0"/>
    <x v="0"/>
    <x v="0"/>
    <n v="963"/>
    <n v="41344"/>
    <n v="11"/>
    <x v="503"/>
    <n v="10374"/>
    <n v="67"/>
    <n v="0"/>
    <s v="Low"/>
    <s v="Wallet"/>
  </r>
  <r>
    <n v="17808"/>
    <s v="8515122C"/>
    <s v="2021-03-17 10:15:43"/>
    <x v="2"/>
    <x v="2"/>
    <x v="2"/>
    <n v="197"/>
    <n v="57142"/>
    <n v="11"/>
    <x v="2"/>
    <n v="13786"/>
    <n v="85"/>
    <n v="2"/>
    <s v="Low"/>
    <s v="PayPal_Pay_Later"/>
  </r>
  <r>
    <n v="17809"/>
    <s v="74AA55B4"/>
    <s v="2021-04-19 04:17:09"/>
    <x v="0"/>
    <x v="0"/>
    <x v="3"/>
    <n v="527"/>
    <n v="31219"/>
    <n v="5"/>
    <x v="504"/>
    <n v="9667"/>
    <n v="40"/>
    <n v="3"/>
    <s v="About_to_churn"/>
    <s v="Debit_Card"/>
  </r>
  <r>
    <n v="17810"/>
    <s v="BFDD40F8"/>
    <s v="2021-05-23 22:30:08"/>
    <x v="1"/>
    <x v="0"/>
    <x v="4"/>
    <n v="4640"/>
    <n v="73387"/>
    <n v="52"/>
    <x v="505"/>
    <n v="3374"/>
    <n v="17"/>
    <n v="3"/>
    <s v="High"/>
    <s v="PayPal_Cobrand_Card"/>
  </r>
  <r>
    <n v="17811"/>
    <s v="F873716B"/>
    <s v="2021-04-03 06:05:07"/>
    <x v="2"/>
    <x v="2"/>
    <x v="2"/>
    <n v="166"/>
    <n v="28751"/>
    <n v="9"/>
    <x v="506"/>
    <n v="28470"/>
    <n v="87"/>
    <n v="1"/>
    <s v="About_to_churn"/>
    <s v="PayPal_Pay_Later"/>
  </r>
  <r>
    <n v="17812"/>
    <s v="1689D1D5"/>
    <s v="2021-05-06 22:58:27"/>
    <x v="0"/>
    <x v="2"/>
    <x v="2"/>
    <n v="337"/>
    <n v="12165"/>
    <n v="15"/>
    <x v="507"/>
    <n v="18181"/>
    <n v="85"/>
    <n v="1"/>
    <s v="About_to_churn"/>
    <s v="PayPal_Pay_Later"/>
  </r>
  <r>
    <n v="17813"/>
    <s v="1982C35B"/>
    <s v="2021-05-31 15:11:52"/>
    <x v="4"/>
    <x v="2"/>
    <x v="2"/>
    <n v="14"/>
    <n v="17443"/>
    <n v="7"/>
    <x v="508"/>
    <n v="26360"/>
    <n v="93"/>
    <n v="2"/>
    <s v="Low"/>
    <s v="Debit_Card"/>
  </r>
  <r>
    <n v="17814"/>
    <s v="E8F1C871"/>
    <s v="2021-04-27 01:39:16"/>
    <x v="0"/>
    <x v="0"/>
    <x v="0"/>
    <n v="367"/>
    <n v="36838"/>
    <n v="17"/>
    <x v="509"/>
    <n v="11740"/>
    <n v="63"/>
    <n v="1"/>
    <s v="Medium"/>
    <s v=" Wallet "/>
  </r>
  <r>
    <n v="17815"/>
    <s v="F9FC2A5C"/>
    <s v="2021-04-05 17:56:07"/>
    <x v="2"/>
    <x v="2"/>
    <x v="2"/>
    <n v="214"/>
    <n v="30776"/>
    <n v="3"/>
    <x v="510"/>
    <n v="12566"/>
    <n v="81"/>
    <n v="1"/>
    <s v="About_to_churn"/>
    <s v="PayPal_Pay_Later"/>
  </r>
  <r>
    <n v="17816"/>
    <s v="AEBFAB40"/>
    <s v="2021-05-17 13:15:28"/>
    <x v="1"/>
    <x v="0"/>
    <x v="4"/>
    <n v="3987"/>
    <n v="51234"/>
    <n v="60"/>
    <x v="511"/>
    <n v="2286"/>
    <n v="19"/>
    <n v="4"/>
    <s v="High"/>
    <s v="PayPal_Credit_Card"/>
  </r>
  <r>
    <n v="17817"/>
    <s v="9B5BB1BC"/>
    <s v="2021-04-03 01:01:25"/>
    <x v="1"/>
    <x v="1"/>
    <x v="1"/>
    <n v="1495"/>
    <n v="24759"/>
    <n v="27"/>
    <x v="512"/>
    <n v="3161"/>
    <n v="5"/>
    <n v="5"/>
    <s v="About_to_churn"/>
    <s v="PayPal_Credit_Card"/>
  </r>
  <r>
    <n v="17818"/>
    <s v="54BB0356"/>
    <s v="2021-03-25 14:59:46"/>
    <x v="4"/>
    <x v="2"/>
    <x v="2"/>
    <n v="65"/>
    <n v="51653"/>
    <n v="12"/>
    <x v="513"/>
    <n v="24756"/>
    <n v="98"/>
    <n v="2"/>
    <s v="Medium"/>
    <s v="PayPal_Pay_Later"/>
  </r>
  <r>
    <n v="17819"/>
    <s v="FEB5EC59"/>
    <s v="2021-05-02 13:41:19"/>
    <x v="4"/>
    <x v="0"/>
    <x v="3"/>
    <n v="307"/>
    <n v="27235"/>
    <n v="6"/>
    <x v="514"/>
    <n v="10281"/>
    <n v="50"/>
    <n v="3"/>
    <s v="Low"/>
    <s v="Wallet"/>
  </r>
  <r>
    <n v="17820"/>
    <s v="33ABF891"/>
    <s v="2021-05-27 15:45:32"/>
    <x v="2"/>
    <x v="2"/>
    <x v="3"/>
    <n v="231"/>
    <n v="61418"/>
    <n v="4"/>
    <x v="515"/>
    <n v="17722"/>
    <n v="40"/>
    <n v="1"/>
    <s v="Medium"/>
    <s v="Wallet"/>
  </r>
  <r>
    <n v="17821"/>
    <s v="F1D454D7"/>
    <s v="2021-05-10 04:32:44"/>
    <x v="1"/>
    <x v="0"/>
    <x v="5"/>
    <n v="2668"/>
    <n v="89242"/>
    <n v="15"/>
    <x v="516"/>
    <n v="12916"/>
    <n v="85"/>
    <n v="1"/>
    <s v="Low"/>
    <s v="Debit_Card"/>
  </r>
  <r>
    <n v="17822"/>
    <s v="983FA6CC"/>
    <s v="2021-04-24 03:32:00"/>
    <x v="0"/>
    <x v="2"/>
    <x v="3"/>
    <n v="236"/>
    <n v="39026"/>
    <n v="12"/>
    <x v="517"/>
    <n v="16806"/>
    <n v="51"/>
    <n v="2"/>
    <s v="Medium"/>
    <s v="Wallet"/>
  </r>
  <r>
    <n v="17823"/>
    <s v="D1851B57"/>
    <s v="2021-05-22 03:43:44"/>
    <x v="1"/>
    <x v="2"/>
    <x v="4"/>
    <n v="4411"/>
    <n v="74807"/>
    <n v="43"/>
    <x v="518"/>
    <n v="2240"/>
    <n v="11"/>
    <n v="6"/>
    <s v="Medium"/>
    <s v="PayPal_Credit_Card"/>
  </r>
  <r>
    <n v="17824"/>
    <s v="D84C69CC"/>
    <s v="2021-04-01 08:51:12"/>
    <x v="1"/>
    <x v="0"/>
    <x v="4"/>
    <n v="4830"/>
    <n v="43444"/>
    <n v="42"/>
    <x v="519"/>
    <n v="3082"/>
    <n v="22"/>
    <n v="5"/>
    <s v="Medium"/>
    <s v="PayPal_Credit_Card"/>
  </r>
  <r>
    <n v="17825"/>
    <s v="4E799FBD"/>
    <s v="2021-05-10 14:25:31"/>
    <x v="0"/>
    <x v="0"/>
    <x v="0"/>
    <n v="584"/>
    <n v="15390"/>
    <n v="12"/>
    <x v="520"/>
    <n v="9442"/>
    <n v="67"/>
    <n v="1"/>
    <s v="About_to_churn"/>
    <s v="Wallet"/>
  </r>
  <r>
    <n v="17826"/>
    <s v="E3340B73"/>
    <s v="2021-03-30 23:48:27"/>
    <x v="2"/>
    <x v="2"/>
    <x v="2"/>
    <n v="101"/>
    <n v="67459"/>
    <n v="9"/>
    <x v="521"/>
    <n v="14104"/>
    <n v="92"/>
    <n v="2"/>
    <s v="Medium"/>
    <s v="PayPal_Pay_Later"/>
  </r>
  <r>
    <n v="17827"/>
    <s v="D77D588D"/>
    <s v="2021-05-14 02:53:23"/>
    <x v="1"/>
    <x v="0"/>
    <x v="3"/>
    <n v="1866"/>
    <n v="83853"/>
    <n v="2"/>
    <x v="522"/>
    <n v="15902"/>
    <n v="60"/>
    <n v="3"/>
    <s v="High"/>
    <s v="Net_Banking"/>
  </r>
  <r>
    <n v="17828"/>
    <s v="BBDB6701"/>
    <s v="2021-05-01 00:43:41"/>
    <x v="1"/>
    <x v="1"/>
    <x v="1"/>
    <n v="2430"/>
    <n v="24719"/>
    <n v="23"/>
    <x v="523"/>
    <n v="3021"/>
    <n v="9"/>
    <n v="4"/>
    <s v="Medium"/>
    <s v=" PayPal_Cobrand_Card"/>
  </r>
  <r>
    <n v="17829"/>
    <s v="CD130BC8"/>
    <s v="2021-03-09 19:34:01"/>
    <x v="1"/>
    <x v="1"/>
    <x v="1"/>
    <n v="3374"/>
    <n v="58391"/>
    <n v="34"/>
    <x v="524"/>
    <n v="2891"/>
    <n v="14"/>
    <n v="4"/>
    <s v="High"/>
    <s v=" PayPal_Cobrand_Card"/>
  </r>
  <r>
    <n v="17830"/>
    <s v="9E1EECDB"/>
    <s v="2021-06-03 01:25:46"/>
    <x v="2"/>
    <x v="2"/>
    <x v="2"/>
    <n v="195"/>
    <n v="34605"/>
    <n v="7"/>
    <x v="525"/>
    <n v="22103"/>
    <n v="92"/>
    <n v="1"/>
    <s v="Low"/>
    <s v="PayPal_Pay_Later"/>
  </r>
  <r>
    <n v="17831"/>
    <s v="71436AE0"/>
    <s v="2021-03-06 05:45:45"/>
    <x v="1"/>
    <x v="1"/>
    <x v="1"/>
    <n v="2566"/>
    <n v="47989"/>
    <n v="30"/>
    <x v="526"/>
    <n v="2675"/>
    <n v="5"/>
    <n v="5"/>
    <s v="Low"/>
    <s v="PayPal_Credit_Card"/>
  </r>
  <r>
    <n v="17832"/>
    <s v="AB939E9F"/>
    <s v="2021-05-09 23:34:45"/>
    <x v="1"/>
    <x v="2"/>
    <x v="5"/>
    <n v="3308"/>
    <n v="40893"/>
    <n v="11"/>
    <x v="527"/>
    <n v="14550"/>
    <n v="51"/>
    <n v="3"/>
    <s v="Medium"/>
    <s v="Debit_Card"/>
  </r>
  <r>
    <n v="17833"/>
    <s v="7831784F"/>
    <s v="2021-04-10 13:50:54"/>
    <x v="4"/>
    <x v="0"/>
    <x v="3"/>
    <n v="343"/>
    <n v="20474"/>
    <n v="11"/>
    <x v="528"/>
    <n v="10626"/>
    <n v="65"/>
    <n v="3"/>
    <s v="Low"/>
    <s v="Net_Banking"/>
  </r>
  <r>
    <n v="17834"/>
    <s v="C9AEA944"/>
    <s v="2021-03-05 03:28:54"/>
    <x v="1"/>
    <x v="1"/>
    <x v="1"/>
    <n v="1934"/>
    <n v="12640"/>
    <n v="38"/>
    <x v="529"/>
    <n v="3286"/>
    <n v="25"/>
    <n v="6"/>
    <s v="High"/>
    <s v=" PayPal_Cobrand_Card"/>
  </r>
  <r>
    <n v="17835"/>
    <s v="A84C88E0"/>
    <s v="2021-03-11 01:56:06"/>
    <x v="1"/>
    <x v="0"/>
    <x v="0"/>
    <n v="844"/>
    <n v="60807"/>
    <n v="13"/>
    <x v="530"/>
    <n v="11087"/>
    <n v="69"/>
    <n v="0"/>
    <s v="About_to_churn"/>
    <s v="Debit_Card"/>
  </r>
  <r>
    <n v="17836"/>
    <s v="062FBAB0"/>
    <s v="2021-03-25 23:38:59"/>
    <x v="3"/>
    <x v="2"/>
    <x v="2"/>
    <n v="816"/>
    <n v="30135"/>
    <n v="9"/>
    <x v="531"/>
    <n v="12150"/>
    <n v="91"/>
    <n v="2"/>
    <s v="About_to_churn"/>
    <s v="PayPal_Pay_Later"/>
  </r>
  <r>
    <n v="17837"/>
    <s v="33D10723"/>
    <s v="2021-05-02 12:17:09"/>
    <x v="2"/>
    <x v="2"/>
    <x v="2"/>
    <n v="165"/>
    <n v="56999"/>
    <n v="18"/>
    <x v="532"/>
    <n v="21624"/>
    <n v="76"/>
    <n v="1"/>
    <s v="About_to_churn"/>
    <s v="PayPal_Pay_Later"/>
  </r>
  <r>
    <n v="17838"/>
    <s v="D243819F"/>
    <s v="2021-04-30 08:42:00"/>
    <x v="2"/>
    <x v="0"/>
    <x v="2"/>
    <n v="113"/>
    <n v="71983"/>
    <n v="4"/>
    <x v="533"/>
    <n v="28303"/>
    <n v="94"/>
    <n v="2"/>
    <s v="Low"/>
    <s v="PayPal_Pay_Later"/>
  </r>
  <r>
    <n v="17839"/>
    <s v="43D38D35"/>
    <s v="2021-03-07 00:10:36"/>
    <x v="2"/>
    <x v="2"/>
    <x v="2"/>
    <n v="193"/>
    <n v="23703"/>
    <n v="20"/>
    <x v="476"/>
    <n v="25139"/>
    <n v="87"/>
    <n v="1"/>
    <s v="About_to_churn"/>
    <s v="PayPal_Pay_Later"/>
  </r>
  <r>
    <n v="17840"/>
    <s v="E112AB30"/>
    <s v="2021-05-25 19:28:43"/>
    <x v="1"/>
    <x v="0"/>
    <x v="4"/>
    <n v="4196"/>
    <n v="14246"/>
    <n v="34"/>
    <x v="534"/>
    <n v="3694"/>
    <n v="21"/>
    <n v="5"/>
    <s v="High"/>
    <s v="PayPal_Credit_Card"/>
  </r>
  <r>
    <n v="17841"/>
    <s v="22EFDB41"/>
    <s v="2021-04-08 06:28:38"/>
    <x v="2"/>
    <x v="2"/>
    <x v="2"/>
    <n v="96"/>
    <n v="61711"/>
    <n v="9"/>
    <x v="300"/>
    <n v="25276"/>
    <n v="87"/>
    <n v="1"/>
    <s v="Medium"/>
    <s v="PayPal_Pay_Later"/>
  </r>
  <r>
    <n v="17842"/>
    <s v="1504C2B8"/>
    <s v="2021-04-20 17:49:36"/>
    <x v="0"/>
    <x v="2"/>
    <x v="2"/>
    <n v="291"/>
    <n v="35023"/>
    <n v="18"/>
    <x v="535"/>
    <n v="22618"/>
    <n v="85"/>
    <n v="1"/>
    <s v="Medium"/>
    <s v="PayPal_Pay_Later"/>
  </r>
  <r>
    <n v="17843"/>
    <s v="DA762A03"/>
    <s v="2021-05-26 23:31:01"/>
    <x v="1"/>
    <x v="2"/>
    <x v="5"/>
    <n v="1201"/>
    <n v="79708"/>
    <n v="17"/>
    <x v="536"/>
    <n v="14053"/>
    <n v="61"/>
    <n v="2"/>
    <s v="Medium"/>
    <s v="Debit_Card"/>
  </r>
  <r>
    <n v="17844"/>
    <s v="C2086A8F"/>
    <s v="2021-03-10 22:21:29"/>
    <x v="2"/>
    <x v="2"/>
    <x v="2"/>
    <n v="143"/>
    <n v="70668"/>
    <n v="5"/>
    <x v="537"/>
    <n v="16496"/>
    <n v="79"/>
    <n v="1"/>
    <s v="Medium"/>
    <s v="PayPal_Pay_Later"/>
  </r>
  <r>
    <n v="17845"/>
    <s v="2A69E634"/>
    <s v="2021-05-30 20:43:41"/>
    <x v="2"/>
    <x v="2"/>
    <x v="2"/>
    <n v="100"/>
    <n v="33529"/>
    <n v="6"/>
    <x v="538"/>
    <n v="28839"/>
    <n v="89"/>
    <n v="1"/>
    <s v="About_to_churn"/>
    <s v="PayPal_Pay_Later"/>
  </r>
  <r>
    <n v="17846"/>
    <s v="1DA1C0E8"/>
    <s v="2021-04-11 08:39:35"/>
    <x v="0"/>
    <x v="0"/>
    <x v="5"/>
    <n v="522"/>
    <n v="32827"/>
    <n v="15"/>
    <x v="539"/>
    <n v="14701"/>
    <n v="56"/>
    <n v="1"/>
    <s v="Medium"/>
    <s v="Debit_Card"/>
  </r>
  <r>
    <n v="17847"/>
    <s v="96384466"/>
    <s v="2021-05-21 19:09:04"/>
    <x v="1"/>
    <x v="1"/>
    <x v="1"/>
    <n v="2364"/>
    <n v="76644"/>
    <n v="26"/>
    <x v="540"/>
    <n v="3179"/>
    <n v="20"/>
    <n v="5"/>
    <s v="Medium"/>
    <s v=" PayPal_Cobrand_Card"/>
  </r>
  <r>
    <n v="17848"/>
    <s v="2355A0FC"/>
    <s v="2021-05-12 06:43:35"/>
    <x v="3"/>
    <x v="2"/>
    <x v="5"/>
    <n v="799"/>
    <n v="86073"/>
    <n v="4"/>
    <x v="541"/>
    <n v="12648"/>
    <n v="65"/>
    <n v="3"/>
    <s v="Medium"/>
    <s v="Wallet"/>
  </r>
  <r>
    <n v="17849"/>
    <s v="7B558058"/>
    <s v="2021-05-15 13:02:25"/>
    <x v="2"/>
    <x v="2"/>
    <x v="2"/>
    <n v="95"/>
    <n v="52831"/>
    <n v="12"/>
    <x v="542"/>
    <n v="21909"/>
    <n v="88"/>
    <n v="2"/>
    <s v="Medium"/>
    <s v="PayPal_Pay_Later"/>
  </r>
  <r>
    <n v="17850"/>
    <s v="4AD9CEED"/>
    <s v="2021-05-10 22:40:39"/>
    <x v="2"/>
    <x v="0"/>
    <x v="2"/>
    <n v="72"/>
    <n v="61790"/>
    <n v="8"/>
    <x v="543"/>
    <n v="24311"/>
    <n v="100"/>
    <n v="1"/>
    <s v="Medium"/>
    <s v="Debit_Card"/>
  </r>
  <r>
    <n v="17851"/>
    <s v="45600B7D"/>
    <s v="2021-03-17 11:54:50"/>
    <x v="0"/>
    <x v="2"/>
    <x v="2"/>
    <n v="614"/>
    <n v="58390"/>
    <n v="17"/>
    <x v="544"/>
    <n v="22050"/>
    <n v="87"/>
    <n v="1"/>
    <s v="Low"/>
    <s v="PayPal_Pay_Later"/>
  </r>
  <r>
    <n v="17852"/>
    <s v="E449FE76"/>
    <s v="2021-05-03 13:57:41"/>
    <x v="2"/>
    <x v="2"/>
    <x v="2"/>
    <n v="195"/>
    <n v="52302"/>
    <n v="15"/>
    <x v="545"/>
    <n v="17115"/>
    <n v="93"/>
    <n v="2"/>
    <s v="About_to_churn"/>
    <s v="PayPal_Pay_Later"/>
  </r>
  <r>
    <n v="17853"/>
    <s v="8B0B0903"/>
    <s v="2021-04-17 05:17:34"/>
    <x v="5"/>
    <x v="1"/>
    <x v="1"/>
    <n v="3221"/>
    <n v="35551"/>
    <n v="37"/>
    <x v="546"/>
    <n v="3071"/>
    <n v="23"/>
    <n v="8"/>
    <s v="Medium"/>
    <s v="PayPal_Credit_Card"/>
  </r>
  <r>
    <n v="17854"/>
    <s v="F0F73D8A"/>
    <s v="2021-04-21 15:20:00"/>
    <x v="2"/>
    <x v="2"/>
    <x v="2"/>
    <n v="57"/>
    <n v="61875"/>
    <n v="18"/>
    <x v="547"/>
    <n v="18636"/>
    <n v="93"/>
    <n v="2"/>
    <s v="Medium"/>
    <s v="PayPal_Pay_Later"/>
  </r>
  <r>
    <n v="17855"/>
    <s v="C5C9EC85"/>
    <s v="2021-04-15 05:14:25"/>
    <x v="0"/>
    <x v="0"/>
    <x v="0"/>
    <n v="760"/>
    <n v="69309"/>
    <n v="5"/>
    <x v="548"/>
    <n v="9695"/>
    <n v="61"/>
    <n v="1"/>
    <s v="About_to_churn"/>
    <s v="Net_Banking"/>
  </r>
  <r>
    <n v="17856"/>
    <s v="AF54C8D6"/>
    <s v="2021-03-29 03:02:05"/>
    <x v="2"/>
    <x v="2"/>
    <x v="2"/>
    <n v="210"/>
    <n v="80286"/>
    <n v="20"/>
    <x v="549"/>
    <n v="19699"/>
    <n v="88"/>
    <n v="1"/>
    <s v="Low"/>
    <s v="PayPal_Pay_Later"/>
  </r>
  <r>
    <n v="17857"/>
    <s v="A68D7E6A"/>
    <s v="2021-03-04 14:36:33"/>
    <x v="3"/>
    <x v="0"/>
    <x v="0"/>
    <n v="621"/>
    <n v="58661"/>
    <n v="10"/>
    <x v="550"/>
    <n v="11067"/>
    <n v="65"/>
    <n v="0"/>
    <s v="Medium"/>
    <s v="Net_Banking"/>
  </r>
  <r>
    <n v="17858"/>
    <s v="B22A188D"/>
    <s v="2021-04-12 01:07:23"/>
    <x v="4"/>
    <x v="0"/>
    <x v="2"/>
    <n v="354"/>
    <n v="24235"/>
    <n v="11"/>
    <x v="551"/>
    <n v="28631"/>
    <n v="76"/>
    <n v="1"/>
    <s v="Low"/>
    <s v="PayPal_Pay_Later"/>
  </r>
  <r>
    <n v="17859"/>
    <s v="9A080A4F"/>
    <s v="2021-03-27 10:17:56"/>
    <x v="1"/>
    <x v="1"/>
    <x v="1"/>
    <n v="2963"/>
    <n v="73993"/>
    <n v="28"/>
    <x v="552"/>
    <n v="3165"/>
    <n v="17"/>
    <n v="5"/>
    <s v="Medium"/>
    <s v=" PayPal_Cobrand_Card"/>
  </r>
  <r>
    <n v="17860"/>
    <s v="649F66DD"/>
    <s v="2021-03-26 00:45:09"/>
    <x v="1"/>
    <x v="2"/>
    <x v="5"/>
    <n v="951"/>
    <n v="53044"/>
    <n v="11"/>
    <x v="175"/>
    <n v="15861"/>
    <n v="69"/>
    <n v="3"/>
    <s v="Medium"/>
    <s v="Wallet"/>
  </r>
  <r>
    <n v="17861"/>
    <s v="B335CD91"/>
    <s v="2021-05-15 22:38:14"/>
    <x v="1"/>
    <x v="0"/>
    <x v="4"/>
    <n v="4447"/>
    <n v="59661"/>
    <n v="49"/>
    <x v="553"/>
    <n v="3006"/>
    <n v="18"/>
    <n v="4"/>
    <s v="Medium"/>
    <s v="PayPal_Credit_Card"/>
  </r>
  <r>
    <n v="17862"/>
    <s v="86B12725"/>
    <s v="2021-03-04 20:53:54"/>
    <x v="1"/>
    <x v="0"/>
    <x v="5"/>
    <n v="3253"/>
    <n v="35023"/>
    <n v="16"/>
    <x v="287"/>
    <n v="11977"/>
    <n v="70"/>
    <n v="3"/>
    <s v="Low"/>
    <s v="Net_Banking"/>
  </r>
  <r>
    <n v="17863"/>
    <s v="701193B4"/>
    <s v="2021-05-18 17:29:28"/>
    <x v="3"/>
    <x v="0"/>
    <x v="3"/>
    <n v="637"/>
    <n v="12958"/>
    <n v="7"/>
    <x v="469"/>
    <n v="13537"/>
    <n v="61"/>
    <n v="2"/>
    <s v="Medium"/>
    <s v="Net_Banking"/>
  </r>
  <r>
    <n v="17864"/>
    <s v="A2F576B6"/>
    <s v="2021-05-04 11:10:45"/>
    <x v="1"/>
    <x v="1"/>
    <x v="1"/>
    <n v="3217"/>
    <n v="11730"/>
    <n v="42"/>
    <x v="554"/>
    <n v="3055"/>
    <n v="23"/>
    <n v="5"/>
    <s v="About_to_churn"/>
    <s v=" PayPal_Cobrand_Card"/>
  </r>
  <r>
    <n v="17865"/>
    <s v="1F90E759"/>
    <s v="2021-04-15 09:07:56"/>
    <x v="1"/>
    <x v="2"/>
    <x v="4"/>
    <n v="2573"/>
    <n v="18437"/>
    <n v="60"/>
    <x v="555"/>
    <n v="2885"/>
    <n v="19"/>
    <n v="5"/>
    <s v="High"/>
    <s v="PayPal_Credit_Card"/>
  </r>
  <r>
    <n v="17866"/>
    <s v="87BA4146"/>
    <s v="2021-03-26 02:02:02"/>
    <x v="0"/>
    <x v="0"/>
    <x v="0"/>
    <n v="338"/>
    <n v="51638"/>
    <n v="11"/>
    <x v="556"/>
    <n v="9474"/>
    <n v="69"/>
    <n v="1"/>
    <s v="Medium"/>
    <s v=" Wallet "/>
  </r>
  <r>
    <n v="17867"/>
    <s v="C365760B"/>
    <s v="2021-05-30 01:08:14"/>
    <x v="2"/>
    <x v="2"/>
    <x v="2"/>
    <n v="214"/>
    <n v="24874"/>
    <n v="5"/>
    <x v="363"/>
    <n v="18287"/>
    <n v="89"/>
    <n v="2"/>
    <s v="About_to_churn"/>
    <s v="PayPal_Pay_Later"/>
  </r>
  <r>
    <n v="17868"/>
    <s v="67A1E575"/>
    <s v="2021-03-05 17:28:03"/>
    <x v="4"/>
    <x v="0"/>
    <x v="3"/>
    <n v="303"/>
    <n v="17679"/>
    <n v="6"/>
    <x v="557"/>
    <n v="11378"/>
    <n v="63"/>
    <n v="3"/>
    <s v="High"/>
    <s v="Debit_Card"/>
  </r>
  <r>
    <n v="17869"/>
    <s v="6FB9F0EB"/>
    <s v="2021-04-20 01:02:46"/>
    <x v="0"/>
    <x v="2"/>
    <x v="2"/>
    <n v="809"/>
    <n v="70610"/>
    <n v="11"/>
    <x v="558"/>
    <n v="14570"/>
    <n v="94"/>
    <n v="1"/>
    <s v="Medium"/>
    <s v="PayPal_Pay_Later"/>
  </r>
  <r>
    <n v="17870"/>
    <s v="058AF375"/>
    <s v="2021-04-27 20:04:34"/>
    <x v="0"/>
    <x v="2"/>
    <x v="2"/>
    <n v="170"/>
    <n v="54034"/>
    <n v="4"/>
    <x v="559"/>
    <n v="20771"/>
    <n v="91"/>
    <n v="1"/>
    <s v="About_to_churn"/>
    <s v="PayPal_Pay_Later"/>
  </r>
  <r>
    <n v="17871"/>
    <s v="6AF0523A"/>
    <s v="2021-04-06 14:10:42"/>
    <x v="2"/>
    <x v="2"/>
    <x v="2"/>
    <n v="103"/>
    <n v="38467"/>
    <n v="2"/>
    <x v="560"/>
    <n v="13934"/>
    <n v="99"/>
    <n v="1"/>
    <s v="Low"/>
    <s v="PayPal_Pay_Later"/>
  </r>
  <r>
    <n v="17872"/>
    <s v="3C4BA981"/>
    <s v="2021-04-10 19:37:22"/>
    <x v="1"/>
    <x v="0"/>
    <x v="5"/>
    <n v="3799"/>
    <n v="67363"/>
    <n v="3"/>
    <x v="561"/>
    <n v="16929"/>
    <n v="66"/>
    <n v="2"/>
    <s v="Medium"/>
    <s v="Wallet"/>
  </r>
  <r>
    <n v="17873"/>
    <s v="04F30D19"/>
    <s v="2021-03-28 22:18:09"/>
    <x v="2"/>
    <x v="2"/>
    <x v="2"/>
    <n v="65"/>
    <n v="72919"/>
    <n v="19"/>
    <x v="562"/>
    <n v="24973"/>
    <n v="98"/>
    <n v="2"/>
    <s v="About_to_churn"/>
    <s v="PayPal_Pay_Later"/>
  </r>
  <r>
    <n v="17874"/>
    <s v="CCFFACC0"/>
    <s v="2021-05-19 18:16:30"/>
    <x v="1"/>
    <x v="0"/>
    <x v="4"/>
    <n v="4047"/>
    <n v="56728"/>
    <n v="58"/>
    <x v="563"/>
    <n v="4011"/>
    <n v="15"/>
    <n v="6"/>
    <s v="High"/>
    <s v="PayPal_Credit_Card"/>
  </r>
  <r>
    <n v="17875"/>
    <s v="E65C5A77"/>
    <s v="2021-03-23 08:10:04"/>
    <x v="2"/>
    <x v="0"/>
    <x v="2"/>
    <n v="132"/>
    <n v="32224"/>
    <n v="8"/>
    <x v="337"/>
    <n v="16658"/>
    <n v="79"/>
    <n v="2"/>
    <s v="About_to_churn"/>
    <s v="PayPal_Pay_Later"/>
  </r>
  <r>
    <n v="17876"/>
    <s v="F0329F5B"/>
    <s v="2021-04-30 13:27:47"/>
    <x v="5"/>
    <x v="2"/>
    <x v="2"/>
    <n v="798"/>
    <n v="21185"/>
    <n v="19"/>
    <x v="141"/>
    <n v="20364"/>
    <n v="96"/>
    <n v="1"/>
    <s v="Low"/>
    <s v="PayPal_Pay_Later"/>
  </r>
  <r>
    <n v="17877"/>
    <s v="A197490B"/>
    <s v="2021-03-30 08:30:03"/>
    <x v="1"/>
    <x v="2"/>
    <x v="4"/>
    <n v="4535"/>
    <n v="53642"/>
    <n v="52"/>
    <x v="564"/>
    <n v="2870"/>
    <n v="22"/>
    <n v="4"/>
    <s v="High"/>
    <s v="PayPal_Cobrand_Card"/>
  </r>
  <r>
    <n v="17878"/>
    <s v="2956888F"/>
    <s v="2021-05-17 05:32:33"/>
    <x v="2"/>
    <x v="0"/>
    <x v="2"/>
    <n v="131"/>
    <n v="29102"/>
    <n v="8"/>
    <x v="565"/>
    <n v="29831"/>
    <n v="85"/>
    <n v="2"/>
    <s v="Low"/>
    <s v="PayPal_Pay_Later"/>
  </r>
  <r>
    <n v="17879"/>
    <s v="F0286EA6"/>
    <s v="2021-05-23 04:13:10"/>
    <x v="1"/>
    <x v="1"/>
    <x v="1"/>
    <n v="3119"/>
    <n v="13402"/>
    <n v="29"/>
    <x v="566"/>
    <n v="2303"/>
    <n v="12"/>
    <n v="5"/>
    <s v="About_to_churn"/>
    <s v=" PayPal_Cobrand_Card"/>
  </r>
  <r>
    <n v="17880"/>
    <s v="7E30A3B7"/>
    <s v="2021-03-29 12:59:14"/>
    <x v="1"/>
    <x v="0"/>
    <x v="5"/>
    <n v="1590"/>
    <n v="53642"/>
    <n v="14"/>
    <x v="567"/>
    <n v="18972"/>
    <n v="83"/>
    <n v="3"/>
    <s v="About_to_churn"/>
    <s v="Net_Banking"/>
  </r>
  <r>
    <n v="17881"/>
    <s v="895AB042"/>
    <s v="2021-04-23 13:01:46"/>
    <x v="1"/>
    <x v="0"/>
    <x v="5"/>
    <n v="3225"/>
    <n v="66063"/>
    <n v="23"/>
    <x v="542"/>
    <n v="13939"/>
    <n v="50"/>
    <n v="2"/>
    <s v="Medium"/>
    <s v="Debit_Card"/>
  </r>
  <r>
    <n v="17882"/>
    <s v="0F1265A6"/>
    <s v="2021-04-05 20:41:34"/>
    <x v="4"/>
    <x v="0"/>
    <x v="2"/>
    <n v="67"/>
    <n v="10458"/>
    <n v="14"/>
    <x v="568"/>
    <n v="27317"/>
    <n v="81"/>
    <n v="1"/>
    <s v="Medium"/>
    <s v="PayPal_Pay_Later"/>
  </r>
  <r>
    <n v="17883"/>
    <s v="BE6BC2C0"/>
    <s v="2021-03-20 04:48:46"/>
    <x v="1"/>
    <x v="2"/>
    <x v="4"/>
    <n v="2429"/>
    <n v="68824"/>
    <n v="32"/>
    <x v="569"/>
    <n v="3873"/>
    <n v="12"/>
    <n v="4"/>
    <s v="High"/>
    <s v="PayPal_Credit_Card"/>
  </r>
  <r>
    <n v="17884"/>
    <s v="B2E4C970"/>
    <s v="2021-05-04 00:56:05"/>
    <x v="4"/>
    <x v="2"/>
    <x v="2"/>
    <n v="73"/>
    <n v="42238"/>
    <n v="13"/>
    <x v="570"/>
    <n v="18406"/>
    <n v="81"/>
    <n v="2"/>
    <s v="About_to_churn"/>
    <s v="PayPal_Pay_Later"/>
  </r>
  <r>
    <n v="17885"/>
    <s v="9C2DE448"/>
    <s v="2021-04-16 01:41:08"/>
    <x v="1"/>
    <x v="2"/>
    <x v="5"/>
    <n v="2415"/>
    <n v="41613"/>
    <n v="12"/>
    <x v="571"/>
    <n v="23607"/>
    <n v="61"/>
    <n v="3"/>
    <s v="Medium"/>
    <s v="Debit_Card"/>
  </r>
  <r>
    <n v="17886"/>
    <s v="A503B31F"/>
    <s v="2021-05-26 20:32:52"/>
    <x v="0"/>
    <x v="2"/>
    <x v="5"/>
    <n v="798"/>
    <n v="29102"/>
    <n v="1"/>
    <x v="572"/>
    <n v="16021"/>
    <n v="85"/>
    <n v="1"/>
    <s v="Low"/>
    <s v="Wallet"/>
  </r>
  <r>
    <n v="17887"/>
    <s v="74A87541"/>
    <s v="2021-05-23 13:55:19"/>
    <x v="5"/>
    <x v="2"/>
    <x v="4"/>
    <n v="4160"/>
    <n v="81848"/>
    <n v="50"/>
    <x v="573"/>
    <n v="2424"/>
    <n v="19"/>
    <n v="5"/>
    <s v="Medium"/>
    <s v="PayPal_Credit_Card"/>
  </r>
  <r>
    <n v="17888"/>
    <s v="8FE5406C"/>
    <s v="2021-04-15 01:15:34"/>
    <x v="1"/>
    <x v="0"/>
    <x v="0"/>
    <n v="943"/>
    <n v="21185"/>
    <n v="12"/>
    <x v="574"/>
    <n v="9649"/>
    <n v="56"/>
    <n v="0"/>
    <s v="Medium"/>
    <s v="Wallet"/>
  </r>
  <r>
    <n v="17889"/>
    <s v="F3A38C12"/>
    <s v="2021-05-15 10:11:58"/>
    <x v="3"/>
    <x v="2"/>
    <x v="4"/>
    <n v="1064"/>
    <n v="61418"/>
    <n v="39"/>
    <x v="575"/>
    <n v="1157"/>
    <n v="13"/>
    <n v="6"/>
    <s v="High"/>
    <s v="PayPal_Credit_Card"/>
  </r>
  <r>
    <n v="17890"/>
    <s v="67C28DCA"/>
    <s v="2021-03-15 06:18:50"/>
    <x v="1"/>
    <x v="2"/>
    <x v="1"/>
    <n v="3729"/>
    <n v="89421"/>
    <n v="28"/>
    <x v="576"/>
    <n v="2107"/>
    <n v="6"/>
    <n v="5"/>
    <s v="Medium"/>
    <s v=" PayPal_Cobrand_Card"/>
  </r>
  <r>
    <n v="17891"/>
    <s v="DBAF7618"/>
    <s v="2021-03-10 17:00:46"/>
    <x v="1"/>
    <x v="2"/>
    <x v="4"/>
    <n v="4813"/>
    <n v="40430"/>
    <n v="52"/>
    <x v="577"/>
    <n v="3562"/>
    <n v="22"/>
    <n v="3"/>
    <s v="Medium"/>
    <s v="PayPal_Cobrand_Card"/>
  </r>
  <r>
    <n v="17892"/>
    <s v="E679ACA9"/>
    <s v="2021-04-12 13:18:57"/>
    <x v="0"/>
    <x v="0"/>
    <x v="0"/>
    <n v="311"/>
    <n v="12165"/>
    <n v="18"/>
    <x v="578"/>
    <n v="11378"/>
    <n v="69"/>
    <n v="0"/>
    <s v="About_to_churn"/>
    <s v="Debit_Card"/>
  </r>
  <r>
    <n v="17893"/>
    <s v="6A873513"/>
    <s v="2021-05-31 08:57:25"/>
    <x v="0"/>
    <x v="0"/>
    <x v="3"/>
    <n v="730"/>
    <n v="35023"/>
    <n v="10"/>
    <x v="579"/>
    <n v="19871"/>
    <n v="56"/>
    <n v="2"/>
    <s v="Medium"/>
    <s v="Wallet"/>
  </r>
  <r>
    <n v="17894"/>
    <s v="25827675"/>
    <s v="2021-03-03 16:48:07"/>
    <x v="0"/>
    <x v="0"/>
    <x v="3"/>
    <n v="391"/>
    <n v="63710"/>
    <n v="6"/>
    <x v="580"/>
    <n v="19594"/>
    <n v="59"/>
    <n v="1"/>
    <s v="Medium"/>
    <s v="Debit_Card"/>
  </r>
  <r>
    <n v="17895"/>
    <s v="C4C4E9C0"/>
    <s v="2021-06-06 22:13:16"/>
    <x v="0"/>
    <x v="0"/>
    <x v="0"/>
    <n v="420"/>
    <n v="84903"/>
    <n v="18"/>
    <x v="581"/>
    <n v="10288"/>
    <n v="60"/>
    <n v="0"/>
    <s v="High"/>
    <s v="Debit_Card"/>
  </r>
  <r>
    <n v="17896"/>
    <s v="92363114"/>
    <s v="2021-06-06 07:01:52"/>
    <x v="3"/>
    <x v="0"/>
    <x v="0"/>
    <n v="397"/>
    <n v="85272"/>
    <n v="10"/>
    <x v="582"/>
    <n v="10181"/>
    <n v="51"/>
    <n v="0"/>
    <s v="About_to_churn"/>
    <s v="Wallet"/>
  </r>
  <r>
    <n v="17897"/>
    <s v="5C70C2E0"/>
    <s v="2021-03-24 00:50:39"/>
    <x v="4"/>
    <x v="0"/>
    <x v="0"/>
    <n v="237"/>
    <n v="28949"/>
    <n v="5"/>
    <x v="583"/>
    <n v="9829"/>
    <n v="57"/>
    <n v="0"/>
    <s v="Low"/>
    <s v="Net_Banking"/>
  </r>
  <r>
    <n v="17898"/>
    <s v="F0E1EC46"/>
    <s v="2021-03-24 02:50:31"/>
    <x v="1"/>
    <x v="0"/>
    <x v="4"/>
    <n v="2484"/>
    <n v="69630"/>
    <n v="48"/>
    <x v="584"/>
    <n v="4260"/>
    <n v="22"/>
    <n v="5"/>
    <s v="High"/>
    <s v="Wallet"/>
  </r>
  <r>
    <n v="17899"/>
    <s v="4BD47601"/>
    <s v="2021-03-27 22:41:30"/>
    <x v="2"/>
    <x v="2"/>
    <x v="2"/>
    <n v="161"/>
    <n v="23068"/>
    <n v="11"/>
    <x v="585"/>
    <n v="24573"/>
    <n v="86"/>
    <n v="1"/>
    <s v="About_to_churn"/>
    <s v="PayPal_Pay_Later"/>
  </r>
  <r>
    <n v="17900"/>
    <s v="AC4B6CA0"/>
    <s v="2021-03-10 02:07:46"/>
    <x v="1"/>
    <x v="1"/>
    <x v="1"/>
    <n v="2055"/>
    <n v="71295"/>
    <n v="27"/>
    <x v="586"/>
    <n v="2872"/>
    <n v="19"/>
    <n v="5"/>
    <s v="Medium"/>
    <s v=" PayPal_Cobrand_Card"/>
  </r>
  <r>
    <n v="17901"/>
    <s v="7FA0E9BD"/>
    <s v="2021-05-07 20:25:31"/>
    <x v="1"/>
    <x v="0"/>
    <x v="4"/>
    <n v="4233"/>
    <n v="70138"/>
    <n v="47"/>
    <x v="587"/>
    <n v="2792"/>
    <n v="20"/>
    <n v="3"/>
    <s v="High"/>
    <s v="Wallet"/>
  </r>
  <r>
    <n v="17902"/>
    <s v="83C0941C"/>
    <s v="2021-03-03 04:22:47"/>
    <x v="4"/>
    <x v="2"/>
    <x v="2"/>
    <n v="173"/>
    <n v="63086"/>
    <n v="15"/>
    <x v="267"/>
    <n v="29129"/>
    <n v="91"/>
    <n v="2"/>
    <s v="Medium"/>
    <s v="PayPal_Pay_Later"/>
  </r>
  <r>
    <n v="17903"/>
    <s v="47480BAA"/>
    <s v="2021-04-24 06:22:58"/>
    <x v="2"/>
    <x v="2"/>
    <x v="2"/>
    <n v="79"/>
    <n v="34572"/>
    <n v="3"/>
    <x v="588"/>
    <n v="18212"/>
    <n v="91"/>
    <n v="1"/>
    <s v="About_to_churn"/>
    <s v="PayPal_Pay_Later"/>
  </r>
  <r>
    <n v="17904"/>
    <s v="93A908BC"/>
    <s v="2021-03-21 15:11:28"/>
    <x v="3"/>
    <x v="2"/>
    <x v="2"/>
    <n v="885"/>
    <n v="66136"/>
    <n v="14"/>
    <x v="589"/>
    <n v="19714"/>
    <n v="78"/>
    <n v="1"/>
    <s v="About_to_churn"/>
    <s v="PayPal_Pay_Later"/>
  </r>
  <r>
    <n v="17905"/>
    <s v="7642D79A"/>
    <s v="2021-03-19 06:07:41"/>
    <x v="1"/>
    <x v="2"/>
    <x v="4"/>
    <n v="1194"/>
    <n v="28009"/>
    <n v="36"/>
    <x v="590"/>
    <n v="3132"/>
    <n v="22"/>
    <n v="5"/>
    <s v="High"/>
    <s v="PayPal_Cobrand_Card"/>
  </r>
  <r>
    <n v="17906"/>
    <s v="9ADBB9CD"/>
    <s v="2021-05-17 15:11:03"/>
    <x v="1"/>
    <x v="0"/>
    <x v="4"/>
    <n v="4919"/>
    <n v="15390"/>
    <n v="42"/>
    <x v="591"/>
    <n v="2246"/>
    <n v="18"/>
    <n v="5"/>
    <s v="High"/>
    <s v="PayPal_Cobrand_Card"/>
  </r>
  <r>
    <n v="17907"/>
    <s v="A2B7C0AA"/>
    <s v="2021-03-08 17:18:36"/>
    <x v="1"/>
    <x v="0"/>
    <x v="5"/>
    <n v="3396"/>
    <n v="77514"/>
    <n v="9"/>
    <x v="592"/>
    <n v="18207"/>
    <n v="73"/>
    <n v="2"/>
    <s v="Medium"/>
    <s v="Debit_Card"/>
  </r>
  <r>
    <n v="17908"/>
    <s v="FC07461D"/>
    <s v="2021-06-04 17:23:25"/>
    <x v="3"/>
    <x v="0"/>
    <x v="3"/>
    <n v="211"/>
    <n v="60253"/>
    <n v="10"/>
    <x v="593"/>
    <n v="12237"/>
    <n v="53"/>
    <n v="3"/>
    <s v="Medium"/>
    <s v="Net_Banking"/>
  </r>
  <r>
    <n v="17909"/>
    <s v="21C24228"/>
    <s v="2021-05-31 20:00:05"/>
    <x v="0"/>
    <x v="0"/>
    <x v="0"/>
    <n v="532"/>
    <n v="32768"/>
    <n v="6"/>
    <x v="594"/>
    <n v="9366"/>
    <n v="52"/>
    <n v="0"/>
    <s v="Medium"/>
    <s v="Net_Banking"/>
  </r>
  <r>
    <n v="17910"/>
    <s v="1B5C2E25"/>
    <s v="2021-04-25 08:32:02"/>
    <x v="1"/>
    <x v="1"/>
    <x v="1"/>
    <n v="1766"/>
    <n v="79988"/>
    <n v="23"/>
    <x v="595"/>
    <n v="2968"/>
    <n v="25"/>
    <n v="4"/>
    <s v="Medium"/>
    <s v=" PayPal_Cobrand_Card"/>
  </r>
  <r>
    <n v="17911"/>
    <s v="3D0B0335"/>
    <s v="2021-04-21 02:44:11"/>
    <x v="3"/>
    <x v="0"/>
    <x v="3"/>
    <n v="1021"/>
    <n v="74922"/>
    <n v="11"/>
    <x v="596"/>
    <n v="13323"/>
    <n v="57"/>
    <n v="1"/>
    <s v="Medium"/>
    <s v="Wallet"/>
  </r>
  <r>
    <n v="17912"/>
    <s v="6F4DD331"/>
    <s v="2021-03-17 15:06:25"/>
    <x v="1"/>
    <x v="2"/>
    <x v="4"/>
    <n v="4893"/>
    <n v="65097"/>
    <n v="40"/>
    <x v="597"/>
    <n v="3383"/>
    <n v="19"/>
    <n v="4"/>
    <s v="High"/>
    <s v="PayPal_Cobrand_Card"/>
  </r>
  <r>
    <n v="17913"/>
    <s v="967F3F1B"/>
    <s v="2021-04-23 23:25:10"/>
    <x v="2"/>
    <x v="0"/>
    <x v="2"/>
    <n v="120"/>
    <n v="24661"/>
    <n v="20"/>
    <x v="172"/>
    <n v="24986"/>
    <n v="76"/>
    <n v="1"/>
    <s v="About_to_churn"/>
    <s v="PayPal_Pay_Later"/>
  </r>
  <r>
    <n v="17914"/>
    <s v="D3AD4A58"/>
    <s v="2021-03-03 05:26:10"/>
    <x v="2"/>
    <x v="2"/>
    <x v="2"/>
    <n v="123"/>
    <n v="59427"/>
    <n v="7"/>
    <x v="598"/>
    <n v="25582"/>
    <n v="89"/>
    <n v="1"/>
    <s v="Low"/>
    <s v="PayPal_Pay_Later"/>
  </r>
  <r>
    <n v="17915"/>
    <s v="33455D62"/>
    <s v="2021-04-21 22:41:44"/>
    <x v="4"/>
    <x v="2"/>
    <x v="2"/>
    <n v="198"/>
    <n v="27475"/>
    <n v="8"/>
    <x v="599"/>
    <n v="17963"/>
    <n v="75"/>
    <n v="1"/>
    <s v="About_to_churn"/>
    <s v="PayPal_Pay_Later"/>
  </r>
  <r>
    <n v="17916"/>
    <s v="E780DEB9"/>
    <s v="2021-05-31 02:02:47"/>
    <x v="2"/>
    <x v="0"/>
    <x v="0"/>
    <n v="217"/>
    <n v="31219"/>
    <n v="18"/>
    <x v="600"/>
    <n v="11626"/>
    <n v="54"/>
    <n v="0"/>
    <s v="Medium"/>
    <s v="Net_Banking"/>
  </r>
  <r>
    <n v="17917"/>
    <s v="8D6290C0"/>
    <s v="2021-04-22 22:41:15"/>
    <x v="3"/>
    <x v="0"/>
    <x v="0"/>
    <n v="454"/>
    <n v="72871"/>
    <n v="18"/>
    <x v="601"/>
    <n v="11075"/>
    <n v="69"/>
    <n v="0"/>
    <s v="Medium"/>
    <s v="Wallet"/>
  </r>
  <r>
    <n v="17918"/>
    <s v="61757E64"/>
    <s v="2021-05-23 05:01:49"/>
    <x v="0"/>
    <x v="2"/>
    <x v="2"/>
    <n v="473"/>
    <n v="23995"/>
    <n v="17"/>
    <x v="602"/>
    <n v="19972"/>
    <n v="85"/>
    <n v="1"/>
    <s v="About_to_churn"/>
    <s v="PayPal_Pay_Later"/>
  </r>
  <r>
    <n v="17919"/>
    <s v="3F859E26"/>
    <s v="2021-04-03 13:24:29"/>
    <x v="0"/>
    <x v="0"/>
    <x v="3"/>
    <n v="299"/>
    <n v="30350"/>
    <n v="7"/>
    <x v="603"/>
    <n v="14716"/>
    <n v="53"/>
    <n v="3"/>
    <s v="Medium"/>
    <s v="Wallet"/>
  </r>
  <r>
    <n v="17920"/>
    <s v="E96CFF22"/>
    <s v="2021-03-09 11:11:00"/>
    <x v="1"/>
    <x v="2"/>
    <x v="3"/>
    <n v="1596"/>
    <n v="31925"/>
    <n v="15"/>
    <x v="604"/>
    <n v="14356"/>
    <n v="61"/>
    <n v="1"/>
    <s v="Medium"/>
    <s v="Net_Banking"/>
  </r>
  <r>
    <n v="17921"/>
    <s v="5DC879E4"/>
    <s v="2021-04-23 05:19:44"/>
    <x v="1"/>
    <x v="2"/>
    <x v="4"/>
    <n v="4709"/>
    <n v="79644"/>
    <n v="49"/>
    <x v="605"/>
    <n v="3441"/>
    <n v="22"/>
    <n v="5"/>
    <s v="Medium"/>
    <s v="Wallet"/>
  </r>
  <r>
    <n v="17922"/>
    <s v="F5FCC03F"/>
    <s v="2021-04-29 05:24:56"/>
    <x v="0"/>
    <x v="2"/>
    <x v="5"/>
    <n v="820"/>
    <n v="37960"/>
    <n v="18"/>
    <x v="606"/>
    <n v="13701"/>
    <n v="81"/>
    <n v="1"/>
    <s v="Medium"/>
    <s v="Debit_Card"/>
  </r>
  <r>
    <n v="17923"/>
    <s v="350E629F"/>
    <s v="2021-03-11 15:50:11"/>
    <x v="3"/>
    <x v="2"/>
    <x v="2"/>
    <n v="154"/>
    <n v="60807"/>
    <n v="2"/>
    <x v="607"/>
    <n v="26785"/>
    <n v="90"/>
    <n v="2"/>
    <s v="Low"/>
    <s v="PayPal_Pay_Later"/>
  </r>
  <r>
    <n v="17924"/>
    <s v="06EDF982"/>
    <s v="2021-03-07 00:48:10"/>
    <x v="3"/>
    <x v="0"/>
    <x v="3"/>
    <n v="497"/>
    <n v="69508"/>
    <n v="12"/>
    <x v="608"/>
    <n v="12790"/>
    <n v="65"/>
    <n v="1"/>
    <s v="About_to_churn"/>
    <s v="Net_Banking"/>
  </r>
  <r>
    <n v="17925"/>
    <s v="901DFDBE"/>
    <s v="2021-06-01 21:19:12"/>
    <x v="0"/>
    <x v="0"/>
    <x v="5"/>
    <n v="763"/>
    <n v="24985"/>
    <n v="23"/>
    <x v="609"/>
    <n v="17237"/>
    <n v="75"/>
    <n v="3"/>
    <s v="About_to_churn"/>
    <s v="Net_Banking"/>
  </r>
  <r>
    <n v="17926"/>
    <s v="35827D33"/>
    <s v="2021-03-31 14:36:16"/>
    <x v="4"/>
    <x v="2"/>
    <x v="2"/>
    <n v="64"/>
    <n v="61083"/>
    <n v="7"/>
    <x v="479"/>
    <n v="27345"/>
    <n v="96"/>
    <n v="2"/>
    <s v="Medium"/>
    <s v="PayPal_Pay_Later"/>
  </r>
  <r>
    <n v="17927"/>
    <s v="ECF2E408"/>
    <s v="2021-05-07 13:14:57"/>
    <x v="2"/>
    <x v="0"/>
    <x v="2"/>
    <n v="137"/>
    <n v="19092"/>
    <n v="19"/>
    <x v="610"/>
    <n v="12324"/>
    <n v="76"/>
    <n v="1"/>
    <s v="Low"/>
    <s v="PayPal_Pay_Later"/>
  </r>
  <r>
    <n v="17928"/>
    <s v="58D700ED"/>
    <s v="2021-03-10 03:59:42"/>
    <x v="1"/>
    <x v="2"/>
    <x v="1"/>
    <n v="2038"/>
    <n v="88556"/>
    <n v="22"/>
    <x v="611"/>
    <n v="2421"/>
    <n v="17"/>
    <n v="8"/>
    <s v="About_to_churn"/>
    <s v=" PayPal_Cobrand_Card"/>
  </r>
  <r>
    <n v="17929"/>
    <s v="99FD8D08"/>
    <s v="2021-04-06 17:56:18"/>
    <x v="0"/>
    <x v="0"/>
    <x v="2"/>
    <n v="139"/>
    <n v="70610"/>
    <n v="18"/>
    <x v="612"/>
    <n v="17606"/>
    <n v="92"/>
    <n v="2"/>
    <s v="Medium"/>
    <s v="PayPal_Pay_Later"/>
  </r>
  <r>
    <n v="17930"/>
    <s v="D4675F6E"/>
    <s v="2021-05-04 07:31:23"/>
    <x v="2"/>
    <x v="2"/>
    <x v="2"/>
    <n v="147"/>
    <n v="74892"/>
    <n v="2"/>
    <x v="613"/>
    <n v="19607"/>
    <n v="85"/>
    <n v="2"/>
    <s v="Low"/>
    <s v="PayPal_Pay_Later"/>
  </r>
  <r>
    <n v="17931"/>
    <s v="4AA38BED"/>
    <s v="2021-04-12 10:55:35"/>
    <x v="1"/>
    <x v="0"/>
    <x v="3"/>
    <n v="1373"/>
    <n v="27265"/>
    <n v="15"/>
    <x v="614"/>
    <n v="7838"/>
    <n v="50"/>
    <n v="2"/>
    <s v="About_to_churn"/>
    <s v="Debit_Card"/>
  </r>
  <r>
    <n v="17932"/>
    <s v="7B6907D8"/>
    <s v="2021-06-08 01:00:00"/>
    <x v="3"/>
    <x v="0"/>
    <x v="0"/>
    <n v="548"/>
    <n v="32827"/>
    <n v="10"/>
    <x v="615"/>
    <n v="11313"/>
    <n v="70"/>
    <n v="0"/>
    <s v="About_to_churn"/>
    <s v="Net_Banking"/>
  </r>
  <r>
    <n v="17933"/>
    <s v="0D5107BC"/>
    <s v="2021-03-10 00:43:17"/>
    <x v="1"/>
    <x v="0"/>
    <x v="3"/>
    <n v="1828"/>
    <n v="42603"/>
    <n v="3"/>
    <x v="616"/>
    <n v="18909"/>
    <n v="51"/>
    <n v="3"/>
    <s v="Low"/>
    <s v="Debit_Card"/>
  </r>
  <r>
    <n v="17934"/>
    <s v="A512AB2A"/>
    <s v="2021-03-16 15:10:47"/>
    <x v="1"/>
    <x v="2"/>
    <x v="4"/>
    <n v="3631"/>
    <n v="72131"/>
    <n v="34"/>
    <x v="617"/>
    <n v="2914"/>
    <n v="16"/>
    <n v="3"/>
    <s v="High"/>
    <s v="PayPal_Cobrand_Card"/>
  </r>
  <r>
    <n v="17935"/>
    <s v="4456B353"/>
    <s v="2021-05-16 22:05:16"/>
    <x v="3"/>
    <x v="0"/>
    <x v="4"/>
    <n v="1055"/>
    <n v="53642"/>
    <n v="32"/>
    <x v="618"/>
    <n v="2340"/>
    <n v="14"/>
    <n v="5"/>
    <s v="Medium"/>
    <s v="PayPal_Credit_Card"/>
  </r>
  <r>
    <n v="17936"/>
    <s v="6ADE8092"/>
    <s v="2021-03-18 11:10:16"/>
    <x v="0"/>
    <x v="0"/>
    <x v="0"/>
    <n v="814"/>
    <n v="30769"/>
    <n v="9"/>
    <x v="619"/>
    <n v="9170"/>
    <n v="50"/>
    <n v="1"/>
    <s v="Medium"/>
    <s v="Wallet"/>
  </r>
  <r>
    <n v="17937"/>
    <s v="BC1940B1"/>
    <s v="2021-05-28 00:48:58"/>
    <x v="2"/>
    <x v="2"/>
    <x v="2"/>
    <n v="222"/>
    <n v="56728"/>
    <n v="16"/>
    <x v="620"/>
    <n v="21606"/>
    <n v="90"/>
    <n v="2"/>
    <s v="Medium"/>
    <s v="PayPal_Pay_Later"/>
  </r>
  <r>
    <n v="17938"/>
    <s v="3B0D5E04"/>
    <s v="2021-05-16 19:32:57"/>
    <x v="2"/>
    <x v="2"/>
    <x v="2"/>
    <n v="158"/>
    <n v="23081"/>
    <n v="2"/>
    <x v="621"/>
    <n v="13460"/>
    <n v="80"/>
    <n v="2"/>
    <s v="Medium"/>
    <s v="PayPal_Pay_Later"/>
  </r>
  <r>
    <n v="17939"/>
    <s v="CA3CA795"/>
    <s v="2021-04-08 15:56:54"/>
    <x v="1"/>
    <x v="0"/>
    <x v="5"/>
    <n v="1831"/>
    <n v="42750"/>
    <n v="14"/>
    <x v="622"/>
    <n v="11417"/>
    <n v="52"/>
    <n v="1"/>
    <s v="About_to_churn"/>
    <s v="Debit_Card"/>
  </r>
  <r>
    <n v="17940"/>
    <s v="621D1128"/>
    <s v="2021-04-18 05:21:30"/>
    <x v="1"/>
    <x v="2"/>
    <x v="4"/>
    <n v="1507"/>
    <n v="54034"/>
    <n v="50"/>
    <x v="555"/>
    <n v="3031"/>
    <n v="18"/>
    <n v="5"/>
    <s v="High"/>
    <s v="PayPal_Cobrand_Card"/>
  </r>
  <r>
    <n v="17941"/>
    <s v="AF9D6AD0"/>
    <s v="2021-05-04 18:31:56"/>
    <x v="3"/>
    <x v="1"/>
    <x v="1"/>
    <n v="1195"/>
    <n v="24351"/>
    <n v="28"/>
    <x v="623"/>
    <n v="1814"/>
    <n v="7"/>
    <n v="4"/>
    <s v="Low"/>
    <s v="PayPal_Credit_Card"/>
  </r>
  <r>
    <n v="17942"/>
    <s v="390197D6"/>
    <s v="2021-03-27 14:44:37"/>
    <x v="1"/>
    <x v="0"/>
    <x v="3"/>
    <n v="866"/>
    <n v="86285"/>
    <n v="3"/>
    <x v="624"/>
    <n v="7547"/>
    <n v="63"/>
    <n v="1"/>
    <s v="Medium"/>
    <s v="Net_Banking"/>
  </r>
  <r>
    <n v="17943"/>
    <s v="E8F1BC41"/>
    <s v="2021-04-05 07:26:45"/>
    <x v="4"/>
    <x v="0"/>
    <x v="3"/>
    <n v="213"/>
    <n v="47115"/>
    <n v="7"/>
    <x v="625"/>
    <n v="15129"/>
    <n v="50"/>
    <n v="2"/>
    <s v="Medium"/>
    <s v=" Wallet "/>
  </r>
  <r>
    <n v="17944"/>
    <s v="42BEB8C2"/>
    <s v="2021-06-07 21:28:40"/>
    <x v="1"/>
    <x v="0"/>
    <x v="5"/>
    <n v="2314"/>
    <n v="58953"/>
    <n v="21"/>
    <x v="410"/>
    <n v="15429"/>
    <n v="59"/>
    <n v="1"/>
    <s v="Medium"/>
    <s v="Net_Banking"/>
  </r>
  <r>
    <n v="17945"/>
    <s v="5D9482BA"/>
    <s v="2021-05-02 20:36:17"/>
    <x v="1"/>
    <x v="2"/>
    <x v="4"/>
    <n v="4325"/>
    <n v="88293"/>
    <n v="47"/>
    <x v="626"/>
    <n v="3727"/>
    <n v="16"/>
    <n v="4"/>
    <s v="Medium"/>
    <s v="PayPal_Credit_Card"/>
  </r>
  <r>
    <n v="17946"/>
    <s v="EF884EA8"/>
    <s v="2021-04-14 13:37:07"/>
    <x v="1"/>
    <x v="0"/>
    <x v="5"/>
    <n v="3729"/>
    <n v="83853"/>
    <n v="21"/>
    <x v="627"/>
    <n v="12858"/>
    <n v="80"/>
    <n v="2"/>
    <s v="Low"/>
    <s v="Debit_Card"/>
  </r>
  <r>
    <n v="17947"/>
    <s v="E4A11495"/>
    <s v="2021-03-08 03:48:56"/>
    <x v="4"/>
    <x v="2"/>
    <x v="2"/>
    <n v="237"/>
    <n v="30897"/>
    <n v="14"/>
    <x v="628"/>
    <n v="24532"/>
    <n v="97"/>
    <n v="1"/>
    <s v="Medium"/>
    <s v="PayPal_Pay_Later"/>
  </r>
  <r>
    <n v="17948"/>
    <s v="95908FAB"/>
    <s v="2021-03-17 07:41:59"/>
    <x v="1"/>
    <x v="2"/>
    <x v="5"/>
    <n v="1024"/>
    <n v="56107"/>
    <n v="8"/>
    <x v="629"/>
    <n v="12650"/>
    <n v="59"/>
    <n v="2"/>
    <s v="About_to_churn"/>
    <s v="Debit_Card"/>
  </r>
  <r>
    <n v="17949"/>
    <s v="E8F22488"/>
    <s v="2021-03-06 00:38:39"/>
    <x v="2"/>
    <x v="0"/>
    <x v="2"/>
    <n v="192"/>
    <n v="84204"/>
    <n v="6"/>
    <x v="630"/>
    <n v="20164"/>
    <n v="93"/>
    <n v="1"/>
    <s v="Medium"/>
    <s v="PayPal_Pay_Later"/>
  </r>
  <r>
    <n v="17950"/>
    <s v="9068E7DC"/>
    <s v="2021-04-21 19:36:13"/>
    <x v="1"/>
    <x v="0"/>
    <x v="5"/>
    <n v="1773"/>
    <n v="66180"/>
    <n v="12"/>
    <x v="631"/>
    <n v="11884"/>
    <n v="74"/>
    <n v="1"/>
    <s v="Medium"/>
    <s v="Debit_Card"/>
  </r>
  <r>
    <n v="17951"/>
    <s v="BF891AEC"/>
    <s v="2021-05-10 00:49:41"/>
    <x v="0"/>
    <x v="2"/>
    <x v="2"/>
    <n v="129"/>
    <n v="59005"/>
    <n v="20"/>
    <x v="433"/>
    <n v="29471"/>
    <n v="86"/>
    <n v="2"/>
    <s v="Medium"/>
    <s v="PayPal_Pay_Later"/>
  </r>
  <r>
    <n v="17952"/>
    <s v="F4FF68EF"/>
    <s v="2021-05-16 14:34:28"/>
    <x v="1"/>
    <x v="0"/>
    <x v="0"/>
    <n v="761"/>
    <n v="67363"/>
    <n v="5"/>
    <x v="632"/>
    <n v="11982"/>
    <n v="52"/>
    <n v="0"/>
    <s v="About_to_churn"/>
    <s v="Wallet"/>
  </r>
  <r>
    <n v="17953"/>
    <s v="D296045A"/>
    <s v="2021-04-03 00:53:43"/>
    <x v="0"/>
    <x v="0"/>
    <x v="2"/>
    <n v="197"/>
    <n v="81848"/>
    <n v="2"/>
    <x v="633"/>
    <n v="15848"/>
    <n v="100"/>
    <n v="1"/>
    <s v="About_to_churn"/>
    <s v="PayPal_Pay_Later"/>
  </r>
  <r>
    <n v="17954"/>
    <s v="416A2D35"/>
    <s v="2021-03-09 06:12:29"/>
    <x v="4"/>
    <x v="2"/>
    <x v="2"/>
    <n v="87"/>
    <n v="77849"/>
    <n v="4"/>
    <x v="115"/>
    <n v="25315"/>
    <n v="92"/>
    <n v="2"/>
    <s v="About_to_churn"/>
    <s v="PayPal_Pay_Later"/>
  </r>
  <r>
    <n v="17955"/>
    <s v="181A02BE"/>
    <s v="2021-03-10 09:24:26"/>
    <x v="5"/>
    <x v="0"/>
    <x v="1"/>
    <n v="1341"/>
    <n v="59427"/>
    <n v="31"/>
    <x v="634"/>
    <n v="1995"/>
    <n v="16"/>
    <n v="5"/>
    <s v="Medium"/>
    <s v="PayPal_Credit_Card"/>
  </r>
  <r>
    <n v="17956"/>
    <s v="07F61F9D"/>
    <s v="2021-04-13 01:24:32"/>
    <x v="1"/>
    <x v="1"/>
    <x v="1"/>
    <n v="2325"/>
    <n v="28965"/>
    <n v="18"/>
    <x v="635"/>
    <n v="1969"/>
    <n v="19"/>
    <n v="5"/>
    <s v="About_to_churn"/>
    <s v="PayPal_Credit_Card"/>
  </r>
  <r>
    <n v="17957"/>
    <s v="910615C0"/>
    <s v="2021-03-03 01:50:18"/>
    <x v="1"/>
    <x v="0"/>
    <x v="4"/>
    <n v="4820"/>
    <n v="41889"/>
    <n v="48"/>
    <x v="636"/>
    <n v="1160"/>
    <n v="14"/>
    <n v="5"/>
    <s v="High"/>
    <s v="PayPal_Credit_Card"/>
  </r>
  <r>
    <n v="17958"/>
    <s v="5FBB0FB2"/>
    <s v="2021-05-17 21:23:40"/>
    <x v="2"/>
    <x v="2"/>
    <x v="2"/>
    <n v="229"/>
    <n v="12640"/>
    <n v="14"/>
    <x v="637"/>
    <n v="16749"/>
    <n v="87"/>
    <n v="2"/>
    <s v="Low"/>
    <s v="PayPal_Pay_Later"/>
  </r>
  <r>
    <n v="17959"/>
    <s v="5CDF2559"/>
    <s v="2021-04-06 05:15:22"/>
    <x v="3"/>
    <x v="2"/>
    <x v="2"/>
    <n v="655"/>
    <n v="18118"/>
    <n v="7"/>
    <x v="638"/>
    <n v="23946"/>
    <n v="95"/>
    <n v="2"/>
    <s v="About_to_churn"/>
    <s v="PayPal_Pay_Later"/>
  </r>
  <r>
    <n v="17960"/>
    <s v="336D5032"/>
    <s v="2021-05-22 06:39:34"/>
    <x v="0"/>
    <x v="0"/>
    <x v="0"/>
    <n v="543"/>
    <n v="86316"/>
    <n v="6"/>
    <x v="639"/>
    <n v="11068"/>
    <n v="56"/>
    <n v="0"/>
    <s v="High"/>
    <s v="Net_Banking"/>
  </r>
  <r>
    <n v="17961"/>
    <s v="7454BA2F"/>
    <s v="2021-04-28 15:39:16"/>
    <x v="0"/>
    <x v="0"/>
    <x v="2"/>
    <n v="193"/>
    <n v="65049"/>
    <n v="13"/>
    <x v="44"/>
    <n v="22464"/>
    <n v="95"/>
    <n v="1"/>
    <s v="Medium"/>
    <s v="PayPal_Pay_Later"/>
  </r>
  <r>
    <n v="17962"/>
    <s v="F4A80478"/>
    <s v="2021-03-21 03:10:37"/>
    <x v="0"/>
    <x v="2"/>
    <x v="2"/>
    <n v="126"/>
    <n v="32827"/>
    <n v="16"/>
    <x v="30"/>
    <n v="14365"/>
    <n v="94"/>
    <n v="1"/>
    <s v="Low"/>
    <s v="Debit_Card"/>
  </r>
  <r>
    <n v="17963"/>
    <s v="7A4FE46A"/>
    <s v="2021-04-06 03:20:11"/>
    <x v="1"/>
    <x v="2"/>
    <x v="1"/>
    <n v="3323"/>
    <n v="67043"/>
    <n v="19"/>
    <x v="640"/>
    <n v="2074"/>
    <n v="12"/>
    <n v="8"/>
    <s v="Medium"/>
    <s v=" PayPal_Cobrand_Card"/>
  </r>
  <r>
    <n v="17964"/>
    <s v="1E5FF45C"/>
    <s v="2021-05-26 21:43:41"/>
    <x v="1"/>
    <x v="0"/>
    <x v="5"/>
    <n v="3982"/>
    <n v="49108"/>
    <n v="21"/>
    <x v="641"/>
    <n v="22270"/>
    <n v="68"/>
    <n v="3"/>
    <s v="Medium"/>
    <s v="Debit_Card"/>
  </r>
  <r>
    <n v="17965"/>
    <s v="D4FC3189"/>
    <s v="2021-04-03 23:57:00"/>
    <x v="0"/>
    <x v="0"/>
    <x v="0"/>
    <n v="970"/>
    <n v="27235"/>
    <n v="16"/>
    <x v="642"/>
    <n v="9657"/>
    <n v="70"/>
    <n v="0"/>
    <s v="About_to_churn"/>
    <s v="Net_Banking"/>
  </r>
  <r>
    <n v="17966"/>
    <s v="5463F598"/>
    <s v="2021-04-19 02:50:25"/>
    <x v="0"/>
    <x v="0"/>
    <x v="3"/>
    <n v="686"/>
    <n v="88605"/>
    <n v="15"/>
    <x v="643"/>
    <n v="17634"/>
    <n v="64"/>
    <n v="1"/>
    <s v="Medium"/>
    <s v=" Wallet "/>
  </r>
  <r>
    <n v="17967"/>
    <s v="A49E860E"/>
    <s v="2021-06-04 12:41:05"/>
    <x v="1"/>
    <x v="0"/>
    <x v="4"/>
    <n v="4241"/>
    <n v="72592"/>
    <n v="44"/>
    <x v="644"/>
    <n v="1281"/>
    <n v="19"/>
    <n v="3"/>
    <s v="High"/>
    <s v="Wallet"/>
  </r>
  <r>
    <n v="17968"/>
    <s v="F0139430"/>
    <s v="2021-05-11 18:42:09"/>
    <x v="0"/>
    <x v="0"/>
    <x v="5"/>
    <n v="868"/>
    <n v="31247"/>
    <n v="4"/>
    <x v="645"/>
    <n v="15867"/>
    <n v="63"/>
    <n v="3"/>
    <s v="Medium"/>
    <s v="Debit_Card"/>
  </r>
  <r>
    <n v="17969"/>
    <s v="5A637E5F"/>
    <s v="2021-04-18 17:57:02"/>
    <x v="1"/>
    <x v="0"/>
    <x v="4"/>
    <n v="1933"/>
    <n v="35147"/>
    <n v="39"/>
    <x v="646"/>
    <n v="1379"/>
    <n v="17"/>
    <n v="5"/>
    <s v="High"/>
    <s v="PayPal_Credit_Card"/>
  </r>
  <r>
    <n v="17970"/>
    <s v="AFE3607D"/>
    <s v="2021-04-22 23:12:27"/>
    <x v="4"/>
    <x v="0"/>
    <x v="3"/>
    <n v="374"/>
    <n v="43444"/>
    <n v="8"/>
    <x v="647"/>
    <n v="10824"/>
    <n v="63"/>
    <n v="3"/>
    <s v="About_to_churn"/>
    <s v=" Wallet "/>
  </r>
  <r>
    <n v="17971"/>
    <s v="D41629D3"/>
    <s v="2021-03-11 06:44:11"/>
    <x v="1"/>
    <x v="0"/>
    <x v="4"/>
    <n v="4837"/>
    <n v="61639"/>
    <n v="56"/>
    <x v="376"/>
    <n v="4178"/>
    <n v="16"/>
    <n v="6"/>
    <s v="Medium"/>
    <s v="Wallet"/>
  </r>
  <r>
    <n v="17972"/>
    <s v="2BC24FE3"/>
    <s v="2021-03-16 18:20:07"/>
    <x v="1"/>
    <x v="0"/>
    <x v="5"/>
    <n v="3590"/>
    <n v="17443"/>
    <n v="17"/>
    <x v="275"/>
    <n v="21449"/>
    <n v="69"/>
    <n v="2"/>
    <s v="Low"/>
    <s v="Debit_Card"/>
  </r>
  <r>
    <n v="17973"/>
    <s v="75F153AE"/>
    <s v="2021-05-06 06:23:25"/>
    <x v="4"/>
    <x v="2"/>
    <x v="2"/>
    <n v="25"/>
    <n v="25539"/>
    <n v="10"/>
    <x v="648"/>
    <n v="28693"/>
    <n v="96"/>
    <n v="1"/>
    <s v="About_to_churn"/>
    <s v="PayPal_Pay_Later"/>
  </r>
  <r>
    <n v="17974"/>
    <s v="8FD52D1D"/>
    <s v="2021-04-13 22:10:37"/>
    <x v="0"/>
    <x v="0"/>
    <x v="3"/>
    <n v="209"/>
    <n v="85865"/>
    <n v="4"/>
    <x v="649"/>
    <n v="11939"/>
    <n v="51"/>
    <n v="1"/>
    <s v="Medium"/>
    <s v="Debit_Card"/>
  </r>
  <r>
    <n v="17975"/>
    <s v="C6469166"/>
    <s v="2021-03-09 18:32:44"/>
    <x v="1"/>
    <x v="1"/>
    <x v="1"/>
    <n v="3308"/>
    <n v="72131"/>
    <n v="28"/>
    <x v="650"/>
    <n v="2592"/>
    <n v="13"/>
    <n v="5"/>
    <s v="High"/>
    <s v="Net_Banking"/>
  </r>
  <r>
    <n v="17976"/>
    <s v="44ECD852"/>
    <s v="2021-04-27 05:02:41"/>
    <x v="4"/>
    <x v="2"/>
    <x v="2"/>
    <n v="10"/>
    <n v="22179"/>
    <n v="15"/>
    <x v="651"/>
    <n v="13468"/>
    <n v="77"/>
    <n v="1"/>
    <s v="Low"/>
    <s v="PayPal_Pay_Later"/>
  </r>
  <r>
    <n v="17977"/>
    <s v="119EBB38"/>
    <s v="2021-05-28 14:13:54"/>
    <x v="2"/>
    <x v="2"/>
    <x v="2"/>
    <n v="81"/>
    <n v="42238"/>
    <n v="5"/>
    <x v="652"/>
    <n v="22125"/>
    <n v="82"/>
    <n v="2"/>
    <s v="Low"/>
    <s v="Debit_Card"/>
  </r>
  <r>
    <n v="17978"/>
    <s v="5FAB7771"/>
    <s v="2021-03-15 21:38:30"/>
    <x v="0"/>
    <x v="0"/>
    <x v="0"/>
    <n v="291"/>
    <n v="41889"/>
    <n v="10"/>
    <x v="653"/>
    <n v="9634"/>
    <n v="70"/>
    <n v="1"/>
    <s v="Low"/>
    <s v=" Wallet "/>
  </r>
  <r>
    <n v="17979"/>
    <s v="0C94C7E5"/>
    <s v="2021-05-21 10:53:26"/>
    <x v="2"/>
    <x v="2"/>
    <x v="2"/>
    <n v="198"/>
    <n v="14627"/>
    <n v="17"/>
    <x v="654"/>
    <n v="29459"/>
    <n v="81"/>
    <n v="2"/>
    <s v="Medium"/>
    <s v="Debit_Card"/>
  </r>
  <r>
    <n v="17980"/>
    <s v="F2AF8C0C"/>
    <s v="2021-05-25 22:42:09"/>
    <x v="5"/>
    <x v="0"/>
    <x v="5"/>
    <n v="537"/>
    <n v="11293"/>
    <n v="16"/>
    <x v="655"/>
    <n v="11453"/>
    <n v="58"/>
    <n v="3"/>
    <s v="About_to_churn"/>
    <s v="Debit_Card"/>
  </r>
  <r>
    <n v="17981"/>
    <s v="C0358DC5"/>
    <s v="2021-03-02 06:34:48"/>
    <x v="3"/>
    <x v="0"/>
    <x v="3"/>
    <n v="941"/>
    <n v="57784"/>
    <n v="5"/>
    <x v="656"/>
    <n v="17486"/>
    <n v="59"/>
    <n v="2"/>
    <s v="Medium"/>
    <s v="Net_Banking"/>
  </r>
  <r>
    <n v="17982"/>
    <s v="0AE37E84"/>
    <s v="2021-04-28 04:35:46"/>
    <x v="4"/>
    <x v="2"/>
    <x v="2"/>
    <n v="196"/>
    <n v="88446"/>
    <n v="9"/>
    <x v="657"/>
    <n v="17502"/>
    <n v="75"/>
    <n v="1"/>
    <s v="About_to_churn"/>
    <s v="Debit_Card"/>
  </r>
  <r>
    <n v="17983"/>
    <s v="F063CFAC"/>
    <s v="2021-04-05 22:11:34"/>
    <x v="4"/>
    <x v="0"/>
    <x v="3"/>
    <n v="201"/>
    <n v="16415"/>
    <n v="6"/>
    <x v="658"/>
    <n v="17974"/>
    <n v="46"/>
    <n v="1"/>
    <s v="About_to_churn"/>
    <s v="Net_Banking"/>
  </r>
  <r>
    <n v="17984"/>
    <s v="E2336D7C"/>
    <s v="2021-05-11 06:10:52"/>
    <x v="0"/>
    <x v="0"/>
    <x v="0"/>
    <n v="875"/>
    <n v="55285"/>
    <n v="5"/>
    <x v="659"/>
    <n v="9990"/>
    <n v="60"/>
    <n v="1"/>
    <s v="About_to_churn"/>
    <s v="Wallet"/>
  </r>
  <r>
    <n v="17985"/>
    <s v="9E31E9B4"/>
    <s v="2021-04-02 20:03:35"/>
    <x v="0"/>
    <x v="2"/>
    <x v="2"/>
    <n v="103"/>
    <n v="30254"/>
    <n v="17"/>
    <x v="660"/>
    <n v="19103"/>
    <n v="95"/>
    <n v="1"/>
    <s v="Medium"/>
    <s v="PayPal_Pay_Later"/>
  </r>
  <r>
    <n v="17986"/>
    <s v="16327927"/>
    <s v="2021-04-09 09:06:40"/>
    <x v="2"/>
    <x v="2"/>
    <x v="2"/>
    <n v="73"/>
    <n v="57330"/>
    <n v="13"/>
    <x v="661"/>
    <n v="28580"/>
    <n v="97"/>
    <n v="2"/>
    <s v="Medium"/>
    <s v="PayPal_Pay_Later"/>
  </r>
  <r>
    <n v="17987"/>
    <s v="F32CA6BC"/>
    <s v="2021-03-08 08:17:15"/>
    <x v="4"/>
    <x v="2"/>
    <x v="2"/>
    <n v="118"/>
    <n v="55285"/>
    <n v="12"/>
    <x v="662"/>
    <n v="18310"/>
    <n v="99"/>
    <n v="1"/>
    <s v="Medium"/>
    <s v="PayPal_Pay_Later"/>
  </r>
  <r>
    <n v="17988"/>
    <s v="3DDFC025"/>
    <s v="2021-03-31 03:56:11"/>
    <x v="2"/>
    <x v="2"/>
    <x v="2"/>
    <n v="111"/>
    <n v="14132"/>
    <n v="4"/>
    <x v="663"/>
    <n v="16211"/>
    <n v="81"/>
    <n v="1"/>
    <s v="About_to_churn"/>
    <s v="PayPal_Pay_Later"/>
  </r>
  <r>
    <n v="17989"/>
    <s v="FA1E484B"/>
    <s v="2021-04-27 06:26:20"/>
    <x v="3"/>
    <x v="0"/>
    <x v="0"/>
    <n v="267"/>
    <n v="30897"/>
    <n v="9"/>
    <x v="664"/>
    <n v="10564"/>
    <n v="66"/>
    <n v="0"/>
    <s v="Medium"/>
    <s v="Net_Banking"/>
  </r>
  <r>
    <n v="17990"/>
    <s v="20CE0AC8"/>
    <s v="2021-04-25 17:49:44"/>
    <x v="1"/>
    <x v="2"/>
    <x v="4"/>
    <n v="4221"/>
    <n v="21407"/>
    <n v="49"/>
    <x v="665"/>
    <n v="1318"/>
    <n v="11"/>
    <n v="4"/>
    <s v="Medium"/>
    <s v="PayPal_Credit_Card"/>
  </r>
  <r>
    <n v="17991"/>
    <s v="308869FB"/>
    <s v="2021-03-02 15:42:30"/>
    <x v="3"/>
    <x v="0"/>
    <x v="0"/>
    <n v="647"/>
    <n v="44469"/>
    <n v="6"/>
    <x v="666"/>
    <n v="11683"/>
    <n v="61"/>
    <n v="0"/>
    <s v="High"/>
    <s v="Wallet"/>
  </r>
  <r>
    <n v="17992"/>
    <s v="79F4E44E"/>
    <s v="2021-04-27 06:56:56"/>
    <x v="4"/>
    <x v="0"/>
    <x v="0"/>
    <n v="302"/>
    <n v="72919"/>
    <n v="7"/>
    <x v="667"/>
    <n v="10219"/>
    <n v="54"/>
    <n v="0"/>
    <s v="Low"/>
    <s v="Wallet"/>
  </r>
  <r>
    <n v="17993"/>
    <s v="43B1E7E9"/>
    <s v="2021-05-21 05:24:10"/>
    <x v="2"/>
    <x v="0"/>
    <x v="0"/>
    <n v="218"/>
    <n v="58795"/>
    <n v="5"/>
    <x v="668"/>
    <n v="10419"/>
    <n v="68"/>
    <n v="0"/>
    <s v="High"/>
    <s v="Wallet"/>
  </r>
  <r>
    <n v="17994"/>
    <s v="B63A786E"/>
    <s v="2021-05-28 22:06:04"/>
    <x v="1"/>
    <x v="0"/>
    <x v="5"/>
    <n v="1668"/>
    <n v="11636"/>
    <n v="8"/>
    <x v="669"/>
    <n v="15764"/>
    <n v="56"/>
    <n v="1"/>
    <s v="Medium"/>
    <s v="Debit_Card"/>
  </r>
  <r>
    <n v="17995"/>
    <s v="4E0478FC"/>
    <s v="2021-05-16 20:00:33"/>
    <x v="1"/>
    <x v="0"/>
    <x v="4"/>
    <n v="1538"/>
    <n v="53158"/>
    <n v="52"/>
    <x v="670"/>
    <n v="2186"/>
    <n v="18"/>
    <n v="5"/>
    <s v="Medium"/>
    <s v="PayPal_Cobrand_Card"/>
  </r>
  <r>
    <n v="17996"/>
    <s v="2B33F9F9"/>
    <s v="2021-04-10 22:24:06"/>
    <x v="2"/>
    <x v="0"/>
    <x v="2"/>
    <n v="167"/>
    <n v="86274"/>
    <n v="3"/>
    <x v="671"/>
    <n v="18558"/>
    <n v="75"/>
    <n v="2"/>
    <s v="Medium"/>
    <s v="PayPal_Pay_Later"/>
  </r>
  <r>
    <n v="17997"/>
    <s v="F7937D98"/>
    <s v="2021-05-01 23:57:59"/>
    <x v="5"/>
    <x v="0"/>
    <x v="3"/>
    <n v="1114"/>
    <n v="80219"/>
    <n v="1"/>
    <x v="672"/>
    <n v="13798"/>
    <n v="58"/>
    <n v="3"/>
    <s v="Medium"/>
    <s v=" Wallet "/>
  </r>
  <r>
    <n v="17998"/>
    <s v="F5B0D13D"/>
    <s v="2021-04-01 22:40:12"/>
    <x v="1"/>
    <x v="0"/>
    <x v="5"/>
    <n v="2929"/>
    <n v="57641"/>
    <n v="23"/>
    <x v="673"/>
    <n v="19379"/>
    <n v="56"/>
    <n v="2"/>
    <s v="High"/>
    <s v="Debit_Card"/>
  </r>
  <r>
    <n v="17999"/>
    <s v="E710A7CA"/>
    <s v="2021-04-10 19:50:18"/>
    <x v="1"/>
    <x v="1"/>
    <x v="1"/>
    <n v="2508"/>
    <n v="29765"/>
    <n v="36"/>
    <x v="674"/>
    <n v="3168"/>
    <n v="22"/>
    <n v="4"/>
    <s v="Medium"/>
    <s v="Net_Banking"/>
  </r>
  <r>
    <n v="18000"/>
    <s v="1FA016C7"/>
    <s v="2021-05-27 03:25:05"/>
    <x v="2"/>
    <x v="0"/>
    <x v="2"/>
    <n v="188"/>
    <n v="78533"/>
    <n v="11"/>
    <x v="675"/>
    <n v="14605"/>
    <n v="89"/>
    <n v="1"/>
    <s v="About_to_churn"/>
    <s v="Debit_Card"/>
  </r>
  <r>
    <n v="18001"/>
    <s v="27C0D268"/>
    <s v="2021-03-15 04:47:56"/>
    <x v="3"/>
    <x v="2"/>
    <x v="2"/>
    <n v="887"/>
    <n v="11737"/>
    <n v="10"/>
    <x v="676"/>
    <n v="24309"/>
    <n v="98"/>
    <n v="1"/>
    <s v="Medium"/>
    <s v="PayPal_Pay_Later"/>
  </r>
  <r>
    <n v="18002"/>
    <s v="D28D963E"/>
    <s v="2021-03-25 16:50:13"/>
    <x v="1"/>
    <x v="0"/>
    <x v="4"/>
    <n v="1005"/>
    <n v="72131"/>
    <n v="56"/>
    <x v="677"/>
    <n v="2376"/>
    <n v="16"/>
    <n v="3"/>
    <s v="High"/>
    <s v="PayPal_Credit_Card"/>
  </r>
  <r>
    <n v="18003"/>
    <s v="8B3EBAB8"/>
    <s v="2021-05-18 22:14:00"/>
    <x v="2"/>
    <x v="0"/>
    <x v="2"/>
    <n v="82"/>
    <n v="36647"/>
    <n v="20"/>
    <x v="678"/>
    <n v="29517"/>
    <n v="90"/>
    <n v="1"/>
    <s v="About_to_churn"/>
    <s v="PayPal_Pay_Later"/>
  </r>
  <r>
    <n v="18004"/>
    <s v="C49FAF22"/>
    <s v="2021-05-07 11:33:48"/>
    <x v="3"/>
    <x v="0"/>
    <x v="5"/>
    <n v="1130"/>
    <n v="77195"/>
    <n v="1"/>
    <x v="679"/>
    <n v="22592"/>
    <n v="83"/>
    <n v="3"/>
    <s v="Low"/>
    <s v="Debit_Card"/>
  </r>
  <r>
    <n v="18005"/>
    <s v="2C9D3E23"/>
    <s v="2021-04-15 20:38:08"/>
    <x v="4"/>
    <x v="2"/>
    <x v="2"/>
    <n v="52"/>
    <n v="32379"/>
    <n v="10"/>
    <x v="396"/>
    <n v="26369"/>
    <n v="86"/>
    <n v="2"/>
    <s v="Medium"/>
    <s v="Debit_Card"/>
  </r>
  <r>
    <n v="18006"/>
    <s v="0EBBBAFF"/>
    <s v="2021-05-01 04:24:12"/>
    <x v="1"/>
    <x v="0"/>
    <x v="5"/>
    <n v="1920"/>
    <n v="80482"/>
    <n v="19"/>
    <x v="680"/>
    <n v="11630"/>
    <n v="71"/>
    <n v="2"/>
    <s v="Medium"/>
    <s v="Debit_Card"/>
  </r>
  <r>
    <n v="18007"/>
    <s v="F4BDCB18"/>
    <s v="2021-05-19 09:08:01"/>
    <x v="0"/>
    <x v="0"/>
    <x v="5"/>
    <n v="619"/>
    <n v="46680"/>
    <n v="10"/>
    <x v="681"/>
    <n v="10066"/>
    <n v="69"/>
    <n v="3"/>
    <s v="Medium"/>
    <s v="Debit_Card"/>
  </r>
  <r>
    <n v="18008"/>
    <s v="949FB6DC"/>
    <s v="2021-03-15 14:26:44"/>
    <x v="0"/>
    <x v="0"/>
    <x v="2"/>
    <n v="921"/>
    <n v="81093"/>
    <n v="7"/>
    <x v="682"/>
    <n v="20912"/>
    <n v="75"/>
    <n v="1"/>
    <s v="Low"/>
    <s v="PayPal_Pay_Later"/>
  </r>
  <r>
    <n v="18009"/>
    <s v="E2EE2071"/>
    <s v="2021-05-08 02:15:30"/>
    <x v="0"/>
    <x v="0"/>
    <x v="0"/>
    <n v="469"/>
    <n v="47115"/>
    <n v="13"/>
    <x v="683"/>
    <n v="9348"/>
    <n v="51"/>
    <n v="1"/>
    <s v="Medium"/>
    <s v=" Wallet "/>
  </r>
  <r>
    <n v="18010"/>
    <s v="D1F24CB2"/>
    <s v="2021-03-24 12:52:48"/>
    <x v="3"/>
    <x v="0"/>
    <x v="2"/>
    <n v="937"/>
    <n v="37960"/>
    <n v="15"/>
    <x v="684"/>
    <n v="22550"/>
    <n v="82"/>
    <n v="1"/>
    <s v="About_to_churn"/>
    <s v="PayPal_Pay_Later"/>
  </r>
  <r>
    <n v="18011"/>
    <s v="E506CE41"/>
    <s v="2021-03-04 23:57:08"/>
    <x v="1"/>
    <x v="0"/>
    <x v="3"/>
    <n v="752"/>
    <n v="51537"/>
    <n v="14"/>
    <x v="685"/>
    <n v="7541"/>
    <n v="54"/>
    <n v="3"/>
    <s v="Medium"/>
    <s v="Net_Banking"/>
  </r>
  <r>
    <n v="18012"/>
    <s v="3BAA4C42"/>
    <s v="2021-04-17 02:51:00"/>
    <x v="0"/>
    <x v="0"/>
    <x v="0"/>
    <n v="545"/>
    <n v="32998"/>
    <n v="13"/>
    <x v="686"/>
    <n v="11930"/>
    <n v="55"/>
    <n v="0"/>
    <s v="Low"/>
    <s v="Debit_Card"/>
  </r>
  <r>
    <n v="18013"/>
    <s v="06723A53"/>
    <s v="2021-03-17 15:59:53"/>
    <x v="1"/>
    <x v="1"/>
    <x v="1"/>
    <n v="1080"/>
    <n v="40691"/>
    <n v="22"/>
    <x v="687"/>
    <n v="2792"/>
    <n v="6"/>
    <n v="5"/>
    <s v="Medium"/>
    <s v=" PayPal_Cobrand_Card"/>
  </r>
  <r>
    <n v="18014"/>
    <s v="EAC2591E"/>
    <s v="2021-06-04 11:30:09"/>
    <x v="2"/>
    <x v="0"/>
    <x v="2"/>
    <n v="146"/>
    <n v="81451"/>
    <n v="5"/>
    <x v="688"/>
    <n v="28519"/>
    <n v="83"/>
    <n v="1"/>
    <s v="Medium"/>
    <s v="PayPal_Pay_Later"/>
  </r>
  <r>
    <n v="18015"/>
    <s v="A9DE62A4"/>
    <s v="2021-03-17 10:09:15"/>
    <x v="0"/>
    <x v="0"/>
    <x v="0"/>
    <n v="755"/>
    <n v="66289"/>
    <n v="13"/>
    <x v="689"/>
    <n v="9621"/>
    <n v="69"/>
    <n v="1"/>
    <s v="Medium"/>
    <s v="Net_Banking"/>
  </r>
  <r>
    <n v="18016"/>
    <s v="F62FE853"/>
    <s v="2021-05-01 11:45:53"/>
    <x v="2"/>
    <x v="2"/>
    <x v="2"/>
    <n v="71"/>
    <n v="80286"/>
    <n v="20"/>
    <x v="690"/>
    <n v="24393"/>
    <n v="99"/>
    <n v="1"/>
    <s v="Low"/>
    <s v="PayPal_Pay_Later"/>
  </r>
  <r>
    <n v="18017"/>
    <s v="9B77AC10"/>
    <s v="2021-05-21 10:42:17"/>
    <x v="2"/>
    <x v="2"/>
    <x v="2"/>
    <n v="193"/>
    <n v="13580"/>
    <n v="19"/>
    <x v="691"/>
    <n v="28565"/>
    <n v="94"/>
    <n v="2"/>
    <s v="About_to_churn"/>
    <s v="PayPal_Pay_Later"/>
  </r>
  <r>
    <n v="18018"/>
    <s v="87F8147C"/>
    <s v="2021-05-13 22:17:30"/>
    <x v="2"/>
    <x v="0"/>
    <x v="2"/>
    <n v="150"/>
    <n v="10458"/>
    <n v="13"/>
    <x v="692"/>
    <n v="12741"/>
    <n v="95"/>
    <n v="1"/>
    <s v="About_to_churn"/>
    <s v="PayPal_Pay_Later"/>
  </r>
  <r>
    <n v="18019"/>
    <s v="827784D3"/>
    <s v="2021-05-24 07:25:59"/>
    <x v="2"/>
    <x v="2"/>
    <x v="2"/>
    <n v="86"/>
    <n v="49656"/>
    <n v="5"/>
    <x v="693"/>
    <n v="17569"/>
    <n v="79"/>
    <n v="2"/>
    <s v="Low"/>
    <s v="PayPal_Pay_Later"/>
  </r>
  <r>
    <n v="18020"/>
    <s v="8A87D633"/>
    <s v="2021-04-28 15:53:52"/>
    <x v="2"/>
    <x v="2"/>
    <x v="2"/>
    <n v="75"/>
    <n v="87406"/>
    <n v="6"/>
    <x v="694"/>
    <n v="23676"/>
    <n v="96"/>
    <n v="2"/>
    <s v="About_to_churn"/>
    <s v="PayPal_Pay_Later"/>
  </r>
  <r>
    <n v="18021"/>
    <s v="F686D4B8"/>
    <s v="2021-04-11 21:50:22"/>
    <x v="2"/>
    <x v="0"/>
    <x v="2"/>
    <n v="173"/>
    <n v="86073"/>
    <n v="8"/>
    <x v="695"/>
    <n v="27027"/>
    <n v="88"/>
    <n v="1"/>
    <s v="About_to_churn"/>
    <s v="PayPal_Pay_Later"/>
  </r>
  <r>
    <n v="18022"/>
    <s v="5E4001E6"/>
    <s v="2021-04-25 14:24:03"/>
    <x v="1"/>
    <x v="0"/>
    <x v="5"/>
    <n v="1660"/>
    <n v="61639"/>
    <n v="18"/>
    <x v="696"/>
    <n v="19199"/>
    <n v="60"/>
    <n v="3"/>
    <s v="Low"/>
    <s v="Net_Banking"/>
  </r>
  <r>
    <n v="18023"/>
    <s v="BF84EC89"/>
    <s v="2021-05-29 21:21:23"/>
    <x v="1"/>
    <x v="2"/>
    <x v="2"/>
    <n v="794"/>
    <n v="45442"/>
    <n v="12"/>
    <x v="515"/>
    <n v="16400"/>
    <n v="77"/>
    <n v="2"/>
    <s v="Medium"/>
    <s v="Debit_Card"/>
  </r>
  <r>
    <n v="18024"/>
    <s v="109711F6"/>
    <s v="2021-05-08 03:10:32"/>
    <x v="2"/>
    <x v="2"/>
    <x v="2"/>
    <n v="246"/>
    <n v="65558"/>
    <n v="20"/>
    <x v="697"/>
    <n v="19990"/>
    <n v="93"/>
    <n v="2"/>
    <s v="About_to_churn"/>
    <s v="PayPal_Pay_Later"/>
  </r>
  <r>
    <n v="18025"/>
    <s v="36BC96C0"/>
    <s v="2021-05-26 11:06:58"/>
    <x v="0"/>
    <x v="0"/>
    <x v="0"/>
    <n v="955"/>
    <n v="85077"/>
    <n v="17"/>
    <x v="698"/>
    <n v="10318"/>
    <n v="51"/>
    <n v="0"/>
    <s v="High"/>
    <s v=" Wallet "/>
  </r>
  <r>
    <n v="18026"/>
    <s v="4D316156"/>
    <s v="2021-04-18 18:04:59"/>
    <x v="1"/>
    <x v="0"/>
    <x v="5"/>
    <n v="3977"/>
    <n v="80053"/>
    <n v="19"/>
    <x v="699"/>
    <n v="18039"/>
    <n v="79"/>
    <n v="3"/>
    <s v="High"/>
    <s v="Debit_Card"/>
  </r>
  <r>
    <n v="18027"/>
    <s v="48B09CD6"/>
    <s v="2021-05-28 17:22:18"/>
    <x v="0"/>
    <x v="2"/>
    <x v="3"/>
    <n v="607"/>
    <n v="39137"/>
    <n v="13"/>
    <x v="700"/>
    <n v="10471"/>
    <n v="62"/>
    <n v="3"/>
    <s v="Medium"/>
    <s v="Wallet"/>
  </r>
  <r>
    <n v="18028"/>
    <s v="2439E8F4"/>
    <s v="2021-05-11 10:31:33"/>
    <x v="1"/>
    <x v="0"/>
    <x v="5"/>
    <n v="2593"/>
    <n v="86147"/>
    <n v="11"/>
    <x v="701"/>
    <n v="11210"/>
    <n v="56"/>
    <n v="1"/>
    <s v="Low"/>
    <s v="Debit_Card"/>
  </r>
  <r>
    <n v="18029"/>
    <s v="3323F7E8"/>
    <s v="2021-04-03 20:50:03"/>
    <x v="0"/>
    <x v="0"/>
    <x v="3"/>
    <n v="915"/>
    <n v="60938"/>
    <n v="6"/>
    <x v="702"/>
    <n v="12683"/>
    <n v="59"/>
    <n v="3"/>
    <s v="Medium"/>
    <s v="Net_Banking"/>
  </r>
  <r>
    <n v="18030"/>
    <s v="EC4E805A"/>
    <s v="2021-06-09 11:56:52"/>
    <x v="1"/>
    <x v="1"/>
    <x v="1"/>
    <n v="1380"/>
    <n v="22789"/>
    <n v="41"/>
    <x v="703"/>
    <n v="1953"/>
    <n v="24"/>
    <n v="4"/>
    <s v="About_to_churn"/>
    <s v=" PayPal_Cobrand_Card"/>
  </r>
  <r>
    <n v="18031"/>
    <s v="F98111D1"/>
    <s v="2021-03-07 03:04:16"/>
    <x v="2"/>
    <x v="0"/>
    <x v="0"/>
    <n v="210"/>
    <n v="88096"/>
    <n v="8"/>
    <x v="704"/>
    <n v="9622"/>
    <n v="50"/>
    <n v="0"/>
    <s v="High"/>
    <s v="Debit_Card"/>
  </r>
  <r>
    <n v="18032"/>
    <s v="4FF35960"/>
    <s v="2021-05-23 05:58:12"/>
    <x v="1"/>
    <x v="0"/>
    <x v="5"/>
    <n v="2752"/>
    <n v="57594"/>
    <n v="12"/>
    <x v="705"/>
    <n v="17985"/>
    <n v="55"/>
    <n v="2"/>
    <s v="High"/>
    <s v="Debit_Card"/>
  </r>
  <r>
    <n v="18033"/>
    <s v="9A4566FC"/>
    <s v="2021-03-09 17:50:22"/>
    <x v="1"/>
    <x v="1"/>
    <x v="1"/>
    <n v="2646"/>
    <n v="78275"/>
    <n v="18"/>
    <x v="706"/>
    <n v="2474"/>
    <n v="7"/>
    <n v="4"/>
    <s v="High"/>
    <s v=" PayPal_Cobrand_Card"/>
  </r>
  <r>
    <n v="18034"/>
    <s v="D41D36B8"/>
    <s v="2021-05-14 18:42:18"/>
    <x v="5"/>
    <x v="2"/>
    <x v="4"/>
    <n v="1371"/>
    <n v="26820"/>
    <n v="57"/>
    <x v="707"/>
    <n v="3423"/>
    <n v="22"/>
    <n v="5"/>
    <s v="Medium"/>
    <s v="PayPal_Cobrand_Card"/>
  </r>
  <r>
    <n v="18035"/>
    <s v="EA4548A2"/>
    <s v="2021-04-01 09:19:41"/>
    <x v="2"/>
    <x v="2"/>
    <x v="2"/>
    <n v="116"/>
    <n v="65059"/>
    <n v="12"/>
    <x v="708"/>
    <n v="20302"/>
    <n v="83"/>
    <n v="1"/>
    <s v="Low"/>
    <s v="PayPal_Pay_Later"/>
  </r>
  <r>
    <n v="18036"/>
    <s v="FCC1FEE3"/>
    <s v="2021-04-01 00:30:07"/>
    <x v="4"/>
    <x v="0"/>
    <x v="0"/>
    <n v="309"/>
    <n v="53642"/>
    <n v="16"/>
    <x v="709"/>
    <n v="11972"/>
    <n v="51"/>
    <n v="0"/>
    <s v="Medium"/>
    <s v="Wallet"/>
  </r>
  <r>
    <n v="18037"/>
    <s v="31067204"/>
    <s v="2021-03-29 22:06:35"/>
    <x v="1"/>
    <x v="2"/>
    <x v="4"/>
    <n v="2060"/>
    <n v="13402"/>
    <n v="40"/>
    <x v="710"/>
    <n v="2830"/>
    <n v="14"/>
    <n v="3"/>
    <s v="High"/>
    <s v="Wallet"/>
  </r>
  <r>
    <n v="18038"/>
    <s v="D802F4AB"/>
    <s v="2021-04-13 16:48:43"/>
    <x v="2"/>
    <x v="0"/>
    <x v="2"/>
    <n v="213"/>
    <n v="31409"/>
    <n v="9"/>
    <x v="711"/>
    <n v="20056"/>
    <n v="99"/>
    <n v="2"/>
    <s v="Low"/>
    <s v="PayPal_Pay_Later"/>
  </r>
  <r>
    <n v="18039"/>
    <s v="877FAEF0"/>
    <s v="2021-05-20 22:23:25"/>
    <x v="1"/>
    <x v="1"/>
    <x v="1"/>
    <n v="1968"/>
    <n v="13402"/>
    <n v="27"/>
    <x v="712"/>
    <n v="3330"/>
    <n v="17"/>
    <n v="6"/>
    <s v="High"/>
    <s v=" PayPal_Cobrand_Card"/>
  </r>
  <r>
    <n v="18040"/>
    <s v="417722E6"/>
    <s v="2021-06-06 21:40:16"/>
    <x v="1"/>
    <x v="0"/>
    <x v="4"/>
    <n v="4272"/>
    <n v="44714"/>
    <n v="38"/>
    <x v="713"/>
    <n v="3920"/>
    <n v="18"/>
    <n v="6"/>
    <s v="High"/>
    <s v="PayPal_Cobrand_Card"/>
  </r>
  <r>
    <n v="18041"/>
    <s v="35883A32"/>
    <s v="2021-05-20 22:43:21"/>
    <x v="0"/>
    <x v="0"/>
    <x v="0"/>
    <n v="233"/>
    <n v="58905"/>
    <n v="16"/>
    <x v="714"/>
    <n v="10778"/>
    <n v="60"/>
    <n v="1"/>
    <s v="Medium"/>
    <s v="Net_Banking"/>
  </r>
  <r>
    <n v="18042"/>
    <s v="7FCB8A0C"/>
    <s v="2021-04-25 09:47:17"/>
    <x v="2"/>
    <x v="2"/>
    <x v="2"/>
    <n v="180"/>
    <n v="81093"/>
    <n v="20"/>
    <x v="715"/>
    <n v="18242"/>
    <n v="83"/>
    <n v="2"/>
    <s v="Medium"/>
    <s v="PayPal_Pay_Later"/>
  </r>
  <r>
    <n v="18043"/>
    <s v="98EAACE4"/>
    <s v="2021-03-01 18:26:37"/>
    <x v="3"/>
    <x v="0"/>
    <x v="5"/>
    <n v="1195"/>
    <n v="35494"/>
    <n v="15"/>
    <x v="716"/>
    <n v="13963"/>
    <n v="58"/>
    <n v="3"/>
    <s v="Medium"/>
    <s v="Debit_Card"/>
  </r>
  <r>
    <n v="18044"/>
    <s v="F9E6684B"/>
    <s v="2021-03-07 05:02:00"/>
    <x v="0"/>
    <x v="0"/>
    <x v="3"/>
    <n v="412"/>
    <n v="65324"/>
    <n v="6"/>
    <x v="717"/>
    <n v="16342"/>
    <n v="56"/>
    <n v="1"/>
    <s v="Medium"/>
    <s v=" Wallet "/>
  </r>
  <r>
    <n v="18045"/>
    <s v="BF8E2621"/>
    <s v="2021-04-12 06:17:26"/>
    <x v="3"/>
    <x v="2"/>
    <x v="2"/>
    <n v="563"/>
    <n v="58369"/>
    <n v="11"/>
    <x v="718"/>
    <n v="17831"/>
    <n v="81"/>
    <n v="2"/>
    <s v="Medium"/>
    <s v="Debit_Card"/>
  </r>
  <r>
    <n v="18046"/>
    <s v="DC7BAFA8"/>
    <s v="2021-05-22 22:53:07"/>
    <x v="1"/>
    <x v="2"/>
    <x v="5"/>
    <n v="3109"/>
    <n v="29283"/>
    <n v="5"/>
    <x v="429"/>
    <n v="16257"/>
    <n v="73"/>
    <n v="2"/>
    <s v="Medium"/>
    <s v="Wallet"/>
  </r>
  <r>
    <n v="18047"/>
    <s v="C3BA9F61"/>
    <s v="2021-05-31 08:18:51"/>
    <x v="4"/>
    <x v="2"/>
    <x v="2"/>
    <n v="70"/>
    <n v="46835"/>
    <n v="18"/>
    <x v="719"/>
    <n v="13013"/>
    <n v="79"/>
    <n v="1"/>
    <s v="About_to_churn"/>
    <s v="PayPal_Pay_Later"/>
  </r>
  <r>
    <n v="18048"/>
    <s v="6F793395"/>
    <s v="2021-05-25 20:21:03"/>
    <x v="2"/>
    <x v="2"/>
    <x v="2"/>
    <n v="145"/>
    <n v="19487"/>
    <n v="16"/>
    <x v="720"/>
    <n v="19873"/>
    <n v="77"/>
    <n v="2"/>
    <s v="Low"/>
    <s v="PayPal_Pay_Later"/>
  </r>
  <r>
    <n v="18049"/>
    <s v="B39C7628"/>
    <s v="2021-04-19 14:43:31"/>
    <x v="1"/>
    <x v="2"/>
    <x v="4"/>
    <n v="4834"/>
    <n v="17787"/>
    <n v="58"/>
    <x v="721"/>
    <n v="2297"/>
    <n v="12"/>
    <n v="4"/>
    <s v="High"/>
    <s v="PayPal_Credit_Card"/>
  </r>
  <r>
    <n v="18050"/>
    <s v="F0246369"/>
    <s v="2021-03-13 09:18:43"/>
    <x v="3"/>
    <x v="0"/>
    <x v="3"/>
    <n v="384"/>
    <n v="45261"/>
    <n v="8"/>
    <x v="722"/>
    <n v="14397"/>
    <n v="49"/>
    <n v="3"/>
    <s v="Medium"/>
    <s v="Wallet"/>
  </r>
  <r>
    <n v="18051"/>
    <s v="316271A2"/>
    <s v="2021-04-12 02:26:14"/>
    <x v="0"/>
    <x v="2"/>
    <x v="2"/>
    <n v="272"/>
    <n v="80680"/>
    <n v="3"/>
    <x v="95"/>
    <n v="12315"/>
    <n v="97"/>
    <n v="1"/>
    <s v="About_to_churn"/>
    <s v="PayPal_Pay_Later"/>
  </r>
  <r>
    <n v="18052"/>
    <s v="55B0EA15"/>
    <s v="2021-03-13 13:21:04"/>
    <x v="1"/>
    <x v="2"/>
    <x v="4"/>
    <n v="4080"/>
    <n v="36777"/>
    <n v="43"/>
    <x v="723"/>
    <n v="3676"/>
    <n v="13"/>
    <n v="6"/>
    <s v="Medium"/>
    <s v="PayPal_Credit_Card"/>
  </r>
  <r>
    <n v="18053"/>
    <s v="E0B0ACEE"/>
    <s v="2021-06-07 14:05:15"/>
    <x v="1"/>
    <x v="1"/>
    <x v="1"/>
    <n v="2720"/>
    <n v="30350"/>
    <n v="32"/>
    <x v="724"/>
    <n v="2942"/>
    <n v="12"/>
    <n v="4"/>
    <s v="Medium"/>
    <s v=" PayPal_Cobrand_Card"/>
  </r>
  <r>
    <n v="18054"/>
    <s v="FA281489"/>
    <s v="2021-04-01 16:09:23"/>
    <x v="1"/>
    <x v="2"/>
    <x v="4"/>
    <n v="4546"/>
    <n v="47989"/>
    <n v="38"/>
    <x v="725"/>
    <n v="2498"/>
    <n v="14"/>
    <n v="6"/>
    <s v="Medium"/>
    <s v="PayPal_Credit_Card"/>
  </r>
  <r>
    <n v="18055"/>
    <s v="F906AAC5"/>
    <s v="2021-04-21 05:41:06"/>
    <x v="2"/>
    <x v="2"/>
    <x v="2"/>
    <n v="153"/>
    <n v="26379"/>
    <n v="20"/>
    <x v="726"/>
    <n v="22572"/>
    <n v="77"/>
    <n v="1"/>
    <s v="Medium"/>
    <s v="Debit_Card"/>
  </r>
  <r>
    <n v="18056"/>
    <s v="A1ED99C6"/>
    <s v="2021-05-03 20:29:13"/>
    <x v="1"/>
    <x v="0"/>
    <x v="5"/>
    <n v="3040"/>
    <n v="27764"/>
    <n v="4"/>
    <x v="727"/>
    <n v="17320"/>
    <n v="73"/>
    <n v="3"/>
    <s v="Low"/>
    <s v="Debit_Card"/>
  </r>
  <r>
    <n v="18057"/>
    <s v="724A71CF"/>
    <s v="2021-04-18 22:52:51"/>
    <x v="2"/>
    <x v="2"/>
    <x v="2"/>
    <n v="126"/>
    <n v="18118"/>
    <n v="6"/>
    <x v="728"/>
    <n v="22671"/>
    <n v="85"/>
    <n v="1"/>
    <s v="About_to_churn"/>
    <s v="PayPal_Pay_Later"/>
  </r>
  <r>
    <n v="18058"/>
    <s v="F9F54A01"/>
    <s v="2021-04-10 22:34:25"/>
    <x v="0"/>
    <x v="0"/>
    <x v="2"/>
    <n v="173"/>
    <n v="81093"/>
    <n v="2"/>
    <x v="729"/>
    <n v="20088"/>
    <n v="83"/>
    <n v="1"/>
    <s v="Medium"/>
    <s v="PayPal_Pay_Later"/>
  </r>
  <r>
    <n v="18059"/>
    <s v="EF63F975"/>
    <s v="2021-03-29 04:10:30"/>
    <x v="1"/>
    <x v="0"/>
    <x v="5"/>
    <n v="3558"/>
    <n v="61883"/>
    <n v="1"/>
    <x v="730"/>
    <n v="13563"/>
    <n v="51"/>
    <n v="1"/>
    <s v="Medium"/>
    <s v="Debit_Card"/>
  </r>
  <r>
    <n v="18060"/>
    <s v="21A86B51"/>
    <s v="2021-03-18 05:03:43"/>
    <x v="2"/>
    <x v="2"/>
    <x v="2"/>
    <n v="242"/>
    <n v="11592"/>
    <n v="16"/>
    <x v="731"/>
    <n v="13833"/>
    <n v="83"/>
    <n v="2"/>
    <s v="Medium"/>
    <s v="PayPal_Pay_Later"/>
  </r>
  <r>
    <n v="18061"/>
    <s v="CE129317"/>
    <s v="2021-05-12 09:42:52"/>
    <x v="4"/>
    <x v="2"/>
    <x v="2"/>
    <n v="85"/>
    <n v="74892"/>
    <n v="11"/>
    <x v="732"/>
    <n v="23617"/>
    <n v="91"/>
    <n v="2"/>
    <s v="Medium"/>
    <s v="PayPal_Pay_Later"/>
  </r>
  <r>
    <n v="18062"/>
    <s v="8421EACE"/>
    <s v="2021-03-21 11:17:16"/>
    <x v="3"/>
    <x v="0"/>
    <x v="0"/>
    <n v="793"/>
    <n v="15235"/>
    <n v="17"/>
    <x v="733"/>
    <n v="9665"/>
    <n v="65"/>
    <n v="1"/>
    <s v="High"/>
    <s v="Wallet"/>
  </r>
  <r>
    <n v="18063"/>
    <s v="B8472354"/>
    <s v="2021-03-06 15:01:22"/>
    <x v="0"/>
    <x v="0"/>
    <x v="3"/>
    <n v="522"/>
    <n v="65324"/>
    <n v="14"/>
    <x v="734"/>
    <n v="12471"/>
    <n v="40"/>
    <n v="1"/>
    <s v="Medium"/>
    <s v="Debit_Card"/>
  </r>
  <r>
    <n v="18064"/>
    <s v="9CA9B9FD"/>
    <s v="2021-05-24 22:02:36"/>
    <x v="1"/>
    <x v="2"/>
    <x v="2"/>
    <n v="798"/>
    <n v="19576"/>
    <n v="12"/>
    <x v="735"/>
    <n v="14159"/>
    <n v="95"/>
    <n v="1"/>
    <s v="Medium"/>
    <s v="PayPal_Pay_Later"/>
  </r>
  <r>
    <n v="18065"/>
    <s v="885D2920"/>
    <s v="2021-04-12 04:54:47"/>
    <x v="3"/>
    <x v="0"/>
    <x v="3"/>
    <n v="1045"/>
    <n v="34776"/>
    <n v="5"/>
    <x v="736"/>
    <n v="9924"/>
    <n v="59"/>
    <n v="2"/>
    <s v="Low"/>
    <s v="Wallet"/>
  </r>
  <r>
    <n v="18066"/>
    <s v="D3A2A43C"/>
    <s v="2021-03-23 22:20:20"/>
    <x v="0"/>
    <x v="0"/>
    <x v="3"/>
    <n v="244"/>
    <n v="30897"/>
    <n v="11"/>
    <x v="737"/>
    <n v="8640"/>
    <n v="60"/>
    <n v="3"/>
    <s v="Low"/>
    <s v="Debit_Card"/>
  </r>
  <r>
    <n v="18067"/>
    <s v="A9E69B46"/>
    <s v="2021-06-09 20:17:41"/>
    <x v="0"/>
    <x v="2"/>
    <x v="2"/>
    <n v="151"/>
    <n v="80256"/>
    <n v="9"/>
    <x v="95"/>
    <n v="17806"/>
    <n v="79"/>
    <n v="1"/>
    <s v="About_to_churn"/>
    <s v="PayPal_Pay_Later"/>
  </r>
  <r>
    <n v="18068"/>
    <s v="6F3BA6B8"/>
    <s v="2021-04-05 16:40:18"/>
    <x v="1"/>
    <x v="0"/>
    <x v="4"/>
    <n v="4851"/>
    <n v="55522"/>
    <n v="42"/>
    <x v="575"/>
    <n v="4395"/>
    <n v="13"/>
    <n v="5"/>
    <s v="High"/>
    <s v="PayPal_Credit_Card"/>
  </r>
  <r>
    <n v="18069"/>
    <s v="ECC0D409"/>
    <s v="2021-06-04 12:52:41"/>
    <x v="2"/>
    <x v="2"/>
    <x v="2"/>
    <n v="199"/>
    <n v="80282"/>
    <n v="4"/>
    <x v="738"/>
    <n v="24905"/>
    <n v="95"/>
    <n v="1"/>
    <s v="Low"/>
    <s v="PayPal_Pay_Later"/>
  </r>
  <r>
    <n v="18070"/>
    <s v="C4B723B9"/>
    <s v="2021-04-20 03:09:56"/>
    <x v="1"/>
    <x v="1"/>
    <x v="1"/>
    <n v="2126"/>
    <n v="53044"/>
    <n v="32"/>
    <x v="739"/>
    <n v="2627"/>
    <n v="5"/>
    <n v="6"/>
    <s v="Medium"/>
    <s v=" PayPal_Cobrand_Card"/>
  </r>
  <r>
    <n v="18071"/>
    <s v="F8EC5021"/>
    <s v="2021-06-05 04:16:30"/>
    <x v="2"/>
    <x v="2"/>
    <x v="2"/>
    <n v="162"/>
    <n v="34605"/>
    <n v="6"/>
    <x v="740"/>
    <n v="20029"/>
    <n v="96"/>
    <n v="2"/>
    <s v="About_to_churn"/>
    <s v="Debit_Card"/>
  </r>
  <r>
    <n v="18072"/>
    <s v="88086281"/>
    <s v="2021-03-29 11:47:39"/>
    <x v="2"/>
    <x v="2"/>
    <x v="2"/>
    <n v="187"/>
    <n v="70138"/>
    <n v="10"/>
    <x v="741"/>
    <n v="16008"/>
    <n v="87"/>
    <n v="2"/>
    <s v="Low"/>
    <s v="PayPal_Pay_Later"/>
  </r>
  <r>
    <n v="18073"/>
    <s v="E98A4981"/>
    <s v="2021-04-30 08:13:15"/>
    <x v="2"/>
    <x v="2"/>
    <x v="2"/>
    <n v="167"/>
    <n v="55674"/>
    <n v="18"/>
    <x v="742"/>
    <n v="21469"/>
    <n v="91"/>
    <n v="2"/>
    <s v="About_to_churn"/>
    <s v="PayPal_Pay_Later"/>
  </r>
  <r>
    <n v="18074"/>
    <s v="E9CEF8F5"/>
    <s v="2021-03-17 18:28:02"/>
    <x v="0"/>
    <x v="0"/>
    <x v="5"/>
    <n v="860"/>
    <n v="44469"/>
    <n v="7"/>
    <x v="743"/>
    <n v="15943"/>
    <n v="60"/>
    <n v="1"/>
    <s v="Medium"/>
    <s v="Wallet"/>
  </r>
  <r>
    <n v="18075"/>
    <s v="5365766C"/>
    <s v="2021-04-04 16:21:58"/>
    <x v="1"/>
    <x v="2"/>
    <x v="4"/>
    <n v="2744"/>
    <n v="84204"/>
    <n v="58"/>
    <x v="744"/>
    <n v="1619"/>
    <n v="16"/>
    <n v="5"/>
    <s v="High"/>
    <s v="PayPal_Credit_Card"/>
  </r>
  <r>
    <n v="18076"/>
    <s v="AFB1A8F7"/>
    <s v="2021-03-30 18:55:50"/>
    <x v="1"/>
    <x v="2"/>
    <x v="4"/>
    <n v="4795"/>
    <n v="47461"/>
    <n v="56"/>
    <x v="745"/>
    <n v="4302"/>
    <n v="20"/>
    <n v="3"/>
    <s v="High"/>
    <s v="PayPal_Credit_Card"/>
  </r>
  <r>
    <n v="18077"/>
    <s v="5D6C3D79"/>
    <s v="2021-04-23 09:54:19"/>
    <x v="1"/>
    <x v="0"/>
    <x v="4"/>
    <n v="1309"/>
    <n v="58795"/>
    <n v="52"/>
    <x v="746"/>
    <n v="1086"/>
    <n v="20"/>
    <n v="5"/>
    <s v="High"/>
    <s v="PayPal_Credit_Card"/>
  </r>
  <r>
    <n v="18078"/>
    <s v="98E3E096"/>
    <s v="2021-05-02 10:06:22"/>
    <x v="1"/>
    <x v="0"/>
    <x v="3"/>
    <n v="825"/>
    <n v="23220"/>
    <n v="5"/>
    <x v="747"/>
    <n v="13556"/>
    <n v="62"/>
    <n v="1"/>
    <s v="Medium"/>
    <s v="Wallet"/>
  </r>
  <r>
    <n v="18079"/>
    <s v="B1359603"/>
    <s v="2021-04-16 08:23:22"/>
    <x v="2"/>
    <x v="2"/>
    <x v="2"/>
    <n v="197"/>
    <n v="80858"/>
    <n v="16"/>
    <x v="748"/>
    <n v="15684"/>
    <n v="100"/>
    <n v="2"/>
    <s v="About_to_churn"/>
    <s v="PayPal_Pay_Later"/>
  </r>
  <r>
    <n v="18080"/>
    <s v="7F0B5376"/>
    <s v="2021-04-17 09:58:26"/>
    <x v="2"/>
    <x v="0"/>
    <x v="2"/>
    <n v="232"/>
    <n v="27603"/>
    <n v="4"/>
    <x v="749"/>
    <n v="16247"/>
    <n v="80"/>
    <n v="1"/>
    <s v="Low"/>
    <s v="Debit_Card"/>
  </r>
  <r>
    <n v="18081"/>
    <s v="8A269941"/>
    <s v="2021-03-06 20:54:48"/>
    <x v="2"/>
    <x v="2"/>
    <x v="2"/>
    <n v="100"/>
    <n v="18437"/>
    <n v="19"/>
    <x v="122"/>
    <n v="24290"/>
    <n v="75"/>
    <n v="2"/>
    <s v="Low"/>
    <s v="Debit_Card"/>
  </r>
  <r>
    <n v="18082"/>
    <s v="26936907"/>
    <s v="2021-05-04 23:45:54"/>
    <x v="1"/>
    <x v="0"/>
    <x v="5"/>
    <n v="2201"/>
    <n v="81093"/>
    <n v="19"/>
    <x v="750"/>
    <n v="18101"/>
    <n v="65"/>
    <n v="1"/>
    <s v="High"/>
    <s v="Net_Banking"/>
  </r>
  <r>
    <n v="18083"/>
    <s v="D46CE862"/>
    <s v="2021-05-16 21:32:26"/>
    <x v="1"/>
    <x v="1"/>
    <x v="1"/>
    <n v="2783"/>
    <n v="16174"/>
    <n v="23"/>
    <x v="751"/>
    <n v="2773"/>
    <n v="18"/>
    <n v="7"/>
    <s v="About_to_churn"/>
    <s v="PayPal_Credit_Card"/>
  </r>
  <r>
    <n v="18084"/>
    <s v="3F9D3C35"/>
    <s v="2021-03-10 07:53:13"/>
    <x v="2"/>
    <x v="2"/>
    <x v="2"/>
    <n v="184"/>
    <n v="16249"/>
    <n v="19"/>
    <x v="752"/>
    <n v="14125"/>
    <n v="91"/>
    <n v="2"/>
    <s v="Low"/>
    <s v="PayPal_Pay_Later"/>
  </r>
  <r>
    <n v="18085"/>
    <s v="98E25555"/>
    <s v="2021-03-07 03:51:32"/>
    <x v="1"/>
    <x v="0"/>
    <x v="5"/>
    <n v="2889"/>
    <n v="28155"/>
    <n v="6"/>
    <x v="753"/>
    <n v="15297"/>
    <n v="65"/>
    <n v="1"/>
    <s v="Medium"/>
    <s v="Debit_Card"/>
  </r>
  <r>
    <n v="18086"/>
    <s v="82EC164F"/>
    <s v="2021-04-22 15:26:30"/>
    <x v="0"/>
    <x v="2"/>
    <x v="2"/>
    <n v="969"/>
    <n v="77195"/>
    <n v="16"/>
    <x v="754"/>
    <n v="13028"/>
    <n v="86"/>
    <n v="1"/>
    <s v="Medium"/>
    <s v="PayPal_Pay_Later"/>
  </r>
  <r>
    <n v="18087"/>
    <s v="50EABB65"/>
    <s v="2021-03-25 03:48:58"/>
    <x v="4"/>
    <x v="0"/>
    <x v="0"/>
    <n v="390"/>
    <n v="87095"/>
    <n v="16"/>
    <x v="755"/>
    <n v="10948"/>
    <n v="62"/>
    <n v="0"/>
    <s v="Medium"/>
    <s v="Wallet"/>
  </r>
  <r>
    <n v="18088"/>
    <s v="1A810009"/>
    <s v="2021-05-04 10:57:29"/>
    <x v="2"/>
    <x v="2"/>
    <x v="2"/>
    <n v="91"/>
    <n v="47461"/>
    <n v="13"/>
    <x v="756"/>
    <n v="21508"/>
    <n v="77"/>
    <n v="1"/>
    <s v="About_to_churn"/>
    <s v="PayPal_Pay_Later"/>
  </r>
  <r>
    <n v="18089"/>
    <s v="A6512B04"/>
    <s v="2021-03-23 03:31:07"/>
    <x v="2"/>
    <x v="2"/>
    <x v="2"/>
    <n v="231"/>
    <n v="70314"/>
    <n v="18"/>
    <x v="757"/>
    <n v="19762"/>
    <n v="82"/>
    <n v="2"/>
    <s v="About_to_churn"/>
    <s v="Debit_Card"/>
  </r>
  <r>
    <n v="18090"/>
    <s v="390C1861"/>
    <s v="2021-03-31 00:11:09"/>
    <x v="1"/>
    <x v="2"/>
    <x v="4"/>
    <n v="4106"/>
    <n v="28009"/>
    <n v="48"/>
    <x v="758"/>
    <n v="1074"/>
    <n v="22"/>
    <n v="3"/>
    <s v="High"/>
    <s v="PayPal_Cobrand_Card"/>
  </r>
  <r>
    <n v="18091"/>
    <s v="C98C4F0C"/>
    <s v="2021-04-02 07:33:57"/>
    <x v="2"/>
    <x v="2"/>
    <x v="2"/>
    <n v="155"/>
    <n v="30633"/>
    <n v="15"/>
    <x v="759"/>
    <n v="18247"/>
    <n v="76"/>
    <n v="1"/>
    <s v="Medium"/>
    <s v="PayPal_Pay_Later"/>
  </r>
  <r>
    <n v="18092"/>
    <s v="6CFF57A0"/>
    <s v="2021-03-30 09:36:35"/>
    <x v="3"/>
    <x v="2"/>
    <x v="2"/>
    <n v="99"/>
    <n v="23703"/>
    <n v="15"/>
    <x v="760"/>
    <n v="21014"/>
    <n v="91"/>
    <n v="1"/>
    <s v="Medium"/>
    <s v="PayPal_Pay_Later"/>
  </r>
  <r>
    <n v="18093"/>
    <s v="B5A3096C"/>
    <s v="2021-05-18 12:56:48"/>
    <x v="2"/>
    <x v="0"/>
    <x v="3"/>
    <n v="230"/>
    <n v="50909"/>
    <n v="4"/>
    <x v="761"/>
    <n v="18606"/>
    <n v="40"/>
    <n v="1"/>
    <s v="About_to_churn"/>
    <s v="Net_Banking"/>
  </r>
  <r>
    <n v="18094"/>
    <s v="7510E07D"/>
    <s v="2021-05-27 05:34:20"/>
    <x v="2"/>
    <x v="2"/>
    <x v="2"/>
    <n v="186"/>
    <n v="78691"/>
    <n v="18"/>
    <x v="164"/>
    <n v="18326"/>
    <n v="77"/>
    <n v="1"/>
    <s v="Medium"/>
    <s v="PayPal_Pay_Later"/>
  </r>
  <r>
    <n v="18095"/>
    <s v="83D117BA"/>
    <s v="2021-04-01 10:49:47"/>
    <x v="1"/>
    <x v="0"/>
    <x v="4"/>
    <n v="2450"/>
    <n v="13625"/>
    <n v="46"/>
    <x v="762"/>
    <n v="3168"/>
    <n v="18"/>
    <n v="5"/>
    <s v="High"/>
    <s v="PayPal_Credit_Card"/>
  </r>
  <r>
    <n v="18096"/>
    <s v="C1E586D0"/>
    <s v="2021-04-07 22:44:13"/>
    <x v="2"/>
    <x v="2"/>
    <x v="2"/>
    <n v="187"/>
    <n v="35551"/>
    <n v="3"/>
    <x v="542"/>
    <n v="19296"/>
    <n v="100"/>
    <n v="1"/>
    <s v="Low"/>
    <s v="PayPal_Pay_Later"/>
  </r>
  <r>
    <n v="18097"/>
    <s v="C76F0076"/>
    <s v="2021-03-02 18:45:05"/>
    <x v="2"/>
    <x v="2"/>
    <x v="2"/>
    <n v="55"/>
    <n v="25723"/>
    <n v="11"/>
    <x v="763"/>
    <n v="22323"/>
    <n v="98"/>
    <n v="2"/>
    <s v="Low"/>
    <s v="Debit_Card"/>
  </r>
  <r>
    <n v="18098"/>
    <s v="30E30D25"/>
    <s v="2021-04-30 00:51:27"/>
    <x v="2"/>
    <x v="2"/>
    <x v="2"/>
    <n v="82"/>
    <n v="70314"/>
    <n v="9"/>
    <x v="764"/>
    <n v="20368"/>
    <n v="87"/>
    <n v="2"/>
    <s v="About_to_churn"/>
    <s v="PayPal_Pay_Later"/>
  </r>
  <r>
    <n v="18099"/>
    <s v="F0B53F47"/>
    <s v="2021-05-08 03:47:58"/>
    <x v="0"/>
    <x v="0"/>
    <x v="0"/>
    <n v="344"/>
    <n v="37245"/>
    <n v="12"/>
    <x v="765"/>
    <n v="10947"/>
    <n v="66"/>
    <n v="1"/>
    <s v="High"/>
    <s v=" Wallet "/>
  </r>
  <r>
    <n v="18100"/>
    <s v="2EE31B5F"/>
    <s v="2021-05-01 21:20:02"/>
    <x v="4"/>
    <x v="0"/>
    <x v="2"/>
    <n v="17"/>
    <n v="22795"/>
    <n v="9"/>
    <x v="766"/>
    <n v="19027"/>
    <n v="78"/>
    <n v="1"/>
    <s v="Medium"/>
    <s v="PayPal_Pay_Later"/>
  </r>
  <r>
    <n v="18101"/>
    <s v="2DC658D4"/>
    <s v="2021-05-25 17:37:44"/>
    <x v="1"/>
    <x v="0"/>
    <x v="3"/>
    <n v="1643"/>
    <n v="54034"/>
    <n v="13"/>
    <x v="767"/>
    <n v="19965"/>
    <n v="54"/>
    <n v="2"/>
    <s v="High"/>
    <s v=" Wallet "/>
  </r>
  <r>
    <n v="18102"/>
    <s v="4E57C376"/>
    <s v="2021-04-23 23:17:27"/>
    <x v="0"/>
    <x v="2"/>
    <x v="2"/>
    <n v="790"/>
    <n v="61083"/>
    <n v="20"/>
    <x v="768"/>
    <n v="27029"/>
    <n v="89"/>
    <n v="2"/>
    <s v="Medium"/>
    <s v="PayPal_Pay_Later"/>
  </r>
  <r>
    <n v="18103"/>
    <s v="11BE9B16"/>
    <s v="2021-03-01 22:16:08"/>
    <x v="1"/>
    <x v="2"/>
    <x v="4"/>
    <n v="1856"/>
    <n v="52302"/>
    <n v="52"/>
    <x v="769"/>
    <n v="3689"/>
    <n v="18"/>
    <n v="5"/>
    <s v="Medium"/>
    <s v="PayPal_Cobrand_Card"/>
  </r>
  <r>
    <n v="18104"/>
    <s v="E4691D6F"/>
    <s v="2021-05-27 04:45:51"/>
    <x v="3"/>
    <x v="2"/>
    <x v="2"/>
    <n v="123"/>
    <n v="49656"/>
    <n v="16"/>
    <x v="770"/>
    <n v="14246"/>
    <n v="84"/>
    <n v="1"/>
    <s v="Medium"/>
    <s v="PayPal_Pay_Later"/>
  </r>
  <r>
    <n v="18105"/>
    <s v="63838863"/>
    <s v="2021-06-02 08:36:26"/>
    <x v="2"/>
    <x v="2"/>
    <x v="2"/>
    <n v="85"/>
    <n v="89570"/>
    <n v="19"/>
    <x v="771"/>
    <n v="12393"/>
    <n v="91"/>
    <n v="2"/>
    <s v="About_to_churn"/>
    <s v="PayPal_Pay_Later"/>
  </r>
  <r>
    <n v="18106"/>
    <s v="FD9328ED"/>
    <s v="2021-05-15 02:16:30"/>
    <x v="2"/>
    <x v="2"/>
    <x v="2"/>
    <n v="139"/>
    <n v="45308"/>
    <n v="12"/>
    <x v="772"/>
    <n v="23464"/>
    <n v="87"/>
    <n v="2"/>
    <s v="About_to_churn"/>
    <s v="Debit_Card"/>
  </r>
  <r>
    <n v="18107"/>
    <s v="F2BA8632"/>
    <s v="2021-05-13 03:02:07"/>
    <x v="3"/>
    <x v="0"/>
    <x v="3"/>
    <n v="482"/>
    <n v="61393"/>
    <n v="12"/>
    <x v="773"/>
    <n v="17885"/>
    <n v="44"/>
    <n v="1"/>
    <s v="High"/>
    <s v="Wallet"/>
  </r>
  <r>
    <n v="18108"/>
    <s v="7D7D5671"/>
    <s v="2021-05-13 08:11:29"/>
    <x v="4"/>
    <x v="0"/>
    <x v="0"/>
    <n v="304"/>
    <n v="62611"/>
    <n v="16"/>
    <x v="774"/>
    <n v="11373"/>
    <n v="61"/>
    <n v="1"/>
    <s v="Low"/>
    <s v="Wallet"/>
  </r>
  <r>
    <n v="18109"/>
    <s v="FD261505"/>
    <s v="2021-04-03 12:44:47"/>
    <x v="0"/>
    <x v="2"/>
    <x v="2"/>
    <n v="684"/>
    <n v="22320"/>
    <n v="6"/>
    <x v="682"/>
    <n v="18421"/>
    <n v="92"/>
    <n v="1"/>
    <s v="About_to_churn"/>
    <s v="PayPal_Pay_Later"/>
  </r>
  <r>
    <n v="18110"/>
    <s v="42494F16"/>
    <s v="2021-03-25 14:16:06"/>
    <x v="2"/>
    <x v="0"/>
    <x v="2"/>
    <n v="79"/>
    <n v="13319"/>
    <n v="2"/>
    <x v="775"/>
    <n v="24455"/>
    <n v="99"/>
    <n v="2"/>
    <s v="Low"/>
    <s v="PayPal_Pay_Later"/>
  </r>
  <r>
    <n v="18111"/>
    <s v="16A3591B"/>
    <s v="2021-04-12 19:34:51"/>
    <x v="2"/>
    <x v="0"/>
    <x v="3"/>
    <n v="247"/>
    <n v="74807"/>
    <n v="5"/>
    <x v="776"/>
    <n v="13793"/>
    <n v="46"/>
    <n v="2"/>
    <s v="Medium"/>
    <s v="Wallet"/>
  </r>
  <r>
    <n v="18112"/>
    <s v="EBD42CD1"/>
    <s v="2021-05-18 05:49:23"/>
    <x v="1"/>
    <x v="0"/>
    <x v="3"/>
    <n v="1785"/>
    <n v="51558"/>
    <n v="6"/>
    <x v="777"/>
    <n v="11910"/>
    <n v="58"/>
    <n v="2"/>
    <s v="About_to_churn"/>
    <s v="Debit_Card"/>
  </r>
  <r>
    <n v="18113"/>
    <s v="A8F275D0"/>
    <s v="2021-06-05 02:14:56"/>
    <x v="1"/>
    <x v="0"/>
    <x v="4"/>
    <n v="2007"/>
    <n v="87095"/>
    <n v="33"/>
    <x v="778"/>
    <n v="3635"/>
    <n v="13"/>
    <n v="6"/>
    <s v="High"/>
    <s v="PayPal_Credit_Card"/>
  </r>
  <r>
    <n v="18114"/>
    <s v="56E5C3AF"/>
    <s v="2021-03-17 23:30:34"/>
    <x v="0"/>
    <x v="2"/>
    <x v="2"/>
    <n v="169"/>
    <n v="51558"/>
    <n v="19"/>
    <x v="779"/>
    <n v="26659"/>
    <n v="92"/>
    <n v="2"/>
    <s v="Low"/>
    <s v="PayPal_Pay_Later"/>
  </r>
  <r>
    <n v="18115"/>
    <s v="1A2E01D7"/>
    <s v="2021-03-13 21:37:39"/>
    <x v="1"/>
    <x v="0"/>
    <x v="0"/>
    <n v="826"/>
    <n v="30897"/>
    <n v="11"/>
    <x v="780"/>
    <n v="9356"/>
    <n v="69"/>
    <n v="1"/>
    <s v="About_to_churn"/>
    <s v="Wallet"/>
  </r>
  <r>
    <n v="18116"/>
    <s v="96E2E7F4"/>
    <s v="2021-04-23 07:44:35"/>
    <x v="2"/>
    <x v="2"/>
    <x v="2"/>
    <n v="180"/>
    <n v="64011"/>
    <n v="10"/>
    <x v="781"/>
    <n v="16563"/>
    <n v="80"/>
    <n v="1"/>
    <s v="Medium"/>
    <s v="PayPal_Pay_Later"/>
  </r>
  <r>
    <n v="18117"/>
    <s v="015A133C"/>
    <s v="2021-03-14 10:53:33"/>
    <x v="4"/>
    <x v="2"/>
    <x v="2"/>
    <n v="335"/>
    <n v="46835"/>
    <n v="2"/>
    <x v="782"/>
    <n v="25331"/>
    <n v="79"/>
    <n v="1"/>
    <s v="Medium"/>
    <s v="PayPal_Pay_Later"/>
  </r>
  <r>
    <n v="18118"/>
    <s v="5E453275"/>
    <s v="2021-06-03 10:03:04"/>
    <x v="1"/>
    <x v="2"/>
    <x v="4"/>
    <n v="4140"/>
    <n v="88688"/>
    <n v="59"/>
    <x v="783"/>
    <n v="3427"/>
    <n v="19"/>
    <n v="3"/>
    <s v="Medium"/>
    <s v="Wallet"/>
  </r>
  <r>
    <n v="18119"/>
    <s v="07124BDC"/>
    <s v="2021-06-07 18:44:22"/>
    <x v="1"/>
    <x v="0"/>
    <x v="4"/>
    <n v="4355"/>
    <n v="79413"/>
    <n v="57"/>
    <x v="784"/>
    <n v="3947"/>
    <n v="17"/>
    <n v="3"/>
    <s v="High"/>
    <s v="PayPal_Cobrand_Card"/>
  </r>
  <r>
    <n v="18120"/>
    <s v="664E5CDE"/>
    <s v="2021-03-25 14:39:45"/>
    <x v="1"/>
    <x v="1"/>
    <x v="1"/>
    <n v="2689"/>
    <n v="79988"/>
    <n v="18"/>
    <x v="785"/>
    <n v="1947"/>
    <n v="21"/>
    <n v="6"/>
    <s v="High"/>
    <s v="PayPal_Credit_Card"/>
  </r>
  <r>
    <n v="18121"/>
    <s v="7AA6A656"/>
    <s v="2021-05-30 20:44:28"/>
    <x v="4"/>
    <x v="2"/>
    <x v="2"/>
    <n v="192"/>
    <n v="74807"/>
    <n v="14"/>
    <x v="453"/>
    <n v="14630"/>
    <n v="98"/>
    <n v="1"/>
    <s v="About_to_churn"/>
    <s v="PayPal_Pay_Later"/>
  </r>
  <r>
    <n v="18122"/>
    <s v="4EE9F3E1"/>
    <s v="2021-03-04 10:13:38"/>
    <x v="2"/>
    <x v="2"/>
    <x v="2"/>
    <n v="157"/>
    <n v="34169"/>
    <n v="2"/>
    <x v="786"/>
    <n v="12917"/>
    <n v="89"/>
    <n v="1"/>
    <s v="Medium"/>
    <s v="PayPal_Pay_Later"/>
  </r>
  <r>
    <n v="18123"/>
    <s v="A66D7676"/>
    <s v="2021-04-16 11:18:32"/>
    <x v="1"/>
    <x v="2"/>
    <x v="5"/>
    <n v="826"/>
    <n v="75639"/>
    <n v="9"/>
    <x v="11"/>
    <n v="16343"/>
    <n v="59"/>
    <n v="1"/>
    <s v="High"/>
    <s v="Debit_Card"/>
  </r>
  <r>
    <n v="18124"/>
    <s v="D1582742"/>
    <s v="2021-05-28 09:04:01"/>
    <x v="3"/>
    <x v="0"/>
    <x v="0"/>
    <n v="291"/>
    <n v="30776"/>
    <n v="7"/>
    <x v="787"/>
    <n v="11247"/>
    <n v="60"/>
    <n v="0"/>
    <s v="About_to_churn"/>
    <s v="Net_Banking"/>
  </r>
  <r>
    <n v="18125"/>
    <s v="915BC63D"/>
    <s v="2021-05-10 02:29:23"/>
    <x v="2"/>
    <x v="2"/>
    <x v="2"/>
    <n v="147"/>
    <n v="78691"/>
    <n v="13"/>
    <x v="788"/>
    <n v="16705"/>
    <n v="77"/>
    <n v="1"/>
    <s v="Medium"/>
    <s v="Debit_Card"/>
  </r>
  <r>
    <n v="18126"/>
    <s v="34AFC979"/>
    <s v="2021-05-28 08:47:46"/>
    <x v="0"/>
    <x v="2"/>
    <x v="2"/>
    <n v="963"/>
    <n v="86316"/>
    <n v="2"/>
    <x v="167"/>
    <n v="27869"/>
    <n v="80"/>
    <n v="1"/>
    <s v="Low"/>
    <s v="PayPal_Pay_Later"/>
  </r>
  <r>
    <n v="18127"/>
    <s v="3CBD57E0"/>
    <s v="2021-04-14 01:39:30"/>
    <x v="1"/>
    <x v="0"/>
    <x v="4"/>
    <n v="4944"/>
    <n v="60253"/>
    <n v="54"/>
    <x v="789"/>
    <n v="3194"/>
    <n v="20"/>
    <n v="6"/>
    <s v="High"/>
    <s v="PayPal_Cobrand_Card"/>
  </r>
  <r>
    <n v="18128"/>
    <s v="A9E2DC6C"/>
    <s v="2021-03-12 20:02:58"/>
    <x v="0"/>
    <x v="2"/>
    <x v="2"/>
    <n v="558"/>
    <n v="30769"/>
    <n v="12"/>
    <x v="790"/>
    <n v="16894"/>
    <n v="75"/>
    <n v="2"/>
    <s v="About_to_churn"/>
    <s v="PayPal_Pay_Later"/>
  </r>
  <r>
    <n v="18129"/>
    <s v="24DB14CA"/>
    <s v="2021-03-13 00:15:36"/>
    <x v="2"/>
    <x v="2"/>
    <x v="2"/>
    <n v="195"/>
    <n v="45261"/>
    <n v="16"/>
    <x v="791"/>
    <n v="26622"/>
    <n v="97"/>
    <n v="2"/>
    <s v="Low"/>
    <s v="PayPal_Pay_Later"/>
  </r>
  <r>
    <n v="18130"/>
    <s v="CF10FE9C"/>
    <s v="2021-04-05 06:32:59"/>
    <x v="1"/>
    <x v="0"/>
    <x v="4"/>
    <n v="2905"/>
    <n v="48196"/>
    <n v="38"/>
    <x v="792"/>
    <n v="2965"/>
    <n v="17"/>
    <n v="4"/>
    <s v="Medium"/>
    <s v="PayPal_Credit_Card"/>
  </r>
  <r>
    <n v="18131"/>
    <s v="0968C669"/>
    <s v="2021-05-06 17:16:36"/>
    <x v="0"/>
    <x v="0"/>
    <x v="5"/>
    <n v="501"/>
    <n v="30633"/>
    <n v="22"/>
    <x v="701"/>
    <n v="17886"/>
    <n v="60"/>
    <n v="1"/>
    <s v="Medium"/>
    <s v="Debit_Card"/>
  </r>
  <r>
    <n v="18132"/>
    <s v="DF20607E"/>
    <s v="2021-06-03 06:32:51"/>
    <x v="3"/>
    <x v="0"/>
    <x v="0"/>
    <n v="219"/>
    <n v="59607"/>
    <n v="17"/>
    <x v="793"/>
    <n v="11342"/>
    <n v="51"/>
    <n v="0"/>
    <s v="Medium"/>
    <s v="Wallet"/>
  </r>
  <r>
    <n v="18133"/>
    <s v="44BD95AA"/>
    <s v="2021-03-19 13:04:50"/>
    <x v="0"/>
    <x v="2"/>
    <x v="2"/>
    <n v="118"/>
    <n v="51873"/>
    <n v="2"/>
    <x v="794"/>
    <n v="14783"/>
    <n v="92"/>
    <n v="2"/>
    <s v="Low"/>
    <s v="PayPal_Pay_Later"/>
  </r>
  <r>
    <n v="18134"/>
    <s v="673A3EEA"/>
    <s v="2021-03-08 16:11:11"/>
    <x v="0"/>
    <x v="2"/>
    <x v="2"/>
    <n v="197"/>
    <n v="25835"/>
    <n v="7"/>
    <x v="795"/>
    <n v="28746"/>
    <n v="87"/>
    <n v="2"/>
    <s v="Medium"/>
    <s v="PayPal_Pay_Later"/>
  </r>
  <r>
    <n v="18135"/>
    <s v="AE54A787"/>
    <s v="2021-05-12 20:03:04"/>
    <x v="1"/>
    <x v="0"/>
    <x v="4"/>
    <n v="4063"/>
    <n v="79644"/>
    <n v="33"/>
    <x v="796"/>
    <n v="3459"/>
    <n v="19"/>
    <n v="4"/>
    <s v="Medium"/>
    <s v="PayPal_Credit_Card"/>
  </r>
  <r>
    <n v="18136"/>
    <s v="07BAE74B"/>
    <s v="2021-06-08 18:30:30"/>
    <x v="1"/>
    <x v="2"/>
    <x v="4"/>
    <n v="4941"/>
    <n v="20782"/>
    <n v="44"/>
    <x v="797"/>
    <n v="2665"/>
    <n v="13"/>
    <n v="5"/>
    <s v="Medium"/>
    <s v="PayPal_Cobrand_Card"/>
  </r>
  <r>
    <n v="18137"/>
    <s v="308B56BE"/>
    <s v="2021-05-08 05:12:23"/>
    <x v="0"/>
    <x v="0"/>
    <x v="2"/>
    <n v="867"/>
    <n v="42603"/>
    <n v="17"/>
    <x v="798"/>
    <n v="21824"/>
    <n v="75"/>
    <n v="1"/>
    <s v="Low"/>
    <s v="PayPal_Pay_Later"/>
  </r>
  <r>
    <n v="18138"/>
    <s v="B86D7DDF"/>
    <s v="2021-03-22 15:46:49"/>
    <x v="1"/>
    <x v="1"/>
    <x v="1"/>
    <n v="1314"/>
    <n v="89242"/>
    <n v="37"/>
    <x v="799"/>
    <n v="2137"/>
    <n v="13"/>
    <n v="7"/>
    <s v="About_to_churn"/>
    <s v=" PayPal_Cobrand_Card"/>
  </r>
  <r>
    <n v="18139"/>
    <s v="C320C4E6"/>
    <s v="2021-05-03 00:11:20"/>
    <x v="0"/>
    <x v="0"/>
    <x v="0"/>
    <n v="279"/>
    <n v="88446"/>
    <n v="6"/>
    <x v="800"/>
    <n v="10247"/>
    <n v="68"/>
    <n v="1"/>
    <s v="Medium"/>
    <s v=" Wallet "/>
  </r>
  <r>
    <n v="18140"/>
    <s v="082B0213"/>
    <s v="2021-05-05 13:17:00"/>
    <x v="1"/>
    <x v="2"/>
    <x v="3"/>
    <n v="1008"/>
    <n v="89357"/>
    <n v="11"/>
    <x v="801"/>
    <n v="8275"/>
    <n v="41"/>
    <n v="3"/>
    <s v="High"/>
    <s v="Debit_Card"/>
  </r>
  <r>
    <n v="18141"/>
    <s v="4EDE0C4B"/>
    <s v="2021-03-10 06:50:35"/>
    <x v="3"/>
    <x v="2"/>
    <x v="3"/>
    <n v="310"/>
    <n v="88838"/>
    <n v="10"/>
    <x v="802"/>
    <n v="16091"/>
    <n v="45"/>
    <n v="3"/>
    <s v="Medium"/>
    <s v="Debit_Card"/>
  </r>
  <r>
    <n v="18142"/>
    <s v="528345D9"/>
    <s v="2021-04-24 18:11:05"/>
    <x v="1"/>
    <x v="2"/>
    <x v="4"/>
    <n v="2707"/>
    <n v="53044"/>
    <n v="56"/>
    <x v="803"/>
    <n v="3587"/>
    <n v="15"/>
    <n v="6"/>
    <s v="High"/>
    <s v="PayPal_Credit_Card"/>
  </r>
  <r>
    <n v="18143"/>
    <s v="29518B11"/>
    <s v="2021-04-26 21:37:05"/>
    <x v="0"/>
    <x v="0"/>
    <x v="3"/>
    <n v="224"/>
    <n v="34094"/>
    <n v="8"/>
    <x v="340"/>
    <n v="9694"/>
    <n v="56"/>
    <n v="3"/>
    <s v="Medium"/>
    <s v="Net_Banking"/>
  </r>
  <r>
    <n v="18144"/>
    <s v="B623B231"/>
    <s v="2021-05-03 14:59:32"/>
    <x v="0"/>
    <x v="0"/>
    <x v="0"/>
    <n v="861"/>
    <n v="49817"/>
    <n v="12"/>
    <x v="804"/>
    <n v="11793"/>
    <n v="58"/>
    <n v="1"/>
    <s v="High"/>
    <s v="Net_Banking"/>
  </r>
  <r>
    <n v="18145"/>
    <s v="A4D89309"/>
    <s v="2021-03-03 21:36:07"/>
    <x v="4"/>
    <x v="0"/>
    <x v="0"/>
    <n v="264"/>
    <n v="85865"/>
    <n v="12"/>
    <x v="805"/>
    <n v="9654"/>
    <n v="51"/>
    <n v="0"/>
    <s v="Low"/>
    <s v="Wallet"/>
  </r>
  <r>
    <n v="18146"/>
    <s v="BA534326"/>
    <s v="2021-05-27 22:30:13"/>
    <x v="3"/>
    <x v="0"/>
    <x v="5"/>
    <n v="522"/>
    <n v="29102"/>
    <n v="12"/>
    <x v="806"/>
    <n v="10182"/>
    <n v="62"/>
    <n v="3"/>
    <s v="Medium"/>
    <s v="Debit_Card"/>
  </r>
  <r>
    <n v="18147"/>
    <s v="AA70845B"/>
    <s v="2021-04-26 16:00:37"/>
    <x v="0"/>
    <x v="0"/>
    <x v="0"/>
    <n v="470"/>
    <n v="57594"/>
    <n v="10"/>
    <x v="807"/>
    <n v="11899"/>
    <n v="53"/>
    <n v="1"/>
    <s v="Medium"/>
    <s v="Net_Banking"/>
  </r>
  <r>
    <n v="18148"/>
    <s v="56A830A0"/>
    <s v="2021-03-08 08:01:54"/>
    <x v="3"/>
    <x v="0"/>
    <x v="2"/>
    <n v="132"/>
    <n v="24759"/>
    <n v="4"/>
    <x v="136"/>
    <n v="15668"/>
    <n v="77"/>
    <n v="1"/>
    <s v="Medium"/>
    <s v="PayPal_Pay_Later"/>
  </r>
  <r>
    <n v="18149"/>
    <s v="EEE0D836"/>
    <s v="2021-04-23 19:36:55"/>
    <x v="3"/>
    <x v="0"/>
    <x v="0"/>
    <n v="560"/>
    <n v="77195"/>
    <n v="14"/>
    <x v="808"/>
    <n v="9616"/>
    <n v="51"/>
    <n v="0"/>
    <s v="About_to_churn"/>
    <s v="Wallet"/>
  </r>
  <r>
    <n v="18150"/>
    <s v="9AD02FD3"/>
    <s v="2021-04-22 22:18:26"/>
    <x v="0"/>
    <x v="0"/>
    <x v="3"/>
    <n v="973"/>
    <n v="75400"/>
    <n v="2"/>
    <x v="809"/>
    <n v="15848"/>
    <n v="65"/>
    <n v="3"/>
    <s v="Medium"/>
    <s v="Wallet"/>
  </r>
  <r>
    <n v="18151"/>
    <s v="377F30F5"/>
    <s v="2021-05-12 16:33:49"/>
    <x v="2"/>
    <x v="0"/>
    <x v="3"/>
    <n v="216"/>
    <n v="80858"/>
    <n v="5"/>
    <x v="448"/>
    <n v="15591"/>
    <n v="61"/>
    <n v="2"/>
    <s v="High"/>
    <s v="Debit_Card"/>
  </r>
  <r>
    <n v="18152"/>
    <s v="1AA7EFE5"/>
    <s v="2021-05-30 13:10:45"/>
    <x v="4"/>
    <x v="0"/>
    <x v="3"/>
    <n v="274"/>
    <n v="62611"/>
    <n v="3"/>
    <x v="810"/>
    <n v="16215"/>
    <n v="48"/>
    <n v="2"/>
    <s v="Medium"/>
    <s v="Wallet"/>
  </r>
  <r>
    <n v="18153"/>
    <s v="4667DFD9"/>
    <s v="2021-04-02 08:30:34"/>
    <x v="0"/>
    <x v="2"/>
    <x v="2"/>
    <n v="145"/>
    <n v="32996"/>
    <n v="9"/>
    <x v="748"/>
    <n v="24673"/>
    <n v="93"/>
    <n v="2"/>
    <s v="Low"/>
    <s v="PayPal_Pay_Later"/>
  </r>
  <r>
    <n v="18154"/>
    <s v="1350FD7B"/>
    <s v="2021-03-05 22:22:09"/>
    <x v="4"/>
    <x v="0"/>
    <x v="3"/>
    <n v="271"/>
    <n v="42690"/>
    <n v="9"/>
    <x v="811"/>
    <n v="11253"/>
    <n v="61"/>
    <n v="1"/>
    <s v="About_to_churn"/>
    <s v="Wallet"/>
  </r>
  <r>
    <n v="18155"/>
    <s v="98C25745"/>
    <s v="2021-06-04 10:23:06"/>
    <x v="1"/>
    <x v="0"/>
    <x v="5"/>
    <n v="1664"/>
    <n v="14132"/>
    <n v="3"/>
    <x v="812"/>
    <n v="23919"/>
    <n v="52"/>
    <n v="2"/>
    <s v="High"/>
    <s v="Net_Banking"/>
  </r>
  <r>
    <n v="18156"/>
    <s v="DCC09372"/>
    <s v="2021-05-20 07:46:25"/>
    <x v="1"/>
    <x v="0"/>
    <x v="4"/>
    <n v="3399"/>
    <n v="70311"/>
    <n v="48"/>
    <x v="813"/>
    <n v="2566"/>
    <n v="18"/>
    <n v="4"/>
    <s v="High"/>
    <s v="PayPal_Credit_Card"/>
  </r>
  <r>
    <n v="18157"/>
    <s v="9C2E503E"/>
    <s v="2021-03-24 07:12:31"/>
    <x v="2"/>
    <x v="0"/>
    <x v="3"/>
    <n v="247"/>
    <n v="46835"/>
    <n v="6"/>
    <x v="814"/>
    <n v="17355"/>
    <n v="61"/>
    <n v="3"/>
    <s v="Medium"/>
    <s v="Net_Banking"/>
  </r>
  <r>
    <n v="18158"/>
    <s v="0A2A6FF0"/>
    <s v="2021-04-14 12:36:38"/>
    <x v="0"/>
    <x v="0"/>
    <x v="0"/>
    <n v="355"/>
    <n v="22179"/>
    <n v="7"/>
    <x v="815"/>
    <n v="10138"/>
    <n v="52"/>
    <n v="0"/>
    <s v="About_to_churn"/>
    <s v=" Wallet "/>
  </r>
  <r>
    <n v="18159"/>
    <s v="6613CFA5"/>
    <s v="2021-05-25 05:33:19"/>
    <x v="2"/>
    <x v="0"/>
    <x v="0"/>
    <n v="203"/>
    <n v="20443"/>
    <n v="10"/>
    <x v="816"/>
    <n v="10385"/>
    <n v="57"/>
    <n v="0"/>
    <s v="About_to_churn"/>
    <s v="Wallet"/>
  </r>
  <r>
    <n v="18160"/>
    <s v="4E8F6F19"/>
    <s v="2021-03-16 16:30:08"/>
    <x v="4"/>
    <x v="0"/>
    <x v="0"/>
    <n v="224"/>
    <n v="67363"/>
    <n v="10"/>
    <x v="817"/>
    <n v="10085"/>
    <n v="66"/>
    <n v="1"/>
    <s v="Medium"/>
    <s v="Debit_Card"/>
  </r>
  <r>
    <n v="18161"/>
    <s v="CEADEC93"/>
    <s v="2021-05-14 11:22:06"/>
    <x v="5"/>
    <x v="1"/>
    <x v="1"/>
    <n v="1144"/>
    <n v="78691"/>
    <n v="35"/>
    <x v="818"/>
    <n v="2373"/>
    <n v="21"/>
    <n v="8"/>
    <s v="Medium"/>
    <s v=" PayPal_Cobrand_Card"/>
  </r>
  <r>
    <n v="18162"/>
    <s v="43B9EF6E"/>
    <s v="2021-05-17 13:01:56"/>
    <x v="4"/>
    <x v="2"/>
    <x v="2"/>
    <n v="78"/>
    <n v="39044"/>
    <n v="13"/>
    <x v="819"/>
    <n v="12443"/>
    <n v="85"/>
    <n v="1"/>
    <s v="Medium"/>
    <s v="Debit_Card"/>
  </r>
  <r>
    <n v="18163"/>
    <s v="29F213DB"/>
    <s v="2021-03-15 10:07:44"/>
    <x v="1"/>
    <x v="2"/>
    <x v="4"/>
    <n v="4865"/>
    <n v="12250"/>
    <n v="37"/>
    <x v="820"/>
    <n v="1705"/>
    <n v="22"/>
    <n v="4"/>
    <s v="High"/>
    <s v="PayPal_Cobrand_Card"/>
  </r>
  <r>
    <n v="18164"/>
    <s v="479A023C"/>
    <s v="2021-06-09 04:25:40"/>
    <x v="2"/>
    <x v="2"/>
    <x v="2"/>
    <n v="177"/>
    <n v="44718"/>
    <n v="16"/>
    <x v="821"/>
    <n v="14869"/>
    <n v="75"/>
    <n v="2"/>
    <s v="Low"/>
    <s v="PayPal_Pay_Later"/>
  </r>
  <r>
    <n v="18165"/>
    <s v="C89CD3DD"/>
    <s v="2021-04-02 09:12:54"/>
    <x v="2"/>
    <x v="0"/>
    <x v="2"/>
    <n v="149"/>
    <n v="55285"/>
    <n v="19"/>
    <x v="822"/>
    <n v="17805"/>
    <n v="87"/>
    <n v="2"/>
    <s v="Low"/>
    <s v="PayPal_Pay_Later"/>
  </r>
  <r>
    <n v="18166"/>
    <s v="CE0CCC7F"/>
    <s v="2021-05-20 18:48:00"/>
    <x v="2"/>
    <x v="0"/>
    <x v="2"/>
    <n v="188"/>
    <n v="46635"/>
    <n v="15"/>
    <x v="823"/>
    <n v="22569"/>
    <n v="94"/>
    <n v="1"/>
    <s v="Low"/>
    <s v="Debit_Card"/>
  </r>
  <r>
    <n v="18167"/>
    <s v="46995173"/>
    <s v="2021-05-28 14:39:35"/>
    <x v="2"/>
    <x v="0"/>
    <x v="2"/>
    <n v="53"/>
    <n v="63086"/>
    <n v="12"/>
    <x v="824"/>
    <n v="20299"/>
    <n v="79"/>
    <n v="2"/>
    <s v="Medium"/>
    <s v="PayPal_Pay_Later"/>
  </r>
  <r>
    <n v="18168"/>
    <s v="D725B64C"/>
    <s v="2021-04-25 09:26:36"/>
    <x v="1"/>
    <x v="0"/>
    <x v="5"/>
    <n v="2400"/>
    <n v="40430"/>
    <n v="20"/>
    <x v="825"/>
    <n v="19303"/>
    <n v="63"/>
    <n v="3"/>
    <s v="Medium"/>
    <s v="Debit_Card"/>
  </r>
  <r>
    <n v="18169"/>
    <s v="8E6B64EF"/>
    <s v="2021-04-20 22:42:21"/>
    <x v="3"/>
    <x v="0"/>
    <x v="2"/>
    <n v="279"/>
    <n v="21888"/>
    <n v="4"/>
    <x v="826"/>
    <n v="15947"/>
    <n v="76"/>
    <n v="1"/>
    <s v="About_to_churn"/>
    <s v="PayPal_Pay_Later"/>
  </r>
  <r>
    <n v="18170"/>
    <s v="180B5B22"/>
    <s v="2021-06-02 17:54:44"/>
    <x v="3"/>
    <x v="0"/>
    <x v="0"/>
    <n v="694"/>
    <n v="71766"/>
    <n v="12"/>
    <x v="827"/>
    <n v="11779"/>
    <n v="65"/>
    <n v="1"/>
    <s v="Medium"/>
    <s v="Debit_Card"/>
  </r>
  <r>
    <n v="18171"/>
    <s v="6C4BCF9D"/>
    <s v="2021-05-11 13:48:51"/>
    <x v="1"/>
    <x v="0"/>
    <x v="5"/>
    <n v="3323"/>
    <n v="71366"/>
    <n v="22"/>
    <x v="828"/>
    <n v="16168"/>
    <n v="52"/>
    <n v="3"/>
    <s v="High"/>
    <s v="Wallet"/>
  </r>
  <r>
    <n v="18172"/>
    <s v="2AA84A8C"/>
    <s v="2021-05-11 21:07:25"/>
    <x v="2"/>
    <x v="2"/>
    <x v="2"/>
    <n v="144"/>
    <n v="54401"/>
    <n v="3"/>
    <x v="829"/>
    <n v="28680"/>
    <n v="83"/>
    <n v="1"/>
    <s v="Medium"/>
    <s v="PayPal_Pay_Later"/>
  </r>
  <r>
    <n v="18173"/>
    <s v="56893F04"/>
    <s v="2021-05-17 16:15:27"/>
    <x v="1"/>
    <x v="0"/>
    <x v="5"/>
    <n v="2696"/>
    <n v="13319"/>
    <n v="19"/>
    <x v="830"/>
    <n v="17101"/>
    <n v="81"/>
    <n v="2"/>
    <s v="About_to_churn"/>
    <s v="Wallet"/>
  </r>
  <r>
    <n v="18174"/>
    <s v="7024E262"/>
    <s v="2021-03-12 15:16:58"/>
    <x v="1"/>
    <x v="2"/>
    <x v="5"/>
    <n v="3618"/>
    <n v="56999"/>
    <n v="21"/>
    <x v="831"/>
    <n v="13490"/>
    <n v="72"/>
    <n v="1"/>
    <s v="High"/>
    <s v="Wallet"/>
  </r>
  <r>
    <n v="18175"/>
    <s v="E2A93A0E"/>
    <s v="2021-04-19 03:22:02"/>
    <x v="2"/>
    <x v="2"/>
    <x v="2"/>
    <n v="134"/>
    <n v="19092"/>
    <n v="15"/>
    <x v="832"/>
    <n v="18901"/>
    <n v="77"/>
    <n v="1"/>
    <s v="About_to_churn"/>
    <s v="Debit_Card"/>
  </r>
  <r>
    <n v="18176"/>
    <s v="235E1DCB"/>
    <s v="2021-03-29 23:26:04"/>
    <x v="1"/>
    <x v="0"/>
    <x v="3"/>
    <n v="1411"/>
    <n v="69083"/>
    <n v="6"/>
    <x v="833"/>
    <n v="14639"/>
    <n v="41"/>
    <n v="2"/>
    <s v="Low"/>
    <s v="Wallet"/>
  </r>
  <r>
    <n v="18177"/>
    <s v="6DC97EF9"/>
    <s v="2021-04-17 10:48:02"/>
    <x v="4"/>
    <x v="2"/>
    <x v="2"/>
    <n v="170"/>
    <n v="54174"/>
    <n v="12"/>
    <x v="834"/>
    <n v="16775"/>
    <n v="95"/>
    <n v="1"/>
    <s v="Medium"/>
    <s v="PayPal_Pay_Later"/>
  </r>
  <r>
    <n v="18178"/>
    <s v="3F1889D5"/>
    <s v="2021-04-17 00:19:50"/>
    <x v="1"/>
    <x v="2"/>
    <x v="4"/>
    <n v="4606"/>
    <n v="86581"/>
    <n v="50"/>
    <x v="835"/>
    <n v="1034"/>
    <n v="22"/>
    <n v="4"/>
    <s v="Medium"/>
    <s v="PayPal_Credit_Card"/>
  </r>
  <r>
    <n v="18179"/>
    <s v="795E55A9"/>
    <s v="2021-03-26 05:54:34"/>
    <x v="3"/>
    <x v="0"/>
    <x v="5"/>
    <n v="1124"/>
    <n v="43689"/>
    <n v="8"/>
    <x v="836"/>
    <n v="12494"/>
    <n v="62"/>
    <n v="3"/>
    <s v="Medium"/>
    <s v="Debit_Card"/>
  </r>
  <r>
    <n v="18180"/>
    <s v="B07C4F8A"/>
    <s v="2021-05-24 14:24:33"/>
    <x v="1"/>
    <x v="2"/>
    <x v="4"/>
    <n v="1190"/>
    <n v="57330"/>
    <n v="42"/>
    <x v="837"/>
    <n v="2534"/>
    <n v="17"/>
    <n v="6"/>
    <s v="High"/>
    <s v="PayPal_Credit_Card"/>
  </r>
  <r>
    <n v="18181"/>
    <s v="0AD1DA15"/>
    <s v="2021-03-06 12:50:24"/>
    <x v="1"/>
    <x v="0"/>
    <x v="4"/>
    <n v="1475"/>
    <n v="14132"/>
    <n v="47"/>
    <x v="838"/>
    <n v="1218"/>
    <n v="20"/>
    <n v="4"/>
    <s v="Medium"/>
    <s v="PayPal_Credit_Card"/>
  </r>
  <r>
    <n v="18182"/>
    <s v="BE5557EA"/>
    <s v="2021-04-29 17:29:08"/>
    <x v="4"/>
    <x v="2"/>
    <x v="2"/>
    <n v="135"/>
    <n v="61546"/>
    <n v="8"/>
    <x v="839"/>
    <n v="29655"/>
    <n v="83"/>
    <n v="1"/>
    <s v="Low"/>
    <s v="PayPal_Pay_Later"/>
  </r>
  <r>
    <n v="18183"/>
    <s v="3DB3CDB8"/>
    <s v="2021-03-04 15:41:40"/>
    <x v="4"/>
    <x v="0"/>
    <x v="0"/>
    <n v="222"/>
    <n v="55674"/>
    <n v="10"/>
    <x v="840"/>
    <n v="10811"/>
    <n v="54"/>
    <n v="0"/>
    <s v="About_to_churn"/>
    <s v="Wallet"/>
  </r>
  <r>
    <n v="18184"/>
    <s v="199A3D5E"/>
    <s v="2021-03-14 18:55:58"/>
    <x v="0"/>
    <x v="2"/>
    <x v="2"/>
    <n v="359"/>
    <n v="12165"/>
    <n v="10"/>
    <x v="542"/>
    <n v="14958"/>
    <n v="87"/>
    <n v="2"/>
    <s v="Medium"/>
    <s v="PayPal_Pay_Later"/>
  </r>
  <r>
    <n v="18185"/>
    <s v="ECDC7793"/>
    <s v="2021-04-24 11:17:01"/>
    <x v="2"/>
    <x v="0"/>
    <x v="3"/>
    <n v="209"/>
    <n v="33714"/>
    <n v="5"/>
    <x v="841"/>
    <n v="18572"/>
    <n v="57"/>
    <n v="3"/>
    <s v="Medium"/>
    <s v="Net_Banking"/>
  </r>
  <r>
    <n v="18186"/>
    <s v="4E90FD48"/>
    <s v="2021-03-09 18:39:20"/>
    <x v="2"/>
    <x v="2"/>
    <x v="2"/>
    <n v="108"/>
    <n v="41344"/>
    <n v="19"/>
    <x v="676"/>
    <n v="12653"/>
    <n v="82"/>
    <n v="2"/>
    <s v="Medium"/>
    <s v="PayPal_Pay_Later"/>
  </r>
  <r>
    <n v="18187"/>
    <s v="9FFF205D"/>
    <s v="2021-05-28 10:07:44"/>
    <x v="1"/>
    <x v="0"/>
    <x v="5"/>
    <n v="1405"/>
    <n v="61790"/>
    <n v="7"/>
    <x v="842"/>
    <n v="19981"/>
    <n v="70"/>
    <n v="3"/>
    <s v="About_to_churn"/>
    <s v="Debit_Card"/>
  </r>
  <r>
    <n v="18188"/>
    <s v="F46692C8"/>
    <s v="2021-04-21 07:33:50"/>
    <x v="4"/>
    <x v="2"/>
    <x v="2"/>
    <n v="292"/>
    <n v="40430"/>
    <n v="13"/>
    <x v="843"/>
    <n v="27108"/>
    <n v="94"/>
    <n v="2"/>
    <s v="Medium"/>
    <s v="PayPal_Pay_Later"/>
  </r>
  <r>
    <n v="18189"/>
    <s v="778B1B0D"/>
    <s v="2021-04-03 08:31:17"/>
    <x v="0"/>
    <x v="0"/>
    <x v="3"/>
    <n v="961"/>
    <n v="75639"/>
    <n v="14"/>
    <x v="844"/>
    <n v="8720"/>
    <n v="45"/>
    <n v="1"/>
    <s v="About_to_churn"/>
    <s v="Net_Banking"/>
  </r>
  <r>
    <n v="18190"/>
    <s v="9F77B210"/>
    <s v="2021-06-09 00:14:11"/>
    <x v="0"/>
    <x v="2"/>
    <x v="2"/>
    <n v="779"/>
    <n v="53824"/>
    <n v="6"/>
    <x v="416"/>
    <n v="27354"/>
    <n v="84"/>
    <n v="1"/>
    <s v="About_to_churn"/>
    <s v="PayPal_Pay_Later"/>
  </r>
  <r>
    <n v="18191"/>
    <s v="DD9EBBED"/>
    <s v="2021-05-31 19:32:35"/>
    <x v="0"/>
    <x v="0"/>
    <x v="3"/>
    <n v="706"/>
    <n v="74478"/>
    <n v="15"/>
    <x v="845"/>
    <n v="12759"/>
    <n v="54"/>
    <n v="2"/>
    <s v="Low"/>
    <s v="Wallet"/>
  </r>
  <r>
    <n v="18192"/>
    <s v="952E9077"/>
    <s v="2021-03-24 19:47:55"/>
    <x v="1"/>
    <x v="2"/>
    <x v="5"/>
    <n v="3817"/>
    <n v="67074"/>
    <n v="23"/>
    <x v="846"/>
    <n v="19171"/>
    <n v="68"/>
    <n v="1"/>
    <s v="Medium"/>
    <s v="Debit_Card"/>
  </r>
  <r>
    <n v="18193"/>
    <s v="2B554357"/>
    <s v="2021-05-25 18:36:59"/>
    <x v="3"/>
    <x v="2"/>
    <x v="2"/>
    <n v="127"/>
    <n v="27235"/>
    <n v="20"/>
    <x v="847"/>
    <n v="23700"/>
    <n v="79"/>
    <n v="1"/>
    <s v="Medium"/>
    <s v="Debit_Card"/>
  </r>
  <r>
    <n v="18194"/>
    <s v="3261DCFB"/>
    <s v="2021-05-11 12:12:04"/>
    <x v="0"/>
    <x v="0"/>
    <x v="0"/>
    <n v="390"/>
    <n v="82808"/>
    <n v="7"/>
    <x v="848"/>
    <n v="9116"/>
    <n v="53"/>
    <n v="0"/>
    <s v="About_to_churn"/>
    <s v="Wallet"/>
  </r>
  <r>
    <n v="18195"/>
    <s v="E2FB28BE"/>
    <s v="2021-04-16 04:24:27"/>
    <x v="0"/>
    <x v="0"/>
    <x v="3"/>
    <n v="289"/>
    <n v="49655"/>
    <n v="13"/>
    <x v="849"/>
    <n v="15575"/>
    <n v="61"/>
    <n v="1"/>
    <s v="Medium"/>
    <s v="Net_Banking"/>
  </r>
  <r>
    <n v="18196"/>
    <s v="D86D6146"/>
    <s v="2021-04-30 09:13:12"/>
    <x v="2"/>
    <x v="2"/>
    <x v="2"/>
    <n v="149"/>
    <n v="40396"/>
    <n v="2"/>
    <x v="850"/>
    <n v="25578"/>
    <n v="89"/>
    <n v="2"/>
    <s v="Low"/>
    <s v="Debit_Card"/>
  </r>
  <r>
    <n v="18197"/>
    <s v="3B836094"/>
    <s v="2021-03-30 01:43:41"/>
    <x v="1"/>
    <x v="2"/>
    <x v="4"/>
    <n v="3656"/>
    <n v="18548"/>
    <n v="52"/>
    <x v="851"/>
    <n v="2554"/>
    <n v="19"/>
    <n v="4"/>
    <s v="High"/>
    <s v="Wallet"/>
  </r>
  <r>
    <n v="18198"/>
    <s v="1041155E"/>
    <s v="2021-05-06 07:19:58"/>
    <x v="2"/>
    <x v="2"/>
    <x v="2"/>
    <n v="157"/>
    <n v="29889"/>
    <n v="11"/>
    <x v="532"/>
    <n v="28513"/>
    <n v="96"/>
    <n v="2"/>
    <s v="About_to_churn"/>
    <s v="PayPal_Pay_Later"/>
  </r>
  <r>
    <n v="18199"/>
    <s v="DB278EC9"/>
    <s v="2021-03-09 00:46:20"/>
    <x v="2"/>
    <x v="0"/>
    <x v="3"/>
    <n v="249"/>
    <n v="10912"/>
    <n v="3"/>
    <x v="852"/>
    <n v="19240"/>
    <n v="56"/>
    <n v="2"/>
    <s v="Medium"/>
    <s v="Net_Banking"/>
  </r>
  <r>
    <n v="18200"/>
    <s v="E6EFFDDD"/>
    <s v="2021-05-10 23:54:03"/>
    <x v="1"/>
    <x v="0"/>
    <x v="3"/>
    <n v="2378"/>
    <n v="19519"/>
    <n v="3"/>
    <x v="853"/>
    <n v="19963"/>
    <n v="53"/>
    <n v="2"/>
    <s v="High"/>
    <s v="Debit_Card"/>
  </r>
  <r>
    <n v="18201"/>
    <s v="ECF05B56"/>
    <s v="2021-04-13 05:38:34"/>
    <x v="1"/>
    <x v="0"/>
    <x v="5"/>
    <n v="1917"/>
    <n v="40424"/>
    <n v="19"/>
    <x v="854"/>
    <n v="14745"/>
    <n v="50"/>
    <n v="2"/>
    <s v="High"/>
    <s v="Wallet"/>
  </r>
  <r>
    <n v="18202"/>
    <s v="0576A714"/>
    <s v="2021-04-19 21:24:25"/>
    <x v="2"/>
    <x v="2"/>
    <x v="2"/>
    <n v="66"/>
    <n v="35494"/>
    <n v="20"/>
    <x v="79"/>
    <n v="18070"/>
    <n v="93"/>
    <n v="2"/>
    <s v="Low"/>
    <s v="PayPal_Pay_Later"/>
  </r>
  <r>
    <n v="18203"/>
    <s v="3860D10C"/>
    <s v="2021-06-09 15:43:04"/>
    <x v="3"/>
    <x v="2"/>
    <x v="2"/>
    <n v="982"/>
    <n v="58661"/>
    <n v="7"/>
    <x v="855"/>
    <n v="16931"/>
    <n v="86"/>
    <n v="2"/>
    <s v="Low"/>
    <s v="PayPal_Pay_Later"/>
  </r>
  <r>
    <n v="18204"/>
    <s v="A354A4D8"/>
    <s v="2021-05-09 01:41:39"/>
    <x v="0"/>
    <x v="0"/>
    <x v="5"/>
    <n v="864"/>
    <n v="53044"/>
    <n v="11"/>
    <x v="856"/>
    <n v="19212"/>
    <n v="65"/>
    <n v="2"/>
    <s v="Medium"/>
    <s v="Debit_Card"/>
  </r>
  <r>
    <n v="18205"/>
    <s v="1CD898BF"/>
    <s v="2021-03-09 05:37:39"/>
    <x v="2"/>
    <x v="2"/>
    <x v="2"/>
    <n v="70"/>
    <n v="27235"/>
    <n v="3"/>
    <x v="585"/>
    <n v="20139"/>
    <n v="81"/>
    <n v="2"/>
    <s v="Medium"/>
    <s v="PayPal_Pay_Later"/>
  </r>
  <r>
    <n v="18206"/>
    <s v="8B913F86"/>
    <s v="2021-04-08 03:56:06"/>
    <x v="2"/>
    <x v="0"/>
    <x v="2"/>
    <n v="142"/>
    <n v="25034"/>
    <n v="10"/>
    <x v="857"/>
    <n v="25190"/>
    <n v="84"/>
    <n v="2"/>
    <s v="About_to_churn"/>
    <s v="Debit_Card"/>
  </r>
  <r>
    <n v="18207"/>
    <s v="FF5B0F74"/>
    <s v="2021-03-01 11:46:42"/>
    <x v="2"/>
    <x v="0"/>
    <x v="2"/>
    <n v="80"/>
    <n v="12640"/>
    <n v="10"/>
    <x v="858"/>
    <n v="22038"/>
    <n v="86"/>
    <n v="2"/>
    <s v="Medium"/>
    <s v="Debit_Card"/>
  </r>
  <r>
    <n v="18208"/>
    <s v="7299A6E0"/>
    <s v="2021-05-31 13:04:19"/>
    <x v="1"/>
    <x v="0"/>
    <x v="4"/>
    <n v="4063"/>
    <n v="61671"/>
    <n v="37"/>
    <x v="859"/>
    <n v="2275"/>
    <n v="16"/>
    <n v="5"/>
    <s v="High"/>
    <s v="PayPal_Credit_Card"/>
  </r>
  <r>
    <n v="18209"/>
    <s v="368938C4"/>
    <s v="2021-05-18 11:47:59"/>
    <x v="1"/>
    <x v="0"/>
    <x v="4"/>
    <n v="4300"/>
    <n v="62271"/>
    <n v="32"/>
    <x v="860"/>
    <n v="2858"/>
    <n v="14"/>
    <n v="5"/>
    <s v="High"/>
    <s v="PayPal_Cobrand_Card"/>
  </r>
  <r>
    <n v="18210"/>
    <s v="B08E84A5"/>
    <s v="2021-04-14 00:05:10"/>
    <x v="1"/>
    <x v="2"/>
    <x v="4"/>
    <n v="3815"/>
    <n v="16967"/>
    <n v="34"/>
    <x v="861"/>
    <n v="3164"/>
    <n v="19"/>
    <n v="4"/>
    <s v="High"/>
    <s v="PayPal_Credit_Card"/>
  </r>
  <r>
    <n v="18211"/>
    <s v="E7958F6F"/>
    <s v="2021-04-20 03:59:33"/>
    <x v="1"/>
    <x v="2"/>
    <x v="4"/>
    <n v="3215"/>
    <n v="65049"/>
    <n v="38"/>
    <x v="862"/>
    <n v="2718"/>
    <n v="22"/>
    <n v="4"/>
    <s v="High"/>
    <s v="PayPal_Credit_Card"/>
  </r>
  <r>
    <n v="18212"/>
    <s v="51F5FC64"/>
    <s v="2021-05-07 20:11:07"/>
    <x v="2"/>
    <x v="2"/>
    <x v="2"/>
    <n v="237"/>
    <n v="11293"/>
    <n v="20"/>
    <x v="863"/>
    <n v="14916"/>
    <n v="94"/>
    <n v="2"/>
    <s v="About_to_churn"/>
    <s v="PayPal_Pay_Later"/>
  </r>
  <r>
    <n v="18213"/>
    <s v="A8875222"/>
    <s v="2021-04-08 18:14:38"/>
    <x v="1"/>
    <x v="0"/>
    <x v="3"/>
    <n v="2433"/>
    <n v="25027"/>
    <n v="14"/>
    <x v="864"/>
    <n v="9604"/>
    <n v="51"/>
    <n v="3"/>
    <s v="Medium"/>
    <s v="Wallet"/>
  </r>
  <r>
    <n v="18214"/>
    <s v="6759DB0D"/>
    <s v="2021-05-08 14:10:59"/>
    <x v="1"/>
    <x v="0"/>
    <x v="4"/>
    <n v="3933"/>
    <n v="39333"/>
    <n v="52"/>
    <x v="865"/>
    <n v="1153"/>
    <n v="11"/>
    <n v="5"/>
    <s v="Medium"/>
    <s v="PayPal_Credit_Card"/>
  </r>
  <r>
    <n v="18215"/>
    <s v="6D16ED85"/>
    <s v="2021-03-31 15:35:30"/>
    <x v="1"/>
    <x v="1"/>
    <x v="1"/>
    <n v="1737"/>
    <n v="88954"/>
    <n v="39"/>
    <x v="866"/>
    <n v="2500"/>
    <n v="17"/>
    <n v="5"/>
    <s v="Medium"/>
    <s v="PayPal_Credit_Card"/>
  </r>
  <r>
    <n v="18216"/>
    <s v="FE8A76FC"/>
    <s v="2021-04-24 05:51:00"/>
    <x v="0"/>
    <x v="2"/>
    <x v="3"/>
    <n v="352"/>
    <n v="41484"/>
    <n v="15"/>
    <x v="867"/>
    <n v="19267"/>
    <n v="48"/>
    <n v="1"/>
    <s v="Medium"/>
    <s v="Wallet"/>
  </r>
  <r>
    <n v="18217"/>
    <s v="96B5C317"/>
    <s v="2021-04-10 08:33:35"/>
    <x v="2"/>
    <x v="2"/>
    <x v="2"/>
    <n v="62"/>
    <n v="29889"/>
    <n v="13"/>
    <x v="868"/>
    <n v="15549"/>
    <n v="98"/>
    <n v="1"/>
    <s v="Low"/>
    <s v="PayPal_Pay_Later"/>
  </r>
  <r>
    <n v="18218"/>
    <s v="8DE782A3"/>
    <s v="2021-04-24 05:23:26"/>
    <x v="2"/>
    <x v="0"/>
    <x v="2"/>
    <n v="55"/>
    <n v="15227"/>
    <n v="16"/>
    <x v="869"/>
    <n v="24408"/>
    <n v="82"/>
    <n v="1"/>
    <s v="Low"/>
    <s v="PayPal_Pay_Later"/>
  </r>
  <r>
    <n v="18219"/>
    <s v="E220BA00"/>
    <s v="2021-03-07 13:52:53"/>
    <x v="4"/>
    <x v="2"/>
    <x v="2"/>
    <n v="120"/>
    <n v="29250"/>
    <n v="10"/>
    <x v="525"/>
    <n v="25142"/>
    <n v="85"/>
    <n v="2"/>
    <s v="Low"/>
    <s v="Debit_Card"/>
  </r>
  <r>
    <n v="18220"/>
    <s v="BCBD1075"/>
    <s v="2021-04-12 13:58:45"/>
    <x v="0"/>
    <x v="0"/>
    <x v="2"/>
    <n v="257"/>
    <n v="77849"/>
    <n v="4"/>
    <x v="870"/>
    <n v="20656"/>
    <n v="93"/>
    <n v="1"/>
    <s v="Low"/>
    <s v="Debit_Card"/>
  </r>
  <r>
    <n v="18221"/>
    <s v="3ECB6963"/>
    <s v="2021-06-03 14:05:43"/>
    <x v="1"/>
    <x v="1"/>
    <x v="1"/>
    <n v="2656"/>
    <n v="79895"/>
    <n v="18"/>
    <x v="871"/>
    <n v="2821"/>
    <n v="11"/>
    <n v="5"/>
    <s v="High"/>
    <s v=" PayPal_Cobrand_Card"/>
  </r>
  <r>
    <n v="18222"/>
    <s v="EDC8730A"/>
    <s v="2021-03-21 05:56:32"/>
    <x v="4"/>
    <x v="0"/>
    <x v="2"/>
    <n v="99"/>
    <n v="40691"/>
    <n v="20"/>
    <x v="479"/>
    <n v="18273"/>
    <n v="93"/>
    <n v="2"/>
    <s v="Low"/>
    <s v="PayPal_Pay_Later"/>
  </r>
  <r>
    <n v="18223"/>
    <s v="A973D668"/>
    <s v="2021-05-02 17:26:35"/>
    <x v="0"/>
    <x v="0"/>
    <x v="0"/>
    <n v="455"/>
    <n v="37245"/>
    <n v="5"/>
    <x v="872"/>
    <n v="9663"/>
    <n v="50"/>
    <n v="0"/>
    <s v="Medium"/>
    <s v="Net_Banking"/>
  </r>
  <r>
    <n v="18224"/>
    <s v="B7EEAEF4"/>
    <s v="2021-03-20 18:48:32"/>
    <x v="2"/>
    <x v="2"/>
    <x v="2"/>
    <n v="88"/>
    <n v="87406"/>
    <n v="4"/>
    <x v="873"/>
    <n v="13235"/>
    <n v="91"/>
    <n v="2"/>
    <s v="Medium"/>
    <s v="PayPal_Pay_Later"/>
  </r>
  <r>
    <n v="18225"/>
    <s v="ED390DDF"/>
    <s v="2021-05-28 19:16:40"/>
    <x v="0"/>
    <x v="0"/>
    <x v="2"/>
    <n v="841"/>
    <n v="14669"/>
    <n v="15"/>
    <x v="158"/>
    <n v="12522"/>
    <n v="83"/>
    <n v="2"/>
    <s v="Low"/>
    <s v="PayPal_Pay_Later"/>
  </r>
  <r>
    <n v="18226"/>
    <s v="6BC8281E"/>
    <s v="2021-05-05 16:07:38"/>
    <x v="2"/>
    <x v="2"/>
    <x v="2"/>
    <n v="128"/>
    <n v="19487"/>
    <n v="13"/>
    <x v="170"/>
    <n v="18369"/>
    <n v="82"/>
    <n v="2"/>
    <s v="Low"/>
    <s v="PayPal_Pay_Later"/>
  </r>
  <r>
    <n v="18227"/>
    <s v="AEF1DE93"/>
    <s v="2021-03-19 12:01:01"/>
    <x v="0"/>
    <x v="0"/>
    <x v="3"/>
    <n v="260"/>
    <n v="25562"/>
    <n v="2"/>
    <x v="874"/>
    <n v="10460"/>
    <n v="42"/>
    <n v="2"/>
    <s v="Medium"/>
    <s v="Debit_Card"/>
  </r>
  <r>
    <n v="18228"/>
    <s v="320772AB"/>
    <s v="2021-05-12 13:03:54"/>
    <x v="2"/>
    <x v="0"/>
    <x v="0"/>
    <n v="216"/>
    <n v="65902"/>
    <n v="13"/>
    <x v="875"/>
    <n v="10058"/>
    <n v="63"/>
    <n v="0"/>
    <s v="Low"/>
    <s v="Wallet"/>
  </r>
  <r>
    <n v="18229"/>
    <s v="CD717C92"/>
    <s v="2021-06-05 19:04:45"/>
    <x v="1"/>
    <x v="0"/>
    <x v="5"/>
    <n v="1216"/>
    <n v="68727"/>
    <n v="23"/>
    <x v="876"/>
    <n v="14266"/>
    <n v="72"/>
    <n v="3"/>
    <s v="Low"/>
    <s v="Debit_Card"/>
  </r>
  <r>
    <n v="18230"/>
    <s v="380EBB7A"/>
    <s v="2021-04-18 16:48:51"/>
    <x v="1"/>
    <x v="2"/>
    <x v="4"/>
    <n v="2478"/>
    <n v="72871"/>
    <n v="58"/>
    <x v="877"/>
    <n v="3243"/>
    <n v="11"/>
    <n v="4"/>
    <s v="High"/>
    <s v="PayPal_Credit_Card"/>
  </r>
  <r>
    <n v="18231"/>
    <s v="4DE63EF0"/>
    <s v="2021-05-07 02:50:19"/>
    <x v="3"/>
    <x v="2"/>
    <x v="2"/>
    <n v="259"/>
    <n v="49655"/>
    <n v="18"/>
    <x v="630"/>
    <n v="21663"/>
    <n v="78"/>
    <n v="2"/>
    <s v="About_to_churn"/>
    <s v="PayPal_Pay_Later"/>
  </r>
  <r>
    <n v="18232"/>
    <s v="F98405E5"/>
    <s v="2021-03-07 19:05:25"/>
    <x v="0"/>
    <x v="2"/>
    <x v="2"/>
    <n v="249"/>
    <n v="71983"/>
    <n v="7"/>
    <x v="878"/>
    <n v="12522"/>
    <n v="80"/>
    <n v="2"/>
    <s v="Low"/>
    <s v="PayPal_Pay_Later"/>
  </r>
  <r>
    <n v="18233"/>
    <s v="42780550"/>
    <s v="2021-03-13 13:53:17"/>
    <x v="4"/>
    <x v="2"/>
    <x v="2"/>
    <n v="223"/>
    <n v="65097"/>
    <n v="12"/>
    <x v="879"/>
    <n v="23669"/>
    <n v="82"/>
    <n v="2"/>
    <s v="Low"/>
    <s v="PayPal_Pay_Later"/>
  </r>
  <r>
    <n v="18234"/>
    <s v="A78F398D"/>
    <s v="2021-03-26 19:50:30"/>
    <x v="2"/>
    <x v="2"/>
    <x v="2"/>
    <n v="90"/>
    <n v="75849"/>
    <n v="13"/>
    <x v="394"/>
    <n v="28622"/>
    <n v="82"/>
    <n v="2"/>
    <s v="Low"/>
    <s v="Debit_Card"/>
  </r>
  <r>
    <n v="18235"/>
    <s v="AF0F7660"/>
    <s v="2021-03-14 23:50:00"/>
    <x v="3"/>
    <x v="0"/>
    <x v="3"/>
    <n v="280"/>
    <n v="14639"/>
    <n v="3"/>
    <x v="880"/>
    <n v="14815"/>
    <n v="60"/>
    <n v="3"/>
    <s v="Medium"/>
    <s v="Net_Banking"/>
  </r>
  <r>
    <n v="18236"/>
    <s v="CB89E607"/>
    <s v="2021-03-16 02:58:34"/>
    <x v="5"/>
    <x v="0"/>
    <x v="1"/>
    <n v="1159"/>
    <n v="65324"/>
    <n v="31"/>
    <x v="881"/>
    <n v="3268"/>
    <n v="15"/>
    <n v="7"/>
    <s v="High"/>
    <s v="Net_Banking"/>
  </r>
  <r>
    <n v="18237"/>
    <s v="0F168741"/>
    <s v="2021-05-28 19:51:22"/>
    <x v="2"/>
    <x v="0"/>
    <x v="2"/>
    <n v="168"/>
    <n v="39044"/>
    <n v="7"/>
    <x v="545"/>
    <n v="14335"/>
    <n v="84"/>
    <n v="1"/>
    <s v="Medium"/>
    <s v="Debit_Card"/>
  </r>
  <r>
    <n v="18238"/>
    <s v="2D559554"/>
    <s v="2021-04-29 08:26:22"/>
    <x v="1"/>
    <x v="2"/>
    <x v="1"/>
    <n v="1268"/>
    <n v="65097"/>
    <n v="28"/>
    <x v="882"/>
    <n v="2602"/>
    <n v="15"/>
    <n v="6"/>
    <s v="Medium"/>
    <s v="PayPal_Credit_Card"/>
  </r>
  <r>
    <n v="18239"/>
    <s v="D945A7A9"/>
    <s v="2021-04-10 20:37:02"/>
    <x v="0"/>
    <x v="0"/>
    <x v="0"/>
    <n v="756"/>
    <n v="65809"/>
    <n v="15"/>
    <x v="883"/>
    <n v="11820"/>
    <n v="58"/>
    <n v="1"/>
    <s v="Medium"/>
    <s v=" Wallet "/>
  </r>
  <r>
    <n v="18240"/>
    <s v="9771E542"/>
    <s v="2021-03-06 17:01:07"/>
    <x v="2"/>
    <x v="2"/>
    <x v="2"/>
    <n v="137"/>
    <n v="72131"/>
    <n v="5"/>
    <x v="884"/>
    <n v="22653"/>
    <n v="88"/>
    <n v="1"/>
    <s v="Low"/>
    <s v="PayPal_Pay_Later"/>
  </r>
  <r>
    <n v="18241"/>
    <s v="C5746BDB"/>
    <s v="2021-03-31 07:55:04"/>
    <x v="1"/>
    <x v="2"/>
    <x v="3"/>
    <n v="1353"/>
    <n v="80160"/>
    <n v="9"/>
    <x v="885"/>
    <n v="11036"/>
    <n v="55"/>
    <n v="1"/>
    <s v="Medium"/>
    <s v="Net_Banking"/>
  </r>
  <r>
    <n v="18242"/>
    <s v="21EBD66B"/>
    <s v="2021-04-25 00:06:58"/>
    <x v="1"/>
    <x v="0"/>
    <x v="4"/>
    <n v="4704"/>
    <n v="53158"/>
    <n v="46"/>
    <x v="886"/>
    <n v="3529"/>
    <n v="11"/>
    <n v="3"/>
    <s v="High"/>
    <s v="Wallet"/>
  </r>
  <r>
    <n v="18243"/>
    <s v="476CBB31"/>
    <s v="2021-03-15 16:17:22"/>
    <x v="4"/>
    <x v="0"/>
    <x v="3"/>
    <n v="249"/>
    <n v="42898"/>
    <n v="10"/>
    <x v="887"/>
    <n v="12080"/>
    <n v="53"/>
    <n v="3"/>
    <s v="Medium"/>
    <s v="Wallet"/>
  </r>
  <r>
    <n v="18244"/>
    <s v="23AC4BBA"/>
    <s v="2021-05-15 18:54:54"/>
    <x v="1"/>
    <x v="0"/>
    <x v="4"/>
    <n v="2703"/>
    <n v="14117"/>
    <n v="36"/>
    <x v="888"/>
    <n v="3370"/>
    <n v="13"/>
    <n v="3"/>
    <s v="High"/>
    <s v="PayPal_Credit_Card"/>
  </r>
  <r>
    <n v="18245"/>
    <s v="A85B0F37"/>
    <s v="2021-06-08 14:07:21"/>
    <x v="2"/>
    <x v="0"/>
    <x v="2"/>
    <n v="148"/>
    <n v="43689"/>
    <n v="19"/>
    <x v="889"/>
    <n v="17023"/>
    <n v="75"/>
    <n v="2"/>
    <s v="Medium"/>
    <s v="PayPal_Pay_Later"/>
  </r>
  <r>
    <n v="18246"/>
    <s v="7372176E"/>
    <s v="2021-05-04 18:01:40"/>
    <x v="1"/>
    <x v="2"/>
    <x v="4"/>
    <n v="1534"/>
    <n v="40924"/>
    <n v="34"/>
    <x v="890"/>
    <n v="3665"/>
    <n v="13"/>
    <n v="4"/>
    <s v="High"/>
    <s v="PayPal_Credit_Card"/>
  </r>
  <r>
    <n v="18247"/>
    <s v="A6731704"/>
    <s v="2021-04-18 14:56:57"/>
    <x v="1"/>
    <x v="0"/>
    <x v="4"/>
    <n v="1059"/>
    <n v="21687"/>
    <n v="50"/>
    <x v="891"/>
    <n v="2384"/>
    <n v="11"/>
    <n v="4"/>
    <s v="High"/>
    <s v="PayPal_Credit_Card"/>
  </r>
  <r>
    <n v="18248"/>
    <s v="DC7A85D7"/>
    <s v="2021-04-13 10:25:05"/>
    <x v="2"/>
    <x v="2"/>
    <x v="2"/>
    <n v="123"/>
    <n v="74892"/>
    <n v="15"/>
    <x v="537"/>
    <n v="26169"/>
    <n v="84"/>
    <n v="1"/>
    <s v="Medium"/>
    <s v="PayPal_Pay_Later"/>
  </r>
  <r>
    <n v="18249"/>
    <s v="6230D560"/>
    <s v="2021-04-21 21:36:39"/>
    <x v="3"/>
    <x v="0"/>
    <x v="0"/>
    <n v="762"/>
    <n v="77431"/>
    <n v="18"/>
    <x v="892"/>
    <n v="10740"/>
    <n v="67"/>
    <n v="0"/>
    <s v="About_to_churn"/>
    <s v="Net_Banking"/>
  </r>
  <r>
    <n v="18250"/>
    <s v="1940611D"/>
    <s v="2021-04-06 00:31:41"/>
    <x v="3"/>
    <x v="0"/>
    <x v="3"/>
    <n v="940"/>
    <n v="65809"/>
    <n v="10"/>
    <x v="893"/>
    <n v="11454"/>
    <n v="48"/>
    <n v="3"/>
    <s v="Medium"/>
    <s v="Net_Banking"/>
  </r>
  <r>
    <n v="18251"/>
    <s v="35345718"/>
    <s v="2021-05-28 18:17:54"/>
    <x v="1"/>
    <x v="2"/>
    <x v="4"/>
    <n v="4640"/>
    <n v="30873"/>
    <n v="48"/>
    <x v="894"/>
    <n v="3362"/>
    <n v="14"/>
    <n v="6"/>
    <s v="High"/>
    <s v="PayPal_Credit_Card"/>
  </r>
  <r>
    <n v="18252"/>
    <s v="68AB4130"/>
    <s v="2021-05-14 19:30:01"/>
    <x v="2"/>
    <x v="0"/>
    <x v="3"/>
    <n v="217"/>
    <n v="55285"/>
    <n v="14"/>
    <x v="895"/>
    <n v="19497"/>
    <n v="57"/>
    <n v="1"/>
    <s v="Low"/>
    <s v=" Wallet "/>
  </r>
  <r>
    <n v="18253"/>
    <s v="512028E3"/>
    <s v="2021-03-27 13:25:13"/>
    <x v="3"/>
    <x v="2"/>
    <x v="5"/>
    <n v="822"/>
    <n v="63084"/>
    <n v="2"/>
    <x v="896"/>
    <n v="17226"/>
    <n v="51"/>
    <n v="2"/>
    <s v="Medium"/>
    <s v="Debit_Card"/>
  </r>
  <r>
    <n v="18254"/>
    <s v="876BDA99"/>
    <s v="2021-04-04 17:52:03"/>
    <x v="2"/>
    <x v="2"/>
    <x v="2"/>
    <n v="97"/>
    <n v="68824"/>
    <n v="18"/>
    <x v="897"/>
    <n v="19542"/>
    <n v="76"/>
    <n v="1"/>
    <s v="Low"/>
    <s v="PayPal_Pay_Later"/>
  </r>
  <r>
    <n v="18255"/>
    <s v="55D25C42"/>
    <s v="2021-05-03 10:30:50"/>
    <x v="0"/>
    <x v="0"/>
    <x v="3"/>
    <n v="978"/>
    <n v="54174"/>
    <n v="15"/>
    <x v="898"/>
    <n v="15561"/>
    <n v="59"/>
    <n v="1"/>
    <s v="Medium"/>
    <s v=" Wallet "/>
  </r>
  <r>
    <n v="18256"/>
    <s v="F759AC5C"/>
    <s v="2021-04-27 20:08:44"/>
    <x v="2"/>
    <x v="2"/>
    <x v="2"/>
    <n v="76"/>
    <n v="77849"/>
    <n v="9"/>
    <x v="899"/>
    <n v="17514"/>
    <n v="76"/>
    <n v="2"/>
    <s v="About_to_churn"/>
    <s v="Debit_Card"/>
  </r>
  <r>
    <n v="18257"/>
    <s v="F630F79D"/>
    <s v="2021-05-27 20:14:07"/>
    <x v="1"/>
    <x v="0"/>
    <x v="5"/>
    <n v="2536"/>
    <n v="25539"/>
    <n v="23"/>
    <x v="900"/>
    <n v="14423"/>
    <n v="53"/>
    <n v="3"/>
    <s v="Medium"/>
    <s v="Debit_Card"/>
  </r>
  <r>
    <n v="18258"/>
    <s v="748531B3"/>
    <s v="2021-04-28 08:30:02"/>
    <x v="3"/>
    <x v="1"/>
    <x v="1"/>
    <n v="1155"/>
    <n v="62501"/>
    <n v="42"/>
    <x v="901"/>
    <n v="3073"/>
    <n v="25"/>
    <n v="7"/>
    <s v="About_to_churn"/>
    <s v="Net_Banking"/>
  </r>
  <r>
    <n v="18259"/>
    <s v="15D08070"/>
    <s v="2021-04-26 21:38:44"/>
    <x v="0"/>
    <x v="0"/>
    <x v="5"/>
    <n v="990"/>
    <n v="68727"/>
    <n v="5"/>
    <x v="902"/>
    <n v="22122"/>
    <n v="82"/>
    <n v="1"/>
    <s v="Low"/>
    <s v="Wallet"/>
  </r>
  <r>
    <n v="18260"/>
    <s v="58DE0928"/>
    <s v="2021-04-07 23:07:01"/>
    <x v="2"/>
    <x v="2"/>
    <x v="2"/>
    <n v="168"/>
    <n v="38328"/>
    <n v="7"/>
    <x v="903"/>
    <n v="25191"/>
    <n v="76"/>
    <n v="2"/>
    <s v="Medium"/>
    <s v="PayPal_Pay_Later"/>
  </r>
  <r>
    <n v="18261"/>
    <s v="981FD76B"/>
    <s v="2021-04-15 10:32:48"/>
    <x v="0"/>
    <x v="2"/>
    <x v="3"/>
    <n v="830"/>
    <n v="29889"/>
    <n v="15"/>
    <x v="3"/>
    <n v="14022"/>
    <n v="57"/>
    <n v="1"/>
    <s v="Medium"/>
    <s v="Wallet"/>
  </r>
  <r>
    <n v="18262"/>
    <s v="4CC04006"/>
    <s v="2021-06-08 13:30:38"/>
    <x v="2"/>
    <x v="2"/>
    <x v="2"/>
    <n v="78"/>
    <n v="38646"/>
    <n v="8"/>
    <x v="135"/>
    <n v="21770"/>
    <n v="91"/>
    <n v="2"/>
    <s v="About_to_churn"/>
    <s v="Debit_Card"/>
  </r>
  <r>
    <n v="18263"/>
    <s v="5531827A"/>
    <s v="2021-05-24 02:41:55"/>
    <x v="0"/>
    <x v="0"/>
    <x v="2"/>
    <n v="128"/>
    <n v="69309"/>
    <n v="12"/>
    <x v="904"/>
    <n v="21352"/>
    <n v="85"/>
    <n v="2"/>
    <s v="About_to_churn"/>
    <s v="PayPal_Pay_Later"/>
  </r>
  <r>
    <n v="18264"/>
    <s v="02DCB0DB"/>
    <s v="2021-04-29 06:33:59"/>
    <x v="1"/>
    <x v="0"/>
    <x v="4"/>
    <n v="3709"/>
    <n v="56107"/>
    <n v="33"/>
    <x v="905"/>
    <n v="3731"/>
    <n v="19"/>
    <n v="3"/>
    <s v="High"/>
    <s v="PayPal_Credit_Card"/>
  </r>
  <r>
    <n v="18265"/>
    <s v="587D598F"/>
    <s v="2021-06-09 03:29:17"/>
    <x v="3"/>
    <x v="0"/>
    <x v="3"/>
    <n v="1087"/>
    <n v="59427"/>
    <n v="12"/>
    <x v="906"/>
    <n v="14639"/>
    <n v="64"/>
    <n v="1"/>
    <s v="Low"/>
    <s v="Wallet"/>
  </r>
  <r>
    <n v="18266"/>
    <s v="786DEC34"/>
    <s v="2021-04-22 12:54:07"/>
    <x v="4"/>
    <x v="0"/>
    <x v="2"/>
    <n v="44"/>
    <n v="86285"/>
    <n v="7"/>
    <x v="907"/>
    <n v="21824"/>
    <n v="84"/>
    <n v="2"/>
    <s v="Low"/>
    <s v="PayPal_Pay_Later"/>
  </r>
  <r>
    <n v="18267"/>
    <s v="A7ACEF7A"/>
    <s v="2021-06-02 08:57:16"/>
    <x v="0"/>
    <x v="2"/>
    <x v="2"/>
    <n v="156"/>
    <n v="47944"/>
    <n v="11"/>
    <x v="908"/>
    <n v="14401"/>
    <n v="93"/>
    <n v="2"/>
    <s v="Low"/>
    <s v="PayPal_Pay_Later"/>
  </r>
  <r>
    <n v="18268"/>
    <s v="D214A740"/>
    <s v="2021-03-11 19:45:37"/>
    <x v="2"/>
    <x v="0"/>
    <x v="3"/>
    <n v="220"/>
    <n v="18548"/>
    <n v="4"/>
    <x v="909"/>
    <n v="18795"/>
    <n v="43"/>
    <n v="2"/>
    <s v="Medium"/>
    <s v="Net_Banking"/>
  </r>
  <r>
    <n v="18269"/>
    <s v="B87F7B65"/>
    <s v="2021-05-19 12:58:43"/>
    <x v="1"/>
    <x v="2"/>
    <x v="1"/>
    <n v="1016"/>
    <n v="73921"/>
    <n v="24"/>
    <x v="910"/>
    <n v="2708"/>
    <n v="22"/>
    <n v="4"/>
    <s v="High"/>
    <s v=" PayPal_Cobrand_Card"/>
  </r>
  <r>
    <n v="18270"/>
    <s v="772676CF"/>
    <s v="2021-04-22 21:06:20"/>
    <x v="4"/>
    <x v="0"/>
    <x v="0"/>
    <n v="336"/>
    <n v="66063"/>
    <n v="6"/>
    <x v="911"/>
    <n v="10549"/>
    <n v="63"/>
    <n v="1"/>
    <s v="High"/>
    <s v="Wallet"/>
  </r>
  <r>
    <n v="18271"/>
    <s v="B5B0D60F"/>
    <s v="2021-05-09 10:52:53"/>
    <x v="3"/>
    <x v="0"/>
    <x v="3"/>
    <n v="408"/>
    <n v="77724"/>
    <n v="1"/>
    <x v="912"/>
    <n v="16210"/>
    <n v="51"/>
    <n v="2"/>
    <s v="High"/>
    <s v="Wallet"/>
  </r>
  <r>
    <n v="18272"/>
    <s v="192A85F1"/>
    <s v="2021-03-24 20:35:58"/>
    <x v="0"/>
    <x v="0"/>
    <x v="0"/>
    <n v="776"/>
    <n v="47461"/>
    <n v="16"/>
    <x v="913"/>
    <n v="9459"/>
    <n v="52"/>
    <n v="1"/>
    <s v="About_to_churn"/>
    <s v="Net_Banking"/>
  </r>
  <r>
    <n v="18273"/>
    <s v="6234E438"/>
    <s v="2021-05-12 20:23:20"/>
    <x v="1"/>
    <x v="0"/>
    <x v="4"/>
    <n v="1733"/>
    <n v="72871"/>
    <n v="45"/>
    <x v="914"/>
    <n v="2816"/>
    <n v="22"/>
    <n v="3"/>
    <s v="High"/>
    <s v="Wallet"/>
  </r>
  <r>
    <n v="18274"/>
    <s v="5C8FC3DB"/>
    <s v="2021-05-22 22:25:08"/>
    <x v="0"/>
    <x v="0"/>
    <x v="0"/>
    <n v="998"/>
    <n v="12381"/>
    <n v="13"/>
    <x v="915"/>
    <n v="11358"/>
    <n v="61"/>
    <n v="0"/>
    <s v="Low"/>
    <s v="Wallet"/>
  </r>
  <r>
    <n v="18275"/>
    <s v="C82F510F"/>
    <s v="2021-06-05 17:04:14"/>
    <x v="1"/>
    <x v="2"/>
    <x v="2"/>
    <n v="842"/>
    <n v="88954"/>
    <n v="14"/>
    <x v="916"/>
    <n v="27138"/>
    <n v="99"/>
    <n v="2"/>
    <s v="Low"/>
    <s v="PayPal_Pay_Later"/>
  </r>
  <r>
    <n v="18276"/>
    <s v="60CA0961"/>
    <s v="2021-03-03 19:40:46"/>
    <x v="2"/>
    <x v="0"/>
    <x v="2"/>
    <n v="94"/>
    <n v="51653"/>
    <n v="9"/>
    <x v="917"/>
    <n v="19569"/>
    <n v="96"/>
    <n v="2"/>
    <s v="Medium"/>
    <s v="PayPal_Pay_Later"/>
  </r>
  <r>
    <n v="18277"/>
    <s v="AFAAF44A"/>
    <s v="2021-03-27 02:35:49"/>
    <x v="0"/>
    <x v="2"/>
    <x v="2"/>
    <n v="668"/>
    <n v="82642"/>
    <n v="5"/>
    <x v="918"/>
    <n v="20673"/>
    <n v="89"/>
    <n v="1"/>
    <s v="Medium"/>
    <s v="PayPal_Pay_Later"/>
  </r>
  <r>
    <n v="18278"/>
    <s v="5B4D67D6"/>
    <s v="2021-05-22 06:50:48"/>
    <x v="0"/>
    <x v="0"/>
    <x v="0"/>
    <n v="220"/>
    <n v="88411"/>
    <n v="17"/>
    <x v="919"/>
    <n v="11471"/>
    <n v="68"/>
    <n v="1"/>
    <s v="Medium"/>
    <s v=" Wallet "/>
  </r>
  <r>
    <n v="18279"/>
    <s v="2CF85368"/>
    <s v="2021-05-31 19:05:53"/>
    <x v="2"/>
    <x v="2"/>
    <x v="2"/>
    <n v="113"/>
    <n v="18703"/>
    <n v="16"/>
    <x v="920"/>
    <n v="16459"/>
    <n v="94"/>
    <n v="1"/>
    <s v="Low"/>
    <s v="PayPal_Pay_Later"/>
  </r>
  <r>
    <n v="18280"/>
    <s v="A1607A36"/>
    <s v="2021-05-18 11:51:01"/>
    <x v="2"/>
    <x v="2"/>
    <x v="2"/>
    <n v="81"/>
    <n v="70696"/>
    <n v="6"/>
    <x v="158"/>
    <n v="27534"/>
    <n v="93"/>
    <n v="1"/>
    <s v="Low"/>
    <s v="PayPal_Pay_Later"/>
  </r>
  <r>
    <n v="18281"/>
    <s v="B51F763A"/>
    <s v="2021-05-05 09:09:07"/>
    <x v="2"/>
    <x v="0"/>
    <x v="0"/>
    <n v="226"/>
    <n v="13625"/>
    <n v="6"/>
    <x v="921"/>
    <n v="9195"/>
    <n v="64"/>
    <n v="1"/>
    <s v="Medium"/>
    <s v="Net_Banking"/>
  </r>
  <r>
    <n v="18282"/>
    <s v="2A6237CF"/>
    <s v="2021-05-14 12:58:14"/>
    <x v="2"/>
    <x v="2"/>
    <x v="3"/>
    <n v="244"/>
    <n v="13319"/>
    <n v="6"/>
    <x v="922"/>
    <n v="15537"/>
    <n v="40"/>
    <n v="1"/>
    <s v="High"/>
    <s v="Debit_Card"/>
  </r>
  <r>
    <n v="18283"/>
    <s v="5AC82170"/>
    <s v="2021-04-21 11:28:02"/>
    <x v="2"/>
    <x v="2"/>
    <x v="2"/>
    <n v="103"/>
    <n v="34094"/>
    <n v="8"/>
    <x v="923"/>
    <n v="16828"/>
    <n v="88"/>
    <n v="1"/>
    <s v="Medium"/>
    <s v="PayPal_Pay_Later"/>
  </r>
  <r>
    <n v="18284"/>
    <s v="062EA442"/>
    <s v="2021-05-28 01:13:42"/>
    <x v="1"/>
    <x v="2"/>
    <x v="4"/>
    <n v="1866"/>
    <n v="25562"/>
    <n v="42"/>
    <x v="924"/>
    <n v="2171"/>
    <n v="19"/>
    <n v="3"/>
    <s v="High"/>
    <s v="Wallet"/>
  </r>
  <r>
    <n v="18285"/>
    <s v="E0BA3C77"/>
    <s v="2021-04-14 02:11:49"/>
    <x v="0"/>
    <x v="2"/>
    <x v="3"/>
    <n v="263"/>
    <n v="28898"/>
    <n v="11"/>
    <x v="661"/>
    <n v="10224"/>
    <n v="55"/>
    <n v="2"/>
    <s v="High"/>
    <s v="Net_Banking"/>
  </r>
  <r>
    <n v="18286"/>
    <s v="DA7DEC87"/>
    <s v="2021-03-17 06:29:20"/>
    <x v="2"/>
    <x v="0"/>
    <x v="2"/>
    <n v="229"/>
    <n v="14001"/>
    <n v="19"/>
    <x v="925"/>
    <n v="17175"/>
    <n v="87"/>
    <n v="1"/>
    <s v="Low"/>
    <s v="PayPal_Pay_Later"/>
  </r>
  <r>
    <n v="18287"/>
    <s v="D0A32EBC"/>
    <s v="2021-04-29 09:15:46"/>
    <x v="4"/>
    <x v="0"/>
    <x v="0"/>
    <n v="335"/>
    <n v="77514"/>
    <n v="12"/>
    <x v="926"/>
    <n v="10972"/>
    <n v="57"/>
    <n v="0"/>
    <s v="Medium"/>
    <s v="Net_Banking"/>
  </r>
  <r>
    <n v="18288"/>
    <s v="235501CE"/>
    <s v="2021-04-22 04:10:20"/>
    <x v="3"/>
    <x v="0"/>
    <x v="0"/>
    <n v="576"/>
    <n v="46835"/>
    <n v="17"/>
    <x v="927"/>
    <n v="11183"/>
    <n v="63"/>
    <n v="1"/>
    <s v="High"/>
    <s v="Net_Banking"/>
  </r>
  <r>
    <n v="18289"/>
    <s v="4C51619A"/>
    <s v="2021-04-08 07:56:26"/>
    <x v="2"/>
    <x v="2"/>
    <x v="2"/>
    <n v="87"/>
    <n v="87534"/>
    <n v="9"/>
    <x v="213"/>
    <n v="22507"/>
    <n v="100"/>
    <n v="1"/>
    <s v="About_to_churn"/>
    <s v="PayPal_Pay_Later"/>
  </r>
  <r>
    <n v="18290"/>
    <s v="A2A31B3B"/>
    <s v="2021-04-08 20:52:25"/>
    <x v="1"/>
    <x v="2"/>
    <x v="4"/>
    <n v="3059"/>
    <n v="64594"/>
    <n v="43"/>
    <x v="928"/>
    <n v="1419"/>
    <n v="12"/>
    <n v="3"/>
    <s v="High"/>
    <s v="PayPal_Credit_Card"/>
  </r>
  <r>
    <n v="18291"/>
    <s v="1540DF7F"/>
    <s v="2021-05-08 08:34:29"/>
    <x v="1"/>
    <x v="0"/>
    <x v="5"/>
    <n v="2687"/>
    <n v="28965"/>
    <n v="19"/>
    <x v="929"/>
    <n v="15880"/>
    <n v="83"/>
    <n v="1"/>
    <s v="Low"/>
    <s v="Debit_Card"/>
  </r>
  <r>
    <n v="18292"/>
    <s v="82E427FB"/>
    <s v="2021-05-13 23:03:57"/>
    <x v="4"/>
    <x v="0"/>
    <x v="0"/>
    <n v="208"/>
    <n v="10517"/>
    <n v="17"/>
    <x v="930"/>
    <n v="9193"/>
    <n v="68"/>
    <n v="0"/>
    <s v="Medium"/>
    <s v="Wallet"/>
  </r>
  <r>
    <n v="18293"/>
    <s v="261C9B30"/>
    <s v="2021-03-06 20:26:05"/>
    <x v="2"/>
    <x v="0"/>
    <x v="2"/>
    <n v="135"/>
    <n v="44714"/>
    <n v="16"/>
    <x v="931"/>
    <n v="23740"/>
    <n v="99"/>
    <n v="1"/>
    <s v="Medium"/>
    <s v="PayPal_Pay_Later"/>
  </r>
  <r>
    <n v="18294"/>
    <s v="9D79C1D3"/>
    <s v="2021-04-08 10:52:53"/>
    <x v="1"/>
    <x v="0"/>
    <x v="5"/>
    <n v="3169"/>
    <n v="40430"/>
    <n v="19"/>
    <x v="932"/>
    <n v="18752"/>
    <n v="67"/>
    <n v="3"/>
    <s v="Medium"/>
    <s v="Wallet"/>
  </r>
  <r>
    <n v="18295"/>
    <s v="25D8321B"/>
    <s v="2021-05-11 18:43:20"/>
    <x v="1"/>
    <x v="0"/>
    <x v="5"/>
    <n v="2072"/>
    <n v="32152"/>
    <n v="20"/>
    <x v="933"/>
    <n v="10994"/>
    <n v="60"/>
    <n v="3"/>
    <s v="Medium"/>
    <s v="Wallet"/>
  </r>
  <r>
    <n v="18296"/>
    <s v="E81547EC"/>
    <s v="2021-04-17 16:32:31"/>
    <x v="1"/>
    <x v="0"/>
    <x v="4"/>
    <n v="4149"/>
    <n v="56999"/>
    <n v="53"/>
    <x v="934"/>
    <n v="2955"/>
    <n v="11"/>
    <n v="6"/>
    <s v="High"/>
    <s v="PayPal_Credit_Card"/>
  </r>
  <r>
    <n v="18297"/>
    <s v="019D222E"/>
    <s v="2021-04-22 23:19:12"/>
    <x v="0"/>
    <x v="2"/>
    <x v="2"/>
    <n v="248"/>
    <n v="69432"/>
    <n v="18"/>
    <x v="935"/>
    <n v="12429"/>
    <n v="82"/>
    <n v="2"/>
    <s v="About_to_churn"/>
    <s v="PayPal_Pay_Later"/>
  </r>
  <r>
    <n v="18298"/>
    <s v="3A81B0EF"/>
    <s v="2021-05-11 08:18:31"/>
    <x v="0"/>
    <x v="2"/>
    <x v="2"/>
    <n v="171"/>
    <n v="38077"/>
    <n v="12"/>
    <x v="936"/>
    <n v="18764"/>
    <n v="85"/>
    <n v="1"/>
    <s v="Medium"/>
    <s v="PayPal_Pay_Later"/>
  </r>
  <r>
    <n v="18299"/>
    <s v="B734B45E"/>
    <s v="2021-03-27 02:03:41"/>
    <x v="2"/>
    <x v="2"/>
    <x v="2"/>
    <n v="53"/>
    <n v="61671"/>
    <n v="6"/>
    <x v="937"/>
    <n v="13106"/>
    <n v="85"/>
    <n v="2"/>
    <s v="Medium"/>
    <s v="Debit_Card"/>
  </r>
  <r>
    <n v="18300"/>
    <s v="8F21B92F"/>
    <s v="2021-04-01 07:59:38"/>
    <x v="2"/>
    <x v="2"/>
    <x v="2"/>
    <n v="181"/>
    <n v="41189"/>
    <n v="3"/>
    <x v="938"/>
    <n v="18907"/>
    <n v="89"/>
    <n v="2"/>
    <s v="About_to_churn"/>
    <s v="PayPal_Pay_Later"/>
  </r>
  <r>
    <n v="18301"/>
    <s v="4852C28B"/>
    <s v="2021-06-01 23:40:58"/>
    <x v="1"/>
    <x v="2"/>
    <x v="1"/>
    <n v="1449"/>
    <n v="85434"/>
    <n v="22"/>
    <x v="939"/>
    <n v="2911"/>
    <n v="15"/>
    <n v="8"/>
    <s v="About_to_churn"/>
    <s v=" PayPal_Cobrand_Card"/>
  </r>
  <r>
    <n v="18302"/>
    <s v="ECA4CF0C"/>
    <s v="2021-04-26 23:42:51"/>
    <x v="0"/>
    <x v="0"/>
    <x v="2"/>
    <n v="125"/>
    <n v="16174"/>
    <n v="14"/>
    <x v="558"/>
    <n v="23925"/>
    <n v="90"/>
    <n v="1"/>
    <s v="Low"/>
    <s v="PayPal_Pay_Later"/>
  </r>
  <r>
    <n v="18303"/>
    <s v="166CDDAC"/>
    <s v="2021-04-30 03:29:20"/>
    <x v="1"/>
    <x v="2"/>
    <x v="4"/>
    <n v="4741"/>
    <n v="67074"/>
    <n v="59"/>
    <x v="940"/>
    <n v="1353"/>
    <n v="12"/>
    <n v="5"/>
    <s v="Medium"/>
    <s v="PayPal_Credit_Card"/>
  </r>
  <r>
    <n v="18304"/>
    <s v="CA07FB9A"/>
    <s v="2021-06-03 09:46:18"/>
    <x v="1"/>
    <x v="1"/>
    <x v="1"/>
    <n v="2653"/>
    <n v="42062"/>
    <n v="21"/>
    <x v="941"/>
    <n v="2680"/>
    <n v="15"/>
    <n v="7"/>
    <s v="High"/>
    <s v=" PayPal_Cobrand_Card"/>
  </r>
  <r>
    <n v="18305"/>
    <s v="8BA6F653"/>
    <s v="2021-03-28 11:55:15"/>
    <x v="1"/>
    <x v="1"/>
    <x v="1"/>
    <n v="1182"/>
    <n v="68249"/>
    <n v="29"/>
    <x v="942"/>
    <n v="2465"/>
    <n v="5"/>
    <n v="6"/>
    <s v="Medium"/>
    <s v="Net_Banking"/>
  </r>
  <r>
    <n v="18306"/>
    <s v="D52D6258"/>
    <s v="2021-06-03 14:46:35"/>
    <x v="0"/>
    <x v="0"/>
    <x v="2"/>
    <n v="807"/>
    <n v="59729"/>
    <n v="5"/>
    <x v="98"/>
    <n v="24454"/>
    <n v="86"/>
    <n v="1"/>
    <s v="Medium"/>
    <s v="Debit_Card"/>
  </r>
  <r>
    <n v="18307"/>
    <s v="8102B8FE"/>
    <s v="2021-05-08 21:13:23"/>
    <x v="0"/>
    <x v="2"/>
    <x v="2"/>
    <n v="127"/>
    <n v="83467"/>
    <n v="2"/>
    <x v="471"/>
    <n v="27848"/>
    <n v="89"/>
    <n v="1"/>
    <s v="About_to_churn"/>
    <s v="PayPal_Pay_Later"/>
  </r>
  <r>
    <n v="18308"/>
    <s v="A404B13C"/>
    <s v="2021-05-06 04:44:16"/>
    <x v="1"/>
    <x v="2"/>
    <x v="1"/>
    <n v="3513"/>
    <n v="14218"/>
    <n v="31"/>
    <x v="943"/>
    <n v="2721"/>
    <n v="21"/>
    <n v="6"/>
    <s v="Low"/>
    <s v="PayPal_Credit_Card"/>
  </r>
  <r>
    <n v="18309"/>
    <s v="E382121F"/>
    <s v="2021-05-07 03:51:58"/>
    <x v="0"/>
    <x v="2"/>
    <x v="2"/>
    <n v="452"/>
    <n v="58391"/>
    <n v="9"/>
    <x v="944"/>
    <n v="23032"/>
    <n v="88"/>
    <n v="2"/>
    <s v="Medium"/>
    <s v="PayPal_Pay_Later"/>
  </r>
  <r>
    <n v="18310"/>
    <s v="D1C38CCF"/>
    <s v="2021-05-03 17:20:11"/>
    <x v="2"/>
    <x v="2"/>
    <x v="2"/>
    <n v="125"/>
    <n v="35376"/>
    <n v="12"/>
    <x v="819"/>
    <n v="19587"/>
    <n v="77"/>
    <n v="2"/>
    <s v="About_to_churn"/>
    <s v="PayPal_Pay_Later"/>
  </r>
  <r>
    <n v="18311"/>
    <s v="A0EB251C"/>
    <s v="2021-05-20 13:19:25"/>
    <x v="1"/>
    <x v="0"/>
    <x v="4"/>
    <n v="1434"/>
    <n v="78691"/>
    <n v="35"/>
    <x v="945"/>
    <n v="4251"/>
    <n v="11"/>
    <n v="4"/>
    <s v="High"/>
    <s v="Wallet"/>
  </r>
  <r>
    <n v="18312"/>
    <s v="A11D52D6"/>
    <s v="2021-03-14 14:03:18"/>
    <x v="3"/>
    <x v="2"/>
    <x v="2"/>
    <n v="486"/>
    <n v="28529"/>
    <n v="6"/>
    <x v="946"/>
    <n v="16957"/>
    <n v="88"/>
    <n v="1"/>
    <s v="About_to_churn"/>
    <s v="PayPal_Pay_Later"/>
  </r>
  <r>
    <n v="18313"/>
    <s v="76BCB9C0"/>
    <s v="2021-05-13 08:35:45"/>
    <x v="1"/>
    <x v="0"/>
    <x v="5"/>
    <n v="884"/>
    <n v="42610"/>
    <n v="16"/>
    <x v="947"/>
    <n v="13170"/>
    <n v="82"/>
    <n v="3"/>
    <s v="Medium"/>
    <s v="Debit_Card"/>
  </r>
  <r>
    <n v="18314"/>
    <s v="9646A5EA"/>
    <s v="2021-03-16 14:11:06"/>
    <x v="0"/>
    <x v="0"/>
    <x v="3"/>
    <n v="580"/>
    <n v="25027"/>
    <n v="15"/>
    <x v="948"/>
    <n v="15843"/>
    <n v="64"/>
    <n v="2"/>
    <s v="Low"/>
    <s v="Net_Banking"/>
  </r>
  <r>
    <n v="18315"/>
    <s v="ED953690"/>
    <s v="2021-03-28 15:31:38"/>
    <x v="1"/>
    <x v="2"/>
    <x v="4"/>
    <n v="4686"/>
    <n v="66180"/>
    <n v="58"/>
    <x v="949"/>
    <n v="4442"/>
    <n v="19"/>
    <n v="5"/>
    <s v="High"/>
    <s v="PayPal_Credit_Card"/>
  </r>
  <r>
    <n v="18316"/>
    <s v="0B110AC8"/>
    <s v="2021-04-01 19:56:02"/>
    <x v="1"/>
    <x v="2"/>
    <x v="4"/>
    <n v="4776"/>
    <n v="80686"/>
    <n v="60"/>
    <x v="950"/>
    <n v="2016"/>
    <n v="17"/>
    <n v="3"/>
    <s v="High"/>
    <s v="PayPal_Credit_Card"/>
  </r>
  <r>
    <n v="18317"/>
    <s v="4FC0EC66"/>
    <s v="2021-03-29 06:06:10"/>
    <x v="2"/>
    <x v="0"/>
    <x v="2"/>
    <n v="136"/>
    <n v="27235"/>
    <n v="14"/>
    <x v="951"/>
    <n v="26307"/>
    <n v="98"/>
    <n v="2"/>
    <s v="Low"/>
    <s v="PayPal_Pay_Later"/>
  </r>
  <r>
    <n v="18318"/>
    <s v="65DC7C23"/>
    <s v="2021-04-24 13:46:41"/>
    <x v="4"/>
    <x v="0"/>
    <x v="0"/>
    <n v="279"/>
    <n v="61671"/>
    <n v="6"/>
    <x v="952"/>
    <n v="10966"/>
    <n v="61"/>
    <n v="1"/>
    <s v="High"/>
    <s v=" Wallet "/>
  </r>
  <r>
    <n v="18319"/>
    <s v="24A9837B"/>
    <s v="2021-03-15 23:36:23"/>
    <x v="3"/>
    <x v="2"/>
    <x v="2"/>
    <n v="115"/>
    <n v="84549"/>
    <n v="17"/>
    <x v="953"/>
    <n v="23000"/>
    <n v="87"/>
    <n v="2"/>
    <s v="Low"/>
    <s v="PayPal_Pay_Later"/>
  </r>
  <r>
    <n v="18320"/>
    <s v="4563BD78"/>
    <s v="2021-04-02 08:18:23"/>
    <x v="1"/>
    <x v="2"/>
    <x v="5"/>
    <n v="2734"/>
    <n v="35376"/>
    <n v="1"/>
    <x v="954"/>
    <n v="23381"/>
    <n v="72"/>
    <n v="2"/>
    <s v="Low"/>
    <s v="Net_Banking"/>
  </r>
  <r>
    <n v="18321"/>
    <s v="30AECD46"/>
    <s v="2021-05-23 21:55:44"/>
    <x v="2"/>
    <x v="2"/>
    <x v="2"/>
    <n v="110"/>
    <n v="57330"/>
    <n v="15"/>
    <x v="955"/>
    <n v="22077"/>
    <n v="94"/>
    <n v="2"/>
    <s v="About_to_churn"/>
    <s v="PayPal_Pay_Later"/>
  </r>
  <r>
    <n v="18322"/>
    <s v="AF45D051"/>
    <s v="2021-05-25 11:32:52"/>
    <x v="2"/>
    <x v="2"/>
    <x v="2"/>
    <n v="58"/>
    <n v="24759"/>
    <n v="20"/>
    <x v="241"/>
    <n v="18455"/>
    <n v="98"/>
    <n v="1"/>
    <s v="Medium"/>
    <s v="PayPal_Pay_Later"/>
  </r>
  <r>
    <n v="18323"/>
    <s v="4279F3CD"/>
    <s v="2021-04-06 03:25:32"/>
    <x v="1"/>
    <x v="2"/>
    <x v="2"/>
    <n v="922"/>
    <n v="39333"/>
    <n v="15"/>
    <x v="956"/>
    <n v="12265"/>
    <n v="84"/>
    <n v="1"/>
    <s v="Low"/>
    <s v="PayPal_Pay_Later"/>
  </r>
  <r>
    <n v="18324"/>
    <s v="6A6CF454"/>
    <s v="2021-05-15 16:26:38"/>
    <x v="1"/>
    <x v="2"/>
    <x v="5"/>
    <n v="2632"/>
    <n v="47492"/>
    <n v="2"/>
    <x v="957"/>
    <n v="14066"/>
    <n v="67"/>
    <n v="3"/>
    <s v="Medium"/>
    <s v="Net_Banking"/>
  </r>
  <r>
    <n v="18325"/>
    <s v="EF89A42A"/>
    <s v="2021-05-13 17:07:20"/>
    <x v="1"/>
    <x v="2"/>
    <x v="4"/>
    <n v="3712"/>
    <n v="12250"/>
    <n v="40"/>
    <x v="958"/>
    <n v="1628"/>
    <n v="21"/>
    <n v="5"/>
    <s v="Medium"/>
    <s v="PayPal_Cobrand_Card"/>
  </r>
  <r>
    <n v="18326"/>
    <s v="9736FCED"/>
    <s v="2021-05-03 14:25:09"/>
    <x v="1"/>
    <x v="0"/>
    <x v="5"/>
    <n v="3720"/>
    <n v="69786"/>
    <n v="1"/>
    <x v="959"/>
    <n v="13362"/>
    <n v="55"/>
    <n v="1"/>
    <s v="Medium"/>
    <s v="Debit_Card"/>
  </r>
  <r>
    <n v="18327"/>
    <s v="AEF9D173"/>
    <s v="2021-05-17 21:00:57"/>
    <x v="2"/>
    <x v="2"/>
    <x v="2"/>
    <n v="182"/>
    <n v="77195"/>
    <n v="3"/>
    <x v="960"/>
    <n v="19042"/>
    <n v="86"/>
    <n v="2"/>
    <s v="Low"/>
    <s v="PayPal_Pay_Later"/>
  </r>
  <r>
    <n v="18328"/>
    <s v="8902461D"/>
    <s v="2021-05-31 12:21:31"/>
    <x v="1"/>
    <x v="2"/>
    <x v="4"/>
    <n v="4392"/>
    <n v="26724"/>
    <n v="53"/>
    <x v="961"/>
    <n v="3340"/>
    <n v="15"/>
    <n v="4"/>
    <s v="High"/>
    <s v="PayPal_Cobrand_Card"/>
  </r>
  <r>
    <n v="18329"/>
    <s v="D043264C"/>
    <s v="2021-03-13 05:42:06"/>
    <x v="2"/>
    <x v="2"/>
    <x v="2"/>
    <n v="137"/>
    <n v="82168"/>
    <n v="8"/>
    <x v="962"/>
    <n v="25157"/>
    <n v="76"/>
    <n v="1"/>
    <s v="About_to_churn"/>
    <s v="PayPal_Pay_Later"/>
  </r>
  <r>
    <n v="18330"/>
    <s v="D1B9E08D"/>
    <s v="2021-03-17 10:55:50"/>
    <x v="0"/>
    <x v="0"/>
    <x v="0"/>
    <n v="306"/>
    <n v="54338"/>
    <n v="8"/>
    <x v="963"/>
    <n v="11908"/>
    <n v="65"/>
    <n v="1"/>
    <s v="About_to_churn"/>
    <s v="Wallet"/>
  </r>
  <r>
    <n v="18331"/>
    <s v="F9EBA1B2"/>
    <s v="2021-03-02 01:10:30"/>
    <x v="1"/>
    <x v="1"/>
    <x v="1"/>
    <n v="1363"/>
    <n v="13974"/>
    <n v="29"/>
    <x v="964"/>
    <n v="3278"/>
    <n v="19"/>
    <n v="7"/>
    <s v="About_to_churn"/>
    <s v=" PayPal_Cobrand_Card"/>
  </r>
  <r>
    <n v="18332"/>
    <s v="12C71D25"/>
    <s v="2021-03-26 00:32:49"/>
    <x v="1"/>
    <x v="2"/>
    <x v="4"/>
    <n v="4370"/>
    <n v="24240"/>
    <n v="54"/>
    <x v="965"/>
    <n v="3240"/>
    <n v="21"/>
    <n v="4"/>
    <s v="High"/>
    <s v="PayPal_Cobrand_Card"/>
  </r>
  <r>
    <n v="18333"/>
    <s v="7F03AD5D"/>
    <s v="2021-04-23 23:02:25"/>
    <x v="3"/>
    <x v="0"/>
    <x v="5"/>
    <n v="511"/>
    <n v="60807"/>
    <n v="19"/>
    <x v="33"/>
    <n v="15650"/>
    <n v="56"/>
    <n v="3"/>
    <s v="Medium"/>
    <s v="Debit_Card"/>
  </r>
  <r>
    <n v="18334"/>
    <s v="F7D20224"/>
    <s v="2021-03-20 05:12:39"/>
    <x v="0"/>
    <x v="2"/>
    <x v="2"/>
    <n v="124"/>
    <n v="10912"/>
    <n v="10"/>
    <x v="966"/>
    <n v="20918"/>
    <n v="95"/>
    <n v="2"/>
    <s v="Low"/>
    <s v="PayPal_Pay_Later"/>
  </r>
  <r>
    <n v="18335"/>
    <s v="4149CF8A"/>
    <s v="2021-04-13 07:32:42"/>
    <x v="4"/>
    <x v="0"/>
    <x v="3"/>
    <n v="252"/>
    <n v="65097"/>
    <n v="7"/>
    <x v="967"/>
    <n v="16444"/>
    <n v="52"/>
    <n v="1"/>
    <s v="High"/>
    <s v="Debit_Card"/>
  </r>
  <r>
    <n v="18336"/>
    <s v="AA972EEC"/>
    <s v="2021-03-28 08:35:20"/>
    <x v="1"/>
    <x v="0"/>
    <x v="4"/>
    <n v="3415"/>
    <n v="49441"/>
    <n v="44"/>
    <x v="968"/>
    <n v="1506"/>
    <n v="20"/>
    <n v="3"/>
    <s v="Medium"/>
    <s v="PayPal_Cobrand_Card"/>
  </r>
  <r>
    <n v="18337"/>
    <s v="5EDC7C85"/>
    <s v="2021-03-05 18:05:27"/>
    <x v="0"/>
    <x v="2"/>
    <x v="5"/>
    <n v="818"/>
    <n v="33529"/>
    <n v="12"/>
    <x v="969"/>
    <n v="23894"/>
    <n v="61"/>
    <n v="1"/>
    <s v="High"/>
    <s v="Debit_Card"/>
  </r>
  <r>
    <n v="18338"/>
    <s v="68FE1AD0"/>
    <s v="2021-03-16 17:33:40"/>
    <x v="0"/>
    <x v="0"/>
    <x v="5"/>
    <n v="832"/>
    <n v="83853"/>
    <n v="11"/>
    <x v="970"/>
    <n v="23904"/>
    <n v="53"/>
    <n v="2"/>
    <s v="Medium"/>
    <s v="Debit_Card"/>
  </r>
  <r>
    <n v="18339"/>
    <s v="5029BDF4"/>
    <s v="2021-04-03 05:51:26"/>
    <x v="1"/>
    <x v="0"/>
    <x v="3"/>
    <n v="2112"/>
    <n v="74478"/>
    <n v="6"/>
    <x v="971"/>
    <n v="9184"/>
    <n v="50"/>
    <n v="1"/>
    <s v="Low"/>
    <s v="Wallet"/>
  </r>
  <r>
    <n v="18340"/>
    <s v="B72428A3"/>
    <s v="2021-03-27 16:25:44"/>
    <x v="1"/>
    <x v="0"/>
    <x v="3"/>
    <n v="825"/>
    <n v="86274"/>
    <n v="3"/>
    <x v="972"/>
    <n v="12369"/>
    <n v="52"/>
    <n v="2"/>
    <s v="Low"/>
    <s v="Debit_Card"/>
  </r>
  <r>
    <n v="18341"/>
    <s v="C71FB707"/>
    <s v="2021-03-24 09:03:14"/>
    <x v="4"/>
    <x v="0"/>
    <x v="3"/>
    <n v="387"/>
    <n v="55403"/>
    <n v="2"/>
    <x v="973"/>
    <n v="8630"/>
    <n v="60"/>
    <n v="3"/>
    <s v="Low"/>
    <s v="Wallet"/>
  </r>
  <r>
    <n v="18342"/>
    <s v="176391E4"/>
    <s v="2021-05-05 17:31:31"/>
    <x v="1"/>
    <x v="2"/>
    <x v="4"/>
    <n v="1909"/>
    <n v="71226"/>
    <n v="46"/>
    <x v="974"/>
    <n v="1810"/>
    <n v="21"/>
    <n v="3"/>
    <s v="Medium"/>
    <s v="PayPal_Credit_Card"/>
  </r>
  <r>
    <n v="18343"/>
    <s v="D134B040"/>
    <s v="2021-05-05 17:09:55"/>
    <x v="2"/>
    <x v="2"/>
    <x v="2"/>
    <n v="88"/>
    <n v="69508"/>
    <n v="9"/>
    <x v="408"/>
    <n v="22893"/>
    <n v="99"/>
    <n v="1"/>
    <s v="Low"/>
    <s v="PayPal_Pay_Later"/>
  </r>
  <r>
    <n v="18344"/>
    <s v="5FF0BE39"/>
    <s v="2021-03-21 19:48:44"/>
    <x v="2"/>
    <x v="2"/>
    <x v="2"/>
    <n v="134"/>
    <n v="34094"/>
    <n v="12"/>
    <x v="287"/>
    <n v="26283"/>
    <n v="86"/>
    <n v="1"/>
    <s v="Medium"/>
    <s v="PayPal_Pay_Later"/>
  </r>
  <r>
    <n v="18345"/>
    <s v="3F45AA44"/>
    <s v="2021-03-08 14:05:57"/>
    <x v="0"/>
    <x v="2"/>
    <x v="3"/>
    <n v="803"/>
    <n v="61546"/>
    <n v="4"/>
    <x v="975"/>
    <n v="15710"/>
    <n v="51"/>
    <n v="2"/>
    <s v="Medium"/>
    <s v="Wallet"/>
  </r>
  <r>
    <n v="18346"/>
    <s v="21E7FED4"/>
    <s v="2021-03-25 14:57:22"/>
    <x v="0"/>
    <x v="0"/>
    <x v="2"/>
    <n v="333"/>
    <n v="38912"/>
    <n v="20"/>
    <x v="976"/>
    <n v="18351"/>
    <n v="75"/>
    <n v="2"/>
    <s v="Low"/>
    <s v="PayPal_Pay_Later"/>
  </r>
  <r>
    <n v="18347"/>
    <s v="13FA0874"/>
    <s v="2021-05-16 13:56:29"/>
    <x v="3"/>
    <x v="0"/>
    <x v="0"/>
    <n v="878"/>
    <n v="87664"/>
    <n v="17"/>
    <x v="977"/>
    <n v="10611"/>
    <n v="66"/>
    <n v="1"/>
    <s v="Medium"/>
    <s v="Wallet"/>
  </r>
  <r>
    <n v="18348"/>
    <s v="0303C46E"/>
    <s v="2021-06-06 04:18:20"/>
    <x v="1"/>
    <x v="2"/>
    <x v="4"/>
    <n v="4241"/>
    <n v="21687"/>
    <n v="35"/>
    <x v="978"/>
    <n v="3034"/>
    <n v="22"/>
    <n v="5"/>
    <s v="Medium"/>
    <s v="PayPal_Credit_Card"/>
  </r>
  <r>
    <n v="18349"/>
    <s v="F2BCD46A"/>
    <s v="2021-04-22 08:52:07"/>
    <x v="2"/>
    <x v="2"/>
    <x v="2"/>
    <n v="146"/>
    <n v="80668"/>
    <n v="17"/>
    <x v="251"/>
    <n v="27038"/>
    <n v="84"/>
    <n v="2"/>
    <s v="About_to_churn"/>
    <s v="PayPal_Pay_Later"/>
  </r>
  <r>
    <n v="18350"/>
    <s v="E6BBA1CE"/>
    <s v="2021-06-05 12:16:29"/>
    <x v="4"/>
    <x v="0"/>
    <x v="2"/>
    <n v="53"/>
    <n v="47191"/>
    <n v="16"/>
    <x v="979"/>
    <n v="25412"/>
    <n v="96"/>
    <n v="1"/>
    <s v="About_to_churn"/>
    <s v="PayPal_Pay_Later"/>
  </r>
  <r>
    <n v="18351"/>
    <s v="28B0EFDE"/>
    <s v="2021-04-10 04:43:22"/>
    <x v="1"/>
    <x v="2"/>
    <x v="3"/>
    <n v="1912"/>
    <n v="50272"/>
    <n v="6"/>
    <x v="980"/>
    <n v="11797"/>
    <n v="41"/>
    <n v="1"/>
    <s v="Medium"/>
    <s v=" Wallet "/>
  </r>
  <r>
    <n v="18352"/>
    <s v="67EAB141"/>
    <s v="2021-03-18 07:51:13"/>
    <x v="1"/>
    <x v="0"/>
    <x v="4"/>
    <n v="4737"/>
    <n v="80417"/>
    <n v="57"/>
    <x v="981"/>
    <n v="1767"/>
    <n v="19"/>
    <n v="4"/>
    <s v="High"/>
    <s v="Wallet"/>
  </r>
  <r>
    <n v="18353"/>
    <s v="DD6790E2"/>
    <s v="2021-05-25 17:50:38"/>
    <x v="0"/>
    <x v="0"/>
    <x v="3"/>
    <n v="316"/>
    <n v="30769"/>
    <n v="5"/>
    <x v="982"/>
    <n v="16168"/>
    <n v="57"/>
    <n v="3"/>
    <s v="High"/>
    <s v="Net_Banking"/>
  </r>
  <r>
    <n v="18354"/>
    <s v="B90270E5"/>
    <s v="2021-04-30 05:03:11"/>
    <x v="0"/>
    <x v="2"/>
    <x v="2"/>
    <n v="771"/>
    <n v="70311"/>
    <n v="13"/>
    <x v="662"/>
    <n v="23384"/>
    <n v="91"/>
    <n v="1"/>
    <s v="Low"/>
    <s v="Debit_Card"/>
  </r>
  <r>
    <n v="18355"/>
    <s v="F1D9B0E9"/>
    <s v="2021-04-26 09:15:40"/>
    <x v="0"/>
    <x v="2"/>
    <x v="2"/>
    <n v="135"/>
    <n v="65097"/>
    <n v="19"/>
    <x v="983"/>
    <n v="12296"/>
    <n v="81"/>
    <n v="2"/>
    <s v="Medium"/>
    <s v="PayPal_Pay_Later"/>
  </r>
  <r>
    <n v="18356"/>
    <s v="47034884"/>
    <s v="2021-04-28 23:36:00"/>
    <x v="0"/>
    <x v="0"/>
    <x v="0"/>
    <n v="233"/>
    <n v="57619"/>
    <n v="11"/>
    <x v="984"/>
    <n v="11557"/>
    <n v="58"/>
    <n v="0"/>
    <s v="Low"/>
    <s v="Wallet"/>
  </r>
  <r>
    <n v="18357"/>
    <s v="4D8DC9F4"/>
    <s v="2021-03-12 19:27:39"/>
    <x v="4"/>
    <x v="2"/>
    <x v="2"/>
    <n v="178"/>
    <n v="41344"/>
    <n v="13"/>
    <x v="25"/>
    <n v="20621"/>
    <n v="78"/>
    <n v="1"/>
    <s v="Medium"/>
    <s v="Debit_Card"/>
  </r>
  <r>
    <n v="18358"/>
    <s v="D9C8D7C5"/>
    <s v="2021-04-10 03:30:32"/>
    <x v="2"/>
    <x v="2"/>
    <x v="2"/>
    <n v="169"/>
    <n v="61805"/>
    <n v="5"/>
    <x v="985"/>
    <n v="16206"/>
    <n v="83"/>
    <n v="1"/>
    <s v="About_to_churn"/>
    <s v="PayPal_Pay_Later"/>
  </r>
  <r>
    <n v="18359"/>
    <s v="CDD72722"/>
    <s v="2021-05-18 11:15:48"/>
    <x v="1"/>
    <x v="1"/>
    <x v="1"/>
    <n v="2322"/>
    <n v="10458"/>
    <n v="30"/>
    <x v="986"/>
    <n v="2443"/>
    <n v="7"/>
    <n v="7"/>
    <s v="Medium"/>
    <s v=" PayPal_Cobrand_Card"/>
  </r>
  <r>
    <n v="18360"/>
    <s v="06B75536"/>
    <s v="2021-06-02 19:16:21"/>
    <x v="2"/>
    <x v="2"/>
    <x v="2"/>
    <n v="120"/>
    <n v="67074"/>
    <n v="13"/>
    <x v="987"/>
    <n v="19095"/>
    <n v="100"/>
    <n v="1"/>
    <s v="Medium"/>
    <s v="PayPal_Pay_Later"/>
  </r>
  <r>
    <n v="18361"/>
    <s v="B2DF0BE0"/>
    <s v="2021-04-16 18:42:24"/>
    <x v="4"/>
    <x v="0"/>
    <x v="3"/>
    <n v="322"/>
    <n v="21407"/>
    <n v="12"/>
    <x v="988"/>
    <n v="19341"/>
    <n v="59"/>
    <n v="1"/>
    <s v="Medium"/>
    <s v="Net_Banking"/>
  </r>
  <r>
    <n v="18362"/>
    <s v="5135C78F"/>
    <s v="2021-03-30 03:27:59"/>
    <x v="0"/>
    <x v="0"/>
    <x v="3"/>
    <n v="621"/>
    <n v="51653"/>
    <n v="2"/>
    <x v="989"/>
    <n v="12964"/>
    <n v="52"/>
    <n v="1"/>
    <s v="High"/>
    <s v="Net_Banking"/>
  </r>
  <r>
    <n v="18363"/>
    <s v="B6C9B9AA"/>
    <s v="2021-05-30 18:22:55"/>
    <x v="3"/>
    <x v="0"/>
    <x v="5"/>
    <n v="513"/>
    <n v="89675"/>
    <n v="15"/>
    <x v="990"/>
    <n v="19154"/>
    <n v="77"/>
    <n v="2"/>
    <s v="Medium"/>
    <s v="Debit_Card"/>
  </r>
  <r>
    <n v="18364"/>
    <s v="046194DB"/>
    <s v="2021-05-04 15:09:33"/>
    <x v="1"/>
    <x v="0"/>
    <x v="4"/>
    <n v="4409"/>
    <n v="71777"/>
    <n v="36"/>
    <x v="991"/>
    <n v="1363"/>
    <n v="12"/>
    <n v="5"/>
    <s v="Medium"/>
    <s v="Wallet"/>
  </r>
  <r>
    <n v="18365"/>
    <s v="8DF1B0C1"/>
    <s v="2021-03-11 03:36:37"/>
    <x v="0"/>
    <x v="0"/>
    <x v="0"/>
    <n v="805"/>
    <n v="80754"/>
    <n v="17"/>
    <x v="992"/>
    <n v="9603"/>
    <n v="56"/>
    <n v="1"/>
    <s v="Medium"/>
    <s v="Wallet"/>
  </r>
  <r>
    <n v="18366"/>
    <s v="9CA96C96"/>
    <s v="2021-04-24 20:21:34"/>
    <x v="0"/>
    <x v="0"/>
    <x v="3"/>
    <n v="585"/>
    <n v="85865"/>
    <n v="6"/>
    <x v="993"/>
    <n v="17113"/>
    <n v="46"/>
    <n v="2"/>
    <s v="High"/>
    <s v="Net_Banking"/>
  </r>
  <r>
    <n v="18367"/>
    <s v="462C90E2"/>
    <s v="2021-06-09 08:54:25"/>
    <x v="1"/>
    <x v="2"/>
    <x v="4"/>
    <n v="4898"/>
    <n v="21106"/>
    <n v="37"/>
    <x v="994"/>
    <n v="1547"/>
    <n v="14"/>
    <n v="5"/>
    <s v="Medium"/>
    <s v="PayPal_Cobrand_Card"/>
  </r>
  <r>
    <n v="18368"/>
    <s v="DCCB563E"/>
    <s v="2021-03-11 23:29:07"/>
    <x v="1"/>
    <x v="0"/>
    <x v="1"/>
    <n v="2432"/>
    <n v="68222"/>
    <n v="28"/>
    <x v="995"/>
    <n v="1882"/>
    <n v="13"/>
    <n v="5"/>
    <s v="Medium"/>
    <s v="PayPal_Credit_Card"/>
  </r>
  <r>
    <n v="18369"/>
    <s v="933289D1"/>
    <s v="2021-05-10 13:56:34"/>
    <x v="0"/>
    <x v="0"/>
    <x v="2"/>
    <n v="607"/>
    <n v="67074"/>
    <n v="7"/>
    <x v="430"/>
    <n v="16435"/>
    <n v="87"/>
    <n v="2"/>
    <s v="About_to_churn"/>
    <s v="PayPal_Pay_Later"/>
  </r>
  <r>
    <n v="18370"/>
    <s v="E6FEB8C6"/>
    <s v="2021-04-06 12:01:33"/>
    <x v="1"/>
    <x v="0"/>
    <x v="4"/>
    <n v="1795"/>
    <n v="79988"/>
    <n v="43"/>
    <x v="996"/>
    <n v="2435"/>
    <n v="19"/>
    <n v="6"/>
    <s v="High"/>
    <s v="Wallet"/>
  </r>
  <r>
    <n v="18371"/>
    <s v="2244EA35"/>
    <s v="2021-05-17 01:32:39"/>
    <x v="2"/>
    <x v="2"/>
    <x v="2"/>
    <n v="163"/>
    <n v="84204"/>
    <n v="3"/>
    <x v="997"/>
    <n v="22684"/>
    <n v="91"/>
    <n v="1"/>
    <s v="Low"/>
    <s v="PayPal_Pay_Later"/>
  </r>
  <r>
    <n v="18372"/>
    <s v="AF3D0326"/>
    <s v="2021-03-14 01:49:55"/>
    <x v="3"/>
    <x v="0"/>
    <x v="3"/>
    <n v="1063"/>
    <n v="32152"/>
    <n v="2"/>
    <x v="998"/>
    <n v="10382"/>
    <n v="59"/>
    <n v="2"/>
    <s v="Low"/>
    <s v="Wallet"/>
  </r>
  <r>
    <n v="18373"/>
    <s v="98597DD4"/>
    <s v="2021-04-16 21:02:20"/>
    <x v="1"/>
    <x v="0"/>
    <x v="5"/>
    <n v="1385"/>
    <n v="70610"/>
    <n v="21"/>
    <x v="999"/>
    <n v="22818"/>
    <n v="78"/>
    <n v="2"/>
    <s v="Low"/>
    <s v="Debit_Card"/>
  </r>
  <r>
    <n v="18374"/>
    <s v="17D5288F"/>
    <s v="2021-03-04 17:48:03"/>
    <x v="2"/>
    <x v="2"/>
    <x v="2"/>
    <n v="187"/>
    <n v="56728"/>
    <n v="6"/>
    <x v="1000"/>
    <n v="12515"/>
    <n v="96"/>
    <n v="1"/>
    <s v="Low"/>
    <s v="PayPal_Pay_Later"/>
  </r>
  <r>
    <n v="18375"/>
    <s v="14223716"/>
    <s v="2021-03-31 05:36:31"/>
    <x v="4"/>
    <x v="0"/>
    <x v="2"/>
    <n v="183"/>
    <n v="19487"/>
    <n v="7"/>
    <x v="1001"/>
    <n v="27918"/>
    <n v="96"/>
    <n v="2"/>
    <s v="Medium"/>
    <s v="PayPal_Pay_Later"/>
  </r>
  <r>
    <n v="18376"/>
    <s v="BE6393B6"/>
    <s v="2021-04-08 20:27:52"/>
    <x v="0"/>
    <x v="0"/>
    <x v="0"/>
    <n v="969"/>
    <n v="40424"/>
    <n v="17"/>
    <x v="1002"/>
    <n v="10657"/>
    <n v="63"/>
    <n v="1"/>
    <s v="High"/>
    <s v=" Wallet "/>
  </r>
  <r>
    <n v="18377"/>
    <s v="15DADCD8"/>
    <s v="2021-05-15 11:38:27"/>
    <x v="4"/>
    <x v="0"/>
    <x v="0"/>
    <n v="384"/>
    <n v="69550"/>
    <n v="6"/>
    <x v="1003"/>
    <n v="11509"/>
    <n v="50"/>
    <n v="0"/>
    <s v="Medium"/>
    <s v=" Wallet "/>
  </r>
  <r>
    <n v="18378"/>
    <s v="6576F6D5"/>
    <s v="2021-06-07 19:50:19"/>
    <x v="0"/>
    <x v="2"/>
    <x v="3"/>
    <n v="534"/>
    <n v="38328"/>
    <n v="14"/>
    <x v="1004"/>
    <n v="14630"/>
    <n v="62"/>
    <n v="1"/>
    <s v="Medium"/>
    <s v="Wallet"/>
  </r>
  <r>
    <n v="18379"/>
    <s v="B40FEE2B"/>
    <s v="2021-05-09 15:35:13"/>
    <x v="4"/>
    <x v="0"/>
    <x v="0"/>
    <n v="345"/>
    <n v="38077"/>
    <n v="18"/>
    <x v="1005"/>
    <n v="9064"/>
    <n v="51"/>
    <n v="0"/>
    <s v="Medium"/>
    <s v=" Wallet "/>
  </r>
  <r>
    <n v="18380"/>
    <s v="54076B41"/>
    <s v="2021-04-15 02:17:25"/>
    <x v="0"/>
    <x v="2"/>
    <x v="3"/>
    <n v="336"/>
    <n v="72419"/>
    <n v="5"/>
    <x v="482"/>
    <n v="10220"/>
    <n v="43"/>
    <n v="2"/>
    <s v="About_to_churn"/>
    <s v="Debit_Card"/>
  </r>
  <r>
    <n v="18381"/>
    <s v="5115A8FA"/>
    <s v="2021-05-24 13:28:20"/>
    <x v="2"/>
    <x v="0"/>
    <x v="0"/>
    <n v="218"/>
    <n v="89671"/>
    <n v="9"/>
    <x v="1006"/>
    <n v="11864"/>
    <n v="60"/>
    <n v="0"/>
    <s v="Medium"/>
    <s v="Wallet"/>
  </r>
  <r>
    <n v="18382"/>
    <s v="5FB5C08A"/>
    <s v="2021-04-12 05:10:55"/>
    <x v="1"/>
    <x v="2"/>
    <x v="2"/>
    <n v="867"/>
    <n v="42610"/>
    <n v="4"/>
    <x v="1007"/>
    <n v="18121"/>
    <n v="95"/>
    <n v="2"/>
    <s v="Medium"/>
    <s v="PayPal_Pay_Later"/>
  </r>
  <r>
    <n v="18383"/>
    <s v="B9F22CB7"/>
    <s v="2021-03-29 11:49:02"/>
    <x v="5"/>
    <x v="0"/>
    <x v="4"/>
    <n v="4776"/>
    <n v="22667"/>
    <n v="59"/>
    <x v="1008"/>
    <n v="3406"/>
    <n v="22"/>
    <n v="5"/>
    <s v="Medium"/>
    <s v="PayPal_Credit_Card"/>
  </r>
  <r>
    <n v="18384"/>
    <s v="AD397D02"/>
    <s v="2021-05-01 11:21:00"/>
    <x v="0"/>
    <x v="0"/>
    <x v="0"/>
    <n v="632"/>
    <n v="29250"/>
    <n v="6"/>
    <x v="1009"/>
    <n v="10962"/>
    <n v="62"/>
    <n v="0"/>
    <s v="High"/>
    <s v="Net_Banking"/>
  </r>
  <r>
    <n v="18385"/>
    <s v="003E104B"/>
    <s v="2021-04-10 20:59:12"/>
    <x v="3"/>
    <x v="0"/>
    <x v="2"/>
    <n v="687"/>
    <n v="69342"/>
    <n v="12"/>
    <x v="1010"/>
    <n v="19699"/>
    <n v="100"/>
    <n v="2"/>
    <s v="About_to_churn"/>
    <s v="PayPal_Pay_Later"/>
  </r>
  <r>
    <n v="18386"/>
    <s v="E34C0EFA"/>
    <s v="2021-04-13 21:25:56"/>
    <x v="1"/>
    <x v="0"/>
    <x v="5"/>
    <n v="910"/>
    <n v="22526"/>
    <n v="14"/>
    <x v="1011"/>
    <n v="13168"/>
    <n v="55"/>
    <n v="3"/>
    <s v="Low"/>
    <s v="Debit_Card"/>
  </r>
  <r>
    <n v="18387"/>
    <s v="A370BF7F"/>
    <s v="2021-03-14 02:28:09"/>
    <x v="2"/>
    <x v="2"/>
    <x v="2"/>
    <n v="100"/>
    <n v="59427"/>
    <n v="18"/>
    <x v="1012"/>
    <n v="19309"/>
    <n v="90"/>
    <n v="1"/>
    <s v="Medium"/>
    <s v="PayPal_Pay_Later"/>
  </r>
  <r>
    <n v="18388"/>
    <s v="AE81A826"/>
    <s v="2021-03-18 09:34:51"/>
    <x v="4"/>
    <x v="0"/>
    <x v="0"/>
    <n v="310"/>
    <n v="34776"/>
    <n v="17"/>
    <x v="235"/>
    <n v="11230"/>
    <n v="66"/>
    <n v="1"/>
    <s v="Medium"/>
    <s v="Net_Banking"/>
  </r>
  <r>
    <n v="18389"/>
    <s v="8540A199"/>
    <s v="2021-05-24 02:34:06"/>
    <x v="1"/>
    <x v="1"/>
    <x v="1"/>
    <n v="1777"/>
    <n v="61711"/>
    <n v="33"/>
    <x v="1013"/>
    <n v="2470"/>
    <n v="5"/>
    <n v="7"/>
    <s v="Low"/>
    <s v=" PayPal_Cobrand_Card"/>
  </r>
  <r>
    <n v="18390"/>
    <s v="F59B521D"/>
    <s v="2021-04-22 04:33:25"/>
    <x v="0"/>
    <x v="2"/>
    <x v="2"/>
    <n v="839"/>
    <n v="40424"/>
    <n v="2"/>
    <x v="1010"/>
    <n v="22420"/>
    <n v="79"/>
    <n v="1"/>
    <s v="Low"/>
    <s v="PayPal_Pay_Later"/>
  </r>
  <r>
    <n v="18391"/>
    <s v="C6ADEE25"/>
    <s v="2021-03-28 10:19:56"/>
    <x v="2"/>
    <x v="2"/>
    <x v="2"/>
    <n v="76"/>
    <n v="12379"/>
    <n v="19"/>
    <x v="1014"/>
    <n v="21718"/>
    <n v="79"/>
    <n v="2"/>
    <s v="About_to_churn"/>
    <s v="PayPal_Pay_Later"/>
  </r>
  <r>
    <n v="18392"/>
    <s v="4C2DE982"/>
    <s v="2021-04-16 05:25:41"/>
    <x v="1"/>
    <x v="0"/>
    <x v="4"/>
    <n v="4051"/>
    <n v="16415"/>
    <n v="60"/>
    <x v="1015"/>
    <n v="1342"/>
    <n v="17"/>
    <n v="5"/>
    <s v="Medium"/>
    <s v="Wallet"/>
  </r>
  <r>
    <n v="18393"/>
    <s v="4F8BD4E6"/>
    <s v="2021-04-15 05:57:15"/>
    <x v="1"/>
    <x v="1"/>
    <x v="1"/>
    <n v="3465"/>
    <n v="28965"/>
    <n v="23"/>
    <x v="1016"/>
    <n v="1880"/>
    <n v="18"/>
    <n v="6"/>
    <s v="High"/>
    <s v=" PayPal_Cobrand_Card"/>
  </r>
  <r>
    <n v="18394"/>
    <s v="E5052396"/>
    <s v="2021-05-28 10:51:25"/>
    <x v="2"/>
    <x v="2"/>
    <x v="2"/>
    <n v="66"/>
    <n v="48196"/>
    <n v="20"/>
    <x v="1017"/>
    <n v="23749"/>
    <n v="96"/>
    <n v="2"/>
    <s v="Medium"/>
    <s v="PayPal_Pay_Later"/>
  </r>
  <r>
    <n v="18395"/>
    <s v="4C03B68C"/>
    <s v="2021-05-03 07:36:01"/>
    <x v="3"/>
    <x v="0"/>
    <x v="0"/>
    <n v="718"/>
    <n v="62305"/>
    <n v="9"/>
    <x v="1018"/>
    <n v="9422"/>
    <n v="62"/>
    <n v="1"/>
    <s v="About_to_churn"/>
    <s v="Wallet"/>
  </r>
  <r>
    <n v="18396"/>
    <s v="C39EAB8E"/>
    <s v="2021-05-24 18:35:21"/>
    <x v="4"/>
    <x v="2"/>
    <x v="2"/>
    <n v="35"/>
    <n v="44569"/>
    <n v="15"/>
    <x v="1019"/>
    <n v="24134"/>
    <n v="99"/>
    <n v="1"/>
    <s v="Low"/>
    <s v="PayPal_Pay_Later"/>
  </r>
  <r>
    <n v="18397"/>
    <s v="08E4AB34"/>
    <s v="2021-05-12 09:09:37"/>
    <x v="0"/>
    <x v="0"/>
    <x v="0"/>
    <n v="216"/>
    <n v="17443"/>
    <n v="5"/>
    <x v="1020"/>
    <n v="10302"/>
    <n v="52"/>
    <n v="0"/>
    <s v="High"/>
    <s v="Net_Banking"/>
  </r>
  <r>
    <n v="18398"/>
    <s v="F01AA7F6"/>
    <s v="2021-04-02 19:37:00"/>
    <x v="4"/>
    <x v="0"/>
    <x v="2"/>
    <n v="322"/>
    <n v="23703"/>
    <n v="20"/>
    <x v="1021"/>
    <n v="20431"/>
    <n v="85"/>
    <n v="2"/>
    <s v="Low"/>
    <s v="Debit_Card"/>
  </r>
  <r>
    <n v="18399"/>
    <s v="72B754B6"/>
    <s v="2021-05-28 21:27:45"/>
    <x v="1"/>
    <x v="2"/>
    <x v="4"/>
    <n v="4770"/>
    <n v="65049"/>
    <n v="47"/>
    <x v="1022"/>
    <n v="1086"/>
    <n v="19"/>
    <n v="4"/>
    <s v="High"/>
    <s v="PayPal_Credit_Card"/>
  </r>
  <r>
    <n v="18400"/>
    <s v="150E88BD"/>
    <s v="2021-06-02 14:41:22"/>
    <x v="1"/>
    <x v="0"/>
    <x v="3"/>
    <n v="1650"/>
    <n v="14669"/>
    <n v="11"/>
    <x v="1023"/>
    <n v="11992"/>
    <n v="42"/>
    <n v="1"/>
    <s v="Medium"/>
    <s v="Net_Banking"/>
  </r>
  <r>
    <n v="18401"/>
    <s v="D9578411"/>
    <s v="2021-03-13 17:55:39"/>
    <x v="4"/>
    <x v="0"/>
    <x v="3"/>
    <n v="348"/>
    <n v="36647"/>
    <n v="5"/>
    <x v="1024"/>
    <n v="16190"/>
    <n v="55"/>
    <n v="2"/>
    <s v="High"/>
    <s v="Wallet"/>
  </r>
  <r>
    <n v="18402"/>
    <s v="D4A97D05"/>
    <s v="2021-05-05 09:02:56"/>
    <x v="1"/>
    <x v="2"/>
    <x v="4"/>
    <n v="2094"/>
    <n v="22526"/>
    <n v="46"/>
    <x v="1025"/>
    <n v="1568"/>
    <n v="12"/>
    <n v="5"/>
    <s v="High"/>
    <s v="PayPal_Credit_Card"/>
  </r>
  <r>
    <n v="18403"/>
    <s v="BC32B7A4"/>
    <s v="2021-05-24 16:26:26"/>
    <x v="1"/>
    <x v="0"/>
    <x v="4"/>
    <n v="4779"/>
    <n v="43444"/>
    <n v="38"/>
    <x v="1026"/>
    <n v="1082"/>
    <n v="13"/>
    <n v="4"/>
    <s v="Medium"/>
    <s v="PayPal_Credit_Card"/>
  </r>
  <r>
    <n v="18404"/>
    <s v="8CB63884"/>
    <s v="2021-05-21 11:16:01"/>
    <x v="2"/>
    <x v="2"/>
    <x v="2"/>
    <n v="193"/>
    <n v="30897"/>
    <n v="11"/>
    <x v="1027"/>
    <n v="20942"/>
    <n v="95"/>
    <n v="2"/>
    <s v="Medium"/>
    <s v="PayPal_Pay_Later"/>
  </r>
  <r>
    <n v="18405"/>
    <s v="935139C8"/>
    <s v="2021-03-09 22:39:19"/>
    <x v="0"/>
    <x v="0"/>
    <x v="0"/>
    <n v="486"/>
    <n v="86581"/>
    <n v="14"/>
    <x v="1028"/>
    <n v="9437"/>
    <n v="70"/>
    <n v="1"/>
    <s v="High"/>
    <s v="Net_Banking"/>
  </r>
  <r>
    <n v="18406"/>
    <s v="92C985A6"/>
    <s v="2021-05-05 13:26:32"/>
    <x v="1"/>
    <x v="0"/>
    <x v="4"/>
    <n v="4996"/>
    <n v="15227"/>
    <n v="47"/>
    <x v="1029"/>
    <n v="1191"/>
    <n v="14"/>
    <n v="6"/>
    <s v="High"/>
    <s v="PayPal_Credit_Card"/>
  </r>
  <r>
    <n v="18407"/>
    <s v="31FF0893"/>
    <s v="2021-03-08 05:49:14"/>
    <x v="0"/>
    <x v="0"/>
    <x v="3"/>
    <n v="863"/>
    <n v="57504"/>
    <n v="9"/>
    <x v="1030"/>
    <n v="10318"/>
    <n v="57"/>
    <n v="1"/>
    <s v="Low"/>
    <s v="Wallet"/>
  </r>
  <r>
    <n v="18408"/>
    <s v="9C499770"/>
    <s v="2021-04-29 08:05:00"/>
    <x v="1"/>
    <x v="2"/>
    <x v="1"/>
    <n v="2591"/>
    <n v="59661"/>
    <n v="18"/>
    <x v="1031"/>
    <n v="1979"/>
    <n v="13"/>
    <n v="7"/>
    <s v="Low"/>
    <s v=" PayPal_Cobrand_Card"/>
  </r>
  <r>
    <n v="18409"/>
    <s v="2CEB1FE3"/>
    <s v="2021-05-29 18:45:55"/>
    <x v="1"/>
    <x v="2"/>
    <x v="4"/>
    <n v="3600"/>
    <n v="86316"/>
    <n v="33"/>
    <x v="1032"/>
    <n v="1854"/>
    <n v="12"/>
    <n v="4"/>
    <s v="Medium"/>
    <s v="PayPal_Credit_Card"/>
  </r>
  <r>
    <n v="18410"/>
    <s v="A927BEB7"/>
    <s v="2021-05-06 13:10:24"/>
    <x v="0"/>
    <x v="0"/>
    <x v="3"/>
    <n v="305"/>
    <n v="55403"/>
    <n v="14"/>
    <x v="1033"/>
    <n v="19668"/>
    <n v="60"/>
    <n v="2"/>
    <s v="Medium"/>
    <s v="Net_Banking"/>
  </r>
  <r>
    <n v="18411"/>
    <s v="071879A6"/>
    <s v="2021-05-19 15:34:07"/>
    <x v="0"/>
    <x v="2"/>
    <x v="2"/>
    <n v="932"/>
    <n v="54667"/>
    <n v="19"/>
    <x v="246"/>
    <n v="27334"/>
    <n v="87"/>
    <n v="2"/>
    <s v="About_to_churn"/>
    <s v="PayPal_Pay_Later"/>
  </r>
  <r>
    <n v="18412"/>
    <s v="2802767A"/>
    <s v="2021-03-08 07:50:01"/>
    <x v="5"/>
    <x v="2"/>
    <x v="4"/>
    <n v="4208"/>
    <n v="78395"/>
    <n v="59"/>
    <x v="1034"/>
    <n v="2144"/>
    <n v="20"/>
    <n v="6"/>
    <s v="High"/>
    <s v="PayPal_Credit_Card"/>
  </r>
  <r>
    <n v="18413"/>
    <s v="504FB5B0"/>
    <s v="2021-03-12 16:45:04"/>
    <x v="1"/>
    <x v="2"/>
    <x v="4"/>
    <n v="1441"/>
    <n v="88605"/>
    <n v="59"/>
    <x v="1035"/>
    <n v="3382"/>
    <n v="11"/>
    <n v="4"/>
    <s v="High"/>
    <s v="PayPal_Cobrand_Card"/>
  </r>
  <r>
    <n v="18414"/>
    <s v="D51BCE96"/>
    <s v="2021-04-24 06:45:46"/>
    <x v="1"/>
    <x v="2"/>
    <x v="1"/>
    <n v="3558"/>
    <n v="53158"/>
    <n v="33"/>
    <x v="1036"/>
    <n v="2055"/>
    <n v="6"/>
    <n v="7"/>
    <s v="High"/>
    <s v=" PayPal_Cobrand_Card"/>
  </r>
  <r>
    <n v="18415"/>
    <s v="41C8994F"/>
    <s v="2021-03-08 00:59:21"/>
    <x v="4"/>
    <x v="0"/>
    <x v="2"/>
    <n v="91"/>
    <n v="84204"/>
    <n v="20"/>
    <x v="335"/>
    <n v="27082"/>
    <n v="75"/>
    <n v="2"/>
    <s v="Low"/>
    <s v="PayPal_Pay_Later"/>
  </r>
  <r>
    <n v="18416"/>
    <s v="4648F74D"/>
    <s v="2021-04-08 00:17:37"/>
    <x v="1"/>
    <x v="2"/>
    <x v="3"/>
    <n v="1693"/>
    <n v="74294"/>
    <n v="3"/>
    <x v="1037"/>
    <n v="9596"/>
    <n v="43"/>
    <n v="1"/>
    <s v="High"/>
    <s v="Debit_Card"/>
  </r>
  <r>
    <n v="18417"/>
    <s v="41D68523"/>
    <s v="2021-03-25 00:10:46"/>
    <x v="0"/>
    <x v="0"/>
    <x v="0"/>
    <n v="495"/>
    <n v="88954"/>
    <n v="5"/>
    <x v="1038"/>
    <n v="9416"/>
    <n v="64"/>
    <n v="0"/>
    <s v="Medium"/>
    <s v="Net_Banking"/>
  </r>
  <r>
    <n v="18418"/>
    <s v="4FABC8FB"/>
    <s v="2021-05-27 04:28:52"/>
    <x v="2"/>
    <x v="2"/>
    <x v="2"/>
    <n v="191"/>
    <n v="28613"/>
    <n v="10"/>
    <x v="1039"/>
    <n v="28626"/>
    <n v="85"/>
    <n v="1"/>
    <s v="About_to_churn"/>
    <s v="Debit_Card"/>
  </r>
  <r>
    <n v="18419"/>
    <s v="4A917751"/>
    <s v="2021-06-06 09:41:26"/>
    <x v="1"/>
    <x v="1"/>
    <x v="1"/>
    <n v="1646"/>
    <n v="21185"/>
    <n v="18"/>
    <x v="1040"/>
    <n v="1934"/>
    <n v="20"/>
    <n v="8"/>
    <s v="Medium"/>
    <s v="Net_Banking"/>
  </r>
  <r>
    <n v="18420"/>
    <s v="FD12E05C"/>
    <s v="2021-06-06 19:03:46"/>
    <x v="0"/>
    <x v="2"/>
    <x v="2"/>
    <n v="707"/>
    <n v="71295"/>
    <n v="11"/>
    <x v="296"/>
    <n v="24892"/>
    <n v="75"/>
    <n v="1"/>
    <s v="Low"/>
    <s v="Debit_Card"/>
  </r>
  <r>
    <n v="18421"/>
    <s v="92A54E0B"/>
    <s v="2021-05-04 11:34:13"/>
    <x v="4"/>
    <x v="2"/>
    <x v="2"/>
    <n v="234"/>
    <n v="13402"/>
    <n v="10"/>
    <x v="1041"/>
    <n v="14013"/>
    <n v="84"/>
    <n v="2"/>
    <s v="Medium"/>
    <s v="Debit_Card"/>
  </r>
  <r>
    <n v="18422"/>
    <s v="4CFAF012"/>
    <s v="2021-04-29 23:04:52"/>
    <x v="0"/>
    <x v="2"/>
    <x v="2"/>
    <n v="718"/>
    <n v="88052"/>
    <n v="18"/>
    <x v="1042"/>
    <n v="15350"/>
    <n v="83"/>
    <n v="2"/>
    <s v="About_to_churn"/>
    <s v="PayPal_Pay_Later"/>
  </r>
  <r>
    <n v="18423"/>
    <s v="E307AEF7"/>
    <s v="2021-04-10 12:28:55"/>
    <x v="1"/>
    <x v="0"/>
    <x v="5"/>
    <n v="3400"/>
    <n v="69432"/>
    <n v="4"/>
    <x v="1043"/>
    <n v="23808"/>
    <n v="82"/>
    <n v="2"/>
    <s v="About_to_churn"/>
    <s v="Wallet"/>
  </r>
  <r>
    <n v="18424"/>
    <s v="5FA706FA"/>
    <s v="2021-03-07 08:47:51"/>
    <x v="0"/>
    <x v="0"/>
    <x v="0"/>
    <n v="404"/>
    <n v="42483"/>
    <n v="12"/>
    <x v="1044"/>
    <n v="11889"/>
    <n v="68"/>
    <n v="1"/>
    <s v="About_to_churn"/>
    <s v=" Wallet "/>
  </r>
  <r>
    <n v="18425"/>
    <s v="729EA325"/>
    <s v="2021-05-21 14:27:38"/>
    <x v="1"/>
    <x v="2"/>
    <x v="5"/>
    <n v="1380"/>
    <n v="69309"/>
    <n v="12"/>
    <x v="1045"/>
    <n v="13587"/>
    <n v="84"/>
    <n v="2"/>
    <s v="Medium"/>
    <s v="Debit_Card"/>
  </r>
  <r>
    <n v="18426"/>
    <s v="12F9B69B"/>
    <s v="2021-05-05 16:31:50"/>
    <x v="0"/>
    <x v="2"/>
    <x v="2"/>
    <n v="212"/>
    <n v="89675"/>
    <n v="20"/>
    <x v="337"/>
    <n v="18819"/>
    <n v="85"/>
    <n v="2"/>
    <s v="About_to_churn"/>
    <s v="PayPal_Pay_Later"/>
  </r>
  <r>
    <n v="18427"/>
    <s v="9773226A"/>
    <s v="2021-03-23 21:42:23"/>
    <x v="0"/>
    <x v="2"/>
    <x v="5"/>
    <n v="658"/>
    <n v="38646"/>
    <n v="15"/>
    <x v="678"/>
    <n v="10457"/>
    <n v="63"/>
    <n v="1"/>
    <s v="About_to_churn"/>
    <s v="Debit_Card"/>
  </r>
  <r>
    <n v="18428"/>
    <s v="D2F4225C"/>
    <s v="2021-04-13 23:08:36"/>
    <x v="0"/>
    <x v="2"/>
    <x v="2"/>
    <n v="392"/>
    <n v="61083"/>
    <n v="4"/>
    <x v="1046"/>
    <n v="19718"/>
    <n v="82"/>
    <n v="1"/>
    <s v="Low"/>
    <s v="PayPal_Pay_Later"/>
  </r>
  <r>
    <n v="18429"/>
    <s v="2C4E6C4D"/>
    <s v="2021-03-04 22:25:11"/>
    <x v="2"/>
    <x v="2"/>
    <x v="2"/>
    <n v="160"/>
    <n v="70314"/>
    <n v="8"/>
    <x v="1047"/>
    <n v="13267"/>
    <n v="92"/>
    <n v="1"/>
    <s v="Low"/>
    <s v="PayPal_Pay_Later"/>
  </r>
  <r>
    <n v="18430"/>
    <s v="CDC250F8"/>
    <s v="2021-04-10 00:19:54"/>
    <x v="4"/>
    <x v="2"/>
    <x v="2"/>
    <n v="311"/>
    <n v="59427"/>
    <n v="6"/>
    <x v="1048"/>
    <n v="25499"/>
    <n v="79"/>
    <n v="2"/>
    <s v="About_to_churn"/>
    <s v="PayPal_Pay_Later"/>
  </r>
  <r>
    <n v="18431"/>
    <s v="B5B74E1B"/>
    <s v="2021-05-15 16:28:23"/>
    <x v="1"/>
    <x v="0"/>
    <x v="1"/>
    <n v="3318"/>
    <n v="35147"/>
    <n v="27"/>
    <x v="1049"/>
    <n v="2662"/>
    <n v="15"/>
    <n v="5"/>
    <s v="High"/>
    <s v=" PayPal_Cobrand_Card"/>
  </r>
  <r>
    <n v="18432"/>
    <s v="61121A46"/>
    <s v="2021-06-08 13:04:01"/>
    <x v="0"/>
    <x v="2"/>
    <x v="2"/>
    <n v="136"/>
    <n v="24240"/>
    <n v="6"/>
    <x v="1050"/>
    <n v="16482"/>
    <n v="91"/>
    <n v="1"/>
    <s v="Medium"/>
    <s v="PayPal_Pay_Later"/>
  </r>
  <r>
    <n v="18433"/>
    <s v="F956E1BC"/>
    <s v="2021-05-05 21:53:19"/>
    <x v="0"/>
    <x v="0"/>
    <x v="3"/>
    <n v="813"/>
    <n v="38077"/>
    <n v="4"/>
    <x v="1051"/>
    <n v="11826"/>
    <n v="55"/>
    <n v="3"/>
    <s v="Medium"/>
    <s v="Wallet"/>
  </r>
  <r>
    <n v="18434"/>
    <s v="10EC24C5"/>
    <s v="2021-05-23 01:20:39"/>
    <x v="0"/>
    <x v="2"/>
    <x v="3"/>
    <n v="414"/>
    <n v="89570"/>
    <n v="5"/>
    <x v="1052"/>
    <n v="8258"/>
    <n v="50"/>
    <n v="2"/>
    <s v="Medium"/>
    <s v="Wallet"/>
  </r>
  <r>
    <n v="18435"/>
    <s v="62B44C3E"/>
    <s v="2021-03-04 08:57:24"/>
    <x v="1"/>
    <x v="2"/>
    <x v="4"/>
    <n v="4560"/>
    <n v="77724"/>
    <n v="46"/>
    <x v="1053"/>
    <n v="2590"/>
    <n v="12"/>
    <n v="6"/>
    <s v="Medium"/>
    <s v="PayPal_Credit_Card"/>
  </r>
  <r>
    <n v="18436"/>
    <s v="73C3ABB9"/>
    <s v="2021-05-24 10:56:48"/>
    <x v="5"/>
    <x v="0"/>
    <x v="1"/>
    <n v="3068"/>
    <n v="31925"/>
    <n v="18"/>
    <x v="1054"/>
    <n v="2927"/>
    <n v="11"/>
    <n v="4"/>
    <s v="Medium"/>
    <s v="Net_Banking"/>
  </r>
  <r>
    <n v="18437"/>
    <s v="47B3A92B"/>
    <s v="2021-03-09 01:10:30"/>
    <x v="2"/>
    <x v="2"/>
    <x v="2"/>
    <n v="160"/>
    <n v="69342"/>
    <n v="18"/>
    <x v="1055"/>
    <n v="29028"/>
    <n v="77"/>
    <n v="1"/>
    <s v="Low"/>
    <s v="PayPal_Pay_Later"/>
  </r>
  <r>
    <n v="18438"/>
    <s v="B2A179EB"/>
    <s v="2021-03-22 22:41:51"/>
    <x v="1"/>
    <x v="0"/>
    <x v="3"/>
    <n v="1415"/>
    <n v="45261"/>
    <n v="2"/>
    <x v="1056"/>
    <n v="16856"/>
    <n v="57"/>
    <n v="2"/>
    <s v="Medium"/>
    <s v="Wallet"/>
  </r>
  <r>
    <n v="18439"/>
    <s v="1D1E4EA7"/>
    <s v="2021-03-31 20:55:48"/>
    <x v="1"/>
    <x v="2"/>
    <x v="4"/>
    <n v="4272"/>
    <n v="57784"/>
    <n v="49"/>
    <x v="1057"/>
    <n v="3862"/>
    <n v="17"/>
    <n v="6"/>
    <s v="High"/>
    <s v="Wallet"/>
  </r>
  <r>
    <n v="18440"/>
    <s v="08666A36"/>
    <s v="2021-03-15 10:22:38"/>
    <x v="1"/>
    <x v="0"/>
    <x v="1"/>
    <n v="1653"/>
    <n v="68727"/>
    <n v="21"/>
    <x v="1058"/>
    <n v="2472"/>
    <n v="25"/>
    <n v="4"/>
    <s v="About_to_churn"/>
    <s v=" PayPal_Cobrand_Card"/>
  </r>
  <r>
    <n v="18441"/>
    <s v="17D737DD"/>
    <s v="2021-04-23 22:10:29"/>
    <x v="1"/>
    <x v="0"/>
    <x v="4"/>
    <n v="4095"/>
    <n v="66289"/>
    <n v="49"/>
    <x v="1059"/>
    <n v="3694"/>
    <n v="20"/>
    <n v="3"/>
    <s v="Medium"/>
    <s v="PayPal_Cobrand_Card"/>
  </r>
  <r>
    <n v="18442"/>
    <s v="60176C64"/>
    <s v="2021-04-01 11:14:49"/>
    <x v="2"/>
    <x v="2"/>
    <x v="2"/>
    <n v="82"/>
    <n v="40583"/>
    <n v="3"/>
    <x v="413"/>
    <n v="29761"/>
    <n v="83"/>
    <n v="1"/>
    <s v="Low"/>
    <s v="PayPal_Pay_Later"/>
  </r>
  <r>
    <n v="18443"/>
    <s v="39D4B302"/>
    <s v="2021-05-19 17:14:07"/>
    <x v="1"/>
    <x v="0"/>
    <x v="4"/>
    <n v="4430"/>
    <n v="18118"/>
    <n v="54"/>
    <x v="1060"/>
    <n v="3489"/>
    <n v="17"/>
    <n v="5"/>
    <s v="High"/>
    <s v="Wallet"/>
  </r>
  <r>
    <n v="18444"/>
    <s v="466595A2"/>
    <s v="2021-04-13 17:14:14"/>
    <x v="4"/>
    <x v="0"/>
    <x v="2"/>
    <n v="155"/>
    <n v="53642"/>
    <n v="3"/>
    <x v="1061"/>
    <n v="19953"/>
    <n v="99"/>
    <n v="2"/>
    <s v="Medium"/>
    <s v="PayPal_Pay_Later"/>
  </r>
  <r>
    <n v="18445"/>
    <s v="2F5247D4"/>
    <s v="2021-03-21 19:47:50"/>
    <x v="1"/>
    <x v="2"/>
    <x v="1"/>
    <n v="2255"/>
    <n v="39137"/>
    <n v="40"/>
    <x v="1062"/>
    <n v="3100"/>
    <n v="23"/>
    <n v="8"/>
    <s v="Medium"/>
    <s v="Net_Banking"/>
  </r>
  <r>
    <n v="18446"/>
    <s v="82F3DCD0"/>
    <s v="2021-04-23 21:19:12"/>
    <x v="0"/>
    <x v="0"/>
    <x v="5"/>
    <n v="726"/>
    <n v="29028"/>
    <n v="4"/>
    <x v="1063"/>
    <n v="18042"/>
    <n v="65"/>
    <n v="1"/>
    <s v="Medium"/>
    <s v="Wallet"/>
  </r>
  <r>
    <n v="18447"/>
    <s v="9793AB23"/>
    <s v="2021-03-02 05:38:25"/>
    <x v="1"/>
    <x v="2"/>
    <x v="4"/>
    <n v="4784"/>
    <n v="58390"/>
    <n v="52"/>
    <x v="1064"/>
    <n v="2623"/>
    <n v="21"/>
    <n v="3"/>
    <s v="Medium"/>
    <s v="PayPal_Cobrand_Card"/>
  </r>
  <r>
    <n v="18448"/>
    <s v="F8A6134A"/>
    <s v="2021-05-07 10:26:46"/>
    <x v="0"/>
    <x v="2"/>
    <x v="2"/>
    <n v="122"/>
    <n v="16415"/>
    <n v="9"/>
    <x v="1065"/>
    <n v="27559"/>
    <n v="93"/>
    <n v="2"/>
    <s v="Medium"/>
    <s v="PayPal_Pay_Later"/>
  </r>
  <r>
    <n v="18449"/>
    <s v="AF69CBE5"/>
    <s v="2021-05-23 21:19:35"/>
    <x v="1"/>
    <x v="1"/>
    <x v="1"/>
    <n v="1354"/>
    <n v="12958"/>
    <n v="22"/>
    <x v="1066"/>
    <n v="3053"/>
    <n v="7"/>
    <n v="8"/>
    <s v="Medium"/>
    <s v=" PayPal_Cobrand_Card"/>
  </r>
  <r>
    <n v="18450"/>
    <s v="8842C157"/>
    <s v="2021-05-10 12:18:38"/>
    <x v="3"/>
    <x v="2"/>
    <x v="2"/>
    <n v="628"/>
    <n v="23494"/>
    <n v="14"/>
    <x v="1067"/>
    <n v="25844"/>
    <n v="92"/>
    <n v="2"/>
    <s v="About_to_churn"/>
    <s v="PayPal_Pay_Later"/>
  </r>
  <r>
    <n v="18451"/>
    <s v="F90E0131"/>
    <s v="2021-03-25 07:34:28"/>
    <x v="1"/>
    <x v="0"/>
    <x v="4"/>
    <n v="1952"/>
    <n v="65049"/>
    <n v="46"/>
    <x v="1068"/>
    <n v="1720"/>
    <n v="11"/>
    <n v="6"/>
    <s v="Medium"/>
    <s v="PayPal_Credit_Card"/>
  </r>
  <r>
    <n v="18452"/>
    <s v="2CE4D9D5"/>
    <s v="2021-04-18 11:15:06"/>
    <x v="0"/>
    <x v="0"/>
    <x v="3"/>
    <n v="972"/>
    <n v="49108"/>
    <n v="8"/>
    <x v="761"/>
    <n v="14703"/>
    <n v="65"/>
    <n v="2"/>
    <s v="Medium"/>
    <s v="Wallet"/>
  </r>
  <r>
    <n v="18453"/>
    <s v="1C023A4E"/>
    <s v="2021-05-26 18:41:36"/>
    <x v="3"/>
    <x v="0"/>
    <x v="3"/>
    <n v="1035"/>
    <n v="28987"/>
    <n v="1"/>
    <x v="1069"/>
    <n v="15141"/>
    <n v="49"/>
    <n v="1"/>
    <s v="Low"/>
    <s v="Debit_Card"/>
  </r>
  <r>
    <n v="18454"/>
    <s v="895BB1F6"/>
    <s v="2021-04-27 13:03:56"/>
    <x v="0"/>
    <x v="0"/>
    <x v="0"/>
    <n v="600"/>
    <n v="70620"/>
    <n v="8"/>
    <x v="1070"/>
    <n v="10307"/>
    <n v="51"/>
    <n v="1"/>
    <s v="Medium"/>
    <s v="Wallet"/>
  </r>
  <r>
    <n v="18455"/>
    <s v="8FED7C92"/>
    <s v="2021-04-15 07:18:16"/>
    <x v="1"/>
    <x v="2"/>
    <x v="1"/>
    <n v="1396"/>
    <n v="77443"/>
    <n v="41"/>
    <x v="1071"/>
    <n v="1880"/>
    <n v="17"/>
    <n v="4"/>
    <s v="Medium"/>
    <s v=" PayPal_Cobrand_Card"/>
  </r>
  <r>
    <n v="18456"/>
    <s v="275A2FA8"/>
    <s v="2021-04-28 02:48:34"/>
    <x v="0"/>
    <x v="0"/>
    <x v="2"/>
    <n v="162"/>
    <n v="39137"/>
    <n v="16"/>
    <x v="246"/>
    <n v="17723"/>
    <n v="91"/>
    <n v="2"/>
    <s v="Low"/>
    <s v="PayPal_Pay_Later"/>
  </r>
  <r>
    <n v="18457"/>
    <s v="87B44866"/>
    <s v="2021-05-19 05:36:02"/>
    <x v="0"/>
    <x v="0"/>
    <x v="5"/>
    <n v="740"/>
    <n v="50909"/>
    <n v="12"/>
    <x v="1072"/>
    <n v="19939"/>
    <n v="67"/>
    <n v="1"/>
    <s v="About_to_churn"/>
    <s v="Net_Banking"/>
  </r>
  <r>
    <n v="18458"/>
    <s v="5D7810B9"/>
    <s v="2021-03-19 06:03:26"/>
    <x v="2"/>
    <x v="2"/>
    <x v="2"/>
    <n v="76"/>
    <n v="40583"/>
    <n v="17"/>
    <x v="1073"/>
    <n v="28482"/>
    <n v="91"/>
    <n v="1"/>
    <s v="About_to_churn"/>
    <s v="PayPal_Pay_Later"/>
  </r>
  <r>
    <n v="18459"/>
    <s v="C2A30183"/>
    <s v="2021-05-27 18:31:36"/>
    <x v="1"/>
    <x v="2"/>
    <x v="5"/>
    <n v="2881"/>
    <n v="64594"/>
    <n v="10"/>
    <x v="1074"/>
    <n v="15574"/>
    <n v="68"/>
    <n v="2"/>
    <s v="Low"/>
    <s v="Debit_Card"/>
  </r>
  <r>
    <n v="18460"/>
    <s v="B03B90C5"/>
    <s v="2021-05-30 10:30:09"/>
    <x v="2"/>
    <x v="0"/>
    <x v="2"/>
    <n v="178"/>
    <n v="76188"/>
    <n v="12"/>
    <x v="1075"/>
    <n v="14282"/>
    <n v="89"/>
    <n v="1"/>
    <s v="About_to_churn"/>
    <s v="PayPal_Pay_Later"/>
  </r>
  <r>
    <n v="18461"/>
    <s v="E4FB9446"/>
    <s v="2021-03-21 16:05:58"/>
    <x v="3"/>
    <x v="2"/>
    <x v="2"/>
    <n v="282"/>
    <n v="14001"/>
    <n v="14"/>
    <x v="1076"/>
    <n v="25108"/>
    <n v="88"/>
    <n v="1"/>
    <s v="Low"/>
    <s v="PayPal_Pay_Later"/>
  </r>
  <r>
    <n v="18462"/>
    <s v="83A2D082"/>
    <s v="2021-03-02 19:40:10"/>
    <x v="1"/>
    <x v="1"/>
    <x v="1"/>
    <n v="3240"/>
    <n v="27235"/>
    <n v="30"/>
    <x v="1077"/>
    <n v="2664"/>
    <n v="19"/>
    <n v="7"/>
    <s v="Medium"/>
    <s v=" PayPal_Cobrand_Card"/>
  </r>
  <r>
    <n v="18463"/>
    <s v="15C7C285"/>
    <s v="2021-06-08 12:33:19"/>
    <x v="2"/>
    <x v="0"/>
    <x v="2"/>
    <n v="61"/>
    <n v="46020"/>
    <n v="19"/>
    <x v="122"/>
    <n v="26981"/>
    <n v="79"/>
    <n v="1"/>
    <s v="Medium"/>
    <s v="PayPal_Pay_Later"/>
  </r>
  <r>
    <n v="18464"/>
    <s v="EE2E6251"/>
    <s v="2021-05-01 18:43:57"/>
    <x v="0"/>
    <x v="2"/>
    <x v="2"/>
    <n v="182"/>
    <n v="83853"/>
    <n v="14"/>
    <x v="1078"/>
    <n v="15774"/>
    <n v="92"/>
    <n v="1"/>
    <s v="Low"/>
    <s v="Debit_Card"/>
  </r>
  <r>
    <n v="18465"/>
    <s v="176C0C2E"/>
    <s v="2021-03-19 15:44:05"/>
    <x v="2"/>
    <x v="0"/>
    <x v="2"/>
    <n v="110"/>
    <n v="65395"/>
    <n v="5"/>
    <x v="1079"/>
    <n v="16292"/>
    <n v="76"/>
    <n v="2"/>
    <s v="Low"/>
    <s v="PayPal_Pay_Later"/>
  </r>
  <r>
    <n v="18466"/>
    <s v="7435E2FE"/>
    <s v="2021-05-23 18:17:04"/>
    <x v="4"/>
    <x v="2"/>
    <x v="2"/>
    <n v="155"/>
    <n v="22795"/>
    <n v="18"/>
    <x v="788"/>
    <n v="22601"/>
    <n v="78"/>
    <n v="2"/>
    <s v="Medium"/>
    <s v="PayPal_Pay_Later"/>
  </r>
  <r>
    <n v="18467"/>
    <s v="AC3C3ACC"/>
    <s v="2021-03-23 10:17:22"/>
    <x v="2"/>
    <x v="2"/>
    <x v="2"/>
    <n v="168"/>
    <n v="58905"/>
    <n v="20"/>
    <x v="1080"/>
    <n v="22021"/>
    <n v="86"/>
    <n v="1"/>
    <s v="Medium"/>
    <s v="PayPal_Pay_Later"/>
  </r>
  <r>
    <n v="18468"/>
    <s v="918B5F4A"/>
    <s v="2021-05-17 16:19:50"/>
    <x v="1"/>
    <x v="2"/>
    <x v="4"/>
    <n v="4435"/>
    <n v="25027"/>
    <n v="59"/>
    <x v="1081"/>
    <n v="3494"/>
    <n v="20"/>
    <n v="4"/>
    <s v="Medium"/>
    <s v="PayPal_Credit_Card"/>
  </r>
  <r>
    <n v="18469"/>
    <s v="4FEABA3B"/>
    <s v="2021-05-31 12:38:29"/>
    <x v="4"/>
    <x v="0"/>
    <x v="0"/>
    <n v="293"/>
    <n v="47989"/>
    <n v="16"/>
    <x v="1082"/>
    <n v="9724"/>
    <n v="58"/>
    <n v="0"/>
    <s v="About_to_churn"/>
    <s v="Debit_Card"/>
  </r>
  <r>
    <n v="18470"/>
    <s v="A9A9C9B8"/>
    <s v="2021-06-01 14:17:33"/>
    <x v="2"/>
    <x v="2"/>
    <x v="2"/>
    <n v="110"/>
    <n v="53686"/>
    <n v="18"/>
    <x v="1083"/>
    <n v="16567"/>
    <n v="90"/>
    <n v="1"/>
    <s v="About_to_churn"/>
    <s v="Debit_Card"/>
  </r>
  <r>
    <n v="18471"/>
    <s v="18D7FB9F"/>
    <s v="2021-03-20 07:57:21"/>
    <x v="2"/>
    <x v="2"/>
    <x v="2"/>
    <n v="51"/>
    <n v="46635"/>
    <n v="8"/>
    <x v="1084"/>
    <n v="24109"/>
    <n v="88"/>
    <n v="1"/>
    <s v="Medium"/>
    <s v="PayPal_Pay_Later"/>
  </r>
  <r>
    <n v="18472"/>
    <s v="317F7F18"/>
    <s v="2021-03-28 03:15:09"/>
    <x v="4"/>
    <x v="0"/>
    <x v="0"/>
    <n v="394"/>
    <n v="81451"/>
    <n v="7"/>
    <x v="1085"/>
    <n v="10489"/>
    <n v="68"/>
    <n v="0"/>
    <s v="Low"/>
    <s v="Net_Banking"/>
  </r>
  <r>
    <n v="18473"/>
    <s v="E22E52F9"/>
    <s v="2021-04-26 03:14:19"/>
    <x v="1"/>
    <x v="2"/>
    <x v="4"/>
    <n v="1429"/>
    <n v="89570"/>
    <n v="46"/>
    <x v="1086"/>
    <n v="2478"/>
    <n v="20"/>
    <n v="5"/>
    <s v="Medium"/>
    <s v="Wallet"/>
  </r>
  <r>
    <n v="18474"/>
    <s v="B4B64188"/>
    <s v="2021-05-24 10:53:35"/>
    <x v="1"/>
    <x v="0"/>
    <x v="4"/>
    <n v="4880"/>
    <n v="51638"/>
    <n v="47"/>
    <x v="1087"/>
    <n v="4083"/>
    <n v="20"/>
    <n v="3"/>
    <s v="High"/>
    <s v="PayPal_Credit_Card"/>
  </r>
  <r>
    <n v="18475"/>
    <s v="B9145915"/>
    <s v="2021-04-02 20:45:18"/>
    <x v="2"/>
    <x v="0"/>
    <x v="2"/>
    <n v="245"/>
    <n v="75400"/>
    <n v="6"/>
    <x v="1088"/>
    <n v="22094"/>
    <n v="93"/>
    <n v="1"/>
    <s v="About_to_churn"/>
    <s v="PayPal_Pay_Later"/>
  </r>
  <r>
    <n v="18476"/>
    <s v="6CD22F6F"/>
    <s v="2021-03-21 14:12:23"/>
    <x v="1"/>
    <x v="0"/>
    <x v="4"/>
    <n v="3665"/>
    <n v="11293"/>
    <n v="44"/>
    <x v="1089"/>
    <n v="2646"/>
    <n v="19"/>
    <n v="5"/>
    <s v="High"/>
    <s v="PayPal_Credit_Card"/>
  </r>
  <r>
    <n v="18477"/>
    <s v="4D599A0A"/>
    <s v="2021-04-22 09:47:10"/>
    <x v="4"/>
    <x v="2"/>
    <x v="2"/>
    <n v="103"/>
    <n v="54034"/>
    <n v="19"/>
    <x v="1090"/>
    <n v="20906"/>
    <n v="86"/>
    <n v="1"/>
    <s v="Low"/>
    <s v="PayPal_Pay_Later"/>
  </r>
  <r>
    <n v="18478"/>
    <s v="F6B71FE0"/>
    <s v="2021-03-16 07:51:25"/>
    <x v="2"/>
    <x v="0"/>
    <x v="3"/>
    <n v="235"/>
    <n v="27603"/>
    <n v="7"/>
    <x v="1091"/>
    <n v="9497"/>
    <n v="55"/>
    <n v="2"/>
    <s v="About_to_churn"/>
    <s v="Net_Banking"/>
  </r>
  <r>
    <n v="18479"/>
    <s v="8733B2F2"/>
    <s v="2021-04-16 19:03:24"/>
    <x v="4"/>
    <x v="0"/>
    <x v="0"/>
    <n v="333"/>
    <n v="36917"/>
    <n v="17"/>
    <x v="163"/>
    <n v="10182"/>
    <n v="60"/>
    <n v="0"/>
    <s v="High"/>
    <s v="Net_Banking"/>
  </r>
  <r>
    <n v="18480"/>
    <s v="9365BA4D"/>
    <s v="2021-03-07 17:19:00"/>
    <x v="0"/>
    <x v="0"/>
    <x v="3"/>
    <n v="933"/>
    <n v="29250"/>
    <n v="1"/>
    <x v="1092"/>
    <n v="15681"/>
    <n v="54"/>
    <n v="1"/>
    <s v="Low"/>
    <s v="Debit_Card"/>
  </r>
  <r>
    <n v="18481"/>
    <s v="AFE44BE6"/>
    <s v="2021-03-15 09:05:18"/>
    <x v="4"/>
    <x v="2"/>
    <x v="2"/>
    <n v="15"/>
    <n v="88096"/>
    <n v="6"/>
    <x v="1093"/>
    <n v="20233"/>
    <n v="91"/>
    <n v="1"/>
    <s v="Low"/>
    <s v="PayPal_Pay_Later"/>
  </r>
  <r>
    <n v="18482"/>
    <s v="C2A0EFB7"/>
    <s v="2021-05-17 06:23:12"/>
    <x v="3"/>
    <x v="2"/>
    <x v="2"/>
    <n v="197"/>
    <n v="83096"/>
    <n v="17"/>
    <x v="1094"/>
    <n v="21829"/>
    <n v="93"/>
    <n v="1"/>
    <s v="About_to_churn"/>
    <s v="PayPal_Pay_Later"/>
  </r>
  <r>
    <n v="18483"/>
    <s v="287A424E"/>
    <s v="2021-05-17 05:13:32"/>
    <x v="2"/>
    <x v="2"/>
    <x v="2"/>
    <n v="71"/>
    <n v="65708"/>
    <n v="12"/>
    <x v="1095"/>
    <n v="20671"/>
    <n v="79"/>
    <n v="1"/>
    <s v="Medium"/>
    <s v="PayPal_Pay_Later"/>
  </r>
  <r>
    <n v="18484"/>
    <s v="6C3B6ECC"/>
    <s v="2021-04-13 01:44:16"/>
    <x v="1"/>
    <x v="2"/>
    <x v="2"/>
    <n v="798"/>
    <n v="31409"/>
    <n v="7"/>
    <x v="140"/>
    <n v="15310"/>
    <n v="90"/>
    <n v="2"/>
    <s v="About_to_churn"/>
    <s v="Debit_Card"/>
  </r>
  <r>
    <n v="18485"/>
    <s v="0825370D"/>
    <s v="2021-03-29 19:51:46"/>
    <x v="3"/>
    <x v="0"/>
    <x v="5"/>
    <n v="807"/>
    <n v="45261"/>
    <n v="15"/>
    <x v="990"/>
    <n v="23879"/>
    <n v="58"/>
    <n v="2"/>
    <s v="High"/>
    <s v="Debit_Card"/>
  </r>
  <r>
    <n v="18486"/>
    <s v="221AF504"/>
    <s v="2021-04-18 01:27:09"/>
    <x v="4"/>
    <x v="2"/>
    <x v="2"/>
    <n v="162"/>
    <n v="44950"/>
    <n v="6"/>
    <x v="1096"/>
    <n v="13259"/>
    <n v="75"/>
    <n v="1"/>
    <s v="About_to_churn"/>
    <s v="Debit_Card"/>
  </r>
  <r>
    <n v="18487"/>
    <s v="A8BCF281"/>
    <s v="2021-04-11 19:21:00"/>
    <x v="0"/>
    <x v="2"/>
    <x v="2"/>
    <n v="127"/>
    <n v="34094"/>
    <n v="2"/>
    <x v="1097"/>
    <n v="23460"/>
    <n v="75"/>
    <n v="2"/>
    <s v="Medium"/>
    <s v="PayPal_Pay_Later"/>
  </r>
  <r>
    <n v="18488"/>
    <s v="73FD32A2"/>
    <s v="2021-04-03 21:16:38"/>
    <x v="1"/>
    <x v="2"/>
    <x v="4"/>
    <n v="1330"/>
    <n v="55403"/>
    <n v="47"/>
    <x v="1098"/>
    <n v="1989"/>
    <n v="11"/>
    <n v="5"/>
    <s v="High"/>
    <s v="PayPal_Cobrand_Card"/>
  </r>
  <r>
    <n v="18489"/>
    <s v="EAF44040"/>
    <s v="2021-06-04 10:06:07"/>
    <x v="1"/>
    <x v="0"/>
    <x v="4"/>
    <n v="4208"/>
    <n v="61790"/>
    <n v="50"/>
    <x v="1099"/>
    <n v="2343"/>
    <n v="18"/>
    <n v="3"/>
    <s v="Medium"/>
    <s v="PayPal_Cobrand_Card"/>
  </r>
  <r>
    <n v="18490"/>
    <s v="B73410E1"/>
    <s v="2021-05-14 08:29:55"/>
    <x v="2"/>
    <x v="2"/>
    <x v="2"/>
    <n v="129"/>
    <n v="77476"/>
    <n v="8"/>
    <x v="212"/>
    <n v="26076"/>
    <n v="88"/>
    <n v="2"/>
    <s v="Medium"/>
    <s v="PayPal_Pay_Later"/>
  </r>
  <r>
    <n v="18491"/>
    <s v="592E94A0"/>
    <s v="2021-06-06 08:09:49"/>
    <x v="3"/>
    <x v="0"/>
    <x v="0"/>
    <n v="604"/>
    <n v="79988"/>
    <n v="8"/>
    <x v="1100"/>
    <n v="11395"/>
    <n v="65"/>
    <n v="0"/>
    <s v="Low"/>
    <s v="Net_Banking"/>
  </r>
  <r>
    <n v="18492"/>
    <s v="243606EB"/>
    <s v="2021-04-30 22:26:56"/>
    <x v="0"/>
    <x v="2"/>
    <x v="2"/>
    <n v="997"/>
    <n v="41613"/>
    <n v="6"/>
    <x v="1101"/>
    <n v="18978"/>
    <n v="76"/>
    <n v="2"/>
    <s v="About_to_churn"/>
    <s v="PayPal_Pay_Later"/>
  </r>
  <r>
    <n v="18493"/>
    <s v="39D69F08"/>
    <s v="2021-03-21 06:17:17"/>
    <x v="1"/>
    <x v="0"/>
    <x v="5"/>
    <n v="3802"/>
    <n v="71959"/>
    <n v="5"/>
    <x v="111"/>
    <n v="20710"/>
    <n v="77"/>
    <n v="2"/>
    <s v="High"/>
    <s v="Debit_Card"/>
  </r>
  <r>
    <n v="18494"/>
    <s v="1C6BA553"/>
    <s v="2021-03-13 09:47:03"/>
    <x v="0"/>
    <x v="0"/>
    <x v="5"/>
    <n v="759"/>
    <n v="79895"/>
    <n v="19"/>
    <x v="535"/>
    <n v="23115"/>
    <n v="56"/>
    <n v="2"/>
    <s v="Medium"/>
    <s v="Debit_Card"/>
  </r>
  <r>
    <n v="18495"/>
    <s v="1AEC1EF5"/>
    <s v="2021-03-15 21:33:06"/>
    <x v="1"/>
    <x v="1"/>
    <x v="1"/>
    <n v="3025"/>
    <n v="21185"/>
    <n v="26"/>
    <x v="1102"/>
    <n v="2718"/>
    <n v="23"/>
    <n v="5"/>
    <s v="High"/>
    <s v="Net_Banking"/>
  </r>
  <r>
    <n v="18496"/>
    <s v="1EE1A174"/>
    <s v="2021-05-17 16:16:49"/>
    <x v="3"/>
    <x v="0"/>
    <x v="3"/>
    <n v="211"/>
    <n v="71725"/>
    <n v="4"/>
    <x v="287"/>
    <n v="14840"/>
    <n v="62"/>
    <n v="2"/>
    <s v="Low"/>
    <s v="Debit_Card"/>
  </r>
  <r>
    <n v="18497"/>
    <s v="9F5B4354"/>
    <s v="2021-04-24 07:22:58"/>
    <x v="1"/>
    <x v="0"/>
    <x v="5"/>
    <n v="1536"/>
    <n v="85865"/>
    <n v="16"/>
    <x v="1103"/>
    <n v="11598"/>
    <n v="58"/>
    <n v="3"/>
    <s v="Low"/>
    <s v="Debit_Card"/>
  </r>
  <r>
    <n v="18498"/>
    <s v="96D317F7"/>
    <s v="2021-04-07 09:32:14"/>
    <x v="3"/>
    <x v="2"/>
    <x v="2"/>
    <n v="195"/>
    <n v="12640"/>
    <n v="20"/>
    <x v="1104"/>
    <n v="28895"/>
    <n v="88"/>
    <n v="1"/>
    <s v="Medium"/>
    <s v="PayPal_Pay_Later"/>
  </r>
  <r>
    <n v="18499"/>
    <s v="E30B2BE5"/>
    <s v="2021-04-26 10:37:17"/>
    <x v="0"/>
    <x v="0"/>
    <x v="3"/>
    <n v="204"/>
    <n v="88838"/>
    <n v="9"/>
    <x v="287"/>
    <n v="12697"/>
    <n v="55"/>
    <n v="3"/>
    <s v="Medium"/>
    <s v="Wallet"/>
  </r>
  <r>
    <n v="18500"/>
    <s v="3E003032"/>
    <s v="2021-05-11 09:25:16"/>
    <x v="1"/>
    <x v="2"/>
    <x v="4"/>
    <n v="3380"/>
    <n v="25034"/>
    <n v="60"/>
    <x v="1105"/>
    <n v="3980"/>
    <n v="16"/>
    <n v="3"/>
    <s v="High"/>
    <s v="PayPal_Credit_Card"/>
  </r>
  <r>
    <n v="18501"/>
    <s v="6CD7EA04"/>
    <s v="2021-06-10 07:37:45"/>
    <x v="2"/>
    <x v="0"/>
    <x v="2"/>
    <n v="110"/>
    <n v="65459"/>
    <n v="15"/>
    <x v="1106"/>
    <n v="15267"/>
    <n v="84"/>
    <n v="1"/>
    <s v="Medium"/>
    <s v="PayPal_Pay_Later"/>
  </r>
  <r>
    <n v="18502"/>
    <s v="D87A1AB4"/>
    <s v="2021-05-03 20:27:47"/>
    <x v="1"/>
    <x v="0"/>
    <x v="5"/>
    <n v="2594"/>
    <n v="65459"/>
    <n v="11"/>
    <x v="1107"/>
    <n v="12402"/>
    <n v="68"/>
    <n v="1"/>
    <s v="Medium"/>
    <s v="Debit_Card"/>
  </r>
  <r>
    <n v="18503"/>
    <s v="B02191B3"/>
    <s v="2021-05-03 01:22:37"/>
    <x v="1"/>
    <x v="1"/>
    <x v="1"/>
    <n v="2920"/>
    <n v="85368"/>
    <n v="28"/>
    <x v="1108"/>
    <n v="2451"/>
    <n v="6"/>
    <n v="8"/>
    <s v="Medium"/>
    <s v="Net_Banking"/>
  </r>
  <r>
    <n v="18504"/>
    <s v="63D9203F"/>
    <s v="2021-05-08 14:46:35"/>
    <x v="1"/>
    <x v="0"/>
    <x v="4"/>
    <n v="4494"/>
    <n v="82258"/>
    <n v="54"/>
    <x v="1109"/>
    <n v="3882"/>
    <n v="11"/>
    <n v="4"/>
    <s v="Medium"/>
    <s v="PayPal_Credit_Card"/>
  </r>
  <r>
    <n v="18505"/>
    <s v="BD44604D"/>
    <s v="2021-05-28 10:17:30"/>
    <x v="2"/>
    <x v="2"/>
    <x v="2"/>
    <n v="90"/>
    <n v="72131"/>
    <n v="2"/>
    <x v="1110"/>
    <n v="22892"/>
    <n v="95"/>
    <n v="2"/>
    <s v="Medium"/>
    <s v="PayPal_Pay_Later"/>
  </r>
  <r>
    <n v="18506"/>
    <s v="EDD44193"/>
    <s v="2021-05-23 00:34:57"/>
    <x v="1"/>
    <x v="0"/>
    <x v="5"/>
    <n v="2083"/>
    <n v="24719"/>
    <n v="11"/>
    <x v="830"/>
    <n v="11630"/>
    <n v="50"/>
    <n v="2"/>
    <s v="Medium"/>
    <s v="Debit_Card"/>
  </r>
  <r>
    <n v="18507"/>
    <s v="06662B77"/>
    <s v="2021-05-03 16:08:58"/>
    <x v="0"/>
    <x v="2"/>
    <x v="2"/>
    <n v="105"/>
    <n v="80286"/>
    <n v="4"/>
    <x v="1061"/>
    <n v="21854"/>
    <n v="94"/>
    <n v="2"/>
    <s v="About_to_churn"/>
    <s v="PayPal_Pay_Later"/>
  </r>
  <r>
    <n v="18508"/>
    <s v="06D64D62"/>
    <s v="2021-05-25 01:17:29"/>
    <x v="0"/>
    <x v="0"/>
    <x v="0"/>
    <n v="764"/>
    <n v="76644"/>
    <n v="12"/>
    <x v="755"/>
    <n v="9029"/>
    <n v="57"/>
    <n v="1"/>
    <s v="Low"/>
    <s v=" Wallet "/>
  </r>
  <r>
    <n v="18509"/>
    <s v="8CDDC792"/>
    <s v="2021-06-09 20:42:19"/>
    <x v="3"/>
    <x v="2"/>
    <x v="2"/>
    <n v="744"/>
    <n v="15227"/>
    <n v="11"/>
    <x v="168"/>
    <n v="24310"/>
    <n v="88"/>
    <n v="2"/>
    <s v="Medium"/>
    <s v="PayPal_Pay_Later"/>
  </r>
  <r>
    <n v="18510"/>
    <s v="54B6CA0A"/>
    <s v="2021-05-06 10:36:54"/>
    <x v="1"/>
    <x v="0"/>
    <x v="3"/>
    <n v="1557"/>
    <n v="88002"/>
    <n v="8"/>
    <x v="1111"/>
    <n v="9955"/>
    <n v="51"/>
    <n v="3"/>
    <s v="Medium"/>
    <s v="Wallet"/>
  </r>
  <r>
    <n v="18511"/>
    <s v="0E10B9B9"/>
    <s v="2021-03-06 21:53:03"/>
    <x v="0"/>
    <x v="0"/>
    <x v="0"/>
    <n v="662"/>
    <n v="57641"/>
    <n v="10"/>
    <x v="1112"/>
    <n v="9134"/>
    <n v="67"/>
    <n v="0"/>
    <s v="Low"/>
    <s v="Net_Banking"/>
  </r>
  <r>
    <n v="18512"/>
    <s v="2E8A9356"/>
    <s v="2021-04-22 10:10:11"/>
    <x v="1"/>
    <x v="0"/>
    <x v="4"/>
    <n v="4516"/>
    <n v="80160"/>
    <n v="38"/>
    <x v="1113"/>
    <n v="1566"/>
    <n v="14"/>
    <n v="5"/>
    <s v="High"/>
    <s v="PayPal_Cobrand_Card"/>
  </r>
  <r>
    <n v="18513"/>
    <s v="123C1B6A"/>
    <s v="2021-04-28 14:42:19"/>
    <x v="1"/>
    <x v="2"/>
    <x v="4"/>
    <n v="3251"/>
    <n v="63086"/>
    <n v="39"/>
    <x v="1114"/>
    <n v="3574"/>
    <n v="21"/>
    <n v="3"/>
    <s v="High"/>
    <s v="PayPal_Credit_Card"/>
  </r>
  <r>
    <n v="18514"/>
    <s v="3761FC29"/>
    <s v="2021-03-13 07:27:55"/>
    <x v="2"/>
    <x v="2"/>
    <x v="2"/>
    <n v="68"/>
    <n v="61883"/>
    <n v="5"/>
    <x v="1115"/>
    <n v="29757"/>
    <n v="75"/>
    <n v="2"/>
    <s v="Medium"/>
    <s v="Debit_Card"/>
  </r>
  <r>
    <n v="18515"/>
    <s v="DD3CAF2A"/>
    <s v="2021-04-08 11:22:14"/>
    <x v="0"/>
    <x v="2"/>
    <x v="2"/>
    <n v="153"/>
    <n v="52590"/>
    <n v="9"/>
    <x v="1116"/>
    <n v="15457"/>
    <n v="87"/>
    <n v="2"/>
    <s v="Medium"/>
    <s v="PayPal_Pay_Later"/>
  </r>
  <r>
    <n v="18516"/>
    <s v="97BEBB02"/>
    <s v="2021-03-27 03:48:45"/>
    <x v="2"/>
    <x v="2"/>
    <x v="2"/>
    <n v="184"/>
    <n v="30769"/>
    <n v="10"/>
    <x v="1117"/>
    <n v="16694"/>
    <n v="82"/>
    <n v="2"/>
    <s v="Medium"/>
    <s v="PayPal_Pay_Later"/>
  </r>
  <r>
    <n v="18517"/>
    <s v="86034884"/>
    <s v="2021-03-12 16:35:44"/>
    <x v="3"/>
    <x v="0"/>
    <x v="3"/>
    <n v="370"/>
    <n v="89267"/>
    <n v="9"/>
    <x v="1118"/>
    <n v="12170"/>
    <n v="55"/>
    <n v="1"/>
    <s v="Low"/>
    <s v="Debit_Card"/>
  </r>
  <r>
    <n v="18518"/>
    <s v="EA00FCAC"/>
    <s v="2021-04-09 23:53:52"/>
    <x v="5"/>
    <x v="0"/>
    <x v="4"/>
    <n v="3841"/>
    <n v="65809"/>
    <n v="46"/>
    <x v="1119"/>
    <n v="3069"/>
    <n v="13"/>
    <n v="5"/>
    <s v="Medium"/>
    <s v="Wallet"/>
  </r>
  <r>
    <n v="18519"/>
    <s v="02C8689D"/>
    <s v="2021-05-30 23:28:08"/>
    <x v="0"/>
    <x v="2"/>
    <x v="2"/>
    <n v="842"/>
    <n v="16415"/>
    <n v="6"/>
    <x v="1120"/>
    <n v="27104"/>
    <n v="75"/>
    <n v="2"/>
    <s v="Medium"/>
    <s v="PayPal_Pay_Later"/>
  </r>
  <r>
    <n v="18520"/>
    <s v="BC65F747"/>
    <s v="2021-04-08 14:51:13"/>
    <x v="1"/>
    <x v="0"/>
    <x v="4"/>
    <n v="4196"/>
    <n v="75849"/>
    <n v="44"/>
    <x v="1121"/>
    <n v="3315"/>
    <n v="19"/>
    <n v="5"/>
    <s v="High"/>
    <s v="PayPal_Credit_Card"/>
  </r>
  <r>
    <n v="18521"/>
    <s v="5D57EB1E"/>
    <s v="2021-04-29 07:16:10"/>
    <x v="0"/>
    <x v="0"/>
    <x v="0"/>
    <n v="205"/>
    <n v="60807"/>
    <n v="13"/>
    <x v="1122"/>
    <n v="10801"/>
    <n v="64"/>
    <n v="0"/>
    <s v="High"/>
    <s v="Net_Banking"/>
  </r>
  <r>
    <n v="18522"/>
    <s v="B4EB4206"/>
    <s v="2021-04-01 21:51:52"/>
    <x v="2"/>
    <x v="2"/>
    <x v="2"/>
    <n v="54"/>
    <n v="65049"/>
    <n v="2"/>
    <x v="1123"/>
    <n v="26349"/>
    <n v="79"/>
    <n v="1"/>
    <s v="Medium"/>
    <s v="PayPal_Pay_Later"/>
  </r>
  <r>
    <n v="18523"/>
    <s v="964F2FAF"/>
    <s v="2021-05-27 10:48:15"/>
    <x v="2"/>
    <x v="0"/>
    <x v="2"/>
    <n v="182"/>
    <n v="46680"/>
    <n v="17"/>
    <x v="15"/>
    <n v="15254"/>
    <n v="100"/>
    <n v="2"/>
    <s v="Medium"/>
    <s v="PayPal_Pay_Later"/>
  </r>
  <r>
    <n v="18524"/>
    <s v="A870FA16"/>
    <s v="2021-04-02 02:00:07"/>
    <x v="3"/>
    <x v="0"/>
    <x v="5"/>
    <n v="1114"/>
    <n v="65324"/>
    <n v="13"/>
    <x v="1124"/>
    <n v="18895"/>
    <n v="54"/>
    <n v="1"/>
    <s v="High"/>
    <s v="Debit_Card"/>
  </r>
  <r>
    <n v="18525"/>
    <s v="721D56DE"/>
    <s v="2021-05-28 08:51:43"/>
    <x v="0"/>
    <x v="0"/>
    <x v="2"/>
    <n v="895"/>
    <n v="40893"/>
    <n v="3"/>
    <x v="630"/>
    <n v="20436"/>
    <n v="92"/>
    <n v="1"/>
    <s v="Low"/>
    <s v="Debit_Card"/>
  </r>
  <r>
    <n v="18526"/>
    <s v="94739BB1"/>
    <s v="2021-06-10 07:40:56"/>
    <x v="1"/>
    <x v="0"/>
    <x v="4"/>
    <n v="4076"/>
    <n v="83600"/>
    <n v="36"/>
    <x v="1125"/>
    <n v="2493"/>
    <n v="20"/>
    <n v="5"/>
    <s v="High"/>
    <s v="Wallet"/>
  </r>
  <r>
    <n v="18527"/>
    <s v="B9A213D9"/>
    <s v="2021-05-09 19:26:25"/>
    <x v="2"/>
    <x v="2"/>
    <x v="2"/>
    <n v="108"/>
    <n v="86073"/>
    <n v="19"/>
    <x v="1126"/>
    <n v="27705"/>
    <n v="99"/>
    <n v="2"/>
    <s v="About_to_churn"/>
    <s v="PayPal_Pay_Later"/>
  </r>
  <r>
    <n v="18528"/>
    <s v="C24CAD30"/>
    <s v="2021-03-08 02:19:58"/>
    <x v="2"/>
    <x v="0"/>
    <x v="3"/>
    <n v="234"/>
    <n v="58795"/>
    <n v="13"/>
    <x v="1127"/>
    <n v="14863"/>
    <n v="61"/>
    <n v="1"/>
    <s v="Medium"/>
    <s v="Debit_Card"/>
  </r>
  <r>
    <n v="18529"/>
    <s v="6C5BB10F"/>
    <s v="2021-03-15 17:06:27"/>
    <x v="5"/>
    <x v="0"/>
    <x v="4"/>
    <n v="4609"/>
    <n v="40691"/>
    <n v="48"/>
    <x v="1128"/>
    <n v="2111"/>
    <n v="21"/>
    <n v="3"/>
    <s v="Medium"/>
    <s v="PayPal_Credit_Card"/>
  </r>
  <r>
    <n v="18530"/>
    <s v="F9F85A20"/>
    <s v="2021-06-10 06:12:29"/>
    <x v="0"/>
    <x v="2"/>
    <x v="2"/>
    <n v="218"/>
    <n v="58426"/>
    <n v="8"/>
    <x v="627"/>
    <n v="18857"/>
    <n v="80"/>
    <n v="1"/>
    <s v="About_to_churn"/>
    <s v="PayPal_Pay_Later"/>
  </r>
  <r>
    <n v="18531"/>
    <s v="415F4EC0"/>
    <s v="2021-03-27 07:43:30"/>
    <x v="1"/>
    <x v="1"/>
    <x v="1"/>
    <n v="2186"/>
    <n v="30350"/>
    <n v="31"/>
    <x v="1129"/>
    <n v="1996"/>
    <n v="14"/>
    <n v="5"/>
    <s v="High"/>
    <s v=" PayPal_Cobrand_Card"/>
  </r>
  <r>
    <n v="18532"/>
    <s v="F5AB7529"/>
    <s v="2021-04-17 03:53:15"/>
    <x v="0"/>
    <x v="2"/>
    <x v="5"/>
    <n v="642"/>
    <n v="60590"/>
    <n v="19"/>
    <x v="1130"/>
    <n v="17406"/>
    <n v="78"/>
    <n v="3"/>
    <s v="Medium"/>
    <s v="Wallet"/>
  </r>
  <r>
    <n v="18533"/>
    <s v="09F30B0B"/>
    <s v="2021-05-29 18:35:20"/>
    <x v="0"/>
    <x v="0"/>
    <x v="0"/>
    <n v="417"/>
    <n v="47492"/>
    <n v="7"/>
    <x v="1131"/>
    <n v="11793"/>
    <n v="54"/>
    <n v="0"/>
    <s v="High"/>
    <s v=" Wallet "/>
  </r>
  <r>
    <n v="18534"/>
    <s v="9613757B"/>
    <s v="2021-04-30 18:52:45"/>
    <x v="3"/>
    <x v="0"/>
    <x v="0"/>
    <n v="379"/>
    <n v="51653"/>
    <n v="7"/>
    <x v="1132"/>
    <n v="11845"/>
    <n v="70"/>
    <n v="0"/>
    <s v="Medium"/>
    <s v="Debit_Card"/>
  </r>
  <r>
    <n v="18535"/>
    <s v="52BDF97B"/>
    <s v="2021-04-08 22:08:29"/>
    <x v="1"/>
    <x v="0"/>
    <x v="5"/>
    <n v="1200"/>
    <n v="23081"/>
    <n v="16"/>
    <x v="1133"/>
    <n v="23311"/>
    <n v="58"/>
    <n v="2"/>
    <s v="Medium"/>
    <s v="Debit_Card"/>
  </r>
  <r>
    <n v="18536"/>
    <s v="E8A13460"/>
    <s v="2021-03-20 02:33:20"/>
    <x v="4"/>
    <x v="0"/>
    <x v="2"/>
    <n v="187"/>
    <n v="29765"/>
    <n v="8"/>
    <x v="694"/>
    <n v="15395"/>
    <n v="90"/>
    <n v="1"/>
    <s v="Medium"/>
    <s v="PayPal_Pay_Later"/>
  </r>
  <r>
    <n v="18537"/>
    <s v="E5A67992"/>
    <s v="2021-05-21 19:58:26"/>
    <x v="2"/>
    <x v="2"/>
    <x v="2"/>
    <n v="182"/>
    <n v="88688"/>
    <n v="8"/>
    <x v="1134"/>
    <n v="17475"/>
    <n v="85"/>
    <n v="1"/>
    <s v="Medium"/>
    <s v="Debit_Card"/>
  </r>
  <r>
    <n v="18538"/>
    <s v="57D6518A"/>
    <s v="2021-06-07 13:45:02"/>
    <x v="2"/>
    <x v="2"/>
    <x v="2"/>
    <n v="172"/>
    <n v="60731"/>
    <n v="2"/>
    <x v="1135"/>
    <n v="18080"/>
    <n v="81"/>
    <n v="1"/>
    <s v="About_to_churn"/>
    <s v="PayPal_Pay_Later"/>
  </r>
  <r>
    <n v="18539"/>
    <s v="5B3DB39F"/>
    <s v="2021-05-12 18:43:33"/>
    <x v="2"/>
    <x v="2"/>
    <x v="2"/>
    <n v="85"/>
    <n v="42303"/>
    <n v="3"/>
    <x v="193"/>
    <n v="28317"/>
    <n v="84"/>
    <n v="2"/>
    <s v="About_to_churn"/>
    <s v="PayPal_Pay_Later"/>
  </r>
  <r>
    <n v="18540"/>
    <s v="6175C278"/>
    <s v="2021-05-14 19:45:16"/>
    <x v="0"/>
    <x v="0"/>
    <x v="3"/>
    <n v="835"/>
    <n v="27265"/>
    <n v="1"/>
    <x v="1136"/>
    <n v="12033"/>
    <n v="47"/>
    <n v="3"/>
    <s v="Medium"/>
    <s v="Net_Banking"/>
  </r>
  <r>
    <n v="18541"/>
    <s v="37532C50"/>
    <s v="2021-05-23 01:21:59"/>
    <x v="1"/>
    <x v="2"/>
    <x v="4"/>
    <n v="4093"/>
    <n v="20474"/>
    <n v="46"/>
    <x v="1137"/>
    <n v="1272"/>
    <n v="14"/>
    <n v="6"/>
    <s v="High"/>
    <s v="PayPal_Credit_Card"/>
  </r>
  <r>
    <n v="18542"/>
    <s v="BBAAFF9E"/>
    <s v="2021-04-12 00:30:19"/>
    <x v="1"/>
    <x v="1"/>
    <x v="1"/>
    <n v="2267"/>
    <n v="40924"/>
    <n v="20"/>
    <x v="1138"/>
    <n v="2887"/>
    <n v="8"/>
    <n v="4"/>
    <s v="Low"/>
    <s v="PayPal_Credit_Card"/>
  </r>
  <r>
    <n v="18543"/>
    <s v="5ADF4A79"/>
    <s v="2021-03-26 11:18:19"/>
    <x v="0"/>
    <x v="2"/>
    <x v="5"/>
    <n v="712"/>
    <n v="14669"/>
    <n v="17"/>
    <x v="1139"/>
    <n v="15628"/>
    <n v="76"/>
    <n v="3"/>
    <s v="Medium"/>
    <s v="Debit_Card"/>
  </r>
  <r>
    <n v="18544"/>
    <s v="B7B128DF"/>
    <s v="2021-04-17 19:54:53"/>
    <x v="0"/>
    <x v="2"/>
    <x v="2"/>
    <n v="706"/>
    <n v="65059"/>
    <n v="10"/>
    <x v="1140"/>
    <n v="28510"/>
    <n v="92"/>
    <n v="1"/>
    <s v="Medium"/>
    <s v="PayPal_Pay_Later"/>
  </r>
  <r>
    <n v="18545"/>
    <s v="7BC967EC"/>
    <s v="2021-04-15 17:32:16"/>
    <x v="0"/>
    <x v="0"/>
    <x v="3"/>
    <n v="370"/>
    <n v="18169"/>
    <n v="14"/>
    <x v="273"/>
    <n v="10694"/>
    <n v="42"/>
    <n v="1"/>
    <s v="Medium"/>
    <s v="Net_Banking"/>
  </r>
  <r>
    <n v="18546"/>
    <s v="70C1B9F1"/>
    <s v="2021-05-22 06:51:41"/>
    <x v="2"/>
    <x v="2"/>
    <x v="2"/>
    <n v="81"/>
    <n v="33860"/>
    <n v="16"/>
    <x v="1141"/>
    <n v="12737"/>
    <n v="83"/>
    <n v="2"/>
    <s v="About_to_churn"/>
    <s v="PayPal_Pay_Later"/>
  </r>
  <r>
    <n v="18547"/>
    <s v="3CCB8A7A"/>
    <s v="2021-04-04 16:07:28"/>
    <x v="5"/>
    <x v="0"/>
    <x v="5"/>
    <n v="1122"/>
    <n v="81727"/>
    <n v="15"/>
    <x v="1142"/>
    <n v="13276"/>
    <n v="75"/>
    <n v="1"/>
    <s v="About_to_churn"/>
    <s v="Debit_Card"/>
  </r>
  <r>
    <n v="18548"/>
    <s v="8959FF68"/>
    <s v="2021-04-23 00:20:28"/>
    <x v="2"/>
    <x v="2"/>
    <x v="2"/>
    <n v="131"/>
    <n v="75990"/>
    <n v="15"/>
    <x v="1143"/>
    <n v="25441"/>
    <n v="90"/>
    <n v="1"/>
    <s v="Low"/>
    <s v="PayPal_Pay_Later"/>
  </r>
  <r>
    <n v="18549"/>
    <s v="5965EAC3"/>
    <s v="2021-03-27 05:24:04"/>
    <x v="0"/>
    <x v="2"/>
    <x v="2"/>
    <n v="435"/>
    <n v="21407"/>
    <n v="13"/>
    <x v="1130"/>
    <n v="19565"/>
    <n v="94"/>
    <n v="1"/>
    <s v="Medium"/>
    <s v="PayPal_Pay_Later"/>
  </r>
  <r>
    <n v="18550"/>
    <s v="E0409C23"/>
    <s v="2021-05-08 18:36:06"/>
    <x v="2"/>
    <x v="0"/>
    <x v="0"/>
    <n v="208"/>
    <n v="41057"/>
    <n v="12"/>
    <x v="1144"/>
    <n v="9753"/>
    <n v="62"/>
    <n v="1"/>
    <s v="About_to_churn"/>
    <s v="Net_Banking"/>
  </r>
  <r>
    <n v="18551"/>
    <s v="FF85112C"/>
    <s v="2021-03-17 03:16:08"/>
    <x v="0"/>
    <x v="0"/>
    <x v="0"/>
    <n v="258"/>
    <n v="24662"/>
    <n v="17"/>
    <x v="1145"/>
    <n v="9672"/>
    <n v="61"/>
    <n v="0"/>
    <s v="Medium"/>
    <s v="Wallet"/>
  </r>
  <r>
    <n v="18552"/>
    <s v="E6DBB29F"/>
    <s v="2021-04-28 09:32:15"/>
    <x v="4"/>
    <x v="2"/>
    <x v="2"/>
    <n v="339"/>
    <n v="42690"/>
    <n v="9"/>
    <x v="1146"/>
    <n v="15477"/>
    <n v="77"/>
    <n v="1"/>
    <s v="Medium"/>
    <s v="PayPal_Pay_Later"/>
  </r>
  <r>
    <n v="18553"/>
    <s v="9BB7C584"/>
    <s v="2021-03-14 11:33:44"/>
    <x v="2"/>
    <x v="2"/>
    <x v="2"/>
    <n v="179"/>
    <n v="70403"/>
    <n v="7"/>
    <x v="1147"/>
    <n v="22689"/>
    <n v="94"/>
    <n v="2"/>
    <s v="Low"/>
    <s v="PayPal_Pay_Later"/>
  </r>
  <r>
    <n v="18554"/>
    <s v="CEC70D01"/>
    <s v="2021-05-08 05:37:58"/>
    <x v="2"/>
    <x v="2"/>
    <x v="2"/>
    <n v="96"/>
    <n v="58795"/>
    <n v="8"/>
    <x v="1148"/>
    <n v="17144"/>
    <n v="97"/>
    <n v="2"/>
    <s v="Medium"/>
    <s v="PayPal_Pay_Later"/>
  </r>
  <r>
    <n v="18555"/>
    <s v="32CFC37A"/>
    <s v="2021-03-26 10:39:48"/>
    <x v="2"/>
    <x v="2"/>
    <x v="2"/>
    <n v="148"/>
    <n v="10458"/>
    <n v="12"/>
    <x v="691"/>
    <n v="13847"/>
    <n v="75"/>
    <n v="1"/>
    <s v="Medium"/>
    <s v="PayPal_Pay_Later"/>
  </r>
  <r>
    <n v="18556"/>
    <s v="5F105FD4"/>
    <s v="2021-05-15 22:54:45"/>
    <x v="0"/>
    <x v="2"/>
    <x v="2"/>
    <n v="171"/>
    <n v="42303"/>
    <n v="15"/>
    <x v="117"/>
    <n v="17947"/>
    <n v="78"/>
    <n v="1"/>
    <s v="About_to_churn"/>
    <s v="Debit_Card"/>
  </r>
  <r>
    <n v="18557"/>
    <s v="60D4A08D"/>
    <s v="2021-05-02 03:09:46"/>
    <x v="2"/>
    <x v="2"/>
    <x v="2"/>
    <n v="66"/>
    <n v="40864"/>
    <n v="7"/>
    <x v="962"/>
    <n v="19204"/>
    <n v="86"/>
    <n v="2"/>
    <s v="Low"/>
    <s v="Debit_Card"/>
  </r>
  <r>
    <n v="18558"/>
    <s v="18D69D2F"/>
    <s v="2021-04-11 01:51:21"/>
    <x v="2"/>
    <x v="2"/>
    <x v="2"/>
    <n v="219"/>
    <n v="73607"/>
    <n v="12"/>
    <x v="1149"/>
    <n v="25299"/>
    <n v="90"/>
    <n v="2"/>
    <s v="About_to_churn"/>
    <s v="PayPal_Pay_Later"/>
  </r>
  <r>
    <n v="18559"/>
    <s v="CF780F4E"/>
    <s v="2021-03-26 22:55:10"/>
    <x v="1"/>
    <x v="1"/>
    <x v="1"/>
    <n v="2053"/>
    <n v="12640"/>
    <n v="23"/>
    <x v="1150"/>
    <n v="2045"/>
    <n v="16"/>
    <n v="4"/>
    <s v="High"/>
    <s v=" PayPal_Cobrand_Card"/>
  </r>
  <r>
    <n v="18560"/>
    <s v="7345A3E8"/>
    <s v="2021-06-02 10:01:08"/>
    <x v="3"/>
    <x v="0"/>
    <x v="2"/>
    <n v="157"/>
    <n v="71226"/>
    <n v="12"/>
    <x v="1151"/>
    <n v="17722"/>
    <n v="78"/>
    <n v="1"/>
    <s v="Medium"/>
    <s v="PayPal_Pay_Later"/>
  </r>
  <r>
    <n v="18561"/>
    <s v="3BCA29A2"/>
    <s v="2021-03-02 08:30:50"/>
    <x v="1"/>
    <x v="2"/>
    <x v="4"/>
    <n v="2735"/>
    <n v="22789"/>
    <n v="49"/>
    <x v="1152"/>
    <n v="3160"/>
    <n v="11"/>
    <n v="6"/>
    <s v="Medium"/>
    <s v="PayPal_Cobrand_Card"/>
  </r>
  <r>
    <n v="18562"/>
    <s v="4DF4D199"/>
    <s v="2021-06-05 21:43:17"/>
    <x v="0"/>
    <x v="2"/>
    <x v="2"/>
    <n v="174"/>
    <n v="61883"/>
    <n v="17"/>
    <x v="1153"/>
    <n v="14399"/>
    <n v="82"/>
    <n v="2"/>
    <s v="About_to_churn"/>
    <s v="PayPal_Pay_Later"/>
  </r>
  <r>
    <n v="18563"/>
    <s v="68FD480A"/>
    <s v="2021-04-17 08:09:53"/>
    <x v="4"/>
    <x v="2"/>
    <x v="2"/>
    <n v="186"/>
    <n v="18437"/>
    <n v="12"/>
    <x v="1154"/>
    <n v="29021"/>
    <n v="97"/>
    <n v="1"/>
    <s v="About_to_churn"/>
    <s v="PayPal_Pay_Later"/>
  </r>
  <r>
    <n v="18564"/>
    <s v="D501D79A"/>
    <s v="2021-05-26 22:28:59"/>
    <x v="2"/>
    <x v="2"/>
    <x v="2"/>
    <n v="53"/>
    <n v="85272"/>
    <n v="10"/>
    <x v="1072"/>
    <n v="22109"/>
    <n v="78"/>
    <n v="2"/>
    <s v="About_to_churn"/>
    <s v="PayPal_Pay_Later"/>
  </r>
  <r>
    <n v="18565"/>
    <s v="63272E39"/>
    <s v="2021-03-25 04:14:05"/>
    <x v="2"/>
    <x v="2"/>
    <x v="3"/>
    <n v="205"/>
    <n v="65059"/>
    <n v="15"/>
    <x v="1111"/>
    <n v="8251"/>
    <n v="49"/>
    <n v="2"/>
    <s v="Medium"/>
    <s v="Net_Banking"/>
  </r>
  <r>
    <n v="18566"/>
    <s v="586395EC"/>
    <s v="2021-05-21 14:29:23"/>
    <x v="1"/>
    <x v="2"/>
    <x v="3"/>
    <n v="1930"/>
    <n v="17443"/>
    <n v="10"/>
    <x v="1155"/>
    <n v="8734"/>
    <n v="52"/>
    <n v="3"/>
    <s v="High"/>
    <s v="Net_Banking"/>
  </r>
  <r>
    <n v="18567"/>
    <s v="433B8256"/>
    <s v="2021-05-15 19:17:49"/>
    <x v="1"/>
    <x v="0"/>
    <x v="4"/>
    <n v="4395"/>
    <n v="57619"/>
    <n v="52"/>
    <x v="512"/>
    <n v="2818"/>
    <n v="12"/>
    <n v="5"/>
    <s v="High"/>
    <s v="PayPal_Cobrand_Card"/>
  </r>
  <r>
    <n v="18568"/>
    <s v="F98C9A1A"/>
    <s v="2021-06-03 22:44:22"/>
    <x v="0"/>
    <x v="0"/>
    <x v="5"/>
    <n v="909"/>
    <n v="17701"/>
    <n v="2"/>
    <x v="1156"/>
    <n v="12071"/>
    <n v="76"/>
    <n v="2"/>
    <s v="High"/>
    <s v="Net_Banking"/>
  </r>
  <r>
    <n v="18569"/>
    <s v="204DF5B3"/>
    <s v="2021-06-09 12:10:30"/>
    <x v="1"/>
    <x v="2"/>
    <x v="4"/>
    <n v="2484"/>
    <n v="62501"/>
    <n v="54"/>
    <x v="1157"/>
    <n v="4368"/>
    <n v="14"/>
    <n v="5"/>
    <s v="High"/>
    <s v="PayPal_Credit_Card"/>
  </r>
  <r>
    <n v="18570"/>
    <s v="48E69E36"/>
    <s v="2021-06-05 17:07:53"/>
    <x v="4"/>
    <x v="0"/>
    <x v="0"/>
    <n v="272"/>
    <n v="71295"/>
    <n v="13"/>
    <x v="1158"/>
    <n v="10506"/>
    <n v="64"/>
    <n v="1"/>
    <s v="Medium"/>
    <s v=" Wallet "/>
  </r>
  <r>
    <n v="18571"/>
    <s v="0E7159F4"/>
    <s v="2021-03-25 07:59:10"/>
    <x v="2"/>
    <x v="2"/>
    <x v="2"/>
    <n v="194"/>
    <n v="84031"/>
    <n v="11"/>
    <x v="1159"/>
    <n v="28669"/>
    <n v="98"/>
    <n v="1"/>
    <s v="Medium"/>
    <s v="PayPal_Pay_Later"/>
  </r>
  <r>
    <n v="18572"/>
    <s v="0B68C4FD"/>
    <s v="2021-06-07 22:09:02"/>
    <x v="3"/>
    <x v="0"/>
    <x v="3"/>
    <n v="1034"/>
    <n v="11150"/>
    <n v="2"/>
    <x v="1160"/>
    <n v="15280"/>
    <n v="63"/>
    <n v="3"/>
    <s v="Medium"/>
    <s v="Wallet"/>
  </r>
  <r>
    <n v="18573"/>
    <s v="467162E8"/>
    <s v="2021-05-13 12:30:31"/>
    <x v="0"/>
    <x v="2"/>
    <x v="3"/>
    <n v="501"/>
    <n v="56559"/>
    <n v="15"/>
    <x v="1161"/>
    <n v="17378"/>
    <n v="53"/>
    <n v="2"/>
    <s v="About_to_churn"/>
    <s v="Net_Banking"/>
  </r>
  <r>
    <n v="18574"/>
    <s v="ACE6E877"/>
    <s v="2021-03-12 05:06:12"/>
    <x v="2"/>
    <x v="2"/>
    <x v="2"/>
    <n v="110"/>
    <n v="73921"/>
    <n v="16"/>
    <x v="246"/>
    <n v="13591"/>
    <n v="91"/>
    <n v="2"/>
    <s v="Medium"/>
    <s v="PayPal_Pay_Later"/>
  </r>
  <r>
    <n v="18575"/>
    <s v="DE73DA1F"/>
    <s v="2021-05-21 16:07:49"/>
    <x v="0"/>
    <x v="2"/>
    <x v="3"/>
    <n v="258"/>
    <n v="52302"/>
    <n v="10"/>
    <x v="1162"/>
    <n v="15071"/>
    <n v="49"/>
    <n v="3"/>
    <s v="Medium"/>
    <s v="Wallet"/>
  </r>
  <r>
    <n v="18576"/>
    <s v="4273C420"/>
    <s v="2021-05-07 23:27:42"/>
    <x v="2"/>
    <x v="2"/>
    <x v="2"/>
    <n v="151"/>
    <n v="65854"/>
    <n v="17"/>
    <x v="1163"/>
    <n v="14319"/>
    <n v="99"/>
    <n v="1"/>
    <s v="Low"/>
    <s v="Debit_Card"/>
  </r>
  <r>
    <n v="18577"/>
    <s v="4E947475"/>
    <s v="2021-04-18 03:05:36"/>
    <x v="1"/>
    <x v="1"/>
    <x v="1"/>
    <n v="3792"/>
    <n v="16415"/>
    <n v="27"/>
    <x v="1164"/>
    <n v="2339"/>
    <n v="8"/>
    <n v="8"/>
    <s v="Medium"/>
    <s v=" PayPal_Cobrand_Card"/>
  </r>
  <r>
    <n v="18578"/>
    <s v="D870CF1D"/>
    <s v="2021-03-11 06:47:15"/>
    <x v="1"/>
    <x v="2"/>
    <x v="4"/>
    <n v="4447"/>
    <n v="79895"/>
    <n v="41"/>
    <x v="1165"/>
    <n v="1463"/>
    <n v="21"/>
    <n v="4"/>
    <s v="High"/>
    <s v="PayPal_Credit_Card"/>
  </r>
  <r>
    <n v="18579"/>
    <s v="D832E0A7"/>
    <s v="2021-05-11 06:20:09"/>
    <x v="0"/>
    <x v="2"/>
    <x v="3"/>
    <n v="618"/>
    <n v="88556"/>
    <n v="4"/>
    <x v="1166"/>
    <n v="12022"/>
    <n v="41"/>
    <n v="1"/>
    <s v="About_to_churn"/>
    <s v="Debit_Card"/>
  </r>
  <r>
    <n v="18580"/>
    <s v="A490F644"/>
    <s v="2021-06-02 11:30:28"/>
    <x v="3"/>
    <x v="0"/>
    <x v="3"/>
    <n v="1193"/>
    <n v="63086"/>
    <n v="6"/>
    <x v="1167"/>
    <n v="11945"/>
    <n v="45"/>
    <n v="3"/>
    <s v="About_to_churn"/>
    <s v="Net_Banking"/>
  </r>
  <r>
    <n v="18581"/>
    <s v="9C998C31"/>
    <s v="2021-04-03 09:33:24"/>
    <x v="1"/>
    <x v="2"/>
    <x v="4"/>
    <n v="3962"/>
    <n v="40924"/>
    <n v="35"/>
    <x v="1168"/>
    <n v="2569"/>
    <n v="11"/>
    <n v="6"/>
    <s v="High"/>
    <s v="PayPal_Cobrand_Card"/>
  </r>
  <r>
    <n v="18582"/>
    <s v="E705358B"/>
    <s v="2021-04-26 18:04:23"/>
    <x v="1"/>
    <x v="2"/>
    <x v="4"/>
    <n v="4026"/>
    <n v="55683"/>
    <n v="50"/>
    <x v="1169"/>
    <n v="3623"/>
    <n v="20"/>
    <n v="4"/>
    <s v="Medium"/>
    <s v="PayPal_Cobrand_Card"/>
  </r>
  <r>
    <n v="18583"/>
    <s v="F4BAF5FB"/>
    <s v="2021-03-09 12:14:14"/>
    <x v="0"/>
    <x v="0"/>
    <x v="3"/>
    <n v="858"/>
    <n v="77318"/>
    <n v="12"/>
    <x v="1170"/>
    <n v="16962"/>
    <n v="45"/>
    <n v="1"/>
    <s v="Medium"/>
    <s v="Net_Banking"/>
  </r>
  <r>
    <n v="18584"/>
    <s v="2271A7F7"/>
    <s v="2021-05-28 15:10:52"/>
    <x v="0"/>
    <x v="2"/>
    <x v="2"/>
    <n v="328"/>
    <n v="86073"/>
    <n v="11"/>
    <x v="44"/>
    <n v="23132"/>
    <n v="92"/>
    <n v="2"/>
    <s v="About_to_churn"/>
    <s v="PayPal_Pay_Later"/>
  </r>
  <r>
    <n v="18585"/>
    <s v="7C45A8BE"/>
    <s v="2021-03-28 03:02:18"/>
    <x v="3"/>
    <x v="0"/>
    <x v="5"/>
    <n v="934"/>
    <n v="74577"/>
    <n v="24"/>
    <x v="1124"/>
    <n v="14523"/>
    <n v="53"/>
    <n v="2"/>
    <s v="Medium"/>
    <s v="Net_Banking"/>
  </r>
  <r>
    <n v="18586"/>
    <s v="F8AF2A86"/>
    <s v="2021-06-08 04:13:58"/>
    <x v="1"/>
    <x v="2"/>
    <x v="4"/>
    <n v="1483"/>
    <n v="57142"/>
    <n v="49"/>
    <x v="1171"/>
    <n v="2941"/>
    <n v="21"/>
    <n v="6"/>
    <s v="Medium"/>
    <s v="PayPal_Credit_Card"/>
  </r>
  <r>
    <n v="18587"/>
    <s v="267A4AB2"/>
    <s v="2021-06-08 15:35:36"/>
    <x v="2"/>
    <x v="2"/>
    <x v="2"/>
    <n v="68"/>
    <n v="11592"/>
    <n v="10"/>
    <x v="1172"/>
    <n v="21539"/>
    <n v="95"/>
    <n v="1"/>
    <s v="About_to_churn"/>
    <s v="PayPal_Pay_Later"/>
  </r>
  <r>
    <n v="18588"/>
    <s v="702BFE4B"/>
    <s v="2021-05-22 08:15:44"/>
    <x v="4"/>
    <x v="0"/>
    <x v="3"/>
    <n v="363"/>
    <n v="40424"/>
    <n v="12"/>
    <x v="1173"/>
    <n v="8244"/>
    <n v="45"/>
    <n v="1"/>
    <s v="Medium"/>
    <s v=" Wallet "/>
  </r>
  <r>
    <n v="18589"/>
    <s v="51173BDA"/>
    <s v="2021-05-08 19:52:01"/>
    <x v="0"/>
    <x v="0"/>
    <x v="3"/>
    <n v="574"/>
    <n v="54034"/>
    <n v="11"/>
    <x v="1174"/>
    <n v="8332"/>
    <n v="61"/>
    <n v="1"/>
    <s v="Medium"/>
    <s v="Wallet"/>
  </r>
  <r>
    <n v="18590"/>
    <s v="A2778835"/>
    <s v="2021-06-07 11:46:28"/>
    <x v="2"/>
    <x v="2"/>
    <x v="2"/>
    <n v="195"/>
    <n v="28529"/>
    <n v="14"/>
    <x v="1175"/>
    <n v="22539"/>
    <n v="82"/>
    <n v="2"/>
    <s v="About_to_churn"/>
    <s v="PayPal_Pay_Later"/>
  </r>
  <r>
    <n v="18591"/>
    <s v="BCECB2C8"/>
    <s v="2021-04-03 06:44:05"/>
    <x v="2"/>
    <x v="2"/>
    <x v="2"/>
    <n v="105"/>
    <n v="20321"/>
    <n v="3"/>
    <x v="1115"/>
    <n v="25677"/>
    <n v="83"/>
    <n v="2"/>
    <s v="Low"/>
    <s v="Debit_Card"/>
  </r>
  <r>
    <n v="18592"/>
    <s v="023718EA"/>
    <s v="2021-05-30 11:12:32"/>
    <x v="2"/>
    <x v="2"/>
    <x v="2"/>
    <n v="51"/>
    <n v="42610"/>
    <n v="2"/>
    <x v="1176"/>
    <n v="18700"/>
    <n v="93"/>
    <n v="2"/>
    <s v="Medium"/>
    <s v="PayPal_Pay_Later"/>
  </r>
  <r>
    <n v="18593"/>
    <s v="5AE15378"/>
    <s v="2021-05-25 02:34:13"/>
    <x v="2"/>
    <x v="2"/>
    <x v="2"/>
    <n v="183"/>
    <n v="45453"/>
    <n v="17"/>
    <x v="1177"/>
    <n v="16819"/>
    <n v="89"/>
    <n v="2"/>
    <s v="About_to_churn"/>
    <s v="PayPal_Pay_Later"/>
  </r>
  <r>
    <n v="18594"/>
    <s v="B24A6F62"/>
    <s v="2021-04-30 19:07:32"/>
    <x v="1"/>
    <x v="0"/>
    <x v="5"/>
    <n v="976"/>
    <n v="77839"/>
    <n v="6"/>
    <x v="1178"/>
    <n v="21713"/>
    <n v="56"/>
    <n v="3"/>
    <s v="About_to_churn"/>
    <s v="Debit_Card"/>
  </r>
  <r>
    <n v="18595"/>
    <s v="861A2555"/>
    <s v="2021-04-28 00:15:29"/>
    <x v="0"/>
    <x v="0"/>
    <x v="3"/>
    <n v="206"/>
    <n v="30350"/>
    <n v="2"/>
    <x v="1179"/>
    <n v="10606"/>
    <n v="52"/>
    <n v="2"/>
    <s v="Medium"/>
    <s v="Debit_Card"/>
  </r>
  <r>
    <n v="18596"/>
    <s v="A7B98710"/>
    <s v="2021-04-08 17:51:43"/>
    <x v="3"/>
    <x v="0"/>
    <x v="5"/>
    <n v="937"/>
    <n v="41344"/>
    <n v="14"/>
    <x v="925"/>
    <n v="12000"/>
    <n v="52"/>
    <n v="1"/>
    <s v="Low"/>
    <s v="Net_Banking"/>
  </r>
  <r>
    <n v="18597"/>
    <s v="A6036C0E"/>
    <s v="2021-06-07 06:17:18"/>
    <x v="2"/>
    <x v="0"/>
    <x v="2"/>
    <n v="64"/>
    <n v="63793"/>
    <n v="20"/>
    <x v="1180"/>
    <n v="13185"/>
    <n v="84"/>
    <n v="1"/>
    <s v="Low"/>
    <s v="PayPal_Pay_Later"/>
  </r>
  <r>
    <n v="18598"/>
    <s v="269DD2F3"/>
    <s v="2021-03-27 07:42:19"/>
    <x v="4"/>
    <x v="2"/>
    <x v="2"/>
    <n v="219"/>
    <n v="71213"/>
    <n v="16"/>
    <x v="466"/>
    <n v="24386"/>
    <n v="78"/>
    <n v="2"/>
    <s v="Medium"/>
    <s v="PayPal_Pay_Later"/>
  </r>
  <r>
    <n v="18599"/>
    <s v="CEA0232D"/>
    <s v="2021-06-05 13:00:16"/>
    <x v="2"/>
    <x v="0"/>
    <x v="0"/>
    <n v="215"/>
    <n v="57594"/>
    <n v="8"/>
    <x v="601"/>
    <n v="10206"/>
    <n v="52"/>
    <n v="0"/>
    <s v="Medium"/>
    <s v="Net_Banking"/>
  </r>
  <r>
    <n v="18600"/>
    <s v="A8A6DA59"/>
    <s v="2021-04-05 07:43:02"/>
    <x v="3"/>
    <x v="0"/>
    <x v="2"/>
    <n v="529"/>
    <n v="34094"/>
    <n v="15"/>
    <x v="1181"/>
    <n v="20221"/>
    <n v="82"/>
    <n v="1"/>
    <s v="Medium"/>
    <s v="PayPal_Pay_Later"/>
  </r>
  <r>
    <n v="18601"/>
    <s v="89984F21"/>
    <s v="2021-04-23 02:35:11"/>
    <x v="1"/>
    <x v="2"/>
    <x v="1"/>
    <n v="1103"/>
    <n v="58390"/>
    <n v="23"/>
    <x v="1182"/>
    <n v="2371"/>
    <n v="12"/>
    <n v="4"/>
    <s v="Medium"/>
    <s v=" PayPal_Cobrand_Card"/>
  </r>
  <r>
    <n v="18602"/>
    <s v="149614BC"/>
    <s v="2021-05-02 04:03:06"/>
    <x v="2"/>
    <x v="2"/>
    <x v="2"/>
    <n v="202"/>
    <n v="11730"/>
    <n v="16"/>
    <x v="1183"/>
    <n v="21477"/>
    <n v="98"/>
    <n v="2"/>
    <s v="Medium"/>
    <s v="Debit_Card"/>
  </r>
  <r>
    <n v="18603"/>
    <s v="2DABE1C2"/>
    <s v="2021-03-30 02:08:56"/>
    <x v="1"/>
    <x v="0"/>
    <x v="4"/>
    <n v="4339"/>
    <n v="24704"/>
    <n v="58"/>
    <x v="1184"/>
    <n v="2356"/>
    <n v="20"/>
    <n v="6"/>
    <s v="Medium"/>
    <s v="Wallet"/>
  </r>
  <r>
    <n v="18604"/>
    <s v="CE452844"/>
    <s v="2021-03-27 08:47:09"/>
    <x v="0"/>
    <x v="2"/>
    <x v="2"/>
    <n v="611"/>
    <n v="75420"/>
    <n v="8"/>
    <x v="1185"/>
    <n v="20602"/>
    <n v="77"/>
    <n v="2"/>
    <s v="Medium"/>
    <s v="PayPal_Pay_Later"/>
  </r>
  <r>
    <n v="18605"/>
    <s v="9D461228"/>
    <s v="2021-04-06 07:27:16"/>
    <x v="4"/>
    <x v="2"/>
    <x v="2"/>
    <n v="66"/>
    <n v="41889"/>
    <n v="6"/>
    <x v="1186"/>
    <n v="16537"/>
    <n v="90"/>
    <n v="2"/>
    <s v="About_to_churn"/>
    <s v="PayPal_Pay_Later"/>
  </r>
  <r>
    <n v="18606"/>
    <s v="1B1104C8"/>
    <s v="2021-04-20 00:15:51"/>
    <x v="1"/>
    <x v="1"/>
    <x v="1"/>
    <n v="2681"/>
    <n v="89242"/>
    <n v="40"/>
    <x v="1187"/>
    <n v="2778"/>
    <n v="23"/>
    <n v="7"/>
    <s v="High"/>
    <s v="Net_Banking"/>
  </r>
  <r>
    <n v="18607"/>
    <s v="95052F1D"/>
    <s v="2021-05-22 02:47:53"/>
    <x v="1"/>
    <x v="1"/>
    <x v="1"/>
    <n v="3556"/>
    <n v="62611"/>
    <n v="36"/>
    <x v="1188"/>
    <n v="2824"/>
    <n v="25"/>
    <n v="5"/>
    <s v="Medium"/>
    <s v="Net_Banking"/>
  </r>
  <r>
    <n v="18608"/>
    <s v="37A65461"/>
    <s v="2021-06-01 00:44:51"/>
    <x v="0"/>
    <x v="0"/>
    <x v="0"/>
    <n v="767"/>
    <n v="33546"/>
    <n v="10"/>
    <x v="1005"/>
    <n v="9574"/>
    <n v="62"/>
    <n v="1"/>
    <s v="Medium"/>
    <s v="Debit_Card"/>
  </r>
  <r>
    <n v="18609"/>
    <s v="98732163"/>
    <s v="2021-03-03 12:08:55"/>
    <x v="0"/>
    <x v="2"/>
    <x v="2"/>
    <n v="751"/>
    <n v="63790"/>
    <n v="9"/>
    <x v="1189"/>
    <n v="28031"/>
    <n v="96"/>
    <n v="1"/>
    <s v="Medium"/>
    <s v="PayPal_Pay_Later"/>
  </r>
  <r>
    <n v="18610"/>
    <s v="C9E3503A"/>
    <s v="2021-03-23 11:10:31"/>
    <x v="1"/>
    <x v="0"/>
    <x v="4"/>
    <n v="4284"/>
    <n v="29283"/>
    <n v="53"/>
    <x v="1190"/>
    <n v="1009"/>
    <n v="14"/>
    <n v="5"/>
    <s v="Medium"/>
    <s v="PayPal_Credit_Card"/>
  </r>
  <r>
    <n v="18611"/>
    <s v="EE11FEC1"/>
    <s v="2021-05-14 17:53:28"/>
    <x v="1"/>
    <x v="0"/>
    <x v="4"/>
    <n v="4725"/>
    <n v="71777"/>
    <n v="40"/>
    <x v="1191"/>
    <n v="2751"/>
    <n v="20"/>
    <n v="6"/>
    <s v="Medium"/>
    <s v="Wallet"/>
  </r>
  <r>
    <n v="18612"/>
    <s v="CF77C60D"/>
    <s v="2021-03-14 00:10:44"/>
    <x v="3"/>
    <x v="0"/>
    <x v="3"/>
    <n v="925"/>
    <n v="51053"/>
    <n v="8"/>
    <x v="1192"/>
    <n v="18364"/>
    <n v="64"/>
    <n v="1"/>
    <s v="About_to_churn"/>
    <s v="Wallet"/>
  </r>
  <r>
    <n v="18613"/>
    <s v="2E346F14"/>
    <s v="2021-03-13 10:02:35"/>
    <x v="2"/>
    <x v="0"/>
    <x v="2"/>
    <n v="132"/>
    <n v="69786"/>
    <n v="3"/>
    <x v="466"/>
    <n v="13051"/>
    <n v="90"/>
    <n v="2"/>
    <s v="Medium"/>
    <s v="PayPal_Pay_Later"/>
  </r>
  <r>
    <n v="18614"/>
    <s v="0B0590F9"/>
    <s v="2021-03-28 04:47:33"/>
    <x v="0"/>
    <x v="2"/>
    <x v="3"/>
    <n v="986"/>
    <n v="88838"/>
    <n v="1"/>
    <x v="1193"/>
    <n v="17175"/>
    <n v="45"/>
    <n v="2"/>
    <s v="Medium"/>
    <s v="Wallet"/>
  </r>
  <r>
    <n v="18615"/>
    <s v="4F594522"/>
    <s v="2021-03-26 23:55:40"/>
    <x v="0"/>
    <x v="2"/>
    <x v="2"/>
    <n v="126"/>
    <n v="35376"/>
    <n v="17"/>
    <x v="1194"/>
    <n v="21436"/>
    <n v="81"/>
    <n v="1"/>
    <s v="Low"/>
    <s v="Debit_Card"/>
  </r>
  <r>
    <n v="18616"/>
    <s v="BC2A5B10"/>
    <s v="2021-04-05 03:29:10"/>
    <x v="0"/>
    <x v="0"/>
    <x v="2"/>
    <n v="106"/>
    <n v="21888"/>
    <n v="18"/>
    <x v="774"/>
    <n v="27610"/>
    <n v="100"/>
    <n v="2"/>
    <s v="About_to_churn"/>
    <s v="PayPal_Pay_Later"/>
  </r>
  <r>
    <n v="18617"/>
    <s v="0CBB2D6A"/>
    <s v="2021-05-05 02:19:59"/>
    <x v="1"/>
    <x v="1"/>
    <x v="1"/>
    <n v="3158"/>
    <n v="29422"/>
    <n v="39"/>
    <x v="1195"/>
    <n v="2709"/>
    <n v="5"/>
    <n v="5"/>
    <s v="High"/>
    <s v="PayPal_Credit_Card"/>
  </r>
  <r>
    <n v="18618"/>
    <s v="2DA7BED9"/>
    <s v="2021-06-01 12:18:22"/>
    <x v="3"/>
    <x v="1"/>
    <x v="1"/>
    <n v="1185"/>
    <n v="35376"/>
    <n v="41"/>
    <x v="1196"/>
    <n v="2233"/>
    <n v="19"/>
    <n v="7"/>
    <s v="Low"/>
    <s v=" PayPal_Cobrand_Card"/>
  </r>
  <r>
    <n v="18619"/>
    <s v="197A36E7"/>
    <s v="2021-05-18 04:23:26"/>
    <x v="4"/>
    <x v="2"/>
    <x v="2"/>
    <n v="131"/>
    <n v="42690"/>
    <n v="7"/>
    <x v="279"/>
    <n v="20035"/>
    <n v="82"/>
    <n v="1"/>
    <s v="Low"/>
    <s v="PayPal_Pay_Later"/>
  </r>
  <r>
    <n v="18620"/>
    <s v="5608191C"/>
    <s v="2021-04-19 22:11:51"/>
    <x v="0"/>
    <x v="2"/>
    <x v="3"/>
    <n v="746"/>
    <n v="46020"/>
    <n v="11"/>
    <x v="1197"/>
    <n v="18025"/>
    <n v="49"/>
    <n v="3"/>
    <s v="High"/>
    <s v="Wallet"/>
  </r>
  <r>
    <n v="18621"/>
    <s v="5A99DA86"/>
    <s v="2021-05-15 11:15:28"/>
    <x v="1"/>
    <x v="2"/>
    <x v="1"/>
    <n v="2148"/>
    <n v="80219"/>
    <n v="33"/>
    <x v="1198"/>
    <n v="2146"/>
    <n v="24"/>
    <n v="4"/>
    <s v="High"/>
    <s v=" PayPal_Cobrand_Card"/>
  </r>
  <r>
    <n v="18622"/>
    <s v="41497117"/>
    <s v="2021-06-03 21:56:45"/>
    <x v="4"/>
    <x v="2"/>
    <x v="2"/>
    <n v="51"/>
    <n v="87095"/>
    <n v="16"/>
    <x v="1156"/>
    <n v="20051"/>
    <n v="83"/>
    <n v="2"/>
    <s v="Low"/>
    <s v="PayPal_Pay_Later"/>
  </r>
  <r>
    <n v="18623"/>
    <s v="CAF4A247"/>
    <s v="2021-04-02 06:32:43"/>
    <x v="1"/>
    <x v="2"/>
    <x v="3"/>
    <n v="1049"/>
    <n v="13625"/>
    <n v="12"/>
    <x v="1199"/>
    <n v="16829"/>
    <n v="52"/>
    <n v="1"/>
    <s v="About_to_churn"/>
    <s v="Wallet"/>
  </r>
  <r>
    <n v="18624"/>
    <s v="7916FF8B"/>
    <s v="2021-03-09 18:18:40"/>
    <x v="2"/>
    <x v="0"/>
    <x v="0"/>
    <n v="246"/>
    <n v="49656"/>
    <n v="11"/>
    <x v="1200"/>
    <n v="11362"/>
    <n v="69"/>
    <n v="0"/>
    <s v="Medium"/>
    <s v="Wallet"/>
  </r>
  <r>
    <n v="18625"/>
    <s v="240944BE"/>
    <s v="2021-03-12 09:39:20"/>
    <x v="2"/>
    <x v="0"/>
    <x v="2"/>
    <n v="138"/>
    <n v="59729"/>
    <n v="7"/>
    <x v="1201"/>
    <n v="12648"/>
    <n v="87"/>
    <n v="1"/>
    <s v="Medium"/>
    <s v="PayPal_Pay_Later"/>
  </r>
  <r>
    <n v="18626"/>
    <s v="586E8883"/>
    <s v="2021-03-20 15:30:09"/>
    <x v="1"/>
    <x v="1"/>
    <x v="1"/>
    <n v="3698"/>
    <n v="23703"/>
    <n v="23"/>
    <x v="1202"/>
    <n v="1838"/>
    <n v="16"/>
    <n v="7"/>
    <s v="Medium"/>
    <s v="Net_Banking"/>
  </r>
  <r>
    <n v="18627"/>
    <s v="100144E0"/>
    <s v="2021-03-29 03:09:51"/>
    <x v="1"/>
    <x v="2"/>
    <x v="4"/>
    <n v="4013"/>
    <n v="69550"/>
    <n v="33"/>
    <x v="1203"/>
    <n v="1461"/>
    <n v="19"/>
    <n v="5"/>
    <s v="High"/>
    <s v="PayPal_Credit_Card"/>
  </r>
  <r>
    <n v="18628"/>
    <s v="2BB8AB76"/>
    <s v="2021-03-20 21:39:30"/>
    <x v="4"/>
    <x v="0"/>
    <x v="2"/>
    <n v="38"/>
    <n v="27722"/>
    <n v="7"/>
    <x v="1204"/>
    <n v="26820"/>
    <n v="88"/>
    <n v="1"/>
    <s v="Low"/>
    <s v="Debit_Card"/>
  </r>
  <r>
    <n v="18629"/>
    <s v="FFA5FC04"/>
    <s v="2021-04-23 17:03:33"/>
    <x v="2"/>
    <x v="2"/>
    <x v="2"/>
    <n v="107"/>
    <n v="75849"/>
    <n v="2"/>
    <x v="241"/>
    <n v="22080"/>
    <n v="82"/>
    <n v="1"/>
    <s v="Medium"/>
    <s v="PayPal_Pay_Later"/>
  </r>
  <r>
    <n v="18630"/>
    <s v="14D0CC3E"/>
    <s v="2021-04-25 11:46:58"/>
    <x v="1"/>
    <x v="2"/>
    <x v="4"/>
    <n v="4375"/>
    <n v="81093"/>
    <n v="47"/>
    <x v="1205"/>
    <n v="2255"/>
    <n v="14"/>
    <n v="6"/>
    <s v="High"/>
    <s v="PayPal_Credit_Card"/>
  </r>
  <r>
    <n v="18631"/>
    <s v="0C0AFEAA"/>
    <s v="2021-04-03 05:27:55"/>
    <x v="0"/>
    <x v="0"/>
    <x v="0"/>
    <n v="651"/>
    <n v="70696"/>
    <n v="10"/>
    <x v="1206"/>
    <n v="11198"/>
    <n v="63"/>
    <n v="0"/>
    <s v="High"/>
    <s v="Net_Banking"/>
  </r>
  <r>
    <n v="18632"/>
    <s v="8096447E"/>
    <s v="2021-03-11 16:38:12"/>
    <x v="1"/>
    <x v="0"/>
    <x v="1"/>
    <n v="3691"/>
    <n v="44469"/>
    <n v="32"/>
    <x v="1207"/>
    <n v="3045"/>
    <n v="5"/>
    <n v="5"/>
    <s v="Medium"/>
    <s v=" PayPal_Cobrand_Card"/>
  </r>
  <r>
    <n v="18633"/>
    <s v="673D69D6"/>
    <s v="2021-03-10 11:31:26"/>
    <x v="4"/>
    <x v="2"/>
    <x v="2"/>
    <n v="36"/>
    <n v="69550"/>
    <n v="3"/>
    <x v="766"/>
    <n v="13539"/>
    <n v="79"/>
    <n v="1"/>
    <s v="Medium"/>
    <s v="PayPal_Pay_Later"/>
  </r>
  <r>
    <n v="18634"/>
    <s v="94AF44F4"/>
    <s v="2021-03-31 17:22:17"/>
    <x v="0"/>
    <x v="2"/>
    <x v="2"/>
    <n v="113"/>
    <n v="85368"/>
    <n v="12"/>
    <x v="475"/>
    <n v="26159"/>
    <n v="84"/>
    <n v="2"/>
    <s v="About_to_churn"/>
    <s v="PayPal_Pay_Later"/>
  </r>
  <r>
    <n v="18635"/>
    <s v="9DED255A"/>
    <s v="2021-04-04 17:35:15"/>
    <x v="2"/>
    <x v="0"/>
    <x v="0"/>
    <n v="214"/>
    <n v="58137"/>
    <n v="9"/>
    <x v="1208"/>
    <n v="10160"/>
    <n v="62"/>
    <n v="1"/>
    <s v="Medium"/>
    <s v="Net_Banking"/>
  </r>
  <r>
    <n v="18636"/>
    <s v="BD22260E"/>
    <s v="2021-03-19 05:34:37"/>
    <x v="5"/>
    <x v="0"/>
    <x v="5"/>
    <n v="2905"/>
    <n v="20531"/>
    <n v="3"/>
    <x v="1209"/>
    <n v="18850"/>
    <n v="75"/>
    <n v="1"/>
    <s v="About_to_churn"/>
    <s v="Debit_Card"/>
  </r>
  <r>
    <n v="18637"/>
    <s v="72DE43CF"/>
    <s v="2021-05-13 00:09:40"/>
    <x v="0"/>
    <x v="0"/>
    <x v="5"/>
    <n v="780"/>
    <n v="27235"/>
    <n v="20"/>
    <x v="1210"/>
    <n v="14533"/>
    <n v="56"/>
    <n v="3"/>
    <s v="Medium"/>
    <s v="Debit_Card"/>
  </r>
  <r>
    <n v="18638"/>
    <s v="BD782477"/>
    <s v="2021-03-15 01:32:00"/>
    <x v="0"/>
    <x v="0"/>
    <x v="0"/>
    <n v="961"/>
    <n v="86581"/>
    <n v="6"/>
    <x v="1211"/>
    <n v="9202"/>
    <n v="55"/>
    <n v="1"/>
    <s v="About_to_churn"/>
    <s v=" Wallet "/>
  </r>
  <r>
    <n v="18639"/>
    <s v="D4130E8B"/>
    <s v="2021-05-21 18:32:01"/>
    <x v="2"/>
    <x v="0"/>
    <x v="0"/>
    <n v="204"/>
    <n v="87664"/>
    <n v="17"/>
    <x v="1212"/>
    <n v="9121"/>
    <n v="54"/>
    <n v="0"/>
    <s v="Medium"/>
    <s v="Wallet"/>
  </r>
  <r>
    <n v="18640"/>
    <s v="50BD4072"/>
    <s v="2021-05-24 09:32:29"/>
    <x v="0"/>
    <x v="2"/>
    <x v="2"/>
    <n v="751"/>
    <n v="29802"/>
    <n v="4"/>
    <x v="1134"/>
    <n v="28904"/>
    <n v="85"/>
    <n v="1"/>
    <s v="Low"/>
    <s v="Debit_Card"/>
  </r>
  <r>
    <n v="18641"/>
    <s v="537CEC90"/>
    <s v="2021-05-01 08:08:55"/>
    <x v="1"/>
    <x v="0"/>
    <x v="4"/>
    <n v="4405"/>
    <n v="68546"/>
    <n v="60"/>
    <x v="1213"/>
    <n v="2237"/>
    <n v="12"/>
    <n v="6"/>
    <s v="Medium"/>
    <s v="PayPal_Cobrand_Card"/>
  </r>
  <r>
    <n v="18642"/>
    <s v="2FCF7FCD"/>
    <s v="2021-03-31 09:56:45"/>
    <x v="2"/>
    <x v="2"/>
    <x v="2"/>
    <n v="212"/>
    <n v="65558"/>
    <n v="15"/>
    <x v="1214"/>
    <n v="27218"/>
    <n v="80"/>
    <n v="2"/>
    <s v="Medium"/>
    <s v="PayPal_Pay_Later"/>
  </r>
  <r>
    <n v="18643"/>
    <s v="9471458D"/>
    <s v="2021-05-31 19:46:12"/>
    <x v="2"/>
    <x v="2"/>
    <x v="2"/>
    <n v="154"/>
    <n v="61639"/>
    <n v="16"/>
    <x v="1075"/>
    <n v="12598"/>
    <n v="84"/>
    <n v="1"/>
    <s v="Medium"/>
    <s v="Debit_Card"/>
  </r>
  <r>
    <n v="18644"/>
    <s v="F35796D5"/>
    <s v="2021-03-08 10:28:31"/>
    <x v="1"/>
    <x v="0"/>
    <x v="4"/>
    <n v="4656"/>
    <n v="41889"/>
    <n v="33"/>
    <x v="1215"/>
    <n v="1304"/>
    <n v="15"/>
    <n v="6"/>
    <s v="Medium"/>
    <s v="PayPal_Credit_Card"/>
  </r>
  <r>
    <n v="18645"/>
    <s v="4F3E3A0D"/>
    <s v="2021-05-22 16:20:51"/>
    <x v="0"/>
    <x v="2"/>
    <x v="3"/>
    <n v="668"/>
    <n v="19748"/>
    <n v="7"/>
    <x v="1216"/>
    <n v="14110"/>
    <n v="54"/>
    <n v="2"/>
    <s v="Medium"/>
    <s v=" Wallet "/>
  </r>
  <r>
    <n v="18646"/>
    <s v="C21D8CEC"/>
    <s v="2021-04-17 02:01:07"/>
    <x v="4"/>
    <x v="2"/>
    <x v="2"/>
    <n v="159"/>
    <n v="80282"/>
    <n v="11"/>
    <x v="1217"/>
    <n v="16744"/>
    <n v="80"/>
    <n v="2"/>
    <s v="Low"/>
    <s v="Debit_Card"/>
  </r>
  <r>
    <n v="18647"/>
    <s v="D5816C91"/>
    <s v="2021-05-27 14:35:19"/>
    <x v="2"/>
    <x v="2"/>
    <x v="2"/>
    <n v="89"/>
    <n v="85368"/>
    <n v="10"/>
    <x v="358"/>
    <n v="19555"/>
    <n v="90"/>
    <n v="1"/>
    <s v="About_to_churn"/>
    <s v="PayPal_Pay_Later"/>
  </r>
  <r>
    <n v="18648"/>
    <s v="77DF365A"/>
    <s v="2021-05-15 01:49:29"/>
    <x v="3"/>
    <x v="2"/>
    <x v="2"/>
    <n v="141"/>
    <n v="74807"/>
    <n v="10"/>
    <x v="1218"/>
    <n v="13625"/>
    <n v="96"/>
    <n v="1"/>
    <s v="About_to_churn"/>
    <s v="PayPal_Pay_Later"/>
  </r>
  <r>
    <n v="18649"/>
    <s v="1B53826F"/>
    <s v="2021-06-06 22:55:43"/>
    <x v="2"/>
    <x v="0"/>
    <x v="3"/>
    <n v="212"/>
    <n v="46730"/>
    <n v="3"/>
    <x v="1219"/>
    <n v="18703"/>
    <n v="51"/>
    <n v="3"/>
    <s v="Medium"/>
    <s v="Net_Banking"/>
  </r>
  <r>
    <n v="18650"/>
    <s v="5D6B4883"/>
    <s v="2021-03-18 04:43:45"/>
    <x v="1"/>
    <x v="0"/>
    <x v="5"/>
    <n v="2099"/>
    <n v="41745"/>
    <n v="17"/>
    <x v="873"/>
    <n v="17082"/>
    <n v="83"/>
    <n v="2"/>
    <s v="About_to_churn"/>
    <s v="Net_Banking"/>
  </r>
  <r>
    <n v="18651"/>
    <s v="DB5ACB8C"/>
    <s v="2021-03-07 09:02:14"/>
    <x v="1"/>
    <x v="0"/>
    <x v="3"/>
    <n v="2458"/>
    <n v="58426"/>
    <n v="11"/>
    <x v="1220"/>
    <n v="19622"/>
    <n v="48"/>
    <n v="1"/>
    <s v="Medium"/>
    <s v="Wallet"/>
  </r>
  <r>
    <n v="18652"/>
    <s v="12AB9A81"/>
    <s v="2021-04-24 07:14:41"/>
    <x v="1"/>
    <x v="2"/>
    <x v="4"/>
    <n v="4987"/>
    <n v="83096"/>
    <n v="38"/>
    <x v="1221"/>
    <n v="1120"/>
    <n v="11"/>
    <n v="4"/>
    <s v="High"/>
    <s v="PayPal_Cobrand_Card"/>
  </r>
  <r>
    <n v="18653"/>
    <s v="98FAF120"/>
    <s v="2021-05-22 02:16:11"/>
    <x v="0"/>
    <x v="0"/>
    <x v="3"/>
    <n v="213"/>
    <n v="68153"/>
    <n v="8"/>
    <x v="1222"/>
    <n v="8963"/>
    <n v="61"/>
    <n v="2"/>
    <s v="Medium"/>
    <s v="Net_Banking"/>
  </r>
  <r>
    <n v="18654"/>
    <s v="F8254A2C"/>
    <s v="2021-05-13 19:08:32"/>
    <x v="1"/>
    <x v="2"/>
    <x v="1"/>
    <n v="3536"/>
    <n v="79413"/>
    <n v="40"/>
    <x v="1223"/>
    <n v="2334"/>
    <n v="25"/>
    <n v="4"/>
    <s v="About_to_churn"/>
    <s v="Net_Banking"/>
  </r>
  <r>
    <n v="18655"/>
    <s v="292600E6"/>
    <s v="2021-06-01 19:52:54"/>
    <x v="1"/>
    <x v="0"/>
    <x v="0"/>
    <n v="889"/>
    <n v="66421"/>
    <n v="13"/>
    <x v="1224"/>
    <n v="9422"/>
    <n v="69"/>
    <n v="0"/>
    <s v="About_to_churn"/>
    <s v="Debit_Card"/>
  </r>
  <r>
    <n v="18656"/>
    <s v="DA482128"/>
    <s v="2021-03-23 09:07:33"/>
    <x v="2"/>
    <x v="2"/>
    <x v="2"/>
    <n v="129"/>
    <n v="80686"/>
    <n v="14"/>
    <x v="495"/>
    <n v="18840"/>
    <n v="94"/>
    <n v="1"/>
    <s v="Medium"/>
    <s v="PayPal_Pay_Later"/>
  </r>
  <r>
    <n v="18657"/>
    <s v="89C5DACE"/>
    <s v="2021-03-15 04:13:50"/>
    <x v="2"/>
    <x v="0"/>
    <x v="2"/>
    <n v="159"/>
    <n v="67043"/>
    <n v="3"/>
    <x v="1225"/>
    <n v="24038"/>
    <n v="91"/>
    <n v="2"/>
    <s v="About_to_churn"/>
    <s v="PayPal_Pay_Later"/>
  </r>
  <r>
    <n v="18658"/>
    <s v="883F4C54"/>
    <s v="2021-05-15 20:27:05"/>
    <x v="2"/>
    <x v="2"/>
    <x v="2"/>
    <n v="55"/>
    <n v="30769"/>
    <n v="2"/>
    <x v="1226"/>
    <n v="19811"/>
    <n v="79"/>
    <n v="2"/>
    <s v="Medium"/>
    <s v="PayPal_Pay_Later"/>
  </r>
  <r>
    <n v="18659"/>
    <s v="33F7946B"/>
    <s v="2021-05-02 13:49:43"/>
    <x v="3"/>
    <x v="2"/>
    <x v="3"/>
    <n v="981"/>
    <n v="21185"/>
    <n v="6"/>
    <x v="1227"/>
    <n v="14154"/>
    <n v="65"/>
    <n v="2"/>
    <s v="Medium"/>
    <s v="Wallet"/>
  </r>
  <r>
    <n v="18660"/>
    <s v="32178A86"/>
    <s v="2021-05-11 13:09:56"/>
    <x v="3"/>
    <x v="2"/>
    <x v="5"/>
    <n v="1044"/>
    <n v="55674"/>
    <n v="16"/>
    <x v="726"/>
    <n v="11704"/>
    <n v="84"/>
    <n v="3"/>
    <s v="Medium"/>
    <s v="Debit_Card"/>
  </r>
  <r>
    <n v="18661"/>
    <s v="D1BC876E"/>
    <s v="2021-04-12 06:39:02"/>
    <x v="0"/>
    <x v="0"/>
    <x v="3"/>
    <n v="370"/>
    <n v="41057"/>
    <n v="10"/>
    <x v="1228"/>
    <n v="14879"/>
    <n v="42"/>
    <n v="3"/>
    <s v="High"/>
    <s v="Wallet"/>
  </r>
  <r>
    <n v="18662"/>
    <s v="78EA1D1E"/>
    <s v="2021-04-23 23:51:21"/>
    <x v="0"/>
    <x v="0"/>
    <x v="5"/>
    <n v="610"/>
    <n v="32996"/>
    <n v="22"/>
    <x v="1229"/>
    <n v="16738"/>
    <n v="62"/>
    <n v="3"/>
    <s v="Medium"/>
    <s v="Wallet"/>
  </r>
  <r>
    <n v="18663"/>
    <s v="4028B198"/>
    <s v="2021-03-11 01:08:48"/>
    <x v="3"/>
    <x v="0"/>
    <x v="0"/>
    <n v="894"/>
    <n v="61418"/>
    <n v="5"/>
    <x v="1230"/>
    <n v="9671"/>
    <n v="68"/>
    <n v="0"/>
    <s v="About_to_churn"/>
    <s v="Net_Banking"/>
  </r>
  <r>
    <n v="18664"/>
    <s v="C5E91961"/>
    <s v="2021-03-13 11:34:44"/>
    <x v="0"/>
    <x v="2"/>
    <x v="2"/>
    <n v="195"/>
    <n v="54174"/>
    <n v="5"/>
    <x v="1231"/>
    <n v="18670"/>
    <n v="76"/>
    <n v="1"/>
    <s v="Medium"/>
    <s v="Debit_Card"/>
  </r>
  <r>
    <n v="18665"/>
    <s v="F0758594"/>
    <s v="2021-03-23 19:33:50"/>
    <x v="1"/>
    <x v="0"/>
    <x v="5"/>
    <n v="2565"/>
    <n v="85434"/>
    <n v="12"/>
    <x v="1232"/>
    <n v="21388"/>
    <n v="67"/>
    <n v="3"/>
    <s v="Medium"/>
    <s v="Debit_Card"/>
  </r>
  <r>
    <n v="18666"/>
    <s v="42BFBC7A"/>
    <s v="2021-03-05 10:41:33"/>
    <x v="0"/>
    <x v="0"/>
    <x v="2"/>
    <n v="119"/>
    <n v="30254"/>
    <n v="4"/>
    <x v="1233"/>
    <n v="16656"/>
    <n v="87"/>
    <n v="2"/>
    <s v="Medium"/>
    <s v="PayPal_Pay_Later"/>
  </r>
  <r>
    <n v="18667"/>
    <s v="3BA5E2C9"/>
    <s v="2021-04-17 16:57:35"/>
    <x v="0"/>
    <x v="2"/>
    <x v="2"/>
    <n v="725"/>
    <n v="86147"/>
    <n v="19"/>
    <x v="1234"/>
    <n v="29932"/>
    <n v="81"/>
    <n v="1"/>
    <s v="Medium"/>
    <s v="PayPal_Pay_Later"/>
  </r>
  <r>
    <n v="18668"/>
    <s v="025BD852"/>
    <s v="2021-05-21 02:54:43"/>
    <x v="0"/>
    <x v="2"/>
    <x v="2"/>
    <n v="256"/>
    <n v="69309"/>
    <n v="9"/>
    <x v="956"/>
    <n v="18082"/>
    <n v="97"/>
    <n v="1"/>
    <s v="Low"/>
    <s v="PayPal_Pay_Later"/>
  </r>
  <r>
    <n v="18669"/>
    <s v="F0C611A0"/>
    <s v="2021-03-05 18:03:10"/>
    <x v="1"/>
    <x v="0"/>
    <x v="5"/>
    <n v="3078"/>
    <n v="24985"/>
    <n v="9"/>
    <x v="64"/>
    <n v="12007"/>
    <n v="76"/>
    <n v="3"/>
    <s v="Medium"/>
    <s v="Debit_Card"/>
  </r>
  <r>
    <n v="18670"/>
    <s v="1DDA81C7"/>
    <s v="2021-03-07 13:48:56"/>
    <x v="0"/>
    <x v="0"/>
    <x v="5"/>
    <n v="696"/>
    <n v="34169"/>
    <n v="24"/>
    <x v="657"/>
    <n v="21887"/>
    <n v="84"/>
    <n v="3"/>
    <s v="Medium"/>
    <s v="Debit_Card"/>
  </r>
  <r>
    <n v="18671"/>
    <s v="42977147"/>
    <s v="2021-03-20 23:58:55"/>
    <x v="0"/>
    <x v="2"/>
    <x v="5"/>
    <n v="525"/>
    <n v="41484"/>
    <n v="7"/>
    <x v="1235"/>
    <n v="12480"/>
    <n v="56"/>
    <n v="1"/>
    <s v="High"/>
    <s v="Debit_Card"/>
  </r>
  <r>
    <n v="18672"/>
    <s v="CBED7A17"/>
    <s v="2021-06-03 01:51:10"/>
    <x v="1"/>
    <x v="2"/>
    <x v="1"/>
    <n v="1550"/>
    <n v="82258"/>
    <n v="29"/>
    <x v="1236"/>
    <n v="3318"/>
    <n v="8"/>
    <n v="8"/>
    <s v="Medium"/>
    <s v="Net_Banking"/>
  </r>
  <r>
    <n v="18673"/>
    <s v="1D1B1791"/>
    <s v="2021-04-09 14:40:00"/>
    <x v="2"/>
    <x v="0"/>
    <x v="2"/>
    <n v="174"/>
    <n v="26724"/>
    <n v="9"/>
    <x v="1045"/>
    <n v="27286"/>
    <n v="99"/>
    <n v="2"/>
    <s v="Low"/>
    <s v="PayPal_Pay_Later"/>
  </r>
  <r>
    <n v="18674"/>
    <s v="2B109F1E"/>
    <s v="2021-03-29 09:34:05"/>
    <x v="4"/>
    <x v="0"/>
    <x v="3"/>
    <n v="318"/>
    <n v="62611"/>
    <n v="9"/>
    <x v="1237"/>
    <n v="12592"/>
    <n v="61"/>
    <n v="1"/>
    <s v="Medium"/>
    <s v="Wallet"/>
  </r>
  <r>
    <n v="18675"/>
    <s v="9380F059"/>
    <s v="2021-03-11 10:25:01"/>
    <x v="1"/>
    <x v="0"/>
    <x v="3"/>
    <n v="1035"/>
    <n v="63790"/>
    <n v="9"/>
    <x v="1238"/>
    <n v="13820"/>
    <n v="64"/>
    <n v="1"/>
    <s v="About_to_churn"/>
    <s v="Net_Banking"/>
  </r>
  <r>
    <n v="18676"/>
    <s v="BB2DB0F4"/>
    <s v="2021-04-02 23:15:12"/>
    <x v="0"/>
    <x v="0"/>
    <x v="0"/>
    <n v="912"/>
    <n v="75400"/>
    <n v="14"/>
    <x v="1239"/>
    <n v="10975"/>
    <n v="52"/>
    <n v="0"/>
    <s v="Medium"/>
    <s v="Wallet"/>
  </r>
  <r>
    <n v="18677"/>
    <s v="E061D184"/>
    <s v="2021-06-04 07:39:01"/>
    <x v="4"/>
    <x v="0"/>
    <x v="0"/>
    <n v="270"/>
    <n v="74294"/>
    <n v="16"/>
    <x v="1240"/>
    <n v="9498"/>
    <n v="65"/>
    <n v="1"/>
    <s v="Medium"/>
    <s v="Wallet"/>
  </r>
  <r>
    <n v="18678"/>
    <s v="242FA379"/>
    <s v="2021-03-13 13:23:03"/>
    <x v="0"/>
    <x v="0"/>
    <x v="0"/>
    <n v="906"/>
    <n v="15235"/>
    <n v="6"/>
    <x v="1241"/>
    <n v="11419"/>
    <n v="51"/>
    <n v="0"/>
    <s v="Medium"/>
    <s v="Net_Banking"/>
  </r>
  <r>
    <n v="18679"/>
    <s v="A01404C3"/>
    <s v="2021-03-31 14:43:18"/>
    <x v="5"/>
    <x v="2"/>
    <x v="5"/>
    <n v="2835"/>
    <n v="38912"/>
    <n v="1"/>
    <x v="899"/>
    <n v="10838"/>
    <n v="56"/>
    <n v="3"/>
    <s v="High"/>
    <s v="Debit_Card"/>
  </r>
  <r>
    <n v="18680"/>
    <s v="EA0291EE"/>
    <s v="2021-05-06 03:39:53"/>
    <x v="0"/>
    <x v="0"/>
    <x v="2"/>
    <n v="137"/>
    <n v="30135"/>
    <n v="12"/>
    <x v="1242"/>
    <n v="21790"/>
    <n v="98"/>
    <n v="2"/>
    <s v="Medium"/>
    <s v="Debit_Card"/>
  </r>
  <r>
    <n v="18681"/>
    <s v="87BFA59E"/>
    <s v="2021-05-13 22:18:59"/>
    <x v="1"/>
    <x v="0"/>
    <x v="4"/>
    <n v="4793"/>
    <n v="43137"/>
    <n v="45"/>
    <x v="1243"/>
    <n v="2628"/>
    <n v="15"/>
    <n v="6"/>
    <s v="Medium"/>
    <s v="PayPal_Cobrand_Card"/>
  </r>
  <r>
    <n v="18682"/>
    <s v="0151CFBB"/>
    <s v="2021-03-15 10:58:39"/>
    <x v="1"/>
    <x v="2"/>
    <x v="4"/>
    <n v="4755"/>
    <n v="44469"/>
    <n v="53"/>
    <x v="1244"/>
    <n v="1689"/>
    <n v="17"/>
    <n v="5"/>
    <s v="High"/>
    <s v="PayPal_Cobrand_Card"/>
  </r>
  <r>
    <n v="18683"/>
    <s v="D7DC19AD"/>
    <s v="2021-03-19 15:49:32"/>
    <x v="3"/>
    <x v="0"/>
    <x v="0"/>
    <n v="246"/>
    <n v="20321"/>
    <n v="11"/>
    <x v="1245"/>
    <n v="10349"/>
    <n v="54"/>
    <n v="0"/>
    <s v="Medium"/>
    <s v="Net_Banking"/>
  </r>
  <r>
    <n v="18684"/>
    <s v="D123933B"/>
    <s v="2021-05-10 05:34:49"/>
    <x v="2"/>
    <x v="2"/>
    <x v="2"/>
    <n v="176"/>
    <n v="31769"/>
    <n v="13"/>
    <x v="1072"/>
    <n v="28416"/>
    <n v="94"/>
    <n v="1"/>
    <s v="Medium"/>
    <s v="PayPal_Pay_Later"/>
  </r>
  <r>
    <n v="18685"/>
    <s v="4BF60D5E"/>
    <s v="2021-03-03 20:34:46"/>
    <x v="2"/>
    <x v="0"/>
    <x v="2"/>
    <n v="56"/>
    <n v="70610"/>
    <n v="5"/>
    <x v="1246"/>
    <n v="27669"/>
    <n v="83"/>
    <n v="2"/>
    <s v="About_to_churn"/>
    <s v="PayPal_Pay_Later"/>
  </r>
  <r>
    <n v="18686"/>
    <s v="DBC1D1FA"/>
    <s v="2021-04-06 03:19:25"/>
    <x v="3"/>
    <x v="2"/>
    <x v="2"/>
    <n v="709"/>
    <n v="23220"/>
    <n v="4"/>
    <x v="1247"/>
    <n v="18126"/>
    <n v="93"/>
    <n v="2"/>
    <s v="Low"/>
    <s v="PayPal_Pay_Later"/>
  </r>
  <r>
    <n v="18687"/>
    <s v="3CE84DAE"/>
    <s v="2021-04-01 18:23:13"/>
    <x v="1"/>
    <x v="2"/>
    <x v="4"/>
    <n v="3524"/>
    <n v="11293"/>
    <n v="58"/>
    <x v="1248"/>
    <n v="1803"/>
    <n v="20"/>
    <n v="6"/>
    <s v="Medium"/>
    <s v="PayPal_Cobrand_Card"/>
  </r>
  <r>
    <n v="18688"/>
    <s v="66D92272"/>
    <s v="2021-05-02 12:56:29"/>
    <x v="1"/>
    <x v="2"/>
    <x v="2"/>
    <n v="953"/>
    <n v="51638"/>
    <n v="13"/>
    <x v="1249"/>
    <n v="24488"/>
    <n v="82"/>
    <n v="2"/>
    <s v="Medium"/>
    <s v="PayPal_Pay_Later"/>
  </r>
  <r>
    <n v="18689"/>
    <s v="EAB4E911"/>
    <s v="2021-05-10 05:10:08"/>
    <x v="2"/>
    <x v="2"/>
    <x v="2"/>
    <n v="168"/>
    <n v="56559"/>
    <n v="17"/>
    <x v="274"/>
    <n v="21892"/>
    <n v="83"/>
    <n v="1"/>
    <s v="Low"/>
    <s v="Debit_Card"/>
  </r>
  <r>
    <n v="18690"/>
    <s v="DAEBE39C"/>
    <s v="2021-03-10 18:19:47"/>
    <x v="3"/>
    <x v="0"/>
    <x v="2"/>
    <n v="174"/>
    <n v="75639"/>
    <n v="18"/>
    <x v="1250"/>
    <n v="14104"/>
    <n v="83"/>
    <n v="2"/>
    <s v="Medium"/>
    <s v="PayPal_Pay_Later"/>
  </r>
  <r>
    <n v="18691"/>
    <s v="753B73F4"/>
    <s v="2021-04-04 16:00:37"/>
    <x v="2"/>
    <x v="2"/>
    <x v="2"/>
    <n v="169"/>
    <n v="40583"/>
    <n v="2"/>
    <x v="976"/>
    <n v="15366"/>
    <n v="86"/>
    <n v="2"/>
    <s v="Low"/>
    <s v="Debit_Card"/>
  </r>
  <r>
    <n v="18692"/>
    <s v="2CACED55"/>
    <s v="2021-04-14 13:46:41"/>
    <x v="1"/>
    <x v="2"/>
    <x v="1"/>
    <n v="1614"/>
    <n v="48647"/>
    <n v="30"/>
    <x v="1251"/>
    <n v="2943"/>
    <n v="14"/>
    <n v="8"/>
    <s v="About_to_churn"/>
    <s v=" PayPal_Cobrand_Card"/>
  </r>
  <r>
    <n v="18693"/>
    <s v="EE8A3E1B"/>
    <s v="2021-03-08 03:51:41"/>
    <x v="2"/>
    <x v="2"/>
    <x v="2"/>
    <n v="60"/>
    <n v="28155"/>
    <n v="5"/>
    <x v="779"/>
    <n v="29681"/>
    <n v="94"/>
    <n v="2"/>
    <s v="About_to_churn"/>
    <s v="PayPal_Pay_Later"/>
  </r>
  <r>
    <n v="18694"/>
    <s v="6809BD51"/>
    <s v="2021-06-01 00:54:21"/>
    <x v="1"/>
    <x v="0"/>
    <x v="5"/>
    <n v="3047"/>
    <n v="20531"/>
    <n v="14"/>
    <x v="1252"/>
    <n v="17044"/>
    <n v="85"/>
    <n v="2"/>
    <s v="High"/>
    <s v="Debit_Card"/>
  </r>
  <r>
    <n v="18695"/>
    <s v="315DFB38"/>
    <s v="2021-04-16 10:51:48"/>
    <x v="1"/>
    <x v="0"/>
    <x v="1"/>
    <n v="3395"/>
    <n v="40691"/>
    <n v="34"/>
    <x v="1253"/>
    <n v="1886"/>
    <n v="17"/>
    <n v="4"/>
    <s v="Medium"/>
    <s v=" PayPal_Cobrand_Card"/>
  </r>
  <r>
    <n v="18696"/>
    <s v="6501E313"/>
    <s v="2021-05-24 18:06:18"/>
    <x v="1"/>
    <x v="0"/>
    <x v="3"/>
    <n v="2006"/>
    <n v="65395"/>
    <n v="11"/>
    <x v="1254"/>
    <n v="9841"/>
    <n v="47"/>
    <n v="1"/>
    <s v="Medium"/>
    <s v="Net_Banking"/>
  </r>
  <r>
    <n v="18697"/>
    <s v="77B9FF66"/>
    <s v="2021-06-02 18:09:21"/>
    <x v="1"/>
    <x v="0"/>
    <x v="4"/>
    <n v="2707"/>
    <n v="62305"/>
    <n v="41"/>
    <x v="1255"/>
    <n v="2621"/>
    <n v="19"/>
    <n v="4"/>
    <s v="High"/>
    <s v="PayPal_Credit_Card"/>
  </r>
  <r>
    <n v="18698"/>
    <s v="DB0E353B"/>
    <s v="2021-05-05 23:16:39"/>
    <x v="0"/>
    <x v="0"/>
    <x v="3"/>
    <n v="781"/>
    <n v="73686"/>
    <n v="5"/>
    <x v="1256"/>
    <n v="17185"/>
    <n v="47"/>
    <n v="1"/>
    <s v="About_to_churn"/>
    <s v="Net_Banking"/>
  </r>
  <r>
    <n v="18699"/>
    <s v="BF18A0EA"/>
    <s v="2021-04-10 06:26:53"/>
    <x v="0"/>
    <x v="2"/>
    <x v="3"/>
    <n v="424"/>
    <n v="60731"/>
    <n v="10"/>
    <x v="177"/>
    <n v="15974"/>
    <n v="55"/>
    <n v="1"/>
    <s v="About_to_churn"/>
    <s v="Wallet"/>
  </r>
  <r>
    <n v="18700"/>
    <s v="71580C4C"/>
    <s v="2021-03-02 15:07:58"/>
    <x v="0"/>
    <x v="2"/>
    <x v="2"/>
    <n v="164"/>
    <n v="86131"/>
    <n v="4"/>
    <x v="1257"/>
    <n v="28333"/>
    <n v="76"/>
    <n v="1"/>
    <s v="Low"/>
    <s v="PayPal_Pay_Later"/>
  </r>
  <r>
    <n v="18701"/>
    <s v="8401A09F"/>
    <s v="2021-05-04 11:07:04"/>
    <x v="1"/>
    <x v="0"/>
    <x v="5"/>
    <n v="3397"/>
    <n v="26724"/>
    <n v="11"/>
    <x v="1258"/>
    <n v="14885"/>
    <n v="54"/>
    <n v="1"/>
    <s v="Low"/>
    <s v="Debit_Card"/>
  </r>
  <r>
    <n v="18702"/>
    <s v="129EEDD1"/>
    <s v="2021-05-11 00:03:11"/>
    <x v="1"/>
    <x v="0"/>
    <x v="5"/>
    <n v="1267"/>
    <n v="59607"/>
    <n v="18"/>
    <x v="1259"/>
    <n v="14971"/>
    <n v="50"/>
    <n v="3"/>
    <s v="Medium"/>
    <s v="Wallet"/>
  </r>
  <r>
    <n v="18703"/>
    <s v="770F5831"/>
    <s v="2021-05-04 18:51:19"/>
    <x v="1"/>
    <x v="2"/>
    <x v="4"/>
    <n v="4576"/>
    <n v="42898"/>
    <n v="56"/>
    <x v="1260"/>
    <n v="1311"/>
    <n v="13"/>
    <n v="6"/>
    <s v="High"/>
    <s v="PayPal_Cobrand_Card"/>
  </r>
  <r>
    <n v="18704"/>
    <s v="88CCBE2A"/>
    <s v="2021-04-01 06:39:38"/>
    <x v="0"/>
    <x v="0"/>
    <x v="3"/>
    <n v="990"/>
    <n v="86316"/>
    <n v="10"/>
    <x v="1261"/>
    <n v="10072"/>
    <n v="52"/>
    <n v="1"/>
    <s v="Medium"/>
    <s v="Debit_Card"/>
  </r>
  <r>
    <n v="18705"/>
    <s v="0B85CC82"/>
    <s v="2021-03-13 19:18:40"/>
    <x v="2"/>
    <x v="2"/>
    <x v="2"/>
    <n v="111"/>
    <n v="18703"/>
    <n v="6"/>
    <x v="1262"/>
    <n v="16472"/>
    <n v="82"/>
    <n v="2"/>
    <s v="About_to_churn"/>
    <s v="PayPal_Pay_Later"/>
  </r>
  <r>
    <n v="18706"/>
    <s v="B3B0D239"/>
    <s v="2021-05-04 23:51:44"/>
    <x v="4"/>
    <x v="0"/>
    <x v="3"/>
    <n v="368"/>
    <n v="82258"/>
    <n v="6"/>
    <x v="578"/>
    <n v="9959"/>
    <n v="43"/>
    <n v="2"/>
    <s v="Low"/>
    <s v="Net_Banking"/>
  </r>
  <r>
    <n v="18707"/>
    <s v="9C02CB17"/>
    <s v="2021-03-02 13:32:58"/>
    <x v="3"/>
    <x v="0"/>
    <x v="0"/>
    <n v="820"/>
    <n v="25562"/>
    <n v="11"/>
    <x v="1263"/>
    <n v="10739"/>
    <n v="55"/>
    <n v="0"/>
    <s v="About_to_churn"/>
    <s v="Debit_Card"/>
  </r>
  <r>
    <n v="18708"/>
    <s v="56CA947B"/>
    <s v="2021-04-08 13:11:00"/>
    <x v="1"/>
    <x v="2"/>
    <x v="1"/>
    <n v="1250"/>
    <n v="66355"/>
    <n v="22"/>
    <x v="1264"/>
    <n v="2706"/>
    <n v="11"/>
    <n v="5"/>
    <s v="About_to_churn"/>
    <s v=" PayPal_Cobrand_Card"/>
  </r>
  <r>
    <n v="18709"/>
    <s v="2460023B"/>
    <s v="2021-05-13 06:14:51"/>
    <x v="1"/>
    <x v="2"/>
    <x v="5"/>
    <n v="3025"/>
    <n v="14132"/>
    <n v="12"/>
    <x v="164"/>
    <n v="15093"/>
    <n v="84"/>
    <n v="3"/>
    <s v="High"/>
    <s v="Debit_Card"/>
  </r>
  <r>
    <n v="18710"/>
    <s v="43192E43"/>
    <s v="2021-05-29 07:36:40"/>
    <x v="1"/>
    <x v="2"/>
    <x v="1"/>
    <n v="2331"/>
    <n v="67459"/>
    <n v="31"/>
    <x v="1265"/>
    <n v="2874"/>
    <n v="25"/>
    <n v="4"/>
    <s v="Low"/>
    <s v=" PayPal_Cobrand_Card"/>
  </r>
  <r>
    <n v="18711"/>
    <s v="39D918EA"/>
    <s v="2021-03-02 18:45:05"/>
    <x v="4"/>
    <x v="2"/>
    <x v="2"/>
    <n v="189"/>
    <n v="18118"/>
    <n v="6"/>
    <x v="246"/>
    <n v="15268"/>
    <n v="75"/>
    <n v="2"/>
    <s v="About_to_churn"/>
    <s v="PayPal_Pay_Later"/>
  </r>
  <r>
    <n v="18712"/>
    <s v="00184F4B"/>
    <s v="2021-03-26 04:07:59"/>
    <x v="2"/>
    <x v="0"/>
    <x v="2"/>
    <n v="135"/>
    <n v="24351"/>
    <n v="6"/>
    <x v="494"/>
    <n v="23463"/>
    <n v="91"/>
    <n v="2"/>
    <s v="Medium"/>
    <s v="Debit_Card"/>
  </r>
  <r>
    <n v="18713"/>
    <s v="4595FD99"/>
    <s v="2021-03-20 17:29:29"/>
    <x v="3"/>
    <x v="0"/>
    <x v="3"/>
    <n v="350"/>
    <n v="20443"/>
    <n v="14"/>
    <x v="1266"/>
    <n v="11507"/>
    <n v="44"/>
    <n v="1"/>
    <s v="About_to_churn"/>
    <s v="Net_Banking"/>
  </r>
  <r>
    <n v="18714"/>
    <s v="C08FECB5"/>
    <s v="2021-04-13 17:08:37"/>
    <x v="2"/>
    <x v="2"/>
    <x v="2"/>
    <n v="102"/>
    <n v="14669"/>
    <n v="11"/>
    <x v="1267"/>
    <n v="26892"/>
    <n v="96"/>
    <n v="1"/>
    <s v="Medium"/>
    <s v="PayPal_Pay_Later"/>
  </r>
  <r>
    <n v="18715"/>
    <s v="E9382872"/>
    <s v="2021-06-01 00:31:50"/>
    <x v="2"/>
    <x v="0"/>
    <x v="0"/>
    <n v="214"/>
    <n v="62622"/>
    <n v="14"/>
    <x v="1268"/>
    <n v="9358"/>
    <n v="60"/>
    <n v="0"/>
    <s v="High"/>
    <s v="Net_Banking"/>
  </r>
  <r>
    <n v="18716"/>
    <s v="E5ED803B"/>
    <s v="2021-03-31 13:08:53"/>
    <x v="0"/>
    <x v="2"/>
    <x v="3"/>
    <n v="573"/>
    <n v="20474"/>
    <n v="11"/>
    <x v="1269"/>
    <n v="8366"/>
    <n v="60"/>
    <n v="2"/>
    <s v="Medium"/>
    <s v="Wallet"/>
  </r>
  <r>
    <n v="18717"/>
    <s v="3C195421"/>
    <s v="2021-04-02 20:30:23"/>
    <x v="1"/>
    <x v="0"/>
    <x v="5"/>
    <n v="3691"/>
    <n v="28751"/>
    <n v="21"/>
    <x v="1270"/>
    <n v="14394"/>
    <n v="55"/>
    <n v="1"/>
    <s v="Medium"/>
    <s v="Wallet"/>
  </r>
  <r>
    <n v="18718"/>
    <s v="CCC1BFAC"/>
    <s v="2021-03-29 19:28:48"/>
    <x v="1"/>
    <x v="0"/>
    <x v="5"/>
    <n v="3756"/>
    <n v="74892"/>
    <n v="16"/>
    <x v="570"/>
    <n v="18758"/>
    <n v="82"/>
    <n v="2"/>
    <s v="Medium"/>
    <s v="Wallet"/>
  </r>
  <r>
    <n v="18719"/>
    <s v="165A402B"/>
    <s v="2021-04-21 12:54:22"/>
    <x v="2"/>
    <x v="0"/>
    <x v="2"/>
    <n v="143"/>
    <n v="25034"/>
    <n v="18"/>
    <x v="1271"/>
    <n v="13248"/>
    <n v="100"/>
    <n v="1"/>
    <s v="Medium"/>
    <s v="PayPal_Pay_Later"/>
  </r>
  <r>
    <n v="18720"/>
    <s v="45F03594"/>
    <s v="2021-03-22 22:11:50"/>
    <x v="0"/>
    <x v="2"/>
    <x v="2"/>
    <n v="623"/>
    <n v="58103"/>
    <n v="10"/>
    <x v="1272"/>
    <n v="14685"/>
    <n v="99"/>
    <n v="1"/>
    <s v="Low"/>
    <s v="PayPal_Pay_Later"/>
  </r>
  <r>
    <n v="18721"/>
    <s v="1D07005E"/>
    <s v="2021-03-31 23:41:43"/>
    <x v="3"/>
    <x v="2"/>
    <x v="4"/>
    <n v="1115"/>
    <n v="41057"/>
    <n v="45"/>
    <x v="1273"/>
    <n v="2285"/>
    <n v="12"/>
    <n v="5"/>
    <s v="Medium"/>
    <s v="PayPal_Credit_Card"/>
  </r>
  <r>
    <n v="18722"/>
    <s v="BB0D202C"/>
    <s v="2021-05-09 05:47:45"/>
    <x v="3"/>
    <x v="0"/>
    <x v="5"/>
    <n v="1120"/>
    <n v="61418"/>
    <n v="10"/>
    <x v="1274"/>
    <n v="17717"/>
    <n v="66"/>
    <n v="1"/>
    <s v="About_to_churn"/>
    <s v="Debit_Card"/>
  </r>
  <r>
    <n v="18723"/>
    <s v="EDC2C7D1"/>
    <s v="2021-05-01 20:33:30"/>
    <x v="1"/>
    <x v="2"/>
    <x v="4"/>
    <n v="1120"/>
    <n v="89357"/>
    <n v="35"/>
    <x v="1275"/>
    <n v="1060"/>
    <n v="16"/>
    <n v="3"/>
    <s v="High"/>
    <s v="PayPal_Credit_Card"/>
  </r>
  <r>
    <n v="18724"/>
    <s v="7F8F500E"/>
    <s v="2021-04-23 06:00:58"/>
    <x v="1"/>
    <x v="2"/>
    <x v="5"/>
    <n v="2138"/>
    <n v="37960"/>
    <n v="24"/>
    <x v="1276"/>
    <n v="21004"/>
    <n v="76"/>
    <n v="2"/>
    <s v="Medium"/>
    <s v="Debit_Card"/>
  </r>
  <r>
    <n v="18725"/>
    <s v="9859166D"/>
    <s v="2021-03-04 06:16:05"/>
    <x v="2"/>
    <x v="0"/>
    <x v="2"/>
    <n v="233"/>
    <n v="39026"/>
    <n v="5"/>
    <x v="1277"/>
    <n v="28824"/>
    <n v="89"/>
    <n v="1"/>
    <s v="About_to_churn"/>
    <s v="PayPal_Pay_Later"/>
  </r>
  <r>
    <n v="18726"/>
    <s v="9F4CFFFF"/>
    <s v="2021-03-30 14:20:51"/>
    <x v="0"/>
    <x v="0"/>
    <x v="0"/>
    <n v="301"/>
    <n v="14669"/>
    <n v="10"/>
    <x v="1278"/>
    <n v="11089"/>
    <n v="51"/>
    <n v="0"/>
    <s v="Medium"/>
    <s v="Wallet"/>
  </r>
  <r>
    <n v="18727"/>
    <s v="361797E6"/>
    <s v="2021-03-16 04:56:35"/>
    <x v="4"/>
    <x v="0"/>
    <x v="3"/>
    <n v="291"/>
    <n v="73387"/>
    <n v="8"/>
    <x v="1279"/>
    <n v="9198"/>
    <n v="41"/>
    <n v="2"/>
    <s v="Medium"/>
    <s v="Net_Banking"/>
  </r>
  <r>
    <n v="18728"/>
    <s v="FB6051EB"/>
    <s v="2021-06-05 15:35:35"/>
    <x v="4"/>
    <x v="2"/>
    <x v="2"/>
    <n v="107"/>
    <n v="77514"/>
    <n v="12"/>
    <x v="1280"/>
    <n v="23099"/>
    <n v="80"/>
    <n v="1"/>
    <s v="About_to_churn"/>
    <s v="PayPal_Pay_Later"/>
  </r>
  <r>
    <n v="18729"/>
    <s v="D1FDB279"/>
    <s v="2021-04-22 11:49:17"/>
    <x v="0"/>
    <x v="0"/>
    <x v="2"/>
    <n v="147"/>
    <n v="75420"/>
    <n v="11"/>
    <x v="1281"/>
    <n v="24820"/>
    <n v="76"/>
    <n v="1"/>
    <s v="Medium"/>
    <s v="Debit_Card"/>
  </r>
  <r>
    <n v="18730"/>
    <s v="C8EAD4B7"/>
    <s v="2021-03-27 16:20:48"/>
    <x v="3"/>
    <x v="2"/>
    <x v="2"/>
    <n v="846"/>
    <n v="13974"/>
    <n v="10"/>
    <x v="1282"/>
    <n v="24749"/>
    <n v="94"/>
    <n v="2"/>
    <s v="Medium"/>
    <s v="PayPal_Pay_Later"/>
  </r>
  <r>
    <n v="18731"/>
    <s v="99DFB6FC"/>
    <s v="2021-03-18 17:47:54"/>
    <x v="0"/>
    <x v="0"/>
    <x v="5"/>
    <n v="885"/>
    <n v="61393"/>
    <n v="19"/>
    <x v="1283"/>
    <n v="22668"/>
    <n v="59"/>
    <n v="1"/>
    <s v="Medium"/>
    <s v="Net_Banking"/>
  </r>
  <r>
    <n v="18732"/>
    <s v="7736AC38"/>
    <s v="2021-04-10 12:29:46"/>
    <x v="2"/>
    <x v="0"/>
    <x v="3"/>
    <n v="240"/>
    <n v="65324"/>
    <n v="10"/>
    <x v="1284"/>
    <n v="13032"/>
    <n v="46"/>
    <n v="1"/>
    <s v="High"/>
    <s v="Debit_Card"/>
  </r>
  <r>
    <n v="18733"/>
    <s v="52BE6260"/>
    <s v="2021-04-22 08:57:19"/>
    <x v="2"/>
    <x v="0"/>
    <x v="2"/>
    <n v="138"/>
    <n v="54667"/>
    <n v="18"/>
    <x v="1234"/>
    <n v="19397"/>
    <n v="91"/>
    <n v="1"/>
    <s v="Low"/>
    <s v="PayPal_Pay_Later"/>
  </r>
  <r>
    <n v="18734"/>
    <s v="7241B4C0"/>
    <s v="2021-05-21 09:29:56"/>
    <x v="1"/>
    <x v="2"/>
    <x v="4"/>
    <n v="4845"/>
    <n v="82168"/>
    <n v="47"/>
    <x v="1285"/>
    <n v="1267"/>
    <n v="14"/>
    <n v="4"/>
    <s v="High"/>
    <s v="PayPal_Credit_Card"/>
  </r>
  <r>
    <n v="18735"/>
    <s v="9B225CF3"/>
    <s v="2021-03-10 12:58:12"/>
    <x v="2"/>
    <x v="2"/>
    <x v="2"/>
    <n v="99"/>
    <n v="76068"/>
    <n v="15"/>
    <x v="1286"/>
    <n v="21151"/>
    <n v="83"/>
    <n v="1"/>
    <s v="Low"/>
    <s v="PayPal_Pay_Later"/>
  </r>
  <r>
    <n v="18736"/>
    <s v="CBBDC051"/>
    <s v="2021-05-13 05:12:30"/>
    <x v="4"/>
    <x v="0"/>
    <x v="2"/>
    <n v="92"/>
    <n v="75990"/>
    <n v="7"/>
    <x v="1287"/>
    <n v="15640"/>
    <n v="82"/>
    <n v="1"/>
    <s v="Low"/>
    <s v="PayPal_Pay_Later"/>
  </r>
  <r>
    <n v="18737"/>
    <s v="3EACE2AC"/>
    <s v="2021-05-24 02:09:52"/>
    <x v="0"/>
    <x v="0"/>
    <x v="0"/>
    <n v="513"/>
    <n v="12958"/>
    <n v="16"/>
    <x v="1288"/>
    <n v="10369"/>
    <n v="54"/>
    <n v="1"/>
    <s v="Medium"/>
    <s v="Net_Banking"/>
  </r>
  <r>
    <n v="18738"/>
    <s v="F2E69E55"/>
    <s v="2021-03-06 04:32:05"/>
    <x v="1"/>
    <x v="1"/>
    <x v="1"/>
    <n v="3016"/>
    <n v="70403"/>
    <n v="41"/>
    <x v="1289"/>
    <n v="2237"/>
    <n v="17"/>
    <n v="7"/>
    <s v="Medium"/>
    <s v="PayPal_Credit_Card"/>
  </r>
  <r>
    <n v="18739"/>
    <s v="66D1C023"/>
    <s v="2021-03-04 15:52:39"/>
    <x v="2"/>
    <x v="2"/>
    <x v="2"/>
    <n v="204"/>
    <n v="77318"/>
    <n v="12"/>
    <x v="1290"/>
    <n v="25087"/>
    <n v="92"/>
    <n v="1"/>
    <s v="About_to_churn"/>
    <s v="PayPal_Pay_Later"/>
  </r>
  <r>
    <n v="18740"/>
    <s v="760F5113"/>
    <s v="2021-04-06 19:07:26"/>
    <x v="4"/>
    <x v="2"/>
    <x v="2"/>
    <n v="108"/>
    <n v="49108"/>
    <n v="9"/>
    <x v="1291"/>
    <n v="22713"/>
    <n v="84"/>
    <n v="1"/>
    <s v="Low"/>
    <s v="PayPal_Pay_Later"/>
  </r>
  <r>
    <n v="18741"/>
    <s v="E540BF51"/>
    <s v="2021-03-09 16:24:31"/>
    <x v="2"/>
    <x v="2"/>
    <x v="2"/>
    <n v="103"/>
    <n v="60731"/>
    <n v="6"/>
    <x v="1292"/>
    <n v="14109"/>
    <n v="75"/>
    <n v="2"/>
    <s v="Low"/>
    <s v="PayPal_Pay_Later"/>
  </r>
  <r>
    <n v="18742"/>
    <s v="84CC9DB0"/>
    <s v="2021-03-28 04:03:50"/>
    <x v="1"/>
    <x v="0"/>
    <x v="4"/>
    <n v="1871"/>
    <n v="30953"/>
    <n v="58"/>
    <x v="1293"/>
    <n v="3951"/>
    <n v="11"/>
    <n v="6"/>
    <s v="High"/>
    <s v="PayPal_Credit_Card"/>
  </r>
  <r>
    <n v="18743"/>
    <s v="ACBB3F0D"/>
    <s v="2021-03-11 11:27:13"/>
    <x v="4"/>
    <x v="2"/>
    <x v="2"/>
    <n v="262"/>
    <n v="56383"/>
    <n v="6"/>
    <x v="281"/>
    <n v="25586"/>
    <n v="79"/>
    <n v="2"/>
    <s v="About_to_churn"/>
    <s v="PayPal_Pay_Later"/>
  </r>
  <r>
    <n v="18744"/>
    <s v="636652F8"/>
    <s v="2021-05-06 15:46:19"/>
    <x v="1"/>
    <x v="1"/>
    <x v="1"/>
    <n v="2963"/>
    <n v="81848"/>
    <n v="36"/>
    <x v="1294"/>
    <n v="3287"/>
    <n v="21"/>
    <n v="4"/>
    <s v="Low"/>
    <s v=" PayPal_Cobrand_Card"/>
  </r>
  <r>
    <n v="18745"/>
    <s v="86EAC9E0"/>
    <s v="2021-04-04 09:14:55"/>
    <x v="2"/>
    <x v="2"/>
    <x v="2"/>
    <n v="243"/>
    <n v="22526"/>
    <n v="17"/>
    <x v="612"/>
    <n v="27286"/>
    <n v="83"/>
    <n v="1"/>
    <s v="Low"/>
    <s v="PayPal_Pay_Later"/>
  </r>
  <r>
    <n v="18746"/>
    <s v="5A2E504D"/>
    <s v="2021-03-07 01:01:58"/>
    <x v="1"/>
    <x v="2"/>
    <x v="5"/>
    <n v="1862"/>
    <n v="70776"/>
    <n v="5"/>
    <x v="658"/>
    <n v="10672"/>
    <n v="74"/>
    <n v="3"/>
    <s v="Medium"/>
    <s v="Net_Banking"/>
  </r>
  <r>
    <n v="18747"/>
    <s v="EA6537A7"/>
    <s v="2021-04-04 11:51:48"/>
    <x v="2"/>
    <x v="2"/>
    <x v="2"/>
    <n v="124"/>
    <n v="45442"/>
    <n v="20"/>
    <x v="1163"/>
    <n v="25531"/>
    <n v="80"/>
    <n v="2"/>
    <s v="Medium"/>
    <s v="Debit_Card"/>
  </r>
  <r>
    <n v="18748"/>
    <s v="22CF5E90"/>
    <s v="2021-04-22 19:55:44"/>
    <x v="0"/>
    <x v="0"/>
    <x v="3"/>
    <n v="611"/>
    <n v="60590"/>
    <n v="8"/>
    <x v="1295"/>
    <n v="15026"/>
    <n v="63"/>
    <n v="1"/>
    <s v="About_to_churn"/>
    <s v="Debit_Card"/>
  </r>
  <r>
    <n v="18749"/>
    <s v="981986BE"/>
    <s v="2021-06-07 08:20:19"/>
    <x v="1"/>
    <x v="0"/>
    <x v="4"/>
    <n v="2963"/>
    <n v="18703"/>
    <n v="43"/>
    <x v="1296"/>
    <n v="3847"/>
    <n v="18"/>
    <n v="4"/>
    <s v="Medium"/>
    <s v="PayPal_Credit_Card"/>
  </r>
  <r>
    <n v="18750"/>
    <s v="6E651E1B"/>
    <s v="2021-04-08 16:23:07"/>
    <x v="3"/>
    <x v="2"/>
    <x v="2"/>
    <n v="413"/>
    <n v="65854"/>
    <n v="16"/>
    <x v="1297"/>
    <n v="12879"/>
    <n v="86"/>
    <n v="2"/>
    <s v="Medium"/>
    <s v="Debit_Card"/>
  </r>
  <r>
    <n v="18751"/>
    <s v="8D151473"/>
    <s v="2021-05-27 07:03:49"/>
    <x v="1"/>
    <x v="0"/>
    <x v="1"/>
    <n v="3940"/>
    <n v="35280"/>
    <n v="33"/>
    <x v="1298"/>
    <n v="3104"/>
    <n v="21"/>
    <n v="4"/>
    <s v="Medium"/>
    <s v=" PayPal_Cobrand_Card"/>
  </r>
  <r>
    <n v="18752"/>
    <s v="4B75A6E7"/>
    <s v="2021-05-15 02:03:06"/>
    <x v="0"/>
    <x v="0"/>
    <x v="3"/>
    <n v="902"/>
    <n v="17679"/>
    <n v="6"/>
    <x v="1299"/>
    <n v="13099"/>
    <n v="56"/>
    <n v="3"/>
    <s v="Medium"/>
    <s v=" Wallet "/>
  </r>
  <r>
    <n v="18753"/>
    <s v="A7EA4528"/>
    <s v="2021-03-20 21:11:10"/>
    <x v="1"/>
    <x v="0"/>
    <x v="4"/>
    <n v="4042"/>
    <n v="17701"/>
    <n v="48"/>
    <x v="1300"/>
    <n v="1768"/>
    <n v="11"/>
    <n v="4"/>
    <s v="Medium"/>
    <s v="PayPal_Credit_Card"/>
  </r>
  <r>
    <n v="18754"/>
    <s v="90579D20"/>
    <s v="2021-04-20 17:55:00"/>
    <x v="1"/>
    <x v="0"/>
    <x v="1"/>
    <n v="3332"/>
    <n v="87943"/>
    <n v="32"/>
    <x v="1301"/>
    <n v="1863"/>
    <n v="22"/>
    <n v="8"/>
    <s v="Low"/>
    <s v="Net_Banking"/>
  </r>
  <r>
    <n v="18755"/>
    <s v="18DF51D8"/>
    <s v="2021-05-22 02:50:32"/>
    <x v="1"/>
    <x v="1"/>
    <x v="1"/>
    <n v="3413"/>
    <n v="72871"/>
    <n v="39"/>
    <x v="1302"/>
    <n v="2207"/>
    <n v="18"/>
    <n v="8"/>
    <s v="Medium"/>
    <s v="Net_Banking"/>
  </r>
  <r>
    <n v="18756"/>
    <s v="DB927320"/>
    <s v="2021-04-16 17:43:12"/>
    <x v="0"/>
    <x v="0"/>
    <x v="3"/>
    <n v="999"/>
    <n v="84031"/>
    <n v="14"/>
    <x v="1303"/>
    <n v="16099"/>
    <n v="49"/>
    <n v="1"/>
    <s v="Low"/>
    <s v="Net_Banking"/>
  </r>
  <r>
    <n v="18757"/>
    <s v="84C8F8A1"/>
    <s v="2021-04-17 21:10:05"/>
    <x v="0"/>
    <x v="0"/>
    <x v="0"/>
    <n v="953"/>
    <n v="57504"/>
    <n v="11"/>
    <x v="1304"/>
    <n v="9228"/>
    <n v="54"/>
    <n v="1"/>
    <s v="Low"/>
    <s v="Wallet"/>
  </r>
  <r>
    <n v="18758"/>
    <s v="2FF4F0B9"/>
    <s v="2021-06-07 07:01:26"/>
    <x v="1"/>
    <x v="0"/>
    <x v="4"/>
    <n v="4587"/>
    <n v="54338"/>
    <n v="33"/>
    <x v="1305"/>
    <n v="3658"/>
    <n v="16"/>
    <n v="5"/>
    <s v="High"/>
    <s v="PayPal_Cobrand_Card"/>
  </r>
  <r>
    <n v="18759"/>
    <s v="66812805"/>
    <s v="2021-03-12 11:55:23"/>
    <x v="3"/>
    <x v="2"/>
    <x v="2"/>
    <n v="259"/>
    <n v="81848"/>
    <n v="13"/>
    <x v="1306"/>
    <n v="27239"/>
    <n v="93"/>
    <n v="1"/>
    <s v="Low"/>
    <s v="PayPal_Pay_Later"/>
  </r>
  <r>
    <n v="18760"/>
    <s v="C4A75062"/>
    <s v="2021-03-05 01:23:32"/>
    <x v="3"/>
    <x v="2"/>
    <x v="2"/>
    <n v="145"/>
    <n v="65809"/>
    <n v="17"/>
    <x v="240"/>
    <n v="15582"/>
    <n v="98"/>
    <n v="1"/>
    <s v="Low"/>
    <s v="PayPal_Pay_Later"/>
  </r>
  <r>
    <n v="18761"/>
    <s v="8820AF93"/>
    <s v="2021-03-24 09:54:22"/>
    <x v="3"/>
    <x v="0"/>
    <x v="5"/>
    <n v="571"/>
    <n v="80187"/>
    <n v="1"/>
    <x v="1307"/>
    <n v="12172"/>
    <n v="55"/>
    <n v="3"/>
    <s v="Medium"/>
    <s v="Debit_Card"/>
  </r>
  <r>
    <n v="18762"/>
    <s v="4CA33257"/>
    <s v="2021-04-18 01:10:02"/>
    <x v="1"/>
    <x v="2"/>
    <x v="4"/>
    <n v="4087"/>
    <n v="50272"/>
    <n v="58"/>
    <x v="1308"/>
    <n v="3553"/>
    <n v="19"/>
    <n v="5"/>
    <s v="High"/>
    <s v="PayPal_Cobrand_Card"/>
  </r>
  <r>
    <n v="18763"/>
    <s v="17487F78"/>
    <s v="2021-03-19 01:55:22"/>
    <x v="4"/>
    <x v="2"/>
    <x v="2"/>
    <n v="37"/>
    <n v="60018"/>
    <n v="12"/>
    <x v="1309"/>
    <n v="18301"/>
    <n v="82"/>
    <n v="1"/>
    <s v="Low"/>
    <s v="PayPal_Pay_Later"/>
  </r>
  <r>
    <n v="18764"/>
    <s v="1418BD1C"/>
    <s v="2021-05-27 17:49:12"/>
    <x v="0"/>
    <x v="0"/>
    <x v="3"/>
    <n v="805"/>
    <n v="41484"/>
    <n v="15"/>
    <x v="1310"/>
    <n v="13218"/>
    <n v="50"/>
    <n v="2"/>
    <s v="Medium"/>
    <s v=" Wallet "/>
  </r>
  <r>
    <n v="18765"/>
    <s v="77AEEA74"/>
    <s v="2021-05-23 19:13:51"/>
    <x v="4"/>
    <x v="0"/>
    <x v="3"/>
    <n v="396"/>
    <n v="58137"/>
    <n v="10"/>
    <x v="1311"/>
    <n v="12809"/>
    <n v="49"/>
    <n v="3"/>
    <s v="Medium"/>
    <s v="Debit_Card"/>
  </r>
  <r>
    <n v="18766"/>
    <s v="C73B1486"/>
    <s v="2021-03-05 18:40:45"/>
    <x v="2"/>
    <x v="2"/>
    <x v="2"/>
    <n v="154"/>
    <n v="46835"/>
    <n v="3"/>
    <x v="1312"/>
    <n v="22318"/>
    <n v="95"/>
    <n v="1"/>
    <s v="Medium"/>
    <s v="PayPal_Pay_Later"/>
  </r>
  <r>
    <n v="18767"/>
    <s v="DB4DAEB1"/>
    <s v="2021-04-05 01:55:07"/>
    <x v="1"/>
    <x v="2"/>
    <x v="1"/>
    <n v="3482"/>
    <n v="22179"/>
    <n v="21"/>
    <x v="1313"/>
    <n v="1863"/>
    <n v="16"/>
    <n v="6"/>
    <s v="About_to_churn"/>
    <s v=" PayPal_Cobrand_Card"/>
  </r>
  <r>
    <n v="18768"/>
    <s v="6066047B"/>
    <s v="2021-06-07 04:28:20"/>
    <x v="2"/>
    <x v="0"/>
    <x v="3"/>
    <n v="248"/>
    <n v="46680"/>
    <n v="12"/>
    <x v="1314"/>
    <n v="9797"/>
    <n v="63"/>
    <n v="1"/>
    <s v="Medium"/>
    <s v="Net_Banking"/>
  </r>
  <r>
    <n v="18769"/>
    <s v="03C99404"/>
    <s v="2021-05-08 17:10:55"/>
    <x v="5"/>
    <x v="0"/>
    <x v="0"/>
    <n v="774"/>
    <n v="30633"/>
    <n v="10"/>
    <x v="1315"/>
    <n v="9417"/>
    <n v="55"/>
    <n v="1"/>
    <s v="About_to_churn"/>
    <s v="Wallet"/>
  </r>
  <r>
    <n v="18770"/>
    <s v="2C9E66D8"/>
    <s v="2021-04-11 05:20:57"/>
    <x v="1"/>
    <x v="2"/>
    <x v="3"/>
    <n v="1473"/>
    <n v="83712"/>
    <n v="5"/>
    <x v="1316"/>
    <n v="7540"/>
    <n v="60"/>
    <n v="2"/>
    <s v="Medium"/>
    <s v=" Wallet "/>
  </r>
  <r>
    <n v="18771"/>
    <s v="3DC512B8"/>
    <s v="2021-06-09 14:27:18"/>
    <x v="1"/>
    <x v="0"/>
    <x v="5"/>
    <n v="3103"/>
    <n v="61790"/>
    <n v="17"/>
    <x v="386"/>
    <n v="23476"/>
    <n v="79"/>
    <n v="1"/>
    <s v="About_to_churn"/>
    <s v="Debit_Card"/>
  </r>
  <r>
    <n v="18772"/>
    <s v="CB92896F"/>
    <s v="2021-03-26 04:03:28"/>
    <x v="0"/>
    <x v="0"/>
    <x v="5"/>
    <n v="904"/>
    <n v="12958"/>
    <n v="21"/>
    <x v="1175"/>
    <n v="15205"/>
    <n v="52"/>
    <n v="2"/>
    <s v="Medium"/>
    <s v="Debit_Card"/>
  </r>
  <r>
    <n v="18773"/>
    <s v="7F2C7499"/>
    <s v="2021-03-28 14:34:21"/>
    <x v="3"/>
    <x v="2"/>
    <x v="2"/>
    <n v="155"/>
    <n v="23068"/>
    <n v="18"/>
    <x v="1317"/>
    <n v="26253"/>
    <n v="85"/>
    <n v="2"/>
    <s v="Low"/>
    <s v="PayPal_Pay_Later"/>
  </r>
  <r>
    <n v="18774"/>
    <s v="BAB4BD3D"/>
    <s v="2021-06-10 06:49:26"/>
    <x v="0"/>
    <x v="0"/>
    <x v="0"/>
    <n v="503"/>
    <n v="28341"/>
    <n v="7"/>
    <x v="1318"/>
    <n v="11079"/>
    <n v="69"/>
    <n v="0"/>
    <s v="Medium"/>
    <s v=" Wallet "/>
  </r>
  <r>
    <n v="18775"/>
    <s v="4D7370EB"/>
    <s v="2021-03-13 17:23:43"/>
    <x v="0"/>
    <x v="0"/>
    <x v="2"/>
    <n v="161"/>
    <n v="87534"/>
    <n v="8"/>
    <x v="44"/>
    <n v="26722"/>
    <n v="76"/>
    <n v="1"/>
    <s v="Medium"/>
    <s v="PayPal_Pay_Later"/>
  </r>
  <r>
    <n v="18776"/>
    <s v="C849B54D"/>
    <s v="2021-06-06 07:52:27"/>
    <x v="0"/>
    <x v="0"/>
    <x v="3"/>
    <n v="430"/>
    <n v="60590"/>
    <n v="12"/>
    <x v="1319"/>
    <n v="13204"/>
    <n v="59"/>
    <n v="2"/>
    <s v="High"/>
    <s v=" Wallet "/>
  </r>
  <r>
    <n v="18777"/>
    <s v="BF6E9942"/>
    <s v="2021-03-12 23:35:16"/>
    <x v="2"/>
    <x v="2"/>
    <x v="2"/>
    <n v="127"/>
    <n v="13974"/>
    <n v="19"/>
    <x v="1320"/>
    <n v="23959"/>
    <n v="86"/>
    <n v="2"/>
    <s v="Low"/>
    <s v="PayPal_Pay_Later"/>
  </r>
  <r>
    <n v="18778"/>
    <s v="C64246ED"/>
    <s v="2021-05-09 00:47:31"/>
    <x v="5"/>
    <x v="1"/>
    <x v="1"/>
    <n v="3003"/>
    <n v="11737"/>
    <n v="42"/>
    <x v="1321"/>
    <n v="2973"/>
    <n v="18"/>
    <n v="5"/>
    <s v="Low"/>
    <s v=" PayPal_Cobrand_Card"/>
  </r>
  <r>
    <n v="18779"/>
    <s v="796C92AD"/>
    <s v="2021-04-28 20:05:50"/>
    <x v="2"/>
    <x v="0"/>
    <x v="2"/>
    <n v="131"/>
    <n v="88838"/>
    <n v="5"/>
    <x v="1322"/>
    <n v="19334"/>
    <n v="79"/>
    <n v="2"/>
    <s v="Low"/>
    <s v="PayPal_Pay_Later"/>
  </r>
  <r>
    <n v="18780"/>
    <s v="7A6A7D78"/>
    <s v="2021-05-13 01:46:56"/>
    <x v="1"/>
    <x v="0"/>
    <x v="1"/>
    <n v="3092"/>
    <n v="28987"/>
    <n v="42"/>
    <x v="1323"/>
    <n v="3269"/>
    <n v="22"/>
    <n v="6"/>
    <s v="Medium"/>
    <s v=" PayPal_Cobrand_Card"/>
  </r>
  <r>
    <n v="18781"/>
    <s v="FBA61972"/>
    <s v="2021-03-04 14:43:24"/>
    <x v="0"/>
    <x v="0"/>
    <x v="2"/>
    <n v="144"/>
    <n v="21888"/>
    <n v="18"/>
    <x v="1324"/>
    <n v="29670"/>
    <n v="95"/>
    <n v="2"/>
    <s v="Medium"/>
    <s v="PayPal_Pay_Later"/>
  </r>
  <r>
    <n v="18782"/>
    <s v="681A13B5"/>
    <s v="2021-05-16 06:00:22"/>
    <x v="4"/>
    <x v="0"/>
    <x v="2"/>
    <n v="197"/>
    <n v="73585"/>
    <n v="17"/>
    <x v="1325"/>
    <n v="17383"/>
    <n v="91"/>
    <n v="1"/>
    <s v="Medium"/>
    <s v="PayPal_Pay_Later"/>
  </r>
  <r>
    <n v="18783"/>
    <s v="BD76702C"/>
    <s v="2021-04-20 15:20:09"/>
    <x v="1"/>
    <x v="2"/>
    <x v="4"/>
    <n v="4413"/>
    <n v="72592"/>
    <n v="57"/>
    <x v="1326"/>
    <n v="1055"/>
    <n v="22"/>
    <n v="3"/>
    <s v="Medium"/>
    <s v="Wallet"/>
  </r>
  <r>
    <n v="18784"/>
    <s v="AECF1FF6"/>
    <s v="2021-05-27 01:39:39"/>
    <x v="2"/>
    <x v="2"/>
    <x v="2"/>
    <n v="132"/>
    <n v="79988"/>
    <n v="17"/>
    <x v="1327"/>
    <n v="28374"/>
    <n v="92"/>
    <n v="2"/>
    <s v="Low"/>
    <s v="PayPal_Pay_Later"/>
  </r>
  <r>
    <n v="18785"/>
    <s v="F46FCD4A"/>
    <s v="2021-03-09 16:32:57"/>
    <x v="1"/>
    <x v="2"/>
    <x v="5"/>
    <n v="1309"/>
    <n v="27603"/>
    <n v="22"/>
    <x v="390"/>
    <n v="14845"/>
    <n v="57"/>
    <n v="3"/>
    <s v="About_to_churn"/>
    <s v="Debit_Card"/>
  </r>
  <r>
    <n v="18786"/>
    <s v="8701C1DF"/>
    <s v="2021-05-30 10:02:09"/>
    <x v="0"/>
    <x v="2"/>
    <x v="2"/>
    <n v="454"/>
    <n v="12640"/>
    <n v="18"/>
    <x v="452"/>
    <n v="25860"/>
    <n v="100"/>
    <n v="2"/>
    <s v="Low"/>
    <s v="Debit_Card"/>
  </r>
  <r>
    <n v="18787"/>
    <s v="A69A71CD"/>
    <s v="2021-03-22 16:28:05"/>
    <x v="2"/>
    <x v="2"/>
    <x v="2"/>
    <n v="219"/>
    <n v="85564"/>
    <n v="3"/>
    <x v="1328"/>
    <n v="14004"/>
    <n v="85"/>
    <n v="1"/>
    <s v="Low"/>
    <s v="Debit_Card"/>
  </r>
  <r>
    <n v="18788"/>
    <s v="4E986B7D"/>
    <s v="2021-04-25 04:04:20"/>
    <x v="1"/>
    <x v="2"/>
    <x v="1"/>
    <n v="2873"/>
    <n v="54338"/>
    <n v="28"/>
    <x v="1329"/>
    <n v="3073"/>
    <n v="21"/>
    <n v="5"/>
    <s v="High"/>
    <s v=" PayPal_Cobrand_Card"/>
  </r>
  <r>
    <n v="18789"/>
    <s v="6C38EB48"/>
    <s v="2021-03-03 09:29:26"/>
    <x v="4"/>
    <x v="0"/>
    <x v="2"/>
    <n v="148"/>
    <n v="25081"/>
    <n v="14"/>
    <x v="976"/>
    <n v="15056"/>
    <n v="95"/>
    <n v="1"/>
    <s v="Medium"/>
    <s v="PayPal_Pay_Later"/>
  </r>
  <r>
    <n v="18790"/>
    <s v="12960107"/>
    <s v="2021-03-14 12:53:07"/>
    <x v="3"/>
    <x v="2"/>
    <x v="3"/>
    <n v="455"/>
    <n v="47191"/>
    <n v="13"/>
    <x v="1330"/>
    <n v="9123"/>
    <n v="63"/>
    <n v="3"/>
    <s v="Medium"/>
    <s v="Debit_Card"/>
  </r>
  <r>
    <n v="18791"/>
    <s v="77CE67BB"/>
    <s v="2021-03-14 10:06:10"/>
    <x v="1"/>
    <x v="0"/>
    <x v="4"/>
    <n v="1353"/>
    <n v="16249"/>
    <n v="51"/>
    <x v="1331"/>
    <n v="3507"/>
    <n v="21"/>
    <n v="5"/>
    <s v="High"/>
    <s v="Wallet"/>
  </r>
  <r>
    <n v="18792"/>
    <s v="5D1823F4"/>
    <s v="2021-04-27 23:40:02"/>
    <x v="1"/>
    <x v="2"/>
    <x v="4"/>
    <n v="3196"/>
    <n v="27603"/>
    <n v="59"/>
    <x v="1332"/>
    <n v="4027"/>
    <n v="16"/>
    <n v="6"/>
    <s v="High"/>
    <s v="PayPal_Credit_Card"/>
  </r>
  <r>
    <n v="18793"/>
    <s v="549FAE6B"/>
    <s v="2021-03-31 12:24:43"/>
    <x v="1"/>
    <x v="0"/>
    <x v="5"/>
    <n v="3383"/>
    <n v="32768"/>
    <n v="8"/>
    <x v="716"/>
    <n v="20766"/>
    <n v="51"/>
    <n v="3"/>
    <s v="Medium"/>
    <s v="Debit_Card"/>
  </r>
  <r>
    <n v="18794"/>
    <s v="7BB42B7F"/>
    <s v="2021-04-30 04:28:11"/>
    <x v="2"/>
    <x v="0"/>
    <x v="2"/>
    <n v="204"/>
    <n v="23220"/>
    <n v="13"/>
    <x v="1094"/>
    <n v="15060"/>
    <n v="75"/>
    <n v="1"/>
    <s v="Low"/>
    <s v="Debit_Card"/>
  </r>
  <r>
    <n v="18795"/>
    <s v="092A2B83"/>
    <s v="2021-03-29 05:28:22"/>
    <x v="5"/>
    <x v="2"/>
    <x v="4"/>
    <n v="2642"/>
    <n v="80686"/>
    <n v="43"/>
    <x v="1333"/>
    <n v="2875"/>
    <n v="16"/>
    <n v="6"/>
    <s v="High"/>
    <s v="PayPal_Credit_Card"/>
  </r>
  <r>
    <n v="18796"/>
    <s v="DC1243CE"/>
    <s v="2021-03-12 02:53:48"/>
    <x v="1"/>
    <x v="0"/>
    <x v="4"/>
    <n v="4003"/>
    <n v="88446"/>
    <n v="38"/>
    <x v="1334"/>
    <n v="2408"/>
    <n v="16"/>
    <n v="5"/>
    <s v="High"/>
    <s v="PayPal_Credit_Card"/>
  </r>
  <r>
    <n v="18797"/>
    <s v="F54EC809"/>
    <s v="2021-04-09 21:11:40"/>
    <x v="0"/>
    <x v="2"/>
    <x v="2"/>
    <n v="119"/>
    <n v="28341"/>
    <n v="8"/>
    <x v="1335"/>
    <n v="28996"/>
    <n v="94"/>
    <n v="1"/>
    <s v="Medium"/>
    <s v="PayPal_Pay_Later"/>
  </r>
  <r>
    <n v="18798"/>
    <s v="9C7D1B09"/>
    <s v="2021-05-02 17:14:39"/>
    <x v="1"/>
    <x v="0"/>
    <x v="4"/>
    <n v="4667"/>
    <n v="39137"/>
    <n v="49"/>
    <x v="1336"/>
    <n v="2198"/>
    <n v="11"/>
    <n v="5"/>
    <s v="Medium"/>
    <s v="PayPal_Credit_Card"/>
  </r>
  <r>
    <n v="18799"/>
    <s v="6C997026"/>
    <s v="2021-03-04 23:09:30"/>
    <x v="3"/>
    <x v="2"/>
    <x v="2"/>
    <n v="922"/>
    <n v="48733"/>
    <n v="17"/>
    <x v="1337"/>
    <n v="12451"/>
    <n v="77"/>
    <n v="2"/>
    <s v="Medium"/>
    <s v="PayPal_Pay_Later"/>
  </r>
  <r>
    <n v="18800"/>
    <s v="B19C2E7B"/>
    <s v="2021-04-15 00:54:40"/>
    <x v="4"/>
    <x v="0"/>
    <x v="2"/>
    <n v="180"/>
    <n v="89671"/>
    <n v="16"/>
    <x v="1338"/>
    <n v="17526"/>
    <n v="94"/>
    <n v="1"/>
    <s v="Low"/>
    <s v="PayPal_Pay_Later"/>
  </r>
  <r>
    <n v="18801"/>
    <s v="AC0D27F3"/>
    <s v="2021-03-09 02:22:19"/>
    <x v="0"/>
    <x v="0"/>
    <x v="2"/>
    <n v="607"/>
    <n v="67538"/>
    <n v="7"/>
    <x v="1339"/>
    <n v="15521"/>
    <n v="95"/>
    <n v="1"/>
    <s v="About_to_churn"/>
    <s v="PayPal_Pay_Later"/>
  </r>
  <r>
    <n v="18802"/>
    <s v="0B09F6AF"/>
    <s v="2021-03-08 06:54:07"/>
    <x v="1"/>
    <x v="2"/>
    <x v="4"/>
    <n v="4712"/>
    <n v="47750"/>
    <n v="56"/>
    <x v="1340"/>
    <n v="1823"/>
    <n v="11"/>
    <n v="4"/>
    <s v="High"/>
    <s v="PayPal_Credit_Card"/>
  </r>
  <r>
    <n v="18803"/>
    <s v="495B967F"/>
    <s v="2021-04-16 06:49:41"/>
    <x v="1"/>
    <x v="0"/>
    <x v="4"/>
    <n v="4344"/>
    <n v="80417"/>
    <n v="52"/>
    <x v="1341"/>
    <n v="3617"/>
    <n v="12"/>
    <n v="5"/>
    <s v="Medium"/>
    <s v="PayPal_Credit_Card"/>
  </r>
  <r>
    <n v="18804"/>
    <s v="1D68353F"/>
    <s v="2021-04-27 17:04:52"/>
    <x v="0"/>
    <x v="0"/>
    <x v="5"/>
    <n v="745"/>
    <n v="45959"/>
    <n v="19"/>
    <x v="1342"/>
    <n v="18689"/>
    <n v="57"/>
    <n v="1"/>
    <s v="Low"/>
    <s v="Debit_Card"/>
  </r>
  <r>
    <n v="18805"/>
    <s v="1B2D401B"/>
    <s v="2021-04-17 06:25:31"/>
    <x v="1"/>
    <x v="0"/>
    <x v="4"/>
    <n v="2946"/>
    <n v="82642"/>
    <n v="33"/>
    <x v="1343"/>
    <n v="2506"/>
    <n v="15"/>
    <n v="6"/>
    <s v="High"/>
    <s v="Wallet"/>
  </r>
  <r>
    <n v="18806"/>
    <s v="5E794AEB"/>
    <s v="2021-05-22 16:00:27"/>
    <x v="0"/>
    <x v="0"/>
    <x v="0"/>
    <n v="264"/>
    <n v="14117"/>
    <n v="8"/>
    <x v="1344"/>
    <n v="10167"/>
    <n v="68"/>
    <n v="0"/>
    <s v="Medium"/>
    <s v=" Wallet "/>
  </r>
  <r>
    <n v="18807"/>
    <s v="A029C121"/>
    <s v="2021-05-27 04:03:13"/>
    <x v="5"/>
    <x v="1"/>
    <x v="1"/>
    <n v="1289"/>
    <n v="73686"/>
    <n v="24"/>
    <x v="1345"/>
    <n v="2597"/>
    <n v="11"/>
    <n v="7"/>
    <s v="Medium"/>
    <s v=" PayPal_Cobrand_Card"/>
  </r>
  <r>
    <n v="18808"/>
    <s v="764D76C8"/>
    <s v="2021-04-15 03:48:18"/>
    <x v="0"/>
    <x v="2"/>
    <x v="3"/>
    <n v="718"/>
    <n v="63793"/>
    <n v="12"/>
    <x v="1346"/>
    <n v="7508"/>
    <n v="40"/>
    <n v="3"/>
    <s v="High"/>
    <s v="Net_Banking"/>
  </r>
  <r>
    <n v="18809"/>
    <s v="96337430"/>
    <s v="2021-03-08 10:06:07"/>
    <x v="0"/>
    <x v="2"/>
    <x v="2"/>
    <n v="486"/>
    <n v="21407"/>
    <n v="3"/>
    <x v="1347"/>
    <n v="21404"/>
    <n v="83"/>
    <n v="2"/>
    <s v="About_to_churn"/>
    <s v="PayPal_Pay_Later"/>
  </r>
  <r>
    <n v="18810"/>
    <s v="7AD43610"/>
    <s v="2021-05-21 04:56:49"/>
    <x v="3"/>
    <x v="2"/>
    <x v="2"/>
    <n v="188"/>
    <n v="42974"/>
    <n v="7"/>
    <x v="1348"/>
    <n v="14159"/>
    <n v="92"/>
    <n v="2"/>
    <s v="Low"/>
    <s v="PayPal_Pay_Later"/>
  </r>
  <r>
    <n v="18811"/>
    <s v="13745CE9"/>
    <s v="2021-05-19 18:45:02"/>
    <x v="4"/>
    <x v="2"/>
    <x v="2"/>
    <n v="159"/>
    <n v="60590"/>
    <n v="6"/>
    <x v="222"/>
    <n v="17060"/>
    <n v="91"/>
    <n v="2"/>
    <s v="About_to_churn"/>
    <s v="PayPal_Pay_Later"/>
  </r>
  <r>
    <n v="18812"/>
    <s v="E14E3F56"/>
    <s v="2021-04-01 07:16:50"/>
    <x v="4"/>
    <x v="0"/>
    <x v="0"/>
    <n v="258"/>
    <n v="65902"/>
    <n v="11"/>
    <x v="1349"/>
    <n v="10028"/>
    <n v="52"/>
    <n v="1"/>
    <s v="Medium"/>
    <s v="Net_Banking"/>
  </r>
  <r>
    <n v="18813"/>
    <s v="53669A5A"/>
    <s v="2021-03-31 14:20:57"/>
    <x v="0"/>
    <x v="2"/>
    <x v="2"/>
    <n v="530"/>
    <n v="89671"/>
    <n v="20"/>
    <x v="1350"/>
    <n v="19419"/>
    <n v="99"/>
    <n v="1"/>
    <s v="About_to_churn"/>
    <s v="PayPal_Pay_Later"/>
  </r>
  <r>
    <n v="18814"/>
    <s v="B9CCE7D2"/>
    <s v="2021-03-03 19:18:13"/>
    <x v="0"/>
    <x v="0"/>
    <x v="0"/>
    <n v="735"/>
    <n v="12381"/>
    <n v="5"/>
    <x v="1351"/>
    <n v="9936"/>
    <n v="67"/>
    <n v="1"/>
    <s v="Low"/>
    <s v="Wallet"/>
  </r>
  <r>
    <n v="18815"/>
    <s v="3C851157"/>
    <s v="2021-05-13 13:48:24"/>
    <x v="0"/>
    <x v="2"/>
    <x v="3"/>
    <n v="951"/>
    <n v="75245"/>
    <n v="2"/>
    <x v="1352"/>
    <n v="7743"/>
    <n v="47"/>
    <n v="1"/>
    <s v="Medium"/>
    <s v="Wallet"/>
  </r>
  <r>
    <n v="18816"/>
    <s v="CF9DD8F0"/>
    <s v="2021-04-16 05:05:48"/>
    <x v="2"/>
    <x v="2"/>
    <x v="2"/>
    <n v="72"/>
    <n v="77514"/>
    <n v="6"/>
    <x v="1353"/>
    <n v="29373"/>
    <n v="78"/>
    <n v="2"/>
    <s v="About_to_churn"/>
    <s v="PayPal_Pay_Later"/>
  </r>
  <r>
    <n v="18817"/>
    <s v="5966BCE5"/>
    <s v="2021-06-09 09:32:57"/>
    <x v="0"/>
    <x v="0"/>
    <x v="3"/>
    <n v="856"/>
    <n v="75321"/>
    <n v="5"/>
    <x v="200"/>
    <n v="17175"/>
    <n v="53"/>
    <n v="2"/>
    <s v="Medium"/>
    <s v="Wallet"/>
  </r>
  <r>
    <n v="18818"/>
    <s v="A1ECA509"/>
    <s v="2021-05-11 17:40:13"/>
    <x v="0"/>
    <x v="0"/>
    <x v="2"/>
    <n v="151"/>
    <n v="40893"/>
    <n v="8"/>
    <x v="962"/>
    <n v="18509"/>
    <n v="100"/>
    <n v="1"/>
    <s v="About_to_churn"/>
    <s v="PayPal_Pay_Later"/>
  </r>
  <r>
    <n v="18819"/>
    <s v="FACDC8AA"/>
    <s v="2021-04-23 11:00:11"/>
    <x v="0"/>
    <x v="2"/>
    <x v="2"/>
    <n v="810"/>
    <n v="78533"/>
    <n v="9"/>
    <x v="728"/>
    <n v="25978"/>
    <n v="84"/>
    <n v="1"/>
    <s v="Low"/>
    <s v="PayPal_Pay_Later"/>
  </r>
  <r>
    <n v="18820"/>
    <s v="C3F380F4"/>
    <s v="2021-05-15 00:47:49"/>
    <x v="2"/>
    <x v="2"/>
    <x v="2"/>
    <n v="85"/>
    <n v="35376"/>
    <n v="7"/>
    <x v="1354"/>
    <n v="28302"/>
    <n v="94"/>
    <n v="1"/>
    <s v="Low"/>
    <s v="PayPal_Pay_Later"/>
  </r>
  <r>
    <n v="18821"/>
    <s v="28C56F86"/>
    <s v="2021-04-27 23:26:43"/>
    <x v="0"/>
    <x v="0"/>
    <x v="5"/>
    <n v="892"/>
    <n v="43689"/>
    <n v="12"/>
    <x v="394"/>
    <n v="18869"/>
    <n v="60"/>
    <n v="1"/>
    <s v="Low"/>
    <s v="Debit_Card"/>
  </r>
  <r>
    <n v="18822"/>
    <s v="6C185639"/>
    <s v="2021-03-01 09:13:39"/>
    <x v="1"/>
    <x v="0"/>
    <x v="4"/>
    <n v="4309"/>
    <n v="24240"/>
    <n v="41"/>
    <x v="450"/>
    <n v="3569"/>
    <n v="12"/>
    <n v="4"/>
    <s v="High"/>
    <s v="PayPal_Cobrand_Card"/>
  </r>
  <r>
    <n v="18823"/>
    <s v="E43104DD"/>
    <s v="2021-03-16 21:35:41"/>
    <x v="2"/>
    <x v="2"/>
    <x v="2"/>
    <n v="198"/>
    <n v="71773"/>
    <n v="13"/>
    <x v="1355"/>
    <n v="20512"/>
    <n v="92"/>
    <n v="2"/>
    <s v="Medium"/>
    <s v="PayPal_Pay_Later"/>
  </r>
  <r>
    <n v="18824"/>
    <s v="5D02AAF6"/>
    <s v="2021-05-18 21:00:41"/>
    <x v="1"/>
    <x v="2"/>
    <x v="4"/>
    <n v="4874"/>
    <n v="49817"/>
    <n v="32"/>
    <x v="1356"/>
    <n v="2078"/>
    <n v="18"/>
    <n v="6"/>
    <s v="High"/>
    <s v="PayPal_Cobrand_Card"/>
  </r>
  <r>
    <n v="18825"/>
    <s v="CBDB5115"/>
    <s v="2021-04-16 15:59:35"/>
    <x v="0"/>
    <x v="0"/>
    <x v="3"/>
    <n v="220"/>
    <n v="13580"/>
    <n v="1"/>
    <x v="1357"/>
    <n v="16502"/>
    <n v="63"/>
    <n v="3"/>
    <s v="Low"/>
    <s v="Debit_Card"/>
  </r>
  <r>
    <n v="18826"/>
    <s v="57ED9AF3"/>
    <s v="2021-03-12 22:19:52"/>
    <x v="2"/>
    <x v="2"/>
    <x v="2"/>
    <n v="229"/>
    <n v="58390"/>
    <n v="7"/>
    <x v="1358"/>
    <n v="17889"/>
    <n v="93"/>
    <n v="1"/>
    <s v="Medium"/>
    <s v="Debit_Card"/>
  </r>
  <r>
    <n v="18827"/>
    <s v="095BEB70"/>
    <s v="2021-06-04 09:05:55"/>
    <x v="1"/>
    <x v="0"/>
    <x v="5"/>
    <n v="3538"/>
    <n v="42483"/>
    <n v="22"/>
    <x v="1359"/>
    <n v="17015"/>
    <n v="71"/>
    <n v="2"/>
    <s v="High"/>
    <s v="Net_Banking"/>
  </r>
  <r>
    <n v="18828"/>
    <s v="6B50CD35"/>
    <s v="2021-06-08 02:17:25"/>
    <x v="2"/>
    <x v="2"/>
    <x v="3"/>
    <n v="222"/>
    <n v="73387"/>
    <n v="15"/>
    <x v="1360"/>
    <n v="16393"/>
    <n v="57"/>
    <n v="2"/>
    <s v="Medium"/>
    <s v="Net_Banking"/>
  </r>
  <r>
    <n v="18829"/>
    <s v="AF2A7A08"/>
    <s v="2021-05-06 13:07:21"/>
    <x v="1"/>
    <x v="0"/>
    <x v="5"/>
    <n v="3912"/>
    <n v="80187"/>
    <n v="23"/>
    <x v="1361"/>
    <n v="23488"/>
    <n v="63"/>
    <n v="2"/>
    <s v="Medium"/>
    <s v="Net_Banking"/>
  </r>
  <r>
    <n v="18830"/>
    <s v="6821B4EE"/>
    <s v="2021-05-27 04:31:38"/>
    <x v="1"/>
    <x v="2"/>
    <x v="1"/>
    <n v="1173"/>
    <n v="32998"/>
    <n v="19"/>
    <x v="1362"/>
    <n v="2224"/>
    <n v="11"/>
    <n v="6"/>
    <s v="Low"/>
    <s v=" PayPal_Cobrand_Card"/>
  </r>
  <r>
    <n v="18831"/>
    <s v="14C67A84"/>
    <s v="2021-03-27 09:25:53"/>
    <x v="0"/>
    <x v="0"/>
    <x v="2"/>
    <n v="213"/>
    <n v="59661"/>
    <n v="6"/>
    <x v="1363"/>
    <n v="19459"/>
    <n v="95"/>
    <n v="1"/>
    <s v="About_to_churn"/>
    <s v="PayPal_Pay_Later"/>
  </r>
  <r>
    <n v="18832"/>
    <s v="CA7B7697"/>
    <s v="2021-03-12 20:32:28"/>
    <x v="1"/>
    <x v="2"/>
    <x v="4"/>
    <n v="4988"/>
    <n v="83467"/>
    <n v="32"/>
    <x v="1364"/>
    <n v="1641"/>
    <n v="18"/>
    <n v="4"/>
    <s v="High"/>
    <s v="PayPal_Credit_Card"/>
  </r>
  <r>
    <n v="18833"/>
    <s v="91DFB3D6"/>
    <s v="2021-03-06 09:53:01"/>
    <x v="0"/>
    <x v="2"/>
    <x v="3"/>
    <n v="941"/>
    <n v="42750"/>
    <n v="10"/>
    <x v="1365"/>
    <n v="10840"/>
    <n v="64"/>
    <n v="2"/>
    <s v="Medium"/>
    <s v="Debit_Card"/>
  </r>
  <r>
    <n v="18834"/>
    <s v="9F01A774"/>
    <s v="2021-03-25 13:07:34"/>
    <x v="0"/>
    <x v="0"/>
    <x v="3"/>
    <n v="257"/>
    <n v="20531"/>
    <n v="2"/>
    <x v="1366"/>
    <n v="12672"/>
    <n v="64"/>
    <n v="2"/>
    <s v="Medium"/>
    <s v=" Wallet "/>
  </r>
  <r>
    <n v="18835"/>
    <s v="F9AFEB0B"/>
    <s v="2021-06-02 20:35:02"/>
    <x v="3"/>
    <x v="0"/>
    <x v="3"/>
    <n v="1125"/>
    <n v="41484"/>
    <n v="7"/>
    <x v="1367"/>
    <n v="11551"/>
    <n v="59"/>
    <n v="2"/>
    <s v="Medium"/>
    <s v="Net_Banking"/>
  </r>
  <r>
    <n v="18836"/>
    <s v="25580EDF"/>
    <s v="2021-05-11 19:36:28"/>
    <x v="1"/>
    <x v="0"/>
    <x v="3"/>
    <n v="2219"/>
    <n v="25343"/>
    <n v="14"/>
    <x v="1368"/>
    <n v="13094"/>
    <n v="56"/>
    <n v="1"/>
    <s v="Medium"/>
    <s v="Wallet"/>
  </r>
  <r>
    <n v="18837"/>
    <s v="70D73EBC"/>
    <s v="2021-06-08 01:43:45"/>
    <x v="2"/>
    <x v="2"/>
    <x v="2"/>
    <n v="145"/>
    <n v="33339"/>
    <n v="11"/>
    <x v="1369"/>
    <n v="13473"/>
    <n v="83"/>
    <n v="2"/>
    <s v="Medium"/>
    <s v="PayPal_Pay_Later"/>
  </r>
  <r>
    <n v="18838"/>
    <s v="4A5AC869"/>
    <s v="2021-05-14 10:17:42"/>
    <x v="2"/>
    <x v="2"/>
    <x v="2"/>
    <n v="58"/>
    <n v="57784"/>
    <n v="7"/>
    <x v="1201"/>
    <n v="22027"/>
    <n v="94"/>
    <n v="2"/>
    <s v="Medium"/>
    <s v="Debit_Card"/>
  </r>
  <r>
    <n v="18839"/>
    <s v="1BD23714"/>
    <s v="2021-03-19 22:28:35"/>
    <x v="1"/>
    <x v="2"/>
    <x v="4"/>
    <n v="1983"/>
    <n v="25539"/>
    <n v="35"/>
    <x v="1370"/>
    <n v="1022"/>
    <n v="13"/>
    <n v="4"/>
    <s v="High"/>
    <s v="PayPal_Cobrand_Card"/>
  </r>
  <r>
    <n v="18840"/>
    <s v="EF1572E6"/>
    <s v="2021-03-31 03:28:19"/>
    <x v="0"/>
    <x v="0"/>
    <x v="0"/>
    <n v="406"/>
    <n v="80053"/>
    <n v="14"/>
    <x v="722"/>
    <n v="11014"/>
    <n v="66"/>
    <n v="1"/>
    <s v="Low"/>
    <s v="Wallet"/>
  </r>
  <r>
    <n v="18841"/>
    <s v="DB946A6B"/>
    <s v="2021-03-13 19:07:50"/>
    <x v="4"/>
    <x v="0"/>
    <x v="2"/>
    <n v="82"/>
    <n v="23220"/>
    <n v="11"/>
    <x v="1358"/>
    <n v="14791"/>
    <n v="85"/>
    <n v="2"/>
    <s v="About_to_churn"/>
    <s v="PayPal_Pay_Later"/>
  </r>
  <r>
    <n v="18842"/>
    <s v="55463AC6"/>
    <s v="2021-03-09 05:33:14"/>
    <x v="0"/>
    <x v="0"/>
    <x v="2"/>
    <n v="375"/>
    <n v="62544"/>
    <n v="4"/>
    <x v="1371"/>
    <n v="16944"/>
    <n v="89"/>
    <n v="2"/>
    <s v="Medium"/>
    <s v="PayPal_Pay_Later"/>
  </r>
  <r>
    <n v="18843"/>
    <s v="18736F43"/>
    <s v="2021-04-10 05:02:14"/>
    <x v="0"/>
    <x v="0"/>
    <x v="0"/>
    <n v="775"/>
    <n v="49441"/>
    <n v="18"/>
    <x v="1372"/>
    <n v="9017"/>
    <n v="64"/>
    <n v="0"/>
    <s v="Medium"/>
    <s v="Net_Banking"/>
  </r>
  <r>
    <n v="18844"/>
    <s v="35436066"/>
    <s v="2021-03-11 00:21:50"/>
    <x v="1"/>
    <x v="2"/>
    <x v="4"/>
    <n v="3056"/>
    <n v="23220"/>
    <n v="42"/>
    <x v="1373"/>
    <n v="2395"/>
    <n v="11"/>
    <n v="4"/>
    <s v="High"/>
    <s v="PayPal_Credit_Card"/>
  </r>
  <r>
    <n v="18845"/>
    <s v="06F27750"/>
    <s v="2021-05-13 17:55:48"/>
    <x v="4"/>
    <x v="0"/>
    <x v="2"/>
    <n v="116"/>
    <n v="55674"/>
    <n v="8"/>
    <x v="174"/>
    <n v="29022"/>
    <n v="88"/>
    <n v="1"/>
    <s v="Low"/>
    <s v="PayPal_Pay_Later"/>
  </r>
  <r>
    <n v="18846"/>
    <s v="1CC5897B"/>
    <s v="2021-03-09 04:43:06"/>
    <x v="0"/>
    <x v="2"/>
    <x v="2"/>
    <n v="158"/>
    <n v="14001"/>
    <n v="3"/>
    <x v="457"/>
    <n v="21039"/>
    <n v="83"/>
    <n v="1"/>
    <s v="Low"/>
    <s v="PayPal_Pay_Later"/>
  </r>
  <r>
    <n v="18847"/>
    <s v="5376DB1E"/>
    <s v="2021-03-22 02:10:20"/>
    <x v="2"/>
    <x v="2"/>
    <x v="2"/>
    <n v="186"/>
    <n v="18169"/>
    <n v="15"/>
    <x v="1374"/>
    <n v="28799"/>
    <n v="83"/>
    <n v="2"/>
    <s v="Low"/>
    <s v="PayPal_Pay_Later"/>
  </r>
  <r>
    <n v="18848"/>
    <s v="C3CCA27E"/>
    <s v="2021-03-28 21:22:35"/>
    <x v="0"/>
    <x v="2"/>
    <x v="2"/>
    <n v="157"/>
    <n v="21421"/>
    <n v="20"/>
    <x v="329"/>
    <n v="19340"/>
    <n v="88"/>
    <n v="1"/>
    <s v="Medium"/>
    <s v="Debit_Card"/>
  </r>
  <r>
    <n v="18849"/>
    <s v="1886E33A"/>
    <s v="2021-03-29 02:23:40"/>
    <x v="1"/>
    <x v="1"/>
    <x v="1"/>
    <n v="2760"/>
    <n v="84549"/>
    <n v="31"/>
    <x v="1375"/>
    <n v="2148"/>
    <n v="5"/>
    <n v="4"/>
    <s v="Medium"/>
    <s v="Net_Banking"/>
  </r>
  <r>
    <n v="18850"/>
    <s v="CD2CD4BE"/>
    <s v="2021-05-31 17:00:52"/>
    <x v="2"/>
    <x v="0"/>
    <x v="2"/>
    <n v="158"/>
    <n v="21888"/>
    <n v="20"/>
    <x v="1214"/>
    <n v="16356"/>
    <n v="88"/>
    <n v="2"/>
    <s v="About_to_churn"/>
    <s v="PayPal_Pay_Later"/>
  </r>
  <r>
    <n v="18851"/>
    <s v="4F128828"/>
    <s v="2021-06-08 18:38:26"/>
    <x v="4"/>
    <x v="2"/>
    <x v="2"/>
    <n v="108"/>
    <n v="25081"/>
    <n v="16"/>
    <x v="1354"/>
    <n v="23597"/>
    <n v="80"/>
    <n v="1"/>
    <s v="About_to_churn"/>
    <s v="PayPal_Pay_Later"/>
  </r>
  <r>
    <n v="18852"/>
    <s v="1C69ACCD"/>
    <s v="2021-04-26 06:33:41"/>
    <x v="2"/>
    <x v="2"/>
    <x v="2"/>
    <n v="61"/>
    <n v="20366"/>
    <n v="15"/>
    <x v="1376"/>
    <n v="28745"/>
    <n v="76"/>
    <n v="1"/>
    <s v="About_to_churn"/>
    <s v="Debit_Card"/>
  </r>
  <r>
    <n v="18853"/>
    <s v="F98AF316"/>
    <s v="2021-05-19 09:15:41"/>
    <x v="1"/>
    <x v="0"/>
    <x v="4"/>
    <n v="1347"/>
    <n v="52005"/>
    <n v="46"/>
    <x v="1377"/>
    <n v="1522"/>
    <n v="14"/>
    <n v="3"/>
    <s v="High"/>
    <s v="PayPal_Credit_Card"/>
  </r>
  <r>
    <n v="18854"/>
    <s v="76E3CDE1"/>
    <s v="2021-03-17 00:53:38"/>
    <x v="1"/>
    <x v="0"/>
    <x v="5"/>
    <n v="3100"/>
    <n v="27265"/>
    <n v="3"/>
    <x v="1378"/>
    <n v="19105"/>
    <n v="54"/>
    <n v="2"/>
    <s v="Low"/>
    <s v="Debit_Card"/>
  </r>
  <r>
    <n v="18855"/>
    <s v="E9EA9A27"/>
    <s v="2021-06-05 23:04:31"/>
    <x v="4"/>
    <x v="2"/>
    <x v="3"/>
    <n v="332"/>
    <n v="66289"/>
    <n v="11"/>
    <x v="1379"/>
    <n v="19716"/>
    <n v="54"/>
    <n v="3"/>
    <s v="Low"/>
    <s v="Debit_Card"/>
  </r>
  <r>
    <n v="18856"/>
    <s v="C7C1158B"/>
    <s v="2021-04-19 04:22:27"/>
    <x v="3"/>
    <x v="2"/>
    <x v="2"/>
    <n v="95"/>
    <n v="38328"/>
    <n v="2"/>
    <x v="1380"/>
    <n v="16982"/>
    <n v="77"/>
    <n v="2"/>
    <s v="Low"/>
    <s v="Debit_Card"/>
  </r>
  <r>
    <n v="18857"/>
    <s v="9FF91990"/>
    <s v="2021-05-02 05:57:26"/>
    <x v="0"/>
    <x v="0"/>
    <x v="0"/>
    <n v="733"/>
    <n v="42603"/>
    <n v="12"/>
    <x v="1381"/>
    <n v="11963"/>
    <n v="61"/>
    <n v="0"/>
    <s v="Low"/>
    <s v="Net_Banking"/>
  </r>
  <r>
    <n v="18858"/>
    <s v="5CE0202C"/>
    <s v="2021-04-11 13:01:36"/>
    <x v="3"/>
    <x v="2"/>
    <x v="2"/>
    <n v="228"/>
    <n v="17443"/>
    <n v="4"/>
    <x v="128"/>
    <n v="12242"/>
    <n v="81"/>
    <n v="1"/>
    <s v="Low"/>
    <s v="PayPal_Pay_Later"/>
  </r>
  <r>
    <n v="18859"/>
    <s v="2BF8D43C"/>
    <s v="2021-05-06 21:55:25"/>
    <x v="1"/>
    <x v="1"/>
    <x v="1"/>
    <n v="3277"/>
    <n v="34605"/>
    <n v="38"/>
    <x v="1382"/>
    <n v="2905"/>
    <n v="11"/>
    <n v="5"/>
    <s v="Medium"/>
    <s v=" PayPal_Cobrand_Card"/>
  </r>
  <r>
    <n v="18860"/>
    <s v="FA5F6B98"/>
    <s v="2021-04-30 15:58:35"/>
    <x v="1"/>
    <x v="1"/>
    <x v="1"/>
    <n v="4000"/>
    <n v="78395"/>
    <n v="42"/>
    <x v="1383"/>
    <n v="2858"/>
    <n v="25"/>
    <n v="4"/>
    <s v="Medium"/>
    <s v="PayPal_Credit_Card"/>
  </r>
  <r>
    <n v="18861"/>
    <s v="95FC7D85"/>
    <s v="2021-03-29 12:04:41"/>
    <x v="0"/>
    <x v="0"/>
    <x v="3"/>
    <n v="669"/>
    <n v="52005"/>
    <n v="12"/>
    <x v="1384"/>
    <n v="17532"/>
    <n v="47"/>
    <n v="3"/>
    <s v="High"/>
    <s v="Debit_Card"/>
  </r>
  <r>
    <n v="18862"/>
    <s v="18822841"/>
    <s v="2021-04-03 15:49:48"/>
    <x v="2"/>
    <x v="0"/>
    <x v="0"/>
    <n v="215"/>
    <n v="49656"/>
    <n v="5"/>
    <x v="1385"/>
    <n v="10154"/>
    <n v="59"/>
    <n v="1"/>
    <s v="Medium"/>
    <s v="Debit_Card"/>
  </r>
  <r>
    <n v="18863"/>
    <s v="D747098E"/>
    <s v="2021-03-01 23:32:41"/>
    <x v="2"/>
    <x v="0"/>
    <x v="2"/>
    <n v="72"/>
    <n v="49656"/>
    <n v="17"/>
    <x v="1386"/>
    <n v="27796"/>
    <n v="92"/>
    <n v="1"/>
    <s v="Low"/>
    <s v="PayPal_Pay_Later"/>
  </r>
  <r>
    <n v="18864"/>
    <s v="3D215B8D"/>
    <s v="2021-06-07 23:30:10"/>
    <x v="1"/>
    <x v="0"/>
    <x v="5"/>
    <n v="1521"/>
    <n v="68824"/>
    <n v="8"/>
    <x v="1387"/>
    <n v="15183"/>
    <n v="53"/>
    <n v="2"/>
    <s v="Medium"/>
    <s v="Debit_Card"/>
  </r>
  <r>
    <n v="18865"/>
    <s v="C57DEE2A"/>
    <s v="2021-05-21 22:28:27"/>
    <x v="1"/>
    <x v="2"/>
    <x v="4"/>
    <n v="4187"/>
    <n v="75321"/>
    <n v="56"/>
    <x v="1388"/>
    <n v="3021"/>
    <n v="13"/>
    <n v="5"/>
    <s v="Medium"/>
    <s v="Wallet"/>
  </r>
  <r>
    <n v="18866"/>
    <s v="5CB3E6C7"/>
    <s v="2021-04-11 07:30:44"/>
    <x v="1"/>
    <x v="0"/>
    <x v="4"/>
    <n v="4688"/>
    <n v="28613"/>
    <n v="56"/>
    <x v="1389"/>
    <n v="1067"/>
    <n v="19"/>
    <n v="3"/>
    <s v="High"/>
    <s v="Wallet"/>
  </r>
  <r>
    <n v="18867"/>
    <s v="F724EF53"/>
    <s v="2021-03-09 05:50:12"/>
    <x v="1"/>
    <x v="0"/>
    <x v="5"/>
    <n v="3219"/>
    <n v="28751"/>
    <n v="5"/>
    <x v="1390"/>
    <n v="14520"/>
    <n v="62"/>
    <n v="2"/>
    <s v="Medium"/>
    <s v="Debit_Card"/>
  </r>
  <r>
    <n v="18868"/>
    <s v="7E3D1643"/>
    <s v="2021-03-08 08:14:24"/>
    <x v="4"/>
    <x v="2"/>
    <x v="2"/>
    <n v="196"/>
    <n v="30897"/>
    <n v="11"/>
    <x v="1176"/>
    <n v="26539"/>
    <n v="77"/>
    <n v="1"/>
    <s v="Medium"/>
    <s v="PayPal_Pay_Later"/>
  </r>
  <r>
    <n v="18869"/>
    <s v="BF2BC13D"/>
    <s v="2021-04-13 01:06:38"/>
    <x v="0"/>
    <x v="0"/>
    <x v="3"/>
    <n v="833"/>
    <n v="38077"/>
    <n v="4"/>
    <x v="1391"/>
    <n v="7969"/>
    <n v="59"/>
    <n v="1"/>
    <s v="About_to_churn"/>
    <s v="Wallet"/>
  </r>
  <r>
    <n v="18870"/>
    <s v="06A70DC7"/>
    <s v="2021-04-01 03:21:55"/>
    <x v="2"/>
    <x v="0"/>
    <x v="2"/>
    <n v="164"/>
    <n v="74922"/>
    <n v="6"/>
    <x v="1392"/>
    <n v="12386"/>
    <n v="83"/>
    <n v="2"/>
    <s v="Low"/>
    <s v="PayPal_Pay_Later"/>
  </r>
  <r>
    <n v="18871"/>
    <s v="99686EDC"/>
    <s v="2021-05-23 20:06:15"/>
    <x v="1"/>
    <x v="1"/>
    <x v="1"/>
    <n v="1523"/>
    <n v="18703"/>
    <n v="23"/>
    <x v="1393"/>
    <n v="3197"/>
    <n v="20"/>
    <n v="6"/>
    <s v="Medium"/>
    <s v="PayPal_Credit_Card"/>
  </r>
  <r>
    <n v="18872"/>
    <s v="C6B375E4"/>
    <s v="2021-05-27 06:01:03"/>
    <x v="0"/>
    <x v="0"/>
    <x v="2"/>
    <n v="319"/>
    <n v="71766"/>
    <n v="15"/>
    <x v="276"/>
    <n v="28678"/>
    <n v="86"/>
    <n v="1"/>
    <s v="Low"/>
    <s v="PayPal_Pay_Later"/>
  </r>
  <r>
    <n v="18873"/>
    <s v="6A3BC2B8"/>
    <s v="2021-05-06 12:48:41"/>
    <x v="0"/>
    <x v="0"/>
    <x v="0"/>
    <n v="416"/>
    <n v="28751"/>
    <n v="17"/>
    <x v="1394"/>
    <n v="9337"/>
    <n v="52"/>
    <n v="1"/>
    <s v="About_to_churn"/>
    <s v="Net_Banking"/>
  </r>
  <r>
    <n v="18874"/>
    <s v="9CE51AB2"/>
    <s v="2021-03-07 10:37:35"/>
    <x v="0"/>
    <x v="0"/>
    <x v="3"/>
    <n v="402"/>
    <n v="88892"/>
    <n v="14"/>
    <x v="1395"/>
    <n v="11642"/>
    <n v="49"/>
    <n v="2"/>
    <s v="High"/>
    <s v="Wallet"/>
  </r>
  <r>
    <n v="18875"/>
    <s v="814636AA"/>
    <s v="2021-05-02 07:19:18"/>
    <x v="2"/>
    <x v="2"/>
    <x v="2"/>
    <n v="110"/>
    <n v="24661"/>
    <n v="14"/>
    <x v="1396"/>
    <n v="23190"/>
    <n v="83"/>
    <n v="2"/>
    <s v="About_to_churn"/>
    <s v="Debit_Card"/>
  </r>
  <r>
    <n v="18876"/>
    <s v="9A4BDA9F"/>
    <s v="2021-03-28 06:46:18"/>
    <x v="2"/>
    <x v="0"/>
    <x v="2"/>
    <n v="228"/>
    <n v="42023"/>
    <n v="11"/>
    <x v="1397"/>
    <n v="24780"/>
    <n v="92"/>
    <n v="2"/>
    <s v="Medium"/>
    <s v="Debit_Card"/>
  </r>
  <r>
    <n v="18877"/>
    <s v="D4070193"/>
    <s v="2021-03-15 01:23:05"/>
    <x v="1"/>
    <x v="2"/>
    <x v="4"/>
    <n v="4418"/>
    <n v="21687"/>
    <n v="46"/>
    <x v="1398"/>
    <n v="3143"/>
    <n v="17"/>
    <n v="3"/>
    <s v="High"/>
    <s v="PayPal_Credit_Card"/>
  </r>
  <r>
    <n v="18878"/>
    <s v="56637E39"/>
    <s v="2021-04-17 23:54:53"/>
    <x v="1"/>
    <x v="2"/>
    <x v="5"/>
    <n v="3262"/>
    <n v="56383"/>
    <n v="22"/>
    <x v="606"/>
    <n v="23336"/>
    <n v="55"/>
    <n v="1"/>
    <s v="High"/>
    <s v="Net_Banking"/>
  </r>
  <r>
    <n v="18879"/>
    <s v="0A081A53"/>
    <s v="2021-05-26 20:07:02"/>
    <x v="2"/>
    <x v="2"/>
    <x v="2"/>
    <n v="58"/>
    <n v="57619"/>
    <n v="12"/>
    <x v="1399"/>
    <n v="21179"/>
    <n v="97"/>
    <n v="2"/>
    <s v="Low"/>
    <s v="PayPal_Pay_Later"/>
  </r>
  <r>
    <n v="18880"/>
    <s v="8B65A844"/>
    <s v="2021-05-30 00:48:04"/>
    <x v="1"/>
    <x v="0"/>
    <x v="4"/>
    <n v="4760"/>
    <n v="25539"/>
    <n v="35"/>
    <x v="1400"/>
    <n v="3773"/>
    <n v="12"/>
    <n v="3"/>
    <s v="High"/>
    <s v="PayPal_Credit_Card"/>
  </r>
  <r>
    <n v="18881"/>
    <s v="827DF5B3"/>
    <s v="2021-04-08 18:17:36"/>
    <x v="1"/>
    <x v="2"/>
    <x v="4"/>
    <n v="4297"/>
    <n v="25723"/>
    <n v="51"/>
    <x v="1401"/>
    <n v="2679"/>
    <n v="15"/>
    <n v="3"/>
    <s v="Medium"/>
    <s v="PayPal_Cobrand_Card"/>
  </r>
  <r>
    <n v="18882"/>
    <s v="574F36E3"/>
    <s v="2021-03-03 03:53:21"/>
    <x v="1"/>
    <x v="0"/>
    <x v="4"/>
    <n v="4114"/>
    <n v="67043"/>
    <n v="57"/>
    <x v="1402"/>
    <n v="3064"/>
    <n v="18"/>
    <n v="5"/>
    <s v="Medium"/>
    <s v="PayPal_Credit_Card"/>
  </r>
  <r>
    <n v="18883"/>
    <s v="4E79CC2D"/>
    <s v="2021-06-03 06:13:19"/>
    <x v="2"/>
    <x v="2"/>
    <x v="2"/>
    <n v="170"/>
    <n v="38328"/>
    <n v="20"/>
    <x v="1403"/>
    <n v="13654"/>
    <n v="75"/>
    <n v="1"/>
    <s v="About_to_churn"/>
    <s v="PayPal_Pay_Later"/>
  </r>
  <r>
    <n v="18884"/>
    <s v="C184EEAE"/>
    <s v="2021-06-09 00:49:29"/>
    <x v="1"/>
    <x v="0"/>
    <x v="1"/>
    <n v="1408"/>
    <n v="69550"/>
    <n v="41"/>
    <x v="1404"/>
    <n v="3039"/>
    <n v="12"/>
    <n v="7"/>
    <s v="Medium"/>
    <s v=" PayPal_Cobrand_Card"/>
  </r>
  <r>
    <n v="18885"/>
    <s v="654F1255"/>
    <s v="2021-03-03 15:13:08"/>
    <x v="2"/>
    <x v="2"/>
    <x v="2"/>
    <n v="156"/>
    <n v="34776"/>
    <n v="8"/>
    <x v="1405"/>
    <n v="26405"/>
    <n v="97"/>
    <n v="1"/>
    <s v="Low"/>
    <s v="PayPal_Pay_Later"/>
  </r>
  <r>
    <n v="18886"/>
    <s v="8CB20458"/>
    <s v="2021-03-23 16:30:06"/>
    <x v="1"/>
    <x v="0"/>
    <x v="5"/>
    <n v="3621"/>
    <n v="62305"/>
    <n v="12"/>
    <x v="1406"/>
    <n v="18615"/>
    <n v="79"/>
    <n v="3"/>
    <s v="Medium"/>
    <s v="Debit_Card"/>
  </r>
  <r>
    <n v="18887"/>
    <s v="68D92F0A"/>
    <s v="2021-03-30 12:08:23"/>
    <x v="2"/>
    <x v="0"/>
    <x v="2"/>
    <n v="120"/>
    <n v="58103"/>
    <n v="12"/>
    <x v="1178"/>
    <n v="28589"/>
    <n v="83"/>
    <n v="2"/>
    <s v="About_to_churn"/>
    <s v="Debit_Card"/>
  </r>
  <r>
    <n v="18888"/>
    <s v="B0792544"/>
    <s v="2021-03-20 05:24:39"/>
    <x v="2"/>
    <x v="2"/>
    <x v="2"/>
    <n v="56"/>
    <n v="42898"/>
    <n v="20"/>
    <x v="1407"/>
    <n v="18076"/>
    <n v="81"/>
    <n v="1"/>
    <s v="Medium"/>
    <s v="PayPal_Pay_Later"/>
  </r>
  <r>
    <n v="18889"/>
    <s v="8AE54800"/>
    <s v="2021-04-16 03:14:20"/>
    <x v="0"/>
    <x v="2"/>
    <x v="2"/>
    <n v="325"/>
    <n v="65097"/>
    <n v="7"/>
    <x v="1408"/>
    <n v="17658"/>
    <n v="84"/>
    <n v="2"/>
    <s v="About_to_churn"/>
    <s v="PayPal_Pay_Later"/>
  </r>
  <r>
    <n v="18890"/>
    <s v="B4B5B2D5"/>
    <s v="2021-06-07 15:13:10"/>
    <x v="1"/>
    <x v="0"/>
    <x v="4"/>
    <n v="4513"/>
    <n v="26724"/>
    <n v="60"/>
    <x v="1409"/>
    <n v="4343"/>
    <n v="13"/>
    <n v="5"/>
    <s v="High"/>
    <s v="PayPal_Credit_Card"/>
  </r>
  <r>
    <n v="18891"/>
    <s v="F681D8F7"/>
    <s v="2021-05-27 21:07:15"/>
    <x v="2"/>
    <x v="2"/>
    <x v="2"/>
    <n v="82"/>
    <n v="58795"/>
    <n v="9"/>
    <x v="1410"/>
    <n v="23649"/>
    <n v="80"/>
    <n v="2"/>
    <s v="About_to_churn"/>
    <s v="PayPal_Pay_Later"/>
  </r>
  <r>
    <n v="18892"/>
    <s v="FCB218A0"/>
    <s v="2021-05-02 07:15:32"/>
    <x v="4"/>
    <x v="2"/>
    <x v="2"/>
    <n v="64"/>
    <n v="48196"/>
    <n v="16"/>
    <x v="570"/>
    <n v="21439"/>
    <n v="91"/>
    <n v="1"/>
    <s v="Low"/>
    <s v="Debit_Card"/>
  </r>
  <r>
    <n v="18893"/>
    <s v="F9D86315"/>
    <s v="2021-05-29 12:16:44"/>
    <x v="2"/>
    <x v="2"/>
    <x v="2"/>
    <n v="96"/>
    <n v="25034"/>
    <n v="6"/>
    <x v="1411"/>
    <n v="13143"/>
    <n v="81"/>
    <n v="2"/>
    <s v="About_to_churn"/>
    <s v="PayPal_Pay_Later"/>
  </r>
  <r>
    <n v="18894"/>
    <s v="5B248E9E"/>
    <s v="2021-05-15 20:48:28"/>
    <x v="2"/>
    <x v="0"/>
    <x v="2"/>
    <n v="212"/>
    <n v="83456"/>
    <n v="5"/>
    <x v="1412"/>
    <n v="17642"/>
    <n v="92"/>
    <n v="2"/>
    <s v="About_to_churn"/>
    <s v="PayPal_Pay_Later"/>
  </r>
  <r>
    <n v="18895"/>
    <s v="099B0EAC"/>
    <s v="2021-04-09 22:05:10"/>
    <x v="4"/>
    <x v="2"/>
    <x v="2"/>
    <n v="112"/>
    <n v="42610"/>
    <n v="16"/>
    <x v="935"/>
    <n v="23309"/>
    <n v="100"/>
    <n v="2"/>
    <s v="Medium"/>
    <s v="PayPal_Pay_Later"/>
  </r>
  <r>
    <n v="18896"/>
    <s v="795C65FD"/>
    <s v="2021-03-21 17:49:56"/>
    <x v="0"/>
    <x v="0"/>
    <x v="5"/>
    <n v="582"/>
    <n v="47750"/>
    <n v="2"/>
    <x v="1413"/>
    <n v="19306"/>
    <n v="56"/>
    <n v="1"/>
    <s v="High"/>
    <s v="Net_Banking"/>
  </r>
  <r>
    <n v="18897"/>
    <s v="C7DE21B3"/>
    <s v="2021-04-19 23:57:33"/>
    <x v="0"/>
    <x v="0"/>
    <x v="2"/>
    <n v="587"/>
    <n v="64011"/>
    <n v="4"/>
    <x v="11"/>
    <n v="12536"/>
    <n v="83"/>
    <n v="1"/>
    <s v="Medium"/>
    <s v="PayPal_Pay_Later"/>
  </r>
  <r>
    <n v="18898"/>
    <s v="C027CB89"/>
    <s v="2021-06-06 16:32:18"/>
    <x v="1"/>
    <x v="0"/>
    <x v="3"/>
    <n v="2062"/>
    <n v="88052"/>
    <n v="9"/>
    <x v="1414"/>
    <n v="10523"/>
    <n v="55"/>
    <n v="3"/>
    <s v="Low"/>
    <s v="Wallet"/>
  </r>
  <r>
    <n v="18899"/>
    <s v="F14D32E1"/>
    <s v="2021-06-05 10:04:48"/>
    <x v="2"/>
    <x v="2"/>
    <x v="2"/>
    <n v="66"/>
    <n v="73993"/>
    <n v="8"/>
    <x v="1282"/>
    <n v="21102"/>
    <n v="80"/>
    <n v="1"/>
    <s v="Medium"/>
    <s v="PayPal_Pay_Later"/>
  </r>
  <r>
    <n v="18900"/>
    <s v="333B98EC"/>
    <s v="2021-05-04 16:48:10"/>
    <x v="0"/>
    <x v="2"/>
    <x v="2"/>
    <n v="463"/>
    <n v="42238"/>
    <n v="17"/>
    <x v="102"/>
    <n v="21808"/>
    <n v="87"/>
    <n v="1"/>
    <s v="Low"/>
    <s v="PayPal_Pay_Later"/>
  </r>
  <r>
    <n v="18901"/>
    <s v="4C57C2E0"/>
    <s v="2021-06-06 22:54:30"/>
    <x v="2"/>
    <x v="2"/>
    <x v="2"/>
    <n v="170"/>
    <n v="70403"/>
    <n v="12"/>
    <x v="1039"/>
    <n v="24097"/>
    <n v="85"/>
    <n v="2"/>
    <s v="Low"/>
    <s v="PayPal_Pay_Later"/>
  </r>
  <r>
    <n v="18902"/>
    <s v="CFA09A49"/>
    <s v="2021-03-31 04:13:58"/>
    <x v="1"/>
    <x v="2"/>
    <x v="1"/>
    <n v="3691"/>
    <n v="71226"/>
    <n v="21"/>
    <x v="1415"/>
    <n v="1983"/>
    <n v="20"/>
    <n v="6"/>
    <s v="Medium"/>
    <s v=" PayPal_Cobrand_Card"/>
  </r>
  <r>
    <n v="18903"/>
    <s v="B7AB2B60"/>
    <s v="2021-03-10 07:51:48"/>
    <x v="1"/>
    <x v="2"/>
    <x v="1"/>
    <n v="2603"/>
    <n v="66355"/>
    <n v="42"/>
    <x v="1416"/>
    <n v="2298"/>
    <n v="9"/>
    <n v="4"/>
    <s v="Medium"/>
    <s v=" PayPal_Cobrand_Card"/>
  </r>
  <r>
    <n v="18904"/>
    <s v="41E4580B"/>
    <s v="2021-04-16 12:26:20"/>
    <x v="3"/>
    <x v="2"/>
    <x v="5"/>
    <n v="1064"/>
    <n v="39044"/>
    <n v="18"/>
    <x v="241"/>
    <n v="20134"/>
    <n v="50"/>
    <n v="3"/>
    <s v="Medium"/>
    <s v="Wallet"/>
  </r>
  <r>
    <n v="18905"/>
    <s v="778B4B74"/>
    <s v="2021-04-18 04:55:14"/>
    <x v="0"/>
    <x v="0"/>
    <x v="3"/>
    <n v="514"/>
    <n v="32996"/>
    <n v="7"/>
    <x v="1417"/>
    <n v="18543"/>
    <n v="62"/>
    <n v="1"/>
    <s v="About_to_churn"/>
    <s v=" Wallet "/>
  </r>
  <r>
    <n v="18906"/>
    <s v="49821D99"/>
    <s v="2021-04-24 08:09:55"/>
    <x v="2"/>
    <x v="0"/>
    <x v="3"/>
    <n v="211"/>
    <n v="47115"/>
    <n v="3"/>
    <x v="1418"/>
    <n v="17875"/>
    <n v="42"/>
    <n v="3"/>
    <s v="High"/>
    <s v="Net_Banking"/>
  </r>
  <r>
    <n v="18907"/>
    <s v="7498E739"/>
    <s v="2021-03-03 05:40:59"/>
    <x v="3"/>
    <x v="0"/>
    <x v="5"/>
    <n v="1165"/>
    <n v="62622"/>
    <n v="6"/>
    <x v="1419"/>
    <n v="12234"/>
    <n v="61"/>
    <n v="3"/>
    <s v="About_to_churn"/>
    <s v="Wallet"/>
  </r>
  <r>
    <n v="18908"/>
    <s v="0FF5ADA1"/>
    <s v="2021-03-29 20:28:27"/>
    <x v="1"/>
    <x v="1"/>
    <x v="1"/>
    <n v="3951"/>
    <n v="47944"/>
    <n v="33"/>
    <x v="1420"/>
    <n v="2680"/>
    <n v="11"/>
    <n v="7"/>
    <s v="About_to_churn"/>
    <s v=" PayPal_Cobrand_Card"/>
  </r>
  <r>
    <n v="18909"/>
    <s v="5F526637"/>
    <s v="2021-05-22 04:20:38"/>
    <x v="2"/>
    <x v="0"/>
    <x v="2"/>
    <n v="171"/>
    <n v="75321"/>
    <n v="7"/>
    <x v="1421"/>
    <n v="28782"/>
    <n v="81"/>
    <n v="2"/>
    <s v="Medium"/>
    <s v="PayPal_Pay_Later"/>
  </r>
  <r>
    <n v="18910"/>
    <s v="6DDE3A68"/>
    <s v="2021-06-09 00:44:41"/>
    <x v="0"/>
    <x v="0"/>
    <x v="0"/>
    <n v="618"/>
    <n v="55606"/>
    <n v="13"/>
    <x v="1422"/>
    <n v="9164"/>
    <n v="51"/>
    <n v="1"/>
    <s v="High"/>
    <s v="Debit_Card"/>
  </r>
  <r>
    <n v="18911"/>
    <s v="2A25DE1D"/>
    <s v="2021-03-28 00:20:03"/>
    <x v="5"/>
    <x v="2"/>
    <x v="4"/>
    <n v="3791"/>
    <n v="23220"/>
    <n v="33"/>
    <x v="1423"/>
    <n v="2396"/>
    <n v="20"/>
    <n v="6"/>
    <s v="High"/>
    <s v="PayPal_Credit_Card"/>
  </r>
  <r>
    <n v="18912"/>
    <s v="6C225B61"/>
    <s v="2021-04-02 10:41:14"/>
    <x v="0"/>
    <x v="2"/>
    <x v="2"/>
    <n v="908"/>
    <n v="24211"/>
    <n v="7"/>
    <x v="1424"/>
    <n v="15050"/>
    <n v="79"/>
    <n v="2"/>
    <s v="Low"/>
    <s v="PayPal_Pay_Later"/>
  </r>
  <r>
    <n v="18913"/>
    <s v="293D8D07"/>
    <s v="2021-05-03 02:10:56"/>
    <x v="0"/>
    <x v="0"/>
    <x v="5"/>
    <n v="655"/>
    <n v="77839"/>
    <n v="22"/>
    <x v="1425"/>
    <n v="11278"/>
    <n v="75"/>
    <n v="3"/>
    <s v="Medium"/>
    <s v="Debit_Card"/>
  </r>
  <r>
    <n v="18914"/>
    <s v="7BF8E83A"/>
    <s v="2021-04-30 05:14:07"/>
    <x v="0"/>
    <x v="0"/>
    <x v="3"/>
    <n v="323"/>
    <n v="65558"/>
    <n v="1"/>
    <x v="1426"/>
    <n v="18879"/>
    <n v="64"/>
    <n v="2"/>
    <s v="Low"/>
    <s v="Wallet"/>
  </r>
  <r>
    <n v="18915"/>
    <s v="F43A2F76"/>
    <s v="2021-05-20 09:06:49"/>
    <x v="2"/>
    <x v="2"/>
    <x v="2"/>
    <n v="113"/>
    <n v="54667"/>
    <n v="3"/>
    <x v="1427"/>
    <n v="23707"/>
    <n v="76"/>
    <n v="2"/>
    <s v="Medium"/>
    <s v="PayPal_Pay_Later"/>
  </r>
  <r>
    <n v="18916"/>
    <s v="CF52625D"/>
    <s v="2021-04-20 16:23:56"/>
    <x v="5"/>
    <x v="2"/>
    <x v="5"/>
    <n v="1781"/>
    <n v="86147"/>
    <n v="18"/>
    <x v="101"/>
    <n v="16670"/>
    <n v="83"/>
    <n v="2"/>
    <s v="Low"/>
    <s v="Debit_Card"/>
  </r>
  <r>
    <n v="18917"/>
    <s v="2725CC88"/>
    <s v="2021-03-29 10:18:49"/>
    <x v="1"/>
    <x v="0"/>
    <x v="4"/>
    <n v="2044"/>
    <n v="20782"/>
    <n v="42"/>
    <x v="1428"/>
    <n v="3581"/>
    <n v="19"/>
    <n v="6"/>
    <s v="High"/>
    <s v="Wallet"/>
  </r>
  <r>
    <n v="18918"/>
    <s v="434A6053"/>
    <s v="2021-03-24 23:20:34"/>
    <x v="2"/>
    <x v="2"/>
    <x v="2"/>
    <n v="142"/>
    <n v="41745"/>
    <n v="17"/>
    <x v="1429"/>
    <n v="29867"/>
    <n v="94"/>
    <n v="2"/>
    <s v="Low"/>
    <s v="PayPal_Pay_Later"/>
  </r>
  <r>
    <n v="18919"/>
    <s v="4A14AA02"/>
    <s v="2021-05-02 16:20:57"/>
    <x v="0"/>
    <x v="2"/>
    <x v="2"/>
    <n v="720"/>
    <n v="34572"/>
    <n v="6"/>
    <x v="25"/>
    <n v="18730"/>
    <n v="89"/>
    <n v="2"/>
    <s v="Low"/>
    <s v="PayPal_Pay_Later"/>
  </r>
  <r>
    <n v="18920"/>
    <s v="586F5BD5"/>
    <s v="2021-05-08 01:30:24"/>
    <x v="3"/>
    <x v="0"/>
    <x v="0"/>
    <n v="993"/>
    <n v="16415"/>
    <n v="9"/>
    <x v="1430"/>
    <n v="9817"/>
    <n v="68"/>
    <n v="0"/>
    <s v="Medium"/>
    <s v="Debit_Card"/>
  </r>
  <r>
    <n v="18921"/>
    <s v="05124AA7"/>
    <s v="2021-05-24 09:53:05"/>
    <x v="3"/>
    <x v="0"/>
    <x v="3"/>
    <n v="790"/>
    <n v="61083"/>
    <n v="12"/>
    <x v="1431"/>
    <n v="17238"/>
    <n v="47"/>
    <n v="1"/>
    <s v="Medium"/>
    <s v="Wallet"/>
  </r>
  <r>
    <n v="18922"/>
    <s v="AB5CEE76"/>
    <s v="2021-04-14 06:27:55"/>
    <x v="1"/>
    <x v="1"/>
    <x v="1"/>
    <n v="3929"/>
    <n v="10912"/>
    <n v="41"/>
    <x v="1432"/>
    <n v="2054"/>
    <n v="24"/>
    <n v="5"/>
    <s v="Low"/>
    <s v=" PayPal_Cobrand_Card"/>
  </r>
  <r>
    <n v="18923"/>
    <s v="0EE38963"/>
    <s v="2021-05-08 07:29:25"/>
    <x v="1"/>
    <x v="0"/>
    <x v="5"/>
    <n v="3879"/>
    <n v="33339"/>
    <n v="14"/>
    <x v="756"/>
    <n v="12868"/>
    <n v="65"/>
    <n v="2"/>
    <s v="Medium"/>
    <s v="Net_Banking"/>
  </r>
  <r>
    <n v="18924"/>
    <s v="C068798A"/>
    <s v="2021-03-16 14:10:46"/>
    <x v="5"/>
    <x v="0"/>
    <x v="4"/>
    <n v="4964"/>
    <n v="62611"/>
    <n v="32"/>
    <x v="1433"/>
    <n v="1548"/>
    <n v="11"/>
    <n v="6"/>
    <s v="High"/>
    <s v="PayPal_Cobrand_Card"/>
  </r>
  <r>
    <n v="18925"/>
    <s v="B00F566D"/>
    <s v="2021-05-05 23:45:52"/>
    <x v="0"/>
    <x v="2"/>
    <x v="5"/>
    <n v="742"/>
    <n v="18437"/>
    <n v="15"/>
    <x v="38"/>
    <n v="11725"/>
    <n v="52"/>
    <n v="2"/>
    <s v="About_to_churn"/>
    <s v="Debit_Card"/>
  </r>
  <r>
    <n v="18926"/>
    <s v="E91A3BEA"/>
    <s v="2021-05-23 03:18:43"/>
    <x v="2"/>
    <x v="0"/>
    <x v="2"/>
    <n v="80"/>
    <n v="51514"/>
    <n v="16"/>
    <x v="545"/>
    <n v="27629"/>
    <n v="78"/>
    <n v="1"/>
    <s v="Low"/>
    <s v="Debit_Card"/>
  </r>
  <r>
    <n v="18927"/>
    <s v="A616FA69"/>
    <s v="2021-03-20 17:39:43"/>
    <x v="4"/>
    <x v="2"/>
    <x v="2"/>
    <n v="283"/>
    <n v="51514"/>
    <n v="7"/>
    <x v="612"/>
    <n v="12895"/>
    <n v="89"/>
    <n v="2"/>
    <s v="Medium"/>
    <s v="PayPal_Pay_Later"/>
  </r>
  <r>
    <n v="18928"/>
    <s v="DF35CB10"/>
    <s v="2021-04-18 20:21:39"/>
    <x v="1"/>
    <x v="0"/>
    <x v="5"/>
    <n v="1500"/>
    <n v="32827"/>
    <n v="8"/>
    <x v="445"/>
    <n v="12929"/>
    <n v="71"/>
    <n v="2"/>
    <s v="About_to_churn"/>
    <s v="Debit_Card"/>
  </r>
  <r>
    <n v="18929"/>
    <s v="107D68FF"/>
    <s v="2021-05-08 05:29:30"/>
    <x v="0"/>
    <x v="2"/>
    <x v="2"/>
    <n v="153"/>
    <n v="47461"/>
    <n v="7"/>
    <x v="429"/>
    <n v="20586"/>
    <n v="97"/>
    <n v="2"/>
    <s v="Medium"/>
    <s v="PayPal_Pay_Later"/>
  </r>
  <r>
    <n v="18930"/>
    <s v="210E1132"/>
    <s v="2021-04-07 05:07:51"/>
    <x v="2"/>
    <x v="2"/>
    <x v="2"/>
    <n v="93"/>
    <n v="61883"/>
    <n v="2"/>
    <x v="1434"/>
    <n v="20628"/>
    <n v="85"/>
    <n v="2"/>
    <s v="Low"/>
    <s v="Debit_Card"/>
  </r>
  <r>
    <n v="18931"/>
    <s v="BFDD2754"/>
    <s v="2021-05-03 06:23:43"/>
    <x v="0"/>
    <x v="0"/>
    <x v="3"/>
    <n v="288"/>
    <n v="32516"/>
    <n v="9"/>
    <x v="1435"/>
    <n v="10138"/>
    <n v="41"/>
    <n v="2"/>
    <s v="Medium"/>
    <s v="Net_Banking"/>
  </r>
  <r>
    <n v="18932"/>
    <s v="F1FB31D0"/>
    <s v="2021-05-18 14:55:45"/>
    <x v="0"/>
    <x v="0"/>
    <x v="3"/>
    <n v="460"/>
    <n v="12649"/>
    <n v="8"/>
    <x v="1436"/>
    <n v="8409"/>
    <n v="65"/>
    <n v="2"/>
    <s v="Medium"/>
    <s v=" Wallet "/>
  </r>
  <r>
    <n v="18933"/>
    <s v="DD7754A4"/>
    <s v="2021-05-19 07:47:50"/>
    <x v="1"/>
    <x v="0"/>
    <x v="4"/>
    <n v="2955"/>
    <n v="21655"/>
    <n v="50"/>
    <x v="1437"/>
    <n v="1046"/>
    <n v="15"/>
    <n v="6"/>
    <s v="High"/>
    <s v="PayPal_Cobrand_Card"/>
  </r>
  <r>
    <n v="18934"/>
    <s v="656FB6A1"/>
    <s v="2021-03-25 07:36:23"/>
    <x v="0"/>
    <x v="0"/>
    <x v="3"/>
    <n v="967"/>
    <n v="32516"/>
    <n v="3"/>
    <x v="1438"/>
    <n v="15784"/>
    <n v="59"/>
    <n v="1"/>
    <s v="About_to_churn"/>
    <s v="Wallet"/>
  </r>
  <r>
    <n v="18935"/>
    <s v="4C1E8071"/>
    <s v="2021-03-31 02:15:20"/>
    <x v="2"/>
    <x v="2"/>
    <x v="2"/>
    <n v="202"/>
    <n v="24759"/>
    <n v="20"/>
    <x v="1439"/>
    <n v="29497"/>
    <n v="94"/>
    <n v="2"/>
    <s v="Medium"/>
    <s v="PayPal_Pay_Later"/>
  </r>
  <r>
    <n v="18936"/>
    <s v="52F8B4FA"/>
    <s v="2021-03-02 11:32:13"/>
    <x v="4"/>
    <x v="0"/>
    <x v="2"/>
    <n v="125"/>
    <n v="32980"/>
    <n v="16"/>
    <x v="1440"/>
    <n v="18962"/>
    <n v="85"/>
    <n v="1"/>
    <s v="Low"/>
    <s v="PayPal_Pay_Later"/>
  </r>
  <r>
    <n v="18937"/>
    <s v="F3DBC995"/>
    <s v="2021-03-11 02:44:37"/>
    <x v="3"/>
    <x v="0"/>
    <x v="0"/>
    <n v="614"/>
    <n v="60253"/>
    <n v="12"/>
    <x v="1441"/>
    <n v="9894"/>
    <n v="65"/>
    <n v="0"/>
    <s v="About_to_churn"/>
    <s v="Net_Banking"/>
  </r>
  <r>
    <n v="18938"/>
    <s v="D355087B"/>
    <s v="2021-04-10 03:50:44"/>
    <x v="1"/>
    <x v="0"/>
    <x v="4"/>
    <n v="1425"/>
    <n v="82206"/>
    <n v="38"/>
    <x v="1442"/>
    <n v="2793"/>
    <n v="22"/>
    <n v="4"/>
    <s v="Medium"/>
    <s v="Wallet"/>
  </r>
  <r>
    <n v="18939"/>
    <s v="CE67C6D7"/>
    <s v="2021-05-03 12:30:55"/>
    <x v="0"/>
    <x v="0"/>
    <x v="0"/>
    <n v="515"/>
    <n v="43137"/>
    <n v="10"/>
    <x v="1443"/>
    <n v="10509"/>
    <n v="64"/>
    <n v="1"/>
    <s v="Medium"/>
    <s v=" Wallet "/>
  </r>
  <r>
    <n v="18940"/>
    <s v="08C60D50"/>
    <s v="2021-05-30 09:23:36"/>
    <x v="2"/>
    <x v="2"/>
    <x v="2"/>
    <n v="62"/>
    <n v="88096"/>
    <n v="17"/>
    <x v="1444"/>
    <n v="22491"/>
    <n v="81"/>
    <n v="2"/>
    <s v="Medium"/>
    <s v="Debit_Card"/>
  </r>
  <r>
    <n v="18941"/>
    <s v="942E2F29"/>
    <s v="2021-04-13 15:09:59"/>
    <x v="1"/>
    <x v="0"/>
    <x v="4"/>
    <n v="2205"/>
    <n v="71959"/>
    <n v="52"/>
    <x v="1445"/>
    <n v="3313"/>
    <n v="12"/>
    <n v="4"/>
    <s v="High"/>
    <s v="PayPal_Credit_Card"/>
  </r>
  <r>
    <n v="18942"/>
    <s v="628A04A6"/>
    <s v="2021-03-22 15:00:40"/>
    <x v="2"/>
    <x v="0"/>
    <x v="2"/>
    <n v="133"/>
    <n v="71777"/>
    <n v="15"/>
    <x v="1446"/>
    <n v="25985"/>
    <n v="97"/>
    <n v="2"/>
    <s v="About_to_churn"/>
    <s v="Debit_Card"/>
  </r>
  <r>
    <n v="18943"/>
    <s v="2819D67C"/>
    <s v="2021-05-14 07:45:15"/>
    <x v="1"/>
    <x v="0"/>
    <x v="4"/>
    <n v="4341"/>
    <n v="18703"/>
    <n v="57"/>
    <x v="1447"/>
    <n v="1049"/>
    <n v="11"/>
    <n v="5"/>
    <s v="High"/>
    <s v="PayPal_Credit_Card"/>
  </r>
  <r>
    <n v="18944"/>
    <s v="3A2F0B7D"/>
    <s v="2021-05-25 15:05:23"/>
    <x v="1"/>
    <x v="2"/>
    <x v="2"/>
    <n v="787"/>
    <n v="32224"/>
    <n v="20"/>
    <x v="1448"/>
    <n v="21706"/>
    <n v="94"/>
    <n v="1"/>
    <s v="Medium"/>
    <s v="PayPal_Pay_Later"/>
  </r>
  <r>
    <n v="18945"/>
    <s v="0BA30A71"/>
    <s v="2021-05-16 01:21:05"/>
    <x v="1"/>
    <x v="0"/>
    <x v="4"/>
    <n v="4700"/>
    <n v="23220"/>
    <n v="37"/>
    <x v="1449"/>
    <n v="2041"/>
    <n v="11"/>
    <n v="3"/>
    <s v="Medium"/>
    <s v="PayPal_Credit_Card"/>
  </r>
  <r>
    <n v="18946"/>
    <s v="FC7158D8"/>
    <s v="2021-06-08 22:59:12"/>
    <x v="0"/>
    <x v="0"/>
    <x v="5"/>
    <n v="559"/>
    <n v="43017"/>
    <n v="20"/>
    <x v="727"/>
    <n v="16432"/>
    <n v="53"/>
    <n v="1"/>
    <s v="Medium"/>
    <s v="Debit_Card"/>
  </r>
  <r>
    <n v="18947"/>
    <s v="5098F933"/>
    <s v="2021-05-04 19:30:22"/>
    <x v="0"/>
    <x v="0"/>
    <x v="0"/>
    <n v="847"/>
    <n v="14669"/>
    <n v="18"/>
    <x v="1450"/>
    <n v="10581"/>
    <n v="69"/>
    <n v="1"/>
    <s v="Medium"/>
    <s v="Wallet"/>
  </r>
  <r>
    <n v="18948"/>
    <s v="73F49AEF"/>
    <s v="2021-05-26 08:18:51"/>
    <x v="2"/>
    <x v="2"/>
    <x v="2"/>
    <n v="138"/>
    <n v="70647"/>
    <n v="8"/>
    <x v="1403"/>
    <n v="23877"/>
    <n v="75"/>
    <n v="2"/>
    <s v="Low"/>
    <s v="PayPal_Pay_Later"/>
  </r>
  <r>
    <n v="18949"/>
    <s v="222B4B1E"/>
    <s v="2021-03-28 14:41:56"/>
    <x v="0"/>
    <x v="0"/>
    <x v="2"/>
    <n v="120"/>
    <n v="11592"/>
    <n v="14"/>
    <x v="243"/>
    <n v="12501"/>
    <n v="100"/>
    <n v="2"/>
    <s v="Low"/>
    <s v="PayPal_Pay_Later"/>
  </r>
  <r>
    <n v="18950"/>
    <s v="A3F9C709"/>
    <s v="2021-03-03 10:58:17"/>
    <x v="3"/>
    <x v="0"/>
    <x v="0"/>
    <n v="949"/>
    <n v="29028"/>
    <n v="11"/>
    <x v="1451"/>
    <n v="10074"/>
    <n v="58"/>
    <n v="1"/>
    <s v="About_to_churn"/>
    <s v="Net_Banking"/>
  </r>
  <r>
    <n v="18951"/>
    <s v="B17AB30A"/>
    <s v="2021-05-02 20:44:27"/>
    <x v="0"/>
    <x v="0"/>
    <x v="2"/>
    <n v="173"/>
    <n v="87534"/>
    <n v="14"/>
    <x v="1452"/>
    <n v="15618"/>
    <n v="78"/>
    <n v="2"/>
    <s v="About_to_churn"/>
    <s v="PayPal_Pay_Later"/>
  </r>
  <r>
    <n v="18952"/>
    <s v="58E0C67A"/>
    <s v="2021-06-08 01:09:22"/>
    <x v="3"/>
    <x v="0"/>
    <x v="3"/>
    <n v="651"/>
    <n v="27337"/>
    <n v="1"/>
    <x v="1453"/>
    <n v="12648"/>
    <n v="44"/>
    <n v="1"/>
    <s v="High"/>
    <s v="Net_Banking"/>
  </r>
  <r>
    <n v="18953"/>
    <s v="536FF74F"/>
    <s v="2021-05-25 08:16:55"/>
    <x v="4"/>
    <x v="2"/>
    <x v="2"/>
    <n v="56"/>
    <n v="36917"/>
    <n v="16"/>
    <x v="10"/>
    <n v="22161"/>
    <n v="78"/>
    <n v="2"/>
    <s v="Low"/>
    <s v="Debit_Card"/>
  </r>
  <r>
    <n v="18954"/>
    <s v="F358EAC2"/>
    <s v="2021-05-17 10:35:10"/>
    <x v="2"/>
    <x v="2"/>
    <x v="2"/>
    <n v="98"/>
    <n v="29250"/>
    <n v="11"/>
    <x v="255"/>
    <n v="17392"/>
    <n v="89"/>
    <n v="2"/>
    <s v="About_to_churn"/>
    <s v="PayPal_Pay_Later"/>
  </r>
  <r>
    <n v="18955"/>
    <s v="36166D90"/>
    <s v="2021-04-09 11:36:31"/>
    <x v="4"/>
    <x v="2"/>
    <x v="2"/>
    <n v="214"/>
    <n v="87534"/>
    <n v="10"/>
    <x v="133"/>
    <n v="18178"/>
    <n v="83"/>
    <n v="2"/>
    <s v="Low"/>
    <s v="PayPal_Pay_Later"/>
  </r>
  <r>
    <n v="18956"/>
    <s v="37ABB5BD"/>
    <s v="2021-03-10 02:52:32"/>
    <x v="1"/>
    <x v="0"/>
    <x v="4"/>
    <n v="4788"/>
    <n v="80668"/>
    <n v="42"/>
    <x v="1454"/>
    <n v="2338"/>
    <n v="16"/>
    <n v="5"/>
    <s v="Medium"/>
    <s v="PayPal_Credit_Card"/>
  </r>
  <r>
    <n v="18957"/>
    <s v="2ED2A845"/>
    <s v="2021-05-01 20:27:54"/>
    <x v="2"/>
    <x v="2"/>
    <x v="2"/>
    <n v="54"/>
    <n v="27722"/>
    <n v="2"/>
    <x v="430"/>
    <n v="13456"/>
    <n v="77"/>
    <n v="2"/>
    <s v="About_to_churn"/>
    <s v="PayPal_Pay_Later"/>
  </r>
  <r>
    <n v="18958"/>
    <s v="BD91BD39"/>
    <s v="2021-03-03 14:00:25"/>
    <x v="1"/>
    <x v="0"/>
    <x v="4"/>
    <n v="1568"/>
    <n v="53044"/>
    <n v="60"/>
    <x v="762"/>
    <n v="2077"/>
    <n v="21"/>
    <n v="5"/>
    <s v="High"/>
    <s v="Wallet"/>
  </r>
  <r>
    <n v="18959"/>
    <s v="150B2C8A"/>
    <s v="2021-04-27 04:59:14"/>
    <x v="0"/>
    <x v="0"/>
    <x v="0"/>
    <n v="399"/>
    <n v="29283"/>
    <n v="13"/>
    <x v="1455"/>
    <n v="10033"/>
    <n v="54"/>
    <n v="0"/>
    <s v="Low"/>
    <s v=" Wallet "/>
  </r>
  <r>
    <n v="18960"/>
    <s v="921B04D7"/>
    <s v="2021-04-10 07:17:21"/>
    <x v="3"/>
    <x v="0"/>
    <x v="5"/>
    <n v="599"/>
    <n v="30633"/>
    <n v="16"/>
    <x v="1456"/>
    <n v="12057"/>
    <n v="53"/>
    <n v="2"/>
    <s v="Medium"/>
    <s v="Debit_Card"/>
  </r>
  <r>
    <n v="18961"/>
    <s v="916B1615"/>
    <s v="2021-05-11 18:41:52"/>
    <x v="2"/>
    <x v="2"/>
    <x v="2"/>
    <n v="78"/>
    <n v="13580"/>
    <n v="6"/>
    <x v="1457"/>
    <n v="16940"/>
    <n v="77"/>
    <n v="1"/>
    <s v="Medium"/>
    <s v="PayPal_Pay_Later"/>
  </r>
  <r>
    <n v="18962"/>
    <s v="E9DAB5B8"/>
    <s v="2021-03-22 15:36:26"/>
    <x v="0"/>
    <x v="0"/>
    <x v="3"/>
    <n v="687"/>
    <n v="31247"/>
    <n v="1"/>
    <x v="1458"/>
    <n v="7583"/>
    <n v="45"/>
    <n v="3"/>
    <s v="Medium"/>
    <s v=" Wallet "/>
  </r>
  <r>
    <n v="18963"/>
    <s v="0DF2A8AB"/>
    <s v="2021-05-29 21:09:57"/>
    <x v="3"/>
    <x v="0"/>
    <x v="3"/>
    <n v="631"/>
    <n v="64011"/>
    <n v="2"/>
    <x v="1459"/>
    <n v="17909"/>
    <n v="43"/>
    <n v="2"/>
    <s v="Low"/>
    <s v="Net_Banking"/>
  </r>
  <r>
    <n v="18964"/>
    <s v="66DFFB04"/>
    <s v="2021-04-17 03:44:46"/>
    <x v="1"/>
    <x v="2"/>
    <x v="2"/>
    <n v="983"/>
    <n v="56559"/>
    <n v="13"/>
    <x v="1460"/>
    <n v="21714"/>
    <n v="85"/>
    <n v="1"/>
    <s v="About_to_churn"/>
    <s v="Debit_Card"/>
  </r>
  <r>
    <n v="18965"/>
    <s v="6BC49344"/>
    <s v="2021-03-03 11:03:38"/>
    <x v="0"/>
    <x v="0"/>
    <x v="5"/>
    <n v="628"/>
    <n v="15227"/>
    <n v="22"/>
    <x v="582"/>
    <n v="10178"/>
    <n v="60"/>
    <n v="2"/>
    <s v="Medium"/>
    <s v="Debit_Card"/>
  </r>
  <r>
    <n v="18966"/>
    <s v="550DCE94"/>
    <s v="2021-03-07 08:11:47"/>
    <x v="2"/>
    <x v="2"/>
    <x v="2"/>
    <n v="189"/>
    <n v="41745"/>
    <n v="2"/>
    <x v="858"/>
    <n v="29960"/>
    <n v="77"/>
    <n v="1"/>
    <s v="About_to_churn"/>
    <s v="Debit_Card"/>
  </r>
  <r>
    <n v="18967"/>
    <s v="660AB24E"/>
    <s v="2021-06-02 08:56:09"/>
    <x v="1"/>
    <x v="2"/>
    <x v="4"/>
    <n v="4735"/>
    <n v="18703"/>
    <n v="52"/>
    <x v="1461"/>
    <n v="3695"/>
    <n v="16"/>
    <n v="4"/>
    <s v="Medium"/>
    <s v="PayPal_Credit_Card"/>
  </r>
  <r>
    <n v="18968"/>
    <s v="1A13AAA1"/>
    <s v="2021-04-02 21:35:30"/>
    <x v="4"/>
    <x v="0"/>
    <x v="3"/>
    <n v="397"/>
    <n v="84820"/>
    <n v="2"/>
    <x v="1462"/>
    <n v="17384"/>
    <n v="60"/>
    <n v="1"/>
    <s v="About_to_churn"/>
    <s v="Debit_Card"/>
  </r>
  <r>
    <n v="18969"/>
    <s v="4F29FA66"/>
    <s v="2021-06-04 21:33:58"/>
    <x v="1"/>
    <x v="2"/>
    <x v="4"/>
    <n v="4592"/>
    <n v="12938"/>
    <n v="56"/>
    <x v="1463"/>
    <n v="4014"/>
    <n v="22"/>
    <n v="4"/>
    <s v="High"/>
    <s v="PayPal_Credit_Card"/>
  </r>
  <r>
    <n v="18970"/>
    <s v="62020F4D"/>
    <s v="2021-05-28 11:39:01"/>
    <x v="3"/>
    <x v="2"/>
    <x v="2"/>
    <n v="511"/>
    <n v="51053"/>
    <n v="15"/>
    <x v="1464"/>
    <n v="12198"/>
    <n v="89"/>
    <n v="1"/>
    <s v="Medium"/>
    <s v="PayPal_Pay_Later"/>
  </r>
  <r>
    <n v="18971"/>
    <s v="486D0180"/>
    <s v="2021-06-06 22:18:00"/>
    <x v="1"/>
    <x v="2"/>
    <x v="1"/>
    <n v="3172"/>
    <n v="18169"/>
    <n v="34"/>
    <x v="1465"/>
    <n v="2612"/>
    <n v="5"/>
    <n v="7"/>
    <s v="Medium"/>
    <s v="PayPal_Credit_Card"/>
  </r>
  <r>
    <n v="18972"/>
    <s v="331490B2"/>
    <s v="2021-03-03 05:34:38"/>
    <x v="1"/>
    <x v="2"/>
    <x v="4"/>
    <n v="4391"/>
    <n v="85434"/>
    <n v="56"/>
    <x v="1466"/>
    <n v="1560"/>
    <n v="14"/>
    <n v="6"/>
    <s v="High"/>
    <s v="PayPal_Cobrand_Card"/>
  </r>
  <r>
    <n v="18973"/>
    <s v="A9813E59"/>
    <s v="2021-03-12 18:34:58"/>
    <x v="0"/>
    <x v="2"/>
    <x v="2"/>
    <n v="167"/>
    <n v="85564"/>
    <n v="7"/>
    <x v="676"/>
    <n v="16740"/>
    <n v="84"/>
    <n v="2"/>
    <s v="Medium"/>
    <s v="PayPal_Pay_Later"/>
  </r>
  <r>
    <n v="18974"/>
    <s v="0B2669B6"/>
    <s v="2021-04-26 20:57:27"/>
    <x v="0"/>
    <x v="2"/>
    <x v="5"/>
    <n v="674"/>
    <n v="75245"/>
    <n v="11"/>
    <x v="828"/>
    <n v="16959"/>
    <n v="64"/>
    <n v="3"/>
    <s v="Medium"/>
    <s v="Debit_Card"/>
  </r>
  <r>
    <n v="18975"/>
    <s v="45CBCA57"/>
    <s v="2021-03-02 15:40:20"/>
    <x v="1"/>
    <x v="0"/>
    <x v="3"/>
    <n v="2466"/>
    <n v="87095"/>
    <n v="2"/>
    <x v="1467"/>
    <n v="13950"/>
    <n v="42"/>
    <n v="2"/>
    <s v="Medium"/>
    <s v="Wallet"/>
  </r>
  <r>
    <n v="18976"/>
    <s v="0B2C1714"/>
    <s v="2021-03-06 20:53:28"/>
    <x v="1"/>
    <x v="0"/>
    <x v="5"/>
    <n v="3304"/>
    <n v="30776"/>
    <n v="9"/>
    <x v="1468"/>
    <n v="17554"/>
    <n v="54"/>
    <n v="2"/>
    <s v="Medium"/>
    <s v="Debit_Card"/>
  </r>
  <r>
    <n v="18977"/>
    <s v="B6C04E7D"/>
    <s v="2021-05-15 08:14:33"/>
    <x v="1"/>
    <x v="0"/>
    <x v="3"/>
    <n v="1099"/>
    <n v="88446"/>
    <n v="9"/>
    <x v="1469"/>
    <n v="10265"/>
    <n v="55"/>
    <n v="3"/>
    <s v="Medium"/>
    <s v="Wallet"/>
  </r>
  <r>
    <n v="18978"/>
    <s v="55694150"/>
    <s v="2021-03-04 08:40:30"/>
    <x v="0"/>
    <x v="2"/>
    <x v="3"/>
    <n v="242"/>
    <n v="42023"/>
    <n v="12"/>
    <x v="1470"/>
    <n v="19573"/>
    <n v="40"/>
    <n v="2"/>
    <s v="Medium"/>
    <s v="Wallet"/>
  </r>
  <r>
    <n v="18979"/>
    <s v="1543906C"/>
    <s v="2021-05-20 20:08:43"/>
    <x v="3"/>
    <x v="0"/>
    <x v="3"/>
    <n v="599"/>
    <n v="20782"/>
    <n v="10"/>
    <x v="1471"/>
    <n v="19843"/>
    <n v="62"/>
    <n v="2"/>
    <s v="Medium"/>
    <s v="Debit_Card"/>
  </r>
  <r>
    <n v="18980"/>
    <s v="27D5FDE8"/>
    <s v="2021-04-20 22:55:30"/>
    <x v="2"/>
    <x v="2"/>
    <x v="2"/>
    <n v="58"/>
    <n v="83893"/>
    <n v="17"/>
    <x v="1472"/>
    <n v="14796"/>
    <n v="91"/>
    <n v="1"/>
    <s v="Medium"/>
    <s v="PayPal_Pay_Later"/>
  </r>
  <r>
    <n v="18981"/>
    <s v="98A9BA21"/>
    <s v="2021-05-12 05:18:00"/>
    <x v="2"/>
    <x v="2"/>
    <x v="2"/>
    <n v="200"/>
    <n v="40924"/>
    <n v="9"/>
    <x v="1473"/>
    <n v="22593"/>
    <n v="96"/>
    <n v="2"/>
    <s v="Low"/>
    <s v="PayPal_Pay_Later"/>
  </r>
  <r>
    <n v="18982"/>
    <s v="8BEFBEAC"/>
    <s v="2021-04-08 00:32:00"/>
    <x v="2"/>
    <x v="0"/>
    <x v="3"/>
    <n v="205"/>
    <n v="19487"/>
    <n v="11"/>
    <x v="1474"/>
    <n v="13909"/>
    <n v="57"/>
    <n v="1"/>
    <s v="Medium"/>
    <s v="Debit_Card"/>
  </r>
  <r>
    <n v="18983"/>
    <s v="D68B3F7C"/>
    <s v="2021-03-10 17:38:29"/>
    <x v="4"/>
    <x v="2"/>
    <x v="2"/>
    <n v="24"/>
    <n v="20366"/>
    <n v="20"/>
    <x v="1475"/>
    <n v="18671"/>
    <n v="96"/>
    <n v="2"/>
    <s v="Medium"/>
    <s v="PayPal_Pay_Later"/>
  </r>
  <r>
    <n v="18984"/>
    <s v="4A9D5CBC"/>
    <s v="2021-03-08 11:34:17"/>
    <x v="0"/>
    <x v="2"/>
    <x v="2"/>
    <n v="236"/>
    <n v="11737"/>
    <n v="7"/>
    <x v="1476"/>
    <n v="22353"/>
    <n v="82"/>
    <n v="1"/>
    <s v="Low"/>
    <s v="PayPal_Pay_Later"/>
  </r>
  <r>
    <n v="18985"/>
    <s v="AD4A2915"/>
    <s v="2021-05-27 20:16:04"/>
    <x v="2"/>
    <x v="2"/>
    <x v="2"/>
    <n v="117"/>
    <n v="51053"/>
    <n v="3"/>
    <x v="1477"/>
    <n v="18025"/>
    <n v="92"/>
    <n v="1"/>
    <s v="Low"/>
    <s v="Debit_Card"/>
  </r>
  <r>
    <n v="18986"/>
    <s v="5FA86F9C"/>
    <s v="2021-04-26 16:38:00"/>
    <x v="1"/>
    <x v="2"/>
    <x v="5"/>
    <n v="3149"/>
    <n v="70314"/>
    <n v="24"/>
    <x v="387"/>
    <n v="17216"/>
    <n v="54"/>
    <n v="2"/>
    <s v="Medium"/>
    <s v="Debit_Card"/>
  </r>
  <r>
    <n v="18987"/>
    <s v="49374413"/>
    <s v="2021-06-03 15:02:17"/>
    <x v="1"/>
    <x v="0"/>
    <x v="5"/>
    <n v="1798"/>
    <n v="79988"/>
    <n v="19"/>
    <x v="1478"/>
    <n v="15894"/>
    <n v="81"/>
    <n v="3"/>
    <s v="Medium"/>
    <s v="Net_Banking"/>
  </r>
  <r>
    <n v="18988"/>
    <s v="63CEE6D6"/>
    <s v="2021-05-15 23:47:34"/>
    <x v="0"/>
    <x v="0"/>
    <x v="0"/>
    <n v="269"/>
    <n v="89267"/>
    <n v="12"/>
    <x v="1479"/>
    <n v="11889"/>
    <n v="56"/>
    <n v="1"/>
    <s v="Medium"/>
    <s v="Wallet"/>
  </r>
  <r>
    <n v="18989"/>
    <s v="29D108BD"/>
    <s v="2021-05-10 09:43:58"/>
    <x v="1"/>
    <x v="2"/>
    <x v="4"/>
    <n v="4497"/>
    <n v="49441"/>
    <n v="41"/>
    <x v="1480"/>
    <n v="1222"/>
    <n v="14"/>
    <n v="4"/>
    <s v="High"/>
    <s v="PayPal_Cobrand_Card"/>
  </r>
  <r>
    <n v="18990"/>
    <s v="739750BB"/>
    <s v="2021-04-04 15:02:46"/>
    <x v="2"/>
    <x v="2"/>
    <x v="2"/>
    <n v="189"/>
    <n v="53800"/>
    <n v="6"/>
    <x v="65"/>
    <n v="18417"/>
    <n v="99"/>
    <n v="1"/>
    <s v="Medium"/>
    <s v="PayPal_Pay_Later"/>
  </r>
  <r>
    <n v="18991"/>
    <s v="225BDE5A"/>
    <s v="2021-03-15 12:46:35"/>
    <x v="1"/>
    <x v="2"/>
    <x v="4"/>
    <n v="1614"/>
    <n v="28987"/>
    <n v="49"/>
    <x v="1481"/>
    <n v="3993"/>
    <n v="16"/>
    <n v="3"/>
    <s v="Medium"/>
    <s v="PayPal_Credit_Card"/>
  </r>
  <r>
    <n v="18992"/>
    <s v="85E84A32"/>
    <s v="2021-06-05 17:24:13"/>
    <x v="1"/>
    <x v="2"/>
    <x v="4"/>
    <n v="4614"/>
    <n v="29802"/>
    <n v="45"/>
    <x v="1482"/>
    <n v="3570"/>
    <n v="11"/>
    <n v="6"/>
    <s v="High"/>
    <s v="PayPal_Credit_Card"/>
  </r>
  <r>
    <n v="18993"/>
    <s v="2FDE9D42"/>
    <s v="2021-03-15 11:42:06"/>
    <x v="0"/>
    <x v="0"/>
    <x v="0"/>
    <n v="771"/>
    <n v="81093"/>
    <n v="10"/>
    <x v="1483"/>
    <n v="9445"/>
    <n v="54"/>
    <n v="0"/>
    <s v="High"/>
    <s v="Wallet"/>
  </r>
  <r>
    <n v="18994"/>
    <s v="7D5A1AFE"/>
    <s v="2021-06-04 17:14:15"/>
    <x v="0"/>
    <x v="0"/>
    <x v="3"/>
    <n v="209"/>
    <n v="65809"/>
    <n v="13"/>
    <x v="1484"/>
    <n v="13904"/>
    <n v="63"/>
    <n v="2"/>
    <s v="Low"/>
    <s v="Wallet"/>
  </r>
  <r>
    <n v="18995"/>
    <s v="20EEBE32"/>
    <s v="2021-04-28 09:36:55"/>
    <x v="1"/>
    <x v="0"/>
    <x v="4"/>
    <n v="4193"/>
    <n v="71766"/>
    <n v="50"/>
    <x v="1485"/>
    <n v="2813"/>
    <n v="11"/>
    <n v="3"/>
    <s v="Medium"/>
    <s v="PayPal_Credit_Card"/>
  </r>
  <r>
    <n v="18996"/>
    <s v="D3B83024"/>
    <s v="2021-03-29 20:28:07"/>
    <x v="2"/>
    <x v="0"/>
    <x v="0"/>
    <n v="242"/>
    <n v="19466"/>
    <n v="8"/>
    <x v="1486"/>
    <n v="10357"/>
    <n v="69"/>
    <n v="1"/>
    <s v="Medium"/>
    <s v="Debit_Card"/>
  </r>
  <r>
    <n v="18997"/>
    <s v="81AE6E2F"/>
    <s v="2021-05-05 06:56:46"/>
    <x v="2"/>
    <x v="2"/>
    <x v="2"/>
    <n v="103"/>
    <n v="67074"/>
    <n v="3"/>
    <x v="1487"/>
    <n v="23403"/>
    <n v="82"/>
    <n v="1"/>
    <s v="Medium"/>
    <s v="PayPal_Pay_Later"/>
  </r>
  <r>
    <n v="18998"/>
    <s v="EECBA965"/>
    <s v="2021-06-05 12:48:27"/>
    <x v="0"/>
    <x v="2"/>
    <x v="2"/>
    <n v="352"/>
    <n v="20744"/>
    <n v="8"/>
    <x v="1176"/>
    <n v="19751"/>
    <n v="88"/>
    <n v="1"/>
    <s v="About_to_churn"/>
    <s v="PayPal_Pay_Later"/>
  </r>
  <r>
    <n v="18999"/>
    <s v="EE7CC316"/>
    <s v="2021-03-02 02:24:52"/>
    <x v="4"/>
    <x v="0"/>
    <x v="0"/>
    <n v="206"/>
    <n v="26724"/>
    <n v="9"/>
    <x v="1488"/>
    <n v="11246"/>
    <n v="67"/>
    <n v="1"/>
    <s v="About_to_churn"/>
    <s v="Wallet"/>
  </r>
  <r>
    <n v="19000"/>
    <s v="0843F9E1"/>
    <s v="2021-03-08 11:07:09"/>
    <x v="2"/>
    <x v="2"/>
    <x v="2"/>
    <n v="60"/>
    <n v="89109"/>
    <n v="16"/>
    <x v="1489"/>
    <n v="19078"/>
    <n v="89"/>
    <n v="2"/>
    <s v="Medium"/>
    <s v="PayPal_Pay_Later"/>
  </r>
  <r>
    <n v="19001"/>
    <s v="E1FA0D7D"/>
    <s v="2021-05-25 06:19:50"/>
    <x v="4"/>
    <x v="2"/>
    <x v="2"/>
    <n v="54"/>
    <n v="24240"/>
    <n v="12"/>
    <x v="1490"/>
    <n v="13726"/>
    <n v="92"/>
    <n v="2"/>
    <s v="Medium"/>
    <s v="PayPal_Pay_Later"/>
  </r>
  <r>
    <n v="19002"/>
    <s v="43924A8E"/>
    <s v="2021-06-02 20:40:00"/>
    <x v="4"/>
    <x v="0"/>
    <x v="2"/>
    <n v="192"/>
    <n v="61085"/>
    <n v="11"/>
    <x v="937"/>
    <n v="23036"/>
    <n v="84"/>
    <n v="1"/>
    <s v="Medium"/>
    <s v="PayPal_Pay_Later"/>
  </r>
  <r>
    <n v="19003"/>
    <s v="4A0E64B9"/>
    <s v="2021-05-03 06:50:07"/>
    <x v="2"/>
    <x v="2"/>
    <x v="2"/>
    <n v="114"/>
    <n v="27265"/>
    <n v="13"/>
    <x v="826"/>
    <n v="14251"/>
    <n v="86"/>
    <n v="1"/>
    <s v="About_to_churn"/>
    <s v="PayPal_Pay_Later"/>
  </r>
  <r>
    <n v="19004"/>
    <s v="5A4EA311"/>
    <s v="2021-06-09 23:00:57"/>
    <x v="4"/>
    <x v="2"/>
    <x v="2"/>
    <n v="27"/>
    <n v="31247"/>
    <n v="4"/>
    <x v="1491"/>
    <n v="24376"/>
    <n v="84"/>
    <n v="1"/>
    <s v="Low"/>
    <s v="Debit_Card"/>
  </r>
  <r>
    <n v="19005"/>
    <s v="F46C138E"/>
    <s v="2021-04-18 02:02:52"/>
    <x v="1"/>
    <x v="2"/>
    <x v="1"/>
    <n v="3184"/>
    <n v="51537"/>
    <n v="41"/>
    <x v="1492"/>
    <n v="2030"/>
    <n v="6"/>
    <n v="5"/>
    <s v="Low"/>
    <s v=" PayPal_Cobrand_Card"/>
  </r>
  <r>
    <n v="19006"/>
    <s v="78B406D7"/>
    <s v="2021-05-28 00:08:01"/>
    <x v="0"/>
    <x v="0"/>
    <x v="0"/>
    <n v="272"/>
    <n v="28898"/>
    <n v="13"/>
    <x v="1493"/>
    <n v="10255"/>
    <n v="67"/>
    <n v="0"/>
    <s v="Medium"/>
    <s v="Net_Banking"/>
  </r>
  <r>
    <n v="19007"/>
    <s v="D14337BD"/>
    <s v="2021-04-24 05:32:45"/>
    <x v="0"/>
    <x v="2"/>
    <x v="2"/>
    <n v="868"/>
    <n v="15227"/>
    <n v="4"/>
    <x v="1494"/>
    <n v="12178"/>
    <n v="92"/>
    <n v="2"/>
    <s v="About_to_churn"/>
    <s v="PayPal_Pay_Later"/>
  </r>
  <r>
    <n v="19008"/>
    <s v="5617A216"/>
    <s v="2021-04-13 07:23:23"/>
    <x v="0"/>
    <x v="0"/>
    <x v="0"/>
    <n v="978"/>
    <n v="50922"/>
    <n v="14"/>
    <x v="1495"/>
    <n v="10773"/>
    <n v="65"/>
    <n v="1"/>
    <s v="About_to_churn"/>
    <s v="Debit_Card"/>
  </r>
  <r>
    <n v="19009"/>
    <s v="2A3EB644"/>
    <s v="2021-03-10 09:23:09"/>
    <x v="2"/>
    <x v="0"/>
    <x v="2"/>
    <n v="158"/>
    <n v="59607"/>
    <n v="8"/>
    <x v="241"/>
    <n v="28635"/>
    <n v="81"/>
    <n v="2"/>
    <s v="About_to_churn"/>
    <s v="PayPal_Pay_Later"/>
  </r>
  <r>
    <n v="19010"/>
    <s v="6AC76C5E"/>
    <s v="2021-04-02 12:32:42"/>
    <x v="2"/>
    <x v="2"/>
    <x v="2"/>
    <n v="209"/>
    <n v="19576"/>
    <n v="9"/>
    <x v="1496"/>
    <n v="16795"/>
    <n v="97"/>
    <n v="2"/>
    <s v="Medium"/>
    <s v="PayPal_Pay_Later"/>
  </r>
  <r>
    <n v="19011"/>
    <s v="B0601754"/>
    <s v="2021-04-25 09:59:17"/>
    <x v="2"/>
    <x v="2"/>
    <x v="2"/>
    <n v="142"/>
    <n v="40924"/>
    <n v="14"/>
    <x v="1497"/>
    <n v="22602"/>
    <n v="86"/>
    <n v="1"/>
    <s v="Medium"/>
    <s v="PayPal_Pay_Later"/>
  </r>
  <r>
    <n v="19012"/>
    <s v="E887357E"/>
    <s v="2021-05-06 14:05:59"/>
    <x v="1"/>
    <x v="0"/>
    <x v="4"/>
    <n v="2724"/>
    <n v="25562"/>
    <n v="35"/>
    <x v="1498"/>
    <n v="1376"/>
    <n v="16"/>
    <n v="6"/>
    <s v="High"/>
    <s v="PayPal_Credit_Card"/>
  </r>
  <r>
    <n v="19013"/>
    <s v="CDD921E1"/>
    <s v="2021-04-07 15:05:48"/>
    <x v="2"/>
    <x v="0"/>
    <x v="2"/>
    <n v="161"/>
    <n v="22320"/>
    <n v="12"/>
    <x v="1499"/>
    <n v="26099"/>
    <n v="88"/>
    <n v="1"/>
    <s v="Low"/>
    <s v="PayPal_Pay_Later"/>
  </r>
  <r>
    <n v="19014"/>
    <s v="1BC592DE"/>
    <s v="2021-05-07 04:35:23"/>
    <x v="2"/>
    <x v="0"/>
    <x v="3"/>
    <n v="222"/>
    <n v="81451"/>
    <n v="8"/>
    <x v="169"/>
    <n v="17754"/>
    <n v="43"/>
    <n v="3"/>
    <s v="Medium"/>
    <s v="Net_Banking"/>
  </r>
  <r>
    <n v="19015"/>
    <s v="8CE112CB"/>
    <s v="2021-05-03 14:38:26"/>
    <x v="4"/>
    <x v="0"/>
    <x v="3"/>
    <n v="228"/>
    <n v="20744"/>
    <n v="15"/>
    <x v="24"/>
    <n v="11560"/>
    <n v="63"/>
    <n v="1"/>
    <s v="Low"/>
    <s v=" Wallet "/>
  </r>
  <r>
    <n v="19016"/>
    <s v="A1F91A04"/>
    <s v="2021-03-08 17:51:56"/>
    <x v="2"/>
    <x v="2"/>
    <x v="2"/>
    <n v="111"/>
    <n v="61083"/>
    <n v="18"/>
    <x v="1500"/>
    <n v="25449"/>
    <n v="97"/>
    <n v="1"/>
    <s v="About_to_churn"/>
    <s v="Debit_Card"/>
  </r>
  <r>
    <n v="19017"/>
    <s v="723A7866"/>
    <s v="2021-03-25 19:35:44"/>
    <x v="2"/>
    <x v="2"/>
    <x v="2"/>
    <n v="174"/>
    <n v="60290"/>
    <n v="15"/>
    <x v="1501"/>
    <n v="24882"/>
    <n v="83"/>
    <n v="2"/>
    <s v="About_to_churn"/>
    <s v="PayPal_Pay_Later"/>
  </r>
  <r>
    <n v="19018"/>
    <s v="9A3B97E4"/>
    <s v="2021-05-20 02:43:14"/>
    <x v="3"/>
    <x v="0"/>
    <x v="0"/>
    <n v="488"/>
    <n v="82206"/>
    <n v="5"/>
    <x v="1502"/>
    <n v="11218"/>
    <n v="64"/>
    <n v="0"/>
    <s v="About_to_churn"/>
    <s v="Wallet"/>
  </r>
  <r>
    <n v="19019"/>
    <s v="8D8FD995"/>
    <s v="2021-04-17 19:05:00"/>
    <x v="0"/>
    <x v="2"/>
    <x v="3"/>
    <n v="493"/>
    <n v="19487"/>
    <n v="4"/>
    <x v="836"/>
    <n v="11970"/>
    <n v="49"/>
    <n v="3"/>
    <s v="High"/>
    <s v="Wallet"/>
  </r>
  <r>
    <n v="19020"/>
    <s v="62FD6C74"/>
    <s v="2021-05-11 02:24:50"/>
    <x v="1"/>
    <x v="2"/>
    <x v="1"/>
    <n v="2753"/>
    <n v="47750"/>
    <n v="28"/>
    <x v="1503"/>
    <n v="3109"/>
    <n v="7"/>
    <n v="5"/>
    <s v="Low"/>
    <s v="PayPal_Credit_Card"/>
  </r>
  <r>
    <n v="19021"/>
    <s v="6A59739D"/>
    <s v="2021-05-28 18:05:14"/>
    <x v="1"/>
    <x v="0"/>
    <x v="3"/>
    <n v="2388"/>
    <n v="25034"/>
    <n v="7"/>
    <x v="1504"/>
    <n v="8438"/>
    <n v="41"/>
    <n v="2"/>
    <s v="Low"/>
    <s v="Net_Banking"/>
  </r>
  <r>
    <n v="19022"/>
    <s v="C43C765E"/>
    <s v="2021-04-08 01:51:15"/>
    <x v="1"/>
    <x v="0"/>
    <x v="1"/>
    <n v="3248"/>
    <n v="27265"/>
    <n v="29"/>
    <x v="1505"/>
    <n v="3047"/>
    <n v="15"/>
    <n v="4"/>
    <s v="Low"/>
    <s v=" PayPal_Cobrand_Card"/>
  </r>
  <r>
    <n v="19023"/>
    <s v="2F7C3AD5"/>
    <s v="2021-05-01 15:29:02"/>
    <x v="0"/>
    <x v="2"/>
    <x v="2"/>
    <n v="429"/>
    <n v="84549"/>
    <n v="11"/>
    <x v="729"/>
    <n v="23804"/>
    <n v="76"/>
    <n v="1"/>
    <s v="Low"/>
    <s v="PayPal_Pay_Later"/>
  </r>
  <r>
    <n v="19024"/>
    <s v="9C0A09C7"/>
    <s v="2021-03-15 08:37:55"/>
    <x v="1"/>
    <x v="2"/>
    <x v="4"/>
    <n v="2879"/>
    <n v="69083"/>
    <n v="35"/>
    <x v="1506"/>
    <n v="3575"/>
    <n v="15"/>
    <n v="4"/>
    <s v="High"/>
    <s v="PayPal_Cobrand_Card"/>
  </r>
  <r>
    <n v="19025"/>
    <s v="52709449"/>
    <s v="2021-04-18 05:42:27"/>
    <x v="1"/>
    <x v="1"/>
    <x v="1"/>
    <n v="1577"/>
    <n v="12834"/>
    <n v="19"/>
    <x v="1507"/>
    <n v="1985"/>
    <n v="21"/>
    <n v="4"/>
    <s v="High"/>
    <s v="PayPal_Credit_Card"/>
  </r>
  <r>
    <n v="19026"/>
    <s v="45554681"/>
    <s v="2021-04-23 10:03:13"/>
    <x v="0"/>
    <x v="0"/>
    <x v="3"/>
    <n v="415"/>
    <n v="57142"/>
    <n v="2"/>
    <x v="1508"/>
    <n v="8064"/>
    <n v="62"/>
    <n v="3"/>
    <s v="Medium"/>
    <s v="Wallet"/>
  </r>
  <r>
    <n v="19027"/>
    <s v="25AACFDE"/>
    <s v="2021-03-06 15:24:59"/>
    <x v="4"/>
    <x v="0"/>
    <x v="2"/>
    <n v="51"/>
    <n v="73993"/>
    <n v="6"/>
    <x v="1509"/>
    <n v="29444"/>
    <n v="79"/>
    <n v="1"/>
    <s v="Medium"/>
    <s v="PayPal_Pay_Later"/>
  </r>
  <r>
    <n v="19028"/>
    <s v="F2A6C7AF"/>
    <s v="2021-03-31 04:13:55"/>
    <x v="1"/>
    <x v="2"/>
    <x v="4"/>
    <n v="2934"/>
    <n v="41122"/>
    <n v="37"/>
    <x v="1510"/>
    <n v="1437"/>
    <n v="19"/>
    <n v="6"/>
    <s v="High"/>
    <s v="PayPal_Credit_Card"/>
  </r>
  <r>
    <n v="19029"/>
    <s v="D7A8959C"/>
    <s v="2021-05-11 08:29:58"/>
    <x v="3"/>
    <x v="2"/>
    <x v="2"/>
    <n v="386"/>
    <n v="22179"/>
    <n v="3"/>
    <x v="970"/>
    <n v="29760"/>
    <n v="75"/>
    <n v="1"/>
    <s v="Low"/>
    <s v="PayPal_Pay_Later"/>
  </r>
  <r>
    <n v="19030"/>
    <s v="AB9AA985"/>
    <s v="2021-03-17 11:27:11"/>
    <x v="2"/>
    <x v="2"/>
    <x v="2"/>
    <n v="67"/>
    <n v="17816"/>
    <n v="14"/>
    <x v="1511"/>
    <n v="20825"/>
    <n v="83"/>
    <n v="2"/>
    <s v="Medium"/>
    <s v="Debit_Card"/>
  </r>
  <r>
    <n v="19031"/>
    <s v="D5F44515"/>
    <s v="2021-04-06 15:25:34"/>
    <x v="0"/>
    <x v="2"/>
    <x v="2"/>
    <n v="360"/>
    <n v="63793"/>
    <n v="18"/>
    <x v="1512"/>
    <n v="12486"/>
    <n v="85"/>
    <n v="1"/>
    <s v="Medium"/>
    <s v="PayPal_Pay_Later"/>
  </r>
  <r>
    <n v="19032"/>
    <s v="4E320050"/>
    <s v="2021-03-19 00:12:11"/>
    <x v="1"/>
    <x v="1"/>
    <x v="1"/>
    <n v="2111"/>
    <n v="86131"/>
    <n v="40"/>
    <x v="1513"/>
    <n v="3051"/>
    <n v="24"/>
    <n v="4"/>
    <s v="Medium"/>
    <s v=" PayPal_Cobrand_Card"/>
  </r>
  <r>
    <n v="19033"/>
    <s v="1B52EF17"/>
    <s v="2021-05-04 13:19:10"/>
    <x v="4"/>
    <x v="2"/>
    <x v="2"/>
    <n v="20"/>
    <n v="62501"/>
    <n v="10"/>
    <x v="124"/>
    <n v="29961"/>
    <n v="85"/>
    <n v="1"/>
    <s v="Low"/>
    <s v="PayPal_Pay_Later"/>
  </r>
  <r>
    <n v="19034"/>
    <s v="8DD0095F"/>
    <s v="2021-04-16 16:41:22"/>
    <x v="2"/>
    <x v="2"/>
    <x v="2"/>
    <n v="55"/>
    <n v="16415"/>
    <n v="2"/>
    <x v="133"/>
    <n v="17944"/>
    <n v="90"/>
    <n v="1"/>
    <s v="About_to_churn"/>
    <s v="PayPal_Pay_Later"/>
  </r>
  <r>
    <n v="19035"/>
    <s v="B791F5DC"/>
    <s v="2021-05-16 08:06:52"/>
    <x v="3"/>
    <x v="0"/>
    <x v="2"/>
    <n v="252"/>
    <n v="57619"/>
    <n v="19"/>
    <x v="1514"/>
    <n v="28209"/>
    <n v="86"/>
    <n v="1"/>
    <s v="Low"/>
    <s v="PayPal_Pay_Later"/>
  </r>
  <r>
    <n v="19036"/>
    <s v="26E5B0F2"/>
    <s v="2021-04-24 09:38:45"/>
    <x v="2"/>
    <x v="2"/>
    <x v="2"/>
    <n v="219"/>
    <n v="81727"/>
    <n v="14"/>
    <x v="324"/>
    <n v="27789"/>
    <n v="90"/>
    <n v="1"/>
    <s v="Medium"/>
    <s v="PayPal_Pay_Later"/>
  </r>
  <r>
    <n v="19037"/>
    <s v="746DBD78"/>
    <s v="2021-05-25 13:01:56"/>
    <x v="2"/>
    <x v="2"/>
    <x v="2"/>
    <n v="178"/>
    <n v="75990"/>
    <n v="5"/>
    <x v="1515"/>
    <n v="12034"/>
    <n v="89"/>
    <n v="1"/>
    <s v="Low"/>
    <s v="PayPal_Pay_Later"/>
  </r>
  <r>
    <n v="19038"/>
    <s v="AE454F29"/>
    <s v="2021-05-10 08:37:19"/>
    <x v="0"/>
    <x v="2"/>
    <x v="5"/>
    <n v="983"/>
    <n v="88688"/>
    <n v="7"/>
    <x v="1516"/>
    <n v="15526"/>
    <n v="57"/>
    <n v="1"/>
    <s v="High"/>
    <s v="Debit_Card"/>
  </r>
  <r>
    <n v="19039"/>
    <s v="43C31F21"/>
    <s v="2021-05-08 14:07:54"/>
    <x v="2"/>
    <x v="2"/>
    <x v="2"/>
    <n v="116"/>
    <n v="12640"/>
    <n v="6"/>
    <x v="1517"/>
    <n v="28452"/>
    <n v="77"/>
    <n v="2"/>
    <s v="About_to_churn"/>
    <s v="PayPal_Pay_Later"/>
  </r>
  <r>
    <n v="19040"/>
    <s v="70E26D22"/>
    <s v="2021-04-26 01:32:36"/>
    <x v="1"/>
    <x v="0"/>
    <x v="3"/>
    <n v="1961"/>
    <n v="42690"/>
    <n v="13"/>
    <x v="1518"/>
    <n v="18694"/>
    <n v="44"/>
    <n v="3"/>
    <s v="Medium"/>
    <s v="Debit_Card"/>
  </r>
  <r>
    <n v="19041"/>
    <s v="04F33A41"/>
    <s v="2021-03-05 23:54:35"/>
    <x v="0"/>
    <x v="2"/>
    <x v="2"/>
    <n v="740"/>
    <n v="70345"/>
    <n v="18"/>
    <x v="136"/>
    <n v="12856"/>
    <n v="79"/>
    <n v="1"/>
    <s v="About_to_churn"/>
    <s v="PayPal_Pay_Later"/>
  </r>
  <r>
    <n v="19042"/>
    <s v="9F20EBAA"/>
    <s v="2021-04-25 07:05:06"/>
    <x v="1"/>
    <x v="0"/>
    <x v="5"/>
    <n v="2061"/>
    <n v="89109"/>
    <n v="16"/>
    <x v="1519"/>
    <n v="20139"/>
    <n v="76"/>
    <n v="1"/>
    <s v="Medium"/>
    <s v="Debit_Card"/>
  </r>
  <r>
    <n v="19043"/>
    <s v="C79334F8"/>
    <s v="2021-03-21 23:01:27"/>
    <x v="2"/>
    <x v="2"/>
    <x v="2"/>
    <n v="87"/>
    <n v="88293"/>
    <n v="9"/>
    <x v="1520"/>
    <n v="19406"/>
    <n v="75"/>
    <n v="2"/>
    <s v="Medium"/>
    <s v="PayPal_Pay_Later"/>
  </r>
  <r>
    <n v="19044"/>
    <s v="E5962624"/>
    <s v="2021-05-23 04:51:49"/>
    <x v="0"/>
    <x v="2"/>
    <x v="5"/>
    <n v="736"/>
    <n v="69786"/>
    <n v="24"/>
    <x v="1521"/>
    <n v="21475"/>
    <n v="76"/>
    <n v="3"/>
    <s v="Low"/>
    <s v="Wallet"/>
  </r>
  <r>
    <n v="19045"/>
    <s v="FE6A58F9"/>
    <s v="2021-04-09 21:38:01"/>
    <x v="1"/>
    <x v="2"/>
    <x v="4"/>
    <n v="1709"/>
    <n v="34776"/>
    <n v="53"/>
    <x v="1522"/>
    <n v="1605"/>
    <n v="20"/>
    <n v="6"/>
    <s v="High"/>
    <s v="Wallet"/>
  </r>
  <r>
    <n v="19046"/>
    <s v="7EEA0D98"/>
    <s v="2021-03-16 06:10:42"/>
    <x v="1"/>
    <x v="0"/>
    <x v="0"/>
    <n v="918"/>
    <n v="34605"/>
    <n v="17"/>
    <x v="1523"/>
    <n v="9239"/>
    <n v="53"/>
    <n v="1"/>
    <s v="About_to_churn"/>
    <s v=" Wallet "/>
  </r>
  <r>
    <n v="19047"/>
    <s v="F03EF5EE"/>
    <s v="2021-05-23 19:06:44"/>
    <x v="2"/>
    <x v="2"/>
    <x v="2"/>
    <n v="50"/>
    <n v="20366"/>
    <n v="13"/>
    <x v="365"/>
    <n v="27165"/>
    <n v="87"/>
    <n v="2"/>
    <s v="Medium"/>
    <s v="Debit_Card"/>
  </r>
  <r>
    <n v="19048"/>
    <s v="2D40F21C"/>
    <s v="2021-05-17 04:32:19"/>
    <x v="2"/>
    <x v="2"/>
    <x v="2"/>
    <n v="83"/>
    <n v="44714"/>
    <n v="8"/>
    <x v="1524"/>
    <n v="20395"/>
    <n v="92"/>
    <n v="2"/>
    <s v="Medium"/>
    <s v="PayPal_Pay_Later"/>
  </r>
  <r>
    <n v="19049"/>
    <s v="EFB878EB"/>
    <s v="2021-03-29 20:25:39"/>
    <x v="1"/>
    <x v="1"/>
    <x v="1"/>
    <n v="1396"/>
    <n v="84031"/>
    <n v="40"/>
    <x v="1525"/>
    <n v="2958"/>
    <n v="5"/>
    <n v="6"/>
    <s v="About_to_churn"/>
    <s v="Net_Banking"/>
  </r>
  <r>
    <n v="19050"/>
    <s v="FCA1F39E"/>
    <s v="2021-04-10 05:11:05"/>
    <x v="4"/>
    <x v="2"/>
    <x v="2"/>
    <n v="143"/>
    <n v="13319"/>
    <n v="14"/>
    <x v="1526"/>
    <n v="17385"/>
    <n v="99"/>
    <n v="2"/>
    <s v="Low"/>
    <s v="PayPal_Pay_Later"/>
  </r>
  <r>
    <n v="19051"/>
    <s v="02E1D7ED"/>
    <s v="2021-06-03 01:20:13"/>
    <x v="1"/>
    <x v="0"/>
    <x v="5"/>
    <n v="1426"/>
    <n v="87534"/>
    <n v="8"/>
    <x v="1527"/>
    <n v="14409"/>
    <n v="75"/>
    <n v="1"/>
    <s v="Medium"/>
    <s v="Debit_Card"/>
  </r>
  <r>
    <n v="19052"/>
    <s v="A6217152"/>
    <s v="2021-05-19 06:23:18"/>
    <x v="3"/>
    <x v="2"/>
    <x v="2"/>
    <n v="101"/>
    <n v="77799"/>
    <n v="2"/>
    <x v="131"/>
    <n v="29251"/>
    <n v="89"/>
    <n v="1"/>
    <s v="Medium"/>
    <s v="PayPal_Pay_Later"/>
  </r>
  <r>
    <n v="19053"/>
    <s v="EDB65C2C"/>
    <s v="2021-04-19 20:57:38"/>
    <x v="2"/>
    <x v="0"/>
    <x v="0"/>
    <n v="216"/>
    <n v="56999"/>
    <n v="15"/>
    <x v="1528"/>
    <n v="11620"/>
    <n v="69"/>
    <n v="1"/>
    <s v="About_to_churn"/>
    <s v="Debit_Card"/>
  </r>
  <r>
    <n v="19054"/>
    <s v="63C5B0E5"/>
    <s v="2021-04-14 19:49:25"/>
    <x v="0"/>
    <x v="0"/>
    <x v="5"/>
    <n v="701"/>
    <n v="12379"/>
    <n v="11"/>
    <x v="1419"/>
    <n v="20964"/>
    <n v="59"/>
    <n v="2"/>
    <s v="Medium"/>
    <s v="Net_Banking"/>
  </r>
  <r>
    <n v="19055"/>
    <s v="4496AFF2"/>
    <s v="2021-05-14 00:40:12"/>
    <x v="1"/>
    <x v="1"/>
    <x v="1"/>
    <n v="2499"/>
    <n v="30897"/>
    <n v="36"/>
    <x v="1529"/>
    <n v="3035"/>
    <n v="5"/>
    <n v="7"/>
    <s v="Medium"/>
    <s v=" PayPal_Cobrand_Card"/>
  </r>
  <r>
    <n v="19056"/>
    <s v="A49ED5D0"/>
    <s v="2021-03-04 07:40:41"/>
    <x v="0"/>
    <x v="0"/>
    <x v="5"/>
    <n v="937"/>
    <n v="21687"/>
    <n v="17"/>
    <x v="1530"/>
    <n v="20986"/>
    <n v="82"/>
    <n v="1"/>
    <s v="High"/>
    <s v="Debit_Card"/>
  </r>
  <r>
    <n v="19057"/>
    <s v="456CDDE0"/>
    <s v="2021-06-08 20:30:42"/>
    <x v="4"/>
    <x v="2"/>
    <x v="2"/>
    <n v="161"/>
    <n v="53824"/>
    <n v="3"/>
    <x v="1531"/>
    <n v="24224"/>
    <n v="100"/>
    <n v="1"/>
    <s v="About_to_churn"/>
    <s v="Debit_Card"/>
  </r>
  <r>
    <n v="19058"/>
    <s v="EA9CDAE6"/>
    <s v="2021-03-29 20:15:58"/>
    <x v="0"/>
    <x v="0"/>
    <x v="0"/>
    <n v="691"/>
    <n v="54034"/>
    <n v="18"/>
    <x v="1532"/>
    <n v="9910"/>
    <n v="60"/>
    <n v="1"/>
    <s v="High"/>
    <s v="Net_Banking"/>
  </r>
  <r>
    <n v="19059"/>
    <s v="480DC893"/>
    <s v="2021-04-18 04:02:16"/>
    <x v="0"/>
    <x v="2"/>
    <x v="2"/>
    <n v="378"/>
    <n v="41057"/>
    <n v="5"/>
    <x v="726"/>
    <n v="26762"/>
    <n v="92"/>
    <n v="2"/>
    <s v="Low"/>
    <s v="Debit_Card"/>
  </r>
  <r>
    <n v="19060"/>
    <s v="94BD083A"/>
    <s v="2021-04-14 23:53:53"/>
    <x v="1"/>
    <x v="0"/>
    <x v="4"/>
    <n v="2643"/>
    <n v="47750"/>
    <n v="52"/>
    <x v="1533"/>
    <n v="3696"/>
    <n v="15"/>
    <n v="6"/>
    <s v="High"/>
    <s v="PayPal_Credit_Card"/>
  </r>
  <r>
    <n v="19061"/>
    <s v="A8A11D81"/>
    <s v="2021-04-04 02:45:54"/>
    <x v="2"/>
    <x v="2"/>
    <x v="2"/>
    <n v="96"/>
    <n v="71213"/>
    <n v="20"/>
    <x v="1534"/>
    <n v="13486"/>
    <n v="85"/>
    <n v="2"/>
    <s v="About_to_churn"/>
    <s v="PayPal_Pay_Later"/>
  </r>
  <r>
    <n v="19062"/>
    <s v="3ACD7F85"/>
    <s v="2021-03-17 09:46:33"/>
    <x v="5"/>
    <x v="0"/>
    <x v="5"/>
    <n v="3866"/>
    <n v="88556"/>
    <n v="8"/>
    <x v="47"/>
    <n v="14580"/>
    <n v="73"/>
    <n v="1"/>
    <s v="About_to_churn"/>
    <s v="Debit_Card"/>
  </r>
  <r>
    <n v="19063"/>
    <s v="CEE10E16"/>
    <s v="2021-03-20 16:46:11"/>
    <x v="2"/>
    <x v="2"/>
    <x v="2"/>
    <n v="177"/>
    <n v="45453"/>
    <n v="14"/>
    <x v="1535"/>
    <n v="18850"/>
    <n v="100"/>
    <n v="2"/>
    <s v="Low"/>
    <s v="PayPal_Pay_Later"/>
  </r>
  <r>
    <n v="19064"/>
    <s v="24D208AC"/>
    <s v="2021-06-07 05:23:26"/>
    <x v="2"/>
    <x v="0"/>
    <x v="3"/>
    <n v="213"/>
    <n v="68727"/>
    <n v="4"/>
    <x v="1536"/>
    <n v="13362"/>
    <n v="56"/>
    <n v="2"/>
    <s v="Medium"/>
    <s v="Wallet"/>
  </r>
  <r>
    <n v="19065"/>
    <s v="414346F7"/>
    <s v="2021-03-30 01:49:22"/>
    <x v="1"/>
    <x v="1"/>
    <x v="1"/>
    <n v="2746"/>
    <n v="29422"/>
    <n v="37"/>
    <x v="1537"/>
    <n v="3276"/>
    <n v="10"/>
    <n v="5"/>
    <s v="Medium"/>
    <s v=" PayPal_Cobrand_Card"/>
  </r>
  <r>
    <n v="19066"/>
    <s v="E85594FD"/>
    <s v="2021-05-18 11:06:55"/>
    <x v="3"/>
    <x v="2"/>
    <x v="2"/>
    <n v="477"/>
    <n v="49817"/>
    <n v="8"/>
    <x v="1538"/>
    <n v="22708"/>
    <n v="77"/>
    <n v="1"/>
    <s v="About_to_churn"/>
    <s v="Debit_Card"/>
  </r>
  <r>
    <n v="19067"/>
    <s v="B77753F0"/>
    <s v="2021-05-08 13:38:10"/>
    <x v="2"/>
    <x v="2"/>
    <x v="2"/>
    <n v="179"/>
    <n v="34776"/>
    <n v="18"/>
    <x v="1539"/>
    <n v="12038"/>
    <n v="83"/>
    <n v="1"/>
    <s v="Medium"/>
    <s v="PayPal_Pay_Later"/>
  </r>
  <r>
    <n v="19068"/>
    <s v="09389ACA"/>
    <s v="2021-03-24 08:02:07"/>
    <x v="2"/>
    <x v="2"/>
    <x v="2"/>
    <n v="84"/>
    <n v="27764"/>
    <n v="14"/>
    <x v="1540"/>
    <n v="21895"/>
    <n v="92"/>
    <n v="1"/>
    <s v="About_to_churn"/>
    <s v="Debit_Card"/>
  </r>
  <r>
    <n v="19069"/>
    <s v="A5B08C77"/>
    <s v="2021-03-10 01:13:40"/>
    <x v="1"/>
    <x v="1"/>
    <x v="1"/>
    <n v="1129"/>
    <n v="40583"/>
    <n v="41"/>
    <x v="1541"/>
    <n v="3309"/>
    <n v="7"/>
    <n v="8"/>
    <s v="Medium"/>
    <s v=" PayPal_Cobrand_Card"/>
  </r>
  <r>
    <n v="19070"/>
    <s v="F9136628"/>
    <s v="2021-05-26 17:14:14"/>
    <x v="2"/>
    <x v="0"/>
    <x v="2"/>
    <n v="167"/>
    <n v="47944"/>
    <n v="11"/>
    <x v="1542"/>
    <n v="29766"/>
    <n v="100"/>
    <n v="1"/>
    <s v="Medium"/>
    <s v="Debit_Card"/>
  </r>
  <r>
    <n v="19071"/>
    <s v="901B1DB9"/>
    <s v="2021-04-24 09:16:21"/>
    <x v="4"/>
    <x v="2"/>
    <x v="2"/>
    <n v="89"/>
    <n v="78533"/>
    <n v="13"/>
    <x v="791"/>
    <n v="19575"/>
    <n v="81"/>
    <n v="2"/>
    <s v="Low"/>
    <s v="PayPal_Pay_Later"/>
  </r>
  <r>
    <n v="19072"/>
    <s v="2769B9C7"/>
    <s v="2021-05-17 19:16:51"/>
    <x v="0"/>
    <x v="2"/>
    <x v="2"/>
    <n v="122"/>
    <n v="24263"/>
    <n v="16"/>
    <x v="1543"/>
    <n v="16610"/>
    <n v="79"/>
    <n v="1"/>
    <s v="Medium"/>
    <s v="PayPal_Pay_Later"/>
  </r>
  <r>
    <n v="19073"/>
    <s v="EBC7D9CE"/>
    <s v="2021-03-06 05:22:12"/>
    <x v="2"/>
    <x v="2"/>
    <x v="2"/>
    <n v="176"/>
    <n v="84820"/>
    <n v="5"/>
    <x v="690"/>
    <n v="20718"/>
    <n v="96"/>
    <n v="1"/>
    <s v="About_to_churn"/>
    <s v="PayPal_Pay_Later"/>
  </r>
  <r>
    <n v="19074"/>
    <s v="26B84642"/>
    <s v="2021-03-16 22:13:02"/>
    <x v="3"/>
    <x v="0"/>
    <x v="2"/>
    <n v="155"/>
    <n v="46730"/>
    <n v="6"/>
    <x v="501"/>
    <n v="28303"/>
    <n v="97"/>
    <n v="1"/>
    <s v="Medium"/>
    <s v="PayPal_Pay_Later"/>
  </r>
  <r>
    <n v="19075"/>
    <s v="3521C0D5"/>
    <s v="2021-04-18 15:05:34"/>
    <x v="5"/>
    <x v="2"/>
    <x v="5"/>
    <n v="2822"/>
    <n v="42974"/>
    <n v="17"/>
    <x v="1544"/>
    <n v="13944"/>
    <n v="72"/>
    <n v="3"/>
    <s v="Medium"/>
    <s v="Debit_Card"/>
  </r>
  <r>
    <n v="19076"/>
    <s v="676C30E4"/>
    <s v="2021-04-14 04:58:03"/>
    <x v="3"/>
    <x v="0"/>
    <x v="5"/>
    <n v="814"/>
    <n v="67538"/>
    <n v="5"/>
    <x v="680"/>
    <n v="10212"/>
    <n v="82"/>
    <n v="3"/>
    <s v="Medium"/>
    <s v="Wallet"/>
  </r>
  <r>
    <n v="19077"/>
    <s v="1E56A7FD"/>
    <s v="2021-05-25 19:29:42"/>
    <x v="2"/>
    <x v="0"/>
    <x v="2"/>
    <n v="100"/>
    <n v="40350"/>
    <n v="8"/>
    <x v="1545"/>
    <n v="23873"/>
    <n v="80"/>
    <n v="1"/>
    <s v="Low"/>
    <s v="PayPal_Pay_Later"/>
  </r>
  <r>
    <n v="19078"/>
    <s v="F0203E48"/>
    <s v="2021-05-12 08:35:37"/>
    <x v="1"/>
    <x v="2"/>
    <x v="4"/>
    <n v="1201"/>
    <n v="82642"/>
    <n v="38"/>
    <x v="1546"/>
    <n v="3431"/>
    <n v="13"/>
    <n v="3"/>
    <s v="High"/>
    <s v="PayPal_Credit_Card"/>
  </r>
  <r>
    <n v="19079"/>
    <s v="090866A6"/>
    <s v="2021-05-03 19:57:16"/>
    <x v="0"/>
    <x v="0"/>
    <x v="0"/>
    <n v="306"/>
    <n v="20915"/>
    <n v="18"/>
    <x v="1547"/>
    <n v="11439"/>
    <n v="61"/>
    <n v="0"/>
    <s v="Low"/>
    <s v="Net_Banking"/>
  </r>
  <r>
    <n v="19080"/>
    <s v="48589DCA"/>
    <s v="2021-05-03 23:08:50"/>
    <x v="1"/>
    <x v="0"/>
    <x v="5"/>
    <n v="3709"/>
    <n v="46020"/>
    <n v="3"/>
    <x v="275"/>
    <n v="15393"/>
    <n v="81"/>
    <n v="3"/>
    <s v="Medium"/>
    <s v="Wallet"/>
  </r>
  <r>
    <n v="19081"/>
    <s v="787E1756"/>
    <s v="2021-06-10 05:15:18"/>
    <x v="3"/>
    <x v="0"/>
    <x v="0"/>
    <n v="640"/>
    <n v="70138"/>
    <n v="9"/>
    <x v="1548"/>
    <n v="9507"/>
    <n v="66"/>
    <n v="0"/>
    <s v="Medium"/>
    <s v="Net_Banking"/>
  </r>
  <r>
    <n v="19082"/>
    <s v="8FF73F07"/>
    <s v="2021-05-04 19:39:03"/>
    <x v="4"/>
    <x v="0"/>
    <x v="0"/>
    <n v="329"/>
    <n v="11730"/>
    <n v="8"/>
    <x v="1549"/>
    <n v="11335"/>
    <n v="62"/>
    <n v="0"/>
    <s v="Medium"/>
    <s v="Debit_Card"/>
  </r>
  <r>
    <n v="19083"/>
    <s v="04D5CE51"/>
    <s v="2021-05-20 17:42:40"/>
    <x v="1"/>
    <x v="2"/>
    <x v="4"/>
    <n v="3764"/>
    <n v="28155"/>
    <n v="32"/>
    <x v="1550"/>
    <n v="1192"/>
    <n v="14"/>
    <n v="3"/>
    <s v="Medium"/>
    <s v="Wallet"/>
  </r>
  <r>
    <n v="19084"/>
    <s v="3E6D01FE"/>
    <s v="2021-03-14 07:42:10"/>
    <x v="1"/>
    <x v="2"/>
    <x v="4"/>
    <n v="3189"/>
    <n v="30776"/>
    <n v="56"/>
    <x v="1551"/>
    <n v="2493"/>
    <n v="18"/>
    <n v="3"/>
    <s v="Medium"/>
    <s v="Wallet"/>
  </r>
  <r>
    <n v="19085"/>
    <s v="7ACB3C2F"/>
    <s v="2021-05-21 04:48:07"/>
    <x v="3"/>
    <x v="0"/>
    <x v="0"/>
    <n v="215"/>
    <n v="45698"/>
    <n v="10"/>
    <x v="699"/>
    <n v="11479"/>
    <n v="68"/>
    <n v="0"/>
    <s v="High"/>
    <s v=" Wallet "/>
  </r>
  <r>
    <n v="19086"/>
    <s v="9B72B9AB"/>
    <s v="2021-04-10 08:23:15"/>
    <x v="1"/>
    <x v="1"/>
    <x v="1"/>
    <n v="3784"/>
    <n v="28751"/>
    <n v="31"/>
    <x v="1552"/>
    <n v="3145"/>
    <n v="8"/>
    <n v="4"/>
    <s v="High"/>
    <s v="PayPal_Credit_Card"/>
  </r>
  <r>
    <n v="19087"/>
    <s v="7D7453ED"/>
    <s v="2021-06-01 08:05:12"/>
    <x v="2"/>
    <x v="2"/>
    <x v="2"/>
    <n v="61"/>
    <n v="42750"/>
    <n v="15"/>
    <x v="1553"/>
    <n v="29779"/>
    <n v="90"/>
    <n v="2"/>
    <s v="About_to_churn"/>
    <s v="PayPal_Pay_Later"/>
  </r>
  <r>
    <n v="19088"/>
    <s v="A625C1B1"/>
    <s v="2021-03-26 23:54:16"/>
    <x v="1"/>
    <x v="0"/>
    <x v="3"/>
    <n v="2227"/>
    <n v="74577"/>
    <n v="8"/>
    <x v="1554"/>
    <n v="18225"/>
    <n v="49"/>
    <n v="3"/>
    <s v="Low"/>
    <s v="Net_Banking"/>
  </r>
  <r>
    <n v="19089"/>
    <s v="C66803BE"/>
    <s v="2021-04-24 03:44:09"/>
    <x v="4"/>
    <x v="0"/>
    <x v="3"/>
    <n v="365"/>
    <n v="22795"/>
    <n v="8"/>
    <x v="1555"/>
    <n v="18549"/>
    <n v="41"/>
    <n v="1"/>
    <s v="Medium"/>
    <s v="Wallet"/>
  </r>
  <r>
    <n v="19090"/>
    <s v="FA86D029"/>
    <s v="2021-03-20 18:09:38"/>
    <x v="4"/>
    <x v="2"/>
    <x v="2"/>
    <n v="210"/>
    <n v="11737"/>
    <n v="14"/>
    <x v="933"/>
    <n v="21578"/>
    <n v="97"/>
    <n v="1"/>
    <s v="Low"/>
    <s v="PayPal_Pay_Later"/>
  </r>
  <r>
    <n v="19091"/>
    <s v="8A07F2DA"/>
    <s v="2021-04-16 18:54:44"/>
    <x v="1"/>
    <x v="0"/>
    <x v="0"/>
    <n v="951"/>
    <n v="69342"/>
    <n v="16"/>
    <x v="1556"/>
    <n v="9148"/>
    <n v="69"/>
    <n v="1"/>
    <s v="Medium"/>
    <s v="Wallet"/>
  </r>
  <r>
    <n v="19092"/>
    <s v="A7D27BED"/>
    <s v="2021-05-20 16:44:54"/>
    <x v="2"/>
    <x v="0"/>
    <x v="2"/>
    <n v="66"/>
    <n v="20321"/>
    <n v="12"/>
    <x v="1557"/>
    <n v="23058"/>
    <n v="88"/>
    <n v="1"/>
    <s v="Medium"/>
    <s v="PayPal_Pay_Later"/>
  </r>
  <r>
    <n v="19093"/>
    <s v="92BAD273"/>
    <s v="2021-04-02 21:11:36"/>
    <x v="5"/>
    <x v="2"/>
    <x v="4"/>
    <n v="4247"/>
    <n v="24874"/>
    <n v="55"/>
    <x v="1558"/>
    <n v="3279"/>
    <n v="20"/>
    <n v="5"/>
    <s v="Medium"/>
    <s v="PayPal_Cobrand_Card"/>
  </r>
  <r>
    <n v="19094"/>
    <s v="817242DB"/>
    <s v="2021-05-22 00:10:32"/>
    <x v="1"/>
    <x v="2"/>
    <x v="1"/>
    <n v="1437"/>
    <n v="81451"/>
    <n v="28"/>
    <x v="1559"/>
    <n v="3240"/>
    <n v="18"/>
    <n v="6"/>
    <s v="Medium"/>
    <s v=" PayPal_Cobrand_Card"/>
  </r>
  <r>
    <n v="19095"/>
    <s v="EDAD4DF6"/>
    <s v="2021-04-25 18:18:22"/>
    <x v="1"/>
    <x v="0"/>
    <x v="4"/>
    <n v="2883"/>
    <n v="74294"/>
    <n v="40"/>
    <x v="1560"/>
    <n v="2527"/>
    <n v="22"/>
    <n v="4"/>
    <s v="Medium"/>
    <s v="Wallet"/>
  </r>
  <r>
    <n v="19096"/>
    <s v="5A8D3532"/>
    <s v="2021-05-05 20:27:02"/>
    <x v="3"/>
    <x v="2"/>
    <x v="3"/>
    <n v="781"/>
    <n v="43017"/>
    <n v="7"/>
    <x v="1561"/>
    <n v="18139"/>
    <n v="65"/>
    <n v="1"/>
    <s v="High"/>
    <s v=" Wallet "/>
  </r>
  <r>
    <n v="19097"/>
    <s v="15115877"/>
    <s v="2021-03-15 15:26:07"/>
    <x v="3"/>
    <x v="2"/>
    <x v="2"/>
    <n v="193"/>
    <n v="30953"/>
    <n v="2"/>
    <x v="1562"/>
    <n v="24681"/>
    <n v="89"/>
    <n v="1"/>
    <s v="Low"/>
    <s v="Debit_Card"/>
  </r>
  <r>
    <n v="19098"/>
    <s v="1CCBAD08"/>
    <s v="2021-04-25 07:22:00"/>
    <x v="0"/>
    <x v="2"/>
    <x v="2"/>
    <n v="873"/>
    <n v="71773"/>
    <n v="16"/>
    <x v="476"/>
    <n v="15376"/>
    <n v="80"/>
    <n v="1"/>
    <s v="Medium"/>
    <s v="Debit_Card"/>
  </r>
  <r>
    <n v="19099"/>
    <s v="73B8395B"/>
    <s v="2021-04-28 16:32:02"/>
    <x v="1"/>
    <x v="1"/>
    <x v="1"/>
    <n v="1360"/>
    <n v="24263"/>
    <n v="36"/>
    <x v="1563"/>
    <n v="3301"/>
    <n v="21"/>
    <n v="8"/>
    <s v="High"/>
    <s v=" PayPal_Cobrand_Card"/>
  </r>
  <r>
    <n v="19100"/>
    <s v="C325DB5C"/>
    <s v="2021-03-15 01:55:37"/>
    <x v="1"/>
    <x v="2"/>
    <x v="5"/>
    <n v="1278"/>
    <n v="44091"/>
    <n v="18"/>
    <x v="1564"/>
    <n v="11470"/>
    <n v="75"/>
    <n v="3"/>
    <s v="Medium"/>
    <s v="Net_Banking"/>
  </r>
  <r>
    <n v="19101"/>
    <s v="189F05BF"/>
    <s v="2021-05-18 15:19:35"/>
    <x v="1"/>
    <x v="2"/>
    <x v="4"/>
    <n v="2546"/>
    <n v="53824"/>
    <n v="37"/>
    <x v="1565"/>
    <n v="1643"/>
    <n v="19"/>
    <n v="6"/>
    <s v="Medium"/>
    <s v="Wallet"/>
  </r>
  <r>
    <n v="19102"/>
    <s v="0F607322"/>
    <s v="2021-06-01 15:13:01"/>
    <x v="1"/>
    <x v="0"/>
    <x v="4"/>
    <n v="4047"/>
    <n v="14001"/>
    <n v="37"/>
    <x v="1566"/>
    <n v="2928"/>
    <n v="17"/>
    <n v="5"/>
    <s v="High"/>
    <s v="Wallet"/>
  </r>
  <r>
    <n v="19103"/>
    <s v="DF3A2F0E"/>
    <s v="2021-03-09 00:03:06"/>
    <x v="0"/>
    <x v="0"/>
    <x v="0"/>
    <n v="670"/>
    <n v="34169"/>
    <n v="6"/>
    <x v="1567"/>
    <n v="9332"/>
    <n v="53"/>
    <n v="1"/>
    <s v="Low"/>
    <s v="Net_Banking"/>
  </r>
  <r>
    <n v="19104"/>
    <s v="DFAF19E8"/>
    <s v="2021-04-01 08:15:43"/>
    <x v="1"/>
    <x v="2"/>
    <x v="4"/>
    <n v="5000"/>
    <n v="74294"/>
    <n v="44"/>
    <x v="1568"/>
    <n v="2435"/>
    <n v="11"/>
    <n v="4"/>
    <s v="Medium"/>
    <s v="Wallet"/>
  </r>
  <r>
    <n v="19105"/>
    <s v="C1045A48"/>
    <s v="2021-04-03 20:11:12"/>
    <x v="2"/>
    <x v="0"/>
    <x v="2"/>
    <n v="94"/>
    <n v="78691"/>
    <n v="8"/>
    <x v="535"/>
    <n v="17763"/>
    <n v="95"/>
    <n v="2"/>
    <s v="Low"/>
    <s v="Debit_Card"/>
  </r>
  <r>
    <n v="19106"/>
    <s v="1B7AE3B2"/>
    <s v="2021-05-02 23:46:20"/>
    <x v="2"/>
    <x v="2"/>
    <x v="2"/>
    <n v="196"/>
    <n v="12649"/>
    <n v="20"/>
    <x v="1569"/>
    <n v="24576"/>
    <n v="85"/>
    <n v="1"/>
    <s v="About_to_churn"/>
    <s v="PayPal_Pay_Later"/>
  </r>
  <r>
    <n v="19107"/>
    <s v="31D9AF51"/>
    <s v="2021-06-01 04:01:52"/>
    <x v="5"/>
    <x v="2"/>
    <x v="4"/>
    <n v="4109"/>
    <n v="58426"/>
    <n v="42"/>
    <x v="1570"/>
    <n v="1710"/>
    <n v="15"/>
    <n v="5"/>
    <s v="Medium"/>
    <s v="PayPal_Credit_Card"/>
  </r>
  <r>
    <n v="19108"/>
    <s v="A5B0C142"/>
    <s v="2021-04-09 00:09:01"/>
    <x v="1"/>
    <x v="1"/>
    <x v="1"/>
    <n v="1606"/>
    <n v="53824"/>
    <n v="28"/>
    <x v="1571"/>
    <n v="2842"/>
    <n v="21"/>
    <n v="4"/>
    <s v="Medium"/>
    <s v=" PayPal_Cobrand_Card"/>
  </r>
  <r>
    <n v="19109"/>
    <s v="2D5F406D"/>
    <s v="2021-03-20 13:27:11"/>
    <x v="2"/>
    <x v="2"/>
    <x v="2"/>
    <n v="139"/>
    <n v="57619"/>
    <n v="15"/>
    <x v="829"/>
    <n v="14111"/>
    <n v="98"/>
    <n v="1"/>
    <s v="Low"/>
    <s v="PayPal_Pay_Later"/>
  </r>
  <r>
    <n v="19110"/>
    <s v="A094A2F1"/>
    <s v="2021-05-31 13:22:38"/>
    <x v="1"/>
    <x v="0"/>
    <x v="5"/>
    <n v="3289"/>
    <n v="49817"/>
    <n v="13"/>
    <x v="243"/>
    <n v="21763"/>
    <n v="79"/>
    <n v="2"/>
    <s v="Medium"/>
    <s v="Debit_Card"/>
  </r>
  <r>
    <n v="19111"/>
    <s v="226205A1"/>
    <s v="2021-03-14 02:51:31"/>
    <x v="4"/>
    <x v="2"/>
    <x v="2"/>
    <n v="54"/>
    <n v="56107"/>
    <n v="13"/>
    <x v="1572"/>
    <n v="22090"/>
    <n v="84"/>
    <n v="1"/>
    <s v="About_to_churn"/>
    <s v="Debit_Card"/>
  </r>
  <r>
    <n v="19112"/>
    <s v="BF8B42FD"/>
    <s v="2021-06-08 14:34:10"/>
    <x v="1"/>
    <x v="1"/>
    <x v="1"/>
    <n v="3511"/>
    <n v="46680"/>
    <n v="29"/>
    <x v="1573"/>
    <n v="2750"/>
    <n v="11"/>
    <n v="5"/>
    <s v="High"/>
    <s v=" PayPal_Cobrand_Card"/>
  </r>
  <r>
    <n v="19113"/>
    <s v="EF7ABE5B"/>
    <s v="2021-05-05 10:52:14"/>
    <x v="2"/>
    <x v="0"/>
    <x v="0"/>
    <n v="201"/>
    <n v="70647"/>
    <n v="8"/>
    <x v="1574"/>
    <n v="11792"/>
    <n v="69"/>
    <n v="0"/>
    <s v="High"/>
    <s v="Wallet"/>
  </r>
  <r>
    <n v="19114"/>
    <s v="45712AB4"/>
    <s v="2021-04-10 06:43:46"/>
    <x v="2"/>
    <x v="0"/>
    <x v="0"/>
    <n v="213"/>
    <n v="46835"/>
    <n v="10"/>
    <x v="1575"/>
    <n v="11157"/>
    <n v="63"/>
    <n v="0"/>
    <s v="Medium"/>
    <s v="Wallet"/>
  </r>
  <r>
    <n v="19115"/>
    <s v="6CD87C39"/>
    <s v="2021-04-06 16:57:42"/>
    <x v="1"/>
    <x v="1"/>
    <x v="1"/>
    <n v="3123"/>
    <n v="59452"/>
    <n v="18"/>
    <x v="1576"/>
    <n v="3029"/>
    <n v="12"/>
    <n v="4"/>
    <s v="Medium"/>
    <s v=" PayPal_Cobrand_Card"/>
  </r>
  <r>
    <n v="19116"/>
    <s v="2BD7274D"/>
    <s v="2021-04-26 20:08:21"/>
    <x v="0"/>
    <x v="0"/>
    <x v="3"/>
    <n v="644"/>
    <n v="56728"/>
    <n v="8"/>
    <x v="1577"/>
    <n v="10704"/>
    <n v="50"/>
    <n v="2"/>
    <s v="Low"/>
    <s v="Net_Banking"/>
  </r>
  <r>
    <n v="19117"/>
    <s v="66B65231"/>
    <s v="2021-04-09 04:05:21"/>
    <x v="2"/>
    <x v="2"/>
    <x v="2"/>
    <n v="169"/>
    <n v="88446"/>
    <n v="16"/>
    <x v="1578"/>
    <n v="23610"/>
    <n v="88"/>
    <n v="2"/>
    <s v="Low"/>
    <s v="PayPal_Pay_Later"/>
  </r>
  <r>
    <n v="19118"/>
    <s v="8668D0D4"/>
    <s v="2021-03-25 18:49:14"/>
    <x v="1"/>
    <x v="0"/>
    <x v="4"/>
    <n v="3862"/>
    <n v="55403"/>
    <n v="41"/>
    <x v="1579"/>
    <n v="1318"/>
    <n v="20"/>
    <n v="4"/>
    <s v="Medium"/>
    <s v="PayPal_Credit_Card"/>
  </r>
  <r>
    <n v="19119"/>
    <s v="00976913"/>
    <s v="2021-03-05 02:41:16"/>
    <x v="2"/>
    <x v="0"/>
    <x v="2"/>
    <n v="156"/>
    <n v="24351"/>
    <n v="2"/>
    <x v="756"/>
    <n v="14406"/>
    <n v="86"/>
    <n v="2"/>
    <s v="Low"/>
    <s v="PayPal_Pay_Later"/>
  </r>
  <r>
    <n v="19120"/>
    <s v="5967A415"/>
    <s v="2021-03-06 00:03:44"/>
    <x v="1"/>
    <x v="0"/>
    <x v="4"/>
    <n v="2846"/>
    <n v="57330"/>
    <n v="52"/>
    <x v="1580"/>
    <n v="2280"/>
    <n v="14"/>
    <n v="5"/>
    <s v="High"/>
    <s v="PayPal_Credit_Card"/>
  </r>
  <r>
    <n v="19121"/>
    <s v="03C20C35"/>
    <s v="2021-04-08 07:50:04"/>
    <x v="2"/>
    <x v="2"/>
    <x v="2"/>
    <n v="151"/>
    <n v="56107"/>
    <n v="8"/>
    <x v="1581"/>
    <n v="28700"/>
    <n v="86"/>
    <n v="1"/>
    <s v="About_to_churn"/>
    <s v="PayPal_Pay_Later"/>
  </r>
  <r>
    <n v="19122"/>
    <s v="30AA9FA8"/>
    <s v="2021-03-15 07:21:52"/>
    <x v="0"/>
    <x v="0"/>
    <x v="3"/>
    <n v="606"/>
    <n v="13974"/>
    <n v="3"/>
    <x v="163"/>
    <n v="11236"/>
    <n v="61"/>
    <n v="2"/>
    <s v="Medium"/>
    <s v="Net_Banking"/>
  </r>
  <r>
    <n v="19123"/>
    <s v="DFAC46A6"/>
    <s v="2021-04-18 14:33:43"/>
    <x v="0"/>
    <x v="0"/>
    <x v="0"/>
    <n v="629"/>
    <n v="79107"/>
    <n v="16"/>
    <x v="1582"/>
    <n v="9148"/>
    <n v="57"/>
    <n v="1"/>
    <s v="Medium"/>
    <s v="Wallet"/>
  </r>
  <r>
    <n v="19124"/>
    <s v="19CDBE85"/>
    <s v="2021-06-04 16:15:36"/>
    <x v="2"/>
    <x v="0"/>
    <x v="2"/>
    <n v="111"/>
    <n v="28949"/>
    <n v="17"/>
    <x v="1583"/>
    <n v="19709"/>
    <n v="79"/>
    <n v="2"/>
    <s v="Medium"/>
    <s v="PayPal_Pay_Later"/>
  </r>
  <r>
    <n v="19125"/>
    <s v="572BD497"/>
    <s v="2021-03-16 03:23:18"/>
    <x v="2"/>
    <x v="2"/>
    <x v="2"/>
    <n v="77"/>
    <n v="55285"/>
    <n v="6"/>
    <x v="1584"/>
    <n v="20625"/>
    <n v="100"/>
    <n v="1"/>
    <s v="Medium"/>
    <s v="PayPal_Pay_Later"/>
  </r>
  <r>
    <n v="19126"/>
    <s v="1C30BEAB"/>
    <s v="2021-03-08 04:41:56"/>
    <x v="2"/>
    <x v="0"/>
    <x v="2"/>
    <n v="84"/>
    <n v="43689"/>
    <n v="18"/>
    <x v="786"/>
    <n v="16242"/>
    <n v="88"/>
    <n v="2"/>
    <s v="About_to_churn"/>
    <s v="Debit_Card"/>
  </r>
  <r>
    <n v="19127"/>
    <s v="EDB88284"/>
    <s v="2021-05-12 13:55:00"/>
    <x v="0"/>
    <x v="0"/>
    <x v="2"/>
    <n v="715"/>
    <n v="57330"/>
    <n v="18"/>
    <x v="716"/>
    <n v="21406"/>
    <n v="91"/>
    <n v="1"/>
    <s v="Medium"/>
    <s v="PayPal_Pay_Later"/>
  </r>
  <r>
    <n v="19128"/>
    <s v="CFF24B26"/>
    <s v="2021-03-05 02:19:02"/>
    <x v="2"/>
    <x v="2"/>
    <x v="2"/>
    <n v="197"/>
    <n v="24211"/>
    <n v="12"/>
    <x v="1585"/>
    <n v="15146"/>
    <n v="88"/>
    <n v="1"/>
    <s v="About_to_churn"/>
    <s v="PayPal_Pay_Later"/>
  </r>
  <r>
    <n v="19129"/>
    <s v="BFC6FB87"/>
    <s v="2021-04-27 20:56:43"/>
    <x v="2"/>
    <x v="2"/>
    <x v="2"/>
    <n v="116"/>
    <n v="53044"/>
    <n v="11"/>
    <x v="1151"/>
    <n v="18268"/>
    <n v="78"/>
    <n v="2"/>
    <s v="Low"/>
    <s v="Debit_Card"/>
  </r>
  <r>
    <n v="19130"/>
    <s v="66DFE2DB"/>
    <s v="2021-05-14 04:20:44"/>
    <x v="4"/>
    <x v="2"/>
    <x v="2"/>
    <n v="254"/>
    <n v="40893"/>
    <n v="17"/>
    <x v="1586"/>
    <n v="25131"/>
    <n v="75"/>
    <n v="2"/>
    <s v="Low"/>
    <s v="PayPal_Pay_Later"/>
  </r>
  <r>
    <n v="19131"/>
    <s v="9740985C"/>
    <s v="2021-03-21 17:07:39"/>
    <x v="0"/>
    <x v="2"/>
    <x v="2"/>
    <n v="422"/>
    <n v="85077"/>
    <n v="13"/>
    <x v="67"/>
    <n v="25205"/>
    <n v="85"/>
    <n v="1"/>
    <s v="Medium"/>
    <s v="PayPal_Pay_Later"/>
  </r>
  <r>
    <n v="19132"/>
    <s v="FF106C8E"/>
    <s v="2021-03-24 10:52:52"/>
    <x v="0"/>
    <x v="0"/>
    <x v="0"/>
    <n v="868"/>
    <n v="68727"/>
    <n v="10"/>
    <x v="1587"/>
    <n v="11519"/>
    <n v="66"/>
    <n v="1"/>
    <s v="High"/>
    <s v="Wallet"/>
  </r>
  <r>
    <n v="19133"/>
    <s v="E36AA3A4"/>
    <s v="2021-06-06 04:15:23"/>
    <x v="0"/>
    <x v="0"/>
    <x v="2"/>
    <n v="210"/>
    <n v="89421"/>
    <n v="19"/>
    <x v="1588"/>
    <n v="17838"/>
    <n v="76"/>
    <n v="2"/>
    <s v="Low"/>
    <s v="Debit_Card"/>
  </r>
  <r>
    <n v="19134"/>
    <s v="9CD1B9BA"/>
    <s v="2021-04-03 04:33:27"/>
    <x v="3"/>
    <x v="1"/>
    <x v="1"/>
    <n v="1130"/>
    <n v="18118"/>
    <n v="24"/>
    <x v="1589"/>
    <n v="2270"/>
    <n v="6"/>
    <n v="8"/>
    <s v="Low"/>
    <s v="PayPal_Credit_Card"/>
  </r>
  <r>
    <n v="19135"/>
    <s v="BD052344"/>
    <s v="2021-04-02 19:55:42"/>
    <x v="0"/>
    <x v="0"/>
    <x v="3"/>
    <n v="501"/>
    <n v="62611"/>
    <n v="10"/>
    <x v="1590"/>
    <n v="11238"/>
    <n v="57"/>
    <n v="2"/>
    <s v="High"/>
    <s v="Debit_Card"/>
  </r>
  <r>
    <n v="19136"/>
    <s v="BF113BD3"/>
    <s v="2021-06-05 21:06:21"/>
    <x v="0"/>
    <x v="0"/>
    <x v="0"/>
    <n v="931"/>
    <n v="38077"/>
    <n v="8"/>
    <x v="1591"/>
    <n v="9486"/>
    <n v="64"/>
    <n v="1"/>
    <s v="Medium"/>
    <s v="Net_Banking"/>
  </r>
  <r>
    <n v="19137"/>
    <s v="4AE18870"/>
    <s v="2021-04-05 20:20:10"/>
    <x v="2"/>
    <x v="2"/>
    <x v="2"/>
    <n v="90"/>
    <n v="85434"/>
    <n v="5"/>
    <x v="1592"/>
    <n v="21375"/>
    <n v="95"/>
    <n v="1"/>
    <s v="Low"/>
    <s v="PayPal_Pay_Later"/>
  </r>
  <r>
    <n v="19138"/>
    <s v="65248404"/>
    <s v="2021-05-26 22:39:15"/>
    <x v="0"/>
    <x v="0"/>
    <x v="0"/>
    <n v="234"/>
    <n v="68824"/>
    <n v="11"/>
    <x v="266"/>
    <n v="11089"/>
    <n v="69"/>
    <n v="1"/>
    <s v="About_to_churn"/>
    <s v="Wallet"/>
  </r>
  <r>
    <n v="19139"/>
    <s v="E2DC7776"/>
    <s v="2021-03-20 21:08:49"/>
    <x v="2"/>
    <x v="0"/>
    <x v="2"/>
    <n v="216"/>
    <n v="40424"/>
    <n v="16"/>
    <x v="1593"/>
    <n v="26849"/>
    <n v="94"/>
    <n v="1"/>
    <s v="About_to_churn"/>
    <s v="PayPal_Pay_Later"/>
  </r>
  <r>
    <n v="19140"/>
    <s v="044327B8"/>
    <s v="2021-03-22 09:01:35"/>
    <x v="1"/>
    <x v="0"/>
    <x v="5"/>
    <n v="947"/>
    <n v="12834"/>
    <n v="8"/>
    <x v="242"/>
    <n v="23428"/>
    <n v="65"/>
    <n v="2"/>
    <s v="Medium"/>
    <s v="Wallet"/>
  </r>
  <r>
    <n v="19141"/>
    <s v="A87FB2F6"/>
    <s v="2021-04-24 14:27:12"/>
    <x v="4"/>
    <x v="2"/>
    <x v="2"/>
    <n v="219"/>
    <n v="80282"/>
    <n v="11"/>
    <x v="1594"/>
    <n v="18926"/>
    <n v="81"/>
    <n v="1"/>
    <s v="Medium"/>
    <s v="PayPal_Pay_Later"/>
  </r>
  <r>
    <n v="19142"/>
    <s v="C1DCF034"/>
    <s v="2021-05-24 00:36:43"/>
    <x v="4"/>
    <x v="0"/>
    <x v="0"/>
    <n v="325"/>
    <n v="88052"/>
    <n v="18"/>
    <x v="1595"/>
    <n v="9883"/>
    <n v="70"/>
    <n v="0"/>
    <s v="Medium"/>
    <s v="Net_Banking"/>
  </r>
  <r>
    <n v="19143"/>
    <s v="17304804"/>
    <s v="2021-05-26 20:05:00"/>
    <x v="1"/>
    <x v="2"/>
    <x v="5"/>
    <n v="2143"/>
    <n v="87943"/>
    <n v="10"/>
    <x v="292"/>
    <n v="23260"/>
    <n v="85"/>
    <n v="3"/>
    <s v="Medium"/>
    <s v="Net_Banking"/>
  </r>
  <r>
    <n v="19144"/>
    <s v="616F6CE7"/>
    <s v="2021-05-11 21:04:17"/>
    <x v="0"/>
    <x v="0"/>
    <x v="0"/>
    <n v="673"/>
    <n v="46680"/>
    <n v="9"/>
    <x v="490"/>
    <n v="10491"/>
    <n v="50"/>
    <n v="0"/>
    <s v="Low"/>
    <s v="Net_Banking"/>
  </r>
  <r>
    <n v="19145"/>
    <s v="2BFE072E"/>
    <s v="2021-06-05 13:39:27"/>
    <x v="2"/>
    <x v="0"/>
    <x v="3"/>
    <n v="233"/>
    <n v="62305"/>
    <n v="1"/>
    <x v="1596"/>
    <n v="11251"/>
    <n v="61"/>
    <n v="3"/>
    <s v="Medium"/>
    <s v=" Wallet "/>
  </r>
  <r>
    <n v="19146"/>
    <s v="34E91534"/>
    <s v="2021-03-07 12:04:09"/>
    <x v="3"/>
    <x v="0"/>
    <x v="0"/>
    <n v="391"/>
    <n v="58953"/>
    <n v="18"/>
    <x v="834"/>
    <n v="11933"/>
    <n v="63"/>
    <n v="0"/>
    <s v="Medium"/>
    <s v="Debit_Card"/>
  </r>
  <r>
    <n v="19147"/>
    <s v="1FA5C329"/>
    <s v="2021-03-31 12:44:46"/>
    <x v="0"/>
    <x v="0"/>
    <x v="3"/>
    <n v="947"/>
    <n v="40027"/>
    <n v="5"/>
    <x v="1597"/>
    <n v="11175"/>
    <n v="54"/>
    <n v="3"/>
    <s v="Low"/>
    <s v=" Wallet "/>
  </r>
  <r>
    <n v="19148"/>
    <s v="B351FE9D"/>
    <s v="2021-05-19 18:54:46"/>
    <x v="3"/>
    <x v="0"/>
    <x v="3"/>
    <n v="431"/>
    <n v="89671"/>
    <n v="2"/>
    <x v="1598"/>
    <n v="13963"/>
    <n v="56"/>
    <n v="2"/>
    <s v="Low"/>
    <s v="Net_Banking"/>
  </r>
  <r>
    <n v="19149"/>
    <s v="387A0405"/>
    <s v="2021-05-07 23:56:06"/>
    <x v="2"/>
    <x v="2"/>
    <x v="2"/>
    <n v="213"/>
    <n v="84526"/>
    <n v="2"/>
    <x v="1599"/>
    <n v="15945"/>
    <n v="75"/>
    <n v="2"/>
    <s v="Low"/>
    <s v="PayPal_Pay_Later"/>
  </r>
  <r>
    <n v="19150"/>
    <s v="A15C3336"/>
    <s v="2021-04-06 20:40:28"/>
    <x v="1"/>
    <x v="0"/>
    <x v="1"/>
    <n v="1038"/>
    <n v="33860"/>
    <n v="27"/>
    <x v="1600"/>
    <n v="2048"/>
    <n v="12"/>
    <n v="6"/>
    <s v="Medium"/>
    <s v=" PayPal_Cobrand_Card"/>
  </r>
  <r>
    <n v="19151"/>
    <s v="56592DA6"/>
    <s v="2021-03-14 03:44:34"/>
    <x v="1"/>
    <x v="2"/>
    <x v="3"/>
    <n v="1657"/>
    <n v="37245"/>
    <n v="13"/>
    <x v="1601"/>
    <n v="16327"/>
    <n v="52"/>
    <n v="3"/>
    <s v="Medium"/>
    <s v="Debit_Card"/>
  </r>
  <r>
    <n v="19152"/>
    <s v="70C1EDC7"/>
    <s v="2021-04-22 07:09:12"/>
    <x v="1"/>
    <x v="2"/>
    <x v="1"/>
    <n v="2254"/>
    <n v="62305"/>
    <n v="28"/>
    <x v="1602"/>
    <n v="2388"/>
    <n v="6"/>
    <n v="7"/>
    <s v="Medium"/>
    <s v=" PayPal_Cobrand_Card"/>
  </r>
  <r>
    <n v="19153"/>
    <s v="45C2BCAF"/>
    <s v="2021-05-29 09:21:54"/>
    <x v="1"/>
    <x v="0"/>
    <x v="4"/>
    <n v="1916"/>
    <n v="84526"/>
    <n v="39"/>
    <x v="1603"/>
    <n v="2608"/>
    <n v="14"/>
    <n v="4"/>
    <s v="Medium"/>
    <s v="PayPal_Credit_Card"/>
  </r>
  <r>
    <n v="19154"/>
    <s v="F8FC2B03"/>
    <s v="2021-03-16 13:00:25"/>
    <x v="3"/>
    <x v="0"/>
    <x v="3"/>
    <n v="975"/>
    <n v="80754"/>
    <n v="11"/>
    <x v="1604"/>
    <n v="19286"/>
    <n v="54"/>
    <n v="3"/>
    <s v="About_to_churn"/>
    <s v="Net_Banking"/>
  </r>
  <r>
    <n v="19155"/>
    <s v="50C4794C"/>
    <s v="2021-05-13 05:54:53"/>
    <x v="2"/>
    <x v="0"/>
    <x v="2"/>
    <n v="98"/>
    <n v="14001"/>
    <n v="19"/>
    <x v="1605"/>
    <n v="26231"/>
    <n v="95"/>
    <n v="2"/>
    <s v="Low"/>
    <s v="PayPal_Pay_Later"/>
  </r>
  <r>
    <n v="19156"/>
    <s v="2FA2E456"/>
    <s v="2021-03-06 13:50:24"/>
    <x v="1"/>
    <x v="0"/>
    <x v="5"/>
    <n v="3312"/>
    <n v="57330"/>
    <n v="16"/>
    <x v="1606"/>
    <n v="17415"/>
    <n v="65"/>
    <n v="3"/>
    <s v="Medium"/>
    <s v="Debit_Card"/>
  </r>
  <r>
    <n v="19157"/>
    <s v="5741ED42"/>
    <s v="2021-03-27 04:37:46"/>
    <x v="0"/>
    <x v="2"/>
    <x v="2"/>
    <n v="328"/>
    <n v="28155"/>
    <n v="3"/>
    <x v="1014"/>
    <n v="20947"/>
    <n v="96"/>
    <n v="1"/>
    <s v="About_to_churn"/>
    <s v="PayPal_Pay_Later"/>
  </r>
  <r>
    <n v="19158"/>
    <s v="4EEE5C1D"/>
    <s v="2021-05-11 04:11:20"/>
    <x v="0"/>
    <x v="2"/>
    <x v="2"/>
    <n v="362"/>
    <n v="62622"/>
    <n v="13"/>
    <x v="1607"/>
    <n v="19585"/>
    <n v="96"/>
    <n v="1"/>
    <s v="About_to_churn"/>
    <s v="PayPal_Pay_Later"/>
  </r>
  <r>
    <n v="19159"/>
    <s v="A6437DF8"/>
    <s v="2021-05-31 12:04:25"/>
    <x v="2"/>
    <x v="2"/>
    <x v="2"/>
    <n v="178"/>
    <n v="81451"/>
    <n v="8"/>
    <x v="1608"/>
    <n v="25385"/>
    <n v="93"/>
    <n v="1"/>
    <s v="Low"/>
    <s v="PayPal_Pay_Later"/>
  </r>
  <r>
    <n v="19160"/>
    <s v="0033C5BA"/>
    <s v="2021-05-06 18:04:22"/>
    <x v="2"/>
    <x v="2"/>
    <x v="3"/>
    <n v="236"/>
    <n v="89671"/>
    <n v="10"/>
    <x v="1609"/>
    <n v="10315"/>
    <n v="41"/>
    <n v="2"/>
    <s v="Low"/>
    <s v="Net_Banking"/>
  </r>
  <r>
    <n v="19161"/>
    <s v="0A27D317"/>
    <s v="2021-05-09 10:55:09"/>
    <x v="0"/>
    <x v="0"/>
    <x v="0"/>
    <n v="615"/>
    <n v="59729"/>
    <n v="8"/>
    <x v="1088"/>
    <n v="9419"/>
    <n v="59"/>
    <n v="1"/>
    <s v="Medium"/>
    <s v="Wallet"/>
  </r>
  <r>
    <n v="19162"/>
    <s v="781E0785"/>
    <s v="2021-03-11 17:36:16"/>
    <x v="2"/>
    <x v="0"/>
    <x v="0"/>
    <n v="206"/>
    <n v="33860"/>
    <n v="9"/>
    <x v="1610"/>
    <n v="9038"/>
    <n v="66"/>
    <n v="1"/>
    <s v="About_to_churn"/>
    <s v="Wallet"/>
  </r>
  <r>
    <n v="19163"/>
    <s v="68E803B4"/>
    <s v="2021-05-24 18:29:41"/>
    <x v="3"/>
    <x v="0"/>
    <x v="0"/>
    <n v="513"/>
    <n v="54338"/>
    <n v="6"/>
    <x v="1611"/>
    <n v="11345"/>
    <n v="55"/>
    <n v="1"/>
    <s v="About_to_churn"/>
    <s v="Net_Banking"/>
  </r>
  <r>
    <n v="19164"/>
    <s v="28B5E22A"/>
    <s v="2021-04-02 21:56:49"/>
    <x v="1"/>
    <x v="0"/>
    <x v="2"/>
    <n v="876"/>
    <n v="21407"/>
    <n v="8"/>
    <x v="1612"/>
    <n v="19803"/>
    <n v="91"/>
    <n v="1"/>
    <s v="About_to_churn"/>
    <s v="PayPal_Pay_Later"/>
  </r>
  <r>
    <n v="19165"/>
    <s v="FBCD6F75"/>
    <s v="2021-05-16 19:02:10"/>
    <x v="2"/>
    <x v="2"/>
    <x v="2"/>
    <n v="156"/>
    <n v="59427"/>
    <n v="3"/>
    <x v="1613"/>
    <n v="24129"/>
    <n v="81"/>
    <n v="1"/>
    <s v="Low"/>
    <s v="PayPal_Pay_Later"/>
  </r>
  <r>
    <n v="19166"/>
    <s v="B5D2911E"/>
    <s v="2021-05-01 22:36:19"/>
    <x v="1"/>
    <x v="0"/>
    <x v="4"/>
    <n v="4069"/>
    <n v="63084"/>
    <n v="48"/>
    <x v="1614"/>
    <n v="2902"/>
    <n v="11"/>
    <n v="3"/>
    <s v="High"/>
    <s v="PayPal_Credit_Card"/>
  </r>
  <r>
    <n v="19167"/>
    <s v="70BB72B8"/>
    <s v="2021-05-13 00:33:48"/>
    <x v="1"/>
    <x v="2"/>
    <x v="4"/>
    <n v="4404"/>
    <n v="61883"/>
    <n v="56"/>
    <x v="1615"/>
    <n v="2877"/>
    <n v="21"/>
    <n v="5"/>
    <s v="High"/>
    <s v="PayPal_Credit_Card"/>
  </r>
  <r>
    <n v="19168"/>
    <s v="F12EA867"/>
    <s v="2021-04-12 02:37:11"/>
    <x v="4"/>
    <x v="2"/>
    <x v="2"/>
    <n v="30"/>
    <n v="41122"/>
    <n v="16"/>
    <x v="855"/>
    <n v="27341"/>
    <n v="94"/>
    <n v="2"/>
    <s v="About_to_churn"/>
    <s v="Debit_Card"/>
  </r>
  <r>
    <n v="19169"/>
    <s v="F64A738B"/>
    <s v="2021-05-29 22:55:27"/>
    <x v="3"/>
    <x v="0"/>
    <x v="2"/>
    <n v="987"/>
    <n v="71295"/>
    <n v="19"/>
    <x v="1616"/>
    <n v="15133"/>
    <n v="90"/>
    <n v="2"/>
    <s v="Low"/>
    <s v="PayPal_Pay_Later"/>
  </r>
  <r>
    <n v="19170"/>
    <s v="1F124011"/>
    <s v="2021-05-31 16:42:08"/>
    <x v="0"/>
    <x v="0"/>
    <x v="5"/>
    <n v="766"/>
    <n v="71777"/>
    <n v="4"/>
    <x v="1439"/>
    <n v="22967"/>
    <n v="61"/>
    <n v="1"/>
    <s v="Medium"/>
    <s v="Debit_Card"/>
  </r>
  <r>
    <n v="19171"/>
    <s v="8EAB82A3"/>
    <s v="2021-05-03 22:24:37"/>
    <x v="1"/>
    <x v="0"/>
    <x v="4"/>
    <n v="4480"/>
    <n v="79107"/>
    <n v="42"/>
    <x v="1617"/>
    <n v="1058"/>
    <n v="13"/>
    <n v="4"/>
    <s v="High"/>
    <s v="PayPal_Credit_Card"/>
  </r>
  <r>
    <n v="19172"/>
    <s v="4889007E"/>
    <s v="2021-04-14 16:38:52"/>
    <x v="2"/>
    <x v="0"/>
    <x v="0"/>
    <n v="224"/>
    <n v="14132"/>
    <n v="12"/>
    <x v="684"/>
    <n v="10397"/>
    <n v="70"/>
    <n v="1"/>
    <s v="Medium"/>
    <s v="Net_Banking"/>
  </r>
  <r>
    <n v="19173"/>
    <s v="26F5F39F"/>
    <s v="2021-05-07 12:45:32"/>
    <x v="1"/>
    <x v="2"/>
    <x v="4"/>
    <n v="4038"/>
    <n v="42898"/>
    <n v="57"/>
    <x v="1618"/>
    <n v="1104"/>
    <n v="15"/>
    <n v="6"/>
    <s v="High"/>
    <s v="PayPal_Cobrand_Card"/>
  </r>
  <r>
    <n v="19174"/>
    <s v="75487603"/>
    <s v="2021-03-15 16:12:07"/>
    <x v="2"/>
    <x v="2"/>
    <x v="2"/>
    <n v="231"/>
    <n v="75990"/>
    <n v="9"/>
    <x v="1619"/>
    <n v="21995"/>
    <n v="97"/>
    <n v="1"/>
    <s v="Medium"/>
    <s v="PayPal_Pay_Later"/>
  </r>
  <r>
    <n v="19175"/>
    <s v="E624E53D"/>
    <s v="2021-03-08 15:17:13"/>
    <x v="2"/>
    <x v="0"/>
    <x v="2"/>
    <n v="197"/>
    <n v="79895"/>
    <n v="3"/>
    <x v="1130"/>
    <n v="12547"/>
    <n v="92"/>
    <n v="1"/>
    <s v="About_to_churn"/>
    <s v="Debit_Card"/>
  </r>
  <r>
    <n v="19176"/>
    <s v="ED16B9B9"/>
    <s v="2021-04-18 22:01:01"/>
    <x v="2"/>
    <x v="0"/>
    <x v="0"/>
    <n v="246"/>
    <n v="62711"/>
    <n v="14"/>
    <x v="1620"/>
    <n v="11404"/>
    <n v="51"/>
    <n v="0"/>
    <s v="High"/>
    <s v="Net_Banking"/>
  </r>
  <r>
    <n v="19177"/>
    <s v="06CDC626"/>
    <s v="2021-03-19 04:25:29"/>
    <x v="5"/>
    <x v="2"/>
    <x v="4"/>
    <n v="4626"/>
    <n v="77724"/>
    <n v="43"/>
    <x v="1621"/>
    <n v="3517"/>
    <n v="14"/>
    <n v="6"/>
    <s v="Medium"/>
    <s v="PayPal_Credit_Card"/>
  </r>
  <r>
    <n v="19178"/>
    <s v="DFAB16E9"/>
    <s v="2021-04-05 05:06:10"/>
    <x v="1"/>
    <x v="0"/>
    <x v="3"/>
    <n v="1046"/>
    <n v="47750"/>
    <n v="3"/>
    <x v="391"/>
    <n v="13998"/>
    <n v="42"/>
    <n v="3"/>
    <s v="Medium"/>
    <s v="Wallet"/>
  </r>
  <r>
    <n v="19179"/>
    <s v="85B009DF"/>
    <s v="2021-03-10 23:01:50"/>
    <x v="0"/>
    <x v="2"/>
    <x v="2"/>
    <n v="801"/>
    <n v="59729"/>
    <n v="19"/>
    <x v="1622"/>
    <n v="24268"/>
    <n v="80"/>
    <n v="2"/>
    <s v="About_to_churn"/>
    <s v="PayPal_Pay_Later"/>
  </r>
  <r>
    <n v="19180"/>
    <s v="0C453954"/>
    <s v="2021-04-04 01:00:00"/>
    <x v="2"/>
    <x v="0"/>
    <x v="2"/>
    <n v="85"/>
    <n v="63793"/>
    <n v="9"/>
    <x v="36"/>
    <n v="21384"/>
    <n v="99"/>
    <n v="1"/>
    <s v="About_to_churn"/>
    <s v="PayPal_Pay_Later"/>
  </r>
  <r>
    <n v="19181"/>
    <s v="01182B90"/>
    <s v="2021-03-27 00:28:55"/>
    <x v="1"/>
    <x v="2"/>
    <x v="3"/>
    <n v="2208"/>
    <n v="44469"/>
    <n v="15"/>
    <x v="1623"/>
    <n v="8956"/>
    <n v="46"/>
    <n v="2"/>
    <s v="About_to_churn"/>
    <s v="Wallet"/>
  </r>
  <r>
    <n v="19182"/>
    <s v="1881D5D7"/>
    <s v="2021-03-30 14:58:50"/>
    <x v="4"/>
    <x v="0"/>
    <x v="2"/>
    <n v="24"/>
    <n v="62711"/>
    <n v="15"/>
    <x v="1624"/>
    <n v="26201"/>
    <n v="77"/>
    <n v="2"/>
    <s v="Low"/>
    <s v="PayPal_Pay_Later"/>
  </r>
  <r>
    <n v="19183"/>
    <s v="96D12915"/>
    <s v="2021-03-19 06:41:01"/>
    <x v="2"/>
    <x v="0"/>
    <x v="2"/>
    <n v="122"/>
    <n v="86073"/>
    <n v="9"/>
    <x v="651"/>
    <n v="19060"/>
    <n v="90"/>
    <n v="1"/>
    <s v="Medium"/>
    <s v="PayPal_Pay_Later"/>
  </r>
  <r>
    <n v="19184"/>
    <s v="B847366E"/>
    <s v="2021-04-08 07:04:53"/>
    <x v="0"/>
    <x v="2"/>
    <x v="3"/>
    <n v="998"/>
    <n v="71366"/>
    <n v="13"/>
    <x v="1625"/>
    <n v="14691"/>
    <n v="51"/>
    <n v="1"/>
    <s v="High"/>
    <s v="Wallet"/>
  </r>
  <r>
    <n v="19185"/>
    <s v="A9C18733"/>
    <s v="2021-04-14 00:48:39"/>
    <x v="0"/>
    <x v="2"/>
    <x v="5"/>
    <n v="939"/>
    <n v="78533"/>
    <n v="10"/>
    <x v="1626"/>
    <n v="14660"/>
    <n v="69"/>
    <n v="2"/>
    <s v="Low"/>
    <s v="Debit_Card"/>
  </r>
  <r>
    <n v="19186"/>
    <s v="BDF10F82"/>
    <s v="2021-03-22 13:32:17"/>
    <x v="2"/>
    <x v="0"/>
    <x v="3"/>
    <n v="235"/>
    <n v="46020"/>
    <n v="15"/>
    <x v="1627"/>
    <n v="12806"/>
    <n v="51"/>
    <n v="2"/>
    <s v="High"/>
    <s v="Debit_Card"/>
  </r>
  <r>
    <n v="19187"/>
    <s v="56A09618"/>
    <s v="2021-03-22 21:51:39"/>
    <x v="1"/>
    <x v="0"/>
    <x v="4"/>
    <n v="4482"/>
    <n v="66355"/>
    <n v="50"/>
    <x v="1628"/>
    <n v="4133"/>
    <n v="17"/>
    <n v="3"/>
    <s v="High"/>
    <s v="PayPal_Credit_Card"/>
  </r>
  <r>
    <n v="19188"/>
    <s v="FFC4EC07"/>
    <s v="2021-06-02 02:45:23"/>
    <x v="0"/>
    <x v="2"/>
    <x v="2"/>
    <n v="171"/>
    <n v="35280"/>
    <n v="7"/>
    <x v="1629"/>
    <n v="28338"/>
    <n v="82"/>
    <n v="1"/>
    <s v="About_to_churn"/>
    <s v="PayPal_Pay_Later"/>
  </r>
  <r>
    <n v="19189"/>
    <s v="6A8B3F79"/>
    <s v="2021-05-28 09:02:16"/>
    <x v="1"/>
    <x v="2"/>
    <x v="5"/>
    <n v="3807"/>
    <n v="55693"/>
    <n v="20"/>
    <x v="732"/>
    <n v="21913"/>
    <n v="63"/>
    <n v="2"/>
    <s v="Medium"/>
    <s v="Debit_Card"/>
  </r>
  <r>
    <n v="19190"/>
    <s v="B75D4048"/>
    <s v="2021-04-15 12:10:49"/>
    <x v="0"/>
    <x v="2"/>
    <x v="5"/>
    <n v="762"/>
    <n v="26820"/>
    <n v="24"/>
    <x v="1630"/>
    <n v="20334"/>
    <n v="81"/>
    <n v="1"/>
    <s v="About_to_churn"/>
    <s v="Debit_Card"/>
  </r>
  <r>
    <n v="19191"/>
    <s v="071B4481"/>
    <s v="2021-03-06 14:02:27"/>
    <x v="1"/>
    <x v="2"/>
    <x v="4"/>
    <n v="4799"/>
    <n v="57801"/>
    <n v="53"/>
    <x v="1631"/>
    <n v="1149"/>
    <n v="15"/>
    <n v="5"/>
    <s v="Medium"/>
    <s v="PayPal_Credit_Card"/>
  </r>
  <r>
    <n v="19192"/>
    <s v="1F8B7CC2"/>
    <s v="2021-05-17 13:19:51"/>
    <x v="0"/>
    <x v="0"/>
    <x v="3"/>
    <n v="918"/>
    <n v="45308"/>
    <n v="12"/>
    <x v="1632"/>
    <n v="15047"/>
    <n v="47"/>
    <n v="2"/>
    <s v="About_to_churn"/>
    <s v="Net_Banking"/>
  </r>
  <r>
    <n v="19193"/>
    <s v="117B0D00"/>
    <s v="2021-03-14 02:28:52"/>
    <x v="1"/>
    <x v="0"/>
    <x v="3"/>
    <n v="954"/>
    <n v="82642"/>
    <n v="10"/>
    <x v="1459"/>
    <n v="13122"/>
    <n v="48"/>
    <n v="2"/>
    <s v="Medium"/>
    <s v="Debit_Card"/>
  </r>
  <r>
    <n v="19194"/>
    <s v="43661617"/>
    <s v="2021-03-13 17:46:52"/>
    <x v="1"/>
    <x v="1"/>
    <x v="1"/>
    <n v="1640"/>
    <n v="41413"/>
    <n v="23"/>
    <x v="1633"/>
    <n v="3209"/>
    <n v="18"/>
    <n v="5"/>
    <s v="Low"/>
    <s v="Net_Banking"/>
  </r>
  <r>
    <n v="19195"/>
    <s v="56343B9B"/>
    <s v="2021-04-30 17:57:17"/>
    <x v="2"/>
    <x v="0"/>
    <x v="3"/>
    <n v="206"/>
    <n v="84820"/>
    <n v="14"/>
    <x v="1060"/>
    <n v="7943"/>
    <n v="54"/>
    <n v="2"/>
    <s v="Low"/>
    <s v="Wallet"/>
  </r>
  <r>
    <n v="19196"/>
    <s v="61501539"/>
    <s v="2021-05-09 19:46:27"/>
    <x v="0"/>
    <x v="2"/>
    <x v="2"/>
    <n v="477"/>
    <n v="75245"/>
    <n v="4"/>
    <x v="507"/>
    <n v="24812"/>
    <n v="96"/>
    <n v="2"/>
    <s v="About_to_churn"/>
    <s v="PayPal_Pay_Later"/>
  </r>
  <r>
    <n v="19197"/>
    <s v="D057CABF"/>
    <s v="2021-05-26 00:14:29"/>
    <x v="2"/>
    <x v="0"/>
    <x v="0"/>
    <n v="204"/>
    <n v="16249"/>
    <n v="10"/>
    <x v="1634"/>
    <n v="9924"/>
    <n v="56"/>
    <n v="1"/>
    <s v="Medium"/>
    <s v="Debit_Card"/>
  </r>
  <r>
    <n v="19198"/>
    <s v="D1EFB640"/>
    <s v="2021-04-23 01:44:41"/>
    <x v="0"/>
    <x v="0"/>
    <x v="0"/>
    <n v="407"/>
    <n v="31925"/>
    <n v="6"/>
    <x v="826"/>
    <n v="9336"/>
    <n v="65"/>
    <n v="1"/>
    <s v="Medium"/>
    <s v=" Wallet "/>
  </r>
  <r>
    <n v="19199"/>
    <s v="AE480103"/>
    <s v="2021-06-10 09:16:10"/>
    <x v="2"/>
    <x v="2"/>
    <x v="2"/>
    <n v="90"/>
    <n v="80053"/>
    <n v="15"/>
    <x v="1635"/>
    <n v="19422"/>
    <n v="92"/>
    <n v="2"/>
    <s v="Medium"/>
    <s v="PayPal_Pay_Later"/>
  </r>
  <r>
    <n v="19200"/>
    <s v="DF4D8FC4"/>
    <s v="2021-06-09 11:36:08"/>
    <x v="0"/>
    <x v="0"/>
    <x v="0"/>
    <n v="384"/>
    <n v="60590"/>
    <n v="12"/>
    <x v="1636"/>
    <n v="10175"/>
    <n v="60"/>
    <n v="1"/>
    <s v="About_to_churn"/>
    <s v="Debit_Card"/>
  </r>
  <r>
    <n v="19201"/>
    <s v="C09C5C62"/>
    <s v="2021-06-02 21:36:47"/>
    <x v="3"/>
    <x v="2"/>
    <x v="2"/>
    <n v="159"/>
    <n v="30499"/>
    <n v="18"/>
    <x v="684"/>
    <n v="24496"/>
    <n v="80"/>
    <n v="1"/>
    <s v="Medium"/>
    <s v="PayPal_Pay_Later"/>
  </r>
  <r>
    <n v="19202"/>
    <s v="078E1BCD"/>
    <s v="2021-06-07 21:24:21"/>
    <x v="1"/>
    <x v="0"/>
    <x v="0"/>
    <n v="899"/>
    <n v="88954"/>
    <n v="16"/>
    <x v="1637"/>
    <n v="9298"/>
    <n v="67"/>
    <n v="0"/>
    <s v="Medium"/>
    <s v="Net_Banking"/>
  </r>
  <r>
    <n v="19203"/>
    <s v="00AAD03F"/>
    <s v="2021-06-10 06:49:07"/>
    <x v="1"/>
    <x v="0"/>
    <x v="4"/>
    <n v="2793"/>
    <n v="31219"/>
    <n v="57"/>
    <x v="1638"/>
    <n v="4179"/>
    <n v="15"/>
    <n v="3"/>
    <s v="High"/>
    <s v="PayPal_Credit_Card"/>
  </r>
  <r>
    <n v="19204"/>
    <s v="A328C9C7"/>
    <s v="2021-04-13 10:40:49"/>
    <x v="0"/>
    <x v="2"/>
    <x v="2"/>
    <n v="430"/>
    <n v="60018"/>
    <n v="8"/>
    <x v="1639"/>
    <n v="18556"/>
    <n v="94"/>
    <n v="1"/>
    <s v="Low"/>
    <s v="PayPal_Pay_Later"/>
  </r>
  <r>
    <n v="19205"/>
    <s v="6BD84522"/>
    <s v="2021-03-09 20:35:30"/>
    <x v="2"/>
    <x v="2"/>
    <x v="2"/>
    <n v="160"/>
    <n v="83096"/>
    <n v="12"/>
    <x v="1640"/>
    <n v="29735"/>
    <n v="90"/>
    <n v="2"/>
    <s v="Low"/>
    <s v="PayPal_Pay_Later"/>
  </r>
  <r>
    <n v="19206"/>
    <s v="A0EC07E4"/>
    <s v="2021-04-19 15:00:57"/>
    <x v="4"/>
    <x v="0"/>
    <x v="0"/>
    <n v="350"/>
    <n v="19748"/>
    <n v="10"/>
    <x v="1641"/>
    <n v="10694"/>
    <n v="68"/>
    <n v="1"/>
    <s v="Low"/>
    <s v=" Wallet "/>
  </r>
  <r>
    <n v="19207"/>
    <s v="52926E4C"/>
    <s v="2021-05-29 09:29:16"/>
    <x v="0"/>
    <x v="0"/>
    <x v="0"/>
    <n v="615"/>
    <n v="38328"/>
    <n v="18"/>
    <x v="1642"/>
    <n v="9498"/>
    <n v="60"/>
    <n v="0"/>
    <s v="Medium"/>
    <s v="Net_Banking"/>
  </r>
  <r>
    <n v="19208"/>
    <s v="6BD35CED"/>
    <s v="2021-03-11 08:47:25"/>
    <x v="1"/>
    <x v="2"/>
    <x v="5"/>
    <n v="3540"/>
    <n v="17443"/>
    <n v="17"/>
    <x v="1088"/>
    <n v="19566"/>
    <n v="77"/>
    <n v="3"/>
    <s v="Low"/>
    <s v="Wallet"/>
  </r>
  <r>
    <n v="19209"/>
    <s v="701D0A1C"/>
    <s v="2021-03-06 05:40:48"/>
    <x v="3"/>
    <x v="2"/>
    <x v="2"/>
    <n v="991"/>
    <n v="22320"/>
    <n v="4"/>
    <x v="86"/>
    <n v="13402"/>
    <n v="78"/>
    <n v="1"/>
    <s v="About_to_churn"/>
    <s v="PayPal_Pay_Later"/>
  </r>
  <r>
    <n v="19210"/>
    <s v="63B4A40C"/>
    <s v="2021-06-02 05:51:15"/>
    <x v="2"/>
    <x v="2"/>
    <x v="2"/>
    <n v="196"/>
    <n v="79708"/>
    <n v="15"/>
    <x v="889"/>
    <n v="12558"/>
    <n v="85"/>
    <n v="2"/>
    <s v="About_to_churn"/>
    <s v="PayPal_Pay_Later"/>
  </r>
  <r>
    <n v="19211"/>
    <s v="83BC6486"/>
    <s v="2021-03-02 05:06:05"/>
    <x v="1"/>
    <x v="2"/>
    <x v="4"/>
    <n v="3972"/>
    <n v="19487"/>
    <n v="37"/>
    <x v="1643"/>
    <n v="3440"/>
    <n v="12"/>
    <n v="4"/>
    <s v="High"/>
    <s v="Wallet"/>
  </r>
  <r>
    <n v="19212"/>
    <s v="2AF2C72E"/>
    <s v="2021-04-19 16:10:59"/>
    <x v="2"/>
    <x v="0"/>
    <x v="0"/>
    <n v="228"/>
    <n v="33860"/>
    <n v="11"/>
    <x v="1472"/>
    <n v="11233"/>
    <n v="68"/>
    <n v="0"/>
    <s v="About_to_churn"/>
    <s v="Net_Banking"/>
  </r>
  <r>
    <n v="19213"/>
    <s v="4156F64B"/>
    <s v="2021-04-18 10:58:47"/>
    <x v="2"/>
    <x v="2"/>
    <x v="2"/>
    <n v="64"/>
    <n v="24240"/>
    <n v="20"/>
    <x v="1644"/>
    <n v="29317"/>
    <n v="96"/>
    <n v="2"/>
    <s v="Medium"/>
    <s v="PayPal_Pay_Later"/>
  </r>
  <r>
    <n v="19214"/>
    <s v="05C10B4E"/>
    <s v="2021-03-17 08:56:09"/>
    <x v="1"/>
    <x v="0"/>
    <x v="4"/>
    <n v="1963"/>
    <n v="39026"/>
    <n v="38"/>
    <x v="1645"/>
    <n v="1851"/>
    <n v="14"/>
    <n v="5"/>
    <s v="High"/>
    <s v="PayPal_Credit_Card"/>
  </r>
  <r>
    <n v="19215"/>
    <s v="8FCDC19B"/>
    <s v="2021-05-02 00:25:50"/>
    <x v="2"/>
    <x v="2"/>
    <x v="2"/>
    <n v="154"/>
    <n v="42062"/>
    <n v="14"/>
    <x v="798"/>
    <n v="17222"/>
    <n v="93"/>
    <n v="1"/>
    <s v="Low"/>
    <s v="PayPal_Pay_Later"/>
  </r>
  <r>
    <n v="19216"/>
    <s v="79CABAA4"/>
    <s v="2021-03-13 10:41:56"/>
    <x v="0"/>
    <x v="2"/>
    <x v="2"/>
    <n v="188"/>
    <n v="53824"/>
    <n v="11"/>
    <x v="1328"/>
    <n v="15707"/>
    <n v="79"/>
    <n v="1"/>
    <s v="About_to_churn"/>
    <s v="PayPal_Pay_Later"/>
  </r>
  <r>
    <n v="19217"/>
    <s v="A6529E77"/>
    <s v="2021-05-20 12:15:28"/>
    <x v="2"/>
    <x v="2"/>
    <x v="2"/>
    <n v="83"/>
    <n v="41504"/>
    <n v="6"/>
    <x v="1646"/>
    <n v="26677"/>
    <n v="91"/>
    <n v="1"/>
    <s v="Medium"/>
    <s v="PayPal_Pay_Later"/>
  </r>
  <r>
    <n v="19218"/>
    <s v="342B71F7"/>
    <s v="2021-03-14 03:59:05"/>
    <x v="1"/>
    <x v="2"/>
    <x v="4"/>
    <n v="1054"/>
    <n v="41484"/>
    <n v="52"/>
    <x v="1647"/>
    <n v="2579"/>
    <n v="14"/>
    <n v="6"/>
    <s v="High"/>
    <s v="PayPal_Credit_Card"/>
  </r>
  <r>
    <n v="19219"/>
    <s v="55E076D7"/>
    <s v="2021-05-09 01:14:16"/>
    <x v="5"/>
    <x v="2"/>
    <x v="4"/>
    <n v="4371"/>
    <n v="46835"/>
    <n v="48"/>
    <x v="1648"/>
    <n v="1217"/>
    <n v="14"/>
    <n v="4"/>
    <s v="High"/>
    <s v="PayPal_Cobrand_Card"/>
  </r>
  <r>
    <n v="19220"/>
    <s v="D9430E74"/>
    <s v="2021-03-02 17:34:44"/>
    <x v="2"/>
    <x v="0"/>
    <x v="0"/>
    <n v="219"/>
    <n v="28965"/>
    <n v="11"/>
    <x v="1192"/>
    <n v="10741"/>
    <n v="63"/>
    <n v="1"/>
    <s v="Medium"/>
    <s v="Net_Banking"/>
  </r>
  <r>
    <n v="19221"/>
    <s v="101C43B0"/>
    <s v="2021-03-26 03:08:51"/>
    <x v="0"/>
    <x v="0"/>
    <x v="2"/>
    <n v="855"/>
    <n v="40424"/>
    <n v="17"/>
    <x v="1649"/>
    <n v="23878"/>
    <n v="94"/>
    <n v="2"/>
    <s v="Low"/>
    <s v="PayPal_Pay_Later"/>
  </r>
  <r>
    <n v="19222"/>
    <s v="2D0AB178"/>
    <s v="2021-05-28 17:40:58"/>
    <x v="1"/>
    <x v="2"/>
    <x v="4"/>
    <n v="4053"/>
    <n v="74892"/>
    <n v="35"/>
    <x v="1650"/>
    <n v="1853"/>
    <n v="19"/>
    <n v="3"/>
    <s v="Medium"/>
    <s v="PayPal_Credit_Card"/>
  </r>
  <r>
    <n v="19223"/>
    <s v="A150DC0E"/>
    <s v="2021-06-03 13:52:13"/>
    <x v="4"/>
    <x v="2"/>
    <x v="2"/>
    <n v="148"/>
    <n v="66355"/>
    <n v="12"/>
    <x v="1651"/>
    <n v="23625"/>
    <n v="86"/>
    <n v="1"/>
    <s v="Medium"/>
    <s v="PayPal_Pay_Later"/>
  </r>
  <r>
    <n v="19224"/>
    <s v="4AD087B1"/>
    <s v="2021-04-25 04:30:55"/>
    <x v="2"/>
    <x v="2"/>
    <x v="2"/>
    <n v="177"/>
    <n v="12165"/>
    <n v="20"/>
    <x v="628"/>
    <n v="13291"/>
    <n v="92"/>
    <n v="2"/>
    <s v="Medium"/>
    <s v="Debit_Card"/>
  </r>
  <r>
    <n v="19225"/>
    <s v="3300F0A7"/>
    <s v="2021-03-06 13:07:21"/>
    <x v="1"/>
    <x v="0"/>
    <x v="4"/>
    <n v="4353"/>
    <n v="32768"/>
    <n v="42"/>
    <x v="1652"/>
    <n v="1990"/>
    <n v="13"/>
    <n v="6"/>
    <s v="High"/>
    <s v="PayPal_Cobrand_Card"/>
  </r>
  <r>
    <n v="19226"/>
    <s v="540D5582"/>
    <s v="2021-04-23 19:46:34"/>
    <x v="1"/>
    <x v="0"/>
    <x v="1"/>
    <n v="1002"/>
    <n v="88411"/>
    <n v="40"/>
    <x v="1653"/>
    <n v="2368"/>
    <n v="14"/>
    <n v="4"/>
    <s v="Medium"/>
    <s v="Net_Banking"/>
  </r>
  <r>
    <n v="19227"/>
    <s v="162F8091"/>
    <s v="2021-05-04 11:23:10"/>
    <x v="1"/>
    <x v="0"/>
    <x v="4"/>
    <n v="4453"/>
    <n v="12165"/>
    <n v="53"/>
    <x v="1654"/>
    <n v="1233"/>
    <n v="13"/>
    <n v="3"/>
    <s v="Medium"/>
    <s v="PayPal_Credit_Card"/>
  </r>
  <r>
    <n v="19228"/>
    <s v="6A61C13A"/>
    <s v="2021-04-27 22:45:07"/>
    <x v="1"/>
    <x v="2"/>
    <x v="3"/>
    <n v="804"/>
    <n v="28965"/>
    <n v="3"/>
    <x v="1655"/>
    <n v="10334"/>
    <n v="58"/>
    <n v="2"/>
    <s v="Medium"/>
    <s v="Net_Banking"/>
  </r>
  <r>
    <n v="19229"/>
    <s v="4B54B424"/>
    <s v="2021-05-29 20:32:16"/>
    <x v="1"/>
    <x v="2"/>
    <x v="5"/>
    <n v="2144"/>
    <n v="61805"/>
    <n v="10"/>
    <x v="1656"/>
    <n v="13023"/>
    <n v="54"/>
    <n v="2"/>
    <s v="Medium"/>
    <s v="Wallet"/>
  </r>
  <r>
    <n v="19230"/>
    <s v="F7909D45"/>
    <s v="2021-03-11 21:44:37"/>
    <x v="3"/>
    <x v="0"/>
    <x v="0"/>
    <n v="215"/>
    <n v="37245"/>
    <n v="14"/>
    <x v="1657"/>
    <n v="11497"/>
    <n v="57"/>
    <n v="1"/>
    <s v="Medium"/>
    <s v="Debit_Card"/>
  </r>
  <r>
    <n v="19231"/>
    <s v="69764E39"/>
    <s v="2021-04-03 15:51:45"/>
    <x v="1"/>
    <x v="0"/>
    <x v="4"/>
    <n v="1559"/>
    <n v="55522"/>
    <n v="34"/>
    <x v="1658"/>
    <n v="3036"/>
    <n v="11"/>
    <n v="3"/>
    <s v="High"/>
    <s v="PayPal_Cobrand_Card"/>
  </r>
  <r>
    <n v="19232"/>
    <s v="54A6C0B7"/>
    <s v="2021-06-09 08:32:39"/>
    <x v="0"/>
    <x v="0"/>
    <x v="0"/>
    <n v="630"/>
    <n v="47191"/>
    <n v="17"/>
    <x v="1659"/>
    <n v="9552"/>
    <n v="52"/>
    <n v="0"/>
    <s v="Medium"/>
    <s v="Wallet"/>
  </r>
  <r>
    <n v="19233"/>
    <s v="51770BAC"/>
    <s v="2021-04-17 09:08:15"/>
    <x v="0"/>
    <x v="2"/>
    <x v="5"/>
    <n v="618"/>
    <n v="55693"/>
    <n v="15"/>
    <x v="1660"/>
    <n v="17548"/>
    <n v="60"/>
    <n v="2"/>
    <s v="Medium"/>
    <s v="Net_Banking"/>
  </r>
  <r>
    <n v="19234"/>
    <s v="C57282A5"/>
    <s v="2021-04-05 14:47:52"/>
    <x v="1"/>
    <x v="0"/>
    <x v="5"/>
    <n v="1879"/>
    <n v="23859"/>
    <n v="13"/>
    <x v="465"/>
    <n v="13433"/>
    <n v="84"/>
    <n v="3"/>
    <s v="Low"/>
    <s v="Net_Banking"/>
  </r>
  <r>
    <n v="19235"/>
    <s v="81C8C435"/>
    <s v="2021-03-17 03:49:59"/>
    <x v="3"/>
    <x v="0"/>
    <x v="5"/>
    <n v="1186"/>
    <n v="41189"/>
    <n v="14"/>
    <x v="1585"/>
    <n v="17662"/>
    <n v="55"/>
    <n v="1"/>
    <s v="Medium"/>
    <s v="Debit_Card"/>
  </r>
  <r>
    <n v="19236"/>
    <s v="F0BBABD4"/>
    <s v="2021-04-25 18:19:31"/>
    <x v="1"/>
    <x v="0"/>
    <x v="3"/>
    <n v="1135"/>
    <n v="75990"/>
    <n v="15"/>
    <x v="1661"/>
    <n v="11328"/>
    <n v="50"/>
    <n v="1"/>
    <s v="Medium"/>
    <s v="Debit_Card"/>
  </r>
  <r>
    <n v="19237"/>
    <s v="AF454B14"/>
    <s v="2021-05-14 13:20:26"/>
    <x v="4"/>
    <x v="0"/>
    <x v="0"/>
    <n v="225"/>
    <n v="88688"/>
    <n v="11"/>
    <x v="1662"/>
    <n v="9396"/>
    <n v="58"/>
    <n v="1"/>
    <s v="Medium"/>
    <s v="Net_Banking"/>
  </r>
  <r>
    <n v="19238"/>
    <s v="91849BEE"/>
    <s v="2021-03-03 06:17:11"/>
    <x v="2"/>
    <x v="2"/>
    <x v="2"/>
    <n v="138"/>
    <n v="87943"/>
    <n v="16"/>
    <x v="199"/>
    <n v="24578"/>
    <n v="86"/>
    <n v="2"/>
    <s v="Low"/>
    <s v="PayPal_Pay_Later"/>
  </r>
  <r>
    <n v="19239"/>
    <s v="21E0BAD9"/>
    <s v="2021-04-10 22:49:02"/>
    <x v="2"/>
    <x v="2"/>
    <x v="2"/>
    <n v="123"/>
    <n v="40289"/>
    <n v="13"/>
    <x v="204"/>
    <n v="29032"/>
    <n v="83"/>
    <n v="2"/>
    <s v="Medium"/>
    <s v="PayPal_Pay_Later"/>
  </r>
  <r>
    <n v="19240"/>
    <s v="77E82EA0"/>
    <s v="2021-03-29 03:29:01"/>
    <x v="1"/>
    <x v="0"/>
    <x v="4"/>
    <n v="4092"/>
    <n v="55522"/>
    <n v="47"/>
    <x v="1663"/>
    <n v="3585"/>
    <n v="18"/>
    <n v="6"/>
    <s v="Medium"/>
    <s v="Wallet"/>
  </r>
  <r>
    <n v="19241"/>
    <s v="409123C9"/>
    <s v="2021-05-05 11:12:37"/>
    <x v="2"/>
    <x v="0"/>
    <x v="2"/>
    <n v="168"/>
    <n v="21421"/>
    <n v="18"/>
    <x v="1664"/>
    <n v="23932"/>
    <n v="88"/>
    <n v="2"/>
    <s v="About_to_churn"/>
    <s v="PayPal_Pay_Later"/>
  </r>
  <r>
    <n v="19242"/>
    <s v="2965FB01"/>
    <s v="2021-03-26 08:55:15"/>
    <x v="0"/>
    <x v="0"/>
    <x v="5"/>
    <n v="967"/>
    <n v="20915"/>
    <n v="16"/>
    <x v="1464"/>
    <n v="11694"/>
    <n v="67"/>
    <n v="2"/>
    <s v="Medium"/>
    <s v="Debit_Card"/>
  </r>
  <r>
    <n v="19243"/>
    <s v="9681CECE"/>
    <s v="2021-05-26 04:11:21"/>
    <x v="0"/>
    <x v="2"/>
    <x v="2"/>
    <n v="796"/>
    <n v="12250"/>
    <n v="12"/>
    <x v="178"/>
    <n v="16702"/>
    <n v="87"/>
    <n v="2"/>
    <s v="About_to_churn"/>
    <s v="PayPal_Pay_Later"/>
  </r>
  <r>
    <n v="19244"/>
    <s v="42590670"/>
    <s v="2021-04-05 09:02:55"/>
    <x v="1"/>
    <x v="2"/>
    <x v="2"/>
    <n v="858"/>
    <n v="58953"/>
    <n v="16"/>
    <x v="1665"/>
    <n v="15577"/>
    <n v="87"/>
    <n v="1"/>
    <s v="Medium"/>
    <s v="Debit_Card"/>
  </r>
  <r>
    <n v="19245"/>
    <s v="FC0C65EC"/>
    <s v="2021-04-24 00:26:24"/>
    <x v="1"/>
    <x v="0"/>
    <x v="4"/>
    <n v="4200"/>
    <n v="48647"/>
    <n v="32"/>
    <x v="1666"/>
    <n v="3769"/>
    <n v="13"/>
    <n v="6"/>
    <s v="Medium"/>
    <s v="Wallet"/>
  </r>
  <r>
    <n v="19246"/>
    <s v="857E6235"/>
    <s v="2021-05-30 12:38:43"/>
    <x v="4"/>
    <x v="2"/>
    <x v="2"/>
    <n v="352"/>
    <n v="54338"/>
    <n v="2"/>
    <x v="542"/>
    <n v="22833"/>
    <n v="89"/>
    <n v="2"/>
    <s v="About_to_churn"/>
    <s v="PayPal_Pay_Later"/>
  </r>
  <r>
    <n v="19247"/>
    <s v="FDD4B265"/>
    <s v="2021-04-08 03:43:00"/>
    <x v="0"/>
    <x v="0"/>
    <x v="3"/>
    <n v="310"/>
    <n v="30135"/>
    <n v="7"/>
    <x v="1667"/>
    <n v="15367"/>
    <n v="56"/>
    <n v="2"/>
    <s v="High"/>
    <s v=" Wallet "/>
  </r>
  <r>
    <n v="19248"/>
    <s v="EDFB9AEF"/>
    <s v="2021-03-04 11:41:27"/>
    <x v="2"/>
    <x v="2"/>
    <x v="2"/>
    <n v="92"/>
    <n v="39333"/>
    <n v="19"/>
    <x v="1668"/>
    <n v="14482"/>
    <n v="77"/>
    <n v="2"/>
    <s v="About_to_churn"/>
    <s v="Debit_Card"/>
  </r>
  <r>
    <n v="19249"/>
    <s v="095332E6"/>
    <s v="2021-03-07 06:42:42"/>
    <x v="0"/>
    <x v="2"/>
    <x v="5"/>
    <n v="612"/>
    <n v="11592"/>
    <n v="23"/>
    <x v="1669"/>
    <n v="16519"/>
    <n v="82"/>
    <n v="3"/>
    <s v="Medium"/>
    <s v="Debit_Card"/>
  </r>
  <r>
    <n v="19250"/>
    <s v="09CD27F3"/>
    <s v="2021-04-25 00:04:34"/>
    <x v="3"/>
    <x v="0"/>
    <x v="3"/>
    <n v="748"/>
    <n v="72871"/>
    <n v="14"/>
    <x v="1670"/>
    <n v="17662"/>
    <n v="59"/>
    <n v="2"/>
    <s v="Low"/>
    <s v="Wallet"/>
  </r>
  <r>
    <n v="19251"/>
    <s v="52431927"/>
    <s v="2021-05-19 14:30:45"/>
    <x v="0"/>
    <x v="0"/>
    <x v="3"/>
    <n v="313"/>
    <n v="44950"/>
    <n v="5"/>
    <x v="1671"/>
    <n v="15683"/>
    <n v="42"/>
    <n v="1"/>
    <s v="Low"/>
    <s v="Net_Banking"/>
  </r>
  <r>
    <n v="19252"/>
    <s v="8946A1DA"/>
    <s v="2021-03-14 23:53:13"/>
    <x v="4"/>
    <x v="2"/>
    <x v="2"/>
    <n v="255"/>
    <n v="30897"/>
    <n v="10"/>
    <x v="897"/>
    <n v="13955"/>
    <n v="81"/>
    <n v="1"/>
    <s v="Low"/>
    <s v="PayPal_Pay_Later"/>
  </r>
  <r>
    <n v="19253"/>
    <s v="A435AD77"/>
    <s v="2021-03-11 04:01:38"/>
    <x v="0"/>
    <x v="0"/>
    <x v="3"/>
    <n v="256"/>
    <n v="19576"/>
    <n v="14"/>
    <x v="1672"/>
    <n v="13612"/>
    <n v="52"/>
    <n v="2"/>
    <s v="High"/>
    <s v=" Wallet "/>
  </r>
  <r>
    <n v="19254"/>
    <s v="0A35792A"/>
    <s v="2021-05-25 02:35:50"/>
    <x v="4"/>
    <x v="0"/>
    <x v="3"/>
    <n v="336"/>
    <n v="62544"/>
    <n v="7"/>
    <x v="1673"/>
    <n v="18734"/>
    <n v="58"/>
    <n v="2"/>
    <s v="High"/>
    <s v=" Wallet "/>
  </r>
  <r>
    <n v="19255"/>
    <s v="AAA4CE60"/>
    <s v="2021-04-07 17:50:38"/>
    <x v="2"/>
    <x v="0"/>
    <x v="0"/>
    <n v="207"/>
    <n v="56559"/>
    <n v="11"/>
    <x v="1674"/>
    <n v="10415"/>
    <n v="54"/>
    <n v="0"/>
    <s v="About_to_churn"/>
    <s v="Wallet"/>
  </r>
  <r>
    <n v="19256"/>
    <s v="15A9C4E9"/>
    <s v="2021-04-23 07:56:07"/>
    <x v="1"/>
    <x v="0"/>
    <x v="4"/>
    <n v="2685"/>
    <n v="74922"/>
    <n v="44"/>
    <x v="1675"/>
    <n v="2135"/>
    <n v="18"/>
    <n v="4"/>
    <s v="Medium"/>
    <s v="PayPal_Credit_Card"/>
  </r>
  <r>
    <n v="19257"/>
    <s v="44AAD4F6"/>
    <s v="2021-05-17 06:53:51"/>
    <x v="1"/>
    <x v="2"/>
    <x v="4"/>
    <n v="4057"/>
    <n v="68727"/>
    <n v="50"/>
    <x v="1676"/>
    <n v="2364"/>
    <n v="16"/>
    <n v="4"/>
    <s v="Medium"/>
    <s v="PayPal_Credit_Card"/>
  </r>
  <r>
    <n v="19258"/>
    <s v="DB7EB199"/>
    <s v="2021-04-22 00:21:19"/>
    <x v="1"/>
    <x v="0"/>
    <x v="4"/>
    <n v="3181"/>
    <n v="16415"/>
    <n v="49"/>
    <x v="1677"/>
    <n v="1044"/>
    <n v="11"/>
    <n v="4"/>
    <s v="High"/>
    <s v="PayPal_Credit_Card"/>
  </r>
  <r>
    <n v="19259"/>
    <s v="307A050D"/>
    <s v="2021-03-28 17:42:40"/>
    <x v="1"/>
    <x v="2"/>
    <x v="4"/>
    <n v="4044"/>
    <n v="16249"/>
    <n v="48"/>
    <x v="1678"/>
    <n v="1663"/>
    <n v="15"/>
    <n v="6"/>
    <s v="High"/>
    <s v="PayPal_Cobrand_Card"/>
  </r>
  <r>
    <n v="19260"/>
    <s v="7E20D4D8"/>
    <s v="2021-05-08 00:48:25"/>
    <x v="2"/>
    <x v="0"/>
    <x v="2"/>
    <n v="154"/>
    <n v="20474"/>
    <n v="5"/>
    <x v="1679"/>
    <n v="20479"/>
    <n v="96"/>
    <n v="1"/>
    <s v="About_to_churn"/>
    <s v="PayPal_Pay_Later"/>
  </r>
  <r>
    <n v="19261"/>
    <s v="964BCF64"/>
    <s v="2021-03-15 21:33:27"/>
    <x v="2"/>
    <x v="0"/>
    <x v="0"/>
    <n v="225"/>
    <n v="85865"/>
    <n v="18"/>
    <x v="134"/>
    <n v="11719"/>
    <n v="67"/>
    <n v="0"/>
    <s v="Medium"/>
    <s v="Wallet"/>
  </r>
  <r>
    <n v="19262"/>
    <s v="7CED5BA8"/>
    <s v="2021-06-04 07:39:28"/>
    <x v="2"/>
    <x v="2"/>
    <x v="2"/>
    <n v="146"/>
    <n v="73607"/>
    <n v="9"/>
    <x v="1680"/>
    <n v="21056"/>
    <n v="78"/>
    <n v="2"/>
    <s v="About_to_churn"/>
    <s v="Debit_Card"/>
  </r>
  <r>
    <n v="19263"/>
    <s v="2713E12F"/>
    <s v="2021-05-11 01:56:28"/>
    <x v="1"/>
    <x v="2"/>
    <x v="3"/>
    <n v="2351"/>
    <n v="66063"/>
    <n v="2"/>
    <x v="290"/>
    <n v="13368"/>
    <n v="57"/>
    <n v="2"/>
    <s v="About_to_churn"/>
    <s v="Net_Banking"/>
  </r>
  <r>
    <n v="19264"/>
    <s v="FBD99769"/>
    <s v="2021-04-14 10:32:34"/>
    <x v="2"/>
    <x v="2"/>
    <x v="2"/>
    <n v="101"/>
    <n v="88688"/>
    <n v="6"/>
    <x v="1681"/>
    <n v="25936"/>
    <n v="88"/>
    <n v="1"/>
    <s v="Low"/>
    <s v="PayPal_Pay_Later"/>
  </r>
  <r>
    <n v="19265"/>
    <s v="3841E346"/>
    <s v="2021-03-27 13:38:20"/>
    <x v="0"/>
    <x v="2"/>
    <x v="2"/>
    <n v="589"/>
    <n v="68546"/>
    <n v="4"/>
    <x v="878"/>
    <n v="25170"/>
    <n v="85"/>
    <n v="1"/>
    <s v="About_to_churn"/>
    <s v="Debit_Card"/>
  </r>
  <r>
    <n v="19266"/>
    <s v="6E759810"/>
    <s v="2021-05-10 08:35:16"/>
    <x v="1"/>
    <x v="2"/>
    <x v="4"/>
    <n v="4203"/>
    <n v="61805"/>
    <n v="44"/>
    <x v="1682"/>
    <n v="2376"/>
    <n v="16"/>
    <n v="3"/>
    <s v="Medium"/>
    <s v="Wallet"/>
  </r>
  <r>
    <n v="19267"/>
    <s v="DBEB6DBA"/>
    <s v="2021-04-03 11:47:16"/>
    <x v="2"/>
    <x v="0"/>
    <x v="2"/>
    <n v="241"/>
    <n v="81848"/>
    <n v="20"/>
    <x v="1683"/>
    <n v="28608"/>
    <n v="90"/>
    <n v="1"/>
    <s v="Medium"/>
    <s v="PayPal_Pay_Later"/>
  </r>
  <r>
    <n v="19268"/>
    <s v="13A4E5B7"/>
    <s v="2021-04-13 00:25:18"/>
    <x v="1"/>
    <x v="0"/>
    <x v="5"/>
    <n v="2643"/>
    <n v="89267"/>
    <n v="8"/>
    <x v="281"/>
    <n v="17389"/>
    <n v="67"/>
    <n v="1"/>
    <s v="High"/>
    <s v="Net_Banking"/>
  </r>
  <r>
    <n v="19269"/>
    <s v="7DF28805"/>
    <s v="2021-06-04 15:06:56"/>
    <x v="2"/>
    <x v="2"/>
    <x v="2"/>
    <n v="160"/>
    <n v="80680"/>
    <n v="11"/>
    <x v="779"/>
    <n v="15071"/>
    <n v="86"/>
    <n v="1"/>
    <s v="Medium"/>
    <s v="PayPal_Pay_Later"/>
  </r>
  <r>
    <n v="19270"/>
    <s v="939416F0"/>
    <s v="2021-05-28 17:33:28"/>
    <x v="3"/>
    <x v="2"/>
    <x v="2"/>
    <n v="756"/>
    <n v="25027"/>
    <n v="15"/>
    <x v="1425"/>
    <n v="15416"/>
    <n v="87"/>
    <n v="2"/>
    <s v="Medium"/>
    <s v="PayPal_Pay_Later"/>
  </r>
  <r>
    <n v="19271"/>
    <s v="E1FA040F"/>
    <s v="2021-03-27 02:32:10"/>
    <x v="0"/>
    <x v="0"/>
    <x v="5"/>
    <n v="503"/>
    <n v="12649"/>
    <n v="18"/>
    <x v="1684"/>
    <n v="19441"/>
    <n v="64"/>
    <n v="1"/>
    <s v="Medium"/>
    <s v="Wallet"/>
  </r>
  <r>
    <n v="19272"/>
    <s v="C332B5E9"/>
    <s v="2021-03-28 14:56:33"/>
    <x v="1"/>
    <x v="0"/>
    <x v="5"/>
    <n v="2177"/>
    <n v="40396"/>
    <n v="23"/>
    <x v="1139"/>
    <n v="15734"/>
    <n v="80"/>
    <n v="2"/>
    <s v="Medium"/>
    <s v="Debit_Card"/>
  </r>
  <r>
    <n v="19273"/>
    <s v="3C959276"/>
    <s v="2021-03-01 20:16:28"/>
    <x v="1"/>
    <x v="2"/>
    <x v="4"/>
    <n v="4722"/>
    <n v="80187"/>
    <n v="56"/>
    <x v="1685"/>
    <n v="4058"/>
    <n v="14"/>
    <n v="3"/>
    <s v="High"/>
    <s v="PayPal_Cobrand_Card"/>
  </r>
  <r>
    <n v="19274"/>
    <s v="982DD406"/>
    <s v="2021-03-29 11:16:40"/>
    <x v="1"/>
    <x v="0"/>
    <x v="4"/>
    <n v="4566"/>
    <n v="67538"/>
    <n v="35"/>
    <x v="1686"/>
    <n v="2228"/>
    <n v="16"/>
    <n v="6"/>
    <s v="Medium"/>
    <s v="PayPal_Cobrand_Card"/>
  </r>
  <r>
    <n v="19275"/>
    <s v="84706335"/>
    <s v="2021-05-25 17:46:01"/>
    <x v="1"/>
    <x v="2"/>
    <x v="1"/>
    <n v="1824"/>
    <n v="67538"/>
    <n v="38"/>
    <x v="1687"/>
    <n v="2199"/>
    <n v="10"/>
    <n v="5"/>
    <s v="Low"/>
    <s v=" PayPal_Cobrand_Card"/>
  </r>
  <r>
    <n v="19276"/>
    <s v="B8D3E40F"/>
    <s v="2021-05-20 12:14:42"/>
    <x v="3"/>
    <x v="0"/>
    <x v="3"/>
    <n v="749"/>
    <n v="81451"/>
    <n v="4"/>
    <x v="1688"/>
    <n v="10529"/>
    <n v="56"/>
    <n v="2"/>
    <s v="Medium"/>
    <s v=" Wallet "/>
  </r>
  <r>
    <n v="19277"/>
    <s v="7660AB96"/>
    <s v="2021-06-09 22:36:35"/>
    <x v="0"/>
    <x v="2"/>
    <x v="2"/>
    <n v="984"/>
    <n v="68153"/>
    <n v="13"/>
    <x v="1689"/>
    <n v="15377"/>
    <n v="97"/>
    <n v="2"/>
    <s v="Medium"/>
    <s v="Debit_Card"/>
  </r>
  <r>
    <n v="19278"/>
    <s v="949D9E44"/>
    <s v="2021-05-05 10:25:53"/>
    <x v="1"/>
    <x v="2"/>
    <x v="4"/>
    <n v="4644"/>
    <n v="19519"/>
    <n v="44"/>
    <x v="1579"/>
    <n v="2058"/>
    <n v="11"/>
    <n v="6"/>
    <s v="High"/>
    <s v="PayPal_Cobrand_Card"/>
  </r>
  <r>
    <n v="19279"/>
    <s v="480D97F5"/>
    <s v="2021-03-08 03:26:15"/>
    <x v="3"/>
    <x v="2"/>
    <x v="2"/>
    <n v="850"/>
    <n v="14132"/>
    <n v="4"/>
    <x v="1690"/>
    <n v="17145"/>
    <n v="83"/>
    <n v="2"/>
    <s v="Low"/>
    <s v="Debit_Card"/>
  </r>
  <r>
    <n v="19280"/>
    <s v="A790FD31"/>
    <s v="2021-04-13 09:48:31"/>
    <x v="2"/>
    <x v="2"/>
    <x v="2"/>
    <n v="217"/>
    <n v="65902"/>
    <n v="17"/>
    <x v="1691"/>
    <n v="27636"/>
    <n v="89"/>
    <n v="1"/>
    <s v="Medium"/>
    <s v="PayPal_Pay_Later"/>
  </r>
  <r>
    <n v="19281"/>
    <s v="DE96E0EF"/>
    <s v="2021-03-21 20:11:26"/>
    <x v="0"/>
    <x v="0"/>
    <x v="5"/>
    <n v="528"/>
    <n v="66136"/>
    <n v="15"/>
    <x v="1692"/>
    <n v="19803"/>
    <n v="66"/>
    <n v="1"/>
    <s v="Medium"/>
    <s v="Net_Banking"/>
  </r>
  <r>
    <n v="19282"/>
    <s v="760380FD"/>
    <s v="2021-05-06 22:05:53"/>
    <x v="4"/>
    <x v="0"/>
    <x v="0"/>
    <n v="252"/>
    <n v="40583"/>
    <n v="16"/>
    <x v="1693"/>
    <n v="9470"/>
    <n v="57"/>
    <n v="0"/>
    <s v="Medium"/>
    <s v="Net_Banking"/>
  </r>
  <r>
    <n v="19283"/>
    <s v="E1D83E64"/>
    <s v="2021-06-05 05:21:56"/>
    <x v="1"/>
    <x v="2"/>
    <x v="1"/>
    <n v="1787"/>
    <n v="39137"/>
    <n v="29"/>
    <x v="1694"/>
    <n v="2878"/>
    <n v="23"/>
    <n v="4"/>
    <s v="Low"/>
    <s v=" PayPal_Cobrand_Card"/>
  </r>
  <r>
    <n v="19284"/>
    <s v="E7F97591"/>
    <s v="2021-03-12 20:17:29"/>
    <x v="1"/>
    <x v="2"/>
    <x v="4"/>
    <n v="1028"/>
    <n v="33529"/>
    <n v="50"/>
    <x v="1695"/>
    <n v="4215"/>
    <n v="17"/>
    <n v="3"/>
    <s v="Medium"/>
    <s v="Wallet"/>
  </r>
  <r>
    <n v="19285"/>
    <s v="B146B2A8"/>
    <s v="2021-06-05 03:10:13"/>
    <x v="3"/>
    <x v="0"/>
    <x v="0"/>
    <n v="303"/>
    <n v="89242"/>
    <n v="16"/>
    <x v="1696"/>
    <n v="10593"/>
    <n v="70"/>
    <n v="0"/>
    <s v="High"/>
    <s v="Wallet"/>
  </r>
  <r>
    <n v="19286"/>
    <s v="2BA80750"/>
    <s v="2021-06-09 11:27:59"/>
    <x v="3"/>
    <x v="0"/>
    <x v="0"/>
    <n v="864"/>
    <n v="69342"/>
    <n v="7"/>
    <x v="1697"/>
    <n v="11952"/>
    <n v="58"/>
    <n v="0"/>
    <s v="Medium"/>
    <s v="Wallet"/>
  </r>
  <r>
    <n v="19287"/>
    <s v="7E7A3AD3"/>
    <s v="2021-03-24 22:56:35"/>
    <x v="0"/>
    <x v="0"/>
    <x v="3"/>
    <n v="517"/>
    <n v="20782"/>
    <n v="5"/>
    <x v="1698"/>
    <n v="15327"/>
    <n v="47"/>
    <n v="2"/>
    <s v="Medium"/>
    <s v="Debit_Card"/>
  </r>
  <r>
    <n v="19288"/>
    <s v="4AA4EFD3"/>
    <s v="2021-04-29 20:17:27"/>
    <x v="0"/>
    <x v="0"/>
    <x v="0"/>
    <n v="539"/>
    <n v="51558"/>
    <n v="18"/>
    <x v="1699"/>
    <n v="11015"/>
    <n v="51"/>
    <n v="1"/>
    <s v="Medium"/>
    <s v="Net_Banking"/>
  </r>
  <r>
    <n v="19289"/>
    <s v="B6E33676"/>
    <s v="2021-03-18 03:02:54"/>
    <x v="1"/>
    <x v="0"/>
    <x v="4"/>
    <n v="3585"/>
    <n v="28751"/>
    <n v="56"/>
    <x v="1700"/>
    <n v="1059"/>
    <n v="16"/>
    <n v="3"/>
    <s v="Medium"/>
    <s v="Wallet"/>
  </r>
  <r>
    <n v="19290"/>
    <s v="22D8191C"/>
    <s v="2021-04-30 09:27:18"/>
    <x v="0"/>
    <x v="0"/>
    <x v="2"/>
    <n v="884"/>
    <n v="58391"/>
    <n v="5"/>
    <x v="100"/>
    <n v="16708"/>
    <n v="95"/>
    <n v="1"/>
    <s v="Medium"/>
    <s v="PayPal_Pay_Later"/>
  </r>
  <r>
    <n v="19291"/>
    <s v="C5AE1881"/>
    <s v="2021-05-30 17:31:34"/>
    <x v="1"/>
    <x v="1"/>
    <x v="1"/>
    <n v="1297"/>
    <n v="87406"/>
    <n v="34"/>
    <x v="1701"/>
    <n v="1847"/>
    <n v="19"/>
    <n v="7"/>
    <s v="Medium"/>
    <s v=" PayPal_Cobrand_Card"/>
  </r>
  <r>
    <n v="19292"/>
    <s v="5E5FD39F"/>
    <s v="2021-03-16 04:34:17"/>
    <x v="0"/>
    <x v="2"/>
    <x v="2"/>
    <n v="116"/>
    <n v="81093"/>
    <n v="14"/>
    <x v="1702"/>
    <n v="27978"/>
    <n v="89"/>
    <n v="2"/>
    <s v="Medium"/>
    <s v="PayPal_Pay_Later"/>
  </r>
  <r>
    <n v="19293"/>
    <s v="87B0ED95"/>
    <s v="2021-04-01 16:46:11"/>
    <x v="1"/>
    <x v="0"/>
    <x v="4"/>
    <n v="4177"/>
    <n v="70610"/>
    <n v="57"/>
    <x v="1703"/>
    <n v="3976"/>
    <n v="18"/>
    <n v="3"/>
    <s v="High"/>
    <s v="Wallet"/>
  </r>
  <r>
    <n v="19294"/>
    <s v="87D3DFD0"/>
    <s v="2021-04-27 14:54:31"/>
    <x v="0"/>
    <x v="0"/>
    <x v="3"/>
    <n v="250"/>
    <n v="65708"/>
    <n v="11"/>
    <x v="1704"/>
    <n v="7560"/>
    <n v="56"/>
    <n v="1"/>
    <s v="Medium"/>
    <s v="Wallet"/>
  </r>
  <r>
    <n v="19295"/>
    <s v="92BA8013"/>
    <s v="2021-04-13 01:09:21"/>
    <x v="2"/>
    <x v="0"/>
    <x v="2"/>
    <n v="168"/>
    <n v="69083"/>
    <n v="9"/>
    <x v="420"/>
    <n v="23510"/>
    <n v="92"/>
    <n v="1"/>
    <s v="Low"/>
    <s v="PayPal_Pay_Later"/>
  </r>
  <r>
    <n v="19296"/>
    <s v="7A270B5D"/>
    <s v="2021-06-07 22:12:50"/>
    <x v="2"/>
    <x v="0"/>
    <x v="0"/>
    <n v="214"/>
    <n v="31219"/>
    <n v="15"/>
    <x v="300"/>
    <n v="10763"/>
    <n v="60"/>
    <n v="0"/>
    <s v="High"/>
    <s v="Net_Banking"/>
  </r>
  <r>
    <n v="19297"/>
    <s v="3C15A43F"/>
    <s v="2021-04-04 10:46:15"/>
    <x v="5"/>
    <x v="0"/>
    <x v="1"/>
    <n v="3567"/>
    <n v="69550"/>
    <n v="29"/>
    <x v="1705"/>
    <n v="3139"/>
    <n v="14"/>
    <n v="4"/>
    <s v="Medium"/>
    <s v=" PayPal_Cobrand_Card"/>
  </r>
  <r>
    <n v="19298"/>
    <s v="67DAC7F6"/>
    <s v="2021-04-14 06:08:07"/>
    <x v="2"/>
    <x v="2"/>
    <x v="2"/>
    <n v="173"/>
    <n v="47191"/>
    <n v="17"/>
    <x v="281"/>
    <n v="26114"/>
    <n v="86"/>
    <n v="2"/>
    <s v="About_to_churn"/>
    <s v="PayPal_Pay_Later"/>
  </r>
  <r>
    <n v="19299"/>
    <s v="9B70DF05"/>
    <s v="2021-04-04 08:01:27"/>
    <x v="1"/>
    <x v="0"/>
    <x v="5"/>
    <n v="2630"/>
    <n v="32224"/>
    <n v="18"/>
    <x v="467"/>
    <n v="10720"/>
    <n v="73"/>
    <n v="3"/>
    <s v="Low"/>
    <s v="Debit_Card"/>
  </r>
  <r>
    <n v="19300"/>
    <s v="3E926DDD"/>
    <s v="2021-03-22 13:26:24"/>
    <x v="1"/>
    <x v="0"/>
    <x v="4"/>
    <n v="3180"/>
    <n v="41057"/>
    <n v="44"/>
    <x v="1706"/>
    <n v="2339"/>
    <n v="14"/>
    <n v="6"/>
    <s v="Medium"/>
    <s v="PayPal_Credit_Card"/>
  </r>
  <r>
    <n v="19301"/>
    <s v="7FD62E71"/>
    <s v="2021-04-24 17:19:56"/>
    <x v="2"/>
    <x v="0"/>
    <x v="0"/>
    <n v="240"/>
    <n v="34605"/>
    <n v="10"/>
    <x v="1707"/>
    <n v="11143"/>
    <n v="64"/>
    <n v="1"/>
    <s v="Medium"/>
    <s v="Net_Banking"/>
  </r>
  <r>
    <n v="19302"/>
    <s v="BD5FFAAA"/>
    <s v="2021-06-06 07:11:11"/>
    <x v="0"/>
    <x v="0"/>
    <x v="0"/>
    <n v="933"/>
    <n v="38912"/>
    <n v="16"/>
    <x v="1708"/>
    <n v="9280"/>
    <n v="54"/>
    <n v="0"/>
    <s v="High"/>
    <s v="Wallet"/>
  </r>
  <r>
    <n v="19303"/>
    <s v="CD364DE1"/>
    <s v="2021-03-10 19:54:10"/>
    <x v="3"/>
    <x v="0"/>
    <x v="2"/>
    <n v="331"/>
    <n v="84204"/>
    <n v="9"/>
    <x v="1456"/>
    <n v="25617"/>
    <n v="82"/>
    <n v="2"/>
    <s v="Medium"/>
    <s v="PayPal_Pay_Later"/>
  </r>
  <r>
    <n v="19304"/>
    <s v="A0B50C19"/>
    <s v="2021-04-25 23:21:31"/>
    <x v="1"/>
    <x v="2"/>
    <x v="4"/>
    <n v="2705"/>
    <n v="74807"/>
    <n v="50"/>
    <x v="1709"/>
    <n v="1685"/>
    <n v="22"/>
    <n v="3"/>
    <s v="Medium"/>
    <s v="PayPal_Credit_Card"/>
  </r>
  <r>
    <n v="19305"/>
    <s v="A156373B"/>
    <s v="2021-03-05 03:29:01"/>
    <x v="0"/>
    <x v="0"/>
    <x v="3"/>
    <n v="404"/>
    <n v="21655"/>
    <n v="1"/>
    <x v="1710"/>
    <n v="13225"/>
    <n v="47"/>
    <n v="3"/>
    <s v="Medium"/>
    <s v=" Wallet "/>
  </r>
  <r>
    <n v="19306"/>
    <s v="C1124319"/>
    <s v="2021-03-30 06:32:34"/>
    <x v="2"/>
    <x v="0"/>
    <x v="2"/>
    <n v="123"/>
    <n v="47944"/>
    <n v="20"/>
    <x v="1711"/>
    <n v="27895"/>
    <n v="88"/>
    <n v="1"/>
    <s v="About_to_churn"/>
    <s v="PayPal_Pay_Later"/>
  </r>
  <r>
    <n v="19307"/>
    <s v="0BA6F1AC"/>
    <s v="2021-05-10 21:13:35"/>
    <x v="0"/>
    <x v="2"/>
    <x v="2"/>
    <n v="137"/>
    <n v="88096"/>
    <n v="7"/>
    <x v="1282"/>
    <n v="26523"/>
    <n v="79"/>
    <n v="1"/>
    <s v="About_to_churn"/>
    <s v="Debit_Card"/>
  </r>
  <r>
    <n v="19308"/>
    <s v="9C490D6F"/>
    <s v="2021-05-08 19:59:19"/>
    <x v="0"/>
    <x v="0"/>
    <x v="0"/>
    <n v="349"/>
    <n v="14001"/>
    <n v="17"/>
    <x v="1712"/>
    <n v="10229"/>
    <n v="65"/>
    <n v="1"/>
    <s v="Medium"/>
    <s v="Debit_Card"/>
  </r>
  <r>
    <n v="19309"/>
    <s v="6570F523"/>
    <s v="2021-04-27 16:49:10"/>
    <x v="2"/>
    <x v="0"/>
    <x v="0"/>
    <n v="231"/>
    <n v="45698"/>
    <n v="15"/>
    <x v="1713"/>
    <n v="11953"/>
    <n v="68"/>
    <n v="0"/>
    <s v="Medium"/>
    <s v="Wallet"/>
  </r>
  <r>
    <n v="19310"/>
    <s v="6C58CD58"/>
    <s v="2021-04-18 23:13:35"/>
    <x v="0"/>
    <x v="0"/>
    <x v="3"/>
    <n v="509"/>
    <n v="10419"/>
    <n v="8"/>
    <x v="1714"/>
    <n v="9061"/>
    <n v="55"/>
    <n v="1"/>
    <s v="About_to_churn"/>
    <s v="Wallet"/>
  </r>
  <r>
    <n v="19311"/>
    <s v="150A6FDC"/>
    <s v="2021-04-26 07:16:37"/>
    <x v="1"/>
    <x v="0"/>
    <x v="4"/>
    <n v="2599"/>
    <n v="40430"/>
    <n v="42"/>
    <x v="1715"/>
    <n v="2131"/>
    <n v="12"/>
    <n v="4"/>
    <s v="Medium"/>
    <s v="PayPal_Credit_Card"/>
  </r>
  <r>
    <n v="19312"/>
    <s v="15C0AC75"/>
    <s v="2021-04-14 15:23:44"/>
    <x v="0"/>
    <x v="0"/>
    <x v="5"/>
    <n v="530"/>
    <n v="43444"/>
    <n v="15"/>
    <x v="1716"/>
    <n v="11235"/>
    <n v="55"/>
    <n v="1"/>
    <s v="Medium"/>
    <s v="Net_Banking"/>
  </r>
  <r>
    <n v="19313"/>
    <s v="CCEC2888"/>
    <s v="2021-05-03 23:54:25"/>
    <x v="2"/>
    <x v="2"/>
    <x v="2"/>
    <n v="119"/>
    <n v="28965"/>
    <n v="4"/>
    <x v="1717"/>
    <n v="13512"/>
    <n v="88"/>
    <n v="1"/>
    <s v="Medium"/>
    <s v="Debit_Card"/>
  </r>
  <r>
    <n v="19314"/>
    <s v="CF92647C"/>
    <s v="2021-03-15 05:27:31"/>
    <x v="1"/>
    <x v="2"/>
    <x v="1"/>
    <n v="2281"/>
    <n v="49817"/>
    <n v="41"/>
    <x v="1718"/>
    <n v="3131"/>
    <n v="22"/>
    <n v="4"/>
    <s v="Low"/>
    <s v=" PayPal_Cobrand_Card"/>
  </r>
  <r>
    <n v="19315"/>
    <s v="BC05DFA9"/>
    <s v="2021-03-08 16:19:47"/>
    <x v="1"/>
    <x v="0"/>
    <x v="4"/>
    <n v="2340"/>
    <n v="14246"/>
    <n v="36"/>
    <x v="1719"/>
    <n v="3386"/>
    <n v="11"/>
    <n v="6"/>
    <s v="Medium"/>
    <s v="Wallet"/>
  </r>
  <r>
    <n v="19316"/>
    <s v="A1C1C179"/>
    <s v="2021-05-24 12:20:48"/>
    <x v="0"/>
    <x v="0"/>
    <x v="3"/>
    <n v="354"/>
    <n v="55693"/>
    <n v="6"/>
    <x v="1720"/>
    <n v="13502"/>
    <n v="48"/>
    <n v="2"/>
    <s v="Medium"/>
    <s v="Net_Banking"/>
  </r>
  <r>
    <n v="19317"/>
    <s v="D6C773D1"/>
    <s v="2021-03-11 00:08:52"/>
    <x v="1"/>
    <x v="0"/>
    <x v="4"/>
    <n v="4551"/>
    <n v="59427"/>
    <n v="48"/>
    <x v="1721"/>
    <n v="1281"/>
    <n v="13"/>
    <n v="6"/>
    <s v="High"/>
    <s v="PayPal_Cobrand_Card"/>
  </r>
  <r>
    <n v="19318"/>
    <s v="E0B55601"/>
    <s v="2021-03-16 10:18:51"/>
    <x v="5"/>
    <x v="1"/>
    <x v="1"/>
    <n v="2283"/>
    <n v="51558"/>
    <n v="23"/>
    <x v="1722"/>
    <n v="2064"/>
    <n v="17"/>
    <n v="7"/>
    <s v="About_to_churn"/>
    <s v=" PayPal_Cobrand_Card"/>
  </r>
  <r>
    <n v="19319"/>
    <s v="782332EA"/>
    <s v="2021-03-13 21:42:14"/>
    <x v="1"/>
    <x v="1"/>
    <x v="1"/>
    <n v="1519"/>
    <n v="12250"/>
    <n v="21"/>
    <x v="1723"/>
    <n v="2460"/>
    <n v="5"/>
    <n v="4"/>
    <s v="Medium"/>
    <s v="Net_Banking"/>
  </r>
  <r>
    <n v="19320"/>
    <s v="3A92B9BB"/>
    <s v="2021-03-20 06:35:16"/>
    <x v="1"/>
    <x v="0"/>
    <x v="0"/>
    <n v="958"/>
    <n v="47115"/>
    <n v="13"/>
    <x v="1724"/>
    <n v="9413"/>
    <n v="51"/>
    <n v="1"/>
    <s v="Medium"/>
    <s v="Debit_Card"/>
  </r>
  <r>
    <n v="19321"/>
    <s v="6B5813C8"/>
    <s v="2021-04-27 23:08:24"/>
    <x v="2"/>
    <x v="0"/>
    <x v="2"/>
    <n v="68"/>
    <n v="53686"/>
    <n v="7"/>
    <x v="1725"/>
    <n v="22078"/>
    <n v="79"/>
    <n v="1"/>
    <s v="Low"/>
    <s v="PayPal_Pay_Later"/>
  </r>
  <r>
    <n v="19322"/>
    <s v="FF64B92D"/>
    <s v="2021-04-24 10:03:37"/>
    <x v="1"/>
    <x v="0"/>
    <x v="5"/>
    <n v="2821"/>
    <n v="75321"/>
    <n v="9"/>
    <x v="1567"/>
    <n v="20230"/>
    <n v="52"/>
    <n v="3"/>
    <s v="Medium"/>
    <s v="Debit_Card"/>
  </r>
  <r>
    <n v="19323"/>
    <s v="7F4F55CA"/>
    <s v="2021-05-26 09:05:35"/>
    <x v="2"/>
    <x v="2"/>
    <x v="2"/>
    <n v="177"/>
    <n v="79708"/>
    <n v="13"/>
    <x v="1725"/>
    <n v="17531"/>
    <n v="95"/>
    <n v="2"/>
    <s v="Low"/>
    <s v="PayPal_Pay_Later"/>
  </r>
  <r>
    <n v="19324"/>
    <s v="7BB35F97"/>
    <s v="2021-06-05 07:44:18"/>
    <x v="1"/>
    <x v="0"/>
    <x v="1"/>
    <n v="3928"/>
    <n v="81451"/>
    <n v="35"/>
    <x v="666"/>
    <n v="3274"/>
    <n v="10"/>
    <n v="8"/>
    <s v="About_to_churn"/>
    <s v="PayPal_Credit_Card"/>
  </r>
  <r>
    <n v="19325"/>
    <s v="28452073"/>
    <s v="2021-05-30 21:51:49"/>
    <x v="1"/>
    <x v="2"/>
    <x v="4"/>
    <n v="4730"/>
    <n v="59607"/>
    <n v="56"/>
    <x v="1726"/>
    <n v="2319"/>
    <n v="15"/>
    <n v="3"/>
    <s v="High"/>
    <s v="PayPal_Credit_Card"/>
  </r>
  <r>
    <n v="19326"/>
    <s v="8D8026D1"/>
    <s v="2021-03-27 07:17:43"/>
    <x v="2"/>
    <x v="0"/>
    <x v="0"/>
    <n v="241"/>
    <n v="82168"/>
    <n v="7"/>
    <x v="1727"/>
    <n v="11250"/>
    <n v="67"/>
    <n v="0"/>
    <s v="Low"/>
    <s v="Wallet"/>
  </r>
  <r>
    <n v="19327"/>
    <s v="4F59F159"/>
    <s v="2021-05-08 12:03:17"/>
    <x v="3"/>
    <x v="0"/>
    <x v="5"/>
    <n v="610"/>
    <n v="14246"/>
    <n v="12"/>
    <x v="1728"/>
    <n v="22604"/>
    <n v="73"/>
    <n v="1"/>
    <s v="Medium"/>
    <s v="Debit_Card"/>
  </r>
  <r>
    <n v="19328"/>
    <s v="4A2D3137"/>
    <s v="2021-04-04 09:54:49"/>
    <x v="2"/>
    <x v="0"/>
    <x v="2"/>
    <n v="152"/>
    <n v="84515"/>
    <n v="4"/>
    <x v="1531"/>
    <n v="17561"/>
    <n v="97"/>
    <n v="2"/>
    <s v="About_to_churn"/>
    <s v="PayPal_Pay_Later"/>
  </r>
  <r>
    <n v="19329"/>
    <s v="7E9A9181"/>
    <s v="2021-05-07 18:48:19"/>
    <x v="3"/>
    <x v="2"/>
    <x v="2"/>
    <n v="224"/>
    <n v="59427"/>
    <n v="18"/>
    <x v="1729"/>
    <n v="21021"/>
    <n v="77"/>
    <n v="2"/>
    <s v="Low"/>
    <s v="Debit_Card"/>
  </r>
  <r>
    <n v="19330"/>
    <s v="6B626AA9"/>
    <s v="2021-03-10 11:07:20"/>
    <x v="3"/>
    <x v="0"/>
    <x v="2"/>
    <n v="90"/>
    <n v="57619"/>
    <n v="11"/>
    <x v="1201"/>
    <n v="12961"/>
    <n v="91"/>
    <n v="2"/>
    <s v="Low"/>
    <s v="PayPal_Pay_Later"/>
  </r>
  <r>
    <n v="19331"/>
    <s v="844507B0"/>
    <s v="2021-04-07 20:17:23"/>
    <x v="1"/>
    <x v="0"/>
    <x v="5"/>
    <n v="3714"/>
    <n v="29422"/>
    <n v="23"/>
    <x v="1730"/>
    <n v="17189"/>
    <n v="67"/>
    <n v="2"/>
    <s v="Medium"/>
    <s v="Debit_Card"/>
  </r>
  <r>
    <n v="19332"/>
    <s v="E7F25CB2"/>
    <s v="2021-04-25 21:28:05"/>
    <x v="3"/>
    <x v="2"/>
    <x v="1"/>
    <n v="1103"/>
    <n v="81451"/>
    <n v="19"/>
    <x v="1731"/>
    <n v="2444"/>
    <n v="12"/>
    <n v="7"/>
    <s v="Medium"/>
    <s v="Net_Banking"/>
  </r>
  <r>
    <n v="19333"/>
    <s v="F386B42C"/>
    <s v="2021-04-01 06:26:02"/>
    <x v="2"/>
    <x v="2"/>
    <x v="2"/>
    <n v="165"/>
    <n v="68546"/>
    <n v="3"/>
    <x v="1456"/>
    <n v="19901"/>
    <n v="83"/>
    <n v="1"/>
    <s v="About_to_churn"/>
    <s v="PayPal_Pay_Later"/>
  </r>
  <r>
    <n v="19334"/>
    <s v="219E5C28"/>
    <s v="2021-04-03 14:48:35"/>
    <x v="4"/>
    <x v="0"/>
    <x v="2"/>
    <n v="86"/>
    <n v="71725"/>
    <n v="2"/>
    <x v="1732"/>
    <n v="24449"/>
    <n v="92"/>
    <n v="2"/>
    <s v="Low"/>
    <s v="PayPal_Pay_Later"/>
  </r>
  <r>
    <n v="19335"/>
    <s v="78BDB773"/>
    <s v="2021-03-18 20:20:37"/>
    <x v="3"/>
    <x v="0"/>
    <x v="0"/>
    <n v="604"/>
    <n v="58137"/>
    <n v="16"/>
    <x v="1733"/>
    <n v="10702"/>
    <n v="66"/>
    <n v="1"/>
    <s v="High"/>
    <s v="Net_Banking"/>
  </r>
  <r>
    <n v="19336"/>
    <s v="6FF83193"/>
    <s v="2021-04-10 23:52:20"/>
    <x v="1"/>
    <x v="2"/>
    <x v="5"/>
    <n v="1603"/>
    <n v="28529"/>
    <n v="5"/>
    <x v="828"/>
    <n v="16599"/>
    <n v="51"/>
    <n v="1"/>
    <s v="Low"/>
    <s v="Net_Banking"/>
  </r>
  <r>
    <n v="19337"/>
    <s v="48C583FC"/>
    <s v="2021-03-30 23:37:10"/>
    <x v="2"/>
    <x v="2"/>
    <x v="2"/>
    <n v="198"/>
    <n v="21407"/>
    <n v="11"/>
    <x v="822"/>
    <n v="13905"/>
    <n v="87"/>
    <n v="2"/>
    <s v="Medium"/>
    <s v="PayPal_Pay_Later"/>
  </r>
  <r>
    <n v="19338"/>
    <s v="8501ECB6"/>
    <s v="2021-03-20 13:49:07"/>
    <x v="4"/>
    <x v="2"/>
    <x v="2"/>
    <n v="156"/>
    <n v="28529"/>
    <n v="12"/>
    <x v="495"/>
    <n v="27431"/>
    <n v="94"/>
    <n v="1"/>
    <s v="Medium"/>
    <s v="PayPal_Pay_Later"/>
  </r>
  <r>
    <n v="19339"/>
    <s v="CC8C5F28"/>
    <s v="2021-04-10 11:26:03"/>
    <x v="3"/>
    <x v="2"/>
    <x v="2"/>
    <n v="81"/>
    <n v="66421"/>
    <n v="3"/>
    <x v="1734"/>
    <n v="22552"/>
    <n v="79"/>
    <n v="1"/>
    <s v="About_to_churn"/>
    <s v="PayPal_Pay_Later"/>
  </r>
  <r>
    <n v="19340"/>
    <s v="914CD5AA"/>
    <s v="2021-03-16 19:02:57"/>
    <x v="0"/>
    <x v="0"/>
    <x v="3"/>
    <n v="201"/>
    <n v="80053"/>
    <n v="13"/>
    <x v="1735"/>
    <n v="10103"/>
    <n v="56"/>
    <n v="3"/>
    <s v="About_to_churn"/>
    <s v="Net_Banking"/>
  </r>
  <r>
    <n v="19341"/>
    <s v="1347578F"/>
    <s v="2021-03-20 21:12:03"/>
    <x v="1"/>
    <x v="0"/>
    <x v="4"/>
    <n v="4423"/>
    <n v="33860"/>
    <n v="60"/>
    <x v="1736"/>
    <n v="3752"/>
    <n v="20"/>
    <n v="5"/>
    <s v="Medium"/>
    <s v="PayPal_Cobrand_Card"/>
  </r>
  <r>
    <n v="19342"/>
    <s v="CFA892D2"/>
    <s v="2021-05-07 20:01:06"/>
    <x v="1"/>
    <x v="0"/>
    <x v="4"/>
    <n v="3715"/>
    <n v="25562"/>
    <n v="59"/>
    <x v="1737"/>
    <n v="2677"/>
    <n v="19"/>
    <n v="5"/>
    <s v="Medium"/>
    <s v="Wallet"/>
  </r>
  <r>
    <n v="19343"/>
    <s v="C47B4BCA"/>
    <s v="2021-05-12 04:49:59"/>
    <x v="2"/>
    <x v="0"/>
    <x v="2"/>
    <n v="186"/>
    <n v="51470"/>
    <n v="16"/>
    <x v="1397"/>
    <n v="25569"/>
    <n v="81"/>
    <n v="2"/>
    <s v="About_to_churn"/>
    <s v="PayPal_Pay_Later"/>
  </r>
  <r>
    <n v="19344"/>
    <s v="83827180"/>
    <s v="2021-06-05 16:49:55"/>
    <x v="2"/>
    <x v="2"/>
    <x v="2"/>
    <n v="184"/>
    <n v="59452"/>
    <n v="12"/>
    <x v="1738"/>
    <n v="12562"/>
    <n v="85"/>
    <n v="1"/>
    <s v="Medium"/>
    <s v="Debit_Card"/>
  </r>
  <r>
    <n v="19345"/>
    <s v="4B948C1A"/>
    <s v="2021-04-27 11:30:19"/>
    <x v="2"/>
    <x v="2"/>
    <x v="2"/>
    <n v="161"/>
    <n v="88605"/>
    <n v="11"/>
    <x v="1739"/>
    <n v="20489"/>
    <n v="98"/>
    <n v="2"/>
    <s v="Medium"/>
    <s v="Debit_Card"/>
  </r>
  <r>
    <n v="19346"/>
    <s v="7F5EF21C"/>
    <s v="2021-05-04 22:04:25"/>
    <x v="1"/>
    <x v="2"/>
    <x v="4"/>
    <n v="3924"/>
    <n v="70345"/>
    <n v="59"/>
    <x v="1740"/>
    <n v="2636"/>
    <n v="11"/>
    <n v="5"/>
    <s v="Medium"/>
    <s v="Wallet"/>
  </r>
  <r>
    <n v="19347"/>
    <s v="0A08D898"/>
    <s v="2021-03-10 23:06:59"/>
    <x v="0"/>
    <x v="2"/>
    <x v="2"/>
    <n v="457"/>
    <n v="71295"/>
    <n v="15"/>
    <x v="1741"/>
    <n v="19824"/>
    <n v="80"/>
    <n v="1"/>
    <s v="Medium"/>
    <s v="PayPal_Pay_Later"/>
  </r>
  <r>
    <n v="19348"/>
    <s v="248B2A75"/>
    <s v="2021-04-25 13:27:41"/>
    <x v="0"/>
    <x v="0"/>
    <x v="0"/>
    <n v="274"/>
    <n v="12834"/>
    <n v="14"/>
    <x v="1742"/>
    <n v="11860"/>
    <n v="64"/>
    <n v="1"/>
    <s v="High"/>
    <s v="Net_Banking"/>
  </r>
  <r>
    <n v="19349"/>
    <s v="ED79BD63"/>
    <s v="2021-04-25 05:39:51"/>
    <x v="2"/>
    <x v="0"/>
    <x v="2"/>
    <n v="143"/>
    <n v="52005"/>
    <n v="8"/>
    <x v="1743"/>
    <n v="17553"/>
    <n v="85"/>
    <n v="1"/>
    <s v="About_to_churn"/>
    <s v="Debit_Card"/>
  </r>
  <r>
    <n v="19350"/>
    <s v="CB88D216"/>
    <s v="2021-03-25 08:17:00"/>
    <x v="1"/>
    <x v="1"/>
    <x v="1"/>
    <n v="1307"/>
    <n v="56999"/>
    <n v="37"/>
    <x v="1744"/>
    <n v="2753"/>
    <n v="14"/>
    <n v="4"/>
    <s v="Medium"/>
    <s v=" PayPal_Cobrand_Card"/>
  </r>
  <r>
    <n v="19351"/>
    <s v="A5A72EED"/>
    <s v="2021-04-08 07:36:13"/>
    <x v="1"/>
    <x v="0"/>
    <x v="5"/>
    <n v="1896"/>
    <n v="58953"/>
    <n v="20"/>
    <x v="1745"/>
    <n v="23486"/>
    <n v="54"/>
    <n v="1"/>
    <s v="About_to_churn"/>
    <s v="Debit_Card"/>
  </r>
  <r>
    <n v="19352"/>
    <s v="79112F93"/>
    <s v="2021-04-18 11:04:49"/>
    <x v="1"/>
    <x v="2"/>
    <x v="4"/>
    <n v="4806"/>
    <n v="28155"/>
    <n v="35"/>
    <x v="1746"/>
    <n v="1615"/>
    <n v="21"/>
    <n v="3"/>
    <s v="Medium"/>
    <s v="PayPal_Credit_Card"/>
  </r>
  <r>
    <n v="19353"/>
    <s v="A3194705"/>
    <s v="2021-06-05 18:24:58"/>
    <x v="1"/>
    <x v="2"/>
    <x v="4"/>
    <n v="4306"/>
    <n v="59729"/>
    <n v="33"/>
    <x v="1373"/>
    <n v="4141"/>
    <n v="20"/>
    <n v="6"/>
    <s v="Medium"/>
    <s v="PayPal_Cobrand_Card"/>
  </r>
  <r>
    <n v="19354"/>
    <s v="161F2CB7"/>
    <s v="2021-03-16 07:23:18"/>
    <x v="4"/>
    <x v="0"/>
    <x v="3"/>
    <n v="356"/>
    <n v="21421"/>
    <n v="3"/>
    <x v="1747"/>
    <n v="16410"/>
    <n v="50"/>
    <n v="2"/>
    <s v="Low"/>
    <s v="Debit_Card"/>
  </r>
  <r>
    <n v="19355"/>
    <s v="6C274E3E"/>
    <s v="2021-06-05 19:19:31"/>
    <x v="3"/>
    <x v="0"/>
    <x v="0"/>
    <n v="703"/>
    <n v="28898"/>
    <n v="6"/>
    <x v="1748"/>
    <n v="10728"/>
    <n v="58"/>
    <n v="1"/>
    <s v="Medium"/>
    <s v=" Wallet "/>
  </r>
  <r>
    <n v="19356"/>
    <s v="FBD6D16B"/>
    <s v="2021-04-23 20:59:48"/>
    <x v="1"/>
    <x v="0"/>
    <x v="5"/>
    <n v="2935"/>
    <n v="62271"/>
    <n v="4"/>
    <x v="1176"/>
    <n v="20999"/>
    <n v="52"/>
    <n v="2"/>
    <s v="Medium"/>
    <s v="Debit_Card"/>
  </r>
  <r>
    <n v="19357"/>
    <s v="9C8F3E59"/>
    <s v="2021-04-02 20:54:04"/>
    <x v="0"/>
    <x v="0"/>
    <x v="2"/>
    <n v="116"/>
    <n v="79644"/>
    <n v="11"/>
    <x v="1749"/>
    <n v="12651"/>
    <n v="87"/>
    <n v="1"/>
    <s v="About_to_churn"/>
    <s v="PayPal_Pay_Later"/>
  </r>
  <r>
    <n v="19358"/>
    <s v="4B8076E0"/>
    <s v="2021-05-25 00:18:01"/>
    <x v="0"/>
    <x v="0"/>
    <x v="2"/>
    <n v="959"/>
    <n v="21502"/>
    <n v="10"/>
    <x v="1750"/>
    <n v="22173"/>
    <n v="82"/>
    <n v="1"/>
    <s v="Low"/>
    <s v="PayPal_Pay_Later"/>
  </r>
  <r>
    <n v="19359"/>
    <s v="1674BA78"/>
    <s v="2021-05-15 14:52:55"/>
    <x v="4"/>
    <x v="2"/>
    <x v="2"/>
    <n v="250"/>
    <n v="69342"/>
    <n v="17"/>
    <x v="1751"/>
    <n v="19826"/>
    <n v="79"/>
    <n v="2"/>
    <s v="About_to_churn"/>
    <s v="PayPal_Pay_Later"/>
  </r>
  <r>
    <n v="19360"/>
    <s v="3C8EEAA5"/>
    <s v="2021-05-19 10:25:17"/>
    <x v="1"/>
    <x v="0"/>
    <x v="4"/>
    <n v="4013"/>
    <n v="62305"/>
    <n v="44"/>
    <x v="1752"/>
    <n v="4046"/>
    <n v="14"/>
    <n v="6"/>
    <s v="High"/>
    <s v="PayPal_Credit_Card"/>
  </r>
  <r>
    <n v="19361"/>
    <s v="D4DE3386"/>
    <s v="2021-04-03 06:17:13"/>
    <x v="1"/>
    <x v="0"/>
    <x v="5"/>
    <n v="3857"/>
    <n v="41122"/>
    <n v="7"/>
    <x v="1314"/>
    <n v="20194"/>
    <n v="76"/>
    <n v="2"/>
    <s v="High"/>
    <s v="Wallet"/>
  </r>
  <r>
    <n v="19362"/>
    <s v="03A18738"/>
    <s v="2021-03-26 01:20:48"/>
    <x v="2"/>
    <x v="0"/>
    <x v="2"/>
    <n v="85"/>
    <n v="21936"/>
    <n v="3"/>
    <x v="409"/>
    <n v="23075"/>
    <n v="79"/>
    <n v="1"/>
    <s v="About_to_churn"/>
    <s v="PayPal_Pay_Later"/>
  </r>
  <r>
    <n v="19363"/>
    <s v="24F5573C"/>
    <s v="2021-05-14 08:46:16"/>
    <x v="4"/>
    <x v="2"/>
    <x v="2"/>
    <n v="81"/>
    <n v="86147"/>
    <n v="5"/>
    <x v="1753"/>
    <n v="29325"/>
    <n v="89"/>
    <n v="2"/>
    <s v="About_to_churn"/>
    <s v="Debit_Card"/>
  </r>
  <r>
    <n v="19364"/>
    <s v="2DAF86B1"/>
    <s v="2021-06-02 18:39:37"/>
    <x v="3"/>
    <x v="2"/>
    <x v="2"/>
    <n v="438"/>
    <n v="65059"/>
    <n v="15"/>
    <x v="1491"/>
    <n v="21992"/>
    <n v="77"/>
    <n v="2"/>
    <s v="Low"/>
    <s v="PayPal_Pay_Later"/>
  </r>
  <r>
    <n v="19365"/>
    <s v="CCE362ED"/>
    <s v="2021-04-17 04:51:15"/>
    <x v="2"/>
    <x v="2"/>
    <x v="3"/>
    <n v="246"/>
    <n v="87406"/>
    <n v="12"/>
    <x v="1754"/>
    <n v="17426"/>
    <n v="62"/>
    <n v="2"/>
    <s v="Medium"/>
    <s v=" Wallet "/>
  </r>
  <r>
    <n v="19366"/>
    <s v="EAC0419B"/>
    <s v="2021-03-26 02:37:20"/>
    <x v="2"/>
    <x v="2"/>
    <x v="2"/>
    <n v="58"/>
    <n v="14001"/>
    <n v="5"/>
    <x v="1434"/>
    <n v="27026"/>
    <n v="83"/>
    <n v="1"/>
    <s v="Low"/>
    <s v="PayPal_Pay_Later"/>
  </r>
  <r>
    <n v="19367"/>
    <s v="7F3D5FFF"/>
    <s v="2021-05-08 11:20:21"/>
    <x v="2"/>
    <x v="2"/>
    <x v="2"/>
    <n v="57"/>
    <n v="71725"/>
    <n v="16"/>
    <x v="1755"/>
    <n v="22569"/>
    <n v="90"/>
    <n v="1"/>
    <s v="About_to_churn"/>
    <s v="PayPal_Pay_Later"/>
  </r>
  <r>
    <n v="19368"/>
    <s v="5C9574CC"/>
    <s v="2021-06-02 04:18:05"/>
    <x v="3"/>
    <x v="2"/>
    <x v="2"/>
    <n v="254"/>
    <n v="39044"/>
    <n v="2"/>
    <x v="1756"/>
    <n v="24624"/>
    <n v="75"/>
    <n v="1"/>
    <s v="About_to_churn"/>
    <s v="PayPal_Pay_Later"/>
  </r>
  <r>
    <n v="19369"/>
    <s v="4BDB5EA6"/>
    <s v="2021-05-23 21:54:53"/>
    <x v="1"/>
    <x v="2"/>
    <x v="4"/>
    <n v="2189"/>
    <n v="40893"/>
    <n v="35"/>
    <x v="1757"/>
    <n v="3854"/>
    <n v="15"/>
    <n v="5"/>
    <s v="Medium"/>
    <s v="PayPal_Credit_Card"/>
  </r>
  <r>
    <n v="19370"/>
    <s v="A03D75BB"/>
    <s v="2021-05-06 01:14:31"/>
    <x v="3"/>
    <x v="0"/>
    <x v="0"/>
    <n v="671"/>
    <n v="51653"/>
    <n v="16"/>
    <x v="1758"/>
    <n v="11644"/>
    <n v="55"/>
    <n v="1"/>
    <s v="Medium"/>
    <s v="Debit_Card"/>
  </r>
  <r>
    <n v="19371"/>
    <s v="E64DED76"/>
    <s v="2021-05-18 20:18:42"/>
    <x v="0"/>
    <x v="0"/>
    <x v="5"/>
    <n v="917"/>
    <n v="21502"/>
    <n v="22"/>
    <x v="730"/>
    <n v="17307"/>
    <n v="67"/>
    <n v="1"/>
    <s v="Medium"/>
    <s v="Wallet"/>
  </r>
  <r>
    <n v="19372"/>
    <s v="05F464F1"/>
    <s v="2021-05-10 21:35:12"/>
    <x v="2"/>
    <x v="2"/>
    <x v="2"/>
    <n v="114"/>
    <n v="21888"/>
    <n v="14"/>
    <x v="1759"/>
    <n v="26892"/>
    <n v="88"/>
    <n v="2"/>
    <s v="About_to_churn"/>
    <s v="PayPal_Pay_Later"/>
  </r>
  <r>
    <n v="19373"/>
    <s v="D35E46B6"/>
    <s v="2021-04-15 16:20:38"/>
    <x v="4"/>
    <x v="0"/>
    <x v="0"/>
    <n v="292"/>
    <n v="80286"/>
    <n v="14"/>
    <x v="1760"/>
    <n v="10751"/>
    <n v="52"/>
    <n v="0"/>
    <s v="About_to_churn"/>
    <s v="Net_Banking"/>
  </r>
  <r>
    <n v="19374"/>
    <s v="3EA6233C"/>
    <s v="2021-03-23 02:38:58"/>
    <x v="4"/>
    <x v="0"/>
    <x v="0"/>
    <n v="253"/>
    <n v="53642"/>
    <n v="15"/>
    <x v="802"/>
    <n v="11404"/>
    <n v="66"/>
    <n v="0"/>
    <s v="Low"/>
    <s v="Net_Banking"/>
  </r>
  <r>
    <n v="19375"/>
    <s v="69019F79"/>
    <s v="2021-05-29 09:53:43"/>
    <x v="3"/>
    <x v="0"/>
    <x v="5"/>
    <n v="812"/>
    <n v="38912"/>
    <n v="5"/>
    <x v="1051"/>
    <n v="15872"/>
    <n v="61"/>
    <n v="2"/>
    <s v="Medium"/>
    <s v="Wallet"/>
  </r>
  <r>
    <n v="19376"/>
    <s v="D2D26A89"/>
    <s v="2021-04-15 07:13:33"/>
    <x v="2"/>
    <x v="0"/>
    <x v="2"/>
    <n v="73"/>
    <n v="64825"/>
    <n v="19"/>
    <x v="1761"/>
    <n v="12977"/>
    <n v="83"/>
    <n v="1"/>
    <s v="Low"/>
    <s v="PayPal_Pay_Later"/>
  </r>
  <r>
    <n v="19377"/>
    <s v="88537A1A"/>
    <s v="2021-06-04 07:34:27"/>
    <x v="4"/>
    <x v="2"/>
    <x v="2"/>
    <n v="16"/>
    <n v="13319"/>
    <n v="16"/>
    <x v="1762"/>
    <n v="18969"/>
    <n v="80"/>
    <n v="1"/>
    <s v="About_to_churn"/>
    <s v="PayPal_Pay_Later"/>
  </r>
  <r>
    <n v="19378"/>
    <s v="FA7B5951"/>
    <s v="2021-03-22 18:39:13"/>
    <x v="1"/>
    <x v="2"/>
    <x v="4"/>
    <n v="4228"/>
    <n v="86285"/>
    <n v="60"/>
    <x v="1763"/>
    <n v="2261"/>
    <n v="12"/>
    <n v="4"/>
    <s v="High"/>
    <s v="PayPal_Cobrand_Card"/>
  </r>
  <r>
    <n v="19379"/>
    <s v="592CC416"/>
    <s v="2021-06-04 18:42:36"/>
    <x v="0"/>
    <x v="0"/>
    <x v="2"/>
    <n v="415"/>
    <n v="17443"/>
    <n v="7"/>
    <x v="1014"/>
    <n v="26319"/>
    <n v="80"/>
    <n v="1"/>
    <s v="About_to_churn"/>
    <s v="PayPal_Pay_Later"/>
  </r>
  <r>
    <n v="19380"/>
    <s v="0114033B"/>
    <s v="2021-04-02 19:47:41"/>
    <x v="2"/>
    <x v="0"/>
    <x v="2"/>
    <n v="169"/>
    <n v="70776"/>
    <n v="7"/>
    <x v="1608"/>
    <n v="29964"/>
    <n v="77"/>
    <n v="1"/>
    <s v="Low"/>
    <s v="PayPal_Pay_Later"/>
  </r>
  <r>
    <n v="19381"/>
    <s v="3B968F27"/>
    <s v="2021-06-01 19:58:50"/>
    <x v="2"/>
    <x v="2"/>
    <x v="2"/>
    <n v="92"/>
    <n v="40430"/>
    <n v="5"/>
    <x v="954"/>
    <n v="25750"/>
    <n v="86"/>
    <n v="1"/>
    <s v="Low"/>
    <s v="PayPal_Pay_Later"/>
  </r>
  <r>
    <n v="19382"/>
    <s v="00CF1392"/>
    <s v="2021-04-08 10:29:44"/>
    <x v="0"/>
    <x v="0"/>
    <x v="0"/>
    <n v="326"/>
    <n v="54338"/>
    <n v="6"/>
    <x v="1764"/>
    <n v="9202"/>
    <n v="53"/>
    <n v="0"/>
    <s v="High"/>
    <s v="Net_Banking"/>
  </r>
  <r>
    <n v="19383"/>
    <s v="195D170F"/>
    <s v="2021-04-19 21:01:00"/>
    <x v="2"/>
    <x v="0"/>
    <x v="2"/>
    <n v="86"/>
    <n v="71773"/>
    <n v="9"/>
    <x v="1225"/>
    <n v="13121"/>
    <n v="75"/>
    <n v="1"/>
    <s v="Low"/>
    <s v="PayPal_Pay_Later"/>
  </r>
  <r>
    <n v="19384"/>
    <s v="972F0C6C"/>
    <s v="2021-05-22 14:15:12"/>
    <x v="3"/>
    <x v="0"/>
    <x v="0"/>
    <n v="512"/>
    <n v="14132"/>
    <n v="11"/>
    <x v="1765"/>
    <n v="9401"/>
    <n v="64"/>
    <n v="0"/>
    <s v="High"/>
    <s v="Wallet"/>
  </r>
  <r>
    <n v="19385"/>
    <s v="4951776D"/>
    <s v="2021-06-03 09:52:41"/>
    <x v="3"/>
    <x v="2"/>
    <x v="2"/>
    <n v="127"/>
    <n v="61418"/>
    <n v="16"/>
    <x v="1588"/>
    <n v="18704"/>
    <n v="96"/>
    <n v="2"/>
    <s v="About_to_churn"/>
    <s v="PayPal_Pay_Later"/>
  </r>
  <r>
    <n v="19386"/>
    <s v="095566FD"/>
    <s v="2021-04-15 06:02:59"/>
    <x v="1"/>
    <x v="0"/>
    <x v="5"/>
    <n v="3836"/>
    <n v="89570"/>
    <n v="3"/>
    <x v="1766"/>
    <n v="13135"/>
    <n v="74"/>
    <n v="3"/>
    <s v="Medium"/>
    <s v="Debit_Card"/>
  </r>
  <r>
    <n v="19387"/>
    <s v="E65C2A6D"/>
    <s v="2021-04-07 07:00:05"/>
    <x v="1"/>
    <x v="2"/>
    <x v="2"/>
    <n v="831"/>
    <n v="23220"/>
    <n v="5"/>
    <x v="365"/>
    <n v="22328"/>
    <n v="95"/>
    <n v="2"/>
    <s v="Medium"/>
    <s v="Debit_Card"/>
  </r>
  <r>
    <n v="19388"/>
    <s v="BCE864C2"/>
    <s v="2021-03-19 11:38:54"/>
    <x v="1"/>
    <x v="2"/>
    <x v="4"/>
    <n v="4028"/>
    <n v="82168"/>
    <n v="35"/>
    <x v="1767"/>
    <n v="2575"/>
    <n v="11"/>
    <n v="3"/>
    <s v="Medium"/>
    <s v="PayPal_Credit_Card"/>
  </r>
  <r>
    <n v="19389"/>
    <s v="35B17110"/>
    <s v="2021-04-04 07:59:11"/>
    <x v="2"/>
    <x v="2"/>
    <x v="2"/>
    <n v="78"/>
    <n v="25343"/>
    <n v="7"/>
    <x v="1585"/>
    <n v="12850"/>
    <n v="88"/>
    <n v="1"/>
    <s v="About_to_churn"/>
    <s v="Debit_Card"/>
  </r>
  <r>
    <n v="19390"/>
    <s v="E8AF88DD"/>
    <s v="2021-05-11 02:20:48"/>
    <x v="1"/>
    <x v="2"/>
    <x v="5"/>
    <n v="1275"/>
    <n v="79708"/>
    <n v="3"/>
    <x v="679"/>
    <n v="20125"/>
    <n v="70"/>
    <n v="3"/>
    <s v="About_to_churn"/>
    <s v="Debit_Card"/>
  </r>
  <r>
    <n v="19391"/>
    <s v="C02299EC"/>
    <s v="2021-05-19 14:15:31"/>
    <x v="0"/>
    <x v="2"/>
    <x v="2"/>
    <n v="806"/>
    <n v="12938"/>
    <n v="4"/>
    <x v="1115"/>
    <n v="23278"/>
    <n v="84"/>
    <n v="1"/>
    <s v="Low"/>
    <s v="PayPal_Pay_Later"/>
  </r>
  <r>
    <n v="19392"/>
    <s v="271F87FE"/>
    <s v="2021-05-04 23:16:29"/>
    <x v="0"/>
    <x v="0"/>
    <x v="3"/>
    <n v="735"/>
    <n v="80286"/>
    <n v="7"/>
    <x v="1768"/>
    <n v="8678"/>
    <n v="54"/>
    <n v="1"/>
    <s v="Medium"/>
    <s v=" Wallet "/>
  </r>
  <r>
    <n v="19393"/>
    <s v="D08601AA"/>
    <s v="2021-05-08 22:29:38"/>
    <x v="3"/>
    <x v="2"/>
    <x v="1"/>
    <n v="1176"/>
    <n v="56383"/>
    <n v="36"/>
    <x v="1769"/>
    <n v="2683"/>
    <n v="23"/>
    <n v="8"/>
    <s v="Low"/>
    <s v=" PayPal_Cobrand_Card"/>
  </r>
  <r>
    <n v="19394"/>
    <s v="10F309B7"/>
    <s v="2021-03-15 16:38:58"/>
    <x v="1"/>
    <x v="2"/>
    <x v="4"/>
    <n v="2295"/>
    <n v="61875"/>
    <n v="53"/>
    <x v="1770"/>
    <n v="3199"/>
    <n v="20"/>
    <n v="5"/>
    <s v="High"/>
    <s v="PayPal_Credit_Card"/>
  </r>
  <r>
    <n v="19395"/>
    <s v="7CE20ED0"/>
    <s v="2021-03-17 17:23:28"/>
    <x v="3"/>
    <x v="0"/>
    <x v="0"/>
    <n v="585"/>
    <n v="86285"/>
    <n v="5"/>
    <x v="1771"/>
    <n v="9739"/>
    <n v="50"/>
    <n v="1"/>
    <s v="Medium"/>
    <s v="Debit_Card"/>
  </r>
  <r>
    <n v="19396"/>
    <s v="40EC26F7"/>
    <s v="2021-03-16 19:04:42"/>
    <x v="1"/>
    <x v="0"/>
    <x v="4"/>
    <n v="1711"/>
    <n v="79107"/>
    <n v="33"/>
    <x v="1772"/>
    <n v="2677"/>
    <n v="20"/>
    <n v="5"/>
    <s v="Medium"/>
    <s v="Wallet"/>
  </r>
  <r>
    <n v="19397"/>
    <s v="ABEC712A"/>
    <s v="2021-05-03 17:56:45"/>
    <x v="5"/>
    <x v="0"/>
    <x v="4"/>
    <n v="4102"/>
    <n v="32996"/>
    <n v="35"/>
    <x v="1773"/>
    <n v="3280"/>
    <n v="16"/>
    <n v="4"/>
    <s v="High"/>
    <s v="PayPal_Credit_Card"/>
  </r>
  <r>
    <n v="19398"/>
    <s v="48BCCDD4"/>
    <s v="2021-03-16 18:30:02"/>
    <x v="2"/>
    <x v="2"/>
    <x v="2"/>
    <n v="138"/>
    <n v="57641"/>
    <n v="2"/>
    <x v="1774"/>
    <n v="27001"/>
    <n v="78"/>
    <n v="1"/>
    <s v="About_to_churn"/>
    <s v="Debit_Card"/>
  </r>
  <r>
    <n v="19399"/>
    <s v="4FC04A80"/>
    <s v="2021-04-16 16:53:57"/>
    <x v="1"/>
    <x v="0"/>
    <x v="5"/>
    <n v="3363"/>
    <n v="80160"/>
    <n v="13"/>
    <x v="1623"/>
    <n v="10876"/>
    <n v="59"/>
    <n v="2"/>
    <s v="Medium"/>
    <s v="Debit_Card"/>
  </r>
  <r>
    <n v="19400"/>
    <s v="D18D88B0"/>
    <s v="2021-05-21 20:22:26"/>
    <x v="2"/>
    <x v="0"/>
    <x v="2"/>
    <n v="224"/>
    <n v="29250"/>
    <n v="20"/>
    <x v="1775"/>
    <n v="16776"/>
    <n v="79"/>
    <n v="2"/>
    <s v="Low"/>
    <s v="PayPal_Pay_Later"/>
  </r>
  <r>
    <n v="19401"/>
    <s v="156A91C4"/>
    <s v="2021-03-26 19:14:45"/>
    <x v="1"/>
    <x v="2"/>
    <x v="4"/>
    <n v="3811"/>
    <n v="41189"/>
    <n v="35"/>
    <x v="1776"/>
    <n v="3774"/>
    <n v="18"/>
    <n v="4"/>
    <s v="High"/>
    <s v="PayPal_Credit_Card"/>
  </r>
  <r>
    <n v="19402"/>
    <s v="C72C1B92"/>
    <s v="2021-04-30 06:34:38"/>
    <x v="5"/>
    <x v="0"/>
    <x v="5"/>
    <n v="2939"/>
    <n v="62622"/>
    <n v="12"/>
    <x v="47"/>
    <n v="22695"/>
    <n v="68"/>
    <n v="2"/>
    <s v="Low"/>
    <s v="Net_Banking"/>
  </r>
  <r>
    <n v="19403"/>
    <s v="4968B8E7"/>
    <s v="2021-03-15 19:18:20"/>
    <x v="1"/>
    <x v="0"/>
    <x v="5"/>
    <n v="3832"/>
    <n v="74892"/>
    <n v="11"/>
    <x v="1777"/>
    <n v="22973"/>
    <n v="67"/>
    <n v="2"/>
    <s v="About_to_churn"/>
    <s v="Net_Banking"/>
  </r>
  <r>
    <n v="19404"/>
    <s v="759353A6"/>
    <s v="2021-05-26 00:52:09"/>
    <x v="1"/>
    <x v="0"/>
    <x v="5"/>
    <n v="3499"/>
    <n v="52831"/>
    <n v="12"/>
    <x v="1778"/>
    <n v="10641"/>
    <n v="79"/>
    <n v="1"/>
    <s v="High"/>
    <s v="Debit_Card"/>
  </r>
  <r>
    <n v="19405"/>
    <s v="ABA10A30"/>
    <s v="2021-03-09 15:15:05"/>
    <x v="4"/>
    <x v="2"/>
    <x v="2"/>
    <n v="342"/>
    <n v="30873"/>
    <n v="5"/>
    <x v="1779"/>
    <n v="21504"/>
    <n v="91"/>
    <n v="1"/>
    <s v="Low"/>
    <s v="PayPal_Pay_Later"/>
  </r>
  <r>
    <n v="19406"/>
    <s v="0D13BD58"/>
    <s v="2021-05-17 05:51:17"/>
    <x v="1"/>
    <x v="0"/>
    <x v="4"/>
    <n v="4403"/>
    <n v="82168"/>
    <n v="43"/>
    <x v="1780"/>
    <n v="4131"/>
    <n v="22"/>
    <n v="3"/>
    <s v="High"/>
    <s v="Wallet"/>
  </r>
  <r>
    <n v="19407"/>
    <s v="7D4E963D"/>
    <s v="2021-06-02 13:46:33"/>
    <x v="0"/>
    <x v="0"/>
    <x v="0"/>
    <n v="986"/>
    <n v="24759"/>
    <n v="13"/>
    <x v="1781"/>
    <n v="10218"/>
    <n v="66"/>
    <n v="0"/>
    <s v="Medium"/>
    <s v="Debit_Card"/>
  </r>
  <r>
    <n v="19408"/>
    <s v="D766101D"/>
    <s v="2021-04-23 11:35:06"/>
    <x v="1"/>
    <x v="0"/>
    <x v="5"/>
    <n v="3461"/>
    <n v="60253"/>
    <n v="21"/>
    <x v="1782"/>
    <n v="12289"/>
    <n v="64"/>
    <n v="2"/>
    <s v="Medium"/>
    <s v="Net_Banking"/>
  </r>
  <r>
    <n v="19409"/>
    <s v="E06AF504"/>
    <s v="2021-04-15 03:17:00"/>
    <x v="1"/>
    <x v="0"/>
    <x v="1"/>
    <n v="1404"/>
    <n v="76644"/>
    <n v="23"/>
    <x v="1783"/>
    <n v="3146"/>
    <n v="9"/>
    <n v="4"/>
    <s v="High"/>
    <s v=" PayPal_Cobrand_Card"/>
  </r>
  <r>
    <n v="19410"/>
    <s v="CECFA37A"/>
    <s v="2021-03-31 04:50:20"/>
    <x v="1"/>
    <x v="0"/>
    <x v="4"/>
    <n v="4202"/>
    <n v="77476"/>
    <n v="40"/>
    <x v="1784"/>
    <n v="4075"/>
    <n v="21"/>
    <n v="3"/>
    <s v="High"/>
    <s v="PayPal_Credit_Card"/>
  </r>
  <r>
    <n v="19411"/>
    <s v="4420F814"/>
    <s v="2021-04-20 10:21:54"/>
    <x v="1"/>
    <x v="2"/>
    <x v="1"/>
    <n v="2460"/>
    <n v="89570"/>
    <n v="25"/>
    <x v="1785"/>
    <n v="2148"/>
    <n v="17"/>
    <n v="5"/>
    <s v="Medium"/>
    <s v=" PayPal_Cobrand_Card"/>
  </r>
  <r>
    <n v="19412"/>
    <s v="459BA9F2"/>
    <s v="2021-04-12 09:53:03"/>
    <x v="2"/>
    <x v="2"/>
    <x v="2"/>
    <n v="91"/>
    <n v="13625"/>
    <n v="4"/>
    <x v="1786"/>
    <n v="13238"/>
    <n v="81"/>
    <n v="2"/>
    <s v="Medium"/>
    <s v="Debit_Card"/>
  </r>
  <r>
    <n v="19413"/>
    <s v="3FF0C90D"/>
    <s v="2021-03-06 06:51:19"/>
    <x v="0"/>
    <x v="0"/>
    <x v="2"/>
    <n v="429"/>
    <n v="23220"/>
    <n v="2"/>
    <x v="165"/>
    <n v="25909"/>
    <n v="84"/>
    <n v="1"/>
    <s v="About_to_churn"/>
    <s v="PayPal_Pay_Later"/>
  </r>
  <r>
    <n v="19414"/>
    <s v="842DDA99"/>
    <s v="2021-05-08 10:37:13"/>
    <x v="1"/>
    <x v="2"/>
    <x v="2"/>
    <n v="823"/>
    <n v="34605"/>
    <n v="20"/>
    <x v="1787"/>
    <n v="17240"/>
    <n v="94"/>
    <n v="2"/>
    <s v="About_to_churn"/>
    <s v="PayPal_Pay_Later"/>
  </r>
  <r>
    <n v="19415"/>
    <s v="D336DA95"/>
    <s v="2021-06-06 08:50:03"/>
    <x v="2"/>
    <x v="0"/>
    <x v="2"/>
    <n v="108"/>
    <n v="70311"/>
    <n v="17"/>
    <x v="1088"/>
    <n v="19784"/>
    <n v="88"/>
    <n v="1"/>
    <s v="Medium"/>
    <s v="PayPal_Pay_Later"/>
  </r>
  <r>
    <n v="19416"/>
    <s v="A31A7555"/>
    <s v="2021-04-19 14:04:46"/>
    <x v="0"/>
    <x v="0"/>
    <x v="3"/>
    <n v="323"/>
    <n v="34572"/>
    <n v="14"/>
    <x v="1788"/>
    <n v="8293"/>
    <n v="55"/>
    <n v="1"/>
    <s v="Low"/>
    <s v="Net_Banking"/>
  </r>
  <r>
    <n v="19417"/>
    <s v="BCCC43B7"/>
    <s v="2021-05-31 10:28:34"/>
    <x v="4"/>
    <x v="2"/>
    <x v="2"/>
    <n v="65"/>
    <n v="59427"/>
    <n v="20"/>
    <x v="1789"/>
    <n v="14194"/>
    <n v="76"/>
    <n v="2"/>
    <s v="Low"/>
    <s v="PayPal_Pay_Later"/>
  </r>
  <r>
    <n v="19418"/>
    <s v="B09AE8A8"/>
    <s v="2021-04-03 16:15:26"/>
    <x v="1"/>
    <x v="0"/>
    <x v="1"/>
    <n v="1767"/>
    <n v="70620"/>
    <n v="24"/>
    <x v="1790"/>
    <n v="2904"/>
    <n v="21"/>
    <n v="4"/>
    <s v="Medium"/>
    <s v=" PayPal_Cobrand_Card"/>
  </r>
  <r>
    <n v="19419"/>
    <s v="8A4E70A9"/>
    <s v="2021-03-03 20:34:25"/>
    <x v="1"/>
    <x v="1"/>
    <x v="1"/>
    <n v="1490"/>
    <n v="44091"/>
    <n v="25"/>
    <x v="1791"/>
    <n v="3321"/>
    <n v="17"/>
    <n v="4"/>
    <s v="Medium"/>
    <s v=" PayPal_Cobrand_Card"/>
  </r>
  <r>
    <n v="19420"/>
    <s v="97B37B90"/>
    <s v="2021-05-19 09:08:39"/>
    <x v="4"/>
    <x v="2"/>
    <x v="2"/>
    <n v="128"/>
    <n v="24662"/>
    <n v="20"/>
    <x v="375"/>
    <n v="28023"/>
    <n v="100"/>
    <n v="2"/>
    <s v="Medium"/>
    <s v="PayPal_Pay_Later"/>
  </r>
  <r>
    <n v="19421"/>
    <s v="8283C99A"/>
    <s v="2021-06-07 02:20:07"/>
    <x v="1"/>
    <x v="2"/>
    <x v="1"/>
    <n v="2978"/>
    <n v="66355"/>
    <n v="39"/>
    <x v="1792"/>
    <n v="3162"/>
    <n v="24"/>
    <n v="8"/>
    <s v="High"/>
    <s v=" PayPal_Cobrand_Card"/>
  </r>
  <r>
    <n v="19422"/>
    <s v="2A260657"/>
    <s v="2021-04-25 13:10:05"/>
    <x v="0"/>
    <x v="0"/>
    <x v="3"/>
    <n v="718"/>
    <n v="11766"/>
    <n v="12"/>
    <x v="1793"/>
    <n v="10770"/>
    <n v="53"/>
    <n v="2"/>
    <s v="Medium"/>
    <s v="Net_Banking"/>
  </r>
  <r>
    <n v="19423"/>
    <s v="C1361098"/>
    <s v="2021-05-07 03:27:04"/>
    <x v="2"/>
    <x v="0"/>
    <x v="2"/>
    <n v="144"/>
    <n v="49656"/>
    <n v="11"/>
    <x v="1794"/>
    <n v="18276"/>
    <n v="99"/>
    <n v="1"/>
    <s v="Low"/>
    <s v="PayPal_Pay_Later"/>
  </r>
  <r>
    <n v="19424"/>
    <s v="690D2CD6"/>
    <s v="2021-05-23 09:02:14"/>
    <x v="2"/>
    <x v="2"/>
    <x v="2"/>
    <n v="123"/>
    <n v="29028"/>
    <n v="19"/>
    <x v="1226"/>
    <n v="25507"/>
    <n v="85"/>
    <n v="2"/>
    <s v="About_to_churn"/>
    <s v="PayPal_Pay_Later"/>
  </r>
  <r>
    <n v="19425"/>
    <s v="D1FB067C"/>
    <s v="2021-04-17 19:57:49"/>
    <x v="1"/>
    <x v="2"/>
    <x v="4"/>
    <n v="1209"/>
    <n v="39026"/>
    <n v="40"/>
    <x v="1795"/>
    <n v="3837"/>
    <n v="13"/>
    <n v="4"/>
    <s v="High"/>
    <s v="PayPal_Cobrand_Card"/>
  </r>
  <r>
    <n v="19426"/>
    <s v="8B4B030A"/>
    <s v="2021-04-09 13:14:59"/>
    <x v="2"/>
    <x v="2"/>
    <x v="2"/>
    <n v="146"/>
    <n v="47492"/>
    <n v="9"/>
    <x v="1745"/>
    <n v="27193"/>
    <n v="93"/>
    <n v="1"/>
    <s v="Low"/>
    <s v="Debit_Card"/>
  </r>
  <r>
    <n v="19427"/>
    <s v="298CA21F"/>
    <s v="2021-03-27 18:31:21"/>
    <x v="0"/>
    <x v="0"/>
    <x v="0"/>
    <n v="393"/>
    <n v="85564"/>
    <n v="18"/>
    <x v="1796"/>
    <n v="10103"/>
    <n v="59"/>
    <n v="0"/>
    <s v="High"/>
    <s v="Wallet"/>
  </r>
  <r>
    <n v="19428"/>
    <s v="40CA7199"/>
    <s v="2021-04-16 13:58:01"/>
    <x v="0"/>
    <x v="0"/>
    <x v="0"/>
    <n v="558"/>
    <n v="44718"/>
    <n v="9"/>
    <x v="1797"/>
    <n v="9771"/>
    <n v="67"/>
    <n v="1"/>
    <s v="Medium"/>
    <s v="Debit_Card"/>
  </r>
  <r>
    <n v="19429"/>
    <s v="4F7B3E5A"/>
    <s v="2021-03-03 03:14:36"/>
    <x v="3"/>
    <x v="2"/>
    <x v="2"/>
    <n v="424"/>
    <n v="58661"/>
    <n v="17"/>
    <x v="839"/>
    <n v="13518"/>
    <n v="78"/>
    <n v="2"/>
    <s v="Medium"/>
    <s v="PayPal_Pay_Later"/>
  </r>
  <r>
    <n v="19430"/>
    <s v="97226E8A"/>
    <s v="2021-03-19 14:34:14"/>
    <x v="1"/>
    <x v="0"/>
    <x v="4"/>
    <n v="4879"/>
    <n v="57142"/>
    <n v="38"/>
    <x v="1798"/>
    <n v="3589"/>
    <n v="15"/>
    <n v="4"/>
    <s v="Medium"/>
    <s v="PayPal_Credit_Card"/>
  </r>
  <r>
    <n v="19431"/>
    <s v="BF63DC17"/>
    <s v="2021-04-24 01:02:38"/>
    <x v="4"/>
    <x v="2"/>
    <x v="2"/>
    <n v="72"/>
    <n v="61546"/>
    <n v="2"/>
    <x v="1799"/>
    <n v="20250"/>
    <n v="92"/>
    <n v="1"/>
    <s v="Medium"/>
    <s v="PayPal_Pay_Later"/>
  </r>
  <r>
    <n v="19432"/>
    <s v="B374370C"/>
    <s v="2021-03-22 04:18:41"/>
    <x v="1"/>
    <x v="2"/>
    <x v="4"/>
    <n v="1866"/>
    <n v="21655"/>
    <n v="53"/>
    <x v="1800"/>
    <n v="1978"/>
    <n v="20"/>
    <n v="5"/>
    <s v="Medium"/>
    <s v="PayPal_Cobrand_Card"/>
  </r>
  <r>
    <n v="19433"/>
    <s v="71351ABF"/>
    <s v="2021-03-05 22:16:42"/>
    <x v="1"/>
    <x v="2"/>
    <x v="5"/>
    <n v="3481"/>
    <n v="24211"/>
    <n v="12"/>
    <x v="1801"/>
    <n v="15015"/>
    <n v="76"/>
    <n v="1"/>
    <s v="High"/>
    <s v="Debit_Card"/>
  </r>
  <r>
    <n v="19434"/>
    <s v="66659DCB"/>
    <s v="2021-03-21 10:30:27"/>
    <x v="3"/>
    <x v="0"/>
    <x v="3"/>
    <n v="602"/>
    <n v="68249"/>
    <n v="4"/>
    <x v="1802"/>
    <n v="18749"/>
    <n v="54"/>
    <n v="1"/>
    <s v="Medium"/>
    <s v="Net_Banking"/>
  </r>
  <r>
    <n v="19435"/>
    <s v="60CFF0F2"/>
    <s v="2021-03-18 21:32:22"/>
    <x v="1"/>
    <x v="2"/>
    <x v="4"/>
    <n v="4727"/>
    <n v="88605"/>
    <n v="35"/>
    <x v="1803"/>
    <n v="1265"/>
    <n v="14"/>
    <n v="3"/>
    <s v="Medium"/>
    <s v="PayPal_Credit_Card"/>
  </r>
  <r>
    <n v="19436"/>
    <s v="6242379C"/>
    <s v="2021-03-10 11:48:58"/>
    <x v="3"/>
    <x v="0"/>
    <x v="3"/>
    <n v="904"/>
    <n v="74892"/>
    <n v="9"/>
    <x v="1804"/>
    <n v="13161"/>
    <n v="52"/>
    <n v="3"/>
    <s v="Low"/>
    <s v="Net_Banking"/>
  </r>
  <r>
    <n v="19437"/>
    <s v="58D87FB0"/>
    <s v="2021-06-05 05:39:15"/>
    <x v="1"/>
    <x v="2"/>
    <x v="4"/>
    <n v="4429"/>
    <n v="43444"/>
    <n v="55"/>
    <x v="1805"/>
    <n v="1261"/>
    <n v="22"/>
    <n v="3"/>
    <s v="Medium"/>
    <s v="PayPal_Cobrand_Card"/>
  </r>
  <r>
    <n v="19438"/>
    <s v="A5247793"/>
    <s v="2021-03-25 06:28:04"/>
    <x v="0"/>
    <x v="2"/>
    <x v="5"/>
    <n v="890"/>
    <n v="55683"/>
    <n v="12"/>
    <x v="408"/>
    <n v="10629"/>
    <n v="65"/>
    <n v="3"/>
    <s v="High"/>
    <s v="Debit_Card"/>
  </r>
  <r>
    <n v="19439"/>
    <s v="C0EEB8D9"/>
    <s v="2021-03-26 13:06:47"/>
    <x v="1"/>
    <x v="0"/>
    <x v="4"/>
    <n v="3747"/>
    <n v="78395"/>
    <n v="55"/>
    <x v="1806"/>
    <n v="3480"/>
    <n v="11"/>
    <n v="5"/>
    <s v="Medium"/>
    <s v="PayPal_Credit_Card"/>
  </r>
  <r>
    <n v="19440"/>
    <s v="A06A265B"/>
    <s v="2021-05-12 12:07:40"/>
    <x v="3"/>
    <x v="2"/>
    <x v="3"/>
    <n v="346"/>
    <n v="83096"/>
    <n v="14"/>
    <x v="499"/>
    <n v="9487"/>
    <n v="54"/>
    <n v="1"/>
    <s v="Medium"/>
    <s v="Net_Banking"/>
  </r>
  <r>
    <n v="19441"/>
    <s v="892ADAEE"/>
    <s v="2021-05-28 20:28:38"/>
    <x v="1"/>
    <x v="2"/>
    <x v="4"/>
    <n v="4098"/>
    <n v="75420"/>
    <n v="52"/>
    <x v="1807"/>
    <n v="1531"/>
    <n v="22"/>
    <n v="5"/>
    <s v="High"/>
    <s v="PayPal_Cobrand_Card"/>
  </r>
  <r>
    <n v="19442"/>
    <s v="7AB19355"/>
    <s v="2021-05-22 15:32:17"/>
    <x v="0"/>
    <x v="0"/>
    <x v="2"/>
    <n v="464"/>
    <n v="21407"/>
    <n v="3"/>
    <x v="1808"/>
    <n v="12156"/>
    <n v="88"/>
    <n v="1"/>
    <s v="Low"/>
    <s v="PayPal_Pay_Later"/>
  </r>
  <r>
    <n v="19443"/>
    <s v="481D6CBF"/>
    <s v="2021-05-08 19:33:40"/>
    <x v="1"/>
    <x v="2"/>
    <x v="1"/>
    <n v="2205"/>
    <n v="10766"/>
    <n v="19"/>
    <x v="1809"/>
    <n v="2827"/>
    <n v="15"/>
    <n v="6"/>
    <s v="High"/>
    <s v=" PayPal_Cobrand_Card"/>
  </r>
  <r>
    <n v="19444"/>
    <s v="31657740"/>
    <s v="2021-06-02 14:55:05"/>
    <x v="1"/>
    <x v="2"/>
    <x v="4"/>
    <n v="1792"/>
    <n v="23703"/>
    <n v="58"/>
    <x v="1810"/>
    <n v="3568"/>
    <n v="19"/>
    <n v="4"/>
    <s v="Medium"/>
    <s v="PayPal_Cobrand_Card"/>
  </r>
  <r>
    <n v="19445"/>
    <s v="665F9071"/>
    <s v="2021-06-03 23:07:24"/>
    <x v="0"/>
    <x v="0"/>
    <x v="0"/>
    <n v="752"/>
    <n v="71226"/>
    <n v="7"/>
    <x v="1811"/>
    <n v="9014"/>
    <n v="57"/>
    <n v="0"/>
    <s v="High"/>
    <s v="Net_Banking"/>
  </r>
  <r>
    <n v="19446"/>
    <s v="F20281C7"/>
    <s v="2021-04-19 14:23:09"/>
    <x v="0"/>
    <x v="0"/>
    <x v="0"/>
    <n v="652"/>
    <n v="70311"/>
    <n v="9"/>
    <x v="1812"/>
    <n v="10573"/>
    <n v="52"/>
    <n v="1"/>
    <s v="Medium"/>
    <s v="Wallet"/>
  </r>
  <r>
    <n v="19447"/>
    <s v="727B3458"/>
    <s v="2021-04-24 12:17:56"/>
    <x v="5"/>
    <x v="1"/>
    <x v="1"/>
    <n v="3983"/>
    <n v="41122"/>
    <n v="36"/>
    <x v="1813"/>
    <n v="2377"/>
    <n v="11"/>
    <n v="5"/>
    <s v="Medium"/>
    <s v=" PayPal_Cobrand_Card"/>
  </r>
  <r>
    <n v="19448"/>
    <s v="893CA3E4"/>
    <s v="2021-04-05 02:26:02"/>
    <x v="2"/>
    <x v="2"/>
    <x v="2"/>
    <n v="210"/>
    <n v="57330"/>
    <n v="16"/>
    <x v="1814"/>
    <n v="21796"/>
    <n v="77"/>
    <n v="1"/>
    <s v="Low"/>
    <s v="PayPal_Pay_Later"/>
  </r>
  <r>
    <n v="19449"/>
    <s v="AF87CFAB"/>
    <s v="2021-05-12 16:04:56"/>
    <x v="1"/>
    <x v="2"/>
    <x v="1"/>
    <n v="3610"/>
    <n v="29765"/>
    <n v="40"/>
    <x v="1815"/>
    <n v="2359"/>
    <n v="12"/>
    <n v="6"/>
    <s v="Low"/>
    <s v=" PayPal_Cobrand_Card"/>
  </r>
  <r>
    <n v="19450"/>
    <s v="C8CC21BB"/>
    <s v="2021-05-06 13:12:01"/>
    <x v="2"/>
    <x v="2"/>
    <x v="2"/>
    <n v="98"/>
    <n v="62501"/>
    <n v="9"/>
    <x v="1587"/>
    <n v="16410"/>
    <n v="96"/>
    <n v="2"/>
    <s v="About_to_churn"/>
    <s v="PayPal_Pay_Later"/>
  </r>
  <r>
    <n v="19451"/>
    <s v="1B0C2B41"/>
    <s v="2021-05-16 11:53:32"/>
    <x v="5"/>
    <x v="0"/>
    <x v="2"/>
    <n v="777"/>
    <n v="41122"/>
    <n v="6"/>
    <x v="1816"/>
    <n v="29337"/>
    <n v="79"/>
    <n v="2"/>
    <s v="Medium"/>
    <s v="Debit_Card"/>
  </r>
  <r>
    <n v="19452"/>
    <s v="6BEB2CD7"/>
    <s v="2021-06-08 07:10:55"/>
    <x v="3"/>
    <x v="0"/>
    <x v="0"/>
    <n v="501"/>
    <n v="28009"/>
    <n v="11"/>
    <x v="1817"/>
    <n v="10265"/>
    <n v="68"/>
    <n v="0"/>
    <s v="About_to_churn"/>
    <s v=" Wallet "/>
  </r>
  <r>
    <n v="19453"/>
    <s v="75D15CCC"/>
    <s v="2021-05-02 16:46:16"/>
    <x v="1"/>
    <x v="0"/>
    <x v="1"/>
    <n v="2322"/>
    <n v="66421"/>
    <n v="23"/>
    <x v="1818"/>
    <n v="3003"/>
    <n v="22"/>
    <n v="5"/>
    <s v="Medium"/>
    <s v="Net_Banking"/>
  </r>
  <r>
    <n v="19454"/>
    <s v="7347383C"/>
    <s v="2021-05-15 21:54:16"/>
    <x v="0"/>
    <x v="2"/>
    <x v="2"/>
    <n v="745"/>
    <n v="21655"/>
    <n v="6"/>
    <x v="1819"/>
    <n v="25137"/>
    <n v="86"/>
    <n v="1"/>
    <s v="About_to_churn"/>
    <s v="PayPal_Pay_Later"/>
  </r>
  <r>
    <n v="19455"/>
    <s v="698B1D57"/>
    <s v="2021-03-30 17:49:53"/>
    <x v="2"/>
    <x v="0"/>
    <x v="0"/>
    <n v="231"/>
    <n v="57801"/>
    <n v="13"/>
    <x v="1820"/>
    <n v="9122"/>
    <n v="59"/>
    <n v="1"/>
    <s v="Low"/>
    <s v="Debit_Card"/>
  </r>
  <r>
    <n v="19456"/>
    <s v="677DB67B"/>
    <s v="2021-05-12 10:51:50"/>
    <x v="1"/>
    <x v="0"/>
    <x v="4"/>
    <n v="1662"/>
    <n v="72592"/>
    <n v="48"/>
    <x v="1821"/>
    <n v="2502"/>
    <n v="13"/>
    <n v="5"/>
    <s v="High"/>
    <s v="PayPal_Credit_Card"/>
  </r>
  <r>
    <n v="19457"/>
    <s v="2815E976"/>
    <s v="2021-04-26 13:07:10"/>
    <x v="1"/>
    <x v="0"/>
    <x v="4"/>
    <n v="4023"/>
    <n v="38328"/>
    <n v="58"/>
    <x v="1822"/>
    <n v="4380"/>
    <n v="12"/>
    <n v="6"/>
    <s v="High"/>
    <s v="PayPal_Cobrand_Card"/>
  </r>
  <r>
    <n v="19458"/>
    <s v="35B278F2"/>
    <s v="2021-05-07 19:31:59"/>
    <x v="1"/>
    <x v="2"/>
    <x v="4"/>
    <n v="3290"/>
    <n v="11766"/>
    <n v="38"/>
    <x v="1823"/>
    <n v="1126"/>
    <n v="13"/>
    <n v="3"/>
    <s v="Medium"/>
    <s v="Wallet"/>
  </r>
  <r>
    <n v="19459"/>
    <s v="8DA047B6"/>
    <s v="2021-06-04 10:27:15"/>
    <x v="1"/>
    <x v="0"/>
    <x v="3"/>
    <n v="1748"/>
    <n v="38077"/>
    <n v="5"/>
    <x v="1824"/>
    <n v="10839"/>
    <n v="48"/>
    <n v="3"/>
    <s v="Medium"/>
    <s v="Wallet"/>
  </r>
  <r>
    <n v="19460"/>
    <s v="77186CB2"/>
    <s v="2021-04-18 09:44:36"/>
    <x v="1"/>
    <x v="0"/>
    <x v="3"/>
    <n v="1198"/>
    <n v="12379"/>
    <n v="5"/>
    <x v="1825"/>
    <n v="13693"/>
    <n v="61"/>
    <n v="3"/>
    <s v="Medium"/>
    <s v="Net_Banking"/>
  </r>
  <r>
    <n v="19461"/>
    <s v="3999B27D"/>
    <s v="2021-03-14 23:49:59"/>
    <x v="0"/>
    <x v="0"/>
    <x v="3"/>
    <n v="649"/>
    <n v="10458"/>
    <n v="5"/>
    <x v="1826"/>
    <n v="18771"/>
    <n v="59"/>
    <n v="3"/>
    <s v="Medium"/>
    <s v="Debit_Card"/>
  </r>
  <r>
    <n v="19462"/>
    <s v="C9B51079"/>
    <s v="2021-06-06 16:19:53"/>
    <x v="4"/>
    <x v="0"/>
    <x v="0"/>
    <n v="307"/>
    <n v="88556"/>
    <n v="17"/>
    <x v="1827"/>
    <n v="10023"/>
    <n v="66"/>
    <n v="1"/>
    <s v="Medium"/>
    <s v="Net_Banking"/>
  </r>
  <r>
    <n v="19463"/>
    <s v="A92355ED"/>
    <s v="2021-04-04 04:50:23"/>
    <x v="1"/>
    <x v="2"/>
    <x v="4"/>
    <n v="4969"/>
    <n v="69309"/>
    <n v="37"/>
    <x v="1828"/>
    <n v="1936"/>
    <n v="17"/>
    <n v="5"/>
    <s v="High"/>
    <s v="Wallet"/>
  </r>
  <r>
    <n v="19464"/>
    <s v="BFA0D600"/>
    <s v="2021-05-11 19:27:03"/>
    <x v="2"/>
    <x v="2"/>
    <x v="2"/>
    <n v="178"/>
    <n v="85865"/>
    <n v="19"/>
    <x v="457"/>
    <n v="16712"/>
    <n v="77"/>
    <n v="2"/>
    <s v="Medium"/>
    <s v="PayPal_Pay_Later"/>
  </r>
  <r>
    <n v="19465"/>
    <s v="9E07C44E"/>
    <s v="2021-04-28 01:28:34"/>
    <x v="5"/>
    <x v="0"/>
    <x v="1"/>
    <n v="3338"/>
    <n v="77318"/>
    <n v="38"/>
    <x v="1829"/>
    <n v="2590"/>
    <n v="19"/>
    <n v="6"/>
    <s v="Low"/>
    <s v=" PayPal_Cobrand_Card"/>
  </r>
  <r>
    <n v="19466"/>
    <s v="74E5B74C"/>
    <s v="2021-05-24 08:29:24"/>
    <x v="3"/>
    <x v="2"/>
    <x v="2"/>
    <n v="784"/>
    <n v="84235"/>
    <n v="12"/>
    <x v="1830"/>
    <n v="15203"/>
    <n v="85"/>
    <n v="1"/>
    <s v="Medium"/>
    <s v="PayPal_Pay_Later"/>
  </r>
  <r>
    <n v="19467"/>
    <s v="808EE12A"/>
    <s v="2021-03-31 10:28:05"/>
    <x v="2"/>
    <x v="0"/>
    <x v="2"/>
    <n v="124"/>
    <n v="35147"/>
    <n v="8"/>
    <x v="690"/>
    <n v="14101"/>
    <n v="84"/>
    <n v="2"/>
    <s v="Medium"/>
    <s v="PayPal_Pay_Later"/>
  </r>
  <r>
    <n v="19468"/>
    <s v="34EB5F94"/>
    <s v="2021-05-25 11:59:00"/>
    <x v="3"/>
    <x v="2"/>
    <x v="1"/>
    <n v="1010"/>
    <n v="88838"/>
    <n v="20"/>
    <x v="1831"/>
    <n v="3123"/>
    <n v="19"/>
    <n v="7"/>
    <s v="Medium"/>
    <s v=" PayPal_Cobrand_Card"/>
  </r>
  <r>
    <n v="19469"/>
    <s v="CE0F5658"/>
    <s v="2021-05-24 09:12:58"/>
    <x v="0"/>
    <x v="0"/>
    <x v="5"/>
    <n v="584"/>
    <n v="59661"/>
    <n v="4"/>
    <x v="771"/>
    <n v="12184"/>
    <n v="68"/>
    <n v="2"/>
    <s v="Medium"/>
    <s v="Debit_Card"/>
  </r>
  <r>
    <n v="19470"/>
    <s v="425969DD"/>
    <s v="2021-05-28 03:49:23"/>
    <x v="3"/>
    <x v="0"/>
    <x v="3"/>
    <n v="277"/>
    <n v="72592"/>
    <n v="15"/>
    <x v="1193"/>
    <n v="9576"/>
    <n v="50"/>
    <n v="1"/>
    <s v="Medium"/>
    <s v="Net_Banking"/>
  </r>
  <r>
    <n v="19471"/>
    <s v="C229788B"/>
    <s v="2021-05-25 23:38:47"/>
    <x v="3"/>
    <x v="0"/>
    <x v="0"/>
    <n v="976"/>
    <n v="40991"/>
    <n v="18"/>
    <x v="1832"/>
    <n v="10359"/>
    <n v="69"/>
    <n v="1"/>
    <s v="High"/>
    <s v="Debit_Card"/>
  </r>
  <r>
    <n v="19472"/>
    <s v="0DBD7ACB"/>
    <s v="2021-03-12 06:57:11"/>
    <x v="3"/>
    <x v="2"/>
    <x v="2"/>
    <n v="401"/>
    <n v="70610"/>
    <n v="10"/>
    <x v="1833"/>
    <n v="29517"/>
    <n v="80"/>
    <n v="2"/>
    <s v="Medium"/>
    <s v="PayPal_Pay_Later"/>
  </r>
  <r>
    <n v="19473"/>
    <s v="1923154C"/>
    <s v="2021-04-21 23:24:10"/>
    <x v="2"/>
    <x v="2"/>
    <x v="2"/>
    <n v="57"/>
    <n v="35494"/>
    <n v="18"/>
    <x v="413"/>
    <n v="16709"/>
    <n v="78"/>
    <n v="1"/>
    <s v="Medium"/>
    <s v="Debit_Card"/>
  </r>
  <r>
    <n v="19474"/>
    <s v="E64B399E"/>
    <s v="2021-04-23 16:01:06"/>
    <x v="2"/>
    <x v="2"/>
    <x v="2"/>
    <n v="175"/>
    <n v="78236"/>
    <n v="14"/>
    <x v="1834"/>
    <n v="25182"/>
    <n v="99"/>
    <n v="2"/>
    <s v="Low"/>
    <s v="PayPal_Pay_Later"/>
  </r>
  <r>
    <n v="19475"/>
    <s v="32FE8023"/>
    <s v="2021-04-20 05:45:03"/>
    <x v="1"/>
    <x v="1"/>
    <x v="1"/>
    <n v="3142"/>
    <n v="33714"/>
    <n v="20"/>
    <x v="1791"/>
    <n v="2134"/>
    <n v="8"/>
    <n v="8"/>
    <s v="High"/>
    <s v="Net_Banking"/>
  </r>
  <r>
    <n v="19476"/>
    <s v="5C39E93F"/>
    <s v="2021-05-05 21:59:05"/>
    <x v="2"/>
    <x v="0"/>
    <x v="3"/>
    <n v="236"/>
    <n v="25562"/>
    <n v="10"/>
    <x v="1835"/>
    <n v="18887"/>
    <n v="59"/>
    <n v="3"/>
    <s v="Medium"/>
    <s v="Net_Banking"/>
  </r>
  <r>
    <n v="19477"/>
    <s v="AE911674"/>
    <s v="2021-05-18 04:00:09"/>
    <x v="2"/>
    <x v="2"/>
    <x v="2"/>
    <n v="157"/>
    <n v="46835"/>
    <n v="13"/>
    <x v="1836"/>
    <n v="27184"/>
    <n v="91"/>
    <n v="2"/>
    <s v="Medium"/>
    <s v="PayPal_Pay_Later"/>
  </r>
  <r>
    <n v="19478"/>
    <s v="4737E5CF"/>
    <s v="2021-03-23 11:43:50"/>
    <x v="0"/>
    <x v="0"/>
    <x v="0"/>
    <n v="415"/>
    <n v="44569"/>
    <n v="5"/>
    <x v="373"/>
    <n v="9913"/>
    <n v="59"/>
    <n v="1"/>
    <s v="Medium"/>
    <s v="Wallet"/>
  </r>
  <r>
    <n v="19479"/>
    <s v="DB6100DE"/>
    <s v="2021-04-16 11:41:58"/>
    <x v="3"/>
    <x v="0"/>
    <x v="0"/>
    <n v="921"/>
    <n v="14001"/>
    <n v="6"/>
    <x v="1837"/>
    <n v="9150"/>
    <n v="52"/>
    <n v="0"/>
    <s v="Medium"/>
    <s v="Wallet"/>
  </r>
  <r>
    <n v="19480"/>
    <s v="DC0AA947"/>
    <s v="2021-04-09 02:59:15"/>
    <x v="2"/>
    <x v="2"/>
    <x v="2"/>
    <n v="228"/>
    <n v="15227"/>
    <n v="8"/>
    <x v="1838"/>
    <n v="24147"/>
    <n v="83"/>
    <n v="1"/>
    <s v="About_to_churn"/>
    <s v="PayPal_Pay_Later"/>
  </r>
  <r>
    <n v="19481"/>
    <s v="11FE10B7"/>
    <s v="2021-03-29 20:41:18"/>
    <x v="2"/>
    <x v="2"/>
    <x v="2"/>
    <n v="188"/>
    <n v="73585"/>
    <n v="7"/>
    <x v="976"/>
    <n v="22661"/>
    <n v="75"/>
    <n v="2"/>
    <s v="Low"/>
    <s v="PayPal_Pay_Later"/>
  </r>
  <r>
    <n v="19482"/>
    <s v="50B293AC"/>
    <s v="2021-05-30 22:57:44"/>
    <x v="0"/>
    <x v="0"/>
    <x v="3"/>
    <n v="547"/>
    <n v="88697"/>
    <n v="6"/>
    <x v="475"/>
    <n v="8448"/>
    <n v="42"/>
    <n v="3"/>
    <s v="About_to_churn"/>
    <s v="Debit_Card"/>
  </r>
  <r>
    <n v="19483"/>
    <s v="56F2DA83"/>
    <s v="2021-04-11 07:33:41"/>
    <x v="0"/>
    <x v="2"/>
    <x v="2"/>
    <n v="151"/>
    <n v="68824"/>
    <n v="8"/>
    <x v="1839"/>
    <n v="13072"/>
    <n v="83"/>
    <n v="1"/>
    <s v="Medium"/>
    <s v="PayPal_Pay_Later"/>
  </r>
  <r>
    <n v="19484"/>
    <s v="D3593ABB"/>
    <s v="2021-03-11 19:03:38"/>
    <x v="2"/>
    <x v="0"/>
    <x v="0"/>
    <n v="240"/>
    <n v="86288"/>
    <n v="14"/>
    <x v="1840"/>
    <n v="10206"/>
    <n v="55"/>
    <n v="0"/>
    <s v="About_to_churn"/>
    <s v="Net_Banking"/>
  </r>
  <r>
    <n v="19485"/>
    <s v="66D4988F"/>
    <s v="2021-05-27 23:10:52"/>
    <x v="1"/>
    <x v="0"/>
    <x v="5"/>
    <n v="2400"/>
    <n v="11766"/>
    <n v="23"/>
    <x v="1841"/>
    <n v="17350"/>
    <n v="52"/>
    <n v="1"/>
    <s v="High"/>
    <s v="Debit_Card"/>
  </r>
  <r>
    <n v="19486"/>
    <s v="C5A0075E"/>
    <s v="2021-05-18 10:52:13"/>
    <x v="3"/>
    <x v="2"/>
    <x v="3"/>
    <n v="833"/>
    <n v="88954"/>
    <n v="6"/>
    <x v="1842"/>
    <n v="14484"/>
    <n v="54"/>
    <n v="1"/>
    <s v="Medium"/>
    <s v="Wallet"/>
  </r>
  <r>
    <n v="19487"/>
    <s v="B9B79804"/>
    <s v="2021-03-07 08:32:15"/>
    <x v="4"/>
    <x v="2"/>
    <x v="2"/>
    <n v="241"/>
    <n v="82168"/>
    <n v="14"/>
    <x v="719"/>
    <n v="21814"/>
    <n v="87"/>
    <n v="2"/>
    <s v="Low"/>
    <s v="PayPal_Pay_Later"/>
  </r>
  <r>
    <n v="19488"/>
    <s v="01E1CBEF"/>
    <s v="2021-05-11 03:04:32"/>
    <x v="1"/>
    <x v="1"/>
    <x v="1"/>
    <n v="3339"/>
    <n v="63489"/>
    <n v="28"/>
    <x v="1843"/>
    <n v="2920"/>
    <n v="8"/>
    <n v="6"/>
    <s v="High"/>
    <s v=" PayPal_Cobrand_Card"/>
  </r>
  <r>
    <n v="19489"/>
    <s v="87A446C6"/>
    <s v="2021-05-21 00:58:48"/>
    <x v="2"/>
    <x v="2"/>
    <x v="2"/>
    <n v="243"/>
    <n v="11592"/>
    <n v="16"/>
    <x v="613"/>
    <n v="26430"/>
    <n v="92"/>
    <n v="1"/>
    <s v="About_to_churn"/>
    <s v="PayPal_Pay_Later"/>
  </r>
  <r>
    <n v="19490"/>
    <s v="39332555"/>
    <s v="2021-03-04 13:56:15"/>
    <x v="0"/>
    <x v="0"/>
    <x v="0"/>
    <n v="293"/>
    <n v="13580"/>
    <n v="14"/>
    <x v="1844"/>
    <n v="10466"/>
    <n v="54"/>
    <n v="1"/>
    <s v="High"/>
    <s v=" Wallet "/>
  </r>
  <r>
    <n v="19491"/>
    <s v="A5C68EF5"/>
    <s v="2021-04-19 03:01:59"/>
    <x v="3"/>
    <x v="0"/>
    <x v="5"/>
    <n v="604"/>
    <n v="25539"/>
    <n v="1"/>
    <x v="1845"/>
    <n v="20032"/>
    <n v="82"/>
    <n v="1"/>
    <s v="Low"/>
    <s v="Debit_Card"/>
  </r>
  <r>
    <n v="19492"/>
    <s v="A3F95DB4"/>
    <s v="2021-04-23 18:04:13"/>
    <x v="2"/>
    <x v="2"/>
    <x v="2"/>
    <n v="177"/>
    <n v="84820"/>
    <n v="17"/>
    <x v="1846"/>
    <n v="14966"/>
    <n v="85"/>
    <n v="1"/>
    <s v="Low"/>
    <s v="PayPal_Pay_Later"/>
  </r>
  <r>
    <n v="19493"/>
    <s v="B27D4075"/>
    <s v="2021-04-04 07:18:50"/>
    <x v="3"/>
    <x v="0"/>
    <x v="3"/>
    <n v="1037"/>
    <n v="26724"/>
    <n v="7"/>
    <x v="1847"/>
    <n v="15595"/>
    <n v="57"/>
    <n v="3"/>
    <s v="Medium"/>
    <s v="Debit_Card"/>
  </r>
  <r>
    <n v="19494"/>
    <s v="B72BCA22"/>
    <s v="2021-05-07 22:07:47"/>
    <x v="1"/>
    <x v="0"/>
    <x v="1"/>
    <n v="3494"/>
    <n v="49817"/>
    <n v="33"/>
    <x v="1848"/>
    <n v="2201"/>
    <n v="25"/>
    <n v="8"/>
    <s v="High"/>
    <s v=" PayPal_Cobrand_Card"/>
  </r>
  <r>
    <n v="19495"/>
    <s v="336655CC"/>
    <s v="2021-06-09 13:42:23"/>
    <x v="1"/>
    <x v="2"/>
    <x v="4"/>
    <n v="4943"/>
    <n v="32152"/>
    <n v="57"/>
    <x v="1849"/>
    <n v="3622"/>
    <n v="22"/>
    <n v="4"/>
    <s v="Medium"/>
    <s v="PayPal_Credit_Card"/>
  </r>
  <r>
    <n v="19496"/>
    <s v="D8FE6155"/>
    <s v="2021-04-18 01:44:00"/>
    <x v="1"/>
    <x v="2"/>
    <x v="4"/>
    <n v="4876"/>
    <n v="22667"/>
    <n v="46"/>
    <x v="1850"/>
    <n v="3635"/>
    <n v="20"/>
    <n v="3"/>
    <s v="High"/>
    <s v="PayPal_Credit_Card"/>
  </r>
  <r>
    <n v="19497"/>
    <s v="498924C0"/>
    <s v="2021-05-04 16:45:21"/>
    <x v="0"/>
    <x v="2"/>
    <x v="2"/>
    <n v="308"/>
    <n v="58390"/>
    <n v="19"/>
    <x v="1452"/>
    <n v="17895"/>
    <n v="77"/>
    <n v="2"/>
    <s v="About_to_churn"/>
    <s v="PayPal_Pay_Later"/>
  </r>
  <r>
    <n v="19498"/>
    <s v="0FB9AC09"/>
    <s v="2021-04-02 08:25:32"/>
    <x v="0"/>
    <x v="0"/>
    <x v="3"/>
    <n v="993"/>
    <n v="60807"/>
    <n v="12"/>
    <x v="60"/>
    <n v="12815"/>
    <n v="41"/>
    <n v="1"/>
    <s v="Medium"/>
    <s v="Wallet"/>
  </r>
  <r>
    <n v="19499"/>
    <s v="E733CAE4"/>
    <s v="2021-03-12 23:57:31"/>
    <x v="3"/>
    <x v="0"/>
    <x v="3"/>
    <n v="1013"/>
    <n v="53800"/>
    <n v="9"/>
    <x v="1851"/>
    <n v="12986"/>
    <n v="59"/>
    <n v="1"/>
    <s v="Medium"/>
    <s v="Net_Banking"/>
  </r>
  <r>
    <n v="19500"/>
    <s v="D9948AE9"/>
    <s v="2021-05-09 04:29:36"/>
    <x v="2"/>
    <x v="2"/>
    <x v="2"/>
    <n v="198"/>
    <n v="19519"/>
    <n v="13"/>
    <x v="1852"/>
    <n v="29786"/>
    <n v="82"/>
    <n v="2"/>
    <s v="About_to_churn"/>
    <s v="Debit_Card"/>
  </r>
  <r>
    <n v="19501"/>
    <s v="B2A86DAA"/>
    <s v="2021-04-26 01:58:55"/>
    <x v="3"/>
    <x v="2"/>
    <x v="2"/>
    <n v="844"/>
    <n v="42483"/>
    <n v="3"/>
    <x v="1853"/>
    <n v="24132"/>
    <n v="83"/>
    <n v="1"/>
    <s v="About_to_churn"/>
    <s v="PayPal_Pay_Later"/>
  </r>
  <r>
    <n v="19502"/>
    <s v="261229B6"/>
    <s v="2021-05-29 00:28:46"/>
    <x v="1"/>
    <x v="1"/>
    <x v="1"/>
    <n v="1779"/>
    <n v="18437"/>
    <n v="23"/>
    <x v="1854"/>
    <n v="2816"/>
    <n v="13"/>
    <n v="7"/>
    <s v="About_to_churn"/>
    <s v=" PayPal_Cobrand_Card"/>
  </r>
  <r>
    <n v="19503"/>
    <s v="44405913"/>
    <s v="2021-03-19 13:14:13"/>
    <x v="2"/>
    <x v="2"/>
    <x v="2"/>
    <n v="66"/>
    <n v="23494"/>
    <n v="16"/>
    <x v="651"/>
    <n v="22782"/>
    <n v="96"/>
    <n v="2"/>
    <s v="Medium"/>
    <s v="PayPal_Pay_Later"/>
  </r>
  <r>
    <n v="19504"/>
    <s v="28BB6289"/>
    <s v="2021-03-04 17:51:59"/>
    <x v="2"/>
    <x v="2"/>
    <x v="2"/>
    <n v="91"/>
    <n v="30953"/>
    <n v="13"/>
    <x v="1043"/>
    <n v="27779"/>
    <n v="89"/>
    <n v="2"/>
    <s v="About_to_churn"/>
    <s v="Debit_Card"/>
  </r>
  <r>
    <n v="19505"/>
    <s v="8C9C8392"/>
    <s v="2021-05-28 17:01:05"/>
    <x v="1"/>
    <x v="0"/>
    <x v="4"/>
    <n v="4797"/>
    <n v="12649"/>
    <n v="37"/>
    <x v="1855"/>
    <n v="3883"/>
    <n v="18"/>
    <n v="5"/>
    <s v="High"/>
    <s v="Wallet"/>
  </r>
  <r>
    <n v="19506"/>
    <s v="46F82306"/>
    <s v="2021-06-03 02:40:19"/>
    <x v="3"/>
    <x v="0"/>
    <x v="3"/>
    <n v="689"/>
    <n v="40991"/>
    <n v="1"/>
    <x v="1856"/>
    <n v="7649"/>
    <n v="42"/>
    <n v="2"/>
    <s v="Medium"/>
    <s v="Wallet"/>
  </r>
  <r>
    <n v="19507"/>
    <s v="D7D14955"/>
    <s v="2021-04-30 00:09:59"/>
    <x v="2"/>
    <x v="2"/>
    <x v="2"/>
    <n v="198"/>
    <n v="14001"/>
    <n v="6"/>
    <x v="1446"/>
    <n v="15523"/>
    <n v="99"/>
    <n v="2"/>
    <s v="Medium"/>
    <s v="PayPal_Pay_Later"/>
  </r>
  <r>
    <n v="19508"/>
    <s v="D8D838D7"/>
    <s v="2021-04-23 18:00:14"/>
    <x v="3"/>
    <x v="2"/>
    <x v="2"/>
    <n v="373"/>
    <n v="13974"/>
    <n v="15"/>
    <x v="1857"/>
    <n v="21790"/>
    <n v="86"/>
    <n v="1"/>
    <s v="Low"/>
    <s v="Debit_Card"/>
  </r>
  <r>
    <n v="19509"/>
    <s v="CA823988"/>
    <s v="2021-05-30 08:52:28"/>
    <x v="1"/>
    <x v="0"/>
    <x v="5"/>
    <n v="3942"/>
    <n v="52005"/>
    <n v="5"/>
    <x v="1858"/>
    <n v="18802"/>
    <n v="63"/>
    <n v="3"/>
    <s v="Medium"/>
    <s v="Net_Banking"/>
  </r>
  <r>
    <n v="19510"/>
    <s v="E24CDCBF"/>
    <s v="2021-03-22 14:20:05"/>
    <x v="1"/>
    <x v="0"/>
    <x v="4"/>
    <n v="4566"/>
    <n v="33714"/>
    <n v="42"/>
    <x v="1859"/>
    <n v="4163"/>
    <n v="14"/>
    <n v="3"/>
    <s v="Medium"/>
    <s v="PayPal_Credit_Card"/>
  </r>
  <r>
    <n v="19511"/>
    <s v="52AF2BEB"/>
    <s v="2021-05-13 01:15:20"/>
    <x v="0"/>
    <x v="0"/>
    <x v="5"/>
    <n v="525"/>
    <n v="16830"/>
    <n v="22"/>
    <x v="829"/>
    <n v="15218"/>
    <n v="84"/>
    <n v="3"/>
    <s v="About_to_churn"/>
    <s v="Debit_Card"/>
  </r>
  <r>
    <n v="19512"/>
    <s v="C9790377"/>
    <s v="2021-04-11 09:34:23"/>
    <x v="4"/>
    <x v="2"/>
    <x v="2"/>
    <n v="146"/>
    <n v="28613"/>
    <n v="15"/>
    <x v="1860"/>
    <n v="20659"/>
    <n v="94"/>
    <n v="2"/>
    <s v="Low"/>
    <s v="PayPal_Pay_Later"/>
  </r>
  <r>
    <n v="19513"/>
    <s v="2DAD22B1"/>
    <s v="2021-03-03 12:03:09"/>
    <x v="4"/>
    <x v="2"/>
    <x v="2"/>
    <n v="197"/>
    <n v="82642"/>
    <n v="10"/>
    <x v="476"/>
    <n v="26566"/>
    <n v="92"/>
    <n v="2"/>
    <s v="Medium"/>
    <s v="PayPal_Pay_Later"/>
  </r>
  <r>
    <n v="19514"/>
    <s v="8B066E2C"/>
    <s v="2021-04-14 04:14:33"/>
    <x v="0"/>
    <x v="0"/>
    <x v="0"/>
    <n v="351"/>
    <n v="74892"/>
    <n v="10"/>
    <x v="1861"/>
    <n v="10343"/>
    <n v="61"/>
    <n v="1"/>
    <s v="High"/>
    <s v="Net_Banking"/>
  </r>
  <r>
    <n v="19515"/>
    <s v="270919D8"/>
    <s v="2021-03-05 17:23:31"/>
    <x v="0"/>
    <x v="0"/>
    <x v="2"/>
    <n v="218"/>
    <n v="49656"/>
    <n v="15"/>
    <x v="684"/>
    <n v="25149"/>
    <n v="94"/>
    <n v="2"/>
    <s v="Medium"/>
    <s v="PayPal_Pay_Later"/>
  </r>
  <r>
    <n v="19516"/>
    <s v="43ECA6AD"/>
    <s v="2021-04-22 02:21:32"/>
    <x v="1"/>
    <x v="0"/>
    <x v="0"/>
    <n v="958"/>
    <n v="36777"/>
    <n v="13"/>
    <x v="214"/>
    <n v="10915"/>
    <n v="63"/>
    <n v="1"/>
    <s v="Low"/>
    <s v="Net_Banking"/>
  </r>
  <r>
    <n v="19517"/>
    <s v="BB1929AE"/>
    <s v="2021-04-06 07:55:19"/>
    <x v="2"/>
    <x v="0"/>
    <x v="2"/>
    <n v="210"/>
    <n v="25034"/>
    <n v="17"/>
    <x v="715"/>
    <n v="16537"/>
    <n v="83"/>
    <n v="2"/>
    <s v="Low"/>
    <s v="PayPal_Pay_Later"/>
  </r>
  <r>
    <n v="19518"/>
    <s v="BC1E7821"/>
    <s v="2021-04-14 15:09:20"/>
    <x v="3"/>
    <x v="2"/>
    <x v="3"/>
    <n v="573"/>
    <n v="71295"/>
    <n v="2"/>
    <x v="1263"/>
    <n v="10804"/>
    <n v="63"/>
    <n v="3"/>
    <s v="About_to_churn"/>
    <s v="Wallet"/>
  </r>
  <r>
    <n v="19519"/>
    <s v="E54B7BA9"/>
    <s v="2021-06-06 23:57:35"/>
    <x v="3"/>
    <x v="0"/>
    <x v="3"/>
    <n v="343"/>
    <n v="60018"/>
    <n v="5"/>
    <x v="1862"/>
    <n v="19836"/>
    <n v="53"/>
    <n v="1"/>
    <s v="About_to_churn"/>
    <s v="Net_Banking"/>
  </r>
  <r>
    <n v="19520"/>
    <s v="8DC4B143"/>
    <s v="2021-04-12 08:50:12"/>
    <x v="3"/>
    <x v="2"/>
    <x v="2"/>
    <n v="82"/>
    <n v="26820"/>
    <n v="18"/>
    <x v="857"/>
    <n v="13110"/>
    <n v="100"/>
    <n v="2"/>
    <s v="Medium"/>
    <s v="PayPal_Pay_Later"/>
  </r>
  <r>
    <n v="19521"/>
    <s v="6A6A612E"/>
    <s v="2021-03-26 14:58:56"/>
    <x v="4"/>
    <x v="2"/>
    <x v="2"/>
    <n v="100"/>
    <n v="77431"/>
    <n v="11"/>
    <x v="1863"/>
    <n v="20077"/>
    <n v="91"/>
    <n v="1"/>
    <s v="About_to_churn"/>
    <s v="Debit_Card"/>
  </r>
  <r>
    <n v="19522"/>
    <s v="0B20D72F"/>
    <s v="2021-06-03 21:06:10"/>
    <x v="1"/>
    <x v="0"/>
    <x v="4"/>
    <n v="4143"/>
    <n v="11730"/>
    <n v="54"/>
    <x v="1864"/>
    <n v="2831"/>
    <n v="15"/>
    <n v="6"/>
    <s v="Medium"/>
    <s v="PayPal_Credit_Card"/>
  </r>
  <r>
    <n v="19523"/>
    <s v="9E0D7A2D"/>
    <s v="2021-03-01 19:59:14"/>
    <x v="5"/>
    <x v="0"/>
    <x v="4"/>
    <n v="2481"/>
    <n v="75639"/>
    <n v="56"/>
    <x v="1865"/>
    <n v="2575"/>
    <n v="11"/>
    <n v="4"/>
    <s v="High"/>
    <s v="PayPal_Credit_Card"/>
  </r>
  <r>
    <n v="19524"/>
    <s v="6D096C8B"/>
    <s v="2021-06-02 10:20:18"/>
    <x v="1"/>
    <x v="0"/>
    <x v="4"/>
    <n v="4124"/>
    <n v="67074"/>
    <n v="36"/>
    <x v="1866"/>
    <n v="4154"/>
    <n v="13"/>
    <n v="3"/>
    <s v="High"/>
    <s v="PayPal_Cobrand_Card"/>
  </r>
  <r>
    <n v="19525"/>
    <s v="73B58C3E"/>
    <s v="2021-05-10 01:29:01"/>
    <x v="0"/>
    <x v="0"/>
    <x v="0"/>
    <n v="410"/>
    <n v="61546"/>
    <n v="6"/>
    <x v="1867"/>
    <n v="11494"/>
    <n v="55"/>
    <n v="0"/>
    <s v="Low"/>
    <s v="Net_Banking"/>
  </r>
  <r>
    <n v="19526"/>
    <s v="3342558F"/>
    <s v="2021-04-23 06:15:20"/>
    <x v="3"/>
    <x v="2"/>
    <x v="2"/>
    <n v="81"/>
    <n v="59427"/>
    <n v="7"/>
    <x v="1868"/>
    <n v="24679"/>
    <n v="98"/>
    <n v="2"/>
    <s v="Low"/>
    <s v="Debit_Card"/>
  </r>
  <r>
    <n v="19527"/>
    <s v="902B37B9"/>
    <s v="2021-03-23 19:42:19"/>
    <x v="4"/>
    <x v="2"/>
    <x v="2"/>
    <n v="53"/>
    <n v="29765"/>
    <n v="13"/>
    <x v="1869"/>
    <n v="26155"/>
    <n v="89"/>
    <n v="1"/>
    <s v="Low"/>
    <s v="PayPal_Pay_Later"/>
  </r>
  <r>
    <n v="19528"/>
    <s v="D43287EB"/>
    <s v="2021-04-24 05:49:19"/>
    <x v="1"/>
    <x v="2"/>
    <x v="5"/>
    <n v="2841"/>
    <n v="71777"/>
    <n v="1"/>
    <x v="1870"/>
    <n v="15231"/>
    <n v="71"/>
    <n v="3"/>
    <s v="About_to_churn"/>
    <s v="Debit_Card"/>
  </r>
  <r>
    <n v="19529"/>
    <s v="54226479"/>
    <s v="2021-03-05 07:12:52"/>
    <x v="1"/>
    <x v="2"/>
    <x v="4"/>
    <n v="4714"/>
    <n v="35551"/>
    <n v="40"/>
    <x v="1871"/>
    <n v="4364"/>
    <n v="11"/>
    <n v="4"/>
    <s v="High"/>
    <s v="Wallet"/>
  </r>
  <r>
    <n v="19530"/>
    <s v="BDF8E1EB"/>
    <s v="2021-04-24 19:01:04"/>
    <x v="5"/>
    <x v="0"/>
    <x v="4"/>
    <n v="3169"/>
    <n v="44365"/>
    <n v="43"/>
    <x v="1872"/>
    <n v="2585"/>
    <n v="14"/>
    <n v="3"/>
    <s v="High"/>
    <s v="PayPal_Cobrand_Card"/>
  </r>
  <r>
    <n v="19531"/>
    <s v="41DEA33D"/>
    <s v="2021-05-15 06:12:47"/>
    <x v="2"/>
    <x v="2"/>
    <x v="2"/>
    <n v="74"/>
    <n v="20782"/>
    <n v="5"/>
    <x v="1873"/>
    <n v="16583"/>
    <n v="78"/>
    <n v="2"/>
    <s v="Medium"/>
    <s v="Debit_Card"/>
  </r>
  <r>
    <n v="19532"/>
    <s v="13B38FD2"/>
    <s v="2021-03-23 10:50:42"/>
    <x v="2"/>
    <x v="2"/>
    <x v="2"/>
    <n v="52"/>
    <n v="19519"/>
    <n v="2"/>
    <x v="1874"/>
    <n v="20613"/>
    <n v="94"/>
    <n v="2"/>
    <s v="Medium"/>
    <s v="PayPal_Pay_Later"/>
  </r>
  <r>
    <n v="19533"/>
    <s v="3E127AC6"/>
    <s v="2021-05-24 05:23:15"/>
    <x v="1"/>
    <x v="0"/>
    <x v="3"/>
    <n v="1205"/>
    <n v="80417"/>
    <n v="3"/>
    <x v="1230"/>
    <n v="14987"/>
    <n v="59"/>
    <n v="2"/>
    <s v="Medium"/>
    <s v="Net_Banking"/>
  </r>
  <r>
    <n v="19534"/>
    <s v="E26481AC"/>
    <s v="2021-06-08 18:20:07"/>
    <x v="1"/>
    <x v="2"/>
    <x v="4"/>
    <n v="1780"/>
    <n v="40583"/>
    <n v="34"/>
    <x v="1875"/>
    <n v="1744"/>
    <n v="13"/>
    <n v="5"/>
    <s v="High"/>
    <s v="PayPal_Cobrand_Card"/>
  </r>
  <r>
    <n v="19535"/>
    <s v="687B4621"/>
    <s v="2021-03-06 05:53:18"/>
    <x v="1"/>
    <x v="0"/>
    <x v="1"/>
    <n v="2434"/>
    <n v="25562"/>
    <n v="25"/>
    <x v="1876"/>
    <n v="2577"/>
    <n v="11"/>
    <n v="5"/>
    <s v="Low"/>
    <s v=" PayPal_Cobrand_Card"/>
  </r>
  <r>
    <n v="19536"/>
    <s v="D347DC0B"/>
    <s v="2021-03-12 07:19:08"/>
    <x v="0"/>
    <x v="2"/>
    <x v="2"/>
    <n v="113"/>
    <n v="44771"/>
    <n v="16"/>
    <x v="1877"/>
    <n v="23969"/>
    <n v="78"/>
    <n v="2"/>
    <s v="Medium"/>
    <s v="PayPal_Pay_Later"/>
  </r>
  <r>
    <n v="19537"/>
    <s v="3DCB0805"/>
    <s v="2021-05-13 07:13:26"/>
    <x v="1"/>
    <x v="0"/>
    <x v="1"/>
    <n v="3508"/>
    <n v="47989"/>
    <n v="40"/>
    <x v="1878"/>
    <n v="3292"/>
    <n v="9"/>
    <n v="5"/>
    <s v="About_to_churn"/>
    <s v=" PayPal_Cobrand_Card"/>
  </r>
  <r>
    <n v="19538"/>
    <s v="DD11612B"/>
    <s v="2021-03-20 05:25:14"/>
    <x v="0"/>
    <x v="0"/>
    <x v="0"/>
    <n v="319"/>
    <n v="21936"/>
    <n v="11"/>
    <x v="1879"/>
    <n v="11582"/>
    <n v="57"/>
    <n v="1"/>
    <s v="Medium"/>
    <s v=" Wallet "/>
  </r>
  <r>
    <n v="19539"/>
    <s v="24775B24"/>
    <s v="2021-03-13 09:12:35"/>
    <x v="0"/>
    <x v="2"/>
    <x v="2"/>
    <n v="578"/>
    <n v="28987"/>
    <n v="13"/>
    <x v="1464"/>
    <n v="13387"/>
    <n v="79"/>
    <n v="2"/>
    <s v="About_to_churn"/>
    <s v="PayPal_Pay_Later"/>
  </r>
  <r>
    <n v="19540"/>
    <s v="7E0C4A0D"/>
    <s v="2021-05-14 03:01:31"/>
    <x v="1"/>
    <x v="0"/>
    <x v="5"/>
    <n v="1479"/>
    <n v="34605"/>
    <n v="11"/>
    <x v="1880"/>
    <n v="19881"/>
    <n v="60"/>
    <n v="1"/>
    <s v="Low"/>
    <s v="Debit_Card"/>
  </r>
  <r>
    <n v="19541"/>
    <s v="F15C12AF"/>
    <s v="2021-05-08 09:35:24"/>
    <x v="2"/>
    <x v="2"/>
    <x v="2"/>
    <n v="102"/>
    <n v="85865"/>
    <n v="2"/>
    <x v="1881"/>
    <n v="27906"/>
    <n v="94"/>
    <n v="2"/>
    <s v="Medium"/>
    <s v="Debit_Card"/>
  </r>
  <r>
    <n v="19542"/>
    <s v="3F63F3DC"/>
    <s v="2021-04-12 16:38:40"/>
    <x v="4"/>
    <x v="0"/>
    <x v="0"/>
    <n v="355"/>
    <n v="82168"/>
    <n v="17"/>
    <x v="1882"/>
    <n v="9174"/>
    <n v="52"/>
    <n v="0"/>
    <s v="Low"/>
    <s v="Net_Banking"/>
  </r>
  <r>
    <n v="19543"/>
    <s v="F36F6999"/>
    <s v="2021-03-26 09:31:48"/>
    <x v="1"/>
    <x v="1"/>
    <x v="1"/>
    <n v="1376"/>
    <n v="40396"/>
    <n v="38"/>
    <x v="1883"/>
    <n v="2114"/>
    <n v="13"/>
    <n v="5"/>
    <s v="Medium"/>
    <s v=" PayPal_Cobrand_Card"/>
  </r>
  <r>
    <n v="19544"/>
    <s v="9906D0BA"/>
    <s v="2021-05-17 12:52:07"/>
    <x v="0"/>
    <x v="0"/>
    <x v="5"/>
    <n v="792"/>
    <n v="25835"/>
    <n v="14"/>
    <x v="1884"/>
    <n v="20727"/>
    <n v="66"/>
    <n v="2"/>
    <s v="Medium"/>
    <s v="Debit_Card"/>
  </r>
  <r>
    <n v="19545"/>
    <s v="886AE652"/>
    <s v="2021-04-08 18:47:03"/>
    <x v="1"/>
    <x v="1"/>
    <x v="1"/>
    <n v="2141"/>
    <n v="35280"/>
    <n v="24"/>
    <x v="1885"/>
    <n v="2071"/>
    <n v="15"/>
    <n v="5"/>
    <s v="Medium"/>
    <s v=" PayPal_Cobrand_Card"/>
  </r>
  <r>
    <n v="19546"/>
    <s v="745D9DC5"/>
    <s v="2021-03-14 04:14:12"/>
    <x v="2"/>
    <x v="0"/>
    <x v="2"/>
    <n v="55"/>
    <n v="61393"/>
    <n v="20"/>
    <x v="1361"/>
    <n v="25350"/>
    <n v="91"/>
    <n v="2"/>
    <s v="Low"/>
    <s v="PayPal_Pay_Later"/>
  </r>
  <r>
    <n v="19547"/>
    <s v="E1037E03"/>
    <s v="2021-05-24 03:50:09"/>
    <x v="0"/>
    <x v="0"/>
    <x v="5"/>
    <n v="523"/>
    <n v="87943"/>
    <n v="24"/>
    <x v="1886"/>
    <n v="16995"/>
    <n v="83"/>
    <n v="3"/>
    <s v="Medium"/>
    <s v="Debit_Card"/>
  </r>
  <r>
    <n v="19548"/>
    <s v="311601C4"/>
    <s v="2021-03-30 16:25:30"/>
    <x v="0"/>
    <x v="2"/>
    <x v="2"/>
    <n v="777"/>
    <n v="38467"/>
    <n v="14"/>
    <x v="821"/>
    <n v="27480"/>
    <n v="92"/>
    <n v="1"/>
    <s v="About_to_churn"/>
    <s v="PayPal_Pay_Later"/>
  </r>
  <r>
    <n v="19549"/>
    <s v="DB5EDC13"/>
    <s v="2021-03-06 20:51:45"/>
    <x v="2"/>
    <x v="2"/>
    <x v="2"/>
    <n v="152"/>
    <n v="17443"/>
    <n v="10"/>
    <x v="1887"/>
    <n v="12292"/>
    <n v="97"/>
    <n v="2"/>
    <s v="Low"/>
    <s v="PayPal_Pay_Later"/>
  </r>
  <r>
    <n v="19550"/>
    <s v="26394351"/>
    <s v="2021-03-18 04:33:58"/>
    <x v="1"/>
    <x v="2"/>
    <x v="4"/>
    <n v="4991"/>
    <n v="61711"/>
    <n v="44"/>
    <x v="1888"/>
    <n v="2698"/>
    <n v="17"/>
    <n v="4"/>
    <s v="Medium"/>
    <s v="PayPal_Credit_Card"/>
  </r>
  <r>
    <n v="19551"/>
    <s v="38B5BAD5"/>
    <s v="2021-06-03 20:38:07"/>
    <x v="0"/>
    <x v="0"/>
    <x v="0"/>
    <n v="940"/>
    <n v="54401"/>
    <n v="14"/>
    <x v="1889"/>
    <n v="9279"/>
    <n v="60"/>
    <n v="0"/>
    <s v="Low"/>
    <s v="Wallet"/>
  </r>
  <r>
    <n v="19552"/>
    <s v="B0F66461"/>
    <s v="2021-05-17 21:41:27"/>
    <x v="1"/>
    <x v="2"/>
    <x v="4"/>
    <n v="2336"/>
    <n v="29765"/>
    <n v="48"/>
    <x v="1032"/>
    <n v="1432"/>
    <n v="20"/>
    <n v="5"/>
    <s v="Medium"/>
    <s v="PayPal_Cobrand_Card"/>
  </r>
  <r>
    <n v="19553"/>
    <s v="BE84F87B"/>
    <s v="2021-04-28 20:20:27"/>
    <x v="2"/>
    <x v="2"/>
    <x v="2"/>
    <n v="74"/>
    <n v="24235"/>
    <n v="2"/>
    <x v="1890"/>
    <n v="15745"/>
    <n v="82"/>
    <n v="2"/>
    <s v="Medium"/>
    <s v="PayPal_Pay_Later"/>
  </r>
  <r>
    <n v="19554"/>
    <s v="CBECB316"/>
    <s v="2021-04-29 13:50:21"/>
    <x v="1"/>
    <x v="0"/>
    <x v="3"/>
    <n v="1255"/>
    <n v="56728"/>
    <n v="5"/>
    <x v="1891"/>
    <n v="14255"/>
    <n v="49"/>
    <n v="3"/>
    <s v="Medium"/>
    <s v=" Wallet "/>
  </r>
  <r>
    <n v="19555"/>
    <s v="F0DBE372"/>
    <s v="2021-04-03 09:44:20"/>
    <x v="2"/>
    <x v="2"/>
    <x v="2"/>
    <n v="110"/>
    <n v="58905"/>
    <n v="11"/>
    <x v="1892"/>
    <n v="15345"/>
    <n v="94"/>
    <n v="2"/>
    <s v="Low"/>
    <s v="PayPal_Pay_Later"/>
  </r>
  <r>
    <n v="19556"/>
    <s v="DA7ECED1"/>
    <s v="2021-03-03 02:28:02"/>
    <x v="1"/>
    <x v="0"/>
    <x v="2"/>
    <n v="809"/>
    <n v="24240"/>
    <n v="2"/>
    <x v="1893"/>
    <n v="21732"/>
    <n v="87"/>
    <n v="1"/>
    <s v="About_to_churn"/>
    <s v="PayPal_Pay_Later"/>
  </r>
  <r>
    <n v="19557"/>
    <s v="020C9115"/>
    <s v="2021-03-24 14:01:54"/>
    <x v="2"/>
    <x v="2"/>
    <x v="2"/>
    <n v="64"/>
    <n v="25343"/>
    <n v="13"/>
    <x v="763"/>
    <n v="18412"/>
    <n v="94"/>
    <n v="1"/>
    <s v="Low"/>
    <s v="PayPal_Pay_Later"/>
  </r>
  <r>
    <n v="19558"/>
    <s v="B0F2B84E"/>
    <s v="2021-04-09 16:24:40"/>
    <x v="1"/>
    <x v="0"/>
    <x v="5"/>
    <n v="1138"/>
    <n v="40991"/>
    <n v="4"/>
    <x v="1355"/>
    <n v="23616"/>
    <n v="85"/>
    <n v="2"/>
    <s v="Medium"/>
    <s v="Debit_Card"/>
  </r>
  <r>
    <n v="19559"/>
    <s v="59342376"/>
    <s v="2021-03-22 02:06:47"/>
    <x v="3"/>
    <x v="0"/>
    <x v="3"/>
    <n v="1101"/>
    <n v="58905"/>
    <n v="13"/>
    <x v="1894"/>
    <n v="12239"/>
    <n v="45"/>
    <n v="3"/>
    <s v="Medium"/>
    <s v="Wallet"/>
  </r>
  <r>
    <n v="19560"/>
    <s v="9F3B175F"/>
    <s v="2021-05-25 23:39:40"/>
    <x v="0"/>
    <x v="0"/>
    <x v="0"/>
    <n v="371"/>
    <n v="19909"/>
    <n v="9"/>
    <x v="1895"/>
    <n v="9414"/>
    <n v="59"/>
    <n v="0"/>
    <s v="Medium"/>
    <s v="Net_Banking"/>
  </r>
  <r>
    <n v="19561"/>
    <s v="F98D2857"/>
    <s v="2021-05-28 06:18:06"/>
    <x v="2"/>
    <x v="2"/>
    <x v="2"/>
    <n v="76"/>
    <n v="65059"/>
    <n v="7"/>
    <x v="1104"/>
    <n v="12867"/>
    <n v="97"/>
    <n v="1"/>
    <s v="About_to_churn"/>
    <s v="PayPal_Pay_Later"/>
  </r>
  <r>
    <n v="19562"/>
    <s v="74F0F1E8"/>
    <s v="2021-04-11 01:23:10"/>
    <x v="2"/>
    <x v="2"/>
    <x v="2"/>
    <n v="218"/>
    <n v="70345"/>
    <n v="18"/>
    <x v="1896"/>
    <n v="29019"/>
    <n v="83"/>
    <n v="2"/>
    <s v="About_to_churn"/>
    <s v="PayPal_Pay_Later"/>
  </r>
  <r>
    <n v="19563"/>
    <s v="1BC27CD0"/>
    <s v="2021-05-30 21:53:02"/>
    <x v="1"/>
    <x v="0"/>
    <x v="5"/>
    <n v="3205"/>
    <n v="55522"/>
    <n v="21"/>
    <x v="1897"/>
    <n v="18086"/>
    <n v="79"/>
    <n v="2"/>
    <s v="High"/>
    <s v="Debit_Card"/>
  </r>
  <r>
    <n v="19564"/>
    <s v="F6CC8AF7"/>
    <s v="2021-03-04 13:23:44"/>
    <x v="2"/>
    <x v="2"/>
    <x v="2"/>
    <n v="100"/>
    <n v="69550"/>
    <n v="6"/>
    <x v="1898"/>
    <n v="24946"/>
    <n v="88"/>
    <n v="2"/>
    <s v="Low"/>
    <s v="PayPal_Pay_Later"/>
  </r>
  <r>
    <n v="19565"/>
    <s v="13FD4DDD"/>
    <s v="2021-04-29 16:31:56"/>
    <x v="2"/>
    <x v="2"/>
    <x v="2"/>
    <n v="190"/>
    <n v="69432"/>
    <n v="17"/>
    <x v="1899"/>
    <n v="23305"/>
    <n v="87"/>
    <n v="1"/>
    <s v="About_to_churn"/>
    <s v="PayPal_Pay_Later"/>
  </r>
  <r>
    <n v="19566"/>
    <s v="1C709744"/>
    <s v="2021-04-10 06:25:48"/>
    <x v="1"/>
    <x v="1"/>
    <x v="1"/>
    <n v="2334"/>
    <n v="30953"/>
    <n v="38"/>
    <x v="1900"/>
    <n v="1875"/>
    <n v="25"/>
    <n v="8"/>
    <s v="Low"/>
    <s v=" PayPal_Cobrand_Card"/>
  </r>
  <r>
    <n v="19567"/>
    <s v="E1BD6205"/>
    <s v="2021-03-22 06:07:02"/>
    <x v="1"/>
    <x v="0"/>
    <x v="4"/>
    <n v="2554"/>
    <n v="27265"/>
    <n v="38"/>
    <x v="1901"/>
    <n v="2013"/>
    <n v="21"/>
    <n v="5"/>
    <s v="Medium"/>
    <s v="PayPal_Credit_Card"/>
  </r>
  <r>
    <n v="19568"/>
    <s v="49A92F17"/>
    <s v="2021-04-08 06:56:42"/>
    <x v="1"/>
    <x v="0"/>
    <x v="3"/>
    <n v="1639"/>
    <n v="80286"/>
    <n v="9"/>
    <x v="1902"/>
    <n v="16019"/>
    <n v="49"/>
    <n v="1"/>
    <s v="Medium"/>
    <s v="Net_Banking"/>
  </r>
  <r>
    <n v="19569"/>
    <s v="79676AFD"/>
    <s v="2021-06-08 05:51:25"/>
    <x v="0"/>
    <x v="2"/>
    <x v="2"/>
    <n v="382"/>
    <n v="17816"/>
    <n v="11"/>
    <x v="1903"/>
    <n v="20571"/>
    <n v="100"/>
    <n v="1"/>
    <s v="Low"/>
    <s v="PayPal_Pay_Later"/>
  </r>
  <r>
    <n v="19570"/>
    <s v="90E6A975"/>
    <s v="2021-05-16 00:34:10"/>
    <x v="0"/>
    <x v="2"/>
    <x v="3"/>
    <n v="583"/>
    <n v="24263"/>
    <n v="7"/>
    <x v="1904"/>
    <n v="18441"/>
    <n v="42"/>
    <n v="3"/>
    <s v="High"/>
    <s v="Wallet"/>
  </r>
  <r>
    <n v="19571"/>
    <s v="9EF599A2"/>
    <s v="2021-03-06 15:30:48"/>
    <x v="1"/>
    <x v="0"/>
    <x v="5"/>
    <n v="3381"/>
    <n v="49656"/>
    <n v="18"/>
    <x v="1905"/>
    <n v="11645"/>
    <n v="65"/>
    <n v="1"/>
    <s v="High"/>
    <s v="Debit_Card"/>
  </r>
  <r>
    <n v="19572"/>
    <s v="E7889389"/>
    <s v="2021-03-06 03:01:50"/>
    <x v="2"/>
    <x v="2"/>
    <x v="2"/>
    <n v="179"/>
    <n v="58390"/>
    <n v="19"/>
    <x v="1646"/>
    <n v="14470"/>
    <n v="91"/>
    <n v="1"/>
    <s v="Medium"/>
    <s v="PayPal_Pay_Later"/>
  </r>
  <r>
    <n v="19573"/>
    <s v="1DFD36AC"/>
    <s v="2021-05-03 22:02:59"/>
    <x v="2"/>
    <x v="0"/>
    <x v="2"/>
    <n v="59"/>
    <n v="30254"/>
    <n v="18"/>
    <x v="884"/>
    <n v="19581"/>
    <n v="81"/>
    <n v="2"/>
    <s v="About_to_churn"/>
    <s v="PayPal_Pay_Later"/>
  </r>
  <r>
    <n v="19574"/>
    <s v="10E81728"/>
    <s v="2021-05-04 01:00:21"/>
    <x v="2"/>
    <x v="2"/>
    <x v="2"/>
    <n v="211"/>
    <n v="21936"/>
    <n v="4"/>
    <x v="1906"/>
    <n v="24523"/>
    <n v="75"/>
    <n v="1"/>
    <s v="About_to_churn"/>
    <s v="PayPal_Pay_Later"/>
  </r>
  <r>
    <n v="19575"/>
    <s v="D5A4BA35"/>
    <s v="2021-05-19 01:16:52"/>
    <x v="1"/>
    <x v="2"/>
    <x v="3"/>
    <n v="1691"/>
    <n v="73387"/>
    <n v="1"/>
    <x v="1907"/>
    <n v="19210"/>
    <n v="41"/>
    <n v="2"/>
    <s v="Medium"/>
    <s v=" Wallet "/>
  </r>
  <r>
    <n v="19576"/>
    <s v="9118160B"/>
    <s v="2021-05-03 23:49:59"/>
    <x v="2"/>
    <x v="2"/>
    <x v="2"/>
    <n v="116"/>
    <n v="48733"/>
    <n v="14"/>
    <x v="1325"/>
    <n v="22289"/>
    <n v="80"/>
    <n v="2"/>
    <s v="About_to_churn"/>
    <s v="PayPal_Pay_Later"/>
  </r>
  <r>
    <n v="19577"/>
    <s v="1F871108"/>
    <s v="2021-04-09 09:26:01"/>
    <x v="4"/>
    <x v="2"/>
    <x v="2"/>
    <n v="58"/>
    <n v="80680"/>
    <n v="9"/>
    <x v="1613"/>
    <n v="22121"/>
    <n v="92"/>
    <n v="1"/>
    <s v="Low"/>
    <s v="PayPal_Pay_Later"/>
  </r>
  <r>
    <n v="19578"/>
    <s v="EF19C8EB"/>
    <s v="2021-05-13 00:41:26"/>
    <x v="0"/>
    <x v="2"/>
    <x v="2"/>
    <n v="773"/>
    <n v="39137"/>
    <n v="16"/>
    <x v="1440"/>
    <n v="13776"/>
    <n v="87"/>
    <n v="2"/>
    <s v="About_to_churn"/>
    <s v="PayPal_Pay_Later"/>
  </r>
  <r>
    <n v="19579"/>
    <s v="510DEF98"/>
    <s v="2021-03-17 04:33:51"/>
    <x v="2"/>
    <x v="2"/>
    <x v="2"/>
    <n v="133"/>
    <n v="69342"/>
    <n v="3"/>
    <x v="1908"/>
    <n v="18470"/>
    <n v="86"/>
    <n v="1"/>
    <s v="Low"/>
    <s v="Debit_Card"/>
  </r>
  <r>
    <n v="19580"/>
    <s v="A0696B65"/>
    <s v="2021-05-02 08:04:41"/>
    <x v="0"/>
    <x v="0"/>
    <x v="5"/>
    <n v="846"/>
    <n v="71295"/>
    <n v="5"/>
    <x v="1527"/>
    <n v="12049"/>
    <n v="78"/>
    <n v="1"/>
    <s v="About_to_churn"/>
    <s v="Debit_Card"/>
  </r>
  <r>
    <n v="19581"/>
    <s v="B47207CF"/>
    <s v="2021-06-08 11:15:16"/>
    <x v="1"/>
    <x v="1"/>
    <x v="1"/>
    <n v="2484"/>
    <n v="31409"/>
    <n v="35"/>
    <x v="1909"/>
    <n v="2164"/>
    <n v="9"/>
    <n v="6"/>
    <s v="Medium"/>
    <s v="Net_Banking"/>
  </r>
  <r>
    <n v="19582"/>
    <s v="ED88A3C2"/>
    <s v="2021-03-05 07:02:56"/>
    <x v="1"/>
    <x v="0"/>
    <x v="4"/>
    <n v="4370"/>
    <n v="21421"/>
    <n v="60"/>
    <x v="1910"/>
    <n v="4233"/>
    <n v="18"/>
    <n v="3"/>
    <s v="High"/>
    <s v="PayPal_Credit_Card"/>
  </r>
  <r>
    <n v="19583"/>
    <s v="E82848B9"/>
    <s v="2021-04-28 03:52:37"/>
    <x v="0"/>
    <x v="2"/>
    <x v="2"/>
    <n v="120"/>
    <n v="27603"/>
    <n v="13"/>
    <x v="1911"/>
    <n v="18807"/>
    <n v="98"/>
    <n v="1"/>
    <s v="Low"/>
    <s v="PayPal_Pay_Later"/>
  </r>
  <r>
    <n v="19584"/>
    <s v="4B0CDB99"/>
    <s v="2021-04-14 11:03:54"/>
    <x v="2"/>
    <x v="2"/>
    <x v="2"/>
    <n v="210"/>
    <n v="45308"/>
    <n v="20"/>
    <x v="1078"/>
    <n v="12969"/>
    <n v="88"/>
    <n v="1"/>
    <s v="Low"/>
    <s v="Debit_Card"/>
  </r>
  <r>
    <n v="19585"/>
    <s v="0F2FA795"/>
    <s v="2021-03-28 16:38:30"/>
    <x v="1"/>
    <x v="2"/>
    <x v="4"/>
    <n v="3868"/>
    <n v="82808"/>
    <n v="49"/>
    <x v="1912"/>
    <n v="2974"/>
    <n v="15"/>
    <n v="4"/>
    <s v="High"/>
    <s v="PayPal_Credit_Card"/>
  </r>
  <r>
    <n v="19586"/>
    <s v="8214C0ED"/>
    <s v="2021-05-11 20:08:38"/>
    <x v="2"/>
    <x v="0"/>
    <x v="2"/>
    <n v="140"/>
    <n v="73993"/>
    <n v="9"/>
    <x v="1913"/>
    <n v="28715"/>
    <n v="95"/>
    <n v="1"/>
    <s v="Low"/>
    <s v="PayPal_Pay_Later"/>
  </r>
  <r>
    <n v="19587"/>
    <s v="A52F9DED"/>
    <s v="2021-04-05 03:17:42"/>
    <x v="1"/>
    <x v="0"/>
    <x v="4"/>
    <n v="4694"/>
    <n v="36838"/>
    <n v="36"/>
    <x v="1914"/>
    <n v="4271"/>
    <n v="20"/>
    <n v="3"/>
    <s v="Medium"/>
    <s v="Wallet"/>
  </r>
  <r>
    <n v="19588"/>
    <s v="E3F2C3B9"/>
    <s v="2021-06-05 00:35:45"/>
    <x v="2"/>
    <x v="2"/>
    <x v="2"/>
    <n v="140"/>
    <n v="10419"/>
    <n v="15"/>
    <x v="1915"/>
    <n v="16860"/>
    <n v="88"/>
    <n v="1"/>
    <s v="About_to_churn"/>
    <s v="PayPal_Pay_Later"/>
  </r>
  <r>
    <n v="19589"/>
    <s v="63BF4479"/>
    <s v="2021-03-01 09:33:29"/>
    <x v="2"/>
    <x v="0"/>
    <x v="2"/>
    <n v="58"/>
    <n v="84526"/>
    <n v="2"/>
    <x v="1530"/>
    <n v="29923"/>
    <n v="76"/>
    <n v="2"/>
    <s v="Low"/>
    <s v="PayPal_Pay_Later"/>
  </r>
  <r>
    <n v="19590"/>
    <s v="65546E9B"/>
    <s v="2021-04-05 16:24:37"/>
    <x v="1"/>
    <x v="0"/>
    <x v="4"/>
    <n v="2771"/>
    <n v="50272"/>
    <n v="38"/>
    <x v="1916"/>
    <n v="2131"/>
    <n v="21"/>
    <n v="6"/>
    <s v="High"/>
    <s v="PayPal_Cobrand_Card"/>
  </r>
  <r>
    <n v="19591"/>
    <s v="A1FE4DE3"/>
    <s v="2021-03-23 06:24:00"/>
    <x v="1"/>
    <x v="2"/>
    <x v="4"/>
    <n v="2122"/>
    <n v="12834"/>
    <n v="53"/>
    <x v="1917"/>
    <n v="3400"/>
    <n v="19"/>
    <n v="3"/>
    <s v="High"/>
    <s v="PayPal_Credit_Card"/>
  </r>
  <r>
    <n v="19592"/>
    <s v="033B68A5"/>
    <s v="2021-05-26 06:17:57"/>
    <x v="1"/>
    <x v="0"/>
    <x v="0"/>
    <n v="954"/>
    <n v="58391"/>
    <n v="16"/>
    <x v="1918"/>
    <n v="11763"/>
    <n v="60"/>
    <n v="1"/>
    <s v="Medium"/>
    <s v="Wallet"/>
  </r>
  <r>
    <n v="19593"/>
    <s v="0A7CC20D"/>
    <s v="2021-03-16 18:35:51"/>
    <x v="2"/>
    <x v="2"/>
    <x v="2"/>
    <n v="175"/>
    <n v="44718"/>
    <n v="19"/>
    <x v="1915"/>
    <n v="15103"/>
    <n v="94"/>
    <n v="2"/>
    <s v="About_to_churn"/>
    <s v="PayPal_Pay_Later"/>
  </r>
  <r>
    <n v="19594"/>
    <s v="54F365CE"/>
    <s v="2021-05-28 10:35:47"/>
    <x v="1"/>
    <x v="2"/>
    <x v="4"/>
    <n v="4865"/>
    <n v="40864"/>
    <n v="44"/>
    <x v="1919"/>
    <n v="3352"/>
    <n v="20"/>
    <n v="6"/>
    <s v="High"/>
    <s v="Wallet"/>
  </r>
  <r>
    <n v="19595"/>
    <s v="88D98BAA"/>
    <s v="2021-04-14 21:22:05"/>
    <x v="2"/>
    <x v="2"/>
    <x v="2"/>
    <n v="96"/>
    <n v="44718"/>
    <n v="18"/>
    <x v="1920"/>
    <n v="16102"/>
    <n v="85"/>
    <n v="1"/>
    <s v="Low"/>
    <s v="PayPal_Pay_Later"/>
  </r>
  <r>
    <n v="19596"/>
    <s v="71AA3D63"/>
    <s v="2021-05-12 09:25:53"/>
    <x v="1"/>
    <x v="2"/>
    <x v="4"/>
    <n v="4099"/>
    <n v="16830"/>
    <n v="51"/>
    <x v="1921"/>
    <n v="3687"/>
    <n v="21"/>
    <n v="5"/>
    <s v="High"/>
    <s v="PayPal_Credit_Card"/>
  </r>
  <r>
    <n v="19597"/>
    <s v="CAB77117"/>
    <s v="2021-05-26 10:40:51"/>
    <x v="0"/>
    <x v="0"/>
    <x v="3"/>
    <n v="250"/>
    <n v="25343"/>
    <n v="5"/>
    <x v="1922"/>
    <n v="12834"/>
    <n v="42"/>
    <n v="2"/>
    <s v="About_to_churn"/>
    <s v="Wallet"/>
  </r>
  <r>
    <n v="19598"/>
    <s v="EA6E6629"/>
    <s v="2021-03-27 13:49:47"/>
    <x v="1"/>
    <x v="2"/>
    <x v="1"/>
    <n v="3275"/>
    <n v="62622"/>
    <n v="21"/>
    <x v="1923"/>
    <n v="2201"/>
    <n v="22"/>
    <n v="6"/>
    <s v="Medium"/>
    <s v=" PayPal_Cobrand_Card"/>
  </r>
  <r>
    <n v="19599"/>
    <s v="DBE185E7"/>
    <s v="2021-05-24 10:41:21"/>
    <x v="2"/>
    <x v="0"/>
    <x v="2"/>
    <n v="134"/>
    <n v="34776"/>
    <n v="10"/>
    <x v="1924"/>
    <n v="14821"/>
    <n v="83"/>
    <n v="2"/>
    <s v="Medium"/>
    <s v="PayPal_Pay_Later"/>
  </r>
  <r>
    <n v="19600"/>
    <s v="400EB22F"/>
    <s v="2021-05-02 20:56:23"/>
    <x v="4"/>
    <x v="2"/>
    <x v="2"/>
    <n v="50"/>
    <n v="73607"/>
    <n v="9"/>
    <x v="1925"/>
    <n v="16219"/>
    <n v="77"/>
    <n v="2"/>
    <s v="Low"/>
    <s v="PayPal_Pay_Later"/>
  </r>
  <r>
    <n v="19601"/>
    <s v="CD25FA52"/>
    <s v="2021-05-12 15:07:13"/>
    <x v="1"/>
    <x v="0"/>
    <x v="4"/>
    <n v="4264"/>
    <n v="80686"/>
    <n v="41"/>
    <x v="1926"/>
    <n v="1259"/>
    <n v="11"/>
    <n v="3"/>
    <s v="High"/>
    <s v="PayPal_Cobrand_Card"/>
  </r>
  <r>
    <n v="19602"/>
    <s v="70E0B917"/>
    <s v="2021-05-07 00:59:03"/>
    <x v="3"/>
    <x v="2"/>
    <x v="2"/>
    <n v="117"/>
    <n v="65059"/>
    <n v="18"/>
    <x v="1927"/>
    <n v="12604"/>
    <n v="80"/>
    <n v="1"/>
    <s v="Medium"/>
    <s v="PayPal_Pay_Later"/>
  </r>
  <r>
    <n v="19603"/>
    <s v="CE0853EF"/>
    <s v="2021-04-13 10:42:10"/>
    <x v="2"/>
    <x v="2"/>
    <x v="2"/>
    <n v="89"/>
    <n v="80286"/>
    <n v="16"/>
    <x v="1928"/>
    <n v="23228"/>
    <n v="75"/>
    <n v="2"/>
    <s v="Low"/>
    <s v="PayPal_Pay_Later"/>
  </r>
  <r>
    <n v="19604"/>
    <s v="0AFAAE83"/>
    <s v="2021-06-10 06:49:37"/>
    <x v="2"/>
    <x v="2"/>
    <x v="2"/>
    <n v="61"/>
    <n v="53824"/>
    <n v="15"/>
    <x v="1929"/>
    <n v="26942"/>
    <n v="81"/>
    <n v="1"/>
    <s v="About_to_churn"/>
    <s v="PayPal_Pay_Later"/>
  </r>
  <r>
    <n v="19605"/>
    <s v="32025609"/>
    <s v="2021-03-25 03:20:56"/>
    <x v="1"/>
    <x v="2"/>
    <x v="4"/>
    <n v="2132"/>
    <n v="44091"/>
    <n v="41"/>
    <x v="1930"/>
    <n v="4228"/>
    <n v="19"/>
    <n v="3"/>
    <s v="High"/>
    <s v="PayPal_Credit_Card"/>
  </r>
  <r>
    <n v="19606"/>
    <s v="CF67455D"/>
    <s v="2021-04-16 13:05:08"/>
    <x v="2"/>
    <x v="2"/>
    <x v="2"/>
    <n v="64"/>
    <n v="30776"/>
    <n v="19"/>
    <x v="167"/>
    <n v="21397"/>
    <n v="79"/>
    <n v="1"/>
    <s v="About_to_churn"/>
    <s v="PayPal_Pay_Later"/>
  </r>
  <r>
    <n v="19607"/>
    <s v="1201DA7C"/>
    <s v="2021-05-22 03:24:09"/>
    <x v="1"/>
    <x v="2"/>
    <x v="4"/>
    <n v="4907"/>
    <n v="25343"/>
    <n v="49"/>
    <x v="1931"/>
    <n v="2028"/>
    <n v="17"/>
    <n v="3"/>
    <s v="Medium"/>
    <s v="PayPal_Credit_Card"/>
  </r>
  <r>
    <n v="19608"/>
    <s v="5246D6E0"/>
    <s v="2021-05-30 13:01:57"/>
    <x v="2"/>
    <x v="2"/>
    <x v="2"/>
    <n v="69"/>
    <n v="14132"/>
    <n v="6"/>
    <x v="1932"/>
    <n v="28970"/>
    <n v="76"/>
    <n v="2"/>
    <s v="Low"/>
    <s v="PayPal_Pay_Later"/>
  </r>
  <r>
    <n v="19609"/>
    <s v="693895C8"/>
    <s v="2021-03-08 07:13:51"/>
    <x v="1"/>
    <x v="1"/>
    <x v="1"/>
    <n v="2082"/>
    <n v="44771"/>
    <n v="34"/>
    <x v="1933"/>
    <n v="2827"/>
    <n v="9"/>
    <n v="7"/>
    <s v="Medium"/>
    <s v=" PayPal_Cobrand_Card"/>
  </r>
  <r>
    <n v="19610"/>
    <s v="207FAA91"/>
    <s v="2021-05-16 12:16:42"/>
    <x v="0"/>
    <x v="0"/>
    <x v="5"/>
    <n v="676"/>
    <n v="79107"/>
    <n v="4"/>
    <x v="1934"/>
    <n v="19163"/>
    <n v="52"/>
    <n v="1"/>
    <s v="High"/>
    <s v="Debit_Card"/>
  </r>
  <r>
    <n v="19611"/>
    <s v="7F2DC75D"/>
    <s v="2021-03-23 19:57:59"/>
    <x v="2"/>
    <x v="2"/>
    <x v="2"/>
    <n v="168"/>
    <n v="84526"/>
    <n v="11"/>
    <x v="1935"/>
    <n v="15765"/>
    <n v="91"/>
    <n v="1"/>
    <s v="Low"/>
    <s v="Debit_Card"/>
  </r>
  <r>
    <n v="19612"/>
    <s v="3F6CD1F3"/>
    <s v="2021-06-09 10:16:51"/>
    <x v="1"/>
    <x v="2"/>
    <x v="1"/>
    <n v="2206"/>
    <n v="43017"/>
    <n v="22"/>
    <x v="1936"/>
    <n v="2826"/>
    <n v="19"/>
    <n v="7"/>
    <s v="Low"/>
    <s v="Net_Banking"/>
  </r>
  <r>
    <n v="19613"/>
    <s v="92A40149"/>
    <s v="2021-03-08 13:50:59"/>
    <x v="1"/>
    <x v="0"/>
    <x v="0"/>
    <n v="832"/>
    <n v="58369"/>
    <n v="11"/>
    <x v="1937"/>
    <n v="9197"/>
    <n v="66"/>
    <n v="0"/>
    <s v="Medium"/>
    <s v=" Wallet "/>
  </r>
  <r>
    <n v="19614"/>
    <s v="5F9A9A11"/>
    <s v="2021-05-04 04:08:17"/>
    <x v="2"/>
    <x v="2"/>
    <x v="2"/>
    <n v="180"/>
    <n v="70647"/>
    <n v="6"/>
    <x v="742"/>
    <n v="24109"/>
    <n v="91"/>
    <n v="2"/>
    <s v="Medium"/>
    <s v="PayPal_Pay_Later"/>
  </r>
  <r>
    <n v="19615"/>
    <s v="D8E614D3"/>
    <s v="2021-04-11 10:18:16"/>
    <x v="0"/>
    <x v="0"/>
    <x v="0"/>
    <n v="367"/>
    <n v="75990"/>
    <n v="8"/>
    <x v="1938"/>
    <n v="10223"/>
    <n v="63"/>
    <n v="1"/>
    <s v="Medium"/>
    <s v="Debit_Card"/>
  </r>
  <r>
    <n v="19616"/>
    <s v="A80C0439"/>
    <s v="2021-05-17 07:10:51"/>
    <x v="1"/>
    <x v="2"/>
    <x v="4"/>
    <n v="4826"/>
    <n v="82206"/>
    <n v="51"/>
    <x v="1939"/>
    <n v="1443"/>
    <n v="13"/>
    <n v="5"/>
    <s v="Medium"/>
    <s v="PayPal_Credit_Card"/>
  </r>
  <r>
    <n v="19617"/>
    <s v="361C6325"/>
    <s v="2021-04-10 15:18:21"/>
    <x v="1"/>
    <x v="0"/>
    <x v="5"/>
    <n v="2396"/>
    <n v="73686"/>
    <n v="17"/>
    <x v="1258"/>
    <n v="18565"/>
    <n v="76"/>
    <n v="2"/>
    <s v="Medium"/>
    <s v="Debit_Card"/>
  </r>
  <r>
    <n v="19618"/>
    <s v="073372C6"/>
    <s v="2021-03-24 06:59:37"/>
    <x v="1"/>
    <x v="2"/>
    <x v="4"/>
    <n v="4020"/>
    <n v="55683"/>
    <n v="32"/>
    <x v="1940"/>
    <n v="2296"/>
    <n v="17"/>
    <n v="3"/>
    <s v="Medium"/>
    <s v="PayPal_Cobrand_Card"/>
  </r>
  <r>
    <n v="19619"/>
    <s v="EDF0669F"/>
    <s v="2021-04-30 16:56:32"/>
    <x v="1"/>
    <x v="2"/>
    <x v="4"/>
    <n v="4029"/>
    <n v="19576"/>
    <n v="32"/>
    <x v="1941"/>
    <n v="2691"/>
    <n v="21"/>
    <n v="5"/>
    <s v="Medium"/>
    <s v="PayPal_Credit_Card"/>
  </r>
  <r>
    <n v="19620"/>
    <s v="F3ABE266"/>
    <s v="2021-06-04 02:06:26"/>
    <x v="1"/>
    <x v="0"/>
    <x v="4"/>
    <n v="1826"/>
    <n v="13625"/>
    <n v="57"/>
    <x v="1942"/>
    <n v="3731"/>
    <n v="14"/>
    <n v="5"/>
    <s v="Medium"/>
    <s v="PayPal_Credit_Card"/>
  </r>
  <r>
    <n v="19621"/>
    <s v="ECBD6A2D"/>
    <s v="2021-03-21 20:37:21"/>
    <x v="2"/>
    <x v="0"/>
    <x v="3"/>
    <n v="226"/>
    <n v="41189"/>
    <n v="10"/>
    <x v="693"/>
    <n v="17213"/>
    <n v="42"/>
    <n v="1"/>
    <s v="Medium"/>
    <s v="Wallet"/>
  </r>
  <r>
    <n v="19622"/>
    <s v="A50AF648"/>
    <s v="2021-03-01 17:00:47"/>
    <x v="0"/>
    <x v="2"/>
    <x v="5"/>
    <n v="965"/>
    <n v="78691"/>
    <n v="2"/>
    <x v="691"/>
    <n v="18959"/>
    <n v="60"/>
    <n v="3"/>
    <s v="About_to_churn"/>
    <s v="Debit_Card"/>
  </r>
  <r>
    <n v="19623"/>
    <s v="24316412"/>
    <s v="2021-03-21 22:11:25"/>
    <x v="2"/>
    <x v="2"/>
    <x v="3"/>
    <n v="243"/>
    <n v="74807"/>
    <n v="12"/>
    <x v="1004"/>
    <n v="18700"/>
    <n v="41"/>
    <n v="1"/>
    <s v="Medium"/>
    <s v="Wallet"/>
  </r>
  <r>
    <n v="19624"/>
    <s v="E2D9E9D9"/>
    <s v="2021-04-22 01:42:01"/>
    <x v="2"/>
    <x v="2"/>
    <x v="2"/>
    <n v="204"/>
    <n v="33339"/>
    <n v="18"/>
    <x v="598"/>
    <n v="21456"/>
    <n v="84"/>
    <n v="2"/>
    <s v="About_to_churn"/>
    <s v="PayPal_Pay_Later"/>
  </r>
  <r>
    <n v="19625"/>
    <s v="BD141D01"/>
    <s v="2021-03-26 04:03:55"/>
    <x v="4"/>
    <x v="2"/>
    <x v="2"/>
    <n v="104"/>
    <n v="70138"/>
    <n v="16"/>
    <x v="938"/>
    <n v="20461"/>
    <n v="85"/>
    <n v="2"/>
    <s v="Medium"/>
    <s v="Debit_Card"/>
  </r>
  <r>
    <n v="19626"/>
    <s v="45C3F404"/>
    <s v="2021-05-12 08:41:10"/>
    <x v="2"/>
    <x v="2"/>
    <x v="3"/>
    <n v="234"/>
    <n v="17701"/>
    <n v="4"/>
    <x v="1943"/>
    <n v="13269"/>
    <n v="45"/>
    <n v="2"/>
    <s v="Medium"/>
    <s v="Net_Banking"/>
  </r>
  <r>
    <n v="19627"/>
    <s v="3A79AD2D"/>
    <s v="2021-04-10 23:35:46"/>
    <x v="1"/>
    <x v="1"/>
    <x v="1"/>
    <n v="1678"/>
    <n v="10458"/>
    <n v="27"/>
    <x v="1944"/>
    <n v="2148"/>
    <n v="21"/>
    <n v="8"/>
    <s v="High"/>
    <s v=" PayPal_Cobrand_Card"/>
  </r>
  <r>
    <n v="19628"/>
    <s v="4EF0E53E"/>
    <s v="2021-04-28 16:55:50"/>
    <x v="2"/>
    <x v="0"/>
    <x v="2"/>
    <n v="99"/>
    <n v="60018"/>
    <n v="7"/>
    <x v="1649"/>
    <n v="18775"/>
    <n v="95"/>
    <n v="1"/>
    <s v="About_to_churn"/>
    <s v="PayPal_Pay_Later"/>
  </r>
  <r>
    <n v="19629"/>
    <s v="59B0F573"/>
    <s v="2021-06-06 13:45:28"/>
    <x v="3"/>
    <x v="2"/>
    <x v="4"/>
    <n v="1020"/>
    <n v="39137"/>
    <n v="58"/>
    <x v="1945"/>
    <n v="4369"/>
    <n v="18"/>
    <n v="3"/>
    <s v="High"/>
    <s v="PayPal_Cobrand_Card"/>
  </r>
  <r>
    <n v="19630"/>
    <s v="78C641A6"/>
    <s v="2021-04-09 08:25:41"/>
    <x v="0"/>
    <x v="2"/>
    <x v="2"/>
    <n v="441"/>
    <n v="79708"/>
    <n v="5"/>
    <x v="73"/>
    <n v="22586"/>
    <n v="77"/>
    <n v="1"/>
    <s v="Low"/>
    <s v="PayPal_Pay_Later"/>
  </r>
  <r>
    <n v="19631"/>
    <s v="BE64F1A2"/>
    <s v="2021-03-26 21:12:46"/>
    <x v="0"/>
    <x v="2"/>
    <x v="2"/>
    <n v="672"/>
    <n v="57801"/>
    <n v="7"/>
    <x v="404"/>
    <n v="17234"/>
    <n v="94"/>
    <n v="2"/>
    <s v="About_to_churn"/>
    <s v="PayPal_Pay_Later"/>
  </r>
  <r>
    <n v="19632"/>
    <s v="D7235BDC"/>
    <s v="2021-03-18 09:34:40"/>
    <x v="4"/>
    <x v="2"/>
    <x v="2"/>
    <n v="124"/>
    <n v="21655"/>
    <n v="11"/>
    <x v="1946"/>
    <n v="28655"/>
    <n v="79"/>
    <n v="1"/>
    <s v="Medium"/>
    <s v="PayPal_Pay_Later"/>
  </r>
  <r>
    <n v="19633"/>
    <s v="3A77F528"/>
    <s v="2021-04-14 17:14:23"/>
    <x v="4"/>
    <x v="2"/>
    <x v="2"/>
    <n v="95"/>
    <n v="49667"/>
    <n v="15"/>
    <x v="79"/>
    <n v="28708"/>
    <n v="98"/>
    <n v="2"/>
    <s v="About_to_churn"/>
    <s v="PayPal_Pay_Later"/>
  </r>
  <r>
    <n v="19634"/>
    <s v="4F3DC6B4"/>
    <s v="2021-03-14 00:52:12"/>
    <x v="0"/>
    <x v="2"/>
    <x v="3"/>
    <n v="519"/>
    <n v="28751"/>
    <n v="4"/>
    <x v="1548"/>
    <n v="17546"/>
    <n v="49"/>
    <n v="2"/>
    <s v="About_to_churn"/>
    <s v="Wallet"/>
  </r>
  <r>
    <n v="19635"/>
    <s v="3B9A0E02"/>
    <s v="2021-04-05 22:35:38"/>
    <x v="1"/>
    <x v="0"/>
    <x v="5"/>
    <n v="2579"/>
    <n v="56383"/>
    <n v="9"/>
    <x v="1947"/>
    <n v="12903"/>
    <n v="62"/>
    <n v="2"/>
    <s v="Medium"/>
    <s v="Debit_Card"/>
  </r>
  <r>
    <n v="19636"/>
    <s v="55EFF5D8"/>
    <s v="2021-05-15 06:13:25"/>
    <x v="0"/>
    <x v="0"/>
    <x v="0"/>
    <n v="922"/>
    <n v="75245"/>
    <n v="16"/>
    <x v="1948"/>
    <n v="9872"/>
    <n v="62"/>
    <n v="0"/>
    <s v="Medium"/>
    <s v=" Wallet "/>
  </r>
  <r>
    <n v="19637"/>
    <s v="3FFAFD34"/>
    <s v="2021-04-27 16:21:12"/>
    <x v="1"/>
    <x v="0"/>
    <x v="4"/>
    <n v="2628"/>
    <n v="24719"/>
    <n v="56"/>
    <x v="1949"/>
    <n v="3582"/>
    <n v="21"/>
    <n v="4"/>
    <s v="High"/>
    <s v="PayPal_Credit_Card"/>
  </r>
  <r>
    <n v="19638"/>
    <s v="C96190A3"/>
    <s v="2021-03-16 12:39:08"/>
    <x v="4"/>
    <x v="0"/>
    <x v="3"/>
    <n v="369"/>
    <n v="53044"/>
    <n v="3"/>
    <x v="1950"/>
    <n v="16744"/>
    <n v="41"/>
    <n v="2"/>
    <s v="High"/>
    <s v="Net_Banking"/>
  </r>
  <r>
    <n v="19639"/>
    <s v="6AE8C80D"/>
    <s v="2021-04-27 06:31:19"/>
    <x v="2"/>
    <x v="0"/>
    <x v="0"/>
    <n v="211"/>
    <n v="66063"/>
    <n v="10"/>
    <x v="1951"/>
    <n v="10071"/>
    <n v="66"/>
    <n v="1"/>
    <s v="Medium"/>
    <s v="Debit_Card"/>
  </r>
  <r>
    <n v="19640"/>
    <s v="F36E5A16"/>
    <s v="2021-06-04 21:06:13"/>
    <x v="3"/>
    <x v="2"/>
    <x v="3"/>
    <n v="287"/>
    <n v="88411"/>
    <n v="8"/>
    <x v="1952"/>
    <n v="11659"/>
    <n v="65"/>
    <n v="3"/>
    <s v="Medium"/>
    <s v=" Wallet "/>
  </r>
  <r>
    <n v="19641"/>
    <s v="BBE02E1B"/>
    <s v="2021-05-04 19:54:52"/>
    <x v="3"/>
    <x v="0"/>
    <x v="3"/>
    <n v="450"/>
    <n v="27265"/>
    <n v="12"/>
    <x v="1953"/>
    <n v="16814"/>
    <n v="40"/>
    <n v="2"/>
    <s v="Medium"/>
    <s v="Debit_Card"/>
  </r>
  <r>
    <n v="19642"/>
    <s v="029DBF10"/>
    <s v="2021-04-27 06:23:31"/>
    <x v="1"/>
    <x v="0"/>
    <x v="5"/>
    <n v="3174"/>
    <n v="86147"/>
    <n v="4"/>
    <x v="972"/>
    <n v="23194"/>
    <n v="74"/>
    <n v="3"/>
    <s v="Medium"/>
    <s v="Debit_Card"/>
  </r>
  <r>
    <n v="19643"/>
    <s v="497C1030"/>
    <s v="2021-03-13 21:31:11"/>
    <x v="1"/>
    <x v="0"/>
    <x v="5"/>
    <n v="2957"/>
    <n v="65809"/>
    <n v="7"/>
    <x v="1954"/>
    <n v="14491"/>
    <n v="70"/>
    <n v="2"/>
    <s v="High"/>
    <s v="Debit_Card"/>
  </r>
  <r>
    <n v="19644"/>
    <s v="463C9090"/>
    <s v="2021-03-05 21:30:58"/>
    <x v="0"/>
    <x v="0"/>
    <x v="5"/>
    <n v="545"/>
    <n v="32768"/>
    <n v="14"/>
    <x v="108"/>
    <n v="14460"/>
    <n v="76"/>
    <n v="2"/>
    <s v="Low"/>
    <s v="Net_Banking"/>
  </r>
  <r>
    <n v="19645"/>
    <s v="C0224ABC"/>
    <s v="2021-03-31 12:52:45"/>
    <x v="2"/>
    <x v="2"/>
    <x v="2"/>
    <n v="152"/>
    <n v="29802"/>
    <n v="7"/>
    <x v="1955"/>
    <n v="26486"/>
    <n v="79"/>
    <n v="1"/>
    <s v="Low"/>
    <s v="Debit_Card"/>
  </r>
  <r>
    <n v="19646"/>
    <s v="FEBDFB1F"/>
    <s v="2021-03-11 12:15:55"/>
    <x v="1"/>
    <x v="2"/>
    <x v="1"/>
    <n v="1092"/>
    <n v="82168"/>
    <n v="41"/>
    <x v="1956"/>
    <n v="2636"/>
    <n v="20"/>
    <n v="7"/>
    <s v="Medium"/>
    <s v=" PayPal_Cobrand_Card"/>
  </r>
  <r>
    <n v="19647"/>
    <s v="E1180587"/>
    <s v="2021-04-15 14:08:40"/>
    <x v="0"/>
    <x v="2"/>
    <x v="5"/>
    <n v="714"/>
    <n v="85368"/>
    <n v="16"/>
    <x v="1957"/>
    <n v="11274"/>
    <n v="52"/>
    <n v="3"/>
    <s v="Medium"/>
    <s v="Debit_Card"/>
  </r>
  <r>
    <n v="19648"/>
    <s v="90B1C46F"/>
    <s v="2021-05-03 03:38:57"/>
    <x v="0"/>
    <x v="0"/>
    <x v="5"/>
    <n v="804"/>
    <n v="58661"/>
    <n v="21"/>
    <x v="1958"/>
    <n v="12925"/>
    <n v="59"/>
    <n v="2"/>
    <s v="Medium"/>
    <s v="Debit_Card"/>
  </r>
  <r>
    <n v="19649"/>
    <s v="FE785DDA"/>
    <s v="2021-03-15 17:44:54"/>
    <x v="0"/>
    <x v="2"/>
    <x v="5"/>
    <n v="860"/>
    <n v="21936"/>
    <n v="13"/>
    <x v="102"/>
    <n v="21055"/>
    <n v="64"/>
    <n v="3"/>
    <s v="Low"/>
    <s v="Wallet"/>
  </r>
  <r>
    <n v="19650"/>
    <s v="55349446"/>
    <s v="2021-03-31 22:10:33"/>
    <x v="0"/>
    <x v="2"/>
    <x v="2"/>
    <n v="486"/>
    <n v="72419"/>
    <n v="7"/>
    <x v="794"/>
    <n v="25839"/>
    <n v="93"/>
    <n v="2"/>
    <s v="Medium"/>
    <s v="PayPal_Pay_Later"/>
  </r>
  <r>
    <n v="19651"/>
    <s v="700B0F6D"/>
    <s v="2021-03-13 12:08:50"/>
    <x v="3"/>
    <x v="2"/>
    <x v="2"/>
    <n v="207"/>
    <n v="66421"/>
    <n v="13"/>
    <x v="88"/>
    <n v="12643"/>
    <n v="94"/>
    <n v="2"/>
    <s v="About_to_churn"/>
    <s v="PayPal_Pay_Later"/>
  </r>
  <r>
    <n v="19652"/>
    <s v="B89BC2C0"/>
    <s v="2021-05-28 16:59:02"/>
    <x v="2"/>
    <x v="0"/>
    <x v="0"/>
    <n v="228"/>
    <n v="23859"/>
    <n v="8"/>
    <x v="1959"/>
    <n v="9321"/>
    <n v="65"/>
    <n v="0"/>
    <s v="About_to_churn"/>
    <s v="Net_Banking"/>
  </r>
  <r>
    <n v="19653"/>
    <s v="5EE08C15"/>
    <s v="2021-03-02 07:50:48"/>
    <x v="2"/>
    <x v="2"/>
    <x v="2"/>
    <n v="162"/>
    <n v="12381"/>
    <n v="15"/>
    <x v="1960"/>
    <n v="16903"/>
    <n v="77"/>
    <n v="2"/>
    <s v="Low"/>
    <s v="PayPal_Pay_Later"/>
  </r>
  <r>
    <n v="19654"/>
    <s v="33893472"/>
    <s v="2021-03-07 19:15:39"/>
    <x v="1"/>
    <x v="1"/>
    <x v="1"/>
    <n v="2267"/>
    <n v="80482"/>
    <n v="31"/>
    <x v="1961"/>
    <n v="1901"/>
    <n v="24"/>
    <n v="8"/>
    <s v="Medium"/>
    <s v="Net_Banking"/>
  </r>
  <r>
    <n v="19655"/>
    <s v="B607FC68"/>
    <s v="2021-06-09 06:48:54"/>
    <x v="2"/>
    <x v="2"/>
    <x v="2"/>
    <n v="160"/>
    <n v="22179"/>
    <n v="5"/>
    <x v="642"/>
    <n v="26860"/>
    <n v="87"/>
    <n v="1"/>
    <s v="About_to_churn"/>
    <s v="PayPal_Pay_Later"/>
  </r>
  <r>
    <n v="19656"/>
    <s v="236A1C1D"/>
    <s v="2021-04-04 14:26:59"/>
    <x v="5"/>
    <x v="0"/>
    <x v="5"/>
    <n v="3816"/>
    <n v="54034"/>
    <n v="17"/>
    <x v="369"/>
    <n v="10024"/>
    <n v="68"/>
    <n v="1"/>
    <s v="About_to_churn"/>
    <s v="Debit_Card"/>
  </r>
  <r>
    <n v="19657"/>
    <s v="CF3235A0"/>
    <s v="2021-04-03 10:26:08"/>
    <x v="5"/>
    <x v="0"/>
    <x v="5"/>
    <n v="932"/>
    <n v="84526"/>
    <n v="13"/>
    <x v="610"/>
    <n v="16050"/>
    <n v="71"/>
    <n v="3"/>
    <s v="Medium"/>
    <s v="Net_Banking"/>
  </r>
  <r>
    <n v="19658"/>
    <s v="539E8D8B"/>
    <s v="2021-05-24 23:11:56"/>
    <x v="2"/>
    <x v="2"/>
    <x v="2"/>
    <n v="103"/>
    <n v="47461"/>
    <n v="17"/>
    <x v="43"/>
    <n v="13798"/>
    <n v="79"/>
    <n v="1"/>
    <s v="Low"/>
    <s v="PayPal_Pay_Later"/>
  </r>
  <r>
    <n v="19659"/>
    <s v="339E3FB0"/>
    <s v="2021-03-29 20:48:50"/>
    <x v="3"/>
    <x v="0"/>
    <x v="3"/>
    <n v="356"/>
    <n v="75245"/>
    <n v="11"/>
    <x v="1962"/>
    <n v="18051"/>
    <n v="43"/>
    <n v="1"/>
    <s v="High"/>
    <s v="Wallet"/>
  </r>
  <r>
    <n v="19660"/>
    <s v="9D6F44C1"/>
    <s v="2021-06-10 05:07:21"/>
    <x v="2"/>
    <x v="0"/>
    <x v="0"/>
    <n v="217"/>
    <n v="88002"/>
    <n v="9"/>
    <x v="1963"/>
    <n v="10987"/>
    <n v="53"/>
    <n v="1"/>
    <s v="High"/>
    <s v="Wallet"/>
  </r>
  <r>
    <n v="19661"/>
    <s v="C822AECF"/>
    <s v="2021-05-14 07:20:10"/>
    <x v="0"/>
    <x v="0"/>
    <x v="0"/>
    <n v="979"/>
    <n v="44714"/>
    <n v="8"/>
    <x v="1964"/>
    <n v="9991"/>
    <n v="61"/>
    <n v="0"/>
    <s v="Low"/>
    <s v="Net_Banking"/>
  </r>
  <r>
    <n v="19662"/>
    <s v="133FD108"/>
    <s v="2021-05-17 21:01:49"/>
    <x v="1"/>
    <x v="0"/>
    <x v="5"/>
    <n v="3260"/>
    <n v="10766"/>
    <n v="23"/>
    <x v="1965"/>
    <n v="12731"/>
    <n v="60"/>
    <n v="3"/>
    <s v="Low"/>
    <s v="Net_Banking"/>
  </r>
  <r>
    <n v="19663"/>
    <s v="C98D5183"/>
    <s v="2021-06-01 02:48:17"/>
    <x v="0"/>
    <x v="2"/>
    <x v="2"/>
    <n v="841"/>
    <n v="52831"/>
    <n v="18"/>
    <x v="125"/>
    <n v="22619"/>
    <n v="81"/>
    <n v="2"/>
    <s v="Low"/>
    <s v="PayPal_Pay_Later"/>
  </r>
  <r>
    <n v="19664"/>
    <s v="57BDEDDA"/>
    <s v="2021-04-04 16:31:30"/>
    <x v="2"/>
    <x v="2"/>
    <x v="2"/>
    <n v="66"/>
    <n v="47115"/>
    <n v="6"/>
    <x v="1966"/>
    <n v="18727"/>
    <n v="100"/>
    <n v="2"/>
    <s v="Medium"/>
    <s v="PayPal_Pay_Later"/>
  </r>
  <r>
    <n v="19665"/>
    <s v="A8113C44"/>
    <s v="2021-03-08 02:29:44"/>
    <x v="1"/>
    <x v="0"/>
    <x v="5"/>
    <n v="1454"/>
    <n v="47944"/>
    <n v="20"/>
    <x v="1530"/>
    <n v="11925"/>
    <n v="67"/>
    <n v="2"/>
    <s v="Medium"/>
    <s v="Net_Banking"/>
  </r>
  <r>
    <n v="19666"/>
    <s v="F4C4746F"/>
    <s v="2021-03-30 16:36:19"/>
    <x v="0"/>
    <x v="0"/>
    <x v="0"/>
    <n v="597"/>
    <n v="25343"/>
    <n v="6"/>
    <x v="1967"/>
    <n v="11438"/>
    <n v="64"/>
    <n v="0"/>
    <s v="Medium"/>
    <s v="Net_Banking"/>
  </r>
  <r>
    <n v="19667"/>
    <s v="CFCF41CB"/>
    <s v="2021-03-16 19:35:20"/>
    <x v="0"/>
    <x v="0"/>
    <x v="3"/>
    <n v="345"/>
    <n v="76068"/>
    <n v="12"/>
    <x v="1968"/>
    <n v="17980"/>
    <n v="64"/>
    <n v="3"/>
    <s v="Low"/>
    <s v="Net_Banking"/>
  </r>
  <r>
    <n v="19668"/>
    <s v="DF851294"/>
    <s v="2021-04-28 14:09:32"/>
    <x v="2"/>
    <x v="2"/>
    <x v="2"/>
    <n v="123"/>
    <n v="24661"/>
    <n v="3"/>
    <x v="1969"/>
    <n v="15212"/>
    <n v="87"/>
    <n v="2"/>
    <s v="Medium"/>
    <s v="PayPal_Pay_Later"/>
  </r>
  <r>
    <n v="19669"/>
    <s v="EFECA270"/>
    <s v="2021-04-04 06:27:49"/>
    <x v="3"/>
    <x v="0"/>
    <x v="2"/>
    <n v="137"/>
    <n v="83467"/>
    <n v="16"/>
    <x v="1970"/>
    <n v="23470"/>
    <n v="94"/>
    <n v="2"/>
    <s v="Low"/>
    <s v="PayPal_Pay_Later"/>
  </r>
  <r>
    <n v="19670"/>
    <s v="CFC47631"/>
    <s v="2021-06-01 18:12:46"/>
    <x v="1"/>
    <x v="0"/>
    <x v="4"/>
    <n v="4653"/>
    <n v="55606"/>
    <n v="58"/>
    <x v="1971"/>
    <n v="4434"/>
    <n v="14"/>
    <n v="3"/>
    <s v="High"/>
    <s v="Wallet"/>
  </r>
  <r>
    <n v="19671"/>
    <s v="F0601CD4"/>
    <s v="2021-05-01 11:44:35"/>
    <x v="2"/>
    <x v="2"/>
    <x v="2"/>
    <n v="181"/>
    <n v="28613"/>
    <n v="13"/>
    <x v="413"/>
    <n v="20148"/>
    <n v="88"/>
    <n v="1"/>
    <s v="Medium"/>
    <s v="PayPal_Pay_Later"/>
  </r>
  <r>
    <n v="19672"/>
    <s v="D09FB40C"/>
    <s v="2021-03-21 14:56:42"/>
    <x v="2"/>
    <x v="0"/>
    <x v="2"/>
    <n v="134"/>
    <n v="80417"/>
    <n v="14"/>
    <x v="209"/>
    <n v="22742"/>
    <n v="96"/>
    <n v="1"/>
    <s v="Medium"/>
    <s v="PayPal_Pay_Later"/>
  </r>
  <r>
    <n v="19673"/>
    <s v="D1D509D7"/>
    <s v="2021-03-27 12:18:50"/>
    <x v="4"/>
    <x v="0"/>
    <x v="0"/>
    <n v="324"/>
    <n v="41413"/>
    <n v="5"/>
    <x v="1972"/>
    <n v="10065"/>
    <n v="65"/>
    <n v="0"/>
    <s v="Medium"/>
    <s v=" Wallet "/>
  </r>
  <r>
    <n v="19674"/>
    <s v="C9058B81"/>
    <s v="2021-04-09 19:16:43"/>
    <x v="1"/>
    <x v="0"/>
    <x v="4"/>
    <n v="4093"/>
    <n v="87095"/>
    <n v="46"/>
    <x v="1973"/>
    <n v="1765"/>
    <n v="22"/>
    <n v="6"/>
    <s v="Medium"/>
    <s v="Wallet"/>
  </r>
  <r>
    <n v="19675"/>
    <s v="F3327552"/>
    <s v="2021-04-19 23:13:34"/>
    <x v="1"/>
    <x v="0"/>
    <x v="3"/>
    <n v="1181"/>
    <n v="25027"/>
    <n v="1"/>
    <x v="1974"/>
    <n v="19619"/>
    <n v="63"/>
    <n v="1"/>
    <s v="Medium"/>
    <s v="Wallet"/>
  </r>
  <r>
    <n v="19676"/>
    <s v="215F2B71"/>
    <s v="2021-05-30 16:25:14"/>
    <x v="0"/>
    <x v="2"/>
    <x v="5"/>
    <n v="981"/>
    <n v="89267"/>
    <n v="15"/>
    <x v="548"/>
    <n v="15969"/>
    <n v="84"/>
    <n v="1"/>
    <s v="Medium"/>
    <s v="Debit_Card"/>
  </r>
  <r>
    <n v="19677"/>
    <s v="8B7B0CF1"/>
    <s v="2021-04-17 02:13:51"/>
    <x v="1"/>
    <x v="0"/>
    <x v="0"/>
    <n v="900"/>
    <n v="19519"/>
    <n v="13"/>
    <x v="1975"/>
    <n v="10380"/>
    <n v="52"/>
    <n v="1"/>
    <s v="Medium"/>
    <s v=" Wallet "/>
  </r>
  <r>
    <n v="19678"/>
    <s v="8A0DB522"/>
    <s v="2021-04-29 05:24:04"/>
    <x v="1"/>
    <x v="0"/>
    <x v="1"/>
    <n v="3085"/>
    <n v="40289"/>
    <n v="22"/>
    <x v="1976"/>
    <n v="2904"/>
    <n v="6"/>
    <n v="4"/>
    <s v="Medium"/>
    <s v=" PayPal_Cobrand_Card"/>
  </r>
  <r>
    <n v="19679"/>
    <s v="6BD32147"/>
    <s v="2021-04-13 13:50:52"/>
    <x v="1"/>
    <x v="2"/>
    <x v="4"/>
    <n v="3970"/>
    <n v="55674"/>
    <n v="43"/>
    <x v="1977"/>
    <n v="1238"/>
    <n v="20"/>
    <n v="3"/>
    <s v="Medium"/>
    <s v="PayPal_Credit_Card"/>
  </r>
  <r>
    <n v="19680"/>
    <s v="F3D85139"/>
    <s v="2021-04-01 22:41:42"/>
    <x v="2"/>
    <x v="2"/>
    <x v="2"/>
    <n v="122"/>
    <n v="25343"/>
    <n v="18"/>
    <x v="1978"/>
    <n v="12118"/>
    <n v="78"/>
    <n v="1"/>
    <s v="Medium"/>
    <s v="PayPal_Pay_Later"/>
  </r>
  <r>
    <n v="19681"/>
    <s v="2668EFDE"/>
    <s v="2021-04-30 08:20:59"/>
    <x v="1"/>
    <x v="2"/>
    <x v="5"/>
    <n v="1295"/>
    <n v="39044"/>
    <n v="10"/>
    <x v="1979"/>
    <n v="21403"/>
    <n v="60"/>
    <n v="1"/>
    <s v="Medium"/>
    <s v="Net_Banking"/>
  </r>
  <r>
    <n v="19682"/>
    <s v="ED254430"/>
    <s v="2021-05-19 09:51:53"/>
    <x v="1"/>
    <x v="0"/>
    <x v="3"/>
    <n v="1692"/>
    <n v="39026"/>
    <n v="6"/>
    <x v="1980"/>
    <n v="19425"/>
    <n v="51"/>
    <n v="2"/>
    <s v="Medium"/>
    <s v="Net_Banking"/>
  </r>
  <r>
    <n v="19683"/>
    <s v="BC432677"/>
    <s v="2021-06-06 01:44:11"/>
    <x v="1"/>
    <x v="0"/>
    <x v="4"/>
    <n v="2855"/>
    <n v="88954"/>
    <n v="52"/>
    <x v="1981"/>
    <n v="1987"/>
    <n v="17"/>
    <n v="5"/>
    <s v="High"/>
    <s v="PayPal_Cobrand_Card"/>
  </r>
  <r>
    <n v="19684"/>
    <s v="C2C58B08"/>
    <s v="2021-05-08 08:05:26"/>
    <x v="0"/>
    <x v="2"/>
    <x v="2"/>
    <n v="361"/>
    <n v="81093"/>
    <n v="18"/>
    <x v="1982"/>
    <n v="15446"/>
    <n v="75"/>
    <n v="2"/>
    <s v="About_to_churn"/>
    <s v="PayPal_Pay_Later"/>
  </r>
  <r>
    <n v="19685"/>
    <s v="A4CB50C7"/>
    <s v="2021-04-21 17:45:53"/>
    <x v="2"/>
    <x v="2"/>
    <x v="2"/>
    <n v="137"/>
    <n v="80482"/>
    <n v="17"/>
    <x v="1983"/>
    <n v="20449"/>
    <n v="90"/>
    <n v="1"/>
    <s v="Low"/>
    <s v="PayPal_Pay_Later"/>
  </r>
  <r>
    <n v="19686"/>
    <s v="4ECE0C97"/>
    <s v="2021-03-06 06:07:15"/>
    <x v="2"/>
    <x v="2"/>
    <x v="2"/>
    <n v="105"/>
    <n v="22320"/>
    <n v="6"/>
    <x v="711"/>
    <n v="27725"/>
    <n v="92"/>
    <n v="2"/>
    <s v="Low"/>
    <s v="PayPal_Pay_Later"/>
  </r>
  <r>
    <n v="19687"/>
    <s v="0DEFA23B"/>
    <s v="2021-03-27 23:08:04"/>
    <x v="2"/>
    <x v="2"/>
    <x v="2"/>
    <n v="64"/>
    <n v="45959"/>
    <n v="14"/>
    <x v="627"/>
    <n v="29585"/>
    <n v="96"/>
    <n v="1"/>
    <s v="Low"/>
    <s v="Debit_Card"/>
  </r>
  <r>
    <n v="19688"/>
    <s v="EE4345E5"/>
    <s v="2021-04-11 10:09:33"/>
    <x v="0"/>
    <x v="0"/>
    <x v="5"/>
    <n v="859"/>
    <n v="65809"/>
    <n v="6"/>
    <x v="1984"/>
    <n v="10078"/>
    <n v="54"/>
    <n v="1"/>
    <s v="High"/>
    <s v="Wallet"/>
  </r>
  <r>
    <n v="19689"/>
    <s v="AF7E7DF7"/>
    <s v="2021-04-05 15:05:40"/>
    <x v="1"/>
    <x v="0"/>
    <x v="4"/>
    <n v="4224"/>
    <n v="11730"/>
    <n v="53"/>
    <x v="1985"/>
    <n v="2287"/>
    <n v="15"/>
    <n v="5"/>
    <s v="High"/>
    <s v="Wallet"/>
  </r>
  <r>
    <n v="19690"/>
    <s v="E4BB8066"/>
    <s v="2021-05-24 11:00:38"/>
    <x v="3"/>
    <x v="0"/>
    <x v="0"/>
    <n v="486"/>
    <n v="75245"/>
    <n v="11"/>
    <x v="1986"/>
    <n v="9064"/>
    <n v="68"/>
    <n v="1"/>
    <s v="About_to_churn"/>
    <s v="Net_Banking"/>
  </r>
  <r>
    <n v="19691"/>
    <s v="4E501FC5"/>
    <s v="2021-04-02 21:33:32"/>
    <x v="1"/>
    <x v="0"/>
    <x v="3"/>
    <n v="2190"/>
    <n v="30769"/>
    <n v="9"/>
    <x v="1987"/>
    <n v="18256"/>
    <n v="48"/>
    <n v="1"/>
    <s v="About_to_churn"/>
    <s v="Wallet"/>
  </r>
  <r>
    <n v="19692"/>
    <s v="FD71C89E"/>
    <s v="2021-04-05 20:13:47"/>
    <x v="1"/>
    <x v="0"/>
    <x v="5"/>
    <n v="3895"/>
    <n v="13625"/>
    <n v="4"/>
    <x v="854"/>
    <n v="23946"/>
    <n v="73"/>
    <n v="3"/>
    <s v="Medium"/>
    <s v="Net_Banking"/>
  </r>
  <r>
    <n v="19693"/>
    <s v="2D4EA2D6"/>
    <s v="2021-04-09 04:53:36"/>
    <x v="2"/>
    <x v="2"/>
    <x v="2"/>
    <n v="172"/>
    <n v="33546"/>
    <n v="17"/>
    <x v="1988"/>
    <n v="19556"/>
    <n v="88"/>
    <n v="2"/>
    <s v="About_to_churn"/>
    <s v="Debit_Card"/>
  </r>
  <r>
    <n v="19694"/>
    <s v="99B0AEB2"/>
    <s v="2021-05-07 05:38:12"/>
    <x v="0"/>
    <x v="0"/>
    <x v="3"/>
    <n v="444"/>
    <n v="40430"/>
    <n v="6"/>
    <x v="1989"/>
    <n v="9360"/>
    <n v="57"/>
    <n v="3"/>
    <s v="Low"/>
    <s v="Wallet"/>
  </r>
  <r>
    <n v="19695"/>
    <s v="350EB39B"/>
    <s v="2021-03-02 20:47:47"/>
    <x v="4"/>
    <x v="2"/>
    <x v="2"/>
    <n v="177"/>
    <n v="83187"/>
    <n v="18"/>
    <x v="1906"/>
    <n v="26555"/>
    <n v="85"/>
    <n v="2"/>
    <s v="About_to_churn"/>
    <s v="PayPal_Pay_Later"/>
  </r>
  <r>
    <n v="19696"/>
    <s v="DDA4B5D3"/>
    <s v="2021-06-04 00:43:00"/>
    <x v="1"/>
    <x v="2"/>
    <x v="4"/>
    <n v="4294"/>
    <n v="14218"/>
    <n v="56"/>
    <x v="1990"/>
    <n v="1785"/>
    <n v="13"/>
    <n v="6"/>
    <s v="High"/>
    <s v="Wallet"/>
  </r>
  <r>
    <n v="19697"/>
    <s v="9A4239FF"/>
    <s v="2021-04-23 17:46:24"/>
    <x v="4"/>
    <x v="2"/>
    <x v="2"/>
    <n v="102"/>
    <n v="70647"/>
    <n v="7"/>
    <x v="1991"/>
    <n v="26437"/>
    <n v="86"/>
    <n v="1"/>
    <s v="Medium"/>
    <s v="PayPal_Pay_Later"/>
  </r>
  <r>
    <n v="19698"/>
    <s v="3F0D119F"/>
    <s v="2021-05-21 03:07:06"/>
    <x v="3"/>
    <x v="0"/>
    <x v="5"/>
    <n v="1187"/>
    <n v="62544"/>
    <n v="2"/>
    <x v="1002"/>
    <n v="14271"/>
    <n v="52"/>
    <n v="1"/>
    <s v="Medium"/>
    <s v="Debit_Card"/>
  </r>
  <r>
    <n v="19699"/>
    <s v="43913DB5"/>
    <s v="2021-06-08 00:24:44"/>
    <x v="0"/>
    <x v="0"/>
    <x v="0"/>
    <n v="892"/>
    <n v="58905"/>
    <n v="9"/>
    <x v="1992"/>
    <n v="9574"/>
    <n v="66"/>
    <n v="0"/>
    <s v="Medium"/>
    <s v="Wallet"/>
  </r>
  <r>
    <n v="19700"/>
    <s v="F8EB0BA2"/>
    <s v="2021-03-28 21:24:43"/>
    <x v="5"/>
    <x v="0"/>
    <x v="4"/>
    <n v="3884"/>
    <n v="58137"/>
    <n v="35"/>
    <x v="1993"/>
    <n v="3480"/>
    <n v="12"/>
    <n v="3"/>
    <s v="High"/>
    <s v="PayPal_Credit_Card"/>
  </r>
  <r>
    <n v="19701"/>
    <s v="07163E7D"/>
    <s v="2021-04-20 03:30:21"/>
    <x v="4"/>
    <x v="2"/>
    <x v="2"/>
    <n v="107"/>
    <n v="89357"/>
    <n v="10"/>
    <x v="1274"/>
    <n v="14022"/>
    <n v="86"/>
    <n v="1"/>
    <s v="Medium"/>
    <s v="PayPal_Pay_Later"/>
  </r>
  <r>
    <n v="19702"/>
    <s v="CA50D123"/>
    <s v="2021-03-08 22:55:27"/>
    <x v="1"/>
    <x v="0"/>
    <x v="4"/>
    <n v="1212"/>
    <n v="23220"/>
    <n v="42"/>
    <x v="1994"/>
    <n v="3879"/>
    <n v="20"/>
    <n v="5"/>
    <s v="High"/>
    <s v="PayPal_Credit_Card"/>
  </r>
  <r>
    <n v="19703"/>
    <s v="0225FD2F"/>
    <s v="2021-04-03 19:05:40"/>
    <x v="1"/>
    <x v="2"/>
    <x v="4"/>
    <n v="4290"/>
    <n v="86288"/>
    <n v="53"/>
    <x v="1995"/>
    <n v="3468"/>
    <n v="13"/>
    <n v="4"/>
    <s v="Medium"/>
    <s v="PayPal_Credit_Card"/>
  </r>
  <r>
    <n v="19704"/>
    <s v="E8B54915"/>
    <s v="2021-06-02 22:37:42"/>
    <x v="2"/>
    <x v="0"/>
    <x v="0"/>
    <n v="207"/>
    <n v="44091"/>
    <n v="13"/>
    <x v="1996"/>
    <n v="11971"/>
    <n v="63"/>
    <n v="1"/>
    <s v="Low"/>
    <s v="Net_Banking"/>
  </r>
  <r>
    <n v="19705"/>
    <s v="FDBCB2C5"/>
    <s v="2021-04-26 02:06:02"/>
    <x v="0"/>
    <x v="0"/>
    <x v="5"/>
    <n v="849"/>
    <n v="46835"/>
    <n v="24"/>
    <x v="101"/>
    <n v="19445"/>
    <n v="79"/>
    <n v="2"/>
    <s v="High"/>
    <s v="Debit_Card"/>
  </r>
  <r>
    <n v="19706"/>
    <s v="5CE66A8A"/>
    <s v="2021-03-30 17:47:21"/>
    <x v="2"/>
    <x v="2"/>
    <x v="2"/>
    <n v="167"/>
    <n v="16415"/>
    <n v="20"/>
    <x v="1997"/>
    <n v="18847"/>
    <n v="99"/>
    <n v="1"/>
    <s v="About_to_churn"/>
    <s v="PayPal_Pay_Later"/>
  </r>
  <r>
    <n v="19707"/>
    <s v="25488F03"/>
    <s v="2021-03-23 07:40:09"/>
    <x v="2"/>
    <x v="0"/>
    <x v="0"/>
    <n v="250"/>
    <n v="41889"/>
    <n v="7"/>
    <x v="1998"/>
    <n v="9011"/>
    <n v="51"/>
    <n v="1"/>
    <s v="About_to_churn"/>
    <s v="Net_Banking"/>
  </r>
  <r>
    <n v="19708"/>
    <s v="8488D014"/>
    <s v="2021-03-23 10:54:38"/>
    <x v="2"/>
    <x v="0"/>
    <x v="2"/>
    <n v="129"/>
    <n v="28529"/>
    <n v="3"/>
    <x v="1863"/>
    <n v="25608"/>
    <n v="100"/>
    <n v="2"/>
    <s v="Medium"/>
    <s v="PayPal_Pay_Later"/>
  </r>
  <r>
    <n v="19709"/>
    <s v="B4709586"/>
    <s v="2021-04-06 05:50:55"/>
    <x v="0"/>
    <x v="0"/>
    <x v="0"/>
    <n v="534"/>
    <n v="80053"/>
    <n v="11"/>
    <x v="1856"/>
    <n v="9311"/>
    <n v="70"/>
    <n v="1"/>
    <s v="Low"/>
    <s v="Net_Banking"/>
  </r>
  <r>
    <n v="19710"/>
    <s v="A0FD72D7"/>
    <s v="2021-04-03 16:43:40"/>
    <x v="2"/>
    <x v="2"/>
    <x v="2"/>
    <n v="163"/>
    <n v="73387"/>
    <n v="5"/>
    <x v="879"/>
    <n v="19283"/>
    <n v="90"/>
    <n v="1"/>
    <s v="Medium"/>
    <s v="PayPal_Pay_Later"/>
  </r>
  <r>
    <n v="19711"/>
    <s v="2979C082"/>
    <s v="2021-05-28 21:43:43"/>
    <x v="1"/>
    <x v="0"/>
    <x v="5"/>
    <n v="2055"/>
    <n v="59661"/>
    <n v="6"/>
    <x v="1192"/>
    <n v="15499"/>
    <n v="77"/>
    <n v="2"/>
    <s v="Medium"/>
    <s v="Debit_Card"/>
  </r>
  <r>
    <n v="19712"/>
    <s v="CAD646F0"/>
    <s v="2021-05-20 15:55:36"/>
    <x v="1"/>
    <x v="0"/>
    <x v="1"/>
    <n v="1717"/>
    <n v="12958"/>
    <n v="32"/>
    <x v="1999"/>
    <n v="2249"/>
    <n v="18"/>
    <n v="4"/>
    <s v="Medium"/>
    <s v=" PayPal_Cobrand_Card"/>
  </r>
  <r>
    <n v="19713"/>
    <s v="C84C85E3"/>
    <s v="2021-03-24 23:01:13"/>
    <x v="0"/>
    <x v="0"/>
    <x v="0"/>
    <n v="440"/>
    <n v="80282"/>
    <n v="11"/>
    <x v="2000"/>
    <n v="9666"/>
    <n v="60"/>
    <n v="1"/>
    <s v="Medium"/>
    <s v="Wallet"/>
  </r>
  <r>
    <n v="19714"/>
    <s v="F2E4B120"/>
    <s v="2021-05-12 18:31:04"/>
    <x v="2"/>
    <x v="0"/>
    <x v="2"/>
    <n v="227"/>
    <n v="27603"/>
    <n v="17"/>
    <x v="726"/>
    <n v="21570"/>
    <n v="87"/>
    <n v="2"/>
    <s v="About_to_churn"/>
    <s v="Debit_Card"/>
  </r>
  <r>
    <n v="19715"/>
    <s v="19F339A7"/>
    <s v="2021-03-25 00:27:06"/>
    <x v="2"/>
    <x v="2"/>
    <x v="2"/>
    <n v="101"/>
    <n v="14132"/>
    <n v="9"/>
    <x v="2001"/>
    <n v="21541"/>
    <n v="76"/>
    <n v="2"/>
    <s v="Medium"/>
    <s v="PayPal_Pay_Later"/>
  </r>
  <r>
    <n v="19716"/>
    <s v="8EE292D7"/>
    <s v="2021-05-01 16:39:35"/>
    <x v="1"/>
    <x v="2"/>
    <x v="5"/>
    <n v="3545"/>
    <n v="44718"/>
    <n v="12"/>
    <x v="2002"/>
    <n v="11459"/>
    <n v="69"/>
    <n v="1"/>
    <s v="Medium"/>
    <s v="Wallet"/>
  </r>
  <r>
    <n v="19717"/>
    <s v="D7E6FF13"/>
    <s v="2021-03-06 15:57:18"/>
    <x v="1"/>
    <x v="2"/>
    <x v="4"/>
    <n v="4236"/>
    <n v="77799"/>
    <n v="60"/>
    <x v="2003"/>
    <n v="3569"/>
    <n v="19"/>
    <n v="4"/>
    <s v="Medium"/>
    <s v="PayPal_Credit_Card"/>
  </r>
  <r>
    <n v="19718"/>
    <s v="F60897BA"/>
    <s v="2021-04-01 18:56:09"/>
    <x v="2"/>
    <x v="2"/>
    <x v="2"/>
    <n v="64"/>
    <n v="86285"/>
    <n v="17"/>
    <x v="2004"/>
    <n v="23717"/>
    <n v="94"/>
    <n v="1"/>
    <s v="About_to_churn"/>
    <s v="PayPal_Pay_Later"/>
  </r>
  <r>
    <n v="19719"/>
    <s v="D65ECA27"/>
    <s v="2021-05-04 08:19:08"/>
    <x v="4"/>
    <x v="0"/>
    <x v="2"/>
    <n v="27"/>
    <n v="22795"/>
    <n v="10"/>
    <x v="2005"/>
    <n v="20180"/>
    <n v="84"/>
    <n v="2"/>
    <s v="Medium"/>
    <s v="PayPal_Pay_Later"/>
  </r>
  <r>
    <n v="19720"/>
    <s v="91D022A8"/>
    <s v="2021-04-10 07:05:12"/>
    <x v="2"/>
    <x v="2"/>
    <x v="2"/>
    <n v="146"/>
    <n v="24240"/>
    <n v="2"/>
    <x v="1887"/>
    <n v="28982"/>
    <n v="100"/>
    <n v="1"/>
    <s v="About_to_churn"/>
    <s v="PayPal_Pay_Later"/>
  </r>
  <r>
    <n v="19721"/>
    <s v="EDE0D46E"/>
    <s v="2021-06-10 07:31:14"/>
    <x v="4"/>
    <x v="2"/>
    <x v="3"/>
    <n v="370"/>
    <n v="86285"/>
    <n v="1"/>
    <x v="2006"/>
    <n v="13574"/>
    <n v="55"/>
    <n v="2"/>
    <s v="Low"/>
    <s v="Debit_Card"/>
  </r>
  <r>
    <n v="19722"/>
    <s v="8573F8FF"/>
    <s v="2021-03-28 20:43:45"/>
    <x v="0"/>
    <x v="0"/>
    <x v="3"/>
    <n v="611"/>
    <n v="61083"/>
    <n v="3"/>
    <x v="2007"/>
    <n v="15846"/>
    <n v="45"/>
    <n v="1"/>
    <s v="Medium"/>
    <s v=" Wallet "/>
  </r>
  <r>
    <n v="19723"/>
    <s v="C853BCCA"/>
    <s v="2021-03-13 10:06:50"/>
    <x v="1"/>
    <x v="1"/>
    <x v="1"/>
    <n v="3237"/>
    <n v="62711"/>
    <n v="36"/>
    <x v="2008"/>
    <n v="3177"/>
    <n v="20"/>
    <n v="5"/>
    <s v="About_to_churn"/>
    <s v=" PayPal_Cobrand_Card"/>
  </r>
  <r>
    <n v="19724"/>
    <s v="13CC175A"/>
    <s v="2021-05-20 15:05:18"/>
    <x v="2"/>
    <x v="0"/>
    <x v="2"/>
    <n v="238"/>
    <n v="82168"/>
    <n v="5"/>
    <x v="2009"/>
    <n v="13072"/>
    <n v="100"/>
    <n v="2"/>
    <s v="Medium"/>
    <s v="Debit_Card"/>
  </r>
  <r>
    <n v="19725"/>
    <s v="8ED23C41"/>
    <s v="2021-05-07 22:55:40"/>
    <x v="0"/>
    <x v="2"/>
    <x v="3"/>
    <n v="292"/>
    <n v="63489"/>
    <n v="4"/>
    <x v="2010"/>
    <n v="9701"/>
    <n v="50"/>
    <n v="1"/>
    <s v="Medium"/>
    <s v="Wallet"/>
  </r>
  <r>
    <n v="19726"/>
    <s v="0449D673"/>
    <s v="2021-05-05 16:28:44"/>
    <x v="1"/>
    <x v="2"/>
    <x v="5"/>
    <n v="2545"/>
    <n v="11636"/>
    <n v="22"/>
    <x v="2011"/>
    <n v="20606"/>
    <n v="74"/>
    <n v="3"/>
    <s v="Medium"/>
    <s v="Debit_Card"/>
  </r>
  <r>
    <n v="19727"/>
    <s v="9164340C"/>
    <s v="2021-04-06 12:57:53"/>
    <x v="2"/>
    <x v="0"/>
    <x v="2"/>
    <n v="74"/>
    <n v="39026"/>
    <n v="18"/>
    <x v="775"/>
    <n v="23923"/>
    <n v="94"/>
    <n v="1"/>
    <s v="Low"/>
    <s v="PayPal_Pay_Later"/>
  </r>
  <r>
    <n v="19728"/>
    <s v="B41BD513"/>
    <s v="2021-05-22 10:11:54"/>
    <x v="1"/>
    <x v="2"/>
    <x v="4"/>
    <n v="4942"/>
    <n v="24985"/>
    <n v="39"/>
    <x v="2012"/>
    <n v="3601"/>
    <n v="19"/>
    <n v="4"/>
    <s v="High"/>
    <s v="PayPal_Credit_Card"/>
  </r>
  <r>
    <n v="19729"/>
    <s v="D9B7F767"/>
    <s v="2021-06-10 06:52:03"/>
    <x v="3"/>
    <x v="2"/>
    <x v="3"/>
    <n v="760"/>
    <n v="32475"/>
    <n v="7"/>
    <x v="2013"/>
    <n v="15840"/>
    <n v="62"/>
    <n v="1"/>
    <s v="High"/>
    <s v="Debit_Card"/>
  </r>
  <r>
    <n v="19730"/>
    <s v="C29060E9"/>
    <s v="2021-03-19 20:04:15"/>
    <x v="1"/>
    <x v="0"/>
    <x v="4"/>
    <n v="1474"/>
    <n v="45261"/>
    <n v="48"/>
    <x v="2014"/>
    <n v="3201"/>
    <n v="11"/>
    <n v="5"/>
    <s v="Medium"/>
    <s v="PayPal_Cobrand_Card"/>
  </r>
  <r>
    <n v="19731"/>
    <s v="66777AC9"/>
    <s v="2021-05-25 20:09:00"/>
    <x v="4"/>
    <x v="0"/>
    <x v="2"/>
    <n v="299"/>
    <n v="24719"/>
    <n v="14"/>
    <x v="1457"/>
    <n v="23223"/>
    <n v="98"/>
    <n v="2"/>
    <s v="About_to_churn"/>
    <s v="PayPal_Pay_Later"/>
  </r>
  <r>
    <n v="19732"/>
    <s v="7C08212B"/>
    <s v="2021-04-21 14:54:40"/>
    <x v="0"/>
    <x v="0"/>
    <x v="0"/>
    <n v="624"/>
    <n v="15235"/>
    <n v="12"/>
    <x v="2015"/>
    <n v="9326"/>
    <n v="50"/>
    <n v="1"/>
    <s v="Low"/>
    <s v="Wallet"/>
  </r>
  <r>
    <n v="19733"/>
    <s v="3C211F72"/>
    <s v="2021-03-18 03:18:51"/>
    <x v="2"/>
    <x v="2"/>
    <x v="2"/>
    <n v="182"/>
    <n v="67043"/>
    <n v="3"/>
    <x v="2016"/>
    <n v="21551"/>
    <n v="94"/>
    <n v="2"/>
    <s v="Medium"/>
    <s v="PayPal_Pay_Later"/>
  </r>
  <r>
    <n v="19734"/>
    <s v="F09B751C"/>
    <s v="2021-03-12 03:06:09"/>
    <x v="4"/>
    <x v="2"/>
    <x v="2"/>
    <n v="91"/>
    <n v="78275"/>
    <n v="20"/>
    <x v="2017"/>
    <n v="19489"/>
    <n v="83"/>
    <n v="1"/>
    <s v="About_to_churn"/>
    <s v="PayPal_Pay_Later"/>
  </r>
  <r>
    <n v="19735"/>
    <s v="ACEA0D3A"/>
    <s v="2021-03-13 06:20:36"/>
    <x v="4"/>
    <x v="2"/>
    <x v="2"/>
    <n v="298"/>
    <n v="29889"/>
    <n v="6"/>
    <x v="2018"/>
    <n v="28415"/>
    <n v="89"/>
    <n v="1"/>
    <s v="About_to_churn"/>
    <s v="PayPal_Pay_Later"/>
  </r>
  <r>
    <n v="19736"/>
    <s v="19021273"/>
    <s v="2021-04-09 15:24:01"/>
    <x v="4"/>
    <x v="2"/>
    <x v="2"/>
    <n v="182"/>
    <n v="86288"/>
    <n v="5"/>
    <x v="960"/>
    <n v="27957"/>
    <n v="87"/>
    <n v="1"/>
    <s v="Low"/>
    <s v="PayPal_Pay_Later"/>
  </r>
  <r>
    <n v="19737"/>
    <s v="EE44BA72"/>
    <s v="2021-05-03 00:29:15"/>
    <x v="0"/>
    <x v="0"/>
    <x v="0"/>
    <n v="364"/>
    <n v="85368"/>
    <n v="13"/>
    <x v="2019"/>
    <n v="11223"/>
    <n v="65"/>
    <n v="1"/>
    <s v="Medium"/>
    <s v="Net_Banking"/>
  </r>
  <r>
    <n v="19738"/>
    <s v="6831DA22"/>
    <s v="2021-05-27 14:18:00"/>
    <x v="2"/>
    <x v="0"/>
    <x v="2"/>
    <n v="64"/>
    <n v="84526"/>
    <n v="3"/>
    <x v="2020"/>
    <n v="27387"/>
    <n v="76"/>
    <n v="2"/>
    <s v="Low"/>
    <s v="PayPal_Pay_Later"/>
  </r>
  <r>
    <n v="19739"/>
    <s v="EF4CCA14"/>
    <s v="2021-03-17 07:27:15"/>
    <x v="1"/>
    <x v="2"/>
    <x v="4"/>
    <n v="4689"/>
    <n v="45261"/>
    <n v="42"/>
    <x v="2021"/>
    <n v="3926"/>
    <n v="16"/>
    <n v="6"/>
    <s v="Medium"/>
    <s v="PayPal_Cobrand_Card"/>
  </r>
  <r>
    <n v="19740"/>
    <s v="96754D3D"/>
    <s v="2021-05-28 19:54:49"/>
    <x v="4"/>
    <x v="0"/>
    <x v="0"/>
    <n v="215"/>
    <n v="45698"/>
    <n v="18"/>
    <x v="921"/>
    <n v="11044"/>
    <n v="62"/>
    <n v="1"/>
    <s v="Medium"/>
    <s v="Wallet"/>
  </r>
  <r>
    <n v="19741"/>
    <s v="44B4B674"/>
    <s v="2021-04-10 02:02:58"/>
    <x v="1"/>
    <x v="0"/>
    <x v="5"/>
    <n v="1425"/>
    <n v="72419"/>
    <n v="12"/>
    <x v="1684"/>
    <n v="22529"/>
    <n v="75"/>
    <n v="3"/>
    <s v="Medium"/>
    <s v="Debit_Card"/>
  </r>
  <r>
    <n v="19742"/>
    <s v="567FE4E2"/>
    <s v="2021-04-04 09:46:45"/>
    <x v="0"/>
    <x v="0"/>
    <x v="3"/>
    <n v="245"/>
    <n v="88002"/>
    <n v="13"/>
    <x v="2022"/>
    <n v="8235"/>
    <n v="40"/>
    <n v="1"/>
    <s v="High"/>
    <s v="Debit_Card"/>
  </r>
  <r>
    <n v="19743"/>
    <s v="5FE8ED6F"/>
    <s v="2021-03-22 13:30:06"/>
    <x v="1"/>
    <x v="0"/>
    <x v="5"/>
    <n v="1162"/>
    <n v="88052"/>
    <n v="9"/>
    <x v="2023"/>
    <n v="22888"/>
    <n v="79"/>
    <n v="2"/>
    <s v="Medium"/>
    <s v="Debit_Card"/>
  </r>
  <r>
    <n v="19744"/>
    <s v="7676C73D"/>
    <s v="2021-04-26 02:24:44"/>
    <x v="1"/>
    <x v="0"/>
    <x v="1"/>
    <n v="1464"/>
    <n v="34776"/>
    <n v="18"/>
    <x v="2024"/>
    <n v="3101"/>
    <n v="22"/>
    <n v="6"/>
    <s v="About_to_churn"/>
    <s v="Net_Banking"/>
  </r>
  <r>
    <n v="19745"/>
    <s v="BD8F9CA8"/>
    <s v="2021-06-01 23:10:30"/>
    <x v="1"/>
    <x v="0"/>
    <x v="4"/>
    <n v="4674"/>
    <n v="27475"/>
    <n v="43"/>
    <x v="2025"/>
    <n v="2993"/>
    <n v="13"/>
    <n v="5"/>
    <s v="High"/>
    <s v="PayPal_Credit_Card"/>
  </r>
  <r>
    <n v="19746"/>
    <s v="D88650F0"/>
    <s v="2021-03-02 10:00:47"/>
    <x v="1"/>
    <x v="2"/>
    <x v="4"/>
    <n v="4187"/>
    <n v="10458"/>
    <n v="47"/>
    <x v="746"/>
    <n v="1051"/>
    <n v="15"/>
    <n v="6"/>
    <s v="High"/>
    <s v="PayPal_Credit_Card"/>
  </r>
  <r>
    <n v="19747"/>
    <s v="09D3A7C4"/>
    <s v="2021-06-09 12:16:51"/>
    <x v="4"/>
    <x v="0"/>
    <x v="2"/>
    <n v="94"/>
    <n v="38912"/>
    <n v="16"/>
    <x v="2026"/>
    <n v="26701"/>
    <n v="80"/>
    <n v="1"/>
    <s v="Medium"/>
    <s v="PayPal_Pay_Later"/>
  </r>
  <r>
    <n v="19748"/>
    <s v="73BE71CD"/>
    <s v="2021-03-27 12:13:14"/>
    <x v="2"/>
    <x v="0"/>
    <x v="0"/>
    <n v="242"/>
    <n v="51653"/>
    <n v="9"/>
    <x v="2027"/>
    <n v="10696"/>
    <n v="50"/>
    <n v="1"/>
    <s v="About_to_churn"/>
    <s v="Net_Banking"/>
  </r>
  <r>
    <n v="19749"/>
    <s v="9BB5DEAB"/>
    <s v="2021-03-27 06:30:42"/>
    <x v="1"/>
    <x v="0"/>
    <x v="4"/>
    <n v="2527"/>
    <n v="13319"/>
    <n v="50"/>
    <x v="2028"/>
    <n v="1472"/>
    <n v="13"/>
    <n v="6"/>
    <s v="High"/>
    <s v="PayPal_Credit_Card"/>
  </r>
  <r>
    <n v="19750"/>
    <s v="28CF7E5B"/>
    <s v="2021-03-23 17:06:47"/>
    <x v="1"/>
    <x v="0"/>
    <x v="5"/>
    <n v="2583"/>
    <n v="70647"/>
    <n v="23"/>
    <x v="171"/>
    <n v="11030"/>
    <n v="78"/>
    <n v="2"/>
    <s v="High"/>
    <s v="Wallet"/>
  </r>
  <r>
    <n v="19751"/>
    <s v="C3CDF674"/>
    <s v="2021-04-05 07:59:28"/>
    <x v="1"/>
    <x v="0"/>
    <x v="0"/>
    <n v="779"/>
    <n v="30254"/>
    <n v="13"/>
    <x v="2029"/>
    <n v="10055"/>
    <n v="64"/>
    <n v="0"/>
    <s v="About_to_churn"/>
    <s v="Debit_Card"/>
  </r>
  <r>
    <n v="19752"/>
    <s v="4E6D91B0"/>
    <s v="2021-06-08 20:35:31"/>
    <x v="4"/>
    <x v="2"/>
    <x v="2"/>
    <n v="72"/>
    <n v="11592"/>
    <n v="19"/>
    <x v="985"/>
    <n v="24663"/>
    <n v="93"/>
    <n v="1"/>
    <s v="About_to_churn"/>
    <s v="PayPal_Pay_Later"/>
  </r>
  <r>
    <n v="19753"/>
    <s v="7E82ACCA"/>
    <s v="2021-03-06 08:15:07"/>
    <x v="2"/>
    <x v="2"/>
    <x v="2"/>
    <n v="157"/>
    <n v="84515"/>
    <n v="15"/>
    <x v="2030"/>
    <n v="16053"/>
    <n v="87"/>
    <n v="1"/>
    <s v="About_to_churn"/>
    <s v="PayPal_Pay_Later"/>
  </r>
  <r>
    <n v="19754"/>
    <s v="54033CFB"/>
    <s v="2021-04-17 15:58:51"/>
    <x v="1"/>
    <x v="2"/>
    <x v="4"/>
    <n v="4785"/>
    <n v="48196"/>
    <n v="33"/>
    <x v="2031"/>
    <n v="1387"/>
    <n v="13"/>
    <n v="4"/>
    <s v="High"/>
    <s v="PayPal_Credit_Card"/>
  </r>
  <r>
    <n v="19755"/>
    <s v="E2C17B89"/>
    <s v="2021-05-24 09:06:36"/>
    <x v="1"/>
    <x v="0"/>
    <x v="4"/>
    <n v="1411"/>
    <n v="80053"/>
    <n v="53"/>
    <x v="2032"/>
    <n v="2517"/>
    <n v="19"/>
    <n v="5"/>
    <s v="Medium"/>
    <s v="PayPal_Credit_Card"/>
  </r>
  <r>
    <n v="19756"/>
    <s v="0E751846"/>
    <s v="2021-04-21 23:59:20"/>
    <x v="0"/>
    <x v="2"/>
    <x v="2"/>
    <n v="195"/>
    <n v="14117"/>
    <n v="12"/>
    <x v="1644"/>
    <n v="22918"/>
    <n v="98"/>
    <n v="1"/>
    <s v="Low"/>
    <s v="PayPal_Pay_Later"/>
  </r>
  <r>
    <n v="19757"/>
    <s v="1781A7CA"/>
    <s v="2021-05-05 03:40:27"/>
    <x v="2"/>
    <x v="2"/>
    <x v="2"/>
    <n v="138"/>
    <n v="35376"/>
    <n v="7"/>
    <x v="115"/>
    <n v="14397"/>
    <n v="76"/>
    <n v="1"/>
    <s v="About_to_churn"/>
    <s v="PayPal_Pay_Later"/>
  </r>
  <r>
    <n v="19758"/>
    <s v="AB80F1EE"/>
    <s v="2021-05-07 17:05:14"/>
    <x v="2"/>
    <x v="0"/>
    <x v="3"/>
    <n v="245"/>
    <n v="88096"/>
    <n v="1"/>
    <x v="2033"/>
    <n v="9799"/>
    <n v="60"/>
    <n v="1"/>
    <s v="Medium"/>
    <s v="Wallet"/>
  </r>
  <r>
    <n v="19759"/>
    <s v="9C7091F7"/>
    <s v="2021-03-29 14:30:31"/>
    <x v="1"/>
    <x v="1"/>
    <x v="1"/>
    <n v="1517"/>
    <n v="71295"/>
    <n v="26"/>
    <x v="2034"/>
    <n v="3013"/>
    <n v="5"/>
    <n v="6"/>
    <s v="Low"/>
    <s v=" PayPal_Cobrand_Card"/>
  </r>
  <r>
    <n v="19760"/>
    <s v="FC5F3950"/>
    <s v="2021-04-01 08:00:24"/>
    <x v="2"/>
    <x v="2"/>
    <x v="2"/>
    <n v="183"/>
    <n v="38467"/>
    <n v="20"/>
    <x v="2035"/>
    <n v="23756"/>
    <n v="89"/>
    <n v="1"/>
    <s v="Low"/>
    <s v="Debit_Card"/>
  </r>
  <r>
    <n v="19761"/>
    <s v="08698673"/>
    <s v="2021-05-17 14:14:12"/>
    <x v="0"/>
    <x v="0"/>
    <x v="5"/>
    <n v="693"/>
    <n v="61639"/>
    <n v="14"/>
    <x v="2036"/>
    <n v="21328"/>
    <n v="66"/>
    <n v="3"/>
    <s v="High"/>
    <s v="Debit_Card"/>
  </r>
  <r>
    <n v="19762"/>
    <s v="92D6040D"/>
    <s v="2021-03-20 11:51:16"/>
    <x v="1"/>
    <x v="0"/>
    <x v="5"/>
    <n v="3507"/>
    <n v="14132"/>
    <n v="3"/>
    <x v="1027"/>
    <n v="21387"/>
    <n v="66"/>
    <n v="1"/>
    <s v="High"/>
    <s v="Wallet"/>
  </r>
  <r>
    <n v="19763"/>
    <s v="9CDE72E7"/>
    <s v="2021-05-02 15:32:01"/>
    <x v="0"/>
    <x v="2"/>
    <x v="2"/>
    <n v="466"/>
    <n v="77431"/>
    <n v="2"/>
    <x v="2037"/>
    <n v="16059"/>
    <n v="87"/>
    <n v="1"/>
    <s v="Low"/>
    <s v="PayPal_Pay_Later"/>
  </r>
  <r>
    <n v="19764"/>
    <s v="71DB636F"/>
    <s v="2021-03-19 01:18:49"/>
    <x v="2"/>
    <x v="2"/>
    <x v="2"/>
    <n v="139"/>
    <n v="60153"/>
    <n v="11"/>
    <x v="510"/>
    <n v="29290"/>
    <n v="91"/>
    <n v="2"/>
    <s v="Low"/>
    <s v="PayPal_Pay_Later"/>
  </r>
  <r>
    <n v="19765"/>
    <s v="2D1FBE75"/>
    <s v="2021-04-17 12:01:27"/>
    <x v="4"/>
    <x v="2"/>
    <x v="2"/>
    <n v="215"/>
    <n v="79644"/>
    <n v="20"/>
    <x v="279"/>
    <n v="24428"/>
    <n v="100"/>
    <n v="2"/>
    <s v="Medium"/>
    <s v="PayPal_Pay_Later"/>
  </r>
  <r>
    <n v="19766"/>
    <s v="3754A2EB"/>
    <s v="2021-05-14 15:39:23"/>
    <x v="0"/>
    <x v="0"/>
    <x v="0"/>
    <n v="308"/>
    <n v="60938"/>
    <n v="13"/>
    <x v="2038"/>
    <n v="10362"/>
    <n v="56"/>
    <n v="0"/>
    <s v="Medium"/>
    <s v="Debit_Card"/>
  </r>
  <r>
    <n v="19767"/>
    <s v="F422B0D0"/>
    <s v="2021-04-09 07:59:12"/>
    <x v="1"/>
    <x v="2"/>
    <x v="1"/>
    <n v="1928"/>
    <n v="54034"/>
    <n v="27"/>
    <x v="2039"/>
    <n v="2308"/>
    <n v="21"/>
    <n v="5"/>
    <s v="About_to_churn"/>
    <s v=" PayPal_Cobrand_Card"/>
  </r>
  <r>
    <n v="19768"/>
    <s v="C096C599"/>
    <s v="2021-03-02 08:27:41"/>
    <x v="4"/>
    <x v="0"/>
    <x v="0"/>
    <n v="344"/>
    <n v="59661"/>
    <n v="11"/>
    <x v="2040"/>
    <n v="9950"/>
    <n v="51"/>
    <n v="0"/>
    <s v="Low"/>
    <s v="Wallet"/>
  </r>
  <r>
    <n v="19769"/>
    <s v="5272A0FE"/>
    <s v="2021-05-13 18:33:17"/>
    <x v="1"/>
    <x v="0"/>
    <x v="5"/>
    <n v="3251"/>
    <n v="71725"/>
    <n v="11"/>
    <x v="1958"/>
    <n v="19414"/>
    <n v="67"/>
    <n v="2"/>
    <s v="Medium"/>
    <s v="Debit_Card"/>
  </r>
  <r>
    <n v="19770"/>
    <s v="BDD43807"/>
    <s v="2021-05-20 03:11:24"/>
    <x v="2"/>
    <x v="2"/>
    <x v="2"/>
    <n v="50"/>
    <n v="77443"/>
    <n v="5"/>
    <x v="2041"/>
    <n v="22802"/>
    <n v="93"/>
    <n v="1"/>
    <s v="About_to_churn"/>
    <s v="PayPal_Pay_Later"/>
  </r>
  <r>
    <n v="19771"/>
    <s v="9867B9C5"/>
    <s v="2021-05-08 18:05:57"/>
    <x v="1"/>
    <x v="0"/>
    <x v="4"/>
    <n v="4051"/>
    <n v="62501"/>
    <n v="38"/>
    <x v="2042"/>
    <n v="2815"/>
    <n v="17"/>
    <n v="3"/>
    <s v="Medium"/>
    <s v="PayPal_Credit_Card"/>
  </r>
  <r>
    <n v="19772"/>
    <s v="558DBA63"/>
    <s v="2021-03-27 23:03:44"/>
    <x v="2"/>
    <x v="0"/>
    <x v="2"/>
    <n v="72"/>
    <n v="10912"/>
    <n v="17"/>
    <x v="2043"/>
    <n v="15264"/>
    <n v="96"/>
    <n v="1"/>
    <s v="Low"/>
    <s v="PayPal_Pay_Later"/>
  </r>
  <r>
    <n v="19773"/>
    <s v="1BD45388"/>
    <s v="2021-03-06 22:33:18"/>
    <x v="0"/>
    <x v="0"/>
    <x v="3"/>
    <n v="518"/>
    <n v="35255"/>
    <n v="3"/>
    <x v="2044"/>
    <n v="16353"/>
    <n v="52"/>
    <n v="3"/>
    <s v="About_to_churn"/>
    <s v="Debit_Card"/>
  </r>
  <r>
    <n v="19774"/>
    <s v="C83EC0FF"/>
    <s v="2021-05-25 22:15:31"/>
    <x v="0"/>
    <x v="0"/>
    <x v="3"/>
    <n v="746"/>
    <n v="65324"/>
    <n v="4"/>
    <x v="2045"/>
    <n v="17846"/>
    <n v="47"/>
    <n v="3"/>
    <s v="Medium"/>
    <s v="Debit_Card"/>
  </r>
  <r>
    <n v="19775"/>
    <s v="84E82E3D"/>
    <s v="2021-05-19 22:02:57"/>
    <x v="2"/>
    <x v="2"/>
    <x v="2"/>
    <n v="107"/>
    <n v="11730"/>
    <n v="20"/>
    <x v="682"/>
    <n v="26443"/>
    <n v="83"/>
    <n v="1"/>
    <s v="Medium"/>
    <s v="PayPal_Pay_Later"/>
  </r>
  <r>
    <n v="19776"/>
    <s v="E4E59083"/>
    <s v="2021-03-03 17:41:30"/>
    <x v="0"/>
    <x v="0"/>
    <x v="3"/>
    <n v="848"/>
    <n v="69508"/>
    <n v="8"/>
    <x v="2046"/>
    <n v="7573"/>
    <n v="56"/>
    <n v="2"/>
    <s v="High"/>
    <s v="Net_Banking"/>
  </r>
  <r>
    <n v="19777"/>
    <s v="D4647798"/>
    <s v="2021-03-28 02:05:33"/>
    <x v="1"/>
    <x v="2"/>
    <x v="4"/>
    <n v="4626"/>
    <n v="71773"/>
    <n v="38"/>
    <x v="2047"/>
    <n v="2509"/>
    <n v="18"/>
    <n v="3"/>
    <s v="High"/>
    <s v="Wallet"/>
  </r>
  <r>
    <n v="19778"/>
    <s v="09FA55B9"/>
    <s v="2021-05-31 09:28:55"/>
    <x v="1"/>
    <x v="0"/>
    <x v="4"/>
    <n v="4846"/>
    <n v="71295"/>
    <n v="33"/>
    <x v="2048"/>
    <n v="4083"/>
    <n v="13"/>
    <n v="5"/>
    <s v="Medium"/>
    <s v="PayPal_Cobrand_Card"/>
  </r>
  <r>
    <n v="19779"/>
    <s v="5A2ECC78"/>
    <s v="2021-06-04 01:55:05"/>
    <x v="3"/>
    <x v="1"/>
    <x v="1"/>
    <n v="1060"/>
    <n v="23068"/>
    <n v="40"/>
    <x v="2049"/>
    <n v="2114"/>
    <n v="14"/>
    <n v="8"/>
    <s v="Medium"/>
    <s v="Net_Banking"/>
  </r>
  <r>
    <n v="19780"/>
    <s v="691620AC"/>
    <s v="2021-05-05 08:28:18"/>
    <x v="0"/>
    <x v="0"/>
    <x v="0"/>
    <n v="808"/>
    <n v="78236"/>
    <n v="6"/>
    <x v="2050"/>
    <n v="9180"/>
    <n v="53"/>
    <n v="1"/>
    <s v="High"/>
    <s v="Net_Banking"/>
  </r>
  <r>
    <n v="19781"/>
    <s v="B604F9D1"/>
    <s v="2021-04-14 05:14:04"/>
    <x v="4"/>
    <x v="2"/>
    <x v="2"/>
    <n v="398"/>
    <n v="43689"/>
    <n v="20"/>
    <x v="1587"/>
    <n v="27577"/>
    <n v="91"/>
    <n v="1"/>
    <s v="Low"/>
    <s v="Debit_Card"/>
  </r>
  <r>
    <n v="19782"/>
    <s v="6C827FA5"/>
    <s v="2021-03-05 15:23:40"/>
    <x v="3"/>
    <x v="2"/>
    <x v="2"/>
    <n v="92"/>
    <n v="89109"/>
    <n v="5"/>
    <x v="678"/>
    <n v="24425"/>
    <n v="79"/>
    <n v="2"/>
    <s v="Low"/>
    <s v="PayPal_Pay_Later"/>
  </r>
  <r>
    <n v="19783"/>
    <s v="3C9FBCF3"/>
    <s v="2021-04-08 14:38:41"/>
    <x v="4"/>
    <x v="2"/>
    <x v="2"/>
    <n v="316"/>
    <n v="11737"/>
    <n v="14"/>
    <x v="2051"/>
    <n v="17277"/>
    <n v="98"/>
    <n v="2"/>
    <s v="Low"/>
    <s v="Debit_Card"/>
  </r>
  <r>
    <n v="19784"/>
    <s v="90AA1301"/>
    <s v="2021-06-01 12:18:18"/>
    <x v="1"/>
    <x v="0"/>
    <x v="5"/>
    <n v="3549"/>
    <n v="46730"/>
    <n v="22"/>
    <x v="2052"/>
    <n v="10937"/>
    <n v="79"/>
    <n v="3"/>
    <s v="Low"/>
    <s v="Debit_Card"/>
  </r>
  <r>
    <n v="19785"/>
    <s v="48AFD995"/>
    <s v="2021-06-01 16:37:36"/>
    <x v="2"/>
    <x v="0"/>
    <x v="0"/>
    <n v="234"/>
    <n v="26379"/>
    <n v="18"/>
    <x v="2053"/>
    <n v="11676"/>
    <n v="50"/>
    <n v="0"/>
    <s v="About_to_churn"/>
    <s v="Wallet"/>
  </r>
  <r>
    <n v="19786"/>
    <s v="06759439"/>
    <s v="2021-05-31 07:09:14"/>
    <x v="1"/>
    <x v="0"/>
    <x v="5"/>
    <n v="884"/>
    <n v="65809"/>
    <n v="2"/>
    <x v="469"/>
    <n v="12397"/>
    <n v="60"/>
    <n v="3"/>
    <s v="Medium"/>
    <s v="Debit_Card"/>
  </r>
  <r>
    <n v="19787"/>
    <s v="8323C90E"/>
    <s v="2021-04-17 06:01:34"/>
    <x v="4"/>
    <x v="2"/>
    <x v="2"/>
    <n v="265"/>
    <n v="75639"/>
    <n v="15"/>
    <x v="157"/>
    <n v="21575"/>
    <n v="90"/>
    <n v="2"/>
    <s v="About_to_churn"/>
    <s v="PayPal_Pay_Later"/>
  </r>
  <r>
    <n v="19788"/>
    <s v="0BA8E657"/>
    <s v="2021-03-06 19:02:58"/>
    <x v="1"/>
    <x v="2"/>
    <x v="5"/>
    <n v="2042"/>
    <n v="77849"/>
    <n v="14"/>
    <x v="2054"/>
    <n v="14211"/>
    <n v="62"/>
    <n v="2"/>
    <s v="About_to_churn"/>
    <s v="Debit_Card"/>
  </r>
  <r>
    <n v="19789"/>
    <s v="8B38FA49"/>
    <s v="2021-03-30 02:08:27"/>
    <x v="1"/>
    <x v="1"/>
    <x v="1"/>
    <n v="3190"/>
    <n v="88605"/>
    <n v="41"/>
    <x v="2055"/>
    <n v="3011"/>
    <n v="21"/>
    <n v="8"/>
    <s v="Medium"/>
    <s v=" PayPal_Cobrand_Card"/>
  </r>
  <r>
    <n v="19790"/>
    <s v="75437E36"/>
    <s v="2021-03-29 17:13:16"/>
    <x v="0"/>
    <x v="0"/>
    <x v="3"/>
    <n v="864"/>
    <n v="38467"/>
    <n v="1"/>
    <x v="2056"/>
    <n v="18787"/>
    <n v="58"/>
    <n v="2"/>
    <s v="Medium"/>
    <s v="Net_Banking"/>
  </r>
  <r>
    <n v="19791"/>
    <s v="509C2A1D"/>
    <s v="2021-03-22 12:54:50"/>
    <x v="1"/>
    <x v="0"/>
    <x v="5"/>
    <n v="2694"/>
    <n v="50909"/>
    <n v="9"/>
    <x v="2057"/>
    <n v="23746"/>
    <n v="71"/>
    <n v="3"/>
    <s v="Medium"/>
    <s v="Debit_Card"/>
  </r>
  <r>
    <n v="19792"/>
    <s v="64180A52"/>
    <s v="2021-03-04 12:30:20"/>
    <x v="1"/>
    <x v="2"/>
    <x v="1"/>
    <n v="3936"/>
    <n v="32379"/>
    <n v="27"/>
    <x v="2058"/>
    <n v="2028"/>
    <n v="5"/>
    <n v="7"/>
    <s v="Low"/>
    <s v="PayPal_Credit_Card"/>
  </r>
  <r>
    <n v="19793"/>
    <s v="8F86DF69"/>
    <s v="2021-04-14 00:28:00"/>
    <x v="0"/>
    <x v="0"/>
    <x v="0"/>
    <n v="235"/>
    <n v="23068"/>
    <n v="7"/>
    <x v="2059"/>
    <n v="11429"/>
    <n v="67"/>
    <n v="0"/>
    <s v="Low"/>
    <s v=" Wallet "/>
  </r>
  <r>
    <n v="19794"/>
    <s v="8E6860DD"/>
    <s v="2021-03-22 08:53:58"/>
    <x v="2"/>
    <x v="2"/>
    <x v="2"/>
    <n v="134"/>
    <n v="71773"/>
    <n v="14"/>
    <x v="1290"/>
    <n v="15121"/>
    <n v="75"/>
    <n v="2"/>
    <s v="Medium"/>
    <s v="Debit_Card"/>
  </r>
  <r>
    <n v="19795"/>
    <s v="353E6984"/>
    <s v="2021-03-03 04:35:24"/>
    <x v="1"/>
    <x v="0"/>
    <x v="3"/>
    <n v="814"/>
    <n v="41613"/>
    <n v="11"/>
    <x v="2060"/>
    <n v="18788"/>
    <n v="63"/>
    <n v="3"/>
    <s v="Low"/>
    <s v="Wallet"/>
  </r>
  <r>
    <n v="19796"/>
    <s v="253C0BDA"/>
    <s v="2021-04-08 00:59:04"/>
    <x v="1"/>
    <x v="0"/>
    <x v="5"/>
    <n v="2604"/>
    <n v="70696"/>
    <n v="13"/>
    <x v="2061"/>
    <n v="17944"/>
    <n v="78"/>
    <n v="2"/>
    <s v="About_to_churn"/>
    <s v="Debit_Card"/>
  </r>
  <r>
    <n v="19797"/>
    <s v="BFB65D63"/>
    <s v="2021-04-26 21:28:40"/>
    <x v="2"/>
    <x v="0"/>
    <x v="0"/>
    <n v="205"/>
    <n v="16967"/>
    <n v="11"/>
    <x v="2062"/>
    <n v="9702"/>
    <n v="56"/>
    <n v="0"/>
    <s v="Medium"/>
    <s v="Wallet"/>
  </r>
  <r>
    <n v="19798"/>
    <s v="D33718CB"/>
    <s v="2021-04-25 00:36:56"/>
    <x v="1"/>
    <x v="0"/>
    <x v="5"/>
    <n v="3837"/>
    <n v="84549"/>
    <n v="14"/>
    <x v="2063"/>
    <n v="10902"/>
    <n v="85"/>
    <n v="1"/>
    <s v="Medium"/>
    <s v="Debit_Card"/>
  </r>
  <r>
    <n v="19799"/>
    <s v="3EC13819"/>
    <s v="2021-04-12 09:58:36"/>
    <x v="1"/>
    <x v="1"/>
    <x v="1"/>
    <n v="3947"/>
    <n v="58369"/>
    <n v="30"/>
    <x v="2064"/>
    <n v="1875"/>
    <n v="21"/>
    <n v="4"/>
    <s v="High"/>
    <s v=" PayPal_Cobrand_Card"/>
  </r>
  <r>
    <n v="19800"/>
    <s v="AFAC2B06"/>
    <s v="2021-03-27 12:11:39"/>
    <x v="5"/>
    <x v="0"/>
    <x v="4"/>
    <n v="3974"/>
    <n v="63489"/>
    <n v="60"/>
    <x v="2065"/>
    <n v="3187"/>
    <n v="16"/>
    <n v="3"/>
    <s v="High"/>
    <s v="PayPal_Credit_Card"/>
  </r>
  <r>
    <n v="19801"/>
    <s v="1D88222B"/>
    <s v="2021-05-08 21:47:29"/>
    <x v="1"/>
    <x v="2"/>
    <x v="5"/>
    <n v="1357"/>
    <n v="62711"/>
    <n v="19"/>
    <x v="1306"/>
    <n v="13396"/>
    <n v="52"/>
    <n v="2"/>
    <s v="High"/>
    <s v="Debit_Card"/>
  </r>
  <r>
    <n v="19802"/>
    <s v="05ED13AD"/>
    <s v="2021-04-10 14:42:25"/>
    <x v="0"/>
    <x v="0"/>
    <x v="0"/>
    <n v="373"/>
    <n v="50753"/>
    <n v="18"/>
    <x v="2066"/>
    <n v="9062"/>
    <n v="64"/>
    <n v="1"/>
    <s v="Low"/>
    <s v="Net_Banking"/>
  </r>
  <r>
    <n v="19803"/>
    <s v="4AB29022"/>
    <s v="2021-04-11 07:22:46"/>
    <x v="3"/>
    <x v="2"/>
    <x v="2"/>
    <n v="910"/>
    <n v="34605"/>
    <n v="12"/>
    <x v="830"/>
    <n v="24032"/>
    <n v="94"/>
    <n v="1"/>
    <s v="Medium"/>
    <s v="PayPal_Pay_Later"/>
  </r>
  <r>
    <n v="19804"/>
    <s v="ED6034DE"/>
    <s v="2021-04-18 20:47:59"/>
    <x v="4"/>
    <x v="2"/>
    <x v="2"/>
    <n v="396"/>
    <n v="86581"/>
    <n v="13"/>
    <x v="652"/>
    <n v="29377"/>
    <n v="85"/>
    <n v="2"/>
    <s v="Low"/>
    <s v="PayPal_Pay_Later"/>
  </r>
  <r>
    <n v="19805"/>
    <s v="3FFDED59"/>
    <s v="2021-04-13 22:47:46"/>
    <x v="4"/>
    <x v="2"/>
    <x v="2"/>
    <n v="82"/>
    <n v="28949"/>
    <n v="10"/>
    <x v="547"/>
    <n v="24266"/>
    <n v="83"/>
    <n v="1"/>
    <s v="Low"/>
    <s v="PayPal_Pay_Later"/>
  </r>
  <r>
    <n v="19806"/>
    <s v="2CDD52B6"/>
    <s v="2021-05-17 09:43:52"/>
    <x v="1"/>
    <x v="2"/>
    <x v="4"/>
    <n v="4403"/>
    <n v="16249"/>
    <n v="51"/>
    <x v="2067"/>
    <n v="1182"/>
    <n v="12"/>
    <n v="3"/>
    <s v="High"/>
    <s v="PayPal_Cobrand_Card"/>
  </r>
  <r>
    <n v="19807"/>
    <s v="ADC5ED21"/>
    <s v="2021-05-05 21:00:44"/>
    <x v="0"/>
    <x v="0"/>
    <x v="0"/>
    <n v="769"/>
    <n v="29102"/>
    <n v="17"/>
    <x v="2068"/>
    <n v="11933"/>
    <n v="55"/>
    <n v="0"/>
    <s v="About_to_churn"/>
    <s v="Debit_Card"/>
  </r>
  <r>
    <n v="19808"/>
    <s v="962AA29B"/>
    <s v="2021-05-20 00:15:05"/>
    <x v="1"/>
    <x v="0"/>
    <x v="4"/>
    <n v="1572"/>
    <n v="45308"/>
    <n v="53"/>
    <x v="2069"/>
    <n v="1225"/>
    <n v="11"/>
    <n v="6"/>
    <s v="High"/>
    <s v="PayPal_Credit_Card"/>
  </r>
  <r>
    <n v="19809"/>
    <s v="CE86475B"/>
    <s v="2021-05-01 11:49:46"/>
    <x v="1"/>
    <x v="2"/>
    <x v="4"/>
    <n v="2185"/>
    <n v="85564"/>
    <n v="58"/>
    <x v="2070"/>
    <n v="2244"/>
    <n v="21"/>
    <n v="6"/>
    <s v="High"/>
    <s v="PayPal_Credit_Card"/>
  </r>
  <r>
    <n v="19810"/>
    <s v="51412AD5"/>
    <s v="2021-03-19 15:11:21"/>
    <x v="3"/>
    <x v="2"/>
    <x v="2"/>
    <n v="249"/>
    <n v="48196"/>
    <n v="17"/>
    <x v="2071"/>
    <n v="22291"/>
    <n v="99"/>
    <n v="2"/>
    <s v="About_to_churn"/>
    <s v="Debit_Card"/>
  </r>
  <r>
    <n v="19811"/>
    <s v="6C0557B8"/>
    <s v="2021-06-03 08:48:17"/>
    <x v="1"/>
    <x v="2"/>
    <x v="2"/>
    <n v="784"/>
    <n v="14001"/>
    <n v="3"/>
    <x v="2072"/>
    <n v="23219"/>
    <n v="82"/>
    <n v="2"/>
    <s v="About_to_churn"/>
    <s v="PayPal_Pay_Later"/>
  </r>
  <r>
    <n v="19812"/>
    <s v="7032B1A2"/>
    <s v="2021-05-28 00:15:03"/>
    <x v="1"/>
    <x v="1"/>
    <x v="1"/>
    <n v="2508"/>
    <n v="57801"/>
    <n v="23"/>
    <x v="2073"/>
    <n v="3010"/>
    <n v="16"/>
    <n v="7"/>
    <s v="About_to_churn"/>
    <s v=" PayPal_Cobrand_Card"/>
  </r>
  <r>
    <n v="19813"/>
    <s v="C07A7A42"/>
    <s v="2021-04-28 17:08:06"/>
    <x v="1"/>
    <x v="1"/>
    <x v="1"/>
    <n v="2914"/>
    <n v="62544"/>
    <n v="31"/>
    <x v="2074"/>
    <n v="3085"/>
    <n v="16"/>
    <n v="8"/>
    <s v="Medium"/>
    <s v=" PayPal_Cobrand_Card"/>
  </r>
  <r>
    <n v="19814"/>
    <s v="C05E03D5"/>
    <s v="2021-04-10 03:28:36"/>
    <x v="0"/>
    <x v="2"/>
    <x v="2"/>
    <n v="363"/>
    <n v="27265"/>
    <n v="11"/>
    <x v="2075"/>
    <n v="15521"/>
    <n v="87"/>
    <n v="1"/>
    <s v="About_to_churn"/>
    <s v="PayPal_Pay_Later"/>
  </r>
  <r>
    <n v="19815"/>
    <s v="4BCD0C3E"/>
    <s v="2021-04-01 00:21:50"/>
    <x v="0"/>
    <x v="2"/>
    <x v="2"/>
    <n v="614"/>
    <n v="71773"/>
    <n v="7"/>
    <x v="2076"/>
    <n v="15303"/>
    <n v="79"/>
    <n v="1"/>
    <s v="Medium"/>
    <s v="PayPal_Pay_Later"/>
  </r>
  <r>
    <n v="19816"/>
    <s v="F3BCE938"/>
    <s v="2021-03-29 00:37:40"/>
    <x v="0"/>
    <x v="0"/>
    <x v="0"/>
    <n v="362"/>
    <n v="22179"/>
    <n v="5"/>
    <x v="2077"/>
    <n v="9190"/>
    <n v="68"/>
    <n v="0"/>
    <s v="About_to_churn"/>
    <s v="Debit_Card"/>
  </r>
  <r>
    <n v="19817"/>
    <s v="49A4E587"/>
    <s v="2021-04-27 07:34:27"/>
    <x v="3"/>
    <x v="0"/>
    <x v="4"/>
    <n v="1168"/>
    <n v="66180"/>
    <n v="32"/>
    <x v="2078"/>
    <n v="1911"/>
    <n v="15"/>
    <n v="6"/>
    <s v="High"/>
    <s v="PayPal_Cobrand_Card"/>
  </r>
  <r>
    <n v="19818"/>
    <s v="BABF5E5D"/>
    <s v="2021-05-27 18:27:38"/>
    <x v="3"/>
    <x v="0"/>
    <x v="3"/>
    <n v="322"/>
    <n v="64011"/>
    <n v="3"/>
    <x v="727"/>
    <n v="16674"/>
    <n v="47"/>
    <n v="1"/>
    <s v="About_to_churn"/>
    <s v="Debit_Card"/>
  </r>
  <r>
    <n v="19819"/>
    <s v="80CDF466"/>
    <s v="2021-03-18 01:20:06"/>
    <x v="0"/>
    <x v="0"/>
    <x v="0"/>
    <n v="590"/>
    <n v="84903"/>
    <n v="10"/>
    <x v="2079"/>
    <n v="9682"/>
    <n v="59"/>
    <n v="1"/>
    <s v="About_to_churn"/>
    <s v="Net_Banking"/>
  </r>
  <r>
    <n v="19820"/>
    <s v="74ADC553"/>
    <s v="2021-04-10 08:08:02"/>
    <x v="1"/>
    <x v="0"/>
    <x v="1"/>
    <n v="3335"/>
    <n v="21502"/>
    <n v="37"/>
    <x v="2080"/>
    <n v="2271"/>
    <n v="7"/>
    <n v="8"/>
    <s v="Medium"/>
    <s v=" PayPal_Cobrand_Card"/>
  </r>
  <r>
    <n v="19821"/>
    <s v="CC3B18D1"/>
    <s v="2021-05-11 14:08:26"/>
    <x v="1"/>
    <x v="0"/>
    <x v="4"/>
    <n v="3272"/>
    <n v="14639"/>
    <n v="40"/>
    <x v="2081"/>
    <n v="1675"/>
    <n v="17"/>
    <n v="4"/>
    <s v="Medium"/>
    <s v="Wallet"/>
  </r>
  <r>
    <n v="19822"/>
    <s v="9E0CD83A"/>
    <s v="2021-03-18 17:03:01"/>
    <x v="4"/>
    <x v="2"/>
    <x v="3"/>
    <n v="338"/>
    <n v="48647"/>
    <n v="6"/>
    <x v="2082"/>
    <n v="12394"/>
    <n v="47"/>
    <n v="2"/>
    <s v="Medium"/>
    <s v="Wallet"/>
  </r>
  <r>
    <n v="19823"/>
    <s v="552FE0A5"/>
    <s v="2021-04-24 01:53:20"/>
    <x v="1"/>
    <x v="1"/>
    <x v="1"/>
    <n v="1849"/>
    <n v="21185"/>
    <n v="32"/>
    <x v="2083"/>
    <n v="2182"/>
    <n v="7"/>
    <n v="5"/>
    <s v="Medium"/>
    <s v=" PayPal_Cobrand_Card"/>
  </r>
  <r>
    <n v="19824"/>
    <s v="036C78FF"/>
    <s v="2021-04-09 16:21:10"/>
    <x v="2"/>
    <x v="2"/>
    <x v="2"/>
    <n v="230"/>
    <n v="80686"/>
    <n v="18"/>
    <x v="1794"/>
    <n v="13943"/>
    <n v="92"/>
    <n v="1"/>
    <s v="About_to_churn"/>
    <s v="PayPal_Pay_Later"/>
  </r>
  <r>
    <n v="19825"/>
    <s v="5C1AC633"/>
    <s v="2021-03-24 13:47:36"/>
    <x v="3"/>
    <x v="0"/>
    <x v="3"/>
    <n v="1091"/>
    <n v="15235"/>
    <n v="11"/>
    <x v="2084"/>
    <n v="9531"/>
    <n v="40"/>
    <n v="2"/>
    <s v="Medium"/>
    <s v="Net_Banking"/>
  </r>
  <r>
    <n v="19826"/>
    <s v="BECE127B"/>
    <s v="2021-03-31 00:15:36"/>
    <x v="0"/>
    <x v="0"/>
    <x v="0"/>
    <n v="497"/>
    <n v="89371"/>
    <n v="17"/>
    <x v="2085"/>
    <n v="9387"/>
    <n v="57"/>
    <n v="1"/>
    <s v="About_to_churn"/>
    <s v="Net_Banking"/>
  </r>
  <r>
    <n v="19827"/>
    <s v="A219F827"/>
    <s v="2021-05-09 15:34:30"/>
    <x v="2"/>
    <x v="0"/>
    <x v="2"/>
    <n v="216"/>
    <n v="89371"/>
    <n v="4"/>
    <x v="2086"/>
    <n v="16764"/>
    <n v="91"/>
    <n v="2"/>
    <s v="About_to_churn"/>
    <s v="Debit_Card"/>
  </r>
  <r>
    <n v="19828"/>
    <s v="040DFD17"/>
    <s v="2021-05-07 22:52:43"/>
    <x v="2"/>
    <x v="2"/>
    <x v="2"/>
    <n v="197"/>
    <n v="71725"/>
    <n v="8"/>
    <x v="842"/>
    <n v="17802"/>
    <n v="83"/>
    <n v="2"/>
    <s v="Low"/>
    <s v="PayPal_Pay_Later"/>
  </r>
  <r>
    <n v="19829"/>
    <s v="B0A70434"/>
    <s v="2021-05-14 16:22:28"/>
    <x v="0"/>
    <x v="0"/>
    <x v="5"/>
    <n v="650"/>
    <n v="31247"/>
    <n v="24"/>
    <x v="2087"/>
    <n v="14933"/>
    <n v="70"/>
    <n v="3"/>
    <s v="Medium"/>
    <s v="Debit_Card"/>
  </r>
  <r>
    <n v="19830"/>
    <s v="DFAE6792"/>
    <s v="2021-03-29 01:47:35"/>
    <x v="3"/>
    <x v="0"/>
    <x v="5"/>
    <n v="804"/>
    <n v="58795"/>
    <n v="8"/>
    <x v="2088"/>
    <n v="18903"/>
    <n v="74"/>
    <n v="2"/>
    <s v="High"/>
    <s v="Wallet"/>
  </r>
  <r>
    <n v="19831"/>
    <s v="B971E360"/>
    <s v="2021-04-10 09:45:42"/>
    <x v="1"/>
    <x v="0"/>
    <x v="5"/>
    <n v="846"/>
    <n v="18169"/>
    <n v="15"/>
    <x v="340"/>
    <n v="21212"/>
    <n v="76"/>
    <n v="1"/>
    <s v="High"/>
    <s v="Wallet"/>
  </r>
  <r>
    <n v="19832"/>
    <s v="3FCE8F06"/>
    <s v="2021-05-13 11:44:57"/>
    <x v="2"/>
    <x v="2"/>
    <x v="2"/>
    <n v="234"/>
    <n v="86131"/>
    <n v="17"/>
    <x v="2089"/>
    <n v="19046"/>
    <n v="78"/>
    <n v="1"/>
    <s v="Medium"/>
    <s v="PayPal_Pay_Later"/>
  </r>
  <r>
    <n v="19833"/>
    <s v="95EDA6BB"/>
    <s v="2021-03-10 08:46:56"/>
    <x v="1"/>
    <x v="2"/>
    <x v="4"/>
    <n v="4941"/>
    <n v="59427"/>
    <n v="38"/>
    <x v="2090"/>
    <n v="4329"/>
    <n v="19"/>
    <n v="4"/>
    <s v="Medium"/>
    <s v="PayPal_Cobrand_Card"/>
  </r>
  <r>
    <n v="19834"/>
    <s v="40DF00C5"/>
    <s v="2021-03-22 16:00:17"/>
    <x v="2"/>
    <x v="0"/>
    <x v="2"/>
    <n v="134"/>
    <n v="26820"/>
    <n v="2"/>
    <x v="711"/>
    <n v="17931"/>
    <n v="90"/>
    <n v="1"/>
    <s v="Medium"/>
    <s v="PayPal_Pay_Later"/>
  </r>
  <r>
    <n v="19835"/>
    <s v="966314F1"/>
    <s v="2021-04-11 05:51:25"/>
    <x v="0"/>
    <x v="0"/>
    <x v="0"/>
    <n v="874"/>
    <n v="19487"/>
    <n v="15"/>
    <x v="1716"/>
    <n v="10243"/>
    <n v="68"/>
    <n v="1"/>
    <s v="Medium"/>
    <s v=" Wallet "/>
  </r>
  <r>
    <n v="19836"/>
    <s v="08F38A46"/>
    <s v="2021-03-06 15:05:36"/>
    <x v="4"/>
    <x v="0"/>
    <x v="3"/>
    <n v="213"/>
    <n v="86316"/>
    <n v="7"/>
    <x v="2091"/>
    <n v="8000"/>
    <n v="42"/>
    <n v="2"/>
    <s v="Medium"/>
    <s v="Wallet"/>
  </r>
  <r>
    <n v="19837"/>
    <s v="3D757AA8"/>
    <s v="2021-05-14 17:49:03"/>
    <x v="1"/>
    <x v="0"/>
    <x v="4"/>
    <n v="4431"/>
    <n v="14218"/>
    <n v="50"/>
    <x v="2092"/>
    <n v="3813"/>
    <n v="13"/>
    <n v="3"/>
    <s v="Medium"/>
    <s v="PayPal_Credit_Card"/>
  </r>
  <r>
    <n v="19838"/>
    <s v="42F44C57"/>
    <s v="2021-03-28 02:47:19"/>
    <x v="2"/>
    <x v="2"/>
    <x v="2"/>
    <n v="232"/>
    <n v="69508"/>
    <n v="13"/>
    <x v="1148"/>
    <n v="21735"/>
    <n v="98"/>
    <n v="2"/>
    <s v="Medium"/>
    <s v="PayPal_Pay_Later"/>
  </r>
  <r>
    <n v="19839"/>
    <s v="62C95D57"/>
    <s v="2021-03-16 03:29:52"/>
    <x v="2"/>
    <x v="0"/>
    <x v="2"/>
    <n v="85"/>
    <n v="79708"/>
    <n v="10"/>
    <x v="2093"/>
    <n v="19607"/>
    <n v="80"/>
    <n v="1"/>
    <s v="About_to_churn"/>
    <s v="PayPal_Pay_Later"/>
  </r>
  <r>
    <n v="19840"/>
    <s v="E9015553"/>
    <s v="2021-06-08 10:31:47"/>
    <x v="0"/>
    <x v="2"/>
    <x v="2"/>
    <n v="298"/>
    <n v="82258"/>
    <n v="12"/>
    <x v="1001"/>
    <n v="23305"/>
    <n v="76"/>
    <n v="2"/>
    <s v="Medium"/>
    <s v="PayPal_Pay_Later"/>
  </r>
  <r>
    <n v="19841"/>
    <s v="5891928E"/>
    <s v="2021-05-09 09:36:23"/>
    <x v="0"/>
    <x v="2"/>
    <x v="2"/>
    <n v="334"/>
    <n v="65059"/>
    <n v="7"/>
    <x v="2094"/>
    <n v="23110"/>
    <n v="77"/>
    <n v="1"/>
    <s v="Low"/>
    <s v="PayPal_Pay_Later"/>
  </r>
  <r>
    <n v="19842"/>
    <s v="3215EA65"/>
    <s v="2021-05-11 07:17:29"/>
    <x v="2"/>
    <x v="0"/>
    <x v="0"/>
    <n v="245"/>
    <n v="61481"/>
    <n v="14"/>
    <x v="2095"/>
    <n v="9820"/>
    <n v="66"/>
    <n v="0"/>
    <s v="Medium"/>
    <s v=" Wallet "/>
  </r>
  <r>
    <n v="19843"/>
    <s v="A09D592A"/>
    <s v="2021-03-14 14:46:24"/>
    <x v="2"/>
    <x v="0"/>
    <x v="2"/>
    <n v="156"/>
    <n v="29283"/>
    <n v="3"/>
    <x v="1133"/>
    <n v="20220"/>
    <n v="87"/>
    <n v="1"/>
    <s v="Medium"/>
    <s v="PayPal_Pay_Later"/>
  </r>
  <r>
    <n v="19844"/>
    <s v="50CA12F8"/>
    <s v="2021-03-04 17:06:40"/>
    <x v="0"/>
    <x v="0"/>
    <x v="3"/>
    <n v="690"/>
    <n v="89421"/>
    <n v="7"/>
    <x v="2096"/>
    <n v="15617"/>
    <n v="47"/>
    <n v="3"/>
    <s v="Medium"/>
    <s v="Net_Banking"/>
  </r>
  <r>
    <n v="19845"/>
    <s v="C0874DCA"/>
    <s v="2021-04-21 12:00:59"/>
    <x v="1"/>
    <x v="2"/>
    <x v="5"/>
    <n v="3654"/>
    <n v="88697"/>
    <n v="24"/>
    <x v="93"/>
    <n v="22026"/>
    <n v="76"/>
    <n v="3"/>
    <s v="Medium"/>
    <s v="Debit_Card"/>
  </r>
  <r>
    <n v="19846"/>
    <s v="C3E506B8"/>
    <s v="2021-03-28 18:33:19"/>
    <x v="0"/>
    <x v="0"/>
    <x v="5"/>
    <n v="584"/>
    <n v="86768"/>
    <n v="6"/>
    <x v="2097"/>
    <n v="21675"/>
    <n v="70"/>
    <n v="2"/>
    <s v="Medium"/>
    <s v="Wallet"/>
  </r>
  <r>
    <n v="19847"/>
    <s v="CEB31683"/>
    <s v="2021-05-25 09:03:33"/>
    <x v="1"/>
    <x v="1"/>
    <x v="1"/>
    <n v="2443"/>
    <n v="12250"/>
    <n v="31"/>
    <x v="2098"/>
    <n v="2019"/>
    <n v="22"/>
    <n v="4"/>
    <s v="Medium"/>
    <s v=" PayPal_Cobrand_Card"/>
  </r>
  <r>
    <n v="19848"/>
    <s v="EC31B465"/>
    <s v="2021-03-24 12:18:55"/>
    <x v="4"/>
    <x v="2"/>
    <x v="2"/>
    <n v="386"/>
    <n v="21421"/>
    <n v="8"/>
    <x v="2093"/>
    <n v="18677"/>
    <n v="100"/>
    <n v="1"/>
    <s v="Medium"/>
    <s v="PayPal_Pay_Later"/>
  </r>
  <r>
    <n v="19849"/>
    <s v="05153749"/>
    <s v="2021-05-07 23:18:06"/>
    <x v="1"/>
    <x v="0"/>
    <x v="4"/>
    <n v="4538"/>
    <n v="70345"/>
    <n v="59"/>
    <x v="2099"/>
    <n v="4235"/>
    <n v="12"/>
    <n v="5"/>
    <s v="Medium"/>
    <s v="PayPal_Cobrand_Card"/>
  </r>
  <r>
    <n v="19850"/>
    <s v="DBDD00D3"/>
    <s v="2021-06-05 15:11:23"/>
    <x v="2"/>
    <x v="2"/>
    <x v="2"/>
    <n v="199"/>
    <n v="21502"/>
    <n v="4"/>
    <x v="904"/>
    <n v="27249"/>
    <n v="76"/>
    <n v="2"/>
    <s v="About_to_churn"/>
    <s v="Debit_Card"/>
  </r>
  <r>
    <n v="19851"/>
    <s v="41601E8F"/>
    <s v="2021-05-20 20:23:48"/>
    <x v="4"/>
    <x v="2"/>
    <x v="2"/>
    <n v="90"/>
    <n v="21655"/>
    <n v="16"/>
    <x v="2100"/>
    <n v="12964"/>
    <n v="92"/>
    <n v="1"/>
    <s v="About_to_churn"/>
    <s v="Debit_Card"/>
  </r>
  <r>
    <n v="19852"/>
    <s v="CC32474F"/>
    <s v="2021-05-07 15:46:44"/>
    <x v="1"/>
    <x v="2"/>
    <x v="4"/>
    <n v="3458"/>
    <n v="69508"/>
    <n v="52"/>
    <x v="2101"/>
    <n v="3247"/>
    <n v="15"/>
    <n v="5"/>
    <s v="High"/>
    <s v="PayPal_Cobrand_Card"/>
  </r>
  <r>
    <n v="19853"/>
    <s v="A5BFC980"/>
    <s v="2021-05-05 01:02:30"/>
    <x v="3"/>
    <x v="0"/>
    <x v="3"/>
    <n v="277"/>
    <n v="49108"/>
    <n v="15"/>
    <x v="753"/>
    <n v="12153"/>
    <n v="61"/>
    <n v="1"/>
    <s v="Medium"/>
    <s v="Wallet"/>
  </r>
  <r>
    <n v="19854"/>
    <s v="D5F3AF7A"/>
    <s v="2021-05-22 15:27:20"/>
    <x v="1"/>
    <x v="0"/>
    <x v="4"/>
    <n v="4577"/>
    <n v="58103"/>
    <n v="43"/>
    <x v="2102"/>
    <n v="1172"/>
    <n v="12"/>
    <n v="5"/>
    <s v="Medium"/>
    <s v="Wallet"/>
  </r>
  <r>
    <n v="19855"/>
    <s v="F94A60D8"/>
    <s v="2021-03-27 10:55:50"/>
    <x v="1"/>
    <x v="0"/>
    <x v="4"/>
    <n v="4719"/>
    <n v="24985"/>
    <n v="36"/>
    <x v="2103"/>
    <n v="1604"/>
    <n v="12"/>
    <n v="6"/>
    <s v="Medium"/>
    <s v="PayPal_Credit_Card"/>
  </r>
  <r>
    <n v="19856"/>
    <s v="72B330FC"/>
    <s v="2021-06-08 01:34:47"/>
    <x v="1"/>
    <x v="0"/>
    <x v="3"/>
    <n v="1941"/>
    <n v="19466"/>
    <n v="5"/>
    <x v="962"/>
    <n v="15179"/>
    <n v="57"/>
    <n v="3"/>
    <s v="Low"/>
    <s v="Net_Banking"/>
  </r>
  <r>
    <n v="19857"/>
    <s v="E83CA4EA"/>
    <s v="2021-04-17 12:01:31"/>
    <x v="1"/>
    <x v="0"/>
    <x v="4"/>
    <n v="4818"/>
    <n v="71983"/>
    <n v="55"/>
    <x v="2104"/>
    <n v="4402"/>
    <n v="13"/>
    <n v="4"/>
    <s v="Medium"/>
    <s v="PayPal_Credit_Card"/>
  </r>
  <r>
    <n v="19858"/>
    <s v="FCDD2749"/>
    <s v="2021-05-02 00:14:51"/>
    <x v="0"/>
    <x v="0"/>
    <x v="0"/>
    <n v="262"/>
    <n v="51514"/>
    <n v="15"/>
    <x v="2105"/>
    <n v="11735"/>
    <n v="62"/>
    <n v="0"/>
    <s v="Medium"/>
    <s v="Net_Banking"/>
  </r>
  <r>
    <n v="19859"/>
    <s v="10B15D4B"/>
    <s v="2021-04-16 11:14:01"/>
    <x v="2"/>
    <x v="0"/>
    <x v="2"/>
    <n v="233"/>
    <n v="54401"/>
    <n v="11"/>
    <x v="2106"/>
    <n v="15826"/>
    <n v="91"/>
    <n v="2"/>
    <s v="About_to_churn"/>
    <s v="PayPal_Pay_Later"/>
  </r>
  <r>
    <n v="19860"/>
    <s v="2C0B43B7"/>
    <s v="2021-05-09 13:46:53"/>
    <x v="0"/>
    <x v="0"/>
    <x v="3"/>
    <n v="280"/>
    <n v="32516"/>
    <n v="8"/>
    <x v="2107"/>
    <n v="12111"/>
    <n v="65"/>
    <n v="2"/>
    <s v="Low"/>
    <s v="Wallet"/>
  </r>
  <r>
    <n v="19861"/>
    <s v="7C507616"/>
    <s v="2021-03-20 02:41:38"/>
    <x v="1"/>
    <x v="0"/>
    <x v="4"/>
    <n v="4449"/>
    <n v="47191"/>
    <n v="59"/>
    <x v="2108"/>
    <n v="4219"/>
    <n v="16"/>
    <n v="6"/>
    <s v="High"/>
    <s v="PayPal_Cobrand_Card"/>
  </r>
  <r>
    <n v="19862"/>
    <s v="C90BF33C"/>
    <s v="2021-04-14 09:21:30"/>
    <x v="3"/>
    <x v="2"/>
    <x v="2"/>
    <n v="123"/>
    <n v="27265"/>
    <n v="13"/>
    <x v="406"/>
    <n v="29492"/>
    <n v="87"/>
    <n v="2"/>
    <s v="Medium"/>
    <s v="PayPal_Pay_Later"/>
  </r>
  <r>
    <n v="19863"/>
    <s v="8CF92706"/>
    <s v="2021-05-31 00:41:04"/>
    <x v="2"/>
    <x v="2"/>
    <x v="2"/>
    <n v="248"/>
    <n v="36777"/>
    <n v="17"/>
    <x v="2109"/>
    <n v="14073"/>
    <n v="98"/>
    <n v="1"/>
    <s v="About_to_churn"/>
    <s v="PayPal_Pay_Later"/>
  </r>
  <r>
    <n v="19864"/>
    <s v="B5FDAEE7"/>
    <s v="2021-03-08 19:56:23"/>
    <x v="0"/>
    <x v="2"/>
    <x v="5"/>
    <n v="652"/>
    <n v="25081"/>
    <n v="3"/>
    <x v="1758"/>
    <n v="17769"/>
    <n v="69"/>
    <n v="3"/>
    <s v="About_to_churn"/>
    <s v="Debit_Card"/>
  </r>
  <r>
    <n v="19865"/>
    <s v="126B7589"/>
    <s v="2021-05-12 15:02:31"/>
    <x v="0"/>
    <x v="0"/>
    <x v="0"/>
    <n v="869"/>
    <n v="70779"/>
    <n v="11"/>
    <x v="157"/>
    <n v="10258"/>
    <n v="58"/>
    <n v="1"/>
    <s v="Low"/>
    <s v="Net_Banking"/>
  </r>
  <r>
    <n v="19866"/>
    <s v="EB9E9B52"/>
    <s v="2021-03-24 04:09:18"/>
    <x v="1"/>
    <x v="2"/>
    <x v="4"/>
    <n v="4918"/>
    <n v="32516"/>
    <n v="53"/>
    <x v="2110"/>
    <n v="1032"/>
    <n v="16"/>
    <n v="4"/>
    <s v="Medium"/>
    <s v="PayPal_Credit_Card"/>
  </r>
  <r>
    <n v="19867"/>
    <s v="ADE04F4E"/>
    <s v="2021-03-05 02:13:13"/>
    <x v="1"/>
    <x v="0"/>
    <x v="5"/>
    <n v="2290"/>
    <n v="55285"/>
    <n v="19"/>
    <x v="2111"/>
    <n v="22481"/>
    <n v="81"/>
    <n v="2"/>
    <s v="About_to_churn"/>
    <s v="Debit_Card"/>
  </r>
  <r>
    <n v="19868"/>
    <s v="0784EA7E"/>
    <s v="2021-03-07 13:11:00"/>
    <x v="2"/>
    <x v="2"/>
    <x v="2"/>
    <n v="233"/>
    <n v="14639"/>
    <n v="9"/>
    <x v="456"/>
    <n v="17001"/>
    <n v="84"/>
    <n v="1"/>
    <s v="Low"/>
    <s v="Debit_Card"/>
  </r>
  <r>
    <n v="19869"/>
    <s v="B6F6F516"/>
    <s v="2021-05-12 19:38:38"/>
    <x v="2"/>
    <x v="0"/>
    <x v="2"/>
    <n v="139"/>
    <n v="73585"/>
    <n v="5"/>
    <x v="2112"/>
    <n v="26045"/>
    <n v="80"/>
    <n v="2"/>
    <s v="Medium"/>
    <s v="PayPal_Pay_Later"/>
  </r>
  <r>
    <n v="19870"/>
    <s v="8D5278A6"/>
    <s v="2021-03-22 18:15:11"/>
    <x v="5"/>
    <x v="0"/>
    <x v="3"/>
    <n v="574"/>
    <n v="59661"/>
    <n v="9"/>
    <x v="806"/>
    <n v="19375"/>
    <n v="46"/>
    <n v="1"/>
    <s v="Low"/>
    <s v=" Wallet "/>
  </r>
  <r>
    <n v="19871"/>
    <s v="2030FA11"/>
    <s v="2021-03-29 05:35:11"/>
    <x v="4"/>
    <x v="2"/>
    <x v="2"/>
    <n v="160"/>
    <n v="74922"/>
    <n v="3"/>
    <x v="1860"/>
    <n v="16914"/>
    <n v="94"/>
    <n v="1"/>
    <s v="Medium"/>
    <s v="PayPal_Pay_Later"/>
  </r>
  <r>
    <n v="19872"/>
    <s v="FFAAC341"/>
    <s v="2021-04-03 13:20:50"/>
    <x v="0"/>
    <x v="0"/>
    <x v="3"/>
    <n v="467"/>
    <n v="75245"/>
    <n v="7"/>
    <x v="2113"/>
    <n v="8520"/>
    <n v="58"/>
    <n v="1"/>
    <s v="Medium"/>
    <s v="Net_Banking"/>
  </r>
  <r>
    <n v="19873"/>
    <s v="271737ED"/>
    <s v="2021-04-16 17:17:00"/>
    <x v="1"/>
    <x v="1"/>
    <x v="1"/>
    <n v="2447"/>
    <n v="58426"/>
    <n v="34"/>
    <x v="2114"/>
    <n v="3269"/>
    <n v="16"/>
    <n v="5"/>
    <s v="About_to_churn"/>
    <s v=" PayPal_Cobrand_Card"/>
  </r>
  <r>
    <n v="19874"/>
    <s v="27FD9642"/>
    <s v="2021-03-19 13:49:09"/>
    <x v="0"/>
    <x v="2"/>
    <x v="2"/>
    <n v="140"/>
    <n v="75400"/>
    <n v="14"/>
    <x v="884"/>
    <n v="17853"/>
    <n v="100"/>
    <n v="2"/>
    <s v="About_to_churn"/>
    <s v="PayPal_Pay_Later"/>
  </r>
  <r>
    <n v="19875"/>
    <s v="2486779B"/>
    <s v="2021-03-15 05:35:15"/>
    <x v="3"/>
    <x v="0"/>
    <x v="2"/>
    <n v="240"/>
    <n v="11730"/>
    <n v="11"/>
    <x v="1729"/>
    <n v="13048"/>
    <n v="78"/>
    <n v="2"/>
    <s v="Low"/>
    <s v="Debit_Card"/>
  </r>
  <r>
    <n v="19876"/>
    <s v="A88F88AF"/>
    <s v="2021-05-14 15:11:47"/>
    <x v="2"/>
    <x v="2"/>
    <x v="2"/>
    <n v="153"/>
    <n v="41057"/>
    <n v="3"/>
    <x v="1969"/>
    <n v="28047"/>
    <n v="88"/>
    <n v="1"/>
    <s v="About_to_churn"/>
    <s v="Debit_Card"/>
  </r>
  <r>
    <n v="19877"/>
    <s v="CBFDE71B"/>
    <s v="2021-05-26 17:08:56"/>
    <x v="1"/>
    <x v="0"/>
    <x v="0"/>
    <n v="832"/>
    <n v="22526"/>
    <n v="15"/>
    <x v="2115"/>
    <n v="9456"/>
    <n v="68"/>
    <n v="1"/>
    <s v="Medium"/>
    <s v="Wallet"/>
  </r>
  <r>
    <n v="19878"/>
    <s v="5E1B7871"/>
    <s v="2021-04-20 12:50:21"/>
    <x v="1"/>
    <x v="0"/>
    <x v="5"/>
    <n v="2213"/>
    <n v="12250"/>
    <n v="1"/>
    <x v="883"/>
    <n v="14707"/>
    <n v="84"/>
    <n v="2"/>
    <s v="Medium"/>
    <s v="Debit_Card"/>
  </r>
  <r>
    <n v="19879"/>
    <s v="15B4D0C5"/>
    <s v="2021-05-25 06:15:41"/>
    <x v="0"/>
    <x v="0"/>
    <x v="5"/>
    <n v="625"/>
    <n v="35376"/>
    <n v="5"/>
    <x v="976"/>
    <n v="10236"/>
    <n v="53"/>
    <n v="3"/>
    <s v="Low"/>
    <s v="Wallet"/>
  </r>
  <r>
    <n v="19880"/>
    <s v="7AC7B25F"/>
    <s v="2021-06-08 00:49:40"/>
    <x v="2"/>
    <x v="2"/>
    <x v="2"/>
    <n v="64"/>
    <n v="43017"/>
    <n v="18"/>
    <x v="2116"/>
    <n v="12553"/>
    <n v="78"/>
    <n v="1"/>
    <s v="Medium"/>
    <s v="PayPal_Pay_Later"/>
  </r>
  <r>
    <n v="19881"/>
    <s v="15F84C09"/>
    <s v="2021-03-07 21:47:49"/>
    <x v="4"/>
    <x v="2"/>
    <x v="2"/>
    <n v="168"/>
    <n v="36647"/>
    <n v="18"/>
    <x v="1149"/>
    <n v="16689"/>
    <n v="91"/>
    <n v="1"/>
    <s v="Medium"/>
    <s v="PayPal_Pay_Later"/>
  </r>
  <r>
    <n v="19882"/>
    <s v="DD467DD8"/>
    <s v="2021-05-03 01:02:38"/>
    <x v="0"/>
    <x v="2"/>
    <x v="2"/>
    <n v="148"/>
    <n v="71295"/>
    <n v="7"/>
    <x v="2117"/>
    <n v="26065"/>
    <n v="99"/>
    <n v="1"/>
    <s v="About_to_churn"/>
    <s v="PayPal_Pay_Later"/>
  </r>
  <r>
    <n v="19883"/>
    <s v="0589E8AE"/>
    <s v="2021-03-02 22:24:45"/>
    <x v="0"/>
    <x v="2"/>
    <x v="2"/>
    <n v="402"/>
    <n v="88605"/>
    <n v="8"/>
    <x v="660"/>
    <n v="12240"/>
    <n v="86"/>
    <n v="1"/>
    <s v="Low"/>
    <s v="Debit_Card"/>
  </r>
  <r>
    <n v="19884"/>
    <s v="00F1722D"/>
    <s v="2021-03-30 00:28:03"/>
    <x v="1"/>
    <x v="0"/>
    <x v="4"/>
    <n v="4624"/>
    <n v="53686"/>
    <n v="42"/>
    <x v="2118"/>
    <n v="3412"/>
    <n v="15"/>
    <n v="3"/>
    <s v="Medium"/>
    <s v="PayPal_Credit_Card"/>
  </r>
  <r>
    <n v="19885"/>
    <s v="999AE215"/>
    <s v="2021-04-20 06:37:15"/>
    <x v="1"/>
    <x v="2"/>
    <x v="1"/>
    <n v="1357"/>
    <n v="41057"/>
    <n v="34"/>
    <x v="2119"/>
    <n v="3177"/>
    <n v="11"/>
    <n v="8"/>
    <s v="About_to_churn"/>
    <s v="PayPal_Credit_Card"/>
  </r>
  <r>
    <n v="19886"/>
    <s v="55583D93"/>
    <s v="2021-04-03 23:35:27"/>
    <x v="4"/>
    <x v="0"/>
    <x v="3"/>
    <n v="394"/>
    <n v="65459"/>
    <n v="1"/>
    <x v="2120"/>
    <n v="15661"/>
    <n v="49"/>
    <n v="1"/>
    <s v="Medium"/>
    <s v="Debit_Card"/>
  </r>
  <r>
    <n v="19887"/>
    <s v="2E8A8D6C"/>
    <s v="2021-03-07 10:28:53"/>
    <x v="1"/>
    <x v="0"/>
    <x v="4"/>
    <n v="4242"/>
    <n v="80160"/>
    <n v="60"/>
    <x v="2121"/>
    <n v="3092"/>
    <n v="12"/>
    <n v="5"/>
    <s v="Medium"/>
    <s v="PayPal_Credit_Card"/>
  </r>
  <r>
    <n v="19888"/>
    <s v="3E7B4BCB"/>
    <s v="2021-04-18 15:34:56"/>
    <x v="2"/>
    <x v="2"/>
    <x v="2"/>
    <n v="66"/>
    <n v="10419"/>
    <n v="8"/>
    <x v="36"/>
    <n v="28269"/>
    <n v="80"/>
    <n v="2"/>
    <s v="About_to_churn"/>
    <s v="PayPal_Pay_Later"/>
  </r>
  <r>
    <n v="19889"/>
    <s v="3D0B8790"/>
    <s v="2021-05-19 21:12:33"/>
    <x v="1"/>
    <x v="2"/>
    <x v="2"/>
    <n v="948"/>
    <n v="28341"/>
    <n v="12"/>
    <x v="341"/>
    <n v="12096"/>
    <n v="79"/>
    <n v="1"/>
    <s v="About_to_churn"/>
    <s v="Debit_Card"/>
  </r>
  <r>
    <n v="19890"/>
    <s v="20296BEA"/>
    <s v="2021-05-25 08:54:17"/>
    <x v="4"/>
    <x v="0"/>
    <x v="2"/>
    <n v="30"/>
    <n v="76068"/>
    <n v="6"/>
    <x v="1793"/>
    <n v="16492"/>
    <n v="89"/>
    <n v="2"/>
    <s v="About_to_churn"/>
    <s v="PayPal_Pay_Later"/>
  </r>
  <r>
    <n v="19891"/>
    <s v="D9A31442"/>
    <s v="2021-06-09 01:44:48"/>
    <x v="1"/>
    <x v="0"/>
    <x v="4"/>
    <n v="4612"/>
    <n v="30633"/>
    <n v="56"/>
    <x v="2122"/>
    <n v="1472"/>
    <n v="15"/>
    <n v="5"/>
    <s v="Medium"/>
    <s v="PayPal_Cobrand_Card"/>
  </r>
  <r>
    <n v="19892"/>
    <s v="D0B9BD2C"/>
    <s v="2021-03-16 09:26:00"/>
    <x v="1"/>
    <x v="0"/>
    <x v="4"/>
    <n v="4004"/>
    <n v="80160"/>
    <n v="48"/>
    <x v="2123"/>
    <n v="3462"/>
    <n v="20"/>
    <n v="6"/>
    <s v="High"/>
    <s v="Wallet"/>
  </r>
  <r>
    <n v="19893"/>
    <s v="516DF203"/>
    <s v="2021-04-03 20:34:05"/>
    <x v="4"/>
    <x v="0"/>
    <x v="2"/>
    <n v="100"/>
    <n v="42483"/>
    <n v="2"/>
    <x v="1266"/>
    <n v="20139"/>
    <n v="92"/>
    <n v="2"/>
    <s v="About_to_churn"/>
    <s v="Debit_Card"/>
  </r>
  <r>
    <n v="19894"/>
    <s v="8792514C"/>
    <s v="2021-04-29 16:50:46"/>
    <x v="3"/>
    <x v="2"/>
    <x v="1"/>
    <n v="1169"/>
    <n v="25027"/>
    <n v="24"/>
    <x v="2124"/>
    <n v="2263"/>
    <n v="17"/>
    <n v="5"/>
    <s v="Low"/>
    <s v=" PayPal_Cobrand_Card"/>
  </r>
  <r>
    <n v="19895"/>
    <s v="8765C8DD"/>
    <s v="2021-03-07 08:22:17"/>
    <x v="2"/>
    <x v="0"/>
    <x v="3"/>
    <n v="239"/>
    <n v="42303"/>
    <n v="6"/>
    <x v="1609"/>
    <n v="15594"/>
    <n v="41"/>
    <n v="1"/>
    <s v="Medium"/>
    <s v="Net_Banking"/>
  </r>
  <r>
    <n v="19896"/>
    <s v="4993A968"/>
    <s v="2021-04-06 07:44:40"/>
    <x v="4"/>
    <x v="0"/>
    <x v="0"/>
    <n v="279"/>
    <n v="45442"/>
    <n v="17"/>
    <x v="2125"/>
    <n v="11336"/>
    <n v="69"/>
    <n v="0"/>
    <s v="Medium"/>
    <s v=" Wallet "/>
  </r>
  <r>
    <n v="19897"/>
    <s v="EA12E31D"/>
    <s v="2021-04-13 18:04:40"/>
    <x v="4"/>
    <x v="0"/>
    <x v="2"/>
    <n v="121"/>
    <n v="44469"/>
    <n v="9"/>
    <x v="1514"/>
    <n v="13649"/>
    <n v="78"/>
    <n v="2"/>
    <s v="Medium"/>
    <s v="PayPal_Pay_Later"/>
  </r>
  <r>
    <n v="19898"/>
    <s v="4577E724"/>
    <s v="2021-05-14 23:01:49"/>
    <x v="1"/>
    <x v="0"/>
    <x v="1"/>
    <n v="3324"/>
    <n v="51638"/>
    <n v="28"/>
    <x v="2126"/>
    <n v="2623"/>
    <n v="7"/>
    <n v="7"/>
    <s v="High"/>
    <s v="Net_Banking"/>
  </r>
  <r>
    <n v="19899"/>
    <s v="FD11492C"/>
    <s v="2021-04-11 18:32:49"/>
    <x v="2"/>
    <x v="2"/>
    <x v="2"/>
    <n v="91"/>
    <n v="22526"/>
    <n v="8"/>
    <x v="2127"/>
    <n v="15334"/>
    <n v="79"/>
    <n v="1"/>
    <s v="About_to_churn"/>
    <s v="Debit_Card"/>
  </r>
  <r>
    <n v="19900"/>
    <s v="FF3F4630"/>
    <s v="2021-05-21 01:11:17"/>
    <x v="1"/>
    <x v="2"/>
    <x v="3"/>
    <n v="1170"/>
    <n v="38646"/>
    <n v="8"/>
    <x v="2128"/>
    <n v="18295"/>
    <n v="50"/>
    <n v="2"/>
    <s v="Low"/>
    <s v="Debit_Card"/>
  </r>
  <r>
    <n v="19901"/>
    <s v="250586FB"/>
    <s v="2021-06-07 03:19:00"/>
    <x v="1"/>
    <x v="0"/>
    <x v="4"/>
    <n v="3870"/>
    <n v="42238"/>
    <n v="46"/>
    <x v="2129"/>
    <n v="1568"/>
    <n v="21"/>
    <n v="3"/>
    <s v="High"/>
    <s v="PayPal_Credit_Card"/>
  </r>
  <r>
    <n v="19902"/>
    <s v="93DE0D1A"/>
    <s v="2021-06-09 00:31:11"/>
    <x v="1"/>
    <x v="0"/>
    <x v="4"/>
    <n v="4560"/>
    <n v="83600"/>
    <n v="55"/>
    <x v="921"/>
    <n v="3553"/>
    <n v="13"/>
    <n v="3"/>
    <s v="High"/>
    <s v="PayPal_Cobrand_Card"/>
  </r>
  <r>
    <n v="19903"/>
    <s v="03E04996"/>
    <s v="2021-04-21 15:02:28"/>
    <x v="4"/>
    <x v="0"/>
    <x v="3"/>
    <n v="332"/>
    <n v="20782"/>
    <n v="1"/>
    <x v="2130"/>
    <n v="9803"/>
    <n v="51"/>
    <n v="2"/>
    <s v="Low"/>
    <s v="Net_Banking"/>
  </r>
  <r>
    <n v="19904"/>
    <s v="F22E7A16"/>
    <s v="2021-05-28 08:07:55"/>
    <x v="0"/>
    <x v="2"/>
    <x v="3"/>
    <n v="244"/>
    <n v="40893"/>
    <n v="7"/>
    <x v="931"/>
    <n v="8758"/>
    <n v="45"/>
    <n v="2"/>
    <s v="About_to_churn"/>
    <s v="Debit_Card"/>
  </r>
  <r>
    <n v="19905"/>
    <s v="3C0C5C07"/>
    <s v="2021-04-22 09:01:09"/>
    <x v="4"/>
    <x v="0"/>
    <x v="0"/>
    <n v="232"/>
    <n v="38912"/>
    <n v="10"/>
    <x v="2131"/>
    <n v="11059"/>
    <n v="63"/>
    <n v="0"/>
    <s v="Medium"/>
    <s v="Wallet"/>
  </r>
  <r>
    <n v="19906"/>
    <s v="80BF9CCA"/>
    <s v="2021-03-27 02:05:22"/>
    <x v="1"/>
    <x v="0"/>
    <x v="3"/>
    <n v="1501"/>
    <n v="32224"/>
    <n v="9"/>
    <x v="2132"/>
    <n v="18077"/>
    <n v="64"/>
    <n v="2"/>
    <s v="Medium"/>
    <s v="Net_Banking"/>
  </r>
  <r>
    <n v="19907"/>
    <s v="E91DCE4A"/>
    <s v="2021-05-19 08:51:04"/>
    <x v="4"/>
    <x v="2"/>
    <x v="2"/>
    <n v="99"/>
    <n v="28341"/>
    <n v="19"/>
    <x v="1249"/>
    <n v="26522"/>
    <n v="85"/>
    <n v="1"/>
    <s v="Medium"/>
    <s v="PayPal_Pay_Later"/>
  </r>
  <r>
    <n v="19908"/>
    <s v="192BDF8B"/>
    <s v="2021-05-10 13:46:49"/>
    <x v="4"/>
    <x v="2"/>
    <x v="2"/>
    <n v="103"/>
    <n v="57641"/>
    <n v="12"/>
    <x v="2133"/>
    <n v="24454"/>
    <n v="82"/>
    <n v="2"/>
    <s v="Medium"/>
    <s v="Debit_Card"/>
  </r>
  <r>
    <n v="19909"/>
    <s v="151DD0DB"/>
    <s v="2021-03-20 18:58:08"/>
    <x v="2"/>
    <x v="2"/>
    <x v="2"/>
    <n v="190"/>
    <n v="49656"/>
    <n v="7"/>
    <x v="1613"/>
    <n v="14098"/>
    <n v="91"/>
    <n v="1"/>
    <s v="About_to_churn"/>
    <s v="PayPal_Pay_Later"/>
  </r>
  <r>
    <n v="19910"/>
    <s v="ED6343C4"/>
    <s v="2021-06-06 21:03:51"/>
    <x v="4"/>
    <x v="0"/>
    <x v="3"/>
    <n v="373"/>
    <n v="77514"/>
    <n v="9"/>
    <x v="2134"/>
    <n v="16871"/>
    <n v="56"/>
    <n v="2"/>
    <s v="About_to_churn"/>
    <s v="Wallet"/>
  </r>
  <r>
    <n v="19911"/>
    <s v="BEC21782"/>
    <s v="2021-03-09 19:26:04"/>
    <x v="1"/>
    <x v="1"/>
    <x v="1"/>
    <n v="1004"/>
    <n v="57784"/>
    <n v="41"/>
    <x v="2135"/>
    <n v="1953"/>
    <n v="21"/>
    <n v="6"/>
    <s v="High"/>
    <s v=" PayPal_Cobrand_Card"/>
  </r>
  <r>
    <n v="19912"/>
    <s v="DEFBE337"/>
    <s v="2021-04-03 03:15:08"/>
    <x v="1"/>
    <x v="2"/>
    <x v="1"/>
    <n v="2914"/>
    <n v="81451"/>
    <n v="25"/>
    <x v="2136"/>
    <n v="2627"/>
    <n v="25"/>
    <n v="8"/>
    <s v="Medium"/>
    <s v="Net_Banking"/>
  </r>
  <r>
    <n v="19913"/>
    <s v="24101FA8"/>
    <s v="2021-05-25 23:26:57"/>
    <x v="1"/>
    <x v="0"/>
    <x v="4"/>
    <n v="2164"/>
    <n v="47989"/>
    <n v="55"/>
    <x v="2137"/>
    <n v="3252"/>
    <n v="19"/>
    <n v="6"/>
    <s v="High"/>
    <s v="Wallet"/>
  </r>
  <r>
    <n v="19914"/>
    <s v="473403BB"/>
    <s v="2021-04-18 08:18:50"/>
    <x v="1"/>
    <x v="2"/>
    <x v="4"/>
    <n v="1727"/>
    <n v="23068"/>
    <n v="53"/>
    <x v="2138"/>
    <n v="3413"/>
    <n v="18"/>
    <n v="3"/>
    <s v="High"/>
    <s v="PayPal_Credit_Card"/>
  </r>
  <r>
    <n v="19915"/>
    <s v="8D63D32F"/>
    <s v="2021-05-02 09:30:32"/>
    <x v="4"/>
    <x v="0"/>
    <x v="2"/>
    <n v="27"/>
    <n v="42023"/>
    <n v="13"/>
    <x v="869"/>
    <n v="19944"/>
    <n v="99"/>
    <n v="1"/>
    <s v="Medium"/>
    <s v="PayPal_Pay_Later"/>
  </r>
  <r>
    <n v="19916"/>
    <s v="A1C26E8F"/>
    <s v="2021-05-03 21:57:53"/>
    <x v="2"/>
    <x v="2"/>
    <x v="2"/>
    <n v="149"/>
    <n v="52302"/>
    <n v="19"/>
    <x v="2139"/>
    <n v="22373"/>
    <n v="88"/>
    <n v="1"/>
    <s v="About_to_churn"/>
    <s v="Debit_Card"/>
  </r>
  <r>
    <n v="19917"/>
    <s v="311A411F"/>
    <s v="2021-04-04 13:36:46"/>
    <x v="4"/>
    <x v="2"/>
    <x v="2"/>
    <n v="72"/>
    <n v="62271"/>
    <n v="17"/>
    <x v="2140"/>
    <n v="20792"/>
    <n v="82"/>
    <n v="1"/>
    <s v="About_to_churn"/>
    <s v="PayPal_Pay_Later"/>
  </r>
  <r>
    <n v="19918"/>
    <s v="458FE4D0"/>
    <s v="2021-03-19 06:46:48"/>
    <x v="1"/>
    <x v="0"/>
    <x v="5"/>
    <n v="2684"/>
    <n v="40430"/>
    <n v="16"/>
    <x v="1386"/>
    <n v="23627"/>
    <n v="83"/>
    <n v="1"/>
    <s v="Medium"/>
    <s v="Net_Banking"/>
  </r>
  <r>
    <n v="19919"/>
    <s v="F8BB3893"/>
    <s v="2021-03-29 20:09:53"/>
    <x v="1"/>
    <x v="0"/>
    <x v="5"/>
    <n v="3730"/>
    <n v="38646"/>
    <n v="10"/>
    <x v="2141"/>
    <n v="10556"/>
    <n v="78"/>
    <n v="1"/>
    <s v="High"/>
    <s v="Debit_Card"/>
  </r>
  <r>
    <n v="19920"/>
    <s v="0AC6FA02"/>
    <s v="2021-05-03 01:56:08"/>
    <x v="2"/>
    <x v="0"/>
    <x v="2"/>
    <n v="145"/>
    <n v="72252"/>
    <n v="4"/>
    <x v="191"/>
    <n v="17705"/>
    <n v="99"/>
    <n v="2"/>
    <s v="About_to_churn"/>
    <s v="PayPal_Pay_Later"/>
  </r>
  <r>
    <n v="19921"/>
    <s v="DC871509"/>
    <s v="2021-03-01 15:00:31"/>
    <x v="1"/>
    <x v="0"/>
    <x v="5"/>
    <n v="1939"/>
    <n v="54174"/>
    <n v="13"/>
    <x v="2142"/>
    <n v="17324"/>
    <n v="69"/>
    <n v="3"/>
    <s v="Medium"/>
    <s v="Wallet"/>
  </r>
  <r>
    <n v="19922"/>
    <s v="3B37D496"/>
    <s v="2021-04-03 07:14:17"/>
    <x v="3"/>
    <x v="0"/>
    <x v="0"/>
    <n v="215"/>
    <n v="72131"/>
    <n v="13"/>
    <x v="2143"/>
    <n v="9097"/>
    <n v="58"/>
    <n v="0"/>
    <s v="Medium"/>
    <s v="Net_Banking"/>
  </r>
  <r>
    <n v="19923"/>
    <s v="D4EC3760"/>
    <s v="2021-03-10 05:07:02"/>
    <x v="1"/>
    <x v="2"/>
    <x v="4"/>
    <n v="4897"/>
    <n v="58103"/>
    <n v="46"/>
    <x v="2144"/>
    <n v="1968"/>
    <n v="18"/>
    <n v="5"/>
    <s v="High"/>
    <s v="PayPal_Cobrand_Card"/>
  </r>
  <r>
    <n v="19924"/>
    <s v="6ABD61C2"/>
    <s v="2021-04-13 04:33:18"/>
    <x v="3"/>
    <x v="0"/>
    <x v="0"/>
    <n v="686"/>
    <n v="12958"/>
    <n v="13"/>
    <x v="787"/>
    <n v="11190"/>
    <n v="53"/>
    <n v="1"/>
    <s v="About_to_churn"/>
    <s v="Debit_Card"/>
  </r>
  <r>
    <n v="19925"/>
    <s v="3577503F"/>
    <s v="2021-04-30 05:50:23"/>
    <x v="2"/>
    <x v="0"/>
    <x v="0"/>
    <n v="207"/>
    <n v="31247"/>
    <n v="5"/>
    <x v="180"/>
    <n v="9229"/>
    <n v="56"/>
    <n v="0"/>
    <s v="High"/>
    <s v="Net_Banking"/>
  </r>
  <r>
    <n v="19926"/>
    <s v="D641B350"/>
    <s v="2021-05-07 10:08:26"/>
    <x v="4"/>
    <x v="0"/>
    <x v="3"/>
    <n v="231"/>
    <n v="88293"/>
    <n v="4"/>
    <x v="2145"/>
    <n v="17878"/>
    <n v="65"/>
    <n v="1"/>
    <s v="Medium"/>
    <s v="Net_Banking"/>
  </r>
  <r>
    <n v="19927"/>
    <s v="EBF4EE8A"/>
    <s v="2021-04-30 03:38:24"/>
    <x v="1"/>
    <x v="1"/>
    <x v="1"/>
    <n v="1542"/>
    <n v="10458"/>
    <n v="29"/>
    <x v="2146"/>
    <n v="3061"/>
    <n v="15"/>
    <n v="8"/>
    <s v="About_to_churn"/>
    <s v=" PayPal_Cobrand_Card"/>
  </r>
  <r>
    <n v="19928"/>
    <s v="A8127132"/>
    <s v="2021-04-20 02:56:34"/>
    <x v="0"/>
    <x v="2"/>
    <x v="2"/>
    <n v="467"/>
    <n v="52590"/>
    <n v="20"/>
    <x v="2147"/>
    <n v="20791"/>
    <n v="77"/>
    <n v="2"/>
    <s v="About_to_churn"/>
    <s v="PayPal_Pay_Later"/>
  </r>
  <r>
    <n v="19929"/>
    <s v="2F6E50E5"/>
    <s v="2021-03-14 19:05:40"/>
    <x v="2"/>
    <x v="2"/>
    <x v="2"/>
    <n v="174"/>
    <n v="89371"/>
    <n v="7"/>
    <x v="421"/>
    <n v="15667"/>
    <n v="94"/>
    <n v="1"/>
    <s v="Medium"/>
    <s v="PayPal_Pay_Later"/>
  </r>
  <r>
    <n v="19930"/>
    <s v="84C862EF"/>
    <s v="2021-05-06 04:54:35"/>
    <x v="2"/>
    <x v="2"/>
    <x v="2"/>
    <n v="94"/>
    <n v="24704"/>
    <n v="16"/>
    <x v="2148"/>
    <n v="29061"/>
    <n v="78"/>
    <n v="2"/>
    <s v="Medium"/>
    <s v="PayPal_Pay_Later"/>
  </r>
  <r>
    <n v="19931"/>
    <s v="872244EB"/>
    <s v="2021-06-09 05:54:53"/>
    <x v="2"/>
    <x v="0"/>
    <x v="2"/>
    <n v="189"/>
    <n v="55683"/>
    <n v="14"/>
    <x v="335"/>
    <n v="24702"/>
    <n v="97"/>
    <n v="1"/>
    <s v="Medium"/>
    <s v="PayPal_Pay_Later"/>
  </r>
  <r>
    <n v="19932"/>
    <s v="064E979D"/>
    <s v="2021-03-07 03:53:26"/>
    <x v="1"/>
    <x v="0"/>
    <x v="3"/>
    <n v="980"/>
    <n v="75400"/>
    <n v="8"/>
    <x v="2149"/>
    <n v="18110"/>
    <n v="42"/>
    <n v="2"/>
    <s v="Medium"/>
    <s v="Net_Banking"/>
  </r>
  <r>
    <n v="19933"/>
    <s v="861861A9"/>
    <s v="2021-03-12 17:32:08"/>
    <x v="1"/>
    <x v="2"/>
    <x v="3"/>
    <n v="1863"/>
    <n v="86147"/>
    <n v="5"/>
    <x v="2150"/>
    <n v="14583"/>
    <n v="40"/>
    <n v="2"/>
    <s v="High"/>
    <s v="Net_Banking"/>
  </r>
  <r>
    <n v="19934"/>
    <s v="4D1AB472"/>
    <s v="2021-04-08 17:41:32"/>
    <x v="3"/>
    <x v="0"/>
    <x v="3"/>
    <n v="458"/>
    <n v="42974"/>
    <n v="7"/>
    <x v="2151"/>
    <n v="17359"/>
    <n v="47"/>
    <n v="1"/>
    <s v="Medium"/>
    <s v="Wallet"/>
  </r>
  <r>
    <n v="19935"/>
    <s v="52069CCD"/>
    <s v="2021-05-12 07:51:50"/>
    <x v="4"/>
    <x v="2"/>
    <x v="2"/>
    <n v="97"/>
    <n v="19001"/>
    <n v="19"/>
    <x v="479"/>
    <n v="26633"/>
    <n v="89"/>
    <n v="1"/>
    <s v="Medium"/>
    <s v="PayPal_Pay_Later"/>
  </r>
  <r>
    <n v="19936"/>
    <s v="D02FDCBC"/>
    <s v="2021-04-04 01:33:16"/>
    <x v="1"/>
    <x v="2"/>
    <x v="4"/>
    <n v="2567"/>
    <n v="69508"/>
    <n v="41"/>
    <x v="2152"/>
    <n v="1883"/>
    <n v="19"/>
    <n v="5"/>
    <s v="Medium"/>
    <s v="PayPal_Cobrand_Card"/>
  </r>
  <r>
    <n v="19937"/>
    <s v="5CB5C635"/>
    <s v="2021-04-26 03:39:20"/>
    <x v="1"/>
    <x v="2"/>
    <x v="4"/>
    <n v="3527"/>
    <n v="70403"/>
    <n v="50"/>
    <x v="2153"/>
    <n v="3202"/>
    <n v="17"/>
    <n v="6"/>
    <s v="Medium"/>
    <s v="PayPal_Credit_Card"/>
  </r>
  <r>
    <n v="19938"/>
    <s v="B298EA6A"/>
    <s v="2021-04-05 15:10:29"/>
    <x v="1"/>
    <x v="2"/>
    <x v="4"/>
    <n v="2846"/>
    <n v="24263"/>
    <n v="54"/>
    <x v="2154"/>
    <n v="3186"/>
    <n v="15"/>
    <n v="3"/>
    <s v="High"/>
    <s v="PayPal_Credit_Card"/>
  </r>
  <r>
    <n v="19939"/>
    <s v="224E0A54"/>
    <s v="2021-05-14 23:34:59"/>
    <x v="2"/>
    <x v="2"/>
    <x v="2"/>
    <n v="84"/>
    <n v="61790"/>
    <n v="15"/>
    <x v="1396"/>
    <n v="16945"/>
    <n v="85"/>
    <n v="2"/>
    <s v="Medium"/>
    <s v="PayPal_Pay_Later"/>
  </r>
  <r>
    <n v="19940"/>
    <s v="E336EB1B"/>
    <s v="2021-04-29 10:56:42"/>
    <x v="1"/>
    <x v="0"/>
    <x v="1"/>
    <n v="3977"/>
    <n v="88411"/>
    <n v="20"/>
    <x v="2085"/>
    <n v="2488"/>
    <n v="7"/>
    <n v="6"/>
    <s v="Medium"/>
    <s v=" PayPal_Cobrand_Card"/>
  </r>
  <r>
    <n v="19941"/>
    <s v="7AC71C3F"/>
    <s v="2021-04-04 16:47:01"/>
    <x v="4"/>
    <x v="2"/>
    <x v="2"/>
    <n v="188"/>
    <n v="30953"/>
    <n v="5"/>
    <x v="1354"/>
    <n v="23953"/>
    <n v="95"/>
    <n v="2"/>
    <s v="About_to_churn"/>
    <s v="PayPal_Pay_Later"/>
  </r>
  <r>
    <n v="19942"/>
    <s v="8284EBDC"/>
    <s v="2021-04-07 13:02:06"/>
    <x v="0"/>
    <x v="0"/>
    <x v="2"/>
    <n v="876"/>
    <n v="28949"/>
    <n v="16"/>
    <x v="359"/>
    <n v="27439"/>
    <n v="75"/>
    <n v="2"/>
    <s v="Medium"/>
    <s v="Debit_Card"/>
  </r>
  <r>
    <n v="19943"/>
    <s v="8446718C"/>
    <s v="2021-06-09 02:37:03"/>
    <x v="0"/>
    <x v="0"/>
    <x v="3"/>
    <n v="366"/>
    <n v="47989"/>
    <n v="10"/>
    <x v="2155"/>
    <n v="15848"/>
    <n v="54"/>
    <n v="1"/>
    <s v="About_to_churn"/>
    <s v="Debit_Card"/>
  </r>
  <r>
    <n v="19944"/>
    <s v="9BECD157"/>
    <s v="2021-04-05 05:18:10"/>
    <x v="1"/>
    <x v="0"/>
    <x v="5"/>
    <n v="3154"/>
    <n v="68153"/>
    <n v="16"/>
    <x v="2156"/>
    <n v="20890"/>
    <n v="59"/>
    <n v="2"/>
    <s v="High"/>
    <s v="Debit_Card"/>
  </r>
  <r>
    <n v="19945"/>
    <s v="1F0E8137"/>
    <s v="2021-05-18 21:17:14"/>
    <x v="2"/>
    <x v="2"/>
    <x v="2"/>
    <n v="50"/>
    <n v="75639"/>
    <n v="11"/>
    <x v="2157"/>
    <n v="23221"/>
    <n v="96"/>
    <n v="2"/>
    <s v="Medium"/>
    <s v="Debit_Card"/>
  </r>
  <r>
    <n v="19946"/>
    <s v="3AFDBBFE"/>
    <s v="2021-05-26 02:17:21"/>
    <x v="0"/>
    <x v="0"/>
    <x v="0"/>
    <n v="886"/>
    <n v="24704"/>
    <n v="16"/>
    <x v="954"/>
    <n v="11968"/>
    <n v="51"/>
    <n v="0"/>
    <s v="About_to_churn"/>
    <s v="Wallet"/>
  </r>
  <r>
    <n v="19947"/>
    <s v="C0F02517"/>
    <s v="2021-05-13 04:08:51"/>
    <x v="4"/>
    <x v="2"/>
    <x v="2"/>
    <n v="22"/>
    <n v="14246"/>
    <n v="15"/>
    <x v="2158"/>
    <n v="23070"/>
    <n v="84"/>
    <n v="2"/>
    <s v="Low"/>
    <s v="PayPal_Pay_Later"/>
  </r>
  <r>
    <n v="19948"/>
    <s v="38D2FA53"/>
    <s v="2021-03-31 22:27:19"/>
    <x v="0"/>
    <x v="0"/>
    <x v="0"/>
    <n v="994"/>
    <n v="14246"/>
    <n v="13"/>
    <x v="756"/>
    <n v="9137"/>
    <n v="55"/>
    <n v="0"/>
    <s v="About_to_churn"/>
    <s v="Net_Banking"/>
  </r>
  <r>
    <n v="19949"/>
    <s v="BB71C1F8"/>
    <s v="2021-04-14 01:27:58"/>
    <x v="1"/>
    <x v="1"/>
    <x v="1"/>
    <n v="1126"/>
    <n v="31409"/>
    <n v="23"/>
    <x v="2159"/>
    <n v="2534"/>
    <n v="23"/>
    <n v="8"/>
    <s v="Medium"/>
    <s v=" PayPal_Cobrand_Card"/>
  </r>
  <r>
    <n v="19950"/>
    <s v="1878C4EA"/>
    <s v="2021-03-30 18:05:07"/>
    <x v="2"/>
    <x v="0"/>
    <x v="2"/>
    <n v="167"/>
    <n v="87664"/>
    <n v="11"/>
    <x v="2160"/>
    <n v="27785"/>
    <n v="79"/>
    <n v="1"/>
    <s v="Low"/>
    <s v="PayPal_Pay_Later"/>
  </r>
  <r>
    <n v="19951"/>
    <s v="84C98E91"/>
    <s v="2021-04-26 07:08:13"/>
    <x v="2"/>
    <x v="2"/>
    <x v="2"/>
    <n v="184"/>
    <n v="76188"/>
    <n v="4"/>
    <x v="822"/>
    <n v="28283"/>
    <n v="85"/>
    <n v="2"/>
    <s v="Medium"/>
    <s v="PayPal_Pay_Later"/>
  </r>
  <r>
    <n v="19952"/>
    <s v="DAAB3241"/>
    <s v="2021-06-04 14:24:32"/>
    <x v="0"/>
    <x v="0"/>
    <x v="2"/>
    <n v="440"/>
    <n v="32996"/>
    <n v="9"/>
    <x v="2161"/>
    <n v="12379"/>
    <n v="93"/>
    <n v="2"/>
    <s v="About_to_churn"/>
    <s v="PayPal_Pay_Later"/>
  </r>
  <r>
    <n v="19953"/>
    <s v="7275B89E"/>
    <s v="2021-04-28 16:24:20"/>
    <x v="2"/>
    <x v="2"/>
    <x v="2"/>
    <n v="190"/>
    <n v="23859"/>
    <n v="3"/>
    <x v="2162"/>
    <n v="26818"/>
    <n v="96"/>
    <n v="1"/>
    <s v="Low"/>
    <s v="PayPal_Pay_Later"/>
  </r>
  <r>
    <n v="19954"/>
    <s v="C4D49D7B"/>
    <s v="2021-03-15 17:32:18"/>
    <x v="2"/>
    <x v="2"/>
    <x v="2"/>
    <n v="192"/>
    <n v="64011"/>
    <n v="19"/>
    <x v="1954"/>
    <n v="19456"/>
    <n v="90"/>
    <n v="1"/>
    <s v="About_to_churn"/>
    <s v="PayPal_Pay_Later"/>
  </r>
  <r>
    <n v="19955"/>
    <s v="4F5C3824"/>
    <s v="2021-04-15 04:44:07"/>
    <x v="4"/>
    <x v="0"/>
    <x v="0"/>
    <n v="319"/>
    <n v="32379"/>
    <n v="16"/>
    <x v="2163"/>
    <n v="9005"/>
    <n v="62"/>
    <n v="1"/>
    <s v="High"/>
    <s v=" Wallet "/>
  </r>
  <r>
    <n v="19956"/>
    <s v="DE46C5FB"/>
    <s v="2021-03-04 21:15:52"/>
    <x v="1"/>
    <x v="2"/>
    <x v="4"/>
    <n v="2839"/>
    <n v="59729"/>
    <n v="47"/>
    <x v="2164"/>
    <n v="1064"/>
    <n v="21"/>
    <n v="5"/>
    <s v="High"/>
    <s v="PayPal_Cobrand_Card"/>
  </r>
  <r>
    <n v="19957"/>
    <s v="738A066F"/>
    <s v="2021-05-26 11:25:44"/>
    <x v="0"/>
    <x v="2"/>
    <x v="2"/>
    <n v="177"/>
    <n v="29028"/>
    <n v="2"/>
    <x v="857"/>
    <n v="15667"/>
    <n v="85"/>
    <n v="2"/>
    <s v="Low"/>
    <s v="PayPal_Pay_Later"/>
  </r>
  <r>
    <n v="19958"/>
    <s v="1151F069"/>
    <s v="2021-03-10 00:33:18"/>
    <x v="4"/>
    <x v="2"/>
    <x v="2"/>
    <n v="17"/>
    <n v="58103"/>
    <n v="4"/>
    <x v="2165"/>
    <n v="14612"/>
    <n v="94"/>
    <n v="2"/>
    <s v="Low"/>
    <s v="Debit_Card"/>
  </r>
  <r>
    <n v="19959"/>
    <s v="B72E40B4"/>
    <s v="2021-05-17 13:33:43"/>
    <x v="1"/>
    <x v="0"/>
    <x v="3"/>
    <n v="1441"/>
    <n v="78395"/>
    <n v="10"/>
    <x v="2166"/>
    <n v="19551"/>
    <n v="62"/>
    <n v="2"/>
    <s v="Medium"/>
    <s v="Wallet"/>
  </r>
  <r>
    <n v="19960"/>
    <s v="51626B69"/>
    <s v="2021-03-04 12:16:57"/>
    <x v="1"/>
    <x v="2"/>
    <x v="4"/>
    <n v="3719"/>
    <n v="28341"/>
    <n v="56"/>
    <x v="2167"/>
    <n v="2549"/>
    <n v="21"/>
    <n v="4"/>
    <s v="High"/>
    <s v="PayPal_Credit_Card"/>
  </r>
  <r>
    <n v="19961"/>
    <s v="3C497391"/>
    <s v="2021-05-24 18:59:59"/>
    <x v="0"/>
    <x v="2"/>
    <x v="3"/>
    <n v="721"/>
    <n v="63790"/>
    <n v="1"/>
    <x v="2168"/>
    <n v="7620"/>
    <n v="60"/>
    <n v="1"/>
    <s v="Medium"/>
    <s v="Wallet"/>
  </r>
  <r>
    <n v="19962"/>
    <s v="CD3F69F5"/>
    <s v="2021-05-26 10:53:49"/>
    <x v="2"/>
    <x v="2"/>
    <x v="2"/>
    <n v="94"/>
    <n v="42610"/>
    <n v="12"/>
    <x v="2100"/>
    <n v="14499"/>
    <n v="94"/>
    <n v="2"/>
    <s v="Low"/>
    <s v="PayPal_Pay_Later"/>
  </r>
  <r>
    <n v="19963"/>
    <s v="1AAF7DE8"/>
    <s v="2021-05-11 19:15:07"/>
    <x v="3"/>
    <x v="0"/>
    <x v="3"/>
    <n v="290"/>
    <n v="25081"/>
    <n v="5"/>
    <x v="2169"/>
    <n v="14866"/>
    <n v="52"/>
    <n v="3"/>
    <s v="Medium"/>
    <s v="Wallet"/>
  </r>
  <r>
    <n v="19964"/>
    <s v="9D250690"/>
    <s v="2021-03-28 23:16:18"/>
    <x v="3"/>
    <x v="0"/>
    <x v="5"/>
    <n v="738"/>
    <n v="58103"/>
    <n v="8"/>
    <x v="592"/>
    <n v="23940"/>
    <n v="50"/>
    <n v="3"/>
    <s v="High"/>
    <s v="Debit_Card"/>
  </r>
  <r>
    <n v="19965"/>
    <s v="991356F2"/>
    <s v="2021-05-19 09:58:53"/>
    <x v="4"/>
    <x v="2"/>
    <x v="3"/>
    <n v="267"/>
    <n v="76188"/>
    <n v="10"/>
    <x v="2170"/>
    <n v="9499"/>
    <n v="47"/>
    <n v="2"/>
    <s v="High"/>
    <s v="Wallet"/>
  </r>
  <r>
    <n v="19966"/>
    <s v="A2B72562"/>
    <s v="2021-03-25 07:24:10"/>
    <x v="2"/>
    <x v="0"/>
    <x v="2"/>
    <n v="57"/>
    <n v="61481"/>
    <n v="13"/>
    <x v="2171"/>
    <n v="21288"/>
    <n v="90"/>
    <n v="2"/>
    <s v="Medium"/>
    <s v="Debit_Card"/>
  </r>
  <r>
    <n v="19967"/>
    <s v="C3D84018"/>
    <s v="2021-04-29 16:07:58"/>
    <x v="4"/>
    <x v="0"/>
    <x v="3"/>
    <n v="293"/>
    <n v="59427"/>
    <n v="14"/>
    <x v="2172"/>
    <n v="17336"/>
    <n v="56"/>
    <n v="3"/>
    <s v="High"/>
    <s v="Wallet"/>
  </r>
  <r>
    <n v="19968"/>
    <s v="4447063D"/>
    <s v="2021-03-21 11:37:56"/>
    <x v="3"/>
    <x v="0"/>
    <x v="0"/>
    <n v="560"/>
    <n v="69432"/>
    <n v="7"/>
    <x v="2173"/>
    <n v="9614"/>
    <n v="62"/>
    <n v="0"/>
    <s v="High"/>
    <s v="Debit_Card"/>
  </r>
  <r>
    <n v="19969"/>
    <s v="99F64C85"/>
    <s v="2021-03-07 11:28:02"/>
    <x v="2"/>
    <x v="2"/>
    <x v="2"/>
    <n v="249"/>
    <n v="37960"/>
    <n v="16"/>
    <x v="2174"/>
    <n v="14694"/>
    <n v="97"/>
    <n v="1"/>
    <s v="Medium"/>
    <s v="PayPal_Pay_Later"/>
  </r>
  <r>
    <n v="19970"/>
    <s v="42FB5266"/>
    <s v="2021-06-04 09:40:20"/>
    <x v="0"/>
    <x v="2"/>
    <x v="2"/>
    <n v="350"/>
    <n v="82258"/>
    <n v="3"/>
    <x v="2175"/>
    <n v="27291"/>
    <n v="94"/>
    <n v="2"/>
    <s v="Medium"/>
    <s v="PayPal_Pay_Later"/>
  </r>
  <r>
    <n v="19971"/>
    <s v="B81EEC0B"/>
    <s v="2021-03-30 20:22:36"/>
    <x v="4"/>
    <x v="0"/>
    <x v="0"/>
    <n v="373"/>
    <n v="20744"/>
    <n v="13"/>
    <x v="1820"/>
    <n v="9805"/>
    <n v="52"/>
    <n v="0"/>
    <s v="About_to_churn"/>
    <s v="Net_Banking"/>
  </r>
  <r>
    <n v="19972"/>
    <s v="A304EA8A"/>
    <s v="2021-05-24 16:02:41"/>
    <x v="1"/>
    <x v="0"/>
    <x v="5"/>
    <n v="2018"/>
    <n v="14627"/>
    <n v="6"/>
    <x v="2176"/>
    <n v="14158"/>
    <n v="83"/>
    <n v="3"/>
    <s v="About_to_churn"/>
    <s v="Wallet"/>
  </r>
  <r>
    <n v="19973"/>
    <s v="259CABE1"/>
    <s v="2021-04-06 15:02:46"/>
    <x v="0"/>
    <x v="0"/>
    <x v="0"/>
    <n v="410"/>
    <n v="58661"/>
    <n v="13"/>
    <x v="2177"/>
    <n v="10595"/>
    <n v="51"/>
    <n v="0"/>
    <s v="Medium"/>
    <s v="Net_Banking"/>
  </r>
  <r>
    <n v="19974"/>
    <s v="7956293E"/>
    <s v="2021-04-18 10:35:03"/>
    <x v="4"/>
    <x v="0"/>
    <x v="3"/>
    <n v="324"/>
    <n v="28965"/>
    <n v="5"/>
    <x v="2178"/>
    <n v="17545"/>
    <n v="54"/>
    <n v="1"/>
    <s v="About_to_churn"/>
    <s v="Wallet"/>
  </r>
  <r>
    <n v="19975"/>
    <s v="B559E8DE"/>
    <s v="2021-04-18 06:07:38"/>
    <x v="2"/>
    <x v="2"/>
    <x v="2"/>
    <n v="95"/>
    <n v="87534"/>
    <n v="5"/>
    <x v="2179"/>
    <n v="20510"/>
    <n v="94"/>
    <n v="1"/>
    <s v="Low"/>
    <s v="PayPal_Pay_Later"/>
  </r>
  <r>
    <n v="19976"/>
    <s v="C10A5682"/>
    <s v="2021-03-10 11:16:44"/>
    <x v="3"/>
    <x v="0"/>
    <x v="2"/>
    <n v="200"/>
    <n v="32224"/>
    <n v="14"/>
    <x v="386"/>
    <n v="25136"/>
    <n v="97"/>
    <n v="1"/>
    <s v="Low"/>
    <s v="PayPal_Pay_Later"/>
  </r>
  <r>
    <n v="19977"/>
    <s v="8C15F38F"/>
    <s v="2021-05-25 04:52:02"/>
    <x v="2"/>
    <x v="2"/>
    <x v="2"/>
    <n v="87"/>
    <n v="73921"/>
    <n v="19"/>
    <x v="2180"/>
    <n v="27831"/>
    <n v="85"/>
    <n v="2"/>
    <s v="About_to_churn"/>
    <s v="PayPal_Pay_Later"/>
  </r>
  <r>
    <n v="19978"/>
    <s v="A4F9B902"/>
    <s v="2021-05-08 19:48:14"/>
    <x v="0"/>
    <x v="2"/>
    <x v="2"/>
    <n v="110"/>
    <n v="55522"/>
    <n v="18"/>
    <x v="558"/>
    <n v="23432"/>
    <n v="75"/>
    <n v="1"/>
    <s v="About_to_churn"/>
    <s v="PayPal_Pay_Later"/>
  </r>
  <r>
    <n v="19979"/>
    <s v="8438D20B"/>
    <s v="2021-03-29 17:06:04"/>
    <x v="1"/>
    <x v="0"/>
    <x v="5"/>
    <n v="820"/>
    <n v="39137"/>
    <n v="13"/>
    <x v="1857"/>
    <n v="21008"/>
    <n v="55"/>
    <n v="2"/>
    <s v="About_to_churn"/>
    <s v="Debit_Card"/>
  </r>
  <r>
    <n v="19980"/>
    <s v="91CE2E3B"/>
    <s v="2021-03-02 03:43:29"/>
    <x v="1"/>
    <x v="0"/>
    <x v="3"/>
    <n v="2031"/>
    <n v="65708"/>
    <n v="11"/>
    <x v="2181"/>
    <n v="16784"/>
    <n v="47"/>
    <n v="1"/>
    <s v="Medium"/>
    <s v="Wallet"/>
  </r>
  <r>
    <n v="19981"/>
    <s v="2D57319F"/>
    <s v="2021-04-04 02:23:39"/>
    <x v="0"/>
    <x v="2"/>
    <x v="3"/>
    <n v="929"/>
    <n v="87664"/>
    <n v="13"/>
    <x v="2182"/>
    <n v="14745"/>
    <n v="44"/>
    <n v="2"/>
    <s v="Medium"/>
    <s v="Net_Banking"/>
  </r>
  <r>
    <n v="19982"/>
    <s v="97BFD72B"/>
    <s v="2021-06-06 21:52:28"/>
    <x v="1"/>
    <x v="2"/>
    <x v="4"/>
    <n v="3151"/>
    <n v="29422"/>
    <n v="35"/>
    <x v="2183"/>
    <n v="4155"/>
    <n v="14"/>
    <n v="3"/>
    <s v="Medium"/>
    <s v="PayPal_Cobrand_Card"/>
  </r>
  <r>
    <n v="19983"/>
    <s v="4F50F463"/>
    <s v="2021-05-04 15:27:18"/>
    <x v="2"/>
    <x v="0"/>
    <x v="2"/>
    <n v="186"/>
    <n v="67363"/>
    <n v="10"/>
    <x v="2184"/>
    <n v="26028"/>
    <n v="90"/>
    <n v="2"/>
    <s v="Medium"/>
    <s v="PayPal_Pay_Later"/>
  </r>
  <r>
    <n v="19984"/>
    <s v="38F65DB3"/>
    <s v="2021-06-05 12:09:24"/>
    <x v="3"/>
    <x v="1"/>
    <x v="1"/>
    <n v="1189"/>
    <n v="11592"/>
    <n v="28"/>
    <x v="2185"/>
    <n v="2338"/>
    <n v="16"/>
    <n v="6"/>
    <s v="High"/>
    <s v=" PayPal_Cobrand_Card"/>
  </r>
  <r>
    <n v="19985"/>
    <s v="22C96041"/>
    <s v="2021-04-21 17:35:56"/>
    <x v="3"/>
    <x v="2"/>
    <x v="2"/>
    <n v="102"/>
    <n v="54174"/>
    <n v="5"/>
    <x v="594"/>
    <n v="23863"/>
    <n v="85"/>
    <n v="2"/>
    <s v="Low"/>
    <s v="PayPal_Pay_Later"/>
  </r>
  <r>
    <n v="19986"/>
    <s v="35087274"/>
    <s v="2021-03-31 16:08:15"/>
    <x v="0"/>
    <x v="2"/>
    <x v="2"/>
    <n v="265"/>
    <n v="40027"/>
    <n v="16"/>
    <x v="1745"/>
    <n v="25876"/>
    <n v="76"/>
    <n v="2"/>
    <s v="About_to_churn"/>
    <s v="PayPal_Pay_Later"/>
  </r>
  <r>
    <n v="19987"/>
    <s v="C9BF9ED2"/>
    <s v="2021-04-01 12:10:29"/>
    <x v="1"/>
    <x v="0"/>
    <x v="4"/>
    <n v="2959"/>
    <n v="21687"/>
    <n v="50"/>
    <x v="2186"/>
    <n v="2019"/>
    <n v="16"/>
    <n v="3"/>
    <s v="Medium"/>
    <s v="PayPal_Credit_Card"/>
  </r>
  <r>
    <n v="19988"/>
    <s v="0393E1EF"/>
    <s v="2021-05-29 19:46:25"/>
    <x v="4"/>
    <x v="0"/>
    <x v="3"/>
    <n v="212"/>
    <n v="40396"/>
    <n v="4"/>
    <x v="2187"/>
    <n v="10913"/>
    <n v="45"/>
    <n v="1"/>
    <s v="High"/>
    <s v=" Wallet "/>
  </r>
  <r>
    <n v="19989"/>
    <s v="B1BD721E"/>
    <s v="2021-04-09 14:14:32"/>
    <x v="1"/>
    <x v="2"/>
    <x v="4"/>
    <n v="4686"/>
    <n v="58103"/>
    <n v="57"/>
    <x v="2188"/>
    <n v="4246"/>
    <n v="13"/>
    <n v="5"/>
    <s v="High"/>
    <s v="PayPal_Credit_Card"/>
  </r>
  <r>
    <n v="19990"/>
    <s v="9963165C"/>
    <s v="2021-03-08 20:56:05"/>
    <x v="0"/>
    <x v="2"/>
    <x v="2"/>
    <n v="372"/>
    <n v="35494"/>
    <n v="4"/>
    <x v="167"/>
    <n v="27845"/>
    <n v="90"/>
    <n v="2"/>
    <s v="About_to_churn"/>
    <s v="PayPal_Pay_Later"/>
  </r>
  <r>
    <n v="19991"/>
    <s v="1CE68335"/>
    <s v="2021-05-26 04:28:57"/>
    <x v="0"/>
    <x v="2"/>
    <x v="2"/>
    <n v="194"/>
    <n v="12958"/>
    <n v="19"/>
    <x v="297"/>
    <n v="16756"/>
    <n v="77"/>
    <n v="2"/>
    <s v="About_to_churn"/>
    <s v="PayPal_Pay_Later"/>
  </r>
  <r>
    <n v="19992"/>
    <s v="576A71C0"/>
    <s v="2021-03-09 05:20:23"/>
    <x v="3"/>
    <x v="2"/>
    <x v="2"/>
    <n v="151"/>
    <n v="70776"/>
    <n v="11"/>
    <x v="2189"/>
    <n v="27620"/>
    <n v="94"/>
    <n v="2"/>
    <s v="About_to_churn"/>
    <s v="PayPal_Pay_Later"/>
  </r>
  <r>
    <n v="19993"/>
    <s v="2E464DE6"/>
    <s v="2021-05-13 18:44:15"/>
    <x v="3"/>
    <x v="0"/>
    <x v="5"/>
    <n v="1130"/>
    <n v="14639"/>
    <n v="22"/>
    <x v="2190"/>
    <n v="12413"/>
    <n v="83"/>
    <n v="2"/>
    <s v="Low"/>
    <s v="Debit_Card"/>
  </r>
  <r>
    <n v="19994"/>
    <s v="0DD8A4D6"/>
    <s v="2021-03-13 04:49:35"/>
    <x v="4"/>
    <x v="2"/>
    <x v="2"/>
    <n v="169"/>
    <n v="34967"/>
    <n v="12"/>
    <x v="749"/>
    <n v="14655"/>
    <n v="85"/>
    <n v="2"/>
    <s v="Medium"/>
    <s v="PayPal_Pay_Later"/>
  </r>
  <r>
    <n v="19995"/>
    <s v="8B6FCE31"/>
    <s v="2021-05-30 16:12:28"/>
    <x v="4"/>
    <x v="0"/>
    <x v="2"/>
    <n v="90"/>
    <n v="54174"/>
    <n v="11"/>
    <x v="1870"/>
    <n v="12793"/>
    <n v="83"/>
    <n v="1"/>
    <s v="Medium"/>
    <s v="PayPal_Pay_Later"/>
  </r>
  <r>
    <n v="19996"/>
    <s v="50C66DCF"/>
    <s v="2021-03-28 07:56:56"/>
    <x v="0"/>
    <x v="0"/>
    <x v="2"/>
    <n v="690"/>
    <n v="25562"/>
    <n v="2"/>
    <x v="40"/>
    <n v="20182"/>
    <n v="85"/>
    <n v="2"/>
    <s v="Medium"/>
    <s v="Debit_Card"/>
  </r>
  <r>
    <n v="19997"/>
    <s v="AF3D1A3F"/>
    <s v="2021-05-25 02:26:02"/>
    <x v="1"/>
    <x v="2"/>
    <x v="1"/>
    <n v="3607"/>
    <n v="10517"/>
    <n v="31"/>
    <x v="2191"/>
    <n v="2753"/>
    <n v="9"/>
    <n v="4"/>
    <s v="Medium"/>
    <s v=" PayPal_Cobrand_Card"/>
  </r>
  <r>
    <n v="19998"/>
    <s v="8C5DB818"/>
    <s v="2021-05-14 12:44:04"/>
    <x v="1"/>
    <x v="0"/>
    <x v="5"/>
    <n v="3249"/>
    <n v="77443"/>
    <n v="1"/>
    <x v="257"/>
    <n v="20863"/>
    <n v="75"/>
    <n v="3"/>
    <s v="High"/>
    <s v="Wallet"/>
  </r>
  <r>
    <n v="19999"/>
    <s v="D64BF940"/>
    <s v="2021-04-06 16:11:14"/>
    <x v="2"/>
    <x v="2"/>
    <x v="2"/>
    <n v="142"/>
    <n v="69083"/>
    <n v="7"/>
    <x v="2192"/>
    <n v="23278"/>
    <n v="99"/>
    <n v="1"/>
    <s v="Medium"/>
    <s v="PayPal_Pay_Later"/>
  </r>
  <r>
    <n v="20000"/>
    <s v="7E12C251"/>
    <s v="2021-05-05 14:38:59"/>
    <x v="1"/>
    <x v="0"/>
    <x v="3"/>
    <n v="1470"/>
    <n v="62711"/>
    <n v="15"/>
    <x v="2193"/>
    <n v="9431"/>
    <n v="59"/>
    <n v="3"/>
    <s v="Low"/>
    <s v="Net_Banking"/>
  </r>
  <r>
    <n v="20001"/>
    <s v="64DB286C"/>
    <s v="2021-04-06 17:13:02"/>
    <x v="1"/>
    <x v="0"/>
    <x v="5"/>
    <n v="3765"/>
    <n v="21407"/>
    <n v="13"/>
    <x v="2194"/>
    <n v="18107"/>
    <n v="61"/>
    <n v="3"/>
    <s v="About_to_churn"/>
    <s v="Debit_Card"/>
  </r>
  <r>
    <n v="20002"/>
    <s v="47D78F48"/>
    <s v="2021-03-07 00:32:48"/>
    <x v="2"/>
    <x v="2"/>
    <x v="2"/>
    <n v="119"/>
    <n v="36917"/>
    <n v="12"/>
    <x v="1739"/>
    <n v="17068"/>
    <n v="78"/>
    <n v="1"/>
    <s v="Medium"/>
    <s v="Debit_Card"/>
  </r>
  <r>
    <n v="20003"/>
    <s v="EFE77C2A"/>
    <s v="2021-05-21 20:27:38"/>
    <x v="0"/>
    <x v="0"/>
    <x v="5"/>
    <n v="537"/>
    <n v="29802"/>
    <n v="17"/>
    <x v="1178"/>
    <n v="22788"/>
    <n v="59"/>
    <n v="1"/>
    <s v="Medium"/>
    <s v="Debit_Card"/>
  </r>
  <r>
    <n v="20004"/>
    <s v="98B3DE33"/>
    <s v="2021-03-28 11:46:57"/>
    <x v="4"/>
    <x v="2"/>
    <x v="2"/>
    <n v="194"/>
    <n v="33860"/>
    <n v="13"/>
    <x v="1569"/>
    <n v="29410"/>
    <n v="80"/>
    <n v="2"/>
    <s v="Medium"/>
    <s v="PayPal_Pay_Later"/>
  </r>
  <r>
    <n v="20005"/>
    <s v="99F557D8"/>
    <s v="2021-05-22 17:52:48"/>
    <x v="4"/>
    <x v="2"/>
    <x v="2"/>
    <n v="122"/>
    <n v="27235"/>
    <n v="14"/>
    <x v="451"/>
    <n v="22145"/>
    <n v="79"/>
    <n v="1"/>
    <s v="Medium"/>
    <s v="PayPal_Pay_Later"/>
  </r>
  <r>
    <n v="20006"/>
    <s v="89FC0669"/>
    <s v="2021-03-28 01:46:03"/>
    <x v="1"/>
    <x v="0"/>
    <x v="4"/>
    <n v="4962"/>
    <n v="60253"/>
    <n v="33"/>
    <x v="2195"/>
    <n v="3702"/>
    <n v="16"/>
    <n v="6"/>
    <s v="High"/>
    <s v="PayPal_Credit_Card"/>
  </r>
  <r>
    <n v="20007"/>
    <s v="DC8A0FD8"/>
    <s v="2021-06-04 12:18:23"/>
    <x v="0"/>
    <x v="0"/>
    <x v="0"/>
    <n v="257"/>
    <n v="25539"/>
    <n v="14"/>
    <x v="2196"/>
    <n v="10297"/>
    <n v="51"/>
    <n v="0"/>
    <s v="Medium"/>
    <s v="Net_Banking"/>
  </r>
  <r>
    <n v="20008"/>
    <s v="5602A0D0"/>
    <s v="2021-06-02 11:37:52"/>
    <x v="3"/>
    <x v="2"/>
    <x v="2"/>
    <n v="130"/>
    <n v="45442"/>
    <n v="9"/>
    <x v="26"/>
    <n v="13626"/>
    <n v="91"/>
    <n v="2"/>
    <s v="Medium"/>
    <s v="PayPal_Pay_Later"/>
  </r>
  <r>
    <n v="20009"/>
    <s v="F5A168B0"/>
    <s v="2021-05-24 08:29:23"/>
    <x v="0"/>
    <x v="2"/>
    <x v="2"/>
    <n v="439"/>
    <n v="54034"/>
    <n v="5"/>
    <x v="21"/>
    <n v="25434"/>
    <n v="88"/>
    <n v="2"/>
    <s v="Low"/>
    <s v="PayPal_Pay_Later"/>
  </r>
  <r>
    <n v="20010"/>
    <s v="BE4C7914"/>
    <s v="2021-04-13 17:21:00"/>
    <x v="4"/>
    <x v="2"/>
    <x v="2"/>
    <n v="299"/>
    <n v="51873"/>
    <n v="9"/>
    <x v="2197"/>
    <n v="22211"/>
    <n v="97"/>
    <n v="1"/>
    <s v="About_to_churn"/>
    <s v="PayPal_Pay_Later"/>
  </r>
  <r>
    <n v="20011"/>
    <s v="9412F3C0"/>
    <s v="2021-06-06 07:02:33"/>
    <x v="0"/>
    <x v="0"/>
    <x v="0"/>
    <n v="932"/>
    <n v="30633"/>
    <n v="5"/>
    <x v="2198"/>
    <n v="9559"/>
    <n v="63"/>
    <n v="1"/>
    <s v="Medium"/>
    <s v=" Wallet "/>
  </r>
  <r>
    <n v="20012"/>
    <s v="4B50A420"/>
    <s v="2021-05-27 04:24:15"/>
    <x v="1"/>
    <x v="0"/>
    <x v="4"/>
    <n v="4119"/>
    <n v="19092"/>
    <n v="56"/>
    <x v="2199"/>
    <n v="1099"/>
    <n v="11"/>
    <n v="4"/>
    <s v="High"/>
    <s v="PayPal_Credit_Card"/>
  </r>
  <r>
    <n v="20013"/>
    <s v="1E9AEE7E"/>
    <s v="2021-05-08 06:37:55"/>
    <x v="3"/>
    <x v="0"/>
    <x v="5"/>
    <n v="1165"/>
    <n v="66136"/>
    <n v="2"/>
    <x v="2200"/>
    <n v="15610"/>
    <n v="71"/>
    <n v="1"/>
    <s v="About_to_churn"/>
    <s v="Net_Banking"/>
  </r>
  <r>
    <n v="20014"/>
    <s v="B50653E8"/>
    <s v="2021-06-06 17:39:56"/>
    <x v="1"/>
    <x v="0"/>
    <x v="3"/>
    <n v="1547"/>
    <n v="72592"/>
    <n v="10"/>
    <x v="1274"/>
    <n v="11978"/>
    <n v="46"/>
    <n v="3"/>
    <s v="Medium"/>
    <s v="Net_Banking"/>
  </r>
  <r>
    <n v="20015"/>
    <s v="3434514A"/>
    <s v="2021-04-06 04:15:02"/>
    <x v="1"/>
    <x v="0"/>
    <x v="4"/>
    <n v="4216"/>
    <n v="56559"/>
    <n v="45"/>
    <x v="2201"/>
    <n v="4364"/>
    <n v="11"/>
    <n v="4"/>
    <s v="High"/>
    <s v="PayPal_Cobrand_Card"/>
  </r>
  <r>
    <n v="20016"/>
    <s v="A5371E5B"/>
    <s v="2021-05-25 13:16:14"/>
    <x v="0"/>
    <x v="0"/>
    <x v="3"/>
    <n v="825"/>
    <n v="21936"/>
    <n v="5"/>
    <x v="2202"/>
    <n v="7725"/>
    <n v="49"/>
    <n v="2"/>
    <s v="High"/>
    <s v="Debit_Card"/>
  </r>
  <r>
    <n v="20017"/>
    <s v="F02495BA"/>
    <s v="2021-03-20 05:11:32"/>
    <x v="0"/>
    <x v="0"/>
    <x v="3"/>
    <n v="274"/>
    <n v="74892"/>
    <n v="7"/>
    <x v="2203"/>
    <n v="8688"/>
    <n v="48"/>
    <n v="2"/>
    <s v="Medium"/>
    <s v="Net_Banking"/>
  </r>
  <r>
    <n v="20018"/>
    <s v="A7B35433"/>
    <s v="2021-05-24 18:44:43"/>
    <x v="0"/>
    <x v="2"/>
    <x v="2"/>
    <n v="267"/>
    <n v="62501"/>
    <n v="2"/>
    <x v="2204"/>
    <n v="28746"/>
    <n v="78"/>
    <n v="1"/>
    <s v="Low"/>
    <s v="Debit_Card"/>
  </r>
  <r>
    <n v="20019"/>
    <s v="BDA379A1"/>
    <s v="2021-03-28 04:00:31"/>
    <x v="1"/>
    <x v="0"/>
    <x v="5"/>
    <n v="2175"/>
    <n v="66289"/>
    <n v="15"/>
    <x v="638"/>
    <n v="12911"/>
    <n v="85"/>
    <n v="3"/>
    <s v="About_to_churn"/>
    <s v="Debit_Card"/>
  </r>
  <r>
    <n v="20020"/>
    <s v="CD727A29"/>
    <s v="2021-06-06 17:34:46"/>
    <x v="0"/>
    <x v="0"/>
    <x v="3"/>
    <n v="562"/>
    <n v="60938"/>
    <n v="10"/>
    <x v="2205"/>
    <n v="10122"/>
    <n v="63"/>
    <n v="1"/>
    <s v="About_to_churn"/>
    <s v="Wallet"/>
  </r>
  <r>
    <n v="20021"/>
    <s v="AC17F8A8"/>
    <s v="2021-03-28 05:54:14"/>
    <x v="1"/>
    <x v="0"/>
    <x v="4"/>
    <n v="3757"/>
    <n v="37245"/>
    <n v="52"/>
    <x v="2206"/>
    <n v="4082"/>
    <n v="11"/>
    <n v="6"/>
    <s v="High"/>
    <s v="PayPal_Cobrand_Card"/>
  </r>
  <r>
    <n v="20022"/>
    <s v="0C7DA2DB"/>
    <s v="2021-03-16 12:09:27"/>
    <x v="1"/>
    <x v="2"/>
    <x v="4"/>
    <n v="4107"/>
    <n v="71295"/>
    <n v="49"/>
    <x v="2207"/>
    <n v="4107"/>
    <n v="17"/>
    <n v="5"/>
    <s v="Medium"/>
    <s v="PayPal_Credit_Card"/>
  </r>
  <r>
    <n v="20023"/>
    <s v="F6C6EB7B"/>
    <s v="2021-05-31 17:23:35"/>
    <x v="3"/>
    <x v="0"/>
    <x v="0"/>
    <n v="496"/>
    <n v="47750"/>
    <n v="8"/>
    <x v="2208"/>
    <n v="11139"/>
    <n v="64"/>
    <n v="0"/>
    <s v="About_to_churn"/>
    <s v="Net_Banking"/>
  </r>
  <r>
    <n v="20024"/>
    <s v="1FEF727B"/>
    <s v="2021-04-22 20:34:50"/>
    <x v="1"/>
    <x v="2"/>
    <x v="4"/>
    <n v="4341"/>
    <n v="40396"/>
    <n v="54"/>
    <x v="2209"/>
    <n v="4042"/>
    <n v="19"/>
    <n v="4"/>
    <s v="Medium"/>
    <s v="Wallet"/>
  </r>
  <r>
    <n v="20025"/>
    <s v="CA6E91F1"/>
    <s v="2021-04-06 02:35:31"/>
    <x v="1"/>
    <x v="2"/>
    <x v="4"/>
    <n v="4673"/>
    <n v="32768"/>
    <n v="42"/>
    <x v="2210"/>
    <n v="2578"/>
    <n v="11"/>
    <n v="3"/>
    <s v="Medium"/>
    <s v="PayPal_Cobrand_Card"/>
  </r>
  <r>
    <n v="20026"/>
    <s v="6BA2CE66"/>
    <s v="2021-05-02 14:46:20"/>
    <x v="0"/>
    <x v="2"/>
    <x v="2"/>
    <n v="705"/>
    <n v="13402"/>
    <n v="8"/>
    <x v="251"/>
    <n v="19175"/>
    <n v="79"/>
    <n v="1"/>
    <s v="Low"/>
    <s v="PayPal_Pay_Later"/>
  </r>
  <r>
    <n v="20027"/>
    <s v="0B6C10D3"/>
    <s v="2021-03-05 01:55:07"/>
    <x v="1"/>
    <x v="0"/>
    <x v="4"/>
    <n v="3954"/>
    <n v="74892"/>
    <n v="37"/>
    <x v="2211"/>
    <n v="1124"/>
    <n v="20"/>
    <n v="5"/>
    <s v="High"/>
    <s v="PayPal_Cobrand_Card"/>
  </r>
  <r>
    <n v="20028"/>
    <s v="AB895B7E"/>
    <s v="2021-05-15 13:58:16"/>
    <x v="0"/>
    <x v="0"/>
    <x v="0"/>
    <n v="818"/>
    <n v="11730"/>
    <n v="8"/>
    <x v="2212"/>
    <n v="11215"/>
    <n v="57"/>
    <n v="1"/>
    <s v="Medium"/>
    <s v="Wallet"/>
  </r>
  <r>
    <n v="20029"/>
    <s v="DB2F4F77"/>
    <s v="2021-05-01 01:46:34"/>
    <x v="1"/>
    <x v="2"/>
    <x v="3"/>
    <n v="833"/>
    <n v="25539"/>
    <n v="13"/>
    <x v="2213"/>
    <n v="19647"/>
    <n v="49"/>
    <n v="2"/>
    <s v="High"/>
    <s v="Net_Banking"/>
  </r>
  <r>
    <n v="20030"/>
    <s v="F101E46A"/>
    <s v="2021-06-01 15:56:47"/>
    <x v="1"/>
    <x v="1"/>
    <x v="1"/>
    <n v="1901"/>
    <n v="74577"/>
    <n v="26"/>
    <x v="2214"/>
    <n v="2880"/>
    <n v="16"/>
    <n v="7"/>
    <s v="Low"/>
    <s v=" PayPal_Cobrand_Card"/>
  </r>
  <r>
    <n v="20031"/>
    <s v="41AC1ED8"/>
    <s v="2021-03-31 17:01:44"/>
    <x v="1"/>
    <x v="0"/>
    <x v="5"/>
    <n v="3290"/>
    <n v="77431"/>
    <n v="24"/>
    <x v="1521"/>
    <n v="20288"/>
    <n v="63"/>
    <n v="1"/>
    <s v="About_to_churn"/>
    <s v="Net_Banking"/>
  </r>
  <r>
    <n v="20032"/>
    <s v="C750E144"/>
    <s v="2021-03-31 13:24:09"/>
    <x v="0"/>
    <x v="0"/>
    <x v="0"/>
    <n v="340"/>
    <n v="49817"/>
    <n v="18"/>
    <x v="2215"/>
    <n v="9633"/>
    <n v="68"/>
    <n v="0"/>
    <s v="Medium"/>
    <s v="Wallet"/>
  </r>
  <r>
    <n v="20033"/>
    <s v="633EF883"/>
    <s v="2021-03-19 01:34:47"/>
    <x v="2"/>
    <x v="2"/>
    <x v="2"/>
    <n v="215"/>
    <n v="61805"/>
    <n v="9"/>
    <x v="473"/>
    <n v="18858"/>
    <n v="79"/>
    <n v="1"/>
    <s v="Medium"/>
    <s v="PayPal_Pay_Later"/>
  </r>
  <r>
    <n v="20034"/>
    <s v="34105A9C"/>
    <s v="2021-06-09 18:19:30"/>
    <x v="5"/>
    <x v="1"/>
    <x v="1"/>
    <n v="3456"/>
    <n v="58661"/>
    <n v="35"/>
    <x v="2216"/>
    <n v="2840"/>
    <n v="15"/>
    <n v="8"/>
    <s v="About_to_churn"/>
    <s v="Net_Banking"/>
  </r>
  <r>
    <n v="20035"/>
    <s v="DCAF6FD0"/>
    <s v="2021-03-27 07:47:43"/>
    <x v="0"/>
    <x v="0"/>
    <x v="0"/>
    <n v="757"/>
    <n v="88002"/>
    <n v="6"/>
    <x v="730"/>
    <n v="10504"/>
    <n v="54"/>
    <n v="0"/>
    <s v="About_to_churn"/>
    <s v="Wallet"/>
  </r>
  <r>
    <n v="20036"/>
    <s v="87413AF1"/>
    <s v="2021-03-31 21:31:28"/>
    <x v="2"/>
    <x v="2"/>
    <x v="2"/>
    <n v="174"/>
    <n v="84235"/>
    <n v="8"/>
    <x v="1553"/>
    <n v="20385"/>
    <n v="93"/>
    <n v="1"/>
    <s v="Medium"/>
    <s v="PayPal_Pay_Later"/>
  </r>
  <r>
    <n v="20037"/>
    <s v="44C9CAE1"/>
    <s v="2021-04-17 07:17:58"/>
    <x v="0"/>
    <x v="0"/>
    <x v="5"/>
    <n v="789"/>
    <n v="15390"/>
    <n v="5"/>
    <x v="416"/>
    <n v="15228"/>
    <n v="78"/>
    <n v="3"/>
    <s v="About_to_churn"/>
    <s v="Debit_Card"/>
  </r>
  <r>
    <n v="20038"/>
    <s v="A9994C78"/>
    <s v="2021-04-02 11:26:59"/>
    <x v="2"/>
    <x v="2"/>
    <x v="2"/>
    <n v="54"/>
    <n v="21185"/>
    <n v="5"/>
    <x v="48"/>
    <n v="18861"/>
    <n v="75"/>
    <n v="1"/>
    <s v="Medium"/>
    <s v="PayPal_Pay_Later"/>
  </r>
  <r>
    <n v="20039"/>
    <s v="189ADCEB"/>
    <s v="2021-04-15 21:45:18"/>
    <x v="1"/>
    <x v="1"/>
    <x v="1"/>
    <n v="1903"/>
    <n v="58390"/>
    <n v="35"/>
    <x v="2217"/>
    <n v="2451"/>
    <n v="20"/>
    <n v="5"/>
    <s v="Low"/>
    <s v=" PayPal_Cobrand_Card"/>
  </r>
  <r>
    <n v="20040"/>
    <s v="A030AD80"/>
    <s v="2021-05-15 07:23:44"/>
    <x v="1"/>
    <x v="1"/>
    <x v="1"/>
    <n v="3070"/>
    <n v="83600"/>
    <n v="36"/>
    <x v="2218"/>
    <n v="2284"/>
    <n v="23"/>
    <n v="7"/>
    <s v="Medium"/>
    <s v="Net_Banking"/>
  </r>
  <r>
    <n v="20041"/>
    <s v="052654B5"/>
    <s v="2021-05-02 01:58:39"/>
    <x v="1"/>
    <x v="1"/>
    <x v="1"/>
    <n v="2747"/>
    <n v="13258"/>
    <n v="29"/>
    <x v="2219"/>
    <n v="2881"/>
    <n v="23"/>
    <n v="5"/>
    <s v="High"/>
    <s v=" PayPal_Cobrand_Card"/>
  </r>
  <r>
    <n v="20042"/>
    <s v="72F0850C"/>
    <s v="2021-04-14 15:48:09"/>
    <x v="2"/>
    <x v="0"/>
    <x v="0"/>
    <n v="218"/>
    <n v="89371"/>
    <n v="6"/>
    <x v="2180"/>
    <n v="11385"/>
    <n v="65"/>
    <n v="1"/>
    <s v="About_to_churn"/>
    <s v="Debit_Card"/>
  </r>
  <r>
    <n v="20043"/>
    <s v="AF88A518"/>
    <s v="2021-03-13 08:30:25"/>
    <x v="0"/>
    <x v="2"/>
    <x v="2"/>
    <n v="162"/>
    <n v="46730"/>
    <n v="20"/>
    <x v="2220"/>
    <n v="24862"/>
    <n v="84"/>
    <n v="1"/>
    <s v="Medium"/>
    <s v="PayPal_Pay_Later"/>
  </r>
  <r>
    <n v="20044"/>
    <s v="BFA5DFE4"/>
    <s v="2021-05-03 09:05:57"/>
    <x v="4"/>
    <x v="2"/>
    <x v="2"/>
    <n v="56"/>
    <n v="44091"/>
    <n v="2"/>
    <x v="1869"/>
    <n v="18695"/>
    <n v="98"/>
    <n v="1"/>
    <s v="About_to_churn"/>
    <s v="PayPal_Pay_Later"/>
  </r>
  <r>
    <n v="20045"/>
    <s v="40B763FD"/>
    <s v="2021-05-31 04:24:41"/>
    <x v="2"/>
    <x v="0"/>
    <x v="3"/>
    <n v="237"/>
    <n v="29102"/>
    <n v="11"/>
    <x v="2221"/>
    <n v="12930"/>
    <n v="41"/>
    <n v="3"/>
    <s v="Medium"/>
    <s v=" Wallet "/>
  </r>
  <r>
    <n v="20046"/>
    <s v="4A902E3E"/>
    <s v="2021-05-18 19:28:42"/>
    <x v="2"/>
    <x v="2"/>
    <x v="2"/>
    <n v="180"/>
    <n v="74892"/>
    <n v="6"/>
    <x v="1117"/>
    <n v="16014"/>
    <n v="75"/>
    <n v="2"/>
    <s v="Low"/>
    <s v="Debit_Card"/>
  </r>
  <r>
    <n v="20047"/>
    <s v="E7651345"/>
    <s v="2021-04-03 14:09:13"/>
    <x v="4"/>
    <x v="0"/>
    <x v="2"/>
    <n v="171"/>
    <n v="70779"/>
    <n v="8"/>
    <x v="435"/>
    <n v="15558"/>
    <n v="88"/>
    <n v="2"/>
    <s v="About_to_churn"/>
    <s v="PayPal_Pay_Later"/>
  </r>
  <r>
    <n v="20048"/>
    <s v="48DF46B1"/>
    <s v="2021-03-04 05:00:02"/>
    <x v="2"/>
    <x v="2"/>
    <x v="2"/>
    <n v="116"/>
    <n v="14001"/>
    <n v="2"/>
    <x v="498"/>
    <n v="14458"/>
    <n v="95"/>
    <n v="2"/>
    <s v="Low"/>
    <s v="PayPal_Pay_Later"/>
  </r>
  <r>
    <n v="20049"/>
    <s v="CDFDCAB6"/>
    <s v="2021-04-21 15:51:17"/>
    <x v="1"/>
    <x v="1"/>
    <x v="1"/>
    <n v="1365"/>
    <n v="71213"/>
    <n v="27"/>
    <x v="2222"/>
    <n v="1869"/>
    <n v="17"/>
    <n v="6"/>
    <s v="Medium"/>
    <s v="PayPal_Credit_Card"/>
  </r>
  <r>
    <n v="20050"/>
    <s v="E7537C15"/>
    <s v="2021-05-01 14:01:39"/>
    <x v="2"/>
    <x v="2"/>
    <x v="2"/>
    <n v="196"/>
    <n v="89371"/>
    <n v="11"/>
    <x v="2223"/>
    <n v="20003"/>
    <n v="89"/>
    <n v="2"/>
    <s v="About_to_churn"/>
    <s v="PayPal_Pay_Later"/>
  </r>
  <r>
    <n v="20051"/>
    <s v="7933168F"/>
    <s v="2021-06-09 22:33:07"/>
    <x v="3"/>
    <x v="0"/>
    <x v="3"/>
    <n v="559"/>
    <n v="24211"/>
    <n v="2"/>
    <x v="2224"/>
    <n v="17650"/>
    <n v="63"/>
    <n v="3"/>
    <s v="Medium"/>
    <s v="Net_Banking"/>
  </r>
  <r>
    <n v="20052"/>
    <s v="D2CFF9A2"/>
    <s v="2021-05-26 13:52:12"/>
    <x v="1"/>
    <x v="2"/>
    <x v="4"/>
    <n v="4754"/>
    <n v="32224"/>
    <n v="33"/>
    <x v="2225"/>
    <n v="2790"/>
    <n v="21"/>
    <n v="4"/>
    <s v="High"/>
    <s v="PayPal_Credit_Card"/>
  </r>
  <r>
    <n v="20053"/>
    <s v="B66370CE"/>
    <s v="2021-05-04 17:09:06"/>
    <x v="0"/>
    <x v="2"/>
    <x v="2"/>
    <n v="709"/>
    <n v="19748"/>
    <n v="16"/>
    <x v="2226"/>
    <n v="23794"/>
    <n v="89"/>
    <n v="2"/>
    <s v="About_to_churn"/>
    <s v="PayPal_Pay_Later"/>
  </r>
  <r>
    <n v="20054"/>
    <s v="3CD1F1B6"/>
    <s v="2021-03-08 02:26:24"/>
    <x v="4"/>
    <x v="2"/>
    <x v="2"/>
    <n v="45"/>
    <n v="51537"/>
    <n v="16"/>
    <x v="2227"/>
    <n v="13953"/>
    <n v="93"/>
    <n v="2"/>
    <s v="Medium"/>
    <s v="PayPal_Pay_Later"/>
  </r>
  <r>
    <n v="20055"/>
    <s v="ADE33A14"/>
    <s v="2021-04-13 02:34:49"/>
    <x v="0"/>
    <x v="2"/>
    <x v="2"/>
    <n v="106"/>
    <n v="10766"/>
    <n v="7"/>
    <x v="1210"/>
    <n v="14827"/>
    <n v="99"/>
    <n v="2"/>
    <s v="Medium"/>
    <s v="PayPal_Pay_Later"/>
  </r>
  <r>
    <n v="20056"/>
    <s v="8FC8353B"/>
    <s v="2021-03-15 23:43:33"/>
    <x v="3"/>
    <x v="0"/>
    <x v="3"/>
    <n v="531"/>
    <n v="42483"/>
    <n v="10"/>
    <x v="2228"/>
    <n v="9634"/>
    <n v="58"/>
    <n v="1"/>
    <s v="Low"/>
    <s v="Debit_Card"/>
  </r>
  <r>
    <n v="20057"/>
    <s v="F0B3606C"/>
    <s v="2021-05-09 05:58:45"/>
    <x v="2"/>
    <x v="2"/>
    <x v="2"/>
    <n v="132"/>
    <n v="86581"/>
    <n v="17"/>
    <x v="2229"/>
    <n v="29131"/>
    <n v="91"/>
    <n v="1"/>
    <s v="Low"/>
    <s v="PayPal_Pay_Later"/>
  </r>
  <r>
    <n v="20058"/>
    <s v="CFCEB65D"/>
    <s v="2021-04-26 09:34:38"/>
    <x v="3"/>
    <x v="1"/>
    <x v="1"/>
    <n v="1148"/>
    <n v="86768"/>
    <n v="24"/>
    <x v="2230"/>
    <n v="2467"/>
    <n v="24"/>
    <n v="5"/>
    <s v="High"/>
    <s v="PayPal_Credit_Card"/>
  </r>
  <r>
    <n v="20059"/>
    <s v="BE3700D7"/>
    <s v="2021-05-11 22:17:53"/>
    <x v="2"/>
    <x v="0"/>
    <x v="2"/>
    <n v="66"/>
    <n v="49441"/>
    <n v="17"/>
    <x v="1078"/>
    <n v="12284"/>
    <n v="76"/>
    <n v="1"/>
    <s v="Medium"/>
    <s v="PayPal_Pay_Later"/>
  </r>
  <r>
    <n v="20060"/>
    <s v="BD685646"/>
    <s v="2021-04-08 11:03:21"/>
    <x v="1"/>
    <x v="2"/>
    <x v="4"/>
    <n v="1188"/>
    <n v="74294"/>
    <n v="48"/>
    <x v="2231"/>
    <n v="3342"/>
    <n v="21"/>
    <n v="5"/>
    <s v="Medium"/>
    <s v="PayPal_Credit_Card"/>
  </r>
  <r>
    <n v="20061"/>
    <s v="E1FADCBE"/>
    <s v="2021-03-26 22:47:43"/>
    <x v="3"/>
    <x v="0"/>
    <x v="5"/>
    <n v="1060"/>
    <n v="82168"/>
    <n v="7"/>
    <x v="691"/>
    <n v="15882"/>
    <n v="82"/>
    <n v="1"/>
    <s v="Low"/>
    <s v="Debit_Card"/>
  </r>
  <r>
    <n v="20062"/>
    <s v="CB2C859C"/>
    <s v="2021-03-12 04:14:49"/>
    <x v="2"/>
    <x v="2"/>
    <x v="2"/>
    <n v="104"/>
    <n v="25835"/>
    <n v="20"/>
    <x v="2232"/>
    <n v="26880"/>
    <n v="95"/>
    <n v="2"/>
    <s v="About_to_churn"/>
    <s v="PayPal_Pay_Later"/>
  </r>
  <r>
    <n v="20063"/>
    <s v="330C4114"/>
    <s v="2021-05-09 23:48:22"/>
    <x v="2"/>
    <x v="0"/>
    <x v="2"/>
    <n v="65"/>
    <n v="77431"/>
    <n v="11"/>
    <x v="2233"/>
    <n v="25525"/>
    <n v="90"/>
    <n v="1"/>
    <s v="About_to_churn"/>
    <s v="PayPal_Pay_Later"/>
  </r>
  <r>
    <n v="20064"/>
    <s v="4F572A59"/>
    <s v="2021-05-29 17:59:52"/>
    <x v="1"/>
    <x v="0"/>
    <x v="5"/>
    <n v="1253"/>
    <n v="15227"/>
    <n v="5"/>
    <x v="1406"/>
    <n v="14816"/>
    <n v="77"/>
    <n v="2"/>
    <s v="Medium"/>
    <s v="Debit_Card"/>
  </r>
  <r>
    <n v="20065"/>
    <s v="07A8EBE5"/>
    <s v="2021-03-07 09:42:45"/>
    <x v="2"/>
    <x v="0"/>
    <x v="2"/>
    <n v="93"/>
    <n v="79413"/>
    <n v="13"/>
    <x v="2234"/>
    <n v="20892"/>
    <n v="79"/>
    <n v="1"/>
    <s v="About_to_churn"/>
    <s v="PayPal_Pay_Later"/>
  </r>
  <r>
    <n v="20066"/>
    <s v="B4D2150C"/>
    <s v="2021-03-04 03:21:40"/>
    <x v="2"/>
    <x v="2"/>
    <x v="2"/>
    <n v="114"/>
    <n v="88293"/>
    <n v="17"/>
    <x v="2235"/>
    <n v="29752"/>
    <n v="89"/>
    <n v="2"/>
    <s v="Medium"/>
    <s v="PayPal_Pay_Later"/>
  </r>
  <r>
    <n v="20067"/>
    <s v="D32E8618"/>
    <s v="2021-04-06 01:06:32"/>
    <x v="3"/>
    <x v="2"/>
    <x v="2"/>
    <n v="649"/>
    <n v="85077"/>
    <n v="9"/>
    <x v="985"/>
    <n v="28307"/>
    <n v="92"/>
    <n v="2"/>
    <s v="Medium"/>
    <s v="PayPal_Pay_Later"/>
  </r>
  <r>
    <n v="20068"/>
    <s v="923A3B22"/>
    <s v="2021-04-24 09:50:58"/>
    <x v="0"/>
    <x v="0"/>
    <x v="0"/>
    <n v="298"/>
    <n v="12381"/>
    <n v="15"/>
    <x v="2236"/>
    <n v="9356"/>
    <n v="69"/>
    <n v="1"/>
    <s v="High"/>
    <s v="Net_Banking"/>
  </r>
  <r>
    <n v="20069"/>
    <s v="8D5C915E"/>
    <s v="2021-05-20 04:41:22"/>
    <x v="1"/>
    <x v="2"/>
    <x v="4"/>
    <n v="3808"/>
    <n v="41484"/>
    <n v="48"/>
    <x v="2237"/>
    <n v="3884"/>
    <n v="15"/>
    <n v="5"/>
    <s v="Medium"/>
    <s v="PayPal_Credit_Card"/>
  </r>
  <r>
    <n v="20070"/>
    <s v="A2FFE91A"/>
    <s v="2021-03-03 18:29:05"/>
    <x v="1"/>
    <x v="0"/>
    <x v="4"/>
    <n v="4233"/>
    <n v="74807"/>
    <n v="55"/>
    <x v="2238"/>
    <n v="3201"/>
    <n v="17"/>
    <n v="4"/>
    <s v="Medium"/>
    <s v="PayPal_Credit_Card"/>
  </r>
  <r>
    <n v="20071"/>
    <s v="CC5C157C"/>
    <s v="2021-03-03 09:09:09"/>
    <x v="2"/>
    <x v="0"/>
    <x v="3"/>
    <n v="233"/>
    <n v="61671"/>
    <n v="15"/>
    <x v="2239"/>
    <n v="14428"/>
    <n v="48"/>
    <n v="1"/>
    <s v="Medium"/>
    <s v="Wallet"/>
  </r>
  <r>
    <n v="20072"/>
    <s v="01A0576B"/>
    <s v="2021-05-23 22:01:35"/>
    <x v="1"/>
    <x v="0"/>
    <x v="4"/>
    <n v="4469"/>
    <n v="32768"/>
    <n v="44"/>
    <x v="2240"/>
    <n v="1826"/>
    <n v="14"/>
    <n v="6"/>
    <s v="Medium"/>
    <s v="Wallet"/>
  </r>
  <r>
    <n v="20073"/>
    <s v="5BB3C0CC"/>
    <s v="2021-03-20 02:56:21"/>
    <x v="2"/>
    <x v="0"/>
    <x v="2"/>
    <n v="147"/>
    <n v="30135"/>
    <n v="2"/>
    <x v="2241"/>
    <n v="25945"/>
    <n v="96"/>
    <n v="1"/>
    <s v="Medium"/>
    <s v="PayPal_Pay_Later"/>
  </r>
  <r>
    <n v="20074"/>
    <s v="3F79CC70"/>
    <s v="2021-05-28 16:28:42"/>
    <x v="1"/>
    <x v="0"/>
    <x v="5"/>
    <n v="3358"/>
    <n v="62711"/>
    <n v="22"/>
    <x v="552"/>
    <n v="10401"/>
    <n v="83"/>
    <n v="1"/>
    <s v="High"/>
    <s v="Debit_Card"/>
  </r>
  <r>
    <n v="20075"/>
    <s v="F7EFE901"/>
    <s v="2021-05-15 19:30:03"/>
    <x v="1"/>
    <x v="2"/>
    <x v="1"/>
    <n v="2391"/>
    <n v="79107"/>
    <n v="30"/>
    <x v="2242"/>
    <n v="3209"/>
    <n v="22"/>
    <n v="6"/>
    <s v="Medium"/>
    <s v=" PayPal_Cobrand_Card"/>
  </r>
  <r>
    <n v="20076"/>
    <s v="0295577A"/>
    <s v="2021-03-31 04:32:34"/>
    <x v="0"/>
    <x v="0"/>
    <x v="0"/>
    <n v="726"/>
    <n v="75321"/>
    <n v="13"/>
    <x v="2243"/>
    <n v="9788"/>
    <n v="56"/>
    <n v="1"/>
    <s v="Medium"/>
    <s v="Wallet"/>
  </r>
  <r>
    <n v="20077"/>
    <s v="C3C7C76F"/>
    <s v="2021-05-18 06:25:02"/>
    <x v="1"/>
    <x v="2"/>
    <x v="4"/>
    <n v="2549"/>
    <n v="72252"/>
    <n v="40"/>
    <x v="2244"/>
    <n v="3036"/>
    <n v="16"/>
    <n v="6"/>
    <s v="High"/>
    <s v="PayPal_Cobrand_Card"/>
  </r>
  <r>
    <n v="20078"/>
    <s v="74B2F38F"/>
    <s v="2021-03-28 08:08:38"/>
    <x v="4"/>
    <x v="0"/>
    <x v="3"/>
    <n v="368"/>
    <n v="81451"/>
    <n v="3"/>
    <x v="2245"/>
    <n v="16474"/>
    <n v="64"/>
    <n v="2"/>
    <s v="About_to_churn"/>
    <s v="Debit_Card"/>
  </r>
  <r>
    <n v="20079"/>
    <s v="2F691354"/>
    <s v="2021-04-19 14:16:12"/>
    <x v="1"/>
    <x v="0"/>
    <x v="5"/>
    <n v="1076"/>
    <n v="61790"/>
    <n v="20"/>
    <x v="1644"/>
    <n v="17122"/>
    <n v="76"/>
    <n v="3"/>
    <s v="High"/>
    <s v="Debit_Card"/>
  </r>
  <r>
    <n v="20080"/>
    <s v="E0C1532B"/>
    <s v="2021-04-30 01:07:37"/>
    <x v="3"/>
    <x v="0"/>
    <x v="0"/>
    <n v="224"/>
    <n v="55285"/>
    <n v="7"/>
    <x v="2246"/>
    <n v="9297"/>
    <n v="62"/>
    <n v="1"/>
    <s v="Medium"/>
    <s v="Net_Banking"/>
  </r>
  <r>
    <n v="20081"/>
    <s v="E8217CE8"/>
    <s v="2021-06-07 19:33:13"/>
    <x v="1"/>
    <x v="2"/>
    <x v="1"/>
    <n v="3017"/>
    <n v="61671"/>
    <n v="21"/>
    <x v="2247"/>
    <n v="3053"/>
    <n v="13"/>
    <n v="8"/>
    <s v="Medium"/>
    <s v=" PayPal_Cobrand_Card"/>
  </r>
  <r>
    <n v="20082"/>
    <s v="BA3348AA"/>
    <s v="2021-04-14 15:09:58"/>
    <x v="1"/>
    <x v="2"/>
    <x v="4"/>
    <n v="4557"/>
    <n v="71295"/>
    <n v="55"/>
    <x v="2248"/>
    <n v="1716"/>
    <n v="22"/>
    <n v="5"/>
    <s v="Medium"/>
    <s v="Wallet"/>
  </r>
  <r>
    <n v="20083"/>
    <s v="095A3B6B"/>
    <s v="2021-05-30 19:07:21"/>
    <x v="0"/>
    <x v="2"/>
    <x v="2"/>
    <n v="154"/>
    <n v="77195"/>
    <n v="12"/>
    <x v="2249"/>
    <n v="16255"/>
    <n v="99"/>
    <n v="2"/>
    <s v="Low"/>
    <s v="PayPal_Pay_Later"/>
  </r>
  <r>
    <n v="20084"/>
    <s v="662064CF"/>
    <s v="2021-05-11 23:14:22"/>
    <x v="1"/>
    <x v="0"/>
    <x v="4"/>
    <n v="4803"/>
    <n v="50753"/>
    <n v="49"/>
    <x v="2250"/>
    <n v="3132"/>
    <n v="22"/>
    <n v="4"/>
    <s v="Medium"/>
    <s v="PayPal_Credit_Card"/>
  </r>
  <r>
    <n v="20085"/>
    <s v="A34C11C4"/>
    <s v="2021-03-01 16:54:27"/>
    <x v="1"/>
    <x v="0"/>
    <x v="0"/>
    <n v="960"/>
    <n v="20443"/>
    <n v="12"/>
    <x v="2251"/>
    <n v="10687"/>
    <n v="53"/>
    <n v="1"/>
    <s v="About_to_churn"/>
    <s v="Net_Banking"/>
  </r>
  <r>
    <n v="20086"/>
    <s v="0A99BF93"/>
    <s v="2021-05-06 19:34:49"/>
    <x v="3"/>
    <x v="2"/>
    <x v="2"/>
    <n v="854"/>
    <n v="63793"/>
    <n v="16"/>
    <x v="1905"/>
    <n v="12709"/>
    <n v="84"/>
    <n v="1"/>
    <s v="Medium"/>
    <s v="PayPal_Pay_Later"/>
  </r>
  <r>
    <n v="20087"/>
    <s v="09471FD4"/>
    <s v="2021-04-22 08:16:47"/>
    <x v="2"/>
    <x v="0"/>
    <x v="2"/>
    <n v="172"/>
    <n v="50922"/>
    <n v="4"/>
    <x v="2252"/>
    <n v="18476"/>
    <n v="96"/>
    <n v="1"/>
    <s v="About_to_churn"/>
    <s v="Debit_Card"/>
  </r>
  <r>
    <n v="20088"/>
    <s v="0C4AE493"/>
    <s v="2021-05-30 11:18:29"/>
    <x v="1"/>
    <x v="0"/>
    <x v="4"/>
    <n v="4466"/>
    <n v="36917"/>
    <n v="36"/>
    <x v="2253"/>
    <n v="1986"/>
    <n v="16"/>
    <n v="5"/>
    <s v="High"/>
    <s v="PayPal_Cobrand_Card"/>
  </r>
  <r>
    <n v="20089"/>
    <s v="A093B15B"/>
    <s v="2021-04-22 22:25:15"/>
    <x v="2"/>
    <x v="2"/>
    <x v="2"/>
    <n v="178"/>
    <n v="72871"/>
    <n v="9"/>
    <x v="2254"/>
    <n v="15764"/>
    <n v="84"/>
    <n v="2"/>
    <s v="Medium"/>
    <s v="PayPal_Pay_Later"/>
  </r>
  <r>
    <n v="20090"/>
    <s v="99031ED0"/>
    <s v="2021-04-04 11:00:38"/>
    <x v="1"/>
    <x v="0"/>
    <x v="4"/>
    <n v="2609"/>
    <n v="80680"/>
    <n v="52"/>
    <x v="2255"/>
    <n v="1467"/>
    <n v="21"/>
    <n v="3"/>
    <s v="Medium"/>
    <s v="PayPal_Credit_Card"/>
  </r>
  <r>
    <n v="20091"/>
    <s v="4308680B"/>
    <s v="2021-05-08 12:52:19"/>
    <x v="1"/>
    <x v="1"/>
    <x v="1"/>
    <n v="2143"/>
    <n v="31409"/>
    <n v="25"/>
    <x v="2256"/>
    <n v="2185"/>
    <n v="14"/>
    <n v="4"/>
    <s v="High"/>
    <s v="Net_Banking"/>
  </r>
  <r>
    <n v="20092"/>
    <s v="2D30AF67"/>
    <s v="2021-04-07 03:20:28"/>
    <x v="2"/>
    <x v="0"/>
    <x v="3"/>
    <n v="227"/>
    <n v="53824"/>
    <n v="10"/>
    <x v="2257"/>
    <n v="14650"/>
    <n v="49"/>
    <n v="2"/>
    <s v="Medium"/>
    <s v=" Wallet "/>
  </r>
  <r>
    <n v="20093"/>
    <s v="01407DCC"/>
    <s v="2021-03-08 14:51:51"/>
    <x v="3"/>
    <x v="2"/>
    <x v="2"/>
    <n v="139"/>
    <n v="82642"/>
    <n v="2"/>
    <x v="1094"/>
    <n v="16196"/>
    <n v="89"/>
    <n v="1"/>
    <s v="Medium"/>
    <s v="PayPal_Pay_Later"/>
  </r>
  <r>
    <n v="20094"/>
    <s v="35DD97E5"/>
    <s v="2021-03-07 03:11:22"/>
    <x v="2"/>
    <x v="2"/>
    <x v="2"/>
    <n v="109"/>
    <n v="55403"/>
    <n v="11"/>
    <x v="2258"/>
    <n v="12524"/>
    <n v="77"/>
    <n v="2"/>
    <s v="Low"/>
    <s v="PayPal_Pay_Later"/>
  </r>
  <r>
    <n v="20095"/>
    <s v="701E2A9A"/>
    <s v="2021-05-01 22:57:08"/>
    <x v="2"/>
    <x v="2"/>
    <x v="2"/>
    <n v="86"/>
    <n v="14627"/>
    <n v="17"/>
    <x v="2259"/>
    <n v="26024"/>
    <n v="95"/>
    <n v="1"/>
    <s v="About_to_churn"/>
    <s v="PayPal_Pay_Later"/>
  </r>
  <r>
    <n v="20096"/>
    <s v="5FE4623B"/>
    <s v="2021-05-31 09:03:57"/>
    <x v="1"/>
    <x v="2"/>
    <x v="4"/>
    <n v="3782"/>
    <n v="14117"/>
    <n v="45"/>
    <x v="2260"/>
    <n v="2673"/>
    <n v="11"/>
    <n v="6"/>
    <s v="High"/>
    <s v="PayPal_Cobrand_Card"/>
  </r>
  <r>
    <n v="20097"/>
    <s v="701C32CE"/>
    <s v="2021-05-16 14:07:58"/>
    <x v="1"/>
    <x v="0"/>
    <x v="5"/>
    <n v="2904"/>
    <n v="15390"/>
    <n v="24"/>
    <x v="658"/>
    <n v="22864"/>
    <n v="78"/>
    <n v="2"/>
    <s v="Medium"/>
    <s v="Wallet"/>
  </r>
  <r>
    <n v="20098"/>
    <s v="00423306"/>
    <s v="2021-05-05 20:28:05"/>
    <x v="2"/>
    <x v="2"/>
    <x v="2"/>
    <n v="61"/>
    <n v="10419"/>
    <n v="16"/>
    <x v="279"/>
    <n v="29258"/>
    <n v="83"/>
    <n v="2"/>
    <s v="Low"/>
    <s v="PayPal_Pay_Later"/>
  </r>
  <r>
    <n v="20099"/>
    <s v="F7F19ED1"/>
    <s v="2021-05-13 10:19:37"/>
    <x v="1"/>
    <x v="0"/>
    <x v="3"/>
    <n v="1317"/>
    <n v="75849"/>
    <n v="2"/>
    <x v="47"/>
    <n v="12186"/>
    <n v="52"/>
    <n v="3"/>
    <s v="Medium"/>
    <s v="Wallet"/>
  </r>
  <r>
    <n v="20100"/>
    <s v="4B6FAB27"/>
    <s v="2021-03-25 14:26:24"/>
    <x v="3"/>
    <x v="0"/>
    <x v="5"/>
    <n v="796"/>
    <n v="24661"/>
    <n v="11"/>
    <x v="2261"/>
    <n v="12866"/>
    <n v="74"/>
    <n v="1"/>
    <s v="Low"/>
    <s v="Debit_Card"/>
  </r>
  <r>
    <n v="20101"/>
    <s v="EEE02138"/>
    <s v="2021-03-18 05:36:17"/>
    <x v="5"/>
    <x v="0"/>
    <x v="3"/>
    <n v="1615"/>
    <n v="70610"/>
    <n v="7"/>
    <x v="2262"/>
    <n v="9820"/>
    <n v="40"/>
    <n v="3"/>
    <s v="Medium"/>
    <s v=" Wallet "/>
  </r>
  <r>
    <n v="20102"/>
    <s v="B85ED92D"/>
    <s v="2021-03-14 05:53:34"/>
    <x v="0"/>
    <x v="2"/>
    <x v="2"/>
    <n v="145"/>
    <n v="30254"/>
    <n v="19"/>
    <x v="102"/>
    <n v="12485"/>
    <n v="97"/>
    <n v="1"/>
    <s v="Low"/>
    <s v="PayPal_Pay_Later"/>
  </r>
  <r>
    <n v="20103"/>
    <s v="DD0FCFB3"/>
    <s v="2021-04-06 07:35:25"/>
    <x v="2"/>
    <x v="2"/>
    <x v="2"/>
    <n v="159"/>
    <n v="34169"/>
    <n v="17"/>
    <x v="1970"/>
    <n v="12135"/>
    <n v="100"/>
    <n v="1"/>
    <s v="Low"/>
    <s v="PayPal_Pay_Later"/>
  </r>
  <r>
    <n v="20104"/>
    <s v="B98C9305"/>
    <s v="2021-04-17 05:13:15"/>
    <x v="5"/>
    <x v="2"/>
    <x v="2"/>
    <n v="958"/>
    <n v="46835"/>
    <n v="8"/>
    <x v="2263"/>
    <n v="12645"/>
    <n v="96"/>
    <n v="2"/>
    <s v="Medium"/>
    <s v="PayPal_Pay_Later"/>
  </r>
  <r>
    <n v="20105"/>
    <s v="342C5160"/>
    <s v="2021-05-14 18:01:14"/>
    <x v="3"/>
    <x v="0"/>
    <x v="3"/>
    <n v="225"/>
    <n v="80482"/>
    <n v="7"/>
    <x v="1115"/>
    <n v="18130"/>
    <n v="53"/>
    <n v="3"/>
    <s v="About_to_churn"/>
    <s v="Debit_Card"/>
  </r>
  <r>
    <n v="20106"/>
    <s v="4DE0FBF3"/>
    <s v="2021-04-28 19:44:26"/>
    <x v="1"/>
    <x v="0"/>
    <x v="0"/>
    <n v="802"/>
    <n v="34776"/>
    <n v="18"/>
    <x v="2264"/>
    <n v="9053"/>
    <n v="66"/>
    <n v="0"/>
    <s v="Medium"/>
    <s v="Net_Banking"/>
  </r>
  <r>
    <n v="20107"/>
    <s v="8476B5C9"/>
    <s v="2021-04-09 14:40:14"/>
    <x v="1"/>
    <x v="0"/>
    <x v="4"/>
    <n v="3780"/>
    <n v="65059"/>
    <n v="46"/>
    <x v="2265"/>
    <n v="2924"/>
    <n v="21"/>
    <n v="6"/>
    <s v="High"/>
    <s v="PayPal_Cobrand_Card"/>
  </r>
  <r>
    <n v="20108"/>
    <s v="0E2F02A5"/>
    <s v="2021-04-02 04:36:27"/>
    <x v="3"/>
    <x v="0"/>
    <x v="2"/>
    <n v="133"/>
    <n v="38328"/>
    <n v="11"/>
    <x v="1585"/>
    <n v="27493"/>
    <n v="95"/>
    <n v="2"/>
    <s v="About_to_churn"/>
    <s v="PayPal_Pay_Later"/>
  </r>
  <r>
    <n v="20109"/>
    <s v="3AAFBC7D"/>
    <s v="2021-05-21 09:20:30"/>
    <x v="0"/>
    <x v="0"/>
    <x v="2"/>
    <n v="966"/>
    <n v="21687"/>
    <n v="13"/>
    <x v="2266"/>
    <n v="29537"/>
    <n v="91"/>
    <n v="2"/>
    <s v="Medium"/>
    <s v="PayPal_Pay_Later"/>
  </r>
  <r>
    <n v="20110"/>
    <s v="6C8FBE50"/>
    <s v="2021-05-24 17:57:25"/>
    <x v="1"/>
    <x v="0"/>
    <x v="4"/>
    <n v="4281"/>
    <n v="78691"/>
    <n v="32"/>
    <x v="2267"/>
    <n v="1447"/>
    <n v="18"/>
    <n v="6"/>
    <s v="Medium"/>
    <s v="PayPal_Cobrand_Card"/>
  </r>
  <r>
    <n v="20111"/>
    <s v="651869C3"/>
    <s v="2021-04-12 16:27:37"/>
    <x v="0"/>
    <x v="0"/>
    <x v="3"/>
    <n v="237"/>
    <n v="21687"/>
    <n v="8"/>
    <x v="2268"/>
    <n v="13353"/>
    <n v="56"/>
    <n v="2"/>
    <s v="High"/>
    <s v=" Wallet "/>
  </r>
  <r>
    <n v="20112"/>
    <s v="496B3A03"/>
    <s v="2021-04-14 13:20:58"/>
    <x v="3"/>
    <x v="0"/>
    <x v="5"/>
    <n v="1196"/>
    <n v="67363"/>
    <n v="22"/>
    <x v="897"/>
    <n v="13574"/>
    <n v="82"/>
    <n v="3"/>
    <s v="Low"/>
    <s v="Debit_Card"/>
  </r>
  <r>
    <n v="20113"/>
    <s v="B6EF4F5D"/>
    <s v="2021-05-30 15:35:30"/>
    <x v="4"/>
    <x v="2"/>
    <x v="2"/>
    <n v="67"/>
    <n v="19487"/>
    <n v="12"/>
    <x v="1262"/>
    <n v="13428"/>
    <n v="96"/>
    <n v="1"/>
    <s v="Medium"/>
    <s v="PayPal_Pay_Later"/>
  </r>
  <r>
    <n v="20114"/>
    <s v="E3B79633"/>
    <s v="2021-05-09 05:55:14"/>
    <x v="0"/>
    <x v="0"/>
    <x v="0"/>
    <n v="442"/>
    <n v="44365"/>
    <n v="5"/>
    <x v="754"/>
    <n v="9840"/>
    <n v="56"/>
    <n v="1"/>
    <s v="High"/>
    <s v=" Wallet "/>
  </r>
  <r>
    <n v="20115"/>
    <s v="744F72E9"/>
    <s v="2021-04-24 02:20:44"/>
    <x v="3"/>
    <x v="0"/>
    <x v="3"/>
    <n v="353"/>
    <n v="58661"/>
    <n v="7"/>
    <x v="2269"/>
    <n v="19789"/>
    <n v="40"/>
    <n v="3"/>
    <s v="Medium"/>
    <s v=" Wallet "/>
  </r>
  <r>
    <n v="20116"/>
    <s v="3727F765"/>
    <s v="2021-03-08 19:49:07"/>
    <x v="0"/>
    <x v="0"/>
    <x v="0"/>
    <n v="831"/>
    <n v="72419"/>
    <n v="13"/>
    <x v="2270"/>
    <n v="9977"/>
    <n v="61"/>
    <n v="0"/>
    <s v="High"/>
    <s v="Wallet"/>
  </r>
  <r>
    <n v="20117"/>
    <s v="DF6C637E"/>
    <s v="2021-04-05 02:59:58"/>
    <x v="1"/>
    <x v="0"/>
    <x v="4"/>
    <n v="3294"/>
    <n v="41745"/>
    <n v="41"/>
    <x v="2271"/>
    <n v="1693"/>
    <n v="12"/>
    <n v="6"/>
    <s v="Medium"/>
    <s v="PayPal_Credit_Card"/>
  </r>
  <r>
    <n v="20118"/>
    <s v="D1C445A1"/>
    <s v="2021-03-19 21:04:37"/>
    <x v="2"/>
    <x v="0"/>
    <x v="0"/>
    <n v="233"/>
    <n v="63793"/>
    <n v="12"/>
    <x v="2272"/>
    <n v="10582"/>
    <n v="65"/>
    <n v="0"/>
    <s v="Medium"/>
    <s v="Wallet"/>
  </r>
  <r>
    <n v="20119"/>
    <s v="D3653B94"/>
    <s v="2021-05-04 18:57:55"/>
    <x v="2"/>
    <x v="0"/>
    <x v="0"/>
    <n v="243"/>
    <n v="73585"/>
    <n v="14"/>
    <x v="2273"/>
    <n v="10096"/>
    <n v="64"/>
    <n v="0"/>
    <s v="Low"/>
    <s v="Debit_Card"/>
  </r>
  <r>
    <n v="20120"/>
    <s v="E5B02547"/>
    <s v="2021-05-01 19:15:09"/>
    <x v="2"/>
    <x v="0"/>
    <x v="3"/>
    <n v="202"/>
    <n v="25034"/>
    <n v="4"/>
    <x v="2272"/>
    <n v="18906"/>
    <n v="40"/>
    <n v="3"/>
    <s v="High"/>
    <s v="Wallet"/>
  </r>
  <r>
    <n v="20121"/>
    <s v="0E8826F7"/>
    <s v="2021-04-02 02:35:37"/>
    <x v="1"/>
    <x v="2"/>
    <x v="4"/>
    <n v="4248"/>
    <n v="22179"/>
    <n v="39"/>
    <x v="2274"/>
    <n v="4270"/>
    <n v="19"/>
    <n v="4"/>
    <s v="Medium"/>
    <s v="PayPal_Cobrand_Card"/>
  </r>
  <r>
    <n v="20122"/>
    <s v="CFB3014C"/>
    <s v="2021-03-01 22:43:24"/>
    <x v="0"/>
    <x v="0"/>
    <x v="3"/>
    <n v="552"/>
    <n v="78395"/>
    <n v="12"/>
    <x v="2275"/>
    <n v="11830"/>
    <n v="45"/>
    <n v="3"/>
    <s v="About_to_churn"/>
    <s v="Wallet"/>
  </r>
  <r>
    <n v="20123"/>
    <s v="AF098692"/>
    <s v="2021-03-16 10:16:52"/>
    <x v="2"/>
    <x v="0"/>
    <x v="3"/>
    <n v="238"/>
    <n v="63489"/>
    <n v="4"/>
    <x v="2276"/>
    <n v="9321"/>
    <n v="42"/>
    <n v="1"/>
    <s v="Medium"/>
    <s v="Wallet"/>
  </r>
  <r>
    <n v="20124"/>
    <s v="FA1EE147"/>
    <s v="2021-04-18 23:36:51"/>
    <x v="4"/>
    <x v="0"/>
    <x v="2"/>
    <n v="389"/>
    <n v="11592"/>
    <n v="18"/>
    <x v="2277"/>
    <n v="14362"/>
    <n v="89"/>
    <n v="1"/>
    <s v="Low"/>
    <s v="PayPal_Pay_Later"/>
  </r>
  <r>
    <n v="20125"/>
    <s v="7A9311D1"/>
    <s v="2021-04-16 16:22:14"/>
    <x v="0"/>
    <x v="0"/>
    <x v="0"/>
    <n v="957"/>
    <n v="23995"/>
    <n v="15"/>
    <x v="2278"/>
    <n v="10878"/>
    <n v="50"/>
    <n v="0"/>
    <s v="Medium"/>
    <s v="Wallet"/>
  </r>
  <r>
    <n v="20126"/>
    <s v="72C96D4D"/>
    <s v="2021-05-04 06:22:31"/>
    <x v="1"/>
    <x v="0"/>
    <x v="5"/>
    <n v="3714"/>
    <n v="17701"/>
    <n v="9"/>
    <x v="2279"/>
    <n v="11933"/>
    <n v="60"/>
    <n v="2"/>
    <s v="Low"/>
    <s v="Net_Banking"/>
  </r>
  <r>
    <n v="20127"/>
    <s v="46A7C847"/>
    <s v="2021-06-04 23:01:57"/>
    <x v="3"/>
    <x v="2"/>
    <x v="4"/>
    <n v="1197"/>
    <n v="59427"/>
    <n v="59"/>
    <x v="2280"/>
    <n v="1715"/>
    <n v="18"/>
    <n v="3"/>
    <s v="High"/>
    <s v="Wallet"/>
  </r>
  <r>
    <n v="20128"/>
    <s v="53FCAF52"/>
    <s v="2021-06-07 14:34:33"/>
    <x v="1"/>
    <x v="0"/>
    <x v="5"/>
    <n v="2053"/>
    <n v="44469"/>
    <n v="13"/>
    <x v="2281"/>
    <n v="20044"/>
    <n v="61"/>
    <n v="3"/>
    <s v="About_to_churn"/>
    <s v="Debit_Card"/>
  </r>
  <r>
    <n v="20129"/>
    <s v="57E9932D"/>
    <s v="2021-05-08 06:55:26"/>
    <x v="2"/>
    <x v="2"/>
    <x v="2"/>
    <n v="195"/>
    <n v="86288"/>
    <n v="14"/>
    <x v="2282"/>
    <n v="23958"/>
    <n v="92"/>
    <n v="2"/>
    <s v="Medium"/>
    <s v="Debit_Card"/>
  </r>
  <r>
    <n v="20130"/>
    <s v="20F6BBA7"/>
    <s v="2021-04-08 17:24:38"/>
    <x v="1"/>
    <x v="0"/>
    <x v="5"/>
    <n v="1292"/>
    <n v="78533"/>
    <n v="22"/>
    <x v="637"/>
    <n v="17935"/>
    <n v="55"/>
    <n v="3"/>
    <s v="Medium"/>
    <s v="Net_Banking"/>
  </r>
  <r>
    <n v="20131"/>
    <s v="D25242BB"/>
    <s v="2021-04-29 22:09:53"/>
    <x v="3"/>
    <x v="0"/>
    <x v="5"/>
    <n v="1144"/>
    <n v="24661"/>
    <n v="11"/>
    <x v="2283"/>
    <n v="15713"/>
    <n v="55"/>
    <n v="1"/>
    <s v="Medium"/>
    <s v="Debit_Card"/>
  </r>
  <r>
    <n v="20132"/>
    <s v="FD8188F3"/>
    <s v="2021-05-28 08:27:50"/>
    <x v="1"/>
    <x v="0"/>
    <x v="5"/>
    <n v="2872"/>
    <n v="83893"/>
    <n v="1"/>
    <x v="1391"/>
    <n v="21963"/>
    <n v="79"/>
    <n v="2"/>
    <s v="Low"/>
    <s v="Wallet"/>
  </r>
  <r>
    <n v="20133"/>
    <s v="6599745B"/>
    <s v="2021-05-22 21:51:22"/>
    <x v="0"/>
    <x v="0"/>
    <x v="3"/>
    <n v="280"/>
    <n v="49817"/>
    <n v="2"/>
    <x v="2284"/>
    <n v="10085"/>
    <n v="55"/>
    <n v="2"/>
    <s v="Low"/>
    <s v="Wallet"/>
  </r>
  <r>
    <n v="20134"/>
    <s v="2BB6578A"/>
    <s v="2021-03-09 05:59:14"/>
    <x v="1"/>
    <x v="1"/>
    <x v="1"/>
    <n v="2062"/>
    <n v="83893"/>
    <n v="24"/>
    <x v="2285"/>
    <n v="2725"/>
    <n v="13"/>
    <n v="7"/>
    <s v="Medium"/>
    <s v=" PayPal_Cobrand_Card"/>
  </r>
  <r>
    <n v="20135"/>
    <s v="F7382FBB"/>
    <s v="2021-04-20 22:01:25"/>
    <x v="2"/>
    <x v="0"/>
    <x v="3"/>
    <n v="222"/>
    <n v="80282"/>
    <n v="11"/>
    <x v="2286"/>
    <n v="12383"/>
    <n v="45"/>
    <n v="2"/>
    <s v="Medium"/>
    <s v="Wallet"/>
  </r>
  <r>
    <n v="20136"/>
    <s v="C602FD11"/>
    <s v="2021-04-21 20:28:01"/>
    <x v="1"/>
    <x v="0"/>
    <x v="5"/>
    <n v="1763"/>
    <n v="40924"/>
    <n v="12"/>
    <x v="536"/>
    <n v="18757"/>
    <n v="51"/>
    <n v="1"/>
    <s v="Low"/>
    <s v="Debit_Card"/>
  </r>
  <r>
    <n v="20137"/>
    <s v="4E29F44A"/>
    <s v="2021-05-17 01:06:50"/>
    <x v="1"/>
    <x v="0"/>
    <x v="5"/>
    <n v="2757"/>
    <n v="51537"/>
    <n v="7"/>
    <x v="2287"/>
    <n v="20500"/>
    <n v="65"/>
    <n v="1"/>
    <s v="Medium"/>
    <s v="Debit_Card"/>
  </r>
  <r>
    <n v="20138"/>
    <s v="186E9F4B"/>
    <s v="2021-05-24 14:03:28"/>
    <x v="2"/>
    <x v="2"/>
    <x v="2"/>
    <n v="132"/>
    <n v="60018"/>
    <n v="11"/>
    <x v="94"/>
    <n v="26695"/>
    <n v="95"/>
    <n v="2"/>
    <s v="Medium"/>
    <s v="PayPal_Pay_Later"/>
  </r>
  <r>
    <n v="20139"/>
    <s v="BF7F3F86"/>
    <s v="2021-03-07 04:50:48"/>
    <x v="4"/>
    <x v="0"/>
    <x v="0"/>
    <n v="235"/>
    <n v="20782"/>
    <n v="15"/>
    <x v="2288"/>
    <n v="9948"/>
    <n v="56"/>
    <n v="0"/>
    <s v="Medium"/>
    <s v="Debit_Card"/>
  </r>
  <r>
    <n v="20140"/>
    <s v="63133826"/>
    <s v="2021-03-04 05:25:13"/>
    <x v="2"/>
    <x v="0"/>
    <x v="0"/>
    <n v="247"/>
    <n v="65324"/>
    <n v="10"/>
    <x v="2289"/>
    <n v="9267"/>
    <n v="67"/>
    <n v="1"/>
    <s v="High"/>
    <s v=" Wallet "/>
  </r>
  <r>
    <n v="20141"/>
    <s v="E7EA765B"/>
    <s v="2021-03-15 19:04:52"/>
    <x v="1"/>
    <x v="2"/>
    <x v="4"/>
    <n v="4228"/>
    <n v="63086"/>
    <n v="37"/>
    <x v="2290"/>
    <n v="1715"/>
    <n v="17"/>
    <n v="6"/>
    <s v="Medium"/>
    <s v="Wallet"/>
  </r>
  <r>
    <n v="20142"/>
    <s v="DDCBCF22"/>
    <s v="2021-05-15 06:16:02"/>
    <x v="0"/>
    <x v="0"/>
    <x v="5"/>
    <n v="535"/>
    <n v="57641"/>
    <n v="24"/>
    <x v="1491"/>
    <n v="17583"/>
    <n v="72"/>
    <n v="1"/>
    <s v="Medium"/>
    <s v="Debit_Card"/>
  </r>
  <r>
    <n v="20143"/>
    <s v="95429B3F"/>
    <s v="2021-04-25 02:38:12"/>
    <x v="0"/>
    <x v="0"/>
    <x v="2"/>
    <n v="124"/>
    <n v="24719"/>
    <n v="9"/>
    <x v="2291"/>
    <n v="26767"/>
    <n v="79"/>
    <n v="1"/>
    <s v="Low"/>
    <s v="PayPal_Pay_Later"/>
  </r>
  <r>
    <n v="20144"/>
    <s v="899D364A"/>
    <s v="2021-05-04 22:52:22"/>
    <x v="0"/>
    <x v="0"/>
    <x v="0"/>
    <n v="532"/>
    <n v="32980"/>
    <n v="18"/>
    <x v="2292"/>
    <n v="9931"/>
    <n v="50"/>
    <n v="0"/>
    <s v="Medium"/>
    <s v=" Wallet "/>
  </r>
  <r>
    <n v="20145"/>
    <s v="ACFA3613"/>
    <s v="2021-03-02 06:11:52"/>
    <x v="4"/>
    <x v="0"/>
    <x v="2"/>
    <n v="157"/>
    <n v="44469"/>
    <n v="19"/>
    <x v="697"/>
    <n v="12806"/>
    <n v="88"/>
    <n v="1"/>
    <s v="Medium"/>
    <s v="PayPal_Pay_Later"/>
  </r>
  <r>
    <n v="20146"/>
    <s v="0C70C574"/>
    <s v="2021-04-19 06:29:38"/>
    <x v="0"/>
    <x v="0"/>
    <x v="3"/>
    <n v="224"/>
    <n v="33529"/>
    <n v="10"/>
    <x v="295"/>
    <n v="19079"/>
    <n v="50"/>
    <n v="1"/>
    <s v="High"/>
    <s v="Net_Banking"/>
  </r>
  <r>
    <n v="20147"/>
    <s v="5C1F6DE8"/>
    <s v="2021-03-26 11:30:17"/>
    <x v="2"/>
    <x v="2"/>
    <x v="2"/>
    <n v="205"/>
    <n v="34169"/>
    <n v="4"/>
    <x v="2293"/>
    <n v="24506"/>
    <n v="89"/>
    <n v="2"/>
    <s v="Medium"/>
    <s v="PayPal_Pay_Later"/>
  </r>
  <r>
    <n v="20148"/>
    <s v="DB430AB6"/>
    <s v="2021-04-19 03:17:14"/>
    <x v="1"/>
    <x v="2"/>
    <x v="4"/>
    <n v="1907"/>
    <n v="58661"/>
    <n v="59"/>
    <x v="2294"/>
    <n v="1191"/>
    <n v="16"/>
    <n v="6"/>
    <s v="Medium"/>
    <s v="PayPal_Credit_Card"/>
  </r>
  <r>
    <n v="20149"/>
    <s v="CC586F90"/>
    <s v="2021-05-26 02:20:08"/>
    <x v="1"/>
    <x v="0"/>
    <x v="4"/>
    <n v="3240"/>
    <n v="81093"/>
    <n v="40"/>
    <x v="2295"/>
    <n v="1721"/>
    <n v="17"/>
    <n v="3"/>
    <s v="Medium"/>
    <s v="PayPal_Credit_Card"/>
  </r>
  <r>
    <n v="20150"/>
    <s v="A3375496"/>
    <s v="2021-05-09 22:46:54"/>
    <x v="2"/>
    <x v="2"/>
    <x v="2"/>
    <n v="206"/>
    <n v="81022"/>
    <n v="18"/>
    <x v="2296"/>
    <n v="28307"/>
    <n v="100"/>
    <n v="2"/>
    <s v="About_to_churn"/>
    <s v="PayPal_Pay_Later"/>
  </r>
  <r>
    <n v="20151"/>
    <s v="D25AE14A"/>
    <s v="2021-03-25 16:59:49"/>
    <x v="4"/>
    <x v="2"/>
    <x v="2"/>
    <n v="169"/>
    <n v="53158"/>
    <n v="4"/>
    <x v="30"/>
    <n v="20589"/>
    <n v="97"/>
    <n v="2"/>
    <s v="Medium"/>
    <s v="PayPal_Pay_Later"/>
  </r>
  <r>
    <n v="20152"/>
    <s v="6829FFE0"/>
    <s v="2021-06-06 17:41:20"/>
    <x v="3"/>
    <x v="0"/>
    <x v="3"/>
    <n v="590"/>
    <n v="45261"/>
    <n v="6"/>
    <x v="2297"/>
    <n v="9015"/>
    <n v="51"/>
    <n v="1"/>
    <s v="Medium"/>
    <s v="Net_Banking"/>
  </r>
  <r>
    <n v="20153"/>
    <s v="D0761B85"/>
    <s v="2021-05-29 16:34:37"/>
    <x v="3"/>
    <x v="0"/>
    <x v="2"/>
    <n v="302"/>
    <n v="82168"/>
    <n v="19"/>
    <x v="65"/>
    <n v="22806"/>
    <n v="89"/>
    <n v="2"/>
    <s v="About_to_churn"/>
    <s v="Debit_Card"/>
  </r>
  <r>
    <n v="20154"/>
    <s v="39B858A6"/>
    <s v="2021-03-12 10:23:36"/>
    <x v="1"/>
    <x v="0"/>
    <x v="1"/>
    <n v="3066"/>
    <n v="55285"/>
    <n v="29"/>
    <x v="2298"/>
    <n v="2327"/>
    <n v="11"/>
    <n v="6"/>
    <s v="Medium"/>
    <s v=" PayPal_Cobrand_Card"/>
  </r>
  <r>
    <n v="20155"/>
    <s v="B7C57C47"/>
    <s v="2021-04-13 23:06:24"/>
    <x v="2"/>
    <x v="2"/>
    <x v="2"/>
    <n v="144"/>
    <n v="80219"/>
    <n v="4"/>
    <x v="2299"/>
    <n v="22045"/>
    <n v="93"/>
    <n v="1"/>
    <s v="About_to_churn"/>
    <s v="PayPal_Pay_Later"/>
  </r>
  <r>
    <n v="20156"/>
    <s v="A7334C4A"/>
    <s v="2021-03-03 07:31:45"/>
    <x v="2"/>
    <x v="2"/>
    <x v="2"/>
    <n v="101"/>
    <n v="82808"/>
    <n v="16"/>
    <x v="115"/>
    <n v="23250"/>
    <n v="80"/>
    <n v="1"/>
    <s v="About_to_churn"/>
    <s v="PayPal_Pay_Later"/>
  </r>
  <r>
    <n v="20157"/>
    <s v="1204CBDA"/>
    <s v="2021-03-21 23:19:37"/>
    <x v="1"/>
    <x v="0"/>
    <x v="4"/>
    <n v="2410"/>
    <n v="82808"/>
    <n v="36"/>
    <x v="2300"/>
    <n v="2115"/>
    <n v="15"/>
    <n v="4"/>
    <s v="Medium"/>
    <s v="PayPal_Credit_Card"/>
  </r>
  <r>
    <n v="20158"/>
    <s v="111FF9A4"/>
    <s v="2021-04-21 21:41:14"/>
    <x v="0"/>
    <x v="0"/>
    <x v="5"/>
    <n v="626"/>
    <n v="69508"/>
    <n v="16"/>
    <x v="2235"/>
    <n v="20540"/>
    <n v="68"/>
    <n v="1"/>
    <s v="About_to_churn"/>
    <s v="Net_Banking"/>
  </r>
  <r>
    <n v="20159"/>
    <s v="679FDC30"/>
    <s v="2021-06-07 17:06:20"/>
    <x v="1"/>
    <x v="0"/>
    <x v="5"/>
    <n v="1599"/>
    <n v="27764"/>
    <n v="6"/>
    <x v="2301"/>
    <n v="20206"/>
    <n v="56"/>
    <n v="3"/>
    <s v="Low"/>
    <s v="Debit_Card"/>
  </r>
  <r>
    <n v="20160"/>
    <s v="6966AE18"/>
    <s v="2021-05-17 15:08:41"/>
    <x v="0"/>
    <x v="0"/>
    <x v="5"/>
    <n v="886"/>
    <n v="53800"/>
    <n v="20"/>
    <x v="2302"/>
    <n v="22166"/>
    <n v="59"/>
    <n v="2"/>
    <s v="About_to_churn"/>
    <s v="Debit_Card"/>
  </r>
  <r>
    <n v="20161"/>
    <s v="1741DDE3"/>
    <s v="2021-03-25 18:12:25"/>
    <x v="1"/>
    <x v="0"/>
    <x v="5"/>
    <n v="1752"/>
    <n v="55522"/>
    <n v="14"/>
    <x v="2303"/>
    <n v="22825"/>
    <n v="62"/>
    <n v="3"/>
    <s v="Medium"/>
    <s v="Debit_Card"/>
  </r>
  <r>
    <n v="20162"/>
    <s v="076A437F"/>
    <s v="2021-06-04 08:35:02"/>
    <x v="3"/>
    <x v="2"/>
    <x v="2"/>
    <n v="150"/>
    <n v="30953"/>
    <n v="16"/>
    <x v="1475"/>
    <n v="12577"/>
    <n v="96"/>
    <n v="2"/>
    <s v="Medium"/>
    <s v="PayPal_Pay_Later"/>
  </r>
  <r>
    <n v="20163"/>
    <s v="CBBEC9AB"/>
    <s v="2021-05-17 18:44:29"/>
    <x v="3"/>
    <x v="2"/>
    <x v="2"/>
    <n v="458"/>
    <n v="25343"/>
    <n v="14"/>
    <x v="2304"/>
    <n v="16484"/>
    <n v="92"/>
    <n v="1"/>
    <s v="About_to_churn"/>
    <s v="PayPal_Pay_Later"/>
  </r>
  <r>
    <n v="20164"/>
    <s v="1D962008"/>
    <s v="2021-03-26 04:41:39"/>
    <x v="0"/>
    <x v="0"/>
    <x v="3"/>
    <n v="219"/>
    <n v="21655"/>
    <n v="8"/>
    <x v="2305"/>
    <n v="15374"/>
    <n v="41"/>
    <n v="2"/>
    <s v="Medium"/>
    <s v="Wallet"/>
  </r>
  <r>
    <n v="20165"/>
    <s v="2419EEC0"/>
    <s v="2021-05-28 02:09:18"/>
    <x v="2"/>
    <x v="2"/>
    <x v="2"/>
    <n v="57"/>
    <n v="38077"/>
    <n v="19"/>
    <x v="2306"/>
    <n v="22674"/>
    <n v="95"/>
    <n v="1"/>
    <s v="Low"/>
    <s v="Debit_Card"/>
  </r>
  <r>
    <n v="20166"/>
    <s v="B7198369"/>
    <s v="2021-04-29 05:26:32"/>
    <x v="4"/>
    <x v="0"/>
    <x v="2"/>
    <n v="245"/>
    <n v="87943"/>
    <n v="17"/>
    <x v="2307"/>
    <n v="29993"/>
    <n v="91"/>
    <n v="2"/>
    <s v="Low"/>
    <s v="PayPal_Pay_Later"/>
  </r>
  <r>
    <n v="20167"/>
    <s v="289F604C"/>
    <s v="2021-04-12 09:49:43"/>
    <x v="1"/>
    <x v="0"/>
    <x v="5"/>
    <n v="3714"/>
    <n v="70668"/>
    <n v="11"/>
    <x v="2308"/>
    <n v="12260"/>
    <n v="81"/>
    <n v="1"/>
    <s v="About_to_churn"/>
    <s v="Debit_Card"/>
  </r>
  <r>
    <n v="20168"/>
    <s v="0188FD72"/>
    <s v="2021-05-02 15:33:59"/>
    <x v="4"/>
    <x v="0"/>
    <x v="3"/>
    <n v="309"/>
    <n v="27764"/>
    <n v="4"/>
    <x v="2309"/>
    <n v="19131"/>
    <n v="64"/>
    <n v="1"/>
    <s v="Low"/>
    <s v="Debit_Card"/>
  </r>
  <r>
    <n v="20169"/>
    <s v="76C69CB2"/>
    <s v="2021-05-12 23:50:05"/>
    <x v="4"/>
    <x v="0"/>
    <x v="0"/>
    <n v="397"/>
    <n v="58905"/>
    <n v="9"/>
    <x v="2310"/>
    <n v="10271"/>
    <n v="58"/>
    <n v="0"/>
    <s v="About_to_churn"/>
    <s v="Debit_Card"/>
  </r>
  <r>
    <n v="20170"/>
    <s v="CC8E6586"/>
    <s v="2021-03-18 20:47:24"/>
    <x v="0"/>
    <x v="0"/>
    <x v="0"/>
    <n v="737"/>
    <n v="51514"/>
    <n v="10"/>
    <x v="2311"/>
    <n v="11187"/>
    <n v="67"/>
    <n v="0"/>
    <s v="Medium"/>
    <s v="Wallet"/>
  </r>
  <r>
    <n v="20171"/>
    <s v="C67EE70B"/>
    <s v="2021-04-19 03:31:48"/>
    <x v="1"/>
    <x v="2"/>
    <x v="4"/>
    <n v="4055"/>
    <n v="88605"/>
    <n v="32"/>
    <x v="2312"/>
    <n v="1057"/>
    <n v="11"/>
    <n v="4"/>
    <s v="High"/>
    <s v="PayPal_Cobrand_Card"/>
  </r>
  <r>
    <n v="20172"/>
    <s v="AF8706CC"/>
    <s v="2021-04-14 19:23:38"/>
    <x v="2"/>
    <x v="0"/>
    <x v="2"/>
    <n v="120"/>
    <n v="23703"/>
    <n v="11"/>
    <x v="2313"/>
    <n v="29998"/>
    <n v="77"/>
    <n v="1"/>
    <s v="About_to_churn"/>
    <s v="PayPal_Pay_Later"/>
  </r>
  <r>
    <n v="20173"/>
    <s v="E97B77ED"/>
    <s v="2021-04-21 23:59:06"/>
    <x v="5"/>
    <x v="0"/>
    <x v="5"/>
    <n v="1688"/>
    <n v="71773"/>
    <n v="18"/>
    <x v="242"/>
    <n v="10798"/>
    <n v="71"/>
    <n v="3"/>
    <s v="About_to_churn"/>
    <s v="Debit_Card"/>
  </r>
  <r>
    <n v="20174"/>
    <s v="14CE32D1"/>
    <s v="2021-05-20 16:53:48"/>
    <x v="1"/>
    <x v="0"/>
    <x v="5"/>
    <n v="1387"/>
    <n v="66180"/>
    <n v="24"/>
    <x v="28"/>
    <n v="20002"/>
    <n v="83"/>
    <n v="1"/>
    <s v="High"/>
    <s v="Wallet"/>
  </r>
  <r>
    <n v="20175"/>
    <s v="179001C3"/>
    <s v="2021-05-29 18:43:03"/>
    <x v="0"/>
    <x v="2"/>
    <x v="2"/>
    <n v="603"/>
    <n v="35023"/>
    <n v="10"/>
    <x v="1306"/>
    <n v="22061"/>
    <n v="84"/>
    <n v="1"/>
    <s v="Medium"/>
    <s v="PayPal_Pay_Later"/>
  </r>
  <r>
    <n v="20176"/>
    <s v="2D309AB4"/>
    <s v="2021-06-04 04:16:19"/>
    <x v="1"/>
    <x v="0"/>
    <x v="3"/>
    <n v="2212"/>
    <n v="48733"/>
    <n v="8"/>
    <x v="1091"/>
    <n v="19492"/>
    <n v="54"/>
    <n v="3"/>
    <s v="Medium"/>
    <s v="Wallet"/>
  </r>
  <r>
    <n v="20177"/>
    <s v="E2D4D905"/>
    <s v="2021-03-12 05:18:49"/>
    <x v="0"/>
    <x v="0"/>
    <x v="0"/>
    <n v="346"/>
    <n v="37960"/>
    <n v="16"/>
    <x v="2314"/>
    <n v="9970"/>
    <n v="63"/>
    <n v="1"/>
    <s v="High"/>
    <s v="Wallet"/>
  </r>
  <r>
    <n v="20178"/>
    <s v="C3223089"/>
    <s v="2021-05-17 13:54:25"/>
    <x v="0"/>
    <x v="0"/>
    <x v="5"/>
    <n v="649"/>
    <n v="51514"/>
    <n v="23"/>
    <x v="1692"/>
    <n v="10443"/>
    <n v="68"/>
    <n v="2"/>
    <s v="Low"/>
    <s v="Debit_Card"/>
  </r>
  <r>
    <n v="20179"/>
    <s v="30562A22"/>
    <s v="2021-03-19 20:02:08"/>
    <x v="4"/>
    <x v="2"/>
    <x v="2"/>
    <n v="39"/>
    <n v="63489"/>
    <n v="16"/>
    <x v="2315"/>
    <n v="28360"/>
    <n v="99"/>
    <n v="2"/>
    <s v="About_to_churn"/>
    <s v="PayPal_Pay_Later"/>
  </r>
  <r>
    <n v="20180"/>
    <s v="FEF11128"/>
    <s v="2021-06-03 12:35:06"/>
    <x v="1"/>
    <x v="1"/>
    <x v="1"/>
    <n v="2956"/>
    <n v="55693"/>
    <n v="20"/>
    <x v="2316"/>
    <n v="2522"/>
    <n v="9"/>
    <n v="4"/>
    <s v="Medium"/>
    <s v="Net_Banking"/>
  </r>
  <r>
    <n v="20181"/>
    <s v="9B5DBA0E"/>
    <s v="2021-04-21 18:00:14"/>
    <x v="3"/>
    <x v="0"/>
    <x v="3"/>
    <n v="1083"/>
    <n v="69309"/>
    <n v="7"/>
    <x v="2317"/>
    <n v="8615"/>
    <n v="57"/>
    <n v="1"/>
    <s v="Low"/>
    <s v="Wallet"/>
  </r>
  <r>
    <n v="20182"/>
    <s v="510B02FD"/>
    <s v="2021-04-11 08:45:01"/>
    <x v="4"/>
    <x v="2"/>
    <x v="2"/>
    <n v="15"/>
    <n v="86288"/>
    <n v="7"/>
    <x v="2318"/>
    <n v="18032"/>
    <n v="77"/>
    <n v="2"/>
    <s v="Low"/>
    <s v="PayPal_Pay_Later"/>
  </r>
  <r>
    <n v="20183"/>
    <s v="B8C53E99"/>
    <s v="2021-04-03 03:01:32"/>
    <x v="4"/>
    <x v="2"/>
    <x v="2"/>
    <n v="176"/>
    <n v="62622"/>
    <n v="14"/>
    <x v="1861"/>
    <n v="23531"/>
    <n v="92"/>
    <n v="2"/>
    <s v="Medium"/>
    <s v="PayPal_Pay_Later"/>
  </r>
  <r>
    <n v="20184"/>
    <s v="56E4BC75"/>
    <s v="2021-06-07 09:39:15"/>
    <x v="1"/>
    <x v="0"/>
    <x v="4"/>
    <n v="4986"/>
    <n v="22789"/>
    <n v="46"/>
    <x v="2319"/>
    <n v="3118"/>
    <n v="15"/>
    <n v="6"/>
    <s v="Medium"/>
    <s v="PayPal_Credit_Card"/>
  </r>
  <r>
    <n v="20185"/>
    <s v="C4C75E4B"/>
    <s v="2021-03-18 13:11:23"/>
    <x v="2"/>
    <x v="2"/>
    <x v="2"/>
    <n v="127"/>
    <n v="40027"/>
    <n v="15"/>
    <x v="2320"/>
    <n v="28384"/>
    <n v="82"/>
    <n v="2"/>
    <s v="Medium"/>
    <s v="PayPal_Pay_Later"/>
  </r>
  <r>
    <n v="20186"/>
    <s v="82D1C2AF"/>
    <s v="2021-04-01 10:53:41"/>
    <x v="2"/>
    <x v="2"/>
    <x v="2"/>
    <n v="159"/>
    <n v="61393"/>
    <n v="6"/>
    <x v="572"/>
    <n v="18229"/>
    <n v="89"/>
    <n v="1"/>
    <s v="Low"/>
    <s v="PayPal_Pay_Later"/>
  </r>
  <r>
    <n v="20187"/>
    <s v="35D016BA"/>
    <s v="2021-03-23 15:25:04"/>
    <x v="4"/>
    <x v="2"/>
    <x v="2"/>
    <n v="34"/>
    <n v="62711"/>
    <n v="17"/>
    <x v="2321"/>
    <n v="21878"/>
    <n v="91"/>
    <n v="1"/>
    <s v="About_to_churn"/>
    <s v="PayPal_Pay_Later"/>
  </r>
  <r>
    <n v="20188"/>
    <s v="2EB4C8D9"/>
    <s v="2021-04-12 09:58:16"/>
    <x v="1"/>
    <x v="1"/>
    <x v="1"/>
    <n v="1338"/>
    <n v="71959"/>
    <n v="37"/>
    <x v="2322"/>
    <n v="2188"/>
    <n v="6"/>
    <n v="7"/>
    <s v="Low"/>
    <s v=" PayPal_Cobrand_Card"/>
  </r>
  <r>
    <n v="20189"/>
    <s v="04592AE5"/>
    <s v="2021-05-23 21:23:36"/>
    <x v="4"/>
    <x v="0"/>
    <x v="0"/>
    <n v="262"/>
    <n v="59684"/>
    <n v="11"/>
    <x v="2323"/>
    <n v="10743"/>
    <n v="58"/>
    <n v="0"/>
    <s v="Low"/>
    <s v="Wallet"/>
  </r>
  <r>
    <n v="20190"/>
    <s v="CE9E2E15"/>
    <s v="2021-06-04 15:25:49"/>
    <x v="5"/>
    <x v="2"/>
    <x v="5"/>
    <n v="2927"/>
    <n v="58390"/>
    <n v="13"/>
    <x v="2004"/>
    <n v="14291"/>
    <n v="75"/>
    <n v="2"/>
    <s v="About_to_churn"/>
    <s v="Debit_Card"/>
  </r>
  <r>
    <n v="20191"/>
    <s v="348C0030"/>
    <s v="2021-06-05 21:23:33"/>
    <x v="2"/>
    <x v="2"/>
    <x v="2"/>
    <n v="67"/>
    <n v="47989"/>
    <n v="19"/>
    <x v="2324"/>
    <n v="17854"/>
    <n v="84"/>
    <n v="1"/>
    <s v="Medium"/>
    <s v="PayPal_Pay_Later"/>
  </r>
  <r>
    <n v="20192"/>
    <s v="A6AD5A55"/>
    <s v="2021-04-14 12:11:15"/>
    <x v="1"/>
    <x v="1"/>
    <x v="1"/>
    <n v="2915"/>
    <n v="86147"/>
    <n v="40"/>
    <x v="2325"/>
    <n v="1864"/>
    <n v="10"/>
    <n v="6"/>
    <s v="About_to_churn"/>
    <s v=" PayPal_Cobrand_Card"/>
  </r>
  <r>
    <n v="20193"/>
    <s v="149E3CD1"/>
    <s v="2021-04-11 15:39:10"/>
    <x v="2"/>
    <x v="2"/>
    <x v="2"/>
    <n v="123"/>
    <n v="13319"/>
    <n v="19"/>
    <x v="2326"/>
    <n v="12233"/>
    <n v="99"/>
    <n v="2"/>
    <s v="Medium"/>
    <s v="PayPal_Pay_Later"/>
  </r>
  <r>
    <n v="20194"/>
    <s v="9C7683D5"/>
    <s v="2021-03-26 20:28:44"/>
    <x v="0"/>
    <x v="2"/>
    <x v="2"/>
    <n v="837"/>
    <n v="30903"/>
    <n v="17"/>
    <x v="1689"/>
    <n v="18228"/>
    <n v="100"/>
    <n v="1"/>
    <s v="About_to_churn"/>
    <s v="Debit_Card"/>
  </r>
  <r>
    <n v="20195"/>
    <s v="E662D60A"/>
    <s v="2021-04-24 01:19:05"/>
    <x v="2"/>
    <x v="2"/>
    <x v="2"/>
    <n v="150"/>
    <n v="57641"/>
    <n v="2"/>
    <x v="673"/>
    <n v="13538"/>
    <n v="94"/>
    <n v="2"/>
    <s v="About_to_churn"/>
    <s v="PayPal_Pay_Later"/>
  </r>
  <r>
    <n v="20196"/>
    <s v="ED850CBB"/>
    <s v="2021-04-09 09:23:06"/>
    <x v="3"/>
    <x v="0"/>
    <x v="3"/>
    <n v="1152"/>
    <n v="41613"/>
    <n v="3"/>
    <x v="2327"/>
    <n v="16335"/>
    <n v="63"/>
    <n v="1"/>
    <s v="High"/>
    <s v="Net_Banking"/>
  </r>
  <r>
    <n v="20197"/>
    <s v="F25408EA"/>
    <s v="2021-03-24 17:46:21"/>
    <x v="2"/>
    <x v="2"/>
    <x v="2"/>
    <n v="171"/>
    <n v="19466"/>
    <n v="6"/>
    <x v="2328"/>
    <n v="14868"/>
    <n v="87"/>
    <n v="1"/>
    <s v="About_to_churn"/>
    <s v="PayPal_Pay_Later"/>
  </r>
  <r>
    <n v="20198"/>
    <s v="F23F8B6A"/>
    <s v="2021-05-01 19:58:41"/>
    <x v="2"/>
    <x v="2"/>
    <x v="2"/>
    <n v="59"/>
    <n v="11636"/>
    <n v="4"/>
    <x v="95"/>
    <n v="12940"/>
    <n v="97"/>
    <n v="1"/>
    <s v="Low"/>
    <s v="Debit_Card"/>
  </r>
  <r>
    <n v="20199"/>
    <s v="99D3843C"/>
    <s v="2021-05-01 20:31:36"/>
    <x v="0"/>
    <x v="0"/>
    <x v="0"/>
    <n v="609"/>
    <n v="10912"/>
    <n v="15"/>
    <x v="680"/>
    <n v="10363"/>
    <n v="58"/>
    <n v="1"/>
    <s v="Medium"/>
    <s v="Wallet"/>
  </r>
  <r>
    <n v="20200"/>
    <s v="432368FA"/>
    <s v="2021-03-26 03:36:11"/>
    <x v="4"/>
    <x v="2"/>
    <x v="2"/>
    <n v="223"/>
    <n v="55683"/>
    <n v="12"/>
    <x v="1896"/>
    <n v="13683"/>
    <n v="76"/>
    <n v="1"/>
    <s v="About_to_churn"/>
    <s v="PayPal_Pay_Later"/>
  </r>
  <r>
    <n v="20201"/>
    <s v="B6A1519B"/>
    <s v="2021-04-19 04:31:33"/>
    <x v="1"/>
    <x v="0"/>
    <x v="3"/>
    <n v="766"/>
    <n v="85077"/>
    <n v="6"/>
    <x v="2329"/>
    <n v="17983"/>
    <n v="58"/>
    <n v="1"/>
    <s v="High"/>
    <s v=" Wallet "/>
  </r>
  <r>
    <n v="20202"/>
    <s v="A815A9B0"/>
    <s v="2021-06-08 00:43:04"/>
    <x v="4"/>
    <x v="2"/>
    <x v="2"/>
    <n v="166"/>
    <n v="32379"/>
    <n v="2"/>
    <x v="352"/>
    <n v="12587"/>
    <n v="90"/>
    <n v="1"/>
    <s v="Medium"/>
    <s v="PayPal_Pay_Later"/>
  </r>
  <r>
    <n v="20203"/>
    <s v="3F38A696"/>
    <s v="2021-04-14 10:36:47"/>
    <x v="1"/>
    <x v="1"/>
    <x v="1"/>
    <n v="3692"/>
    <n v="68727"/>
    <n v="35"/>
    <x v="2330"/>
    <n v="2532"/>
    <n v="11"/>
    <n v="7"/>
    <s v="Medium"/>
    <s v=" PayPal_Cobrand_Card"/>
  </r>
  <r>
    <n v="20204"/>
    <s v="B469B4F4"/>
    <s v="2021-04-30 02:02:05"/>
    <x v="1"/>
    <x v="2"/>
    <x v="5"/>
    <n v="3861"/>
    <n v="23995"/>
    <n v="18"/>
    <x v="1372"/>
    <n v="19338"/>
    <n v="66"/>
    <n v="1"/>
    <s v="Medium"/>
    <s v="Net_Banking"/>
  </r>
  <r>
    <n v="20205"/>
    <s v="DD3AEF7D"/>
    <s v="2021-03-02 11:17:28"/>
    <x v="1"/>
    <x v="0"/>
    <x v="5"/>
    <n v="3956"/>
    <n v="72252"/>
    <n v="15"/>
    <x v="343"/>
    <n v="18743"/>
    <n v="77"/>
    <n v="2"/>
    <s v="Medium"/>
    <s v="Net_Banking"/>
  </r>
  <r>
    <n v="20206"/>
    <s v="4135E60F"/>
    <s v="2021-03-13 10:29:19"/>
    <x v="0"/>
    <x v="0"/>
    <x v="3"/>
    <n v="779"/>
    <n v="58426"/>
    <n v="3"/>
    <x v="2331"/>
    <n v="18169"/>
    <n v="50"/>
    <n v="2"/>
    <s v="About_to_churn"/>
    <s v="Net_Banking"/>
  </r>
  <r>
    <n v="20207"/>
    <s v="F91D4A0E"/>
    <s v="2021-04-12 04:31:14"/>
    <x v="1"/>
    <x v="0"/>
    <x v="5"/>
    <n v="3720"/>
    <n v="24759"/>
    <n v="10"/>
    <x v="675"/>
    <n v="13745"/>
    <n v="66"/>
    <n v="3"/>
    <s v="Medium"/>
    <s v="Debit_Card"/>
  </r>
  <r>
    <n v="20208"/>
    <s v="231B7AE4"/>
    <s v="2021-04-24 21:35:11"/>
    <x v="2"/>
    <x v="2"/>
    <x v="2"/>
    <n v="64"/>
    <n v="14132"/>
    <n v="20"/>
    <x v="261"/>
    <n v="15622"/>
    <n v="100"/>
    <n v="2"/>
    <s v="About_to_churn"/>
    <s v="PayPal_Pay_Later"/>
  </r>
  <r>
    <n v="20209"/>
    <s v="F756B450"/>
    <s v="2021-04-30 18:13:17"/>
    <x v="1"/>
    <x v="2"/>
    <x v="5"/>
    <n v="985"/>
    <n v="76644"/>
    <n v="3"/>
    <x v="679"/>
    <n v="11183"/>
    <n v="68"/>
    <n v="3"/>
    <s v="Medium"/>
    <s v="Debit_Card"/>
  </r>
  <r>
    <n v="20210"/>
    <s v="641F81B7"/>
    <s v="2021-05-05 15:36:33"/>
    <x v="1"/>
    <x v="2"/>
    <x v="4"/>
    <n v="3744"/>
    <n v="24211"/>
    <n v="37"/>
    <x v="2332"/>
    <n v="2729"/>
    <n v="13"/>
    <n v="3"/>
    <s v="Medium"/>
    <s v="Wallet"/>
  </r>
  <r>
    <n v="20211"/>
    <s v="8BC840A1"/>
    <s v="2021-05-27 10:08:03"/>
    <x v="5"/>
    <x v="2"/>
    <x v="4"/>
    <n v="2473"/>
    <n v="83467"/>
    <n v="50"/>
    <x v="2333"/>
    <n v="3978"/>
    <n v="13"/>
    <n v="5"/>
    <s v="Medium"/>
    <s v="PayPal_Credit_Card"/>
  </r>
  <r>
    <n v="20212"/>
    <s v="7158FA19"/>
    <s v="2021-04-29 04:52:27"/>
    <x v="0"/>
    <x v="0"/>
    <x v="3"/>
    <n v="227"/>
    <n v="77514"/>
    <n v="10"/>
    <x v="2334"/>
    <n v="8241"/>
    <n v="44"/>
    <n v="3"/>
    <s v="Medium"/>
    <s v="Net_Banking"/>
  </r>
  <r>
    <n v="20213"/>
    <s v="17A714B8"/>
    <s v="2021-06-02 09:33:39"/>
    <x v="1"/>
    <x v="0"/>
    <x v="4"/>
    <n v="4554"/>
    <n v="57594"/>
    <n v="54"/>
    <x v="2335"/>
    <n v="3973"/>
    <n v="12"/>
    <n v="3"/>
    <s v="High"/>
    <s v="PayPal_Credit_Card"/>
  </r>
  <r>
    <n v="20214"/>
    <s v="E485F989"/>
    <s v="2021-04-15 09:11:17"/>
    <x v="0"/>
    <x v="2"/>
    <x v="2"/>
    <n v="315"/>
    <n v="88556"/>
    <n v="10"/>
    <x v="752"/>
    <n v="14887"/>
    <n v="94"/>
    <n v="1"/>
    <s v="About_to_churn"/>
    <s v="PayPal_Pay_Later"/>
  </r>
  <r>
    <n v="20215"/>
    <s v="BFE87F64"/>
    <s v="2021-06-07 14:52:02"/>
    <x v="0"/>
    <x v="2"/>
    <x v="2"/>
    <n v="401"/>
    <n v="29422"/>
    <n v="3"/>
    <x v="308"/>
    <n v="15217"/>
    <n v="95"/>
    <n v="1"/>
    <s v="About_to_churn"/>
    <s v="PayPal_Pay_Later"/>
  </r>
  <r>
    <n v="20216"/>
    <s v="63F8827D"/>
    <s v="2021-05-25 22:16:03"/>
    <x v="2"/>
    <x v="0"/>
    <x v="0"/>
    <n v="240"/>
    <n v="44714"/>
    <n v="9"/>
    <x v="2336"/>
    <n v="11785"/>
    <n v="59"/>
    <n v="0"/>
    <s v="About_to_churn"/>
    <s v="Wallet"/>
  </r>
  <r>
    <n v="20217"/>
    <s v="E0EE19BB"/>
    <s v="2021-04-23 11:18:29"/>
    <x v="5"/>
    <x v="1"/>
    <x v="1"/>
    <n v="2402"/>
    <n v="72919"/>
    <n v="38"/>
    <x v="256"/>
    <n v="2359"/>
    <n v="16"/>
    <n v="5"/>
    <s v="Low"/>
    <s v=" PayPal_Cobrand_Card"/>
  </r>
  <r>
    <n v="20218"/>
    <s v="07FABFA7"/>
    <s v="2021-05-12 22:06:41"/>
    <x v="3"/>
    <x v="0"/>
    <x v="2"/>
    <n v="192"/>
    <n v="73607"/>
    <n v="8"/>
    <x v="466"/>
    <n v="21589"/>
    <n v="96"/>
    <n v="2"/>
    <s v="Medium"/>
    <s v="Debit_Card"/>
  </r>
  <r>
    <n v="20219"/>
    <s v="592D533F"/>
    <s v="2021-04-29 15:50:47"/>
    <x v="2"/>
    <x v="0"/>
    <x v="2"/>
    <n v="72"/>
    <n v="28987"/>
    <n v="8"/>
    <x v="2337"/>
    <n v="24518"/>
    <n v="76"/>
    <n v="2"/>
    <s v="About_to_churn"/>
    <s v="PayPal_Pay_Later"/>
  </r>
  <r>
    <n v="20220"/>
    <s v="CE5529CA"/>
    <s v="2021-04-25 09:13:36"/>
    <x v="0"/>
    <x v="2"/>
    <x v="2"/>
    <n v="983"/>
    <n v="86581"/>
    <n v="5"/>
    <x v="2338"/>
    <n v="18365"/>
    <n v="100"/>
    <n v="1"/>
    <s v="About_to_churn"/>
    <s v="PayPal_Pay_Later"/>
  </r>
  <r>
    <n v="20221"/>
    <s v="17567989"/>
    <s v="2021-04-27 02:46:09"/>
    <x v="0"/>
    <x v="0"/>
    <x v="3"/>
    <n v="821"/>
    <n v="70647"/>
    <n v="12"/>
    <x v="2339"/>
    <n v="18629"/>
    <n v="53"/>
    <n v="2"/>
    <s v="Medium"/>
    <s v="Net_Banking"/>
  </r>
  <r>
    <n v="20222"/>
    <s v="376EE407"/>
    <s v="2021-05-02 06:08:58"/>
    <x v="4"/>
    <x v="0"/>
    <x v="2"/>
    <n v="170"/>
    <n v="20915"/>
    <n v="8"/>
    <x v="2301"/>
    <n v="26608"/>
    <n v="100"/>
    <n v="1"/>
    <s v="Medium"/>
    <s v="PayPal_Pay_Later"/>
  </r>
  <r>
    <n v="20223"/>
    <s v="088C79C9"/>
    <s v="2021-04-28 10:26:25"/>
    <x v="0"/>
    <x v="0"/>
    <x v="3"/>
    <n v="931"/>
    <n v="76188"/>
    <n v="6"/>
    <x v="2340"/>
    <n v="18242"/>
    <n v="51"/>
    <n v="1"/>
    <s v="Medium"/>
    <s v="Debit_Card"/>
  </r>
  <r>
    <n v="20224"/>
    <s v="E4A48BCA"/>
    <s v="2021-06-01 13:48:41"/>
    <x v="1"/>
    <x v="0"/>
    <x v="1"/>
    <n v="3173"/>
    <n v="27337"/>
    <n v="33"/>
    <x v="2341"/>
    <n v="2763"/>
    <n v="6"/>
    <n v="8"/>
    <s v="About_to_churn"/>
    <s v=" PayPal_Cobrand_Card"/>
  </r>
  <r>
    <n v="20225"/>
    <s v="0FC13506"/>
    <s v="2021-04-04 00:25:15"/>
    <x v="0"/>
    <x v="0"/>
    <x v="3"/>
    <n v="345"/>
    <n v="32475"/>
    <n v="13"/>
    <x v="2342"/>
    <n v="15436"/>
    <n v="43"/>
    <n v="1"/>
    <s v="Low"/>
    <s v="Net_Banking"/>
  </r>
  <r>
    <n v="20226"/>
    <s v="B81E0AD0"/>
    <s v="2021-05-26 18:53:47"/>
    <x v="1"/>
    <x v="2"/>
    <x v="4"/>
    <n v="4939"/>
    <n v="62501"/>
    <n v="45"/>
    <x v="2343"/>
    <n v="3286"/>
    <n v="18"/>
    <n v="6"/>
    <s v="Medium"/>
    <s v="PayPal_Credit_Card"/>
  </r>
  <r>
    <n v="20227"/>
    <s v="57ADB653"/>
    <s v="2021-03-18 05:38:17"/>
    <x v="0"/>
    <x v="0"/>
    <x v="0"/>
    <n v="202"/>
    <n v="63084"/>
    <n v="14"/>
    <x v="2344"/>
    <n v="9080"/>
    <n v="54"/>
    <n v="0"/>
    <s v="Medium"/>
    <s v="Wallet"/>
  </r>
  <r>
    <n v="20228"/>
    <s v="9672EF19"/>
    <s v="2021-05-13 04:12:55"/>
    <x v="0"/>
    <x v="2"/>
    <x v="3"/>
    <n v="977"/>
    <n v="41889"/>
    <n v="15"/>
    <x v="2345"/>
    <n v="10065"/>
    <n v="56"/>
    <n v="2"/>
    <s v="Medium"/>
    <s v="Net_Banking"/>
  </r>
  <r>
    <n v="20229"/>
    <s v="72FC236D"/>
    <s v="2021-06-07 06:27:30"/>
    <x v="1"/>
    <x v="2"/>
    <x v="4"/>
    <n v="4911"/>
    <n v="20443"/>
    <n v="45"/>
    <x v="2346"/>
    <n v="1438"/>
    <n v="18"/>
    <n v="6"/>
    <s v="Medium"/>
    <s v="PayPal_Credit_Card"/>
  </r>
  <r>
    <n v="20230"/>
    <s v="2D240D73"/>
    <s v="2021-03-24 07:17:38"/>
    <x v="2"/>
    <x v="2"/>
    <x v="2"/>
    <n v="115"/>
    <n v="62544"/>
    <n v="17"/>
    <x v="2347"/>
    <n v="19445"/>
    <n v="96"/>
    <n v="2"/>
    <s v="Low"/>
    <s v="PayPal_Pay_Later"/>
  </r>
  <r>
    <n v="20231"/>
    <s v="42C9D053"/>
    <s v="2021-04-13 09:32:39"/>
    <x v="0"/>
    <x v="0"/>
    <x v="5"/>
    <n v="878"/>
    <n v="71766"/>
    <n v="1"/>
    <x v="1634"/>
    <n v="20501"/>
    <n v="58"/>
    <n v="2"/>
    <s v="High"/>
    <s v="Debit_Card"/>
  </r>
  <r>
    <n v="20232"/>
    <s v="6F0B814F"/>
    <s v="2021-04-17 13:18:49"/>
    <x v="1"/>
    <x v="2"/>
    <x v="4"/>
    <n v="2705"/>
    <n v="30254"/>
    <n v="34"/>
    <x v="2348"/>
    <n v="1413"/>
    <n v="21"/>
    <n v="6"/>
    <s v="High"/>
    <s v="PayPal_Cobrand_Card"/>
  </r>
  <r>
    <n v="20233"/>
    <s v="7C3DF6DD"/>
    <s v="2021-06-06 14:11:47"/>
    <x v="2"/>
    <x v="2"/>
    <x v="2"/>
    <n v="147"/>
    <n v="56559"/>
    <n v="13"/>
    <x v="2349"/>
    <n v="24944"/>
    <n v="79"/>
    <n v="2"/>
    <s v="Low"/>
    <s v="PayPal_Pay_Later"/>
  </r>
  <r>
    <n v="20234"/>
    <s v="97669F10"/>
    <s v="2021-04-11 15:23:00"/>
    <x v="4"/>
    <x v="2"/>
    <x v="2"/>
    <n v="193"/>
    <n v="59427"/>
    <n v="14"/>
    <x v="2350"/>
    <n v="16548"/>
    <n v="92"/>
    <n v="1"/>
    <s v="About_to_churn"/>
    <s v="PayPal_Pay_Later"/>
  </r>
  <r>
    <n v="20235"/>
    <s v="CFB67344"/>
    <s v="2021-06-01 22:30:25"/>
    <x v="1"/>
    <x v="1"/>
    <x v="1"/>
    <n v="2697"/>
    <n v="75849"/>
    <n v="21"/>
    <x v="2351"/>
    <n v="2039"/>
    <n v="16"/>
    <n v="5"/>
    <s v="Medium"/>
    <s v=" PayPal_Cobrand_Card"/>
  </r>
  <r>
    <n v="20236"/>
    <s v="34DC165E"/>
    <s v="2021-04-15 00:56:04"/>
    <x v="2"/>
    <x v="2"/>
    <x v="2"/>
    <n v="216"/>
    <n v="45698"/>
    <n v="14"/>
    <x v="1520"/>
    <n v="29972"/>
    <n v="82"/>
    <n v="1"/>
    <s v="About_to_churn"/>
    <s v="PayPal_Pay_Later"/>
  </r>
  <r>
    <n v="20237"/>
    <s v="33B6C430"/>
    <s v="2021-04-10 16:54:11"/>
    <x v="1"/>
    <x v="0"/>
    <x v="4"/>
    <n v="2521"/>
    <n v="17816"/>
    <n v="49"/>
    <x v="2352"/>
    <n v="2648"/>
    <n v="13"/>
    <n v="3"/>
    <s v="Medium"/>
    <s v="PayPal_Cobrand_Card"/>
  </r>
  <r>
    <n v="20238"/>
    <s v="09500B11"/>
    <s v="2021-03-13 09:55:29"/>
    <x v="3"/>
    <x v="0"/>
    <x v="0"/>
    <n v="781"/>
    <n v="36647"/>
    <n v="16"/>
    <x v="2353"/>
    <n v="10567"/>
    <n v="64"/>
    <n v="0"/>
    <s v="Medium"/>
    <s v="Wallet"/>
  </r>
  <r>
    <n v="20239"/>
    <s v="ACC445EC"/>
    <s v="2021-05-30 15:22:10"/>
    <x v="1"/>
    <x v="0"/>
    <x v="5"/>
    <n v="2377"/>
    <n v="25539"/>
    <n v="16"/>
    <x v="1320"/>
    <n v="21636"/>
    <n v="75"/>
    <n v="2"/>
    <s v="Medium"/>
    <s v="Wallet"/>
  </r>
  <r>
    <n v="20240"/>
    <s v="58B4940C"/>
    <s v="2021-05-22 02:41:02"/>
    <x v="0"/>
    <x v="0"/>
    <x v="3"/>
    <n v="738"/>
    <n v="51537"/>
    <n v="5"/>
    <x v="2354"/>
    <n v="8454"/>
    <n v="58"/>
    <n v="3"/>
    <s v="Medium"/>
    <s v="Net_Banking"/>
  </r>
  <r>
    <n v="20241"/>
    <s v="0152EDCE"/>
    <s v="2021-03-15 18:21:09"/>
    <x v="1"/>
    <x v="2"/>
    <x v="1"/>
    <n v="3403"/>
    <n v="40430"/>
    <n v="19"/>
    <x v="2355"/>
    <n v="2899"/>
    <n v="10"/>
    <n v="5"/>
    <s v="About_to_churn"/>
    <s v=" PayPal_Cobrand_Card"/>
  </r>
  <r>
    <n v="20242"/>
    <s v="76183757"/>
    <s v="2021-04-04 22:01:15"/>
    <x v="0"/>
    <x v="2"/>
    <x v="2"/>
    <n v="370"/>
    <n v="84031"/>
    <n v="19"/>
    <x v="314"/>
    <n v="28971"/>
    <n v="100"/>
    <n v="2"/>
    <s v="About_to_churn"/>
    <s v="PayPal_Pay_Later"/>
  </r>
  <r>
    <n v="20243"/>
    <s v="99556B29"/>
    <s v="2021-03-06 02:16:10"/>
    <x v="2"/>
    <x v="2"/>
    <x v="2"/>
    <n v="122"/>
    <n v="63710"/>
    <n v="8"/>
    <x v="2356"/>
    <n v="23008"/>
    <n v="91"/>
    <n v="1"/>
    <s v="About_to_churn"/>
    <s v="PayPal_Pay_Later"/>
  </r>
  <r>
    <n v="20244"/>
    <s v="2C6C15C5"/>
    <s v="2021-03-22 06:25:34"/>
    <x v="1"/>
    <x v="0"/>
    <x v="5"/>
    <n v="2417"/>
    <n v="40430"/>
    <n v="21"/>
    <x v="2357"/>
    <n v="13839"/>
    <n v="56"/>
    <n v="3"/>
    <s v="Medium"/>
    <s v="Wallet"/>
  </r>
  <r>
    <n v="20245"/>
    <s v="F41461AE"/>
    <s v="2021-05-26 10:27:32"/>
    <x v="5"/>
    <x v="2"/>
    <x v="4"/>
    <n v="3512"/>
    <n v="66063"/>
    <n v="50"/>
    <x v="2358"/>
    <n v="3875"/>
    <n v="12"/>
    <n v="4"/>
    <s v="High"/>
    <s v="Wallet"/>
  </r>
  <r>
    <n v="20246"/>
    <s v="B15CD3AF"/>
    <s v="2021-03-07 14:44:22"/>
    <x v="1"/>
    <x v="0"/>
    <x v="5"/>
    <n v="3448"/>
    <n v="32998"/>
    <n v="23"/>
    <x v="2359"/>
    <n v="21803"/>
    <n v="61"/>
    <n v="2"/>
    <s v="About_to_churn"/>
    <s v="Debit_Card"/>
  </r>
  <r>
    <n v="20247"/>
    <s v="7F5EDB67"/>
    <s v="2021-05-18 02:28:01"/>
    <x v="2"/>
    <x v="2"/>
    <x v="2"/>
    <n v="111"/>
    <n v="48647"/>
    <n v="12"/>
    <x v="117"/>
    <n v="21176"/>
    <n v="89"/>
    <n v="1"/>
    <s v="Medium"/>
    <s v="PayPal_Pay_Later"/>
  </r>
  <r>
    <n v="20248"/>
    <s v="59E719A6"/>
    <s v="2021-05-05 00:35:58"/>
    <x v="1"/>
    <x v="2"/>
    <x v="1"/>
    <n v="2776"/>
    <n v="83096"/>
    <n v="32"/>
    <x v="2360"/>
    <n v="2047"/>
    <n v="7"/>
    <n v="6"/>
    <s v="About_to_churn"/>
    <s v=" PayPal_Cobrand_Card"/>
  </r>
  <r>
    <n v="20249"/>
    <s v="64BE4048"/>
    <s v="2021-03-20 14:22:57"/>
    <x v="1"/>
    <x v="0"/>
    <x v="3"/>
    <n v="2085"/>
    <n v="55693"/>
    <n v="13"/>
    <x v="443"/>
    <n v="9026"/>
    <n v="54"/>
    <n v="2"/>
    <s v="Medium"/>
    <s v="Wallet"/>
  </r>
  <r>
    <n v="20250"/>
    <s v="50381599"/>
    <s v="2021-03-22 03:14:37"/>
    <x v="3"/>
    <x v="0"/>
    <x v="3"/>
    <n v="715"/>
    <n v="23068"/>
    <n v="8"/>
    <x v="2361"/>
    <n v="9597"/>
    <n v="46"/>
    <n v="1"/>
    <s v="Medium"/>
    <s v="Wallet"/>
  </r>
  <r>
    <n v="20251"/>
    <s v="AAADA938"/>
    <s v="2021-04-30 00:27:31"/>
    <x v="0"/>
    <x v="2"/>
    <x v="5"/>
    <n v="971"/>
    <n v="35494"/>
    <n v="8"/>
    <x v="2362"/>
    <n v="11744"/>
    <n v="71"/>
    <n v="1"/>
    <s v="Medium"/>
    <s v="Debit_Card"/>
  </r>
  <r>
    <n v="20252"/>
    <s v="D9D164D2"/>
    <s v="2021-06-06 19:03:44"/>
    <x v="4"/>
    <x v="0"/>
    <x v="2"/>
    <n v="256"/>
    <n v="55674"/>
    <n v="8"/>
    <x v="832"/>
    <n v="14961"/>
    <n v="88"/>
    <n v="1"/>
    <s v="Low"/>
    <s v="PayPal_Pay_Later"/>
  </r>
  <r>
    <n v="20253"/>
    <s v="3CEB8894"/>
    <s v="2021-03-15 13:11:24"/>
    <x v="2"/>
    <x v="0"/>
    <x v="2"/>
    <n v="148"/>
    <n v="34169"/>
    <n v="8"/>
    <x v="1141"/>
    <n v="17696"/>
    <n v="94"/>
    <n v="2"/>
    <s v="About_to_churn"/>
    <s v="PayPal_Pay_Later"/>
  </r>
  <r>
    <n v="20254"/>
    <s v="7BDCF82F"/>
    <s v="2021-05-02 13:06:18"/>
    <x v="0"/>
    <x v="2"/>
    <x v="2"/>
    <n v="678"/>
    <n v="46680"/>
    <n v="16"/>
    <x v="896"/>
    <n v="21245"/>
    <n v="94"/>
    <n v="1"/>
    <s v="Medium"/>
    <s v="Debit_Card"/>
  </r>
  <r>
    <n v="20255"/>
    <s v="F4212737"/>
    <s v="2021-03-17 06:26:55"/>
    <x v="2"/>
    <x v="2"/>
    <x v="2"/>
    <n v="127"/>
    <n v="19748"/>
    <n v="9"/>
    <x v="2363"/>
    <n v="25345"/>
    <n v="86"/>
    <n v="1"/>
    <s v="Medium"/>
    <s v="PayPal_Pay_Later"/>
  </r>
  <r>
    <n v="20256"/>
    <s v="094B91C6"/>
    <s v="2021-03-18 16:32:54"/>
    <x v="1"/>
    <x v="0"/>
    <x v="4"/>
    <n v="3006"/>
    <n v="69342"/>
    <n v="55"/>
    <x v="2364"/>
    <n v="2895"/>
    <n v="11"/>
    <n v="6"/>
    <s v="Medium"/>
    <s v="Wallet"/>
  </r>
  <r>
    <n v="20257"/>
    <s v="733C1A28"/>
    <s v="2021-03-01 13:21:08"/>
    <x v="3"/>
    <x v="2"/>
    <x v="2"/>
    <n v="192"/>
    <n v="31769"/>
    <n v="20"/>
    <x v="855"/>
    <n v="23150"/>
    <n v="80"/>
    <n v="2"/>
    <s v="About_to_churn"/>
    <s v="PayPal_Pay_Later"/>
  </r>
  <r>
    <n v="20258"/>
    <s v="D68726EB"/>
    <s v="2021-05-14 13:40:09"/>
    <x v="1"/>
    <x v="2"/>
    <x v="5"/>
    <n v="3806"/>
    <n v="51873"/>
    <n v="10"/>
    <x v="2365"/>
    <n v="10854"/>
    <n v="76"/>
    <n v="3"/>
    <s v="About_to_churn"/>
    <s v="Debit_Card"/>
  </r>
  <r>
    <n v="20259"/>
    <s v="E05887C2"/>
    <s v="2021-03-15 04:22:20"/>
    <x v="2"/>
    <x v="0"/>
    <x v="2"/>
    <n v="67"/>
    <n v="24719"/>
    <n v="11"/>
    <x v="209"/>
    <n v="27433"/>
    <n v="78"/>
    <n v="1"/>
    <s v="Low"/>
    <s v="PayPal_Pay_Later"/>
  </r>
  <r>
    <n v="20260"/>
    <s v="4D8D9EA3"/>
    <s v="2021-05-31 10:37:47"/>
    <x v="2"/>
    <x v="2"/>
    <x v="2"/>
    <n v="58"/>
    <n v="59684"/>
    <n v="16"/>
    <x v="711"/>
    <n v="16209"/>
    <n v="84"/>
    <n v="1"/>
    <s v="Medium"/>
    <s v="PayPal_Pay_Later"/>
  </r>
  <r>
    <n v="20261"/>
    <s v="FE9925B5"/>
    <s v="2021-03-10 04:37:00"/>
    <x v="1"/>
    <x v="1"/>
    <x v="1"/>
    <n v="1973"/>
    <n v="82642"/>
    <n v="38"/>
    <x v="2366"/>
    <n v="2031"/>
    <n v="7"/>
    <n v="6"/>
    <s v="Medium"/>
    <s v=" PayPal_Cobrand_Card"/>
  </r>
  <r>
    <n v="20262"/>
    <s v="B89E1F65"/>
    <s v="2021-04-16 10:52:45"/>
    <x v="1"/>
    <x v="0"/>
    <x v="3"/>
    <n v="1695"/>
    <n v="12250"/>
    <n v="14"/>
    <x v="2367"/>
    <n v="14615"/>
    <n v="59"/>
    <n v="3"/>
    <s v="High"/>
    <s v="Net_Banking"/>
  </r>
  <r>
    <n v="20263"/>
    <s v="FD85B24C"/>
    <s v="2021-04-27 19:22:27"/>
    <x v="4"/>
    <x v="0"/>
    <x v="0"/>
    <n v="204"/>
    <n v="14001"/>
    <n v="17"/>
    <x v="2368"/>
    <n v="11584"/>
    <n v="66"/>
    <n v="0"/>
    <s v="Medium"/>
    <s v=" Wallet "/>
  </r>
  <r>
    <n v="20264"/>
    <s v="DABCE9EB"/>
    <s v="2021-05-26 16:44:05"/>
    <x v="1"/>
    <x v="2"/>
    <x v="4"/>
    <n v="1011"/>
    <n v="80668"/>
    <n v="52"/>
    <x v="2369"/>
    <n v="2623"/>
    <n v="18"/>
    <n v="4"/>
    <s v="Medium"/>
    <s v="PayPal_Cobrand_Card"/>
  </r>
  <r>
    <n v="20265"/>
    <s v="B50F4A89"/>
    <s v="2021-04-07 14:10:04"/>
    <x v="4"/>
    <x v="2"/>
    <x v="2"/>
    <n v="24"/>
    <n v="88892"/>
    <n v="7"/>
    <x v="2370"/>
    <n v="26984"/>
    <n v="93"/>
    <n v="1"/>
    <s v="About_to_churn"/>
    <s v="PayPal_Pay_Later"/>
  </r>
  <r>
    <n v="20266"/>
    <s v="CB98E01D"/>
    <s v="2021-05-01 14:22:18"/>
    <x v="0"/>
    <x v="0"/>
    <x v="2"/>
    <n v="648"/>
    <n v="61083"/>
    <n v="20"/>
    <x v="235"/>
    <n v="17267"/>
    <n v="87"/>
    <n v="2"/>
    <s v="Medium"/>
    <s v="PayPal_Pay_Later"/>
  </r>
  <r>
    <n v="20267"/>
    <s v="B1F4B921"/>
    <s v="2021-05-06 04:12:52"/>
    <x v="1"/>
    <x v="0"/>
    <x v="5"/>
    <n v="3144"/>
    <n v="38646"/>
    <n v="6"/>
    <x v="1007"/>
    <n v="16633"/>
    <n v="52"/>
    <n v="2"/>
    <s v="Medium"/>
    <s v="Debit_Card"/>
  </r>
  <r>
    <n v="20268"/>
    <s v="20A17873"/>
    <s v="2021-05-07 16:50:34"/>
    <x v="1"/>
    <x v="0"/>
    <x v="5"/>
    <n v="2197"/>
    <n v="80482"/>
    <n v="22"/>
    <x v="794"/>
    <n v="16012"/>
    <n v="59"/>
    <n v="3"/>
    <s v="High"/>
    <s v="Debit_Card"/>
  </r>
  <r>
    <n v="20269"/>
    <s v="43E6E5DD"/>
    <s v="2021-03-10 02:18:10"/>
    <x v="3"/>
    <x v="0"/>
    <x v="0"/>
    <n v="211"/>
    <n v="61639"/>
    <n v="13"/>
    <x v="2371"/>
    <n v="9401"/>
    <n v="70"/>
    <n v="1"/>
    <s v="High"/>
    <s v="Wallet"/>
  </r>
  <r>
    <n v="20270"/>
    <s v="8A4A582F"/>
    <s v="2021-04-29 16:05:52"/>
    <x v="3"/>
    <x v="0"/>
    <x v="5"/>
    <n v="837"/>
    <n v="29250"/>
    <n v="4"/>
    <x v="661"/>
    <n v="19685"/>
    <n v="53"/>
    <n v="1"/>
    <s v="Medium"/>
    <s v="Debit_Card"/>
  </r>
  <r>
    <n v="20271"/>
    <s v="786CC340"/>
    <s v="2021-03-21 00:49:13"/>
    <x v="0"/>
    <x v="2"/>
    <x v="2"/>
    <n v="989"/>
    <n v="28898"/>
    <n v="19"/>
    <x v="2372"/>
    <n v="26562"/>
    <n v="94"/>
    <n v="1"/>
    <s v="About_to_churn"/>
    <s v="PayPal_Pay_Later"/>
  </r>
  <r>
    <n v="20272"/>
    <s v="B4F4870C"/>
    <s v="2021-05-25 07:29:53"/>
    <x v="0"/>
    <x v="2"/>
    <x v="2"/>
    <n v="768"/>
    <n v="41189"/>
    <n v="17"/>
    <x v="2223"/>
    <n v="28149"/>
    <n v="77"/>
    <n v="1"/>
    <s v="Low"/>
    <s v="PayPal_Pay_Later"/>
  </r>
  <r>
    <n v="20273"/>
    <s v="FF03BE10"/>
    <s v="2021-03-07 04:54:32"/>
    <x v="1"/>
    <x v="2"/>
    <x v="5"/>
    <n v="3259"/>
    <n v="55285"/>
    <n v="1"/>
    <x v="1130"/>
    <n v="19781"/>
    <n v="61"/>
    <n v="1"/>
    <s v="Medium"/>
    <s v="Debit_Card"/>
  </r>
  <r>
    <n v="20274"/>
    <s v="C6981215"/>
    <s v="2021-05-03 06:40:03"/>
    <x v="0"/>
    <x v="2"/>
    <x v="2"/>
    <n v="183"/>
    <n v="68153"/>
    <n v="13"/>
    <x v="454"/>
    <n v="22249"/>
    <n v="80"/>
    <n v="2"/>
    <s v="Medium"/>
    <s v="PayPal_Pay_Later"/>
  </r>
  <r>
    <n v="20275"/>
    <s v="793B0256"/>
    <s v="2021-03-29 10:59:49"/>
    <x v="3"/>
    <x v="2"/>
    <x v="2"/>
    <n v="458"/>
    <n v="34094"/>
    <n v="11"/>
    <x v="2373"/>
    <n v="25860"/>
    <n v="81"/>
    <n v="2"/>
    <s v="Low"/>
    <s v="PayPal_Pay_Later"/>
  </r>
  <r>
    <n v="20276"/>
    <s v="60873F23"/>
    <s v="2021-05-11 23:35:09"/>
    <x v="0"/>
    <x v="0"/>
    <x v="0"/>
    <n v="476"/>
    <n v="55285"/>
    <n v="9"/>
    <x v="1922"/>
    <n v="10349"/>
    <n v="70"/>
    <n v="0"/>
    <s v="About_to_churn"/>
    <s v="Debit_Card"/>
  </r>
  <r>
    <n v="20277"/>
    <s v="01352533"/>
    <s v="2021-05-06 13:52:19"/>
    <x v="1"/>
    <x v="0"/>
    <x v="4"/>
    <n v="4983"/>
    <n v="11737"/>
    <n v="32"/>
    <x v="2374"/>
    <n v="2971"/>
    <n v="13"/>
    <n v="5"/>
    <s v="Medium"/>
    <s v="PayPal_Credit_Card"/>
  </r>
  <r>
    <n v="20278"/>
    <s v="32FFEAF6"/>
    <s v="2021-05-11 14:47:05"/>
    <x v="1"/>
    <x v="1"/>
    <x v="1"/>
    <n v="2895"/>
    <n v="77724"/>
    <n v="20"/>
    <x v="2375"/>
    <n v="2737"/>
    <n v="8"/>
    <n v="6"/>
    <s v="Medium"/>
    <s v=" PayPal_Cobrand_Card"/>
  </r>
  <r>
    <n v="20279"/>
    <s v="7DE0074A"/>
    <s v="2021-06-01 16:31:32"/>
    <x v="0"/>
    <x v="0"/>
    <x v="5"/>
    <n v="696"/>
    <n v="24704"/>
    <n v="7"/>
    <x v="1874"/>
    <n v="20665"/>
    <n v="69"/>
    <n v="1"/>
    <s v="Low"/>
    <s v="Wallet"/>
  </r>
  <r>
    <n v="20280"/>
    <s v="177CC100"/>
    <s v="2021-03-24 18:22:54"/>
    <x v="3"/>
    <x v="0"/>
    <x v="5"/>
    <n v="831"/>
    <n v="23859"/>
    <n v="13"/>
    <x v="1163"/>
    <n v="23618"/>
    <n v="53"/>
    <n v="1"/>
    <s v="Medium"/>
    <s v="Debit_Card"/>
  </r>
  <r>
    <n v="20281"/>
    <s v="919447B5"/>
    <s v="2021-05-09 09:02:58"/>
    <x v="2"/>
    <x v="2"/>
    <x v="2"/>
    <n v="245"/>
    <n v="67043"/>
    <n v="3"/>
    <x v="366"/>
    <n v="29409"/>
    <n v="82"/>
    <n v="2"/>
    <s v="Medium"/>
    <s v="PayPal_Pay_Later"/>
  </r>
  <r>
    <n v="20282"/>
    <s v="AB51E6E5"/>
    <s v="2021-05-30 01:51:07"/>
    <x v="0"/>
    <x v="2"/>
    <x v="2"/>
    <n v="809"/>
    <n v="14639"/>
    <n v="20"/>
    <x v="537"/>
    <n v="14285"/>
    <n v="90"/>
    <n v="2"/>
    <s v="Low"/>
    <s v="Debit_Card"/>
  </r>
  <r>
    <n v="20283"/>
    <s v="6ABC0B91"/>
    <s v="2021-04-15 17:25:48"/>
    <x v="0"/>
    <x v="2"/>
    <x v="3"/>
    <n v="250"/>
    <n v="65809"/>
    <n v="4"/>
    <x v="2376"/>
    <n v="18085"/>
    <n v="49"/>
    <n v="1"/>
    <s v="Medium"/>
    <s v="Wallet"/>
  </r>
  <r>
    <n v="20284"/>
    <s v="33A9FA25"/>
    <s v="2021-06-03 03:11:09"/>
    <x v="1"/>
    <x v="0"/>
    <x v="3"/>
    <n v="2294"/>
    <n v="24263"/>
    <n v="12"/>
    <x v="494"/>
    <n v="8472"/>
    <n v="63"/>
    <n v="3"/>
    <s v="Medium"/>
    <s v="Net_Banking"/>
  </r>
  <r>
    <n v="20285"/>
    <s v="C14DFAB0"/>
    <s v="2021-04-10 19:13:47"/>
    <x v="1"/>
    <x v="0"/>
    <x v="4"/>
    <n v="4617"/>
    <n v="70345"/>
    <n v="60"/>
    <x v="2377"/>
    <n v="4018"/>
    <n v="11"/>
    <n v="4"/>
    <s v="Medium"/>
    <s v="PayPal_Credit_Card"/>
  </r>
  <r>
    <n v="20286"/>
    <s v="1EB6E18C"/>
    <s v="2021-03-31 01:26:35"/>
    <x v="3"/>
    <x v="0"/>
    <x v="3"/>
    <n v="327"/>
    <n v="52590"/>
    <n v="4"/>
    <x v="2378"/>
    <n v="19700"/>
    <n v="57"/>
    <n v="3"/>
    <s v="Medium"/>
    <s v=" Wallet "/>
  </r>
  <r>
    <n v="20287"/>
    <s v="D0CAF33A"/>
    <s v="2021-04-20 09:28:15"/>
    <x v="0"/>
    <x v="0"/>
    <x v="2"/>
    <n v="790"/>
    <n v="29889"/>
    <n v="5"/>
    <x v="251"/>
    <n v="21445"/>
    <n v="77"/>
    <n v="2"/>
    <s v="Medium"/>
    <s v="PayPal_Pay_Later"/>
  </r>
  <r>
    <n v="20288"/>
    <s v="7632B927"/>
    <s v="2021-04-05 21:24:04"/>
    <x v="0"/>
    <x v="0"/>
    <x v="5"/>
    <n v="794"/>
    <n v="33714"/>
    <n v="4"/>
    <x v="2379"/>
    <n v="15597"/>
    <n v="70"/>
    <n v="2"/>
    <s v="Medium"/>
    <s v="Debit_Card"/>
  </r>
  <r>
    <n v="20289"/>
    <s v="EA1F7157"/>
    <s v="2021-03-01 17:41:47"/>
    <x v="2"/>
    <x v="0"/>
    <x v="2"/>
    <n v="127"/>
    <n v="31219"/>
    <n v="17"/>
    <x v="551"/>
    <n v="26257"/>
    <n v="75"/>
    <n v="1"/>
    <s v="About_to_churn"/>
    <s v="Debit_Card"/>
  </r>
  <r>
    <n v="20290"/>
    <s v="2C17BCFF"/>
    <s v="2021-05-27 13:29:15"/>
    <x v="2"/>
    <x v="2"/>
    <x v="3"/>
    <n v="209"/>
    <n v="57594"/>
    <n v="15"/>
    <x v="2380"/>
    <n v="13177"/>
    <n v="52"/>
    <n v="2"/>
    <s v="Medium"/>
    <s v="Net_Banking"/>
  </r>
  <r>
    <n v="20291"/>
    <s v="C793D086"/>
    <s v="2021-03-26 19:52:23"/>
    <x v="2"/>
    <x v="2"/>
    <x v="2"/>
    <n v="233"/>
    <n v="83456"/>
    <n v="13"/>
    <x v="771"/>
    <n v="15342"/>
    <n v="99"/>
    <n v="2"/>
    <s v="About_to_churn"/>
    <s v="PayPal_Pay_Later"/>
  </r>
  <r>
    <n v="20292"/>
    <s v="0BA6C165"/>
    <s v="2021-05-17 17:50:35"/>
    <x v="0"/>
    <x v="2"/>
    <x v="2"/>
    <n v="203"/>
    <n v="70668"/>
    <n v="4"/>
    <x v="2381"/>
    <n v="16604"/>
    <n v="86"/>
    <n v="1"/>
    <s v="Medium"/>
    <s v="Debit_Card"/>
  </r>
  <r>
    <n v="20293"/>
    <s v="621C83A9"/>
    <s v="2021-05-17 07:22:43"/>
    <x v="1"/>
    <x v="0"/>
    <x v="3"/>
    <n v="1952"/>
    <n v="38467"/>
    <n v="15"/>
    <x v="2382"/>
    <n v="10115"/>
    <n v="50"/>
    <n v="3"/>
    <s v="High"/>
    <s v="Net_Banking"/>
  </r>
  <r>
    <n v="20294"/>
    <s v="620CE3DB"/>
    <s v="2021-03-29 11:20:06"/>
    <x v="4"/>
    <x v="0"/>
    <x v="0"/>
    <n v="323"/>
    <n v="80286"/>
    <n v="8"/>
    <x v="2383"/>
    <n v="10941"/>
    <n v="50"/>
    <n v="1"/>
    <s v="Low"/>
    <s v="Net_Banking"/>
  </r>
  <r>
    <n v="20295"/>
    <s v="7D20451D"/>
    <s v="2021-03-13 10:46:04"/>
    <x v="4"/>
    <x v="2"/>
    <x v="2"/>
    <n v="77"/>
    <n v="85368"/>
    <n v="4"/>
    <x v="2384"/>
    <n v="24062"/>
    <n v="98"/>
    <n v="1"/>
    <s v="About_to_churn"/>
    <s v="PayPal_Pay_Later"/>
  </r>
  <r>
    <n v="20296"/>
    <s v="CA8ABEA9"/>
    <s v="2021-05-16 19:35:30"/>
    <x v="4"/>
    <x v="0"/>
    <x v="0"/>
    <n v="233"/>
    <n v="65324"/>
    <n v="17"/>
    <x v="2385"/>
    <n v="9133"/>
    <n v="55"/>
    <n v="1"/>
    <s v="Low"/>
    <s v="Wallet"/>
  </r>
  <r>
    <n v="20297"/>
    <s v="D1D97B5E"/>
    <s v="2021-05-07 11:53:50"/>
    <x v="3"/>
    <x v="2"/>
    <x v="2"/>
    <n v="370"/>
    <n v="34605"/>
    <n v="15"/>
    <x v="2386"/>
    <n v="24878"/>
    <n v="89"/>
    <n v="2"/>
    <s v="Low"/>
    <s v="PayPal_Pay_Later"/>
  </r>
  <r>
    <n v="20298"/>
    <s v="45578E05"/>
    <s v="2021-03-18 08:54:52"/>
    <x v="1"/>
    <x v="0"/>
    <x v="4"/>
    <n v="4590"/>
    <n v="21936"/>
    <n v="37"/>
    <x v="2387"/>
    <n v="1867"/>
    <n v="16"/>
    <n v="5"/>
    <s v="Medium"/>
    <s v="PayPal_Credit_Card"/>
  </r>
  <r>
    <n v="20299"/>
    <s v="D60556BB"/>
    <s v="2021-04-15 18:05:23"/>
    <x v="1"/>
    <x v="0"/>
    <x v="5"/>
    <n v="1318"/>
    <n v="72592"/>
    <n v="10"/>
    <x v="1277"/>
    <n v="13691"/>
    <n v="75"/>
    <n v="1"/>
    <s v="Medium"/>
    <s v="Debit_Card"/>
  </r>
  <r>
    <n v="20300"/>
    <s v="55CD2C46"/>
    <s v="2021-04-05 01:10:58"/>
    <x v="1"/>
    <x v="2"/>
    <x v="5"/>
    <n v="1967"/>
    <n v="11592"/>
    <n v="23"/>
    <x v="2388"/>
    <n v="16192"/>
    <n v="71"/>
    <n v="3"/>
    <s v="About_to_churn"/>
    <s v="Debit_Card"/>
  </r>
  <r>
    <n v="20301"/>
    <s v="0BC4401E"/>
    <s v="2021-05-25 02:12:27"/>
    <x v="5"/>
    <x v="0"/>
    <x v="4"/>
    <n v="1150"/>
    <n v="33860"/>
    <n v="36"/>
    <x v="2389"/>
    <n v="1321"/>
    <n v="11"/>
    <n v="5"/>
    <s v="Medium"/>
    <s v="PayPal_Credit_Card"/>
  </r>
  <r>
    <n v="20302"/>
    <s v="6271B4E6"/>
    <s v="2021-04-27 13:50:01"/>
    <x v="0"/>
    <x v="0"/>
    <x v="2"/>
    <n v="333"/>
    <n v="21502"/>
    <n v="20"/>
    <x v="2390"/>
    <n v="16260"/>
    <n v="87"/>
    <n v="1"/>
    <s v="Medium"/>
    <s v="PayPal_Pay_Later"/>
  </r>
  <r>
    <n v="20303"/>
    <s v="DD188B49"/>
    <s v="2021-05-30 02:52:09"/>
    <x v="3"/>
    <x v="0"/>
    <x v="0"/>
    <n v="894"/>
    <n v="31219"/>
    <n v="12"/>
    <x v="2391"/>
    <n v="9610"/>
    <n v="51"/>
    <n v="1"/>
    <s v="Low"/>
    <s v="Debit_Card"/>
  </r>
  <r>
    <n v="20304"/>
    <s v="1B58561C"/>
    <s v="2021-05-13 15:13:21"/>
    <x v="1"/>
    <x v="0"/>
    <x v="4"/>
    <n v="1723"/>
    <n v="24985"/>
    <n v="47"/>
    <x v="2392"/>
    <n v="3256"/>
    <n v="21"/>
    <n v="4"/>
    <s v="High"/>
    <s v="PayPal_Cobrand_Card"/>
  </r>
  <r>
    <n v="20305"/>
    <s v="C4B03122"/>
    <s v="2021-03-23 12:48:32"/>
    <x v="2"/>
    <x v="0"/>
    <x v="3"/>
    <n v="210"/>
    <n v="44469"/>
    <n v="1"/>
    <x v="2393"/>
    <n v="11129"/>
    <n v="46"/>
    <n v="2"/>
    <s v="High"/>
    <s v="Net_Banking"/>
  </r>
  <r>
    <n v="20306"/>
    <s v="2CF73C5A"/>
    <s v="2021-05-05 15:47:27"/>
    <x v="1"/>
    <x v="2"/>
    <x v="4"/>
    <n v="3251"/>
    <n v="30903"/>
    <n v="44"/>
    <x v="2394"/>
    <n v="1382"/>
    <n v="21"/>
    <n v="6"/>
    <s v="High"/>
    <s v="PayPal_Cobrand_Card"/>
  </r>
  <r>
    <n v="20307"/>
    <s v="87915651"/>
    <s v="2021-06-09 14:32:02"/>
    <x v="3"/>
    <x v="2"/>
    <x v="2"/>
    <n v="630"/>
    <n v="53824"/>
    <n v="13"/>
    <x v="2395"/>
    <n v="25819"/>
    <n v="90"/>
    <n v="2"/>
    <s v="Low"/>
    <s v="PayPal_Pay_Later"/>
  </r>
  <r>
    <n v="20308"/>
    <s v="663C99DD"/>
    <s v="2021-04-18 13:56:39"/>
    <x v="3"/>
    <x v="2"/>
    <x v="3"/>
    <n v="365"/>
    <n v="11766"/>
    <n v="8"/>
    <x v="2396"/>
    <n v="19098"/>
    <n v="51"/>
    <n v="1"/>
    <s v="Medium"/>
    <s v="Net_Banking"/>
  </r>
  <r>
    <n v="20309"/>
    <s v="E82419CA"/>
    <s v="2021-05-10 06:56:56"/>
    <x v="0"/>
    <x v="2"/>
    <x v="2"/>
    <n v="165"/>
    <n v="85865"/>
    <n v="11"/>
    <x v="2397"/>
    <n v="26548"/>
    <n v="86"/>
    <n v="2"/>
    <s v="Low"/>
    <s v="Debit_Card"/>
  </r>
  <r>
    <n v="20310"/>
    <s v="F382845F"/>
    <s v="2021-04-29 09:56:59"/>
    <x v="3"/>
    <x v="2"/>
    <x v="2"/>
    <n v="241"/>
    <n v="43137"/>
    <n v="16"/>
    <x v="1906"/>
    <n v="27867"/>
    <n v="93"/>
    <n v="2"/>
    <s v="Medium"/>
    <s v="PayPal_Pay_Later"/>
  </r>
  <r>
    <n v="20311"/>
    <s v="018346BD"/>
    <s v="2021-03-14 06:00:45"/>
    <x v="4"/>
    <x v="2"/>
    <x v="2"/>
    <n v="159"/>
    <n v="61546"/>
    <n v="2"/>
    <x v="335"/>
    <n v="14597"/>
    <n v="90"/>
    <n v="1"/>
    <s v="About_to_churn"/>
    <s v="PayPal_Pay_Later"/>
  </r>
  <r>
    <n v="20312"/>
    <s v="CB1336EB"/>
    <s v="2021-05-23 18:41:58"/>
    <x v="1"/>
    <x v="0"/>
    <x v="5"/>
    <n v="3780"/>
    <n v="25343"/>
    <n v="15"/>
    <x v="2398"/>
    <n v="10549"/>
    <n v="50"/>
    <n v="2"/>
    <s v="Low"/>
    <s v="Debit_Card"/>
  </r>
  <r>
    <n v="20313"/>
    <s v="9F675ADA"/>
    <s v="2021-05-18 22:47:00"/>
    <x v="1"/>
    <x v="0"/>
    <x v="3"/>
    <n v="1240"/>
    <n v="85564"/>
    <n v="6"/>
    <x v="2399"/>
    <n v="19932"/>
    <n v="65"/>
    <n v="3"/>
    <s v="Medium"/>
    <s v="Wallet"/>
  </r>
  <r>
    <n v="20314"/>
    <s v="A69073CC"/>
    <s v="2021-05-25 11:16:17"/>
    <x v="1"/>
    <x v="0"/>
    <x v="3"/>
    <n v="2429"/>
    <n v="64825"/>
    <n v="10"/>
    <x v="2400"/>
    <n v="13588"/>
    <n v="45"/>
    <n v="1"/>
    <s v="Low"/>
    <s v="Net_Banking"/>
  </r>
  <r>
    <n v="20315"/>
    <s v="0B81C47C"/>
    <s v="2021-05-30 09:55:26"/>
    <x v="1"/>
    <x v="2"/>
    <x v="4"/>
    <n v="4879"/>
    <n v="12649"/>
    <n v="34"/>
    <x v="2401"/>
    <n v="1735"/>
    <n v="20"/>
    <n v="3"/>
    <s v="High"/>
    <s v="PayPal_Cobrand_Card"/>
  </r>
  <r>
    <n v="20316"/>
    <s v="16E7EA55"/>
    <s v="2021-05-19 22:17:29"/>
    <x v="4"/>
    <x v="2"/>
    <x v="2"/>
    <n v="97"/>
    <n v="51053"/>
    <n v="9"/>
    <x v="1771"/>
    <n v="22456"/>
    <n v="100"/>
    <n v="2"/>
    <s v="Low"/>
    <s v="PayPal_Pay_Later"/>
  </r>
  <r>
    <n v="20317"/>
    <s v="AF081885"/>
    <s v="2021-05-30 20:44:18"/>
    <x v="0"/>
    <x v="0"/>
    <x v="3"/>
    <n v="205"/>
    <n v="88556"/>
    <n v="6"/>
    <x v="2402"/>
    <n v="19138"/>
    <n v="53"/>
    <n v="1"/>
    <s v="Medium"/>
    <s v="Wallet"/>
  </r>
  <r>
    <n v="20318"/>
    <s v="CC077D68"/>
    <s v="2021-04-01 12:45:51"/>
    <x v="2"/>
    <x v="0"/>
    <x v="2"/>
    <n v="132"/>
    <n v="27337"/>
    <n v="12"/>
    <x v="255"/>
    <n v="16319"/>
    <n v="97"/>
    <n v="2"/>
    <s v="Low"/>
    <s v="PayPal_Pay_Later"/>
  </r>
  <r>
    <n v="20319"/>
    <s v="4DAC96DE"/>
    <s v="2021-06-02 22:06:50"/>
    <x v="3"/>
    <x v="2"/>
    <x v="2"/>
    <n v="93"/>
    <n v="80668"/>
    <n v="5"/>
    <x v="15"/>
    <n v="13708"/>
    <n v="98"/>
    <n v="2"/>
    <s v="Low"/>
    <s v="PayPal_Pay_Later"/>
  </r>
  <r>
    <n v="20320"/>
    <s v="D854A4ED"/>
    <s v="2021-04-05 17:37:11"/>
    <x v="0"/>
    <x v="0"/>
    <x v="5"/>
    <n v="789"/>
    <n v="58953"/>
    <n v="15"/>
    <x v="825"/>
    <n v="23109"/>
    <n v="64"/>
    <n v="1"/>
    <s v="Low"/>
    <s v="Debit_Card"/>
  </r>
  <r>
    <n v="20321"/>
    <s v="1585DA48"/>
    <s v="2021-04-05 16:04:45"/>
    <x v="1"/>
    <x v="2"/>
    <x v="4"/>
    <n v="4299"/>
    <n v="83187"/>
    <n v="47"/>
    <x v="2403"/>
    <n v="2232"/>
    <n v="12"/>
    <n v="5"/>
    <s v="Medium"/>
    <s v="PayPal_Credit_Card"/>
  </r>
  <r>
    <n v="20322"/>
    <s v="00600BE9"/>
    <s v="2021-05-20 11:00:06"/>
    <x v="2"/>
    <x v="0"/>
    <x v="0"/>
    <n v="210"/>
    <n v="88892"/>
    <n v="11"/>
    <x v="2404"/>
    <n v="11308"/>
    <n v="58"/>
    <n v="0"/>
    <s v="Low"/>
    <s v=" Wallet "/>
  </r>
  <r>
    <n v="20323"/>
    <s v="E3681111"/>
    <s v="2021-03-19 04:16:39"/>
    <x v="1"/>
    <x v="0"/>
    <x v="4"/>
    <n v="4425"/>
    <n v="53800"/>
    <n v="35"/>
    <x v="2405"/>
    <n v="1168"/>
    <n v="14"/>
    <n v="5"/>
    <s v="Medium"/>
    <s v="PayPal_Credit_Card"/>
  </r>
  <r>
    <n v="20324"/>
    <s v="7555065D"/>
    <s v="2021-03-07 04:51:53"/>
    <x v="1"/>
    <x v="2"/>
    <x v="4"/>
    <n v="1299"/>
    <n v="45442"/>
    <n v="34"/>
    <x v="2406"/>
    <n v="3323"/>
    <n v="21"/>
    <n v="5"/>
    <s v="Medium"/>
    <s v="Wallet"/>
  </r>
  <r>
    <n v="20325"/>
    <s v="94ED7C09"/>
    <s v="2021-03-29 17:49:51"/>
    <x v="2"/>
    <x v="0"/>
    <x v="3"/>
    <n v="242"/>
    <n v="80858"/>
    <n v="12"/>
    <x v="2407"/>
    <n v="7788"/>
    <n v="60"/>
    <n v="2"/>
    <s v="High"/>
    <s v="Net_Banking"/>
  </r>
  <r>
    <n v="20326"/>
    <s v="91211F47"/>
    <s v="2021-04-12 17:18:05"/>
    <x v="0"/>
    <x v="2"/>
    <x v="2"/>
    <n v="367"/>
    <n v="24240"/>
    <n v="10"/>
    <x v="1172"/>
    <n v="24944"/>
    <n v="79"/>
    <n v="1"/>
    <s v="Medium"/>
    <s v="PayPal_Pay_Later"/>
  </r>
  <r>
    <n v="20327"/>
    <s v="39DF8D37"/>
    <s v="2021-05-25 03:47:01"/>
    <x v="1"/>
    <x v="2"/>
    <x v="4"/>
    <n v="1054"/>
    <n v="77514"/>
    <n v="40"/>
    <x v="2408"/>
    <n v="1450"/>
    <n v="15"/>
    <n v="4"/>
    <s v="Medium"/>
    <s v="Wallet"/>
  </r>
  <r>
    <n v="20328"/>
    <s v="BE9BF84A"/>
    <s v="2021-05-17 23:02:07"/>
    <x v="1"/>
    <x v="0"/>
    <x v="4"/>
    <n v="3206"/>
    <n v="28987"/>
    <n v="38"/>
    <x v="2409"/>
    <n v="3208"/>
    <n v="18"/>
    <n v="4"/>
    <s v="High"/>
    <s v="PayPal_Credit_Card"/>
  </r>
  <r>
    <n v="20329"/>
    <s v="E7E9DD78"/>
    <s v="2021-03-08 15:13:24"/>
    <x v="1"/>
    <x v="0"/>
    <x v="4"/>
    <n v="4028"/>
    <n v="57594"/>
    <n v="38"/>
    <x v="1301"/>
    <n v="3389"/>
    <n v="11"/>
    <n v="5"/>
    <s v="High"/>
    <s v="PayPal_Cobrand_Card"/>
  </r>
  <r>
    <n v="20330"/>
    <s v="9A205D62"/>
    <s v="2021-06-02 01:00:56"/>
    <x v="3"/>
    <x v="0"/>
    <x v="3"/>
    <n v="1174"/>
    <n v="60290"/>
    <n v="1"/>
    <x v="2410"/>
    <n v="13288"/>
    <n v="50"/>
    <n v="1"/>
    <s v="Low"/>
    <s v=" Wallet "/>
  </r>
  <r>
    <n v="20331"/>
    <s v="05F24040"/>
    <s v="2021-03-06 12:29:05"/>
    <x v="2"/>
    <x v="0"/>
    <x v="2"/>
    <n v="241"/>
    <n v="30135"/>
    <n v="15"/>
    <x v="2411"/>
    <n v="12235"/>
    <n v="79"/>
    <n v="1"/>
    <s v="Medium"/>
    <s v="PayPal_Pay_Later"/>
  </r>
  <r>
    <n v="20332"/>
    <s v="AEC4A0DE"/>
    <s v="2021-05-15 13:19:24"/>
    <x v="0"/>
    <x v="2"/>
    <x v="2"/>
    <n v="196"/>
    <n v="28987"/>
    <n v="12"/>
    <x v="2412"/>
    <n v="24695"/>
    <n v="89"/>
    <n v="1"/>
    <s v="Medium"/>
    <s v="PayPal_Pay_Later"/>
  </r>
  <r>
    <n v="20333"/>
    <s v="D34B946C"/>
    <s v="2021-04-02 15:30:31"/>
    <x v="3"/>
    <x v="2"/>
    <x v="2"/>
    <n v="138"/>
    <n v="76188"/>
    <n v="12"/>
    <x v="1623"/>
    <n v="21451"/>
    <n v="90"/>
    <n v="1"/>
    <s v="Low"/>
    <s v="Debit_Card"/>
  </r>
  <r>
    <n v="20334"/>
    <s v="FF30FDE9"/>
    <s v="2021-05-14 08:13:47"/>
    <x v="4"/>
    <x v="2"/>
    <x v="2"/>
    <n v="357"/>
    <n v="27265"/>
    <n v="7"/>
    <x v="2413"/>
    <n v="19998"/>
    <n v="93"/>
    <n v="1"/>
    <s v="Medium"/>
    <s v="PayPal_Pay_Later"/>
  </r>
  <r>
    <n v="20335"/>
    <s v="4A4356F1"/>
    <s v="2021-03-25 15:35:03"/>
    <x v="2"/>
    <x v="2"/>
    <x v="2"/>
    <n v="95"/>
    <n v="58103"/>
    <n v="14"/>
    <x v="1646"/>
    <n v="25655"/>
    <n v="93"/>
    <n v="1"/>
    <s v="Medium"/>
    <s v="PayPal_Pay_Later"/>
  </r>
  <r>
    <n v="20336"/>
    <s v="09646E77"/>
    <s v="2021-05-23 02:04:00"/>
    <x v="0"/>
    <x v="2"/>
    <x v="2"/>
    <n v="408"/>
    <n v="13625"/>
    <n v="20"/>
    <x v="2147"/>
    <n v="17994"/>
    <n v="87"/>
    <n v="2"/>
    <s v="About_to_churn"/>
    <s v="PayPal_Pay_Later"/>
  </r>
  <r>
    <n v="20337"/>
    <s v="066CAA2E"/>
    <s v="2021-06-03 09:57:33"/>
    <x v="4"/>
    <x v="2"/>
    <x v="2"/>
    <n v="327"/>
    <n v="13319"/>
    <n v="19"/>
    <x v="2414"/>
    <n v="17761"/>
    <n v="75"/>
    <n v="1"/>
    <s v="About_to_churn"/>
    <s v="Debit_Card"/>
  </r>
  <r>
    <n v="20338"/>
    <s v="67E4A5BF"/>
    <s v="2021-04-07 00:57:07"/>
    <x v="1"/>
    <x v="0"/>
    <x v="4"/>
    <n v="3025"/>
    <n v="34605"/>
    <n v="33"/>
    <x v="2415"/>
    <n v="4392"/>
    <n v="14"/>
    <n v="6"/>
    <s v="Medium"/>
    <s v="PayPal_Credit_Card"/>
  </r>
  <r>
    <n v="20339"/>
    <s v="11885653"/>
    <s v="2021-05-17 14:03:04"/>
    <x v="5"/>
    <x v="0"/>
    <x v="4"/>
    <n v="4568"/>
    <n v="44365"/>
    <n v="57"/>
    <x v="2416"/>
    <n v="2793"/>
    <n v="16"/>
    <n v="6"/>
    <s v="Medium"/>
    <s v="Wallet"/>
  </r>
  <r>
    <n v="20340"/>
    <s v="FBB36CE7"/>
    <s v="2021-03-10 01:12:36"/>
    <x v="2"/>
    <x v="0"/>
    <x v="0"/>
    <n v="207"/>
    <n v="14669"/>
    <n v="9"/>
    <x v="2417"/>
    <n v="10552"/>
    <n v="51"/>
    <n v="0"/>
    <s v="Medium"/>
    <s v="Net_Banking"/>
  </r>
  <r>
    <n v="20341"/>
    <s v="E7E8DDDD"/>
    <s v="2021-04-11 23:39:49"/>
    <x v="2"/>
    <x v="0"/>
    <x v="3"/>
    <n v="249"/>
    <n v="62501"/>
    <n v="7"/>
    <x v="2418"/>
    <n v="12372"/>
    <n v="61"/>
    <n v="3"/>
    <s v="About_to_churn"/>
    <s v="Debit_Card"/>
  </r>
  <r>
    <n v="20342"/>
    <s v="0282E69F"/>
    <s v="2021-05-21 02:06:38"/>
    <x v="0"/>
    <x v="0"/>
    <x v="3"/>
    <n v="583"/>
    <n v="85865"/>
    <n v="7"/>
    <x v="2419"/>
    <n v="11827"/>
    <n v="54"/>
    <n v="3"/>
    <s v="Medium"/>
    <s v=" Wallet "/>
  </r>
  <r>
    <n v="20343"/>
    <s v="AEFE8497"/>
    <s v="2021-05-16 17:30:39"/>
    <x v="0"/>
    <x v="0"/>
    <x v="3"/>
    <n v="586"/>
    <n v="68546"/>
    <n v="14"/>
    <x v="1727"/>
    <n v="12601"/>
    <n v="64"/>
    <n v="3"/>
    <s v="Medium"/>
    <s v="Debit_Card"/>
  </r>
  <r>
    <n v="20344"/>
    <s v="2E0C6E06"/>
    <s v="2021-03-16 06:44:05"/>
    <x v="1"/>
    <x v="2"/>
    <x v="3"/>
    <n v="1728"/>
    <n v="25027"/>
    <n v="3"/>
    <x v="471"/>
    <n v="19170"/>
    <n v="55"/>
    <n v="1"/>
    <s v="About_to_churn"/>
    <s v="Wallet"/>
  </r>
  <r>
    <n v="20345"/>
    <s v="C1C6B0A6"/>
    <s v="2021-03-05 17:25:58"/>
    <x v="4"/>
    <x v="2"/>
    <x v="2"/>
    <n v="20"/>
    <n v="71983"/>
    <n v="12"/>
    <x v="1799"/>
    <n v="24828"/>
    <n v="89"/>
    <n v="2"/>
    <s v="Medium"/>
    <s v="PayPal_Pay_Later"/>
  </r>
  <r>
    <n v="20346"/>
    <s v="AC017EF5"/>
    <s v="2021-05-01 19:23:33"/>
    <x v="1"/>
    <x v="1"/>
    <x v="1"/>
    <n v="1206"/>
    <n v="62271"/>
    <n v="35"/>
    <x v="2420"/>
    <n v="2224"/>
    <n v="9"/>
    <n v="7"/>
    <s v="Medium"/>
    <s v=" PayPal_Cobrand_Card"/>
  </r>
  <r>
    <n v="20347"/>
    <s v="832C1C22"/>
    <s v="2021-05-01 04:07:52"/>
    <x v="0"/>
    <x v="0"/>
    <x v="0"/>
    <n v="305"/>
    <n v="41889"/>
    <n v="16"/>
    <x v="2421"/>
    <n v="10559"/>
    <n v="60"/>
    <n v="0"/>
    <s v="Medium"/>
    <s v="Debit_Card"/>
  </r>
  <r>
    <n v="20348"/>
    <s v="94EB6400"/>
    <s v="2021-04-21 03:00:53"/>
    <x v="0"/>
    <x v="0"/>
    <x v="2"/>
    <n v="614"/>
    <n v="17443"/>
    <n v="5"/>
    <x v="620"/>
    <n v="18956"/>
    <n v="84"/>
    <n v="1"/>
    <s v="About_to_churn"/>
    <s v="PayPal_Pay_Later"/>
  </r>
  <r>
    <n v="20349"/>
    <s v="FEC9E7AE"/>
    <s v="2021-05-28 11:05:11"/>
    <x v="2"/>
    <x v="2"/>
    <x v="2"/>
    <n v="168"/>
    <n v="79413"/>
    <n v="14"/>
    <x v="1475"/>
    <n v="15123"/>
    <n v="92"/>
    <n v="1"/>
    <s v="Low"/>
    <s v="Debit_Card"/>
  </r>
  <r>
    <n v="20350"/>
    <s v="8B228D85"/>
    <s v="2021-05-17 14:03:39"/>
    <x v="5"/>
    <x v="0"/>
    <x v="5"/>
    <n v="3558"/>
    <n v="83467"/>
    <n v="15"/>
    <x v="362"/>
    <n v="13011"/>
    <n v="84"/>
    <n v="2"/>
    <s v="Medium"/>
    <s v="Debit_Card"/>
  </r>
  <r>
    <n v="20351"/>
    <s v="98065291"/>
    <s v="2021-03-01 22:19:14"/>
    <x v="0"/>
    <x v="0"/>
    <x v="3"/>
    <n v="550"/>
    <n v="26820"/>
    <n v="11"/>
    <x v="1413"/>
    <n v="10754"/>
    <n v="45"/>
    <n v="1"/>
    <s v="About_to_churn"/>
    <s v="Debit_Card"/>
  </r>
  <r>
    <n v="20352"/>
    <s v="14260705"/>
    <s v="2021-06-07 19:53:26"/>
    <x v="1"/>
    <x v="1"/>
    <x v="1"/>
    <n v="2593"/>
    <n v="34967"/>
    <n v="32"/>
    <x v="2422"/>
    <n v="2214"/>
    <n v="17"/>
    <n v="6"/>
    <s v="About_to_churn"/>
    <s v=" PayPal_Cobrand_Card"/>
  </r>
  <r>
    <n v="20353"/>
    <s v="63FB8D9F"/>
    <s v="2021-03-10 20:00:37"/>
    <x v="4"/>
    <x v="0"/>
    <x v="2"/>
    <n v="50"/>
    <n v="51537"/>
    <n v="18"/>
    <x v="2338"/>
    <n v="13974"/>
    <n v="75"/>
    <n v="1"/>
    <s v="Low"/>
    <s v="PayPal_Pay_Later"/>
  </r>
  <r>
    <n v="20354"/>
    <s v="845F188E"/>
    <s v="2021-04-16 18:17:30"/>
    <x v="4"/>
    <x v="2"/>
    <x v="2"/>
    <n v="42"/>
    <n v="43689"/>
    <n v="17"/>
    <x v="234"/>
    <n v="22340"/>
    <n v="79"/>
    <n v="1"/>
    <s v="About_to_churn"/>
    <s v="PayPal_Pay_Later"/>
  </r>
  <r>
    <n v="20355"/>
    <s v="D97EB62B"/>
    <s v="2021-05-17 02:22:33"/>
    <x v="3"/>
    <x v="0"/>
    <x v="2"/>
    <n v="97"/>
    <n v="55683"/>
    <n v="20"/>
    <x v="2423"/>
    <n v="26916"/>
    <n v="86"/>
    <n v="2"/>
    <s v="Medium"/>
    <s v="PayPal_Pay_Later"/>
  </r>
  <r>
    <n v="20356"/>
    <s v="1A3EFAFC"/>
    <s v="2021-05-12 07:35:24"/>
    <x v="2"/>
    <x v="2"/>
    <x v="2"/>
    <n v="84"/>
    <n v="12938"/>
    <n v="11"/>
    <x v="1873"/>
    <n v="23300"/>
    <n v="93"/>
    <n v="1"/>
    <s v="Medium"/>
    <s v="PayPal_Pay_Later"/>
  </r>
  <r>
    <n v="20357"/>
    <s v="B009D073"/>
    <s v="2021-03-18 12:33:31"/>
    <x v="0"/>
    <x v="2"/>
    <x v="2"/>
    <n v="588"/>
    <n v="89421"/>
    <n v="17"/>
    <x v="1729"/>
    <n v="29373"/>
    <n v="85"/>
    <n v="2"/>
    <s v="About_to_churn"/>
    <s v="PayPal_Pay_Later"/>
  </r>
  <r>
    <n v="20358"/>
    <s v="0F8A1621"/>
    <s v="2021-06-07 04:06:27"/>
    <x v="0"/>
    <x v="2"/>
    <x v="2"/>
    <n v="121"/>
    <n v="58391"/>
    <n v="3"/>
    <x v="1511"/>
    <n v="21379"/>
    <n v="80"/>
    <n v="1"/>
    <s v="Medium"/>
    <s v="PayPal_Pay_Later"/>
  </r>
  <r>
    <n v="20359"/>
    <s v="124A85BC"/>
    <s v="2021-03-08 23:39:52"/>
    <x v="1"/>
    <x v="0"/>
    <x v="4"/>
    <n v="4799"/>
    <n v="70620"/>
    <n v="59"/>
    <x v="2424"/>
    <n v="4200"/>
    <n v="12"/>
    <n v="3"/>
    <s v="Medium"/>
    <s v="PayPal_Cobrand_Card"/>
  </r>
  <r>
    <n v="20360"/>
    <s v="359B82BB"/>
    <s v="2021-05-10 21:35:06"/>
    <x v="2"/>
    <x v="2"/>
    <x v="2"/>
    <n v="115"/>
    <n v="32516"/>
    <n v="20"/>
    <x v="1350"/>
    <n v="17098"/>
    <n v="87"/>
    <n v="1"/>
    <s v="Medium"/>
    <s v="Debit_Card"/>
  </r>
  <r>
    <n v="20361"/>
    <s v="D62977AC"/>
    <s v="2021-04-08 11:05:44"/>
    <x v="0"/>
    <x v="0"/>
    <x v="3"/>
    <n v="562"/>
    <n v="52590"/>
    <n v="8"/>
    <x v="2425"/>
    <n v="13666"/>
    <n v="47"/>
    <n v="1"/>
    <s v="High"/>
    <s v="Net_Banking"/>
  </r>
  <r>
    <n v="20362"/>
    <s v="3BEEF62B"/>
    <s v="2021-06-07 23:46:59"/>
    <x v="2"/>
    <x v="2"/>
    <x v="2"/>
    <n v="250"/>
    <n v="12381"/>
    <n v="10"/>
    <x v="715"/>
    <n v="15033"/>
    <n v="96"/>
    <n v="1"/>
    <s v="About_to_churn"/>
    <s v="PayPal_Pay_Later"/>
  </r>
  <r>
    <n v="20363"/>
    <s v="73429CB8"/>
    <s v="2021-05-26 00:50:13"/>
    <x v="0"/>
    <x v="2"/>
    <x v="2"/>
    <n v="782"/>
    <n v="81727"/>
    <n v="8"/>
    <x v="585"/>
    <n v="15341"/>
    <n v="99"/>
    <n v="1"/>
    <s v="Low"/>
    <s v="PayPal_Pay_Later"/>
  </r>
  <r>
    <n v="20364"/>
    <s v="4911818C"/>
    <s v="2021-03-07 15:04:39"/>
    <x v="2"/>
    <x v="2"/>
    <x v="2"/>
    <n v="203"/>
    <n v="72919"/>
    <n v="11"/>
    <x v="2426"/>
    <n v="26200"/>
    <n v="96"/>
    <n v="1"/>
    <s v="Low"/>
    <s v="PayPal_Pay_Later"/>
  </r>
  <r>
    <n v="20365"/>
    <s v="EE483111"/>
    <s v="2021-04-25 13:18:11"/>
    <x v="2"/>
    <x v="0"/>
    <x v="0"/>
    <n v="238"/>
    <n v="60253"/>
    <n v="13"/>
    <x v="2427"/>
    <n v="11789"/>
    <n v="50"/>
    <n v="0"/>
    <s v="Medium"/>
    <s v="Debit_Card"/>
  </r>
  <r>
    <n v="20366"/>
    <s v="5D31A854"/>
    <s v="2021-06-09 04:20:35"/>
    <x v="1"/>
    <x v="0"/>
    <x v="3"/>
    <n v="2239"/>
    <n v="60290"/>
    <n v="8"/>
    <x v="190"/>
    <n v="16324"/>
    <n v="47"/>
    <n v="2"/>
    <s v="Medium"/>
    <s v="Wallet"/>
  </r>
  <r>
    <n v="20367"/>
    <s v="347746FE"/>
    <s v="2021-05-25 23:41:01"/>
    <x v="1"/>
    <x v="0"/>
    <x v="4"/>
    <n v="3695"/>
    <n v="31409"/>
    <n v="49"/>
    <x v="2428"/>
    <n v="2987"/>
    <n v="19"/>
    <n v="4"/>
    <s v="High"/>
    <s v="Wallet"/>
  </r>
  <r>
    <n v="20368"/>
    <s v="50891948"/>
    <s v="2021-03-10 21:41:18"/>
    <x v="1"/>
    <x v="0"/>
    <x v="4"/>
    <n v="4939"/>
    <n v="63710"/>
    <n v="38"/>
    <x v="2429"/>
    <n v="2493"/>
    <n v="17"/>
    <n v="6"/>
    <s v="Medium"/>
    <s v="Wallet"/>
  </r>
  <r>
    <n v="20369"/>
    <s v="600C2EAD"/>
    <s v="2021-03-21 17:17:51"/>
    <x v="1"/>
    <x v="1"/>
    <x v="1"/>
    <n v="1260"/>
    <n v="49441"/>
    <n v="26"/>
    <x v="2430"/>
    <n v="2470"/>
    <n v="24"/>
    <n v="6"/>
    <s v="About_to_churn"/>
    <s v="Net_Banking"/>
  </r>
  <r>
    <n v="20370"/>
    <s v="666E145C"/>
    <s v="2021-06-10 05:54:02"/>
    <x v="0"/>
    <x v="0"/>
    <x v="5"/>
    <n v="874"/>
    <n v="35023"/>
    <n v="11"/>
    <x v="2093"/>
    <n v="21087"/>
    <n v="79"/>
    <n v="2"/>
    <s v="Low"/>
    <s v="Net_Banking"/>
  </r>
  <r>
    <n v="20371"/>
    <s v="764E741D"/>
    <s v="2021-04-30 07:04:43"/>
    <x v="1"/>
    <x v="0"/>
    <x v="3"/>
    <n v="2247"/>
    <n v="19576"/>
    <n v="13"/>
    <x v="2431"/>
    <n v="8479"/>
    <n v="47"/>
    <n v="1"/>
    <s v="Medium"/>
    <s v="Debit_Card"/>
  </r>
  <r>
    <n v="20372"/>
    <s v="006D9EFC"/>
    <s v="2021-03-20 10:59:12"/>
    <x v="3"/>
    <x v="0"/>
    <x v="5"/>
    <n v="731"/>
    <n v="73993"/>
    <n v="2"/>
    <x v="2311"/>
    <n v="16407"/>
    <n v="68"/>
    <n v="2"/>
    <s v="Medium"/>
    <s v="Debit_Card"/>
  </r>
  <r>
    <n v="20373"/>
    <s v="74B632F3"/>
    <s v="2021-03-19 02:30:37"/>
    <x v="3"/>
    <x v="0"/>
    <x v="0"/>
    <n v="496"/>
    <n v="15390"/>
    <n v="10"/>
    <x v="2432"/>
    <n v="10513"/>
    <n v="69"/>
    <n v="1"/>
    <s v="Medium"/>
    <s v="Wallet"/>
  </r>
  <r>
    <n v="20374"/>
    <s v="1B7DAC3A"/>
    <s v="2021-03-18 14:55:51"/>
    <x v="1"/>
    <x v="0"/>
    <x v="5"/>
    <n v="3890"/>
    <n v="56107"/>
    <n v="14"/>
    <x v="1051"/>
    <n v="17069"/>
    <n v="69"/>
    <n v="3"/>
    <s v="Medium"/>
    <s v="Debit_Card"/>
  </r>
  <r>
    <n v="20375"/>
    <s v="D98952E0"/>
    <s v="2021-05-02 21:29:02"/>
    <x v="1"/>
    <x v="0"/>
    <x v="4"/>
    <n v="4647"/>
    <n v="11150"/>
    <n v="37"/>
    <x v="2433"/>
    <n v="1542"/>
    <n v="22"/>
    <n v="3"/>
    <s v="Medium"/>
    <s v="PayPal_Cobrand_Card"/>
  </r>
  <r>
    <n v="20376"/>
    <s v="7C7AE411"/>
    <s v="2021-03-24 21:21:44"/>
    <x v="0"/>
    <x v="2"/>
    <x v="2"/>
    <n v="212"/>
    <n v="23703"/>
    <n v="17"/>
    <x v="2434"/>
    <n v="20961"/>
    <n v="97"/>
    <n v="1"/>
    <s v="Medium"/>
    <s v="Debit_Card"/>
  </r>
  <r>
    <n v="20377"/>
    <s v="84B4581E"/>
    <s v="2021-03-30 15:56:30"/>
    <x v="2"/>
    <x v="0"/>
    <x v="2"/>
    <n v="191"/>
    <n v="62622"/>
    <n v="10"/>
    <x v="1689"/>
    <n v="19603"/>
    <n v="96"/>
    <n v="1"/>
    <s v="About_to_churn"/>
    <s v="PayPal_Pay_Later"/>
  </r>
  <r>
    <n v="20378"/>
    <s v="C1ACECC1"/>
    <s v="2021-05-26 16:52:01"/>
    <x v="2"/>
    <x v="2"/>
    <x v="2"/>
    <n v="90"/>
    <n v="22526"/>
    <n v="4"/>
    <x v="2435"/>
    <n v="26424"/>
    <n v="82"/>
    <n v="1"/>
    <s v="Medium"/>
    <s v="PayPal_Pay_Later"/>
  </r>
  <r>
    <n v="20379"/>
    <s v="64A968EA"/>
    <s v="2021-03-28 03:34:26"/>
    <x v="1"/>
    <x v="1"/>
    <x v="1"/>
    <n v="1910"/>
    <n v="32996"/>
    <n v="37"/>
    <x v="2436"/>
    <n v="2804"/>
    <n v="24"/>
    <n v="7"/>
    <s v="Medium"/>
    <s v=" PayPal_Cobrand_Card"/>
  </r>
  <r>
    <n v="20380"/>
    <s v="9DE4AE0A"/>
    <s v="2021-04-12 09:21:43"/>
    <x v="4"/>
    <x v="2"/>
    <x v="2"/>
    <n v="341"/>
    <n v="17443"/>
    <n v="6"/>
    <x v="2437"/>
    <n v="13076"/>
    <n v="85"/>
    <n v="2"/>
    <s v="Medium"/>
    <s v="PayPal_Pay_Later"/>
  </r>
  <r>
    <n v="20381"/>
    <s v="33CAC6F0"/>
    <s v="2021-04-17 00:16:40"/>
    <x v="0"/>
    <x v="2"/>
    <x v="5"/>
    <n v="762"/>
    <n v="11150"/>
    <n v="15"/>
    <x v="2438"/>
    <n v="16839"/>
    <n v="59"/>
    <n v="2"/>
    <s v="High"/>
    <s v="Wallet"/>
  </r>
  <r>
    <n v="20382"/>
    <s v="D898C49E"/>
    <s v="2021-05-05 06:20:04"/>
    <x v="0"/>
    <x v="0"/>
    <x v="0"/>
    <n v="657"/>
    <n v="11730"/>
    <n v="8"/>
    <x v="2439"/>
    <n v="10774"/>
    <n v="62"/>
    <n v="0"/>
    <s v="About_to_churn"/>
    <s v="Wallet"/>
  </r>
  <r>
    <n v="20383"/>
    <s v="29A43B07"/>
    <s v="2021-04-01 15:43:53"/>
    <x v="4"/>
    <x v="2"/>
    <x v="2"/>
    <n v="117"/>
    <n v="89357"/>
    <n v="3"/>
    <x v="2440"/>
    <n v="15736"/>
    <n v="95"/>
    <n v="1"/>
    <s v="About_to_churn"/>
    <s v="PayPal_Pay_Later"/>
  </r>
  <r>
    <n v="20384"/>
    <s v="8ADEF268"/>
    <s v="2021-04-28 11:58:04"/>
    <x v="2"/>
    <x v="2"/>
    <x v="2"/>
    <n v="138"/>
    <n v="84526"/>
    <n v="19"/>
    <x v="829"/>
    <n v="22257"/>
    <n v="88"/>
    <n v="2"/>
    <s v="Medium"/>
    <s v="PayPal_Pay_Later"/>
  </r>
  <r>
    <n v="20385"/>
    <s v="9F7D4498"/>
    <s v="2021-04-12 20:03:17"/>
    <x v="0"/>
    <x v="0"/>
    <x v="3"/>
    <n v="585"/>
    <n v="62544"/>
    <n v="12"/>
    <x v="2441"/>
    <n v="17092"/>
    <n v="48"/>
    <n v="1"/>
    <s v="High"/>
    <s v=" Wallet "/>
  </r>
  <r>
    <n v="20386"/>
    <s v="6CCD7DF7"/>
    <s v="2021-03-07 07:07:01"/>
    <x v="0"/>
    <x v="2"/>
    <x v="2"/>
    <n v="178"/>
    <n v="29102"/>
    <n v="19"/>
    <x v="1412"/>
    <n v="26063"/>
    <n v="100"/>
    <n v="1"/>
    <s v="About_to_churn"/>
    <s v="Debit_Card"/>
  </r>
  <r>
    <n v="20387"/>
    <s v="4FF01A40"/>
    <s v="2021-04-23 19:47:56"/>
    <x v="0"/>
    <x v="2"/>
    <x v="2"/>
    <n v="196"/>
    <n v="84820"/>
    <n v="13"/>
    <x v="1779"/>
    <n v="25675"/>
    <n v="90"/>
    <n v="1"/>
    <s v="About_to_churn"/>
    <s v="PayPal_Pay_Later"/>
  </r>
  <r>
    <n v="20388"/>
    <s v="39679EB6"/>
    <s v="2021-04-03 07:30:11"/>
    <x v="1"/>
    <x v="2"/>
    <x v="4"/>
    <n v="1109"/>
    <n v="17787"/>
    <n v="39"/>
    <x v="2442"/>
    <n v="4200"/>
    <n v="18"/>
    <n v="3"/>
    <s v="High"/>
    <s v="PayPal_Credit_Card"/>
  </r>
  <r>
    <n v="20389"/>
    <s v="66CE59DD"/>
    <s v="2021-04-06 14:42:23"/>
    <x v="4"/>
    <x v="0"/>
    <x v="2"/>
    <n v="129"/>
    <n v="82642"/>
    <n v="9"/>
    <x v="2443"/>
    <n v="23781"/>
    <n v="86"/>
    <n v="2"/>
    <s v="Low"/>
    <s v="PayPal_Pay_Later"/>
  </r>
  <r>
    <n v="20390"/>
    <s v="98190ABA"/>
    <s v="2021-04-07 11:07:28"/>
    <x v="1"/>
    <x v="2"/>
    <x v="4"/>
    <n v="3838"/>
    <n v="60018"/>
    <n v="48"/>
    <x v="2444"/>
    <n v="3912"/>
    <n v="22"/>
    <n v="3"/>
    <s v="Medium"/>
    <s v="PayPal_Cobrand_Card"/>
  </r>
  <r>
    <n v="20391"/>
    <s v="00CC0B4C"/>
    <s v="2021-04-23 12:00:26"/>
    <x v="5"/>
    <x v="0"/>
    <x v="5"/>
    <n v="3011"/>
    <n v="12250"/>
    <n v="9"/>
    <x v="2445"/>
    <n v="22809"/>
    <n v="60"/>
    <n v="3"/>
    <s v="High"/>
    <s v="Debit_Card"/>
  </r>
  <r>
    <n v="20392"/>
    <s v="6CA9E99D"/>
    <s v="2021-03-18 14:03:45"/>
    <x v="1"/>
    <x v="0"/>
    <x v="3"/>
    <n v="1184"/>
    <n v="61671"/>
    <n v="5"/>
    <x v="2446"/>
    <n v="14907"/>
    <n v="62"/>
    <n v="3"/>
    <s v="Medium"/>
    <s v=" Wallet "/>
  </r>
  <r>
    <n v="20393"/>
    <s v="835201A9"/>
    <s v="2021-04-13 06:27:37"/>
    <x v="0"/>
    <x v="2"/>
    <x v="2"/>
    <n v="244"/>
    <n v="59661"/>
    <n v="7"/>
    <x v="2447"/>
    <n v="14360"/>
    <n v="100"/>
    <n v="2"/>
    <s v="Low"/>
    <s v="PayPal_Pay_Later"/>
  </r>
  <r>
    <n v="20394"/>
    <s v="1285F9CC"/>
    <s v="2021-04-25 22:13:41"/>
    <x v="0"/>
    <x v="2"/>
    <x v="2"/>
    <n v="853"/>
    <n v="81727"/>
    <n v="14"/>
    <x v="935"/>
    <n v="14037"/>
    <n v="90"/>
    <n v="1"/>
    <s v="About_to_churn"/>
    <s v="PayPal_Pay_Later"/>
  </r>
  <r>
    <n v="20395"/>
    <s v="8A29D7AB"/>
    <s v="2021-06-01 00:53:50"/>
    <x v="1"/>
    <x v="0"/>
    <x v="3"/>
    <n v="1079"/>
    <n v="17816"/>
    <n v="15"/>
    <x v="2448"/>
    <n v="19666"/>
    <n v="41"/>
    <n v="1"/>
    <s v="High"/>
    <s v="Net_Banking"/>
  </r>
  <r>
    <n v="20396"/>
    <s v="851B0997"/>
    <s v="2021-04-26 12:49:54"/>
    <x v="1"/>
    <x v="0"/>
    <x v="4"/>
    <n v="1327"/>
    <n v="20531"/>
    <n v="55"/>
    <x v="2449"/>
    <n v="3437"/>
    <n v="19"/>
    <n v="4"/>
    <s v="High"/>
    <s v="Wallet"/>
  </r>
  <r>
    <n v="20397"/>
    <s v="BA8F1DE3"/>
    <s v="2021-05-23 22:21:15"/>
    <x v="1"/>
    <x v="0"/>
    <x v="3"/>
    <n v="1630"/>
    <n v="32827"/>
    <n v="15"/>
    <x v="2450"/>
    <n v="16370"/>
    <n v="63"/>
    <n v="3"/>
    <s v="About_to_churn"/>
    <s v="Wallet"/>
  </r>
  <r>
    <n v="20398"/>
    <s v="171AF241"/>
    <s v="2021-05-22 17:09:17"/>
    <x v="0"/>
    <x v="0"/>
    <x v="0"/>
    <n v="263"/>
    <n v="26724"/>
    <n v="14"/>
    <x v="2451"/>
    <n v="11414"/>
    <n v="50"/>
    <n v="1"/>
    <s v="Medium"/>
    <s v="Debit_Card"/>
  </r>
  <r>
    <n v="20399"/>
    <s v="3597C272"/>
    <s v="2021-05-16 13:41:36"/>
    <x v="0"/>
    <x v="0"/>
    <x v="0"/>
    <n v="937"/>
    <n v="55522"/>
    <n v="5"/>
    <x v="2452"/>
    <n v="10490"/>
    <n v="54"/>
    <n v="1"/>
    <s v="About_to_churn"/>
    <s v="Wallet"/>
  </r>
  <r>
    <n v="20400"/>
    <s v="A0259F94"/>
    <s v="2021-03-09 05:03:22"/>
    <x v="3"/>
    <x v="0"/>
    <x v="3"/>
    <n v="326"/>
    <n v="59607"/>
    <n v="3"/>
    <x v="2453"/>
    <n v="15104"/>
    <n v="50"/>
    <n v="3"/>
    <s v="Low"/>
    <s v="Debit_Card"/>
  </r>
  <r>
    <n v="20401"/>
    <s v="9D31E56F"/>
    <s v="2021-03-22 17:11:58"/>
    <x v="4"/>
    <x v="0"/>
    <x v="0"/>
    <n v="391"/>
    <n v="70668"/>
    <n v="15"/>
    <x v="2454"/>
    <n v="11387"/>
    <n v="65"/>
    <n v="1"/>
    <s v="High"/>
    <s v="Wallet"/>
  </r>
  <r>
    <n v="20402"/>
    <s v="105B5773"/>
    <s v="2021-06-03 06:52:53"/>
    <x v="3"/>
    <x v="2"/>
    <x v="2"/>
    <n v="105"/>
    <n v="43689"/>
    <n v="19"/>
    <x v="2455"/>
    <n v="15842"/>
    <n v="97"/>
    <n v="2"/>
    <s v="Medium"/>
    <s v="PayPal_Pay_Later"/>
  </r>
  <r>
    <n v="20403"/>
    <s v="E27746E4"/>
    <s v="2021-06-06 21:47:20"/>
    <x v="4"/>
    <x v="0"/>
    <x v="3"/>
    <n v="376"/>
    <n v="14218"/>
    <n v="15"/>
    <x v="2456"/>
    <n v="18757"/>
    <n v="41"/>
    <n v="3"/>
    <s v="High"/>
    <s v="Wallet"/>
  </r>
  <r>
    <n v="20404"/>
    <s v="6318CF9D"/>
    <s v="2021-03-20 05:13:17"/>
    <x v="1"/>
    <x v="0"/>
    <x v="4"/>
    <n v="4749"/>
    <n v="23494"/>
    <n v="41"/>
    <x v="2457"/>
    <n v="3345"/>
    <n v="11"/>
    <n v="4"/>
    <s v="Medium"/>
    <s v="PayPal_Credit_Card"/>
  </r>
  <r>
    <n v="20405"/>
    <s v="1716005C"/>
    <s v="2021-05-10 02:49:41"/>
    <x v="1"/>
    <x v="0"/>
    <x v="4"/>
    <n v="2594"/>
    <n v="66180"/>
    <n v="32"/>
    <x v="2458"/>
    <n v="3845"/>
    <n v="19"/>
    <n v="4"/>
    <s v="High"/>
    <s v="Wallet"/>
  </r>
  <r>
    <n v="20406"/>
    <s v="4DD738FD"/>
    <s v="2021-05-08 12:49:53"/>
    <x v="2"/>
    <x v="2"/>
    <x v="2"/>
    <n v="63"/>
    <n v="35255"/>
    <n v="2"/>
    <x v="287"/>
    <n v="21998"/>
    <n v="75"/>
    <n v="2"/>
    <s v="Medium"/>
    <s v="PayPal_Pay_Later"/>
  </r>
  <r>
    <n v="20407"/>
    <s v="937B6BA6"/>
    <s v="2021-03-17 19:08:11"/>
    <x v="0"/>
    <x v="0"/>
    <x v="5"/>
    <n v="741"/>
    <n v="31769"/>
    <n v="9"/>
    <x v="2459"/>
    <n v="22409"/>
    <n v="83"/>
    <n v="2"/>
    <s v="Medium"/>
    <s v="Debit_Card"/>
  </r>
  <r>
    <n v="20408"/>
    <s v="6A62A167"/>
    <s v="2021-05-06 11:49:59"/>
    <x v="0"/>
    <x v="0"/>
    <x v="0"/>
    <n v="983"/>
    <n v="52302"/>
    <n v="17"/>
    <x v="2460"/>
    <n v="10192"/>
    <n v="65"/>
    <n v="0"/>
    <s v="Medium"/>
    <s v=" Wallet "/>
  </r>
  <r>
    <n v="20409"/>
    <s v="A63F12A7"/>
    <s v="2021-03-17 04:02:31"/>
    <x v="2"/>
    <x v="2"/>
    <x v="2"/>
    <n v="95"/>
    <n v="28987"/>
    <n v="7"/>
    <x v="1014"/>
    <n v="20640"/>
    <n v="76"/>
    <n v="1"/>
    <s v="Low"/>
    <s v="PayPal_Pay_Later"/>
  </r>
  <r>
    <n v="20410"/>
    <s v="F83435EF"/>
    <s v="2021-05-28 17:08:42"/>
    <x v="0"/>
    <x v="0"/>
    <x v="3"/>
    <n v="489"/>
    <n v="89267"/>
    <n v="4"/>
    <x v="2461"/>
    <n v="14113"/>
    <n v="42"/>
    <n v="1"/>
    <s v="Low"/>
    <s v="Wallet"/>
  </r>
  <r>
    <n v="20411"/>
    <s v="A1E3AFEC"/>
    <s v="2021-05-22 12:47:52"/>
    <x v="2"/>
    <x v="2"/>
    <x v="2"/>
    <n v="111"/>
    <n v="24351"/>
    <n v="13"/>
    <x v="172"/>
    <n v="26927"/>
    <n v="75"/>
    <n v="2"/>
    <s v="About_to_churn"/>
    <s v="PayPal_Pay_Later"/>
  </r>
  <r>
    <n v="20412"/>
    <s v="C0B5152B"/>
    <s v="2021-04-14 18:55:35"/>
    <x v="2"/>
    <x v="2"/>
    <x v="2"/>
    <n v="138"/>
    <n v="70610"/>
    <n v="20"/>
    <x v="2462"/>
    <n v="25817"/>
    <n v="84"/>
    <n v="2"/>
    <s v="About_to_churn"/>
    <s v="PayPal_Pay_Later"/>
  </r>
  <r>
    <n v="20413"/>
    <s v="324ABB78"/>
    <s v="2021-04-23 01:29:52"/>
    <x v="1"/>
    <x v="0"/>
    <x v="3"/>
    <n v="1075"/>
    <n v="89421"/>
    <n v="15"/>
    <x v="2463"/>
    <n v="18232"/>
    <n v="54"/>
    <n v="1"/>
    <s v="Medium"/>
    <s v=" Wallet "/>
  </r>
  <r>
    <n v="20414"/>
    <s v="B55C2E48"/>
    <s v="2021-03-29 15:09:54"/>
    <x v="2"/>
    <x v="2"/>
    <x v="2"/>
    <n v="182"/>
    <n v="42610"/>
    <n v="2"/>
    <x v="2464"/>
    <n v="29945"/>
    <n v="81"/>
    <n v="1"/>
    <s v="Low"/>
    <s v="PayPal_Pay_Later"/>
  </r>
  <r>
    <n v="20415"/>
    <s v="44ABE84C"/>
    <s v="2021-05-28 15:58:09"/>
    <x v="0"/>
    <x v="0"/>
    <x v="5"/>
    <n v="874"/>
    <n v="60731"/>
    <n v="16"/>
    <x v="2465"/>
    <n v="14501"/>
    <n v="55"/>
    <n v="2"/>
    <s v="Medium"/>
    <s v="Debit_Card"/>
  </r>
  <r>
    <n v="20416"/>
    <s v="D1C32B47"/>
    <s v="2021-04-27 13:28:15"/>
    <x v="1"/>
    <x v="2"/>
    <x v="4"/>
    <n v="3832"/>
    <n v="49656"/>
    <n v="53"/>
    <x v="2466"/>
    <n v="3207"/>
    <n v="19"/>
    <n v="6"/>
    <s v="Medium"/>
    <s v="PayPal_Credit_Card"/>
  </r>
  <r>
    <n v="20417"/>
    <s v="F5867FA8"/>
    <s v="2021-03-17 17:43:11"/>
    <x v="1"/>
    <x v="1"/>
    <x v="1"/>
    <n v="2335"/>
    <n v="22266"/>
    <n v="33"/>
    <x v="2467"/>
    <n v="2777"/>
    <n v="22"/>
    <n v="6"/>
    <s v="Medium"/>
    <s v=" PayPal_Cobrand_Card"/>
  </r>
  <r>
    <n v="20418"/>
    <s v="283FF9C8"/>
    <s v="2021-04-18 05:49:12"/>
    <x v="2"/>
    <x v="2"/>
    <x v="2"/>
    <n v="173"/>
    <n v="39026"/>
    <n v="20"/>
    <x v="2468"/>
    <n v="20799"/>
    <n v="77"/>
    <n v="1"/>
    <s v="About_to_churn"/>
    <s v="PayPal_Pay_Later"/>
  </r>
  <r>
    <n v="20419"/>
    <s v="9ED471C1"/>
    <s v="2021-03-20 00:11:35"/>
    <x v="0"/>
    <x v="0"/>
    <x v="0"/>
    <n v="494"/>
    <n v="50909"/>
    <n v="7"/>
    <x v="2469"/>
    <n v="11336"/>
    <n v="69"/>
    <n v="0"/>
    <s v="About_to_churn"/>
    <s v="Wallet"/>
  </r>
  <r>
    <n v="20420"/>
    <s v="A2ACED72"/>
    <s v="2021-05-31 18:50:41"/>
    <x v="0"/>
    <x v="2"/>
    <x v="2"/>
    <n v="275"/>
    <n v="21421"/>
    <n v="9"/>
    <x v="791"/>
    <n v="26011"/>
    <n v="87"/>
    <n v="2"/>
    <s v="Low"/>
    <s v="PayPal_Pay_Later"/>
  </r>
  <r>
    <n v="20421"/>
    <s v="6CD464F2"/>
    <s v="2021-05-09 02:13:16"/>
    <x v="1"/>
    <x v="2"/>
    <x v="4"/>
    <n v="3735"/>
    <n v="41344"/>
    <n v="43"/>
    <x v="2470"/>
    <n v="4170"/>
    <n v="21"/>
    <n v="6"/>
    <s v="Medium"/>
    <s v="Wallet"/>
  </r>
  <r>
    <n v="20422"/>
    <s v="91C9D619"/>
    <s v="2021-05-28 17:01:16"/>
    <x v="1"/>
    <x v="2"/>
    <x v="5"/>
    <n v="964"/>
    <n v="30903"/>
    <n v="9"/>
    <x v="2471"/>
    <n v="20060"/>
    <n v="84"/>
    <n v="3"/>
    <s v="Medium"/>
    <s v="Debit_Card"/>
  </r>
  <r>
    <n v="20423"/>
    <s v="D7BC18AE"/>
    <s v="2021-06-03 07:48:32"/>
    <x v="0"/>
    <x v="2"/>
    <x v="5"/>
    <n v="722"/>
    <n v="79708"/>
    <n v="1"/>
    <x v="1669"/>
    <n v="19480"/>
    <n v="57"/>
    <n v="1"/>
    <s v="About_to_churn"/>
    <s v="Debit_Card"/>
  </r>
  <r>
    <n v="20424"/>
    <s v="16ABBC3C"/>
    <s v="2021-05-08 01:03:53"/>
    <x v="0"/>
    <x v="2"/>
    <x v="3"/>
    <n v="623"/>
    <n v="77476"/>
    <n v="8"/>
    <x v="2472"/>
    <n v="8481"/>
    <n v="45"/>
    <n v="1"/>
    <s v="Medium"/>
    <s v="Net_Banking"/>
  </r>
  <r>
    <n v="20425"/>
    <s v="C7AEC2D4"/>
    <s v="2021-03-02 04:39:23"/>
    <x v="2"/>
    <x v="2"/>
    <x v="2"/>
    <n v="196"/>
    <n v="80160"/>
    <n v="10"/>
    <x v="708"/>
    <n v="27355"/>
    <n v="91"/>
    <n v="2"/>
    <s v="Low"/>
    <s v="PayPal_Pay_Later"/>
  </r>
  <r>
    <n v="20426"/>
    <s v="2B269DAE"/>
    <s v="2021-06-08 03:09:08"/>
    <x v="3"/>
    <x v="1"/>
    <x v="1"/>
    <n v="1032"/>
    <n v="28155"/>
    <n v="38"/>
    <x v="2473"/>
    <n v="2600"/>
    <n v="13"/>
    <n v="4"/>
    <s v="About_to_churn"/>
    <s v="Net_Banking"/>
  </r>
  <r>
    <n v="20427"/>
    <s v="9B8181BA"/>
    <s v="2021-03-20 10:01:05"/>
    <x v="0"/>
    <x v="0"/>
    <x v="3"/>
    <n v="775"/>
    <n v="19519"/>
    <n v="4"/>
    <x v="2474"/>
    <n v="19502"/>
    <n v="49"/>
    <n v="3"/>
    <s v="Low"/>
    <s v="Net_Banking"/>
  </r>
  <r>
    <n v="20428"/>
    <s v="88F39B97"/>
    <s v="2021-05-22 19:38:55"/>
    <x v="1"/>
    <x v="0"/>
    <x v="5"/>
    <n v="2028"/>
    <n v="23220"/>
    <n v="15"/>
    <x v="826"/>
    <n v="22804"/>
    <n v="74"/>
    <n v="1"/>
    <s v="High"/>
    <s v="Debit_Card"/>
  </r>
  <r>
    <n v="20429"/>
    <s v="4D5AA518"/>
    <s v="2021-05-13 13:43:57"/>
    <x v="0"/>
    <x v="2"/>
    <x v="2"/>
    <n v="791"/>
    <n v="14246"/>
    <n v="3"/>
    <x v="2475"/>
    <n v="19486"/>
    <n v="88"/>
    <n v="1"/>
    <s v="About_to_churn"/>
    <s v="PayPal_Pay_Later"/>
  </r>
  <r>
    <n v="20430"/>
    <s v="F2135047"/>
    <s v="2021-05-22 15:14:46"/>
    <x v="1"/>
    <x v="1"/>
    <x v="1"/>
    <n v="2834"/>
    <n v="29802"/>
    <n v="39"/>
    <x v="2476"/>
    <n v="3195"/>
    <n v="22"/>
    <n v="6"/>
    <s v="High"/>
    <s v=" PayPal_Cobrand_Card"/>
  </r>
  <r>
    <n v="20431"/>
    <s v="1F2AA042"/>
    <s v="2021-06-01 04:38:45"/>
    <x v="5"/>
    <x v="1"/>
    <x v="1"/>
    <n v="3079"/>
    <n v="65059"/>
    <n v="24"/>
    <x v="2477"/>
    <n v="3108"/>
    <n v="5"/>
    <n v="8"/>
    <s v="High"/>
    <s v="Net_Banking"/>
  </r>
  <r>
    <n v="20432"/>
    <s v="7627A4F9"/>
    <s v="2021-03-19 18:45:05"/>
    <x v="4"/>
    <x v="2"/>
    <x v="2"/>
    <n v="146"/>
    <n v="86274"/>
    <n v="16"/>
    <x v="2478"/>
    <n v="14920"/>
    <n v="80"/>
    <n v="2"/>
    <s v="Low"/>
    <s v="PayPal_Pay_Later"/>
  </r>
  <r>
    <n v="20433"/>
    <s v="86DC0C2D"/>
    <s v="2021-06-05 20:43:12"/>
    <x v="1"/>
    <x v="0"/>
    <x v="3"/>
    <n v="1255"/>
    <n v="56728"/>
    <n v="15"/>
    <x v="482"/>
    <n v="15303"/>
    <n v="64"/>
    <n v="3"/>
    <s v="About_to_churn"/>
    <s v="Wallet"/>
  </r>
  <r>
    <n v="20434"/>
    <s v="27A3BB49"/>
    <s v="2021-04-23 06:36:01"/>
    <x v="4"/>
    <x v="2"/>
    <x v="2"/>
    <n v="48"/>
    <n v="23703"/>
    <n v="19"/>
    <x v="2479"/>
    <n v="22310"/>
    <n v="90"/>
    <n v="2"/>
    <s v="About_to_churn"/>
    <s v="PayPal_Pay_Later"/>
  </r>
  <r>
    <n v="20435"/>
    <s v="7B53002E"/>
    <s v="2021-05-22 23:37:30"/>
    <x v="2"/>
    <x v="2"/>
    <x v="2"/>
    <n v="108"/>
    <n v="44771"/>
    <n v="13"/>
    <x v="2480"/>
    <n v="16824"/>
    <n v="94"/>
    <n v="1"/>
    <s v="Medium"/>
    <s v="PayPal_Pay_Later"/>
  </r>
  <r>
    <n v="20436"/>
    <s v="2B9C2947"/>
    <s v="2021-03-05 19:15:16"/>
    <x v="0"/>
    <x v="0"/>
    <x v="2"/>
    <n v="435"/>
    <n v="51234"/>
    <n v="12"/>
    <x v="2434"/>
    <n v="28485"/>
    <n v="87"/>
    <n v="1"/>
    <s v="Medium"/>
    <s v="PayPal_Pay_Later"/>
  </r>
  <r>
    <n v="20437"/>
    <s v="CE8A522F"/>
    <s v="2021-03-23 19:25:29"/>
    <x v="4"/>
    <x v="0"/>
    <x v="0"/>
    <n v="329"/>
    <n v="20531"/>
    <n v="16"/>
    <x v="2481"/>
    <n v="10668"/>
    <n v="51"/>
    <n v="1"/>
    <s v="High"/>
    <s v="Wallet"/>
  </r>
  <r>
    <n v="20438"/>
    <s v="5EA20481"/>
    <s v="2021-03-25 13:07:20"/>
    <x v="1"/>
    <x v="2"/>
    <x v="4"/>
    <n v="4338"/>
    <n v="61883"/>
    <n v="53"/>
    <x v="2482"/>
    <n v="2755"/>
    <n v="18"/>
    <n v="6"/>
    <s v="Medium"/>
    <s v="PayPal_Credit_Card"/>
  </r>
  <r>
    <n v="20439"/>
    <s v="8A18FCEF"/>
    <s v="2021-04-09 15:33:12"/>
    <x v="1"/>
    <x v="0"/>
    <x v="4"/>
    <n v="4716"/>
    <n v="25835"/>
    <n v="53"/>
    <x v="2483"/>
    <n v="3611"/>
    <n v="13"/>
    <n v="6"/>
    <s v="Medium"/>
    <s v="PayPal_Credit_Card"/>
  </r>
  <r>
    <n v="20440"/>
    <s v="A29729FE"/>
    <s v="2021-06-06 03:25:17"/>
    <x v="0"/>
    <x v="0"/>
    <x v="5"/>
    <n v="581"/>
    <n v="16830"/>
    <n v="16"/>
    <x v="2484"/>
    <n v="12055"/>
    <n v="62"/>
    <n v="3"/>
    <s v="Medium"/>
    <s v="Debit_Card"/>
  </r>
  <r>
    <n v="20441"/>
    <s v="9D2E867D"/>
    <s v="2021-03-10 18:49:15"/>
    <x v="1"/>
    <x v="0"/>
    <x v="4"/>
    <n v="2598"/>
    <n v="31219"/>
    <n v="36"/>
    <x v="2485"/>
    <n v="3729"/>
    <n v="19"/>
    <n v="3"/>
    <s v="Medium"/>
    <s v="PayPal_Credit_Card"/>
  </r>
  <r>
    <n v="20442"/>
    <s v="753C3CE2"/>
    <s v="2021-04-05 00:05:03"/>
    <x v="1"/>
    <x v="2"/>
    <x v="4"/>
    <n v="3879"/>
    <n v="31409"/>
    <n v="39"/>
    <x v="2486"/>
    <n v="1221"/>
    <n v="22"/>
    <n v="6"/>
    <s v="Medium"/>
    <s v="PayPal_Cobrand_Card"/>
  </r>
  <r>
    <n v="20443"/>
    <s v="5BBBF955"/>
    <s v="2021-05-04 21:32:10"/>
    <x v="1"/>
    <x v="0"/>
    <x v="5"/>
    <n v="3865"/>
    <n v="21655"/>
    <n v="17"/>
    <x v="220"/>
    <n v="21264"/>
    <n v="62"/>
    <n v="1"/>
    <s v="Medium"/>
    <s v="Net_Banking"/>
  </r>
  <r>
    <n v="20444"/>
    <s v="7C7FA31A"/>
    <s v="2021-05-20 12:57:55"/>
    <x v="3"/>
    <x v="0"/>
    <x v="0"/>
    <n v="715"/>
    <n v="63086"/>
    <n v="15"/>
    <x v="2487"/>
    <n v="9021"/>
    <n v="61"/>
    <n v="1"/>
    <s v="Low"/>
    <s v="Wallet"/>
  </r>
  <r>
    <n v="20445"/>
    <s v="6FF90376"/>
    <s v="2021-04-18 20:30:47"/>
    <x v="4"/>
    <x v="0"/>
    <x v="0"/>
    <n v="233"/>
    <n v="23068"/>
    <n v="5"/>
    <x v="2488"/>
    <n v="11020"/>
    <n v="62"/>
    <n v="1"/>
    <s v="High"/>
    <s v="Wallet"/>
  </r>
  <r>
    <n v="20446"/>
    <s v="ACE8B17F"/>
    <s v="2021-03-19 13:47:43"/>
    <x v="3"/>
    <x v="2"/>
    <x v="2"/>
    <n v="164"/>
    <n v="71226"/>
    <n v="3"/>
    <x v="2489"/>
    <n v="12064"/>
    <n v="79"/>
    <n v="1"/>
    <s v="Medium"/>
    <s v="PayPal_Pay_Later"/>
  </r>
  <r>
    <n v="20447"/>
    <s v="2D1DFB15"/>
    <s v="2021-03-14 01:13:41"/>
    <x v="3"/>
    <x v="0"/>
    <x v="3"/>
    <n v="1190"/>
    <n v="84903"/>
    <n v="10"/>
    <x v="2490"/>
    <n v="15099"/>
    <n v="61"/>
    <n v="1"/>
    <s v="Medium"/>
    <s v="Debit_Card"/>
  </r>
  <r>
    <n v="20448"/>
    <s v="E90F0769"/>
    <s v="2021-04-10 04:15:11"/>
    <x v="0"/>
    <x v="2"/>
    <x v="2"/>
    <n v="171"/>
    <n v="13402"/>
    <n v="13"/>
    <x v="1281"/>
    <n v="22502"/>
    <n v="95"/>
    <n v="1"/>
    <s v="Low"/>
    <s v="PayPal_Pay_Later"/>
  </r>
  <r>
    <n v="20449"/>
    <s v="306D05B6"/>
    <s v="2021-05-14 20:08:49"/>
    <x v="2"/>
    <x v="2"/>
    <x v="2"/>
    <n v="70"/>
    <n v="68222"/>
    <n v="18"/>
    <x v="2491"/>
    <n v="19179"/>
    <n v="93"/>
    <n v="1"/>
    <s v="Medium"/>
    <s v="PayPal_Pay_Later"/>
  </r>
  <r>
    <n v="20450"/>
    <s v="3C6CAE4B"/>
    <s v="2021-05-22 22:11:19"/>
    <x v="0"/>
    <x v="2"/>
    <x v="2"/>
    <n v="172"/>
    <n v="42974"/>
    <n v="19"/>
    <x v="1156"/>
    <n v="25897"/>
    <n v="94"/>
    <n v="1"/>
    <s v="Low"/>
    <s v="PayPal_Pay_Later"/>
  </r>
  <r>
    <n v="20451"/>
    <s v="648E03D5"/>
    <s v="2021-04-05 19:13:42"/>
    <x v="1"/>
    <x v="2"/>
    <x v="4"/>
    <n v="2376"/>
    <n v="47989"/>
    <n v="51"/>
    <x v="1070"/>
    <n v="1384"/>
    <n v="15"/>
    <n v="3"/>
    <s v="Medium"/>
    <s v="Wallet"/>
  </r>
  <r>
    <n v="20452"/>
    <s v="7CD721A5"/>
    <s v="2021-03-17 15:04:16"/>
    <x v="0"/>
    <x v="0"/>
    <x v="0"/>
    <n v="207"/>
    <n v="24719"/>
    <n v="16"/>
    <x v="2492"/>
    <n v="10240"/>
    <n v="56"/>
    <n v="0"/>
    <s v="High"/>
    <s v="Debit_Card"/>
  </r>
  <r>
    <n v="20453"/>
    <s v="21687F68"/>
    <s v="2021-04-18 16:04:20"/>
    <x v="1"/>
    <x v="0"/>
    <x v="1"/>
    <n v="3679"/>
    <n v="31769"/>
    <n v="36"/>
    <x v="2493"/>
    <n v="2172"/>
    <n v="12"/>
    <n v="7"/>
    <s v="Medium"/>
    <s v=" PayPal_Cobrand_Card"/>
  </r>
  <r>
    <n v="20454"/>
    <s v="3CB4EB54"/>
    <s v="2021-04-27 01:00:39"/>
    <x v="2"/>
    <x v="2"/>
    <x v="2"/>
    <n v="87"/>
    <n v="88002"/>
    <n v="19"/>
    <x v="1339"/>
    <n v="26114"/>
    <n v="89"/>
    <n v="1"/>
    <s v="Low"/>
    <s v="PayPal_Pay_Later"/>
  </r>
  <r>
    <n v="20455"/>
    <s v="ACB890D3"/>
    <s v="2021-04-12 10:27:23"/>
    <x v="0"/>
    <x v="0"/>
    <x v="2"/>
    <n v="435"/>
    <n v="19092"/>
    <n v="9"/>
    <x v="458"/>
    <n v="28697"/>
    <n v="83"/>
    <n v="2"/>
    <s v="Low"/>
    <s v="PayPal_Pay_Later"/>
  </r>
  <r>
    <n v="20456"/>
    <s v="C2B9C3F0"/>
    <s v="2021-04-02 19:51:21"/>
    <x v="0"/>
    <x v="0"/>
    <x v="0"/>
    <n v="537"/>
    <n v="55522"/>
    <n v="16"/>
    <x v="2494"/>
    <n v="9663"/>
    <n v="51"/>
    <n v="0"/>
    <s v="High"/>
    <s v=" Wallet "/>
  </r>
  <r>
    <n v="20457"/>
    <s v="17F2652E"/>
    <s v="2021-03-23 05:57:43"/>
    <x v="2"/>
    <x v="2"/>
    <x v="2"/>
    <n v="175"/>
    <n v="75245"/>
    <n v="20"/>
    <x v="2197"/>
    <n v="17261"/>
    <n v="100"/>
    <n v="1"/>
    <s v="Medium"/>
    <s v="Debit_Card"/>
  </r>
  <r>
    <n v="20458"/>
    <s v="1B4B5D88"/>
    <s v="2021-05-08 19:21:53"/>
    <x v="0"/>
    <x v="2"/>
    <x v="2"/>
    <n v="297"/>
    <n v="63793"/>
    <n v="12"/>
    <x v="2495"/>
    <n v="21153"/>
    <n v="94"/>
    <n v="1"/>
    <s v="Medium"/>
    <s v="Debit_Card"/>
  </r>
  <r>
    <n v="20459"/>
    <s v="91763755"/>
    <s v="2021-05-16 23:46:56"/>
    <x v="2"/>
    <x v="0"/>
    <x v="2"/>
    <n v="163"/>
    <n v="63710"/>
    <n v="9"/>
    <x v="1690"/>
    <n v="26263"/>
    <n v="94"/>
    <n v="1"/>
    <s v="About_to_churn"/>
    <s v="PayPal_Pay_Later"/>
  </r>
  <r>
    <n v="20460"/>
    <s v="D9AF339E"/>
    <s v="2021-04-17 10:54:25"/>
    <x v="1"/>
    <x v="0"/>
    <x v="3"/>
    <n v="1738"/>
    <n v="88697"/>
    <n v="9"/>
    <x v="2331"/>
    <n v="8601"/>
    <n v="41"/>
    <n v="2"/>
    <s v="Medium"/>
    <s v="Net_Banking"/>
  </r>
  <r>
    <n v="20461"/>
    <s v="3043CF0C"/>
    <s v="2021-06-04 17:52:44"/>
    <x v="5"/>
    <x v="2"/>
    <x v="4"/>
    <n v="3174"/>
    <n v="78236"/>
    <n v="35"/>
    <x v="2496"/>
    <n v="1199"/>
    <n v="19"/>
    <n v="5"/>
    <s v="Medium"/>
    <s v="PayPal_Credit_Card"/>
  </r>
  <r>
    <n v="20462"/>
    <s v="1897D292"/>
    <s v="2021-03-07 06:40:01"/>
    <x v="2"/>
    <x v="2"/>
    <x v="2"/>
    <n v="53"/>
    <n v="65395"/>
    <n v="9"/>
    <x v="2497"/>
    <n v="28139"/>
    <n v="92"/>
    <n v="2"/>
    <s v="Low"/>
    <s v="PayPal_Pay_Later"/>
  </r>
  <r>
    <n v="20463"/>
    <s v="A869E313"/>
    <s v="2021-04-15 14:02:26"/>
    <x v="0"/>
    <x v="0"/>
    <x v="0"/>
    <n v="625"/>
    <n v="63086"/>
    <n v="14"/>
    <x v="2498"/>
    <n v="11415"/>
    <n v="54"/>
    <n v="0"/>
    <s v="High"/>
    <s v="Net_Banking"/>
  </r>
  <r>
    <n v="20464"/>
    <s v="CF9B30CB"/>
    <s v="2021-03-10 18:21:43"/>
    <x v="2"/>
    <x v="2"/>
    <x v="2"/>
    <n v="166"/>
    <n v="18169"/>
    <n v="6"/>
    <x v="2283"/>
    <n v="16758"/>
    <n v="85"/>
    <n v="2"/>
    <s v="Low"/>
    <s v="Debit_Card"/>
  </r>
  <r>
    <n v="20465"/>
    <s v="0F46CFD7"/>
    <s v="2021-05-06 08:22:16"/>
    <x v="0"/>
    <x v="2"/>
    <x v="2"/>
    <n v="109"/>
    <n v="40924"/>
    <n v="4"/>
    <x v="2499"/>
    <n v="29950"/>
    <n v="86"/>
    <n v="1"/>
    <s v="Medium"/>
    <s v="PayPal_Pay_Later"/>
  </r>
  <r>
    <n v="20466"/>
    <s v="750001A2"/>
    <s v="2021-04-04 16:46:22"/>
    <x v="4"/>
    <x v="2"/>
    <x v="2"/>
    <n v="126"/>
    <n v="59607"/>
    <n v="14"/>
    <x v="2500"/>
    <n v="16874"/>
    <n v="88"/>
    <n v="1"/>
    <s v="Medium"/>
    <s v="Debit_Card"/>
  </r>
  <r>
    <n v="20467"/>
    <s v="BA90BBB9"/>
    <s v="2021-03-26 17:51:28"/>
    <x v="1"/>
    <x v="2"/>
    <x v="4"/>
    <n v="4593"/>
    <n v="45308"/>
    <n v="39"/>
    <x v="2501"/>
    <n v="4355"/>
    <n v="16"/>
    <n v="6"/>
    <s v="Medium"/>
    <s v="PayPal_Credit_Card"/>
  </r>
  <r>
    <n v="20468"/>
    <s v="3F53BE7A"/>
    <s v="2021-04-10 02:04:03"/>
    <x v="1"/>
    <x v="0"/>
    <x v="5"/>
    <n v="3076"/>
    <n v="83187"/>
    <n v="19"/>
    <x v="1210"/>
    <n v="10021"/>
    <n v="72"/>
    <n v="2"/>
    <s v="High"/>
    <s v="Debit_Card"/>
  </r>
  <r>
    <n v="20469"/>
    <s v="A3B8A7EB"/>
    <s v="2021-05-30 06:21:13"/>
    <x v="2"/>
    <x v="0"/>
    <x v="2"/>
    <n v="125"/>
    <n v="89242"/>
    <n v="11"/>
    <x v="1146"/>
    <n v="20409"/>
    <n v="88"/>
    <n v="2"/>
    <s v="Low"/>
    <s v="PayPal_Pay_Later"/>
  </r>
  <r>
    <n v="20470"/>
    <s v="C18A40DD"/>
    <s v="2021-05-20 15:11:40"/>
    <x v="1"/>
    <x v="2"/>
    <x v="4"/>
    <n v="3509"/>
    <n v="25723"/>
    <n v="43"/>
    <x v="2502"/>
    <n v="2658"/>
    <n v="16"/>
    <n v="6"/>
    <s v="Medium"/>
    <s v="PayPal_Credit_Card"/>
  </r>
  <r>
    <n v="20471"/>
    <s v="7BC29180"/>
    <s v="2021-06-08 18:41:06"/>
    <x v="1"/>
    <x v="0"/>
    <x v="5"/>
    <n v="3953"/>
    <n v="71773"/>
    <n v="1"/>
    <x v="1406"/>
    <n v="22107"/>
    <n v="67"/>
    <n v="3"/>
    <s v="Medium"/>
    <s v="Wallet"/>
  </r>
  <r>
    <n v="20472"/>
    <s v="BFB3BD5C"/>
    <s v="2021-05-14 06:58:59"/>
    <x v="2"/>
    <x v="2"/>
    <x v="2"/>
    <n v="164"/>
    <n v="80686"/>
    <n v="10"/>
    <x v="2503"/>
    <n v="16779"/>
    <n v="90"/>
    <n v="2"/>
    <s v="Low"/>
    <s v="PayPal_Pay_Later"/>
  </r>
  <r>
    <n v="20473"/>
    <s v="65EBF4CE"/>
    <s v="2021-05-30 10:57:48"/>
    <x v="1"/>
    <x v="0"/>
    <x v="4"/>
    <n v="2878"/>
    <n v="77443"/>
    <n v="38"/>
    <x v="2504"/>
    <n v="2692"/>
    <n v="15"/>
    <n v="5"/>
    <s v="High"/>
    <s v="PayPal_Credit_Card"/>
  </r>
  <r>
    <n v="20474"/>
    <s v="EEB16ECF"/>
    <s v="2021-06-07 03:26:26"/>
    <x v="4"/>
    <x v="2"/>
    <x v="2"/>
    <n v="309"/>
    <n v="81022"/>
    <n v="9"/>
    <x v="301"/>
    <n v="29082"/>
    <n v="84"/>
    <n v="1"/>
    <s v="Low"/>
    <s v="PayPal_Pay_Later"/>
  </r>
  <r>
    <n v="20475"/>
    <s v="93F7AEC5"/>
    <s v="2021-05-07 00:28:34"/>
    <x v="2"/>
    <x v="0"/>
    <x v="2"/>
    <n v="66"/>
    <n v="23859"/>
    <n v="8"/>
    <x v="1808"/>
    <n v="24560"/>
    <n v="77"/>
    <n v="2"/>
    <s v="Low"/>
    <s v="PayPal_Pay_Later"/>
  </r>
  <r>
    <n v="20476"/>
    <s v="AD71F6EC"/>
    <s v="2021-05-10 22:16:11"/>
    <x v="3"/>
    <x v="0"/>
    <x v="3"/>
    <n v="989"/>
    <n v="76188"/>
    <n v="4"/>
    <x v="2005"/>
    <n v="9813"/>
    <n v="57"/>
    <n v="3"/>
    <s v="High"/>
    <s v="Net_Banking"/>
  </r>
  <r>
    <n v="20477"/>
    <s v="000E2047"/>
    <s v="2021-05-17 22:20:02"/>
    <x v="2"/>
    <x v="2"/>
    <x v="2"/>
    <n v="124"/>
    <n v="77318"/>
    <n v="10"/>
    <x v="696"/>
    <n v="21985"/>
    <n v="78"/>
    <n v="2"/>
    <s v="About_to_churn"/>
    <s v="PayPal_Pay_Later"/>
  </r>
  <r>
    <n v="20478"/>
    <s v="FFF35E8F"/>
    <s v="2021-04-19 03:23:45"/>
    <x v="1"/>
    <x v="1"/>
    <x v="1"/>
    <n v="3357"/>
    <n v="61790"/>
    <n v="42"/>
    <x v="2505"/>
    <n v="2315"/>
    <n v="22"/>
    <n v="6"/>
    <s v="Medium"/>
    <s v="Net_Banking"/>
  </r>
  <r>
    <n v="20479"/>
    <s v="9B5E6290"/>
    <s v="2021-04-02 18:44:13"/>
    <x v="0"/>
    <x v="0"/>
    <x v="3"/>
    <n v="372"/>
    <n v="40424"/>
    <n v="1"/>
    <x v="2506"/>
    <n v="8043"/>
    <n v="65"/>
    <n v="2"/>
    <s v="Low"/>
    <s v="Net_Banking"/>
  </r>
  <r>
    <n v="20480"/>
    <s v="99EC6D26"/>
    <s v="2021-03-07 13:04:19"/>
    <x v="4"/>
    <x v="2"/>
    <x v="2"/>
    <n v="158"/>
    <n v="27764"/>
    <n v="17"/>
    <x v="612"/>
    <n v="24248"/>
    <n v="99"/>
    <n v="1"/>
    <s v="About_to_churn"/>
    <s v="PayPal_Pay_Later"/>
  </r>
  <r>
    <n v="20481"/>
    <s v="45F51F20"/>
    <s v="2021-04-07 14:19:50"/>
    <x v="0"/>
    <x v="2"/>
    <x v="3"/>
    <n v="899"/>
    <n v="80668"/>
    <n v="5"/>
    <x v="2507"/>
    <n v="10212"/>
    <n v="43"/>
    <n v="3"/>
    <s v="Medium"/>
    <s v="Wallet"/>
  </r>
  <r>
    <n v="20482"/>
    <s v="3DD9AB16"/>
    <s v="2021-05-30 09:20:33"/>
    <x v="0"/>
    <x v="2"/>
    <x v="3"/>
    <n v="786"/>
    <n v="24263"/>
    <n v="9"/>
    <x v="2361"/>
    <n v="19227"/>
    <n v="57"/>
    <n v="3"/>
    <s v="About_to_churn"/>
    <s v="Wallet"/>
  </r>
  <r>
    <n v="20483"/>
    <s v="EB1C925A"/>
    <s v="2021-05-27 18:44:52"/>
    <x v="0"/>
    <x v="0"/>
    <x v="0"/>
    <n v="614"/>
    <n v="74577"/>
    <n v="12"/>
    <x v="2508"/>
    <n v="11416"/>
    <n v="59"/>
    <n v="0"/>
    <s v="High"/>
    <s v="Debit_Card"/>
  </r>
  <r>
    <n v="20484"/>
    <s v="0FDA3990"/>
    <s v="2021-06-04 07:00:29"/>
    <x v="0"/>
    <x v="0"/>
    <x v="0"/>
    <n v="275"/>
    <n v="68824"/>
    <n v="5"/>
    <x v="2509"/>
    <n v="10331"/>
    <n v="52"/>
    <n v="0"/>
    <s v="Low"/>
    <s v="Wallet"/>
  </r>
  <r>
    <n v="20485"/>
    <s v="101E3F24"/>
    <s v="2021-04-06 22:08:46"/>
    <x v="1"/>
    <x v="1"/>
    <x v="1"/>
    <n v="3729"/>
    <n v="43017"/>
    <n v="24"/>
    <x v="2510"/>
    <n v="2860"/>
    <n v="5"/>
    <n v="8"/>
    <s v="Medium"/>
    <s v=" PayPal_Cobrand_Card"/>
  </r>
  <r>
    <n v="20486"/>
    <s v="1A43363C"/>
    <s v="2021-05-18 17:57:41"/>
    <x v="0"/>
    <x v="2"/>
    <x v="5"/>
    <n v="958"/>
    <n v="48647"/>
    <n v="17"/>
    <x v="2194"/>
    <n v="21015"/>
    <n v="75"/>
    <n v="2"/>
    <s v="High"/>
    <s v="Net_Banking"/>
  </r>
  <r>
    <n v="20487"/>
    <s v="637100D1"/>
    <s v="2021-05-15 23:09:20"/>
    <x v="1"/>
    <x v="0"/>
    <x v="3"/>
    <n v="2450"/>
    <n v="28751"/>
    <n v="1"/>
    <x v="2511"/>
    <n v="14585"/>
    <n v="49"/>
    <n v="3"/>
    <s v="Medium"/>
    <s v=" Wallet "/>
  </r>
  <r>
    <n v="20488"/>
    <s v="DDAE3B8D"/>
    <s v="2021-04-12 09:32:19"/>
    <x v="0"/>
    <x v="0"/>
    <x v="3"/>
    <n v="679"/>
    <n v="74294"/>
    <n v="13"/>
    <x v="2512"/>
    <n v="18211"/>
    <n v="45"/>
    <n v="1"/>
    <s v="High"/>
    <s v="Debit_Card"/>
  </r>
  <r>
    <n v="20489"/>
    <s v="878F7521"/>
    <s v="2021-06-06 22:01:46"/>
    <x v="4"/>
    <x v="0"/>
    <x v="0"/>
    <n v="286"/>
    <n v="88688"/>
    <n v="18"/>
    <x v="2513"/>
    <n v="10466"/>
    <n v="55"/>
    <n v="1"/>
    <s v="Medium"/>
    <s v="Wallet"/>
  </r>
  <r>
    <n v="20490"/>
    <s v="3CCDF5E5"/>
    <s v="2021-04-25 15:55:08"/>
    <x v="2"/>
    <x v="2"/>
    <x v="2"/>
    <n v="199"/>
    <n v="64594"/>
    <n v="18"/>
    <x v="2514"/>
    <n v="29197"/>
    <n v="84"/>
    <n v="1"/>
    <s v="Low"/>
    <s v="PayPal_Pay_Later"/>
  </r>
  <r>
    <n v="20491"/>
    <s v="1AFFFCEC"/>
    <s v="2021-05-10 10:14:04"/>
    <x v="3"/>
    <x v="0"/>
    <x v="3"/>
    <n v="971"/>
    <n v="74313"/>
    <n v="6"/>
    <x v="2515"/>
    <n v="12579"/>
    <n v="53"/>
    <n v="2"/>
    <s v="Medium"/>
    <s v="Net_Banking"/>
  </r>
  <r>
    <n v="20492"/>
    <s v="100361F8"/>
    <s v="2021-05-28 17:54:36"/>
    <x v="0"/>
    <x v="2"/>
    <x v="2"/>
    <n v="164"/>
    <n v="62611"/>
    <n v="6"/>
    <x v="2516"/>
    <n v="14105"/>
    <n v="82"/>
    <n v="1"/>
    <s v="Medium"/>
    <s v="PayPal_Pay_Later"/>
  </r>
  <r>
    <n v="20493"/>
    <s v="90A3DEA5"/>
    <s v="2021-03-11 22:22:34"/>
    <x v="1"/>
    <x v="0"/>
    <x v="1"/>
    <n v="1649"/>
    <n v="14117"/>
    <n v="39"/>
    <x v="2517"/>
    <n v="2751"/>
    <n v="15"/>
    <n v="8"/>
    <s v="Medium"/>
    <s v=" PayPal_Cobrand_Card"/>
  </r>
  <r>
    <n v="20494"/>
    <s v="EE6F16D3"/>
    <s v="2021-04-07 18:47:41"/>
    <x v="4"/>
    <x v="2"/>
    <x v="2"/>
    <n v="394"/>
    <n v="42750"/>
    <n v="18"/>
    <x v="189"/>
    <n v="28494"/>
    <n v="91"/>
    <n v="2"/>
    <s v="About_to_churn"/>
    <s v="PayPal_Pay_Later"/>
  </r>
  <r>
    <n v="20495"/>
    <s v="570184CF"/>
    <s v="2021-05-23 10:53:09"/>
    <x v="5"/>
    <x v="2"/>
    <x v="5"/>
    <n v="501"/>
    <n v="83456"/>
    <n v="6"/>
    <x v="1606"/>
    <n v="12787"/>
    <n v="70"/>
    <n v="3"/>
    <s v="High"/>
    <s v="Net_Banking"/>
  </r>
  <r>
    <n v="20496"/>
    <s v="10FB2F0B"/>
    <s v="2021-03-27 02:45:40"/>
    <x v="2"/>
    <x v="0"/>
    <x v="2"/>
    <n v="172"/>
    <n v="49108"/>
    <n v="15"/>
    <x v="2518"/>
    <n v="25386"/>
    <n v="81"/>
    <n v="1"/>
    <s v="Medium"/>
    <s v="Debit_Card"/>
  </r>
  <r>
    <n v="20497"/>
    <s v="54BBF4A6"/>
    <s v="2021-04-23 19:02:53"/>
    <x v="0"/>
    <x v="0"/>
    <x v="2"/>
    <n v="472"/>
    <n v="89675"/>
    <n v="7"/>
    <x v="2519"/>
    <n v="12336"/>
    <n v="76"/>
    <n v="1"/>
    <s v="Low"/>
    <s v="PayPal_Pay_Later"/>
  </r>
  <r>
    <n v="20498"/>
    <s v="C5467466"/>
    <s v="2021-03-11 07:48:54"/>
    <x v="0"/>
    <x v="2"/>
    <x v="2"/>
    <n v="651"/>
    <n v="27265"/>
    <n v="5"/>
    <x v="2520"/>
    <n v="24719"/>
    <n v="84"/>
    <n v="2"/>
    <s v="About_to_churn"/>
    <s v="PayPal_Pay_Later"/>
  </r>
  <r>
    <n v="20499"/>
    <s v="C60D7556"/>
    <s v="2021-04-29 11:52:48"/>
    <x v="3"/>
    <x v="0"/>
    <x v="3"/>
    <n v="1099"/>
    <n v="12640"/>
    <n v="5"/>
    <x v="2521"/>
    <n v="15898"/>
    <n v="50"/>
    <n v="1"/>
    <s v="High"/>
    <s v="Wallet"/>
  </r>
  <r>
    <n v="20500"/>
    <s v="9D5AC038"/>
    <s v="2021-04-05 00:50:00"/>
    <x v="1"/>
    <x v="0"/>
    <x v="5"/>
    <n v="3046"/>
    <n v="60018"/>
    <n v="2"/>
    <x v="1183"/>
    <n v="18246"/>
    <n v="60"/>
    <n v="2"/>
    <s v="Medium"/>
    <s v="Debit_Card"/>
  </r>
  <r>
    <n v="20501"/>
    <s v="95AAF619"/>
    <s v="2021-05-21 10:23:53"/>
    <x v="1"/>
    <x v="0"/>
    <x v="3"/>
    <n v="1572"/>
    <n v="88446"/>
    <n v="12"/>
    <x v="2522"/>
    <n v="17064"/>
    <n v="45"/>
    <n v="1"/>
    <s v="Medium"/>
    <s v="Net_Banking"/>
  </r>
  <r>
    <n v="20502"/>
    <s v="EA8C2040"/>
    <s v="2021-04-03 14:15:16"/>
    <x v="3"/>
    <x v="0"/>
    <x v="2"/>
    <n v="639"/>
    <n v="25081"/>
    <n v="18"/>
    <x v="2523"/>
    <n v="17538"/>
    <n v="92"/>
    <n v="1"/>
    <s v="About_to_churn"/>
    <s v="PayPal_Pay_Later"/>
  </r>
  <r>
    <n v="20503"/>
    <s v="B643D5FD"/>
    <s v="2021-03-03 12:31:36"/>
    <x v="1"/>
    <x v="2"/>
    <x v="4"/>
    <n v="4899"/>
    <n v="13580"/>
    <n v="42"/>
    <x v="2469"/>
    <n v="1346"/>
    <n v="12"/>
    <n v="3"/>
    <s v="Medium"/>
    <s v="PayPal_Cobrand_Card"/>
  </r>
  <r>
    <n v="20504"/>
    <s v="9CDE138E"/>
    <s v="2021-05-07 11:47:50"/>
    <x v="1"/>
    <x v="0"/>
    <x v="3"/>
    <n v="1828"/>
    <n v="74313"/>
    <n v="12"/>
    <x v="2524"/>
    <n v="10832"/>
    <n v="60"/>
    <n v="1"/>
    <s v="Medium"/>
    <s v=" Wallet "/>
  </r>
  <r>
    <n v="20505"/>
    <s v="5EBEC91C"/>
    <s v="2021-06-07 21:07:27"/>
    <x v="0"/>
    <x v="0"/>
    <x v="2"/>
    <n v="168"/>
    <n v="33714"/>
    <n v="3"/>
    <x v="638"/>
    <n v="27361"/>
    <n v="75"/>
    <n v="1"/>
    <s v="Low"/>
    <s v="PayPal_Pay_Later"/>
  </r>
  <r>
    <n v="20506"/>
    <s v="FCBD4FA1"/>
    <s v="2021-06-05 04:02:37"/>
    <x v="1"/>
    <x v="0"/>
    <x v="1"/>
    <n v="1780"/>
    <n v="67074"/>
    <n v="18"/>
    <x v="2525"/>
    <n v="2257"/>
    <n v="12"/>
    <n v="4"/>
    <s v="Medium"/>
    <s v=" PayPal_Cobrand_Card"/>
  </r>
  <r>
    <n v="20507"/>
    <s v="C9BD1AFF"/>
    <s v="2021-04-28 21:37:27"/>
    <x v="2"/>
    <x v="0"/>
    <x v="2"/>
    <n v="114"/>
    <n v="74577"/>
    <n v="18"/>
    <x v="562"/>
    <n v="20615"/>
    <n v="92"/>
    <n v="1"/>
    <s v="Low"/>
    <s v="PayPal_Pay_Later"/>
  </r>
  <r>
    <n v="20508"/>
    <s v="40B5044E"/>
    <s v="2021-05-28 19:11:27"/>
    <x v="5"/>
    <x v="2"/>
    <x v="3"/>
    <n v="585"/>
    <n v="69342"/>
    <n v="14"/>
    <x v="2526"/>
    <n v="9197"/>
    <n v="45"/>
    <n v="1"/>
    <s v="Low"/>
    <s v="Debit_Card"/>
  </r>
  <r>
    <n v="20509"/>
    <s v="A9112C0B"/>
    <s v="2021-03-17 04:28:06"/>
    <x v="1"/>
    <x v="2"/>
    <x v="4"/>
    <n v="1700"/>
    <n v="39333"/>
    <n v="58"/>
    <x v="2527"/>
    <n v="3712"/>
    <n v="21"/>
    <n v="4"/>
    <s v="Medium"/>
    <s v="Wallet"/>
  </r>
  <r>
    <n v="20510"/>
    <s v="5EDBCD33"/>
    <s v="2021-05-05 12:23:00"/>
    <x v="0"/>
    <x v="2"/>
    <x v="3"/>
    <n v="394"/>
    <n v="18169"/>
    <n v="13"/>
    <x v="2528"/>
    <n v="17512"/>
    <n v="56"/>
    <n v="1"/>
    <s v="Medium"/>
    <s v="Debit_Card"/>
  </r>
  <r>
    <n v="20511"/>
    <s v="2AD250BD"/>
    <s v="2021-05-23 00:41:46"/>
    <x v="4"/>
    <x v="0"/>
    <x v="3"/>
    <n v="271"/>
    <n v="89267"/>
    <n v="3"/>
    <x v="2529"/>
    <n v="19322"/>
    <n v="57"/>
    <n v="2"/>
    <s v="High"/>
    <s v="Wallet"/>
  </r>
  <r>
    <n v="20512"/>
    <s v="DDFB93C4"/>
    <s v="2021-05-20 11:12:36"/>
    <x v="3"/>
    <x v="0"/>
    <x v="5"/>
    <n v="977"/>
    <n v="10766"/>
    <n v="13"/>
    <x v="2530"/>
    <n v="17173"/>
    <n v="66"/>
    <n v="1"/>
    <s v="About_to_churn"/>
    <s v="Debit_Card"/>
  </r>
  <r>
    <n v="20513"/>
    <s v="F5A4F3D7"/>
    <s v="2021-05-15 06:48:53"/>
    <x v="0"/>
    <x v="0"/>
    <x v="0"/>
    <n v="287"/>
    <n v="28529"/>
    <n v="17"/>
    <x v="2531"/>
    <n v="10619"/>
    <n v="57"/>
    <n v="1"/>
    <s v="High"/>
    <s v=" Wallet "/>
  </r>
  <r>
    <n v="20514"/>
    <s v="92669C89"/>
    <s v="2021-03-13 06:26:52"/>
    <x v="3"/>
    <x v="2"/>
    <x v="2"/>
    <n v="501"/>
    <n v="34572"/>
    <n v="5"/>
    <x v="2532"/>
    <n v="12382"/>
    <n v="94"/>
    <n v="1"/>
    <s v="Medium"/>
    <s v="PayPal_Pay_Later"/>
  </r>
  <r>
    <n v="20515"/>
    <s v="324043C9"/>
    <s v="2021-05-09 19:31:05"/>
    <x v="1"/>
    <x v="2"/>
    <x v="1"/>
    <n v="2032"/>
    <n v="11766"/>
    <n v="28"/>
    <x v="2533"/>
    <n v="2341"/>
    <n v="11"/>
    <n v="4"/>
    <s v="High"/>
    <s v=" PayPal_Cobrand_Card"/>
  </r>
  <r>
    <n v="20516"/>
    <s v="B2E04923"/>
    <s v="2021-04-03 06:25:06"/>
    <x v="4"/>
    <x v="2"/>
    <x v="2"/>
    <n v="198"/>
    <n v="52302"/>
    <n v="11"/>
    <x v="2534"/>
    <n v="19699"/>
    <n v="91"/>
    <n v="1"/>
    <s v="About_to_churn"/>
    <s v="PayPal_Pay_Later"/>
  </r>
  <r>
    <n v="20517"/>
    <s v="AB95573A"/>
    <s v="2021-04-22 01:03:40"/>
    <x v="2"/>
    <x v="0"/>
    <x v="3"/>
    <n v="223"/>
    <n v="14246"/>
    <n v="10"/>
    <x v="999"/>
    <n v="14497"/>
    <n v="48"/>
    <n v="3"/>
    <s v="About_to_churn"/>
    <s v="Net_Banking"/>
  </r>
  <r>
    <n v="20518"/>
    <s v="EAB87686"/>
    <s v="2021-05-14 01:36:22"/>
    <x v="2"/>
    <x v="2"/>
    <x v="2"/>
    <n v="163"/>
    <n v="19519"/>
    <n v="4"/>
    <x v="2535"/>
    <n v="21546"/>
    <n v="85"/>
    <n v="1"/>
    <s v="About_to_churn"/>
    <s v="PayPal_Pay_Later"/>
  </r>
  <r>
    <n v="20519"/>
    <s v="11193E82"/>
    <s v="2021-06-05 05:49:25"/>
    <x v="3"/>
    <x v="0"/>
    <x v="2"/>
    <n v="450"/>
    <n v="19466"/>
    <n v="12"/>
    <x v="655"/>
    <n v="21603"/>
    <n v="90"/>
    <n v="1"/>
    <s v="Low"/>
    <s v="PayPal_Pay_Later"/>
  </r>
  <r>
    <n v="20520"/>
    <s v="BABFE2B2"/>
    <s v="2021-05-14 16:39:18"/>
    <x v="3"/>
    <x v="1"/>
    <x v="1"/>
    <n v="1082"/>
    <n v="41189"/>
    <n v="37"/>
    <x v="2536"/>
    <n v="2529"/>
    <n v="13"/>
    <n v="4"/>
    <s v="Medium"/>
    <s v="Net_Banking"/>
  </r>
  <r>
    <n v="20521"/>
    <s v="10D35BA1"/>
    <s v="2021-04-15 13:25:14"/>
    <x v="0"/>
    <x v="0"/>
    <x v="3"/>
    <n v="638"/>
    <n v="61639"/>
    <n v="3"/>
    <x v="2537"/>
    <n v="15515"/>
    <n v="40"/>
    <n v="1"/>
    <s v="High"/>
    <s v="Wallet"/>
  </r>
  <r>
    <n v="20522"/>
    <s v="378BD747"/>
    <s v="2021-05-27 16:53:11"/>
    <x v="2"/>
    <x v="2"/>
    <x v="3"/>
    <n v="221"/>
    <n v="16415"/>
    <n v="9"/>
    <x v="2538"/>
    <n v="8811"/>
    <n v="58"/>
    <n v="3"/>
    <s v="High"/>
    <s v=" Wallet "/>
  </r>
  <r>
    <n v="20523"/>
    <s v="02795DCF"/>
    <s v="2021-05-11 06:49:12"/>
    <x v="5"/>
    <x v="2"/>
    <x v="4"/>
    <n v="4720"/>
    <n v="29765"/>
    <n v="59"/>
    <x v="2539"/>
    <n v="3194"/>
    <n v="11"/>
    <n v="5"/>
    <s v="Medium"/>
    <s v="PayPal_Credit_Card"/>
  </r>
  <r>
    <n v="20524"/>
    <s v="AA13C4C5"/>
    <s v="2021-04-13 22:27:59"/>
    <x v="1"/>
    <x v="0"/>
    <x v="4"/>
    <n v="3096"/>
    <n v="60590"/>
    <n v="44"/>
    <x v="2540"/>
    <n v="2634"/>
    <n v="16"/>
    <n v="4"/>
    <s v="High"/>
    <s v="PayPal_Cobrand_Card"/>
  </r>
  <r>
    <n v="20525"/>
    <s v="50143DB9"/>
    <s v="2021-04-07 00:45:06"/>
    <x v="2"/>
    <x v="2"/>
    <x v="2"/>
    <n v="113"/>
    <n v="81022"/>
    <n v="6"/>
    <x v="2541"/>
    <n v="27525"/>
    <n v="76"/>
    <n v="1"/>
    <s v="Low"/>
    <s v="Debit_Card"/>
  </r>
  <r>
    <n v="20526"/>
    <s v="86557FE4"/>
    <s v="2021-05-15 17:19:56"/>
    <x v="1"/>
    <x v="0"/>
    <x v="4"/>
    <n v="4677"/>
    <n v="67074"/>
    <n v="59"/>
    <x v="2542"/>
    <n v="2190"/>
    <n v="11"/>
    <n v="5"/>
    <s v="Medium"/>
    <s v="Wallet"/>
  </r>
  <r>
    <n v="20527"/>
    <s v="1A15D1C9"/>
    <s v="2021-04-09 06:39:36"/>
    <x v="3"/>
    <x v="2"/>
    <x v="2"/>
    <n v="91"/>
    <n v="17443"/>
    <n v="6"/>
    <x v="2543"/>
    <n v="28653"/>
    <n v="85"/>
    <n v="1"/>
    <s v="Medium"/>
    <s v="PayPal_Pay_Later"/>
  </r>
  <r>
    <n v="20528"/>
    <s v="FDDF3B0D"/>
    <s v="2021-03-15 05:28:25"/>
    <x v="1"/>
    <x v="0"/>
    <x v="4"/>
    <n v="3673"/>
    <n v="63084"/>
    <n v="60"/>
    <x v="2544"/>
    <n v="1339"/>
    <n v="20"/>
    <n v="4"/>
    <s v="High"/>
    <s v="PayPal_Cobrand_Card"/>
  </r>
  <r>
    <n v="20529"/>
    <s v="4BEA2FC8"/>
    <s v="2021-06-09 10:43:38"/>
    <x v="4"/>
    <x v="2"/>
    <x v="2"/>
    <n v="168"/>
    <n v="65324"/>
    <n v="13"/>
    <x v="136"/>
    <n v="13272"/>
    <n v="91"/>
    <n v="2"/>
    <s v="About_to_churn"/>
    <s v="Debit_Card"/>
  </r>
  <r>
    <n v="20530"/>
    <s v="0A6D6AF1"/>
    <s v="2021-05-26 22:14:25"/>
    <x v="0"/>
    <x v="0"/>
    <x v="0"/>
    <n v="915"/>
    <n v="17679"/>
    <n v="17"/>
    <x v="1988"/>
    <n v="10545"/>
    <n v="62"/>
    <n v="1"/>
    <s v="About_to_churn"/>
    <s v="Debit_Card"/>
  </r>
  <r>
    <n v="20531"/>
    <s v="9B1005D9"/>
    <s v="2021-04-09 21:09:53"/>
    <x v="4"/>
    <x v="0"/>
    <x v="2"/>
    <n v="83"/>
    <n v="56999"/>
    <n v="14"/>
    <x v="2545"/>
    <n v="27887"/>
    <n v="90"/>
    <n v="2"/>
    <s v="Low"/>
    <s v="PayPal_Pay_Later"/>
  </r>
  <r>
    <n v="20532"/>
    <s v="5BBD5C32"/>
    <s v="2021-05-07 08:56:32"/>
    <x v="0"/>
    <x v="0"/>
    <x v="0"/>
    <n v="514"/>
    <n v="68546"/>
    <n v="14"/>
    <x v="2546"/>
    <n v="11486"/>
    <n v="52"/>
    <n v="0"/>
    <s v="Medium"/>
    <s v="Net_Banking"/>
  </r>
  <r>
    <n v="20533"/>
    <s v="E6EC2AEE"/>
    <s v="2021-06-08 19:54:35"/>
    <x v="0"/>
    <x v="2"/>
    <x v="2"/>
    <n v="206"/>
    <n v="79644"/>
    <n v="18"/>
    <x v="1233"/>
    <n v="14372"/>
    <n v="79"/>
    <n v="2"/>
    <s v="Low"/>
    <s v="PayPal_Pay_Later"/>
  </r>
  <r>
    <n v="20534"/>
    <s v="46E3AFAA"/>
    <s v="2021-05-15 00:26:57"/>
    <x v="0"/>
    <x v="0"/>
    <x v="2"/>
    <n v="341"/>
    <n v="30776"/>
    <n v="20"/>
    <x v="2547"/>
    <n v="18086"/>
    <n v="89"/>
    <n v="1"/>
    <s v="About_to_churn"/>
    <s v="PayPal_Pay_Later"/>
  </r>
  <r>
    <n v="20535"/>
    <s v="4D39F02E"/>
    <s v="2021-03-02 06:25:33"/>
    <x v="4"/>
    <x v="2"/>
    <x v="2"/>
    <n v="137"/>
    <n v="12379"/>
    <n v="16"/>
    <x v="828"/>
    <n v="25569"/>
    <n v="88"/>
    <n v="2"/>
    <s v="Medium"/>
    <s v="PayPal_Pay_Later"/>
  </r>
  <r>
    <n v="20536"/>
    <s v="81296FA0"/>
    <s v="2021-04-04 00:14:59"/>
    <x v="1"/>
    <x v="0"/>
    <x v="4"/>
    <n v="4510"/>
    <n v="17679"/>
    <n v="48"/>
    <x v="2548"/>
    <n v="4061"/>
    <n v="16"/>
    <n v="3"/>
    <s v="High"/>
    <s v="PayPal_Credit_Card"/>
  </r>
  <r>
    <n v="20537"/>
    <s v="60D4D1DE"/>
    <s v="2021-03-14 12:32:13"/>
    <x v="4"/>
    <x v="0"/>
    <x v="3"/>
    <n v="371"/>
    <n v="52590"/>
    <n v="13"/>
    <x v="2549"/>
    <n v="15869"/>
    <n v="41"/>
    <n v="1"/>
    <s v="Low"/>
    <s v="Wallet"/>
  </r>
  <r>
    <n v="20538"/>
    <s v="28D9362D"/>
    <s v="2021-05-15 09:18:32"/>
    <x v="5"/>
    <x v="2"/>
    <x v="4"/>
    <n v="4846"/>
    <n v="72131"/>
    <n v="32"/>
    <x v="2550"/>
    <n v="3027"/>
    <n v="13"/>
    <n v="3"/>
    <s v="High"/>
    <s v="PayPal_Credit_Card"/>
  </r>
  <r>
    <n v="20539"/>
    <s v="69149627"/>
    <s v="2021-03-15 21:38:58"/>
    <x v="1"/>
    <x v="0"/>
    <x v="4"/>
    <n v="2853"/>
    <n v="80282"/>
    <n v="45"/>
    <x v="2551"/>
    <n v="2554"/>
    <n v="12"/>
    <n v="5"/>
    <s v="Medium"/>
    <s v="PayPal_Cobrand_Card"/>
  </r>
  <r>
    <n v="20540"/>
    <s v="E42C29E2"/>
    <s v="2021-04-18 11:17:09"/>
    <x v="2"/>
    <x v="0"/>
    <x v="2"/>
    <n v="231"/>
    <n v="73921"/>
    <n v="5"/>
    <x v="2552"/>
    <n v="26543"/>
    <n v="85"/>
    <n v="1"/>
    <s v="Low"/>
    <s v="PayPal_Pay_Later"/>
  </r>
  <r>
    <n v="20541"/>
    <s v="C0BD3522"/>
    <s v="2021-04-24 22:01:49"/>
    <x v="1"/>
    <x v="0"/>
    <x v="4"/>
    <n v="2711"/>
    <n v="25027"/>
    <n v="45"/>
    <x v="2553"/>
    <n v="3696"/>
    <n v="17"/>
    <n v="6"/>
    <s v="Medium"/>
    <s v="PayPal_Credit_Card"/>
  </r>
  <r>
    <n v="20542"/>
    <s v="2B8CB868"/>
    <s v="2021-05-05 01:54:51"/>
    <x v="4"/>
    <x v="2"/>
    <x v="2"/>
    <n v="244"/>
    <n v="35255"/>
    <n v="10"/>
    <x v="1411"/>
    <n v="16141"/>
    <n v="91"/>
    <n v="2"/>
    <s v="About_to_churn"/>
    <s v="PayPal_Pay_Later"/>
  </r>
  <r>
    <n v="20543"/>
    <s v="7EAEE237"/>
    <s v="2021-04-02 18:44:03"/>
    <x v="1"/>
    <x v="0"/>
    <x v="5"/>
    <n v="2716"/>
    <n v="51653"/>
    <n v="8"/>
    <x v="705"/>
    <n v="18205"/>
    <n v="63"/>
    <n v="1"/>
    <s v="High"/>
    <s v="Debit_Card"/>
  </r>
  <r>
    <n v="20544"/>
    <s v="5D0F5B9D"/>
    <s v="2021-05-23 06:59:08"/>
    <x v="2"/>
    <x v="0"/>
    <x v="2"/>
    <n v="114"/>
    <n v="78691"/>
    <n v="9"/>
    <x v="2554"/>
    <n v="29887"/>
    <n v="95"/>
    <n v="2"/>
    <s v="About_to_churn"/>
    <s v="PayPal_Pay_Later"/>
  </r>
  <r>
    <n v="20545"/>
    <s v="DCE19154"/>
    <s v="2021-05-23 07:50:48"/>
    <x v="2"/>
    <x v="2"/>
    <x v="2"/>
    <n v="154"/>
    <n v="62271"/>
    <n v="5"/>
    <x v="1104"/>
    <n v="20790"/>
    <n v="95"/>
    <n v="1"/>
    <s v="Low"/>
    <s v="PayPal_Pay_Later"/>
  </r>
  <r>
    <n v="20546"/>
    <s v="97923914"/>
    <s v="2021-03-14 10:21:15"/>
    <x v="2"/>
    <x v="2"/>
    <x v="2"/>
    <n v="248"/>
    <n v="27265"/>
    <n v="2"/>
    <x v="2555"/>
    <n v="27619"/>
    <n v="95"/>
    <n v="2"/>
    <s v="Low"/>
    <s v="PayPal_Pay_Later"/>
  </r>
  <r>
    <n v="20547"/>
    <s v="51892217"/>
    <s v="2021-03-13 06:53:33"/>
    <x v="1"/>
    <x v="0"/>
    <x v="1"/>
    <n v="1489"/>
    <n v="14132"/>
    <n v="27"/>
    <x v="2556"/>
    <n v="2982"/>
    <n v="9"/>
    <n v="5"/>
    <s v="Medium"/>
    <s v="PayPal_Credit_Card"/>
  </r>
  <r>
    <n v="20548"/>
    <s v="6D2F0803"/>
    <s v="2021-04-15 05:38:35"/>
    <x v="1"/>
    <x v="0"/>
    <x v="5"/>
    <n v="3091"/>
    <n v="21888"/>
    <n v="23"/>
    <x v="1183"/>
    <n v="15202"/>
    <n v="50"/>
    <n v="2"/>
    <s v="High"/>
    <s v="Debit_Card"/>
  </r>
  <r>
    <n v="20549"/>
    <s v="99EF997B"/>
    <s v="2021-03-29 01:04:28"/>
    <x v="2"/>
    <x v="2"/>
    <x v="2"/>
    <n v="61"/>
    <n v="76188"/>
    <n v="17"/>
    <x v="2557"/>
    <n v="14344"/>
    <n v="80"/>
    <n v="2"/>
    <s v="About_to_churn"/>
    <s v="Debit_Card"/>
  </r>
  <r>
    <n v="20550"/>
    <s v="B21C7C8B"/>
    <s v="2021-04-06 18:52:39"/>
    <x v="2"/>
    <x v="2"/>
    <x v="2"/>
    <n v="90"/>
    <n v="69432"/>
    <n v="16"/>
    <x v="1490"/>
    <n v="15433"/>
    <n v="93"/>
    <n v="2"/>
    <s v="Low"/>
    <s v="PayPal_Pay_Later"/>
  </r>
  <r>
    <n v="20551"/>
    <s v="719A6C65"/>
    <s v="2021-04-17 05:26:10"/>
    <x v="1"/>
    <x v="0"/>
    <x v="1"/>
    <n v="3812"/>
    <n v="70776"/>
    <n v="23"/>
    <x v="2558"/>
    <n v="2585"/>
    <n v="25"/>
    <n v="7"/>
    <s v="Medium"/>
    <s v="PayPal_Credit_Card"/>
  </r>
  <r>
    <n v="20552"/>
    <s v="D4729E64"/>
    <s v="2021-04-03 00:53:28"/>
    <x v="1"/>
    <x v="0"/>
    <x v="1"/>
    <n v="3431"/>
    <n v="76188"/>
    <n v="33"/>
    <x v="807"/>
    <n v="2714"/>
    <n v="21"/>
    <n v="5"/>
    <s v="Medium"/>
    <s v=" PayPal_Cobrand_Card"/>
  </r>
  <r>
    <n v="20553"/>
    <s v="7034531D"/>
    <s v="2021-03-14 08:48:52"/>
    <x v="0"/>
    <x v="0"/>
    <x v="3"/>
    <n v="940"/>
    <n v="17787"/>
    <n v="5"/>
    <x v="2559"/>
    <n v="10200"/>
    <n v="58"/>
    <n v="2"/>
    <s v="Low"/>
    <s v="Net_Banking"/>
  </r>
  <r>
    <n v="20554"/>
    <s v="6BF6F95E"/>
    <s v="2021-03-01 22:03:14"/>
    <x v="0"/>
    <x v="2"/>
    <x v="5"/>
    <n v="836"/>
    <n v="52590"/>
    <n v="9"/>
    <x v="324"/>
    <n v="22637"/>
    <n v="53"/>
    <n v="3"/>
    <s v="Medium"/>
    <s v="Debit_Card"/>
  </r>
  <r>
    <n v="20555"/>
    <s v="68BE7515"/>
    <s v="2021-04-28 20:41:34"/>
    <x v="1"/>
    <x v="2"/>
    <x v="3"/>
    <n v="854"/>
    <n v="32768"/>
    <n v="6"/>
    <x v="2560"/>
    <n v="18343"/>
    <n v="63"/>
    <n v="3"/>
    <s v="Medium"/>
    <s v="Net_Banking"/>
  </r>
  <r>
    <n v="20556"/>
    <s v="29A14EE3"/>
    <s v="2021-05-10 16:17:46"/>
    <x v="1"/>
    <x v="0"/>
    <x v="3"/>
    <n v="787"/>
    <n v="76644"/>
    <n v="11"/>
    <x v="2561"/>
    <n v="15054"/>
    <n v="60"/>
    <n v="1"/>
    <s v="Medium"/>
    <s v="Net_Banking"/>
  </r>
  <r>
    <n v="20557"/>
    <s v="673F34DD"/>
    <s v="2021-04-14 02:12:15"/>
    <x v="4"/>
    <x v="2"/>
    <x v="2"/>
    <n v="133"/>
    <n v="56107"/>
    <n v="6"/>
    <x v="790"/>
    <n v="18153"/>
    <n v="91"/>
    <n v="1"/>
    <s v="Medium"/>
    <s v="PayPal_Pay_Later"/>
  </r>
  <r>
    <n v="20558"/>
    <s v="210E42F2"/>
    <s v="2021-03-08 22:55:12"/>
    <x v="0"/>
    <x v="2"/>
    <x v="2"/>
    <n v="196"/>
    <n v="43017"/>
    <n v="5"/>
    <x v="2026"/>
    <n v="23222"/>
    <n v="100"/>
    <n v="2"/>
    <s v="Medium"/>
    <s v="PayPal_Pay_Later"/>
  </r>
  <r>
    <n v="20559"/>
    <s v="923876AA"/>
    <s v="2021-04-20 01:45:18"/>
    <x v="4"/>
    <x v="0"/>
    <x v="2"/>
    <n v="129"/>
    <n v="75245"/>
    <n v="8"/>
    <x v="1890"/>
    <n v="18460"/>
    <n v="99"/>
    <n v="1"/>
    <s v="Medium"/>
    <s v="PayPal_Pay_Later"/>
  </r>
  <r>
    <n v="20560"/>
    <s v="D6BED6E1"/>
    <s v="2021-03-12 04:16:11"/>
    <x v="0"/>
    <x v="0"/>
    <x v="3"/>
    <n v="963"/>
    <n v="28529"/>
    <n v="11"/>
    <x v="2562"/>
    <n v="8929"/>
    <n v="61"/>
    <n v="1"/>
    <s v="High"/>
    <s v="Wallet"/>
  </r>
  <r>
    <n v="20561"/>
    <s v="BC19B9F4"/>
    <s v="2021-04-09 14:17:49"/>
    <x v="2"/>
    <x v="2"/>
    <x v="2"/>
    <n v="136"/>
    <n v="39333"/>
    <n v="14"/>
    <x v="2563"/>
    <n v="24632"/>
    <n v="92"/>
    <n v="1"/>
    <s v="About_to_churn"/>
    <s v="PayPal_Pay_Later"/>
  </r>
  <r>
    <n v="20562"/>
    <s v="97523167"/>
    <s v="2021-03-14 04:26:09"/>
    <x v="1"/>
    <x v="2"/>
    <x v="4"/>
    <n v="2753"/>
    <n v="88293"/>
    <n v="39"/>
    <x v="2564"/>
    <n v="3409"/>
    <n v="19"/>
    <n v="3"/>
    <s v="High"/>
    <s v="PayPal_Credit_Card"/>
  </r>
  <r>
    <n v="20563"/>
    <s v="DF35F9C8"/>
    <s v="2021-04-16 19:20:54"/>
    <x v="4"/>
    <x v="2"/>
    <x v="2"/>
    <n v="217"/>
    <n v="51653"/>
    <n v="5"/>
    <x v="2233"/>
    <n v="13510"/>
    <n v="98"/>
    <n v="2"/>
    <s v="Low"/>
    <s v="PayPal_Pay_Later"/>
  </r>
  <r>
    <n v="20564"/>
    <s v="94463364"/>
    <s v="2021-04-25 00:18:16"/>
    <x v="0"/>
    <x v="0"/>
    <x v="0"/>
    <n v="390"/>
    <n v="51653"/>
    <n v="13"/>
    <x v="552"/>
    <n v="9150"/>
    <n v="64"/>
    <n v="1"/>
    <s v="Low"/>
    <s v="Debit_Card"/>
  </r>
  <r>
    <n v="20565"/>
    <s v="8CD30208"/>
    <s v="2021-04-01 00:16:11"/>
    <x v="1"/>
    <x v="0"/>
    <x v="2"/>
    <n v="965"/>
    <n v="82168"/>
    <n v="6"/>
    <x v="2565"/>
    <n v="20789"/>
    <n v="94"/>
    <n v="1"/>
    <s v="Medium"/>
    <s v="Debit_Card"/>
  </r>
  <r>
    <n v="20566"/>
    <s v="D3B9C202"/>
    <s v="2021-04-21 16:56:22"/>
    <x v="0"/>
    <x v="0"/>
    <x v="3"/>
    <n v="493"/>
    <n v="58103"/>
    <n v="10"/>
    <x v="2566"/>
    <n v="10749"/>
    <n v="65"/>
    <n v="2"/>
    <s v="Medium"/>
    <s v="Wallet"/>
  </r>
  <r>
    <n v="20567"/>
    <s v="BADE01B2"/>
    <s v="2021-05-31 19:40:30"/>
    <x v="0"/>
    <x v="2"/>
    <x v="2"/>
    <n v="995"/>
    <n v="74922"/>
    <n v="16"/>
    <x v="2567"/>
    <n v="25983"/>
    <n v="77"/>
    <n v="2"/>
    <s v="Low"/>
    <s v="PayPal_Pay_Later"/>
  </r>
  <r>
    <n v="20568"/>
    <s v="12176426"/>
    <s v="2021-06-05 09:08:04"/>
    <x v="0"/>
    <x v="0"/>
    <x v="5"/>
    <n v="640"/>
    <n v="36838"/>
    <n v="21"/>
    <x v="128"/>
    <n v="18252"/>
    <n v="65"/>
    <n v="1"/>
    <s v="Medium"/>
    <s v="Debit_Card"/>
  </r>
  <r>
    <n v="20569"/>
    <s v="F96618E3"/>
    <s v="2021-05-19 23:12:15"/>
    <x v="1"/>
    <x v="0"/>
    <x v="0"/>
    <n v="886"/>
    <n v="77849"/>
    <n v="5"/>
    <x v="2568"/>
    <n v="10066"/>
    <n v="50"/>
    <n v="1"/>
    <s v="About_to_churn"/>
    <s v="Net_Banking"/>
  </r>
  <r>
    <n v="20570"/>
    <s v="D5DE49D6"/>
    <s v="2021-04-08 17:36:12"/>
    <x v="0"/>
    <x v="2"/>
    <x v="2"/>
    <n v="716"/>
    <n v="39026"/>
    <n v="20"/>
    <x v="2569"/>
    <n v="26253"/>
    <n v="100"/>
    <n v="1"/>
    <s v="Medium"/>
    <s v="PayPal_Pay_Later"/>
  </r>
  <r>
    <n v="20571"/>
    <s v="DFEE78A6"/>
    <s v="2021-05-17 10:07:40"/>
    <x v="0"/>
    <x v="0"/>
    <x v="3"/>
    <n v="273"/>
    <n v="60290"/>
    <n v="4"/>
    <x v="2570"/>
    <n v="19463"/>
    <n v="62"/>
    <n v="2"/>
    <s v="Medium"/>
    <s v=" Wallet "/>
  </r>
  <r>
    <n v="20572"/>
    <s v="83928596"/>
    <s v="2021-04-18 17:00:27"/>
    <x v="2"/>
    <x v="0"/>
    <x v="2"/>
    <n v="230"/>
    <n v="75245"/>
    <n v="9"/>
    <x v="1702"/>
    <n v="23826"/>
    <n v="79"/>
    <n v="2"/>
    <s v="About_to_churn"/>
    <s v="PayPal_Pay_Later"/>
  </r>
  <r>
    <n v="20573"/>
    <s v="90363F5C"/>
    <s v="2021-03-12 09:38:53"/>
    <x v="4"/>
    <x v="0"/>
    <x v="3"/>
    <n v="353"/>
    <n v="62711"/>
    <n v="4"/>
    <x v="2571"/>
    <n v="19607"/>
    <n v="47"/>
    <n v="2"/>
    <s v="About_to_churn"/>
    <s v="Net_Banking"/>
  </r>
  <r>
    <n v="20574"/>
    <s v="974727BF"/>
    <s v="2021-06-05 10:50:49"/>
    <x v="0"/>
    <x v="0"/>
    <x v="0"/>
    <n v="427"/>
    <n v="70610"/>
    <n v="10"/>
    <x v="2572"/>
    <n v="10475"/>
    <n v="58"/>
    <n v="0"/>
    <s v="High"/>
    <s v="Net_Banking"/>
  </r>
  <r>
    <n v="20575"/>
    <s v="37878E81"/>
    <s v="2021-04-22 06:08:51"/>
    <x v="4"/>
    <x v="2"/>
    <x v="2"/>
    <n v="197"/>
    <n v="77195"/>
    <n v="6"/>
    <x v="946"/>
    <n v="23173"/>
    <n v="82"/>
    <n v="1"/>
    <s v="About_to_churn"/>
    <s v="PayPal_Pay_Later"/>
  </r>
  <r>
    <n v="20576"/>
    <s v="9C877C06"/>
    <s v="2021-03-30 14:04:21"/>
    <x v="1"/>
    <x v="2"/>
    <x v="4"/>
    <n v="4233"/>
    <n v="52302"/>
    <n v="51"/>
    <x v="2573"/>
    <n v="4125"/>
    <n v="11"/>
    <n v="6"/>
    <s v="Medium"/>
    <s v="PayPal_Cobrand_Card"/>
  </r>
  <r>
    <n v="20577"/>
    <s v="225EE9BE"/>
    <s v="2021-05-27 17:28:33"/>
    <x v="3"/>
    <x v="0"/>
    <x v="3"/>
    <n v="400"/>
    <n v="59684"/>
    <n v="1"/>
    <x v="2574"/>
    <n v="19661"/>
    <n v="62"/>
    <n v="3"/>
    <s v="About_to_churn"/>
    <s v="Wallet"/>
  </r>
  <r>
    <n v="20578"/>
    <s v="E6FB27D3"/>
    <s v="2021-04-10 17:00:25"/>
    <x v="1"/>
    <x v="0"/>
    <x v="4"/>
    <n v="4585"/>
    <n v="86131"/>
    <n v="53"/>
    <x v="2575"/>
    <n v="2624"/>
    <n v="18"/>
    <n v="5"/>
    <s v="High"/>
    <s v="PayPal_Credit_Card"/>
  </r>
  <r>
    <n v="20579"/>
    <s v="970870F3"/>
    <s v="2021-03-07 02:16:05"/>
    <x v="0"/>
    <x v="0"/>
    <x v="3"/>
    <n v="481"/>
    <n v="89570"/>
    <n v="2"/>
    <x v="2576"/>
    <n v="13638"/>
    <n v="56"/>
    <n v="3"/>
    <s v="About_to_churn"/>
    <s v="Debit_Card"/>
  </r>
  <r>
    <n v="20580"/>
    <s v="65288F73"/>
    <s v="2021-03-17 14:16:07"/>
    <x v="0"/>
    <x v="2"/>
    <x v="2"/>
    <n v="146"/>
    <n v="83096"/>
    <n v="12"/>
    <x v="2356"/>
    <n v="19683"/>
    <n v="99"/>
    <n v="2"/>
    <s v="About_to_churn"/>
    <s v="PayPal_Pay_Later"/>
  </r>
  <r>
    <n v="20581"/>
    <s v="995F41F7"/>
    <s v="2021-05-08 07:04:49"/>
    <x v="3"/>
    <x v="0"/>
    <x v="0"/>
    <n v="339"/>
    <n v="20321"/>
    <n v="18"/>
    <x v="2577"/>
    <n v="10924"/>
    <n v="61"/>
    <n v="1"/>
    <s v="High"/>
    <s v="Wallet"/>
  </r>
  <r>
    <n v="20582"/>
    <s v="828EDE0E"/>
    <s v="2021-04-24 00:14:56"/>
    <x v="1"/>
    <x v="0"/>
    <x v="4"/>
    <n v="4095"/>
    <n v="77799"/>
    <n v="37"/>
    <x v="2578"/>
    <n v="3016"/>
    <n v="20"/>
    <n v="3"/>
    <s v="Medium"/>
    <s v="PayPal_Credit_Card"/>
  </r>
  <r>
    <n v="20583"/>
    <s v="B3447804"/>
    <s v="2021-03-25 08:39:28"/>
    <x v="2"/>
    <x v="0"/>
    <x v="3"/>
    <n v="213"/>
    <n v="23494"/>
    <n v="12"/>
    <x v="2579"/>
    <n v="8042"/>
    <n v="57"/>
    <n v="2"/>
    <s v="Low"/>
    <s v="Net_Banking"/>
  </r>
  <r>
    <n v="20584"/>
    <s v="F2E4E734"/>
    <s v="2021-05-03 04:51:33"/>
    <x v="2"/>
    <x v="0"/>
    <x v="0"/>
    <n v="232"/>
    <n v="71213"/>
    <n v="15"/>
    <x v="2580"/>
    <n v="9180"/>
    <n v="62"/>
    <n v="1"/>
    <s v="Medium"/>
    <s v="Debit_Card"/>
  </r>
  <r>
    <n v="20585"/>
    <s v="0D72E865"/>
    <s v="2021-04-24 17:14:18"/>
    <x v="1"/>
    <x v="0"/>
    <x v="4"/>
    <n v="4662"/>
    <n v="81093"/>
    <n v="35"/>
    <x v="2581"/>
    <n v="3187"/>
    <n v="21"/>
    <n v="5"/>
    <s v="Medium"/>
    <s v="PayPal_Cobrand_Card"/>
  </r>
  <r>
    <n v="20586"/>
    <s v="EE2F6158"/>
    <s v="2021-03-16 02:16:09"/>
    <x v="1"/>
    <x v="0"/>
    <x v="3"/>
    <n v="1861"/>
    <n v="89109"/>
    <n v="7"/>
    <x v="2582"/>
    <n v="10335"/>
    <n v="61"/>
    <n v="2"/>
    <s v="About_to_churn"/>
    <s v=" Wallet "/>
  </r>
  <r>
    <n v="20587"/>
    <s v="46829801"/>
    <s v="2021-06-06 05:07:45"/>
    <x v="3"/>
    <x v="2"/>
    <x v="4"/>
    <n v="1087"/>
    <n v="73585"/>
    <n v="59"/>
    <x v="2583"/>
    <n v="2125"/>
    <n v="15"/>
    <n v="4"/>
    <s v="High"/>
    <s v="PayPal_Credit_Card"/>
  </r>
  <r>
    <n v="20588"/>
    <s v="D386BC8B"/>
    <s v="2021-04-03 16:28:04"/>
    <x v="1"/>
    <x v="0"/>
    <x v="4"/>
    <n v="1666"/>
    <n v="56559"/>
    <n v="32"/>
    <x v="2584"/>
    <n v="1170"/>
    <n v="21"/>
    <n v="5"/>
    <s v="High"/>
    <s v="PayPal_Cobrand_Card"/>
  </r>
  <r>
    <n v="20589"/>
    <s v="8904C31A"/>
    <s v="2021-03-23 13:59:02"/>
    <x v="0"/>
    <x v="0"/>
    <x v="5"/>
    <n v="817"/>
    <n v="74577"/>
    <n v="14"/>
    <x v="1220"/>
    <n v="23903"/>
    <n v="66"/>
    <n v="2"/>
    <s v="Medium"/>
    <s v="Net_Banking"/>
  </r>
  <r>
    <n v="20590"/>
    <s v="BF635D92"/>
    <s v="2021-04-28 15:22:36"/>
    <x v="0"/>
    <x v="0"/>
    <x v="3"/>
    <n v="436"/>
    <n v="20531"/>
    <n v="10"/>
    <x v="2585"/>
    <n v="16622"/>
    <n v="58"/>
    <n v="2"/>
    <s v="Medium"/>
    <s v="Debit_Card"/>
  </r>
  <r>
    <n v="20591"/>
    <s v="7B522824"/>
    <s v="2021-04-10 15:08:52"/>
    <x v="0"/>
    <x v="2"/>
    <x v="2"/>
    <n v="115"/>
    <n v="30873"/>
    <n v="6"/>
    <x v="2586"/>
    <n v="20215"/>
    <n v="95"/>
    <n v="2"/>
    <s v="Low"/>
    <s v="PayPal_Pay_Later"/>
  </r>
  <r>
    <n v="20592"/>
    <s v="B5FDCDF5"/>
    <s v="2021-04-16 20:38:19"/>
    <x v="1"/>
    <x v="2"/>
    <x v="4"/>
    <n v="1311"/>
    <n v="69309"/>
    <n v="32"/>
    <x v="2587"/>
    <n v="4372"/>
    <n v="17"/>
    <n v="3"/>
    <s v="Medium"/>
    <s v="PayPal_Credit_Card"/>
  </r>
  <r>
    <n v="20593"/>
    <s v="FC148E29"/>
    <s v="2021-05-17 19:57:17"/>
    <x v="2"/>
    <x v="2"/>
    <x v="2"/>
    <n v="166"/>
    <n v="54667"/>
    <n v="15"/>
    <x v="261"/>
    <n v="24665"/>
    <n v="100"/>
    <n v="1"/>
    <s v="Low"/>
    <s v="PayPal_Pay_Later"/>
  </r>
  <r>
    <n v="20594"/>
    <s v="5BD48182"/>
    <s v="2021-05-29 15:10:21"/>
    <x v="4"/>
    <x v="0"/>
    <x v="2"/>
    <n v="145"/>
    <n v="80680"/>
    <n v="6"/>
    <x v="1217"/>
    <n v="15461"/>
    <n v="94"/>
    <n v="2"/>
    <s v="About_to_churn"/>
    <s v="PayPal_Pay_Later"/>
  </r>
  <r>
    <n v="20595"/>
    <s v="9A69B7AC"/>
    <s v="2021-04-26 01:25:48"/>
    <x v="5"/>
    <x v="2"/>
    <x v="5"/>
    <n v="2800"/>
    <n v="77514"/>
    <n v="2"/>
    <x v="599"/>
    <n v="18783"/>
    <n v="59"/>
    <n v="1"/>
    <s v="Medium"/>
    <s v="Debit_Card"/>
  </r>
  <r>
    <n v="20596"/>
    <s v="F7AC9844"/>
    <s v="2021-03-11 11:34:22"/>
    <x v="0"/>
    <x v="2"/>
    <x v="2"/>
    <n v="976"/>
    <n v="28965"/>
    <n v="14"/>
    <x v="858"/>
    <n v="16678"/>
    <n v="94"/>
    <n v="2"/>
    <s v="About_to_churn"/>
    <s v="PayPal_Pay_Later"/>
  </r>
  <r>
    <n v="20597"/>
    <s v="F9999FA5"/>
    <s v="2021-05-27 01:46:10"/>
    <x v="0"/>
    <x v="0"/>
    <x v="3"/>
    <n v="360"/>
    <n v="77476"/>
    <n v="10"/>
    <x v="2588"/>
    <n v="18826"/>
    <n v="48"/>
    <n v="2"/>
    <s v="Low"/>
    <s v=" Wallet "/>
  </r>
  <r>
    <n v="20598"/>
    <s v="DCDA79F2"/>
    <s v="2021-05-05 06:59:35"/>
    <x v="1"/>
    <x v="1"/>
    <x v="1"/>
    <n v="2700"/>
    <n v="52005"/>
    <n v="35"/>
    <x v="1331"/>
    <n v="2611"/>
    <n v="12"/>
    <n v="5"/>
    <s v="Medium"/>
    <s v=" PayPal_Cobrand_Card"/>
  </r>
  <r>
    <n v="20599"/>
    <s v="E20698A5"/>
    <s v="2021-04-04 18:31:53"/>
    <x v="0"/>
    <x v="0"/>
    <x v="2"/>
    <n v="347"/>
    <n v="23859"/>
    <n v="16"/>
    <x v="2589"/>
    <n v="13086"/>
    <n v="99"/>
    <n v="1"/>
    <s v="Low"/>
    <s v="PayPal_Pay_Later"/>
  </r>
  <r>
    <n v="20600"/>
    <s v="1111C650"/>
    <s v="2021-03-27 13:46:04"/>
    <x v="0"/>
    <x v="2"/>
    <x v="2"/>
    <n v="578"/>
    <n v="44714"/>
    <n v="18"/>
    <x v="795"/>
    <n v="29018"/>
    <n v="85"/>
    <n v="1"/>
    <s v="Low"/>
    <s v="PayPal_Pay_Later"/>
  </r>
  <r>
    <n v="20601"/>
    <s v="B7FB5EBF"/>
    <s v="2021-05-16 13:42:39"/>
    <x v="1"/>
    <x v="0"/>
    <x v="4"/>
    <n v="4035"/>
    <n v="27764"/>
    <n v="38"/>
    <x v="2590"/>
    <n v="2516"/>
    <n v="11"/>
    <n v="6"/>
    <s v="High"/>
    <s v="Wallet"/>
  </r>
  <r>
    <n v="20602"/>
    <s v="82ECAACC"/>
    <s v="2021-03-20 06:03:29"/>
    <x v="2"/>
    <x v="0"/>
    <x v="0"/>
    <n v="215"/>
    <n v="38328"/>
    <n v="12"/>
    <x v="2591"/>
    <n v="11981"/>
    <n v="50"/>
    <n v="0"/>
    <s v="Medium"/>
    <s v="Net_Banking"/>
  </r>
  <r>
    <n v="20603"/>
    <s v="2678EE68"/>
    <s v="2021-04-20 01:32:53"/>
    <x v="1"/>
    <x v="2"/>
    <x v="2"/>
    <n v="832"/>
    <n v="83467"/>
    <n v="2"/>
    <x v="153"/>
    <n v="23987"/>
    <n v="89"/>
    <n v="1"/>
    <s v="Medium"/>
    <s v="PayPal_Pay_Later"/>
  </r>
  <r>
    <n v="20604"/>
    <s v="9E73E1BF"/>
    <s v="2021-05-16 05:10:53"/>
    <x v="0"/>
    <x v="2"/>
    <x v="2"/>
    <n v="908"/>
    <n v="41344"/>
    <n v="13"/>
    <x v="1214"/>
    <n v="13000"/>
    <n v="85"/>
    <n v="1"/>
    <s v="Low"/>
    <s v="PayPal_Pay_Later"/>
  </r>
  <r>
    <n v="20605"/>
    <s v="A89D60D1"/>
    <s v="2021-05-20 20:19:40"/>
    <x v="0"/>
    <x v="2"/>
    <x v="2"/>
    <n v="161"/>
    <n v="25539"/>
    <n v="14"/>
    <x v="2592"/>
    <n v="16181"/>
    <n v="82"/>
    <n v="1"/>
    <s v="About_to_churn"/>
    <s v="PayPal_Pay_Later"/>
  </r>
  <r>
    <n v="20606"/>
    <s v="28377DCF"/>
    <s v="2021-06-03 08:31:32"/>
    <x v="1"/>
    <x v="0"/>
    <x v="4"/>
    <n v="4627"/>
    <n v="15235"/>
    <n v="44"/>
    <x v="2593"/>
    <n v="3506"/>
    <n v="22"/>
    <n v="5"/>
    <s v="High"/>
    <s v="PayPal_Credit_Card"/>
  </r>
  <r>
    <n v="20607"/>
    <s v="015C6707"/>
    <s v="2021-03-08 09:02:20"/>
    <x v="2"/>
    <x v="0"/>
    <x v="0"/>
    <n v="223"/>
    <n v="12640"/>
    <n v="18"/>
    <x v="2594"/>
    <n v="10211"/>
    <n v="58"/>
    <n v="1"/>
    <s v="Medium"/>
    <s v="Wallet"/>
  </r>
  <r>
    <n v="20608"/>
    <s v="0F187F3E"/>
    <s v="2021-04-07 02:14:52"/>
    <x v="0"/>
    <x v="0"/>
    <x v="5"/>
    <n v="930"/>
    <n v="41122"/>
    <n v="4"/>
    <x v="1586"/>
    <n v="15822"/>
    <n v="84"/>
    <n v="1"/>
    <s v="About_to_churn"/>
    <s v="Net_Banking"/>
  </r>
  <r>
    <n v="20609"/>
    <s v="C21558B0"/>
    <s v="2021-03-17 23:20:38"/>
    <x v="0"/>
    <x v="0"/>
    <x v="0"/>
    <n v="662"/>
    <n v="70403"/>
    <n v="5"/>
    <x v="2595"/>
    <n v="11146"/>
    <n v="56"/>
    <n v="1"/>
    <s v="Low"/>
    <s v="Wallet"/>
  </r>
  <r>
    <n v="20610"/>
    <s v="751CA710"/>
    <s v="2021-03-03 07:22:24"/>
    <x v="1"/>
    <x v="0"/>
    <x v="5"/>
    <n v="2645"/>
    <n v="51873"/>
    <n v="14"/>
    <x v="410"/>
    <n v="18771"/>
    <n v="57"/>
    <n v="3"/>
    <s v="About_to_churn"/>
    <s v="Wallet"/>
  </r>
  <r>
    <n v="20611"/>
    <s v="ED5BEACC"/>
    <s v="2021-04-25 23:05:52"/>
    <x v="5"/>
    <x v="0"/>
    <x v="5"/>
    <n v="1366"/>
    <n v="42603"/>
    <n v="20"/>
    <x v="155"/>
    <n v="19591"/>
    <n v="55"/>
    <n v="3"/>
    <s v="About_to_churn"/>
    <s v="Debit_Card"/>
  </r>
  <r>
    <n v="20612"/>
    <s v="3D69688E"/>
    <s v="2021-03-15 10:26:32"/>
    <x v="1"/>
    <x v="0"/>
    <x v="4"/>
    <n v="1508"/>
    <n v="56107"/>
    <n v="59"/>
    <x v="2596"/>
    <n v="1251"/>
    <n v="15"/>
    <n v="6"/>
    <s v="Medium"/>
    <s v="PayPal_Cobrand_Card"/>
  </r>
  <r>
    <n v="20613"/>
    <s v="01C827A2"/>
    <s v="2021-03-24 03:39:14"/>
    <x v="2"/>
    <x v="0"/>
    <x v="3"/>
    <n v="230"/>
    <n v="32152"/>
    <n v="11"/>
    <x v="2597"/>
    <n v="17162"/>
    <n v="59"/>
    <n v="2"/>
    <s v="Medium"/>
    <s v="Wallet"/>
  </r>
  <r>
    <n v="20614"/>
    <s v="F341D7FD"/>
    <s v="2021-06-02 02:01:43"/>
    <x v="1"/>
    <x v="2"/>
    <x v="5"/>
    <n v="2107"/>
    <n v="29283"/>
    <n v="6"/>
    <x v="140"/>
    <n v="19700"/>
    <n v="76"/>
    <n v="2"/>
    <s v="About_to_churn"/>
    <s v="Debit_Card"/>
  </r>
  <r>
    <n v="20615"/>
    <s v="E4F88F88"/>
    <s v="2021-04-20 04:16:48"/>
    <x v="1"/>
    <x v="0"/>
    <x v="5"/>
    <n v="1256"/>
    <n v="28751"/>
    <n v="9"/>
    <x v="1258"/>
    <n v="22924"/>
    <n v="77"/>
    <n v="3"/>
    <s v="High"/>
    <s v="Debit_Card"/>
  </r>
  <r>
    <n v="20616"/>
    <s v="CB5BCF9F"/>
    <s v="2021-03-24 00:59:51"/>
    <x v="1"/>
    <x v="2"/>
    <x v="4"/>
    <n v="4187"/>
    <n v="89570"/>
    <n v="58"/>
    <x v="2598"/>
    <n v="2198"/>
    <n v="12"/>
    <n v="3"/>
    <s v="Medium"/>
    <s v="PayPal_Credit_Card"/>
  </r>
  <r>
    <n v="20617"/>
    <s v="705566FE"/>
    <s v="2021-05-29 06:12:02"/>
    <x v="2"/>
    <x v="2"/>
    <x v="2"/>
    <n v="119"/>
    <n v="43137"/>
    <n v="15"/>
    <x v="1115"/>
    <n v="17985"/>
    <n v="76"/>
    <n v="2"/>
    <s v="Medium"/>
    <s v="Debit_Card"/>
  </r>
  <r>
    <n v="20618"/>
    <s v="2B8C6289"/>
    <s v="2021-04-20 20:55:18"/>
    <x v="2"/>
    <x v="2"/>
    <x v="2"/>
    <n v="57"/>
    <n v="60731"/>
    <n v="19"/>
    <x v="2599"/>
    <n v="21095"/>
    <n v="80"/>
    <n v="2"/>
    <s v="About_to_churn"/>
    <s v="PayPal_Pay_Later"/>
  </r>
  <r>
    <n v="20619"/>
    <s v="64712F32"/>
    <s v="2021-05-16 14:19:47"/>
    <x v="2"/>
    <x v="0"/>
    <x v="0"/>
    <n v="247"/>
    <n v="30776"/>
    <n v="10"/>
    <x v="2600"/>
    <n v="10010"/>
    <n v="64"/>
    <n v="1"/>
    <s v="Medium"/>
    <s v="Debit_Card"/>
  </r>
  <r>
    <n v="20620"/>
    <s v="690301EE"/>
    <s v="2021-04-26 09:37:22"/>
    <x v="1"/>
    <x v="0"/>
    <x v="1"/>
    <n v="2567"/>
    <n v="36838"/>
    <n v="23"/>
    <x v="2601"/>
    <n v="2935"/>
    <n v="22"/>
    <n v="7"/>
    <s v="About_to_churn"/>
    <s v="PayPal_Credit_Card"/>
  </r>
  <r>
    <n v="20621"/>
    <s v="7E591F85"/>
    <s v="2021-03-04 05:16:47"/>
    <x v="1"/>
    <x v="2"/>
    <x v="4"/>
    <n v="2247"/>
    <n v="23220"/>
    <n v="59"/>
    <x v="2602"/>
    <n v="2216"/>
    <n v="16"/>
    <n v="3"/>
    <s v="High"/>
    <s v="PayPal_Cobrand_Card"/>
  </r>
  <r>
    <n v="20622"/>
    <s v="910C6849"/>
    <s v="2021-03-07 01:16:54"/>
    <x v="1"/>
    <x v="1"/>
    <x v="1"/>
    <n v="1378"/>
    <n v="62622"/>
    <n v="28"/>
    <x v="2603"/>
    <n v="2087"/>
    <n v="16"/>
    <n v="7"/>
    <s v="About_to_churn"/>
    <s v=" PayPal_Cobrand_Card"/>
  </r>
  <r>
    <n v="20623"/>
    <s v="AFCCE2FA"/>
    <s v="2021-03-23 04:00:29"/>
    <x v="2"/>
    <x v="0"/>
    <x v="2"/>
    <n v="70"/>
    <n v="21888"/>
    <n v="17"/>
    <x v="113"/>
    <n v="14307"/>
    <n v="81"/>
    <n v="2"/>
    <s v="About_to_churn"/>
    <s v="PayPal_Pay_Later"/>
  </r>
  <r>
    <n v="20624"/>
    <s v="13A39C6A"/>
    <s v="2021-03-06 05:33:56"/>
    <x v="1"/>
    <x v="0"/>
    <x v="3"/>
    <n v="1455"/>
    <n v="20366"/>
    <n v="12"/>
    <x v="747"/>
    <n v="13316"/>
    <n v="44"/>
    <n v="3"/>
    <s v="Low"/>
    <s v="Net_Banking"/>
  </r>
  <r>
    <n v="20625"/>
    <s v="49DEE1A0"/>
    <s v="2021-03-04 05:44:32"/>
    <x v="1"/>
    <x v="0"/>
    <x v="1"/>
    <n v="3334"/>
    <n v="77476"/>
    <n v="19"/>
    <x v="2604"/>
    <n v="2826"/>
    <n v="6"/>
    <n v="8"/>
    <s v="Medium"/>
    <s v=" PayPal_Cobrand_Card"/>
  </r>
  <r>
    <n v="20626"/>
    <s v="89A21F02"/>
    <s v="2021-03-17 05:21:47"/>
    <x v="4"/>
    <x v="0"/>
    <x v="0"/>
    <n v="314"/>
    <n v="29765"/>
    <n v="6"/>
    <x v="2605"/>
    <n v="9396"/>
    <n v="53"/>
    <n v="0"/>
    <s v="Medium"/>
    <s v="Wallet"/>
  </r>
  <r>
    <n v="20627"/>
    <s v="14F6C847"/>
    <s v="2021-03-07 05:16:40"/>
    <x v="1"/>
    <x v="2"/>
    <x v="4"/>
    <n v="2346"/>
    <n v="57784"/>
    <n v="57"/>
    <x v="2606"/>
    <n v="4347"/>
    <n v="21"/>
    <n v="4"/>
    <s v="Medium"/>
    <s v="PayPal_Cobrand_Card"/>
  </r>
  <r>
    <n v="20628"/>
    <s v="A94EDA18"/>
    <s v="2021-03-15 18:34:56"/>
    <x v="4"/>
    <x v="2"/>
    <x v="2"/>
    <n v="21"/>
    <n v="15390"/>
    <n v="8"/>
    <x v="2607"/>
    <n v="14575"/>
    <n v="86"/>
    <n v="1"/>
    <s v="Low"/>
    <s v="PayPal_Pay_Later"/>
  </r>
  <r>
    <n v="20629"/>
    <s v="857CFF05"/>
    <s v="2021-03-20 15:22:34"/>
    <x v="0"/>
    <x v="0"/>
    <x v="0"/>
    <n v="892"/>
    <n v="19576"/>
    <n v="16"/>
    <x v="2309"/>
    <n v="11654"/>
    <n v="64"/>
    <n v="1"/>
    <s v="Medium"/>
    <s v="Wallet"/>
  </r>
  <r>
    <n v="20630"/>
    <s v="59FA3627"/>
    <s v="2021-04-08 06:02:39"/>
    <x v="2"/>
    <x v="2"/>
    <x v="2"/>
    <n v="195"/>
    <n v="28529"/>
    <n v="20"/>
    <x v="1376"/>
    <n v="15298"/>
    <n v="89"/>
    <n v="2"/>
    <s v="Medium"/>
    <s v="PayPal_Pay_Later"/>
  </r>
  <r>
    <n v="20631"/>
    <s v="92918D6D"/>
    <s v="2021-04-21 00:45:15"/>
    <x v="0"/>
    <x v="2"/>
    <x v="3"/>
    <n v="390"/>
    <n v="25034"/>
    <n v="2"/>
    <x v="2608"/>
    <n v="17039"/>
    <n v="52"/>
    <n v="1"/>
    <s v="About_to_churn"/>
    <s v="Wallet"/>
  </r>
  <r>
    <n v="20632"/>
    <s v="47FA4463"/>
    <s v="2021-03-25 01:39:28"/>
    <x v="2"/>
    <x v="0"/>
    <x v="2"/>
    <n v="78"/>
    <n v="58103"/>
    <n v="3"/>
    <x v="2609"/>
    <n v="20683"/>
    <n v="94"/>
    <n v="1"/>
    <s v="Low"/>
    <s v="PayPal_Pay_Later"/>
  </r>
  <r>
    <n v="20633"/>
    <s v="8C8448D5"/>
    <s v="2021-03-20 20:44:03"/>
    <x v="2"/>
    <x v="2"/>
    <x v="2"/>
    <n v="126"/>
    <n v="63790"/>
    <n v="6"/>
    <x v="1320"/>
    <n v="22516"/>
    <n v="79"/>
    <n v="2"/>
    <s v="About_to_churn"/>
    <s v="Debit_Card"/>
  </r>
  <r>
    <n v="20634"/>
    <s v="A2178E3C"/>
    <s v="2021-03-07 19:59:16"/>
    <x v="4"/>
    <x v="0"/>
    <x v="3"/>
    <n v="350"/>
    <n v="70610"/>
    <n v="11"/>
    <x v="2610"/>
    <n v="7952"/>
    <n v="42"/>
    <n v="1"/>
    <s v="Medium"/>
    <s v="Net_Banking"/>
  </r>
  <r>
    <n v="20635"/>
    <s v="925CFF56"/>
    <s v="2021-05-10 14:25:26"/>
    <x v="3"/>
    <x v="2"/>
    <x v="2"/>
    <n v="841"/>
    <n v="59427"/>
    <n v="10"/>
    <x v="2611"/>
    <n v="29790"/>
    <n v="92"/>
    <n v="1"/>
    <s v="About_to_churn"/>
    <s v="PayPal_Pay_Later"/>
  </r>
  <r>
    <n v="20636"/>
    <s v="D6DA6885"/>
    <s v="2021-05-26 03:44:59"/>
    <x v="2"/>
    <x v="2"/>
    <x v="2"/>
    <n v="132"/>
    <n v="25343"/>
    <n v="18"/>
    <x v="1738"/>
    <n v="20587"/>
    <n v="85"/>
    <n v="1"/>
    <s v="Low"/>
    <s v="PayPal_Pay_Later"/>
  </r>
  <r>
    <n v="20637"/>
    <s v="21B25032"/>
    <s v="2021-03-05 18:34:33"/>
    <x v="1"/>
    <x v="0"/>
    <x v="5"/>
    <n v="1244"/>
    <n v="82258"/>
    <n v="23"/>
    <x v="2097"/>
    <n v="17746"/>
    <n v="84"/>
    <n v="1"/>
    <s v="Medium"/>
    <s v="Debit_Card"/>
  </r>
  <r>
    <n v="20638"/>
    <s v="1D151F6B"/>
    <s v="2021-04-01 14:24:13"/>
    <x v="1"/>
    <x v="0"/>
    <x v="3"/>
    <n v="2345"/>
    <n v="68153"/>
    <n v="5"/>
    <x v="2612"/>
    <n v="17203"/>
    <n v="40"/>
    <n v="2"/>
    <s v="About_to_churn"/>
    <s v=" Wallet "/>
  </r>
  <r>
    <n v="20639"/>
    <s v="F0E13EBB"/>
    <s v="2021-05-30 21:30:14"/>
    <x v="4"/>
    <x v="2"/>
    <x v="2"/>
    <n v="67"/>
    <n v="18437"/>
    <n v="3"/>
    <x v="1328"/>
    <n v="23014"/>
    <n v="77"/>
    <n v="1"/>
    <s v="Low"/>
    <s v="PayPal_Pay_Later"/>
  </r>
  <r>
    <n v="20640"/>
    <s v="BB52449E"/>
    <s v="2021-05-13 16:30:40"/>
    <x v="2"/>
    <x v="0"/>
    <x v="2"/>
    <n v="153"/>
    <n v="22795"/>
    <n v="19"/>
    <x v="257"/>
    <n v="23515"/>
    <n v="82"/>
    <n v="2"/>
    <s v="About_to_churn"/>
    <s v="Debit_Card"/>
  </r>
  <r>
    <n v="20641"/>
    <s v="AB426483"/>
    <s v="2021-04-29 04:20:15"/>
    <x v="0"/>
    <x v="0"/>
    <x v="3"/>
    <n v="940"/>
    <n v="21888"/>
    <n v="7"/>
    <x v="2613"/>
    <n v="15856"/>
    <n v="56"/>
    <n v="3"/>
    <s v="High"/>
    <s v="Net_Banking"/>
  </r>
  <r>
    <n v="20642"/>
    <s v="A0B3D061"/>
    <s v="2021-05-05 20:30:16"/>
    <x v="1"/>
    <x v="2"/>
    <x v="4"/>
    <n v="4505"/>
    <n v="71773"/>
    <n v="43"/>
    <x v="2614"/>
    <n v="4176"/>
    <n v="14"/>
    <n v="4"/>
    <s v="High"/>
    <s v="PayPal_Credit_Card"/>
  </r>
  <r>
    <n v="20643"/>
    <s v="A1C336EA"/>
    <s v="2021-04-11 09:11:54"/>
    <x v="2"/>
    <x v="2"/>
    <x v="3"/>
    <n v="233"/>
    <n v="61393"/>
    <n v="9"/>
    <x v="2615"/>
    <n v="8714"/>
    <n v="59"/>
    <n v="1"/>
    <s v="Medium"/>
    <s v=" Wallet "/>
  </r>
  <r>
    <n v="20644"/>
    <s v="518FDD11"/>
    <s v="2021-03-02 01:52:58"/>
    <x v="0"/>
    <x v="0"/>
    <x v="0"/>
    <n v="477"/>
    <n v="66289"/>
    <n v="17"/>
    <x v="2616"/>
    <n v="9572"/>
    <n v="55"/>
    <n v="1"/>
    <s v="High"/>
    <s v=" Wallet "/>
  </r>
  <r>
    <n v="20645"/>
    <s v="7ED1EBF6"/>
    <s v="2021-05-18 00:54:47"/>
    <x v="1"/>
    <x v="2"/>
    <x v="4"/>
    <n v="1043"/>
    <n v="70138"/>
    <n v="38"/>
    <x v="2617"/>
    <n v="3856"/>
    <n v="13"/>
    <n v="4"/>
    <s v="Medium"/>
    <s v="Wallet"/>
  </r>
  <r>
    <n v="20646"/>
    <s v="C8CFF4AC"/>
    <s v="2021-04-12 18:12:24"/>
    <x v="4"/>
    <x v="2"/>
    <x v="2"/>
    <n v="190"/>
    <n v="19576"/>
    <n v="3"/>
    <x v="2618"/>
    <n v="15253"/>
    <n v="90"/>
    <n v="2"/>
    <s v="About_to_churn"/>
    <s v="Debit_Card"/>
  </r>
  <r>
    <n v="20647"/>
    <s v="5BECE3BF"/>
    <s v="2021-04-21 20:28:16"/>
    <x v="1"/>
    <x v="0"/>
    <x v="4"/>
    <n v="1479"/>
    <n v="40350"/>
    <n v="33"/>
    <x v="2619"/>
    <n v="3294"/>
    <n v="12"/>
    <n v="6"/>
    <s v="Medium"/>
    <s v="Wallet"/>
  </r>
  <r>
    <n v="20648"/>
    <s v="13428394"/>
    <s v="2021-04-09 06:19:58"/>
    <x v="2"/>
    <x v="2"/>
    <x v="2"/>
    <n v="93"/>
    <n v="49108"/>
    <n v="13"/>
    <x v="648"/>
    <n v="12836"/>
    <n v="97"/>
    <n v="1"/>
    <s v="About_to_churn"/>
    <s v="PayPal_Pay_Later"/>
  </r>
  <r>
    <n v="20649"/>
    <s v="27C74577"/>
    <s v="2021-05-11 14:32:28"/>
    <x v="2"/>
    <x v="0"/>
    <x v="2"/>
    <n v="168"/>
    <n v="82168"/>
    <n v="7"/>
    <x v="76"/>
    <n v="29976"/>
    <n v="81"/>
    <n v="1"/>
    <s v="Low"/>
    <s v="PayPal_Pay_Later"/>
  </r>
  <r>
    <n v="20650"/>
    <s v="5BFE9609"/>
    <s v="2021-04-29 14:54:38"/>
    <x v="2"/>
    <x v="2"/>
    <x v="2"/>
    <n v="177"/>
    <n v="40430"/>
    <n v="14"/>
    <x v="1065"/>
    <n v="24453"/>
    <n v="88"/>
    <n v="1"/>
    <s v="About_to_churn"/>
    <s v="Debit_Card"/>
  </r>
  <r>
    <n v="20651"/>
    <s v="0E1C9285"/>
    <s v="2021-05-12 21:25:41"/>
    <x v="2"/>
    <x v="2"/>
    <x v="2"/>
    <n v="196"/>
    <n v="35280"/>
    <n v="8"/>
    <x v="2620"/>
    <n v="20571"/>
    <n v="78"/>
    <n v="1"/>
    <s v="Low"/>
    <s v="PayPal_Pay_Later"/>
  </r>
  <r>
    <n v="20652"/>
    <s v="3DCA82AF"/>
    <s v="2021-05-04 04:18:38"/>
    <x v="4"/>
    <x v="2"/>
    <x v="2"/>
    <n v="186"/>
    <n v="80187"/>
    <n v="14"/>
    <x v="183"/>
    <n v="14730"/>
    <n v="92"/>
    <n v="1"/>
    <s v="About_to_churn"/>
    <s v="PayPal_Pay_Later"/>
  </r>
  <r>
    <n v="20653"/>
    <s v="C38AEFAF"/>
    <s v="2021-04-08 23:59:23"/>
    <x v="2"/>
    <x v="2"/>
    <x v="2"/>
    <n v="154"/>
    <n v="30135"/>
    <n v="18"/>
    <x v="2277"/>
    <n v="25749"/>
    <n v="85"/>
    <n v="2"/>
    <s v="About_to_churn"/>
    <s v="PayPal_Pay_Later"/>
  </r>
  <r>
    <n v="20654"/>
    <s v="BC405F44"/>
    <s v="2021-05-21 08:30:46"/>
    <x v="2"/>
    <x v="2"/>
    <x v="2"/>
    <n v="99"/>
    <n v="83187"/>
    <n v="6"/>
    <x v="1180"/>
    <n v="25464"/>
    <n v="86"/>
    <n v="1"/>
    <s v="Low"/>
    <s v="PayPal_Pay_Later"/>
  </r>
  <r>
    <n v="20655"/>
    <s v="B2271FEF"/>
    <s v="2021-03-18 10:30:08"/>
    <x v="4"/>
    <x v="0"/>
    <x v="2"/>
    <n v="120"/>
    <n v="45442"/>
    <n v="2"/>
    <x v="2621"/>
    <n v="26026"/>
    <n v="78"/>
    <n v="2"/>
    <s v="About_to_churn"/>
    <s v="PayPal_Pay_Later"/>
  </r>
  <r>
    <n v="20656"/>
    <s v="32C6EC46"/>
    <s v="2021-05-06 03:03:57"/>
    <x v="4"/>
    <x v="0"/>
    <x v="0"/>
    <n v="244"/>
    <n v="61875"/>
    <n v="9"/>
    <x v="916"/>
    <n v="11154"/>
    <n v="55"/>
    <n v="1"/>
    <s v="Medium"/>
    <s v="Net_Banking"/>
  </r>
  <r>
    <n v="20657"/>
    <s v="40EBDCD6"/>
    <s v="2021-04-26 05:42:12"/>
    <x v="2"/>
    <x v="0"/>
    <x v="2"/>
    <n v="230"/>
    <n v="62711"/>
    <n v="8"/>
    <x v="2622"/>
    <n v="22823"/>
    <n v="82"/>
    <n v="2"/>
    <s v="Medium"/>
    <s v="PayPal_Pay_Later"/>
  </r>
  <r>
    <n v="20658"/>
    <s v="E367060B"/>
    <s v="2021-04-27 01:13:36"/>
    <x v="3"/>
    <x v="2"/>
    <x v="2"/>
    <n v="101"/>
    <n v="77799"/>
    <n v="3"/>
    <x v="607"/>
    <n v="18590"/>
    <n v="93"/>
    <n v="2"/>
    <s v="Low"/>
    <s v="PayPal_Pay_Later"/>
  </r>
  <r>
    <n v="20659"/>
    <s v="0C6F2E78"/>
    <s v="2021-03-21 06:14:21"/>
    <x v="0"/>
    <x v="0"/>
    <x v="0"/>
    <n v="261"/>
    <n v="61805"/>
    <n v="17"/>
    <x v="2623"/>
    <n v="10635"/>
    <n v="51"/>
    <n v="0"/>
    <s v="Medium"/>
    <s v="Debit_Card"/>
  </r>
  <r>
    <n v="20660"/>
    <s v="DA97BF1C"/>
    <s v="2021-03-15 10:15:11"/>
    <x v="4"/>
    <x v="2"/>
    <x v="2"/>
    <n v="245"/>
    <n v="74807"/>
    <n v="9"/>
    <x v="1913"/>
    <n v="27606"/>
    <n v="91"/>
    <n v="2"/>
    <s v="Medium"/>
    <s v="PayPal_Pay_Later"/>
  </r>
  <r>
    <n v="20661"/>
    <s v="1C535E06"/>
    <s v="2021-04-02 10:55:40"/>
    <x v="1"/>
    <x v="2"/>
    <x v="4"/>
    <n v="4356"/>
    <n v="69432"/>
    <n v="49"/>
    <x v="2624"/>
    <n v="3592"/>
    <n v="13"/>
    <n v="3"/>
    <s v="Medium"/>
    <s v="PayPal_Credit_Card"/>
  </r>
  <r>
    <n v="20662"/>
    <s v="28A90505"/>
    <s v="2021-03-05 02:32:09"/>
    <x v="4"/>
    <x v="2"/>
    <x v="2"/>
    <n v="177"/>
    <n v="82206"/>
    <n v="14"/>
    <x v="2625"/>
    <n v="29586"/>
    <n v="100"/>
    <n v="2"/>
    <s v="Medium"/>
    <s v="PayPal_Pay_Later"/>
  </r>
  <r>
    <n v="20663"/>
    <s v="E94A2A06"/>
    <s v="2021-05-17 21:51:31"/>
    <x v="0"/>
    <x v="2"/>
    <x v="2"/>
    <n v="296"/>
    <n v="64011"/>
    <n v="8"/>
    <x v="770"/>
    <n v="13760"/>
    <n v="89"/>
    <n v="1"/>
    <s v="Low"/>
    <s v="PayPal_Pay_Later"/>
  </r>
  <r>
    <n v="20664"/>
    <s v="A6BB9A64"/>
    <s v="2021-05-21 11:00:30"/>
    <x v="1"/>
    <x v="0"/>
    <x v="5"/>
    <n v="3785"/>
    <n v="14246"/>
    <n v="11"/>
    <x v="2626"/>
    <n v="17274"/>
    <n v="81"/>
    <n v="1"/>
    <s v="Medium"/>
    <s v="Net_Banking"/>
  </r>
  <r>
    <n v="20665"/>
    <s v="BAA451CC"/>
    <s v="2021-03-26 03:10:34"/>
    <x v="1"/>
    <x v="0"/>
    <x v="4"/>
    <n v="4661"/>
    <n v="25539"/>
    <n v="42"/>
    <x v="2627"/>
    <n v="2497"/>
    <n v="18"/>
    <n v="5"/>
    <s v="Medium"/>
    <s v="PayPal_Credit_Card"/>
  </r>
  <r>
    <n v="20666"/>
    <s v="9600CA9C"/>
    <s v="2021-05-15 11:26:38"/>
    <x v="1"/>
    <x v="2"/>
    <x v="1"/>
    <n v="1325"/>
    <n v="58137"/>
    <n v="39"/>
    <x v="2628"/>
    <n v="2305"/>
    <n v="25"/>
    <n v="7"/>
    <s v="Medium"/>
    <s v=" PayPal_Cobrand_Card"/>
  </r>
  <r>
    <n v="20667"/>
    <s v="A6E729EE"/>
    <s v="2021-04-27 20:37:22"/>
    <x v="1"/>
    <x v="1"/>
    <x v="1"/>
    <n v="2558"/>
    <n v="40893"/>
    <n v="33"/>
    <x v="2629"/>
    <n v="2717"/>
    <n v="11"/>
    <n v="5"/>
    <s v="About_to_churn"/>
    <s v=" PayPal_Cobrand_Card"/>
  </r>
  <r>
    <n v="20668"/>
    <s v="894949FB"/>
    <s v="2021-04-01 11:12:44"/>
    <x v="1"/>
    <x v="1"/>
    <x v="1"/>
    <n v="1560"/>
    <n v="34967"/>
    <n v="28"/>
    <x v="2630"/>
    <n v="2521"/>
    <n v="13"/>
    <n v="6"/>
    <s v="Low"/>
    <s v=" PayPal_Cobrand_Card"/>
  </r>
  <r>
    <n v="20669"/>
    <s v="548E95DD"/>
    <s v="2021-04-17 08:10:12"/>
    <x v="1"/>
    <x v="2"/>
    <x v="1"/>
    <n v="1800"/>
    <n v="84526"/>
    <n v="37"/>
    <x v="2631"/>
    <n v="3273"/>
    <n v="9"/>
    <n v="7"/>
    <s v="Medium"/>
    <s v=" PayPal_Cobrand_Card"/>
  </r>
  <r>
    <n v="20670"/>
    <s v="1F779154"/>
    <s v="2021-04-10 12:32:24"/>
    <x v="1"/>
    <x v="0"/>
    <x v="5"/>
    <n v="3055"/>
    <n v="48647"/>
    <n v="5"/>
    <x v="1072"/>
    <n v="12495"/>
    <n v="65"/>
    <n v="3"/>
    <s v="Low"/>
    <s v="Debit_Card"/>
  </r>
  <r>
    <n v="20671"/>
    <s v="318CA6B9"/>
    <s v="2021-04-07 04:05:19"/>
    <x v="4"/>
    <x v="0"/>
    <x v="0"/>
    <n v="235"/>
    <n v="58390"/>
    <n v="12"/>
    <x v="2632"/>
    <n v="11206"/>
    <n v="61"/>
    <n v="0"/>
    <s v="Medium"/>
    <s v="Wallet"/>
  </r>
  <r>
    <n v="20672"/>
    <s v="55E817DB"/>
    <s v="2021-06-07 09:20:30"/>
    <x v="2"/>
    <x v="2"/>
    <x v="2"/>
    <n v="92"/>
    <n v="63086"/>
    <n v="5"/>
    <x v="2633"/>
    <n v="27195"/>
    <n v="78"/>
    <n v="2"/>
    <s v="About_to_churn"/>
    <s v="PayPal_Pay_Later"/>
  </r>
  <r>
    <n v="20673"/>
    <s v="05338B07"/>
    <s v="2021-05-31 01:29:09"/>
    <x v="0"/>
    <x v="2"/>
    <x v="2"/>
    <n v="144"/>
    <n v="71959"/>
    <n v="10"/>
    <x v="1083"/>
    <n v="28332"/>
    <n v="83"/>
    <n v="1"/>
    <s v="About_to_churn"/>
    <s v="PayPal_Pay_Later"/>
  </r>
  <r>
    <n v="20674"/>
    <s v="0CBA1453"/>
    <s v="2021-04-15 05:06:54"/>
    <x v="1"/>
    <x v="2"/>
    <x v="4"/>
    <n v="4799"/>
    <n v="88954"/>
    <n v="57"/>
    <x v="2634"/>
    <n v="3789"/>
    <n v="15"/>
    <n v="3"/>
    <s v="Medium"/>
    <s v="PayPal_Cobrand_Card"/>
  </r>
  <r>
    <n v="20675"/>
    <s v="D80B65CC"/>
    <s v="2021-04-04 08:28:19"/>
    <x v="2"/>
    <x v="0"/>
    <x v="0"/>
    <n v="228"/>
    <n v="28529"/>
    <n v="15"/>
    <x v="2635"/>
    <n v="10313"/>
    <n v="63"/>
    <n v="1"/>
    <s v="Medium"/>
    <s v=" Wallet "/>
  </r>
  <r>
    <n v="20676"/>
    <s v="D64FB61B"/>
    <s v="2021-06-06 05:39:39"/>
    <x v="2"/>
    <x v="0"/>
    <x v="2"/>
    <n v="81"/>
    <n v="27475"/>
    <n v="14"/>
    <x v="2636"/>
    <n v="16206"/>
    <n v="93"/>
    <n v="1"/>
    <s v="Low"/>
    <s v="PayPal_Pay_Later"/>
  </r>
  <r>
    <n v="20677"/>
    <s v="9E917A56"/>
    <s v="2021-06-09 09:51:44"/>
    <x v="1"/>
    <x v="2"/>
    <x v="4"/>
    <n v="3053"/>
    <n v="72419"/>
    <n v="58"/>
    <x v="2637"/>
    <n v="3615"/>
    <n v="20"/>
    <n v="4"/>
    <s v="Medium"/>
    <s v="PayPal_Credit_Card"/>
  </r>
  <r>
    <n v="20678"/>
    <s v="06ED030F"/>
    <s v="2021-04-25 05:48:19"/>
    <x v="1"/>
    <x v="2"/>
    <x v="4"/>
    <n v="4724"/>
    <n v="30903"/>
    <n v="54"/>
    <x v="2638"/>
    <n v="1710"/>
    <n v="14"/>
    <n v="6"/>
    <s v="Medium"/>
    <s v="PayPal_Cobrand_Card"/>
  </r>
  <r>
    <n v="20679"/>
    <s v="58CE1E7F"/>
    <s v="2021-04-16 03:16:16"/>
    <x v="0"/>
    <x v="0"/>
    <x v="0"/>
    <n v="850"/>
    <n v="10766"/>
    <n v="17"/>
    <x v="2639"/>
    <n v="11922"/>
    <n v="53"/>
    <n v="1"/>
    <s v="About_to_churn"/>
    <s v="Net_Banking"/>
  </r>
  <r>
    <n v="20680"/>
    <s v="F423D771"/>
    <s v="2021-03-13 23:26:51"/>
    <x v="2"/>
    <x v="0"/>
    <x v="0"/>
    <n v="236"/>
    <n v="46635"/>
    <n v="16"/>
    <x v="2640"/>
    <n v="11767"/>
    <n v="56"/>
    <n v="1"/>
    <s v="Medium"/>
    <s v="Wallet"/>
  </r>
  <r>
    <n v="20681"/>
    <s v="91ABB244"/>
    <s v="2021-03-15 15:24:49"/>
    <x v="2"/>
    <x v="0"/>
    <x v="2"/>
    <n v="62"/>
    <n v="61883"/>
    <n v="16"/>
    <x v="2641"/>
    <n v="27154"/>
    <n v="83"/>
    <n v="2"/>
    <s v="Low"/>
    <s v="PayPal_Pay_Later"/>
  </r>
  <r>
    <n v="20682"/>
    <s v="DB79FDC6"/>
    <s v="2021-05-21 22:12:12"/>
    <x v="3"/>
    <x v="0"/>
    <x v="4"/>
    <n v="1148"/>
    <n v="13402"/>
    <n v="52"/>
    <x v="2642"/>
    <n v="1596"/>
    <n v="15"/>
    <n v="6"/>
    <s v="High"/>
    <s v="PayPal_Cobrand_Card"/>
  </r>
  <r>
    <n v="20683"/>
    <s v="A151D5D2"/>
    <s v="2021-03-04 09:19:24"/>
    <x v="0"/>
    <x v="2"/>
    <x v="2"/>
    <n v="928"/>
    <n v="35147"/>
    <n v="5"/>
    <x v="2643"/>
    <n v="29294"/>
    <n v="78"/>
    <n v="1"/>
    <s v="Low"/>
    <s v="Debit_Card"/>
  </r>
  <r>
    <n v="20684"/>
    <s v="659CDB86"/>
    <s v="2021-05-29 17:36:25"/>
    <x v="2"/>
    <x v="0"/>
    <x v="2"/>
    <n v="199"/>
    <n v="72131"/>
    <n v="2"/>
    <x v="2644"/>
    <n v="12343"/>
    <n v="82"/>
    <n v="2"/>
    <s v="About_to_churn"/>
    <s v="PayPal_Pay_Later"/>
  </r>
  <r>
    <n v="20685"/>
    <s v="4F554A27"/>
    <s v="2021-04-19 11:34:32"/>
    <x v="1"/>
    <x v="2"/>
    <x v="4"/>
    <n v="4604"/>
    <n v="88605"/>
    <n v="51"/>
    <x v="2405"/>
    <n v="3179"/>
    <n v="18"/>
    <n v="4"/>
    <s v="Medium"/>
    <s v="Wallet"/>
  </r>
  <r>
    <n v="20686"/>
    <s v="E8759EC4"/>
    <s v="2021-04-13 21:48:30"/>
    <x v="1"/>
    <x v="0"/>
    <x v="1"/>
    <n v="1277"/>
    <n v="34776"/>
    <n v="22"/>
    <x v="2645"/>
    <n v="2724"/>
    <n v="14"/>
    <n v="7"/>
    <s v="Low"/>
    <s v="PayPal_Credit_Card"/>
  </r>
  <r>
    <n v="20687"/>
    <s v="D00AF97E"/>
    <s v="2021-05-19 00:44:13"/>
    <x v="0"/>
    <x v="0"/>
    <x v="2"/>
    <n v="644"/>
    <n v="69630"/>
    <n v="2"/>
    <x v="2646"/>
    <n v="19239"/>
    <n v="92"/>
    <n v="2"/>
    <s v="About_to_churn"/>
    <s v="PayPal_Pay_Later"/>
  </r>
  <r>
    <n v="20688"/>
    <s v="567B5A19"/>
    <s v="2021-03-29 16:42:21"/>
    <x v="4"/>
    <x v="2"/>
    <x v="3"/>
    <n v="369"/>
    <n v="74313"/>
    <n v="10"/>
    <x v="2647"/>
    <n v="19187"/>
    <n v="62"/>
    <n v="1"/>
    <s v="About_to_churn"/>
    <s v="Net_Banking"/>
  </r>
  <r>
    <n v="20689"/>
    <s v="1EDF7BD1"/>
    <s v="2021-03-26 07:37:23"/>
    <x v="2"/>
    <x v="2"/>
    <x v="2"/>
    <n v="146"/>
    <n v="73993"/>
    <n v="13"/>
    <x v="1934"/>
    <n v="22117"/>
    <n v="77"/>
    <n v="2"/>
    <s v="Low"/>
    <s v="Debit_Card"/>
  </r>
  <r>
    <n v="20690"/>
    <s v="46106DD2"/>
    <s v="2021-03-23 22:02:42"/>
    <x v="2"/>
    <x v="2"/>
    <x v="2"/>
    <n v="125"/>
    <n v="75400"/>
    <n v="17"/>
    <x v="2648"/>
    <n v="24514"/>
    <n v="100"/>
    <n v="1"/>
    <s v="Low"/>
    <s v="Debit_Card"/>
  </r>
  <r>
    <n v="20691"/>
    <s v="1F4CD2A5"/>
    <s v="2021-03-18 23:04:59"/>
    <x v="4"/>
    <x v="2"/>
    <x v="2"/>
    <n v="197"/>
    <n v="88411"/>
    <n v="17"/>
    <x v="2649"/>
    <n v="18971"/>
    <n v="97"/>
    <n v="1"/>
    <s v="Low"/>
    <s v="PayPal_Pay_Later"/>
  </r>
  <r>
    <n v="20692"/>
    <s v="3C2F3663"/>
    <s v="2021-04-21 17:37:59"/>
    <x v="0"/>
    <x v="0"/>
    <x v="3"/>
    <n v="740"/>
    <n v="11293"/>
    <n v="12"/>
    <x v="477"/>
    <n v="18809"/>
    <n v="62"/>
    <n v="1"/>
    <s v="Medium"/>
    <s v="Net_Banking"/>
  </r>
  <r>
    <n v="20693"/>
    <s v="A5A26521"/>
    <s v="2021-03-27 20:33:28"/>
    <x v="4"/>
    <x v="0"/>
    <x v="3"/>
    <n v="233"/>
    <n v="23220"/>
    <n v="2"/>
    <x v="2650"/>
    <n v="7619"/>
    <n v="51"/>
    <n v="3"/>
    <s v="Medium"/>
    <s v="Debit_Card"/>
  </r>
  <r>
    <n v="20694"/>
    <s v="9A55DDD4"/>
    <s v="2021-06-09 08:08:18"/>
    <x v="3"/>
    <x v="2"/>
    <x v="2"/>
    <n v="825"/>
    <n v="80219"/>
    <n v="15"/>
    <x v="559"/>
    <n v="26849"/>
    <n v="89"/>
    <n v="2"/>
    <s v="About_to_churn"/>
    <s v="PayPal_Pay_Later"/>
  </r>
  <r>
    <n v="20695"/>
    <s v="DA2D823F"/>
    <s v="2021-04-13 11:06:28"/>
    <x v="1"/>
    <x v="0"/>
    <x v="4"/>
    <n v="3440"/>
    <n v="42483"/>
    <n v="44"/>
    <x v="2651"/>
    <n v="2299"/>
    <n v="17"/>
    <n v="4"/>
    <s v="High"/>
    <s v="PayPal_Credit_Card"/>
  </r>
  <r>
    <n v="20696"/>
    <s v="F122E23E"/>
    <s v="2021-05-31 22:20:28"/>
    <x v="3"/>
    <x v="0"/>
    <x v="5"/>
    <n v="702"/>
    <n v="41613"/>
    <n v="18"/>
    <x v="466"/>
    <n v="15650"/>
    <n v="79"/>
    <n v="3"/>
    <s v="Medium"/>
    <s v="Debit_Card"/>
  </r>
  <r>
    <n v="20697"/>
    <s v="BDBD0CC4"/>
    <s v="2021-03-07 19:59:40"/>
    <x v="4"/>
    <x v="2"/>
    <x v="2"/>
    <n v="72"/>
    <n v="51053"/>
    <n v="8"/>
    <x v="1946"/>
    <n v="27644"/>
    <n v="75"/>
    <n v="1"/>
    <s v="About_to_churn"/>
    <s v="PayPal_Pay_Later"/>
  </r>
  <r>
    <n v="20698"/>
    <s v="CECCA3C6"/>
    <s v="2021-04-16 19:27:08"/>
    <x v="2"/>
    <x v="2"/>
    <x v="2"/>
    <n v="77"/>
    <n v="66289"/>
    <n v="15"/>
    <x v="2035"/>
    <n v="19542"/>
    <n v="94"/>
    <n v="2"/>
    <s v="About_to_churn"/>
    <s v="PayPal_Pay_Later"/>
  </r>
  <r>
    <n v="20699"/>
    <s v="6C37BAE1"/>
    <s v="2021-04-28 08:31:22"/>
    <x v="4"/>
    <x v="2"/>
    <x v="2"/>
    <n v="162"/>
    <n v="51638"/>
    <n v="16"/>
    <x v="1599"/>
    <n v="29582"/>
    <n v="86"/>
    <n v="2"/>
    <s v="About_to_churn"/>
    <s v="PayPal_Pay_Later"/>
  </r>
  <r>
    <n v="20700"/>
    <s v="2339F894"/>
    <s v="2021-03-12 14:54:26"/>
    <x v="1"/>
    <x v="0"/>
    <x v="4"/>
    <n v="4835"/>
    <n v="29802"/>
    <n v="52"/>
    <x v="2652"/>
    <n v="2946"/>
    <n v="15"/>
    <n v="6"/>
    <s v="High"/>
    <s v="PayPal_Credit_Card"/>
  </r>
  <r>
    <n v="20701"/>
    <s v="469B9036"/>
    <s v="2021-03-28 04:26:49"/>
    <x v="1"/>
    <x v="2"/>
    <x v="4"/>
    <n v="4864"/>
    <n v="68249"/>
    <n v="55"/>
    <x v="2653"/>
    <n v="3932"/>
    <n v="12"/>
    <n v="6"/>
    <s v="High"/>
    <s v="PayPal_Credit_Card"/>
  </r>
  <r>
    <n v="20702"/>
    <s v="E8767135"/>
    <s v="2021-03-05 08:44:31"/>
    <x v="1"/>
    <x v="2"/>
    <x v="4"/>
    <n v="2188"/>
    <n v="13258"/>
    <n v="59"/>
    <x v="2654"/>
    <n v="2766"/>
    <n v="22"/>
    <n v="3"/>
    <s v="High"/>
    <s v="PayPal_Credit_Card"/>
  </r>
  <r>
    <n v="20703"/>
    <s v="C8E49DD6"/>
    <s v="2021-05-07 20:02:22"/>
    <x v="4"/>
    <x v="2"/>
    <x v="2"/>
    <n v="171"/>
    <n v="63086"/>
    <n v="4"/>
    <x v="2655"/>
    <n v="22504"/>
    <n v="78"/>
    <n v="1"/>
    <s v="Low"/>
    <s v="PayPal_Pay_Later"/>
  </r>
  <r>
    <n v="20704"/>
    <s v="7F2B1673"/>
    <s v="2021-06-07 14:10:21"/>
    <x v="0"/>
    <x v="0"/>
    <x v="3"/>
    <n v="455"/>
    <n v="78691"/>
    <n v="2"/>
    <x v="2656"/>
    <n v="19951"/>
    <n v="64"/>
    <n v="2"/>
    <s v="Medium"/>
    <s v="Wallet"/>
  </r>
  <r>
    <n v="20705"/>
    <s v="4C40F78A"/>
    <s v="2021-05-30 23:54:10"/>
    <x v="1"/>
    <x v="0"/>
    <x v="4"/>
    <n v="4883"/>
    <n v="52302"/>
    <n v="58"/>
    <x v="2657"/>
    <n v="1810"/>
    <n v="21"/>
    <n v="4"/>
    <s v="High"/>
    <s v="Wallet"/>
  </r>
  <r>
    <n v="20706"/>
    <s v="19B26D53"/>
    <s v="2021-05-20 13:35:35"/>
    <x v="1"/>
    <x v="0"/>
    <x v="4"/>
    <n v="4083"/>
    <n v="27833"/>
    <n v="43"/>
    <x v="2658"/>
    <n v="1370"/>
    <n v="21"/>
    <n v="3"/>
    <s v="Medium"/>
    <s v="PayPal_Credit_Card"/>
  </r>
  <r>
    <n v="20707"/>
    <s v="A20CE14A"/>
    <s v="2021-04-08 14:27:08"/>
    <x v="0"/>
    <x v="0"/>
    <x v="3"/>
    <n v="390"/>
    <n v="68727"/>
    <n v="8"/>
    <x v="1708"/>
    <n v="12035"/>
    <n v="65"/>
    <n v="2"/>
    <s v="About_to_churn"/>
    <s v="Net_Banking"/>
  </r>
  <r>
    <n v="20708"/>
    <s v="CD711207"/>
    <s v="2021-03-02 08:16:46"/>
    <x v="2"/>
    <x v="2"/>
    <x v="2"/>
    <n v="221"/>
    <n v="85434"/>
    <n v="4"/>
    <x v="1387"/>
    <n v="20545"/>
    <n v="99"/>
    <n v="2"/>
    <s v="Low"/>
    <s v="Debit_Card"/>
  </r>
  <r>
    <n v="20709"/>
    <s v="DE54CCB7"/>
    <s v="2021-04-27 09:34:56"/>
    <x v="0"/>
    <x v="0"/>
    <x v="0"/>
    <n v="913"/>
    <n v="81022"/>
    <n v="16"/>
    <x v="1051"/>
    <n v="9155"/>
    <n v="56"/>
    <n v="1"/>
    <s v="About_to_churn"/>
    <s v=" Wallet "/>
  </r>
  <r>
    <n v="20710"/>
    <s v="F1F1AE41"/>
    <s v="2021-06-02 02:32:01"/>
    <x v="5"/>
    <x v="0"/>
    <x v="0"/>
    <n v="513"/>
    <n v="24874"/>
    <n v="8"/>
    <x v="2659"/>
    <n v="9560"/>
    <n v="58"/>
    <n v="1"/>
    <s v="Medium"/>
    <s v="Wallet"/>
  </r>
  <r>
    <n v="20711"/>
    <s v="20D5F4B8"/>
    <s v="2021-05-06 19:58:33"/>
    <x v="1"/>
    <x v="2"/>
    <x v="5"/>
    <n v="2204"/>
    <n v="85077"/>
    <n v="24"/>
    <x v="1779"/>
    <n v="15224"/>
    <n v="66"/>
    <n v="1"/>
    <s v="About_to_churn"/>
    <s v="Net_Banking"/>
  </r>
  <r>
    <n v="20712"/>
    <s v="05AF064B"/>
    <s v="2021-05-04 19:56:08"/>
    <x v="4"/>
    <x v="0"/>
    <x v="3"/>
    <n v="353"/>
    <n v="57504"/>
    <n v="4"/>
    <x v="2660"/>
    <n v="12884"/>
    <n v="45"/>
    <n v="3"/>
    <s v="Low"/>
    <s v="Wallet"/>
  </r>
  <r>
    <n v="20713"/>
    <s v="ED4EF81B"/>
    <s v="2021-05-28 09:29:01"/>
    <x v="1"/>
    <x v="2"/>
    <x v="3"/>
    <n v="996"/>
    <n v="42974"/>
    <n v="2"/>
    <x v="2661"/>
    <n v="11944"/>
    <n v="64"/>
    <n v="1"/>
    <s v="About_to_churn"/>
    <s v="Net_Banking"/>
  </r>
  <r>
    <n v="20714"/>
    <s v="4FEFC30B"/>
    <s v="2021-05-24 09:43:56"/>
    <x v="2"/>
    <x v="0"/>
    <x v="2"/>
    <n v="88"/>
    <n v="56728"/>
    <n v="2"/>
    <x v="59"/>
    <n v="21439"/>
    <n v="89"/>
    <n v="2"/>
    <s v="Low"/>
    <s v="PayPal_Pay_Later"/>
  </r>
  <r>
    <n v="20715"/>
    <s v="6AD2EFB2"/>
    <s v="2021-05-14 21:08:24"/>
    <x v="3"/>
    <x v="0"/>
    <x v="5"/>
    <n v="740"/>
    <n v="59427"/>
    <n v="2"/>
    <x v="2662"/>
    <n v="16776"/>
    <n v="54"/>
    <n v="1"/>
    <s v="Medium"/>
    <s v="Debit_Card"/>
  </r>
  <r>
    <n v="20716"/>
    <s v="24DD895C"/>
    <s v="2021-03-28 20:54:01"/>
    <x v="0"/>
    <x v="0"/>
    <x v="0"/>
    <n v="210"/>
    <n v="40289"/>
    <n v="11"/>
    <x v="2663"/>
    <n v="10177"/>
    <n v="62"/>
    <n v="1"/>
    <s v="About_to_churn"/>
    <s v="Net_Banking"/>
  </r>
  <r>
    <n v="20717"/>
    <s v="EFF399A5"/>
    <s v="2021-03-20 14:04:46"/>
    <x v="1"/>
    <x v="0"/>
    <x v="4"/>
    <n v="2977"/>
    <n v="86285"/>
    <n v="56"/>
    <x v="2664"/>
    <n v="1601"/>
    <n v="22"/>
    <n v="5"/>
    <s v="High"/>
    <s v="Wallet"/>
  </r>
  <r>
    <n v="20718"/>
    <s v="9C4662D7"/>
    <s v="2021-03-30 15:58:03"/>
    <x v="2"/>
    <x v="2"/>
    <x v="2"/>
    <n v="106"/>
    <n v="13319"/>
    <n v="16"/>
    <x v="1540"/>
    <n v="24081"/>
    <n v="98"/>
    <n v="2"/>
    <s v="Low"/>
    <s v="PayPal_Pay_Later"/>
  </r>
  <r>
    <n v="20719"/>
    <s v="6C28505C"/>
    <s v="2021-03-05 22:57:08"/>
    <x v="0"/>
    <x v="0"/>
    <x v="0"/>
    <n v="369"/>
    <n v="53158"/>
    <n v="12"/>
    <x v="2665"/>
    <n v="9245"/>
    <n v="62"/>
    <n v="1"/>
    <s v="Low"/>
    <s v="Net_Banking"/>
  </r>
  <r>
    <n v="20720"/>
    <s v="4A597A0B"/>
    <s v="2021-05-15 00:32:48"/>
    <x v="0"/>
    <x v="0"/>
    <x v="3"/>
    <n v="486"/>
    <n v="27337"/>
    <n v="3"/>
    <x v="2666"/>
    <n v="10917"/>
    <n v="49"/>
    <n v="3"/>
    <s v="Medium"/>
    <s v=" Wallet "/>
  </r>
  <r>
    <n v="20721"/>
    <s v="221F9CC2"/>
    <s v="2021-04-12 22:32:53"/>
    <x v="2"/>
    <x v="2"/>
    <x v="2"/>
    <n v="68"/>
    <n v="89675"/>
    <n v="19"/>
    <x v="542"/>
    <n v="21679"/>
    <n v="82"/>
    <n v="2"/>
    <s v="Low"/>
    <s v="Debit_Card"/>
  </r>
  <r>
    <n v="20722"/>
    <s v="AB03CF33"/>
    <s v="2021-04-18 09:46:46"/>
    <x v="4"/>
    <x v="0"/>
    <x v="2"/>
    <n v="127"/>
    <n v="80053"/>
    <n v="9"/>
    <x v="1730"/>
    <n v="19121"/>
    <n v="82"/>
    <n v="1"/>
    <s v="About_to_churn"/>
    <s v="PayPal_Pay_Later"/>
  </r>
  <r>
    <n v="20723"/>
    <s v="1D9A62CB"/>
    <s v="2021-05-25 02:24:24"/>
    <x v="0"/>
    <x v="2"/>
    <x v="2"/>
    <n v="303"/>
    <n v="40864"/>
    <n v="8"/>
    <x v="1893"/>
    <n v="26960"/>
    <n v="76"/>
    <n v="2"/>
    <s v="About_to_churn"/>
    <s v="PayPal_Pay_Later"/>
  </r>
  <r>
    <n v="20724"/>
    <s v="7CE42059"/>
    <s v="2021-05-26 13:37:31"/>
    <x v="1"/>
    <x v="2"/>
    <x v="4"/>
    <n v="4561"/>
    <n v="27764"/>
    <n v="34"/>
    <x v="2667"/>
    <n v="2997"/>
    <n v="12"/>
    <n v="3"/>
    <s v="Medium"/>
    <s v="Wallet"/>
  </r>
  <r>
    <n v="20725"/>
    <s v="99E8B62A"/>
    <s v="2021-05-09 23:19:47"/>
    <x v="0"/>
    <x v="0"/>
    <x v="0"/>
    <n v="934"/>
    <n v="11293"/>
    <n v="14"/>
    <x v="2668"/>
    <n v="9882"/>
    <n v="70"/>
    <n v="1"/>
    <s v="Low"/>
    <s v="Net_Banking"/>
  </r>
  <r>
    <n v="20726"/>
    <s v="1C66FB0E"/>
    <s v="2021-03-21 02:23:14"/>
    <x v="4"/>
    <x v="2"/>
    <x v="2"/>
    <n v="169"/>
    <n v="44950"/>
    <n v="15"/>
    <x v="1297"/>
    <n v="20804"/>
    <n v="99"/>
    <n v="1"/>
    <s v="About_to_churn"/>
    <s v="PayPal_Pay_Later"/>
  </r>
  <r>
    <n v="20727"/>
    <s v="80703400"/>
    <s v="2021-05-05 12:17:52"/>
    <x v="1"/>
    <x v="0"/>
    <x v="3"/>
    <n v="1267"/>
    <n v="12640"/>
    <n v="12"/>
    <x v="1762"/>
    <n v="9446"/>
    <n v="58"/>
    <n v="1"/>
    <s v="Medium"/>
    <s v="Wallet"/>
  </r>
  <r>
    <n v="20728"/>
    <s v="538EC6C3"/>
    <s v="2021-04-20 12:23:13"/>
    <x v="0"/>
    <x v="0"/>
    <x v="3"/>
    <n v="791"/>
    <n v="16967"/>
    <n v="11"/>
    <x v="1366"/>
    <n v="15066"/>
    <n v="60"/>
    <n v="2"/>
    <s v="Medium"/>
    <s v="Wallet"/>
  </r>
  <r>
    <n v="20729"/>
    <s v="1579E124"/>
    <s v="2021-06-02 14:31:23"/>
    <x v="1"/>
    <x v="2"/>
    <x v="4"/>
    <n v="3615"/>
    <n v="88446"/>
    <n v="40"/>
    <x v="2669"/>
    <n v="3868"/>
    <n v="13"/>
    <n v="4"/>
    <s v="Medium"/>
    <s v="Wallet"/>
  </r>
  <r>
    <n v="20730"/>
    <s v="5FA286F7"/>
    <s v="2021-03-01 16:14:24"/>
    <x v="0"/>
    <x v="2"/>
    <x v="2"/>
    <n v="895"/>
    <n v="47944"/>
    <n v="11"/>
    <x v="2670"/>
    <n v="26255"/>
    <n v="76"/>
    <n v="1"/>
    <s v="Low"/>
    <s v="Debit_Card"/>
  </r>
  <r>
    <n v="20731"/>
    <s v="6C4C66A8"/>
    <s v="2021-05-09 06:39:16"/>
    <x v="1"/>
    <x v="2"/>
    <x v="1"/>
    <n v="2778"/>
    <n v="19466"/>
    <n v="36"/>
    <x v="2671"/>
    <n v="2420"/>
    <n v="16"/>
    <n v="8"/>
    <s v="Medium"/>
    <s v="PayPal_Credit_Card"/>
  </r>
  <r>
    <n v="20732"/>
    <s v="056E3B60"/>
    <s v="2021-03-27 10:54:33"/>
    <x v="2"/>
    <x v="2"/>
    <x v="2"/>
    <n v="92"/>
    <n v="88002"/>
    <n v="18"/>
    <x v="752"/>
    <n v="28151"/>
    <n v="96"/>
    <n v="1"/>
    <s v="About_to_churn"/>
    <s v="PayPal_Pay_Later"/>
  </r>
  <r>
    <n v="20733"/>
    <s v="F7CD64C1"/>
    <s v="2021-04-01 00:34:24"/>
    <x v="1"/>
    <x v="2"/>
    <x v="5"/>
    <n v="3553"/>
    <n v="38646"/>
    <n v="8"/>
    <x v="2041"/>
    <n v="10324"/>
    <n v="81"/>
    <n v="3"/>
    <s v="Medium"/>
    <s v="Wallet"/>
  </r>
  <r>
    <n v="20734"/>
    <s v="BD008488"/>
    <s v="2021-06-10 05:45:40"/>
    <x v="1"/>
    <x v="2"/>
    <x v="5"/>
    <n v="2584"/>
    <n v="16830"/>
    <n v="23"/>
    <x v="396"/>
    <n v="19045"/>
    <n v="51"/>
    <n v="1"/>
    <s v="Low"/>
    <s v="Net_Banking"/>
  </r>
  <r>
    <n v="20735"/>
    <s v="A727942D"/>
    <s v="2021-03-27 05:09:41"/>
    <x v="2"/>
    <x v="2"/>
    <x v="2"/>
    <n v="210"/>
    <n v="81451"/>
    <n v="14"/>
    <x v="2672"/>
    <n v="29900"/>
    <n v="77"/>
    <n v="1"/>
    <s v="About_to_churn"/>
    <s v="PayPal_Pay_Later"/>
  </r>
  <r>
    <n v="20736"/>
    <s v="E0C34283"/>
    <s v="2021-03-28 21:02:45"/>
    <x v="2"/>
    <x v="2"/>
    <x v="2"/>
    <n v="87"/>
    <n v="12649"/>
    <n v="17"/>
    <x v="2673"/>
    <n v="28575"/>
    <n v="88"/>
    <n v="1"/>
    <s v="Low"/>
    <s v="PayPal_Pay_Later"/>
  </r>
  <r>
    <n v="20737"/>
    <s v="C4893B61"/>
    <s v="2021-04-28 12:32:58"/>
    <x v="1"/>
    <x v="1"/>
    <x v="1"/>
    <n v="2735"/>
    <n v="62711"/>
    <n v="41"/>
    <x v="2674"/>
    <n v="2699"/>
    <n v="13"/>
    <n v="4"/>
    <s v="Medium"/>
    <s v=" PayPal_Cobrand_Card"/>
  </r>
  <r>
    <n v="20738"/>
    <s v="4182820E"/>
    <s v="2021-04-08 02:20:41"/>
    <x v="2"/>
    <x v="0"/>
    <x v="2"/>
    <n v="122"/>
    <n v="36838"/>
    <n v="7"/>
    <x v="2675"/>
    <n v="29042"/>
    <n v="85"/>
    <n v="2"/>
    <s v="Medium"/>
    <s v="Debit_Card"/>
  </r>
  <r>
    <n v="20739"/>
    <s v="4EAE187F"/>
    <s v="2021-06-03 19:01:24"/>
    <x v="1"/>
    <x v="1"/>
    <x v="1"/>
    <n v="2600"/>
    <n v="44950"/>
    <n v="42"/>
    <x v="2676"/>
    <n v="2171"/>
    <n v="22"/>
    <n v="5"/>
    <s v="Medium"/>
    <s v="PayPal_Credit_Card"/>
  </r>
  <r>
    <n v="20740"/>
    <s v="69344028"/>
    <s v="2021-04-30 01:53:14"/>
    <x v="0"/>
    <x v="2"/>
    <x v="3"/>
    <n v="731"/>
    <n v="42483"/>
    <n v="10"/>
    <x v="2677"/>
    <n v="7920"/>
    <n v="40"/>
    <n v="2"/>
    <s v="About_to_churn"/>
    <s v="Debit_Card"/>
  </r>
  <r>
    <n v="20741"/>
    <s v="56FB8F64"/>
    <s v="2021-05-30 21:42:59"/>
    <x v="0"/>
    <x v="2"/>
    <x v="2"/>
    <n v="809"/>
    <n v="22526"/>
    <n v="2"/>
    <x v="1001"/>
    <n v="14734"/>
    <n v="96"/>
    <n v="1"/>
    <s v="Medium"/>
    <s v="PayPal_Pay_Later"/>
  </r>
  <r>
    <n v="20742"/>
    <s v="49041F36"/>
    <s v="2021-04-18 09:12:04"/>
    <x v="1"/>
    <x v="0"/>
    <x v="5"/>
    <n v="2693"/>
    <n v="73921"/>
    <n v="21"/>
    <x v="2678"/>
    <n v="23839"/>
    <n v="60"/>
    <n v="1"/>
    <s v="Medium"/>
    <s v="Debit_Card"/>
  </r>
  <r>
    <n v="20743"/>
    <s v="A56B5309"/>
    <s v="2021-03-19 12:27:44"/>
    <x v="2"/>
    <x v="2"/>
    <x v="2"/>
    <n v="66"/>
    <n v="42062"/>
    <n v="10"/>
    <x v="2679"/>
    <n v="18615"/>
    <n v="89"/>
    <n v="1"/>
    <s v="Medium"/>
    <s v="PayPal_Pay_Later"/>
  </r>
  <r>
    <n v="20744"/>
    <s v="017DD2A9"/>
    <s v="2021-05-30 02:37:23"/>
    <x v="1"/>
    <x v="0"/>
    <x v="5"/>
    <n v="3283"/>
    <n v="20474"/>
    <n v="5"/>
    <x v="2680"/>
    <n v="15871"/>
    <n v="53"/>
    <n v="1"/>
    <s v="Low"/>
    <s v="Debit_Card"/>
  </r>
  <r>
    <n v="20745"/>
    <s v="47174C45"/>
    <s v="2021-04-12 04:03:48"/>
    <x v="1"/>
    <x v="0"/>
    <x v="4"/>
    <n v="3228"/>
    <n v="80256"/>
    <n v="45"/>
    <x v="2681"/>
    <n v="1458"/>
    <n v="11"/>
    <n v="3"/>
    <s v="Medium"/>
    <s v="PayPal_Cobrand_Card"/>
  </r>
  <r>
    <n v="20746"/>
    <s v="4040F8DF"/>
    <s v="2021-05-19 01:38:23"/>
    <x v="3"/>
    <x v="0"/>
    <x v="0"/>
    <n v="527"/>
    <n v="32998"/>
    <n v="5"/>
    <x v="1408"/>
    <n v="9563"/>
    <n v="58"/>
    <n v="0"/>
    <s v="Medium"/>
    <s v="Debit_Card"/>
  </r>
  <r>
    <n v="20747"/>
    <s v="A9D01625"/>
    <s v="2021-06-07 21:24:58"/>
    <x v="0"/>
    <x v="0"/>
    <x v="2"/>
    <n v="246"/>
    <n v="10506"/>
    <n v="13"/>
    <x v="1371"/>
    <n v="12610"/>
    <n v="100"/>
    <n v="1"/>
    <s v="Low"/>
    <s v="Debit_Card"/>
  </r>
  <r>
    <n v="20748"/>
    <s v="E37D91D4"/>
    <s v="2021-03-10 04:49:35"/>
    <x v="1"/>
    <x v="0"/>
    <x v="5"/>
    <n v="3577"/>
    <n v="81727"/>
    <n v="15"/>
    <x v="2626"/>
    <n v="22308"/>
    <n v="79"/>
    <n v="3"/>
    <s v="Medium"/>
    <s v="Net_Banking"/>
  </r>
  <r>
    <n v="20749"/>
    <s v="E8A5C3B8"/>
    <s v="2021-03-23 14:10:03"/>
    <x v="3"/>
    <x v="0"/>
    <x v="0"/>
    <n v="794"/>
    <n v="57594"/>
    <n v="15"/>
    <x v="2682"/>
    <n v="9548"/>
    <n v="67"/>
    <n v="1"/>
    <s v="High"/>
    <s v="Net_Banking"/>
  </r>
  <r>
    <n v="20750"/>
    <s v="CDA2698D"/>
    <s v="2021-04-30 15:11:37"/>
    <x v="2"/>
    <x v="0"/>
    <x v="2"/>
    <n v="86"/>
    <n v="42062"/>
    <n v="8"/>
    <x v="2683"/>
    <n v="18135"/>
    <n v="83"/>
    <n v="1"/>
    <s v="About_to_churn"/>
    <s v="Debit_Card"/>
  </r>
  <r>
    <n v="20751"/>
    <s v="90D0A950"/>
    <s v="2021-04-20 22:00:09"/>
    <x v="2"/>
    <x v="0"/>
    <x v="3"/>
    <n v="218"/>
    <n v="24211"/>
    <n v="11"/>
    <x v="2684"/>
    <n v="19641"/>
    <n v="42"/>
    <n v="3"/>
    <s v="Medium"/>
    <s v="Debit_Card"/>
  </r>
  <r>
    <n v="20752"/>
    <s v="914D2D69"/>
    <s v="2021-04-14 12:04:02"/>
    <x v="1"/>
    <x v="0"/>
    <x v="4"/>
    <n v="1403"/>
    <n v="86285"/>
    <n v="40"/>
    <x v="2685"/>
    <n v="2045"/>
    <n v="12"/>
    <n v="3"/>
    <s v="Medium"/>
    <s v="PayPal_Cobrand_Card"/>
  </r>
  <r>
    <n v="20753"/>
    <s v="BE742D1B"/>
    <s v="2021-05-12 09:05:12"/>
    <x v="2"/>
    <x v="2"/>
    <x v="2"/>
    <n v="154"/>
    <n v="42303"/>
    <n v="19"/>
    <x v="2686"/>
    <n v="21142"/>
    <n v="92"/>
    <n v="1"/>
    <s v="Medium"/>
    <s v="PayPal_Pay_Later"/>
  </r>
  <r>
    <n v="20754"/>
    <s v="855F627E"/>
    <s v="2021-03-02 17:33:36"/>
    <x v="2"/>
    <x v="0"/>
    <x v="2"/>
    <n v="112"/>
    <n v="21185"/>
    <n v="20"/>
    <x v="2139"/>
    <n v="16013"/>
    <n v="92"/>
    <n v="1"/>
    <s v="Low"/>
    <s v="PayPal_Pay_Later"/>
  </r>
  <r>
    <n v="20755"/>
    <s v="F52CAD85"/>
    <s v="2021-03-18 14:14:12"/>
    <x v="0"/>
    <x v="0"/>
    <x v="5"/>
    <n v="598"/>
    <n v="61671"/>
    <n v="18"/>
    <x v="2076"/>
    <n v="17352"/>
    <n v="76"/>
    <n v="2"/>
    <s v="High"/>
    <s v="Net_Banking"/>
  </r>
  <r>
    <n v="20756"/>
    <s v="62117987"/>
    <s v="2021-03-08 09:31:12"/>
    <x v="3"/>
    <x v="0"/>
    <x v="3"/>
    <n v="1005"/>
    <n v="49817"/>
    <n v="1"/>
    <x v="2687"/>
    <n v="12813"/>
    <n v="41"/>
    <n v="1"/>
    <s v="Medium"/>
    <s v="Net_Banking"/>
  </r>
  <r>
    <n v="20757"/>
    <s v="42C3BAA6"/>
    <s v="2021-03-26 22:14:55"/>
    <x v="0"/>
    <x v="2"/>
    <x v="2"/>
    <n v="599"/>
    <n v="62305"/>
    <n v="12"/>
    <x v="2688"/>
    <n v="18644"/>
    <n v="81"/>
    <n v="1"/>
    <s v="Medium"/>
    <s v="PayPal_Pay_Later"/>
  </r>
  <r>
    <n v="20758"/>
    <s v="F43B39B4"/>
    <s v="2021-05-19 21:14:01"/>
    <x v="1"/>
    <x v="0"/>
    <x v="4"/>
    <n v="4301"/>
    <n v="89371"/>
    <n v="41"/>
    <x v="2689"/>
    <n v="3327"/>
    <n v="21"/>
    <n v="5"/>
    <s v="High"/>
    <s v="PayPal_Credit_Card"/>
  </r>
  <r>
    <n v="20759"/>
    <s v="95F8D445"/>
    <s v="2021-03-07 11:32:32"/>
    <x v="3"/>
    <x v="0"/>
    <x v="3"/>
    <n v="1078"/>
    <n v="80286"/>
    <n v="14"/>
    <x v="2690"/>
    <n v="16131"/>
    <n v="50"/>
    <n v="2"/>
    <s v="Medium"/>
    <s v="Wallet"/>
  </r>
  <r>
    <n v="20760"/>
    <s v="16EF1738"/>
    <s v="2021-05-21 01:37:08"/>
    <x v="1"/>
    <x v="0"/>
    <x v="4"/>
    <n v="4550"/>
    <n v="32980"/>
    <n v="36"/>
    <x v="2691"/>
    <n v="2063"/>
    <n v="14"/>
    <n v="6"/>
    <s v="High"/>
    <s v="PayPal_Credit_Card"/>
  </r>
  <r>
    <n v="20761"/>
    <s v="0EEA359E"/>
    <s v="2021-06-02 23:35:29"/>
    <x v="4"/>
    <x v="2"/>
    <x v="2"/>
    <n v="82"/>
    <n v="66180"/>
    <n v="4"/>
    <x v="1185"/>
    <n v="19525"/>
    <n v="75"/>
    <n v="1"/>
    <s v="About_to_churn"/>
    <s v="PayPal_Pay_Later"/>
  </r>
  <r>
    <n v="20762"/>
    <s v="E97F6A09"/>
    <s v="2021-03-12 12:55:47"/>
    <x v="3"/>
    <x v="2"/>
    <x v="2"/>
    <n v="958"/>
    <n v="50922"/>
    <n v="19"/>
    <x v="2692"/>
    <n v="19540"/>
    <n v="82"/>
    <n v="1"/>
    <s v="Medium"/>
    <s v="Debit_Card"/>
  </r>
  <r>
    <n v="20763"/>
    <s v="7D604A75"/>
    <s v="2021-04-08 23:31:57"/>
    <x v="1"/>
    <x v="0"/>
    <x v="4"/>
    <n v="4543"/>
    <n v="42062"/>
    <n v="41"/>
    <x v="2693"/>
    <n v="3014"/>
    <n v="21"/>
    <n v="6"/>
    <s v="High"/>
    <s v="PayPal_Cobrand_Card"/>
  </r>
  <r>
    <n v="20764"/>
    <s v="B0471E53"/>
    <s v="2021-03-30 15:37:08"/>
    <x v="4"/>
    <x v="0"/>
    <x v="2"/>
    <n v="122"/>
    <n v="24263"/>
    <n v="15"/>
    <x v="2694"/>
    <n v="22789"/>
    <n v="76"/>
    <n v="2"/>
    <s v="About_to_churn"/>
    <s v="PayPal_Pay_Later"/>
  </r>
  <r>
    <n v="20765"/>
    <s v="4BFD11CA"/>
    <s v="2021-03-10 04:52:59"/>
    <x v="0"/>
    <x v="0"/>
    <x v="0"/>
    <n v="761"/>
    <n v="78236"/>
    <n v="16"/>
    <x v="2695"/>
    <n v="9271"/>
    <n v="59"/>
    <n v="1"/>
    <s v="Medium"/>
    <s v="Debit_Card"/>
  </r>
  <r>
    <n v="20766"/>
    <s v="EA09B850"/>
    <s v="2021-03-12 18:07:48"/>
    <x v="4"/>
    <x v="2"/>
    <x v="2"/>
    <n v="11"/>
    <n v="79988"/>
    <n v="6"/>
    <x v="2249"/>
    <n v="28567"/>
    <n v="79"/>
    <n v="2"/>
    <s v="Medium"/>
    <s v="PayPal_Pay_Later"/>
  </r>
  <r>
    <n v="20767"/>
    <s v="04D5D751"/>
    <s v="2021-04-13 07:01:49"/>
    <x v="2"/>
    <x v="2"/>
    <x v="2"/>
    <n v="170"/>
    <n v="47750"/>
    <n v="17"/>
    <x v="2580"/>
    <n v="25896"/>
    <n v="91"/>
    <n v="1"/>
    <s v="Medium"/>
    <s v="PayPal_Pay_Later"/>
  </r>
  <r>
    <n v="20768"/>
    <s v="38574C36"/>
    <s v="2021-04-11 07:33:01"/>
    <x v="1"/>
    <x v="1"/>
    <x v="1"/>
    <n v="2407"/>
    <n v="78533"/>
    <n v="37"/>
    <x v="2696"/>
    <n v="2321"/>
    <n v="19"/>
    <n v="8"/>
    <s v="Low"/>
    <s v="PayPal_Credit_Card"/>
  </r>
  <r>
    <n v="20769"/>
    <s v="1025484F"/>
    <s v="2021-03-07 09:31:35"/>
    <x v="1"/>
    <x v="1"/>
    <x v="1"/>
    <n v="1782"/>
    <n v="80686"/>
    <n v="41"/>
    <x v="2697"/>
    <n v="2563"/>
    <n v="9"/>
    <n v="5"/>
    <s v="Medium"/>
    <s v=" PayPal_Cobrand_Card"/>
  </r>
  <r>
    <n v="20770"/>
    <s v="BE451E28"/>
    <s v="2021-05-09 05:50:06"/>
    <x v="0"/>
    <x v="0"/>
    <x v="2"/>
    <n v="114"/>
    <n v="58795"/>
    <n v="9"/>
    <x v="2698"/>
    <n v="13035"/>
    <n v="81"/>
    <n v="1"/>
    <s v="Low"/>
    <s v="PayPal_Pay_Later"/>
  </r>
  <r>
    <n v="20771"/>
    <s v="B185DD97"/>
    <s v="2021-06-06 01:33:38"/>
    <x v="1"/>
    <x v="2"/>
    <x v="3"/>
    <n v="1445"/>
    <n v="58390"/>
    <n v="14"/>
    <x v="2699"/>
    <n v="19764"/>
    <n v="56"/>
    <n v="3"/>
    <s v="Low"/>
    <s v="Debit_Card"/>
  </r>
  <r>
    <n v="20772"/>
    <s v="32FA0979"/>
    <s v="2021-05-28 13:33:34"/>
    <x v="0"/>
    <x v="2"/>
    <x v="2"/>
    <n v="459"/>
    <n v="30633"/>
    <n v="5"/>
    <x v="525"/>
    <n v="24761"/>
    <n v="83"/>
    <n v="2"/>
    <s v="About_to_churn"/>
    <s v="PayPal_Pay_Later"/>
  </r>
  <r>
    <n v="20773"/>
    <s v="C5337EF1"/>
    <s v="2021-04-16 15:21:29"/>
    <x v="2"/>
    <x v="2"/>
    <x v="2"/>
    <n v="105"/>
    <n v="84549"/>
    <n v="13"/>
    <x v="2557"/>
    <n v="24982"/>
    <n v="88"/>
    <n v="2"/>
    <s v="Medium"/>
    <s v="PayPal_Pay_Later"/>
  </r>
  <r>
    <n v="20774"/>
    <s v="863A9ABD"/>
    <s v="2021-05-15 14:01:30"/>
    <x v="1"/>
    <x v="0"/>
    <x v="4"/>
    <n v="4360"/>
    <n v="59452"/>
    <n v="57"/>
    <x v="2700"/>
    <n v="3620"/>
    <n v="16"/>
    <n v="4"/>
    <s v="High"/>
    <s v="PayPal_Credit_Card"/>
  </r>
  <r>
    <n v="20775"/>
    <s v="29E6163B"/>
    <s v="2021-03-30 08:03:36"/>
    <x v="3"/>
    <x v="2"/>
    <x v="2"/>
    <n v="147"/>
    <n v="79988"/>
    <n v="14"/>
    <x v="2701"/>
    <n v="13981"/>
    <n v="77"/>
    <n v="1"/>
    <s v="Low"/>
    <s v="PayPal_Pay_Later"/>
  </r>
  <r>
    <n v="20776"/>
    <s v="D44DCD8C"/>
    <s v="2021-05-17 16:52:39"/>
    <x v="1"/>
    <x v="0"/>
    <x v="4"/>
    <n v="4454"/>
    <n v="25835"/>
    <n v="59"/>
    <x v="2702"/>
    <n v="2940"/>
    <n v="11"/>
    <n v="3"/>
    <s v="High"/>
    <s v="PayPal_Credit_Card"/>
  </r>
  <r>
    <n v="20777"/>
    <s v="06526AC6"/>
    <s v="2021-04-24 22:11:16"/>
    <x v="1"/>
    <x v="2"/>
    <x v="4"/>
    <n v="3211"/>
    <n v="54034"/>
    <n v="33"/>
    <x v="2703"/>
    <n v="2201"/>
    <n v="16"/>
    <n v="5"/>
    <s v="Medium"/>
    <s v="PayPal_Credit_Card"/>
  </r>
  <r>
    <n v="20778"/>
    <s v="5D92D0A3"/>
    <s v="2021-04-22 09:16:10"/>
    <x v="2"/>
    <x v="2"/>
    <x v="2"/>
    <n v="79"/>
    <n v="70403"/>
    <n v="17"/>
    <x v="2704"/>
    <n v="15058"/>
    <n v="84"/>
    <n v="2"/>
    <s v="Low"/>
    <s v="PayPal_Pay_Later"/>
  </r>
  <r>
    <n v="20779"/>
    <s v="6D7756B5"/>
    <s v="2021-05-13 12:59:19"/>
    <x v="1"/>
    <x v="2"/>
    <x v="4"/>
    <n v="4586"/>
    <n v="77431"/>
    <n v="49"/>
    <x v="2705"/>
    <n v="1635"/>
    <n v="21"/>
    <n v="3"/>
    <s v="High"/>
    <s v="Wallet"/>
  </r>
  <r>
    <n v="20780"/>
    <s v="B913FD31"/>
    <s v="2021-05-08 14:04:33"/>
    <x v="4"/>
    <x v="2"/>
    <x v="2"/>
    <n v="354"/>
    <n v="24529"/>
    <n v="15"/>
    <x v="904"/>
    <n v="17468"/>
    <n v="89"/>
    <n v="2"/>
    <s v="About_to_churn"/>
    <s v="PayPal_Pay_Later"/>
  </r>
  <r>
    <n v="20781"/>
    <s v="D467ED9B"/>
    <s v="2021-03-10 17:03:51"/>
    <x v="4"/>
    <x v="2"/>
    <x v="2"/>
    <n v="190"/>
    <n v="77724"/>
    <n v="10"/>
    <x v="1830"/>
    <n v="15092"/>
    <n v="87"/>
    <n v="1"/>
    <s v="Medium"/>
    <s v="PayPal_Pay_Later"/>
  </r>
  <r>
    <n v="20782"/>
    <s v="7A3BDF4D"/>
    <s v="2021-05-08 03:25:31"/>
    <x v="1"/>
    <x v="0"/>
    <x v="5"/>
    <n v="1932"/>
    <n v="22320"/>
    <n v="17"/>
    <x v="2706"/>
    <n v="21734"/>
    <n v="67"/>
    <n v="3"/>
    <s v="About_to_churn"/>
    <s v="Debit_Card"/>
  </r>
  <r>
    <n v="20783"/>
    <s v="7ABA0827"/>
    <s v="2021-05-01 20:14:53"/>
    <x v="0"/>
    <x v="2"/>
    <x v="2"/>
    <n v="765"/>
    <n v="57330"/>
    <n v="14"/>
    <x v="966"/>
    <n v="14421"/>
    <n v="93"/>
    <n v="1"/>
    <s v="Medium"/>
    <s v="PayPal_Pay_Later"/>
  </r>
  <r>
    <n v="20784"/>
    <s v="7D3A979B"/>
    <s v="2021-06-02 07:09:58"/>
    <x v="0"/>
    <x v="2"/>
    <x v="2"/>
    <n v="921"/>
    <n v="20744"/>
    <n v="6"/>
    <x v="1607"/>
    <n v="22054"/>
    <n v="84"/>
    <n v="1"/>
    <s v="Medium"/>
    <s v="PayPal_Pay_Later"/>
  </r>
  <r>
    <n v="20785"/>
    <s v="4BD67804"/>
    <s v="2021-05-10 02:24:38"/>
    <x v="4"/>
    <x v="0"/>
    <x v="3"/>
    <n v="324"/>
    <n v="64594"/>
    <n v="13"/>
    <x v="2707"/>
    <n v="8694"/>
    <n v="46"/>
    <n v="3"/>
    <s v="About_to_churn"/>
    <s v="Net_Banking"/>
  </r>
  <r>
    <n v="20786"/>
    <s v="5BCD1657"/>
    <s v="2021-03-11 22:54:40"/>
    <x v="1"/>
    <x v="0"/>
    <x v="5"/>
    <n v="1863"/>
    <n v="88605"/>
    <n v="18"/>
    <x v="1756"/>
    <n v="17613"/>
    <n v="62"/>
    <n v="2"/>
    <s v="Medium"/>
    <s v="Debit_Card"/>
  </r>
  <r>
    <n v="20787"/>
    <s v="F4AD1BD2"/>
    <s v="2021-04-07 21:54:07"/>
    <x v="2"/>
    <x v="0"/>
    <x v="2"/>
    <n v="153"/>
    <n v="52191"/>
    <n v="9"/>
    <x v="2672"/>
    <n v="29914"/>
    <n v="97"/>
    <n v="2"/>
    <s v="Medium"/>
    <s v="Debit_Card"/>
  </r>
  <r>
    <n v="20788"/>
    <s v="36CCDFC2"/>
    <s v="2021-05-04 20:48:59"/>
    <x v="4"/>
    <x v="2"/>
    <x v="2"/>
    <n v="84"/>
    <n v="40289"/>
    <n v="16"/>
    <x v="2655"/>
    <n v="20091"/>
    <n v="90"/>
    <n v="1"/>
    <s v="Low"/>
    <s v="PayPal_Pay_Later"/>
  </r>
  <r>
    <n v="20789"/>
    <s v="D6A391AF"/>
    <s v="2021-04-04 05:12:06"/>
    <x v="0"/>
    <x v="0"/>
    <x v="5"/>
    <n v="795"/>
    <n v="71213"/>
    <n v="2"/>
    <x v="2708"/>
    <n v="21942"/>
    <n v="80"/>
    <n v="2"/>
    <s v="About_to_churn"/>
    <s v="Debit_Card"/>
  </r>
  <r>
    <n v="20790"/>
    <s v="1B060ABD"/>
    <s v="2021-05-10 06:38:58"/>
    <x v="0"/>
    <x v="0"/>
    <x v="0"/>
    <n v="776"/>
    <n v="40924"/>
    <n v="17"/>
    <x v="2709"/>
    <n v="9615"/>
    <n v="66"/>
    <n v="1"/>
    <s v="High"/>
    <s v="Wallet"/>
  </r>
  <r>
    <n v="20791"/>
    <s v="A3B8A1FB"/>
    <s v="2021-03-26 17:13:58"/>
    <x v="3"/>
    <x v="2"/>
    <x v="2"/>
    <n v="102"/>
    <n v="84903"/>
    <n v="9"/>
    <x v="1347"/>
    <n v="12107"/>
    <n v="82"/>
    <n v="2"/>
    <s v="Low"/>
    <s v="PayPal_Pay_Later"/>
  </r>
  <r>
    <n v="20792"/>
    <s v="2242C730"/>
    <s v="2021-06-07 17:42:02"/>
    <x v="0"/>
    <x v="0"/>
    <x v="3"/>
    <n v="301"/>
    <n v="70668"/>
    <n v="13"/>
    <x v="180"/>
    <n v="14894"/>
    <n v="43"/>
    <n v="1"/>
    <s v="Medium"/>
    <s v="Net_Banking"/>
  </r>
  <r>
    <n v="20793"/>
    <s v="4813398F"/>
    <s v="2021-05-29 08:02:49"/>
    <x v="0"/>
    <x v="0"/>
    <x v="2"/>
    <n v="915"/>
    <n v="61481"/>
    <n v="12"/>
    <x v="738"/>
    <n v="25987"/>
    <n v="98"/>
    <n v="2"/>
    <s v="About_to_churn"/>
    <s v="PayPal_Pay_Later"/>
  </r>
  <r>
    <n v="20794"/>
    <s v="C3D5C725"/>
    <s v="2021-04-23 01:24:06"/>
    <x v="2"/>
    <x v="2"/>
    <x v="2"/>
    <n v="103"/>
    <n v="40289"/>
    <n v="16"/>
    <x v="225"/>
    <n v="21939"/>
    <n v="87"/>
    <n v="2"/>
    <s v="Low"/>
    <s v="PayPal_Pay_Later"/>
  </r>
  <r>
    <n v="20795"/>
    <s v="B9D5390F"/>
    <s v="2021-03-23 06:35:46"/>
    <x v="1"/>
    <x v="1"/>
    <x v="1"/>
    <n v="2260"/>
    <n v="52590"/>
    <n v="18"/>
    <x v="2531"/>
    <n v="2459"/>
    <n v="6"/>
    <n v="7"/>
    <s v="Medium"/>
    <s v="PayPal_Credit_Card"/>
  </r>
  <r>
    <n v="20796"/>
    <s v="EDF4815C"/>
    <s v="2021-05-23 11:37:25"/>
    <x v="1"/>
    <x v="2"/>
    <x v="4"/>
    <n v="3014"/>
    <n v="30350"/>
    <n v="39"/>
    <x v="2710"/>
    <n v="2326"/>
    <n v="17"/>
    <n v="3"/>
    <s v="High"/>
    <s v="Wallet"/>
  </r>
  <r>
    <n v="20797"/>
    <s v="AE069CBC"/>
    <s v="2021-05-01 06:20:09"/>
    <x v="2"/>
    <x v="2"/>
    <x v="3"/>
    <n v="232"/>
    <n v="62711"/>
    <n v="5"/>
    <x v="2711"/>
    <n v="19201"/>
    <n v="52"/>
    <n v="1"/>
    <s v="About_to_churn"/>
    <s v="Debit_Card"/>
  </r>
  <r>
    <n v="20798"/>
    <s v="E1B55D9D"/>
    <s v="2021-03-03 08:28:12"/>
    <x v="3"/>
    <x v="2"/>
    <x v="2"/>
    <n v="247"/>
    <n v="85272"/>
    <n v="6"/>
    <x v="244"/>
    <n v="17261"/>
    <n v="83"/>
    <n v="1"/>
    <s v="About_to_churn"/>
    <s v="PayPal_Pay_Later"/>
  </r>
  <r>
    <n v="20799"/>
    <s v="3C0CBC4C"/>
    <s v="2021-03-04 04:26:54"/>
    <x v="4"/>
    <x v="2"/>
    <x v="3"/>
    <n v="214"/>
    <n v="12938"/>
    <n v="9"/>
    <x v="2712"/>
    <n v="12496"/>
    <n v="54"/>
    <n v="1"/>
    <s v="High"/>
    <s v="Debit_Card"/>
  </r>
  <r>
    <n v="20800"/>
    <s v="196BABE2"/>
    <s v="2021-05-01 00:36:13"/>
    <x v="2"/>
    <x v="0"/>
    <x v="2"/>
    <n v="171"/>
    <n v="32152"/>
    <n v="18"/>
    <x v="2086"/>
    <n v="22194"/>
    <n v="96"/>
    <n v="1"/>
    <s v="About_to_churn"/>
    <s v="Debit_Card"/>
  </r>
  <r>
    <n v="20801"/>
    <s v="B98E6096"/>
    <s v="2021-04-03 15:19:03"/>
    <x v="1"/>
    <x v="2"/>
    <x v="1"/>
    <n v="2920"/>
    <n v="34572"/>
    <n v="20"/>
    <x v="2713"/>
    <n v="2874"/>
    <n v="17"/>
    <n v="6"/>
    <s v="Low"/>
    <s v=" PayPal_Cobrand_Card"/>
  </r>
  <r>
    <n v="20802"/>
    <s v="64F22341"/>
    <s v="2021-03-23 20:45:28"/>
    <x v="2"/>
    <x v="0"/>
    <x v="2"/>
    <n v="88"/>
    <n v="84515"/>
    <n v="3"/>
    <x v="2714"/>
    <n v="23357"/>
    <n v="98"/>
    <n v="1"/>
    <s v="Low"/>
    <s v="PayPal_Pay_Later"/>
  </r>
  <r>
    <n v="20803"/>
    <s v="DF9F1C4B"/>
    <s v="2021-04-29 15:12:03"/>
    <x v="1"/>
    <x v="0"/>
    <x v="3"/>
    <n v="1685"/>
    <n v="56383"/>
    <n v="13"/>
    <x v="2715"/>
    <n v="8614"/>
    <n v="42"/>
    <n v="1"/>
    <s v="About_to_churn"/>
    <s v="Debit_Card"/>
  </r>
  <r>
    <n v="20804"/>
    <s v="D8F0D18E"/>
    <s v="2021-05-12 12:22:07"/>
    <x v="3"/>
    <x v="0"/>
    <x v="5"/>
    <n v="995"/>
    <n v="57801"/>
    <n v="5"/>
    <x v="2716"/>
    <n v="15587"/>
    <n v="71"/>
    <n v="1"/>
    <s v="Medium"/>
    <s v="Debit_Card"/>
  </r>
  <r>
    <n v="20805"/>
    <s v="2F376A0F"/>
    <s v="2021-04-26 07:17:26"/>
    <x v="2"/>
    <x v="0"/>
    <x v="3"/>
    <n v="216"/>
    <n v="20531"/>
    <n v="10"/>
    <x v="2717"/>
    <n v="7573"/>
    <n v="46"/>
    <n v="2"/>
    <s v="Medium"/>
    <s v="Net_Banking"/>
  </r>
  <r>
    <n v="20806"/>
    <s v="1840DD6A"/>
    <s v="2021-03-08 05:12:11"/>
    <x v="4"/>
    <x v="0"/>
    <x v="0"/>
    <n v="370"/>
    <n v="70311"/>
    <n v="15"/>
    <x v="2718"/>
    <n v="11730"/>
    <n v="58"/>
    <n v="1"/>
    <s v="High"/>
    <s v=" Wallet "/>
  </r>
  <r>
    <n v="20807"/>
    <s v="EE1873B3"/>
    <s v="2021-03-06 11:09:16"/>
    <x v="3"/>
    <x v="2"/>
    <x v="3"/>
    <n v="233"/>
    <n v="60938"/>
    <n v="4"/>
    <x v="2719"/>
    <n v="17723"/>
    <n v="55"/>
    <n v="2"/>
    <s v="Medium"/>
    <s v="Net_Banking"/>
  </r>
  <r>
    <n v="20808"/>
    <s v="2F221587"/>
    <s v="2021-04-11 00:57:47"/>
    <x v="3"/>
    <x v="0"/>
    <x v="3"/>
    <n v="1150"/>
    <n v="46730"/>
    <n v="14"/>
    <x v="2425"/>
    <n v="7511"/>
    <n v="61"/>
    <n v="2"/>
    <s v="Medium"/>
    <s v="Net_Banking"/>
  </r>
  <r>
    <n v="20809"/>
    <s v="20586AB5"/>
    <s v="2021-06-07 16:31:02"/>
    <x v="1"/>
    <x v="0"/>
    <x v="5"/>
    <n v="3231"/>
    <n v="11592"/>
    <n v="20"/>
    <x v="2720"/>
    <n v="17746"/>
    <n v="63"/>
    <n v="2"/>
    <s v="High"/>
    <s v="Debit_Card"/>
  </r>
  <r>
    <n v="20810"/>
    <s v="9B8F2966"/>
    <s v="2021-03-02 00:18:46"/>
    <x v="1"/>
    <x v="0"/>
    <x v="5"/>
    <n v="2806"/>
    <n v="25081"/>
    <n v="17"/>
    <x v="2721"/>
    <n v="10165"/>
    <n v="85"/>
    <n v="2"/>
    <s v="Medium"/>
    <s v="Debit_Card"/>
  </r>
  <r>
    <n v="20811"/>
    <s v="F0CF1920"/>
    <s v="2021-03-29 22:11:44"/>
    <x v="4"/>
    <x v="2"/>
    <x v="2"/>
    <n v="197"/>
    <n v="66136"/>
    <n v="16"/>
    <x v="2722"/>
    <n v="15030"/>
    <n v="98"/>
    <n v="1"/>
    <s v="Low"/>
    <s v="PayPal_Pay_Later"/>
  </r>
  <r>
    <n v="20812"/>
    <s v="8B0267AE"/>
    <s v="2021-03-09 06:59:27"/>
    <x v="1"/>
    <x v="1"/>
    <x v="1"/>
    <n v="1998"/>
    <n v="74313"/>
    <n v="33"/>
    <x v="2723"/>
    <n v="2833"/>
    <n v="16"/>
    <n v="7"/>
    <s v="Low"/>
    <s v="PayPal_Credit_Card"/>
  </r>
  <r>
    <n v="20813"/>
    <s v="C260A790"/>
    <s v="2021-04-27 17:24:32"/>
    <x v="2"/>
    <x v="2"/>
    <x v="2"/>
    <n v="180"/>
    <n v="79107"/>
    <n v="8"/>
    <x v="855"/>
    <n v="24849"/>
    <n v="86"/>
    <n v="1"/>
    <s v="Medium"/>
    <s v="PayPal_Pay_Later"/>
  </r>
  <r>
    <n v="20814"/>
    <s v="30285247"/>
    <s v="2021-03-02 12:31:46"/>
    <x v="2"/>
    <x v="0"/>
    <x v="2"/>
    <n v="84"/>
    <n v="17443"/>
    <n v="9"/>
    <x v="1762"/>
    <n v="12583"/>
    <n v="92"/>
    <n v="1"/>
    <s v="Low"/>
    <s v="PayPal_Pay_Later"/>
  </r>
  <r>
    <n v="20815"/>
    <s v="E185B2F2"/>
    <s v="2021-05-06 00:38:57"/>
    <x v="3"/>
    <x v="0"/>
    <x v="5"/>
    <n v="968"/>
    <n v="14669"/>
    <n v="12"/>
    <x v="1585"/>
    <n v="19527"/>
    <n v="65"/>
    <n v="3"/>
    <s v="High"/>
    <s v="Net_Banking"/>
  </r>
  <r>
    <n v="20816"/>
    <s v="CEA68D25"/>
    <s v="2021-03-23 23:46:05"/>
    <x v="2"/>
    <x v="2"/>
    <x v="2"/>
    <n v="231"/>
    <n v="32152"/>
    <n v="10"/>
    <x v="2724"/>
    <n v="29935"/>
    <n v="86"/>
    <n v="1"/>
    <s v="About_to_churn"/>
    <s v="PayPal_Pay_Later"/>
  </r>
  <r>
    <n v="20817"/>
    <s v="9318CFF1"/>
    <s v="2021-03-17 08:09:13"/>
    <x v="0"/>
    <x v="0"/>
    <x v="0"/>
    <n v="437"/>
    <n v="57801"/>
    <n v="11"/>
    <x v="2725"/>
    <n v="9832"/>
    <n v="52"/>
    <n v="1"/>
    <s v="Medium"/>
    <s v="Wallet"/>
  </r>
  <r>
    <n v="20818"/>
    <s v="82DBF001"/>
    <s v="2021-03-21 15:51:00"/>
    <x v="2"/>
    <x v="2"/>
    <x v="2"/>
    <n v="150"/>
    <n v="14639"/>
    <n v="7"/>
    <x v="2726"/>
    <n v="25929"/>
    <n v="90"/>
    <n v="2"/>
    <s v="Medium"/>
    <s v="PayPal_Pay_Later"/>
  </r>
  <r>
    <n v="20819"/>
    <s v="7705F891"/>
    <s v="2021-04-20 18:08:06"/>
    <x v="0"/>
    <x v="2"/>
    <x v="2"/>
    <n v="965"/>
    <n v="41889"/>
    <n v="6"/>
    <x v="1530"/>
    <n v="21018"/>
    <n v="90"/>
    <n v="1"/>
    <s v="Low"/>
    <s v="PayPal_Pay_Later"/>
  </r>
  <r>
    <n v="20820"/>
    <s v="C23E8731"/>
    <s v="2021-03-08 11:26:57"/>
    <x v="0"/>
    <x v="0"/>
    <x v="0"/>
    <n v="331"/>
    <n v="16249"/>
    <n v="9"/>
    <x v="2727"/>
    <n v="11855"/>
    <n v="53"/>
    <n v="1"/>
    <s v="Medium"/>
    <s v="Net_Banking"/>
  </r>
  <r>
    <n v="20821"/>
    <s v="C9FD183D"/>
    <s v="2021-04-16 04:49:22"/>
    <x v="5"/>
    <x v="0"/>
    <x v="4"/>
    <n v="4811"/>
    <n v="35255"/>
    <n v="56"/>
    <x v="2728"/>
    <n v="2370"/>
    <n v="16"/>
    <n v="3"/>
    <s v="Medium"/>
    <s v="Wallet"/>
  </r>
  <r>
    <n v="20822"/>
    <s v="D04BDF1F"/>
    <s v="2021-06-05 12:02:09"/>
    <x v="1"/>
    <x v="1"/>
    <x v="1"/>
    <n v="1597"/>
    <n v="89570"/>
    <n v="18"/>
    <x v="2729"/>
    <n v="1879"/>
    <n v="25"/>
    <n v="5"/>
    <s v="High"/>
    <s v=" PayPal_Cobrand_Card"/>
  </r>
  <r>
    <n v="20823"/>
    <s v="CD8A48C9"/>
    <s v="2021-05-17 04:53:41"/>
    <x v="1"/>
    <x v="0"/>
    <x v="5"/>
    <n v="3878"/>
    <n v="79644"/>
    <n v="7"/>
    <x v="2730"/>
    <n v="12440"/>
    <n v="51"/>
    <n v="1"/>
    <s v="Medium"/>
    <s v="Wallet"/>
  </r>
  <r>
    <n v="20824"/>
    <s v="E92025D9"/>
    <s v="2021-06-09 18:44:29"/>
    <x v="1"/>
    <x v="0"/>
    <x v="5"/>
    <n v="873"/>
    <n v="84549"/>
    <n v="4"/>
    <x v="2731"/>
    <n v="21021"/>
    <n v="75"/>
    <n v="1"/>
    <s v="Low"/>
    <s v="Wallet"/>
  </r>
  <r>
    <n v="20825"/>
    <s v="7D0D9962"/>
    <s v="2021-03-15 22:47:53"/>
    <x v="3"/>
    <x v="0"/>
    <x v="0"/>
    <n v="264"/>
    <n v="11766"/>
    <n v="16"/>
    <x v="2732"/>
    <n v="11062"/>
    <n v="50"/>
    <n v="1"/>
    <s v="Low"/>
    <s v="Net_Banking"/>
  </r>
  <r>
    <n v="20826"/>
    <s v="F8F31899"/>
    <s v="2021-04-04 21:06:40"/>
    <x v="3"/>
    <x v="0"/>
    <x v="3"/>
    <n v="631"/>
    <n v="80187"/>
    <n v="4"/>
    <x v="2733"/>
    <n v="15806"/>
    <n v="54"/>
    <n v="3"/>
    <s v="Low"/>
    <s v="Net_Banking"/>
  </r>
  <r>
    <n v="20827"/>
    <s v="D98BF389"/>
    <s v="2021-06-02 23:06:37"/>
    <x v="2"/>
    <x v="0"/>
    <x v="0"/>
    <n v="245"/>
    <n v="24661"/>
    <n v="12"/>
    <x v="1996"/>
    <n v="11736"/>
    <n v="58"/>
    <n v="1"/>
    <s v="Medium"/>
    <s v="Wallet"/>
  </r>
  <r>
    <n v="20828"/>
    <s v="3A17A0BB"/>
    <s v="2021-05-11 19:45:53"/>
    <x v="2"/>
    <x v="0"/>
    <x v="0"/>
    <n v="207"/>
    <n v="89267"/>
    <n v="10"/>
    <x v="2734"/>
    <n v="11261"/>
    <n v="53"/>
    <n v="0"/>
    <s v="High"/>
    <s v=" Wallet "/>
  </r>
  <r>
    <n v="20829"/>
    <s v="48AAB7F5"/>
    <s v="2021-04-27 16:08:18"/>
    <x v="0"/>
    <x v="2"/>
    <x v="2"/>
    <n v="455"/>
    <n v="79708"/>
    <n v="8"/>
    <x v="763"/>
    <n v="15360"/>
    <n v="92"/>
    <n v="2"/>
    <s v="Low"/>
    <s v="PayPal_Pay_Later"/>
  </r>
  <r>
    <n v="20830"/>
    <s v="A65196E0"/>
    <s v="2021-04-28 13:59:14"/>
    <x v="0"/>
    <x v="0"/>
    <x v="3"/>
    <n v="317"/>
    <n v="35376"/>
    <n v="5"/>
    <x v="2735"/>
    <n v="13095"/>
    <n v="58"/>
    <n v="2"/>
    <s v="Medium"/>
    <s v="Wallet"/>
  </r>
  <r>
    <n v="20831"/>
    <s v="2835EAFA"/>
    <s v="2021-04-29 18:42:55"/>
    <x v="0"/>
    <x v="0"/>
    <x v="0"/>
    <n v="812"/>
    <n v="75321"/>
    <n v="17"/>
    <x v="1254"/>
    <n v="10133"/>
    <n v="54"/>
    <n v="0"/>
    <s v="Medium"/>
    <s v="Net_Banking"/>
  </r>
  <r>
    <n v="20832"/>
    <s v="CE3338E8"/>
    <s v="2021-04-13 01:27:07"/>
    <x v="0"/>
    <x v="2"/>
    <x v="2"/>
    <n v="639"/>
    <n v="77431"/>
    <n v="9"/>
    <x v="2736"/>
    <n v="15524"/>
    <n v="83"/>
    <n v="2"/>
    <s v="About_to_churn"/>
    <s v="PayPal_Pay_Later"/>
  </r>
  <r>
    <n v="20833"/>
    <s v="694BA6B3"/>
    <s v="2021-05-29 11:41:29"/>
    <x v="0"/>
    <x v="0"/>
    <x v="0"/>
    <n v="228"/>
    <n v="55674"/>
    <n v="13"/>
    <x v="2737"/>
    <n v="11284"/>
    <n v="61"/>
    <n v="1"/>
    <s v="Medium"/>
    <s v=" Wallet "/>
  </r>
  <r>
    <n v="20834"/>
    <s v="13BB77D4"/>
    <s v="2021-06-09 20:33:12"/>
    <x v="4"/>
    <x v="2"/>
    <x v="2"/>
    <n v="171"/>
    <n v="86288"/>
    <n v="4"/>
    <x v="2738"/>
    <n v="25132"/>
    <n v="94"/>
    <n v="2"/>
    <s v="About_to_churn"/>
    <s v="PayPal_Pay_Later"/>
  </r>
  <r>
    <n v="20835"/>
    <s v="9162B5C9"/>
    <s v="2021-05-05 02:56:29"/>
    <x v="3"/>
    <x v="0"/>
    <x v="0"/>
    <n v="730"/>
    <n v="10912"/>
    <n v="18"/>
    <x v="2739"/>
    <n v="11926"/>
    <n v="58"/>
    <n v="0"/>
    <s v="Medium"/>
    <s v="Wallet"/>
  </r>
  <r>
    <n v="20836"/>
    <s v="2DA78491"/>
    <s v="2021-03-21 10:05:35"/>
    <x v="2"/>
    <x v="2"/>
    <x v="2"/>
    <n v="111"/>
    <n v="77431"/>
    <n v="9"/>
    <x v="1131"/>
    <n v="20511"/>
    <n v="87"/>
    <n v="2"/>
    <s v="About_to_churn"/>
    <s v="PayPal_Pay_Later"/>
  </r>
  <r>
    <n v="20837"/>
    <s v="768A0B62"/>
    <s v="2021-04-29 20:45:10"/>
    <x v="1"/>
    <x v="1"/>
    <x v="1"/>
    <n v="1384"/>
    <n v="76188"/>
    <n v="20"/>
    <x v="2740"/>
    <n v="2722"/>
    <n v="6"/>
    <n v="8"/>
    <s v="Medium"/>
    <s v=" PayPal_Cobrand_Card"/>
  </r>
  <r>
    <n v="20838"/>
    <s v="E71170F4"/>
    <s v="2021-04-13 18:59:14"/>
    <x v="2"/>
    <x v="2"/>
    <x v="2"/>
    <n v="151"/>
    <n v="49817"/>
    <n v="12"/>
    <x v="1749"/>
    <n v="12020"/>
    <n v="98"/>
    <n v="2"/>
    <s v="Medium"/>
    <s v="Debit_Card"/>
  </r>
  <r>
    <n v="20839"/>
    <s v="80A0E5B5"/>
    <s v="2021-05-03 16:30:09"/>
    <x v="2"/>
    <x v="2"/>
    <x v="2"/>
    <n v="86"/>
    <n v="38467"/>
    <n v="15"/>
    <x v="2741"/>
    <n v="27231"/>
    <n v="81"/>
    <n v="1"/>
    <s v="Low"/>
    <s v="PayPal_Pay_Later"/>
  </r>
  <r>
    <n v="20840"/>
    <s v="D6B44BA5"/>
    <s v="2021-03-02 16:19:03"/>
    <x v="3"/>
    <x v="0"/>
    <x v="0"/>
    <n v="250"/>
    <n v="45308"/>
    <n v="18"/>
    <x v="2742"/>
    <n v="10355"/>
    <n v="62"/>
    <n v="0"/>
    <s v="Low"/>
    <s v="Wallet"/>
  </r>
  <r>
    <n v="20841"/>
    <s v="4F3EFF6D"/>
    <s v="2021-05-05 15:53:39"/>
    <x v="3"/>
    <x v="0"/>
    <x v="3"/>
    <n v="922"/>
    <n v="50753"/>
    <n v="14"/>
    <x v="2743"/>
    <n v="9424"/>
    <n v="47"/>
    <n v="2"/>
    <s v="Medium"/>
    <s v="Debit_Card"/>
  </r>
  <r>
    <n v="20842"/>
    <s v="9284941C"/>
    <s v="2021-03-25 13:50:36"/>
    <x v="5"/>
    <x v="0"/>
    <x v="4"/>
    <n v="4375"/>
    <n v="13258"/>
    <n v="49"/>
    <x v="2744"/>
    <n v="2101"/>
    <n v="16"/>
    <n v="5"/>
    <s v="High"/>
    <s v="PayPal_Cobrand_Card"/>
  </r>
  <r>
    <n v="20843"/>
    <s v="2AD04B6B"/>
    <s v="2021-04-25 20:31:34"/>
    <x v="1"/>
    <x v="0"/>
    <x v="1"/>
    <n v="3158"/>
    <n v="41745"/>
    <n v="34"/>
    <x v="2745"/>
    <n v="2772"/>
    <n v="18"/>
    <n v="6"/>
    <s v="Medium"/>
    <s v="PayPal_Credit_Card"/>
  </r>
  <r>
    <n v="20844"/>
    <s v="54E5A328"/>
    <s v="2021-04-09 13:25:41"/>
    <x v="0"/>
    <x v="0"/>
    <x v="5"/>
    <n v="722"/>
    <n v="12640"/>
    <n v="4"/>
    <x v="2746"/>
    <n v="20884"/>
    <n v="65"/>
    <n v="3"/>
    <s v="Medium"/>
    <s v="Debit_Card"/>
  </r>
  <r>
    <n v="20845"/>
    <s v="C6CEDDF8"/>
    <s v="2021-03-25 09:56:58"/>
    <x v="1"/>
    <x v="0"/>
    <x v="4"/>
    <n v="4001"/>
    <n v="17679"/>
    <n v="58"/>
    <x v="2747"/>
    <n v="1943"/>
    <n v="17"/>
    <n v="4"/>
    <s v="High"/>
    <s v="Wallet"/>
  </r>
  <r>
    <n v="20846"/>
    <s v="53FBB5A9"/>
    <s v="2021-03-04 14:58:11"/>
    <x v="1"/>
    <x v="2"/>
    <x v="4"/>
    <n v="3280"/>
    <n v="26724"/>
    <n v="52"/>
    <x v="2748"/>
    <n v="2521"/>
    <n v="22"/>
    <n v="6"/>
    <s v="Medium"/>
    <s v="PayPal_Credit_Card"/>
  </r>
  <r>
    <n v="20847"/>
    <s v="1C0E1809"/>
    <s v="2021-05-24 12:51:28"/>
    <x v="1"/>
    <x v="0"/>
    <x v="4"/>
    <n v="4080"/>
    <n v="89109"/>
    <n v="53"/>
    <x v="2749"/>
    <n v="1341"/>
    <n v="15"/>
    <n v="5"/>
    <s v="Medium"/>
    <s v="PayPal_Credit_Card"/>
  </r>
  <r>
    <n v="20848"/>
    <s v="131EE18F"/>
    <s v="2021-05-28 03:14:39"/>
    <x v="1"/>
    <x v="0"/>
    <x v="4"/>
    <n v="4471"/>
    <n v="10766"/>
    <n v="53"/>
    <x v="2750"/>
    <n v="1708"/>
    <n v="18"/>
    <n v="3"/>
    <s v="High"/>
    <s v="Wallet"/>
  </r>
  <r>
    <n v="20849"/>
    <s v="6D1FFBCA"/>
    <s v="2021-04-30 06:03:43"/>
    <x v="1"/>
    <x v="2"/>
    <x v="1"/>
    <n v="2835"/>
    <n v="59607"/>
    <n v="42"/>
    <x v="2751"/>
    <n v="2108"/>
    <n v="14"/>
    <n v="8"/>
    <s v="About_to_churn"/>
    <s v=" PayPal_Cobrand_Card"/>
  </r>
  <r>
    <n v="20850"/>
    <s v="E280ED5F"/>
    <s v="2021-05-15 02:52:35"/>
    <x v="2"/>
    <x v="0"/>
    <x v="2"/>
    <n v="192"/>
    <n v="86147"/>
    <n v="12"/>
    <x v="2328"/>
    <n v="22496"/>
    <n v="96"/>
    <n v="2"/>
    <s v="Medium"/>
    <s v="PayPal_Pay_Later"/>
  </r>
  <r>
    <n v="20851"/>
    <s v="A5E21A96"/>
    <s v="2021-03-11 10:22:40"/>
    <x v="3"/>
    <x v="2"/>
    <x v="2"/>
    <n v="331"/>
    <n v="11766"/>
    <n v="7"/>
    <x v="2158"/>
    <n v="24635"/>
    <n v="79"/>
    <n v="1"/>
    <s v="About_to_churn"/>
    <s v="PayPal_Pay_Later"/>
  </r>
  <r>
    <n v="20852"/>
    <s v="D7FD8CD8"/>
    <s v="2021-05-13 17:39:37"/>
    <x v="3"/>
    <x v="0"/>
    <x v="5"/>
    <n v="535"/>
    <n v="15235"/>
    <n v="15"/>
    <x v="189"/>
    <n v="21740"/>
    <n v="57"/>
    <n v="1"/>
    <s v="Medium"/>
    <s v="Debit_Card"/>
  </r>
  <r>
    <n v="20853"/>
    <s v="06FE1104"/>
    <s v="2021-05-23 13:32:40"/>
    <x v="0"/>
    <x v="0"/>
    <x v="0"/>
    <n v="663"/>
    <n v="89109"/>
    <n v="18"/>
    <x v="2752"/>
    <n v="9449"/>
    <n v="54"/>
    <n v="0"/>
    <s v="Medium"/>
    <s v=" Wallet "/>
  </r>
  <r>
    <n v="20854"/>
    <s v="1B1E64C9"/>
    <s v="2021-05-02 18:23:42"/>
    <x v="1"/>
    <x v="0"/>
    <x v="3"/>
    <n v="950"/>
    <n v="69083"/>
    <n v="8"/>
    <x v="2753"/>
    <n v="12732"/>
    <n v="40"/>
    <n v="2"/>
    <s v="Medium"/>
    <s v="Wallet"/>
  </r>
  <r>
    <n v="20855"/>
    <s v="72E3AD7F"/>
    <s v="2021-03-16 04:41:57"/>
    <x v="2"/>
    <x v="2"/>
    <x v="2"/>
    <n v="196"/>
    <n v="80680"/>
    <n v="19"/>
    <x v="2754"/>
    <n v="25888"/>
    <n v="100"/>
    <n v="1"/>
    <s v="Low"/>
    <s v="PayPal_Pay_Later"/>
  </r>
  <r>
    <n v="20856"/>
    <s v="786893FB"/>
    <s v="2021-06-06 14:46:14"/>
    <x v="2"/>
    <x v="2"/>
    <x v="2"/>
    <n v="61"/>
    <n v="86768"/>
    <n v="15"/>
    <x v="1918"/>
    <n v="29764"/>
    <n v="89"/>
    <n v="1"/>
    <s v="Medium"/>
    <s v="PayPal_Pay_Later"/>
  </r>
  <r>
    <n v="20857"/>
    <s v="85D5585E"/>
    <s v="2021-04-06 08:54:20"/>
    <x v="2"/>
    <x v="0"/>
    <x v="2"/>
    <n v="191"/>
    <n v="32516"/>
    <n v="15"/>
    <x v="1141"/>
    <n v="29491"/>
    <n v="97"/>
    <n v="1"/>
    <s v="Low"/>
    <s v="Debit_Card"/>
  </r>
  <r>
    <n v="20858"/>
    <s v="902A84A2"/>
    <s v="2021-03-08 10:01:44"/>
    <x v="4"/>
    <x v="0"/>
    <x v="3"/>
    <n v="208"/>
    <n v="29765"/>
    <n v="2"/>
    <x v="2755"/>
    <n v="12268"/>
    <n v="43"/>
    <n v="1"/>
    <s v="Medium"/>
    <s v=" Wallet "/>
  </r>
  <r>
    <n v="20859"/>
    <s v="A6F46ADB"/>
    <s v="2021-05-21 04:51:19"/>
    <x v="4"/>
    <x v="0"/>
    <x v="3"/>
    <n v="360"/>
    <n v="68249"/>
    <n v="2"/>
    <x v="2756"/>
    <n v="17615"/>
    <n v="48"/>
    <n v="3"/>
    <s v="About_to_churn"/>
    <s v="Net_Banking"/>
  </r>
  <r>
    <n v="20860"/>
    <s v="4DE47249"/>
    <s v="2021-06-07 23:49:55"/>
    <x v="4"/>
    <x v="0"/>
    <x v="0"/>
    <n v="316"/>
    <n v="43444"/>
    <n v="7"/>
    <x v="2452"/>
    <n v="9428"/>
    <n v="50"/>
    <n v="1"/>
    <s v="About_to_churn"/>
    <s v="Wallet"/>
  </r>
  <r>
    <n v="20861"/>
    <s v="D37F711F"/>
    <s v="2021-04-09 16:33:23"/>
    <x v="4"/>
    <x v="0"/>
    <x v="2"/>
    <n v="372"/>
    <n v="80219"/>
    <n v="5"/>
    <x v="1355"/>
    <n v="14990"/>
    <n v="87"/>
    <n v="1"/>
    <s v="Low"/>
    <s v="PayPal_Pay_Later"/>
  </r>
  <r>
    <n v="20862"/>
    <s v="B1E7D2B3"/>
    <s v="2021-04-05 12:26:39"/>
    <x v="2"/>
    <x v="2"/>
    <x v="2"/>
    <n v="225"/>
    <n v="32152"/>
    <n v="14"/>
    <x v="94"/>
    <n v="12661"/>
    <n v="86"/>
    <n v="1"/>
    <s v="Low"/>
    <s v="PayPal_Pay_Later"/>
  </r>
  <r>
    <n v="20863"/>
    <s v="2638650A"/>
    <s v="2021-04-19 14:55:41"/>
    <x v="1"/>
    <x v="0"/>
    <x v="5"/>
    <n v="2913"/>
    <n v="83893"/>
    <n v="4"/>
    <x v="430"/>
    <n v="13091"/>
    <n v="74"/>
    <n v="1"/>
    <s v="Medium"/>
    <s v="Debit_Card"/>
  </r>
  <r>
    <n v="20864"/>
    <s v="3BD9F371"/>
    <s v="2021-05-10 23:25:14"/>
    <x v="0"/>
    <x v="0"/>
    <x v="3"/>
    <n v="609"/>
    <n v="77849"/>
    <n v="3"/>
    <x v="2594"/>
    <n v="9204"/>
    <n v="65"/>
    <n v="1"/>
    <s v="High"/>
    <s v="Net_Banking"/>
  </r>
  <r>
    <n v="20865"/>
    <s v="8641D463"/>
    <s v="2021-03-20 16:46:25"/>
    <x v="0"/>
    <x v="2"/>
    <x v="2"/>
    <n v="683"/>
    <n v="28751"/>
    <n v="9"/>
    <x v="2757"/>
    <n v="17551"/>
    <n v="87"/>
    <n v="1"/>
    <s v="About_to_churn"/>
    <s v="PayPal_Pay_Later"/>
  </r>
  <r>
    <n v="20866"/>
    <s v="81485690"/>
    <s v="2021-05-22 15:41:26"/>
    <x v="2"/>
    <x v="2"/>
    <x v="2"/>
    <n v="136"/>
    <n v="19748"/>
    <n v="12"/>
    <x v="1124"/>
    <n v="28091"/>
    <n v="87"/>
    <n v="1"/>
    <s v="Medium"/>
    <s v="PayPal_Pay_Later"/>
  </r>
  <r>
    <n v="20867"/>
    <s v="69A047AE"/>
    <s v="2021-06-02 23:45:16"/>
    <x v="1"/>
    <x v="2"/>
    <x v="4"/>
    <n v="4886"/>
    <n v="68546"/>
    <n v="41"/>
    <x v="2758"/>
    <n v="3167"/>
    <n v="22"/>
    <n v="3"/>
    <s v="Medium"/>
    <s v="PayPal_Credit_Card"/>
  </r>
  <r>
    <n v="20868"/>
    <s v="81A06AAE"/>
    <s v="2021-05-21 14:13:23"/>
    <x v="3"/>
    <x v="2"/>
    <x v="2"/>
    <n v="844"/>
    <n v="58953"/>
    <n v="6"/>
    <x v="506"/>
    <n v="29299"/>
    <n v="75"/>
    <n v="2"/>
    <s v="Medium"/>
    <s v="PayPal_Pay_Later"/>
  </r>
  <r>
    <n v="20869"/>
    <s v="BA7E51AC"/>
    <s v="2021-05-17 23:25:32"/>
    <x v="0"/>
    <x v="0"/>
    <x v="2"/>
    <n v="167"/>
    <n v="50913"/>
    <n v="6"/>
    <x v="517"/>
    <n v="21756"/>
    <n v="83"/>
    <n v="2"/>
    <s v="About_to_churn"/>
    <s v="PayPal_Pay_Later"/>
  </r>
  <r>
    <n v="20870"/>
    <s v="0B76C82D"/>
    <s v="2021-05-29 23:12:41"/>
    <x v="0"/>
    <x v="2"/>
    <x v="2"/>
    <n v="101"/>
    <n v="41189"/>
    <n v="17"/>
    <x v="1839"/>
    <n v="19921"/>
    <n v="79"/>
    <n v="2"/>
    <s v="Low"/>
    <s v="PayPal_Pay_Later"/>
  </r>
  <r>
    <n v="20871"/>
    <s v="8173B795"/>
    <s v="2021-04-16 22:10:11"/>
    <x v="0"/>
    <x v="2"/>
    <x v="2"/>
    <n v="651"/>
    <n v="12381"/>
    <n v="8"/>
    <x v="2759"/>
    <n v="24875"/>
    <n v="81"/>
    <n v="1"/>
    <s v="Low"/>
    <s v="PayPal_Pay_Later"/>
  </r>
  <r>
    <n v="20872"/>
    <s v="CDF2DE47"/>
    <s v="2021-05-04 03:39:52"/>
    <x v="1"/>
    <x v="0"/>
    <x v="3"/>
    <n v="2379"/>
    <n v="20443"/>
    <n v="12"/>
    <x v="2760"/>
    <n v="10408"/>
    <n v="45"/>
    <n v="3"/>
    <s v="Medium"/>
    <s v="Debit_Card"/>
  </r>
  <r>
    <n v="20873"/>
    <s v="67C726F1"/>
    <s v="2021-05-10 11:15:14"/>
    <x v="3"/>
    <x v="2"/>
    <x v="2"/>
    <n v="475"/>
    <n v="45453"/>
    <n v="19"/>
    <x v="2761"/>
    <n v="13978"/>
    <n v="78"/>
    <n v="1"/>
    <s v="Medium"/>
    <s v="Debit_Card"/>
  </r>
  <r>
    <n v="20874"/>
    <s v="AF3707C8"/>
    <s v="2021-05-03 06:37:21"/>
    <x v="1"/>
    <x v="0"/>
    <x v="4"/>
    <n v="1371"/>
    <n v="80256"/>
    <n v="44"/>
    <x v="2762"/>
    <n v="4091"/>
    <n v="12"/>
    <n v="5"/>
    <s v="Medium"/>
    <s v="Wallet"/>
  </r>
  <r>
    <n v="20875"/>
    <s v="877C7DD6"/>
    <s v="2021-04-24 10:55:51"/>
    <x v="1"/>
    <x v="2"/>
    <x v="4"/>
    <n v="3392"/>
    <n v="22320"/>
    <n v="45"/>
    <x v="2763"/>
    <n v="2754"/>
    <n v="12"/>
    <n v="4"/>
    <s v="High"/>
    <s v="PayPal_Cobrand_Card"/>
  </r>
  <r>
    <n v="20876"/>
    <s v="19BF588E"/>
    <s v="2021-03-26 05:49:31"/>
    <x v="3"/>
    <x v="0"/>
    <x v="5"/>
    <n v="604"/>
    <n v="81727"/>
    <n v="18"/>
    <x v="1074"/>
    <n v="19042"/>
    <n v="68"/>
    <n v="2"/>
    <s v="High"/>
    <s v="Debit_Card"/>
  </r>
  <r>
    <n v="20877"/>
    <s v="F7C69176"/>
    <s v="2021-04-11 13:14:13"/>
    <x v="0"/>
    <x v="0"/>
    <x v="0"/>
    <n v="880"/>
    <n v="42690"/>
    <n v="17"/>
    <x v="2764"/>
    <n v="11576"/>
    <n v="60"/>
    <n v="1"/>
    <s v="About_to_churn"/>
    <s v="Net_Banking"/>
  </r>
  <r>
    <n v="20878"/>
    <s v="BC8225FC"/>
    <s v="2021-05-07 00:49:38"/>
    <x v="1"/>
    <x v="0"/>
    <x v="4"/>
    <n v="4566"/>
    <n v="63086"/>
    <n v="34"/>
    <x v="2765"/>
    <n v="1576"/>
    <n v="21"/>
    <n v="5"/>
    <s v="High"/>
    <s v="PayPal_Credit_Card"/>
  </r>
  <r>
    <n v="20879"/>
    <s v="B88D9D50"/>
    <s v="2021-03-25 14:30:42"/>
    <x v="0"/>
    <x v="0"/>
    <x v="2"/>
    <n v="148"/>
    <n v="12640"/>
    <n v="11"/>
    <x v="2607"/>
    <n v="23325"/>
    <n v="95"/>
    <n v="2"/>
    <s v="About_to_churn"/>
    <s v="PayPal_Pay_Later"/>
  </r>
  <r>
    <n v="20880"/>
    <s v="48128BE5"/>
    <s v="2021-05-16 00:11:18"/>
    <x v="1"/>
    <x v="0"/>
    <x v="5"/>
    <n v="1490"/>
    <n v="19519"/>
    <n v="24"/>
    <x v="2766"/>
    <n v="21246"/>
    <n v="84"/>
    <n v="3"/>
    <s v="Medium"/>
    <s v="Debit_Card"/>
  </r>
  <r>
    <n v="20881"/>
    <s v="212ACDD6"/>
    <s v="2021-05-05 01:38:48"/>
    <x v="0"/>
    <x v="0"/>
    <x v="5"/>
    <n v="918"/>
    <n v="63710"/>
    <n v="21"/>
    <x v="2731"/>
    <n v="16795"/>
    <n v="60"/>
    <n v="2"/>
    <s v="Medium"/>
    <s v="Debit_Card"/>
  </r>
  <r>
    <n v="20882"/>
    <s v="D93EFF20"/>
    <s v="2021-06-09 00:23:24"/>
    <x v="1"/>
    <x v="2"/>
    <x v="1"/>
    <n v="3651"/>
    <n v="41504"/>
    <n v="41"/>
    <x v="2767"/>
    <n v="2098"/>
    <n v="15"/>
    <n v="7"/>
    <s v="Low"/>
    <s v=" PayPal_Cobrand_Card"/>
  </r>
  <r>
    <n v="20883"/>
    <s v="430F7B61"/>
    <s v="2021-06-07 18:02:57"/>
    <x v="0"/>
    <x v="0"/>
    <x v="2"/>
    <n v="413"/>
    <n v="35376"/>
    <n v="9"/>
    <x v="2768"/>
    <n v="19697"/>
    <n v="92"/>
    <n v="1"/>
    <s v="Medium"/>
    <s v="PayPal_Pay_Later"/>
  </r>
  <r>
    <n v="20884"/>
    <s v="05DF142F"/>
    <s v="2021-04-20 18:36:21"/>
    <x v="4"/>
    <x v="0"/>
    <x v="3"/>
    <n v="246"/>
    <n v="28613"/>
    <n v="8"/>
    <x v="2769"/>
    <n v="17328"/>
    <n v="58"/>
    <n v="3"/>
    <s v="About_to_churn"/>
    <s v="Wallet"/>
  </r>
  <r>
    <n v="20885"/>
    <s v="F933D4DA"/>
    <s v="2021-03-21 13:41:26"/>
    <x v="3"/>
    <x v="0"/>
    <x v="5"/>
    <n v="835"/>
    <n v="51234"/>
    <n v="14"/>
    <x v="2770"/>
    <n v="17390"/>
    <n v="51"/>
    <n v="3"/>
    <s v="Medium"/>
    <s v="Debit_Card"/>
  </r>
  <r>
    <n v="20886"/>
    <s v="55C579F9"/>
    <s v="2021-03-01 09:33:18"/>
    <x v="2"/>
    <x v="2"/>
    <x v="2"/>
    <n v="180"/>
    <n v="86274"/>
    <n v="10"/>
    <x v="2258"/>
    <n v="24707"/>
    <n v="82"/>
    <n v="1"/>
    <s v="Low"/>
    <s v="PayPal_Pay_Later"/>
  </r>
  <r>
    <n v="20887"/>
    <s v="5B4254AC"/>
    <s v="2021-04-17 01:30:58"/>
    <x v="1"/>
    <x v="0"/>
    <x v="4"/>
    <n v="4974"/>
    <n v="10766"/>
    <n v="52"/>
    <x v="2771"/>
    <n v="1991"/>
    <n v="11"/>
    <n v="5"/>
    <s v="Medium"/>
    <s v="PayPal_Cobrand_Card"/>
  </r>
  <r>
    <n v="20888"/>
    <s v="22E908F6"/>
    <s v="2021-03-28 05:41:51"/>
    <x v="2"/>
    <x v="0"/>
    <x v="0"/>
    <n v="236"/>
    <n v="23703"/>
    <n v="12"/>
    <x v="2772"/>
    <n v="10163"/>
    <n v="63"/>
    <n v="1"/>
    <s v="Medium"/>
    <s v=" Wallet "/>
  </r>
  <r>
    <n v="20889"/>
    <s v="91C412FD"/>
    <s v="2021-05-17 00:25:50"/>
    <x v="1"/>
    <x v="0"/>
    <x v="4"/>
    <n v="2582"/>
    <n v="32152"/>
    <n v="39"/>
    <x v="2773"/>
    <n v="2882"/>
    <n v="13"/>
    <n v="6"/>
    <s v="High"/>
    <s v="PayPal_Credit_Card"/>
  </r>
  <r>
    <n v="20890"/>
    <s v="F0B0F234"/>
    <s v="2021-03-08 21:32:24"/>
    <x v="2"/>
    <x v="0"/>
    <x v="2"/>
    <n v="183"/>
    <n v="77195"/>
    <n v="20"/>
    <x v="320"/>
    <n v="29557"/>
    <n v="78"/>
    <n v="2"/>
    <s v="About_to_churn"/>
    <s v="PayPal_Pay_Later"/>
  </r>
  <r>
    <n v="20891"/>
    <s v="C2AD5D27"/>
    <s v="2021-05-20 02:17:58"/>
    <x v="2"/>
    <x v="0"/>
    <x v="0"/>
    <n v="211"/>
    <n v="32827"/>
    <n v="16"/>
    <x v="1151"/>
    <n v="9669"/>
    <n v="56"/>
    <n v="0"/>
    <s v="Medium"/>
    <s v="Wallet"/>
  </r>
  <r>
    <n v="20892"/>
    <s v="B18A2119"/>
    <s v="2021-03-07 08:56:44"/>
    <x v="2"/>
    <x v="2"/>
    <x v="2"/>
    <n v="159"/>
    <n v="73921"/>
    <n v="16"/>
    <x v="2774"/>
    <n v="25930"/>
    <n v="76"/>
    <n v="2"/>
    <s v="About_to_churn"/>
    <s v="PayPal_Pay_Later"/>
  </r>
  <r>
    <n v="20893"/>
    <s v="9714BF9A"/>
    <s v="2021-05-11 04:08:15"/>
    <x v="1"/>
    <x v="0"/>
    <x v="5"/>
    <n v="1267"/>
    <n v="34572"/>
    <n v="7"/>
    <x v="1178"/>
    <n v="12966"/>
    <n v="75"/>
    <n v="2"/>
    <s v="About_to_churn"/>
    <s v="Net_Banking"/>
  </r>
  <r>
    <n v="20894"/>
    <s v="D4D14AE5"/>
    <s v="2021-04-17 12:18:15"/>
    <x v="1"/>
    <x v="2"/>
    <x v="4"/>
    <n v="4558"/>
    <n v="78275"/>
    <n v="54"/>
    <x v="2775"/>
    <n v="2059"/>
    <n v="20"/>
    <n v="4"/>
    <s v="High"/>
    <s v="PayPal_Credit_Card"/>
  </r>
  <r>
    <n v="20895"/>
    <s v="BC8D6A36"/>
    <s v="2021-04-30 11:59:17"/>
    <x v="1"/>
    <x v="0"/>
    <x v="5"/>
    <n v="2137"/>
    <n v="12938"/>
    <n v="5"/>
    <x v="2776"/>
    <n v="10119"/>
    <n v="70"/>
    <n v="2"/>
    <s v="Low"/>
    <s v="Debit_Card"/>
  </r>
  <r>
    <n v="20896"/>
    <s v="47DCA5BA"/>
    <s v="2021-04-30 20:19:35"/>
    <x v="2"/>
    <x v="2"/>
    <x v="2"/>
    <n v="170"/>
    <n v="58103"/>
    <n v="19"/>
    <x v="1841"/>
    <n v="25824"/>
    <n v="79"/>
    <n v="2"/>
    <s v="Low"/>
    <s v="PayPal_Pay_Later"/>
  </r>
  <r>
    <n v="20897"/>
    <s v="D7D6568D"/>
    <s v="2021-05-13 09:36:32"/>
    <x v="2"/>
    <x v="2"/>
    <x v="2"/>
    <n v="110"/>
    <n v="24662"/>
    <n v="17"/>
    <x v="1743"/>
    <n v="25250"/>
    <n v="81"/>
    <n v="1"/>
    <s v="Medium"/>
    <s v="Debit_Card"/>
  </r>
  <r>
    <n v="20898"/>
    <s v="C5F35729"/>
    <s v="2021-04-24 15:09:52"/>
    <x v="2"/>
    <x v="2"/>
    <x v="2"/>
    <n v="187"/>
    <n v="28341"/>
    <n v="20"/>
    <x v="2157"/>
    <n v="29738"/>
    <n v="96"/>
    <n v="1"/>
    <s v="About_to_churn"/>
    <s v="PayPal_Pay_Later"/>
  </r>
  <r>
    <n v="20899"/>
    <s v="7A10880D"/>
    <s v="2021-04-27 01:16:15"/>
    <x v="1"/>
    <x v="2"/>
    <x v="4"/>
    <n v="4611"/>
    <n v="19466"/>
    <n v="58"/>
    <x v="2777"/>
    <n v="2639"/>
    <n v="19"/>
    <n v="5"/>
    <s v="Medium"/>
    <s v="PayPal_Credit_Card"/>
  </r>
  <r>
    <n v="20900"/>
    <s v="E7D6E8FC"/>
    <s v="2021-03-24 07:42:28"/>
    <x v="0"/>
    <x v="0"/>
    <x v="0"/>
    <n v="514"/>
    <n v="37960"/>
    <n v="16"/>
    <x v="2778"/>
    <n v="11356"/>
    <n v="57"/>
    <n v="1"/>
    <s v="High"/>
    <s v="Wallet"/>
  </r>
  <r>
    <n v="20901"/>
    <s v="ECA4B921"/>
    <s v="2021-05-05 09:23:13"/>
    <x v="4"/>
    <x v="2"/>
    <x v="3"/>
    <n v="301"/>
    <n v="82258"/>
    <n v="3"/>
    <x v="2779"/>
    <n v="19565"/>
    <n v="63"/>
    <n v="3"/>
    <s v="Medium"/>
    <s v="Net_Banking"/>
  </r>
  <r>
    <n v="20902"/>
    <s v="38537717"/>
    <s v="2021-06-09 19:31:14"/>
    <x v="1"/>
    <x v="2"/>
    <x v="4"/>
    <n v="3684"/>
    <n v="11592"/>
    <n v="57"/>
    <x v="2780"/>
    <n v="1444"/>
    <n v="13"/>
    <n v="6"/>
    <s v="Medium"/>
    <s v="Wallet"/>
  </r>
  <r>
    <n v="20903"/>
    <s v="AC4890BA"/>
    <s v="2021-03-03 08:48:35"/>
    <x v="1"/>
    <x v="0"/>
    <x v="4"/>
    <n v="3722"/>
    <n v="12250"/>
    <n v="46"/>
    <x v="2781"/>
    <n v="1612"/>
    <n v="11"/>
    <n v="5"/>
    <s v="Medium"/>
    <s v="Wallet"/>
  </r>
  <r>
    <n v="20904"/>
    <s v="908B29AE"/>
    <s v="2021-05-23 01:34:05"/>
    <x v="2"/>
    <x v="2"/>
    <x v="2"/>
    <n v="94"/>
    <n v="33714"/>
    <n v="14"/>
    <x v="2782"/>
    <n v="20152"/>
    <n v="88"/>
    <n v="2"/>
    <s v="Medium"/>
    <s v="PayPal_Pay_Later"/>
  </r>
  <r>
    <n v="20905"/>
    <s v="B0FB23F5"/>
    <s v="2021-03-04 17:17:41"/>
    <x v="4"/>
    <x v="2"/>
    <x v="2"/>
    <n v="182"/>
    <n v="56383"/>
    <n v="15"/>
    <x v="2783"/>
    <n v="18078"/>
    <n v="95"/>
    <n v="2"/>
    <s v="Medium"/>
    <s v="PayPal_Pay_Later"/>
  </r>
  <r>
    <n v="20906"/>
    <s v="066F024B"/>
    <s v="2021-05-22 09:55:42"/>
    <x v="0"/>
    <x v="0"/>
    <x v="5"/>
    <n v="701"/>
    <n v="65558"/>
    <n v="13"/>
    <x v="2396"/>
    <n v="10601"/>
    <n v="83"/>
    <n v="1"/>
    <s v="Medium"/>
    <s v="Wallet"/>
  </r>
  <r>
    <n v="20907"/>
    <s v="D591AE6F"/>
    <s v="2021-05-14 05:49:33"/>
    <x v="1"/>
    <x v="0"/>
    <x v="4"/>
    <n v="4458"/>
    <n v="33339"/>
    <n v="51"/>
    <x v="2784"/>
    <n v="1199"/>
    <n v="21"/>
    <n v="3"/>
    <s v="High"/>
    <s v="PayPal_Cobrand_Card"/>
  </r>
  <r>
    <n v="20908"/>
    <s v="DC2C1ADD"/>
    <s v="2021-03-15 00:05:06"/>
    <x v="2"/>
    <x v="2"/>
    <x v="2"/>
    <n v="117"/>
    <n v="66355"/>
    <n v="20"/>
    <x v="1732"/>
    <n v="14415"/>
    <n v="83"/>
    <n v="2"/>
    <s v="Low"/>
    <s v="PayPal_Pay_Later"/>
  </r>
  <r>
    <n v="20909"/>
    <s v="56E72AFC"/>
    <s v="2021-04-27 02:10:33"/>
    <x v="0"/>
    <x v="0"/>
    <x v="5"/>
    <n v="511"/>
    <n v="80053"/>
    <n v="5"/>
    <x v="2785"/>
    <n v="12301"/>
    <n v="82"/>
    <n v="1"/>
    <s v="Low"/>
    <s v="Net_Banking"/>
  </r>
  <r>
    <n v="20910"/>
    <s v="5AD28E37"/>
    <s v="2021-03-20 08:45:40"/>
    <x v="4"/>
    <x v="2"/>
    <x v="2"/>
    <n v="240"/>
    <n v="26379"/>
    <n v="17"/>
    <x v="953"/>
    <n v="13764"/>
    <n v="87"/>
    <n v="1"/>
    <s v="About_to_churn"/>
    <s v="PayPal_Pay_Later"/>
  </r>
  <r>
    <n v="20911"/>
    <s v="99E2625D"/>
    <s v="2021-04-02 09:43:23"/>
    <x v="0"/>
    <x v="0"/>
    <x v="5"/>
    <n v="931"/>
    <n v="21106"/>
    <n v="12"/>
    <x v="2786"/>
    <n v="19265"/>
    <n v="78"/>
    <n v="2"/>
    <s v="Medium"/>
    <s v="Wallet"/>
  </r>
  <r>
    <n v="20912"/>
    <s v="AAD455E4"/>
    <s v="2021-03-01 11:54:34"/>
    <x v="1"/>
    <x v="0"/>
    <x v="3"/>
    <n v="1765"/>
    <n v="83187"/>
    <n v="4"/>
    <x v="2787"/>
    <n v="10116"/>
    <n v="60"/>
    <n v="1"/>
    <s v="Medium"/>
    <s v="Debit_Card"/>
  </r>
  <r>
    <n v="20913"/>
    <s v="695B0630"/>
    <s v="2021-03-26 21:11:24"/>
    <x v="1"/>
    <x v="2"/>
    <x v="1"/>
    <n v="3761"/>
    <n v="53158"/>
    <n v="30"/>
    <x v="2788"/>
    <n v="1845"/>
    <n v="16"/>
    <n v="7"/>
    <s v="High"/>
    <s v=" PayPal_Cobrand_Card"/>
  </r>
  <r>
    <n v="20914"/>
    <s v="8ECA0987"/>
    <s v="2021-04-07 15:54:22"/>
    <x v="1"/>
    <x v="0"/>
    <x v="5"/>
    <n v="2210"/>
    <n v="28613"/>
    <n v="24"/>
    <x v="2789"/>
    <n v="16693"/>
    <n v="52"/>
    <n v="3"/>
    <s v="About_to_churn"/>
    <s v="Net_Banking"/>
  </r>
  <r>
    <n v="20915"/>
    <s v="4B2B483A"/>
    <s v="2021-03-11 01:44:30"/>
    <x v="4"/>
    <x v="2"/>
    <x v="2"/>
    <n v="295"/>
    <n v="13580"/>
    <n v="10"/>
    <x v="826"/>
    <n v="21119"/>
    <n v="81"/>
    <n v="2"/>
    <s v="Medium"/>
    <s v="PayPal_Pay_Later"/>
  </r>
  <r>
    <n v="20916"/>
    <s v="F829A9E2"/>
    <s v="2021-03-16 02:45:33"/>
    <x v="2"/>
    <x v="2"/>
    <x v="3"/>
    <n v="239"/>
    <n v="60018"/>
    <n v="7"/>
    <x v="2790"/>
    <n v="16326"/>
    <n v="50"/>
    <n v="2"/>
    <s v="Medium"/>
    <s v="Net_Banking"/>
  </r>
  <r>
    <n v="20917"/>
    <s v="8F148A48"/>
    <s v="2021-03-01 10:33:15"/>
    <x v="1"/>
    <x v="0"/>
    <x v="5"/>
    <n v="3506"/>
    <n v="84235"/>
    <n v="22"/>
    <x v="2554"/>
    <n v="23654"/>
    <n v="60"/>
    <n v="3"/>
    <s v="About_to_churn"/>
    <s v="Wallet"/>
  </r>
  <r>
    <n v="20918"/>
    <s v="04D87B4F"/>
    <s v="2021-03-04 09:04:16"/>
    <x v="1"/>
    <x v="0"/>
    <x v="5"/>
    <n v="2088"/>
    <n v="49441"/>
    <n v="21"/>
    <x v="1720"/>
    <n v="14656"/>
    <n v="70"/>
    <n v="1"/>
    <s v="About_to_churn"/>
    <s v="Debit_Card"/>
  </r>
  <r>
    <n v="20919"/>
    <s v="460737E4"/>
    <s v="2021-05-12 00:05:35"/>
    <x v="1"/>
    <x v="0"/>
    <x v="4"/>
    <n v="4497"/>
    <n v="70610"/>
    <n v="49"/>
    <x v="2791"/>
    <n v="3357"/>
    <n v="11"/>
    <n v="3"/>
    <s v="Medium"/>
    <s v="PayPal_Credit_Card"/>
  </r>
  <r>
    <n v="20920"/>
    <s v="BB1F479B"/>
    <s v="2021-05-17 02:14:55"/>
    <x v="4"/>
    <x v="0"/>
    <x v="2"/>
    <n v="331"/>
    <n v="80482"/>
    <n v="18"/>
    <x v="2792"/>
    <n v="14729"/>
    <n v="85"/>
    <n v="2"/>
    <s v="About_to_churn"/>
    <s v="PayPal_Pay_Later"/>
  </r>
  <r>
    <n v="20921"/>
    <s v="B16B75C2"/>
    <s v="2021-04-24 21:03:53"/>
    <x v="1"/>
    <x v="2"/>
    <x v="4"/>
    <n v="4877"/>
    <n v="18169"/>
    <n v="50"/>
    <x v="2793"/>
    <n v="1906"/>
    <n v="15"/>
    <n v="3"/>
    <s v="Medium"/>
    <s v="Wallet"/>
  </r>
  <r>
    <n v="20922"/>
    <s v="BAB34D25"/>
    <s v="2021-04-08 22:52:58"/>
    <x v="0"/>
    <x v="2"/>
    <x v="5"/>
    <n v="989"/>
    <n v="25343"/>
    <n v="1"/>
    <x v="1965"/>
    <n v="23336"/>
    <n v="54"/>
    <n v="2"/>
    <s v="Low"/>
    <s v="Net_Banking"/>
  </r>
  <r>
    <n v="20923"/>
    <s v="5F3DC477"/>
    <s v="2021-03-29 22:38:01"/>
    <x v="1"/>
    <x v="0"/>
    <x v="5"/>
    <n v="3091"/>
    <n v="35376"/>
    <n v="5"/>
    <x v="2794"/>
    <n v="23467"/>
    <n v="76"/>
    <n v="2"/>
    <s v="Medium"/>
    <s v="Net_Banking"/>
  </r>
  <r>
    <n v="20924"/>
    <s v="87812B52"/>
    <s v="2021-05-12 16:35:56"/>
    <x v="1"/>
    <x v="1"/>
    <x v="1"/>
    <n v="1197"/>
    <n v="20366"/>
    <n v="34"/>
    <x v="2795"/>
    <n v="3178"/>
    <n v="23"/>
    <n v="5"/>
    <s v="Medium"/>
    <s v=" PayPal_Cobrand_Card"/>
  </r>
  <r>
    <n v="20925"/>
    <s v="5A63F42C"/>
    <s v="2021-05-13 07:15:03"/>
    <x v="2"/>
    <x v="2"/>
    <x v="2"/>
    <n v="151"/>
    <n v="48647"/>
    <n v="16"/>
    <x v="1557"/>
    <n v="20364"/>
    <n v="88"/>
    <n v="1"/>
    <s v="Medium"/>
    <s v="PayPal_Pay_Later"/>
  </r>
  <r>
    <n v="20926"/>
    <s v="D01D2EFA"/>
    <s v="2021-04-29 12:47:38"/>
    <x v="1"/>
    <x v="2"/>
    <x v="4"/>
    <n v="2906"/>
    <n v="71983"/>
    <n v="33"/>
    <x v="2796"/>
    <n v="1284"/>
    <n v="19"/>
    <n v="5"/>
    <s v="Medium"/>
    <s v="PayPal_Cobrand_Card"/>
  </r>
  <r>
    <n v="20927"/>
    <s v="980869BF"/>
    <s v="2021-04-21 21:46:21"/>
    <x v="1"/>
    <x v="0"/>
    <x v="5"/>
    <n v="3981"/>
    <n v="77849"/>
    <n v="21"/>
    <x v="2797"/>
    <n v="14838"/>
    <n v="59"/>
    <n v="3"/>
    <s v="High"/>
    <s v="Debit_Card"/>
  </r>
  <r>
    <n v="20928"/>
    <s v="1C1B08AC"/>
    <s v="2021-03-20 04:36:31"/>
    <x v="1"/>
    <x v="2"/>
    <x v="4"/>
    <n v="4112"/>
    <n v="59661"/>
    <n v="39"/>
    <x v="2798"/>
    <n v="2550"/>
    <n v="17"/>
    <n v="5"/>
    <s v="Medium"/>
    <s v="PayPal_Credit_Card"/>
  </r>
  <r>
    <n v="20929"/>
    <s v="3A713EFF"/>
    <s v="2021-03-26 13:14:36"/>
    <x v="2"/>
    <x v="2"/>
    <x v="2"/>
    <n v="191"/>
    <n v="71773"/>
    <n v="12"/>
    <x v="2679"/>
    <n v="17885"/>
    <n v="99"/>
    <n v="2"/>
    <s v="Medium"/>
    <s v="PayPal_Pay_Later"/>
  </r>
  <r>
    <n v="20930"/>
    <s v="49AB8F47"/>
    <s v="2021-04-24 03:28:38"/>
    <x v="1"/>
    <x v="2"/>
    <x v="4"/>
    <n v="4393"/>
    <n v="58905"/>
    <n v="32"/>
    <x v="2799"/>
    <n v="2727"/>
    <n v="20"/>
    <n v="6"/>
    <s v="Medium"/>
    <s v="PayPal_Credit_Card"/>
  </r>
  <r>
    <n v="20931"/>
    <s v="3E9F49F4"/>
    <s v="2021-05-20 03:14:40"/>
    <x v="1"/>
    <x v="1"/>
    <x v="1"/>
    <n v="2799"/>
    <n v="21185"/>
    <n v="36"/>
    <x v="2800"/>
    <n v="2562"/>
    <n v="23"/>
    <n v="6"/>
    <s v="Medium"/>
    <s v="PayPal_Credit_Card"/>
  </r>
  <r>
    <n v="20932"/>
    <s v="35EBD0F7"/>
    <s v="2021-04-28 04:25:01"/>
    <x v="0"/>
    <x v="2"/>
    <x v="3"/>
    <n v="244"/>
    <n v="40583"/>
    <n v="1"/>
    <x v="2801"/>
    <n v="17806"/>
    <n v="49"/>
    <n v="3"/>
    <s v="Medium"/>
    <s v="Wallet"/>
  </r>
  <r>
    <n v="20933"/>
    <s v="1BE27967"/>
    <s v="2021-03-26 09:51:40"/>
    <x v="0"/>
    <x v="2"/>
    <x v="2"/>
    <n v="556"/>
    <n v="67459"/>
    <n v="5"/>
    <x v="398"/>
    <n v="27117"/>
    <n v="78"/>
    <n v="1"/>
    <s v="Medium"/>
    <s v="PayPal_Pay_Later"/>
  </r>
  <r>
    <n v="20934"/>
    <s v="073473AF"/>
    <s v="2021-04-14 22:15:55"/>
    <x v="2"/>
    <x v="2"/>
    <x v="2"/>
    <n v="78"/>
    <n v="86274"/>
    <n v="11"/>
    <x v="6"/>
    <n v="18050"/>
    <n v="89"/>
    <n v="2"/>
    <s v="About_to_churn"/>
    <s v="PayPal_Pay_Later"/>
  </r>
  <r>
    <n v="20935"/>
    <s v="B75492C5"/>
    <s v="2021-04-28 11:21:49"/>
    <x v="1"/>
    <x v="2"/>
    <x v="4"/>
    <n v="4533"/>
    <n v="46835"/>
    <n v="36"/>
    <x v="2802"/>
    <n v="1310"/>
    <n v="13"/>
    <n v="5"/>
    <s v="Medium"/>
    <s v="PayPal_Cobrand_Card"/>
  </r>
  <r>
    <n v="20936"/>
    <s v="50B3C91B"/>
    <s v="2021-05-29 05:21:47"/>
    <x v="2"/>
    <x v="0"/>
    <x v="2"/>
    <n v="164"/>
    <n v="68222"/>
    <n v="15"/>
    <x v="2035"/>
    <n v="21621"/>
    <n v="95"/>
    <n v="2"/>
    <s v="About_to_churn"/>
    <s v="PayPal_Pay_Later"/>
  </r>
  <r>
    <n v="20937"/>
    <s v="39104883"/>
    <s v="2021-06-10 07:43:55"/>
    <x v="1"/>
    <x v="0"/>
    <x v="5"/>
    <n v="3885"/>
    <n v="61711"/>
    <n v="11"/>
    <x v="2803"/>
    <n v="15398"/>
    <n v="72"/>
    <n v="2"/>
    <s v="Medium"/>
    <s v="Wallet"/>
  </r>
  <r>
    <n v="20938"/>
    <s v="C26D13EF"/>
    <s v="2021-05-18 06:04:19"/>
    <x v="1"/>
    <x v="1"/>
    <x v="1"/>
    <n v="3160"/>
    <n v="42750"/>
    <n v="39"/>
    <x v="2804"/>
    <n v="2095"/>
    <n v="14"/>
    <n v="7"/>
    <s v="Medium"/>
    <s v=" PayPal_Cobrand_Card"/>
  </r>
  <r>
    <n v="20939"/>
    <s v="5FD6F5F6"/>
    <s v="2021-03-17 00:35:43"/>
    <x v="2"/>
    <x v="0"/>
    <x v="0"/>
    <n v="239"/>
    <n v="54338"/>
    <n v="13"/>
    <x v="2805"/>
    <n v="9198"/>
    <n v="59"/>
    <n v="0"/>
    <s v="About_to_churn"/>
    <s v="Wallet"/>
  </r>
  <r>
    <n v="20940"/>
    <s v="0AEA9836"/>
    <s v="2021-03-22 08:36:39"/>
    <x v="1"/>
    <x v="2"/>
    <x v="4"/>
    <n v="2561"/>
    <n v="69083"/>
    <n v="51"/>
    <x v="2806"/>
    <n v="1226"/>
    <n v="18"/>
    <n v="4"/>
    <s v="High"/>
    <s v="PayPal_Cobrand_Card"/>
  </r>
  <r>
    <n v="20941"/>
    <s v="BCD09C23"/>
    <s v="2021-05-15 21:18:12"/>
    <x v="2"/>
    <x v="2"/>
    <x v="2"/>
    <n v="63"/>
    <n v="38328"/>
    <n v="9"/>
    <x v="406"/>
    <n v="12869"/>
    <n v="80"/>
    <n v="1"/>
    <s v="About_to_churn"/>
    <s v="PayPal_Pay_Later"/>
  </r>
  <r>
    <n v="20942"/>
    <s v="D234B50F"/>
    <s v="2021-06-06 10:32:50"/>
    <x v="2"/>
    <x v="2"/>
    <x v="2"/>
    <n v="138"/>
    <n v="25723"/>
    <n v="18"/>
    <x v="1988"/>
    <n v="29949"/>
    <n v="95"/>
    <n v="1"/>
    <s v="Medium"/>
    <s v="PayPal_Pay_Later"/>
  </r>
  <r>
    <n v="20943"/>
    <s v="6F3113F0"/>
    <s v="2021-03-17 00:49:08"/>
    <x v="2"/>
    <x v="2"/>
    <x v="2"/>
    <n v="56"/>
    <n v="40350"/>
    <n v="4"/>
    <x v="2447"/>
    <n v="12157"/>
    <n v="90"/>
    <n v="1"/>
    <s v="About_to_churn"/>
    <s v="PayPal_Pay_Later"/>
  </r>
  <r>
    <n v="20944"/>
    <s v="6034E5A6"/>
    <s v="2021-03-23 07:03:33"/>
    <x v="1"/>
    <x v="2"/>
    <x v="2"/>
    <n v="938"/>
    <n v="45261"/>
    <n v="6"/>
    <x v="2555"/>
    <n v="18673"/>
    <n v="83"/>
    <n v="1"/>
    <s v="About_to_churn"/>
    <s v="PayPal_Pay_Later"/>
  </r>
  <r>
    <n v="20945"/>
    <s v="FB2DDDD6"/>
    <s v="2021-05-11 18:16:35"/>
    <x v="0"/>
    <x v="2"/>
    <x v="2"/>
    <n v="983"/>
    <n v="16967"/>
    <n v="17"/>
    <x v="1538"/>
    <n v="27990"/>
    <n v="86"/>
    <n v="1"/>
    <s v="Low"/>
    <s v="PayPal_Pay_Later"/>
  </r>
  <r>
    <n v="20946"/>
    <s v="E198A9D6"/>
    <s v="2021-03-30 09:21:20"/>
    <x v="2"/>
    <x v="2"/>
    <x v="2"/>
    <n v="167"/>
    <n v="72419"/>
    <n v="16"/>
    <x v="2261"/>
    <n v="26778"/>
    <n v="82"/>
    <n v="2"/>
    <s v="Medium"/>
    <s v="PayPal_Pay_Later"/>
  </r>
  <r>
    <n v="20947"/>
    <s v="9235ABE9"/>
    <s v="2021-04-15 15:20:18"/>
    <x v="2"/>
    <x v="2"/>
    <x v="3"/>
    <n v="216"/>
    <n v="78533"/>
    <n v="3"/>
    <x v="2807"/>
    <n v="11227"/>
    <n v="46"/>
    <n v="1"/>
    <s v="Medium"/>
    <s v=" Wallet "/>
  </r>
  <r>
    <n v="20948"/>
    <s v="EFEF7E9E"/>
    <s v="2021-05-25 23:49:40"/>
    <x v="0"/>
    <x v="0"/>
    <x v="2"/>
    <n v="558"/>
    <n v="66136"/>
    <n v="11"/>
    <x v="559"/>
    <n v="12536"/>
    <n v="76"/>
    <n v="1"/>
    <s v="About_to_churn"/>
    <s v="PayPal_Pay_Later"/>
  </r>
  <r>
    <n v="20949"/>
    <s v="CA85DF8D"/>
    <s v="2021-05-24 21:40:34"/>
    <x v="1"/>
    <x v="0"/>
    <x v="3"/>
    <n v="2099"/>
    <n v="56999"/>
    <n v="12"/>
    <x v="2808"/>
    <n v="10994"/>
    <n v="46"/>
    <n v="3"/>
    <s v="Medium"/>
    <s v="Net_Banking"/>
  </r>
  <r>
    <n v="20950"/>
    <s v="1D74E5DD"/>
    <s v="2021-05-08 05:05:50"/>
    <x v="5"/>
    <x v="2"/>
    <x v="1"/>
    <n v="2734"/>
    <n v="62611"/>
    <n v="23"/>
    <x v="2809"/>
    <n v="2665"/>
    <n v="7"/>
    <n v="7"/>
    <s v="Medium"/>
    <s v="Net_Banking"/>
  </r>
  <r>
    <n v="20951"/>
    <s v="CD23BFB7"/>
    <s v="2021-03-02 04:38:56"/>
    <x v="0"/>
    <x v="2"/>
    <x v="5"/>
    <n v="760"/>
    <n v="53158"/>
    <n v="14"/>
    <x v="786"/>
    <n v="14793"/>
    <n v="65"/>
    <n v="3"/>
    <s v="Medium"/>
    <s v="Net_Banking"/>
  </r>
  <r>
    <n v="20952"/>
    <s v="50192666"/>
    <s v="2021-03-15 21:39:41"/>
    <x v="2"/>
    <x v="0"/>
    <x v="2"/>
    <n v="51"/>
    <n v="31247"/>
    <n v="17"/>
    <x v="2514"/>
    <n v="16059"/>
    <n v="83"/>
    <n v="2"/>
    <s v="Medium"/>
    <s v="PayPal_Pay_Later"/>
  </r>
  <r>
    <n v="20953"/>
    <s v="923A0040"/>
    <s v="2021-03-29 20:07:44"/>
    <x v="4"/>
    <x v="2"/>
    <x v="2"/>
    <n v="131"/>
    <n v="21888"/>
    <n v="17"/>
    <x v="525"/>
    <n v="24262"/>
    <n v="84"/>
    <n v="2"/>
    <s v="Medium"/>
    <s v="PayPal_Pay_Later"/>
  </r>
  <r>
    <n v="20954"/>
    <s v="6832A8D6"/>
    <s v="2021-05-06 19:25:05"/>
    <x v="4"/>
    <x v="2"/>
    <x v="2"/>
    <n v="81"/>
    <n v="59607"/>
    <n v="19"/>
    <x v="1387"/>
    <n v="17019"/>
    <n v="98"/>
    <n v="2"/>
    <s v="Medium"/>
    <s v="PayPal_Pay_Later"/>
  </r>
  <r>
    <n v="20955"/>
    <s v="0E8AEF69"/>
    <s v="2021-03-01 10:10:10"/>
    <x v="1"/>
    <x v="2"/>
    <x v="1"/>
    <n v="1518"/>
    <n v="86147"/>
    <n v="18"/>
    <x v="2810"/>
    <n v="3131"/>
    <n v="15"/>
    <n v="7"/>
    <s v="Low"/>
    <s v=" PayPal_Cobrand_Card"/>
  </r>
  <r>
    <n v="20956"/>
    <s v="83407DD4"/>
    <s v="2021-03-18 03:30:51"/>
    <x v="4"/>
    <x v="0"/>
    <x v="0"/>
    <n v="373"/>
    <n v="70779"/>
    <n v="5"/>
    <x v="933"/>
    <n v="10297"/>
    <n v="67"/>
    <n v="1"/>
    <s v="Medium"/>
    <s v="Wallet"/>
  </r>
  <r>
    <n v="20957"/>
    <s v="5BAC8521"/>
    <s v="2021-03-13 06:32:57"/>
    <x v="4"/>
    <x v="0"/>
    <x v="0"/>
    <n v="335"/>
    <n v="32379"/>
    <n v="8"/>
    <x v="600"/>
    <n v="11905"/>
    <n v="69"/>
    <n v="0"/>
    <s v="High"/>
    <s v="Net_Banking"/>
  </r>
  <r>
    <n v="20958"/>
    <s v="0D0EC3F1"/>
    <s v="2021-05-23 13:25:10"/>
    <x v="1"/>
    <x v="0"/>
    <x v="5"/>
    <n v="3885"/>
    <n v="38646"/>
    <n v="3"/>
    <x v="1287"/>
    <n v="20506"/>
    <n v="58"/>
    <n v="2"/>
    <s v="Medium"/>
    <s v="Debit_Card"/>
  </r>
  <r>
    <n v="20959"/>
    <s v="FF06B28D"/>
    <s v="2021-03-29 21:50:44"/>
    <x v="2"/>
    <x v="2"/>
    <x v="2"/>
    <n v="53"/>
    <n v="13154"/>
    <n v="15"/>
    <x v="2811"/>
    <n v="26343"/>
    <n v="99"/>
    <n v="2"/>
    <s v="Medium"/>
    <s v="PayPal_Pay_Later"/>
  </r>
  <r>
    <n v="20960"/>
    <s v="4FFE4878"/>
    <s v="2021-06-08 10:14:45"/>
    <x v="2"/>
    <x v="2"/>
    <x v="2"/>
    <n v="164"/>
    <n v="70311"/>
    <n v="17"/>
    <x v="2812"/>
    <n v="17204"/>
    <n v="84"/>
    <n v="2"/>
    <s v="Low"/>
    <s v="PayPal_Pay_Later"/>
  </r>
  <r>
    <n v="20961"/>
    <s v="64E70743"/>
    <s v="2021-04-28 03:08:33"/>
    <x v="1"/>
    <x v="0"/>
    <x v="4"/>
    <n v="4108"/>
    <n v="10912"/>
    <n v="52"/>
    <x v="2813"/>
    <n v="2437"/>
    <n v="19"/>
    <n v="6"/>
    <s v="Medium"/>
    <s v="Wallet"/>
  </r>
  <r>
    <n v="20962"/>
    <s v="E49ABB55"/>
    <s v="2021-05-29 08:19:52"/>
    <x v="1"/>
    <x v="0"/>
    <x v="0"/>
    <n v="886"/>
    <n v="60253"/>
    <n v="17"/>
    <x v="2814"/>
    <n v="10321"/>
    <n v="56"/>
    <n v="0"/>
    <s v="Low"/>
    <s v="Net_Banking"/>
  </r>
  <r>
    <n v="20963"/>
    <s v="AAEA451F"/>
    <s v="2021-03-30 22:54:33"/>
    <x v="0"/>
    <x v="0"/>
    <x v="2"/>
    <n v="762"/>
    <n v="70403"/>
    <n v="20"/>
    <x v="498"/>
    <n v="14683"/>
    <n v="96"/>
    <n v="1"/>
    <s v="Low"/>
    <s v="PayPal_Pay_Later"/>
  </r>
  <r>
    <n v="20964"/>
    <s v="A62C1EB1"/>
    <s v="2021-04-17 14:17:42"/>
    <x v="1"/>
    <x v="0"/>
    <x v="3"/>
    <n v="1519"/>
    <n v="57330"/>
    <n v="11"/>
    <x v="2815"/>
    <n v="11309"/>
    <n v="56"/>
    <n v="3"/>
    <s v="Medium"/>
    <s v="Wallet"/>
  </r>
  <r>
    <n v="20965"/>
    <s v="CEBC73A8"/>
    <s v="2021-03-04 23:37:49"/>
    <x v="1"/>
    <x v="0"/>
    <x v="4"/>
    <n v="3679"/>
    <n v="71959"/>
    <n v="44"/>
    <x v="2816"/>
    <n v="4356"/>
    <n v="19"/>
    <n v="3"/>
    <s v="High"/>
    <s v="PayPal_Credit_Card"/>
  </r>
  <r>
    <n v="20966"/>
    <s v="F97292B3"/>
    <s v="2021-03-24 01:33:46"/>
    <x v="2"/>
    <x v="2"/>
    <x v="2"/>
    <n v="138"/>
    <n v="73585"/>
    <n v="9"/>
    <x v="396"/>
    <n v="21030"/>
    <n v="83"/>
    <n v="2"/>
    <s v="Low"/>
    <s v="Debit_Card"/>
  </r>
  <r>
    <n v="20967"/>
    <s v="1F95CFAF"/>
    <s v="2021-05-07 16:56:48"/>
    <x v="1"/>
    <x v="0"/>
    <x v="5"/>
    <n v="2402"/>
    <n v="45442"/>
    <n v="21"/>
    <x v="2817"/>
    <n v="23555"/>
    <n v="63"/>
    <n v="1"/>
    <s v="Low"/>
    <s v="Debit_Card"/>
  </r>
  <r>
    <n v="20968"/>
    <s v="03774243"/>
    <s v="2021-04-17 19:30:50"/>
    <x v="1"/>
    <x v="1"/>
    <x v="1"/>
    <n v="3438"/>
    <n v="84549"/>
    <n v="29"/>
    <x v="685"/>
    <n v="3323"/>
    <n v="14"/>
    <n v="6"/>
    <s v="Medium"/>
    <s v="Net_Banking"/>
  </r>
  <r>
    <n v="20969"/>
    <s v="B3BEBDA5"/>
    <s v="2021-03-18 14:14:19"/>
    <x v="1"/>
    <x v="0"/>
    <x v="4"/>
    <n v="2294"/>
    <n v="81093"/>
    <n v="58"/>
    <x v="2818"/>
    <n v="1153"/>
    <n v="13"/>
    <n v="6"/>
    <s v="High"/>
    <s v="PayPal_Credit_Card"/>
  </r>
  <r>
    <n v="20970"/>
    <s v="A659F6CE"/>
    <s v="2021-03-31 23:27:30"/>
    <x v="0"/>
    <x v="0"/>
    <x v="5"/>
    <n v="679"/>
    <n v="51053"/>
    <n v="8"/>
    <x v="410"/>
    <n v="19347"/>
    <n v="79"/>
    <n v="2"/>
    <s v="About_to_churn"/>
    <s v="Debit_Card"/>
  </r>
  <r>
    <n v="20971"/>
    <s v="C79B6931"/>
    <s v="2021-05-15 23:14:50"/>
    <x v="1"/>
    <x v="0"/>
    <x v="5"/>
    <n v="2683"/>
    <n v="41613"/>
    <n v="9"/>
    <x v="1274"/>
    <n v="21335"/>
    <n v="80"/>
    <n v="2"/>
    <s v="Medium"/>
    <s v="Debit_Card"/>
  </r>
  <r>
    <n v="20972"/>
    <s v="0A3144C4"/>
    <s v="2021-03-14 09:54:30"/>
    <x v="0"/>
    <x v="2"/>
    <x v="2"/>
    <n v="749"/>
    <n v="75321"/>
    <n v="10"/>
    <x v="27"/>
    <n v="12485"/>
    <n v="97"/>
    <n v="2"/>
    <s v="About_to_churn"/>
    <s v="PayPal_Pay_Later"/>
  </r>
  <r>
    <n v="20973"/>
    <s v="27A89FC3"/>
    <s v="2021-03-14 16:01:52"/>
    <x v="0"/>
    <x v="0"/>
    <x v="3"/>
    <n v="636"/>
    <n v="74922"/>
    <n v="15"/>
    <x v="494"/>
    <n v="13547"/>
    <n v="61"/>
    <n v="3"/>
    <s v="Medium"/>
    <s v="Debit_Card"/>
  </r>
  <r>
    <n v="20974"/>
    <s v="EE2D2064"/>
    <s v="2021-04-21 16:27:11"/>
    <x v="1"/>
    <x v="0"/>
    <x v="4"/>
    <n v="4304"/>
    <n v="65395"/>
    <n v="54"/>
    <x v="2819"/>
    <n v="3942"/>
    <n v="22"/>
    <n v="4"/>
    <s v="Medium"/>
    <s v="PayPal_Credit_Card"/>
  </r>
  <r>
    <n v="20975"/>
    <s v="F2B1081A"/>
    <s v="2021-05-02 03:48:36"/>
    <x v="1"/>
    <x v="0"/>
    <x v="5"/>
    <n v="1155"/>
    <n v="86581"/>
    <n v="15"/>
    <x v="2820"/>
    <n v="10098"/>
    <n v="52"/>
    <n v="3"/>
    <s v="High"/>
    <s v="Net_Banking"/>
  </r>
  <r>
    <n v="20976"/>
    <s v="61D1601C"/>
    <s v="2021-05-15 04:00:45"/>
    <x v="1"/>
    <x v="2"/>
    <x v="3"/>
    <n v="854"/>
    <n v="70345"/>
    <n v="13"/>
    <x v="2821"/>
    <n v="15376"/>
    <n v="50"/>
    <n v="3"/>
    <s v="Medium"/>
    <s v="Net_Banking"/>
  </r>
  <r>
    <n v="20977"/>
    <s v="874167DE"/>
    <s v="2021-06-01 15:51:42"/>
    <x v="1"/>
    <x v="0"/>
    <x v="1"/>
    <n v="3180"/>
    <n v="60731"/>
    <n v="27"/>
    <x v="2822"/>
    <n v="2615"/>
    <n v="7"/>
    <n v="6"/>
    <s v="Low"/>
    <s v=" PayPal_Cobrand_Card"/>
  </r>
  <r>
    <n v="20978"/>
    <s v="9438AE5E"/>
    <s v="2021-05-27 10:12:59"/>
    <x v="1"/>
    <x v="2"/>
    <x v="4"/>
    <n v="4984"/>
    <n v="32152"/>
    <n v="42"/>
    <x v="2823"/>
    <n v="3989"/>
    <n v="16"/>
    <n v="3"/>
    <s v="High"/>
    <s v="Wallet"/>
  </r>
  <r>
    <n v="20979"/>
    <s v="E0398E64"/>
    <s v="2021-04-19 17:51:42"/>
    <x v="0"/>
    <x v="0"/>
    <x v="0"/>
    <n v="854"/>
    <n v="22526"/>
    <n v="14"/>
    <x v="225"/>
    <n v="11602"/>
    <n v="69"/>
    <n v="0"/>
    <s v="Medium"/>
    <s v="Wallet"/>
  </r>
  <r>
    <n v="20980"/>
    <s v="72B7CC73"/>
    <s v="2021-04-30 02:34:50"/>
    <x v="1"/>
    <x v="0"/>
    <x v="3"/>
    <n v="2156"/>
    <n v="88096"/>
    <n v="9"/>
    <x v="2824"/>
    <n v="8832"/>
    <n v="46"/>
    <n v="2"/>
    <s v="About_to_churn"/>
    <s v="Wallet"/>
  </r>
  <r>
    <n v="20981"/>
    <s v="DB86DBAC"/>
    <s v="2021-03-12 05:58:32"/>
    <x v="3"/>
    <x v="0"/>
    <x v="0"/>
    <n v="426"/>
    <n v="12640"/>
    <n v="18"/>
    <x v="2825"/>
    <n v="9490"/>
    <n v="54"/>
    <n v="0"/>
    <s v="Medium"/>
    <s v="Debit_Card"/>
  </r>
  <r>
    <n v="20982"/>
    <s v="9B345D2A"/>
    <s v="2021-03-24 08:38:18"/>
    <x v="0"/>
    <x v="0"/>
    <x v="3"/>
    <n v="917"/>
    <n v="40691"/>
    <n v="3"/>
    <x v="2826"/>
    <n v="11074"/>
    <n v="52"/>
    <n v="2"/>
    <s v="Medium"/>
    <s v="Net_Banking"/>
  </r>
  <r>
    <n v="20983"/>
    <s v="051B45EB"/>
    <s v="2021-05-04 03:27:54"/>
    <x v="1"/>
    <x v="2"/>
    <x v="4"/>
    <n v="4083"/>
    <n v="58426"/>
    <n v="50"/>
    <x v="2827"/>
    <n v="2494"/>
    <n v="20"/>
    <n v="5"/>
    <s v="High"/>
    <s v="Wallet"/>
  </r>
  <r>
    <n v="20984"/>
    <s v="26CCF594"/>
    <s v="2021-03-11 15:57:57"/>
    <x v="3"/>
    <x v="0"/>
    <x v="3"/>
    <n v="621"/>
    <n v="89109"/>
    <n v="10"/>
    <x v="2828"/>
    <n v="9925"/>
    <n v="54"/>
    <n v="3"/>
    <s v="About_to_churn"/>
    <s v="Net_Banking"/>
  </r>
  <r>
    <n v="20985"/>
    <s v="2A4CA5AB"/>
    <s v="2021-04-27 12:13:10"/>
    <x v="0"/>
    <x v="2"/>
    <x v="3"/>
    <n v="672"/>
    <n v="65809"/>
    <n v="10"/>
    <x v="2829"/>
    <n v="19522"/>
    <n v="62"/>
    <n v="3"/>
    <s v="Low"/>
    <s v="Net_Banking"/>
  </r>
  <r>
    <n v="20986"/>
    <s v="E017CF83"/>
    <s v="2021-03-26 19:13:32"/>
    <x v="4"/>
    <x v="2"/>
    <x v="2"/>
    <n v="374"/>
    <n v="84903"/>
    <n v="17"/>
    <x v="2741"/>
    <n v="17915"/>
    <n v="78"/>
    <n v="2"/>
    <s v="Medium"/>
    <s v="PayPal_Pay_Later"/>
  </r>
  <r>
    <n v="20987"/>
    <s v="AE7714B7"/>
    <s v="2021-04-02 14:44:42"/>
    <x v="1"/>
    <x v="1"/>
    <x v="1"/>
    <n v="3083"/>
    <n v="79107"/>
    <n v="27"/>
    <x v="2830"/>
    <n v="2943"/>
    <n v="13"/>
    <n v="5"/>
    <s v="Medium"/>
    <s v=" PayPal_Cobrand_Card"/>
  </r>
  <r>
    <n v="20988"/>
    <s v="A2F0C199"/>
    <s v="2021-05-06 09:13:25"/>
    <x v="1"/>
    <x v="2"/>
    <x v="5"/>
    <n v="2905"/>
    <n v="51053"/>
    <n v="21"/>
    <x v="413"/>
    <n v="22179"/>
    <n v="52"/>
    <n v="2"/>
    <s v="Medium"/>
    <s v="Debit_Card"/>
  </r>
  <r>
    <n v="20989"/>
    <s v="07B6A479"/>
    <s v="2021-06-04 01:52:11"/>
    <x v="0"/>
    <x v="2"/>
    <x v="2"/>
    <n v="167"/>
    <n v="24240"/>
    <n v="13"/>
    <x v="2117"/>
    <n v="18644"/>
    <n v="76"/>
    <n v="1"/>
    <s v="About_to_churn"/>
    <s v="PayPal_Pay_Later"/>
  </r>
  <r>
    <n v="20990"/>
    <s v="79BB2F9F"/>
    <s v="2021-05-05 23:40:02"/>
    <x v="3"/>
    <x v="0"/>
    <x v="3"/>
    <n v="451"/>
    <n v="71226"/>
    <n v="13"/>
    <x v="2831"/>
    <n v="13728"/>
    <n v="44"/>
    <n v="1"/>
    <s v="High"/>
    <s v="Wallet"/>
  </r>
  <r>
    <n v="20991"/>
    <s v="280E4923"/>
    <s v="2021-04-20 23:59:56"/>
    <x v="2"/>
    <x v="2"/>
    <x v="2"/>
    <n v="117"/>
    <n v="48196"/>
    <n v="16"/>
    <x v="749"/>
    <n v="16706"/>
    <n v="99"/>
    <n v="2"/>
    <s v="Low"/>
    <s v="PayPal_Pay_Later"/>
  </r>
  <r>
    <n v="20992"/>
    <s v="91AD6B9E"/>
    <s v="2021-05-13 10:59:00"/>
    <x v="3"/>
    <x v="0"/>
    <x v="5"/>
    <n v="670"/>
    <n v="78395"/>
    <n v="17"/>
    <x v="1406"/>
    <n v="22493"/>
    <n v="84"/>
    <n v="3"/>
    <s v="Medium"/>
    <s v="Debit_Card"/>
  </r>
  <r>
    <n v="20993"/>
    <s v="669AC5B2"/>
    <s v="2021-03-23 13:05:43"/>
    <x v="0"/>
    <x v="0"/>
    <x v="2"/>
    <n v="470"/>
    <n v="32980"/>
    <n v="2"/>
    <x v="2194"/>
    <n v="13696"/>
    <n v="84"/>
    <n v="2"/>
    <s v="About_to_churn"/>
    <s v="PayPal_Pay_Later"/>
  </r>
  <r>
    <n v="20994"/>
    <s v="21A27E69"/>
    <s v="2021-05-06 10:12:02"/>
    <x v="0"/>
    <x v="0"/>
    <x v="3"/>
    <n v="414"/>
    <n v="52191"/>
    <n v="4"/>
    <x v="1554"/>
    <n v="8935"/>
    <n v="52"/>
    <n v="2"/>
    <s v="Medium"/>
    <s v=" Wallet "/>
  </r>
  <r>
    <n v="20995"/>
    <s v="086A532F"/>
    <s v="2021-05-18 17:29:55"/>
    <x v="1"/>
    <x v="2"/>
    <x v="4"/>
    <n v="4684"/>
    <n v="71766"/>
    <n v="45"/>
    <x v="2832"/>
    <n v="2289"/>
    <n v="22"/>
    <n v="4"/>
    <s v="High"/>
    <s v="PayPal_Credit_Card"/>
  </r>
  <r>
    <n v="20996"/>
    <s v="0F484686"/>
    <s v="2021-03-17 10:24:24"/>
    <x v="1"/>
    <x v="0"/>
    <x v="4"/>
    <n v="3471"/>
    <n v="49817"/>
    <n v="43"/>
    <x v="2833"/>
    <n v="3355"/>
    <n v="19"/>
    <n v="5"/>
    <s v="Medium"/>
    <s v="PayPal_Credit_Card"/>
  </r>
  <r>
    <n v="20997"/>
    <s v="9B5ACD6A"/>
    <s v="2021-05-12 20:32:10"/>
    <x v="1"/>
    <x v="2"/>
    <x v="4"/>
    <n v="4104"/>
    <n v="42610"/>
    <n v="49"/>
    <x v="2834"/>
    <n v="3737"/>
    <n v="16"/>
    <n v="5"/>
    <s v="Medium"/>
    <s v="Wallet"/>
  </r>
  <r>
    <n v="20998"/>
    <s v="189E07AA"/>
    <s v="2021-05-19 13:46:01"/>
    <x v="1"/>
    <x v="2"/>
    <x v="1"/>
    <n v="3213"/>
    <n v="44714"/>
    <n v="27"/>
    <x v="2835"/>
    <n v="1914"/>
    <n v="24"/>
    <n v="8"/>
    <s v="About_to_churn"/>
    <s v=" PayPal_Cobrand_Card"/>
  </r>
  <r>
    <n v="20999"/>
    <s v="E3468887"/>
    <s v="2021-03-13 02:58:39"/>
    <x v="2"/>
    <x v="2"/>
    <x v="2"/>
    <n v="176"/>
    <n v="36777"/>
    <n v="7"/>
    <x v="2232"/>
    <n v="14086"/>
    <n v="90"/>
    <n v="2"/>
    <s v="Medium"/>
    <s v="PayPal_Pay_Later"/>
  </r>
  <r>
    <n v="21000"/>
    <s v="3CC53ECA"/>
    <s v="2021-05-07 02:54:32"/>
    <x v="2"/>
    <x v="2"/>
    <x v="2"/>
    <n v="171"/>
    <n v="61883"/>
    <n v="3"/>
    <x v="2836"/>
    <n v="25756"/>
    <n v="83"/>
    <n v="1"/>
    <s v="Low"/>
    <s v="PayPal_Pay_Later"/>
  </r>
  <r>
    <n v="21001"/>
    <s v="F8DEE448"/>
    <s v="2021-06-02 20:33:18"/>
    <x v="1"/>
    <x v="0"/>
    <x v="4"/>
    <n v="4895"/>
    <n v="65902"/>
    <n v="33"/>
    <x v="2837"/>
    <n v="3371"/>
    <n v="12"/>
    <n v="3"/>
    <s v="Medium"/>
    <s v="PayPal_Credit_Card"/>
  </r>
  <r>
    <n v="21002"/>
    <s v="3C96DDA4"/>
    <s v="2021-03-30 11:25:20"/>
    <x v="1"/>
    <x v="2"/>
    <x v="4"/>
    <n v="4076"/>
    <n v="34776"/>
    <n v="57"/>
    <x v="2838"/>
    <n v="1989"/>
    <n v="17"/>
    <n v="4"/>
    <s v="High"/>
    <s v="PayPal_Credit_Card"/>
  </r>
  <r>
    <n v="21003"/>
    <s v="6294374B"/>
    <s v="2021-05-05 09:56:51"/>
    <x v="1"/>
    <x v="0"/>
    <x v="4"/>
    <n v="2489"/>
    <n v="88838"/>
    <n v="37"/>
    <x v="2021"/>
    <n v="1339"/>
    <n v="22"/>
    <n v="4"/>
    <s v="High"/>
    <s v="PayPal_Cobrand_Card"/>
  </r>
  <r>
    <n v="21004"/>
    <s v="28D2D5F5"/>
    <s v="2021-04-01 18:55:09"/>
    <x v="3"/>
    <x v="0"/>
    <x v="3"/>
    <n v="346"/>
    <n v="20531"/>
    <n v="11"/>
    <x v="743"/>
    <n v="19118"/>
    <n v="45"/>
    <n v="2"/>
    <s v="About_to_churn"/>
    <s v="Wallet"/>
  </r>
  <r>
    <n v="21005"/>
    <s v="886D5D6C"/>
    <s v="2021-06-08 06:45:37"/>
    <x v="2"/>
    <x v="2"/>
    <x v="2"/>
    <n v="58"/>
    <n v="33860"/>
    <n v="15"/>
    <x v="2839"/>
    <n v="25834"/>
    <n v="94"/>
    <n v="1"/>
    <s v="About_to_churn"/>
    <s v="PayPal_Pay_Later"/>
  </r>
  <r>
    <n v="21006"/>
    <s v="0C1530B0"/>
    <s v="2021-03-23 15:51:40"/>
    <x v="0"/>
    <x v="0"/>
    <x v="0"/>
    <n v="217"/>
    <n v="87664"/>
    <n v="12"/>
    <x v="2840"/>
    <n v="11831"/>
    <n v="70"/>
    <n v="0"/>
    <s v="About_to_churn"/>
    <s v="Net_Banking"/>
  </r>
  <r>
    <n v="21007"/>
    <s v="D5FC84C6"/>
    <s v="2021-04-29 10:55:24"/>
    <x v="2"/>
    <x v="2"/>
    <x v="3"/>
    <n v="248"/>
    <n v="61393"/>
    <n v="3"/>
    <x v="2841"/>
    <n v="8129"/>
    <n v="45"/>
    <n v="1"/>
    <s v="Low"/>
    <s v=" Wallet "/>
  </r>
  <r>
    <n v="21008"/>
    <s v="48C3F6DF"/>
    <s v="2021-04-24 09:44:05"/>
    <x v="1"/>
    <x v="1"/>
    <x v="1"/>
    <n v="2725"/>
    <n v="54174"/>
    <n v="33"/>
    <x v="2842"/>
    <n v="2543"/>
    <n v="21"/>
    <n v="6"/>
    <s v="High"/>
    <s v="PayPal_Credit_Card"/>
  </r>
  <r>
    <n v="21009"/>
    <s v="D33E898C"/>
    <s v="2021-05-20 19:44:22"/>
    <x v="4"/>
    <x v="2"/>
    <x v="2"/>
    <n v="231"/>
    <n v="47191"/>
    <n v="15"/>
    <x v="2843"/>
    <n v="21722"/>
    <n v="91"/>
    <n v="1"/>
    <s v="Low"/>
    <s v="PayPal_Pay_Later"/>
  </r>
  <r>
    <n v="21010"/>
    <s v="B53DD487"/>
    <s v="2021-04-28 21:47:42"/>
    <x v="2"/>
    <x v="2"/>
    <x v="2"/>
    <n v="54"/>
    <n v="40396"/>
    <n v="13"/>
    <x v="2844"/>
    <n v="28470"/>
    <n v="100"/>
    <n v="1"/>
    <s v="About_to_churn"/>
    <s v="PayPal_Pay_Later"/>
  </r>
  <r>
    <n v="21011"/>
    <s v="5571953A"/>
    <s v="2021-05-08 06:59:36"/>
    <x v="0"/>
    <x v="2"/>
    <x v="2"/>
    <n v="418"/>
    <n v="89267"/>
    <n v="10"/>
    <x v="2845"/>
    <n v="15276"/>
    <n v="91"/>
    <n v="2"/>
    <s v="Medium"/>
    <s v="PayPal_Pay_Later"/>
  </r>
  <r>
    <n v="21012"/>
    <s v="DF2A6C69"/>
    <s v="2021-03-25 00:02:08"/>
    <x v="1"/>
    <x v="2"/>
    <x v="4"/>
    <n v="3542"/>
    <n v="53686"/>
    <n v="54"/>
    <x v="2846"/>
    <n v="1644"/>
    <n v="11"/>
    <n v="4"/>
    <s v="Medium"/>
    <s v="PayPal_Cobrand_Card"/>
  </r>
  <r>
    <n v="21013"/>
    <s v="0C82B7DD"/>
    <s v="2021-06-07 07:29:32"/>
    <x v="3"/>
    <x v="2"/>
    <x v="5"/>
    <n v="726"/>
    <n v="77443"/>
    <n v="23"/>
    <x v="2847"/>
    <n v="23268"/>
    <n v="75"/>
    <n v="1"/>
    <s v="Low"/>
    <s v="Debit_Card"/>
  </r>
  <r>
    <n v="21014"/>
    <s v="696399AC"/>
    <s v="2021-03-05 01:15:23"/>
    <x v="2"/>
    <x v="0"/>
    <x v="2"/>
    <n v="65"/>
    <n v="58905"/>
    <n v="18"/>
    <x v="2580"/>
    <n v="22464"/>
    <n v="96"/>
    <n v="2"/>
    <s v="Medium"/>
    <s v="Debit_Card"/>
  </r>
  <r>
    <n v="21015"/>
    <s v="B7AEE082"/>
    <s v="2021-03-26 08:20:19"/>
    <x v="0"/>
    <x v="0"/>
    <x v="5"/>
    <n v="579"/>
    <n v="62611"/>
    <n v="21"/>
    <x v="2441"/>
    <n v="19572"/>
    <n v="85"/>
    <n v="2"/>
    <s v="Low"/>
    <s v="Wallet"/>
  </r>
  <r>
    <n v="21016"/>
    <s v="AAFA053D"/>
    <s v="2021-05-10 14:35:30"/>
    <x v="0"/>
    <x v="2"/>
    <x v="5"/>
    <n v="617"/>
    <n v="23494"/>
    <n v="15"/>
    <x v="2848"/>
    <n v="16268"/>
    <n v="63"/>
    <n v="2"/>
    <s v="Medium"/>
    <s v="Debit_Card"/>
  </r>
  <r>
    <n v="21017"/>
    <s v="922C7EB1"/>
    <s v="2021-03-07 01:21:16"/>
    <x v="1"/>
    <x v="2"/>
    <x v="1"/>
    <n v="1903"/>
    <n v="51053"/>
    <n v="37"/>
    <x v="2849"/>
    <n v="1825"/>
    <n v="5"/>
    <n v="7"/>
    <s v="High"/>
    <s v="Net_Banking"/>
  </r>
  <r>
    <n v="21018"/>
    <s v="72AA968D"/>
    <s v="2021-05-01 15:48:15"/>
    <x v="3"/>
    <x v="0"/>
    <x v="0"/>
    <n v="265"/>
    <n v="88556"/>
    <n v="18"/>
    <x v="2850"/>
    <n v="9863"/>
    <n v="68"/>
    <n v="0"/>
    <s v="Low"/>
    <s v=" Wallet "/>
  </r>
  <r>
    <n v="21019"/>
    <s v="AA99720D"/>
    <s v="2021-04-13 11:03:36"/>
    <x v="0"/>
    <x v="2"/>
    <x v="2"/>
    <n v="382"/>
    <n v="81727"/>
    <n v="8"/>
    <x v="2851"/>
    <n v="24672"/>
    <n v="85"/>
    <n v="1"/>
    <s v="About_to_churn"/>
    <s v="PayPal_Pay_Later"/>
  </r>
  <r>
    <n v="21020"/>
    <s v="7A3DEA37"/>
    <s v="2021-05-20 15:51:29"/>
    <x v="3"/>
    <x v="0"/>
    <x v="2"/>
    <n v="265"/>
    <n v="68222"/>
    <n v="16"/>
    <x v="2613"/>
    <n v="25738"/>
    <n v="87"/>
    <n v="1"/>
    <s v="Low"/>
    <s v="Debit_Card"/>
  </r>
  <r>
    <n v="21021"/>
    <s v="B55EC55C"/>
    <s v="2021-04-28 07:45:57"/>
    <x v="2"/>
    <x v="2"/>
    <x v="2"/>
    <n v="203"/>
    <n v="80053"/>
    <n v="9"/>
    <x v="2852"/>
    <n v="29486"/>
    <n v="95"/>
    <n v="2"/>
    <s v="Low"/>
    <s v="Debit_Card"/>
  </r>
  <r>
    <n v="21022"/>
    <s v="BAF7AAE7"/>
    <s v="2021-03-16 10:08:51"/>
    <x v="2"/>
    <x v="0"/>
    <x v="0"/>
    <n v="201"/>
    <n v="60153"/>
    <n v="7"/>
    <x v="2853"/>
    <n v="9798"/>
    <n v="70"/>
    <n v="1"/>
    <s v="Medium"/>
    <s v="Net_Banking"/>
  </r>
  <r>
    <n v="21023"/>
    <s v="14E2DBF3"/>
    <s v="2021-03-05 15:56:54"/>
    <x v="2"/>
    <x v="2"/>
    <x v="2"/>
    <n v="119"/>
    <n v="53800"/>
    <n v="18"/>
    <x v="1123"/>
    <n v="27234"/>
    <n v="93"/>
    <n v="1"/>
    <s v="Low"/>
    <s v="Debit_Card"/>
  </r>
  <r>
    <n v="21024"/>
    <s v="5E3CD1EF"/>
    <s v="2021-05-11 22:12:42"/>
    <x v="3"/>
    <x v="0"/>
    <x v="0"/>
    <n v="462"/>
    <n v="20321"/>
    <n v="17"/>
    <x v="2854"/>
    <n v="9193"/>
    <n v="64"/>
    <n v="0"/>
    <s v="About_to_churn"/>
    <s v="Wallet"/>
  </r>
  <r>
    <n v="21025"/>
    <s v="47A0D058"/>
    <s v="2021-04-05 21:53:35"/>
    <x v="2"/>
    <x v="2"/>
    <x v="2"/>
    <n v="177"/>
    <n v="19487"/>
    <n v="10"/>
    <x v="2855"/>
    <n v="29584"/>
    <n v="87"/>
    <n v="2"/>
    <s v="Medium"/>
    <s v="PayPal_Pay_Later"/>
  </r>
  <r>
    <n v="21026"/>
    <s v="AC7EA756"/>
    <s v="2021-05-13 03:44:02"/>
    <x v="2"/>
    <x v="0"/>
    <x v="3"/>
    <n v="223"/>
    <n v="88688"/>
    <n v="5"/>
    <x v="2856"/>
    <n v="19534"/>
    <n v="61"/>
    <n v="3"/>
    <s v="Low"/>
    <s v="Wallet"/>
  </r>
  <r>
    <n v="21027"/>
    <s v="D3B9CB5D"/>
    <s v="2021-03-03 23:57:05"/>
    <x v="1"/>
    <x v="0"/>
    <x v="1"/>
    <n v="1424"/>
    <n v="86316"/>
    <n v="30"/>
    <x v="2857"/>
    <n v="3013"/>
    <n v="12"/>
    <n v="8"/>
    <s v="Low"/>
    <s v=" PayPal_Cobrand_Card"/>
  </r>
  <r>
    <n v="21028"/>
    <s v="1290EE35"/>
    <s v="2021-04-08 12:02:28"/>
    <x v="0"/>
    <x v="0"/>
    <x v="0"/>
    <n v="327"/>
    <n v="15235"/>
    <n v="12"/>
    <x v="2858"/>
    <n v="11619"/>
    <n v="67"/>
    <n v="0"/>
    <s v="High"/>
    <s v="Net_Banking"/>
  </r>
  <r>
    <n v="21029"/>
    <s v="65F656AA"/>
    <s v="2021-03-05 09:08:23"/>
    <x v="0"/>
    <x v="2"/>
    <x v="2"/>
    <n v="200"/>
    <n v="38328"/>
    <n v="5"/>
    <x v="2859"/>
    <n v="16165"/>
    <n v="92"/>
    <n v="2"/>
    <s v="Medium"/>
    <s v="PayPal_Pay_Later"/>
  </r>
  <r>
    <n v="21030"/>
    <s v="35D0BC5C"/>
    <s v="2021-06-09 23:18:22"/>
    <x v="1"/>
    <x v="2"/>
    <x v="4"/>
    <n v="4718"/>
    <n v="51558"/>
    <n v="32"/>
    <x v="2860"/>
    <n v="3016"/>
    <n v="13"/>
    <n v="6"/>
    <s v="Medium"/>
    <s v="PayPal_Credit_Card"/>
  </r>
  <r>
    <n v="21031"/>
    <s v="C5FC2B88"/>
    <s v="2021-04-02 08:26:51"/>
    <x v="0"/>
    <x v="0"/>
    <x v="3"/>
    <n v="272"/>
    <n v="54338"/>
    <n v="6"/>
    <x v="77"/>
    <n v="19877"/>
    <n v="60"/>
    <n v="2"/>
    <s v="Low"/>
    <s v="Net_Banking"/>
  </r>
  <r>
    <n v="21032"/>
    <s v="7921B3D5"/>
    <s v="2021-05-02 17:57:56"/>
    <x v="1"/>
    <x v="1"/>
    <x v="1"/>
    <n v="1711"/>
    <n v="24704"/>
    <n v="33"/>
    <x v="2861"/>
    <n v="2312"/>
    <n v="22"/>
    <n v="8"/>
    <s v="Medium"/>
    <s v=" PayPal_Cobrand_Card"/>
  </r>
  <r>
    <n v="21033"/>
    <s v="498E82AF"/>
    <s v="2021-03-28 09:15:26"/>
    <x v="0"/>
    <x v="0"/>
    <x v="3"/>
    <n v="307"/>
    <n v="37960"/>
    <n v="15"/>
    <x v="2862"/>
    <n v="18709"/>
    <n v="50"/>
    <n v="2"/>
    <s v="About_to_churn"/>
    <s v="Debit_Card"/>
  </r>
  <r>
    <n v="21034"/>
    <s v="A4C53E62"/>
    <s v="2021-05-18 23:37:29"/>
    <x v="0"/>
    <x v="0"/>
    <x v="3"/>
    <n v="644"/>
    <n v="80668"/>
    <n v="12"/>
    <x v="922"/>
    <n v="16505"/>
    <n v="60"/>
    <n v="1"/>
    <s v="Low"/>
    <s v=" Wallet "/>
  </r>
  <r>
    <n v="21035"/>
    <s v="37778FE5"/>
    <s v="2021-04-29 15:30:24"/>
    <x v="2"/>
    <x v="2"/>
    <x v="2"/>
    <n v="126"/>
    <n v="67043"/>
    <n v="14"/>
    <x v="2863"/>
    <n v="24121"/>
    <n v="77"/>
    <n v="1"/>
    <s v="Low"/>
    <s v="PayPal_Pay_Later"/>
  </r>
  <r>
    <n v="21036"/>
    <s v="D4CDC5F6"/>
    <s v="2021-06-08 11:31:35"/>
    <x v="0"/>
    <x v="0"/>
    <x v="3"/>
    <n v="662"/>
    <n v="30873"/>
    <n v="4"/>
    <x v="2864"/>
    <n v="13864"/>
    <n v="45"/>
    <n v="3"/>
    <s v="High"/>
    <s v="Wallet"/>
  </r>
  <r>
    <n v="21037"/>
    <s v="FCD1588A"/>
    <s v="2021-03-10 03:58:28"/>
    <x v="2"/>
    <x v="2"/>
    <x v="2"/>
    <n v="67"/>
    <n v="71777"/>
    <n v="8"/>
    <x v="1868"/>
    <n v="12411"/>
    <n v="96"/>
    <n v="2"/>
    <s v="Medium"/>
    <s v="PayPal_Pay_Later"/>
  </r>
  <r>
    <n v="21038"/>
    <s v="A284F7FC"/>
    <s v="2021-03-25 15:10:03"/>
    <x v="0"/>
    <x v="0"/>
    <x v="0"/>
    <n v="281"/>
    <n v="83456"/>
    <n v="7"/>
    <x v="2865"/>
    <n v="10568"/>
    <n v="59"/>
    <n v="0"/>
    <s v="Low"/>
    <s v="Net_Banking"/>
  </r>
  <r>
    <n v="21039"/>
    <s v="E11C7032"/>
    <s v="2021-06-02 02:36:14"/>
    <x v="4"/>
    <x v="2"/>
    <x v="2"/>
    <n v="61"/>
    <n v="45698"/>
    <n v="13"/>
    <x v="1491"/>
    <n v="26044"/>
    <n v="91"/>
    <n v="2"/>
    <s v="About_to_churn"/>
    <s v="PayPal_Pay_Later"/>
  </r>
  <r>
    <n v="21040"/>
    <s v="A3F41960"/>
    <s v="2021-04-15 06:53:04"/>
    <x v="0"/>
    <x v="2"/>
    <x v="2"/>
    <n v="365"/>
    <n v="29028"/>
    <n v="14"/>
    <x v="2648"/>
    <n v="29625"/>
    <n v="93"/>
    <n v="1"/>
    <s v="Medium"/>
    <s v="PayPal_Pay_Later"/>
  </r>
  <r>
    <n v="21041"/>
    <s v="8C399B14"/>
    <s v="2021-06-04 23:24:01"/>
    <x v="2"/>
    <x v="2"/>
    <x v="2"/>
    <n v="131"/>
    <n v="61883"/>
    <n v="5"/>
    <x v="1046"/>
    <n v="17129"/>
    <n v="88"/>
    <n v="1"/>
    <s v="Medium"/>
    <s v="PayPal_Pay_Later"/>
  </r>
  <r>
    <n v="21042"/>
    <s v="93AF458E"/>
    <s v="2021-05-15 07:01:34"/>
    <x v="1"/>
    <x v="2"/>
    <x v="4"/>
    <n v="1572"/>
    <n v="53044"/>
    <n v="40"/>
    <x v="2866"/>
    <n v="2577"/>
    <n v="15"/>
    <n v="4"/>
    <s v="Medium"/>
    <s v="PayPal_Credit_Card"/>
  </r>
  <r>
    <n v="21043"/>
    <s v="DE1D3EB9"/>
    <s v="2021-03-02 14:27:39"/>
    <x v="0"/>
    <x v="0"/>
    <x v="0"/>
    <n v="225"/>
    <n v="62611"/>
    <n v="16"/>
    <x v="2373"/>
    <n v="9372"/>
    <n v="51"/>
    <n v="1"/>
    <s v="Medium"/>
    <s v="Net_Banking"/>
  </r>
  <r>
    <n v="21044"/>
    <s v="0B6E41C9"/>
    <s v="2021-04-12 06:14:45"/>
    <x v="2"/>
    <x v="0"/>
    <x v="2"/>
    <n v="245"/>
    <n v="36647"/>
    <n v="12"/>
    <x v="1789"/>
    <n v="29423"/>
    <n v="93"/>
    <n v="1"/>
    <s v="Medium"/>
    <s v="PayPal_Pay_Later"/>
  </r>
  <r>
    <n v="21045"/>
    <s v="F897C7B4"/>
    <s v="2021-04-24 14:40:55"/>
    <x v="2"/>
    <x v="2"/>
    <x v="2"/>
    <n v="78"/>
    <n v="48647"/>
    <n v="11"/>
    <x v="1689"/>
    <n v="21114"/>
    <n v="81"/>
    <n v="2"/>
    <s v="About_to_churn"/>
    <s v="PayPal_Pay_Later"/>
  </r>
  <r>
    <n v="21046"/>
    <s v="9E6AF30D"/>
    <s v="2021-05-01 05:07:38"/>
    <x v="4"/>
    <x v="0"/>
    <x v="2"/>
    <n v="158"/>
    <n v="84526"/>
    <n v="12"/>
    <x v="31"/>
    <n v="27875"/>
    <n v="78"/>
    <n v="2"/>
    <s v="Medium"/>
    <s v="Debit_Card"/>
  </r>
  <r>
    <n v="21047"/>
    <s v="5FDB5E26"/>
    <s v="2021-04-10 23:26:17"/>
    <x v="2"/>
    <x v="2"/>
    <x v="2"/>
    <n v="74"/>
    <n v="29250"/>
    <n v="11"/>
    <x v="786"/>
    <n v="29867"/>
    <n v="90"/>
    <n v="2"/>
    <s v="Low"/>
    <s v="PayPal_Pay_Later"/>
  </r>
  <r>
    <n v="21048"/>
    <s v="531926EF"/>
    <s v="2021-05-29 18:36:24"/>
    <x v="2"/>
    <x v="2"/>
    <x v="3"/>
    <n v="209"/>
    <n v="11592"/>
    <n v="6"/>
    <x v="2867"/>
    <n v="14608"/>
    <n v="43"/>
    <n v="1"/>
    <s v="Medium"/>
    <s v="Wallet"/>
  </r>
  <r>
    <n v="21049"/>
    <s v="7E3279A2"/>
    <s v="2021-05-07 22:45:59"/>
    <x v="2"/>
    <x v="0"/>
    <x v="3"/>
    <n v="220"/>
    <n v="33714"/>
    <n v="1"/>
    <x v="2868"/>
    <n v="19917"/>
    <n v="53"/>
    <n v="3"/>
    <s v="Medium"/>
    <s v="Debit_Card"/>
  </r>
  <r>
    <n v="21050"/>
    <s v="8804ABA8"/>
    <s v="2021-05-20 10:57:43"/>
    <x v="1"/>
    <x v="2"/>
    <x v="4"/>
    <n v="1323"/>
    <n v="25562"/>
    <n v="43"/>
    <x v="2869"/>
    <n v="4005"/>
    <n v="18"/>
    <n v="4"/>
    <s v="Medium"/>
    <s v="PayPal_Credit_Card"/>
  </r>
  <r>
    <n v="21051"/>
    <s v="93826588"/>
    <s v="2021-03-04 17:10:11"/>
    <x v="0"/>
    <x v="2"/>
    <x v="2"/>
    <n v="690"/>
    <n v="88096"/>
    <n v="7"/>
    <x v="72"/>
    <n v="15193"/>
    <n v="83"/>
    <n v="1"/>
    <s v="Low"/>
    <s v="PayPal_Pay_Later"/>
  </r>
  <r>
    <n v="21052"/>
    <s v="F05616B4"/>
    <s v="2021-03-05 23:52:33"/>
    <x v="0"/>
    <x v="0"/>
    <x v="2"/>
    <n v="387"/>
    <n v="72919"/>
    <n v="10"/>
    <x v="2870"/>
    <n v="20795"/>
    <n v="84"/>
    <n v="1"/>
    <s v="Medium"/>
    <s v="PayPal_Pay_Later"/>
  </r>
  <r>
    <n v="21053"/>
    <s v="68978137"/>
    <s v="2021-04-28 20:35:06"/>
    <x v="2"/>
    <x v="2"/>
    <x v="2"/>
    <n v="142"/>
    <n v="14669"/>
    <n v="12"/>
    <x v="2413"/>
    <n v="13642"/>
    <n v="91"/>
    <n v="1"/>
    <s v="About_to_churn"/>
    <s v="PayPal_Pay_Later"/>
  </r>
  <r>
    <n v="21054"/>
    <s v="78717B50"/>
    <s v="2021-03-23 01:40:16"/>
    <x v="5"/>
    <x v="0"/>
    <x v="5"/>
    <n v="849"/>
    <n v="34169"/>
    <n v="4"/>
    <x v="1371"/>
    <n v="23812"/>
    <n v="78"/>
    <n v="3"/>
    <s v="Medium"/>
    <s v="Wallet"/>
  </r>
  <r>
    <n v="21055"/>
    <s v="A0F7C118"/>
    <s v="2021-04-25 19:02:26"/>
    <x v="1"/>
    <x v="2"/>
    <x v="4"/>
    <n v="4674"/>
    <n v="12640"/>
    <n v="51"/>
    <x v="2871"/>
    <n v="2314"/>
    <n v="17"/>
    <n v="5"/>
    <s v="Medium"/>
    <s v="PayPal_Cobrand_Card"/>
  </r>
  <r>
    <n v="21056"/>
    <s v="B8753CE8"/>
    <s v="2021-03-15 08:30:55"/>
    <x v="1"/>
    <x v="0"/>
    <x v="4"/>
    <n v="4967"/>
    <n v="24661"/>
    <n v="39"/>
    <x v="1319"/>
    <n v="2061"/>
    <n v="22"/>
    <n v="6"/>
    <s v="High"/>
    <s v="Wallet"/>
  </r>
  <r>
    <n v="21057"/>
    <s v="F4040124"/>
    <s v="2021-04-27 13:23:52"/>
    <x v="2"/>
    <x v="2"/>
    <x v="2"/>
    <n v="62"/>
    <n v="12938"/>
    <n v="20"/>
    <x v="768"/>
    <n v="17558"/>
    <n v="77"/>
    <n v="2"/>
    <s v="About_to_churn"/>
    <s v="Debit_Card"/>
  </r>
  <r>
    <n v="21058"/>
    <s v="67859A52"/>
    <s v="2021-05-22 13:35:36"/>
    <x v="0"/>
    <x v="0"/>
    <x v="2"/>
    <n v="780"/>
    <n v="87943"/>
    <n v="4"/>
    <x v="795"/>
    <n v="22694"/>
    <n v="80"/>
    <n v="1"/>
    <s v="About_to_churn"/>
    <s v="PayPal_Pay_Later"/>
  </r>
  <r>
    <n v="21059"/>
    <s v="B326592D"/>
    <s v="2021-05-10 16:09:45"/>
    <x v="4"/>
    <x v="0"/>
    <x v="3"/>
    <n v="325"/>
    <n v="36777"/>
    <n v="6"/>
    <x v="2872"/>
    <n v="14587"/>
    <n v="43"/>
    <n v="1"/>
    <s v="Low"/>
    <s v="Net_Banking"/>
  </r>
  <r>
    <n v="21060"/>
    <s v="8E900FB8"/>
    <s v="2021-04-25 00:22:22"/>
    <x v="0"/>
    <x v="0"/>
    <x v="2"/>
    <n v="116"/>
    <n v="20531"/>
    <n v="8"/>
    <x v="2017"/>
    <n v="14578"/>
    <n v="79"/>
    <n v="2"/>
    <s v="Low"/>
    <s v="PayPal_Pay_Later"/>
  </r>
  <r>
    <n v="21061"/>
    <s v="D01030D2"/>
    <s v="2021-04-12 18:13:14"/>
    <x v="1"/>
    <x v="0"/>
    <x v="3"/>
    <n v="972"/>
    <n v="12834"/>
    <n v="14"/>
    <x v="2873"/>
    <n v="16365"/>
    <n v="50"/>
    <n v="2"/>
    <s v="Low"/>
    <s v="Net_Banking"/>
  </r>
  <r>
    <n v="21062"/>
    <s v="98F0F33E"/>
    <s v="2021-04-12 19:34:19"/>
    <x v="2"/>
    <x v="2"/>
    <x v="2"/>
    <n v="133"/>
    <n v="15235"/>
    <n v="13"/>
    <x v="2283"/>
    <n v="14635"/>
    <n v="90"/>
    <n v="2"/>
    <s v="Low"/>
    <s v="PayPal_Pay_Later"/>
  </r>
  <r>
    <n v="21063"/>
    <s v="68CFD81B"/>
    <s v="2021-05-07 22:24:52"/>
    <x v="2"/>
    <x v="2"/>
    <x v="2"/>
    <n v="208"/>
    <n v="87095"/>
    <n v="2"/>
    <x v="2109"/>
    <n v="29973"/>
    <n v="98"/>
    <n v="2"/>
    <s v="About_to_churn"/>
    <s v="PayPal_Pay_Later"/>
  </r>
  <r>
    <n v="21064"/>
    <s v="2C58E560"/>
    <s v="2021-03-15 02:58:50"/>
    <x v="2"/>
    <x v="0"/>
    <x v="0"/>
    <n v="237"/>
    <n v="11737"/>
    <n v="9"/>
    <x v="2874"/>
    <n v="10367"/>
    <n v="50"/>
    <n v="0"/>
    <s v="Medium"/>
    <s v="Net_Banking"/>
  </r>
  <r>
    <n v="21065"/>
    <s v="25E22EAA"/>
    <s v="2021-03-06 13:46:54"/>
    <x v="0"/>
    <x v="0"/>
    <x v="3"/>
    <n v="806"/>
    <n v="11592"/>
    <n v="11"/>
    <x v="2875"/>
    <n v="18815"/>
    <n v="42"/>
    <n v="2"/>
    <s v="Medium"/>
    <s v="Wallet"/>
  </r>
  <r>
    <n v="21066"/>
    <s v="C9B31AFD"/>
    <s v="2021-03-28 19:33:00"/>
    <x v="3"/>
    <x v="0"/>
    <x v="3"/>
    <n v="215"/>
    <n v="38328"/>
    <n v="12"/>
    <x v="2876"/>
    <n v="17152"/>
    <n v="48"/>
    <n v="3"/>
    <s v="Low"/>
    <s v="Wallet"/>
  </r>
  <r>
    <n v="21067"/>
    <s v="01A9DD19"/>
    <s v="2021-05-28 15:31:13"/>
    <x v="1"/>
    <x v="2"/>
    <x v="2"/>
    <n v="751"/>
    <n v="10912"/>
    <n v="4"/>
    <x v="151"/>
    <n v="22031"/>
    <n v="84"/>
    <n v="1"/>
    <s v="Medium"/>
    <s v="PayPal_Pay_Later"/>
  </r>
  <r>
    <n v="21068"/>
    <s v="85A51BD1"/>
    <s v="2021-04-25 20:36:00"/>
    <x v="5"/>
    <x v="2"/>
    <x v="4"/>
    <n v="4106"/>
    <n v="81093"/>
    <n v="56"/>
    <x v="2877"/>
    <n v="3764"/>
    <n v="12"/>
    <n v="5"/>
    <s v="High"/>
    <s v="PayPal_Credit_Card"/>
  </r>
  <r>
    <n v="21069"/>
    <s v="25AA9978"/>
    <s v="2021-04-13 13:32:35"/>
    <x v="2"/>
    <x v="2"/>
    <x v="3"/>
    <n v="234"/>
    <n v="48647"/>
    <n v="13"/>
    <x v="33"/>
    <n v="18629"/>
    <n v="65"/>
    <n v="1"/>
    <s v="Medium"/>
    <s v="Wallet"/>
  </r>
  <r>
    <n v="21070"/>
    <s v="4815DA63"/>
    <s v="2021-06-06 06:56:10"/>
    <x v="2"/>
    <x v="2"/>
    <x v="2"/>
    <n v="155"/>
    <n v="46020"/>
    <n v="16"/>
    <x v="2878"/>
    <n v="28111"/>
    <n v="88"/>
    <n v="1"/>
    <s v="Medium"/>
    <s v="PayPal_Pay_Later"/>
  </r>
  <r>
    <n v="21071"/>
    <s v="034039F0"/>
    <s v="2021-04-15 06:16:14"/>
    <x v="0"/>
    <x v="0"/>
    <x v="0"/>
    <n v="603"/>
    <n v="73387"/>
    <n v="13"/>
    <x v="2879"/>
    <n v="10918"/>
    <n v="69"/>
    <n v="0"/>
    <s v="Medium"/>
    <s v=" Wallet "/>
  </r>
  <r>
    <n v="21072"/>
    <s v="822983D2"/>
    <s v="2021-03-06 04:35:39"/>
    <x v="1"/>
    <x v="2"/>
    <x v="4"/>
    <n v="4036"/>
    <n v="80219"/>
    <n v="55"/>
    <x v="2880"/>
    <n v="2360"/>
    <n v="18"/>
    <n v="3"/>
    <s v="Medium"/>
    <s v="Wallet"/>
  </r>
  <r>
    <n v="21073"/>
    <s v="B1658982"/>
    <s v="2021-04-05 15:34:45"/>
    <x v="1"/>
    <x v="0"/>
    <x v="1"/>
    <n v="1977"/>
    <n v="50753"/>
    <n v="38"/>
    <x v="1321"/>
    <n v="2751"/>
    <n v="19"/>
    <n v="6"/>
    <s v="Medium"/>
    <s v=" PayPal_Cobrand_Card"/>
  </r>
  <r>
    <n v="21074"/>
    <s v="121819B2"/>
    <s v="2021-05-16 22:23:31"/>
    <x v="1"/>
    <x v="0"/>
    <x v="5"/>
    <n v="3180"/>
    <n v="65902"/>
    <n v="14"/>
    <x v="2097"/>
    <n v="21609"/>
    <n v="52"/>
    <n v="3"/>
    <s v="About_to_churn"/>
    <s v="Debit_Card"/>
  </r>
  <r>
    <n v="21075"/>
    <s v="A3D96AF0"/>
    <s v="2021-05-24 01:03:37"/>
    <x v="4"/>
    <x v="2"/>
    <x v="2"/>
    <n v="91"/>
    <n v="73387"/>
    <n v="8"/>
    <x v="2881"/>
    <n v="26737"/>
    <n v="76"/>
    <n v="2"/>
    <s v="About_to_churn"/>
    <s v="PayPal_Pay_Later"/>
  </r>
  <r>
    <n v="21076"/>
    <s v="FB2A47B9"/>
    <s v="2021-05-25 16:07:30"/>
    <x v="1"/>
    <x v="1"/>
    <x v="1"/>
    <n v="1678"/>
    <n v="11150"/>
    <n v="27"/>
    <x v="2882"/>
    <n v="2195"/>
    <n v="14"/>
    <n v="8"/>
    <s v="Low"/>
    <s v=" PayPal_Cobrand_Card"/>
  </r>
  <r>
    <n v="21077"/>
    <s v="E787B687"/>
    <s v="2021-05-24 22:22:15"/>
    <x v="3"/>
    <x v="2"/>
    <x v="2"/>
    <n v="105"/>
    <n v="41504"/>
    <n v="6"/>
    <x v="2229"/>
    <n v="18644"/>
    <n v="92"/>
    <n v="1"/>
    <s v="About_to_churn"/>
    <s v="Debit_Card"/>
  </r>
  <r>
    <n v="21078"/>
    <s v="E72E63D6"/>
    <s v="2021-03-12 06:11:04"/>
    <x v="4"/>
    <x v="0"/>
    <x v="0"/>
    <n v="317"/>
    <n v="89421"/>
    <n v="16"/>
    <x v="2883"/>
    <n v="10250"/>
    <n v="55"/>
    <n v="0"/>
    <s v="About_to_churn"/>
    <s v=" Wallet "/>
  </r>
  <r>
    <n v="21079"/>
    <s v="657984CC"/>
    <s v="2021-06-01 08:14:02"/>
    <x v="0"/>
    <x v="2"/>
    <x v="2"/>
    <n v="123"/>
    <n v="86285"/>
    <n v="3"/>
    <x v="1339"/>
    <n v="23997"/>
    <n v="87"/>
    <n v="1"/>
    <s v="Low"/>
    <s v="PayPal_Pay_Later"/>
  </r>
  <r>
    <n v="21080"/>
    <s v="D6AC1CBA"/>
    <s v="2021-05-07 20:12:45"/>
    <x v="3"/>
    <x v="2"/>
    <x v="2"/>
    <n v="417"/>
    <n v="49441"/>
    <n v="16"/>
    <x v="224"/>
    <n v="21767"/>
    <n v="81"/>
    <n v="1"/>
    <s v="Low"/>
    <s v="PayPal_Pay_Later"/>
  </r>
  <r>
    <n v="21081"/>
    <s v="CEF82271"/>
    <s v="2021-03-12 18:37:55"/>
    <x v="2"/>
    <x v="0"/>
    <x v="0"/>
    <n v="211"/>
    <n v="43137"/>
    <n v="7"/>
    <x v="2884"/>
    <n v="10543"/>
    <n v="57"/>
    <n v="0"/>
    <s v="High"/>
    <s v="Net_Banking"/>
  </r>
  <r>
    <n v="21082"/>
    <s v="DE92BF38"/>
    <s v="2021-05-03 09:03:47"/>
    <x v="0"/>
    <x v="0"/>
    <x v="5"/>
    <n v="894"/>
    <n v="85564"/>
    <n v="18"/>
    <x v="2097"/>
    <n v="18519"/>
    <n v="53"/>
    <n v="2"/>
    <s v="Medium"/>
    <s v="Debit_Card"/>
  </r>
  <r>
    <n v="21083"/>
    <s v="C1440E8F"/>
    <s v="2021-03-02 06:56:27"/>
    <x v="1"/>
    <x v="0"/>
    <x v="1"/>
    <n v="1861"/>
    <n v="86285"/>
    <n v="21"/>
    <x v="2885"/>
    <n v="2417"/>
    <n v="13"/>
    <n v="7"/>
    <s v="About_to_churn"/>
    <s v=" PayPal_Cobrand_Card"/>
  </r>
  <r>
    <n v="21084"/>
    <s v="2D7CC718"/>
    <s v="2021-03-30 19:22:05"/>
    <x v="2"/>
    <x v="2"/>
    <x v="2"/>
    <n v="181"/>
    <n v="68727"/>
    <n v="17"/>
    <x v="2886"/>
    <n v="22184"/>
    <n v="94"/>
    <n v="1"/>
    <s v="Low"/>
    <s v="PayPal_Pay_Later"/>
  </r>
  <r>
    <n v="21085"/>
    <s v="2B88CA08"/>
    <s v="2021-05-12 09:37:03"/>
    <x v="4"/>
    <x v="0"/>
    <x v="3"/>
    <n v="302"/>
    <n v="73993"/>
    <n v="9"/>
    <x v="2887"/>
    <n v="7608"/>
    <n v="42"/>
    <n v="3"/>
    <s v="Medium"/>
    <s v="Net_Banking"/>
  </r>
  <r>
    <n v="21086"/>
    <s v="40AB1C22"/>
    <s v="2021-05-27 02:22:29"/>
    <x v="1"/>
    <x v="0"/>
    <x v="3"/>
    <n v="1482"/>
    <n v="32768"/>
    <n v="13"/>
    <x v="2888"/>
    <n v="16816"/>
    <n v="56"/>
    <n v="3"/>
    <s v="Medium"/>
    <s v="Wallet"/>
  </r>
  <r>
    <n v="21087"/>
    <s v="599C6DA8"/>
    <s v="2021-06-02 12:09:31"/>
    <x v="1"/>
    <x v="0"/>
    <x v="5"/>
    <n v="767"/>
    <n v="32827"/>
    <n v="6"/>
    <x v="225"/>
    <n v="14293"/>
    <n v="50"/>
    <n v="2"/>
    <s v="About_to_churn"/>
    <s v="Debit_Card"/>
  </r>
  <r>
    <n v="21088"/>
    <s v="54D799DD"/>
    <s v="2021-06-03 09:43:04"/>
    <x v="2"/>
    <x v="2"/>
    <x v="2"/>
    <n v="52"/>
    <n v="49655"/>
    <n v="6"/>
    <x v="2889"/>
    <n v="25677"/>
    <n v="98"/>
    <n v="2"/>
    <s v="Low"/>
    <s v="Debit_Card"/>
  </r>
  <r>
    <n v="21089"/>
    <s v="E3C2883B"/>
    <s v="2021-04-15 16:40:01"/>
    <x v="3"/>
    <x v="2"/>
    <x v="1"/>
    <n v="1048"/>
    <n v="68727"/>
    <n v="36"/>
    <x v="2890"/>
    <n v="1855"/>
    <n v="14"/>
    <n v="6"/>
    <s v="Medium"/>
    <s v="PayPal_Credit_Card"/>
  </r>
  <r>
    <n v="21090"/>
    <s v="999CF939"/>
    <s v="2021-06-03 13:38:22"/>
    <x v="1"/>
    <x v="2"/>
    <x v="4"/>
    <n v="2610"/>
    <n v="45453"/>
    <n v="39"/>
    <x v="2891"/>
    <n v="3524"/>
    <n v="19"/>
    <n v="6"/>
    <s v="Medium"/>
    <s v="PayPal_Cobrand_Card"/>
  </r>
  <r>
    <n v="21091"/>
    <s v="2BC22953"/>
    <s v="2021-05-21 13:31:10"/>
    <x v="0"/>
    <x v="0"/>
    <x v="0"/>
    <n v="793"/>
    <n v="30953"/>
    <n v="5"/>
    <x v="2441"/>
    <n v="9903"/>
    <n v="56"/>
    <n v="1"/>
    <s v="Medium"/>
    <s v="Net_Banking"/>
  </r>
  <r>
    <n v="21092"/>
    <s v="91580A5B"/>
    <s v="2021-05-27 02:11:09"/>
    <x v="0"/>
    <x v="0"/>
    <x v="0"/>
    <n v="226"/>
    <n v="12381"/>
    <n v="5"/>
    <x v="2892"/>
    <n v="11411"/>
    <n v="60"/>
    <n v="0"/>
    <s v="About_to_churn"/>
    <s v="Wallet"/>
  </r>
  <r>
    <n v="21093"/>
    <s v="E22D8851"/>
    <s v="2021-04-01 11:18:38"/>
    <x v="2"/>
    <x v="2"/>
    <x v="2"/>
    <n v="242"/>
    <n v="84549"/>
    <n v="6"/>
    <x v="2893"/>
    <n v="17438"/>
    <n v="75"/>
    <n v="1"/>
    <s v="About_to_churn"/>
    <s v="PayPal_Pay_Later"/>
  </r>
  <r>
    <n v="21094"/>
    <s v="8341EECC"/>
    <s v="2021-03-20 07:31:41"/>
    <x v="0"/>
    <x v="0"/>
    <x v="0"/>
    <n v="784"/>
    <n v="61546"/>
    <n v="18"/>
    <x v="2894"/>
    <n v="11532"/>
    <n v="52"/>
    <n v="0"/>
    <s v="High"/>
    <s v=" Wallet "/>
  </r>
  <r>
    <n v="21095"/>
    <s v="A203E78D"/>
    <s v="2021-05-19 20:40:33"/>
    <x v="0"/>
    <x v="0"/>
    <x v="3"/>
    <n v="253"/>
    <n v="63790"/>
    <n v="11"/>
    <x v="2895"/>
    <n v="13072"/>
    <n v="62"/>
    <n v="2"/>
    <s v="Medium"/>
    <s v=" Wallet "/>
  </r>
  <r>
    <n v="21096"/>
    <s v="DFAB198D"/>
    <s v="2021-03-09 22:11:14"/>
    <x v="0"/>
    <x v="2"/>
    <x v="5"/>
    <n v="706"/>
    <n v="10766"/>
    <n v="8"/>
    <x v="314"/>
    <n v="22668"/>
    <n v="53"/>
    <n v="2"/>
    <s v="Medium"/>
    <s v="Debit_Card"/>
  </r>
  <r>
    <n v="21097"/>
    <s v="A81BC6F0"/>
    <s v="2021-05-06 03:59:36"/>
    <x v="0"/>
    <x v="0"/>
    <x v="2"/>
    <n v="157"/>
    <n v="39026"/>
    <n v="14"/>
    <x v="2497"/>
    <n v="13586"/>
    <n v="99"/>
    <n v="2"/>
    <s v="Medium"/>
    <s v="PayPal_Pay_Later"/>
  </r>
  <r>
    <n v="21098"/>
    <s v="EDAFC8ED"/>
    <s v="2021-04-03 10:06:04"/>
    <x v="0"/>
    <x v="2"/>
    <x v="3"/>
    <n v="753"/>
    <n v="65097"/>
    <n v="9"/>
    <x v="2896"/>
    <n v="17222"/>
    <n v="46"/>
    <n v="2"/>
    <s v="Low"/>
    <s v="Debit_Card"/>
  </r>
  <r>
    <n v="21099"/>
    <s v="5221C876"/>
    <s v="2021-04-03 13:44:19"/>
    <x v="1"/>
    <x v="0"/>
    <x v="4"/>
    <n v="2557"/>
    <n v="51514"/>
    <n v="42"/>
    <x v="2897"/>
    <n v="1105"/>
    <n v="18"/>
    <n v="4"/>
    <s v="Medium"/>
    <s v="PayPal_Cobrand_Card"/>
  </r>
  <r>
    <n v="21100"/>
    <s v="5528D438"/>
    <s v="2021-06-05 08:37:29"/>
    <x v="0"/>
    <x v="2"/>
    <x v="2"/>
    <n v="564"/>
    <n v="50913"/>
    <n v="3"/>
    <x v="2051"/>
    <n v="28189"/>
    <n v="76"/>
    <n v="1"/>
    <s v="Medium"/>
    <s v="PayPal_Pay_Later"/>
  </r>
  <r>
    <n v="21101"/>
    <s v="C1453F03"/>
    <s v="2021-05-08 20:11:36"/>
    <x v="5"/>
    <x v="0"/>
    <x v="4"/>
    <n v="4282"/>
    <n v="41745"/>
    <n v="36"/>
    <x v="2898"/>
    <n v="1246"/>
    <n v="19"/>
    <n v="3"/>
    <s v="High"/>
    <s v="PayPal_Credit_Card"/>
  </r>
  <r>
    <n v="21102"/>
    <s v="2E8F51C5"/>
    <s v="2021-05-11 18:21:55"/>
    <x v="0"/>
    <x v="0"/>
    <x v="3"/>
    <n v="375"/>
    <n v="32475"/>
    <n v="3"/>
    <x v="2899"/>
    <n v="7981"/>
    <n v="54"/>
    <n v="3"/>
    <s v="About_to_churn"/>
    <s v="Net_Banking"/>
  </r>
  <r>
    <n v="21103"/>
    <s v="9AE409FC"/>
    <s v="2021-05-27 18:29:20"/>
    <x v="4"/>
    <x v="0"/>
    <x v="3"/>
    <n v="255"/>
    <n v="34094"/>
    <n v="11"/>
    <x v="2900"/>
    <n v="18617"/>
    <n v="59"/>
    <n v="2"/>
    <s v="Medium"/>
    <s v="Net_Banking"/>
  </r>
  <r>
    <n v="21104"/>
    <s v="1E0A65ED"/>
    <s v="2021-06-04 04:47:33"/>
    <x v="0"/>
    <x v="0"/>
    <x v="3"/>
    <n v="902"/>
    <n v="19576"/>
    <n v="10"/>
    <x v="2901"/>
    <n v="14644"/>
    <n v="46"/>
    <n v="3"/>
    <s v="Medium"/>
    <s v=" Wallet "/>
  </r>
  <r>
    <n v="21105"/>
    <s v="D9A56B68"/>
    <s v="2021-05-20 10:00:48"/>
    <x v="2"/>
    <x v="0"/>
    <x v="2"/>
    <n v="221"/>
    <n v="88096"/>
    <n v="8"/>
    <x v="2902"/>
    <n v="17941"/>
    <n v="90"/>
    <n v="2"/>
    <s v="Low"/>
    <s v="PayPal_Pay_Later"/>
  </r>
  <r>
    <n v="21106"/>
    <s v="C6EA2412"/>
    <s v="2021-04-10 22:46:46"/>
    <x v="1"/>
    <x v="0"/>
    <x v="5"/>
    <n v="1971"/>
    <n v="55693"/>
    <n v="19"/>
    <x v="2903"/>
    <n v="18642"/>
    <n v="53"/>
    <n v="3"/>
    <s v="Medium"/>
    <s v="Debit_Card"/>
  </r>
  <r>
    <n v="21107"/>
    <s v="FB1FFBDA"/>
    <s v="2021-03-18 05:10:16"/>
    <x v="2"/>
    <x v="0"/>
    <x v="2"/>
    <n v="112"/>
    <n v="63489"/>
    <n v="19"/>
    <x v="2904"/>
    <n v="23660"/>
    <n v="88"/>
    <n v="1"/>
    <s v="Medium"/>
    <s v="PayPal_Pay_Later"/>
  </r>
  <r>
    <n v="21108"/>
    <s v="0F0B71BC"/>
    <s v="2021-03-03 13:10:41"/>
    <x v="2"/>
    <x v="2"/>
    <x v="2"/>
    <n v="88"/>
    <n v="42483"/>
    <n v="11"/>
    <x v="2905"/>
    <n v="25828"/>
    <n v="80"/>
    <n v="2"/>
    <s v="Low"/>
    <s v="Debit_Card"/>
  </r>
  <r>
    <n v="21109"/>
    <s v="9F72F786"/>
    <s v="2021-03-11 12:17:26"/>
    <x v="1"/>
    <x v="2"/>
    <x v="3"/>
    <n v="808"/>
    <n v="44569"/>
    <n v="15"/>
    <x v="2906"/>
    <n v="15537"/>
    <n v="63"/>
    <n v="2"/>
    <s v="Medium"/>
    <s v="Wallet"/>
  </r>
  <r>
    <n v="21110"/>
    <s v="4F3777F1"/>
    <s v="2021-03-29 02:25:10"/>
    <x v="1"/>
    <x v="0"/>
    <x v="3"/>
    <n v="889"/>
    <n v="28155"/>
    <n v="2"/>
    <x v="2907"/>
    <n v="10091"/>
    <n v="41"/>
    <n v="1"/>
    <s v="Low"/>
    <s v=" Wallet "/>
  </r>
  <r>
    <n v="21111"/>
    <s v="CE1E8F26"/>
    <s v="2021-05-06 06:10:35"/>
    <x v="0"/>
    <x v="2"/>
    <x v="2"/>
    <n v="974"/>
    <n v="12640"/>
    <n v="15"/>
    <x v="2908"/>
    <n v="25183"/>
    <n v="86"/>
    <n v="2"/>
    <s v="Medium"/>
    <s v="PayPal_Pay_Later"/>
  </r>
  <r>
    <n v="21112"/>
    <s v="2646B701"/>
    <s v="2021-03-31 05:27:51"/>
    <x v="1"/>
    <x v="2"/>
    <x v="4"/>
    <n v="4032"/>
    <n v="40396"/>
    <n v="40"/>
    <x v="2788"/>
    <n v="3956"/>
    <n v="13"/>
    <n v="4"/>
    <s v="Medium"/>
    <s v="PayPal_Credit_Card"/>
  </r>
  <r>
    <n v="21113"/>
    <s v="BD894A81"/>
    <s v="2021-05-26 07:00:40"/>
    <x v="0"/>
    <x v="2"/>
    <x v="3"/>
    <n v="252"/>
    <n v="50913"/>
    <n v="7"/>
    <x v="2909"/>
    <n v="14411"/>
    <n v="58"/>
    <n v="2"/>
    <s v="Medium"/>
    <s v="Wallet"/>
  </r>
  <r>
    <n v="21114"/>
    <s v="E2EB7DF7"/>
    <s v="2021-04-26 16:13:44"/>
    <x v="3"/>
    <x v="0"/>
    <x v="0"/>
    <n v="959"/>
    <n v="24662"/>
    <n v="16"/>
    <x v="2910"/>
    <n v="9099"/>
    <n v="57"/>
    <n v="0"/>
    <s v="High"/>
    <s v="Net_Banking"/>
  </r>
  <r>
    <n v="21115"/>
    <s v="EEF92653"/>
    <s v="2021-04-06 09:53:37"/>
    <x v="1"/>
    <x v="2"/>
    <x v="4"/>
    <n v="3716"/>
    <n v="21421"/>
    <n v="37"/>
    <x v="2911"/>
    <n v="4342"/>
    <n v="12"/>
    <n v="6"/>
    <s v="High"/>
    <s v="PayPal_Credit_Card"/>
  </r>
  <r>
    <n v="21116"/>
    <s v="A194B4AC"/>
    <s v="2021-03-19 08:38:39"/>
    <x v="3"/>
    <x v="2"/>
    <x v="2"/>
    <n v="560"/>
    <n v="84515"/>
    <n v="20"/>
    <x v="2912"/>
    <n v="14577"/>
    <n v="80"/>
    <n v="2"/>
    <s v="Low"/>
    <s v="PayPal_Pay_Later"/>
  </r>
  <r>
    <n v="21117"/>
    <s v="068CDBD3"/>
    <s v="2021-04-09 07:03:03"/>
    <x v="3"/>
    <x v="0"/>
    <x v="0"/>
    <n v="722"/>
    <n v="86288"/>
    <n v="17"/>
    <x v="271"/>
    <n v="11528"/>
    <n v="64"/>
    <n v="0"/>
    <s v="High"/>
    <s v="Net_Banking"/>
  </r>
  <r>
    <n v="21118"/>
    <s v="2C38BC4D"/>
    <s v="2021-04-09 02:22:58"/>
    <x v="0"/>
    <x v="0"/>
    <x v="5"/>
    <n v="513"/>
    <n v="41745"/>
    <n v="13"/>
    <x v="2913"/>
    <n v="17280"/>
    <n v="85"/>
    <n v="3"/>
    <s v="Low"/>
    <s v="Debit_Card"/>
  </r>
  <r>
    <n v="21119"/>
    <s v="523FFCBA"/>
    <s v="2021-03-15 22:07:29"/>
    <x v="1"/>
    <x v="0"/>
    <x v="5"/>
    <n v="1113"/>
    <n v="84515"/>
    <n v="12"/>
    <x v="2914"/>
    <n v="14875"/>
    <n v="51"/>
    <n v="2"/>
    <s v="Low"/>
    <s v="Debit_Card"/>
  </r>
  <r>
    <n v="21120"/>
    <s v="000B9AF4"/>
    <s v="2021-04-26 13:32:42"/>
    <x v="3"/>
    <x v="0"/>
    <x v="0"/>
    <n v="249"/>
    <n v="21687"/>
    <n v="9"/>
    <x v="2503"/>
    <n v="9517"/>
    <n v="53"/>
    <n v="1"/>
    <s v="Medium"/>
    <s v="Net_Banking"/>
  </r>
  <r>
    <n v="21121"/>
    <s v="2A229E1E"/>
    <s v="2021-03-26 20:15:19"/>
    <x v="1"/>
    <x v="2"/>
    <x v="5"/>
    <n v="877"/>
    <n v="85272"/>
    <n v="19"/>
    <x v="1984"/>
    <n v="19156"/>
    <n v="83"/>
    <n v="3"/>
    <s v="Medium"/>
    <s v="Debit_Card"/>
  </r>
  <r>
    <n v="21122"/>
    <s v="91F97233"/>
    <s v="2021-05-14 16:18:00"/>
    <x v="4"/>
    <x v="0"/>
    <x v="2"/>
    <n v="213"/>
    <n v="20744"/>
    <n v="19"/>
    <x v="944"/>
    <n v="24368"/>
    <n v="77"/>
    <n v="1"/>
    <s v="About_to_churn"/>
    <s v="PayPal_Pay_Later"/>
  </r>
  <r>
    <n v="21123"/>
    <s v="237BCEFA"/>
    <s v="2021-04-01 10:40:54"/>
    <x v="2"/>
    <x v="2"/>
    <x v="2"/>
    <n v="110"/>
    <n v="42898"/>
    <n v="4"/>
    <x v="1874"/>
    <n v="21514"/>
    <n v="85"/>
    <n v="2"/>
    <s v="Low"/>
    <s v="PayPal_Pay_Later"/>
  </r>
  <r>
    <n v="21124"/>
    <s v="1DA32CB6"/>
    <s v="2021-04-23 08:49:55"/>
    <x v="1"/>
    <x v="2"/>
    <x v="1"/>
    <n v="1506"/>
    <n v="12938"/>
    <n v="41"/>
    <x v="2915"/>
    <n v="2764"/>
    <n v="18"/>
    <n v="6"/>
    <s v="Low"/>
    <s v="PayPal_Credit_Card"/>
  </r>
  <r>
    <n v="21125"/>
    <s v="D3DDE415"/>
    <s v="2021-04-07 05:39:01"/>
    <x v="4"/>
    <x v="2"/>
    <x v="2"/>
    <n v="190"/>
    <n v="85077"/>
    <n v="20"/>
    <x v="1845"/>
    <n v="27125"/>
    <n v="80"/>
    <n v="2"/>
    <s v="Medium"/>
    <s v="PayPal_Pay_Later"/>
  </r>
  <r>
    <n v="21126"/>
    <s v="256ED7A6"/>
    <s v="2021-06-01 16:04:48"/>
    <x v="0"/>
    <x v="0"/>
    <x v="3"/>
    <n v="308"/>
    <n v="57784"/>
    <n v="12"/>
    <x v="1598"/>
    <n v="8206"/>
    <n v="59"/>
    <n v="2"/>
    <s v="High"/>
    <s v="Debit_Card"/>
  </r>
  <r>
    <n v="21127"/>
    <s v="0D4929E9"/>
    <s v="2021-04-22 23:47:27"/>
    <x v="5"/>
    <x v="0"/>
    <x v="4"/>
    <n v="1806"/>
    <n v="50272"/>
    <n v="48"/>
    <x v="2916"/>
    <n v="1432"/>
    <n v="18"/>
    <n v="6"/>
    <s v="High"/>
    <s v="PayPal_Cobrand_Card"/>
  </r>
  <r>
    <n v="21128"/>
    <s v="3353FCF7"/>
    <s v="2021-05-08 20:50:09"/>
    <x v="2"/>
    <x v="2"/>
    <x v="2"/>
    <n v="145"/>
    <n v="35023"/>
    <n v="12"/>
    <x v="1734"/>
    <n v="29752"/>
    <n v="94"/>
    <n v="1"/>
    <s v="About_to_churn"/>
    <s v="PayPal_Pay_Later"/>
  </r>
  <r>
    <n v="21129"/>
    <s v="49FB1E1E"/>
    <s v="2021-04-19 22:13:51"/>
    <x v="3"/>
    <x v="2"/>
    <x v="2"/>
    <n v="458"/>
    <n v="77839"/>
    <n v="4"/>
    <x v="678"/>
    <n v="14066"/>
    <n v="75"/>
    <n v="1"/>
    <s v="Medium"/>
    <s v="PayPal_Pay_Later"/>
  </r>
  <r>
    <n v="21130"/>
    <s v="06C843C3"/>
    <s v="2021-05-31 17:09:38"/>
    <x v="0"/>
    <x v="0"/>
    <x v="2"/>
    <n v="981"/>
    <n v="67043"/>
    <n v="11"/>
    <x v="1079"/>
    <n v="19211"/>
    <n v="83"/>
    <n v="1"/>
    <s v="Low"/>
    <s v="Debit_Card"/>
  </r>
  <r>
    <n v="21131"/>
    <s v="D680321D"/>
    <s v="2021-06-05 08:01:52"/>
    <x v="2"/>
    <x v="0"/>
    <x v="2"/>
    <n v="197"/>
    <n v="75245"/>
    <n v="15"/>
    <x v="19"/>
    <n v="12775"/>
    <n v="97"/>
    <n v="2"/>
    <s v="Medium"/>
    <s v="PayPal_Pay_Later"/>
  </r>
  <r>
    <n v="21132"/>
    <s v="49C0CA7E"/>
    <s v="2021-03-05 01:45:47"/>
    <x v="1"/>
    <x v="0"/>
    <x v="3"/>
    <n v="1204"/>
    <n v="74478"/>
    <n v="4"/>
    <x v="2917"/>
    <n v="14351"/>
    <n v="50"/>
    <n v="3"/>
    <s v="High"/>
    <s v="Net_Banking"/>
  </r>
  <r>
    <n v="21133"/>
    <s v="30C25B50"/>
    <s v="2021-05-25 23:52:03"/>
    <x v="2"/>
    <x v="0"/>
    <x v="2"/>
    <n v="153"/>
    <n v="54174"/>
    <n v="17"/>
    <x v="1434"/>
    <n v="18657"/>
    <n v="91"/>
    <n v="2"/>
    <s v="Medium"/>
    <s v="PayPal_Pay_Later"/>
  </r>
  <r>
    <n v="21134"/>
    <s v="13015549"/>
    <s v="2021-03-24 03:07:15"/>
    <x v="2"/>
    <x v="2"/>
    <x v="2"/>
    <n v="139"/>
    <n v="61790"/>
    <n v="5"/>
    <x v="213"/>
    <n v="26281"/>
    <n v="81"/>
    <n v="1"/>
    <s v="Medium"/>
    <s v="PayPal_Pay_Later"/>
  </r>
  <r>
    <n v="21135"/>
    <s v="20808B87"/>
    <s v="2021-05-03 10:54:15"/>
    <x v="3"/>
    <x v="2"/>
    <x v="4"/>
    <n v="1151"/>
    <n v="70314"/>
    <n v="32"/>
    <x v="2918"/>
    <n v="4043"/>
    <n v="22"/>
    <n v="4"/>
    <s v="High"/>
    <s v="Wallet"/>
  </r>
  <r>
    <n v="21136"/>
    <s v="126E3AC0"/>
    <s v="2021-04-11 17:11:17"/>
    <x v="1"/>
    <x v="2"/>
    <x v="1"/>
    <n v="2712"/>
    <n v="35280"/>
    <n v="23"/>
    <x v="2919"/>
    <n v="3069"/>
    <n v="11"/>
    <n v="6"/>
    <s v="About_to_churn"/>
    <s v=" PayPal_Cobrand_Card"/>
  </r>
  <r>
    <n v="21137"/>
    <s v="7552B188"/>
    <s v="2021-03-06 22:12:10"/>
    <x v="0"/>
    <x v="0"/>
    <x v="3"/>
    <n v="397"/>
    <n v="24759"/>
    <n v="5"/>
    <x v="2920"/>
    <n v="17788"/>
    <n v="44"/>
    <n v="2"/>
    <s v="About_to_churn"/>
    <s v="Net_Banking"/>
  </r>
  <r>
    <n v="21138"/>
    <s v="A7D17318"/>
    <s v="2021-03-30 02:43:09"/>
    <x v="1"/>
    <x v="2"/>
    <x v="5"/>
    <n v="2770"/>
    <n v="80417"/>
    <n v="1"/>
    <x v="258"/>
    <n v="20995"/>
    <n v="79"/>
    <n v="1"/>
    <s v="Medium"/>
    <s v="Wallet"/>
  </r>
  <r>
    <n v="21139"/>
    <s v="E3A914D4"/>
    <s v="2021-05-01 15:12:55"/>
    <x v="1"/>
    <x v="0"/>
    <x v="5"/>
    <n v="2611"/>
    <n v="18169"/>
    <n v="3"/>
    <x v="1386"/>
    <n v="22071"/>
    <n v="74"/>
    <n v="1"/>
    <s v="Medium"/>
    <s v="Debit_Card"/>
  </r>
  <r>
    <n v="21140"/>
    <s v="ACFF81A0"/>
    <s v="2021-04-30 15:09:03"/>
    <x v="4"/>
    <x v="0"/>
    <x v="0"/>
    <n v="223"/>
    <n v="20321"/>
    <n v="18"/>
    <x v="2921"/>
    <n v="10143"/>
    <n v="63"/>
    <n v="0"/>
    <s v="Medium"/>
    <s v="Debit_Card"/>
  </r>
  <r>
    <n v="21141"/>
    <s v="51DA88CC"/>
    <s v="2021-04-30 11:29:43"/>
    <x v="0"/>
    <x v="0"/>
    <x v="2"/>
    <n v="132"/>
    <n v="57504"/>
    <n v="9"/>
    <x v="1247"/>
    <n v="22102"/>
    <n v="88"/>
    <n v="2"/>
    <s v="Low"/>
    <s v="PayPal_Pay_Later"/>
  </r>
  <r>
    <n v="21142"/>
    <s v="F13D1837"/>
    <s v="2021-03-27 05:38:13"/>
    <x v="1"/>
    <x v="2"/>
    <x v="4"/>
    <n v="4701"/>
    <n v="24704"/>
    <n v="55"/>
    <x v="2922"/>
    <n v="2456"/>
    <n v="12"/>
    <n v="3"/>
    <s v="Medium"/>
    <s v="Wallet"/>
  </r>
  <r>
    <n v="21143"/>
    <s v="14AEF977"/>
    <s v="2021-03-18 04:22:35"/>
    <x v="2"/>
    <x v="2"/>
    <x v="3"/>
    <n v="214"/>
    <n v="87664"/>
    <n v="1"/>
    <x v="2923"/>
    <n v="7915"/>
    <n v="58"/>
    <n v="1"/>
    <s v="About_to_churn"/>
    <s v="Wallet"/>
  </r>
  <r>
    <n v="21144"/>
    <s v="FCDA93CF"/>
    <s v="2021-03-22 16:17:40"/>
    <x v="3"/>
    <x v="2"/>
    <x v="4"/>
    <n v="1030"/>
    <n v="41344"/>
    <n v="40"/>
    <x v="2924"/>
    <n v="3657"/>
    <n v="14"/>
    <n v="6"/>
    <s v="Medium"/>
    <s v="PayPal_Cobrand_Card"/>
  </r>
  <r>
    <n v="21145"/>
    <s v="DF5530B1"/>
    <s v="2021-04-19 22:20:54"/>
    <x v="1"/>
    <x v="0"/>
    <x v="4"/>
    <n v="4014"/>
    <n v="69550"/>
    <n v="36"/>
    <x v="2925"/>
    <n v="3589"/>
    <n v="12"/>
    <n v="4"/>
    <s v="High"/>
    <s v="PayPal_Credit_Card"/>
  </r>
  <r>
    <n v="21146"/>
    <s v="5CE0E007"/>
    <s v="2021-05-27 23:41:19"/>
    <x v="0"/>
    <x v="0"/>
    <x v="5"/>
    <n v="771"/>
    <n v="72131"/>
    <n v="11"/>
    <x v="2926"/>
    <n v="20094"/>
    <n v="73"/>
    <n v="1"/>
    <s v="Low"/>
    <s v="Debit_Card"/>
  </r>
  <r>
    <n v="21147"/>
    <s v="A76418B3"/>
    <s v="2021-03-17 13:39:02"/>
    <x v="4"/>
    <x v="2"/>
    <x v="2"/>
    <n v="119"/>
    <n v="78533"/>
    <n v="13"/>
    <x v="225"/>
    <n v="12147"/>
    <n v="88"/>
    <n v="1"/>
    <s v="About_to_churn"/>
    <s v="PayPal_Pay_Later"/>
  </r>
  <r>
    <n v="21148"/>
    <s v="53644A05"/>
    <s v="2021-03-08 01:09:18"/>
    <x v="0"/>
    <x v="0"/>
    <x v="3"/>
    <n v="216"/>
    <n v="57641"/>
    <n v="6"/>
    <x v="2927"/>
    <n v="10481"/>
    <n v="52"/>
    <n v="2"/>
    <s v="Medium"/>
    <s v=" Wallet "/>
  </r>
  <r>
    <n v="21149"/>
    <s v="DD3F4415"/>
    <s v="2021-06-08 04:56:48"/>
    <x v="1"/>
    <x v="1"/>
    <x v="1"/>
    <n v="3900"/>
    <n v="25343"/>
    <n v="19"/>
    <x v="2928"/>
    <n v="2480"/>
    <n v="10"/>
    <n v="4"/>
    <s v="High"/>
    <s v=" PayPal_Cobrand_Card"/>
  </r>
  <r>
    <n v="21150"/>
    <s v="2A804D9E"/>
    <s v="2021-06-08 03:22:04"/>
    <x v="1"/>
    <x v="0"/>
    <x v="3"/>
    <n v="1404"/>
    <n v="87943"/>
    <n v="11"/>
    <x v="2929"/>
    <n v="17381"/>
    <n v="65"/>
    <n v="2"/>
    <s v="Medium"/>
    <s v="Wallet"/>
  </r>
  <r>
    <n v="21151"/>
    <s v="C99C1161"/>
    <s v="2021-03-07 07:07:04"/>
    <x v="0"/>
    <x v="2"/>
    <x v="2"/>
    <n v="820"/>
    <n v="24874"/>
    <n v="9"/>
    <x v="2116"/>
    <n v="25066"/>
    <n v="90"/>
    <n v="2"/>
    <s v="Medium"/>
    <s v="PayPal_Pay_Later"/>
  </r>
  <r>
    <n v="21152"/>
    <s v="19A18649"/>
    <s v="2021-04-29 01:56:33"/>
    <x v="1"/>
    <x v="2"/>
    <x v="4"/>
    <n v="4427"/>
    <n v="69342"/>
    <n v="40"/>
    <x v="2930"/>
    <n v="3840"/>
    <n v="21"/>
    <n v="4"/>
    <s v="High"/>
    <s v="Wallet"/>
  </r>
  <r>
    <n v="21153"/>
    <s v="5B1A6ECD"/>
    <s v="2021-03-19 21:52:35"/>
    <x v="0"/>
    <x v="2"/>
    <x v="2"/>
    <n v="520"/>
    <n v="57784"/>
    <n v="19"/>
    <x v="675"/>
    <n v="27036"/>
    <n v="99"/>
    <n v="1"/>
    <s v="Low"/>
    <s v="PayPal_Pay_Later"/>
  </r>
  <r>
    <n v="21154"/>
    <s v="C2E096C7"/>
    <s v="2021-04-29 00:43:39"/>
    <x v="1"/>
    <x v="1"/>
    <x v="1"/>
    <n v="3257"/>
    <n v="29765"/>
    <n v="18"/>
    <x v="2931"/>
    <n v="2156"/>
    <n v="18"/>
    <n v="7"/>
    <s v="Low"/>
    <s v=" PayPal_Cobrand_Card"/>
  </r>
  <r>
    <n v="21155"/>
    <s v="01D51FFC"/>
    <s v="2021-03-20 09:32:06"/>
    <x v="1"/>
    <x v="2"/>
    <x v="4"/>
    <n v="1670"/>
    <n v="80256"/>
    <n v="58"/>
    <x v="2932"/>
    <n v="3233"/>
    <n v="21"/>
    <n v="5"/>
    <s v="High"/>
    <s v="PayPal_Credit_Card"/>
  </r>
  <r>
    <n v="21156"/>
    <s v="E86FB672"/>
    <s v="2021-05-18 13:35:39"/>
    <x v="0"/>
    <x v="0"/>
    <x v="5"/>
    <n v="711"/>
    <n v="52831"/>
    <n v="1"/>
    <x v="1954"/>
    <n v="17010"/>
    <n v="55"/>
    <n v="1"/>
    <s v="Medium"/>
    <s v="Debit_Card"/>
  </r>
  <r>
    <n v="21157"/>
    <s v="8C65DC80"/>
    <s v="2021-04-09 13:11:02"/>
    <x v="0"/>
    <x v="0"/>
    <x v="0"/>
    <n v="408"/>
    <n v="69786"/>
    <n v="12"/>
    <x v="2933"/>
    <n v="10298"/>
    <n v="55"/>
    <n v="1"/>
    <s v="Medium"/>
    <s v="Debit_Card"/>
  </r>
  <r>
    <n v="21158"/>
    <s v="F8C1E156"/>
    <s v="2021-04-03 00:04:44"/>
    <x v="4"/>
    <x v="2"/>
    <x v="3"/>
    <n v="288"/>
    <n v="69550"/>
    <n v="4"/>
    <x v="2934"/>
    <n v="13243"/>
    <n v="62"/>
    <n v="3"/>
    <s v="Medium"/>
    <s v="Net_Banking"/>
  </r>
  <r>
    <n v="21159"/>
    <s v="3A0EB719"/>
    <s v="2021-04-26 20:19:11"/>
    <x v="1"/>
    <x v="2"/>
    <x v="5"/>
    <n v="1964"/>
    <n v="65459"/>
    <n v="8"/>
    <x v="2235"/>
    <n v="19728"/>
    <n v="84"/>
    <n v="2"/>
    <s v="Low"/>
    <s v="Debit_Card"/>
  </r>
  <r>
    <n v="21160"/>
    <s v="6357DA0E"/>
    <s v="2021-03-25 11:50:16"/>
    <x v="4"/>
    <x v="2"/>
    <x v="2"/>
    <n v="85"/>
    <n v="40991"/>
    <n v="9"/>
    <x v="2935"/>
    <n v="18950"/>
    <n v="88"/>
    <n v="2"/>
    <s v="Low"/>
    <s v="PayPal_Pay_Later"/>
  </r>
  <r>
    <n v="21161"/>
    <s v="02591689"/>
    <s v="2021-05-25 23:56:38"/>
    <x v="1"/>
    <x v="2"/>
    <x v="4"/>
    <n v="4478"/>
    <n v="87664"/>
    <n v="55"/>
    <x v="2936"/>
    <n v="3663"/>
    <n v="18"/>
    <n v="3"/>
    <s v="High"/>
    <s v="PayPal_Cobrand_Card"/>
  </r>
  <r>
    <n v="21162"/>
    <s v="B0F449D0"/>
    <s v="2021-03-29 02:59:44"/>
    <x v="3"/>
    <x v="1"/>
    <x v="1"/>
    <n v="1167"/>
    <n v="19519"/>
    <n v="40"/>
    <x v="2937"/>
    <n v="1899"/>
    <n v="11"/>
    <n v="4"/>
    <s v="Low"/>
    <s v=" PayPal_Cobrand_Card"/>
  </r>
  <r>
    <n v="21163"/>
    <s v="EE30527F"/>
    <s v="2021-05-24 11:34:52"/>
    <x v="2"/>
    <x v="2"/>
    <x v="2"/>
    <n v="147"/>
    <n v="10912"/>
    <n v="8"/>
    <x v="2938"/>
    <n v="23580"/>
    <n v="97"/>
    <n v="1"/>
    <s v="Low"/>
    <s v="PayPal_Pay_Later"/>
  </r>
  <r>
    <n v="21164"/>
    <s v="40CE2BA2"/>
    <s v="2021-04-10 01:21:52"/>
    <x v="2"/>
    <x v="2"/>
    <x v="2"/>
    <n v="77"/>
    <n v="51470"/>
    <n v="7"/>
    <x v="1003"/>
    <n v="20894"/>
    <n v="96"/>
    <n v="1"/>
    <s v="About_to_churn"/>
    <s v="PayPal_Pay_Later"/>
  </r>
  <r>
    <n v="21165"/>
    <s v="B799182E"/>
    <s v="2021-06-06 22:09:35"/>
    <x v="2"/>
    <x v="2"/>
    <x v="2"/>
    <n v="73"/>
    <n v="52005"/>
    <n v="2"/>
    <x v="458"/>
    <n v="18157"/>
    <n v="87"/>
    <n v="2"/>
    <s v="Low"/>
    <s v="PayPal_Pay_Later"/>
  </r>
  <r>
    <n v="21166"/>
    <s v="11B41F9C"/>
    <s v="2021-03-05 05:24:51"/>
    <x v="2"/>
    <x v="2"/>
    <x v="2"/>
    <n v="81"/>
    <n v="77514"/>
    <n v="14"/>
    <x v="935"/>
    <n v="15606"/>
    <n v="96"/>
    <n v="2"/>
    <s v="Low"/>
    <s v="PayPal_Pay_Later"/>
  </r>
  <r>
    <n v="21167"/>
    <s v="0282238F"/>
    <s v="2021-04-05 14:48:26"/>
    <x v="0"/>
    <x v="0"/>
    <x v="5"/>
    <n v="539"/>
    <n v="42690"/>
    <n v="7"/>
    <x v="2939"/>
    <n v="17356"/>
    <n v="60"/>
    <n v="3"/>
    <s v="High"/>
    <s v="Debit_Card"/>
  </r>
  <r>
    <n v="21168"/>
    <s v="F2E9517D"/>
    <s v="2021-03-07 00:18:09"/>
    <x v="2"/>
    <x v="2"/>
    <x v="2"/>
    <n v="50"/>
    <n v="41413"/>
    <n v="8"/>
    <x v="1517"/>
    <n v="23630"/>
    <n v="83"/>
    <n v="2"/>
    <s v="About_to_churn"/>
    <s v="PayPal_Pay_Later"/>
  </r>
  <r>
    <n v="21169"/>
    <s v="316F767D"/>
    <s v="2021-04-12 15:56:21"/>
    <x v="0"/>
    <x v="2"/>
    <x v="2"/>
    <n v="312"/>
    <n v="55403"/>
    <n v="2"/>
    <x v="2789"/>
    <n v="29323"/>
    <n v="95"/>
    <n v="2"/>
    <s v="Medium"/>
    <s v="PayPal_Pay_Later"/>
  </r>
  <r>
    <n v="21170"/>
    <s v="D992CF57"/>
    <s v="2021-06-07 05:53:22"/>
    <x v="0"/>
    <x v="2"/>
    <x v="5"/>
    <n v="841"/>
    <n v="23220"/>
    <n v="9"/>
    <x v="1586"/>
    <n v="10462"/>
    <n v="71"/>
    <n v="2"/>
    <s v="Medium"/>
    <s v="Debit_Card"/>
  </r>
  <r>
    <n v="21171"/>
    <s v="3E6177B2"/>
    <s v="2021-05-23 13:29:03"/>
    <x v="3"/>
    <x v="2"/>
    <x v="4"/>
    <n v="1048"/>
    <n v="26379"/>
    <n v="37"/>
    <x v="2940"/>
    <n v="1856"/>
    <n v="14"/>
    <n v="4"/>
    <s v="Medium"/>
    <s v="PayPal_Credit_Card"/>
  </r>
  <r>
    <n v="21172"/>
    <s v="55D22B04"/>
    <s v="2021-03-03 14:19:50"/>
    <x v="3"/>
    <x v="2"/>
    <x v="2"/>
    <n v="252"/>
    <n v="55285"/>
    <n v="2"/>
    <x v="592"/>
    <n v="21906"/>
    <n v="100"/>
    <n v="1"/>
    <s v="Low"/>
    <s v="PayPal_Pay_Later"/>
  </r>
  <r>
    <n v="21173"/>
    <s v="583A71CD"/>
    <s v="2021-04-12 12:53:02"/>
    <x v="1"/>
    <x v="0"/>
    <x v="1"/>
    <n v="2035"/>
    <n v="78691"/>
    <n v="41"/>
    <x v="2941"/>
    <n v="2279"/>
    <n v="16"/>
    <n v="6"/>
    <s v="Medium"/>
    <s v="PayPal_Credit_Card"/>
  </r>
  <r>
    <n v="21174"/>
    <s v="44A1BDB7"/>
    <s v="2021-04-11 08:24:58"/>
    <x v="2"/>
    <x v="0"/>
    <x v="2"/>
    <n v="238"/>
    <n v="77799"/>
    <n v="10"/>
    <x v="340"/>
    <n v="23352"/>
    <n v="95"/>
    <n v="1"/>
    <s v="About_to_churn"/>
    <s v="PayPal_Pay_Later"/>
  </r>
  <r>
    <n v="21175"/>
    <s v="42C4EB5F"/>
    <s v="2021-05-12 05:02:59"/>
    <x v="1"/>
    <x v="2"/>
    <x v="1"/>
    <n v="2674"/>
    <n v="33546"/>
    <n v="29"/>
    <x v="2942"/>
    <n v="3100"/>
    <n v="19"/>
    <n v="5"/>
    <s v="About_to_churn"/>
    <s v=" PayPal_Cobrand_Card"/>
  </r>
  <r>
    <n v="21176"/>
    <s v="916F650F"/>
    <s v="2021-05-25 12:47:43"/>
    <x v="2"/>
    <x v="2"/>
    <x v="2"/>
    <n v="203"/>
    <n v="19576"/>
    <n v="18"/>
    <x v="1545"/>
    <n v="19930"/>
    <n v="75"/>
    <n v="1"/>
    <s v="About_to_churn"/>
    <s v="Debit_Card"/>
  </r>
  <r>
    <n v="21177"/>
    <s v="3028C2DA"/>
    <s v="2021-03-28 18:51:05"/>
    <x v="2"/>
    <x v="2"/>
    <x v="2"/>
    <n v="87"/>
    <n v="72592"/>
    <n v="20"/>
    <x v="1819"/>
    <n v="16941"/>
    <n v="95"/>
    <n v="2"/>
    <s v="About_to_churn"/>
    <s v="PayPal_Pay_Later"/>
  </r>
  <r>
    <n v="21178"/>
    <s v="A6D041EA"/>
    <s v="2021-04-22 16:39:24"/>
    <x v="3"/>
    <x v="2"/>
    <x v="5"/>
    <n v="722"/>
    <n v="27722"/>
    <n v="3"/>
    <x v="2943"/>
    <n v="22845"/>
    <n v="82"/>
    <n v="1"/>
    <s v="Medium"/>
    <s v="Debit_Card"/>
  </r>
  <r>
    <n v="21179"/>
    <s v="02A33152"/>
    <s v="2021-03-28 15:50:40"/>
    <x v="2"/>
    <x v="2"/>
    <x v="2"/>
    <n v="62"/>
    <n v="24211"/>
    <n v="17"/>
    <x v="857"/>
    <n v="18304"/>
    <n v="79"/>
    <n v="1"/>
    <s v="Medium"/>
    <s v="PayPal_Pay_Later"/>
  </r>
  <r>
    <n v="21180"/>
    <s v="C6441D68"/>
    <s v="2021-04-10 14:47:15"/>
    <x v="2"/>
    <x v="0"/>
    <x v="2"/>
    <n v="152"/>
    <n v="65809"/>
    <n v="3"/>
    <x v="1517"/>
    <n v="25272"/>
    <n v="84"/>
    <n v="1"/>
    <s v="Medium"/>
    <s v="Debit_Card"/>
  </r>
  <r>
    <n v="21181"/>
    <s v="EBFE83AF"/>
    <s v="2021-03-08 22:09:47"/>
    <x v="2"/>
    <x v="2"/>
    <x v="2"/>
    <n v="180"/>
    <n v="77443"/>
    <n v="6"/>
    <x v="44"/>
    <n v="14799"/>
    <n v="75"/>
    <n v="1"/>
    <s v="About_to_churn"/>
    <s v="Debit_Card"/>
  </r>
  <r>
    <n v="21182"/>
    <s v="F2747FFC"/>
    <s v="2021-03-06 08:29:28"/>
    <x v="0"/>
    <x v="0"/>
    <x v="0"/>
    <n v="375"/>
    <n v="47989"/>
    <n v="10"/>
    <x v="2944"/>
    <n v="9634"/>
    <n v="53"/>
    <n v="0"/>
    <s v="Medium"/>
    <s v="Net_Banking"/>
  </r>
  <r>
    <n v="21183"/>
    <s v="6520B011"/>
    <s v="2021-04-07 07:38:15"/>
    <x v="4"/>
    <x v="0"/>
    <x v="3"/>
    <n v="371"/>
    <n v="36647"/>
    <n v="6"/>
    <x v="2945"/>
    <n v="16687"/>
    <n v="47"/>
    <n v="3"/>
    <s v="Medium"/>
    <s v="Wallet"/>
  </r>
  <r>
    <n v="21184"/>
    <s v="5F96D9E6"/>
    <s v="2021-05-11 03:08:56"/>
    <x v="4"/>
    <x v="2"/>
    <x v="2"/>
    <n v="66"/>
    <n v="27603"/>
    <n v="19"/>
    <x v="2946"/>
    <n v="19101"/>
    <n v="90"/>
    <n v="2"/>
    <s v="About_to_churn"/>
    <s v="PayPal_Pay_Later"/>
  </r>
  <r>
    <n v="21185"/>
    <s v="F13075E3"/>
    <s v="2021-05-04 09:31:41"/>
    <x v="2"/>
    <x v="0"/>
    <x v="3"/>
    <n v="249"/>
    <n v="85368"/>
    <n v="5"/>
    <x v="2947"/>
    <n v="17608"/>
    <n v="60"/>
    <n v="2"/>
    <s v="About_to_churn"/>
    <s v="Net_Banking"/>
  </r>
  <r>
    <n v="21186"/>
    <s v="A7572323"/>
    <s v="2021-05-07 08:35:19"/>
    <x v="1"/>
    <x v="2"/>
    <x v="5"/>
    <n v="2953"/>
    <n v="62611"/>
    <n v="3"/>
    <x v="2881"/>
    <n v="21220"/>
    <n v="71"/>
    <n v="2"/>
    <s v="About_to_churn"/>
    <s v="Net_Banking"/>
  </r>
  <r>
    <n v="21187"/>
    <s v="67056A8B"/>
    <s v="2021-03-28 06:53:17"/>
    <x v="1"/>
    <x v="0"/>
    <x v="5"/>
    <n v="2390"/>
    <n v="14639"/>
    <n v="6"/>
    <x v="2567"/>
    <n v="19371"/>
    <n v="61"/>
    <n v="1"/>
    <s v="Low"/>
    <s v="Debit_Card"/>
  </r>
  <r>
    <n v="21188"/>
    <s v="7F530E74"/>
    <s v="2021-04-30 07:29:01"/>
    <x v="0"/>
    <x v="2"/>
    <x v="3"/>
    <n v="894"/>
    <n v="24661"/>
    <n v="6"/>
    <x v="880"/>
    <n v="15204"/>
    <n v="63"/>
    <n v="2"/>
    <s v="High"/>
    <s v="Net_Banking"/>
  </r>
  <r>
    <n v="21189"/>
    <s v="17ED21AD"/>
    <s v="2021-05-02 07:02:32"/>
    <x v="2"/>
    <x v="2"/>
    <x v="2"/>
    <n v="124"/>
    <n v="23494"/>
    <n v="16"/>
    <x v="742"/>
    <n v="25717"/>
    <n v="81"/>
    <n v="2"/>
    <s v="About_to_churn"/>
    <s v="PayPal_Pay_Later"/>
  </r>
  <r>
    <n v="21190"/>
    <s v="0614EEB4"/>
    <s v="2021-05-22 04:45:42"/>
    <x v="1"/>
    <x v="2"/>
    <x v="4"/>
    <n v="1815"/>
    <n v="72419"/>
    <n v="42"/>
    <x v="2948"/>
    <n v="3633"/>
    <n v="21"/>
    <n v="4"/>
    <s v="Medium"/>
    <s v="PayPal_Credit_Card"/>
  </r>
  <r>
    <n v="21191"/>
    <s v="4BEAE9C9"/>
    <s v="2021-06-05 18:59:13"/>
    <x v="0"/>
    <x v="0"/>
    <x v="0"/>
    <n v="644"/>
    <n v="72419"/>
    <n v="7"/>
    <x v="2949"/>
    <n v="11260"/>
    <n v="58"/>
    <n v="1"/>
    <s v="About_to_churn"/>
    <s v="Net_Banking"/>
  </r>
  <r>
    <n v="21192"/>
    <s v="BD8FC313"/>
    <s v="2021-05-25 21:41:32"/>
    <x v="0"/>
    <x v="2"/>
    <x v="2"/>
    <n v="968"/>
    <n v="23068"/>
    <n v="15"/>
    <x v="1649"/>
    <n v="13860"/>
    <n v="90"/>
    <n v="2"/>
    <s v="About_to_churn"/>
    <s v="PayPal_Pay_Later"/>
  </r>
  <r>
    <n v="21193"/>
    <s v="5E0D3808"/>
    <s v="2021-03-02 17:58:14"/>
    <x v="0"/>
    <x v="2"/>
    <x v="2"/>
    <n v="314"/>
    <n v="55403"/>
    <n v="20"/>
    <x v="189"/>
    <n v="23857"/>
    <n v="79"/>
    <n v="2"/>
    <s v="About_to_churn"/>
    <s v="Debit_Card"/>
  </r>
  <r>
    <n v="21194"/>
    <s v="0E18F096"/>
    <s v="2021-04-24 09:54:51"/>
    <x v="1"/>
    <x v="1"/>
    <x v="1"/>
    <n v="2953"/>
    <n v="20744"/>
    <n v="42"/>
    <x v="2950"/>
    <n v="1848"/>
    <n v="11"/>
    <n v="7"/>
    <s v="Medium"/>
    <s v=" PayPal_Cobrand_Card"/>
  </r>
  <r>
    <n v="21195"/>
    <s v="C0F40152"/>
    <s v="2021-04-15 11:56:15"/>
    <x v="1"/>
    <x v="0"/>
    <x v="1"/>
    <n v="3178"/>
    <n v="43017"/>
    <n v="21"/>
    <x v="2951"/>
    <n v="2561"/>
    <n v="7"/>
    <n v="8"/>
    <s v="High"/>
    <s v=" PayPal_Cobrand_Card"/>
  </r>
  <r>
    <n v="21196"/>
    <s v="93F388E9"/>
    <s v="2021-04-05 14:49:18"/>
    <x v="1"/>
    <x v="0"/>
    <x v="3"/>
    <n v="2145"/>
    <n v="42238"/>
    <n v="10"/>
    <x v="2952"/>
    <n v="15656"/>
    <n v="56"/>
    <n v="2"/>
    <s v="Low"/>
    <s v="Wallet"/>
  </r>
  <r>
    <n v="21197"/>
    <s v="529DE450"/>
    <s v="2021-04-07 18:17:03"/>
    <x v="0"/>
    <x v="2"/>
    <x v="5"/>
    <n v="592"/>
    <n v="57504"/>
    <n v="19"/>
    <x v="2953"/>
    <n v="20836"/>
    <n v="69"/>
    <n v="1"/>
    <s v="About_to_churn"/>
    <s v="Debit_Card"/>
  </r>
  <r>
    <n v="21198"/>
    <s v="48C20881"/>
    <s v="2021-04-13 06:29:24"/>
    <x v="1"/>
    <x v="2"/>
    <x v="4"/>
    <n v="1178"/>
    <n v="70403"/>
    <n v="60"/>
    <x v="2954"/>
    <n v="1525"/>
    <n v="19"/>
    <n v="3"/>
    <s v="Medium"/>
    <s v="Wallet"/>
  </r>
  <r>
    <n v="21199"/>
    <s v="01B28FA0"/>
    <s v="2021-04-08 23:48:18"/>
    <x v="1"/>
    <x v="0"/>
    <x v="4"/>
    <n v="4993"/>
    <n v="68546"/>
    <n v="34"/>
    <x v="2955"/>
    <n v="3119"/>
    <n v="22"/>
    <n v="4"/>
    <s v="High"/>
    <s v="PayPal_Cobrand_Card"/>
  </r>
  <r>
    <n v="21200"/>
    <s v="4B3A56BE"/>
    <s v="2021-03-09 15:00:16"/>
    <x v="4"/>
    <x v="2"/>
    <x v="2"/>
    <n v="110"/>
    <n v="58795"/>
    <n v="19"/>
    <x v="2956"/>
    <n v="13407"/>
    <n v="77"/>
    <n v="1"/>
    <s v="Medium"/>
    <s v="PayPal_Pay_Later"/>
  </r>
  <r>
    <n v="21201"/>
    <s v="9254AF14"/>
    <s v="2021-04-20 20:35:05"/>
    <x v="0"/>
    <x v="0"/>
    <x v="5"/>
    <n v="830"/>
    <n v="58905"/>
    <n v="11"/>
    <x v="2811"/>
    <n v="13170"/>
    <n v="52"/>
    <n v="1"/>
    <s v="Medium"/>
    <s v="Debit_Card"/>
  </r>
  <r>
    <n v="21202"/>
    <s v="235E89E2"/>
    <s v="2021-03-17 06:14:23"/>
    <x v="5"/>
    <x v="2"/>
    <x v="3"/>
    <n v="1711"/>
    <n v="40864"/>
    <n v="9"/>
    <x v="2957"/>
    <n v="14140"/>
    <n v="49"/>
    <n v="1"/>
    <s v="High"/>
    <s v="Debit_Card"/>
  </r>
  <r>
    <n v="21203"/>
    <s v="A82F3BAD"/>
    <s v="2021-03-11 09:29:20"/>
    <x v="4"/>
    <x v="2"/>
    <x v="2"/>
    <n v="63"/>
    <n v="80680"/>
    <n v="7"/>
    <x v="1041"/>
    <n v="27283"/>
    <n v="86"/>
    <n v="1"/>
    <s v="Medium"/>
    <s v="PayPal_Pay_Later"/>
  </r>
  <r>
    <n v="21204"/>
    <s v="57BBC60E"/>
    <s v="2021-04-27 17:28:57"/>
    <x v="1"/>
    <x v="2"/>
    <x v="1"/>
    <n v="3323"/>
    <n v="36647"/>
    <n v="41"/>
    <x v="2958"/>
    <n v="1826"/>
    <n v="17"/>
    <n v="6"/>
    <s v="Medium"/>
    <s v=" PayPal_Cobrand_Card"/>
  </r>
  <r>
    <n v="21205"/>
    <s v="172DC117"/>
    <s v="2021-05-05 13:18:20"/>
    <x v="0"/>
    <x v="0"/>
    <x v="3"/>
    <n v="552"/>
    <n v="38646"/>
    <n v="11"/>
    <x v="2959"/>
    <n v="14169"/>
    <n v="41"/>
    <n v="2"/>
    <s v="Medium"/>
    <s v="Net_Banking"/>
  </r>
  <r>
    <n v="21206"/>
    <s v="C6A9696B"/>
    <s v="2021-05-30 09:57:04"/>
    <x v="0"/>
    <x v="2"/>
    <x v="2"/>
    <n v="165"/>
    <n v="75420"/>
    <n v="9"/>
    <x v="2960"/>
    <n v="27387"/>
    <n v="97"/>
    <n v="1"/>
    <s v="Medium"/>
    <s v="PayPal_Pay_Later"/>
  </r>
  <r>
    <n v="21207"/>
    <s v="8BD22F79"/>
    <s v="2021-04-29 16:58:51"/>
    <x v="1"/>
    <x v="2"/>
    <x v="4"/>
    <n v="1004"/>
    <n v="83456"/>
    <n v="49"/>
    <x v="2961"/>
    <n v="1159"/>
    <n v="21"/>
    <n v="4"/>
    <s v="Medium"/>
    <s v="PayPal_Credit_Card"/>
  </r>
  <r>
    <n v="21208"/>
    <s v="3E55E24F"/>
    <s v="2021-06-01 21:53:43"/>
    <x v="0"/>
    <x v="2"/>
    <x v="2"/>
    <n v="663"/>
    <n v="61393"/>
    <n v="13"/>
    <x v="1094"/>
    <n v="23184"/>
    <n v="78"/>
    <n v="1"/>
    <s v="Low"/>
    <s v="PayPal_Pay_Later"/>
  </r>
  <r>
    <n v="21209"/>
    <s v="EA9DE3BA"/>
    <s v="2021-04-26 03:50:44"/>
    <x v="3"/>
    <x v="0"/>
    <x v="2"/>
    <n v="348"/>
    <n v="31409"/>
    <n v="18"/>
    <x v="21"/>
    <n v="13405"/>
    <n v="79"/>
    <n v="2"/>
    <s v="Low"/>
    <s v="Debit_Card"/>
  </r>
  <r>
    <n v="21210"/>
    <s v="321F91D2"/>
    <s v="2021-04-02 00:05:06"/>
    <x v="1"/>
    <x v="2"/>
    <x v="4"/>
    <n v="3941"/>
    <n v="18703"/>
    <n v="38"/>
    <x v="2962"/>
    <n v="2422"/>
    <n v="13"/>
    <n v="5"/>
    <s v="Medium"/>
    <s v="PayPal_Cobrand_Card"/>
  </r>
  <r>
    <n v="21211"/>
    <s v="7805D33F"/>
    <s v="2021-05-28 00:35:46"/>
    <x v="1"/>
    <x v="2"/>
    <x v="1"/>
    <n v="3977"/>
    <n v="35551"/>
    <n v="31"/>
    <x v="2963"/>
    <n v="1881"/>
    <n v="8"/>
    <n v="6"/>
    <s v="Medium"/>
    <s v=" PayPal_Cobrand_Card"/>
  </r>
  <r>
    <n v="21212"/>
    <s v="3210AC78"/>
    <s v="2021-05-21 16:09:43"/>
    <x v="0"/>
    <x v="0"/>
    <x v="2"/>
    <n v="197"/>
    <n v="53824"/>
    <n v="13"/>
    <x v="2964"/>
    <n v="17737"/>
    <n v="85"/>
    <n v="2"/>
    <s v="Low"/>
    <s v="PayPal_Pay_Later"/>
  </r>
  <r>
    <n v="21213"/>
    <s v="F30B1E9E"/>
    <s v="2021-05-24 00:31:57"/>
    <x v="1"/>
    <x v="0"/>
    <x v="4"/>
    <n v="1298"/>
    <n v="70311"/>
    <n v="32"/>
    <x v="2965"/>
    <n v="3094"/>
    <n v="13"/>
    <n v="3"/>
    <s v="Medium"/>
    <s v="PayPal_Credit_Card"/>
  </r>
  <r>
    <n v="21214"/>
    <s v="F46F4B9F"/>
    <s v="2021-04-07 00:44:43"/>
    <x v="4"/>
    <x v="2"/>
    <x v="3"/>
    <n v="318"/>
    <n v="38912"/>
    <n v="8"/>
    <x v="2966"/>
    <n v="17997"/>
    <n v="64"/>
    <n v="1"/>
    <s v="Medium"/>
    <s v="Debit_Card"/>
  </r>
  <r>
    <n v="21215"/>
    <s v="7E28C66A"/>
    <s v="2021-05-03 06:19:53"/>
    <x v="1"/>
    <x v="2"/>
    <x v="4"/>
    <n v="4403"/>
    <n v="32379"/>
    <n v="42"/>
    <x v="2967"/>
    <n v="3157"/>
    <n v="18"/>
    <n v="6"/>
    <s v="High"/>
    <s v="PayPal_Cobrand_Card"/>
  </r>
  <r>
    <n v="21216"/>
    <s v="E886FC96"/>
    <s v="2021-03-24 05:27:24"/>
    <x v="0"/>
    <x v="0"/>
    <x v="2"/>
    <n v="160"/>
    <n v="38328"/>
    <n v="4"/>
    <x v="107"/>
    <n v="24655"/>
    <n v="100"/>
    <n v="2"/>
    <s v="Medium"/>
    <s v="PayPal_Pay_Later"/>
  </r>
  <r>
    <n v="21217"/>
    <s v="119C0C90"/>
    <s v="2021-04-13 22:03:14"/>
    <x v="4"/>
    <x v="2"/>
    <x v="2"/>
    <n v="93"/>
    <n v="51653"/>
    <n v="3"/>
    <x v="2968"/>
    <n v="15671"/>
    <n v="96"/>
    <n v="2"/>
    <s v="Medium"/>
    <s v="PayPal_Pay_Later"/>
  </r>
  <r>
    <n v="21218"/>
    <s v="F4FC9DF8"/>
    <s v="2021-04-14 01:00:53"/>
    <x v="0"/>
    <x v="0"/>
    <x v="3"/>
    <n v="408"/>
    <n v="31925"/>
    <n v="10"/>
    <x v="2969"/>
    <n v="8034"/>
    <n v="60"/>
    <n v="3"/>
    <s v="High"/>
    <s v=" Wallet "/>
  </r>
  <r>
    <n v="21219"/>
    <s v="06FD2436"/>
    <s v="2021-03-17 01:25:33"/>
    <x v="0"/>
    <x v="2"/>
    <x v="2"/>
    <n v="365"/>
    <n v="73686"/>
    <n v="14"/>
    <x v="30"/>
    <n v="22482"/>
    <n v="77"/>
    <n v="2"/>
    <s v="Low"/>
    <s v="PayPal_Pay_Later"/>
  </r>
  <r>
    <n v="21220"/>
    <s v="89D44CB9"/>
    <s v="2021-06-02 13:40:42"/>
    <x v="1"/>
    <x v="0"/>
    <x v="5"/>
    <n v="1708"/>
    <n v="62711"/>
    <n v="13"/>
    <x v="2970"/>
    <n v="15252"/>
    <n v="58"/>
    <n v="3"/>
    <s v="High"/>
    <s v="Debit_Card"/>
  </r>
  <r>
    <n v="21221"/>
    <s v="37CA7437"/>
    <s v="2021-05-18 22:47:37"/>
    <x v="1"/>
    <x v="0"/>
    <x v="4"/>
    <n v="3821"/>
    <n v="45959"/>
    <n v="42"/>
    <x v="2971"/>
    <n v="1340"/>
    <n v="11"/>
    <n v="5"/>
    <s v="Medium"/>
    <s v="PayPal_Credit_Card"/>
  </r>
  <r>
    <n v="21222"/>
    <s v="5F790F99"/>
    <s v="2021-03-14 18:25:37"/>
    <x v="0"/>
    <x v="0"/>
    <x v="3"/>
    <n v="796"/>
    <n v="66180"/>
    <n v="12"/>
    <x v="2591"/>
    <n v="7665"/>
    <n v="45"/>
    <n v="2"/>
    <s v="Low"/>
    <s v="Wallet"/>
  </r>
  <r>
    <n v="21223"/>
    <s v="6BAFB379"/>
    <s v="2021-03-25 20:59:31"/>
    <x v="1"/>
    <x v="0"/>
    <x v="5"/>
    <n v="2703"/>
    <n v="69786"/>
    <n v="1"/>
    <x v="2972"/>
    <n v="23831"/>
    <n v="68"/>
    <n v="3"/>
    <s v="Medium"/>
    <s v="Debit_Card"/>
  </r>
  <r>
    <n v="21224"/>
    <s v="3916CE01"/>
    <s v="2021-03-30 09:41:57"/>
    <x v="2"/>
    <x v="2"/>
    <x v="2"/>
    <n v="73"/>
    <n v="54401"/>
    <n v="17"/>
    <x v="2175"/>
    <n v="17334"/>
    <n v="85"/>
    <n v="2"/>
    <s v="Low"/>
    <s v="PayPal_Pay_Later"/>
  </r>
  <r>
    <n v="21225"/>
    <s v="479E229F"/>
    <s v="2021-06-07 17:15:26"/>
    <x v="0"/>
    <x v="0"/>
    <x v="5"/>
    <n v="585"/>
    <n v="74922"/>
    <n v="11"/>
    <x v="1947"/>
    <n v="19562"/>
    <n v="73"/>
    <n v="3"/>
    <s v="Low"/>
    <s v="Debit_Card"/>
  </r>
  <r>
    <n v="21226"/>
    <s v="0981D013"/>
    <s v="2021-04-18 07:43:18"/>
    <x v="1"/>
    <x v="2"/>
    <x v="1"/>
    <n v="1319"/>
    <n v="34572"/>
    <n v="26"/>
    <x v="2973"/>
    <n v="2201"/>
    <n v="6"/>
    <n v="7"/>
    <s v="High"/>
    <s v=" PayPal_Cobrand_Card"/>
  </r>
  <r>
    <n v="21227"/>
    <s v="B799BED3"/>
    <s v="2021-03-31 06:52:44"/>
    <x v="1"/>
    <x v="1"/>
    <x v="1"/>
    <n v="3241"/>
    <n v="60153"/>
    <n v="25"/>
    <x v="2974"/>
    <n v="2768"/>
    <n v="22"/>
    <n v="6"/>
    <s v="Medium"/>
    <s v=" PayPal_Cobrand_Card"/>
  </r>
  <r>
    <n v="21228"/>
    <s v="FDCD43A0"/>
    <s v="2021-04-15 19:16:08"/>
    <x v="1"/>
    <x v="2"/>
    <x v="4"/>
    <n v="4652"/>
    <n v="65049"/>
    <n v="32"/>
    <x v="2975"/>
    <n v="1300"/>
    <n v="14"/>
    <n v="6"/>
    <s v="Medium"/>
    <s v="PayPal_Cobrand_Card"/>
  </r>
  <r>
    <n v="21229"/>
    <s v="4DE6D4FD"/>
    <s v="2021-03-07 03:46:20"/>
    <x v="0"/>
    <x v="0"/>
    <x v="2"/>
    <n v="278"/>
    <n v="30776"/>
    <n v="3"/>
    <x v="2091"/>
    <n v="18260"/>
    <n v="94"/>
    <n v="2"/>
    <s v="Low"/>
    <s v="PayPal_Pay_Later"/>
  </r>
  <r>
    <n v="21230"/>
    <s v="E650D2B4"/>
    <s v="2021-03-20 13:40:21"/>
    <x v="2"/>
    <x v="2"/>
    <x v="2"/>
    <n v="185"/>
    <n v="11293"/>
    <n v="11"/>
    <x v="2976"/>
    <n v="20619"/>
    <n v="78"/>
    <n v="2"/>
    <s v="About_to_churn"/>
    <s v="PayPal_Pay_Later"/>
  </r>
  <r>
    <n v="21231"/>
    <s v="0FD84025"/>
    <s v="2021-03-08 18:27:15"/>
    <x v="1"/>
    <x v="2"/>
    <x v="3"/>
    <n v="1784"/>
    <n v="50913"/>
    <n v="11"/>
    <x v="2977"/>
    <n v="12536"/>
    <n v="59"/>
    <n v="1"/>
    <s v="Medium"/>
    <s v="Wallet"/>
  </r>
  <r>
    <n v="21232"/>
    <s v="C22E7E0E"/>
    <s v="2021-06-03 07:44:36"/>
    <x v="0"/>
    <x v="0"/>
    <x v="2"/>
    <n v="128"/>
    <n v="45698"/>
    <n v="18"/>
    <x v="539"/>
    <n v="28511"/>
    <n v="79"/>
    <n v="2"/>
    <s v="Low"/>
    <s v="PayPal_Pay_Later"/>
  </r>
  <r>
    <n v="21233"/>
    <s v="CF630C42"/>
    <s v="2021-03-14 21:41:46"/>
    <x v="0"/>
    <x v="0"/>
    <x v="0"/>
    <n v="802"/>
    <n v="77724"/>
    <n v="15"/>
    <x v="2978"/>
    <n v="9922"/>
    <n v="60"/>
    <n v="0"/>
    <s v="Medium"/>
    <s v="Wallet"/>
  </r>
  <r>
    <n v="21234"/>
    <s v="8DCDB4E1"/>
    <s v="2021-03-25 22:52:59"/>
    <x v="2"/>
    <x v="2"/>
    <x v="2"/>
    <n v="52"/>
    <n v="65902"/>
    <n v="3"/>
    <x v="1521"/>
    <n v="18392"/>
    <n v="96"/>
    <n v="1"/>
    <s v="Medium"/>
    <s v="PayPal_Pay_Later"/>
  </r>
  <r>
    <n v="21235"/>
    <s v="9205BDA3"/>
    <s v="2021-05-19 20:13:51"/>
    <x v="1"/>
    <x v="0"/>
    <x v="5"/>
    <n v="2690"/>
    <n v="73686"/>
    <n v="2"/>
    <x v="641"/>
    <n v="21377"/>
    <n v="71"/>
    <n v="3"/>
    <s v="High"/>
    <s v="Net_Banking"/>
  </r>
  <r>
    <n v="21236"/>
    <s v="765AC235"/>
    <s v="2021-05-12 17:22:14"/>
    <x v="3"/>
    <x v="2"/>
    <x v="2"/>
    <n v="161"/>
    <n v="11636"/>
    <n v="2"/>
    <x v="2979"/>
    <n v="18522"/>
    <n v="83"/>
    <n v="2"/>
    <s v="Medium"/>
    <s v="PayPal_Pay_Later"/>
  </r>
  <r>
    <n v="21237"/>
    <s v="430F33A1"/>
    <s v="2021-04-25 23:33:22"/>
    <x v="2"/>
    <x v="2"/>
    <x v="2"/>
    <n v="158"/>
    <n v="58661"/>
    <n v="10"/>
    <x v="2"/>
    <n v="26948"/>
    <n v="99"/>
    <n v="1"/>
    <s v="Low"/>
    <s v="PayPal_Pay_Later"/>
  </r>
  <r>
    <n v="21238"/>
    <s v="E0CCD4BA"/>
    <s v="2021-05-27 03:27:43"/>
    <x v="4"/>
    <x v="0"/>
    <x v="0"/>
    <n v="248"/>
    <n v="20474"/>
    <n v="17"/>
    <x v="2980"/>
    <n v="9043"/>
    <n v="54"/>
    <n v="0"/>
    <s v="Low"/>
    <s v="Net_Banking"/>
  </r>
  <r>
    <n v="21239"/>
    <s v="39DA304F"/>
    <s v="2021-05-14 07:02:03"/>
    <x v="3"/>
    <x v="0"/>
    <x v="2"/>
    <n v="865"/>
    <n v="16249"/>
    <n v="20"/>
    <x v="1960"/>
    <n v="27279"/>
    <n v="93"/>
    <n v="2"/>
    <s v="Medium"/>
    <s v="Debit_Card"/>
  </r>
  <r>
    <n v="21240"/>
    <s v="D07870FB"/>
    <s v="2021-03-26 04:27:40"/>
    <x v="0"/>
    <x v="0"/>
    <x v="0"/>
    <n v="332"/>
    <n v="19519"/>
    <n v="10"/>
    <x v="2981"/>
    <n v="11882"/>
    <n v="67"/>
    <n v="1"/>
    <s v="About_to_churn"/>
    <s v="Wallet"/>
  </r>
  <r>
    <n v="21241"/>
    <s v="372D9BDC"/>
    <s v="2021-04-04 11:59:38"/>
    <x v="1"/>
    <x v="0"/>
    <x v="1"/>
    <n v="1766"/>
    <n v="42023"/>
    <n v="29"/>
    <x v="2546"/>
    <n v="2039"/>
    <n v="15"/>
    <n v="7"/>
    <s v="Medium"/>
    <s v="PayPal_Credit_Card"/>
  </r>
  <r>
    <n v="21242"/>
    <s v="B13D0AC9"/>
    <s v="2021-06-05 05:54:42"/>
    <x v="3"/>
    <x v="2"/>
    <x v="2"/>
    <n v="256"/>
    <n v="52302"/>
    <n v="8"/>
    <x v="1881"/>
    <n v="13144"/>
    <n v="94"/>
    <n v="1"/>
    <s v="Low"/>
    <s v="PayPal_Pay_Later"/>
  </r>
  <r>
    <n v="21243"/>
    <s v="13EC91F9"/>
    <s v="2021-06-08 14:30:47"/>
    <x v="0"/>
    <x v="2"/>
    <x v="2"/>
    <n v="414"/>
    <n v="27235"/>
    <n v="5"/>
    <x v="1913"/>
    <n v="24297"/>
    <n v="75"/>
    <n v="1"/>
    <s v="About_to_churn"/>
    <s v="PayPal_Pay_Later"/>
  </r>
  <r>
    <n v="21244"/>
    <s v="27B8BAFE"/>
    <s v="2021-03-13 06:24:24"/>
    <x v="2"/>
    <x v="2"/>
    <x v="2"/>
    <n v="226"/>
    <n v="37960"/>
    <n v="12"/>
    <x v="889"/>
    <n v="18597"/>
    <n v="94"/>
    <n v="2"/>
    <s v="Low"/>
    <s v="PayPal_Pay_Later"/>
  </r>
  <r>
    <n v="21245"/>
    <s v="5313F0F6"/>
    <s v="2021-04-19 17:42:14"/>
    <x v="0"/>
    <x v="0"/>
    <x v="2"/>
    <n v="424"/>
    <n v="47944"/>
    <n v="10"/>
    <x v="598"/>
    <n v="15453"/>
    <n v="82"/>
    <n v="1"/>
    <s v="Low"/>
    <s v="PayPal_Pay_Later"/>
  </r>
  <r>
    <n v="21246"/>
    <s v="8BEB80FF"/>
    <s v="2021-05-05 14:13:26"/>
    <x v="2"/>
    <x v="2"/>
    <x v="2"/>
    <n v="192"/>
    <n v="81848"/>
    <n v="16"/>
    <x v="822"/>
    <n v="20204"/>
    <n v="81"/>
    <n v="1"/>
    <s v="About_to_churn"/>
    <s v="PayPal_Pay_Later"/>
  </r>
  <r>
    <n v="21247"/>
    <s v="2B22E8C1"/>
    <s v="2021-06-05 04:59:51"/>
    <x v="1"/>
    <x v="0"/>
    <x v="4"/>
    <n v="1180"/>
    <n v="75849"/>
    <n v="60"/>
    <x v="2982"/>
    <n v="2456"/>
    <n v="22"/>
    <n v="5"/>
    <s v="High"/>
    <s v="PayPal_Cobrand_Card"/>
  </r>
  <r>
    <n v="21248"/>
    <s v="86680762"/>
    <s v="2021-05-19 06:14:29"/>
    <x v="2"/>
    <x v="0"/>
    <x v="2"/>
    <n v="151"/>
    <n v="78533"/>
    <n v="13"/>
    <x v="510"/>
    <n v="21131"/>
    <n v="75"/>
    <n v="1"/>
    <s v="Medium"/>
    <s v="PayPal_Pay_Later"/>
  </r>
  <r>
    <n v="21249"/>
    <s v="4E954E8F"/>
    <s v="2021-05-23 17:58:25"/>
    <x v="1"/>
    <x v="2"/>
    <x v="1"/>
    <n v="3852"/>
    <n v="72592"/>
    <n v="22"/>
    <x v="557"/>
    <n v="3090"/>
    <n v="15"/>
    <n v="7"/>
    <s v="Medium"/>
    <s v=" PayPal_Cobrand_Card"/>
  </r>
  <r>
    <n v="21250"/>
    <s v="2AD1F507"/>
    <s v="2021-03-22 10:17:24"/>
    <x v="1"/>
    <x v="2"/>
    <x v="4"/>
    <n v="4018"/>
    <n v="72919"/>
    <n v="47"/>
    <x v="2470"/>
    <n v="3291"/>
    <n v="14"/>
    <n v="6"/>
    <s v="High"/>
    <s v="PayPal_Cobrand_Card"/>
  </r>
  <r>
    <n v="21251"/>
    <s v="75E9AF08"/>
    <s v="2021-03-09 17:22:26"/>
    <x v="1"/>
    <x v="2"/>
    <x v="4"/>
    <n v="3598"/>
    <n v="12379"/>
    <n v="40"/>
    <x v="2983"/>
    <n v="1185"/>
    <n v="17"/>
    <n v="4"/>
    <s v="High"/>
    <s v="PayPal_Cobrand_Card"/>
  </r>
  <r>
    <n v="21252"/>
    <s v="07E73556"/>
    <s v="2021-03-29 00:33:53"/>
    <x v="2"/>
    <x v="0"/>
    <x v="2"/>
    <n v="91"/>
    <n v="77318"/>
    <n v="8"/>
    <x v="2984"/>
    <n v="25106"/>
    <n v="77"/>
    <n v="2"/>
    <s v="Medium"/>
    <s v="PayPal_Pay_Later"/>
  </r>
  <r>
    <n v="21253"/>
    <s v="EB90533B"/>
    <s v="2021-05-25 16:34:56"/>
    <x v="0"/>
    <x v="0"/>
    <x v="3"/>
    <n v="432"/>
    <n v="20474"/>
    <n v="6"/>
    <x v="2966"/>
    <n v="18767"/>
    <n v="61"/>
    <n v="2"/>
    <s v="Medium"/>
    <s v="Wallet"/>
  </r>
  <r>
    <n v="21254"/>
    <s v="19718688"/>
    <s v="2021-05-30 12:22:30"/>
    <x v="3"/>
    <x v="0"/>
    <x v="2"/>
    <n v="180"/>
    <n v="20474"/>
    <n v="8"/>
    <x v="873"/>
    <n v="24905"/>
    <n v="100"/>
    <n v="1"/>
    <s v="Medium"/>
    <s v="PayPal_Pay_Later"/>
  </r>
  <r>
    <n v="21255"/>
    <s v="6D5B533D"/>
    <s v="2021-04-24 16:33:32"/>
    <x v="4"/>
    <x v="0"/>
    <x v="0"/>
    <n v="331"/>
    <n v="24874"/>
    <n v="8"/>
    <x v="2985"/>
    <n v="11829"/>
    <n v="51"/>
    <n v="1"/>
    <s v="High"/>
    <s v="Wallet"/>
  </r>
  <r>
    <n v="21256"/>
    <s v="0B33994B"/>
    <s v="2021-03-19 11:47:15"/>
    <x v="2"/>
    <x v="0"/>
    <x v="3"/>
    <n v="208"/>
    <n v="75639"/>
    <n v="8"/>
    <x v="1193"/>
    <n v="8029"/>
    <n v="65"/>
    <n v="1"/>
    <s v="About_to_churn"/>
    <s v="Wallet"/>
  </r>
  <r>
    <n v="21257"/>
    <s v="E82C7124"/>
    <s v="2021-04-06 11:11:11"/>
    <x v="1"/>
    <x v="0"/>
    <x v="4"/>
    <n v="4886"/>
    <n v="74922"/>
    <n v="32"/>
    <x v="2986"/>
    <n v="4293"/>
    <n v="20"/>
    <n v="3"/>
    <s v="High"/>
    <s v="PayPal_Cobrand_Card"/>
  </r>
  <r>
    <n v="21258"/>
    <s v="3157E435"/>
    <s v="2021-05-14 11:16:25"/>
    <x v="4"/>
    <x v="2"/>
    <x v="3"/>
    <n v="335"/>
    <n v="62271"/>
    <n v="5"/>
    <x v="2987"/>
    <n v="17636"/>
    <n v="56"/>
    <n v="3"/>
    <s v="Medium"/>
    <s v="Debit_Card"/>
  </r>
  <r>
    <n v="21259"/>
    <s v="E82D795E"/>
    <s v="2021-04-25 23:08:40"/>
    <x v="1"/>
    <x v="0"/>
    <x v="4"/>
    <n v="4744"/>
    <n v="54338"/>
    <n v="60"/>
    <x v="2988"/>
    <n v="1422"/>
    <n v="12"/>
    <n v="4"/>
    <s v="Medium"/>
    <s v="PayPal_Credit_Card"/>
  </r>
  <r>
    <n v="21260"/>
    <s v="40B81777"/>
    <s v="2021-03-08 09:03:13"/>
    <x v="0"/>
    <x v="2"/>
    <x v="2"/>
    <n v="348"/>
    <n v="88892"/>
    <n v="6"/>
    <x v="2989"/>
    <n v="16438"/>
    <n v="80"/>
    <n v="1"/>
    <s v="About_to_churn"/>
    <s v="PayPal_Pay_Later"/>
  </r>
  <r>
    <n v="21261"/>
    <s v="DE5EE80B"/>
    <s v="2021-06-01 11:47:56"/>
    <x v="0"/>
    <x v="2"/>
    <x v="2"/>
    <n v="292"/>
    <n v="55683"/>
    <n v="16"/>
    <x v="1924"/>
    <n v="18981"/>
    <n v="82"/>
    <n v="1"/>
    <s v="Low"/>
    <s v="PayPal_Pay_Later"/>
  </r>
  <r>
    <n v="21262"/>
    <s v="06CF2FAA"/>
    <s v="2021-06-06 02:21:27"/>
    <x v="0"/>
    <x v="2"/>
    <x v="2"/>
    <n v="108"/>
    <n v="49108"/>
    <n v="18"/>
    <x v="1421"/>
    <n v="16546"/>
    <n v="89"/>
    <n v="1"/>
    <s v="Medium"/>
    <s v="PayPal_Pay_Later"/>
  </r>
  <r>
    <n v="21263"/>
    <s v="1CDF1697"/>
    <s v="2021-03-30 22:01:31"/>
    <x v="0"/>
    <x v="0"/>
    <x v="3"/>
    <n v="700"/>
    <n v="74922"/>
    <n v="10"/>
    <x v="364"/>
    <n v="19167"/>
    <n v="57"/>
    <n v="2"/>
    <s v="Low"/>
    <s v="Wallet"/>
  </r>
  <r>
    <n v="21264"/>
    <s v="9B489EB3"/>
    <s v="2021-04-10 04:07:37"/>
    <x v="4"/>
    <x v="2"/>
    <x v="2"/>
    <n v="73"/>
    <n v="75321"/>
    <n v="12"/>
    <x v="2990"/>
    <n v="26700"/>
    <n v="87"/>
    <n v="2"/>
    <s v="Medium"/>
    <s v="PayPal_Pay_Later"/>
  </r>
  <r>
    <n v="21265"/>
    <s v="7AA189EF"/>
    <s v="2021-04-13 01:55:19"/>
    <x v="3"/>
    <x v="0"/>
    <x v="2"/>
    <n v="97"/>
    <n v="77318"/>
    <n v="16"/>
    <x v="2212"/>
    <n v="27767"/>
    <n v="83"/>
    <n v="2"/>
    <s v="Low"/>
    <s v="PayPal_Pay_Later"/>
  </r>
  <r>
    <n v="21266"/>
    <s v="622200CC"/>
    <s v="2021-06-09 13:41:41"/>
    <x v="4"/>
    <x v="2"/>
    <x v="2"/>
    <n v="129"/>
    <n v="12381"/>
    <n v="16"/>
    <x v="2991"/>
    <n v="24079"/>
    <n v="87"/>
    <n v="2"/>
    <s v="About_to_churn"/>
    <s v="PayPal_Pay_Later"/>
  </r>
  <r>
    <n v="21267"/>
    <s v="68788E71"/>
    <s v="2021-03-03 12:30:36"/>
    <x v="2"/>
    <x v="0"/>
    <x v="0"/>
    <n v="206"/>
    <n v="80286"/>
    <n v="8"/>
    <x v="1986"/>
    <n v="11346"/>
    <n v="63"/>
    <n v="1"/>
    <s v="Low"/>
    <s v="Wallet"/>
  </r>
  <r>
    <n v="21268"/>
    <s v="B9BAADD0"/>
    <s v="2021-04-03 18:39:35"/>
    <x v="1"/>
    <x v="0"/>
    <x v="5"/>
    <n v="2508"/>
    <n v="32768"/>
    <n v="4"/>
    <x v="660"/>
    <n v="11851"/>
    <n v="71"/>
    <n v="3"/>
    <s v="Medium"/>
    <s v="Net_Banking"/>
  </r>
  <r>
    <n v="21269"/>
    <s v="D677AFF6"/>
    <s v="2021-05-31 22:25:46"/>
    <x v="3"/>
    <x v="2"/>
    <x v="2"/>
    <n v="402"/>
    <n v="11636"/>
    <n v="17"/>
    <x v="2620"/>
    <n v="26357"/>
    <n v="99"/>
    <n v="1"/>
    <s v="About_to_churn"/>
    <s v="Debit_Card"/>
  </r>
  <r>
    <n v="21270"/>
    <s v="E7F1661D"/>
    <s v="2021-04-08 19:48:41"/>
    <x v="2"/>
    <x v="0"/>
    <x v="2"/>
    <n v="222"/>
    <n v="89267"/>
    <n v="18"/>
    <x v="2328"/>
    <n v="16004"/>
    <n v="76"/>
    <n v="1"/>
    <s v="Medium"/>
    <s v="PayPal_Pay_Later"/>
  </r>
  <r>
    <n v="21271"/>
    <s v="1364A73C"/>
    <s v="2021-05-23 21:31:06"/>
    <x v="3"/>
    <x v="1"/>
    <x v="1"/>
    <n v="1029"/>
    <n v="11737"/>
    <n v="24"/>
    <x v="2992"/>
    <n v="2945"/>
    <n v="22"/>
    <n v="6"/>
    <s v="Medium"/>
    <s v=" PayPal_Cobrand_Card"/>
  </r>
  <r>
    <n v="21272"/>
    <s v="D7E75165"/>
    <s v="2021-05-13 00:54:50"/>
    <x v="1"/>
    <x v="0"/>
    <x v="5"/>
    <n v="1175"/>
    <n v="63790"/>
    <n v="12"/>
    <x v="2993"/>
    <n v="19492"/>
    <n v="66"/>
    <n v="2"/>
    <s v="Low"/>
    <s v="Debit_Card"/>
  </r>
  <r>
    <n v="21273"/>
    <s v="68C97D92"/>
    <s v="2021-05-21 10:13:33"/>
    <x v="0"/>
    <x v="2"/>
    <x v="2"/>
    <n v="286"/>
    <n v="57619"/>
    <n v="14"/>
    <x v="2109"/>
    <n v="14900"/>
    <n v="86"/>
    <n v="2"/>
    <s v="About_to_churn"/>
    <s v="PayPal_Pay_Later"/>
  </r>
  <r>
    <n v="21274"/>
    <s v="84943C0C"/>
    <s v="2021-03-06 05:40:50"/>
    <x v="0"/>
    <x v="0"/>
    <x v="0"/>
    <n v="208"/>
    <n v="62501"/>
    <n v="12"/>
    <x v="2994"/>
    <n v="9656"/>
    <n v="58"/>
    <n v="0"/>
    <s v="Medium"/>
    <s v="Net_Banking"/>
  </r>
  <r>
    <n v="21275"/>
    <s v="0E9AFDF5"/>
    <s v="2021-05-31 01:03:08"/>
    <x v="0"/>
    <x v="0"/>
    <x v="0"/>
    <n v="636"/>
    <n v="24759"/>
    <n v="11"/>
    <x v="2995"/>
    <n v="11146"/>
    <n v="50"/>
    <n v="1"/>
    <s v="Medium"/>
    <s v="Debit_Card"/>
  </r>
  <r>
    <n v="21276"/>
    <s v="CD148ABD"/>
    <s v="2021-03-12 02:20:47"/>
    <x v="0"/>
    <x v="2"/>
    <x v="2"/>
    <n v="812"/>
    <n v="19748"/>
    <n v="19"/>
    <x v="2996"/>
    <n v="21523"/>
    <n v="90"/>
    <n v="2"/>
    <s v="Low"/>
    <s v="PayPal_Pay_Later"/>
  </r>
  <r>
    <n v="21277"/>
    <s v="B765134B"/>
    <s v="2021-06-05 16:58:06"/>
    <x v="2"/>
    <x v="2"/>
    <x v="2"/>
    <n v="123"/>
    <n v="61393"/>
    <n v="8"/>
    <x v="729"/>
    <n v="27036"/>
    <n v="82"/>
    <n v="2"/>
    <s v="Medium"/>
    <s v="PayPal_Pay_Later"/>
  </r>
  <r>
    <n v="21278"/>
    <s v="18B83C8C"/>
    <s v="2021-03-29 11:00:50"/>
    <x v="1"/>
    <x v="1"/>
    <x v="1"/>
    <n v="3655"/>
    <n v="29802"/>
    <n v="32"/>
    <x v="2997"/>
    <n v="2771"/>
    <n v="22"/>
    <n v="5"/>
    <s v="Low"/>
    <s v="PayPal_Credit_Card"/>
  </r>
  <r>
    <n v="21279"/>
    <s v="899AC3C3"/>
    <s v="2021-06-07 22:09:01"/>
    <x v="1"/>
    <x v="2"/>
    <x v="3"/>
    <n v="969"/>
    <n v="63086"/>
    <n v="8"/>
    <x v="2998"/>
    <n v="14218"/>
    <n v="46"/>
    <n v="2"/>
    <s v="About_to_churn"/>
    <s v=" Wallet "/>
  </r>
  <r>
    <n v="21280"/>
    <s v="F206CE2E"/>
    <s v="2021-04-06 00:24:09"/>
    <x v="0"/>
    <x v="2"/>
    <x v="2"/>
    <n v="301"/>
    <n v="32998"/>
    <n v="5"/>
    <x v="1494"/>
    <n v="25494"/>
    <n v="99"/>
    <n v="2"/>
    <s v="About_to_churn"/>
    <s v="PayPal_Pay_Later"/>
  </r>
  <r>
    <n v="21281"/>
    <s v="FE74E65E"/>
    <s v="2021-05-19 02:20:44"/>
    <x v="1"/>
    <x v="0"/>
    <x v="1"/>
    <n v="2471"/>
    <n v="84515"/>
    <n v="36"/>
    <x v="2999"/>
    <n v="2600"/>
    <n v="22"/>
    <n v="7"/>
    <s v="Medium"/>
    <s v="PayPal_Credit_Card"/>
  </r>
  <r>
    <n v="21282"/>
    <s v="FA1D61C7"/>
    <s v="2021-03-09 06:02:43"/>
    <x v="2"/>
    <x v="0"/>
    <x v="2"/>
    <n v="152"/>
    <n v="74892"/>
    <n v="7"/>
    <x v="3000"/>
    <n v="26129"/>
    <n v="78"/>
    <n v="1"/>
    <s v="Low"/>
    <s v="PayPal_Pay_Later"/>
  </r>
  <r>
    <n v="21283"/>
    <s v="BD2EAE1B"/>
    <s v="2021-05-06 19:48:42"/>
    <x v="1"/>
    <x v="0"/>
    <x v="3"/>
    <n v="2140"/>
    <n v="35376"/>
    <n v="1"/>
    <x v="3001"/>
    <n v="13842"/>
    <n v="47"/>
    <n v="1"/>
    <s v="Medium"/>
    <s v="Net_Banking"/>
  </r>
  <r>
    <n v="21284"/>
    <s v="0E9D38C3"/>
    <s v="2021-03-03 13:52:22"/>
    <x v="1"/>
    <x v="1"/>
    <x v="1"/>
    <n v="3158"/>
    <n v="29765"/>
    <n v="29"/>
    <x v="1505"/>
    <n v="3107"/>
    <n v="8"/>
    <n v="7"/>
    <s v="Low"/>
    <s v=" PayPal_Cobrand_Card"/>
  </r>
  <r>
    <n v="21285"/>
    <s v="2E422101"/>
    <s v="2021-06-04 12:45:21"/>
    <x v="2"/>
    <x v="0"/>
    <x v="3"/>
    <n v="219"/>
    <n v="22795"/>
    <n v="12"/>
    <x v="2146"/>
    <n v="15368"/>
    <n v="54"/>
    <n v="2"/>
    <s v="Medium"/>
    <s v="Wallet"/>
  </r>
  <r>
    <n v="21286"/>
    <s v="755F0FB0"/>
    <s v="2021-04-24 19:15:31"/>
    <x v="0"/>
    <x v="0"/>
    <x v="0"/>
    <n v="599"/>
    <n v="73607"/>
    <n v="18"/>
    <x v="3002"/>
    <n v="10446"/>
    <n v="56"/>
    <n v="1"/>
    <s v="About_to_churn"/>
    <s v="Debit_Card"/>
  </r>
  <r>
    <n v="21287"/>
    <s v="AB3B42A4"/>
    <s v="2021-04-25 17:49:22"/>
    <x v="1"/>
    <x v="0"/>
    <x v="4"/>
    <n v="4874"/>
    <n v="42750"/>
    <n v="42"/>
    <x v="3003"/>
    <n v="1621"/>
    <n v="19"/>
    <n v="5"/>
    <s v="Medium"/>
    <s v="PayPal_Credit_Card"/>
  </r>
  <r>
    <n v="21288"/>
    <s v="EF85B495"/>
    <s v="2021-03-19 23:48:05"/>
    <x v="1"/>
    <x v="2"/>
    <x v="4"/>
    <n v="4851"/>
    <n v="19909"/>
    <n v="57"/>
    <x v="3004"/>
    <n v="3425"/>
    <n v="14"/>
    <n v="6"/>
    <s v="High"/>
    <s v="PayPal_Cobrand_Card"/>
  </r>
  <r>
    <n v="21289"/>
    <s v="99EC7573"/>
    <s v="2021-03-15 00:18:22"/>
    <x v="2"/>
    <x v="0"/>
    <x v="3"/>
    <n v="211"/>
    <n v="68546"/>
    <n v="9"/>
    <x v="3005"/>
    <n v="19764"/>
    <n v="55"/>
    <n v="3"/>
    <s v="About_to_churn"/>
    <s v="Debit_Card"/>
  </r>
  <r>
    <n v="21290"/>
    <s v="B437FBBC"/>
    <s v="2021-03-02 07:51:35"/>
    <x v="3"/>
    <x v="2"/>
    <x v="2"/>
    <n v="365"/>
    <n v="30350"/>
    <n v="20"/>
    <x v="3006"/>
    <n v="29916"/>
    <n v="95"/>
    <n v="1"/>
    <s v="Medium"/>
    <s v="PayPal_Pay_Later"/>
  </r>
  <r>
    <n v="21291"/>
    <s v="B2AF3107"/>
    <s v="2021-05-06 20:54:52"/>
    <x v="2"/>
    <x v="2"/>
    <x v="2"/>
    <n v="140"/>
    <n v="24985"/>
    <n v="13"/>
    <x v="3007"/>
    <n v="29655"/>
    <n v="79"/>
    <n v="2"/>
    <s v="Low"/>
    <s v="Debit_Card"/>
  </r>
  <r>
    <n v="21292"/>
    <s v="0B39F0C6"/>
    <s v="2021-03-15 10:47:15"/>
    <x v="3"/>
    <x v="2"/>
    <x v="2"/>
    <n v="773"/>
    <n v="40583"/>
    <n v="18"/>
    <x v="509"/>
    <n v="22156"/>
    <n v="95"/>
    <n v="1"/>
    <s v="Medium"/>
    <s v="PayPal_Pay_Later"/>
  </r>
  <r>
    <n v="21293"/>
    <s v="BA2E6510"/>
    <s v="2021-05-09 00:30:33"/>
    <x v="2"/>
    <x v="0"/>
    <x v="2"/>
    <n v="152"/>
    <n v="42303"/>
    <n v="7"/>
    <x v="832"/>
    <n v="25502"/>
    <n v="77"/>
    <n v="1"/>
    <s v="Medium"/>
    <s v="PayPal_Pay_Later"/>
  </r>
  <r>
    <n v="21294"/>
    <s v="E451148D"/>
    <s v="2021-03-11 06:32:14"/>
    <x v="2"/>
    <x v="2"/>
    <x v="2"/>
    <n v="177"/>
    <n v="39333"/>
    <n v="8"/>
    <x v="3008"/>
    <n v="17808"/>
    <n v="97"/>
    <n v="1"/>
    <s v="About_to_churn"/>
    <s v="Debit_Card"/>
  </r>
  <r>
    <n v="21295"/>
    <s v="2A5A6081"/>
    <s v="2021-03-22 04:47:03"/>
    <x v="1"/>
    <x v="0"/>
    <x v="1"/>
    <n v="3233"/>
    <n v="72131"/>
    <n v="27"/>
    <x v="3009"/>
    <n v="2554"/>
    <n v="10"/>
    <n v="5"/>
    <s v="About_to_churn"/>
    <s v=" PayPal_Cobrand_Card"/>
  </r>
  <r>
    <n v="21296"/>
    <s v="ACAA22BA"/>
    <s v="2021-03-14 21:02:35"/>
    <x v="2"/>
    <x v="2"/>
    <x v="2"/>
    <n v="79"/>
    <n v="38328"/>
    <n v="5"/>
    <x v="2315"/>
    <n v="14161"/>
    <n v="95"/>
    <n v="1"/>
    <s v="Low"/>
    <s v="PayPal_Pay_Later"/>
  </r>
  <r>
    <n v="21297"/>
    <s v="B733B377"/>
    <s v="2021-04-16 20:40:23"/>
    <x v="0"/>
    <x v="0"/>
    <x v="5"/>
    <n v="936"/>
    <n v="10419"/>
    <n v="20"/>
    <x v="1297"/>
    <n v="11179"/>
    <n v="74"/>
    <n v="3"/>
    <s v="Medium"/>
    <s v="Debit_Card"/>
  </r>
  <r>
    <n v="21298"/>
    <s v="48787F16"/>
    <s v="2021-03-13 11:08:23"/>
    <x v="1"/>
    <x v="2"/>
    <x v="4"/>
    <n v="4851"/>
    <n v="38646"/>
    <n v="51"/>
    <x v="3010"/>
    <n v="1653"/>
    <n v="21"/>
    <n v="3"/>
    <s v="Medium"/>
    <s v="PayPal_Cobrand_Card"/>
  </r>
  <r>
    <n v="21299"/>
    <s v="655032FE"/>
    <s v="2021-03-01 12:24:25"/>
    <x v="2"/>
    <x v="0"/>
    <x v="2"/>
    <n v="116"/>
    <n v="59729"/>
    <n v="4"/>
    <x v="3011"/>
    <n v="25198"/>
    <n v="85"/>
    <n v="2"/>
    <s v="Low"/>
    <s v="PayPal_Pay_Later"/>
  </r>
  <r>
    <n v="21300"/>
    <s v="4CD220D1"/>
    <s v="2021-04-25 18:03:33"/>
    <x v="2"/>
    <x v="0"/>
    <x v="0"/>
    <n v="212"/>
    <n v="62611"/>
    <n v="13"/>
    <x v="2176"/>
    <n v="9626"/>
    <n v="65"/>
    <n v="1"/>
    <s v="Low"/>
    <s v="Net_Banking"/>
  </r>
  <r>
    <n v="21301"/>
    <s v="BF7B1A7B"/>
    <s v="2021-03-31 13:05:04"/>
    <x v="1"/>
    <x v="2"/>
    <x v="5"/>
    <n v="3231"/>
    <n v="36777"/>
    <n v="10"/>
    <x v="2785"/>
    <n v="10759"/>
    <n v="82"/>
    <n v="1"/>
    <s v="High"/>
    <s v="Debit_Card"/>
  </r>
  <r>
    <n v="21302"/>
    <s v="FF9D6D55"/>
    <s v="2021-05-19 14:35:53"/>
    <x v="3"/>
    <x v="0"/>
    <x v="2"/>
    <n v="179"/>
    <n v="67074"/>
    <n v="19"/>
    <x v="3012"/>
    <n v="15458"/>
    <n v="78"/>
    <n v="2"/>
    <s v="About_to_churn"/>
    <s v="PayPal_Pay_Later"/>
  </r>
  <r>
    <n v="21303"/>
    <s v="61A2FEB5"/>
    <s v="2021-05-26 06:11:35"/>
    <x v="0"/>
    <x v="0"/>
    <x v="2"/>
    <n v="402"/>
    <n v="70403"/>
    <n v="17"/>
    <x v="3013"/>
    <n v="26121"/>
    <n v="96"/>
    <n v="1"/>
    <s v="Low"/>
    <s v="PayPal_Pay_Later"/>
  </r>
  <r>
    <n v="21304"/>
    <s v="017BE0FA"/>
    <s v="2021-05-26 12:12:12"/>
    <x v="0"/>
    <x v="0"/>
    <x v="2"/>
    <n v="155"/>
    <n v="27265"/>
    <n v="6"/>
    <x v="423"/>
    <n v="13575"/>
    <n v="77"/>
    <n v="1"/>
    <s v="About_to_churn"/>
    <s v="PayPal_Pay_Later"/>
  </r>
  <r>
    <n v="21305"/>
    <s v="0BD3D453"/>
    <s v="2021-06-10 06:35:53"/>
    <x v="0"/>
    <x v="0"/>
    <x v="2"/>
    <n v="187"/>
    <n v="58953"/>
    <n v="16"/>
    <x v="1122"/>
    <n v="12339"/>
    <n v="96"/>
    <n v="2"/>
    <s v="About_to_churn"/>
    <s v="PayPal_Pay_Later"/>
  </r>
  <r>
    <n v="21306"/>
    <s v="44E2A2DC"/>
    <s v="2021-05-12 16:10:24"/>
    <x v="1"/>
    <x v="1"/>
    <x v="1"/>
    <n v="3362"/>
    <n v="80680"/>
    <n v="39"/>
    <x v="2509"/>
    <n v="1948"/>
    <n v="17"/>
    <n v="4"/>
    <s v="Medium"/>
    <s v="Net_Banking"/>
  </r>
  <r>
    <n v="21307"/>
    <s v="D77ACBA5"/>
    <s v="2021-03-08 13:06:16"/>
    <x v="1"/>
    <x v="0"/>
    <x v="4"/>
    <n v="4728"/>
    <n v="19487"/>
    <n v="56"/>
    <x v="3014"/>
    <n v="2635"/>
    <n v="13"/>
    <n v="5"/>
    <s v="High"/>
    <s v="Wallet"/>
  </r>
  <r>
    <n v="21308"/>
    <s v="4EBFB540"/>
    <s v="2021-03-12 16:16:02"/>
    <x v="1"/>
    <x v="1"/>
    <x v="1"/>
    <n v="1645"/>
    <n v="75245"/>
    <n v="21"/>
    <x v="3015"/>
    <n v="1980"/>
    <n v="8"/>
    <n v="4"/>
    <s v="Low"/>
    <s v=" PayPal_Cobrand_Card"/>
  </r>
  <r>
    <n v="21309"/>
    <s v="FA0F69B0"/>
    <s v="2021-03-03 12:43:12"/>
    <x v="0"/>
    <x v="0"/>
    <x v="0"/>
    <n v="298"/>
    <n v="61481"/>
    <n v="14"/>
    <x v="3016"/>
    <n v="9845"/>
    <n v="63"/>
    <n v="1"/>
    <s v="About_to_churn"/>
    <s v="Debit_Card"/>
  </r>
  <r>
    <n v="21310"/>
    <s v="75D026D7"/>
    <s v="2021-04-27 19:43:37"/>
    <x v="1"/>
    <x v="0"/>
    <x v="3"/>
    <n v="2371"/>
    <n v="65097"/>
    <n v="12"/>
    <x v="3017"/>
    <n v="10425"/>
    <n v="44"/>
    <n v="1"/>
    <s v="Low"/>
    <s v="Wallet"/>
  </r>
  <r>
    <n v="21311"/>
    <s v="724A4EDB"/>
    <s v="2021-05-17 21:09:14"/>
    <x v="2"/>
    <x v="0"/>
    <x v="3"/>
    <n v="214"/>
    <n v="40991"/>
    <n v="15"/>
    <x v="3018"/>
    <n v="10724"/>
    <n v="57"/>
    <n v="2"/>
    <s v="Medium"/>
    <s v="Debit_Card"/>
  </r>
  <r>
    <n v="21312"/>
    <s v="ACAB5BFC"/>
    <s v="2021-03-08 07:27:19"/>
    <x v="0"/>
    <x v="0"/>
    <x v="3"/>
    <n v="657"/>
    <n v="28341"/>
    <n v="2"/>
    <x v="916"/>
    <n v="19948"/>
    <n v="60"/>
    <n v="2"/>
    <s v="Medium"/>
    <s v=" Wallet "/>
  </r>
  <r>
    <n v="21313"/>
    <s v="731CE4E3"/>
    <s v="2021-04-19 12:18:01"/>
    <x v="3"/>
    <x v="2"/>
    <x v="2"/>
    <n v="502"/>
    <n v="47750"/>
    <n v="12"/>
    <x v="224"/>
    <n v="14691"/>
    <n v="95"/>
    <n v="2"/>
    <s v="About_to_churn"/>
    <s v="PayPal_Pay_Later"/>
  </r>
  <r>
    <n v="21314"/>
    <s v="8387445E"/>
    <s v="2021-03-14 06:15:05"/>
    <x v="5"/>
    <x v="2"/>
    <x v="4"/>
    <n v="4129"/>
    <n v="36917"/>
    <n v="57"/>
    <x v="3019"/>
    <n v="2942"/>
    <n v="12"/>
    <n v="4"/>
    <s v="Medium"/>
    <s v="PayPal_Credit_Card"/>
  </r>
  <r>
    <n v="21315"/>
    <s v="F5091660"/>
    <s v="2021-03-16 14:55:53"/>
    <x v="0"/>
    <x v="0"/>
    <x v="2"/>
    <n v="140"/>
    <n v="45261"/>
    <n v="9"/>
    <x v="107"/>
    <n v="16742"/>
    <n v="80"/>
    <n v="2"/>
    <s v="Low"/>
    <s v="PayPal_Pay_Later"/>
  </r>
  <r>
    <n v="21316"/>
    <s v="D594D50D"/>
    <s v="2021-06-04 19:22:01"/>
    <x v="2"/>
    <x v="2"/>
    <x v="2"/>
    <n v="70"/>
    <n v="71773"/>
    <n v="12"/>
    <x v="728"/>
    <n v="25725"/>
    <n v="88"/>
    <n v="2"/>
    <s v="Low"/>
    <s v="PayPal_Pay_Later"/>
  </r>
  <r>
    <n v="21317"/>
    <s v="5F28493A"/>
    <s v="2021-04-16 14:50:48"/>
    <x v="2"/>
    <x v="2"/>
    <x v="2"/>
    <n v="186"/>
    <n v="76644"/>
    <n v="17"/>
    <x v="3020"/>
    <n v="29240"/>
    <n v="88"/>
    <n v="2"/>
    <s v="Medium"/>
    <s v="PayPal_Pay_Later"/>
  </r>
  <r>
    <n v="21318"/>
    <s v="AB129B12"/>
    <s v="2021-04-26 20:13:19"/>
    <x v="1"/>
    <x v="0"/>
    <x v="4"/>
    <n v="4142"/>
    <n v="71766"/>
    <n v="39"/>
    <x v="3021"/>
    <n v="3417"/>
    <n v="12"/>
    <n v="3"/>
    <s v="Medium"/>
    <s v="PayPal_Credit_Card"/>
  </r>
  <r>
    <n v="21319"/>
    <s v="27ECC066"/>
    <s v="2021-05-26 18:18:32"/>
    <x v="0"/>
    <x v="0"/>
    <x v="0"/>
    <n v="258"/>
    <n v="29028"/>
    <n v="15"/>
    <x v="2107"/>
    <n v="9526"/>
    <n v="69"/>
    <n v="0"/>
    <s v="Low"/>
    <s v="Net_Banking"/>
  </r>
  <r>
    <n v="21320"/>
    <s v="52E31797"/>
    <s v="2021-04-16 22:16:19"/>
    <x v="4"/>
    <x v="2"/>
    <x v="2"/>
    <n v="182"/>
    <n v="41057"/>
    <n v="9"/>
    <x v="3022"/>
    <n v="20518"/>
    <n v="92"/>
    <n v="2"/>
    <s v="Low"/>
    <s v="PayPal_Pay_Later"/>
  </r>
  <r>
    <n v="21321"/>
    <s v="89C720F6"/>
    <s v="2021-04-05 07:14:52"/>
    <x v="1"/>
    <x v="0"/>
    <x v="5"/>
    <n v="3745"/>
    <n v="39137"/>
    <n v="14"/>
    <x v="2382"/>
    <n v="23386"/>
    <n v="64"/>
    <n v="2"/>
    <s v="About_to_churn"/>
    <s v="Debit_Card"/>
  </r>
  <r>
    <n v="21322"/>
    <s v="06507A7D"/>
    <s v="2021-03-11 07:32:32"/>
    <x v="4"/>
    <x v="2"/>
    <x v="2"/>
    <n v="74"/>
    <n v="83600"/>
    <n v="3"/>
    <x v="3023"/>
    <n v="18531"/>
    <n v="96"/>
    <n v="2"/>
    <s v="About_to_churn"/>
    <s v="PayPal_Pay_Later"/>
  </r>
  <r>
    <n v="21323"/>
    <s v="486E0EB2"/>
    <s v="2021-03-23 04:13:59"/>
    <x v="3"/>
    <x v="0"/>
    <x v="3"/>
    <n v="923"/>
    <n v="83712"/>
    <n v="14"/>
    <x v="3024"/>
    <n v="16972"/>
    <n v="56"/>
    <n v="1"/>
    <s v="Medium"/>
    <s v="Net_Banking"/>
  </r>
  <r>
    <n v="21324"/>
    <s v="962D5AEF"/>
    <s v="2021-03-23 07:32:29"/>
    <x v="1"/>
    <x v="0"/>
    <x v="4"/>
    <n v="2165"/>
    <n v="50913"/>
    <n v="32"/>
    <x v="3025"/>
    <n v="4167"/>
    <n v="21"/>
    <n v="3"/>
    <s v="Medium"/>
    <s v="Wallet"/>
  </r>
  <r>
    <n v="21325"/>
    <s v="3DCA0588"/>
    <s v="2021-05-16 02:01:32"/>
    <x v="1"/>
    <x v="2"/>
    <x v="1"/>
    <n v="2954"/>
    <n v="42610"/>
    <n v="18"/>
    <x v="3026"/>
    <n v="3097"/>
    <n v="5"/>
    <n v="8"/>
    <s v="Medium"/>
    <s v=" PayPal_Cobrand_Card"/>
  </r>
  <r>
    <n v="21326"/>
    <s v="3C28D488"/>
    <s v="2021-04-29 22:23:40"/>
    <x v="2"/>
    <x v="2"/>
    <x v="2"/>
    <n v="93"/>
    <n v="13258"/>
    <n v="4"/>
    <x v="2893"/>
    <n v="28012"/>
    <n v="85"/>
    <n v="2"/>
    <s v="Low"/>
    <s v="PayPal_Pay_Later"/>
  </r>
  <r>
    <n v="21327"/>
    <s v="3AB8F2C0"/>
    <s v="2021-03-09 06:52:30"/>
    <x v="0"/>
    <x v="0"/>
    <x v="3"/>
    <n v="296"/>
    <n v="40424"/>
    <n v="12"/>
    <x v="3027"/>
    <n v="9483"/>
    <n v="48"/>
    <n v="1"/>
    <s v="Low"/>
    <s v="Net_Banking"/>
  </r>
  <r>
    <n v="21328"/>
    <s v="6138BD1F"/>
    <s v="2021-03-14 15:50:41"/>
    <x v="2"/>
    <x v="0"/>
    <x v="2"/>
    <n v="78"/>
    <n v="41122"/>
    <n v="3"/>
    <x v="199"/>
    <n v="23789"/>
    <n v="95"/>
    <n v="1"/>
    <s v="Medium"/>
    <s v="Debit_Card"/>
  </r>
  <r>
    <n v="21329"/>
    <s v="FCEA22C2"/>
    <s v="2021-05-25 01:07:26"/>
    <x v="2"/>
    <x v="0"/>
    <x v="0"/>
    <n v="213"/>
    <n v="63084"/>
    <n v="6"/>
    <x v="2281"/>
    <n v="9798"/>
    <n v="64"/>
    <n v="0"/>
    <s v="Low"/>
    <s v="Wallet"/>
  </r>
  <r>
    <n v="21330"/>
    <s v="39354B60"/>
    <s v="2021-04-25 01:20:39"/>
    <x v="2"/>
    <x v="0"/>
    <x v="3"/>
    <n v="215"/>
    <n v="20531"/>
    <n v="11"/>
    <x v="2076"/>
    <n v="17088"/>
    <n v="65"/>
    <n v="3"/>
    <s v="Medium"/>
    <s v=" Wallet "/>
  </r>
  <r>
    <n v="21331"/>
    <s v="134C9B98"/>
    <s v="2021-05-06 13:57:02"/>
    <x v="2"/>
    <x v="2"/>
    <x v="2"/>
    <n v="98"/>
    <n v="88688"/>
    <n v="9"/>
    <x v="300"/>
    <n v="25537"/>
    <n v="75"/>
    <n v="2"/>
    <s v="Low"/>
    <s v="PayPal_Pay_Later"/>
  </r>
  <r>
    <n v="21332"/>
    <s v="31F714DA"/>
    <s v="2021-04-20 20:52:54"/>
    <x v="4"/>
    <x v="0"/>
    <x v="0"/>
    <n v="344"/>
    <n v="47115"/>
    <n v="14"/>
    <x v="3028"/>
    <n v="11193"/>
    <n v="60"/>
    <n v="1"/>
    <s v="Medium"/>
    <s v="Wallet"/>
  </r>
  <r>
    <n v="21333"/>
    <s v="A8AF953D"/>
    <s v="2021-05-26 06:15:01"/>
    <x v="1"/>
    <x v="0"/>
    <x v="4"/>
    <n v="4129"/>
    <n v="67043"/>
    <n v="36"/>
    <x v="3029"/>
    <n v="3605"/>
    <n v="15"/>
    <n v="6"/>
    <s v="High"/>
    <s v="PayPal_Credit_Card"/>
  </r>
  <r>
    <n v="21334"/>
    <s v="35515908"/>
    <s v="2021-06-04 13:21:25"/>
    <x v="3"/>
    <x v="2"/>
    <x v="2"/>
    <n v="458"/>
    <n v="81848"/>
    <n v="11"/>
    <x v="3030"/>
    <n v="13766"/>
    <n v="89"/>
    <n v="1"/>
    <s v="Medium"/>
    <s v="PayPal_Pay_Later"/>
  </r>
  <r>
    <n v="21335"/>
    <s v="E1CE36E0"/>
    <s v="2021-06-08 21:29:13"/>
    <x v="1"/>
    <x v="2"/>
    <x v="5"/>
    <n v="1558"/>
    <n v="14246"/>
    <n v="8"/>
    <x v="117"/>
    <n v="21069"/>
    <n v="61"/>
    <n v="1"/>
    <s v="High"/>
    <s v="Net_Banking"/>
  </r>
  <r>
    <n v="21336"/>
    <s v="DDC4C291"/>
    <s v="2021-05-19 04:55:45"/>
    <x v="4"/>
    <x v="0"/>
    <x v="2"/>
    <n v="271"/>
    <n v="87534"/>
    <n v="4"/>
    <x v="2776"/>
    <n v="19944"/>
    <n v="97"/>
    <n v="1"/>
    <s v="Low"/>
    <s v="Debit_Card"/>
  </r>
  <r>
    <n v="21337"/>
    <s v="D7C26D09"/>
    <s v="2021-03-29 22:17:12"/>
    <x v="0"/>
    <x v="0"/>
    <x v="2"/>
    <n v="767"/>
    <n v="74922"/>
    <n v="15"/>
    <x v="227"/>
    <n v="22936"/>
    <n v="81"/>
    <n v="2"/>
    <s v="Low"/>
    <s v="PayPal_Pay_Later"/>
  </r>
  <r>
    <n v="21338"/>
    <s v="F60AC115"/>
    <s v="2021-03-06 23:15:47"/>
    <x v="1"/>
    <x v="0"/>
    <x v="5"/>
    <n v="1110"/>
    <n v="65809"/>
    <n v="13"/>
    <x v="951"/>
    <n v="23152"/>
    <n v="53"/>
    <n v="1"/>
    <s v="About_to_churn"/>
    <s v="Debit_Card"/>
  </r>
  <r>
    <n v="21339"/>
    <s v="2F6358A6"/>
    <s v="2021-03-23 21:06:17"/>
    <x v="1"/>
    <x v="2"/>
    <x v="4"/>
    <n v="3043"/>
    <n v="89242"/>
    <n v="58"/>
    <x v="3031"/>
    <n v="1739"/>
    <n v="20"/>
    <n v="4"/>
    <s v="Medium"/>
    <s v="PayPal_Cobrand_Card"/>
  </r>
  <r>
    <n v="21340"/>
    <s v="FFBAE1C5"/>
    <s v="2021-05-18 16:34:03"/>
    <x v="4"/>
    <x v="0"/>
    <x v="0"/>
    <n v="360"/>
    <n v="88892"/>
    <n v="8"/>
    <x v="2547"/>
    <n v="9193"/>
    <n v="52"/>
    <n v="0"/>
    <s v="Low"/>
    <s v="Debit_Card"/>
  </r>
  <r>
    <n v="21341"/>
    <s v="5FD65F7F"/>
    <s v="2021-03-06 06:38:38"/>
    <x v="2"/>
    <x v="2"/>
    <x v="2"/>
    <n v="50"/>
    <n v="86131"/>
    <n v="20"/>
    <x v="3032"/>
    <n v="18209"/>
    <n v="80"/>
    <n v="1"/>
    <s v="Low"/>
    <s v="PayPal_Pay_Later"/>
  </r>
  <r>
    <n v="21342"/>
    <s v="00AC3F64"/>
    <s v="2021-03-05 08:06:14"/>
    <x v="1"/>
    <x v="2"/>
    <x v="1"/>
    <n v="2593"/>
    <n v="10517"/>
    <n v="28"/>
    <x v="3033"/>
    <n v="2757"/>
    <n v="11"/>
    <n v="4"/>
    <s v="Low"/>
    <s v=" PayPal_Cobrand_Card"/>
  </r>
  <r>
    <n v="21343"/>
    <s v="A5C0E998"/>
    <s v="2021-05-13 16:20:09"/>
    <x v="2"/>
    <x v="2"/>
    <x v="2"/>
    <n v="154"/>
    <n v="60807"/>
    <n v="11"/>
    <x v="3034"/>
    <n v="15210"/>
    <n v="76"/>
    <n v="2"/>
    <s v="Low"/>
    <s v="PayPal_Pay_Later"/>
  </r>
  <r>
    <n v="21344"/>
    <s v="C916D422"/>
    <s v="2021-04-14 08:13:58"/>
    <x v="2"/>
    <x v="2"/>
    <x v="2"/>
    <n v="122"/>
    <n v="49667"/>
    <n v="6"/>
    <x v="3035"/>
    <n v="17371"/>
    <n v="78"/>
    <n v="2"/>
    <s v="Low"/>
    <s v="PayPal_Pay_Later"/>
  </r>
  <r>
    <n v="21345"/>
    <s v="87F9383E"/>
    <s v="2021-03-13 11:08:27"/>
    <x v="1"/>
    <x v="2"/>
    <x v="4"/>
    <n v="4096"/>
    <n v="22789"/>
    <n v="48"/>
    <x v="3036"/>
    <n v="2053"/>
    <n v="22"/>
    <n v="4"/>
    <s v="High"/>
    <s v="PayPal_Cobrand_Card"/>
  </r>
  <r>
    <n v="21346"/>
    <s v="6AF29221"/>
    <s v="2021-05-26 14:42:41"/>
    <x v="1"/>
    <x v="2"/>
    <x v="4"/>
    <n v="4529"/>
    <n v="60938"/>
    <n v="46"/>
    <x v="3037"/>
    <n v="3514"/>
    <n v="17"/>
    <n v="4"/>
    <s v="Medium"/>
    <s v="PayPal_Credit_Card"/>
  </r>
  <r>
    <n v="21347"/>
    <s v="9E3C0D57"/>
    <s v="2021-04-18 19:42:38"/>
    <x v="0"/>
    <x v="0"/>
    <x v="0"/>
    <n v="852"/>
    <n v="14627"/>
    <n v="5"/>
    <x v="1479"/>
    <n v="10982"/>
    <n v="68"/>
    <n v="0"/>
    <s v="Medium"/>
    <s v="Debit_Card"/>
  </r>
  <r>
    <n v="21348"/>
    <s v="66A96FBF"/>
    <s v="2021-05-17 15:22:31"/>
    <x v="1"/>
    <x v="2"/>
    <x v="3"/>
    <n v="1088"/>
    <n v="33546"/>
    <n v="6"/>
    <x v="3038"/>
    <n v="11204"/>
    <n v="46"/>
    <n v="1"/>
    <s v="About_to_churn"/>
    <s v=" Wallet "/>
  </r>
  <r>
    <n v="21349"/>
    <s v="AB1A12B6"/>
    <s v="2021-04-10 18:35:16"/>
    <x v="3"/>
    <x v="0"/>
    <x v="0"/>
    <n v="538"/>
    <n v="71773"/>
    <n v="6"/>
    <x v="2943"/>
    <n v="10571"/>
    <n v="62"/>
    <n v="0"/>
    <s v="Low"/>
    <s v="Wallet"/>
  </r>
  <r>
    <n v="21350"/>
    <s v="21B94823"/>
    <s v="2021-03-10 18:56:04"/>
    <x v="3"/>
    <x v="0"/>
    <x v="0"/>
    <n v="374"/>
    <n v="28751"/>
    <n v="17"/>
    <x v="2516"/>
    <n v="10376"/>
    <n v="70"/>
    <n v="1"/>
    <s v="High"/>
    <s v="Debit_Card"/>
  </r>
  <r>
    <n v="21351"/>
    <s v="33E5F308"/>
    <s v="2021-04-02 12:21:11"/>
    <x v="3"/>
    <x v="2"/>
    <x v="2"/>
    <n v="116"/>
    <n v="56107"/>
    <n v="12"/>
    <x v="301"/>
    <n v="21099"/>
    <n v="98"/>
    <n v="1"/>
    <s v="Low"/>
    <s v="PayPal_Pay_Later"/>
  </r>
  <r>
    <n v="21352"/>
    <s v="1CCB6B65"/>
    <s v="2021-04-03 08:13:27"/>
    <x v="3"/>
    <x v="2"/>
    <x v="5"/>
    <n v="979"/>
    <n v="74922"/>
    <n v="22"/>
    <x v="3039"/>
    <n v="16324"/>
    <n v="68"/>
    <n v="3"/>
    <s v="Medium"/>
    <s v="Debit_Card"/>
  </r>
  <r>
    <n v="21353"/>
    <s v="3E97E90B"/>
    <s v="2021-05-30 23:57:57"/>
    <x v="0"/>
    <x v="0"/>
    <x v="0"/>
    <n v="776"/>
    <n v="32516"/>
    <n v="5"/>
    <x v="2635"/>
    <n v="10451"/>
    <n v="64"/>
    <n v="1"/>
    <s v="Medium"/>
    <s v="Debit_Card"/>
  </r>
  <r>
    <n v="21354"/>
    <s v="5B3E0C8C"/>
    <s v="2021-03-26 13:45:30"/>
    <x v="1"/>
    <x v="0"/>
    <x v="4"/>
    <n v="4175"/>
    <n v="57801"/>
    <n v="59"/>
    <x v="3040"/>
    <n v="2569"/>
    <n v="14"/>
    <n v="6"/>
    <s v="Medium"/>
    <s v="PayPal_Credit_Card"/>
  </r>
  <r>
    <n v="21355"/>
    <s v="94500997"/>
    <s v="2021-03-01 22:57:40"/>
    <x v="4"/>
    <x v="2"/>
    <x v="2"/>
    <n v="182"/>
    <n v="80754"/>
    <n v="8"/>
    <x v="3041"/>
    <n v="21708"/>
    <n v="85"/>
    <n v="2"/>
    <s v="About_to_churn"/>
    <s v="PayPal_Pay_Later"/>
  </r>
  <r>
    <n v="21356"/>
    <s v="D33B2C08"/>
    <s v="2021-05-04 21:53:20"/>
    <x v="2"/>
    <x v="2"/>
    <x v="2"/>
    <n v="226"/>
    <n v="88096"/>
    <n v="11"/>
    <x v="3042"/>
    <n v="20588"/>
    <n v="79"/>
    <n v="1"/>
    <s v="Low"/>
    <s v="Debit_Card"/>
  </r>
  <r>
    <n v="21357"/>
    <s v="5F0BFBF7"/>
    <s v="2021-03-05 09:11:19"/>
    <x v="1"/>
    <x v="0"/>
    <x v="5"/>
    <n v="3228"/>
    <n v="80286"/>
    <n v="19"/>
    <x v="2776"/>
    <n v="20276"/>
    <n v="72"/>
    <n v="1"/>
    <s v="Medium"/>
    <s v="Debit_Card"/>
  </r>
  <r>
    <n v="21358"/>
    <s v="0EF24955"/>
    <s v="2021-05-28 00:41:06"/>
    <x v="5"/>
    <x v="2"/>
    <x v="4"/>
    <n v="1722"/>
    <n v="28751"/>
    <n v="59"/>
    <x v="3043"/>
    <n v="1199"/>
    <n v="11"/>
    <n v="5"/>
    <s v="Medium"/>
    <s v="PayPal_Cobrand_Card"/>
  </r>
  <r>
    <n v="21359"/>
    <s v="264C44E8"/>
    <s v="2021-04-01 00:02:39"/>
    <x v="3"/>
    <x v="0"/>
    <x v="2"/>
    <n v="226"/>
    <n v="36647"/>
    <n v="19"/>
    <x v="3044"/>
    <n v="17574"/>
    <n v="84"/>
    <n v="1"/>
    <s v="Low"/>
    <s v="PayPal_Pay_Later"/>
  </r>
  <r>
    <n v="21360"/>
    <s v="11F12330"/>
    <s v="2021-04-28 15:48:39"/>
    <x v="1"/>
    <x v="2"/>
    <x v="5"/>
    <n v="3106"/>
    <n v="61639"/>
    <n v="17"/>
    <x v="856"/>
    <n v="16064"/>
    <n v="55"/>
    <n v="3"/>
    <s v="Medium"/>
    <s v="Debit_Card"/>
  </r>
  <r>
    <n v="21361"/>
    <s v="BC1914AB"/>
    <s v="2021-04-25 20:58:02"/>
    <x v="1"/>
    <x v="0"/>
    <x v="4"/>
    <n v="2325"/>
    <n v="23081"/>
    <n v="52"/>
    <x v="3045"/>
    <n v="1127"/>
    <n v="12"/>
    <n v="3"/>
    <s v="Medium"/>
    <s v="PayPal_Credit_Card"/>
  </r>
  <r>
    <n v="21362"/>
    <s v="B0CB9971"/>
    <s v="2021-05-25 12:25:37"/>
    <x v="0"/>
    <x v="2"/>
    <x v="5"/>
    <n v="602"/>
    <n v="77195"/>
    <n v="5"/>
    <x v="1771"/>
    <n v="23742"/>
    <n v="63"/>
    <n v="3"/>
    <s v="High"/>
    <s v="Debit_Card"/>
  </r>
  <r>
    <n v="21363"/>
    <s v="6790B75D"/>
    <s v="2021-04-11 17:12:37"/>
    <x v="2"/>
    <x v="2"/>
    <x v="2"/>
    <n v="153"/>
    <n v="78691"/>
    <n v="7"/>
    <x v="2071"/>
    <n v="15271"/>
    <n v="93"/>
    <n v="1"/>
    <s v="Low"/>
    <s v="PayPal_Pay_Later"/>
  </r>
  <r>
    <n v="21364"/>
    <s v="C5EC294D"/>
    <s v="2021-04-15 03:34:14"/>
    <x v="3"/>
    <x v="2"/>
    <x v="2"/>
    <n v="789"/>
    <n v="62271"/>
    <n v="9"/>
    <x v="682"/>
    <n v="29947"/>
    <n v="82"/>
    <n v="2"/>
    <s v="Low"/>
    <s v="Debit_Card"/>
  </r>
  <r>
    <n v="21365"/>
    <s v="2E0712D1"/>
    <s v="2021-04-03 16:50:37"/>
    <x v="0"/>
    <x v="0"/>
    <x v="5"/>
    <n v="644"/>
    <n v="28009"/>
    <n v="12"/>
    <x v="2650"/>
    <n v="13657"/>
    <n v="52"/>
    <n v="3"/>
    <s v="High"/>
    <s v="Debit_Card"/>
  </r>
  <r>
    <n v="21366"/>
    <s v="BF607167"/>
    <s v="2021-05-19 19:30:19"/>
    <x v="5"/>
    <x v="0"/>
    <x v="3"/>
    <n v="2098"/>
    <n v="29802"/>
    <n v="3"/>
    <x v="3046"/>
    <n v="14867"/>
    <n v="49"/>
    <n v="3"/>
    <s v="About_to_churn"/>
    <s v="Wallet"/>
  </r>
  <r>
    <n v="21367"/>
    <s v="E6852A0F"/>
    <s v="2021-05-23 11:33:03"/>
    <x v="1"/>
    <x v="2"/>
    <x v="5"/>
    <n v="1063"/>
    <n v="68249"/>
    <n v="20"/>
    <x v="1520"/>
    <n v="17607"/>
    <n v="56"/>
    <n v="2"/>
    <s v="High"/>
    <s v="Wallet"/>
  </r>
  <r>
    <n v="21368"/>
    <s v="E5FFFE4A"/>
    <s v="2021-05-28 22:42:41"/>
    <x v="1"/>
    <x v="0"/>
    <x v="4"/>
    <n v="4530"/>
    <n v="42062"/>
    <n v="46"/>
    <x v="3047"/>
    <n v="2643"/>
    <n v="15"/>
    <n v="4"/>
    <s v="Medium"/>
    <s v="Wallet"/>
  </r>
  <r>
    <n v="21369"/>
    <s v="321C2426"/>
    <s v="2021-03-04 10:41:23"/>
    <x v="0"/>
    <x v="2"/>
    <x v="2"/>
    <n v="187"/>
    <n v="88697"/>
    <n v="6"/>
    <x v="313"/>
    <n v="12899"/>
    <n v="85"/>
    <n v="2"/>
    <s v="Medium"/>
    <s v="PayPal_Pay_Later"/>
  </r>
  <r>
    <n v="21370"/>
    <s v="DC38EC6D"/>
    <s v="2021-05-19 12:57:47"/>
    <x v="2"/>
    <x v="2"/>
    <x v="2"/>
    <n v="210"/>
    <n v="70776"/>
    <n v="10"/>
    <x v="549"/>
    <n v="12003"/>
    <n v="77"/>
    <n v="1"/>
    <s v="About_to_churn"/>
    <s v="Debit_Card"/>
  </r>
  <r>
    <n v="21371"/>
    <s v="09E8EB95"/>
    <s v="2021-04-26 23:35:21"/>
    <x v="2"/>
    <x v="2"/>
    <x v="2"/>
    <n v="172"/>
    <n v="28529"/>
    <n v="2"/>
    <x v="87"/>
    <n v="21746"/>
    <n v="95"/>
    <n v="1"/>
    <s v="About_to_churn"/>
    <s v="PayPal_Pay_Later"/>
  </r>
  <r>
    <n v="21372"/>
    <s v="B0E067C8"/>
    <s v="2021-04-27 01:28:22"/>
    <x v="3"/>
    <x v="0"/>
    <x v="2"/>
    <n v="143"/>
    <n v="77318"/>
    <n v="17"/>
    <x v="630"/>
    <n v="18743"/>
    <n v="93"/>
    <n v="2"/>
    <s v="Low"/>
    <s v="PayPal_Pay_Later"/>
  </r>
  <r>
    <n v="21373"/>
    <s v="9EBED849"/>
    <s v="2021-03-08 14:38:55"/>
    <x v="4"/>
    <x v="0"/>
    <x v="2"/>
    <n v="169"/>
    <n v="23081"/>
    <n v="12"/>
    <x v="2475"/>
    <n v="14633"/>
    <n v="89"/>
    <n v="1"/>
    <s v="Medium"/>
    <s v="PayPal_Pay_Later"/>
  </r>
  <r>
    <n v="21374"/>
    <s v="F9C4A1BE"/>
    <s v="2021-05-27 19:59:43"/>
    <x v="2"/>
    <x v="2"/>
    <x v="2"/>
    <n v="52"/>
    <n v="83853"/>
    <n v="12"/>
    <x v="3048"/>
    <n v="25163"/>
    <n v="98"/>
    <n v="2"/>
    <s v="Medium"/>
    <s v="PayPal_Pay_Later"/>
  </r>
  <r>
    <n v="21375"/>
    <s v="FAAEFBE6"/>
    <s v="2021-03-18 05:12:03"/>
    <x v="1"/>
    <x v="2"/>
    <x v="5"/>
    <n v="2854"/>
    <n v="79988"/>
    <n v="22"/>
    <x v="3049"/>
    <n v="21448"/>
    <n v="60"/>
    <n v="3"/>
    <s v="High"/>
    <s v="Debit_Card"/>
  </r>
  <r>
    <n v="21376"/>
    <s v="9CF47B71"/>
    <s v="2021-06-01 21:02:46"/>
    <x v="1"/>
    <x v="0"/>
    <x v="4"/>
    <n v="1711"/>
    <n v="84515"/>
    <n v="40"/>
    <x v="3050"/>
    <n v="3843"/>
    <n v="11"/>
    <n v="3"/>
    <s v="Medium"/>
    <s v="PayPal_Credit_Card"/>
  </r>
  <r>
    <n v="21377"/>
    <s v="E6175E66"/>
    <s v="2021-05-05 13:30:10"/>
    <x v="3"/>
    <x v="2"/>
    <x v="2"/>
    <n v="177"/>
    <n v="89570"/>
    <n v="20"/>
    <x v="3051"/>
    <n v="23872"/>
    <n v="79"/>
    <n v="2"/>
    <s v="Low"/>
    <s v="PayPal_Pay_Later"/>
  </r>
  <r>
    <n v="21378"/>
    <s v="FDF0FF86"/>
    <s v="2021-04-18 17:37:35"/>
    <x v="3"/>
    <x v="2"/>
    <x v="2"/>
    <n v="356"/>
    <n v="62711"/>
    <n v="5"/>
    <x v="1079"/>
    <n v="25721"/>
    <n v="99"/>
    <n v="2"/>
    <s v="Medium"/>
    <s v="PayPal_Pay_Later"/>
  </r>
  <r>
    <n v="21379"/>
    <s v="B8B88C67"/>
    <s v="2021-03-09 03:31:07"/>
    <x v="1"/>
    <x v="0"/>
    <x v="5"/>
    <n v="3669"/>
    <n v="32516"/>
    <n v="4"/>
    <x v="32"/>
    <n v="12420"/>
    <n v="62"/>
    <n v="2"/>
    <s v="Medium"/>
    <s v="Debit_Card"/>
  </r>
  <r>
    <n v="21380"/>
    <s v="35057233"/>
    <s v="2021-03-27 14:25:23"/>
    <x v="2"/>
    <x v="0"/>
    <x v="0"/>
    <n v="241"/>
    <n v="32152"/>
    <n v="13"/>
    <x v="3052"/>
    <n v="9194"/>
    <n v="70"/>
    <n v="1"/>
    <s v="About_to_churn"/>
    <s v="Net_Banking"/>
  </r>
  <r>
    <n v="21381"/>
    <s v="54C30970"/>
    <s v="2021-06-02 00:24:11"/>
    <x v="1"/>
    <x v="2"/>
    <x v="4"/>
    <n v="1915"/>
    <n v="79413"/>
    <n v="49"/>
    <x v="3053"/>
    <n v="4178"/>
    <n v="21"/>
    <n v="6"/>
    <s v="High"/>
    <s v="PayPal_Credit_Card"/>
  </r>
  <r>
    <n v="21382"/>
    <s v="05D53541"/>
    <s v="2021-03-07 21:34:51"/>
    <x v="2"/>
    <x v="2"/>
    <x v="2"/>
    <n v="156"/>
    <n v="51638"/>
    <n v="16"/>
    <x v="884"/>
    <n v="24149"/>
    <n v="93"/>
    <n v="2"/>
    <s v="Medium"/>
    <s v="PayPal_Pay_Later"/>
  </r>
  <r>
    <n v="21383"/>
    <s v="8FA74021"/>
    <s v="2021-04-06 05:54:25"/>
    <x v="1"/>
    <x v="0"/>
    <x v="4"/>
    <n v="4051"/>
    <n v="79107"/>
    <n v="40"/>
    <x v="3054"/>
    <n v="4218"/>
    <n v="17"/>
    <n v="3"/>
    <s v="High"/>
    <s v="PayPal_Credit_Card"/>
  </r>
  <r>
    <n v="21384"/>
    <s v="E84CDE4C"/>
    <s v="2021-06-03 18:29:16"/>
    <x v="1"/>
    <x v="2"/>
    <x v="1"/>
    <n v="3974"/>
    <n v="59684"/>
    <n v="18"/>
    <x v="3055"/>
    <n v="2369"/>
    <n v="9"/>
    <n v="7"/>
    <s v="Medium"/>
    <s v=" PayPal_Cobrand_Card"/>
  </r>
  <r>
    <n v="21385"/>
    <s v="E23069F7"/>
    <s v="2021-03-11 17:50:46"/>
    <x v="2"/>
    <x v="2"/>
    <x v="2"/>
    <n v="91"/>
    <n v="61481"/>
    <n v="12"/>
    <x v="367"/>
    <n v="13008"/>
    <n v="76"/>
    <n v="2"/>
    <s v="Low"/>
    <s v="PayPal_Pay_Later"/>
  </r>
  <r>
    <n v="21386"/>
    <s v="C5A6FB0B"/>
    <s v="2021-04-30 07:28:24"/>
    <x v="2"/>
    <x v="2"/>
    <x v="2"/>
    <n v="163"/>
    <n v="50909"/>
    <n v="3"/>
    <x v="378"/>
    <n v="18335"/>
    <n v="88"/>
    <n v="1"/>
    <s v="About_to_churn"/>
    <s v="PayPal_Pay_Later"/>
  </r>
  <r>
    <n v="21387"/>
    <s v="C0D1B5D3"/>
    <s v="2021-04-20 18:02:08"/>
    <x v="1"/>
    <x v="0"/>
    <x v="4"/>
    <n v="1554"/>
    <n v="88838"/>
    <n v="49"/>
    <x v="3056"/>
    <n v="3040"/>
    <n v="16"/>
    <n v="3"/>
    <s v="Medium"/>
    <s v="PayPal_Credit_Card"/>
  </r>
  <r>
    <n v="21388"/>
    <s v="43EB9D79"/>
    <s v="2021-03-17 07:05:23"/>
    <x v="3"/>
    <x v="2"/>
    <x v="2"/>
    <n v="135"/>
    <n v="72419"/>
    <n v="13"/>
    <x v="1306"/>
    <n v="29135"/>
    <n v="86"/>
    <n v="2"/>
    <s v="Low"/>
    <s v="Debit_Card"/>
  </r>
  <r>
    <n v="21389"/>
    <s v="462EDA8C"/>
    <s v="2021-05-08 19:42:36"/>
    <x v="1"/>
    <x v="2"/>
    <x v="4"/>
    <n v="4185"/>
    <n v="42690"/>
    <n v="60"/>
    <x v="3057"/>
    <n v="1275"/>
    <n v="16"/>
    <n v="6"/>
    <s v="Medium"/>
    <s v="PayPal_Credit_Card"/>
  </r>
  <r>
    <n v="21390"/>
    <s v="FD5930B7"/>
    <s v="2021-06-07 11:38:57"/>
    <x v="1"/>
    <x v="0"/>
    <x v="5"/>
    <n v="1825"/>
    <n v="54034"/>
    <n v="11"/>
    <x v="3058"/>
    <n v="11304"/>
    <n v="85"/>
    <n v="1"/>
    <s v="Medium"/>
    <s v="Debit_Card"/>
  </r>
  <r>
    <n v="21391"/>
    <s v="948B1930"/>
    <s v="2021-05-15 12:02:49"/>
    <x v="5"/>
    <x v="2"/>
    <x v="1"/>
    <n v="3387"/>
    <n v="61393"/>
    <n v="21"/>
    <x v="3059"/>
    <n v="2613"/>
    <n v="24"/>
    <n v="4"/>
    <s v="Medium"/>
    <s v="Net_Banking"/>
  </r>
  <r>
    <n v="21392"/>
    <s v="D86D81BB"/>
    <s v="2021-05-21 22:30:02"/>
    <x v="4"/>
    <x v="2"/>
    <x v="2"/>
    <n v="54"/>
    <n v="61711"/>
    <n v="17"/>
    <x v="944"/>
    <n v="19807"/>
    <n v="86"/>
    <n v="2"/>
    <s v="Medium"/>
    <s v="PayPal_Pay_Later"/>
  </r>
  <r>
    <n v="21393"/>
    <s v="7564EDBF"/>
    <s v="2021-04-11 09:22:50"/>
    <x v="1"/>
    <x v="2"/>
    <x v="4"/>
    <n v="3330"/>
    <n v="27475"/>
    <n v="46"/>
    <x v="3060"/>
    <n v="4407"/>
    <n v="18"/>
    <n v="6"/>
    <s v="Medium"/>
    <s v="Wallet"/>
  </r>
  <r>
    <n v="21394"/>
    <s v="035A5EED"/>
    <s v="2021-05-10 02:56:11"/>
    <x v="4"/>
    <x v="0"/>
    <x v="2"/>
    <n v="103"/>
    <n v="47750"/>
    <n v="10"/>
    <x v="3061"/>
    <n v="19262"/>
    <n v="94"/>
    <n v="1"/>
    <s v="Medium"/>
    <s v="PayPal_Pay_Later"/>
  </r>
  <r>
    <n v="21395"/>
    <s v="7F44EE22"/>
    <s v="2021-04-13 10:15:31"/>
    <x v="1"/>
    <x v="2"/>
    <x v="4"/>
    <n v="3142"/>
    <n v="63790"/>
    <n v="35"/>
    <x v="3062"/>
    <n v="3908"/>
    <n v="15"/>
    <n v="5"/>
    <s v="High"/>
    <s v="PayPal_Cobrand_Card"/>
  </r>
  <r>
    <n v="21396"/>
    <s v="586113F7"/>
    <s v="2021-05-25 10:29:26"/>
    <x v="4"/>
    <x v="2"/>
    <x v="2"/>
    <n v="253"/>
    <n v="49108"/>
    <n v="9"/>
    <x v="3063"/>
    <n v="14635"/>
    <n v="87"/>
    <n v="2"/>
    <s v="Low"/>
    <s v="PayPal_Pay_Later"/>
  </r>
  <r>
    <n v="21397"/>
    <s v="52AEE94B"/>
    <s v="2021-03-20 22:56:37"/>
    <x v="0"/>
    <x v="0"/>
    <x v="3"/>
    <n v="369"/>
    <n v="89570"/>
    <n v="13"/>
    <x v="3064"/>
    <n v="18218"/>
    <n v="49"/>
    <n v="2"/>
    <s v="Medium"/>
    <s v="Net_Banking"/>
  </r>
  <r>
    <n v="21398"/>
    <s v="E4A6BF19"/>
    <s v="2021-05-20 12:15:33"/>
    <x v="3"/>
    <x v="0"/>
    <x v="2"/>
    <n v="392"/>
    <n v="80680"/>
    <n v="12"/>
    <x v="551"/>
    <n v="12675"/>
    <n v="87"/>
    <n v="1"/>
    <s v="Low"/>
    <s v="PayPal_Pay_Later"/>
  </r>
  <r>
    <n v="21399"/>
    <s v="FA3A76B9"/>
    <s v="2021-05-08 09:56:35"/>
    <x v="1"/>
    <x v="0"/>
    <x v="4"/>
    <n v="3683"/>
    <n v="59452"/>
    <n v="38"/>
    <x v="3065"/>
    <n v="2138"/>
    <n v="15"/>
    <n v="3"/>
    <s v="Medium"/>
    <s v="PayPal_Credit_Card"/>
  </r>
  <r>
    <n v="21400"/>
    <s v="51302CD5"/>
    <s v="2021-04-26 14:13:39"/>
    <x v="2"/>
    <x v="0"/>
    <x v="2"/>
    <n v="227"/>
    <n v="48196"/>
    <n v="6"/>
    <x v="1521"/>
    <n v="27261"/>
    <n v="91"/>
    <n v="2"/>
    <s v="About_to_churn"/>
    <s v="PayPal_Pay_Later"/>
  </r>
  <r>
    <n v="21401"/>
    <s v="5E3A4CC1"/>
    <s v="2021-05-07 10:38:02"/>
    <x v="1"/>
    <x v="1"/>
    <x v="1"/>
    <n v="3718"/>
    <n v="87406"/>
    <n v="37"/>
    <x v="3066"/>
    <n v="3043"/>
    <n v="18"/>
    <n v="4"/>
    <s v="High"/>
    <s v=" PayPal_Cobrand_Card"/>
  </r>
  <r>
    <n v="21402"/>
    <s v="3B5A49DF"/>
    <s v="2021-04-14 20:23:47"/>
    <x v="2"/>
    <x v="0"/>
    <x v="3"/>
    <n v="224"/>
    <n v="70314"/>
    <n v="6"/>
    <x v="3067"/>
    <n v="15923"/>
    <n v="42"/>
    <n v="3"/>
    <s v="Low"/>
    <s v=" Wallet "/>
  </r>
  <r>
    <n v="21403"/>
    <s v="D71128FA"/>
    <s v="2021-03-18 02:51:24"/>
    <x v="1"/>
    <x v="0"/>
    <x v="5"/>
    <n v="2678"/>
    <n v="77195"/>
    <n v="4"/>
    <x v="276"/>
    <n v="15641"/>
    <n v="70"/>
    <n v="2"/>
    <s v="About_to_churn"/>
    <s v="Wallet"/>
  </r>
  <r>
    <n v="21404"/>
    <s v="B04A0A4D"/>
    <s v="2021-03-05 15:30:28"/>
    <x v="0"/>
    <x v="2"/>
    <x v="2"/>
    <n v="520"/>
    <n v="88954"/>
    <n v="19"/>
    <x v="1148"/>
    <n v="23632"/>
    <n v="88"/>
    <n v="2"/>
    <s v="Medium"/>
    <s v="PayPal_Pay_Later"/>
  </r>
  <r>
    <n v="21405"/>
    <s v="95454CFB"/>
    <s v="2021-05-11 04:48:36"/>
    <x v="0"/>
    <x v="0"/>
    <x v="0"/>
    <n v="879"/>
    <n v="42610"/>
    <n v="15"/>
    <x v="3068"/>
    <n v="10628"/>
    <n v="50"/>
    <n v="0"/>
    <s v="High"/>
    <s v="Debit_Card"/>
  </r>
  <r>
    <n v="21406"/>
    <s v="D4D169E2"/>
    <s v="2021-04-20 00:10:13"/>
    <x v="1"/>
    <x v="2"/>
    <x v="4"/>
    <n v="4744"/>
    <n v="70610"/>
    <n v="60"/>
    <x v="2496"/>
    <n v="1038"/>
    <n v="13"/>
    <n v="6"/>
    <s v="High"/>
    <s v="PayPal_Cobrand_Card"/>
  </r>
  <r>
    <n v="21407"/>
    <s v="478A7F84"/>
    <s v="2021-04-13 16:28:02"/>
    <x v="2"/>
    <x v="2"/>
    <x v="2"/>
    <n v="214"/>
    <n v="84549"/>
    <n v="15"/>
    <x v="1954"/>
    <n v="25897"/>
    <n v="92"/>
    <n v="1"/>
    <s v="Medium"/>
    <s v="PayPal_Pay_Later"/>
  </r>
  <r>
    <n v="21408"/>
    <s v="DFD83167"/>
    <s v="2021-06-08 08:29:06"/>
    <x v="2"/>
    <x v="2"/>
    <x v="2"/>
    <n v="139"/>
    <n v="70138"/>
    <n v="3"/>
    <x v="779"/>
    <n v="15590"/>
    <n v="80"/>
    <n v="2"/>
    <s v="Low"/>
    <s v="PayPal_Pay_Later"/>
  </r>
  <r>
    <n v="21409"/>
    <s v="9E8BF18C"/>
    <s v="2021-03-09 09:57:32"/>
    <x v="2"/>
    <x v="0"/>
    <x v="2"/>
    <n v="141"/>
    <n v="25539"/>
    <n v="16"/>
    <x v="3069"/>
    <n v="19483"/>
    <n v="99"/>
    <n v="2"/>
    <s v="Medium"/>
    <s v="PayPal_Pay_Later"/>
  </r>
  <r>
    <n v="21410"/>
    <s v="D3E3D35B"/>
    <s v="2021-05-04 21:37:07"/>
    <x v="0"/>
    <x v="2"/>
    <x v="2"/>
    <n v="843"/>
    <n v="54174"/>
    <n v="15"/>
    <x v="515"/>
    <n v="15647"/>
    <n v="97"/>
    <n v="2"/>
    <s v="About_to_churn"/>
    <s v="PayPal_Pay_Later"/>
  </r>
  <r>
    <n v="21411"/>
    <s v="F0679630"/>
    <s v="2021-05-24 12:30:11"/>
    <x v="1"/>
    <x v="0"/>
    <x v="1"/>
    <n v="2015"/>
    <n v="53044"/>
    <n v="36"/>
    <x v="3070"/>
    <n v="3320"/>
    <n v="5"/>
    <n v="6"/>
    <s v="Medium"/>
    <s v=" PayPal_Cobrand_Card"/>
  </r>
  <r>
    <n v="21412"/>
    <s v="6F7AEB26"/>
    <s v="2021-04-02 20:53:13"/>
    <x v="0"/>
    <x v="0"/>
    <x v="0"/>
    <n v="621"/>
    <n v="24235"/>
    <n v="11"/>
    <x v="916"/>
    <n v="11412"/>
    <n v="50"/>
    <n v="1"/>
    <s v="Medium"/>
    <s v="Wallet"/>
  </r>
  <r>
    <n v="21413"/>
    <s v="6994D755"/>
    <s v="2021-03-18 06:46:19"/>
    <x v="4"/>
    <x v="2"/>
    <x v="3"/>
    <n v="306"/>
    <n v="11293"/>
    <n v="6"/>
    <x v="1245"/>
    <n v="18367"/>
    <n v="65"/>
    <n v="2"/>
    <s v="Medium"/>
    <s v="Wallet"/>
  </r>
  <r>
    <n v="21414"/>
    <s v="D2C085B4"/>
    <s v="2021-05-29 23:55:27"/>
    <x v="2"/>
    <x v="2"/>
    <x v="2"/>
    <n v="229"/>
    <n v="17816"/>
    <n v="15"/>
    <x v="1613"/>
    <n v="16733"/>
    <n v="96"/>
    <n v="1"/>
    <s v="Medium"/>
    <s v="PayPal_Pay_Later"/>
  </r>
  <r>
    <n v="21415"/>
    <s v="73D5E2F3"/>
    <s v="2021-04-15 05:38:18"/>
    <x v="2"/>
    <x v="2"/>
    <x v="2"/>
    <n v="194"/>
    <n v="20321"/>
    <n v="10"/>
    <x v="1073"/>
    <n v="26636"/>
    <n v="92"/>
    <n v="1"/>
    <s v="About_to_churn"/>
    <s v="Debit_Card"/>
  </r>
  <r>
    <n v="21416"/>
    <s v="EFDC3712"/>
    <s v="2021-03-29 00:20:04"/>
    <x v="3"/>
    <x v="2"/>
    <x v="2"/>
    <n v="413"/>
    <n v="56999"/>
    <n v="5"/>
    <x v="2009"/>
    <n v="28274"/>
    <n v="95"/>
    <n v="2"/>
    <s v="Low"/>
    <s v="PayPal_Pay_Later"/>
  </r>
  <r>
    <n v="21417"/>
    <s v="7BA70A66"/>
    <s v="2021-04-21 14:51:04"/>
    <x v="0"/>
    <x v="0"/>
    <x v="0"/>
    <n v="266"/>
    <n v="62611"/>
    <n v="15"/>
    <x v="3071"/>
    <n v="11135"/>
    <n v="57"/>
    <n v="1"/>
    <s v="Medium"/>
    <s v="Net_Banking"/>
  </r>
  <r>
    <n v="21418"/>
    <s v="AA5597E0"/>
    <s v="2021-04-29 20:32:37"/>
    <x v="1"/>
    <x v="0"/>
    <x v="4"/>
    <n v="4464"/>
    <n v="62611"/>
    <n v="47"/>
    <x v="3072"/>
    <n v="1852"/>
    <n v="19"/>
    <n v="5"/>
    <s v="Medium"/>
    <s v="PayPal_Credit_Card"/>
  </r>
  <r>
    <n v="21419"/>
    <s v="D1B11210"/>
    <s v="2021-04-14 23:33:45"/>
    <x v="1"/>
    <x v="0"/>
    <x v="4"/>
    <n v="2864"/>
    <n v="18169"/>
    <n v="38"/>
    <x v="3073"/>
    <n v="3760"/>
    <n v="17"/>
    <n v="6"/>
    <s v="High"/>
    <s v="PayPal_Credit_Card"/>
  </r>
  <r>
    <n v="21420"/>
    <s v="A89C14C6"/>
    <s v="2021-03-26 09:55:20"/>
    <x v="1"/>
    <x v="2"/>
    <x v="4"/>
    <n v="5000"/>
    <n v="42690"/>
    <n v="48"/>
    <x v="3074"/>
    <n v="1790"/>
    <n v="12"/>
    <n v="4"/>
    <s v="High"/>
    <s v="PayPal_Credit_Card"/>
  </r>
  <r>
    <n v="21421"/>
    <s v="C78849FF"/>
    <s v="2021-06-04 03:53:19"/>
    <x v="0"/>
    <x v="0"/>
    <x v="0"/>
    <n v="653"/>
    <n v="53044"/>
    <n v="12"/>
    <x v="153"/>
    <n v="9554"/>
    <n v="53"/>
    <n v="0"/>
    <s v="High"/>
    <s v="Wallet"/>
  </r>
  <r>
    <n v="21422"/>
    <s v="4DD2A9B8"/>
    <s v="2021-04-12 21:16:13"/>
    <x v="3"/>
    <x v="0"/>
    <x v="5"/>
    <n v="1027"/>
    <n v="77195"/>
    <n v="10"/>
    <x v="2545"/>
    <n v="11179"/>
    <n v="56"/>
    <n v="2"/>
    <s v="Medium"/>
    <s v="Debit_Card"/>
  </r>
  <r>
    <n v="21423"/>
    <s v="4D60647D"/>
    <s v="2021-04-18 18:36:49"/>
    <x v="0"/>
    <x v="0"/>
    <x v="2"/>
    <n v="616"/>
    <n v="59684"/>
    <n v="7"/>
    <x v="2926"/>
    <n v="27218"/>
    <n v="82"/>
    <n v="2"/>
    <s v="About_to_churn"/>
    <s v="PayPal_Pay_Later"/>
  </r>
  <r>
    <n v="21424"/>
    <s v="7FE379FF"/>
    <s v="2021-03-17 19:24:56"/>
    <x v="1"/>
    <x v="1"/>
    <x v="1"/>
    <n v="1319"/>
    <n v="85272"/>
    <n v="39"/>
    <x v="2616"/>
    <n v="2057"/>
    <n v="14"/>
    <n v="5"/>
    <s v="High"/>
    <s v=" PayPal_Cobrand_Card"/>
  </r>
  <r>
    <n v="21425"/>
    <s v="A7E3488D"/>
    <s v="2021-03-22 05:42:03"/>
    <x v="1"/>
    <x v="0"/>
    <x v="4"/>
    <n v="3178"/>
    <n v="51053"/>
    <n v="56"/>
    <x v="3075"/>
    <n v="2762"/>
    <n v="16"/>
    <n v="5"/>
    <s v="Medium"/>
    <s v="PayPal_Cobrand_Card"/>
  </r>
  <r>
    <n v="21426"/>
    <s v="BB968CE9"/>
    <s v="2021-05-09 23:56:50"/>
    <x v="2"/>
    <x v="0"/>
    <x v="0"/>
    <n v="204"/>
    <n v="42898"/>
    <n v="18"/>
    <x v="3076"/>
    <n v="11449"/>
    <n v="68"/>
    <n v="1"/>
    <s v="Medium"/>
    <s v="Wallet"/>
  </r>
  <r>
    <n v="21427"/>
    <s v="BA2E9289"/>
    <s v="2021-03-22 18:46:25"/>
    <x v="1"/>
    <x v="2"/>
    <x v="1"/>
    <n v="2415"/>
    <n v="62544"/>
    <n v="36"/>
    <x v="3077"/>
    <n v="3183"/>
    <n v="13"/>
    <n v="5"/>
    <s v="High"/>
    <s v=" PayPal_Cobrand_Card"/>
  </r>
  <r>
    <n v="21428"/>
    <s v="98086B83"/>
    <s v="2021-03-31 21:35:47"/>
    <x v="4"/>
    <x v="2"/>
    <x v="3"/>
    <n v="226"/>
    <n v="49441"/>
    <n v="10"/>
    <x v="2815"/>
    <n v="16206"/>
    <n v="52"/>
    <n v="1"/>
    <s v="High"/>
    <s v="Net_Banking"/>
  </r>
  <r>
    <n v="21429"/>
    <s v="D9D179D4"/>
    <s v="2021-04-10 09:58:59"/>
    <x v="1"/>
    <x v="2"/>
    <x v="1"/>
    <n v="3725"/>
    <n v="51234"/>
    <n v="21"/>
    <x v="3078"/>
    <n v="2741"/>
    <n v="20"/>
    <n v="8"/>
    <s v="Low"/>
    <s v=" PayPal_Cobrand_Card"/>
  </r>
  <r>
    <n v="21430"/>
    <s v="B20CB246"/>
    <s v="2021-04-15 00:16:17"/>
    <x v="4"/>
    <x v="0"/>
    <x v="2"/>
    <n v="130"/>
    <n v="71959"/>
    <n v="15"/>
    <x v="1226"/>
    <n v="24182"/>
    <n v="98"/>
    <n v="1"/>
    <s v="Low"/>
    <s v="PayPal_Pay_Later"/>
  </r>
  <r>
    <n v="21431"/>
    <s v="8DF5BC48"/>
    <s v="2021-03-14 00:16:53"/>
    <x v="2"/>
    <x v="2"/>
    <x v="3"/>
    <n v="246"/>
    <n v="60290"/>
    <n v="15"/>
    <x v="3079"/>
    <n v="9620"/>
    <n v="55"/>
    <n v="2"/>
    <s v="Low"/>
    <s v="Net_Banking"/>
  </r>
  <r>
    <n v="21432"/>
    <s v="3B72EEB4"/>
    <s v="2021-03-10 20:26:20"/>
    <x v="3"/>
    <x v="0"/>
    <x v="2"/>
    <n v="918"/>
    <n v="77318"/>
    <n v="7"/>
    <x v="987"/>
    <n v="13270"/>
    <n v="91"/>
    <n v="1"/>
    <s v="Low"/>
    <s v="PayPal_Pay_Later"/>
  </r>
  <r>
    <n v="21433"/>
    <s v="65610295"/>
    <s v="2021-03-15 13:26:55"/>
    <x v="3"/>
    <x v="2"/>
    <x v="3"/>
    <n v="331"/>
    <n v="19748"/>
    <n v="3"/>
    <x v="2655"/>
    <n v="12683"/>
    <n v="49"/>
    <n v="3"/>
    <s v="Medium"/>
    <s v="Debit_Card"/>
  </r>
  <r>
    <n v="21434"/>
    <s v="B28A505F"/>
    <s v="2021-04-08 22:51:41"/>
    <x v="3"/>
    <x v="1"/>
    <x v="1"/>
    <n v="1154"/>
    <n v="60807"/>
    <n v="32"/>
    <x v="3080"/>
    <n v="2961"/>
    <n v="8"/>
    <n v="6"/>
    <s v="High"/>
    <s v=" PayPal_Cobrand_Card"/>
  </r>
  <r>
    <n v="21435"/>
    <s v="161D067B"/>
    <s v="2021-06-08 14:46:12"/>
    <x v="0"/>
    <x v="0"/>
    <x v="3"/>
    <n v="890"/>
    <n v="20366"/>
    <n v="2"/>
    <x v="3081"/>
    <n v="10384"/>
    <n v="63"/>
    <n v="2"/>
    <s v="Medium"/>
    <s v=" Wallet "/>
  </r>
  <r>
    <n v="21436"/>
    <s v="ACF236BF"/>
    <s v="2021-04-12 14:54:28"/>
    <x v="2"/>
    <x v="2"/>
    <x v="2"/>
    <n v="146"/>
    <n v="32475"/>
    <n v="11"/>
    <x v="44"/>
    <n v="29896"/>
    <n v="99"/>
    <n v="1"/>
    <s v="Medium"/>
    <s v="PayPal_Pay_Later"/>
  </r>
  <r>
    <n v="21437"/>
    <s v="444CA29A"/>
    <s v="2021-03-26 06:40:54"/>
    <x v="0"/>
    <x v="0"/>
    <x v="0"/>
    <n v="226"/>
    <n v="15227"/>
    <n v="12"/>
    <x v="1586"/>
    <n v="10579"/>
    <n v="67"/>
    <n v="0"/>
    <s v="About_to_churn"/>
    <s v="Net_Banking"/>
  </r>
  <r>
    <n v="21438"/>
    <s v="B4717562"/>
    <s v="2021-05-29 14:20:52"/>
    <x v="0"/>
    <x v="2"/>
    <x v="3"/>
    <n v="987"/>
    <n v="60731"/>
    <n v="14"/>
    <x v="3082"/>
    <n v="8085"/>
    <n v="40"/>
    <n v="2"/>
    <s v="About_to_churn"/>
    <s v="Wallet"/>
  </r>
  <r>
    <n v="21439"/>
    <s v="4A7CD5B5"/>
    <s v="2021-05-18 09:59:28"/>
    <x v="1"/>
    <x v="2"/>
    <x v="5"/>
    <n v="3517"/>
    <n v="61546"/>
    <n v="6"/>
    <x v="314"/>
    <n v="10212"/>
    <n v="79"/>
    <n v="2"/>
    <s v="High"/>
    <s v="Debit_Card"/>
  </r>
  <r>
    <n v="21440"/>
    <s v="38AEDE89"/>
    <s v="2021-04-10 19:54:08"/>
    <x v="2"/>
    <x v="2"/>
    <x v="2"/>
    <n v="50"/>
    <n v="18703"/>
    <n v="5"/>
    <x v="962"/>
    <n v="21562"/>
    <n v="85"/>
    <n v="2"/>
    <s v="Medium"/>
    <s v="PayPal_Pay_Later"/>
  </r>
  <r>
    <n v="21441"/>
    <s v="B849F42A"/>
    <s v="2021-05-30 07:25:53"/>
    <x v="1"/>
    <x v="2"/>
    <x v="4"/>
    <n v="4579"/>
    <n v="61083"/>
    <n v="36"/>
    <x v="3083"/>
    <n v="3375"/>
    <n v="13"/>
    <n v="3"/>
    <s v="High"/>
    <s v="PayPal_Credit_Card"/>
  </r>
  <r>
    <n v="21442"/>
    <s v="453EA60A"/>
    <s v="2021-04-13 05:12:11"/>
    <x v="2"/>
    <x v="0"/>
    <x v="3"/>
    <n v="226"/>
    <n v="81022"/>
    <n v="7"/>
    <x v="3084"/>
    <n v="12615"/>
    <n v="52"/>
    <n v="1"/>
    <s v="Medium"/>
    <s v=" Wallet "/>
  </r>
  <r>
    <n v="21443"/>
    <s v="4DBFDE8A"/>
    <s v="2021-05-25 04:26:35"/>
    <x v="2"/>
    <x v="0"/>
    <x v="0"/>
    <n v="219"/>
    <n v="12381"/>
    <n v="13"/>
    <x v="85"/>
    <n v="10657"/>
    <n v="54"/>
    <n v="1"/>
    <s v="Medium"/>
    <s v="Net_Banking"/>
  </r>
  <r>
    <n v="21444"/>
    <s v="63264579"/>
    <s v="2021-05-08 23:38:16"/>
    <x v="0"/>
    <x v="0"/>
    <x v="5"/>
    <n v="676"/>
    <n v="16967"/>
    <n v="6"/>
    <x v="3085"/>
    <n v="14280"/>
    <n v="64"/>
    <n v="2"/>
    <s v="High"/>
    <s v="Debit_Card"/>
  </r>
  <r>
    <n v="21445"/>
    <s v="A6C310B4"/>
    <s v="2021-03-26 14:01:54"/>
    <x v="5"/>
    <x v="0"/>
    <x v="5"/>
    <n v="3963"/>
    <n v="10766"/>
    <n v="4"/>
    <x v="2041"/>
    <n v="16835"/>
    <n v="81"/>
    <n v="2"/>
    <s v="Medium"/>
    <s v="Debit_Card"/>
  </r>
  <r>
    <n v="21446"/>
    <s v="4A77D723"/>
    <s v="2021-05-11 14:38:40"/>
    <x v="0"/>
    <x v="0"/>
    <x v="0"/>
    <n v="444"/>
    <n v="49655"/>
    <n v="6"/>
    <x v="2105"/>
    <n v="9582"/>
    <n v="59"/>
    <n v="0"/>
    <s v="High"/>
    <s v="Wallet"/>
  </r>
  <r>
    <n v="21447"/>
    <s v="D6F54BBE"/>
    <s v="2021-04-26 22:54:23"/>
    <x v="3"/>
    <x v="2"/>
    <x v="2"/>
    <n v="659"/>
    <n v="63086"/>
    <n v="13"/>
    <x v="478"/>
    <n v="28333"/>
    <n v="85"/>
    <n v="2"/>
    <s v="Low"/>
    <s v="PayPal_Pay_Later"/>
  </r>
  <r>
    <n v="21448"/>
    <s v="20998B0B"/>
    <s v="2021-05-30 10:53:17"/>
    <x v="1"/>
    <x v="2"/>
    <x v="1"/>
    <n v="3999"/>
    <n v="71213"/>
    <n v="40"/>
    <x v="3086"/>
    <n v="2795"/>
    <n v="6"/>
    <n v="5"/>
    <s v="Medium"/>
    <s v="PayPal_Credit_Card"/>
  </r>
  <r>
    <n v="21449"/>
    <s v="83CEFD57"/>
    <s v="2021-03-05 15:37:02"/>
    <x v="2"/>
    <x v="2"/>
    <x v="3"/>
    <n v="210"/>
    <n v="29802"/>
    <n v="9"/>
    <x v="187"/>
    <n v="15725"/>
    <n v="42"/>
    <n v="3"/>
    <s v="Medium"/>
    <s v="Debit_Card"/>
  </r>
  <r>
    <n v="21450"/>
    <s v="40E32F74"/>
    <s v="2021-06-04 12:09:12"/>
    <x v="3"/>
    <x v="0"/>
    <x v="2"/>
    <n v="91"/>
    <n v="55674"/>
    <n v="15"/>
    <x v="2889"/>
    <n v="24501"/>
    <n v="92"/>
    <n v="1"/>
    <s v="Medium"/>
    <s v="PayPal_Pay_Later"/>
  </r>
  <r>
    <n v="21451"/>
    <s v="9C6F734E"/>
    <s v="2021-05-07 22:35:57"/>
    <x v="0"/>
    <x v="2"/>
    <x v="2"/>
    <n v="416"/>
    <n v="17679"/>
    <n v="18"/>
    <x v="1691"/>
    <n v="19283"/>
    <n v="83"/>
    <n v="2"/>
    <s v="About_to_churn"/>
    <s v="PayPal_Pay_Later"/>
  </r>
  <r>
    <n v="21452"/>
    <s v="FC54EB75"/>
    <s v="2021-03-01 22:31:49"/>
    <x v="0"/>
    <x v="2"/>
    <x v="2"/>
    <n v="463"/>
    <n v="52302"/>
    <n v="17"/>
    <x v="3087"/>
    <n v="13138"/>
    <n v="97"/>
    <n v="1"/>
    <s v="About_to_churn"/>
    <s v="PayPal_Pay_Later"/>
  </r>
  <r>
    <n v="21453"/>
    <s v="2C8FFC35"/>
    <s v="2021-03-25 18:00:18"/>
    <x v="1"/>
    <x v="2"/>
    <x v="5"/>
    <n v="3582"/>
    <n v="60290"/>
    <n v="10"/>
    <x v="1017"/>
    <n v="14108"/>
    <n v="81"/>
    <n v="2"/>
    <s v="About_to_churn"/>
    <s v="Net_Banking"/>
  </r>
  <r>
    <n v="21454"/>
    <s v="448AF99A"/>
    <s v="2021-04-12 17:08:57"/>
    <x v="3"/>
    <x v="0"/>
    <x v="3"/>
    <n v="1121"/>
    <n v="73585"/>
    <n v="8"/>
    <x v="3088"/>
    <n v="14403"/>
    <n v="40"/>
    <n v="1"/>
    <s v="High"/>
    <s v=" Wallet "/>
  </r>
  <r>
    <n v="21455"/>
    <s v="949FF679"/>
    <s v="2021-05-03 17:11:31"/>
    <x v="2"/>
    <x v="2"/>
    <x v="2"/>
    <n v="122"/>
    <n v="19909"/>
    <n v="11"/>
    <x v="1427"/>
    <n v="12372"/>
    <n v="77"/>
    <n v="1"/>
    <s v="About_to_churn"/>
    <s v="PayPal_Pay_Later"/>
  </r>
  <r>
    <n v="21456"/>
    <s v="206237CC"/>
    <s v="2021-04-08 20:40:59"/>
    <x v="3"/>
    <x v="2"/>
    <x v="3"/>
    <n v="411"/>
    <n v="83467"/>
    <n v="11"/>
    <x v="3089"/>
    <n v="9978"/>
    <n v="58"/>
    <n v="1"/>
    <s v="Medium"/>
    <s v="Debit_Card"/>
  </r>
  <r>
    <n v="21457"/>
    <s v="40DC07D2"/>
    <s v="2021-04-08 16:16:03"/>
    <x v="1"/>
    <x v="0"/>
    <x v="5"/>
    <n v="3862"/>
    <n v="77431"/>
    <n v="2"/>
    <x v="258"/>
    <n v="10411"/>
    <n v="82"/>
    <n v="1"/>
    <s v="About_to_churn"/>
    <s v="Debit_Card"/>
  </r>
  <r>
    <n v="21458"/>
    <s v="4821172E"/>
    <s v="2021-03-17 13:38:48"/>
    <x v="5"/>
    <x v="0"/>
    <x v="3"/>
    <n v="533"/>
    <n v="74892"/>
    <n v="8"/>
    <x v="557"/>
    <n v="16037"/>
    <n v="41"/>
    <n v="1"/>
    <s v="High"/>
    <s v="Net_Banking"/>
  </r>
  <r>
    <n v="21459"/>
    <s v="F88E0BD3"/>
    <s v="2021-04-24 11:45:49"/>
    <x v="3"/>
    <x v="2"/>
    <x v="5"/>
    <n v="990"/>
    <n v="50922"/>
    <n v="2"/>
    <x v="1163"/>
    <n v="18062"/>
    <n v="64"/>
    <n v="2"/>
    <s v="About_to_churn"/>
    <s v="Net_Banking"/>
  </r>
  <r>
    <n v="21460"/>
    <s v="8E7E8ED9"/>
    <s v="2021-05-15 16:22:18"/>
    <x v="2"/>
    <x v="2"/>
    <x v="2"/>
    <n v="173"/>
    <n v="75321"/>
    <n v="16"/>
    <x v="3090"/>
    <n v="22858"/>
    <n v="97"/>
    <n v="1"/>
    <s v="Low"/>
    <s v="PayPal_Pay_Later"/>
  </r>
  <r>
    <n v="21461"/>
    <s v="C5D45A31"/>
    <s v="2021-05-14 03:47:29"/>
    <x v="0"/>
    <x v="0"/>
    <x v="2"/>
    <n v="200"/>
    <n v="75420"/>
    <n v="4"/>
    <x v="834"/>
    <n v="16944"/>
    <n v="82"/>
    <n v="1"/>
    <s v="About_to_churn"/>
    <s v="PayPal_Pay_Later"/>
  </r>
  <r>
    <n v="21462"/>
    <s v="91471554"/>
    <s v="2021-03-11 22:46:36"/>
    <x v="1"/>
    <x v="0"/>
    <x v="5"/>
    <n v="3611"/>
    <n v="32998"/>
    <n v="23"/>
    <x v="1424"/>
    <n v="21023"/>
    <n v="82"/>
    <n v="1"/>
    <s v="Low"/>
    <s v="Net_Banking"/>
  </r>
  <r>
    <n v="21463"/>
    <s v="847A45D9"/>
    <s v="2021-03-08 06:27:16"/>
    <x v="0"/>
    <x v="2"/>
    <x v="2"/>
    <n v="112"/>
    <n v="12958"/>
    <n v="4"/>
    <x v="1834"/>
    <n v="15383"/>
    <n v="87"/>
    <n v="1"/>
    <s v="Medium"/>
    <s v="Debit_Card"/>
  </r>
  <r>
    <n v="21464"/>
    <s v="53CA071A"/>
    <s v="2021-04-09 23:54:52"/>
    <x v="2"/>
    <x v="2"/>
    <x v="2"/>
    <n v="143"/>
    <n v="18169"/>
    <n v="18"/>
    <x v="315"/>
    <n v="21785"/>
    <n v="94"/>
    <n v="1"/>
    <s v="Low"/>
    <s v="PayPal_Pay_Later"/>
  </r>
  <r>
    <n v="21465"/>
    <s v="BA1EF6AB"/>
    <s v="2021-05-23 01:16:52"/>
    <x v="1"/>
    <x v="0"/>
    <x v="5"/>
    <n v="2464"/>
    <n v="37960"/>
    <n v="9"/>
    <x v="2026"/>
    <n v="20057"/>
    <n v="73"/>
    <n v="1"/>
    <s v="High"/>
    <s v="Debit_Card"/>
  </r>
  <r>
    <n v="21466"/>
    <s v="41E1C044"/>
    <s v="2021-04-18 19:42:39"/>
    <x v="0"/>
    <x v="0"/>
    <x v="0"/>
    <n v="291"/>
    <n v="58137"/>
    <n v="13"/>
    <x v="3091"/>
    <n v="10215"/>
    <n v="70"/>
    <n v="0"/>
    <s v="Medium"/>
    <s v=" Wallet "/>
  </r>
  <r>
    <n v="21467"/>
    <s v="B243250C"/>
    <s v="2021-04-10 17:08:28"/>
    <x v="2"/>
    <x v="2"/>
    <x v="2"/>
    <n v="76"/>
    <n v="14117"/>
    <n v="19"/>
    <x v="2811"/>
    <n v="16674"/>
    <n v="86"/>
    <n v="2"/>
    <s v="Low"/>
    <s v="Debit_Card"/>
  </r>
  <r>
    <n v="21468"/>
    <s v="275EDC48"/>
    <s v="2021-04-16 19:52:29"/>
    <x v="5"/>
    <x v="0"/>
    <x v="4"/>
    <n v="4295"/>
    <n v="35023"/>
    <n v="53"/>
    <x v="3092"/>
    <n v="2856"/>
    <n v="15"/>
    <n v="6"/>
    <s v="Medium"/>
    <s v="PayPal_Credit_Card"/>
  </r>
  <r>
    <n v="21469"/>
    <s v="53321B3D"/>
    <s v="2021-05-25 03:30:53"/>
    <x v="0"/>
    <x v="0"/>
    <x v="3"/>
    <n v="422"/>
    <n v="58391"/>
    <n v="5"/>
    <x v="1951"/>
    <n v="7582"/>
    <n v="41"/>
    <n v="3"/>
    <s v="About_to_churn"/>
    <s v="Net_Banking"/>
  </r>
  <r>
    <n v="21470"/>
    <s v="22F042F6"/>
    <s v="2021-04-04 18:35:12"/>
    <x v="1"/>
    <x v="2"/>
    <x v="4"/>
    <n v="3941"/>
    <n v="71213"/>
    <n v="39"/>
    <x v="3093"/>
    <n v="2904"/>
    <n v="19"/>
    <n v="6"/>
    <s v="Medium"/>
    <s v="PayPal_Cobrand_Card"/>
  </r>
  <r>
    <n v="21471"/>
    <s v="C76A6A74"/>
    <s v="2021-03-23 13:58:06"/>
    <x v="0"/>
    <x v="2"/>
    <x v="2"/>
    <n v="421"/>
    <n v="51558"/>
    <n v="20"/>
    <x v="749"/>
    <n v="13343"/>
    <n v="93"/>
    <n v="1"/>
    <s v="Low"/>
    <s v="PayPal_Pay_Later"/>
  </r>
  <r>
    <n v="21472"/>
    <s v="F3A15AE3"/>
    <s v="2021-03-01 17:30:40"/>
    <x v="4"/>
    <x v="0"/>
    <x v="0"/>
    <n v="280"/>
    <n v="15227"/>
    <n v="15"/>
    <x v="3094"/>
    <n v="9060"/>
    <n v="64"/>
    <n v="0"/>
    <s v="Medium"/>
    <s v="Wallet"/>
  </r>
  <r>
    <n v="21473"/>
    <s v="B12F6505"/>
    <s v="2021-03-31 06:25:08"/>
    <x v="3"/>
    <x v="0"/>
    <x v="3"/>
    <n v="691"/>
    <n v="38328"/>
    <n v="8"/>
    <x v="3095"/>
    <n v="9535"/>
    <n v="58"/>
    <n v="3"/>
    <s v="Medium"/>
    <s v="Net_Banking"/>
  </r>
  <r>
    <n v="21474"/>
    <s v="79D7B1AC"/>
    <s v="2021-03-23 21:15:46"/>
    <x v="1"/>
    <x v="2"/>
    <x v="4"/>
    <n v="4094"/>
    <n v="19092"/>
    <n v="33"/>
    <x v="3096"/>
    <n v="2449"/>
    <n v="19"/>
    <n v="6"/>
    <s v="Medium"/>
    <s v="PayPal_Credit_Card"/>
  </r>
  <r>
    <n v="21475"/>
    <s v="84D90FC5"/>
    <s v="2021-05-12 16:45:42"/>
    <x v="1"/>
    <x v="0"/>
    <x v="1"/>
    <n v="1452"/>
    <n v="60153"/>
    <n v="23"/>
    <x v="3097"/>
    <n v="3173"/>
    <n v="5"/>
    <n v="7"/>
    <s v="Medium"/>
    <s v=" PayPal_Cobrand_Card"/>
  </r>
  <r>
    <n v="21476"/>
    <s v="F1DAF6D8"/>
    <s v="2021-05-05 10:21:19"/>
    <x v="5"/>
    <x v="0"/>
    <x v="3"/>
    <n v="2498"/>
    <n v="47944"/>
    <n v="6"/>
    <x v="2632"/>
    <n v="13832"/>
    <n v="63"/>
    <n v="3"/>
    <s v="Low"/>
    <s v="Wallet"/>
  </r>
  <r>
    <n v="21477"/>
    <s v="08BB0A99"/>
    <s v="2021-04-19 16:50:38"/>
    <x v="0"/>
    <x v="2"/>
    <x v="2"/>
    <n v="132"/>
    <n v="47750"/>
    <n v="3"/>
    <x v="764"/>
    <n v="17854"/>
    <n v="89"/>
    <n v="1"/>
    <s v="Low"/>
    <s v="PayPal_Pay_Later"/>
  </r>
  <r>
    <n v="21478"/>
    <s v="051F150D"/>
    <s v="2021-04-09 03:15:06"/>
    <x v="1"/>
    <x v="0"/>
    <x v="5"/>
    <n v="2479"/>
    <n v="20531"/>
    <n v="15"/>
    <x v="1928"/>
    <n v="13587"/>
    <n v="59"/>
    <n v="2"/>
    <s v="About_to_churn"/>
    <s v="Debit_Card"/>
  </r>
  <r>
    <n v="21479"/>
    <s v="8ED04225"/>
    <s v="2021-04-06 07:20:09"/>
    <x v="1"/>
    <x v="2"/>
    <x v="4"/>
    <n v="1968"/>
    <n v="50909"/>
    <n v="54"/>
    <x v="3098"/>
    <n v="1394"/>
    <n v="16"/>
    <n v="6"/>
    <s v="Medium"/>
    <s v="PayPal_Credit_Card"/>
  </r>
  <r>
    <n v="21480"/>
    <s v="21DF7390"/>
    <s v="2021-04-25 11:38:10"/>
    <x v="4"/>
    <x v="0"/>
    <x v="3"/>
    <n v="273"/>
    <n v="50913"/>
    <n v="2"/>
    <x v="3099"/>
    <n v="18393"/>
    <n v="47"/>
    <n v="3"/>
    <s v="About_to_churn"/>
    <s v=" Wallet "/>
  </r>
  <r>
    <n v="21481"/>
    <s v="E9B1C862"/>
    <s v="2021-03-30 02:53:17"/>
    <x v="1"/>
    <x v="2"/>
    <x v="5"/>
    <n v="1966"/>
    <n v="27475"/>
    <n v="20"/>
    <x v="232"/>
    <n v="18052"/>
    <n v="81"/>
    <n v="1"/>
    <s v="About_to_churn"/>
    <s v="Debit_Card"/>
  </r>
  <r>
    <n v="21482"/>
    <s v="F30B3D22"/>
    <s v="2021-04-20 16:53:28"/>
    <x v="2"/>
    <x v="0"/>
    <x v="0"/>
    <n v="249"/>
    <n v="43689"/>
    <n v="15"/>
    <x v="3100"/>
    <n v="9683"/>
    <n v="64"/>
    <n v="0"/>
    <s v="Medium"/>
    <s v="Net_Banking"/>
  </r>
  <r>
    <n v="21483"/>
    <s v="116CF441"/>
    <s v="2021-03-04 21:37:04"/>
    <x v="1"/>
    <x v="1"/>
    <x v="1"/>
    <n v="1313"/>
    <n v="41613"/>
    <n v="36"/>
    <x v="3101"/>
    <n v="3104"/>
    <n v="23"/>
    <n v="8"/>
    <s v="Medium"/>
    <s v=" PayPal_Cobrand_Card"/>
  </r>
  <r>
    <n v="21484"/>
    <s v="4E0E0166"/>
    <s v="2021-03-08 13:50:14"/>
    <x v="1"/>
    <x v="0"/>
    <x v="5"/>
    <n v="871"/>
    <n v="68222"/>
    <n v="14"/>
    <x v="2500"/>
    <n v="17576"/>
    <n v="54"/>
    <n v="3"/>
    <s v="About_to_churn"/>
    <s v="Wallet"/>
  </r>
  <r>
    <n v="21485"/>
    <s v="3426FC66"/>
    <s v="2021-03-04 18:53:50"/>
    <x v="1"/>
    <x v="0"/>
    <x v="5"/>
    <n v="861"/>
    <n v="21687"/>
    <n v="4"/>
    <x v="3102"/>
    <n v="19389"/>
    <n v="65"/>
    <n v="3"/>
    <s v="Medium"/>
    <s v="Debit_Card"/>
  </r>
  <r>
    <n v="21486"/>
    <s v="0F28EC15"/>
    <s v="2021-03-13 08:05:13"/>
    <x v="1"/>
    <x v="1"/>
    <x v="1"/>
    <n v="1395"/>
    <n v="80686"/>
    <n v="31"/>
    <x v="3103"/>
    <n v="3096"/>
    <n v="21"/>
    <n v="6"/>
    <s v="High"/>
    <s v=" PayPal_Cobrand_Card"/>
  </r>
  <r>
    <n v="21487"/>
    <s v="AA8916EB"/>
    <s v="2021-06-04 22:14:30"/>
    <x v="1"/>
    <x v="0"/>
    <x v="4"/>
    <n v="3205"/>
    <n v="54401"/>
    <n v="51"/>
    <x v="3104"/>
    <n v="4319"/>
    <n v="21"/>
    <n v="6"/>
    <s v="Medium"/>
    <s v="PayPal_Credit_Card"/>
  </r>
  <r>
    <n v="21488"/>
    <s v="A268C1AD"/>
    <s v="2021-03-13 01:01:19"/>
    <x v="1"/>
    <x v="2"/>
    <x v="4"/>
    <n v="3334"/>
    <n v="31769"/>
    <n v="33"/>
    <x v="3105"/>
    <n v="2106"/>
    <n v="18"/>
    <n v="5"/>
    <s v="High"/>
    <s v="PayPal_Credit_Card"/>
  </r>
  <r>
    <n v="21489"/>
    <s v="67AE2FF8"/>
    <s v="2021-03-24 22:05:43"/>
    <x v="1"/>
    <x v="2"/>
    <x v="4"/>
    <n v="2632"/>
    <n v="34094"/>
    <n v="53"/>
    <x v="3106"/>
    <n v="2806"/>
    <n v="19"/>
    <n v="5"/>
    <s v="Medium"/>
    <s v="PayPal_Credit_Card"/>
  </r>
  <r>
    <n v="21490"/>
    <s v="EFD70FFD"/>
    <s v="2021-05-22 12:36:30"/>
    <x v="1"/>
    <x v="2"/>
    <x v="4"/>
    <n v="2229"/>
    <n v="69342"/>
    <n v="54"/>
    <x v="3107"/>
    <n v="2182"/>
    <n v="16"/>
    <n v="6"/>
    <s v="High"/>
    <s v="Wallet"/>
  </r>
  <r>
    <n v="21491"/>
    <s v="7C1CE5B6"/>
    <s v="2021-04-07 23:13:31"/>
    <x v="5"/>
    <x v="1"/>
    <x v="1"/>
    <n v="2741"/>
    <n v="11592"/>
    <n v="23"/>
    <x v="3108"/>
    <n v="2064"/>
    <n v="23"/>
    <n v="8"/>
    <s v="Medium"/>
    <s v="Net_Banking"/>
  </r>
  <r>
    <n v="21492"/>
    <s v="E774BF6C"/>
    <s v="2021-05-23 19:07:50"/>
    <x v="1"/>
    <x v="1"/>
    <x v="1"/>
    <n v="2367"/>
    <n v="71983"/>
    <n v="32"/>
    <x v="3109"/>
    <n v="2049"/>
    <n v="25"/>
    <n v="6"/>
    <s v="Medium"/>
    <s v="PayPal_Credit_Card"/>
  </r>
  <r>
    <n v="21493"/>
    <s v="10A8E7EA"/>
    <s v="2021-04-11 13:57:53"/>
    <x v="1"/>
    <x v="2"/>
    <x v="4"/>
    <n v="4139"/>
    <n v="84235"/>
    <n v="40"/>
    <x v="3110"/>
    <n v="1529"/>
    <n v="13"/>
    <n v="5"/>
    <s v="High"/>
    <s v="PayPal_Cobrand_Card"/>
  </r>
  <r>
    <n v="21494"/>
    <s v="341A0CCB"/>
    <s v="2021-03-04 12:36:50"/>
    <x v="4"/>
    <x v="0"/>
    <x v="3"/>
    <n v="295"/>
    <n v="35023"/>
    <n v="9"/>
    <x v="3111"/>
    <n v="8494"/>
    <n v="49"/>
    <n v="2"/>
    <s v="About_to_churn"/>
    <s v="Wallet"/>
  </r>
  <r>
    <n v="21495"/>
    <s v="0E7DFCCD"/>
    <s v="2021-05-19 18:59:48"/>
    <x v="1"/>
    <x v="1"/>
    <x v="1"/>
    <n v="3832"/>
    <n v="69508"/>
    <n v="38"/>
    <x v="3112"/>
    <n v="2190"/>
    <n v="14"/>
    <n v="8"/>
    <s v="About_to_churn"/>
    <s v=" PayPal_Cobrand_Card"/>
  </r>
  <r>
    <n v="21496"/>
    <s v="F433FE87"/>
    <s v="2021-03-17 00:22:40"/>
    <x v="1"/>
    <x v="1"/>
    <x v="1"/>
    <n v="2706"/>
    <n v="25343"/>
    <n v="41"/>
    <x v="3113"/>
    <n v="2721"/>
    <n v="20"/>
    <n v="5"/>
    <s v="High"/>
    <s v=" PayPal_Cobrand_Card"/>
  </r>
  <r>
    <n v="21497"/>
    <s v="0163677A"/>
    <s v="2021-04-10 14:10:36"/>
    <x v="1"/>
    <x v="2"/>
    <x v="4"/>
    <n v="4892"/>
    <n v="42974"/>
    <n v="53"/>
    <x v="3114"/>
    <n v="2279"/>
    <n v="22"/>
    <n v="4"/>
    <s v="Medium"/>
    <s v="PayPal_Cobrand_Card"/>
  </r>
  <r>
    <n v="21498"/>
    <s v="381EEE45"/>
    <s v="2021-06-06 17:34:52"/>
    <x v="2"/>
    <x v="2"/>
    <x v="2"/>
    <n v="98"/>
    <n v="13154"/>
    <n v="9"/>
    <x v="1925"/>
    <n v="12845"/>
    <n v="86"/>
    <n v="2"/>
    <s v="About_to_churn"/>
    <s v="PayPal_Pay_Later"/>
  </r>
  <r>
    <n v="21499"/>
    <s v="03FA488D"/>
    <s v="2021-03-10 10:14:45"/>
    <x v="3"/>
    <x v="2"/>
    <x v="5"/>
    <n v="1103"/>
    <n v="34776"/>
    <n v="19"/>
    <x v="1774"/>
    <n v="15895"/>
    <n v="54"/>
    <n v="1"/>
    <s v="Medium"/>
    <s v="Net_Banking"/>
  </r>
  <r>
    <n v="21500"/>
    <s v="279B138B"/>
    <s v="2021-04-05 05:51:29"/>
    <x v="1"/>
    <x v="0"/>
    <x v="3"/>
    <n v="1556"/>
    <n v="42238"/>
    <n v="10"/>
    <x v="3115"/>
    <n v="10287"/>
    <n v="53"/>
    <n v="3"/>
    <s v="High"/>
    <s v="Net_Banking"/>
  </r>
  <r>
    <n v="21501"/>
    <s v="CD3C4F86"/>
    <s v="2021-05-07 00:19:26"/>
    <x v="0"/>
    <x v="2"/>
    <x v="2"/>
    <n v="507"/>
    <n v="53824"/>
    <n v="12"/>
    <x v="1287"/>
    <n v="22825"/>
    <n v="87"/>
    <n v="2"/>
    <s v="About_to_churn"/>
    <s v="PayPal_Pay_Later"/>
  </r>
  <r>
    <n v="21502"/>
    <s v="B706C6A2"/>
    <s v="2021-05-01 07:37:01"/>
    <x v="3"/>
    <x v="0"/>
    <x v="0"/>
    <n v="763"/>
    <n v="88954"/>
    <n v="5"/>
    <x v="3116"/>
    <n v="9115"/>
    <n v="50"/>
    <n v="1"/>
    <s v="Medium"/>
    <s v="Debit_Card"/>
  </r>
  <r>
    <n v="21503"/>
    <s v="6396A4DD"/>
    <s v="2021-04-20 14:22:06"/>
    <x v="1"/>
    <x v="2"/>
    <x v="5"/>
    <n v="1533"/>
    <n v="32998"/>
    <n v="20"/>
    <x v="3117"/>
    <n v="12621"/>
    <n v="75"/>
    <n v="2"/>
    <s v="High"/>
    <s v="Wallet"/>
  </r>
  <r>
    <n v="21504"/>
    <s v="C2871915"/>
    <s v="2021-05-26 18:38:26"/>
    <x v="2"/>
    <x v="0"/>
    <x v="2"/>
    <n v="144"/>
    <n v="28155"/>
    <n v="14"/>
    <x v="2759"/>
    <n v="22317"/>
    <n v="84"/>
    <n v="1"/>
    <s v="Low"/>
    <s v="PayPal_Pay_Later"/>
  </r>
  <r>
    <n v="21505"/>
    <s v="ECDEB61F"/>
    <s v="2021-05-25 08:12:54"/>
    <x v="1"/>
    <x v="0"/>
    <x v="4"/>
    <n v="1519"/>
    <n v="72871"/>
    <n v="51"/>
    <x v="3118"/>
    <n v="1954"/>
    <n v="12"/>
    <n v="5"/>
    <s v="High"/>
    <s v="PayPal_Credit_Card"/>
  </r>
  <r>
    <n v="21506"/>
    <s v="77C77660"/>
    <s v="2021-04-05 14:53:49"/>
    <x v="2"/>
    <x v="2"/>
    <x v="2"/>
    <n v="196"/>
    <n v="73387"/>
    <n v="12"/>
    <x v="3119"/>
    <n v="29590"/>
    <n v="80"/>
    <n v="1"/>
    <s v="Low"/>
    <s v="PayPal_Pay_Later"/>
  </r>
  <r>
    <n v="21507"/>
    <s v="5FE3B438"/>
    <s v="2021-04-04 14:11:45"/>
    <x v="0"/>
    <x v="0"/>
    <x v="3"/>
    <n v="486"/>
    <n v="72131"/>
    <n v="10"/>
    <x v="3120"/>
    <n v="8473"/>
    <n v="61"/>
    <n v="3"/>
    <s v="Medium"/>
    <s v=" Wallet "/>
  </r>
  <r>
    <n v="21508"/>
    <s v="AF005614"/>
    <s v="2021-03-25 11:11:08"/>
    <x v="2"/>
    <x v="2"/>
    <x v="2"/>
    <n v="204"/>
    <n v="51638"/>
    <n v="16"/>
    <x v="3121"/>
    <n v="22813"/>
    <n v="85"/>
    <n v="1"/>
    <s v="Low"/>
    <s v="PayPal_Pay_Later"/>
  </r>
  <r>
    <n v="21509"/>
    <s v="0C6CAD59"/>
    <s v="2021-03-25 03:30:54"/>
    <x v="1"/>
    <x v="2"/>
    <x v="5"/>
    <n v="2966"/>
    <n v="78691"/>
    <n v="9"/>
    <x v="2035"/>
    <n v="16313"/>
    <n v="69"/>
    <n v="3"/>
    <s v="About_to_churn"/>
    <s v="Debit_Card"/>
  </r>
  <r>
    <n v="21510"/>
    <s v="3C31407D"/>
    <s v="2021-03-03 19:23:35"/>
    <x v="1"/>
    <x v="2"/>
    <x v="4"/>
    <n v="4227"/>
    <n v="59005"/>
    <n v="36"/>
    <x v="3122"/>
    <n v="3264"/>
    <n v="12"/>
    <n v="6"/>
    <s v="Medium"/>
    <s v="Wallet"/>
  </r>
  <r>
    <n v="21511"/>
    <s v="BAA7D537"/>
    <s v="2021-03-17 01:28:33"/>
    <x v="1"/>
    <x v="2"/>
    <x v="4"/>
    <n v="2725"/>
    <n v="30499"/>
    <n v="43"/>
    <x v="3123"/>
    <n v="2393"/>
    <n v="14"/>
    <n v="6"/>
    <s v="High"/>
    <s v="Wallet"/>
  </r>
  <r>
    <n v="21512"/>
    <s v="057A17CB"/>
    <s v="2021-05-25 19:14:29"/>
    <x v="0"/>
    <x v="0"/>
    <x v="3"/>
    <n v="817"/>
    <n v="57594"/>
    <n v="8"/>
    <x v="3124"/>
    <n v="7976"/>
    <n v="56"/>
    <n v="2"/>
    <s v="About_to_churn"/>
    <s v="Net_Banking"/>
  </r>
  <r>
    <n v="21513"/>
    <s v="57E8B7AE"/>
    <s v="2021-04-18 02:02:21"/>
    <x v="2"/>
    <x v="2"/>
    <x v="2"/>
    <n v="119"/>
    <n v="21888"/>
    <n v="12"/>
    <x v="3125"/>
    <n v="27023"/>
    <n v="78"/>
    <n v="2"/>
    <s v="About_to_churn"/>
    <s v="PayPal_Pay_Later"/>
  </r>
  <r>
    <n v="21514"/>
    <s v="F11FE1B1"/>
    <s v="2021-04-03 14:14:11"/>
    <x v="1"/>
    <x v="2"/>
    <x v="4"/>
    <n v="4007"/>
    <n v="25562"/>
    <n v="56"/>
    <x v="3126"/>
    <n v="2380"/>
    <n v="11"/>
    <n v="4"/>
    <s v="High"/>
    <s v="PayPal_Credit_Card"/>
  </r>
  <r>
    <n v="21515"/>
    <s v="239E501F"/>
    <s v="2021-04-03 11:15:09"/>
    <x v="3"/>
    <x v="0"/>
    <x v="0"/>
    <n v="729"/>
    <n v="49817"/>
    <n v="6"/>
    <x v="1526"/>
    <n v="10040"/>
    <n v="65"/>
    <n v="1"/>
    <s v="About_to_churn"/>
    <s v="Net_Banking"/>
  </r>
  <r>
    <n v="21516"/>
    <s v="884152DF"/>
    <s v="2021-03-12 10:40:17"/>
    <x v="1"/>
    <x v="0"/>
    <x v="4"/>
    <n v="3089"/>
    <n v="30350"/>
    <n v="54"/>
    <x v="3127"/>
    <n v="1137"/>
    <n v="14"/>
    <n v="4"/>
    <s v="High"/>
    <s v="Wallet"/>
  </r>
  <r>
    <n v="21517"/>
    <s v="60C58872"/>
    <s v="2021-05-02 10:08:06"/>
    <x v="4"/>
    <x v="0"/>
    <x v="2"/>
    <n v="72"/>
    <n v="16174"/>
    <n v="18"/>
    <x v="1745"/>
    <n v="25802"/>
    <n v="84"/>
    <n v="1"/>
    <s v="Medium"/>
    <s v="PayPal_Pay_Later"/>
  </r>
  <r>
    <n v="21518"/>
    <s v="A0FE46AA"/>
    <s v="2021-04-11 18:33:22"/>
    <x v="1"/>
    <x v="0"/>
    <x v="5"/>
    <n v="1033"/>
    <n v="63793"/>
    <n v="22"/>
    <x v="398"/>
    <n v="15220"/>
    <n v="74"/>
    <n v="3"/>
    <s v="High"/>
    <s v="Debit_Card"/>
  </r>
  <r>
    <n v="21519"/>
    <s v="BDF82DD2"/>
    <s v="2021-04-22 08:29:00"/>
    <x v="1"/>
    <x v="2"/>
    <x v="4"/>
    <n v="4176"/>
    <n v="30135"/>
    <n v="49"/>
    <x v="3128"/>
    <n v="2210"/>
    <n v="18"/>
    <n v="5"/>
    <s v="High"/>
    <s v="PayPal_Cobrand_Card"/>
  </r>
  <r>
    <n v="21520"/>
    <s v="26DE9299"/>
    <s v="2021-05-05 00:32:28"/>
    <x v="1"/>
    <x v="0"/>
    <x v="4"/>
    <n v="2254"/>
    <n v="69550"/>
    <n v="50"/>
    <x v="3129"/>
    <n v="4065"/>
    <n v="19"/>
    <n v="6"/>
    <s v="High"/>
    <s v="Wallet"/>
  </r>
  <r>
    <n v="21521"/>
    <s v="CAC43A0E"/>
    <s v="2021-04-10 00:32:01"/>
    <x v="1"/>
    <x v="2"/>
    <x v="4"/>
    <n v="4670"/>
    <n v="60290"/>
    <n v="37"/>
    <x v="3130"/>
    <n v="1080"/>
    <n v="11"/>
    <n v="3"/>
    <s v="Medium"/>
    <s v="PayPal_Credit_Card"/>
  </r>
  <r>
    <n v="21522"/>
    <s v="0EFCF97E"/>
    <s v="2021-04-23 02:54:48"/>
    <x v="3"/>
    <x v="2"/>
    <x v="2"/>
    <n v="178"/>
    <n v="44714"/>
    <n v="17"/>
    <x v="3131"/>
    <n v="20008"/>
    <n v="83"/>
    <n v="1"/>
    <s v="Low"/>
    <s v="Debit_Card"/>
  </r>
  <r>
    <n v="21523"/>
    <s v="0B9F3EE6"/>
    <s v="2021-04-09 02:57:48"/>
    <x v="0"/>
    <x v="2"/>
    <x v="2"/>
    <n v="259"/>
    <n v="30499"/>
    <n v="14"/>
    <x v="1593"/>
    <n v="27090"/>
    <n v="100"/>
    <n v="1"/>
    <s v="Low"/>
    <s v="PayPal_Pay_Later"/>
  </r>
  <r>
    <n v="21524"/>
    <s v="F52B7ED8"/>
    <s v="2021-04-21 14:59:48"/>
    <x v="3"/>
    <x v="0"/>
    <x v="3"/>
    <n v="324"/>
    <n v="31219"/>
    <n v="2"/>
    <x v="286"/>
    <n v="14754"/>
    <n v="56"/>
    <n v="2"/>
    <s v="Low"/>
    <s v="Net_Banking"/>
  </r>
  <r>
    <n v="21525"/>
    <s v="86A430D5"/>
    <s v="2021-04-28 04:47:10"/>
    <x v="4"/>
    <x v="2"/>
    <x v="2"/>
    <n v="110"/>
    <n v="22320"/>
    <n v="19"/>
    <x v="757"/>
    <n v="22138"/>
    <n v="78"/>
    <n v="1"/>
    <s v="Medium"/>
    <s v="PayPal_Pay_Later"/>
  </r>
  <r>
    <n v="21526"/>
    <s v="52BABBED"/>
    <s v="2021-04-16 17:48:58"/>
    <x v="1"/>
    <x v="2"/>
    <x v="3"/>
    <n v="2381"/>
    <n v="32996"/>
    <n v="1"/>
    <x v="8"/>
    <n v="19526"/>
    <n v="42"/>
    <n v="1"/>
    <s v="Low"/>
    <s v="Wallet"/>
  </r>
  <r>
    <n v="21527"/>
    <s v="9C34733E"/>
    <s v="2021-04-22 07:12:08"/>
    <x v="1"/>
    <x v="1"/>
    <x v="1"/>
    <n v="2665"/>
    <n v="71773"/>
    <n v="36"/>
    <x v="3132"/>
    <n v="3084"/>
    <n v="23"/>
    <n v="5"/>
    <s v="Medium"/>
    <s v=" PayPal_Cobrand_Card"/>
  </r>
  <r>
    <n v="21528"/>
    <s v="F33E8070"/>
    <s v="2021-04-29 17:12:10"/>
    <x v="3"/>
    <x v="0"/>
    <x v="5"/>
    <n v="529"/>
    <n v="63790"/>
    <n v="7"/>
    <x v="390"/>
    <n v="23859"/>
    <n v="72"/>
    <n v="3"/>
    <s v="About_to_churn"/>
    <s v="Debit_Card"/>
  </r>
  <r>
    <n v="21529"/>
    <s v="9BE742E2"/>
    <s v="2021-04-10 13:19:28"/>
    <x v="1"/>
    <x v="2"/>
    <x v="3"/>
    <n v="1916"/>
    <n v="73607"/>
    <n v="3"/>
    <x v="3133"/>
    <n v="11510"/>
    <n v="64"/>
    <n v="2"/>
    <s v="Medium"/>
    <s v="Net_Banking"/>
  </r>
  <r>
    <n v="21530"/>
    <s v="4FDB69A8"/>
    <s v="2021-04-17 22:23:41"/>
    <x v="1"/>
    <x v="1"/>
    <x v="1"/>
    <n v="2223"/>
    <n v="29028"/>
    <n v="21"/>
    <x v="3134"/>
    <n v="3224"/>
    <n v="18"/>
    <n v="4"/>
    <s v="High"/>
    <s v=" PayPal_Cobrand_Card"/>
  </r>
  <r>
    <n v="21531"/>
    <s v="9061CEB1"/>
    <s v="2021-04-25 22:18:09"/>
    <x v="1"/>
    <x v="0"/>
    <x v="4"/>
    <n v="3712"/>
    <n v="83853"/>
    <n v="41"/>
    <x v="3135"/>
    <n v="1778"/>
    <n v="19"/>
    <n v="6"/>
    <s v="High"/>
    <s v="PayPal_Cobrand_Card"/>
  </r>
  <r>
    <n v="21532"/>
    <s v="B04B3C55"/>
    <s v="2021-04-17 13:32:28"/>
    <x v="4"/>
    <x v="2"/>
    <x v="3"/>
    <n v="227"/>
    <n v="69786"/>
    <n v="10"/>
    <x v="3136"/>
    <n v="10398"/>
    <n v="40"/>
    <n v="1"/>
    <s v="High"/>
    <s v="Net_Banking"/>
  </r>
  <r>
    <n v="21533"/>
    <s v="B8C7309B"/>
    <s v="2021-05-04 13:19:18"/>
    <x v="4"/>
    <x v="0"/>
    <x v="2"/>
    <n v="143"/>
    <n v="29802"/>
    <n v="4"/>
    <x v="473"/>
    <n v="25864"/>
    <n v="85"/>
    <n v="2"/>
    <s v="About_to_churn"/>
    <s v="Debit_Card"/>
  </r>
  <r>
    <n v="21534"/>
    <s v="D595ACA7"/>
    <s v="2021-05-02 08:11:27"/>
    <x v="2"/>
    <x v="2"/>
    <x v="2"/>
    <n v="55"/>
    <n v="28613"/>
    <n v="13"/>
    <x v="3137"/>
    <n v="15828"/>
    <n v="98"/>
    <n v="2"/>
    <s v="Low"/>
    <s v="PayPal_Pay_Later"/>
  </r>
  <r>
    <n v="21535"/>
    <s v="779610F1"/>
    <s v="2021-04-01 14:41:21"/>
    <x v="4"/>
    <x v="0"/>
    <x v="2"/>
    <n v="13"/>
    <n v="68824"/>
    <n v="18"/>
    <x v="1271"/>
    <n v="29954"/>
    <n v="78"/>
    <n v="1"/>
    <s v="About_to_churn"/>
    <s v="PayPal_Pay_Later"/>
  </r>
  <r>
    <n v="21536"/>
    <s v="52E5CACF"/>
    <s v="2021-05-21 01:33:09"/>
    <x v="0"/>
    <x v="0"/>
    <x v="3"/>
    <n v="224"/>
    <n v="20531"/>
    <n v="7"/>
    <x v="3138"/>
    <n v="12879"/>
    <n v="44"/>
    <n v="2"/>
    <s v="Medium"/>
    <s v="Wallet"/>
  </r>
  <r>
    <n v="21537"/>
    <s v="AB175104"/>
    <s v="2021-03-25 20:06:26"/>
    <x v="1"/>
    <x v="2"/>
    <x v="4"/>
    <n v="3142"/>
    <n v="52191"/>
    <n v="40"/>
    <x v="3139"/>
    <n v="1952"/>
    <n v="18"/>
    <n v="6"/>
    <s v="High"/>
    <s v="Wallet"/>
  </r>
  <r>
    <n v="21538"/>
    <s v="D8CD79FB"/>
    <s v="2021-03-21 10:56:00"/>
    <x v="2"/>
    <x v="2"/>
    <x v="2"/>
    <n v="116"/>
    <n v="61418"/>
    <n v="9"/>
    <x v="2953"/>
    <n v="15992"/>
    <n v="85"/>
    <n v="2"/>
    <s v="Low"/>
    <s v="PayPal_Pay_Later"/>
  </r>
  <r>
    <n v="21539"/>
    <s v="9E131294"/>
    <s v="2021-03-30 06:35:42"/>
    <x v="1"/>
    <x v="1"/>
    <x v="1"/>
    <n v="1014"/>
    <n v="16249"/>
    <n v="39"/>
    <x v="3140"/>
    <n v="3142"/>
    <n v="17"/>
    <n v="6"/>
    <s v="Low"/>
    <s v=" PayPal_Cobrand_Card"/>
  </r>
  <r>
    <n v="21540"/>
    <s v="2B830B59"/>
    <s v="2021-04-26 22:19:27"/>
    <x v="2"/>
    <x v="2"/>
    <x v="2"/>
    <n v="137"/>
    <n v="70345"/>
    <n v="3"/>
    <x v="1324"/>
    <n v="14856"/>
    <n v="90"/>
    <n v="2"/>
    <s v="Medium"/>
    <s v="PayPal_Pay_Later"/>
  </r>
  <r>
    <n v="21541"/>
    <s v="342515DC"/>
    <s v="2021-04-21 11:27:10"/>
    <x v="0"/>
    <x v="0"/>
    <x v="0"/>
    <n v="677"/>
    <n v="72592"/>
    <n v="7"/>
    <x v="479"/>
    <n v="10305"/>
    <n v="66"/>
    <n v="1"/>
    <s v="Medium"/>
    <s v="Wallet"/>
  </r>
  <r>
    <n v="21542"/>
    <s v="1E380433"/>
    <s v="2021-03-30 13:57:20"/>
    <x v="1"/>
    <x v="2"/>
    <x v="5"/>
    <n v="849"/>
    <n v="87095"/>
    <n v="10"/>
    <x v="1684"/>
    <n v="20000"/>
    <n v="51"/>
    <n v="1"/>
    <s v="Low"/>
    <s v="Debit_Card"/>
  </r>
  <r>
    <n v="21543"/>
    <s v="97627DED"/>
    <s v="2021-04-08 09:40:43"/>
    <x v="4"/>
    <x v="2"/>
    <x v="2"/>
    <n v="164"/>
    <n v="84549"/>
    <n v="4"/>
    <x v="3141"/>
    <n v="22101"/>
    <n v="88"/>
    <n v="2"/>
    <s v="Low"/>
    <s v="PayPal_Pay_Later"/>
  </r>
  <r>
    <n v="21544"/>
    <s v="960C91B2"/>
    <s v="2021-04-24 03:12:37"/>
    <x v="2"/>
    <x v="2"/>
    <x v="2"/>
    <n v="102"/>
    <n v="58795"/>
    <n v="6"/>
    <x v="1584"/>
    <n v="25603"/>
    <n v="100"/>
    <n v="1"/>
    <s v="About_to_churn"/>
    <s v="PayPal_Pay_Later"/>
  </r>
  <r>
    <n v="21545"/>
    <s v="66FBD00F"/>
    <s v="2021-04-26 08:39:36"/>
    <x v="1"/>
    <x v="0"/>
    <x v="3"/>
    <n v="2237"/>
    <n v="54667"/>
    <n v="11"/>
    <x v="3142"/>
    <n v="17427"/>
    <n v="42"/>
    <n v="2"/>
    <s v="High"/>
    <s v=" Wallet "/>
  </r>
  <r>
    <n v="21546"/>
    <s v="2C62D2FE"/>
    <s v="2021-05-13 01:38:04"/>
    <x v="5"/>
    <x v="2"/>
    <x v="4"/>
    <n v="2318"/>
    <n v="21407"/>
    <n v="43"/>
    <x v="3143"/>
    <n v="3904"/>
    <n v="22"/>
    <n v="4"/>
    <s v="Medium"/>
    <s v="PayPal_Cobrand_Card"/>
  </r>
  <r>
    <n v="21547"/>
    <s v="963F94AA"/>
    <s v="2021-04-15 20:09:58"/>
    <x v="0"/>
    <x v="2"/>
    <x v="2"/>
    <n v="546"/>
    <n v="19466"/>
    <n v="20"/>
    <x v="2139"/>
    <n v="19409"/>
    <n v="88"/>
    <n v="2"/>
    <s v="Medium"/>
    <s v="PayPal_Pay_Later"/>
  </r>
  <r>
    <n v="21548"/>
    <s v="4E4963BB"/>
    <s v="2021-05-10 19:43:49"/>
    <x v="0"/>
    <x v="0"/>
    <x v="3"/>
    <n v="321"/>
    <n v="70403"/>
    <n v="11"/>
    <x v="3144"/>
    <n v="9364"/>
    <n v="59"/>
    <n v="1"/>
    <s v="Low"/>
    <s v="Net_Banking"/>
  </r>
  <r>
    <n v="21549"/>
    <s v="38A0411B"/>
    <s v="2021-05-03 02:19:10"/>
    <x v="1"/>
    <x v="2"/>
    <x v="1"/>
    <n v="2448"/>
    <n v="74577"/>
    <n v="36"/>
    <x v="3145"/>
    <n v="2373"/>
    <n v="11"/>
    <n v="6"/>
    <s v="Medium"/>
    <s v=" PayPal_Cobrand_Card"/>
  </r>
  <r>
    <n v="21550"/>
    <s v="E225BC9F"/>
    <s v="2021-05-02 18:49:02"/>
    <x v="1"/>
    <x v="0"/>
    <x v="1"/>
    <n v="3975"/>
    <n v="21687"/>
    <n v="18"/>
    <x v="3146"/>
    <n v="3165"/>
    <n v="5"/>
    <n v="6"/>
    <s v="High"/>
    <s v=" PayPal_Cobrand_Card"/>
  </r>
  <r>
    <n v="21551"/>
    <s v="E221BB47"/>
    <s v="2021-05-11 03:23:39"/>
    <x v="5"/>
    <x v="0"/>
    <x v="1"/>
    <n v="3690"/>
    <n v="74577"/>
    <n v="42"/>
    <x v="3147"/>
    <n v="2321"/>
    <n v="19"/>
    <n v="7"/>
    <s v="Low"/>
    <s v=" PayPal_Cobrand_Card"/>
  </r>
  <r>
    <n v="21552"/>
    <s v="E780D68F"/>
    <s v="2021-03-09 06:24:23"/>
    <x v="0"/>
    <x v="0"/>
    <x v="3"/>
    <n v="972"/>
    <n v="51537"/>
    <n v="14"/>
    <x v="3148"/>
    <n v="16153"/>
    <n v="44"/>
    <n v="1"/>
    <s v="High"/>
    <s v="Wallet"/>
  </r>
  <r>
    <n v="21553"/>
    <s v="0F33242C"/>
    <s v="2021-05-08 16:00:46"/>
    <x v="1"/>
    <x v="0"/>
    <x v="5"/>
    <n v="3670"/>
    <n v="41344"/>
    <n v="6"/>
    <x v="2382"/>
    <n v="10983"/>
    <n v="70"/>
    <n v="2"/>
    <s v="Low"/>
    <s v="Debit_Card"/>
  </r>
  <r>
    <n v="21554"/>
    <s v="22CD96CA"/>
    <s v="2021-06-07 00:05:28"/>
    <x v="0"/>
    <x v="0"/>
    <x v="5"/>
    <n v="504"/>
    <n v="86288"/>
    <n v="11"/>
    <x v="3149"/>
    <n v="15732"/>
    <n v="58"/>
    <n v="3"/>
    <s v="Medium"/>
    <s v="Debit_Card"/>
  </r>
  <r>
    <n v="21555"/>
    <s v="45F0A7B6"/>
    <s v="2021-03-03 00:30:53"/>
    <x v="4"/>
    <x v="0"/>
    <x v="2"/>
    <n v="285"/>
    <n v="11730"/>
    <n v="6"/>
    <x v="3150"/>
    <n v="24360"/>
    <n v="76"/>
    <n v="1"/>
    <s v="Low"/>
    <s v="PayPal_Pay_Later"/>
  </r>
  <r>
    <n v="21556"/>
    <s v="CA06AB0E"/>
    <s v="2021-03-06 15:08:23"/>
    <x v="1"/>
    <x v="0"/>
    <x v="5"/>
    <n v="1951"/>
    <n v="17816"/>
    <n v="1"/>
    <x v="1176"/>
    <n v="19651"/>
    <n v="84"/>
    <n v="1"/>
    <s v="Low"/>
    <s v="Debit_Card"/>
  </r>
  <r>
    <n v="21557"/>
    <s v="6E374A1B"/>
    <s v="2021-04-30 10:29:01"/>
    <x v="2"/>
    <x v="2"/>
    <x v="2"/>
    <n v="207"/>
    <n v="58369"/>
    <n v="18"/>
    <x v="1002"/>
    <n v="17601"/>
    <n v="80"/>
    <n v="2"/>
    <s v="About_to_churn"/>
    <s v="PayPal_Pay_Later"/>
  </r>
  <r>
    <n v="21558"/>
    <s v="044ED1C6"/>
    <s v="2021-06-05 14:16:30"/>
    <x v="2"/>
    <x v="2"/>
    <x v="2"/>
    <n v="74"/>
    <n v="39026"/>
    <n v="17"/>
    <x v="30"/>
    <n v="22309"/>
    <n v="90"/>
    <n v="1"/>
    <s v="Medium"/>
    <s v="PayPal_Pay_Later"/>
  </r>
  <r>
    <n v="21559"/>
    <s v="A0533CF8"/>
    <s v="2021-04-22 22:57:20"/>
    <x v="4"/>
    <x v="2"/>
    <x v="2"/>
    <n v="266"/>
    <n v="26379"/>
    <n v="3"/>
    <x v="255"/>
    <n v="28599"/>
    <n v="84"/>
    <n v="2"/>
    <s v="Low"/>
    <s v="PayPal_Pay_Later"/>
  </r>
  <r>
    <n v="21560"/>
    <s v="A03A71FD"/>
    <s v="2021-03-12 08:43:50"/>
    <x v="1"/>
    <x v="2"/>
    <x v="4"/>
    <n v="2067"/>
    <n v="67043"/>
    <n v="34"/>
    <x v="3151"/>
    <n v="3375"/>
    <n v="19"/>
    <n v="5"/>
    <s v="Medium"/>
    <s v="PayPal_Cobrand_Card"/>
  </r>
  <r>
    <n v="21561"/>
    <s v="32D4DC47"/>
    <s v="2021-05-27 07:40:09"/>
    <x v="1"/>
    <x v="0"/>
    <x v="4"/>
    <n v="3411"/>
    <n v="88052"/>
    <n v="54"/>
    <x v="278"/>
    <n v="1447"/>
    <n v="11"/>
    <n v="4"/>
    <s v="High"/>
    <s v="PayPal_Credit_Card"/>
  </r>
  <r>
    <n v="21562"/>
    <s v="F51CFCCE"/>
    <s v="2021-05-25 23:35:42"/>
    <x v="0"/>
    <x v="0"/>
    <x v="2"/>
    <n v="243"/>
    <n v="61481"/>
    <n v="16"/>
    <x v="2258"/>
    <n v="28865"/>
    <n v="92"/>
    <n v="2"/>
    <s v="Medium"/>
    <s v="PayPal_Pay_Later"/>
  </r>
  <r>
    <n v="21563"/>
    <s v="91FFEAE5"/>
    <s v="2021-03-02 18:43:04"/>
    <x v="1"/>
    <x v="1"/>
    <x v="1"/>
    <n v="2689"/>
    <n v="14246"/>
    <n v="36"/>
    <x v="3152"/>
    <n v="2447"/>
    <n v="19"/>
    <n v="7"/>
    <s v="High"/>
    <s v="PayPal_Credit_Card"/>
  </r>
  <r>
    <n v="21564"/>
    <s v="BE3F7051"/>
    <s v="2021-05-11 21:37:54"/>
    <x v="1"/>
    <x v="0"/>
    <x v="5"/>
    <n v="1385"/>
    <n v="41413"/>
    <n v="10"/>
    <x v="3153"/>
    <n v="18125"/>
    <n v="61"/>
    <n v="3"/>
    <s v="About_to_churn"/>
    <s v="Debit_Card"/>
  </r>
  <r>
    <n v="21565"/>
    <s v="62D14EA6"/>
    <s v="2021-04-04 07:46:24"/>
    <x v="0"/>
    <x v="2"/>
    <x v="2"/>
    <n v="378"/>
    <n v="36777"/>
    <n v="13"/>
    <x v="2093"/>
    <n v="26736"/>
    <n v="95"/>
    <n v="2"/>
    <s v="About_to_churn"/>
    <s v="PayPal_Pay_Later"/>
  </r>
  <r>
    <n v="21566"/>
    <s v="79582147"/>
    <s v="2021-03-27 10:51:38"/>
    <x v="4"/>
    <x v="0"/>
    <x v="2"/>
    <n v="200"/>
    <n v="60018"/>
    <n v="8"/>
    <x v="1371"/>
    <n v="14736"/>
    <n v="88"/>
    <n v="2"/>
    <s v="Low"/>
    <s v="PayPal_Pay_Later"/>
  </r>
  <r>
    <n v="21567"/>
    <s v="EE3900A4"/>
    <s v="2021-03-23 09:53:56"/>
    <x v="2"/>
    <x v="2"/>
    <x v="2"/>
    <n v="156"/>
    <n v="28965"/>
    <n v="19"/>
    <x v="2162"/>
    <n v="24091"/>
    <n v="81"/>
    <n v="1"/>
    <s v="About_to_churn"/>
    <s v="PayPal_Pay_Later"/>
  </r>
  <r>
    <n v="21568"/>
    <s v="09E8F6DE"/>
    <s v="2021-04-25 15:17:22"/>
    <x v="0"/>
    <x v="0"/>
    <x v="5"/>
    <n v="690"/>
    <n v="79107"/>
    <n v="21"/>
    <x v="830"/>
    <n v="11316"/>
    <n v="53"/>
    <n v="1"/>
    <s v="Medium"/>
    <s v="Wallet"/>
  </r>
  <r>
    <n v="21569"/>
    <s v="BA0A820D"/>
    <s v="2021-04-03 14:47:51"/>
    <x v="2"/>
    <x v="2"/>
    <x v="2"/>
    <n v="98"/>
    <n v="57641"/>
    <n v="19"/>
    <x v="839"/>
    <n v="12130"/>
    <n v="77"/>
    <n v="1"/>
    <s v="About_to_churn"/>
    <s v="PayPal_Pay_Later"/>
  </r>
  <r>
    <n v="21570"/>
    <s v="90E81E60"/>
    <s v="2021-03-01 11:38:09"/>
    <x v="1"/>
    <x v="0"/>
    <x v="4"/>
    <n v="1335"/>
    <n v="51537"/>
    <n v="60"/>
    <x v="3154"/>
    <n v="3472"/>
    <n v="19"/>
    <n v="5"/>
    <s v="High"/>
    <s v="PayPal_Credit_Card"/>
  </r>
  <r>
    <n v="21571"/>
    <s v="0E4A2473"/>
    <s v="2021-05-07 12:43:12"/>
    <x v="2"/>
    <x v="2"/>
    <x v="2"/>
    <n v="161"/>
    <n v="73993"/>
    <n v="15"/>
    <x v="1954"/>
    <n v="21930"/>
    <n v="80"/>
    <n v="1"/>
    <s v="Medium"/>
    <s v="PayPal_Pay_Later"/>
  </r>
  <r>
    <n v="21572"/>
    <s v="7DD43223"/>
    <s v="2021-04-05 02:44:15"/>
    <x v="1"/>
    <x v="0"/>
    <x v="0"/>
    <n v="805"/>
    <n v="69630"/>
    <n v="15"/>
    <x v="3155"/>
    <n v="10045"/>
    <n v="53"/>
    <n v="1"/>
    <s v="High"/>
    <s v="Net_Banking"/>
  </r>
  <r>
    <n v="21573"/>
    <s v="48647672"/>
    <s v="2021-05-13 00:21:17"/>
    <x v="1"/>
    <x v="2"/>
    <x v="3"/>
    <n v="2321"/>
    <n v="15235"/>
    <n v="3"/>
    <x v="3156"/>
    <n v="16977"/>
    <n v="54"/>
    <n v="1"/>
    <s v="Medium"/>
    <s v="Debit_Card"/>
  </r>
  <r>
    <n v="21574"/>
    <s v="6AEFA04E"/>
    <s v="2021-03-31 12:28:51"/>
    <x v="2"/>
    <x v="0"/>
    <x v="2"/>
    <n v="75"/>
    <n v="29102"/>
    <n v="15"/>
    <x v="832"/>
    <n v="16062"/>
    <n v="96"/>
    <n v="1"/>
    <s v="About_to_churn"/>
    <s v="PayPal_Pay_Later"/>
  </r>
  <r>
    <n v="21575"/>
    <s v="EDE8D305"/>
    <s v="2021-04-14 08:00:13"/>
    <x v="2"/>
    <x v="2"/>
    <x v="2"/>
    <n v="85"/>
    <n v="20744"/>
    <n v="12"/>
    <x v="3157"/>
    <n v="25046"/>
    <n v="87"/>
    <n v="1"/>
    <s v="Medium"/>
    <s v="PayPal_Pay_Later"/>
  </r>
  <r>
    <n v="21576"/>
    <s v="BA7D015B"/>
    <s v="2021-04-23 07:51:39"/>
    <x v="0"/>
    <x v="0"/>
    <x v="3"/>
    <n v="758"/>
    <n v="12834"/>
    <n v="8"/>
    <x v="3158"/>
    <n v="18578"/>
    <n v="44"/>
    <n v="3"/>
    <s v="Low"/>
    <s v="Debit_Card"/>
  </r>
  <r>
    <n v="21577"/>
    <s v="EDFECF09"/>
    <s v="2021-05-26 07:38:47"/>
    <x v="0"/>
    <x v="0"/>
    <x v="0"/>
    <n v="881"/>
    <n v="72871"/>
    <n v="7"/>
    <x v="3159"/>
    <n v="9765"/>
    <n v="60"/>
    <n v="1"/>
    <s v="Medium"/>
    <s v="Wallet"/>
  </r>
  <r>
    <n v="21578"/>
    <s v="251BB4DC"/>
    <s v="2021-04-22 06:56:39"/>
    <x v="2"/>
    <x v="0"/>
    <x v="2"/>
    <n v="103"/>
    <n v="62544"/>
    <n v="7"/>
    <x v="1679"/>
    <n v="24553"/>
    <n v="96"/>
    <n v="1"/>
    <s v="Medium"/>
    <s v="PayPal_Pay_Later"/>
  </r>
  <r>
    <n v="21579"/>
    <s v="D1F424FE"/>
    <s v="2021-04-09 22:26:12"/>
    <x v="2"/>
    <x v="0"/>
    <x v="0"/>
    <n v="219"/>
    <n v="31247"/>
    <n v="7"/>
    <x v="3160"/>
    <n v="11576"/>
    <n v="64"/>
    <n v="1"/>
    <s v="Medium"/>
    <s v="Wallet"/>
  </r>
  <r>
    <n v="21580"/>
    <s v="F5C94487"/>
    <s v="2021-04-16 15:16:54"/>
    <x v="2"/>
    <x v="0"/>
    <x v="3"/>
    <n v="223"/>
    <n v="33339"/>
    <n v="4"/>
    <x v="1518"/>
    <n v="16636"/>
    <n v="54"/>
    <n v="1"/>
    <s v="Medium"/>
    <s v="Net_Banking"/>
  </r>
  <r>
    <n v="21581"/>
    <s v="46ABD0D7"/>
    <s v="2021-03-23 19:48:45"/>
    <x v="1"/>
    <x v="1"/>
    <x v="1"/>
    <n v="3730"/>
    <n v="24263"/>
    <n v="29"/>
    <x v="3161"/>
    <n v="2869"/>
    <n v="7"/>
    <n v="5"/>
    <s v="About_to_churn"/>
    <s v=" PayPal_Cobrand_Card"/>
  </r>
  <r>
    <n v="21582"/>
    <s v="2CDF5F8B"/>
    <s v="2021-04-04 05:20:17"/>
    <x v="0"/>
    <x v="0"/>
    <x v="0"/>
    <n v="704"/>
    <n v="24235"/>
    <n v="14"/>
    <x v="3162"/>
    <n v="10751"/>
    <n v="54"/>
    <n v="0"/>
    <s v="Medium"/>
    <s v="Wallet"/>
  </r>
  <r>
    <n v="21583"/>
    <s v="8AAF7947"/>
    <s v="2021-04-15 08:31:21"/>
    <x v="1"/>
    <x v="0"/>
    <x v="5"/>
    <n v="3014"/>
    <n v="28155"/>
    <n v="18"/>
    <x v="2176"/>
    <n v="19041"/>
    <n v="73"/>
    <n v="3"/>
    <s v="About_to_churn"/>
    <s v="Debit_Card"/>
  </r>
  <r>
    <n v="21584"/>
    <s v="3E0F9113"/>
    <s v="2021-04-26 17:35:25"/>
    <x v="4"/>
    <x v="2"/>
    <x v="2"/>
    <n v="288"/>
    <n v="28155"/>
    <n v="10"/>
    <x v="2372"/>
    <n v="27218"/>
    <n v="79"/>
    <n v="1"/>
    <s v="About_to_churn"/>
    <s v="PayPal_Pay_Later"/>
  </r>
  <r>
    <n v="21585"/>
    <s v="644A028A"/>
    <s v="2021-04-28 23:35:24"/>
    <x v="1"/>
    <x v="0"/>
    <x v="1"/>
    <n v="1229"/>
    <n v="61639"/>
    <n v="36"/>
    <x v="3163"/>
    <n v="2988"/>
    <n v="20"/>
    <n v="6"/>
    <s v="Medium"/>
    <s v=" PayPal_Cobrand_Card"/>
  </r>
  <r>
    <n v="21586"/>
    <s v="1C135236"/>
    <s v="2021-06-09 06:26:35"/>
    <x v="3"/>
    <x v="2"/>
    <x v="2"/>
    <n v="212"/>
    <n v="18437"/>
    <n v="8"/>
    <x v="545"/>
    <n v="27311"/>
    <n v="84"/>
    <n v="2"/>
    <s v="Low"/>
    <s v="PayPal_Pay_Later"/>
  </r>
  <r>
    <n v="21587"/>
    <s v="EBED1936"/>
    <s v="2021-04-04 02:52:13"/>
    <x v="4"/>
    <x v="2"/>
    <x v="3"/>
    <n v="258"/>
    <n v="46680"/>
    <n v="9"/>
    <x v="3164"/>
    <n v="10536"/>
    <n v="41"/>
    <n v="3"/>
    <s v="Medium"/>
    <s v=" Wallet "/>
  </r>
  <r>
    <n v="21588"/>
    <s v="4EEA906B"/>
    <s v="2021-03-30 12:56:20"/>
    <x v="1"/>
    <x v="2"/>
    <x v="4"/>
    <n v="1241"/>
    <n v="11636"/>
    <n v="32"/>
    <x v="3165"/>
    <n v="4227"/>
    <n v="12"/>
    <n v="4"/>
    <s v="High"/>
    <s v="Wallet"/>
  </r>
  <r>
    <n v="21589"/>
    <s v="FA6926B1"/>
    <s v="2021-05-05 00:37:03"/>
    <x v="2"/>
    <x v="2"/>
    <x v="2"/>
    <n v="220"/>
    <n v="36777"/>
    <n v="3"/>
    <x v="1210"/>
    <n v="19472"/>
    <n v="78"/>
    <n v="1"/>
    <s v="Low"/>
    <s v="PayPal_Pay_Later"/>
  </r>
  <r>
    <n v="21590"/>
    <s v="44FD8067"/>
    <s v="2021-04-23 17:42:57"/>
    <x v="2"/>
    <x v="0"/>
    <x v="2"/>
    <n v="168"/>
    <n v="77318"/>
    <n v="19"/>
    <x v="3166"/>
    <n v="28293"/>
    <n v="88"/>
    <n v="1"/>
    <s v="Medium"/>
    <s v="PayPal_Pay_Later"/>
  </r>
  <r>
    <n v="21591"/>
    <s v="F1ED7202"/>
    <s v="2021-03-07 19:54:01"/>
    <x v="0"/>
    <x v="0"/>
    <x v="0"/>
    <n v="370"/>
    <n v="10912"/>
    <n v="12"/>
    <x v="3167"/>
    <n v="10844"/>
    <n v="61"/>
    <n v="0"/>
    <s v="Low"/>
    <s v="Wallet"/>
  </r>
  <r>
    <n v="21592"/>
    <s v="76FFC6C2"/>
    <s v="2021-05-16 21:30:12"/>
    <x v="0"/>
    <x v="0"/>
    <x v="3"/>
    <n v="219"/>
    <n v="25343"/>
    <n v="12"/>
    <x v="3027"/>
    <n v="16648"/>
    <n v="43"/>
    <n v="2"/>
    <s v="Low"/>
    <s v=" Wallet "/>
  </r>
  <r>
    <n v="21593"/>
    <s v="BBAAE80B"/>
    <s v="2021-03-01 16:40:48"/>
    <x v="0"/>
    <x v="2"/>
    <x v="2"/>
    <n v="991"/>
    <n v="62711"/>
    <n v="6"/>
    <x v="2565"/>
    <n v="16913"/>
    <n v="76"/>
    <n v="2"/>
    <s v="Low"/>
    <s v="PayPal_Pay_Later"/>
  </r>
  <r>
    <n v="21594"/>
    <s v="177CE4E7"/>
    <s v="2021-03-14 15:45:55"/>
    <x v="5"/>
    <x v="0"/>
    <x v="1"/>
    <n v="3235"/>
    <n v="24874"/>
    <n v="30"/>
    <x v="3168"/>
    <n v="2213"/>
    <n v="22"/>
    <n v="7"/>
    <s v="Medium"/>
    <s v="Net_Banking"/>
  </r>
  <r>
    <n v="21595"/>
    <s v="7BAC6506"/>
    <s v="2021-03-06 14:46:05"/>
    <x v="2"/>
    <x v="2"/>
    <x v="2"/>
    <n v="181"/>
    <n v="69550"/>
    <n v="19"/>
    <x v="527"/>
    <n v="18254"/>
    <n v="77"/>
    <n v="1"/>
    <s v="About_to_churn"/>
    <s v="PayPal_Pay_Later"/>
  </r>
  <r>
    <n v="21596"/>
    <s v="85364D84"/>
    <s v="2021-03-25 13:55:07"/>
    <x v="1"/>
    <x v="0"/>
    <x v="4"/>
    <n v="4017"/>
    <n v="46635"/>
    <n v="40"/>
    <x v="3169"/>
    <n v="2682"/>
    <n v="22"/>
    <n v="3"/>
    <s v="High"/>
    <s v="PayPal_Credit_Card"/>
  </r>
  <r>
    <n v="21597"/>
    <s v="F1F17508"/>
    <s v="2021-04-28 08:59:03"/>
    <x v="4"/>
    <x v="0"/>
    <x v="0"/>
    <n v="301"/>
    <n v="19487"/>
    <n v="12"/>
    <x v="3170"/>
    <n v="9707"/>
    <n v="51"/>
    <n v="0"/>
    <s v="Medium"/>
    <s v="Wallet"/>
  </r>
  <r>
    <n v="21598"/>
    <s v="542EA456"/>
    <s v="2021-04-20 16:41:43"/>
    <x v="1"/>
    <x v="1"/>
    <x v="1"/>
    <n v="1706"/>
    <n v="87664"/>
    <n v="34"/>
    <x v="3171"/>
    <n v="3165"/>
    <n v="15"/>
    <n v="5"/>
    <s v="High"/>
    <s v=" PayPal_Cobrand_Card"/>
  </r>
  <r>
    <n v="21599"/>
    <s v="6C1BD249"/>
    <s v="2021-05-21 05:13:11"/>
    <x v="1"/>
    <x v="0"/>
    <x v="4"/>
    <n v="4127"/>
    <n v="57619"/>
    <n v="37"/>
    <x v="3172"/>
    <n v="3281"/>
    <n v="13"/>
    <n v="3"/>
    <s v="High"/>
    <s v="Wallet"/>
  </r>
  <r>
    <n v="21600"/>
    <s v="B15712FB"/>
    <s v="2021-04-05 12:10:13"/>
    <x v="5"/>
    <x v="0"/>
    <x v="4"/>
    <n v="2510"/>
    <n v="51053"/>
    <n v="37"/>
    <x v="3173"/>
    <n v="1879"/>
    <n v="21"/>
    <n v="5"/>
    <s v="High"/>
    <s v="Wallet"/>
  </r>
  <r>
    <n v="21601"/>
    <s v="4AC39362"/>
    <s v="2021-03-21 20:06:39"/>
    <x v="1"/>
    <x v="1"/>
    <x v="1"/>
    <n v="3259"/>
    <n v="77839"/>
    <n v="18"/>
    <x v="3174"/>
    <n v="2328"/>
    <n v="17"/>
    <n v="7"/>
    <s v="Medium"/>
    <s v=" PayPal_Cobrand_Card"/>
  </r>
  <r>
    <n v="21602"/>
    <s v="3C91CE8A"/>
    <s v="2021-05-09 04:49:50"/>
    <x v="1"/>
    <x v="2"/>
    <x v="4"/>
    <n v="4304"/>
    <n v="89570"/>
    <n v="35"/>
    <x v="3175"/>
    <n v="1716"/>
    <n v="17"/>
    <n v="6"/>
    <s v="Medium"/>
    <s v="PayPal_Credit_Card"/>
  </r>
  <r>
    <n v="21603"/>
    <s v="0985232E"/>
    <s v="2021-04-06 22:00:38"/>
    <x v="2"/>
    <x v="2"/>
    <x v="2"/>
    <n v="78"/>
    <n v="52831"/>
    <n v="7"/>
    <x v="1607"/>
    <n v="20187"/>
    <n v="100"/>
    <n v="2"/>
    <s v="Low"/>
    <s v="PayPal_Pay_Later"/>
  </r>
  <r>
    <n v="21604"/>
    <s v="EB843E02"/>
    <s v="2021-04-07 10:05:04"/>
    <x v="3"/>
    <x v="0"/>
    <x v="3"/>
    <n v="853"/>
    <n v="23859"/>
    <n v="13"/>
    <x v="3176"/>
    <n v="18014"/>
    <n v="65"/>
    <n v="3"/>
    <s v="High"/>
    <s v="Wallet"/>
  </r>
  <r>
    <n v="21605"/>
    <s v="7776EB73"/>
    <s v="2021-04-08 12:20:23"/>
    <x v="0"/>
    <x v="2"/>
    <x v="3"/>
    <n v="471"/>
    <n v="23995"/>
    <n v="5"/>
    <x v="324"/>
    <n v="10062"/>
    <n v="62"/>
    <n v="3"/>
    <s v="Low"/>
    <s v="Net_Banking"/>
  </r>
  <r>
    <n v="21606"/>
    <s v="071524D1"/>
    <s v="2021-04-22 06:52:19"/>
    <x v="1"/>
    <x v="0"/>
    <x v="4"/>
    <n v="4482"/>
    <n v="57594"/>
    <n v="39"/>
    <x v="3177"/>
    <n v="3147"/>
    <n v="11"/>
    <n v="5"/>
    <s v="Medium"/>
    <s v="PayPal_Credit_Card"/>
  </r>
  <r>
    <n v="21607"/>
    <s v="11FA8732"/>
    <s v="2021-04-20 16:14:57"/>
    <x v="1"/>
    <x v="2"/>
    <x v="4"/>
    <n v="1368"/>
    <n v="61083"/>
    <n v="59"/>
    <x v="3178"/>
    <n v="1197"/>
    <n v="11"/>
    <n v="4"/>
    <s v="Medium"/>
    <s v="PayPal_Cobrand_Card"/>
  </r>
  <r>
    <n v="21608"/>
    <s v="CCBC0391"/>
    <s v="2021-04-11 19:44:33"/>
    <x v="1"/>
    <x v="2"/>
    <x v="2"/>
    <n v="831"/>
    <n v="46730"/>
    <n v="4"/>
    <x v="938"/>
    <n v="21866"/>
    <n v="90"/>
    <n v="2"/>
    <s v="About_to_churn"/>
    <s v="PayPal_Pay_Later"/>
  </r>
  <r>
    <n v="21609"/>
    <s v="19E37C4F"/>
    <s v="2021-05-20 10:26:56"/>
    <x v="0"/>
    <x v="0"/>
    <x v="5"/>
    <n v="866"/>
    <n v="28341"/>
    <n v="8"/>
    <x v="2488"/>
    <n v="10677"/>
    <n v="78"/>
    <n v="2"/>
    <s v="Low"/>
    <s v="Debit_Card"/>
  </r>
  <r>
    <n v="21610"/>
    <s v="27788AD9"/>
    <s v="2021-05-04 02:42:31"/>
    <x v="3"/>
    <x v="2"/>
    <x v="5"/>
    <n v="838"/>
    <n v="51638"/>
    <n v="3"/>
    <x v="1950"/>
    <n v="12117"/>
    <n v="70"/>
    <n v="3"/>
    <s v="Medium"/>
    <s v="Debit_Card"/>
  </r>
  <r>
    <n v="21611"/>
    <s v="6AC41B4B"/>
    <s v="2021-05-09 23:16:14"/>
    <x v="1"/>
    <x v="0"/>
    <x v="4"/>
    <n v="1457"/>
    <n v="32980"/>
    <n v="40"/>
    <x v="3179"/>
    <n v="2592"/>
    <n v="16"/>
    <n v="5"/>
    <s v="Medium"/>
    <s v="PayPal_Credit_Card"/>
  </r>
  <r>
    <n v="21612"/>
    <s v="EABEC036"/>
    <s v="2021-04-19 15:58:59"/>
    <x v="1"/>
    <x v="0"/>
    <x v="4"/>
    <n v="3261"/>
    <n v="17701"/>
    <n v="52"/>
    <x v="3180"/>
    <n v="2797"/>
    <n v="21"/>
    <n v="6"/>
    <s v="High"/>
    <s v="PayPal_Credit_Card"/>
  </r>
  <r>
    <n v="21613"/>
    <s v="F314EC44"/>
    <s v="2021-05-05 01:08:30"/>
    <x v="1"/>
    <x v="0"/>
    <x v="5"/>
    <n v="3461"/>
    <n v="18118"/>
    <n v="11"/>
    <x v="3181"/>
    <n v="11072"/>
    <n v="67"/>
    <n v="3"/>
    <s v="High"/>
    <s v="Debit_Card"/>
  </r>
  <r>
    <n v="21614"/>
    <s v="5917AEEF"/>
    <s v="2021-05-24 20:56:02"/>
    <x v="5"/>
    <x v="2"/>
    <x v="2"/>
    <n v="756"/>
    <n v="86285"/>
    <n v="16"/>
    <x v="538"/>
    <n v="24149"/>
    <n v="87"/>
    <n v="2"/>
    <s v="Low"/>
    <s v="PayPal_Pay_Later"/>
  </r>
  <r>
    <n v="21615"/>
    <s v="32E93018"/>
    <s v="2021-06-01 23:47:49"/>
    <x v="2"/>
    <x v="2"/>
    <x v="2"/>
    <n v="124"/>
    <n v="25034"/>
    <n v="18"/>
    <x v="3182"/>
    <n v="20575"/>
    <n v="78"/>
    <n v="2"/>
    <s v="Medium"/>
    <s v="PayPal_Pay_Later"/>
  </r>
  <r>
    <n v="21616"/>
    <s v="0DC90FF3"/>
    <s v="2021-03-12 18:38:26"/>
    <x v="0"/>
    <x v="0"/>
    <x v="0"/>
    <n v="728"/>
    <n v="77443"/>
    <n v="14"/>
    <x v="3183"/>
    <n v="11351"/>
    <n v="68"/>
    <n v="1"/>
    <s v="About_to_churn"/>
    <s v="Net_Banking"/>
  </r>
  <r>
    <n v="21617"/>
    <s v="8E43F711"/>
    <s v="2021-05-04 19:54:00"/>
    <x v="0"/>
    <x v="0"/>
    <x v="3"/>
    <n v="992"/>
    <n v="23068"/>
    <n v="1"/>
    <x v="2431"/>
    <n v="10283"/>
    <n v="47"/>
    <n v="2"/>
    <s v="Medium"/>
    <s v="Net_Banking"/>
  </r>
  <r>
    <n v="21618"/>
    <s v="160A5B89"/>
    <s v="2021-03-05 14:11:06"/>
    <x v="3"/>
    <x v="2"/>
    <x v="3"/>
    <n v="431"/>
    <n v="81727"/>
    <n v="5"/>
    <x v="2529"/>
    <n v="18010"/>
    <n v="54"/>
    <n v="2"/>
    <s v="High"/>
    <s v="Wallet"/>
  </r>
  <r>
    <n v="21619"/>
    <s v="3ACA40AC"/>
    <s v="2021-03-20 22:05:27"/>
    <x v="1"/>
    <x v="0"/>
    <x v="1"/>
    <n v="1887"/>
    <n v="61790"/>
    <n v="41"/>
    <x v="3184"/>
    <n v="2284"/>
    <n v="12"/>
    <n v="4"/>
    <s v="Low"/>
    <s v=" PayPal_Cobrand_Card"/>
  </r>
  <r>
    <n v="21620"/>
    <s v="1D63613F"/>
    <s v="2021-04-10 21:17:23"/>
    <x v="3"/>
    <x v="2"/>
    <x v="3"/>
    <n v="681"/>
    <n v="86073"/>
    <n v="11"/>
    <x v="3185"/>
    <n v="10231"/>
    <n v="52"/>
    <n v="3"/>
    <s v="High"/>
    <s v="Debit_Card"/>
  </r>
  <r>
    <n v="21621"/>
    <s v="5042C6D3"/>
    <s v="2021-04-17 02:29:55"/>
    <x v="1"/>
    <x v="0"/>
    <x v="2"/>
    <n v="833"/>
    <n v="12640"/>
    <n v="3"/>
    <x v="203"/>
    <n v="19725"/>
    <n v="75"/>
    <n v="2"/>
    <s v="About_to_churn"/>
    <s v="PayPal_Pay_Later"/>
  </r>
  <r>
    <n v="21622"/>
    <s v="FEC7FD9B"/>
    <s v="2021-05-24 01:04:00"/>
    <x v="4"/>
    <x v="2"/>
    <x v="3"/>
    <n v="316"/>
    <n v="75639"/>
    <n v="6"/>
    <x v="3186"/>
    <n v="17669"/>
    <n v="48"/>
    <n v="3"/>
    <s v="About_to_churn"/>
    <s v="Wallet"/>
  </r>
  <r>
    <n v="21623"/>
    <s v="8AEDF9AD"/>
    <s v="2021-03-23 20:27:27"/>
    <x v="2"/>
    <x v="2"/>
    <x v="2"/>
    <n v="138"/>
    <n v="18169"/>
    <n v="11"/>
    <x v="1457"/>
    <n v="28940"/>
    <n v="96"/>
    <n v="1"/>
    <s v="Low"/>
    <s v="PayPal_Pay_Later"/>
  </r>
  <r>
    <n v="21624"/>
    <s v="F6A3BEA6"/>
    <s v="2021-05-20 13:33:43"/>
    <x v="1"/>
    <x v="0"/>
    <x v="4"/>
    <n v="4922"/>
    <n v="57641"/>
    <n v="35"/>
    <x v="3187"/>
    <n v="2063"/>
    <n v="11"/>
    <n v="3"/>
    <s v="High"/>
    <s v="PayPal_Credit_Card"/>
  </r>
  <r>
    <n v="21625"/>
    <s v="A757385B"/>
    <s v="2021-05-05 11:31:38"/>
    <x v="2"/>
    <x v="0"/>
    <x v="2"/>
    <n v="112"/>
    <n v="24662"/>
    <n v="5"/>
    <x v="2759"/>
    <n v="21834"/>
    <n v="99"/>
    <n v="2"/>
    <s v="About_to_churn"/>
    <s v="PayPal_Pay_Later"/>
  </r>
  <r>
    <n v="21626"/>
    <s v="6F72B738"/>
    <s v="2021-03-22 22:14:57"/>
    <x v="3"/>
    <x v="0"/>
    <x v="2"/>
    <n v="419"/>
    <n v="67043"/>
    <n v="19"/>
    <x v="3188"/>
    <n v="12878"/>
    <n v="77"/>
    <n v="2"/>
    <s v="Low"/>
    <s v="PayPal_Pay_Later"/>
  </r>
  <r>
    <n v="21627"/>
    <s v="D3EF56AE"/>
    <s v="2021-04-11 00:25:27"/>
    <x v="1"/>
    <x v="0"/>
    <x v="5"/>
    <n v="1898"/>
    <n v="72252"/>
    <n v="22"/>
    <x v="1954"/>
    <n v="22934"/>
    <n v="68"/>
    <n v="2"/>
    <s v="Low"/>
    <s v="Debit_Card"/>
  </r>
  <r>
    <n v="21628"/>
    <s v="2F393ACF"/>
    <s v="2021-05-29 10:55:25"/>
    <x v="1"/>
    <x v="2"/>
    <x v="4"/>
    <n v="2906"/>
    <n v="16249"/>
    <n v="32"/>
    <x v="3189"/>
    <n v="4016"/>
    <n v="18"/>
    <n v="5"/>
    <s v="High"/>
    <s v="PayPal_Credit_Card"/>
  </r>
  <r>
    <n v="21629"/>
    <s v="C66241EA"/>
    <s v="2021-03-22 21:31:44"/>
    <x v="2"/>
    <x v="0"/>
    <x v="2"/>
    <n v="66"/>
    <n v="70403"/>
    <n v="14"/>
    <x v="1564"/>
    <n v="27599"/>
    <n v="95"/>
    <n v="2"/>
    <s v="Low"/>
    <s v="PayPal_Pay_Later"/>
  </r>
  <r>
    <n v="21630"/>
    <s v="73B273E0"/>
    <s v="2021-04-19 09:12:59"/>
    <x v="2"/>
    <x v="2"/>
    <x v="2"/>
    <n v="91"/>
    <n v="61671"/>
    <n v="3"/>
    <x v="675"/>
    <n v="17931"/>
    <n v="80"/>
    <n v="1"/>
    <s v="Medium"/>
    <s v="Debit_Card"/>
  </r>
  <r>
    <n v="21631"/>
    <s v="C751DA20"/>
    <s v="2021-04-09 20:09:17"/>
    <x v="2"/>
    <x v="2"/>
    <x v="2"/>
    <n v="159"/>
    <n v="31247"/>
    <n v="8"/>
    <x v="535"/>
    <n v="13324"/>
    <n v="83"/>
    <n v="2"/>
    <s v="Medium"/>
    <s v="PayPal_Pay_Later"/>
  </r>
  <r>
    <n v="21632"/>
    <s v="6A2FC55D"/>
    <s v="2021-05-24 03:35:59"/>
    <x v="2"/>
    <x v="2"/>
    <x v="2"/>
    <n v="153"/>
    <n v="69342"/>
    <n v="18"/>
    <x v="3190"/>
    <n v="19114"/>
    <n v="81"/>
    <n v="2"/>
    <s v="Medium"/>
    <s v="PayPal_Pay_Later"/>
  </r>
  <r>
    <n v="21633"/>
    <s v="2C77AEAC"/>
    <s v="2021-05-22 21:38:19"/>
    <x v="1"/>
    <x v="0"/>
    <x v="5"/>
    <n v="860"/>
    <n v="27337"/>
    <n v="6"/>
    <x v="3191"/>
    <n v="16913"/>
    <n v="57"/>
    <n v="1"/>
    <s v="Low"/>
    <s v="Wallet"/>
  </r>
  <r>
    <n v="21634"/>
    <s v="D16A8458"/>
    <s v="2021-03-17 05:02:17"/>
    <x v="3"/>
    <x v="2"/>
    <x v="2"/>
    <n v="142"/>
    <n v="57504"/>
    <n v="19"/>
    <x v="936"/>
    <n v="15560"/>
    <n v="81"/>
    <n v="1"/>
    <s v="Low"/>
    <s v="PayPal_Pay_Later"/>
  </r>
  <r>
    <n v="21635"/>
    <s v="801BEB03"/>
    <s v="2021-04-13 22:25:50"/>
    <x v="4"/>
    <x v="0"/>
    <x v="3"/>
    <n v="259"/>
    <n v="80417"/>
    <n v="13"/>
    <x v="3192"/>
    <n v="19745"/>
    <n v="65"/>
    <n v="3"/>
    <s v="Medium"/>
    <s v="Debit_Card"/>
  </r>
  <r>
    <n v="21636"/>
    <s v="6173D954"/>
    <s v="2021-04-12 06:27:41"/>
    <x v="0"/>
    <x v="0"/>
    <x v="3"/>
    <n v="998"/>
    <n v="67459"/>
    <n v="13"/>
    <x v="3193"/>
    <n v="8656"/>
    <n v="60"/>
    <n v="1"/>
    <s v="About_to_churn"/>
    <s v="Net_Banking"/>
  </r>
  <r>
    <n v="21637"/>
    <s v="CB4A78CB"/>
    <s v="2021-05-18 14:45:56"/>
    <x v="3"/>
    <x v="2"/>
    <x v="3"/>
    <n v="1156"/>
    <n v="57504"/>
    <n v="8"/>
    <x v="3194"/>
    <n v="18008"/>
    <n v="52"/>
    <n v="3"/>
    <s v="Medium"/>
    <s v="Wallet"/>
  </r>
  <r>
    <n v="21638"/>
    <s v="EBC9F35B"/>
    <s v="2021-05-31 01:59:04"/>
    <x v="1"/>
    <x v="0"/>
    <x v="4"/>
    <n v="2444"/>
    <n v="24529"/>
    <n v="32"/>
    <x v="3195"/>
    <n v="1727"/>
    <n v="18"/>
    <n v="3"/>
    <s v="Medium"/>
    <s v="Wallet"/>
  </r>
  <r>
    <n v="21639"/>
    <s v="DF5A59A3"/>
    <s v="2021-05-02 05:53:08"/>
    <x v="4"/>
    <x v="0"/>
    <x v="2"/>
    <n v="84"/>
    <n v="77318"/>
    <n v="10"/>
    <x v="1338"/>
    <n v="20791"/>
    <n v="92"/>
    <n v="1"/>
    <s v="Low"/>
    <s v="PayPal_Pay_Later"/>
  </r>
  <r>
    <n v="21640"/>
    <s v="9194BBC7"/>
    <s v="2021-05-18 13:48:00"/>
    <x v="1"/>
    <x v="0"/>
    <x v="3"/>
    <n v="1186"/>
    <n v="82808"/>
    <n v="12"/>
    <x v="1479"/>
    <n v="14555"/>
    <n v="53"/>
    <n v="2"/>
    <s v="Medium"/>
    <s v="Wallet"/>
  </r>
  <r>
    <n v="21641"/>
    <s v="4D36AB4E"/>
    <s v="2021-03-02 19:02:18"/>
    <x v="3"/>
    <x v="1"/>
    <x v="1"/>
    <n v="1026"/>
    <n v="47492"/>
    <n v="34"/>
    <x v="3196"/>
    <n v="2983"/>
    <n v="9"/>
    <n v="8"/>
    <s v="Medium"/>
    <s v="Net_Banking"/>
  </r>
  <r>
    <n v="21642"/>
    <s v="8827A353"/>
    <s v="2021-03-05 19:09:29"/>
    <x v="2"/>
    <x v="2"/>
    <x v="2"/>
    <n v="157"/>
    <n v="49667"/>
    <n v="6"/>
    <x v="3197"/>
    <n v="13223"/>
    <n v="84"/>
    <n v="2"/>
    <s v="About_to_churn"/>
    <s v="PayPal_Pay_Later"/>
  </r>
  <r>
    <n v="21643"/>
    <s v="432E6424"/>
    <s v="2021-04-10 16:50:23"/>
    <x v="0"/>
    <x v="0"/>
    <x v="3"/>
    <n v="911"/>
    <n v="43689"/>
    <n v="1"/>
    <x v="2338"/>
    <n v="18704"/>
    <n v="53"/>
    <n v="3"/>
    <s v="Low"/>
    <s v="Debit_Card"/>
  </r>
  <r>
    <n v="21644"/>
    <s v="32CB3821"/>
    <s v="2021-04-03 00:59:53"/>
    <x v="1"/>
    <x v="0"/>
    <x v="5"/>
    <n v="3829"/>
    <n v="24704"/>
    <n v="16"/>
    <x v="3198"/>
    <n v="10412"/>
    <n v="54"/>
    <n v="1"/>
    <s v="Medium"/>
    <s v="Net_Banking"/>
  </r>
  <r>
    <n v="21645"/>
    <s v="5A92EDB8"/>
    <s v="2021-05-21 22:37:52"/>
    <x v="0"/>
    <x v="2"/>
    <x v="2"/>
    <n v="757"/>
    <n v="35494"/>
    <n v="9"/>
    <x v="2569"/>
    <n v="16940"/>
    <n v="94"/>
    <n v="1"/>
    <s v="Medium"/>
    <s v="PayPal_Pay_Later"/>
  </r>
  <r>
    <n v="21646"/>
    <s v="94FB1097"/>
    <s v="2021-03-29 06:37:00"/>
    <x v="2"/>
    <x v="2"/>
    <x v="2"/>
    <n v="108"/>
    <n v="10506"/>
    <n v="10"/>
    <x v="2157"/>
    <n v="15162"/>
    <n v="75"/>
    <n v="2"/>
    <s v="Low"/>
    <s v="PayPal_Pay_Later"/>
  </r>
  <r>
    <n v="21647"/>
    <s v="A02037E3"/>
    <s v="2021-03-25 06:23:15"/>
    <x v="5"/>
    <x v="2"/>
    <x v="5"/>
    <n v="1602"/>
    <n v="65049"/>
    <n v="15"/>
    <x v="2914"/>
    <n v="15019"/>
    <n v="63"/>
    <n v="1"/>
    <s v="Medium"/>
    <s v="Debit_Card"/>
  </r>
  <r>
    <n v="21648"/>
    <s v="C90AF0D1"/>
    <s v="2021-03-03 03:18:12"/>
    <x v="1"/>
    <x v="0"/>
    <x v="5"/>
    <n v="1457"/>
    <n v="66136"/>
    <n v="10"/>
    <x v="1626"/>
    <n v="23944"/>
    <n v="64"/>
    <n v="3"/>
    <s v="About_to_churn"/>
    <s v="Debit_Card"/>
  </r>
  <r>
    <n v="21649"/>
    <s v="A4133449"/>
    <s v="2021-05-01 21:12:49"/>
    <x v="2"/>
    <x v="2"/>
    <x v="2"/>
    <n v="166"/>
    <n v="71725"/>
    <n v="20"/>
    <x v="3199"/>
    <n v="12999"/>
    <n v="97"/>
    <n v="1"/>
    <s v="About_to_churn"/>
    <s v="PayPal_Pay_Later"/>
  </r>
  <r>
    <n v="21650"/>
    <s v="8BE6EB1E"/>
    <s v="2021-03-13 13:39:34"/>
    <x v="0"/>
    <x v="0"/>
    <x v="5"/>
    <n v="990"/>
    <n v="89371"/>
    <n v="6"/>
    <x v="2283"/>
    <n v="11966"/>
    <n v="74"/>
    <n v="2"/>
    <s v="Medium"/>
    <s v="Debit_Card"/>
  </r>
  <r>
    <n v="21651"/>
    <s v="BB189E52"/>
    <s v="2021-06-07 09:55:16"/>
    <x v="3"/>
    <x v="2"/>
    <x v="3"/>
    <n v="728"/>
    <n v="47461"/>
    <n v="7"/>
    <x v="3200"/>
    <n v="16811"/>
    <n v="61"/>
    <n v="2"/>
    <s v="Medium"/>
    <s v="Net_Banking"/>
  </r>
  <r>
    <n v="21652"/>
    <s v="9340226C"/>
    <s v="2021-04-02 07:11:44"/>
    <x v="1"/>
    <x v="0"/>
    <x v="4"/>
    <n v="2750"/>
    <n v="58953"/>
    <n v="51"/>
    <x v="3201"/>
    <n v="2867"/>
    <n v="14"/>
    <n v="6"/>
    <s v="Medium"/>
    <s v="PayPal_Cobrand_Card"/>
  </r>
  <r>
    <n v="21653"/>
    <s v="9AB3D0C4"/>
    <s v="2021-04-13 05:02:49"/>
    <x v="1"/>
    <x v="0"/>
    <x v="1"/>
    <n v="2693"/>
    <n v="34605"/>
    <n v="23"/>
    <x v="3202"/>
    <n v="1844"/>
    <n v="25"/>
    <n v="5"/>
    <s v="Medium"/>
    <s v=" PayPal_Cobrand_Card"/>
  </r>
  <r>
    <n v="21654"/>
    <s v="3D8E3A14"/>
    <s v="2021-05-06 13:27:00"/>
    <x v="2"/>
    <x v="2"/>
    <x v="2"/>
    <n v="130"/>
    <n v="17679"/>
    <n v="19"/>
    <x v="432"/>
    <n v="19426"/>
    <n v="91"/>
    <n v="2"/>
    <s v="Low"/>
    <s v="PayPal_Pay_Later"/>
  </r>
  <r>
    <n v="21655"/>
    <s v="646FC3F6"/>
    <s v="2021-04-04 05:20:59"/>
    <x v="2"/>
    <x v="0"/>
    <x v="0"/>
    <n v="222"/>
    <n v="29765"/>
    <n v="16"/>
    <x v="3203"/>
    <n v="11859"/>
    <n v="70"/>
    <n v="0"/>
    <s v="Medium"/>
    <s v="Debit_Card"/>
  </r>
  <r>
    <n v="21656"/>
    <s v="53BC82E2"/>
    <s v="2021-05-14 07:58:41"/>
    <x v="4"/>
    <x v="0"/>
    <x v="3"/>
    <n v="351"/>
    <n v="78533"/>
    <n v="14"/>
    <x v="3204"/>
    <n v="13473"/>
    <n v="42"/>
    <n v="3"/>
    <s v="Low"/>
    <s v="Wallet"/>
  </r>
  <r>
    <n v="21657"/>
    <s v="39FE924D"/>
    <s v="2021-05-29 22:21:53"/>
    <x v="0"/>
    <x v="2"/>
    <x v="2"/>
    <n v="731"/>
    <n v="43137"/>
    <n v="19"/>
    <x v="1185"/>
    <n v="21074"/>
    <n v="86"/>
    <n v="1"/>
    <s v="About_to_churn"/>
    <s v="PayPal_Pay_Later"/>
  </r>
  <r>
    <n v="21658"/>
    <s v="0AAC44B9"/>
    <s v="2021-04-10 00:15:48"/>
    <x v="1"/>
    <x v="2"/>
    <x v="5"/>
    <n v="1249"/>
    <n v="34169"/>
    <n v="4"/>
    <x v="3205"/>
    <n v="10209"/>
    <n v="65"/>
    <n v="1"/>
    <s v="Medium"/>
    <s v="Debit_Card"/>
  </r>
  <r>
    <n v="21659"/>
    <s v="6BA75B96"/>
    <s v="2021-03-21 02:08:33"/>
    <x v="1"/>
    <x v="2"/>
    <x v="4"/>
    <n v="3544"/>
    <n v="47115"/>
    <n v="51"/>
    <x v="3206"/>
    <n v="3302"/>
    <n v="20"/>
    <n v="5"/>
    <s v="Medium"/>
    <s v="PayPal_Cobrand_Card"/>
  </r>
  <r>
    <n v="21660"/>
    <s v="C0CDEE13"/>
    <s v="2021-04-04 19:30:50"/>
    <x v="2"/>
    <x v="0"/>
    <x v="0"/>
    <n v="240"/>
    <n v="80858"/>
    <n v="16"/>
    <x v="2249"/>
    <n v="10476"/>
    <n v="63"/>
    <n v="0"/>
    <s v="About_to_churn"/>
    <s v="Wallet"/>
  </r>
  <r>
    <n v="21661"/>
    <s v="411B55CC"/>
    <s v="2021-05-01 16:43:41"/>
    <x v="1"/>
    <x v="2"/>
    <x v="4"/>
    <n v="4308"/>
    <n v="42303"/>
    <n v="32"/>
    <x v="3207"/>
    <n v="2864"/>
    <n v="21"/>
    <n v="5"/>
    <s v="Medium"/>
    <s v="Wallet"/>
  </r>
  <r>
    <n v="21662"/>
    <s v="659F250A"/>
    <s v="2021-04-16 23:32:34"/>
    <x v="1"/>
    <x v="1"/>
    <x v="1"/>
    <n v="1572"/>
    <n v="68824"/>
    <n v="32"/>
    <x v="3208"/>
    <n v="2816"/>
    <n v="23"/>
    <n v="7"/>
    <s v="Low"/>
    <s v="Net_Banking"/>
  </r>
  <r>
    <n v="21663"/>
    <s v="F53643B0"/>
    <s v="2021-06-08 10:16:21"/>
    <x v="2"/>
    <x v="0"/>
    <x v="2"/>
    <n v="142"/>
    <n v="10506"/>
    <n v="20"/>
    <x v="1884"/>
    <n v="17112"/>
    <n v="88"/>
    <n v="2"/>
    <s v="Medium"/>
    <s v="PayPal_Pay_Later"/>
  </r>
  <r>
    <n v="21664"/>
    <s v="715B3B5D"/>
    <s v="2021-03-12 23:43:30"/>
    <x v="0"/>
    <x v="0"/>
    <x v="0"/>
    <n v="259"/>
    <n v="86768"/>
    <n v="16"/>
    <x v="3209"/>
    <n v="10130"/>
    <n v="67"/>
    <n v="1"/>
    <s v="Medium"/>
    <s v="Wallet"/>
  </r>
  <r>
    <n v="21665"/>
    <s v="DE4F151C"/>
    <s v="2021-03-30 14:17:32"/>
    <x v="1"/>
    <x v="2"/>
    <x v="5"/>
    <n v="3782"/>
    <n v="81093"/>
    <n v="18"/>
    <x v="3210"/>
    <n v="22017"/>
    <n v="51"/>
    <n v="2"/>
    <s v="Medium"/>
    <s v="Debit_Card"/>
  </r>
  <r>
    <n v="21666"/>
    <s v="E5A1BFAF"/>
    <s v="2021-03-05 08:36:26"/>
    <x v="0"/>
    <x v="0"/>
    <x v="0"/>
    <n v="344"/>
    <n v="11737"/>
    <n v="16"/>
    <x v="3211"/>
    <n v="9941"/>
    <n v="52"/>
    <n v="0"/>
    <s v="About_to_churn"/>
    <s v="Debit_Card"/>
  </r>
  <r>
    <n v="21667"/>
    <s v="CD9C1CDA"/>
    <s v="2021-04-24 15:49:19"/>
    <x v="0"/>
    <x v="0"/>
    <x v="5"/>
    <n v="836"/>
    <n v="51653"/>
    <n v="4"/>
    <x v="436"/>
    <n v="15635"/>
    <n v="66"/>
    <n v="1"/>
    <s v="About_to_churn"/>
    <s v="Debit_Card"/>
  </r>
  <r>
    <n v="21668"/>
    <s v="E20A480E"/>
    <s v="2021-05-30 08:24:40"/>
    <x v="2"/>
    <x v="2"/>
    <x v="2"/>
    <n v="97"/>
    <n v="61883"/>
    <n v="15"/>
    <x v="3212"/>
    <n v="23592"/>
    <n v="82"/>
    <n v="1"/>
    <s v="Low"/>
    <s v="PayPal_Pay_Later"/>
  </r>
  <r>
    <n v="21669"/>
    <s v="B1A7DD14"/>
    <s v="2021-03-22 17:36:42"/>
    <x v="1"/>
    <x v="2"/>
    <x v="1"/>
    <n v="2251"/>
    <n v="72592"/>
    <n v="33"/>
    <x v="3213"/>
    <n v="2493"/>
    <n v="10"/>
    <n v="5"/>
    <s v="About_to_churn"/>
    <s v=" PayPal_Cobrand_Card"/>
  </r>
  <r>
    <n v="21670"/>
    <s v="B3B8E3AD"/>
    <s v="2021-06-02 01:22:17"/>
    <x v="1"/>
    <x v="0"/>
    <x v="4"/>
    <n v="4444"/>
    <n v="58795"/>
    <n v="45"/>
    <x v="3214"/>
    <n v="1008"/>
    <n v="18"/>
    <n v="6"/>
    <s v="High"/>
    <s v="Wallet"/>
  </r>
  <r>
    <n v="21671"/>
    <s v="41F3AE3B"/>
    <s v="2021-05-01 02:48:30"/>
    <x v="5"/>
    <x v="2"/>
    <x v="4"/>
    <n v="2458"/>
    <n v="41504"/>
    <n v="58"/>
    <x v="3215"/>
    <n v="1832"/>
    <n v="12"/>
    <n v="4"/>
    <s v="Medium"/>
    <s v="PayPal_Cobrand_Card"/>
  </r>
  <r>
    <n v="21672"/>
    <s v="58925F9D"/>
    <s v="2021-06-06 14:42:48"/>
    <x v="4"/>
    <x v="2"/>
    <x v="2"/>
    <n v="14"/>
    <n v="12250"/>
    <n v="2"/>
    <x v="3216"/>
    <n v="16012"/>
    <n v="81"/>
    <n v="2"/>
    <s v="About_to_churn"/>
    <s v="PayPal_Pay_Later"/>
  </r>
  <r>
    <n v="21673"/>
    <s v="02FDC758"/>
    <s v="2021-05-22 07:53:37"/>
    <x v="0"/>
    <x v="0"/>
    <x v="3"/>
    <n v="622"/>
    <n v="51537"/>
    <n v="8"/>
    <x v="3217"/>
    <n v="19972"/>
    <n v="44"/>
    <n v="1"/>
    <s v="Low"/>
    <s v="Wallet"/>
  </r>
  <r>
    <n v="21674"/>
    <s v="E93456C0"/>
    <s v="2021-04-04 21:02:18"/>
    <x v="4"/>
    <x v="0"/>
    <x v="2"/>
    <n v="157"/>
    <n v="40396"/>
    <n v="11"/>
    <x v="3049"/>
    <n v="12801"/>
    <n v="81"/>
    <n v="1"/>
    <s v="Low"/>
    <s v="Debit_Card"/>
  </r>
  <r>
    <n v="21675"/>
    <s v="2BD7B280"/>
    <s v="2021-06-05 00:18:30"/>
    <x v="1"/>
    <x v="2"/>
    <x v="5"/>
    <n v="1603"/>
    <n v="24985"/>
    <n v="23"/>
    <x v="3218"/>
    <n v="19332"/>
    <n v="81"/>
    <n v="3"/>
    <s v="About_to_churn"/>
    <s v="Debit_Card"/>
  </r>
  <r>
    <n v="21676"/>
    <s v="82D42C8D"/>
    <s v="2021-04-07 04:03:56"/>
    <x v="2"/>
    <x v="0"/>
    <x v="2"/>
    <n v="170"/>
    <n v="82258"/>
    <n v="13"/>
    <x v="1074"/>
    <n v="18257"/>
    <n v="87"/>
    <n v="1"/>
    <s v="Low"/>
    <s v="PayPal_Pay_Later"/>
  </r>
  <r>
    <n v="21677"/>
    <s v="EF20BED2"/>
    <s v="2021-04-17 12:06:42"/>
    <x v="1"/>
    <x v="2"/>
    <x v="4"/>
    <n v="4748"/>
    <n v="12381"/>
    <n v="49"/>
    <x v="3219"/>
    <n v="2761"/>
    <n v="15"/>
    <n v="3"/>
    <s v="High"/>
    <s v="PayPal_Credit_Card"/>
  </r>
  <r>
    <n v="21678"/>
    <s v="BEF58B91"/>
    <s v="2021-05-14 03:00:30"/>
    <x v="1"/>
    <x v="0"/>
    <x v="4"/>
    <n v="4661"/>
    <n v="30135"/>
    <n v="38"/>
    <x v="3220"/>
    <n v="1702"/>
    <n v="22"/>
    <n v="5"/>
    <s v="High"/>
    <s v="Wallet"/>
  </r>
  <r>
    <n v="21679"/>
    <s v="3AB2329B"/>
    <s v="2021-05-03 11:33:50"/>
    <x v="0"/>
    <x v="2"/>
    <x v="2"/>
    <n v="768"/>
    <n v="58953"/>
    <n v="2"/>
    <x v="3221"/>
    <n v="29453"/>
    <n v="78"/>
    <n v="1"/>
    <s v="About_to_churn"/>
    <s v="PayPal_Pay_Later"/>
  </r>
  <r>
    <n v="21680"/>
    <s v="A022856D"/>
    <s v="2021-03-10 04:51:39"/>
    <x v="1"/>
    <x v="2"/>
    <x v="1"/>
    <n v="2163"/>
    <n v="40430"/>
    <n v="28"/>
    <x v="3222"/>
    <n v="1967"/>
    <n v="17"/>
    <n v="6"/>
    <s v="Medium"/>
    <s v=" PayPal_Cobrand_Card"/>
  </r>
  <r>
    <n v="21681"/>
    <s v="37C64688"/>
    <s v="2021-03-24 03:50:38"/>
    <x v="1"/>
    <x v="0"/>
    <x v="3"/>
    <n v="1380"/>
    <n v="77476"/>
    <n v="5"/>
    <x v="985"/>
    <n v="16677"/>
    <n v="46"/>
    <n v="1"/>
    <s v="Medium"/>
    <s v="Net_Banking"/>
  </r>
  <r>
    <n v="21682"/>
    <s v="FF1BBF80"/>
    <s v="2021-03-17 11:57:59"/>
    <x v="0"/>
    <x v="0"/>
    <x v="2"/>
    <n v="268"/>
    <n v="78236"/>
    <n v="13"/>
    <x v="1991"/>
    <n v="27087"/>
    <n v="99"/>
    <n v="1"/>
    <s v="Low"/>
    <s v="PayPal_Pay_Later"/>
  </r>
  <r>
    <n v="21683"/>
    <s v="94BFB4FF"/>
    <s v="2021-03-12 10:50:59"/>
    <x v="1"/>
    <x v="2"/>
    <x v="4"/>
    <n v="2702"/>
    <n v="61546"/>
    <n v="38"/>
    <x v="3223"/>
    <n v="4104"/>
    <n v="22"/>
    <n v="4"/>
    <s v="High"/>
    <s v="Wallet"/>
  </r>
  <r>
    <n v="21684"/>
    <s v="E4AE9584"/>
    <s v="2021-04-09 01:32:15"/>
    <x v="0"/>
    <x v="0"/>
    <x v="3"/>
    <n v="683"/>
    <n v="65558"/>
    <n v="11"/>
    <x v="3224"/>
    <n v="9103"/>
    <n v="40"/>
    <n v="2"/>
    <s v="Medium"/>
    <s v=" Wallet "/>
  </r>
  <r>
    <n v="21685"/>
    <s v="97A9AC38"/>
    <s v="2021-03-20 19:52:06"/>
    <x v="4"/>
    <x v="2"/>
    <x v="3"/>
    <n v="361"/>
    <n v="67043"/>
    <n v="3"/>
    <x v="3225"/>
    <n v="18373"/>
    <n v="54"/>
    <n v="3"/>
    <s v="Medium"/>
    <s v="Net_Banking"/>
  </r>
  <r>
    <n v="21686"/>
    <s v="B7810DA2"/>
    <s v="2021-05-26 13:58:30"/>
    <x v="5"/>
    <x v="2"/>
    <x v="4"/>
    <n v="4770"/>
    <n v="80219"/>
    <n v="58"/>
    <x v="3226"/>
    <n v="3210"/>
    <n v="14"/>
    <n v="6"/>
    <s v="High"/>
    <s v="PayPal_Credit_Card"/>
  </r>
  <r>
    <n v="21687"/>
    <s v="1DA87631"/>
    <s v="2021-06-10 00:22:01"/>
    <x v="1"/>
    <x v="2"/>
    <x v="4"/>
    <n v="3543"/>
    <n v="24662"/>
    <n v="55"/>
    <x v="3227"/>
    <n v="3174"/>
    <n v="18"/>
    <n v="6"/>
    <s v="High"/>
    <s v="Wallet"/>
  </r>
  <r>
    <n v="21688"/>
    <s v="7E6B7CD1"/>
    <s v="2021-04-08 08:08:38"/>
    <x v="0"/>
    <x v="0"/>
    <x v="2"/>
    <n v="569"/>
    <n v="73921"/>
    <n v="7"/>
    <x v="857"/>
    <n v="24382"/>
    <n v="96"/>
    <n v="1"/>
    <s v="Low"/>
    <s v="Debit_Card"/>
  </r>
  <r>
    <n v="21689"/>
    <s v="A1D926A8"/>
    <s v="2021-05-01 16:29:12"/>
    <x v="1"/>
    <x v="0"/>
    <x v="4"/>
    <n v="4236"/>
    <n v="25081"/>
    <n v="50"/>
    <x v="3228"/>
    <n v="1841"/>
    <n v="16"/>
    <n v="4"/>
    <s v="High"/>
    <s v="PayPal_Credit_Card"/>
  </r>
  <r>
    <n v="21690"/>
    <s v="665E63CE"/>
    <s v="2021-05-25 01:52:31"/>
    <x v="0"/>
    <x v="0"/>
    <x v="5"/>
    <n v="610"/>
    <n v="16174"/>
    <n v="20"/>
    <x v="1934"/>
    <n v="22987"/>
    <n v="50"/>
    <n v="2"/>
    <s v="Medium"/>
    <s v="Debit_Card"/>
  </r>
  <r>
    <n v="21691"/>
    <s v="C29B6EB4"/>
    <s v="2021-04-30 13:01:19"/>
    <x v="0"/>
    <x v="2"/>
    <x v="2"/>
    <n v="120"/>
    <n v="82206"/>
    <n v="18"/>
    <x v="1358"/>
    <n v="12400"/>
    <n v="89"/>
    <n v="1"/>
    <s v="About_to_churn"/>
    <s v="PayPal_Pay_Later"/>
  </r>
  <r>
    <n v="21692"/>
    <s v="32582ABA"/>
    <s v="2021-03-12 16:39:14"/>
    <x v="2"/>
    <x v="2"/>
    <x v="2"/>
    <n v="175"/>
    <n v="77839"/>
    <n v="8"/>
    <x v="843"/>
    <n v="12695"/>
    <n v="96"/>
    <n v="2"/>
    <s v="About_to_churn"/>
    <s v="Debit_Card"/>
  </r>
  <r>
    <n v="21693"/>
    <s v="86EC5CF1"/>
    <s v="2021-05-02 09:37:47"/>
    <x v="2"/>
    <x v="2"/>
    <x v="2"/>
    <n v="155"/>
    <n v="59661"/>
    <n v="11"/>
    <x v="163"/>
    <n v="25358"/>
    <n v="82"/>
    <n v="2"/>
    <s v="About_to_churn"/>
    <s v="PayPal_Pay_Later"/>
  </r>
  <r>
    <n v="21694"/>
    <s v="6608D374"/>
    <s v="2021-03-25 18:37:06"/>
    <x v="1"/>
    <x v="2"/>
    <x v="4"/>
    <n v="3978"/>
    <n v="22795"/>
    <n v="56"/>
    <x v="3229"/>
    <n v="1582"/>
    <n v="14"/>
    <n v="3"/>
    <s v="Medium"/>
    <s v="PayPal_Cobrand_Card"/>
  </r>
  <r>
    <n v="21695"/>
    <s v="FB804A26"/>
    <s v="2021-03-18 09:41:54"/>
    <x v="1"/>
    <x v="1"/>
    <x v="1"/>
    <n v="1855"/>
    <n v="25034"/>
    <n v="29"/>
    <x v="3230"/>
    <n v="2465"/>
    <n v="12"/>
    <n v="8"/>
    <s v="Medium"/>
    <s v="Net_Banking"/>
  </r>
  <r>
    <n v="21696"/>
    <s v="D5AF07C2"/>
    <s v="2021-04-06 17:55:07"/>
    <x v="2"/>
    <x v="2"/>
    <x v="2"/>
    <n v="63"/>
    <n v="49667"/>
    <n v="10"/>
    <x v="158"/>
    <n v="15023"/>
    <n v="84"/>
    <n v="2"/>
    <s v="Low"/>
    <s v="PayPal_Pay_Later"/>
  </r>
  <r>
    <n v="21697"/>
    <s v="F3E1B02E"/>
    <s v="2021-03-12 01:50:01"/>
    <x v="2"/>
    <x v="0"/>
    <x v="3"/>
    <n v="219"/>
    <n v="66180"/>
    <n v="13"/>
    <x v="3231"/>
    <n v="10794"/>
    <n v="48"/>
    <n v="3"/>
    <s v="Medium"/>
    <s v="Net_Banking"/>
  </r>
  <r>
    <n v="21698"/>
    <s v="485FD8BB"/>
    <s v="2021-03-23 13:33:37"/>
    <x v="1"/>
    <x v="0"/>
    <x v="4"/>
    <n v="3333"/>
    <n v="34967"/>
    <n v="45"/>
    <x v="3232"/>
    <n v="3425"/>
    <n v="17"/>
    <n v="3"/>
    <s v="Medium"/>
    <s v="PayPal_Credit_Card"/>
  </r>
  <r>
    <n v="21699"/>
    <s v="CC605CE6"/>
    <s v="2021-03-19 04:27:20"/>
    <x v="2"/>
    <x v="2"/>
    <x v="2"/>
    <n v="242"/>
    <n v="85865"/>
    <n v="12"/>
    <x v="585"/>
    <n v="18725"/>
    <n v="97"/>
    <n v="2"/>
    <s v="Medium"/>
    <s v="PayPal_Pay_Later"/>
  </r>
  <r>
    <n v="21700"/>
    <s v="C3A7B6C0"/>
    <s v="2021-03-27 01:37:02"/>
    <x v="2"/>
    <x v="2"/>
    <x v="2"/>
    <n v="64"/>
    <n v="20474"/>
    <n v="5"/>
    <x v="120"/>
    <n v="27611"/>
    <n v="75"/>
    <n v="1"/>
    <s v="Low"/>
    <s v="PayPal_Pay_Later"/>
  </r>
  <r>
    <n v="21701"/>
    <s v="D70C43E5"/>
    <s v="2021-04-22 18:43:45"/>
    <x v="3"/>
    <x v="0"/>
    <x v="0"/>
    <n v="233"/>
    <n v="39333"/>
    <n v="7"/>
    <x v="3233"/>
    <n v="10204"/>
    <n v="54"/>
    <n v="1"/>
    <s v="High"/>
    <s v="Debit_Card"/>
  </r>
  <r>
    <n v="21702"/>
    <s v="B642B87E"/>
    <s v="2021-04-09 11:28:42"/>
    <x v="0"/>
    <x v="2"/>
    <x v="2"/>
    <n v="820"/>
    <n v="71295"/>
    <n v="19"/>
    <x v="1306"/>
    <n v="20973"/>
    <n v="80"/>
    <n v="2"/>
    <s v="Medium"/>
    <s v="PayPal_Pay_Later"/>
  </r>
  <r>
    <n v="21703"/>
    <s v="D0A4DF11"/>
    <s v="2021-04-28 01:30:20"/>
    <x v="1"/>
    <x v="0"/>
    <x v="4"/>
    <n v="1511"/>
    <n v="72871"/>
    <n v="48"/>
    <x v="3234"/>
    <n v="1575"/>
    <n v="13"/>
    <n v="4"/>
    <s v="High"/>
    <s v="PayPal_Cobrand_Card"/>
  </r>
  <r>
    <n v="21704"/>
    <s v="DAE64109"/>
    <s v="2021-03-09 23:53:22"/>
    <x v="0"/>
    <x v="2"/>
    <x v="2"/>
    <n v="221"/>
    <n v="49441"/>
    <n v="12"/>
    <x v="1130"/>
    <n v="15405"/>
    <n v="76"/>
    <n v="2"/>
    <s v="About_to_churn"/>
    <s v="PayPal_Pay_Later"/>
  </r>
  <r>
    <n v="21705"/>
    <s v="DCA6E0A6"/>
    <s v="2021-05-12 21:53:16"/>
    <x v="1"/>
    <x v="0"/>
    <x v="5"/>
    <n v="817"/>
    <n v="66289"/>
    <n v="19"/>
    <x v="3235"/>
    <n v="21606"/>
    <n v="58"/>
    <n v="3"/>
    <s v="About_to_churn"/>
    <s v="Debit_Card"/>
  </r>
  <r>
    <n v="21706"/>
    <s v="729C7B5D"/>
    <s v="2021-03-28 01:35:46"/>
    <x v="2"/>
    <x v="0"/>
    <x v="0"/>
    <n v="240"/>
    <n v="57330"/>
    <n v="11"/>
    <x v="313"/>
    <n v="9904"/>
    <n v="63"/>
    <n v="1"/>
    <s v="About_to_churn"/>
    <s v=" Wallet "/>
  </r>
  <r>
    <n v="21707"/>
    <s v="1C947751"/>
    <s v="2021-06-05 06:13:10"/>
    <x v="5"/>
    <x v="0"/>
    <x v="0"/>
    <n v="950"/>
    <n v="32475"/>
    <n v="10"/>
    <x v="1377"/>
    <n v="11551"/>
    <n v="54"/>
    <n v="0"/>
    <s v="Medium"/>
    <s v="Wallet"/>
  </r>
  <r>
    <n v="21708"/>
    <s v="EFFC321A"/>
    <s v="2021-04-11 12:54:51"/>
    <x v="2"/>
    <x v="2"/>
    <x v="2"/>
    <n v="165"/>
    <n v="88688"/>
    <n v="6"/>
    <x v="1839"/>
    <n v="23698"/>
    <n v="86"/>
    <n v="1"/>
    <s v="Low"/>
    <s v="PayPal_Pay_Later"/>
  </r>
  <r>
    <n v="21709"/>
    <s v="DD8C8F36"/>
    <s v="2021-05-02 19:12:24"/>
    <x v="1"/>
    <x v="0"/>
    <x v="4"/>
    <n v="1173"/>
    <n v="68546"/>
    <n v="55"/>
    <x v="3236"/>
    <n v="3219"/>
    <n v="21"/>
    <n v="4"/>
    <s v="Medium"/>
    <s v="PayPal_Credit_Card"/>
  </r>
  <r>
    <n v="21710"/>
    <s v="3A362E45"/>
    <s v="2021-04-20 06:44:06"/>
    <x v="4"/>
    <x v="0"/>
    <x v="3"/>
    <n v="288"/>
    <n v="24661"/>
    <n v="7"/>
    <x v="3237"/>
    <n v="16776"/>
    <n v="40"/>
    <n v="1"/>
    <s v="Medium"/>
    <s v="Net_Banking"/>
  </r>
  <r>
    <n v="21711"/>
    <s v="0F37BA34"/>
    <s v="2021-04-15 01:24:50"/>
    <x v="0"/>
    <x v="0"/>
    <x v="5"/>
    <n v="843"/>
    <n v="41057"/>
    <n v="10"/>
    <x v="3238"/>
    <n v="22450"/>
    <n v="50"/>
    <n v="2"/>
    <s v="Medium"/>
    <s v="Debit_Card"/>
  </r>
  <r>
    <n v="21712"/>
    <s v="98B7B2E1"/>
    <s v="2021-05-23 07:16:47"/>
    <x v="3"/>
    <x v="2"/>
    <x v="2"/>
    <n v="216"/>
    <n v="66063"/>
    <n v="19"/>
    <x v="1429"/>
    <n v="15717"/>
    <n v="99"/>
    <n v="2"/>
    <s v="About_to_churn"/>
    <s v="PayPal_Pay_Later"/>
  </r>
  <r>
    <n v="21713"/>
    <s v="B9A857D5"/>
    <s v="2021-04-17 03:01:52"/>
    <x v="2"/>
    <x v="2"/>
    <x v="2"/>
    <n v="195"/>
    <n v="85865"/>
    <n v="16"/>
    <x v="3239"/>
    <n v="24846"/>
    <n v="78"/>
    <n v="1"/>
    <s v="About_to_churn"/>
    <s v="Debit_Card"/>
  </r>
  <r>
    <n v="21714"/>
    <s v="203628DB"/>
    <s v="2021-05-31 21:30:56"/>
    <x v="1"/>
    <x v="0"/>
    <x v="3"/>
    <n v="900"/>
    <n v="32379"/>
    <n v="10"/>
    <x v="3240"/>
    <n v="17669"/>
    <n v="49"/>
    <n v="1"/>
    <s v="Medium"/>
    <s v="Wallet"/>
  </r>
  <r>
    <n v="21715"/>
    <s v="153F52A0"/>
    <s v="2021-05-16 16:44:33"/>
    <x v="2"/>
    <x v="2"/>
    <x v="2"/>
    <n v="202"/>
    <n v="13625"/>
    <n v="10"/>
    <x v="2291"/>
    <n v="23106"/>
    <n v="97"/>
    <n v="1"/>
    <s v="About_to_churn"/>
    <s v="PayPal_Pay_Later"/>
  </r>
  <r>
    <n v="21716"/>
    <s v="C4462DCD"/>
    <s v="2021-05-29 04:51:28"/>
    <x v="1"/>
    <x v="1"/>
    <x v="1"/>
    <n v="3306"/>
    <n v="61083"/>
    <n v="21"/>
    <x v="3241"/>
    <n v="2320"/>
    <n v="18"/>
    <n v="8"/>
    <s v="Low"/>
    <s v=" PayPal_Cobrand_Card"/>
  </r>
  <r>
    <n v="21717"/>
    <s v="4A706E8B"/>
    <s v="2021-05-08 02:14:55"/>
    <x v="1"/>
    <x v="1"/>
    <x v="1"/>
    <n v="2529"/>
    <n v="13258"/>
    <n v="29"/>
    <x v="3242"/>
    <n v="2059"/>
    <n v="7"/>
    <n v="5"/>
    <s v="High"/>
    <s v=" PayPal_Cobrand_Card"/>
  </r>
  <r>
    <n v="21718"/>
    <s v="20A0204D"/>
    <s v="2021-05-16 05:16:44"/>
    <x v="2"/>
    <x v="2"/>
    <x v="2"/>
    <n v="82"/>
    <n v="89267"/>
    <n v="17"/>
    <x v="2171"/>
    <n v="22028"/>
    <n v="98"/>
    <n v="1"/>
    <s v="About_to_churn"/>
    <s v="PayPal_Pay_Later"/>
  </r>
  <r>
    <n v="21719"/>
    <s v="6CDC38EF"/>
    <s v="2021-03-10 05:44:44"/>
    <x v="1"/>
    <x v="0"/>
    <x v="5"/>
    <n v="3373"/>
    <n v="17787"/>
    <n v="17"/>
    <x v="3243"/>
    <n v="15825"/>
    <n v="65"/>
    <n v="3"/>
    <s v="Medium"/>
    <s v="Wallet"/>
  </r>
  <r>
    <n v="21720"/>
    <s v="18E25089"/>
    <s v="2021-04-15 14:15:14"/>
    <x v="2"/>
    <x v="2"/>
    <x v="2"/>
    <n v="72"/>
    <n v="59684"/>
    <n v="20"/>
    <x v="3244"/>
    <n v="16353"/>
    <n v="97"/>
    <n v="2"/>
    <s v="Medium"/>
    <s v="PayPal_Pay_Later"/>
  </r>
  <r>
    <n v="21721"/>
    <s v="4F5EA5D8"/>
    <s v="2021-05-31 05:10:06"/>
    <x v="0"/>
    <x v="0"/>
    <x v="3"/>
    <n v="296"/>
    <n v="85077"/>
    <n v="10"/>
    <x v="3245"/>
    <n v="18483"/>
    <n v="65"/>
    <n v="1"/>
    <s v="About_to_churn"/>
    <s v="Wallet"/>
  </r>
  <r>
    <n v="21722"/>
    <s v="18A1993E"/>
    <s v="2021-05-30 05:59:00"/>
    <x v="1"/>
    <x v="2"/>
    <x v="4"/>
    <n v="2943"/>
    <n v="84515"/>
    <n v="42"/>
    <x v="3246"/>
    <n v="1634"/>
    <n v="22"/>
    <n v="6"/>
    <s v="High"/>
    <s v="PayPal_Credit_Card"/>
  </r>
  <r>
    <n v="21723"/>
    <s v="72601577"/>
    <s v="2021-04-07 12:19:25"/>
    <x v="0"/>
    <x v="0"/>
    <x v="2"/>
    <n v="265"/>
    <n v="49817"/>
    <n v="12"/>
    <x v="3247"/>
    <n v="29685"/>
    <n v="88"/>
    <n v="2"/>
    <s v="About_to_churn"/>
    <s v="Debit_Card"/>
  </r>
  <r>
    <n v="21724"/>
    <s v="336D904D"/>
    <s v="2021-06-08 14:36:00"/>
    <x v="3"/>
    <x v="2"/>
    <x v="2"/>
    <n v="620"/>
    <n v="45442"/>
    <n v="14"/>
    <x v="3011"/>
    <n v="27940"/>
    <n v="96"/>
    <n v="1"/>
    <s v="About_to_churn"/>
    <s v="PayPal_Pay_Later"/>
  </r>
  <r>
    <n v="21725"/>
    <s v="394912C1"/>
    <s v="2021-04-23 12:53:58"/>
    <x v="2"/>
    <x v="0"/>
    <x v="3"/>
    <n v="225"/>
    <n v="88096"/>
    <n v="2"/>
    <x v="3248"/>
    <n v="15326"/>
    <n v="57"/>
    <n v="2"/>
    <s v="Medium"/>
    <s v="Net_Banking"/>
  </r>
  <r>
    <n v="21726"/>
    <s v="BED90C7A"/>
    <s v="2021-06-01 04:45:33"/>
    <x v="1"/>
    <x v="0"/>
    <x v="4"/>
    <n v="4607"/>
    <n v="85077"/>
    <n v="46"/>
    <x v="3249"/>
    <n v="3816"/>
    <n v="19"/>
    <n v="4"/>
    <s v="High"/>
    <s v="PayPal_Credit_Card"/>
  </r>
  <r>
    <n v="21727"/>
    <s v="A7455C04"/>
    <s v="2021-04-13 14:38:50"/>
    <x v="0"/>
    <x v="0"/>
    <x v="2"/>
    <n v="114"/>
    <n v="83712"/>
    <n v="17"/>
    <x v="2839"/>
    <n v="22022"/>
    <n v="80"/>
    <n v="1"/>
    <s v="Medium"/>
    <s v="PayPal_Pay_Later"/>
  </r>
  <r>
    <n v="21728"/>
    <s v="F40FBF4F"/>
    <s v="2021-05-16 07:33:18"/>
    <x v="0"/>
    <x v="2"/>
    <x v="2"/>
    <n v="561"/>
    <n v="28341"/>
    <n v="15"/>
    <x v="3250"/>
    <n v="20790"/>
    <n v="93"/>
    <n v="2"/>
    <s v="About_to_churn"/>
    <s v="PayPal_Pay_Later"/>
  </r>
  <r>
    <n v="21729"/>
    <s v="7837F2A8"/>
    <s v="2021-04-12 17:55:04"/>
    <x v="0"/>
    <x v="0"/>
    <x v="0"/>
    <n v="368"/>
    <n v="27603"/>
    <n v="17"/>
    <x v="3251"/>
    <n v="10883"/>
    <n v="52"/>
    <n v="0"/>
    <s v="Medium"/>
    <s v=" Wallet "/>
  </r>
  <r>
    <n v="21730"/>
    <s v="C97C7827"/>
    <s v="2021-03-08 12:38:11"/>
    <x v="2"/>
    <x v="2"/>
    <x v="2"/>
    <n v="85"/>
    <n v="64011"/>
    <n v="10"/>
    <x v="3252"/>
    <n v="26984"/>
    <n v="91"/>
    <n v="1"/>
    <s v="Medium"/>
    <s v="PayPal_Pay_Later"/>
  </r>
  <r>
    <n v="21731"/>
    <s v="DCC6F8E4"/>
    <s v="2021-05-31 19:54:05"/>
    <x v="1"/>
    <x v="2"/>
    <x v="5"/>
    <n v="3428"/>
    <n v="60018"/>
    <n v="7"/>
    <x v="931"/>
    <n v="10643"/>
    <n v="80"/>
    <n v="1"/>
    <s v="High"/>
    <s v="Debit_Card"/>
  </r>
  <r>
    <n v="21732"/>
    <s v="5BD1AFE7"/>
    <s v="2021-04-26 06:25:02"/>
    <x v="1"/>
    <x v="0"/>
    <x v="3"/>
    <n v="1976"/>
    <n v="38077"/>
    <n v="5"/>
    <x v="3082"/>
    <n v="18238"/>
    <n v="45"/>
    <n v="2"/>
    <s v="High"/>
    <s v="Wallet"/>
  </r>
  <r>
    <n v="21733"/>
    <s v="93316A5D"/>
    <s v="2021-03-07 18:26:15"/>
    <x v="0"/>
    <x v="0"/>
    <x v="0"/>
    <n v="343"/>
    <n v="88892"/>
    <n v="16"/>
    <x v="2066"/>
    <n v="10790"/>
    <n v="66"/>
    <n v="1"/>
    <s v="High"/>
    <s v="Net_Banking"/>
  </r>
  <r>
    <n v="21734"/>
    <s v="3C6083BD"/>
    <s v="2021-03-11 08:34:04"/>
    <x v="2"/>
    <x v="2"/>
    <x v="2"/>
    <n v="137"/>
    <n v="65809"/>
    <n v="12"/>
    <x v="884"/>
    <n v="22129"/>
    <n v="76"/>
    <n v="1"/>
    <s v="Low"/>
    <s v="PayPal_Pay_Later"/>
  </r>
  <r>
    <n v="21735"/>
    <s v="2D2A65B3"/>
    <s v="2021-05-27 23:20:01"/>
    <x v="3"/>
    <x v="2"/>
    <x v="2"/>
    <n v="392"/>
    <n v="40396"/>
    <n v="13"/>
    <x v="1587"/>
    <n v="14831"/>
    <n v="91"/>
    <n v="2"/>
    <s v="About_to_churn"/>
    <s v="Debit_Card"/>
  </r>
  <r>
    <n v="21736"/>
    <s v="581A138C"/>
    <s v="2021-03-19 00:33:00"/>
    <x v="0"/>
    <x v="0"/>
    <x v="2"/>
    <n v="132"/>
    <n v="69550"/>
    <n v="7"/>
    <x v="3253"/>
    <n v="14320"/>
    <n v="84"/>
    <n v="1"/>
    <s v="Medium"/>
    <s v="PayPal_Pay_Later"/>
  </r>
  <r>
    <n v="21737"/>
    <s v="1C160360"/>
    <s v="2021-06-04 09:10:54"/>
    <x v="2"/>
    <x v="2"/>
    <x v="3"/>
    <n v="228"/>
    <n v="53686"/>
    <n v="12"/>
    <x v="3254"/>
    <n v="10474"/>
    <n v="59"/>
    <n v="2"/>
    <s v="Medium"/>
    <s v="Net_Banking"/>
  </r>
  <r>
    <n v="21738"/>
    <s v="87D8386C"/>
    <s v="2021-04-11 17:58:19"/>
    <x v="1"/>
    <x v="2"/>
    <x v="4"/>
    <n v="1997"/>
    <n v="71773"/>
    <n v="54"/>
    <x v="3255"/>
    <n v="1821"/>
    <n v="19"/>
    <n v="3"/>
    <s v="Medium"/>
    <s v="PayPal_Credit_Card"/>
  </r>
  <r>
    <n v="21739"/>
    <s v="A9729D1F"/>
    <s v="2021-03-28 19:27:28"/>
    <x v="2"/>
    <x v="2"/>
    <x v="2"/>
    <n v="61"/>
    <n v="58103"/>
    <n v="8"/>
    <x v="3256"/>
    <n v="29118"/>
    <n v="96"/>
    <n v="2"/>
    <s v="Low"/>
    <s v="Debit_Card"/>
  </r>
  <r>
    <n v="21740"/>
    <s v="CC2EA017"/>
    <s v="2021-06-03 21:27:52"/>
    <x v="2"/>
    <x v="2"/>
    <x v="2"/>
    <n v="144"/>
    <n v="36838"/>
    <n v="10"/>
    <x v="2670"/>
    <n v="14458"/>
    <n v="92"/>
    <n v="1"/>
    <s v="Medium"/>
    <s v="PayPal_Pay_Later"/>
  </r>
  <r>
    <n v="21741"/>
    <s v="06DF68A3"/>
    <s v="2021-05-21 16:40:40"/>
    <x v="1"/>
    <x v="0"/>
    <x v="4"/>
    <n v="4501"/>
    <n v="24235"/>
    <n v="36"/>
    <x v="3257"/>
    <n v="1429"/>
    <n v="18"/>
    <n v="4"/>
    <s v="Medium"/>
    <s v="PayPal_Credit_Card"/>
  </r>
  <r>
    <n v="21742"/>
    <s v="EBEC268C"/>
    <s v="2021-05-23 03:30:17"/>
    <x v="3"/>
    <x v="1"/>
    <x v="1"/>
    <n v="1167"/>
    <n v="31247"/>
    <n v="40"/>
    <x v="3258"/>
    <n v="2563"/>
    <n v="7"/>
    <n v="7"/>
    <s v="Medium"/>
    <s v=" PayPal_Cobrand_Card"/>
  </r>
  <r>
    <n v="21743"/>
    <s v="981CFAA7"/>
    <s v="2021-03-07 22:00:48"/>
    <x v="1"/>
    <x v="2"/>
    <x v="1"/>
    <n v="3668"/>
    <n v="23995"/>
    <n v="23"/>
    <x v="1951"/>
    <n v="3234"/>
    <n v="9"/>
    <n v="7"/>
    <s v="Medium"/>
    <s v=" PayPal_Cobrand_Card"/>
  </r>
  <r>
    <n v="21744"/>
    <s v="1C9A4B71"/>
    <s v="2021-03-28 11:16:19"/>
    <x v="0"/>
    <x v="0"/>
    <x v="0"/>
    <n v="232"/>
    <n v="29422"/>
    <n v="15"/>
    <x v="840"/>
    <n v="9311"/>
    <n v="52"/>
    <n v="1"/>
    <s v="About_to_churn"/>
    <s v="Wallet"/>
  </r>
  <r>
    <n v="21745"/>
    <s v="26AB8263"/>
    <s v="2021-03-26 21:58:56"/>
    <x v="5"/>
    <x v="0"/>
    <x v="0"/>
    <n v="524"/>
    <n v="69786"/>
    <n v="12"/>
    <x v="3259"/>
    <n v="10621"/>
    <n v="54"/>
    <n v="1"/>
    <s v="Medium"/>
    <s v="Wallet"/>
  </r>
  <r>
    <n v="21746"/>
    <s v="8D1367A3"/>
    <s v="2021-03-26 15:10:30"/>
    <x v="2"/>
    <x v="2"/>
    <x v="2"/>
    <n v="116"/>
    <n v="40350"/>
    <n v="18"/>
    <x v="435"/>
    <n v="14427"/>
    <n v="89"/>
    <n v="1"/>
    <s v="Medium"/>
    <s v="PayPal_Pay_Later"/>
  </r>
  <r>
    <n v="21747"/>
    <s v="E557CB71"/>
    <s v="2021-05-23 02:08:06"/>
    <x v="0"/>
    <x v="0"/>
    <x v="5"/>
    <n v="978"/>
    <n v="48733"/>
    <n v="24"/>
    <x v="2384"/>
    <n v="10399"/>
    <n v="51"/>
    <n v="3"/>
    <s v="High"/>
    <s v="Debit_Card"/>
  </r>
  <r>
    <n v="21748"/>
    <s v="0D1A5AE8"/>
    <s v="2021-03-22 16:04:55"/>
    <x v="1"/>
    <x v="0"/>
    <x v="1"/>
    <n v="2031"/>
    <n v="79895"/>
    <n v="23"/>
    <x v="3260"/>
    <n v="1891"/>
    <n v="24"/>
    <n v="4"/>
    <s v="High"/>
    <s v=" PayPal_Cobrand_Card"/>
  </r>
  <r>
    <n v="21749"/>
    <s v="F839E37B"/>
    <s v="2021-05-08 04:30:14"/>
    <x v="2"/>
    <x v="2"/>
    <x v="2"/>
    <n v="183"/>
    <n v="31925"/>
    <n v="16"/>
    <x v="3261"/>
    <n v="17770"/>
    <n v="95"/>
    <n v="1"/>
    <s v="Low"/>
    <s v="PayPal_Pay_Later"/>
  </r>
  <r>
    <n v="21750"/>
    <s v="CAC27054"/>
    <s v="2021-05-12 15:17:02"/>
    <x v="2"/>
    <x v="2"/>
    <x v="2"/>
    <n v="84"/>
    <n v="24759"/>
    <n v="5"/>
    <x v="795"/>
    <n v="18635"/>
    <n v="97"/>
    <n v="2"/>
    <s v="Medium"/>
    <s v="PayPal_Pay_Later"/>
  </r>
  <r>
    <n v="21751"/>
    <s v="F8228A74"/>
    <s v="2021-04-17 07:08:34"/>
    <x v="2"/>
    <x v="2"/>
    <x v="2"/>
    <n v="144"/>
    <n v="86285"/>
    <n v="15"/>
    <x v="3262"/>
    <n v="22426"/>
    <n v="92"/>
    <n v="2"/>
    <s v="Low"/>
    <s v="Debit_Card"/>
  </r>
  <r>
    <n v="21752"/>
    <s v="14C2F68E"/>
    <s v="2021-04-07 20:57:03"/>
    <x v="2"/>
    <x v="2"/>
    <x v="2"/>
    <n v="179"/>
    <n v="70311"/>
    <n v="2"/>
    <x v="3263"/>
    <n v="28323"/>
    <n v="77"/>
    <n v="2"/>
    <s v="About_to_churn"/>
    <s v="PayPal_Pay_Later"/>
  </r>
  <r>
    <n v="21753"/>
    <s v="7F720F1B"/>
    <s v="2021-06-01 03:36:38"/>
    <x v="3"/>
    <x v="2"/>
    <x v="2"/>
    <n v="567"/>
    <n v="88892"/>
    <n v="7"/>
    <x v="2757"/>
    <n v="28814"/>
    <n v="86"/>
    <n v="1"/>
    <s v="About_to_churn"/>
    <s v="PayPal_Pay_Later"/>
  </r>
  <r>
    <n v="21754"/>
    <s v="D2975B0A"/>
    <s v="2021-04-26 06:01:11"/>
    <x v="3"/>
    <x v="2"/>
    <x v="2"/>
    <n v="825"/>
    <n v="21687"/>
    <n v="5"/>
    <x v="2636"/>
    <n v="17737"/>
    <n v="75"/>
    <n v="2"/>
    <s v="About_to_churn"/>
    <s v="Debit_Card"/>
  </r>
  <r>
    <n v="21755"/>
    <s v="4910EB13"/>
    <s v="2021-03-11 05:32:00"/>
    <x v="0"/>
    <x v="2"/>
    <x v="3"/>
    <n v="586"/>
    <n v="83187"/>
    <n v="11"/>
    <x v="3264"/>
    <n v="19040"/>
    <n v="48"/>
    <n v="3"/>
    <s v="About_to_churn"/>
    <s v=" Wallet "/>
  </r>
  <r>
    <n v="21756"/>
    <s v="E1A76823"/>
    <s v="2021-03-13 04:29:57"/>
    <x v="5"/>
    <x v="2"/>
    <x v="4"/>
    <n v="4668"/>
    <n v="69630"/>
    <n v="60"/>
    <x v="3265"/>
    <n v="1021"/>
    <n v="21"/>
    <n v="5"/>
    <s v="High"/>
    <s v="Wallet"/>
  </r>
  <r>
    <n v="21757"/>
    <s v="E9032361"/>
    <s v="2021-03-14 08:39:11"/>
    <x v="2"/>
    <x v="2"/>
    <x v="2"/>
    <n v="192"/>
    <n v="32827"/>
    <n v="11"/>
    <x v="3266"/>
    <n v="17527"/>
    <n v="80"/>
    <n v="1"/>
    <s v="Medium"/>
    <s v="PayPal_Pay_Later"/>
  </r>
  <r>
    <n v="21758"/>
    <s v="17B131F3"/>
    <s v="2021-05-16 04:41:28"/>
    <x v="2"/>
    <x v="2"/>
    <x v="2"/>
    <n v="225"/>
    <n v="86131"/>
    <n v="13"/>
    <x v="243"/>
    <n v="27569"/>
    <n v="80"/>
    <n v="2"/>
    <s v="Medium"/>
    <s v="PayPal_Pay_Later"/>
  </r>
  <r>
    <n v="21759"/>
    <s v="2EF94675"/>
    <s v="2021-03-23 07:57:21"/>
    <x v="4"/>
    <x v="2"/>
    <x v="2"/>
    <n v="47"/>
    <n v="48647"/>
    <n v="2"/>
    <x v="3267"/>
    <n v="15297"/>
    <n v="86"/>
    <n v="1"/>
    <s v="About_to_churn"/>
    <s v="Debit_Card"/>
  </r>
  <r>
    <n v="21760"/>
    <s v="CB72DD10"/>
    <s v="2021-03-17 13:32:23"/>
    <x v="1"/>
    <x v="2"/>
    <x v="4"/>
    <n v="3537"/>
    <n v="40893"/>
    <n v="48"/>
    <x v="3268"/>
    <n v="2254"/>
    <n v="18"/>
    <n v="6"/>
    <s v="High"/>
    <s v="Wallet"/>
  </r>
  <r>
    <n v="21761"/>
    <s v="58ABCE30"/>
    <s v="2021-03-07 20:16:21"/>
    <x v="3"/>
    <x v="2"/>
    <x v="2"/>
    <n v="776"/>
    <n v="39026"/>
    <n v="16"/>
    <x v="3269"/>
    <n v="21284"/>
    <n v="82"/>
    <n v="1"/>
    <s v="Low"/>
    <s v="PayPal_Pay_Later"/>
  </r>
  <r>
    <n v="21762"/>
    <s v="1AAD4EC2"/>
    <s v="2021-04-09 07:28:15"/>
    <x v="4"/>
    <x v="2"/>
    <x v="2"/>
    <n v="53"/>
    <n v="61883"/>
    <n v="18"/>
    <x v="495"/>
    <n v="19545"/>
    <n v="91"/>
    <n v="1"/>
    <s v="Low"/>
    <s v="PayPal_Pay_Later"/>
  </r>
  <r>
    <n v="21763"/>
    <s v="AABC3241"/>
    <s v="2021-04-16 12:39:29"/>
    <x v="0"/>
    <x v="0"/>
    <x v="3"/>
    <n v="510"/>
    <n v="11737"/>
    <n v="8"/>
    <x v="1623"/>
    <n v="18986"/>
    <n v="55"/>
    <n v="2"/>
    <s v="High"/>
    <s v="Debit_Card"/>
  </r>
  <r>
    <n v="21764"/>
    <s v="B444C4B9"/>
    <s v="2021-04-05 08:30:05"/>
    <x v="0"/>
    <x v="0"/>
    <x v="0"/>
    <n v="280"/>
    <n v="80754"/>
    <n v="15"/>
    <x v="2474"/>
    <n v="10930"/>
    <n v="54"/>
    <n v="1"/>
    <s v="Medium"/>
    <s v="Wallet"/>
  </r>
  <r>
    <n v="21765"/>
    <s v="D7B70F66"/>
    <s v="2021-05-21 22:14:19"/>
    <x v="1"/>
    <x v="0"/>
    <x v="5"/>
    <n v="793"/>
    <n v="32475"/>
    <n v="15"/>
    <x v="3270"/>
    <n v="10168"/>
    <n v="51"/>
    <n v="1"/>
    <s v="Medium"/>
    <s v="Debit_Card"/>
  </r>
  <r>
    <n v="21766"/>
    <s v="C2363478"/>
    <s v="2021-04-02 19:27:27"/>
    <x v="2"/>
    <x v="2"/>
    <x v="2"/>
    <n v="52"/>
    <n v="24985"/>
    <n v="18"/>
    <x v="729"/>
    <n v="24220"/>
    <n v="84"/>
    <n v="2"/>
    <s v="About_to_churn"/>
    <s v="PayPal_Pay_Later"/>
  </r>
  <r>
    <n v="21767"/>
    <s v="E0B9149C"/>
    <s v="2021-04-04 10:23:44"/>
    <x v="0"/>
    <x v="0"/>
    <x v="2"/>
    <n v="518"/>
    <n v="24263"/>
    <n v="15"/>
    <x v="2462"/>
    <n v="18358"/>
    <n v="94"/>
    <n v="2"/>
    <s v="Low"/>
    <s v="PayPal_Pay_Later"/>
  </r>
  <r>
    <n v="21768"/>
    <s v="EE2A8F47"/>
    <s v="2021-05-07 17:29:46"/>
    <x v="2"/>
    <x v="0"/>
    <x v="2"/>
    <n v="53"/>
    <n v="57142"/>
    <n v="9"/>
    <x v="3271"/>
    <n v="17996"/>
    <n v="84"/>
    <n v="2"/>
    <s v="Low"/>
    <s v="PayPal_Pay_Later"/>
  </r>
  <r>
    <n v="21769"/>
    <s v="593FC4FC"/>
    <s v="2021-05-19 14:39:50"/>
    <x v="3"/>
    <x v="2"/>
    <x v="2"/>
    <n v="702"/>
    <n v="30776"/>
    <n v="10"/>
    <x v="1892"/>
    <n v="13504"/>
    <n v="81"/>
    <n v="2"/>
    <s v="Low"/>
    <s v="PayPal_Pay_Later"/>
  </r>
  <r>
    <n v="21770"/>
    <s v="634F8A0D"/>
    <s v="2021-04-04 12:36:05"/>
    <x v="5"/>
    <x v="2"/>
    <x v="2"/>
    <n v="553"/>
    <n v="80686"/>
    <n v="15"/>
    <x v="2464"/>
    <n v="22322"/>
    <n v="89"/>
    <n v="1"/>
    <s v="Medium"/>
    <s v="PayPal_Pay_Later"/>
  </r>
  <r>
    <n v="21771"/>
    <s v="EDF9320C"/>
    <s v="2021-06-08 14:39:02"/>
    <x v="1"/>
    <x v="0"/>
    <x v="4"/>
    <n v="4325"/>
    <n v="18437"/>
    <n v="56"/>
    <x v="3272"/>
    <n v="1313"/>
    <n v="12"/>
    <n v="5"/>
    <s v="Medium"/>
    <s v="PayPal_Credit_Card"/>
  </r>
  <r>
    <n v="21772"/>
    <s v="F2F37EB6"/>
    <s v="2021-05-09 14:04:39"/>
    <x v="2"/>
    <x v="2"/>
    <x v="2"/>
    <n v="158"/>
    <n v="69342"/>
    <n v="4"/>
    <x v="3273"/>
    <n v="27202"/>
    <n v="97"/>
    <n v="2"/>
    <s v="About_to_churn"/>
    <s v="PayPal_Pay_Later"/>
  </r>
  <r>
    <n v="21773"/>
    <s v="82B2B233"/>
    <s v="2021-03-19 14:09:22"/>
    <x v="1"/>
    <x v="2"/>
    <x v="4"/>
    <n v="3846"/>
    <n v="59427"/>
    <n v="54"/>
    <x v="3274"/>
    <n v="2323"/>
    <n v="18"/>
    <n v="5"/>
    <s v="High"/>
    <s v="Wallet"/>
  </r>
  <r>
    <n v="21774"/>
    <s v="F7E887EC"/>
    <s v="2021-04-04 13:21:19"/>
    <x v="1"/>
    <x v="2"/>
    <x v="4"/>
    <n v="1210"/>
    <n v="57619"/>
    <n v="39"/>
    <x v="3275"/>
    <n v="1857"/>
    <n v="19"/>
    <n v="3"/>
    <s v="Medium"/>
    <s v="Wallet"/>
  </r>
  <r>
    <n v="21775"/>
    <s v="82C2A328"/>
    <s v="2021-04-04 16:01:38"/>
    <x v="2"/>
    <x v="2"/>
    <x v="2"/>
    <n v="108"/>
    <n v="70696"/>
    <n v="6"/>
    <x v="3276"/>
    <n v="28403"/>
    <n v="79"/>
    <n v="2"/>
    <s v="Medium"/>
    <s v="PayPal_Pay_Later"/>
  </r>
  <r>
    <n v="21776"/>
    <s v="0C97EF2D"/>
    <s v="2021-04-22 04:19:25"/>
    <x v="1"/>
    <x v="0"/>
    <x v="4"/>
    <n v="4875"/>
    <n v="78533"/>
    <n v="54"/>
    <x v="3277"/>
    <n v="3466"/>
    <n v="21"/>
    <n v="5"/>
    <s v="Medium"/>
    <s v="PayPal_Credit_Card"/>
  </r>
  <r>
    <n v="21777"/>
    <s v="998D1602"/>
    <s v="2021-04-01 16:54:14"/>
    <x v="2"/>
    <x v="2"/>
    <x v="2"/>
    <n v="97"/>
    <n v="46835"/>
    <n v="3"/>
    <x v="3278"/>
    <n v="26805"/>
    <n v="99"/>
    <n v="2"/>
    <s v="Low"/>
    <s v="PayPal_Pay_Later"/>
  </r>
  <r>
    <n v="21778"/>
    <s v="94B94B5F"/>
    <s v="2021-03-25 05:51:46"/>
    <x v="2"/>
    <x v="2"/>
    <x v="2"/>
    <n v="196"/>
    <n v="58905"/>
    <n v="2"/>
    <x v="3157"/>
    <n v="12515"/>
    <n v="99"/>
    <n v="1"/>
    <s v="Low"/>
    <s v="Debit_Card"/>
  </r>
  <r>
    <n v="21779"/>
    <s v="6508280B"/>
    <s v="2021-05-26 09:25:03"/>
    <x v="1"/>
    <x v="0"/>
    <x v="3"/>
    <n v="2092"/>
    <n v="28898"/>
    <n v="1"/>
    <x v="3279"/>
    <n v="15778"/>
    <n v="48"/>
    <n v="1"/>
    <s v="Medium"/>
    <s v=" Wallet "/>
  </r>
  <r>
    <n v="21780"/>
    <s v="6811D19F"/>
    <s v="2021-04-09 01:46:38"/>
    <x v="1"/>
    <x v="2"/>
    <x v="5"/>
    <n v="957"/>
    <n v="57784"/>
    <n v="24"/>
    <x v="1124"/>
    <n v="11163"/>
    <n v="69"/>
    <n v="2"/>
    <s v="Medium"/>
    <s v="Wallet"/>
  </r>
  <r>
    <n v="21781"/>
    <s v="28DAAD1C"/>
    <s v="2021-03-10 08:39:51"/>
    <x v="4"/>
    <x v="2"/>
    <x v="2"/>
    <n v="259"/>
    <n v="68153"/>
    <n v="3"/>
    <x v="2016"/>
    <n v="24461"/>
    <n v="93"/>
    <n v="2"/>
    <s v="Low"/>
    <s v="PayPal_Pay_Later"/>
  </r>
  <r>
    <n v="21782"/>
    <s v="75A241BE"/>
    <s v="2021-03-05 04:33:58"/>
    <x v="2"/>
    <x v="2"/>
    <x v="2"/>
    <n v="142"/>
    <n v="61085"/>
    <n v="8"/>
    <x v="3280"/>
    <n v="29153"/>
    <n v="90"/>
    <n v="1"/>
    <s v="Low"/>
    <s v="PayPal_Pay_Later"/>
  </r>
  <r>
    <n v="21783"/>
    <s v="C5B5B49F"/>
    <s v="2021-05-07 10:18:47"/>
    <x v="2"/>
    <x v="0"/>
    <x v="2"/>
    <n v="105"/>
    <n v="20915"/>
    <n v="2"/>
    <x v="3281"/>
    <n v="20432"/>
    <n v="87"/>
    <n v="1"/>
    <s v="Low"/>
    <s v="PayPal_Pay_Later"/>
  </r>
  <r>
    <n v="21784"/>
    <s v="560094EB"/>
    <s v="2021-04-25 04:17:10"/>
    <x v="3"/>
    <x v="2"/>
    <x v="2"/>
    <n v="664"/>
    <n v="79107"/>
    <n v="11"/>
    <x v="356"/>
    <n v="23652"/>
    <n v="79"/>
    <n v="1"/>
    <s v="Medium"/>
    <s v="Debit_Card"/>
  </r>
  <r>
    <n v="21785"/>
    <s v="B0819BEB"/>
    <s v="2021-05-31 10:02:15"/>
    <x v="2"/>
    <x v="2"/>
    <x v="3"/>
    <n v="208"/>
    <n v="58426"/>
    <n v="3"/>
    <x v="3282"/>
    <n v="17531"/>
    <n v="53"/>
    <n v="1"/>
    <s v="Medium"/>
    <s v="Wallet"/>
  </r>
  <r>
    <n v="21786"/>
    <s v="83694015"/>
    <s v="2021-03-17 00:36:27"/>
    <x v="3"/>
    <x v="0"/>
    <x v="0"/>
    <n v="413"/>
    <n v="27603"/>
    <n v="6"/>
    <x v="3283"/>
    <n v="10158"/>
    <n v="53"/>
    <n v="1"/>
    <s v="Low"/>
    <s v="Debit_Card"/>
  </r>
  <r>
    <n v="21787"/>
    <s v="892E907D"/>
    <s v="2021-05-27 15:46:54"/>
    <x v="4"/>
    <x v="2"/>
    <x v="2"/>
    <n v="34"/>
    <n v="66421"/>
    <n v="9"/>
    <x v="3284"/>
    <n v="21374"/>
    <n v="100"/>
    <n v="2"/>
    <s v="Low"/>
    <s v="PayPal_Pay_Later"/>
  </r>
  <r>
    <n v="21788"/>
    <s v="7BAE7630"/>
    <s v="2021-04-19 00:49:04"/>
    <x v="3"/>
    <x v="2"/>
    <x v="2"/>
    <n v="580"/>
    <n v="59427"/>
    <n v="14"/>
    <x v="120"/>
    <n v="27330"/>
    <n v="94"/>
    <n v="1"/>
    <s v="Low"/>
    <s v="PayPal_Pay_Later"/>
  </r>
  <r>
    <n v="21789"/>
    <s v="5E336E4F"/>
    <s v="2021-04-17 14:19:35"/>
    <x v="1"/>
    <x v="0"/>
    <x v="3"/>
    <n v="1389"/>
    <n v="19909"/>
    <n v="15"/>
    <x v="3285"/>
    <n v="9571"/>
    <n v="57"/>
    <n v="1"/>
    <s v="High"/>
    <s v=" Wallet "/>
  </r>
  <r>
    <n v="21790"/>
    <s v="FA40BC89"/>
    <s v="2021-03-10 04:06:16"/>
    <x v="1"/>
    <x v="2"/>
    <x v="4"/>
    <n v="3751"/>
    <n v="52191"/>
    <n v="60"/>
    <x v="3286"/>
    <n v="3243"/>
    <n v="11"/>
    <n v="4"/>
    <s v="High"/>
    <s v="PayPal_Cobrand_Card"/>
  </r>
  <r>
    <n v="21791"/>
    <s v="93C64504"/>
    <s v="2021-03-12 13:23:29"/>
    <x v="0"/>
    <x v="2"/>
    <x v="2"/>
    <n v="157"/>
    <n v="42898"/>
    <n v="8"/>
    <x v="752"/>
    <n v="24502"/>
    <n v="81"/>
    <n v="1"/>
    <s v="Low"/>
    <s v="PayPal_Pay_Later"/>
  </r>
  <r>
    <n v="21792"/>
    <s v="69548B44"/>
    <s v="2021-05-22 14:18:08"/>
    <x v="2"/>
    <x v="0"/>
    <x v="0"/>
    <n v="216"/>
    <n v="22320"/>
    <n v="14"/>
    <x v="246"/>
    <n v="10973"/>
    <n v="69"/>
    <n v="0"/>
    <s v="High"/>
    <s v="Wallet"/>
  </r>
  <r>
    <n v="21793"/>
    <s v="8F88592B"/>
    <s v="2021-05-09 16:46:04"/>
    <x v="2"/>
    <x v="2"/>
    <x v="2"/>
    <n v="149"/>
    <n v="13580"/>
    <n v="14"/>
    <x v="3287"/>
    <n v="14523"/>
    <n v="87"/>
    <n v="2"/>
    <s v="Low"/>
    <s v="PayPal_Pay_Later"/>
  </r>
  <r>
    <n v="21794"/>
    <s v="898ED286"/>
    <s v="2021-05-24 21:57:11"/>
    <x v="1"/>
    <x v="0"/>
    <x v="5"/>
    <n v="1744"/>
    <n v="27722"/>
    <n v="16"/>
    <x v="2545"/>
    <n v="11817"/>
    <n v="54"/>
    <n v="3"/>
    <s v="Medium"/>
    <s v="Net_Banking"/>
  </r>
  <r>
    <n v="21795"/>
    <s v="68AD8462"/>
    <s v="2021-05-15 17:45:30"/>
    <x v="1"/>
    <x v="2"/>
    <x v="5"/>
    <n v="3249"/>
    <n v="31247"/>
    <n v="20"/>
    <x v="1352"/>
    <n v="20117"/>
    <n v="69"/>
    <n v="2"/>
    <s v="Medium"/>
    <s v="Wallet"/>
  </r>
  <r>
    <n v="21796"/>
    <s v="D2E41CBE"/>
    <s v="2021-05-05 19:23:52"/>
    <x v="1"/>
    <x v="1"/>
    <x v="1"/>
    <n v="1961"/>
    <n v="84903"/>
    <n v="23"/>
    <x v="3288"/>
    <n v="2329"/>
    <n v="22"/>
    <n v="7"/>
    <s v="Medium"/>
    <s v=" PayPal_Cobrand_Card"/>
  </r>
  <r>
    <n v="21797"/>
    <s v="84A9FD4C"/>
    <s v="2021-05-24 03:14:09"/>
    <x v="1"/>
    <x v="2"/>
    <x v="3"/>
    <n v="1052"/>
    <n v="88892"/>
    <n v="11"/>
    <x v="3289"/>
    <n v="10261"/>
    <n v="40"/>
    <n v="3"/>
    <s v="About_to_churn"/>
    <s v=" Wallet "/>
  </r>
  <r>
    <n v="21798"/>
    <s v="B17FE438"/>
    <s v="2021-03-27 13:47:40"/>
    <x v="2"/>
    <x v="0"/>
    <x v="2"/>
    <n v="179"/>
    <n v="13154"/>
    <n v="7"/>
    <x v="193"/>
    <n v="26925"/>
    <n v="77"/>
    <n v="1"/>
    <s v="About_to_churn"/>
    <s v="Debit_Card"/>
  </r>
  <r>
    <n v="21799"/>
    <s v="75DD68C6"/>
    <s v="2021-05-30 10:07:10"/>
    <x v="1"/>
    <x v="0"/>
    <x v="4"/>
    <n v="4930"/>
    <n v="34605"/>
    <n v="46"/>
    <x v="3290"/>
    <n v="3595"/>
    <n v="16"/>
    <n v="3"/>
    <s v="Medium"/>
    <s v="PayPal_Credit_Card"/>
  </r>
  <r>
    <n v="21800"/>
    <s v="901DF801"/>
    <s v="2021-05-26 15:09:07"/>
    <x v="2"/>
    <x v="2"/>
    <x v="2"/>
    <n v="88"/>
    <n v="27337"/>
    <n v="16"/>
    <x v="165"/>
    <n v="27934"/>
    <n v="94"/>
    <n v="1"/>
    <s v="Medium"/>
    <s v="Debit_Card"/>
  </r>
  <r>
    <n v="21801"/>
    <s v="5FAC2BDC"/>
    <s v="2021-04-29 18:31:15"/>
    <x v="1"/>
    <x v="0"/>
    <x v="4"/>
    <n v="4340"/>
    <n v="67363"/>
    <n v="44"/>
    <x v="3291"/>
    <n v="3069"/>
    <n v="17"/>
    <n v="4"/>
    <s v="Medium"/>
    <s v="PayPal_Cobrand_Card"/>
  </r>
  <r>
    <n v="21802"/>
    <s v="F4C7DE3B"/>
    <s v="2021-04-12 13:05:52"/>
    <x v="1"/>
    <x v="2"/>
    <x v="1"/>
    <n v="2009"/>
    <n v="79988"/>
    <n v="34"/>
    <x v="3292"/>
    <n v="2969"/>
    <n v="6"/>
    <n v="4"/>
    <s v="Low"/>
    <s v=" PayPal_Cobrand_Card"/>
  </r>
  <r>
    <n v="21803"/>
    <s v="D5A6BF3A"/>
    <s v="2021-05-30 09:43:07"/>
    <x v="2"/>
    <x v="2"/>
    <x v="2"/>
    <n v="187"/>
    <n v="21888"/>
    <n v="11"/>
    <x v="3293"/>
    <n v="29160"/>
    <n v="75"/>
    <n v="1"/>
    <s v="Medium"/>
    <s v="PayPal_Pay_Later"/>
  </r>
  <r>
    <n v="21804"/>
    <s v="19433F75"/>
    <s v="2021-05-25 23:20:14"/>
    <x v="4"/>
    <x v="0"/>
    <x v="2"/>
    <n v="347"/>
    <n v="29102"/>
    <n v="8"/>
    <x v="3294"/>
    <n v="20992"/>
    <n v="78"/>
    <n v="2"/>
    <s v="About_to_churn"/>
    <s v="PayPal_Pay_Later"/>
  </r>
  <r>
    <n v="21805"/>
    <s v="39B7FF03"/>
    <s v="2021-03-03 03:53:21"/>
    <x v="2"/>
    <x v="0"/>
    <x v="2"/>
    <n v="188"/>
    <n v="28965"/>
    <n v="10"/>
    <x v="1172"/>
    <n v="28878"/>
    <n v="99"/>
    <n v="2"/>
    <s v="About_to_churn"/>
    <s v="PayPal_Pay_Later"/>
  </r>
  <r>
    <n v="21806"/>
    <s v="9C9A97EE"/>
    <s v="2021-05-03 01:25:32"/>
    <x v="2"/>
    <x v="2"/>
    <x v="2"/>
    <n v="78"/>
    <n v="17443"/>
    <n v="7"/>
    <x v="3295"/>
    <n v="25790"/>
    <n v="87"/>
    <n v="2"/>
    <s v="Medium"/>
    <s v="Debit_Card"/>
  </r>
  <r>
    <n v="21807"/>
    <s v="57A0E3FA"/>
    <s v="2021-03-26 16:27:15"/>
    <x v="1"/>
    <x v="2"/>
    <x v="1"/>
    <n v="2159"/>
    <n v="31409"/>
    <n v="28"/>
    <x v="3296"/>
    <n v="1876"/>
    <n v="25"/>
    <n v="7"/>
    <s v="Medium"/>
    <s v="PayPal_Credit_Card"/>
  </r>
  <r>
    <n v="21808"/>
    <s v="F3EAEAF4"/>
    <s v="2021-03-27 22:39:21"/>
    <x v="4"/>
    <x v="0"/>
    <x v="2"/>
    <n v="194"/>
    <n v="12381"/>
    <n v="15"/>
    <x v="916"/>
    <n v="13035"/>
    <n v="100"/>
    <n v="1"/>
    <s v="Medium"/>
    <s v="PayPal_Pay_Later"/>
  </r>
  <r>
    <n v="21809"/>
    <s v="1D4E57BA"/>
    <s v="2021-03-21 01:33:44"/>
    <x v="1"/>
    <x v="0"/>
    <x v="4"/>
    <n v="4034"/>
    <n v="80680"/>
    <n v="60"/>
    <x v="926"/>
    <n v="1262"/>
    <n v="15"/>
    <n v="6"/>
    <s v="High"/>
    <s v="Wallet"/>
  </r>
  <r>
    <n v="21810"/>
    <s v="735DB206"/>
    <s v="2021-03-12 21:18:49"/>
    <x v="1"/>
    <x v="0"/>
    <x v="5"/>
    <n v="2299"/>
    <n v="38912"/>
    <n v="18"/>
    <x v="2935"/>
    <n v="12260"/>
    <n v="80"/>
    <n v="1"/>
    <s v="Low"/>
    <s v="Wallet"/>
  </r>
  <r>
    <n v="21811"/>
    <s v="54D12622"/>
    <s v="2021-03-11 11:40:45"/>
    <x v="1"/>
    <x v="0"/>
    <x v="1"/>
    <n v="3988"/>
    <n v="51470"/>
    <n v="34"/>
    <x v="3297"/>
    <n v="1918"/>
    <n v="17"/>
    <n v="6"/>
    <s v="Medium"/>
    <s v="Net_Banking"/>
  </r>
  <r>
    <n v="21812"/>
    <s v="E8BC51A0"/>
    <s v="2021-03-17 20:18:37"/>
    <x v="0"/>
    <x v="0"/>
    <x v="3"/>
    <n v="907"/>
    <n v="20366"/>
    <n v="4"/>
    <x v="142"/>
    <n v="8374"/>
    <n v="50"/>
    <n v="2"/>
    <s v="Medium"/>
    <s v="Wallet"/>
  </r>
  <r>
    <n v="21813"/>
    <s v="34A83D61"/>
    <s v="2021-04-03 04:28:42"/>
    <x v="1"/>
    <x v="2"/>
    <x v="4"/>
    <n v="1762"/>
    <n v="62271"/>
    <n v="54"/>
    <x v="3298"/>
    <n v="4003"/>
    <n v="21"/>
    <n v="5"/>
    <s v="High"/>
    <s v="PayPal_Cobrand_Card"/>
  </r>
  <r>
    <n v="21814"/>
    <s v="4406AC38"/>
    <s v="2021-04-24 18:08:46"/>
    <x v="1"/>
    <x v="1"/>
    <x v="1"/>
    <n v="3568"/>
    <n v="61085"/>
    <n v="28"/>
    <x v="3299"/>
    <n v="2602"/>
    <n v="16"/>
    <n v="8"/>
    <s v="Low"/>
    <s v=" PayPal_Cobrand_Card"/>
  </r>
  <r>
    <n v="21815"/>
    <s v="44DC1C4A"/>
    <s v="2021-06-03 09:30:03"/>
    <x v="0"/>
    <x v="0"/>
    <x v="3"/>
    <n v="368"/>
    <n v="27337"/>
    <n v="14"/>
    <x v="1431"/>
    <n v="19244"/>
    <n v="58"/>
    <n v="2"/>
    <s v="Low"/>
    <s v="Net_Banking"/>
  </r>
  <r>
    <n v="21816"/>
    <s v="8CDDBC3E"/>
    <s v="2021-05-30 01:37:57"/>
    <x v="0"/>
    <x v="0"/>
    <x v="3"/>
    <n v="449"/>
    <n v="61393"/>
    <n v="10"/>
    <x v="3300"/>
    <n v="10155"/>
    <n v="50"/>
    <n v="1"/>
    <s v="About_to_churn"/>
    <s v="Wallet"/>
  </r>
  <r>
    <n v="21817"/>
    <s v="4771675A"/>
    <s v="2021-06-03 08:31:56"/>
    <x v="1"/>
    <x v="0"/>
    <x v="5"/>
    <n v="1280"/>
    <n v="38646"/>
    <n v="8"/>
    <x v="3301"/>
    <n v="22354"/>
    <n v="65"/>
    <n v="2"/>
    <s v="Medium"/>
    <s v="Debit_Card"/>
  </r>
  <r>
    <n v="21818"/>
    <s v="FF6936F9"/>
    <s v="2021-03-13 21:27:18"/>
    <x v="2"/>
    <x v="0"/>
    <x v="3"/>
    <n v="212"/>
    <n v="18437"/>
    <n v="5"/>
    <x v="3302"/>
    <n v="15311"/>
    <n v="42"/>
    <n v="2"/>
    <s v="About_to_churn"/>
    <s v=" Wallet "/>
  </r>
  <r>
    <n v="21819"/>
    <s v="590B0C87"/>
    <s v="2021-04-13 16:53:35"/>
    <x v="1"/>
    <x v="0"/>
    <x v="5"/>
    <n v="2084"/>
    <n v="40991"/>
    <n v="14"/>
    <x v="1176"/>
    <n v="15682"/>
    <n v="61"/>
    <n v="1"/>
    <s v="Medium"/>
    <s v="Debit_Card"/>
  </r>
  <r>
    <n v="21820"/>
    <s v="45744C38"/>
    <s v="2021-04-26 09:51:33"/>
    <x v="0"/>
    <x v="2"/>
    <x v="2"/>
    <n v="887"/>
    <n v="71366"/>
    <n v="8"/>
    <x v="720"/>
    <n v="15488"/>
    <n v="94"/>
    <n v="1"/>
    <s v="Medium"/>
    <s v="PayPal_Pay_Later"/>
  </r>
  <r>
    <n v="21821"/>
    <s v="075C810C"/>
    <s v="2021-05-10 14:11:36"/>
    <x v="0"/>
    <x v="2"/>
    <x v="2"/>
    <n v="249"/>
    <n v="35494"/>
    <n v="6"/>
    <x v="3303"/>
    <n v="20221"/>
    <n v="94"/>
    <n v="2"/>
    <s v="Medium"/>
    <s v="PayPal_Pay_Later"/>
  </r>
  <r>
    <n v="21822"/>
    <s v="A201A0A4"/>
    <s v="2021-05-02 09:46:46"/>
    <x v="3"/>
    <x v="0"/>
    <x v="5"/>
    <n v="564"/>
    <n v="15235"/>
    <n v="10"/>
    <x v="3304"/>
    <n v="16927"/>
    <n v="52"/>
    <n v="1"/>
    <s v="Medium"/>
    <s v="Net_Banking"/>
  </r>
  <r>
    <n v="21823"/>
    <s v="07CC2EC2"/>
    <s v="2021-03-31 14:55:20"/>
    <x v="2"/>
    <x v="2"/>
    <x v="2"/>
    <n v="82"/>
    <n v="55285"/>
    <n v="7"/>
    <x v="3271"/>
    <n v="12153"/>
    <n v="91"/>
    <n v="1"/>
    <s v="About_to_churn"/>
    <s v="PayPal_Pay_Later"/>
  </r>
  <r>
    <n v="21824"/>
    <s v="BBB623DF"/>
    <s v="2021-06-07 11:02:27"/>
    <x v="1"/>
    <x v="0"/>
    <x v="4"/>
    <n v="1452"/>
    <n v="10419"/>
    <n v="52"/>
    <x v="3305"/>
    <n v="1912"/>
    <n v="14"/>
    <n v="6"/>
    <s v="Medium"/>
    <s v="PayPal_Cobrand_Card"/>
  </r>
  <r>
    <n v="21825"/>
    <s v="77C632C8"/>
    <s v="2021-04-11 18:02:18"/>
    <x v="0"/>
    <x v="2"/>
    <x v="2"/>
    <n v="736"/>
    <n v="25835"/>
    <n v="2"/>
    <x v="1274"/>
    <n v="28030"/>
    <n v="76"/>
    <n v="2"/>
    <s v="Low"/>
    <s v="Debit_Card"/>
  </r>
  <r>
    <n v="21826"/>
    <s v="1D163224"/>
    <s v="2021-03-06 00:59:19"/>
    <x v="1"/>
    <x v="0"/>
    <x v="5"/>
    <n v="3350"/>
    <n v="38912"/>
    <n v="12"/>
    <x v="777"/>
    <n v="19979"/>
    <n v="69"/>
    <n v="1"/>
    <s v="High"/>
    <s v="Debit_Card"/>
  </r>
  <r>
    <n v="21827"/>
    <s v="72545FD0"/>
    <s v="2021-03-04 19:38:45"/>
    <x v="2"/>
    <x v="2"/>
    <x v="2"/>
    <n v="51"/>
    <n v="58953"/>
    <n v="2"/>
    <x v="631"/>
    <n v="29876"/>
    <n v="99"/>
    <n v="2"/>
    <s v="Medium"/>
    <s v="PayPal_Pay_Later"/>
  </r>
  <r>
    <n v="21828"/>
    <s v="5D6A09FE"/>
    <s v="2021-03-05 17:20:11"/>
    <x v="1"/>
    <x v="0"/>
    <x v="3"/>
    <n v="1110"/>
    <n v="45442"/>
    <n v="15"/>
    <x v="3306"/>
    <n v="13621"/>
    <n v="43"/>
    <n v="2"/>
    <s v="Medium"/>
    <s v="Debit_Card"/>
  </r>
  <r>
    <n v="21829"/>
    <s v="8AC94B32"/>
    <s v="2021-06-03 12:45:56"/>
    <x v="2"/>
    <x v="2"/>
    <x v="2"/>
    <n v="149"/>
    <n v="73921"/>
    <n v="11"/>
    <x v="1214"/>
    <n v="27264"/>
    <n v="84"/>
    <n v="1"/>
    <s v="Low"/>
    <s v="PayPal_Pay_Later"/>
  </r>
  <r>
    <n v="21830"/>
    <s v="DD626C4E"/>
    <s v="2021-04-16 15:41:32"/>
    <x v="4"/>
    <x v="2"/>
    <x v="2"/>
    <n v="92"/>
    <n v="56999"/>
    <n v="20"/>
    <x v="2621"/>
    <n v="21035"/>
    <n v="98"/>
    <n v="1"/>
    <s v="Low"/>
    <s v="PayPal_Pay_Later"/>
  </r>
  <r>
    <n v="21831"/>
    <s v="C183F374"/>
    <s v="2021-04-25 20:12:42"/>
    <x v="0"/>
    <x v="2"/>
    <x v="2"/>
    <n v="605"/>
    <n v="28529"/>
    <n v="12"/>
    <x v="240"/>
    <n v="21004"/>
    <n v="85"/>
    <n v="1"/>
    <s v="About_to_churn"/>
    <s v="PayPal_Pay_Later"/>
  </r>
  <r>
    <n v="21832"/>
    <s v="6201CB02"/>
    <s v="2021-03-17 06:03:03"/>
    <x v="0"/>
    <x v="2"/>
    <x v="2"/>
    <n v="525"/>
    <n v="74478"/>
    <n v="17"/>
    <x v="567"/>
    <n v="22557"/>
    <n v="78"/>
    <n v="1"/>
    <s v="About_to_churn"/>
    <s v="PayPal_Pay_Later"/>
  </r>
  <r>
    <n v="21833"/>
    <s v="E5A29D53"/>
    <s v="2021-04-01 16:31:38"/>
    <x v="0"/>
    <x v="0"/>
    <x v="3"/>
    <n v="754"/>
    <n v="88293"/>
    <n v="7"/>
    <x v="3307"/>
    <n v="17914"/>
    <n v="59"/>
    <n v="1"/>
    <s v="Medium"/>
    <s v=" Wallet "/>
  </r>
  <r>
    <n v="21834"/>
    <s v="D509C3A2"/>
    <s v="2021-04-20 20:59:26"/>
    <x v="2"/>
    <x v="0"/>
    <x v="2"/>
    <n v="146"/>
    <n v="53686"/>
    <n v="19"/>
    <x v="1860"/>
    <n v="27510"/>
    <n v="79"/>
    <n v="1"/>
    <s v="Medium"/>
    <s v="PayPal_Pay_Later"/>
  </r>
  <r>
    <n v="21835"/>
    <s v="EE6048E6"/>
    <s v="2021-03-15 21:36:24"/>
    <x v="0"/>
    <x v="2"/>
    <x v="2"/>
    <n v="187"/>
    <n v="75245"/>
    <n v="16"/>
    <x v="458"/>
    <n v="27933"/>
    <n v="84"/>
    <n v="2"/>
    <s v="Medium"/>
    <s v="Debit_Card"/>
  </r>
  <r>
    <n v="21836"/>
    <s v="3C1F8096"/>
    <s v="2021-03-05 05:00:18"/>
    <x v="2"/>
    <x v="0"/>
    <x v="0"/>
    <n v="211"/>
    <n v="35147"/>
    <n v="13"/>
    <x v="3308"/>
    <n v="9809"/>
    <n v="53"/>
    <n v="0"/>
    <s v="Medium"/>
    <s v="Wallet"/>
  </r>
  <r>
    <n v="21837"/>
    <s v="34A054A1"/>
    <s v="2021-05-19 05:02:27"/>
    <x v="2"/>
    <x v="2"/>
    <x v="2"/>
    <n v="137"/>
    <n v="50913"/>
    <n v="17"/>
    <x v="3032"/>
    <n v="24209"/>
    <n v="81"/>
    <n v="1"/>
    <s v="Medium"/>
    <s v="PayPal_Pay_Later"/>
  </r>
  <r>
    <n v="21838"/>
    <s v="85581E11"/>
    <s v="2021-05-27 16:37:59"/>
    <x v="3"/>
    <x v="0"/>
    <x v="0"/>
    <n v="490"/>
    <n v="72871"/>
    <n v="5"/>
    <x v="3309"/>
    <n v="10332"/>
    <n v="53"/>
    <n v="0"/>
    <s v="High"/>
    <s v="Wallet"/>
  </r>
  <r>
    <n v="21839"/>
    <s v="3E54D030"/>
    <s v="2021-05-03 01:50:11"/>
    <x v="1"/>
    <x v="0"/>
    <x v="4"/>
    <n v="3410"/>
    <n v="29889"/>
    <n v="32"/>
    <x v="3310"/>
    <n v="4017"/>
    <n v="12"/>
    <n v="3"/>
    <s v="High"/>
    <s v="Wallet"/>
  </r>
  <r>
    <n v="21840"/>
    <s v="4348D5C1"/>
    <s v="2021-04-11 13:05:10"/>
    <x v="0"/>
    <x v="0"/>
    <x v="0"/>
    <n v="231"/>
    <n v="71766"/>
    <n v="7"/>
    <x v="3311"/>
    <n v="9142"/>
    <n v="54"/>
    <n v="1"/>
    <s v="Medium"/>
    <s v="Debit_Card"/>
  </r>
  <r>
    <n v="21841"/>
    <s v="33B03670"/>
    <s v="2021-04-04 14:30:55"/>
    <x v="1"/>
    <x v="0"/>
    <x v="5"/>
    <n v="2892"/>
    <n v="46730"/>
    <n v="2"/>
    <x v="2683"/>
    <n v="11024"/>
    <n v="76"/>
    <n v="3"/>
    <s v="Low"/>
    <s v="Debit_Card"/>
  </r>
  <r>
    <n v="21842"/>
    <s v="2B2809B1"/>
    <s v="2021-04-12 10:35:29"/>
    <x v="3"/>
    <x v="0"/>
    <x v="5"/>
    <n v="821"/>
    <n v="86147"/>
    <n v="12"/>
    <x v="3312"/>
    <n v="12103"/>
    <n v="80"/>
    <n v="1"/>
    <s v="Medium"/>
    <s v="Debit_Card"/>
  </r>
  <r>
    <n v="21843"/>
    <s v="52C66007"/>
    <s v="2021-03-13 16:58:29"/>
    <x v="4"/>
    <x v="2"/>
    <x v="2"/>
    <n v="94"/>
    <n v="27235"/>
    <n v="20"/>
    <x v="3221"/>
    <n v="18535"/>
    <n v="84"/>
    <n v="2"/>
    <s v="Medium"/>
    <s v="Debit_Card"/>
  </r>
  <r>
    <n v="21844"/>
    <s v="5344F707"/>
    <s v="2021-05-12 03:57:41"/>
    <x v="3"/>
    <x v="0"/>
    <x v="5"/>
    <n v="930"/>
    <n v="80256"/>
    <n v="20"/>
    <x v="88"/>
    <n v="22607"/>
    <n v="80"/>
    <n v="3"/>
    <s v="Low"/>
    <s v="Debit_Card"/>
  </r>
  <r>
    <n v="21845"/>
    <s v="D13697CA"/>
    <s v="2021-03-14 14:49:59"/>
    <x v="1"/>
    <x v="2"/>
    <x v="4"/>
    <n v="2648"/>
    <n v="88002"/>
    <n v="34"/>
    <x v="3313"/>
    <n v="3450"/>
    <n v="15"/>
    <n v="6"/>
    <s v="Medium"/>
    <s v="PayPal_Cobrand_Card"/>
  </r>
  <r>
    <n v="21846"/>
    <s v="881860EC"/>
    <s v="2021-04-01 11:13:14"/>
    <x v="1"/>
    <x v="0"/>
    <x v="5"/>
    <n v="3030"/>
    <n v="73607"/>
    <n v="11"/>
    <x v="2382"/>
    <n v="12360"/>
    <n v="56"/>
    <n v="2"/>
    <s v="Low"/>
    <s v="Wallet"/>
  </r>
  <r>
    <n v="21847"/>
    <s v="654C94DC"/>
    <s v="2021-05-04 12:06:19"/>
    <x v="1"/>
    <x v="2"/>
    <x v="4"/>
    <n v="2155"/>
    <n v="22320"/>
    <n v="59"/>
    <x v="3314"/>
    <n v="1982"/>
    <n v="11"/>
    <n v="4"/>
    <s v="High"/>
    <s v="PayPal_Credit_Card"/>
  </r>
  <r>
    <n v="21848"/>
    <s v="C7174F0B"/>
    <s v="2021-05-02 02:02:56"/>
    <x v="0"/>
    <x v="2"/>
    <x v="2"/>
    <n v="113"/>
    <n v="30254"/>
    <n v="8"/>
    <x v="1760"/>
    <n v="21317"/>
    <n v="96"/>
    <n v="1"/>
    <s v="About_to_churn"/>
    <s v="PayPal_Pay_Later"/>
  </r>
  <r>
    <n v="21849"/>
    <s v="B9D641FF"/>
    <s v="2021-03-08 18:08:02"/>
    <x v="0"/>
    <x v="0"/>
    <x v="3"/>
    <n v="550"/>
    <n v="35494"/>
    <n v="2"/>
    <x v="3315"/>
    <n v="10354"/>
    <n v="64"/>
    <n v="2"/>
    <s v="High"/>
    <s v="Wallet"/>
  </r>
  <r>
    <n v="21850"/>
    <s v="C39B3068"/>
    <s v="2021-05-15 10:34:15"/>
    <x v="1"/>
    <x v="2"/>
    <x v="5"/>
    <n v="1840"/>
    <n v="58137"/>
    <n v="10"/>
    <x v="1002"/>
    <n v="16638"/>
    <n v="51"/>
    <n v="3"/>
    <s v="Medium"/>
    <s v="Debit_Card"/>
  </r>
  <r>
    <n v="21851"/>
    <s v="A94843DE"/>
    <s v="2021-03-01 18:18:12"/>
    <x v="0"/>
    <x v="2"/>
    <x v="2"/>
    <n v="669"/>
    <n v="16174"/>
    <n v="15"/>
    <x v="3316"/>
    <n v="16583"/>
    <n v="95"/>
    <n v="2"/>
    <s v="Low"/>
    <s v="PayPal_Pay_Later"/>
  </r>
  <r>
    <n v="21852"/>
    <s v="E7F3E87A"/>
    <s v="2021-04-24 14:08:22"/>
    <x v="1"/>
    <x v="2"/>
    <x v="1"/>
    <n v="1145"/>
    <n v="69630"/>
    <n v="37"/>
    <x v="3317"/>
    <n v="3060"/>
    <n v="14"/>
    <n v="8"/>
    <s v="Medium"/>
    <s v="PayPal_Credit_Card"/>
  </r>
  <r>
    <n v="21853"/>
    <s v="08813473"/>
    <s v="2021-05-02 14:53:55"/>
    <x v="0"/>
    <x v="0"/>
    <x v="3"/>
    <n v="823"/>
    <n v="70668"/>
    <n v="8"/>
    <x v="2456"/>
    <n v="9453"/>
    <n v="48"/>
    <n v="3"/>
    <s v="Medium"/>
    <s v="Wallet"/>
  </r>
  <r>
    <n v="21854"/>
    <s v="A49E3FC6"/>
    <s v="2021-04-27 01:03:14"/>
    <x v="1"/>
    <x v="1"/>
    <x v="1"/>
    <n v="1780"/>
    <n v="41745"/>
    <n v="42"/>
    <x v="3318"/>
    <n v="3135"/>
    <n v="23"/>
    <n v="5"/>
    <s v="Medium"/>
    <s v="Net_Banking"/>
  </r>
  <r>
    <n v="21855"/>
    <s v="B8531D49"/>
    <s v="2021-05-29 22:49:55"/>
    <x v="1"/>
    <x v="2"/>
    <x v="4"/>
    <n v="2230"/>
    <n v="41413"/>
    <n v="54"/>
    <x v="3319"/>
    <n v="2300"/>
    <n v="14"/>
    <n v="6"/>
    <s v="Medium"/>
    <s v="Wallet"/>
  </r>
  <r>
    <n v="21856"/>
    <s v="C03843DE"/>
    <s v="2021-04-01 21:43:10"/>
    <x v="0"/>
    <x v="2"/>
    <x v="2"/>
    <n v="447"/>
    <n v="28965"/>
    <n v="9"/>
    <x v="1120"/>
    <n v="26005"/>
    <n v="99"/>
    <n v="2"/>
    <s v="Medium"/>
    <s v="PayPal_Pay_Later"/>
  </r>
  <r>
    <n v="21857"/>
    <s v="E5E52D16"/>
    <s v="2021-04-09 07:15:00"/>
    <x v="3"/>
    <x v="2"/>
    <x v="3"/>
    <n v="530"/>
    <n v="21407"/>
    <n v="3"/>
    <x v="3320"/>
    <n v="11980"/>
    <n v="50"/>
    <n v="2"/>
    <s v="About_to_churn"/>
    <s v="Wallet"/>
  </r>
  <r>
    <n v="21858"/>
    <s v="E9E3EC82"/>
    <s v="2021-05-06 14:23:13"/>
    <x v="1"/>
    <x v="2"/>
    <x v="2"/>
    <n v="983"/>
    <n v="51558"/>
    <n v="2"/>
    <x v="2620"/>
    <n v="20501"/>
    <n v="91"/>
    <n v="1"/>
    <s v="About_to_churn"/>
    <s v="PayPal_Pay_Later"/>
  </r>
  <r>
    <n v="21859"/>
    <s v="42072C95"/>
    <s v="2021-04-21 12:15:53"/>
    <x v="1"/>
    <x v="2"/>
    <x v="4"/>
    <n v="4296"/>
    <n v="25723"/>
    <n v="57"/>
    <x v="3113"/>
    <n v="2235"/>
    <n v="17"/>
    <n v="6"/>
    <s v="High"/>
    <s v="PayPal_Credit_Card"/>
  </r>
  <r>
    <n v="21860"/>
    <s v="F9A4004F"/>
    <s v="2021-03-17 23:08:58"/>
    <x v="1"/>
    <x v="0"/>
    <x v="5"/>
    <n v="3773"/>
    <n v="50753"/>
    <n v="5"/>
    <x v="3321"/>
    <n v="19812"/>
    <n v="83"/>
    <n v="3"/>
    <s v="Medium"/>
    <s v="Net_Banking"/>
  </r>
  <r>
    <n v="21861"/>
    <s v="7B1522F4"/>
    <s v="2021-05-09 00:24:33"/>
    <x v="1"/>
    <x v="0"/>
    <x v="4"/>
    <n v="3580"/>
    <n v="31769"/>
    <n v="59"/>
    <x v="3322"/>
    <n v="4416"/>
    <n v="18"/>
    <n v="3"/>
    <s v="High"/>
    <s v="PayPal_Credit_Card"/>
  </r>
  <r>
    <n v="21862"/>
    <s v="18517B3B"/>
    <s v="2021-06-01 13:22:35"/>
    <x v="4"/>
    <x v="0"/>
    <x v="0"/>
    <n v="248"/>
    <n v="63793"/>
    <n v="11"/>
    <x v="3323"/>
    <n v="11917"/>
    <n v="55"/>
    <n v="0"/>
    <s v="Medium"/>
    <s v="Wallet"/>
  </r>
  <r>
    <n v="21863"/>
    <s v="4F8E8976"/>
    <s v="2021-05-05 04:07:24"/>
    <x v="3"/>
    <x v="0"/>
    <x v="0"/>
    <n v="779"/>
    <n v="51537"/>
    <n v="8"/>
    <x v="3324"/>
    <n v="10945"/>
    <n v="54"/>
    <n v="0"/>
    <s v="Medium"/>
    <s v="Net_Banking"/>
  </r>
  <r>
    <n v="21864"/>
    <s v="A415F88B"/>
    <s v="2021-04-17 16:46:02"/>
    <x v="2"/>
    <x v="2"/>
    <x v="2"/>
    <n v="105"/>
    <n v="89421"/>
    <n v="11"/>
    <x v="1014"/>
    <n v="17696"/>
    <n v="82"/>
    <n v="2"/>
    <s v="Medium"/>
    <s v="PayPal_Pay_Later"/>
  </r>
  <r>
    <n v="21865"/>
    <s v="D69A0698"/>
    <s v="2021-05-26 10:26:06"/>
    <x v="4"/>
    <x v="2"/>
    <x v="2"/>
    <n v="74"/>
    <n v="64594"/>
    <n v="14"/>
    <x v="1539"/>
    <n v="14058"/>
    <n v="85"/>
    <n v="2"/>
    <s v="About_to_churn"/>
    <s v="PayPal_Pay_Later"/>
  </r>
  <r>
    <n v="21866"/>
    <s v="289AA541"/>
    <s v="2021-03-23 22:50:00"/>
    <x v="3"/>
    <x v="0"/>
    <x v="3"/>
    <n v="477"/>
    <n v="11730"/>
    <n v="11"/>
    <x v="3325"/>
    <n v="15278"/>
    <n v="40"/>
    <n v="1"/>
    <s v="About_to_churn"/>
    <s v="Wallet"/>
  </r>
  <r>
    <n v="21867"/>
    <s v="156C35B9"/>
    <s v="2021-03-30 08:17:23"/>
    <x v="2"/>
    <x v="2"/>
    <x v="2"/>
    <n v="164"/>
    <n v="89357"/>
    <n v="7"/>
    <x v="1918"/>
    <n v="15868"/>
    <n v="99"/>
    <n v="2"/>
    <s v="About_to_churn"/>
    <s v="PayPal_Pay_Later"/>
  </r>
  <r>
    <n v="21868"/>
    <s v="804DC152"/>
    <s v="2021-03-29 05:40:04"/>
    <x v="3"/>
    <x v="0"/>
    <x v="5"/>
    <n v="1085"/>
    <n v="45959"/>
    <n v="22"/>
    <x v="826"/>
    <n v="23707"/>
    <n v="63"/>
    <n v="2"/>
    <s v="Medium"/>
    <s v="Debit_Card"/>
  </r>
  <r>
    <n v="21869"/>
    <s v="4C774102"/>
    <s v="2021-05-09 19:08:07"/>
    <x v="2"/>
    <x v="2"/>
    <x v="2"/>
    <n v="51"/>
    <n v="78275"/>
    <n v="13"/>
    <x v="858"/>
    <n v="16815"/>
    <n v="93"/>
    <n v="2"/>
    <s v="Low"/>
    <s v="Debit_Card"/>
  </r>
  <r>
    <n v="21870"/>
    <s v="3E9915C2"/>
    <s v="2021-03-16 18:46:45"/>
    <x v="3"/>
    <x v="2"/>
    <x v="5"/>
    <n v="1085"/>
    <n v="49441"/>
    <n v="2"/>
    <x v="3326"/>
    <n v="14345"/>
    <n v="60"/>
    <n v="3"/>
    <s v="Medium"/>
    <s v="Debit_Card"/>
  </r>
  <r>
    <n v="21871"/>
    <s v="2F029213"/>
    <s v="2021-05-01 13:38:29"/>
    <x v="2"/>
    <x v="2"/>
    <x v="2"/>
    <n v="52"/>
    <n v="21421"/>
    <n v="9"/>
    <x v="1494"/>
    <n v="24753"/>
    <n v="88"/>
    <n v="1"/>
    <s v="Medium"/>
    <s v="PayPal_Pay_Later"/>
  </r>
  <r>
    <n v="21872"/>
    <s v="DE7273CD"/>
    <s v="2021-03-26 21:22:53"/>
    <x v="0"/>
    <x v="0"/>
    <x v="2"/>
    <n v="639"/>
    <n v="11766"/>
    <n v="15"/>
    <x v="565"/>
    <n v="13281"/>
    <n v="87"/>
    <n v="1"/>
    <s v="Medium"/>
    <s v="PayPal_Pay_Later"/>
  </r>
  <r>
    <n v="21873"/>
    <s v="A71E6311"/>
    <s v="2021-05-06 17:16:14"/>
    <x v="4"/>
    <x v="0"/>
    <x v="3"/>
    <n v="216"/>
    <n v="73686"/>
    <n v="12"/>
    <x v="3327"/>
    <n v="12118"/>
    <n v="54"/>
    <n v="1"/>
    <s v="Medium"/>
    <s v="Debit_Card"/>
  </r>
  <r>
    <n v="21874"/>
    <s v="34DFE27B"/>
    <s v="2021-05-20 09:02:41"/>
    <x v="4"/>
    <x v="0"/>
    <x v="0"/>
    <n v="310"/>
    <n v="80187"/>
    <n v="15"/>
    <x v="1688"/>
    <n v="11121"/>
    <n v="70"/>
    <n v="1"/>
    <s v="High"/>
    <s v="Wallet"/>
  </r>
  <r>
    <n v="21875"/>
    <s v="A1680702"/>
    <s v="2021-05-18 20:05:43"/>
    <x v="0"/>
    <x v="0"/>
    <x v="0"/>
    <n v="905"/>
    <n v="35147"/>
    <n v="7"/>
    <x v="3328"/>
    <n v="11212"/>
    <n v="66"/>
    <n v="1"/>
    <s v="Low"/>
    <s v="Wallet"/>
  </r>
  <r>
    <n v="21876"/>
    <s v="3DFE8DCC"/>
    <s v="2021-04-18 13:51:25"/>
    <x v="0"/>
    <x v="0"/>
    <x v="0"/>
    <n v="957"/>
    <n v="58905"/>
    <n v="6"/>
    <x v="3329"/>
    <n v="9752"/>
    <n v="65"/>
    <n v="1"/>
    <s v="Medium"/>
    <s v="Net_Banking"/>
  </r>
  <r>
    <n v="21877"/>
    <s v="0D9B92E6"/>
    <s v="2021-03-11 13:37:28"/>
    <x v="1"/>
    <x v="0"/>
    <x v="5"/>
    <n v="3889"/>
    <n v="27722"/>
    <n v="13"/>
    <x v="3330"/>
    <n v="18177"/>
    <n v="65"/>
    <n v="2"/>
    <s v="High"/>
    <s v="Debit_Card"/>
  </r>
  <r>
    <n v="21878"/>
    <s v="930DBC01"/>
    <s v="2021-03-28 17:13:12"/>
    <x v="2"/>
    <x v="0"/>
    <x v="2"/>
    <n v="190"/>
    <n v="61883"/>
    <n v="13"/>
    <x v="3331"/>
    <n v="20888"/>
    <n v="88"/>
    <n v="1"/>
    <s v="Medium"/>
    <s v="PayPal_Pay_Later"/>
  </r>
  <r>
    <n v="21879"/>
    <s v="05CA7CE9"/>
    <s v="2021-03-09 06:41:31"/>
    <x v="2"/>
    <x v="2"/>
    <x v="2"/>
    <n v="195"/>
    <n v="32475"/>
    <n v="19"/>
    <x v="3034"/>
    <n v="26746"/>
    <n v="86"/>
    <n v="1"/>
    <s v="About_to_churn"/>
    <s v="Debit_Card"/>
  </r>
  <r>
    <n v="21880"/>
    <s v="F7FF30DA"/>
    <s v="2021-05-13 03:45:22"/>
    <x v="1"/>
    <x v="2"/>
    <x v="3"/>
    <n v="1837"/>
    <n v="39044"/>
    <n v="8"/>
    <x v="3332"/>
    <n v="9148"/>
    <n v="53"/>
    <n v="2"/>
    <s v="About_to_churn"/>
    <s v=" Wallet "/>
  </r>
  <r>
    <n v="21881"/>
    <s v="0FB6EBC4"/>
    <s v="2021-05-20 15:01:41"/>
    <x v="4"/>
    <x v="2"/>
    <x v="2"/>
    <n v="82"/>
    <n v="84820"/>
    <n v="15"/>
    <x v="489"/>
    <n v="21378"/>
    <n v="96"/>
    <n v="1"/>
    <s v="About_to_churn"/>
    <s v="PayPal_Pay_Later"/>
  </r>
  <r>
    <n v="21882"/>
    <s v="BAB08002"/>
    <s v="2021-03-08 23:08:57"/>
    <x v="2"/>
    <x v="2"/>
    <x v="2"/>
    <n v="125"/>
    <n v="72419"/>
    <n v="15"/>
    <x v="1511"/>
    <n v="19051"/>
    <n v="76"/>
    <n v="2"/>
    <s v="About_to_churn"/>
    <s v="PayPal_Pay_Later"/>
  </r>
  <r>
    <n v="21883"/>
    <s v="7D8D318D"/>
    <s v="2021-06-06 17:24:23"/>
    <x v="3"/>
    <x v="0"/>
    <x v="0"/>
    <n v="890"/>
    <n v="34776"/>
    <n v="7"/>
    <x v="688"/>
    <n v="9810"/>
    <n v="52"/>
    <n v="0"/>
    <s v="Medium"/>
    <s v="Wallet"/>
  </r>
  <r>
    <n v="21884"/>
    <s v="58F7726C"/>
    <s v="2021-05-28 20:53:40"/>
    <x v="4"/>
    <x v="2"/>
    <x v="2"/>
    <n v="10"/>
    <n v="54667"/>
    <n v="6"/>
    <x v="1156"/>
    <n v="28816"/>
    <n v="82"/>
    <n v="2"/>
    <s v="Medium"/>
    <s v="PayPal_Pay_Later"/>
  </r>
  <r>
    <n v="21885"/>
    <s v="CC65E965"/>
    <s v="2021-05-16 12:11:11"/>
    <x v="5"/>
    <x v="2"/>
    <x v="4"/>
    <n v="4217"/>
    <n v="13402"/>
    <n v="60"/>
    <x v="3333"/>
    <n v="3886"/>
    <n v="22"/>
    <n v="5"/>
    <s v="Medium"/>
    <s v="Wallet"/>
  </r>
  <r>
    <n v="21886"/>
    <s v="A40A7581"/>
    <s v="2021-03-05 05:29:56"/>
    <x v="2"/>
    <x v="0"/>
    <x v="2"/>
    <n v="162"/>
    <n v="70620"/>
    <n v="11"/>
    <x v="3199"/>
    <n v="24508"/>
    <n v="88"/>
    <n v="1"/>
    <s v="About_to_churn"/>
    <s v="PayPal_Pay_Later"/>
  </r>
  <r>
    <n v="21887"/>
    <s v="BF01DD84"/>
    <s v="2021-03-15 08:58:48"/>
    <x v="1"/>
    <x v="2"/>
    <x v="4"/>
    <n v="4852"/>
    <n v="20915"/>
    <n v="49"/>
    <x v="2344"/>
    <n v="1493"/>
    <n v="18"/>
    <n v="4"/>
    <s v="Medium"/>
    <s v="PayPal_Cobrand_Card"/>
  </r>
  <r>
    <n v="21888"/>
    <s v="6130E1CD"/>
    <s v="2021-03-23 13:38:45"/>
    <x v="4"/>
    <x v="0"/>
    <x v="2"/>
    <n v="122"/>
    <n v="57641"/>
    <n v="4"/>
    <x v="925"/>
    <n v="22154"/>
    <n v="95"/>
    <n v="2"/>
    <s v="Medium"/>
    <s v="PayPal_Pay_Later"/>
  </r>
  <r>
    <n v="21889"/>
    <s v="AC5E05A8"/>
    <s v="2021-04-18 21:24:10"/>
    <x v="1"/>
    <x v="0"/>
    <x v="4"/>
    <n v="2255"/>
    <n v="85434"/>
    <n v="50"/>
    <x v="3334"/>
    <n v="2251"/>
    <n v="22"/>
    <n v="5"/>
    <s v="Medium"/>
    <s v="Wallet"/>
  </r>
  <r>
    <n v="21890"/>
    <s v="2E84F3E9"/>
    <s v="2021-06-02 06:03:32"/>
    <x v="3"/>
    <x v="2"/>
    <x v="5"/>
    <n v="1168"/>
    <n v="43689"/>
    <n v="11"/>
    <x v="1391"/>
    <n v="11766"/>
    <n v="77"/>
    <n v="2"/>
    <s v="Low"/>
    <s v="Debit_Card"/>
  </r>
  <r>
    <n v="21891"/>
    <s v="B4326E93"/>
    <s v="2021-04-01 20:45:53"/>
    <x v="5"/>
    <x v="0"/>
    <x v="1"/>
    <n v="3757"/>
    <n v="87406"/>
    <n v="38"/>
    <x v="3335"/>
    <n v="2186"/>
    <n v="18"/>
    <n v="8"/>
    <s v="Medium"/>
    <s v=" PayPal_Cobrand_Card"/>
  </r>
  <r>
    <n v="21892"/>
    <s v="0AC47189"/>
    <s v="2021-05-15 08:06:35"/>
    <x v="2"/>
    <x v="2"/>
    <x v="2"/>
    <n v="218"/>
    <n v="73387"/>
    <n v="8"/>
    <x v="2902"/>
    <n v="25103"/>
    <n v="88"/>
    <n v="1"/>
    <s v="Low"/>
    <s v="PayPal_Pay_Later"/>
  </r>
  <r>
    <n v="21893"/>
    <s v="76BFA56B"/>
    <s v="2021-04-18 16:25:27"/>
    <x v="2"/>
    <x v="2"/>
    <x v="2"/>
    <n v="66"/>
    <n v="46635"/>
    <n v="16"/>
    <x v="2052"/>
    <n v="23544"/>
    <n v="83"/>
    <n v="1"/>
    <s v="Low"/>
    <s v="PayPal_Pay_Later"/>
  </r>
  <r>
    <n v="21894"/>
    <s v="532E2133"/>
    <s v="2021-03-05 17:34:17"/>
    <x v="1"/>
    <x v="2"/>
    <x v="4"/>
    <n v="4241"/>
    <n v="15235"/>
    <n v="49"/>
    <x v="3336"/>
    <n v="2361"/>
    <n v="15"/>
    <n v="6"/>
    <s v="High"/>
    <s v="Wallet"/>
  </r>
  <r>
    <n v="21895"/>
    <s v="2CF23A75"/>
    <s v="2021-04-01 22:04:52"/>
    <x v="3"/>
    <x v="0"/>
    <x v="0"/>
    <n v="327"/>
    <n v="44950"/>
    <n v="12"/>
    <x v="3337"/>
    <n v="9656"/>
    <n v="63"/>
    <n v="0"/>
    <s v="High"/>
    <s v="Debit_Card"/>
  </r>
  <r>
    <n v="21896"/>
    <s v="568D619F"/>
    <s v="2021-06-10 05:35:29"/>
    <x v="1"/>
    <x v="1"/>
    <x v="1"/>
    <n v="3124"/>
    <n v="68222"/>
    <n v="37"/>
    <x v="3338"/>
    <n v="3020"/>
    <n v="6"/>
    <n v="8"/>
    <s v="Medium"/>
    <s v="PayPal_Credit_Card"/>
  </r>
  <r>
    <n v="21897"/>
    <s v="639B2325"/>
    <s v="2021-06-01 15:09:29"/>
    <x v="0"/>
    <x v="0"/>
    <x v="3"/>
    <n v="976"/>
    <n v="65809"/>
    <n v="10"/>
    <x v="3339"/>
    <n v="18823"/>
    <n v="42"/>
    <n v="2"/>
    <s v="Low"/>
    <s v="Wallet"/>
  </r>
  <r>
    <n v="21898"/>
    <s v="DB40CB8B"/>
    <s v="2021-04-26 13:12:32"/>
    <x v="1"/>
    <x v="2"/>
    <x v="3"/>
    <n v="2285"/>
    <n v="22320"/>
    <n v="12"/>
    <x v="3340"/>
    <n v="18295"/>
    <n v="52"/>
    <n v="1"/>
    <s v="About_to_churn"/>
    <s v="Wallet"/>
  </r>
  <r>
    <n v="21899"/>
    <s v="01607D57"/>
    <s v="2021-03-18 20:46:24"/>
    <x v="0"/>
    <x v="2"/>
    <x v="2"/>
    <n v="550"/>
    <n v="67043"/>
    <n v="17"/>
    <x v="937"/>
    <n v="28071"/>
    <n v="78"/>
    <n v="1"/>
    <s v="Medium"/>
    <s v="PayPal_Pay_Later"/>
  </r>
  <r>
    <n v="21900"/>
    <s v="1D6FCB7E"/>
    <s v="2021-03-15 01:47:19"/>
    <x v="1"/>
    <x v="2"/>
    <x v="4"/>
    <n v="3625"/>
    <n v="24529"/>
    <n v="34"/>
    <x v="3341"/>
    <n v="2412"/>
    <n v="21"/>
    <n v="3"/>
    <s v="High"/>
    <s v="Wallet"/>
  </r>
  <r>
    <n v="21901"/>
    <s v="B71C278D"/>
    <s v="2021-05-13 12:50:58"/>
    <x v="4"/>
    <x v="2"/>
    <x v="2"/>
    <n v="156"/>
    <n v="66289"/>
    <n v="14"/>
    <x v="2484"/>
    <n v="28930"/>
    <n v="80"/>
    <n v="2"/>
    <s v="Medium"/>
    <s v="PayPal_Pay_Later"/>
  </r>
  <r>
    <n v="21902"/>
    <s v="09CEC480"/>
    <s v="2021-03-25 07:41:19"/>
    <x v="3"/>
    <x v="0"/>
    <x v="3"/>
    <n v="1141"/>
    <n v="65854"/>
    <n v="5"/>
    <x v="1366"/>
    <n v="8593"/>
    <n v="65"/>
    <n v="3"/>
    <s v="About_to_churn"/>
    <s v="Wallet"/>
  </r>
  <r>
    <n v="21903"/>
    <s v="E247DEE4"/>
    <s v="2021-03-10 18:37:21"/>
    <x v="2"/>
    <x v="0"/>
    <x v="3"/>
    <n v="203"/>
    <n v="45959"/>
    <n v="1"/>
    <x v="3342"/>
    <n v="10077"/>
    <n v="55"/>
    <n v="3"/>
    <s v="Medium"/>
    <s v="Wallet"/>
  </r>
  <r>
    <n v="21904"/>
    <s v="7441945E"/>
    <s v="2021-06-08 23:55:31"/>
    <x v="3"/>
    <x v="0"/>
    <x v="3"/>
    <n v="1142"/>
    <n v="29250"/>
    <n v="5"/>
    <x v="3343"/>
    <n v="11974"/>
    <n v="50"/>
    <n v="2"/>
    <s v="About_to_churn"/>
    <s v="Wallet"/>
  </r>
  <r>
    <n v="21905"/>
    <s v="F12897B3"/>
    <s v="2021-05-31 10:47:08"/>
    <x v="0"/>
    <x v="2"/>
    <x v="2"/>
    <n v="137"/>
    <n v="46835"/>
    <n v="11"/>
    <x v="2043"/>
    <n v="20399"/>
    <n v="79"/>
    <n v="2"/>
    <s v="About_to_churn"/>
    <s v="PayPal_Pay_Later"/>
  </r>
  <r>
    <n v="21906"/>
    <s v="0B2D7FD5"/>
    <s v="2021-06-07 12:37:41"/>
    <x v="2"/>
    <x v="0"/>
    <x v="2"/>
    <n v="175"/>
    <n v="60018"/>
    <n v="19"/>
    <x v="1460"/>
    <n v="23521"/>
    <n v="90"/>
    <n v="2"/>
    <s v="Medium"/>
    <s v="PayPal_Pay_Later"/>
  </r>
  <r>
    <n v="21907"/>
    <s v="F3A6DDF0"/>
    <s v="2021-03-20 03:05:26"/>
    <x v="0"/>
    <x v="0"/>
    <x v="3"/>
    <n v="461"/>
    <n v="22526"/>
    <n v="9"/>
    <x v="3344"/>
    <n v="7753"/>
    <n v="60"/>
    <n v="1"/>
    <s v="Medium"/>
    <s v=" Wallet "/>
  </r>
  <r>
    <n v="21908"/>
    <s v="A95080DB"/>
    <s v="2021-04-22 09:23:56"/>
    <x v="1"/>
    <x v="2"/>
    <x v="1"/>
    <n v="3826"/>
    <n v="16415"/>
    <n v="21"/>
    <x v="3345"/>
    <n v="2468"/>
    <n v="24"/>
    <n v="4"/>
    <s v="Medium"/>
    <s v="Net_Banking"/>
  </r>
  <r>
    <n v="21909"/>
    <s v="E91A89E3"/>
    <s v="2021-04-04 04:58:02"/>
    <x v="4"/>
    <x v="2"/>
    <x v="2"/>
    <n v="298"/>
    <n v="48196"/>
    <n v="10"/>
    <x v="786"/>
    <n v="25695"/>
    <n v="93"/>
    <n v="1"/>
    <s v="Low"/>
    <s v="PayPal_Pay_Later"/>
  </r>
  <r>
    <n v="21910"/>
    <s v="ED100D95"/>
    <s v="2021-05-10 05:20:15"/>
    <x v="1"/>
    <x v="0"/>
    <x v="4"/>
    <n v="4905"/>
    <n v="34094"/>
    <n v="48"/>
    <x v="3346"/>
    <n v="3953"/>
    <n v="12"/>
    <n v="6"/>
    <s v="High"/>
    <s v="PayPal_Cobrand_Card"/>
  </r>
  <r>
    <n v="21911"/>
    <s v="53C3BE56"/>
    <s v="2021-05-31 02:10:56"/>
    <x v="3"/>
    <x v="0"/>
    <x v="0"/>
    <n v="549"/>
    <n v="65097"/>
    <n v="5"/>
    <x v="3347"/>
    <n v="11233"/>
    <n v="52"/>
    <n v="0"/>
    <s v="Medium"/>
    <s v="Wallet"/>
  </r>
  <r>
    <n v="21912"/>
    <s v="8856D0F8"/>
    <s v="2021-04-21 20:35:10"/>
    <x v="0"/>
    <x v="0"/>
    <x v="3"/>
    <n v="738"/>
    <n v="46835"/>
    <n v="3"/>
    <x v="2354"/>
    <n v="11076"/>
    <n v="56"/>
    <n v="2"/>
    <s v="About_to_churn"/>
    <s v="Wallet"/>
  </r>
  <r>
    <n v="21913"/>
    <s v="1325802B"/>
    <s v="2021-05-31 12:59:12"/>
    <x v="2"/>
    <x v="0"/>
    <x v="0"/>
    <n v="213"/>
    <n v="58137"/>
    <n v="15"/>
    <x v="3348"/>
    <n v="9948"/>
    <n v="68"/>
    <n v="0"/>
    <s v="Medium"/>
    <s v="Debit_Card"/>
  </r>
  <r>
    <n v="21914"/>
    <s v="1DCFD167"/>
    <s v="2021-03-13 20:09:06"/>
    <x v="2"/>
    <x v="0"/>
    <x v="2"/>
    <n v="186"/>
    <n v="38467"/>
    <n v="18"/>
    <x v="1287"/>
    <n v="27607"/>
    <n v="83"/>
    <n v="1"/>
    <s v="Medium"/>
    <s v="PayPal_Pay_Later"/>
  </r>
  <r>
    <n v="21915"/>
    <s v="F267A701"/>
    <s v="2021-05-17 12:57:07"/>
    <x v="2"/>
    <x v="2"/>
    <x v="2"/>
    <n v="97"/>
    <n v="34572"/>
    <n v="7"/>
    <x v="1247"/>
    <n v="25655"/>
    <n v="75"/>
    <n v="2"/>
    <s v="Medium"/>
    <s v="PayPal_Pay_Later"/>
  </r>
  <r>
    <n v="21916"/>
    <s v="44087A38"/>
    <s v="2021-04-24 09:37:13"/>
    <x v="3"/>
    <x v="0"/>
    <x v="3"/>
    <n v="486"/>
    <n v="70696"/>
    <n v="7"/>
    <x v="3349"/>
    <n v="13645"/>
    <n v="47"/>
    <n v="3"/>
    <s v="Medium"/>
    <s v=" Wallet "/>
  </r>
  <r>
    <n v="21917"/>
    <s v="47F27FF1"/>
    <s v="2021-04-01 14:00:51"/>
    <x v="0"/>
    <x v="0"/>
    <x v="3"/>
    <n v="676"/>
    <n v="22526"/>
    <n v="5"/>
    <x v="3350"/>
    <n v="12720"/>
    <n v="65"/>
    <n v="2"/>
    <s v="Medium"/>
    <s v="Net_Banking"/>
  </r>
  <r>
    <n v="21918"/>
    <s v="295BFC2B"/>
    <s v="2021-05-15 21:21:18"/>
    <x v="0"/>
    <x v="0"/>
    <x v="0"/>
    <n v="733"/>
    <n v="89371"/>
    <n v="7"/>
    <x v="3351"/>
    <n v="9418"/>
    <n v="54"/>
    <n v="1"/>
    <s v="Medium"/>
    <s v="Wallet"/>
  </r>
  <r>
    <n v="21919"/>
    <s v="52931FE3"/>
    <s v="2021-03-16 23:39:44"/>
    <x v="0"/>
    <x v="0"/>
    <x v="3"/>
    <n v="462"/>
    <n v="17816"/>
    <n v="14"/>
    <x v="2292"/>
    <n v="12840"/>
    <n v="53"/>
    <n v="2"/>
    <s v="Low"/>
    <s v="Debit_Card"/>
  </r>
  <r>
    <n v="21920"/>
    <s v="6FE79B72"/>
    <s v="2021-03-20 14:39:27"/>
    <x v="1"/>
    <x v="0"/>
    <x v="4"/>
    <n v="4648"/>
    <n v="79988"/>
    <n v="57"/>
    <x v="3352"/>
    <n v="2711"/>
    <n v="15"/>
    <n v="6"/>
    <s v="High"/>
    <s v="PayPal_Credit_Card"/>
  </r>
  <r>
    <n v="21921"/>
    <s v="6B9CB12E"/>
    <s v="2021-05-19 23:51:44"/>
    <x v="1"/>
    <x v="2"/>
    <x v="4"/>
    <n v="1898"/>
    <n v="42610"/>
    <n v="59"/>
    <x v="3353"/>
    <n v="2948"/>
    <n v="16"/>
    <n v="3"/>
    <s v="Medium"/>
    <s v="Wallet"/>
  </r>
  <r>
    <n v="21922"/>
    <s v="60BBB444"/>
    <s v="2021-04-21 09:40:48"/>
    <x v="3"/>
    <x v="2"/>
    <x v="2"/>
    <n v="852"/>
    <n v="83600"/>
    <n v="7"/>
    <x v="2738"/>
    <n v="27673"/>
    <n v="100"/>
    <n v="2"/>
    <s v="Low"/>
    <s v="PayPal_Pay_Later"/>
  </r>
  <r>
    <n v="21923"/>
    <s v="78B7AF53"/>
    <s v="2021-04-17 00:54:02"/>
    <x v="1"/>
    <x v="1"/>
    <x v="1"/>
    <n v="1395"/>
    <n v="34776"/>
    <n v="35"/>
    <x v="3354"/>
    <n v="2225"/>
    <n v="23"/>
    <n v="4"/>
    <s v="Medium"/>
    <s v=" PayPal_Cobrand_Card"/>
  </r>
  <r>
    <n v="21924"/>
    <s v="7CBBE18B"/>
    <s v="2021-04-29 05:45:45"/>
    <x v="2"/>
    <x v="0"/>
    <x v="3"/>
    <n v="203"/>
    <n v="42690"/>
    <n v="15"/>
    <x v="3355"/>
    <n v="7822"/>
    <n v="44"/>
    <n v="3"/>
    <s v="Low"/>
    <s v="Net_Banking"/>
  </r>
  <r>
    <n v="21925"/>
    <s v="D3E67B76"/>
    <s v="2021-03-12 03:59:08"/>
    <x v="2"/>
    <x v="2"/>
    <x v="2"/>
    <n v="195"/>
    <n v="30953"/>
    <n v="3"/>
    <x v="222"/>
    <n v="29175"/>
    <n v="86"/>
    <n v="1"/>
    <s v="Low"/>
    <s v="PayPal_Pay_Later"/>
  </r>
  <r>
    <n v="21926"/>
    <s v="9F4C7939"/>
    <s v="2021-05-20 09:48:47"/>
    <x v="1"/>
    <x v="2"/>
    <x v="3"/>
    <n v="2138"/>
    <n v="42898"/>
    <n v="5"/>
    <x v="3356"/>
    <n v="13129"/>
    <n v="45"/>
    <n v="3"/>
    <s v="Medium"/>
    <s v="Wallet"/>
  </r>
  <r>
    <n v="21927"/>
    <s v="4BD55DA0"/>
    <s v="2021-05-07 09:26:19"/>
    <x v="1"/>
    <x v="0"/>
    <x v="4"/>
    <n v="4270"/>
    <n v="88446"/>
    <n v="46"/>
    <x v="3357"/>
    <n v="3703"/>
    <n v="17"/>
    <n v="6"/>
    <s v="Medium"/>
    <s v="PayPal_Credit_Card"/>
  </r>
  <r>
    <n v="21928"/>
    <s v="E44EA755"/>
    <s v="2021-05-27 11:30:22"/>
    <x v="1"/>
    <x v="0"/>
    <x v="5"/>
    <n v="3247"/>
    <n v="70647"/>
    <n v="16"/>
    <x v="1814"/>
    <n v="17088"/>
    <n v="55"/>
    <n v="3"/>
    <s v="Medium"/>
    <s v="Debit_Card"/>
  </r>
  <r>
    <n v="21929"/>
    <s v="6579BF8E"/>
    <s v="2021-05-05 22:33:59"/>
    <x v="2"/>
    <x v="2"/>
    <x v="2"/>
    <n v="86"/>
    <n v="42483"/>
    <n v="5"/>
    <x v="3358"/>
    <n v="14088"/>
    <n v="90"/>
    <n v="2"/>
    <s v="About_to_churn"/>
    <s v="PayPal_Pay_Later"/>
  </r>
  <r>
    <n v="21930"/>
    <s v="CBA1D6B0"/>
    <s v="2021-03-06 05:07:26"/>
    <x v="1"/>
    <x v="2"/>
    <x v="4"/>
    <n v="3493"/>
    <n v="12834"/>
    <n v="39"/>
    <x v="3359"/>
    <n v="1419"/>
    <n v="11"/>
    <n v="4"/>
    <s v="High"/>
    <s v="PayPal_Credit_Card"/>
  </r>
  <r>
    <n v="21931"/>
    <s v="D1388ADB"/>
    <s v="2021-03-14 13:02:34"/>
    <x v="1"/>
    <x v="0"/>
    <x v="4"/>
    <n v="4209"/>
    <n v="27722"/>
    <n v="39"/>
    <x v="3360"/>
    <n v="3629"/>
    <n v="18"/>
    <n v="4"/>
    <s v="Medium"/>
    <s v="PayPal_Credit_Card"/>
  </r>
  <r>
    <n v="21932"/>
    <s v="2711B2F7"/>
    <s v="2021-03-22 11:44:44"/>
    <x v="0"/>
    <x v="2"/>
    <x v="2"/>
    <n v="167"/>
    <n v="22266"/>
    <n v="16"/>
    <x v="2301"/>
    <n v="24970"/>
    <n v="92"/>
    <n v="1"/>
    <s v="Medium"/>
    <s v="PayPal_Pay_Later"/>
  </r>
  <r>
    <n v="21933"/>
    <s v="F29E3E22"/>
    <s v="2021-04-28 19:00:20"/>
    <x v="2"/>
    <x v="0"/>
    <x v="3"/>
    <n v="237"/>
    <n v="53686"/>
    <n v="8"/>
    <x v="3361"/>
    <n v="17478"/>
    <n v="49"/>
    <n v="1"/>
    <s v="Medium"/>
    <s v="Net_Banking"/>
  </r>
  <r>
    <n v="21934"/>
    <s v="BE35A7E6"/>
    <s v="2021-05-13 16:19:18"/>
    <x v="4"/>
    <x v="2"/>
    <x v="2"/>
    <n v="167"/>
    <n v="16249"/>
    <n v="12"/>
    <x v="3362"/>
    <n v="25431"/>
    <n v="97"/>
    <n v="1"/>
    <s v="About_to_churn"/>
    <s v="PayPal_Pay_Later"/>
  </r>
  <r>
    <n v="21935"/>
    <s v="890BB0F2"/>
    <s v="2021-03-25 18:44:42"/>
    <x v="3"/>
    <x v="2"/>
    <x v="2"/>
    <n v="214"/>
    <n v="65049"/>
    <n v="10"/>
    <x v="2541"/>
    <n v="18130"/>
    <n v="88"/>
    <n v="2"/>
    <s v="Low"/>
    <s v="PayPal_Pay_Later"/>
  </r>
  <r>
    <n v="21936"/>
    <s v="264FE303"/>
    <s v="2021-03-15 18:59:25"/>
    <x v="0"/>
    <x v="0"/>
    <x v="5"/>
    <n v="851"/>
    <n v="40583"/>
    <n v="8"/>
    <x v="2088"/>
    <n v="19697"/>
    <n v="83"/>
    <n v="1"/>
    <s v="Medium"/>
    <s v="Debit_Card"/>
  </r>
  <r>
    <n v="21937"/>
    <s v="688F410E"/>
    <s v="2021-03-20 15:30:52"/>
    <x v="1"/>
    <x v="1"/>
    <x v="1"/>
    <n v="1224"/>
    <n v="66355"/>
    <n v="21"/>
    <x v="3363"/>
    <n v="1804"/>
    <n v="9"/>
    <n v="4"/>
    <s v="Medium"/>
    <s v=" PayPal_Cobrand_Card"/>
  </r>
  <r>
    <n v="21938"/>
    <s v="2466D928"/>
    <s v="2021-05-08 00:48:27"/>
    <x v="2"/>
    <x v="0"/>
    <x v="0"/>
    <n v="235"/>
    <n v="64594"/>
    <n v="14"/>
    <x v="3364"/>
    <n v="11178"/>
    <n v="64"/>
    <n v="1"/>
    <s v="Low"/>
    <s v="Net_Banking"/>
  </r>
  <r>
    <n v="21939"/>
    <s v="6395D44D"/>
    <s v="2021-04-13 09:46:22"/>
    <x v="1"/>
    <x v="0"/>
    <x v="5"/>
    <n v="2304"/>
    <n v="68546"/>
    <n v="21"/>
    <x v="208"/>
    <n v="20178"/>
    <n v="53"/>
    <n v="1"/>
    <s v="Medium"/>
    <s v="Debit_Card"/>
  </r>
  <r>
    <n v="21940"/>
    <s v="312BF0BE"/>
    <s v="2021-03-23 03:30:41"/>
    <x v="1"/>
    <x v="1"/>
    <x v="1"/>
    <n v="1735"/>
    <n v="28965"/>
    <n v="36"/>
    <x v="3365"/>
    <n v="2553"/>
    <n v="18"/>
    <n v="4"/>
    <s v="Low"/>
    <s v=" PayPal_Cobrand_Card"/>
  </r>
  <r>
    <n v="21941"/>
    <s v="180C4A61"/>
    <s v="2021-05-04 23:27:33"/>
    <x v="2"/>
    <x v="0"/>
    <x v="0"/>
    <n v="214"/>
    <n v="89242"/>
    <n v="9"/>
    <x v="800"/>
    <n v="9236"/>
    <n v="67"/>
    <n v="0"/>
    <s v="Medium"/>
    <s v="Debit_Card"/>
  </r>
  <r>
    <n v="21942"/>
    <s v="C63A259E"/>
    <s v="2021-04-02 01:01:58"/>
    <x v="0"/>
    <x v="2"/>
    <x v="5"/>
    <n v="995"/>
    <n v="88293"/>
    <n v="2"/>
    <x v="3366"/>
    <n v="15738"/>
    <n v="59"/>
    <n v="1"/>
    <s v="Medium"/>
    <s v="Debit_Card"/>
  </r>
  <r>
    <n v="21943"/>
    <s v="8D571328"/>
    <s v="2021-03-24 17:27:53"/>
    <x v="4"/>
    <x v="0"/>
    <x v="2"/>
    <n v="206"/>
    <n v="40424"/>
    <n v="4"/>
    <x v="2382"/>
    <n v="22468"/>
    <n v="97"/>
    <n v="2"/>
    <s v="Low"/>
    <s v="PayPal_Pay_Later"/>
  </r>
  <r>
    <n v="21944"/>
    <s v="177358F9"/>
    <s v="2021-05-06 07:32:25"/>
    <x v="2"/>
    <x v="2"/>
    <x v="2"/>
    <n v="75"/>
    <n v="45261"/>
    <n v="18"/>
    <x v="1997"/>
    <n v="15112"/>
    <n v="89"/>
    <n v="2"/>
    <s v="About_to_churn"/>
    <s v="PayPal_Pay_Later"/>
  </r>
  <r>
    <n v="21945"/>
    <s v="E2CDDDB7"/>
    <s v="2021-03-10 05:08:16"/>
    <x v="4"/>
    <x v="2"/>
    <x v="2"/>
    <n v="196"/>
    <n v="66136"/>
    <n v="8"/>
    <x v="3367"/>
    <n v="13847"/>
    <n v="81"/>
    <n v="2"/>
    <s v="About_to_churn"/>
    <s v="PayPal_Pay_Later"/>
  </r>
  <r>
    <n v="21946"/>
    <s v="6D597104"/>
    <s v="2021-03-04 19:26:57"/>
    <x v="2"/>
    <x v="2"/>
    <x v="2"/>
    <n v="113"/>
    <n v="60153"/>
    <n v="3"/>
    <x v="72"/>
    <n v="19734"/>
    <n v="76"/>
    <n v="2"/>
    <s v="Low"/>
    <s v="PayPal_Pay_Later"/>
  </r>
  <r>
    <n v="21947"/>
    <s v="13EE8CAE"/>
    <s v="2021-04-30 03:32:30"/>
    <x v="2"/>
    <x v="2"/>
    <x v="2"/>
    <n v="163"/>
    <n v="25081"/>
    <n v="4"/>
    <x v="2437"/>
    <n v="27439"/>
    <n v="81"/>
    <n v="1"/>
    <s v="Medium"/>
    <s v="PayPal_Pay_Later"/>
  </r>
  <r>
    <n v="21948"/>
    <s v="585DE071"/>
    <s v="2021-03-01 15:22:33"/>
    <x v="3"/>
    <x v="2"/>
    <x v="1"/>
    <n v="1138"/>
    <n v="70696"/>
    <n v="37"/>
    <x v="3368"/>
    <n v="3149"/>
    <n v="13"/>
    <n v="4"/>
    <s v="High"/>
    <s v=" PayPal_Cobrand_Card"/>
  </r>
  <r>
    <n v="21949"/>
    <s v="268BA840"/>
    <s v="2021-04-16 14:36:13"/>
    <x v="0"/>
    <x v="0"/>
    <x v="3"/>
    <n v="789"/>
    <n v="76188"/>
    <n v="2"/>
    <x v="3369"/>
    <n v="13979"/>
    <n v="42"/>
    <n v="3"/>
    <s v="Low"/>
    <s v="Wallet"/>
  </r>
  <r>
    <n v="21950"/>
    <s v="D50DC3A0"/>
    <s v="2021-03-28 18:42:39"/>
    <x v="2"/>
    <x v="0"/>
    <x v="2"/>
    <n v="156"/>
    <n v="21936"/>
    <n v="13"/>
    <x v="2227"/>
    <n v="13421"/>
    <n v="83"/>
    <n v="2"/>
    <s v="Low"/>
    <s v="PayPal_Pay_Later"/>
  </r>
  <r>
    <n v="21951"/>
    <s v="4BC90B79"/>
    <s v="2021-05-02 15:09:47"/>
    <x v="0"/>
    <x v="2"/>
    <x v="3"/>
    <n v="747"/>
    <n v="40424"/>
    <n v="8"/>
    <x v="1268"/>
    <n v="19108"/>
    <n v="58"/>
    <n v="3"/>
    <s v="High"/>
    <s v="Net_Banking"/>
  </r>
  <r>
    <n v="21952"/>
    <s v="D64444A0"/>
    <s v="2021-03-08 09:33:36"/>
    <x v="1"/>
    <x v="0"/>
    <x v="4"/>
    <n v="3285"/>
    <n v="13402"/>
    <n v="45"/>
    <x v="3370"/>
    <n v="3173"/>
    <n v="17"/>
    <n v="6"/>
    <s v="High"/>
    <s v="PayPal_Cobrand_Card"/>
  </r>
  <r>
    <n v="21953"/>
    <s v="055DDB94"/>
    <s v="2021-03-13 14:23:22"/>
    <x v="0"/>
    <x v="0"/>
    <x v="0"/>
    <n v="738"/>
    <n v="11636"/>
    <n v="7"/>
    <x v="554"/>
    <n v="11709"/>
    <n v="55"/>
    <n v="0"/>
    <s v="Medium"/>
    <s v="Wallet"/>
  </r>
  <r>
    <n v="21954"/>
    <s v="11DAD336"/>
    <s v="2021-03-18 16:47:35"/>
    <x v="1"/>
    <x v="0"/>
    <x v="5"/>
    <n v="3211"/>
    <n v="62271"/>
    <n v="2"/>
    <x v="1464"/>
    <n v="10537"/>
    <n v="60"/>
    <n v="1"/>
    <s v="Medium"/>
    <s v="Debit_Card"/>
  </r>
  <r>
    <n v="21955"/>
    <s v="5056CED9"/>
    <s v="2021-05-23 20:24:14"/>
    <x v="4"/>
    <x v="2"/>
    <x v="3"/>
    <n v="331"/>
    <n v="30254"/>
    <n v="14"/>
    <x v="3371"/>
    <n v="18686"/>
    <n v="54"/>
    <n v="1"/>
    <s v="High"/>
    <s v="Wallet"/>
  </r>
  <r>
    <n v="21956"/>
    <s v="AFB13E5E"/>
    <s v="2021-03-03 13:00:19"/>
    <x v="1"/>
    <x v="2"/>
    <x v="4"/>
    <n v="2884"/>
    <n v="58391"/>
    <n v="50"/>
    <x v="3372"/>
    <n v="1742"/>
    <n v="15"/>
    <n v="6"/>
    <s v="Medium"/>
    <s v="PayPal_Cobrand_Card"/>
  </r>
  <r>
    <n v="21957"/>
    <s v="D447996C"/>
    <s v="2021-03-25 07:56:45"/>
    <x v="0"/>
    <x v="0"/>
    <x v="3"/>
    <n v="927"/>
    <n v="65059"/>
    <n v="6"/>
    <x v="3373"/>
    <n v="13780"/>
    <n v="65"/>
    <n v="2"/>
    <s v="Low"/>
    <s v=" Wallet "/>
  </r>
  <r>
    <n v="21958"/>
    <s v="354B873D"/>
    <s v="2021-03-13 20:23:47"/>
    <x v="2"/>
    <x v="0"/>
    <x v="2"/>
    <n v="78"/>
    <n v="76188"/>
    <n v="7"/>
    <x v="3149"/>
    <n v="27866"/>
    <n v="92"/>
    <n v="1"/>
    <s v="About_to_churn"/>
    <s v="PayPal_Pay_Later"/>
  </r>
  <r>
    <n v="21959"/>
    <s v="26DB9535"/>
    <s v="2021-04-10 20:30:13"/>
    <x v="0"/>
    <x v="2"/>
    <x v="2"/>
    <n v="779"/>
    <n v="49655"/>
    <n v="12"/>
    <x v="3374"/>
    <n v="12566"/>
    <n v="96"/>
    <n v="1"/>
    <s v="Medium"/>
    <s v="PayPal_Pay_Later"/>
  </r>
  <r>
    <n v="21960"/>
    <s v="40489A03"/>
    <s v="2021-04-08 07:04:31"/>
    <x v="1"/>
    <x v="2"/>
    <x v="4"/>
    <n v="4741"/>
    <n v="32152"/>
    <n v="59"/>
    <x v="3375"/>
    <n v="4385"/>
    <n v="20"/>
    <n v="3"/>
    <s v="Medium"/>
    <s v="Wallet"/>
  </r>
  <r>
    <n v="21961"/>
    <s v="81D4111D"/>
    <s v="2021-05-15 10:47:55"/>
    <x v="1"/>
    <x v="0"/>
    <x v="5"/>
    <n v="3533"/>
    <n v="10458"/>
    <n v="13"/>
    <x v="3376"/>
    <n v="16806"/>
    <n v="62"/>
    <n v="2"/>
    <s v="High"/>
    <s v="Wallet"/>
  </r>
  <r>
    <n v="21962"/>
    <s v="DAA23836"/>
    <s v="2021-04-07 17:58:25"/>
    <x v="3"/>
    <x v="0"/>
    <x v="3"/>
    <n v="409"/>
    <n v="42974"/>
    <n v="14"/>
    <x v="2522"/>
    <n v="14267"/>
    <n v="46"/>
    <n v="1"/>
    <s v="Medium"/>
    <s v="Wallet"/>
  </r>
  <r>
    <n v="21963"/>
    <s v="1D3D5896"/>
    <s v="2021-04-04 05:45:08"/>
    <x v="2"/>
    <x v="2"/>
    <x v="2"/>
    <n v="50"/>
    <n v="61711"/>
    <n v="6"/>
    <x v="489"/>
    <n v="21363"/>
    <n v="84"/>
    <n v="1"/>
    <s v="Low"/>
    <s v="PayPal_Pay_Later"/>
  </r>
  <r>
    <n v="21964"/>
    <s v="CA75F624"/>
    <s v="2021-05-19 05:09:57"/>
    <x v="1"/>
    <x v="0"/>
    <x v="3"/>
    <n v="1024"/>
    <n v="59661"/>
    <n v="10"/>
    <x v="3377"/>
    <n v="8165"/>
    <n v="54"/>
    <n v="1"/>
    <s v="Medium"/>
    <s v="Debit_Card"/>
  </r>
  <r>
    <n v="21965"/>
    <s v="46601152"/>
    <s v="2021-05-25 22:28:36"/>
    <x v="2"/>
    <x v="2"/>
    <x v="2"/>
    <n v="147"/>
    <n v="12958"/>
    <n v="4"/>
    <x v="3378"/>
    <n v="25284"/>
    <n v="94"/>
    <n v="2"/>
    <s v="Low"/>
    <s v="PayPal_Pay_Later"/>
  </r>
  <r>
    <n v="21966"/>
    <s v="330F3692"/>
    <s v="2021-03-19 08:29:36"/>
    <x v="0"/>
    <x v="2"/>
    <x v="2"/>
    <n v="692"/>
    <n v="58137"/>
    <n v="13"/>
    <x v="3379"/>
    <n v="28111"/>
    <n v="86"/>
    <n v="2"/>
    <s v="Low"/>
    <s v="PayPal_Pay_Later"/>
  </r>
  <r>
    <n v="21967"/>
    <s v="FA1E165E"/>
    <s v="2021-06-09 20:16:35"/>
    <x v="0"/>
    <x v="0"/>
    <x v="0"/>
    <n v="377"/>
    <n v="67074"/>
    <n v="8"/>
    <x v="1368"/>
    <n v="10574"/>
    <n v="70"/>
    <n v="0"/>
    <s v="High"/>
    <s v=" Wallet "/>
  </r>
  <r>
    <n v="21968"/>
    <s v="6BB39F7B"/>
    <s v="2021-05-19 10:03:11"/>
    <x v="1"/>
    <x v="1"/>
    <x v="1"/>
    <n v="3853"/>
    <n v="21687"/>
    <n v="34"/>
    <x v="3380"/>
    <n v="2105"/>
    <n v="20"/>
    <n v="6"/>
    <s v="Medium"/>
    <s v="PayPal_Credit_Card"/>
  </r>
  <r>
    <n v="21969"/>
    <s v="6F285E9C"/>
    <s v="2021-04-26 11:03:26"/>
    <x v="1"/>
    <x v="1"/>
    <x v="1"/>
    <n v="3108"/>
    <n v="40350"/>
    <n v="20"/>
    <x v="3381"/>
    <n v="3078"/>
    <n v="25"/>
    <n v="5"/>
    <s v="Medium"/>
    <s v=" PayPal_Cobrand_Card"/>
  </r>
  <r>
    <n v="21970"/>
    <s v="67E5C20D"/>
    <s v="2021-05-27 17:41:42"/>
    <x v="2"/>
    <x v="2"/>
    <x v="2"/>
    <n v="54"/>
    <n v="65708"/>
    <n v="14"/>
    <x v="3382"/>
    <n v="19230"/>
    <n v="87"/>
    <n v="1"/>
    <s v="Medium"/>
    <s v="PayPal_Pay_Later"/>
  </r>
  <r>
    <n v="21971"/>
    <s v="E9F880F9"/>
    <s v="2021-03-21 20:43:16"/>
    <x v="0"/>
    <x v="0"/>
    <x v="5"/>
    <n v="724"/>
    <n v="32996"/>
    <n v="12"/>
    <x v="1134"/>
    <n v="12792"/>
    <n v="82"/>
    <n v="1"/>
    <s v="High"/>
    <s v="Net_Banking"/>
  </r>
  <r>
    <n v="21972"/>
    <s v="DB2E5404"/>
    <s v="2021-03-24 00:52:39"/>
    <x v="0"/>
    <x v="2"/>
    <x v="2"/>
    <n v="165"/>
    <n v="14627"/>
    <n v="19"/>
    <x v="1691"/>
    <n v="23103"/>
    <n v="87"/>
    <n v="2"/>
    <s v="Low"/>
    <s v="PayPal_Pay_Later"/>
  </r>
  <r>
    <n v="21973"/>
    <s v="4394BC25"/>
    <s v="2021-03-05 11:12:36"/>
    <x v="0"/>
    <x v="2"/>
    <x v="2"/>
    <n v="184"/>
    <n v="65459"/>
    <n v="6"/>
    <x v="2480"/>
    <n v="14873"/>
    <n v="99"/>
    <n v="1"/>
    <s v="Medium"/>
    <s v="PayPal_Pay_Later"/>
  </r>
  <r>
    <n v="21974"/>
    <s v="6674DDF8"/>
    <s v="2021-03-10 18:54:59"/>
    <x v="5"/>
    <x v="2"/>
    <x v="4"/>
    <n v="1804"/>
    <n v="28965"/>
    <n v="35"/>
    <x v="3383"/>
    <n v="3219"/>
    <n v="12"/>
    <n v="5"/>
    <s v="Medium"/>
    <s v="PayPal_Cobrand_Card"/>
  </r>
  <r>
    <n v="21975"/>
    <s v="756E3911"/>
    <s v="2021-05-04 13:47:11"/>
    <x v="0"/>
    <x v="0"/>
    <x v="3"/>
    <n v="968"/>
    <n v="58953"/>
    <n v="15"/>
    <x v="3384"/>
    <n v="10011"/>
    <n v="61"/>
    <n v="1"/>
    <s v="High"/>
    <s v="Wallet"/>
  </r>
  <r>
    <n v="21976"/>
    <s v="6433CB42"/>
    <s v="2021-03-20 04:43:25"/>
    <x v="1"/>
    <x v="0"/>
    <x v="3"/>
    <n v="1367"/>
    <n v="77431"/>
    <n v="11"/>
    <x v="2221"/>
    <n v="15821"/>
    <n v="64"/>
    <n v="2"/>
    <s v="Low"/>
    <s v="Wallet"/>
  </r>
  <r>
    <n v="21977"/>
    <s v="186B7530"/>
    <s v="2021-03-24 14:21:01"/>
    <x v="2"/>
    <x v="2"/>
    <x v="2"/>
    <n v="195"/>
    <n v="48647"/>
    <n v="20"/>
    <x v="2481"/>
    <n v="21634"/>
    <n v="77"/>
    <n v="1"/>
    <s v="Medium"/>
    <s v="PayPal_Pay_Later"/>
  </r>
  <r>
    <n v="21978"/>
    <s v="079816F6"/>
    <s v="2021-03-06 07:34:51"/>
    <x v="0"/>
    <x v="0"/>
    <x v="0"/>
    <n v="531"/>
    <n v="26724"/>
    <n v="15"/>
    <x v="3385"/>
    <n v="11781"/>
    <n v="63"/>
    <n v="0"/>
    <s v="High"/>
    <s v="Net_Banking"/>
  </r>
  <r>
    <n v="21979"/>
    <s v="8163B3D1"/>
    <s v="2021-05-04 06:37:14"/>
    <x v="1"/>
    <x v="2"/>
    <x v="4"/>
    <n v="4160"/>
    <n v="84820"/>
    <n v="43"/>
    <x v="3386"/>
    <n v="2741"/>
    <n v="21"/>
    <n v="6"/>
    <s v="High"/>
    <s v="PayPal_Cobrand_Card"/>
  </r>
  <r>
    <n v="21980"/>
    <s v="F8709C49"/>
    <s v="2021-05-19 14:32:20"/>
    <x v="3"/>
    <x v="2"/>
    <x v="2"/>
    <n v="247"/>
    <n v="23220"/>
    <n v="14"/>
    <x v="3387"/>
    <n v="12434"/>
    <n v="79"/>
    <n v="2"/>
    <s v="Low"/>
    <s v="Debit_Card"/>
  </r>
  <r>
    <n v="21981"/>
    <s v="62AC0BDF"/>
    <s v="2021-04-26 21:10:23"/>
    <x v="0"/>
    <x v="2"/>
    <x v="2"/>
    <n v="728"/>
    <n v="82206"/>
    <n v="20"/>
    <x v="757"/>
    <n v="23790"/>
    <n v="100"/>
    <n v="1"/>
    <s v="Low"/>
    <s v="PayPal_Pay_Later"/>
  </r>
  <r>
    <n v="21982"/>
    <s v="584F3B9D"/>
    <s v="2021-05-12 08:25:49"/>
    <x v="4"/>
    <x v="0"/>
    <x v="0"/>
    <n v="299"/>
    <n v="42750"/>
    <n v="5"/>
    <x v="3388"/>
    <n v="9712"/>
    <n v="63"/>
    <n v="0"/>
    <s v="Medium"/>
    <s v=" Wallet "/>
  </r>
  <r>
    <n v="21983"/>
    <s v="93B99C30"/>
    <s v="2021-04-18 14:21:34"/>
    <x v="2"/>
    <x v="2"/>
    <x v="2"/>
    <n v="96"/>
    <n v="44771"/>
    <n v="15"/>
    <x v="168"/>
    <n v="24430"/>
    <n v="97"/>
    <n v="1"/>
    <s v="Medium"/>
    <s v="Debit_Card"/>
  </r>
  <r>
    <n v="21984"/>
    <s v="925654EF"/>
    <s v="2021-05-22 20:25:30"/>
    <x v="1"/>
    <x v="0"/>
    <x v="4"/>
    <n v="2815"/>
    <n v="45308"/>
    <n v="56"/>
    <x v="3389"/>
    <n v="1494"/>
    <n v="21"/>
    <n v="6"/>
    <s v="High"/>
    <s v="Wallet"/>
  </r>
  <r>
    <n v="21985"/>
    <s v="8D9CB177"/>
    <s v="2021-03-16 23:39:24"/>
    <x v="2"/>
    <x v="0"/>
    <x v="2"/>
    <n v="111"/>
    <n v="58795"/>
    <n v="2"/>
    <x v="2970"/>
    <n v="23204"/>
    <n v="92"/>
    <n v="1"/>
    <s v="Low"/>
    <s v="PayPal_Pay_Later"/>
  </r>
  <r>
    <n v="21986"/>
    <s v="FC68EB04"/>
    <s v="2021-03-08 13:45:13"/>
    <x v="5"/>
    <x v="2"/>
    <x v="4"/>
    <n v="4837"/>
    <n v="45308"/>
    <n v="56"/>
    <x v="3390"/>
    <n v="1323"/>
    <n v="14"/>
    <n v="6"/>
    <s v="High"/>
    <s v="Wallet"/>
  </r>
  <r>
    <n v="21987"/>
    <s v="4F66197C"/>
    <s v="2021-05-28 17:27:25"/>
    <x v="1"/>
    <x v="2"/>
    <x v="1"/>
    <n v="3673"/>
    <n v="88688"/>
    <n v="21"/>
    <x v="3391"/>
    <n v="3036"/>
    <n v="24"/>
    <n v="4"/>
    <s v="About_to_churn"/>
    <s v="PayPal_Credit_Card"/>
  </r>
  <r>
    <n v="21988"/>
    <s v="3E5BC57A"/>
    <s v="2021-04-29 18:44:24"/>
    <x v="2"/>
    <x v="0"/>
    <x v="3"/>
    <n v="230"/>
    <n v="69432"/>
    <n v="12"/>
    <x v="3392"/>
    <n v="9582"/>
    <n v="64"/>
    <n v="3"/>
    <s v="About_to_churn"/>
    <s v="Wallet"/>
  </r>
  <r>
    <n v="21989"/>
    <s v="33A2D171"/>
    <s v="2021-03-14 04:26:20"/>
    <x v="0"/>
    <x v="0"/>
    <x v="2"/>
    <n v="761"/>
    <n v="73993"/>
    <n v="18"/>
    <x v="3267"/>
    <n v="19981"/>
    <n v="88"/>
    <n v="2"/>
    <s v="Low"/>
    <s v="PayPal_Pay_Later"/>
  </r>
  <r>
    <n v="21990"/>
    <s v="BAE61F73"/>
    <s v="2021-04-01 23:22:25"/>
    <x v="4"/>
    <x v="0"/>
    <x v="2"/>
    <n v="177"/>
    <n v="77476"/>
    <n v="3"/>
    <x v="1539"/>
    <n v="19436"/>
    <n v="76"/>
    <n v="1"/>
    <s v="Medium"/>
    <s v="PayPal_Pay_Later"/>
  </r>
  <r>
    <n v="21991"/>
    <s v="B5CD4AFE"/>
    <s v="2021-05-02 03:23:35"/>
    <x v="1"/>
    <x v="2"/>
    <x v="4"/>
    <n v="4698"/>
    <n v="24351"/>
    <n v="60"/>
    <x v="3393"/>
    <n v="1243"/>
    <n v="19"/>
    <n v="3"/>
    <s v="High"/>
    <s v="Wallet"/>
  </r>
  <r>
    <n v="21992"/>
    <s v="8E252F4F"/>
    <s v="2021-03-06 02:11:38"/>
    <x v="1"/>
    <x v="0"/>
    <x v="4"/>
    <n v="3115"/>
    <n v="78691"/>
    <n v="34"/>
    <x v="3394"/>
    <n v="2098"/>
    <n v="12"/>
    <n v="4"/>
    <s v="Medium"/>
    <s v="Wallet"/>
  </r>
  <r>
    <n v="21993"/>
    <s v="56D5FD25"/>
    <s v="2021-03-12 03:45:50"/>
    <x v="3"/>
    <x v="0"/>
    <x v="3"/>
    <n v="1102"/>
    <n v="40396"/>
    <n v="9"/>
    <x v="3395"/>
    <n v="13611"/>
    <n v="57"/>
    <n v="2"/>
    <s v="Low"/>
    <s v="Wallet"/>
  </r>
  <r>
    <n v="21994"/>
    <s v="CA112C59"/>
    <s v="2021-05-22 06:56:33"/>
    <x v="1"/>
    <x v="1"/>
    <x v="1"/>
    <n v="1016"/>
    <n v="51558"/>
    <n v="30"/>
    <x v="3396"/>
    <n v="2643"/>
    <n v="22"/>
    <n v="5"/>
    <s v="High"/>
    <s v=" PayPal_Cobrand_Card"/>
  </r>
  <r>
    <n v="21995"/>
    <s v="A7492A5A"/>
    <s v="2021-03-12 21:57:27"/>
    <x v="4"/>
    <x v="0"/>
    <x v="2"/>
    <n v="138"/>
    <n v="21687"/>
    <n v="14"/>
    <x v="314"/>
    <n v="27954"/>
    <n v="85"/>
    <n v="2"/>
    <s v="About_to_churn"/>
    <s v="PayPal_Pay_Later"/>
  </r>
  <r>
    <n v="21996"/>
    <s v="C8A13C45"/>
    <s v="2021-04-09 04:29:06"/>
    <x v="0"/>
    <x v="0"/>
    <x v="2"/>
    <n v="518"/>
    <n v="70647"/>
    <n v="2"/>
    <x v="610"/>
    <n v="27693"/>
    <n v="98"/>
    <n v="1"/>
    <s v="Medium"/>
    <s v="PayPal_Pay_Later"/>
  </r>
  <r>
    <n v="21997"/>
    <s v="076A4B4F"/>
    <s v="2021-06-01 17:03:00"/>
    <x v="2"/>
    <x v="2"/>
    <x v="2"/>
    <n v="214"/>
    <n v="73993"/>
    <n v="16"/>
    <x v="925"/>
    <n v="12172"/>
    <n v="87"/>
    <n v="1"/>
    <s v="Medium"/>
    <s v="PayPal_Pay_Later"/>
  </r>
  <r>
    <n v="21998"/>
    <s v="4700632C"/>
    <s v="2021-05-07 05:37:42"/>
    <x v="1"/>
    <x v="0"/>
    <x v="4"/>
    <n v="4253"/>
    <n v="65059"/>
    <n v="43"/>
    <x v="3397"/>
    <n v="1622"/>
    <n v="16"/>
    <n v="5"/>
    <s v="Medium"/>
    <s v="PayPal_Credit_Card"/>
  </r>
  <r>
    <n v="21999"/>
    <s v="640F9649"/>
    <s v="2021-03-31 01:51:00"/>
    <x v="1"/>
    <x v="0"/>
    <x v="5"/>
    <n v="942"/>
    <n v="58390"/>
    <n v="24"/>
    <x v="1229"/>
    <n v="16745"/>
    <n v="60"/>
    <n v="1"/>
    <s v="Medium"/>
    <s v="Debit_Card"/>
  </r>
  <r>
    <n v="22000"/>
    <s v="AFEBC518"/>
    <s v="2021-03-15 19:21:13"/>
    <x v="3"/>
    <x v="2"/>
    <x v="2"/>
    <n v="485"/>
    <n v="21888"/>
    <n v="19"/>
    <x v="923"/>
    <n v="23050"/>
    <n v="89"/>
    <n v="2"/>
    <s v="About_to_churn"/>
    <s v="PayPal_Pay_Later"/>
  </r>
  <r>
    <n v="22001"/>
    <s v="A2A10C84"/>
    <s v="2021-05-28 19:10:52"/>
    <x v="1"/>
    <x v="0"/>
    <x v="5"/>
    <n v="1406"/>
    <n v="22179"/>
    <n v="3"/>
    <x v="40"/>
    <n v="10269"/>
    <n v="61"/>
    <n v="3"/>
    <s v="High"/>
    <s v="Debit_Card"/>
  </r>
  <r>
    <n v="22002"/>
    <s v="8EC444B0"/>
    <s v="2021-03-11 07:37:54"/>
    <x v="1"/>
    <x v="2"/>
    <x v="5"/>
    <n v="2644"/>
    <n v="42603"/>
    <n v="22"/>
    <x v="3398"/>
    <n v="17291"/>
    <n v="59"/>
    <n v="1"/>
    <s v="Medium"/>
    <s v="Debit_Card"/>
  </r>
  <r>
    <n v="22003"/>
    <s v="20A2E019"/>
    <s v="2021-06-02 05:29:54"/>
    <x v="4"/>
    <x v="0"/>
    <x v="2"/>
    <n v="156"/>
    <n v="57619"/>
    <n v="15"/>
    <x v="473"/>
    <n v="15567"/>
    <n v="100"/>
    <n v="2"/>
    <s v="Low"/>
    <s v="Debit_Card"/>
  </r>
  <r>
    <n v="22004"/>
    <s v="A5443E2D"/>
    <s v="2021-05-22 01:52:55"/>
    <x v="0"/>
    <x v="0"/>
    <x v="0"/>
    <n v="704"/>
    <n v="55674"/>
    <n v="12"/>
    <x v="3399"/>
    <n v="11754"/>
    <n v="56"/>
    <n v="0"/>
    <s v="Medium"/>
    <s v="Debit_Card"/>
  </r>
  <r>
    <n v="22005"/>
    <s v="EC591AF8"/>
    <s v="2021-05-06 00:29:23"/>
    <x v="3"/>
    <x v="0"/>
    <x v="0"/>
    <n v="819"/>
    <n v="83456"/>
    <n v="7"/>
    <x v="3400"/>
    <n v="9797"/>
    <n v="54"/>
    <n v="0"/>
    <s v="Medium"/>
    <s v="Wallet"/>
  </r>
  <r>
    <n v="22006"/>
    <s v="953935F0"/>
    <s v="2021-03-02 21:31:33"/>
    <x v="1"/>
    <x v="0"/>
    <x v="4"/>
    <n v="4315"/>
    <n v="89675"/>
    <n v="60"/>
    <x v="3401"/>
    <n v="2475"/>
    <n v="21"/>
    <n v="5"/>
    <s v="High"/>
    <s v="PayPal_Credit_Card"/>
  </r>
  <r>
    <n v="22007"/>
    <s v="9CC7859B"/>
    <s v="2021-03-09 17:38:14"/>
    <x v="0"/>
    <x v="2"/>
    <x v="3"/>
    <n v="384"/>
    <n v="60938"/>
    <n v="2"/>
    <x v="3402"/>
    <n v="12557"/>
    <n v="43"/>
    <n v="1"/>
    <s v="About_to_churn"/>
    <s v=" Wallet "/>
  </r>
  <r>
    <n v="22008"/>
    <s v="C83096A1"/>
    <s v="2021-03-19 18:44:44"/>
    <x v="0"/>
    <x v="2"/>
    <x v="2"/>
    <n v="269"/>
    <n v="77195"/>
    <n v="12"/>
    <x v="1732"/>
    <n v="27824"/>
    <n v="94"/>
    <n v="2"/>
    <s v="About_to_churn"/>
    <s v="PayPal_Pay_Later"/>
  </r>
  <r>
    <n v="22009"/>
    <s v="55647188"/>
    <s v="2021-05-14 05:29:59"/>
    <x v="1"/>
    <x v="2"/>
    <x v="4"/>
    <n v="4078"/>
    <n v="47115"/>
    <n v="55"/>
    <x v="3403"/>
    <n v="2110"/>
    <n v="17"/>
    <n v="5"/>
    <s v="High"/>
    <s v="PayPal_Credit_Card"/>
  </r>
  <r>
    <n v="22010"/>
    <s v="9214A59E"/>
    <s v="2021-03-12 18:10:12"/>
    <x v="4"/>
    <x v="0"/>
    <x v="3"/>
    <n v="398"/>
    <n v="59684"/>
    <n v="8"/>
    <x v="249"/>
    <n v="12300"/>
    <n v="62"/>
    <n v="3"/>
    <s v="High"/>
    <s v="Net_Banking"/>
  </r>
  <r>
    <n v="22011"/>
    <s v="2802E47B"/>
    <s v="2021-04-07 23:05:44"/>
    <x v="4"/>
    <x v="0"/>
    <x v="2"/>
    <n v="25"/>
    <n v="40424"/>
    <n v="2"/>
    <x v="3404"/>
    <n v="20116"/>
    <n v="96"/>
    <n v="2"/>
    <s v="Low"/>
    <s v="PayPal_Pay_Later"/>
  </r>
  <r>
    <n v="22012"/>
    <s v="D4FCFCEE"/>
    <s v="2021-05-10 21:33:00"/>
    <x v="1"/>
    <x v="0"/>
    <x v="3"/>
    <n v="1406"/>
    <n v="53158"/>
    <n v="13"/>
    <x v="3405"/>
    <n v="15684"/>
    <n v="64"/>
    <n v="1"/>
    <s v="Low"/>
    <s v="Net_Banking"/>
  </r>
  <r>
    <n v="22013"/>
    <s v="C1F1B23D"/>
    <s v="2021-04-21 10:00:42"/>
    <x v="4"/>
    <x v="0"/>
    <x v="2"/>
    <n v="307"/>
    <n v="28949"/>
    <n v="7"/>
    <x v="3406"/>
    <n v="24331"/>
    <n v="87"/>
    <n v="2"/>
    <s v="Low"/>
    <s v="PayPal_Pay_Later"/>
  </r>
  <r>
    <n v="22014"/>
    <s v="EA6DBEFC"/>
    <s v="2021-04-13 22:25:15"/>
    <x v="0"/>
    <x v="2"/>
    <x v="2"/>
    <n v="647"/>
    <n v="14117"/>
    <n v="19"/>
    <x v="3221"/>
    <n v="21978"/>
    <n v="92"/>
    <n v="1"/>
    <s v="About_to_churn"/>
    <s v="Debit_Card"/>
  </r>
  <r>
    <n v="22015"/>
    <s v="D917689D"/>
    <s v="2021-04-24 20:25:30"/>
    <x v="0"/>
    <x v="0"/>
    <x v="0"/>
    <n v="962"/>
    <n v="74922"/>
    <n v="14"/>
    <x v="3041"/>
    <n v="9397"/>
    <n v="60"/>
    <n v="1"/>
    <s v="High"/>
    <s v="Debit_Card"/>
  </r>
  <r>
    <n v="22016"/>
    <s v="8282E9E0"/>
    <s v="2021-03-10 02:25:46"/>
    <x v="1"/>
    <x v="2"/>
    <x v="1"/>
    <n v="3517"/>
    <n v="79895"/>
    <n v="37"/>
    <x v="3407"/>
    <n v="3059"/>
    <n v="5"/>
    <n v="6"/>
    <s v="Medium"/>
    <s v=" PayPal_Cobrand_Card"/>
  </r>
  <r>
    <n v="22017"/>
    <s v="453AB16A"/>
    <s v="2021-03-22 20:54:37"/>
    <x v="1"/>
    <x v="2"/>
    <x v="5"/>
    <n v="3341"/>
    <n v="58137"/>
    <n v="16"/>
    <x v="3408"/>
    <n v="18986"/>
    <n v="79"/>
    <n v="1"/>
    <s v="Low"/>
    <s v="Net_Banking"/>
  </r>
  <r>
    <n v="22018"/>
    <s v="CC7184E3"/>
    <s v="2021-05-07 00:28:13"/>
    <x v="1"/>
    <x v="0"/>
    <x v="4"/>
    <n v="4612"/>
    <n v="84235"/>
    <n v="47"/>
    <x v="3409"/>
    <n v="2285"/>
    <n v="11"/>
    <n v="3"/>
    <s v="Medium"/>
    <s v="PayPal_Credit_Card"/>
  </r>
  <r>
    <n v="22019"/>
    <s v="E32A3BE2"/>
    <s v="2021-04-12 21:13:03"/>
    <x v="0"/>
    <x v="2"/>
    <x v="2"/>
    <n v="269"/>
    <n v="28009"/>
    <n v="9"/>
    <x v="3278"/>
    <n v="26627"/>
    <n v="88"/>
    <n v="2"/>
    <s v="Medium"/>
    <s v="PayPal_Pay_Later"/>
  </r>
  <r>
    <n v="22020"/>
    <s v="1FA6E991"/>
    <s v="2021-05-19 13:46:09"/>
    <x v="0"/>
    <x v="0"/>
    <x v="5"/>
    <n v="912"/>
    <n v="88411"/>
    <n v="8"/>
    <x v="1320"/>
    <n v="22714"/>
    <n v="67"/>
    <n v="3"/>
    <s v="About_to_churn"/>
    <s v="Debit_Card"/>
  </r>
  <r>
    <n v="22021"/>
    <s v="E107CA36"/>
    <s v="2021-06-09 17:28:47"/>
    <x v="1"/>
    <x v="0"/>
    <x v="4"/>
    <n v="3064"/>
    <n v="27722"/>
    <n v="56"/>
    <x v="3410"/>
    <n v="2595"/>
    <n v="20"/>
    <n v="6"/>
    <s v="High"/>
    <s v="Wallet"/>
  </r>
  <r>
    <n v="22022"/>
    <s v="239CF0B3"/>
    <s v="2021-04-30 21:09:48"/>
    <x v="2"/>
    <x v="2"/>
    <x v="2"/>
    <n v="144"/>
    <n v="77849"/>
    <n v="10"/>
    <x v="1594"/>
    <n v="16577"/>
    <n v="83"/>
    <n v="1"/>
    <s v="Medium"/>
    <s v="PayPal_Pay_Later"/>
  </r>
  <r>
    <n v="22023"/>
    <s v="68B6D481"/>
    <s v="2021-04-29 08:02:21"/>
    <x v="2"/>
    <x v="0"/>
    <x v="2"/>
    <n v="73"/>
    <n v="71213"/>
    <n v="6"/>
    <x v="1218"/>
    <n v="28937"/>
    <n v="90"/>
    <n v="1"/>
    <s v="About_to_churn"/>
    <s v="PayPal_Pay_Later"/>
  </r>
  <r>
    <n v="22024"/>
    <s v="9217E19C"/>
    <s v="2021-03-03 03:09:11"/>
    <x v="2"/>
    <x v="0"/>
    <x v="2"/>
    <n v="235"/>
    <n v="40991"/>
    <n v="4"/>
    <x v="124"/>
    <n v="14073"/>
    <n v="81"/>
    <n v="1"/>
    <s v="About_to_churn"/>
    <s v="PayPal_Pay_Later"/>
  </r>
  <r>
    <n v="22025"/>
    <s v="F005457F"/>
    <s v="2021-04-27 20:57:38"/>
    <x v="2"/>
    <x v="0"/>
    <x v="2"/>
    <n v="161"/>
    <n v="41122"/>
    <n v="10"/>
    <x v="1080"/>
    <n v="24654"/>
    <n v="93"/>
    <n v="1"/>
    <s v="About_to_churn"/>
    <s v="PayPal_Pay_Later"/>
  </r>
  <r>
    <n v="22026"/>
    <s v="FF683B77"/>
    <s v="2021-05-28 07:16:45"/>
    <x v="2"/>
    <x v="2"/>
    <x v="2"/>
    <n v="227"/>
    <n v="49667"/>
    <n v="16"/>
    <x v="1328"/>
    <n v="18476"/>
    <n v="91"/>
    <n v="1"/>
    <s v="Medium"/>
    <s v="PayPal_Pay_Later"/>
  </r>
  <r>
    <n v="22027"/>
    <s v="9298D19C"/>
    <s v="2021-03-22 22:04:36"/>
    <x v="1"/>
    <x v="0"/>
    <x v="1"/>
    <n v="3140"/>
    <n v="78236"/>
    <n v="24"/>
    <x v="3411"/>
    <n v="1809"/>
    <n v="17"/>
    <n v="8"/>
    <s v="High"/>
    <s v=" PayPal_Cobrand_Card"/>
  </r>
  <r>
    <n v="22028"/>
    <s v="DF3B1E64"/>
    <s v="2021-03-10 04:34:33"/>
    <x v="1"/>
    <x v="2"/>
    <x v="4"/>
    <n v="4552"/>
    <n v="62611"/>
    <n v="56"/>
    <x v="3412"/>
    <n v="3295"/>
    <n v="13"/>
    <n v="6"/>
    <s v="High"/>
    <s v="PayPal_Cobrand_Card"/>
  </r>
  <r>
    <n v="22029"/>
    <s v="B03CC774"/>
    <s v="2021-04-21 13:05:35"/>
    <x v="4"/>
    <x v="0"/>
    <x v="0"/>
    <n v="249"/>
    <n v="22789"/>
    <n v="5"/>
    <x v="3413"/>
    <n v="11042"/>
    <n v="57"/>
    <n v="1"/>
    <s v="High"/>
    <s v=" Wallet "/>
  </r>
  <r>
    <n v="22030"/>
    <s v="539C300C"/>
    <s v="2021-03-22 11:51:23"/>
    <x v="4"/>
    <x v="2"/>
    <x v="2"/>
    <n v="40"/>
    <n v="65049"/>
    <n v="20"/>
    <x v="3414"/>
    <n v="12658"/>
    <n v="97"/>
    <n v="1"/>
    <s v="Medium"/>
    <s v="PayPal_Pay_Later"/>
  </r>
  <r>
    <n v="22031"/>
    <s v="894513B3"/>
    <s v="2021-03-29 07:37:53"/>
    <x v="1"/>
    <x v="0"/>
    <x v="5"/>
    <n v="3825"/>
    <n v="57504"/>
    <n v="17"/>
    <x v="2623"/>
    <n v="17149"/>
    <n v="78"/>
    <n v="3"/>
    <s v="High"/>
    <s v="Debit_Card"/>
  </r>
  <r>
    <n v="22032"/>
    <s v="7C2F26C9"/>
    <s v="2021-04-21 18:22:40"/>
    <x v="3"/>
    <x v="2"/>
    <x v="2"/>
    <n v="624"/>
    <n v="88697"/>
    <n v="3"/>
    <x v="300"/>
    <n v="20944"/>
    <n v="84"/>
    <n v="2"/>
    <s v="Low"/>
    <s v="PayPal_Pay_Later"/>
  </r>
  <r>
    <n v="22033"/>
    <s v="99DCC8E0"/>
    <s v="2021-03-27 06:20:41"/>
    <x v="2"/>
    <x v="2"/>
    <x v="2"/>
    <n v="170"/>
    <n v="11737"/>
    <n v="10"/>
    <x v="2625"/>
    <n v="26544"/>
    <n v="100"/>
    <n v="1"/>
    <s v="Medium"/>
    <s v="PayPal_Pay_Later"/>
  </r>
  <r>
    <n v="22034"/>
    <s v="63EBABAE"/>
    <s v="2021-04-07 09:53:58"/>
    <x v="2"/>
    <x v="0"/>
    <x v="2"/>
    <n v="246"/>
    <n v="39044"/>
    <n v="7"/>
    <x v="907"/>
    <n v="18893"/>
    <n v="84"/>
    <n v="2"/>
    <s v="Medium"/>
    <s v="Debit_Card"/>
  </r>
  <r>
    <n v="22035"/>
    <s v="B1469F35"/>
    <s v="2021-03-26 03:02:46"/>
    <x v="1"/>
    <x v="0"/>
    <x v="4"/>
    <n v="2000"/>
    <n v="21936"/>
    <n v="59"/>
    <x v="3415"/>
    <n v="2811"/>
    <n v="16"/>
    <n v="4"/>
    <s v="High"/>
    <s v="PayPal_Credit_Card"/>
  </r>
  <r>
    <n v="22036"/>
    <s v="515FE002"/>
    <s v="2021-04-27 18:29:42"/>
    <x v="5"/>
    <x v="2"/>
    <x v="4"/>
    <n v="3835"/>
    <n v="18169"/>
    <n v="44"/>
    <x v="3416"/>
    <n v="3450"/>
    <n v="22"/>
    <n v="3"/>
    <s v="Medium"/>
    <s v="PayPal_Credit_Card"/>
  </r>
  <r>
    <n v="22037"/>
    <s v="D6733AEA"/>
    <s v="2021-05-19 00:42:58"/>
    <x v="0"/>
    <x v="2"/>
    <x v="2"/>
    <n v="566"/>
    <n v="42974"/>
    <n v="6"/>
    <x v="3417"/>
    <n v="29076"/>
    <n v="88"/>
    <n v="1"/>
    <s v="About_to_churn"/>
    <s v="PayPal_Pay_Later"/>
  </r>
  <r>
    <n v="22038"/>
    <s v="625E88EC"/>
    <s v="2021-04-26 22:42:18"/>
    <x v="4"/>
    <x v="2"/>
    <x v="2"/>
    <n v="157"/>
    <n v="63086"/>
    <n v="5"/>
    <x v="227"/>
    <n v="15002"/>
    <n v="100"/>
    <n v="1"/>
    <s v="Low"/>
    <s v="PayPal_Pay_Later"/>
  </r>
  <r>
    <n v="22039"/>
    <s v="802B31CB"/>
    <s v="2021-05-02 21:41:03"/>
    <x v="0"/>
    <x v="2"/>
    <x v="3"/>
    <n v="621"/>
    <n v="36647"/>
    <n v="15"/>
    <x v="3418"/>
    <n v="7671"/>
    <n v="64"/>
    <n v="1"/>
    <s v="Medium"/>
    <s v=" Wallet "/>
  </r>
  <r>
    <n v="22040"/>
    <s v="05566654"/>
    <s v="2021-05-06 17:19:54"/>
    <x v="4"/>
    <x v="2"/>
    <x v="2"/>
    <n v="370"/>
    <n v="19487"/>
    <n v="4"/>
    <x v="1515"/>
    <n v="17628"/>
    <n v="77"/>
    <n v="2"/>
    <s v="Low"/>
    <s v="Debit_Card"/>
  </r>
  <r>
    <n v="22041"/>
    <s v="7A0AA62A"/>
    <s v="2021-04-01 05:28:16"/>
    <x v="2"/>
    <x v="0"/>
    <x v="2"/>
    <n v="192"/>
    <n v="65395"/>
    <n v="20"/>
    <x v="3419"/>
    <n v="12082"/>
    <n v="88"/>
    <n v="2"/>
    <s v="Low"/>
    <s v="PayPal_Pay_Later"/>
  </r>
  <r>
    <n v="22042"/>
    <s v="2CF220FF"/>
    <s v="2021-03-17 02:34:03"/>
    <x v="2"/>
    <x v="2"/>
    <x v="2"/>
    <n v="179"/>
    <n v="87534"/>
    <n v="6"/>
    <x v="136"/>
    <n v="25075"/>
    <n v="83"/>
    <n v="2"/>
    <s v="Medium"/>
    <s v="PayPal_Pay_Later"/>
  </r>
  <r>
    <n v="22043"/>
    <s v="7865942E"/>
    <s v="2021-05-02 23:15:13"/>
    <x v="4"/>
    <x v="2"/>
    <x v="2"/>
    <n v="73"/>
    <n v="80219"/>
    <n v="19"/>
    <x v="1960"/>
    <n v="13201"/>
    <n v="91"/>
    <n v="1"/>
    <s v="Medium"/>
    <s v="PayPal_Pay_Later"/>
  </r>
  <r>
    <n v="22044"/>
    <s v="29ABC0FC"/>
    <s v="2021-05-01 04:28:39"/>
    <x v="0"/>
    <x v="0"/>
    <x v="3"/>
    <n v="483"/>
    <n v="23995"/>
    <n v="8"/>
    <x v="3420"/>
    <n v="11075"/>
    <n v="65"/>
    <n v="2"/>
    <s v="Low"/>
    <s v="Net_Banking"/>
  </r>
  <r>
    <n v="22045"/>
    <s v="4CA25589"/>
    <s v="2021-05-04 14:26:40"/>
    <x v="2"/>
    <x v="2"/>
    <x v="2"/>
    <n v="148"/>
    <n v="32998"/>
    <n v="4"/>
    <x v="2724"/>
    <n v="26624"/>
    <n v="85"/>
    <n v="1"/>
    <s v="Low"/>
    <s v="PayPal_Pay_Later"/>
  </r>
  <r>
    <n v="22046"/>
    <s v="37CD276B"/>
    <s v="2021-05-21 10:37:16"/>
    <x v="1"/>
    <x v="2"/>
    <x v="4"/>
    <n v="3501"/>
    <n v="40583"/>
    <n v="54"/>
    <x v="2603"/>
    <n v="1673"/>
    <n v="20"/>
    <n v="6"/>
    <s v="High"/>
    <s v="PayPal_Cobrand_Card"/>
  </r>
  <r>
    <n v="22047"/>
    <s v="5EEA798F"/>
    <s v="2021-06-03 16:57:12"/>
    <x v="1"/>
    <x v="0"/>
    <x v="5"/>
    <n v="2795"/>
    <n v="57142"/>
    <n v="3"/>
    <x v="3421"/>
    <n v="22146"/>
    <n v="78"/>
    <n v="2"/>
    <s v="High"/>
    <s v="Debit_Card"/>
  </r>
  <r>
    <n v="22048"/>
    <s v="D9B16BBF"/>
    <s v="2021-04-16 13:47:34"/>
    <x v="1"/>
    <x v="1"/>
    <x v="1"/>
    <n v="1545"/>
    <n v="46020"/>
    <n v="32"/>
    <x v="3422"/>
    <n v="1828"/>
    <n v="20"/>
    <n v="7"/>
    <s v="Low"/>
    <s v="Net_Banking"/>
  </r>
  <r>
    <n v="22049"/>
    <s v="88E8324E"/>
    <s v="2021-04-09 03:51:32"/>
    <x v="1"/>
    <x v="2"/>
    <x v="2"/>
    <n v="988"/>
    <n v="28613"/>
    <n v="12"/>
    <x v="517"/>
    <n v="21438"/>
    <n v="84"/>
    <n v="1"/>
    <s v="Low"/>
    <s v="PayPal_Pay_Later"/>
  </r>
  <r>
    <n v="22050"/>
    <s v="49488489"/>
    <s v="2021-03-16 01:00:15"/>
    <x v="3"/>
    <x v="2"/>
    <x v="4"/>
    <n v="1028"/>
    <n v="69550"/>
    <n v="57"/>
    <x v="3423"/>
    <n v="3648"/>
    <n v="13"/>
    <n v="5"/>
    <s v="Medium"/>
    <s v="PayPal_Credit_Card"/>
  </r>
  <r>
    <n v="22051"/>
    <s v="DC20293C"/>
    <s v="2021-05-14 21:00:27"/>
    <x v="0"/>
    <x v="0"/>
    <x v="0"/>
    <n v="801"/>
    <n v="69786"/>
    <n v="17"/>
    <x v="3424"/>
    <n v="10287"/>
    <n v="66"/>
    <n v="1"/>
    <s v="Medium"/>
    <s v="Net_Banking"/>
  </r>
  <r>
    <n v="22052"/>
    <s v="C0D786A2"/>
    <s v="2021-06-06 13:27:56"/>
    <x v="1"/>
    <x v="2"/>
    <x v="4"/>
    <n v="1735"/>
    <n v="24662"/>
    <n v="54"/>
    <x v="3425"/>
    <n v="2999"/>
    <n v="21"/>
    <n v="6"/>
    <s v="Medium"/>
    <s v="PayPal_Cobrand_Card"/>
  </r>
  <r>
    <n v="22053"/>
    <s v="1B58E250"/>
    <s v="2021-03-10 05:51:46"/>
    <x v="0"/>
    <x v="2"/>
    <x v="2"/>
    <n v="863"/>
    <n v="89421"/>
    <n v="19"/>
    <x v="2258"/>
    <n v="20647"/>
    <n v="100"/>
    <n v="2"/>
    <s v="Medium"/>
    <s v="PayPal_Pay_Later"/>
  </r>
  <r>
    <n v="22054"/>
    <s v="351CE71A"/>
    <s v="2021-04-06 19:35:36"/>
    <x v="1"/>
    <x v="2"/>
    <x v="3"/>
    <n v="792"/>
    <n v="47115"/>
    <n v="14"/>
    <x v="3426"/>
    <n v="16090"/>
    <n v="51"/>
    <n v="1"/>
    <s v="High"/>
    <s v="Net_Banking"/>
  </r>
  <r>
    <n v="22055"/>
    <s v="0262F4BE"/>
    <s v="2021-03-03 07:12:54"/>
    <x v="0"/>
    <x v="0"/>
    <x v="0"/>
    <n v="264"/>
    <n v="63710"/>
    <n v="15"/>
    <x v="3427"/>
    <n v="10852"/>
    <n v="54"/>
    <n v="1"/>
    <s v="Medium"/>
    <s v="Net_Banking"/>
  </r>
  <r>
    <n v="22056"/>
    <s v="CF64B614"/>
    <s v="2021-06-02 02:32:13"/>
    <x v="2"/>
    <x v="0"/>
    <x v="2"/>
    <n v="72"/>
    <n v="70647"/>
    <n v="16"/>
    <x v="3428"/>
    <n v="16274"/>
    <n v="99"/>
    <n v="2"/>
    <s v="About_to_churn"/>
    <s v="PayPal_Pay_Later"/>
  </r>
  <r>
    <n v="22057"/>
    <s v="34DFA606"/>
    <s v="2021-04-12 05:09:03"/>
    <x v="1"/>
    <x v="0"/>
    <x v="4"/>
    <n v="4927"/>
    <n v="59452"/>
    <n v="36"/>
    <x v="3429"/>
    <n v="3983"/>
    <n v="19"/>
    <n v="4"/>
    <s v="Medium"/>
    <s v="Wallet"/>
  </r>
  <r>
    <n v="22058"/>
    <s v="5CFC96B9"/>
    <s v="2021-04-27 17:59:19"/>
    <x v="1"/>
    <x v="0"/>
    <x v="3"/>
    <n v="2494"/>
    <n v="10458"/>
    <n v="14"/>
    <x v="3430"/>
    <n v="13692"/>
    <n v="44"/>
    <n v="3"/>
    <s v="High"/>
    <s v="Debit_Card"/>
  </r>
  <r>
    <n v="22059"/>
    <s v="34DA8CB9"/>
    <s v="2021-03-14 02:54:24"/>
    <x v="0"/>
    <x v="2"/>
    <x v="3"/>
    <n v="546"/>
    <n v="16967"/>
    <n v="9"/>
    <x v="3431"/>
    <n v="19561"/>
    <n v="51"/>
    <n v="3"/>
    <s v="Medium"/>
    <s v=" Wallet "/>
  </r>
  <r>
    <n v="22060"/>
    <s v="69566DBF"/>
    <s v="2021-05-05 12:35:31"/>
    <x v="0"/>
    <x v="0"/>
    <x v="5"/>
    <n v="607"/>
    <n v="68727"/>
    <n v="4"/>
    <x v="592"/>
    <n v="19767"/>
    <n v="63"/>
    <n v="2"/>
    <s v="Medium"/>
    <s v="Debit_Card"/>
  </r>
  <r>
    <n v="22061"/>
    <s v="D15AD1D5"/>
    <s v="2021-03-24 06:58:09"/>
    <x v="1"/>
    <x v="0"/>
    <x v="4"/>
    <n v="2564"/>
    <n v="86274"/>
    <n v="45"/>
    <x v="3432"/>
    <n v="3908"/>
    <n v="12"/>
    <n v="6"/>
    <s v="Medium"/>
    <s v="PayPal_Credit_Card"/>
  </r>
  <r>
    <n v="22062"/>
    <s v="F7B5CBE0"/>
    <s v="2021-04-17 14:37:19"/>
    <x v="3"/>
    <x v="2"/>
    <x v="5"/>
    <n v="1161"/>
    <n v="56728"/>
    <n v="23"/>
    <x v="3433"/>
    <n v="19008"/>
    <n v="84"/>
    <n v="2"/>
    <s v="About_to_churn"/>
    <s v="Debit_Card"/>
  </r>
  <r>
    <n v="22063"/>
    <s v="ADD2A852"/>
    <s v="2021-03-24 16:43:04"/>
    <x v="0"/>
    <x v="0"/>
    <x v="2"/>
    <n v="116"/>
    <n v="47191"/>
    <n v="12"/>
    <x v="1716"/>
    <n v="21147"/>
    <n v="91"/>
    <n v="1"/>
    <s v="Low"/>
    <s v="PayPal_Pay_Later"/>
  </r>
  <r>
    <n v="22064"/>
    <s v="048BE94D"/>
    <s v="2021-03-20 15:37:09"/>
    <x v="3"/>
    <x v="2"/>
    <x v="2"/>
    <n v="99"/>
    <n v="22320"/>
    <n v="13"/>
    <x v="453"/>
    <n v="15915"/>
    <n v="82"/>
    <n v="2"/>
    <s v="Low"/>
    <s v="PayPal_Pay_Later"/>
  </r>
  <r>
    <n v="22065"/>
    <s v="CBFC006F"/>
    <s v="2021-03-12 07:33:57"/>
    <x v="4"/>
    <x v="2"/>
    <x v="2"/>
    <n v="178"/>
    <n v="61671"/>
    <n v="19"/>
    <x v="3434"/>
    <n v="25006"/>
    <n v="98"/>
    <n v="1"/>
    <s v="Medium"/>
    <s v="PayPal_Pay_Later"/>
  </r>
  <r>
    <n v="22066"/>
    <s v="B07CE569"/>
    <s v="2021-04-18 20:36:35"/>
    <x v="0"/>
    <x v="0"/>
    <x v="0"/>
    <n v="818"/>
    <n v="24235"/>
    <n v="8"/>
    <x v="3435"/>
    <n v="10140"/>
    <n v="62"/>
    <n v="0"/>
    <s v="Medium"/>
    <s v="Debit_Card"/>
  </r>
  <r>
    <n v="22067"/>
    <s v="C09413BE"/>
    <s v="2021-03-03 17:02:52"/>
    <x v="1"/>
    <x v="0"/>
    <x v="4"/>
    <n v="4183"/>
    <n v="38912"/>
    <n v="55"/>
    <x v="3436"/>
    <n v="3142"/>
    <n v="17"/>
    <n v="4"/>
    <s v="High"/>
    <s v="PayPal_Credit_Card"/>
  </r>
  <r>
    <n v="22068"/>
    <s v="4CDA0CA7"/>
    <s v="2021-05-29 00:41:57"/>
    <x v="0"/>
    <x v="0"/>
    <x v="2"/>
    <n v="465"/>
    <n v="78275"/>
    <n v="7"/>
    <x v="2277"/>
    <n v="26864"/>
    <n v="100"/>
    <n v="2"/>
    <s v="Medium"/>
    <s v="PayPal_Pay_Later"/>
  </r>
  <r>
    <n v="22069"/>
    <s v="80FDC78A"/>
    <s v="2021-04-08 08:39:17"/>
    <x v="0"/>
    <x v="0"/>
    <x v="5"/>
    <n v="537"/>
    <n v="32768"/>
    <n v="20"/>
    <x v="253"/>
    <n v="23818"/>
    <n v="68"/>
    <n v="3"/>
    <s v="Medium"/>
    <s v="Debit_Card"/>
  </r>
  <r>
    <n v="22070"/>
    <s v="4A1A80D2"/>
    <s v="2021-04-04 05:36:59"/>
    <x v="1"/>
    <x v="2"/>
    <x v="5"/>
    <n v="883"/>
    <n v="33339"/>
    <n v="21"/>
    <x v="727"/>
    <n v="21747"/>
    <n v="79"/>
    <n v="3"/>
    <s v="Medium"/>
    <s v="Net_Banking"/>
  </r>
  <r>
    <n v="22071"/>
    <s v="2D4BE5EE"/>
    <s v="2021-04-29 21:40:30"/>
    <x v="1"/>
    <x v="2"/>
    <x v="4"/>
    <n v="1519"/>
    <n v="40864"/>
    <n v="43"/>
    <x v="3437"/>
    <n v="3266"/>
    <n v="16"/>
    <n v="5"/>
    <s v="Medium"/>
    <s v="PayPal_Credit_Card"/>
  </r>
  <r>
    <n v="22072"/>
    <s v="7F4D4E75"/>
    <s v="2021-05-02 00:57:15"/>
    <x v="4"/>
    <x v="2"/>
    <x v="2"/>
    <n v="323"/>
    <n v="49817"/>
    <n v="4"/>
    <x v="3438"/>
    <n v="20605"/>
    <n v="94"/>
    <n v="2"/>
    <s v="Medium"/>
    <s v="Debit_Card"/>
  </r>
  <r>
    <n v="22073"/>
    <s v="2AAD9820"/>
    <s v="2021-03-05 03:11:22"/>
    <x v="2"/>
    <x v="2"/>
    <x v="2"/>
    <n v="72"/>
    <n v="66289"/>
    <n v="6"/>
    <x v="1511"/>
    <n v="28542"/>
    <n v="86"/>
    <n v="1"/>
    <s v="Low"/>
    <s v="PayPal_Pay_Later"/>
  </r>
  <r>
    <n v="22074"/>
    <s v="381BCA68"/>
    <s v="2021-05-16 09:58:19"/>
    <x v="1"/>
    <x v="2"/>
    <x v="4"/>
    <n v="4012"/>
    <n v="24240"/>
    <n v="44"/>
    <x v="3439"/>
    <n v="1941"/>
    <n v="12"/>
    <n v="6"/>
    <s v="Medium"/>
    <s v="PayPal_Credit_Card"/>
  </r>
  <r>
    <n v="22075"/>
    <s v="4979933E"/>
    <s v="2021-03-13 23:48:12"/>
    <x v="2"/>
    <x v="0"/>
    <x v="3"/>
    <n v="234"/>
    <n v="41484"/>
    <n v="11"/>
    <x v="3"/>
    <n v="18837"/>
    <n v="43"/>
    <n v="1"/>
    <s v="Medium"/>
    <s v="Net_Banking"/>
  </r>
  <r>
    <n v="22076"/>
    <s v="E339AA81"/>
    <s v="2021-05-24 18:34:07"/>
    <x v="4"/>
    <x v="0"/>
    <x v="3"/>
    <n v="267"/>
    <n v="42023"/>
    <n v="12"/>
    <x v="3440"/>
    <n v="11637"/>
    <n v="58"/>
    <n v="2"/>
    <s v="High"/>
    <s v="Wallet"/>
  </r>
  <r>
    <n v="22077"/>
    <s v="04561546"/>
    <s v="2021-03-09 07:49:28"/>
    <x v="1"/>
    <x v="0"/>
    <x v="5"/>
    <n v="3724"/>
    <n v="28155"/>
    <n v="9"/>
    <x v="3441"/>
    <n v="18881"/>
    <n v="56"/>
    <n v="1"/>
    <s v="Medium"/>
    <s v="Debit_Card"/>
  </r>
  <r>
    <n v="22078"/>
    <s v="CB462B34"/>
    <s v="2021-05-08 03:53:43"/>
    <x v="0"/>
    <x v="0"/>
    <x v="0"/>
    <n v="222"/>
    <n v="21407"/>
    <n v="14"/>
    <x v="3442"/>
    <n v="10557"/>
    <n v="70"/>
    <n v="0"/>
    <s v="Low"/>
    <s v=" Wallet "/>
  </r>
  <r>
    <n v="22079"/>
    <s v="811F0163"/>
    <s v="2021-03-30 06:12:36"/>
    <x v="1"/>
    <x v="0"/>
    <x v="5"/>
    <n v="2236"/>
    <n v="86581"/>
    <n v="22"/>
    <x v="373"/>
    <n v="20317"/>
    <n v="78"/>
    <n v="3"/>
    <s v="Medium"/>
    <s v="Debit_Card"/>
  </r>
  <r>
    <n v="22080"/>
    <s v="924022AF"/>
    <s v="2021-04-01 22:03:38"/>
    <x v="1"/>
    <x v="0"/>
    <x v="4"/>
    <n v="3440"/>
    <n v="42023"/>
    <n v="43"/>
    <x v="3443"/>
    <n v="1779"/>
    <n v="14"/>
    <n v="4"/>
    <s v="Medium"/>
    <s v="PayPal_Credit_Card"/>
  </r>
  <r>
    <n v="22081"/>
    <s v="6D5238E0"/>
    <s v="2021-05-21 08:03:38"/>
    <x v="2"/>
    <x v="0"/>
    <x v="2"/>
    <n v="95"/>
    <n v="53044"/>
    <n v="19"/>
    <x v="1039"/>
    <n v="19138"/>
    <n v="89"/>
    <n v="2"/>
    <s v="Low"/>
    <s v="PayPal_Pay_Later"/>
  </r>
  <r>
    <n v="22082"/>
    <s v="CF302BBE"/>
    <s v="2021-05-05 00:44:49"/>
    <x v="0"/>
    <x v="0"/>
    <x v="0"/>
    <n v="611"/>
    <n v="78275"/>
    <n v="10"/>
    <x v="3444"/>
    <n v="10269"/>
    <n v="53"/>
    <n v="0"/>
    <s v="About_to_churn"/>
    <s v="Debit_Card"/>
  </r>
  <r>
    <n v="22083"/>
    <s v="4DDE6BC4"/>
    <s v="2021-05-01 02:53:49"/>
    <x v="0"/>
    <x v="2"/>
    <x v="2"/>
    <n v="235"/>
    <n v="25835"/>
    <n v="9"/>
    <x v="3445"/>
    <n v="15851"/>
    <n v="78"/>
    <n v="1"/>
    <s v="Low"/>
    <s v="PayPal_Pay_Later"/>
  </r>
  <r>
    <n v="22084"/>
    <s v="95535FA6"/>
    <s v="2021-05-27 23:47:28"/>
    <x v="5"/>
    <x v="0"/>
    <x v="4"/>
    <n v="2551"/>
    <n v="24240"/>
    <n v="46"/>
    <x v="3446"/>
    <n v="3108"/>
    <n v="12"/>
    <n v="5"/>
    <s v="Medium"/>
    <s v="PayPal_Credit_Card"/>
  </r>
  <r>
    <n v="22085"/>
    <s v="B1BD5AD5"/>
    <s v="2021-03-29 17:26:30"/>
    <x v="4"/>
    <x v="0"/>
    <x v="0"/>
    <n v="298"/>
    <n v="61883"/>
    <n v="8"/>
    <x v="3447"/>
    <n v="9106"/>
    <n v="52"/>
    <n v="1"/>
    <s v="Medium"/>
    <s v=" Wallet "/>
  </r>
  <r>
    <n v="22086"/>
    <s v="B9D0B3FB"/>
    <s v="2021-04-22 17:02:38"/>
    <x v="4"/>
    <x v="2"/>
    <x v="2"/>
    <n v="194"/>
    <n v="65059"/>
    <n v="6"/>
    <x v="3448"/>
    <n v="20501"/>
    <n v="88"/>
    <n v="1"/>
    <s v="Medium"/>
    <s v="PayPal_Pay_Later"/>
  </r>
  <r>
    <n v="22087"/>
    <s v="318C8D02"/>
    <s v="2021-05-22 10:07:08"/>
    <x v="4"/>
    <x v="0"/>
    <x v="0"/>
    <n v="340"/>
    <n v="63790"/>
    <n v="11"/>
    <x v="3449"/>
    <n v="10815"/>
    <n v="55"/>
    <n v="0"/>
    <s v="Low"/>
    <s v="Wallet"/>
  </r>
  <r>
    <n v="22088"/>
    <s v="8CA74F0C"/>
    <s v="2021-05-24 20:18:07"/>
    <x v="0"/>
    <x v="2"/>
    <x v="5"/>
    <n v="781"/>
    <n v="80754"/>
    <n v="2"/>
    <x v="1002"/>
    <n v="21180"/>
    <n v="79"/>
    <n v="2"/>
    <s v="Medium"/>
    <s v="Debit_Card"/>
  </r>
  <r>
    <n v="22089"/>
    <s v="3C892B32"/>
    <s v="2021-05-08 18:16:56"/>
    <x v="1"/>
    <x v="0"/>
    <x v="5"/>
    <n v="2584"/>
    <n v="74922"/>
    <n v="14"/>
    <x v="3450"/>
    <n v="10963"/>
    <n v="63"/>
    <n v="1"/>
    <s v="About_to_churn"/>
    <s v="Debit_Card"/>
  </r>
  <r>
    <n v="22090"/>
    <s v="71E82339"/>
    <s v="2021-05-12 20:54:25"/>
    <x v="0"/>
    <x v="0"/>
    <x v="5"/>
    <n v="717"/>
    <n v="81093"/>
    <n v="22"/>
    <x v="3451"/>
    <n v="21847"/>
    <n v="74"/>
    <n v="3"/>
    <s v="High"/>
    <s v="Debit_Card"/>
  </r>
  <r>
    <n v="22091"/>
    <s v="97ED93B8"/>
    <s v="2021-04-30 21:37:14"/>
    <x v="0"/>
    <x v="0"/>
    <x v="5"/>
    <n v="532"/>
    <n v="88446"/>
    <n v="23"/>
    <x v="1097"/>
    <n v="16104"/>
    <n v="52"/>
    <n v="2"/>
    <s v="Medium"/>
    <s v="Debit_Card"/>
  </r>
  <r>
    <n v="22092"/>
    <s v="A944BE0E"/>
    <s v="2021-04-26 00:15:12"/>
    <x v="2"/>
    <x v="2"/>
    <x v="2"/>
    <n v="186"/>
    <n v="29028"/>
    <n v="12"/>
    <x v="3452"/>
    <n v="16903"/>
    <n v="98"/>
    <n v="1"/>
    <s v="Medium"/>
    <s v="PayPal_Pay_Later"/>
  </r>
  <r>
    <n v="22093"/>
    <s v="8F6142C9"/>
    <s v="2021-05-13 10:49:40"/>
    <x v="2"/>
    <x v="2"/>
    <x v="2"/>
    <n v="69"/>
    <n v="81093"/>
    <n v="16"/>
    <x v="2878"/>
    <n v="20471"/>
    <n v="81"/>
    <n v="2"/>
    <s v="Medium"/>
    <s v="PayPal_Pay_Later"/>
  </r>
  <r>
    <n v="22094"/>
    <s v="BE676CCE"/>
    <s v="2021-05-10 00:59:26"/>
    <x v="0"/>
    <x v="0"/>
    <x v="3"/>
    <n v="386"/>
    <n v="16830"/>
    <n v="13"/>
    <x v="3453"/>
    <n v="18435"/>
    <n v="49"/>
    <n v="3"/>
    <s v="Medium"/>
    <s v="Net_Banking"/>
  </r>
  <r>
    <n v="22095"/>
    <s v="F108F4CE"/>
    <s v="2021-04-12 00:24:59"/>
    <x v="0"/>
    <x v="0"/>
    <x v="0"/>
    <n v="342"/>
    <n v="23220"/>
    <n v="8"/>
    <x v="3454"/>
    <n v="9094"/>
    <n v="62"/>
    <n v="1"/>
    <s v="Low"/>
    <s v="Debit_Card"/>
  </r>
  <r>
    <n v="22096"/>
    <s v="35C2976A"/>
    <s v="2021-03-17 06:03:48"/>
    <x v="1"/>
    <x v="0"/>
    <x v="0"/>
    <n v="967"/>
    <n v="19466"/>
    <n v="18"/>
    <x v="3455"/>
    <n v="10485"/>
    <n v="56"/>
    <n v="1"/>
    <s v="Low"/>
    <s v=" Wallet "/>
  </r>
  <r>
    <n v="22097"/>
    <s v="67D11726"/>
    <s v="2021-03-29 19:30:00"/>
    <x v="3"/>
    <x v="0"/>
    <x v="2"/>
    <n v="102"/>
    <n v="15227"/>
    <n v="5"/>
    <x v="1297"/>
    <n v="14216"/>
    <n v="100"/>
    <n v="1"/>
    <s v="Medium"/>
    <s v="Debit_Card"/>
  </r>
  <r>
    <n v="22098"/>
    <s v="4ECE60E2"/>
    <s v="2021-04-16 00:28:56"/>
    <x v="1"/>
    <x v="1"/>
    <x v="1"/>
    <n v="2360"/>
    <n v="57784"/>
    <n v="24"/>
    <x v="3456"/>
    <n v="2236"/>
    <n v="7"/>
    <n v="8"/>
    <s v="Medium"/>
    <s v=" PayPal_Cobrand_Card"/>
  </r>
  <r>
    <n v="22099"/>
    <s v="192D67A5"/>
    <s v="2021-03-27 01:21:12"/>
    <x v="0"/>
    <x v="0"/>
    <x v="0"/>
    <n v="792"/>
    <n v="32998"/>
    <n v="9"/>
    <x v="3457"/>
    <n v="11468"/>
    <n v="65"/>
    <n v="0"/>
    <s v="Medium"/>
    <s v="Wallet"/>
  </r>
  <r>
    <n v="22100"/>
    <s v="A2ADF3B1"/>
    <s v="2021-03-23 13:55:21"/>
    <x v="0"/>
    <x v="0"/>
    <x v="3"/>
    <n v="202"/>
    <n v="89421"/>
    <n v="14"/>
    <x v="3458"/>
    <n v="11954"/>
    <n v="46"/>
    <n v="2"/>
    <s v="High"/>
    <s v="Wallet"/>
  </r>
  <r>
    <n v="22101"/>
    <s v="4A1EDB8D"/>
    <s v="2021-05-24 13:11:12"/>
    <x v="2"/>
    <x v="2"/>
    <x v="2"/>
    <n v="225"/>
    <n v="79107"/>
    <n v="13"/>
    <x v="23"/>
    <n v="25243"/>
    <n v="97"/>
    <n v="2"/>
    <s v="Medium"/>
    <s v="PayPal_Pay_Later"/>
  </r>
  <r>
    <n v="22102"/>
    <s v="294EA7E0"/>
    <s v="2021-04-19 13:13:44"/>
    <x v="2"/>
    <x v="2"/>
    <x v="2"/>
    <n v="169"/>
    <n v="72131"/>
    <n v="19"/>
    <x v="164"/>
    <n v="25596"/>
    <n v="84"/>
    <n v="1"/>
    <s v="Medium"/>
    <s v="PayPal_Pay_Later"/>
  </r>
  <r>
    <n v="22103"/>
    <s v="85C53C0C"/>
    <s v="2021-04-07 10:30:10"/>
    <x v="1"/>
    <x v="0"/>
    <x v="4"/>
    <n v="4395"/>
    <n v="86274"/>
    <n v="53"/>
    <x v="3459"/>
    <n v="1900"/>
    <n v="12"/>
    <n v="4"/>
    <s v="High"/>
    <s v="PayPal_Cobrand_Card"/>
  </r>
  <r>
    <n v="22104"/>
    <s v="562B8549"/>
    <s v="2021-05-10 06:24:57"/>
    <x v="2"/>
    <x v="2"/>
    <x v="2"/>
    <n v="179"/>
    <n v="19092"/>
    <n v="20"/>
    <x v="162"/>
    <n v="29707"/>
    <n v="75"/>
    <n v="2"/>
    <s v="About_to_churn"/>
    <s v="PayPal_Pay_Later"/>
  </r>
  <r>
    <n v="22105"/>
    <s v="24FE3403"/>
    <s v="2021-05-30 06:41:03"/>
    <x v="4"/>
    <x v="2"/>
    <x v="2"/>
    <n v="323"/>
    <n v="88096"/>
    <n v="19"/>
    <x v="856"/>
    <n v="17333"/>
    <n v="91"/>
    <n v="2"/>
    <s v="Medium"/>
    <s v="Debit_Card"/>
  </r>
  <r>
    <n v="22106"/>
    <s v="C5747DD3"/>
    <s v="2021-04-06 17:00:32"/>
    <x v="1"/>
    <x v="0"/>
    <x v="5"/>
    <n v="3336"/>
    <n v="34605"/>
    <n v="20"/>
    <x v="1745"/>
    <n v="13735"/>
    <n v="64"/>
    <n v="3"/>
    <s v="Low"/>
    <s v="Debit_Card"/>
  </r>
  <r>
    <n v="22107"/>
    <s v="89D6ABED"/>
    <s v="2021-05-24 03:49:29"/>
    <x v="2"/>
    <x v="2"/>
    <x v="2"/>
    <n v="71"/>
    <n v="25081"/>
    <n v="16"/>
    <x v="3022"/>
    <n v="19190"/>
    <n v="85"/>
    <n v="1"/>
    <s v="Low"/>
    <s v="PayPal_Pay_Later"/>
  </r>
  <r>
    <n v="22108"/>
    <s v="02931FED"/>
    <s v="2021-03-15 23:46:45"/>
    <x v="0"/>
    <x v="0"/>
    <x v="2"/>
    <n v="466"/>
    <n v="24529"/>
    <n v="5"/>
    <x v="2621"/>
    <n v="24402"/>
    <n v="80"/>
    <n v="2"/>
    <s v="Low"/>
    <s v="PayPal_Pay_Later"/>
  </r>
  <r>
    <n v="22109"/>
    <s v="06A55634"/>
    <s v="2021-03-15 17:54:04"/>
    <x v="0"/>
    <x v="2"/>
    <x v="3"/>
    <n v="462"/>
    <n v="27603"/>
    <n v="10"/>
    <x v="3460"/>
    <n v="7524"/>
    <n v="42"/>
    <n v="3"/>
    <s v="Medium"/>
    <s v="Debit_Card"/>
  </r>
  <r>
    <n v="22110"/>
    <s v="5B86A1C2"/>
    <s v="2021-03-25 04:33:43"/>
    <x v="0"/>
    <x v="0"/>
    <x v="3"/>
    <n v="923"/>
    <n v="32998"/>
    <n v="5"/>
    <x v="1609"/>
    <n v="7672"/>
    <n v="42"/>
    <n v="1"/>
    <s v="Medium"/>
    <s v="Wallet"/>
  </r>
  <r>
    <n v="22111"/>
    <s v="A21EE74F"/>
    <s v="2021-04-12 11:13:43"/>
    <x v="0"/>
    <x v="2"/>
    <x v="2"/>
    <n v="195"/>
    <n v="18703"/>
    <n v="12"/>
    <x v="404"/>
    <n v="26736"/>
    <n v="86"/>
    <n v="1"/>
    <s v="Medium"/>
    <s v="PayPal_Pay_Later"/>
  </r>
  <r>
    <n v="22112"/>
    <s v="D9170A3B"/>
    <s v="2021-05-17 02:26:36"/>
    <x v="1"/>
    <x v="0"/>
    <x v="3"/>
    <n v="1242"/>
    <n v="37960"/>
    <n v="8"/>
    <x v="3461"/>
    <n v="15164"/>
    <n v="54"/>
    <n v="3"/>
    <s v="Medium"/>
    <s v="Wallet"/>
  </r>
  <r>
    <n v="22113"/>
    <s v="5D669290"/>
    <s v="2021-03-06 17:56:58"/>
    <x v="2"/>
    <x v="0"/>
    <x v="2"/>
    <n v="66"/>
    <n v="27337"/>
    <n v="9"/>
    <x v="1337"/>
    <n v="19963"/>
    <n v="98"/>
    <n v="1"/>
    <s v="Low"/>
    <s v="PayPal_Pay_Later"/>
  </r>
  <r>
    <n v="22114"/>
    <s v="246C6EAB"/>
    <s v="2021-05-23 17:09:42"/>
    <x v="0"/>
    <x v="0"/>
    <x v="3"/>
    <n v="609"/>
    <n v="67538"/>
    <n v="14"/>
    <x v="1548"/>
    <n v="13308"/>
    <n v="55"/>
    <n v="3"/>
    <s v="About_to_churn"/>
    <s v="Wallet"/>
  </r>
  <r>
    <n v="22115"/>
    <s v="0D14F6DA"/>
    <s v="2021-05-07 11:01:55"/>
    <x v="0"/>
    <x v="0"/>
    <x v="0"/>
    <n v="725"/>
    <n v="63489"/>
    <n v="17"/>
    <x v="3462"/>
    <n v="9547"/>
    <n v="52"/>
    <n v="0"/>
    <s v="About_to_churn"/>
    <s v="Wallet"/>
  </r>
  <r>
    <n v="22116"/>
    <s v="BE4DE7D1"/>
    <s v="2021-04-30 18:40:39"/>
    <x v="1"/>
    <x v="0"/>
    <x v="4"/>
    <n v="3475"/>
    <n v="47115"/>
    <n v="53"/>
    <x v="3463"/>
    <n v="1826"/>
    <n v="18"/>
    <n v="3"/>
    <s v="Medium"/>
    <s v="Wallet"/>
  </r>
  <r>
    <n v="22117"/>
    <s v="1F4A1341"/>
    <s v="2021-03-12 06:51:28"/>
    <x v="0"/>
    <x v="2"/>
    <x v="2"/>
    <n v="464"/>
    <n v="66136"/>
    <n v="5"/>
    <x v="2157"/>
    <n v="17062"/>
    <n v="99"/>
    <n v="2"/>
    <s v="Low"/>
    <s v="Debit_Card"/>
  </r>
  <r>
    <n v="22118"/>
    <s v="1B880239"/>
    <s v="2021-03-26 10:06:57"/>
    <x v="0"/>
    <x v="2"/>
    <x v="3"/>
    <n v="937"/>
    <n v="83187"/>
    <n v="9"/>
    <x v="3464"/>
    <n v="15514"/>
    <n v="57"/>
    <n v="1"/>
    <s v="High"/>
    <s v="Net_Banking"/>
  </r>
  <r>
    <n v="22119"/>
    <s v="1BE8B3C7"/>
    <s v="2021-03-04 23:23:28"/>
    <x v="1"/>
    <x v="2"/>
    <x v="4"/>
    <n v="4052"/>
    <n v="86131"/>
    <n v="57"/>
    <x v="3465"/>
    <n v="4097"/>
    <n v="19"/>
    <n v="5"/>
    <s v="High"/>
    <s v="PayPal_Cobrand_Card"/>
  </r>
  <r>
    <n v="22120"/>
    <s v="700B7ED2"/>
    <s v="2021-03-30 15:44:26"/>
    <x v="4"/>
    <x v="0"/>
    <x v="3"/>
    <n v="387"/>
    <n v="38912"/>
    <n v="10"/>
    <x v="3466"/>
    <n v="15099"/>
    <n v="63"/>
    <n v="3"/>
    <s v="High"/>
    <s v=" Wallet "/>
  </r>
  <r>
    <n v="22121"/>
    <s v="889C79CF"/>
    <s v="2021-04-21 00:27:58"/>
    <x v="0"/>
    <x v="0"/>
    <x v="0"/>
    <n v="885"/>
    <n v="30499"/>
    <n v="14"/>
    <x v="3467"/>
    <n v="11665"/>
    <n v="60"/>
    <n v="1"/>
    <s v="About_to_churn"/>
    <s v="Debit_Card"/>
  </r>
  <r>
    <n v="22122"/>
    <s v="CABE501A"/>
    <s v="2021-04-29 05:25:17"/>
    <x v="1"/>
    <x v="2"/>
    <x v="4"/>
    <n v="4970"/>
    <n v="45442"/>
    <n v="51"/>
    <x v="3468"/>
    <n v="4382"/>
    <n v="15"/>
    <n v="5"/>
    <s v="High"/>
    <s v="PayPal_Credit_Card"/>
  </r>
  <r>
    <n v="22123"/>
    <s v="CC4A7191"/>
    <s v="2021-03-13 16:53:18"/>
    <x v="0"/>
    <x v="0"/>
    <x v="3"/>
    <n v="956"/>
    <n v="12379"/>
    <n v="10"/>
    <x v="399"/>
    <n v="10743"/>
    <n v="47"/>
    <n v="3"/>
    <s v="Medium"/>
    <s v="Net_Banking"/>
  </r>
  <r>
    <n v="22124"/>
    <s v="D80BA451"/>
    <s v="2021-03-29 08:22:44"/>
    <x v="1"/>
    <x v="0"/>
    <x v="5"/>
    <n v="1219"/>
    <n v="25539"/>
    <n v="19"/>
    <x v="3347"/>
    <n v="15235"/>
    <n v="67"/>
    <n v="3"/>
    <s v="High"/>
    <s v="Debit_Card"/>
  </r>
  <r>
    <n v="22125"/>
    <s v="68818FB3"/>
    <s v="2021-05-27 11:25:27"/>
    <x v="1"/>
    <x v="0"/>
    <x v="5"/>
    <n v="3030"/>
    <n v="19748"/>
    <n v="3"/>
    <x v="3469"/>
    <n v="19223"/>
    <n v="58"/>
    <n v="1"/>
    <s v="Medium"/>
    <s v="Debit_Card"/>
  </r>
  <r>
    <n v="22126"/>
    <s v="752B63FA"/>
    <s v="2021-03-31 02:52:22"/>
    <x v="2"/>
    <x v="0"/>
    <x v="2"/>
    <n v="136"/>
    <n v="74577"/>
    <n v="16"/>
    <x v="602"/>
    <n v="21874"/>
    <n v="86"/>
    <n v="2"/>
    <s v="About_to_churn"/>
    <s v="PayPal_Pay_Later"/>
  </r>
  <r>
    <n v="22127"/>
    <s v="EAABC2C9"/>
    <s v="2021-05-31 00:36:40"/>
    <x v="0"/>
    <x v="0"/>
    <x v="3"/>
    <n v="709"/>
    <n v="40924"/>
    <n v="8"/>
    <x v="2708"/>
    <n v="10568"/>
    <n v="63"/>
    <n v="1"/>
    <s v="Low"/>
    <s v="Wallet"/>
  </r>
  <r>
    <n v="22128"/>
    <s v="A5D3F520"/>
    <s v="2021-04-28 17:05:56"/>
    <x v="3"/>
    <x v="2"/>
    <x v="2"/>
    <n v="510"/>
    <n v="19519"/>
    <n v="17"/>
    <x v="3470"/>
    <n v="19805"/>
    <n v="76"/>
    <n v="2"/>
    <s v="About_to_churn"/>
    <s v="PayPal_Pay_Later"/>
  </r>
  <r>
    <n v="22129"/>
    <s v="46DDB348"/>
    <s v="2021-05-31 16:42:21"/>
    <x v="3"/>
    <x v="2"/>
    <x v="2"/>
    <n v="859"/>
    <n v="77318"/>
    <n v="3"/>
    <x v="3471"/>
    <n v="24370"/>
    <n v="89"/>
    <n v="2"/>
    <s v="About_to_churn"/>
    <s v="PayPal_Pay_Later"/>
  </r>
  <r>
    <n v="22130"/>
    <s v="D5E08D73"/>
    <s v="2021-06-03 02:20:30"/>
    <x v="2"/>
    <x v="0"/>
    <x v="3"/>
    <n v="204"/>
    <n v="84820"/>
    <n v="9"/>
    <x v="3472"/>
    <n v="7794"/>
    <n v="42"/>
    <n v="3"/>
    <s v="About_to_churn"/>
    <s v="Wallet"/>
  </r>
  <r>
    <n v="22131"/>
    <s v="B0A49193"/>
    <s v="2021-03-24 17:44:40"/>
    <x v="3"/>
    <x v="2"/>
    <x v="3"/>
    <n v="913"/>
    <n v="32379"/>
    <n v="10"/>
    <x v="3473"/>
    <n v="13894"/>
    <n v="45"/>
    <n v="3"/>
    <s v="Low"/>
    <s v="Wallet"/>
  </r>
  <r>
    <n v="22132"/>
    <s v="92A3D2E7"/>
    <s v="2021-05-08 13:41:55"/>
    <x v="4"/>
    <x v="2"/>
    <x v="2"/>
    <n v="139"/>
    <n v="30953"/>
    <n v="4"/>
    <x v="3042"/>
    <n v="18504"/>
    <n v="97"/>
    <n v="2"/>
    <s v="Low"/>
    <s v="PayPal_Pay_Later"/>
  </r>
  <r>
    <n v="22133"/>
    <s v="F3816233"/>
    <s v="2021-05-15 00:40:19"/>
    <x v="1"/>
    <x v="0"/>
    <x v="4"/>
    <n v="4712"/>
    <n v="83893"/>
    <n v="55"/>
    <x v="3474"/>
    <n v="2456"/>
    <n v="13"/>
    <n v="4"/>
    <s v="High"/>
    <s v="PayPal_Credit_Card"/>
  </r>
  <r>
    <n v="22134"/>
    <s v="3D2E4710"/>
    <s v="2021-05-14 22:50:17"/>
    <x v="1"/>
    <x v="0"/>
    <x v="4"/>
    <n v="4383"/>
    <n v="28965"/>
    <n v="59"/>
    <x v="3475"/>
    <n v="2722"/>
    <n v="19"/>
    <n v="5"/>
    <s v="Medium"/>
    <s v="PayPal_Cobrand_Card"/>
  </r>
  <r>
    <n v="22135"/>
    <s v="C328627E"/>
    <s v="2021-05-24 04:14:18"/>
    <x v="1"/>
    <x v="2"/>
    <x v="1"/>
    <n v="3764"/>
    <n v="89421"/>
    <n v="23"/>
    <x v="3476"/>
    <n v="2399"/>
    <n v="25"/>
    <n v="6"/>
    <s v="Medium"/>
    <s v=" PayPal_Cobrand_Card"/>
  </r>
  <r>
    <n v="22136"/>
    <s v="24FA737A"/>
    <s v="2021-03-14 03:02:03"/>
    <x v="1"/>
    <x v="0"/>
    <x v="3"/>
    <n v="1352"/>
    <n v="47750"/>
    <n v="11"/>
    <x v="3477"/>
    <n v="7613"/>
    <n v="41"/>
    <n v="1"/>
    <s v="About_to_churn"/>
    <s v="Wallet"/>
  </r>
  <r>
    <n v="22137"/>
    <s v="234209BE"/>
    <s v="2021-06-03 21:05:53"/>
    <x v="0"/>
    <x v="0"/>
    <x v="0"/>
    <n v="558"/>
    <n v="70668"/>
    <n v="16"/>
    <x v="3478"/>
    <n v="9209"/>
    <n v="67"/>
    <n v="0"/>
    <s v="Medium"/>
    <s v="Debit_Card"/>
  </r>
  <r>
    <n v="22138"/>
    <s v="FFB59412"/>
    <s v="2021-05-25 16:43:18"/>
    <x v="2"/>
    <x v="2"/>
    <x v="2"/>
    <n v="69"/>
    <n v="29028"/>
    <n v="11"/>
    <x v="3479"/>
    <n v="17909"/>
    <n v="81"/>
    <n v="1"/>
    <s v="Medium"/>
    <s v="PayPal_Pay_Later"/>
  </r>
  <r>
    <n v="22139"/>
    <s v="D48D7DDB"/>
    <s v="2021-03-03 06:03:02"/>
    <x v="1"/>
    <x v="0"/>
    <x v="4"/>
    <n v="4204"/>
    <n v="36838"/>
    <n v="46"/>
    <x v="3480"/>
    <n v="2996"/>
    <n v="17"/>
    <n v="5"/>
    <s v="High"/>
    <s v="PayPal_Cobrand_Card"/>
  </r>
  <r>
    <n v="22140"/>
    <s v="C847609D"/>
    <s v="2021-03-26 15:56:41"/>
    <x v="0"/>
    <x v="0"/>
    <x v="5"/>
    <n v="774"/>
    <n v="64011"/>
    <n v="9"/>
    <x v="2261"/>
    <n v="15907"/>
    <n v="55"/>
    <n v="3"/>
    <s v="Low"/>
    <s v="Net_Banking"/>
  </r>
  <r>
    <n v="22141"/>
    <s v="B0F79CBD"/>
    <s v="2021-05-12 02:15:13"/>
    <x v="4"/>
    <x v="0"/>
    <x v="0"/>
    <n v="220"/>
    <n v="50909"/>
    <n v="5"/>
    <x v="3481"/>
    <n v="10857"/>
    <n v="68"/>
    <n v="0"/>
    <s v="Low"/>
    <s v="Wallet"/>
  </r>
  <r>
    <n v="22142"/>
    <s v="5D361AA0"/>
    <s v="2021-05-05 00:21:23"/>
    <x v="5"/>
    <x v="0"/>
    <x v="3"/>
    <n v="2153"/>
    <n v="44771"/>
    <n v="1"/>
    <x v="3067"/>
    <n v="12848"/>
    <n v="50"/>
    <n v="3"/>
    <s v="Medium"/>
    <s v="Net_Banking"/>
  </r>
  <r>
    <n v="22143"/>
    <s v="3C64E128"/>
    <s v="2021-05-15 05:51:20"/>
    <x v="1"/>
    <x v="0"/>
    <x v="3"/>
    <n v="2090"/>
    <n v="30350"/>
    <n v="7"/>
    <x v="2764"/>
    <n v="14340"/>
    <n v="60"/>
    <n v="3"/>
    <s v="High"/>
    <s v="Wallet"/>
  </r>
  <r>
    <n v="22144"/>
    <s v="43E46C46"/>
    <s v="2021-04-12 11:04:33"/>
    <x v="0"/>
    <x v="0"/>
    <x v="0"/>
    <n v="285"/>
    <n v="74478"/>
    <n v="10"/>
    <x v="60"/>
    <n v="9568"/>
    <n v="55"/>
    <n v="0"/>
    <s v="Medium"/>
    <s v="Net_Banking"/>
  </r>
  <r>
    <n v="22145"/>
    <s v="FC8E0675"/>
    <s v="2021-06-03 21:41:21"/>
    <x v="2"/>
    <x v="2"/>
    <x v="2"/>
    <n v="151"/>
    <n v="76188"/>
    <n v="3"/>
    <x v="1335"/>
    <n v="22555"/>
    <n v="98"/>
    <n v="1"/>
    <s v="Medium"/>
    <s v="PayPal_Pay_Later"/>
  </r>
  <r>
    <n v="22146"/>
    <s v="693E36B8"/>
    <s v="2021-05-06 09:09:20"/>
    <x v="1"/>
    <x v="0"/>
    <x v="4"/>
    <n v="4482"/>
    <n v="51514"/>
    <n v="57"/>
    <x v="3482"/>
    <n v="3807"/>
    <n v="17"/>
    <n v="6"/>
    <s v="Medium"/>
    <s v="PayPal_Cobrand_Card"/>
  </r>
  <r>
    <n v="22147"/>
    <s v="BF075490"/>
    <s v="2021-03-27 01:40:47"/>
    <x v="0"/>
    <x v="0"/>
    <x v="5"/>
    <n v="774"/>
    <n v="46635"/>
    <n v="15"/>
    <x v="1512"/>
    <n v="11568"/>
    <n v="80"/>
    <n v="2"/>
    <s v="Medium"/>
    <s v="Debit_Card"/>
  </r>
  <r>
    <n v="22148"/>
    <s v="CD97DC06"/>
    <s v="2021-04-03 16:29:58"/>
    <x v="5"/>
    <x v="2"/>
    <x v="4"/>
    <n v="2398"/>
    <n v="70345"/>
    <n v="40"/>
    <x v="3483"/>
    <n v="2908"/>
    <n v="22"/>
    <n v="3"/>
    <s v="Medium"/>
    <s v="PayPal_Cobrand_Card"/>
  </r>
  <r>
    <n v="22149"/>
    <s v="EF156BA9"/>
    <s v="2021-06-01 21:33:24"/>
    <x v="4"/>
    <x v="2"/>
    <x v="2"/>
    <n v="47"/>
    <n v="47115"/>
    <n v="10"/>
    <x v="3484"/>
    <n v="24193"/>
    <n v="98"/>
    <n v="2"/>
    <s v="Medium"/>
    <s v="PayPal_Pay_Later"/>
  </r>
  <r>
    <n v="22150"/>
    <s v="DC80B9DE"/>
    <s v="2021-03-23 13:33:19"/>
    <x v="2"/>
    <x v="2"/>
    <x v="2"/>
    <n v="238"/>
    <n v="32998"/>
    <n v="19"/>
    <x v="740"/>
    <n v="25565"/>
    <n v="90"/>
    <n v="1"/>
    <s v="Medium"/>
    <s v="PayPal_Pay_Later"/>
  </r>
  <r>
    <n v="22151"/>
    <s v="B37331D6"/>
    <s v="2021-04-02 07:09:35"/>
    <x v="3"/>
    <x v="2"/>
    <x v="2"/>
    <n v="382"/>
    <n v="47989"/>
    <n v="12"/>
    <x v="1581"/>
    <n v="17885"/>
    <n v="95"/>
    <n v="1"/>
    <s v="Low"/>
    <s v="PayPal_Pay_Later"/>
  </r>
  <r>
    <n v="22152"/>
    <s v="9A6BFA80"/>
    <s v="2021-05-23 14:44:39"/>
    <x v="2"/>
    <x v="0"/>
    <x v="0"/>
    <n v="218"/>
    <n v="59661"/>
    <n v="11"/>
    <x v="3485"/>
    <n v="11841"/>
    <n v="67"/>
    <n v="1"/>
    <s v="High"/>
    <s v="Wallet"/>
  </r>
  <r>
    <n v="22153"/>
    <s v="7E429DE7"/>
    <s v="2021-03-08 14:25:11"/>
    <x v="3"/>
    <x v="0"/>
    <x v="0"/>
    <n v="269"/>
    <n v="35023"/>
    <n v="16"/>
    <x v="3486"/>
    <n v="9467"/>
    <n v="68"/>
    <n v="1"/>
    <s v="About_to_churn"/>
    <s v="Net_Banking"/>
  </r>
  <r>
    <n v="22154"/>
    <s v="55DD38A8"/>
    <s v="2021-05-08 14:03:48"/>
    <x v="3"/>
    <x v="0"/>
    <x v="0"/>
    <n v="979"/>
    <n v="71959"/>
    <n v="14"/>
    <x v="3487"/>
    <n v="9072"/>
    <n v="69"/>
    <n v="1"/>
    <s v="Medium"/>
    <s v=" Wallet "/>
  </r>
  <r>
    <n v="22155"/>
    <s v="D5F49118"/>
    <s v="2021-03-26 00:44:31"/>
    <x v="1"/>
    <x v="0"/>
    <x v="5"/>
    <n v="1758"/>
    <n v="45308"/>
    <n v="15"/>
    <x v="2156"/>
    <n v="23831"/>
    <n v="61"/>
    <n v="3"/>
    <s v="About_to_churn"/>
    <s v="Debit_Card"/>
  </r>
  <r>
    <n v="22156"/>
    <s v="C9DB338B"/>
    <s v="2021-05-25 21:20:24"/>
    <x v="4"/>
    <x v="2"/>
    <x v="2"/>
    <n v="136"/>
    <n v="50272"/>
    <n v="17"/>
    <x v="2212"/>
    <n v="20333"/>
    <n v="99"/>
    <n v="2"/>
    <s v="Low"/>
    <s v="PayPal_Pay_Later"/>
  </r>
  <r>
    <n v="22157"/>
    <s v="ECED2132"/>
    <s v="2021-04-21 18:48:15"/>
    <x v="1"/>
    <x v="0"/>
    <x v="1"/>
    <n v="3417"/>
    <n v="19519"/>
    <n v="36"/>
    <x v="3488"/>
    <n v="2525"/>
    <n v="6"/>
    <n v="8"/>
    <s v="Medium"/>
    <s v=" PayPal_Cobrand_Card"/>
  </r>
  <r>
    <n v="22158"/>
    <s v="879CD387"/>
    <s v="2021-04-13 18:44:43"/>
    <x v="2"/>
    <x v="0"/>
    <x v="0"/>
    <n v="214"/>
    <n v="11293"/>
    <n v="15"/>
    <x v="3489"/>
    <n v="9708"/>
    <n v="50"/>
    <n v="1"/>
    <s v="Medium"/>
    <s v="Net_Banking"/>
  </r>
  <r>
    <n v="22159"/>
    <s v="E5C8DC29"/>
    <s v="2021-03-04 04:24:57"/>
    <x v="3"/>
    <x v="0"/>
    <x v="0"/>
    <n v="213"/>
    <n v="86073"/>
    <n v="9"/>
    <x v="3490"/>
    <n v="10292"/>
    <n v="56"/>
    <n v="1"/>
    <s v="About_to_churn"/>
    <s v="Net_Banking"/>
  </r>
  <r>
    <n v="22160"/>
    <s v="07427EF6"/>
    <s v="2021-06-03 14:24:24"/>
    <x v="0"/>
    <x v="2"/>
    <x v="2"/>
    <n v="359"/>
    <n v="39044"/>
    <n v="15"/>
    <x v="1612"/>
    <n v="26905"/>
    <n v="82"/>
    <n v="1"/>
    <s v="Medium"/>
    <s v="PayPal_Pay_Later"/>
  </r>
  <r>
    <n v="22161"/>
    <s v="535FF705"/>
    <s v="2021-03-14 18:43:00"/>
    <x v="2"/>
    <x v="2"/>
    <x v="2"/>
    <n v="199"/>
    <n v="61546"/>
    <n v="9"/>
    <x v="3491"/>
    <n v="24568"/>
    <n v="89"/>
    <n v="2"/>
    <s v="Low"/>
    <s v="PayPal_Pay_Later"/>
  </r>
  <r>
    <n v="22162"/>
    <s v="4DE39F50"/>
    <s v="2021-03-25 06:29:19"/>
    <x v="1"/>
    <x v="0"/>
    <x v="5"/>
    <n v="867"/>
    <n v="79107"/>
    <n v="7"/>
    <x v="3492"/>
    <n v="18009"/>
    <n v="84"/>
    <n v="3"/>
    <s v="Medium"/>
    <s v="Debit_Card"/>
  </r>
  <r>
    <n v="22163"/>
    <s v="DA79B642"/>
    <s v="2021-05-07 02:57:31"/>
    <x v="2"/>
    <x v="2"/>
    <x v="2"/>
    <n v="162"/>
    <n v="83187"/>
    <n v="7"/>
    <x v="2386"/>
    <n v="27388"/>
    <n v="96"/>
    <n v="1"/>
    <s v="Low"/>
    <s v="PayPal_Pay_Later"/>
  </r>
  <r>
    <n v="22164"/>
    <s v="73B714E2"/>
    <s v="2021-04-22 19:01:17"/>
    <x v="0"/>
    <x v="0"/>
    <x v="0"/>
    <n v="308"/>
    <n v="17443"/>
    <n v="6"/>
    <x v="458"/>
    <n v="9212"/>
    <n v="59"/>
    <n v="0"/>
    <s v="Medium"/>
    <s v="Wallet"/>
  </r>
  <r>
    <n v="22165"/>
    <s v="29FE2AE2"/>
    <s v="2021-05-27 16:02:03"/>
    <x v="0"/>
    <x v="0"/>
    <x v="0"/>
    <n v="692"/>
    <n v="41344"/>
    <n v="15"/>
    <x v="1363"/>
    <n v="11797"/>
    <n v="67"/>
    <n v="1"/>
    <s v="Medium"/>
    <s v="Net_Banking"/>
  </r>
  <r>
    <n v="22166"/>
    <s v="7C32F1B9"/>
    <s v="2021-05-06 19:10:07"/>
    <x v="0"/>
    <x v="0"/>
    <x v="0"/>
    <n v="875"/>
    <n v="55285"/>
    <n v="12"/>
    <x v="1963"/>
    <n v="9220"/>
    <n v="51"/>
    <n v="0"/>
    <s v="Medium"/>
    <s v="Net_Banking"/>
  </r>
  <r>
    <n v="22167"/>
    <s v="91C3F691"/>
    <s v="2021-03-01 23:09:44"/>
    <x v="1"/>
    <x v="2"/>
    <x v="2"/>
    <n v="873"/>
    <n v="89671"/>
    <n v="6"/>
    <x v="2803"/>
    <n v="18282"/>
    <n v="88"/>
    <n v="2"/>
    <s v="Low"/>
    <s v="PayPal_Pay_Later"/>
  </r>
  <r>
    <n v="22168"/>
    <s v="166F9461"/>
    <s v="2021-06-09 02:56:34"/>
    <x v="1"/>
    <x v="2"/>
    <x v="3"/>
    <n v="1436"/>
    <n v="60153"/>
    <n v="3"/>
    <x v="3493"/>
    <n v="14898"/>
    <n v="54"/>
    <n v="2"/>
    <s v="About_to_churn"/>
    <s v="Net_Banking"/>
  </r>
  <r>
    <n v="22169"/>
    <s v="990CA0D1"/>
    <s v="2021-04-17 17:01:42"/>
    <x v="2"/>
    <x v="0"/>
    <x v="2"/>
    <n v="189"/>
    <n v="53686"/>
    <n v="10"/>
    <x v="3304"/>
    <n v="17786"/>
    <n v="98"/>
    <n v="1"/>
    <s v="About_to_churn"/>
    <s v="PayPal_Pay_Later"/>
  </r>
  <r>
    <n v="22170"/>
    <s v="DFD059FC"/>
    <s v="2021-05-06 02:57:59"/>
    <x v="0"/>
    <x v="2"/>
    <x v="5"/>
    <n v="886"/>
    <n v="66180"/>
    <n v="4"/>
    <x v="561"/>
    <n v="19107"/>
    <n v="60"/>
    <n v="1"/>
    <s v="Medium"/>
    <s v="Debit_Card"/>
  </r>
  <r>
    <n v="22171"/>
    <s v="D44744D1"/>
    <s v="2021-04-02 16:47:51"/>
    <x v="3"/>
    <x v="2"/>
    <x v="3"/>
    <n v="529"/>
    <n v="11737"/>
    <n v="3"/>
    <x v="3494"/>
    <n v="19768"/>
    <n v="44"/>
    <n v="1"/>
    <s v="Medium"/>
    <s v="Net_Banking"/>
  </r>
  <r>
    <n v="22172"/>
    <s v="2130504C"/>
    <s v="2021-06-10 11:44:30"/>
    <x v="1"/>
    <x v="2"/>
    <x v="4"/>
    <n v="4727"/>
    <n v="29028"/>
    <n v="33"/>
    <x v="3495"/>
    <n v="2039"/>
    <n v="12"/>
    <n v="4"/>
    <s v="High"/>
    <s v="PayPal_Credit_Card"/>
  </r>
  <r>
    <n v="22173"/>
    <s v="5508A55F"/>
    <s v="2021-05-01 00:26:02"/>
    <x v="0"/>
    <x v="2"/>
    <x v="2"/>
    <n v="178"/>
    <n v="24704"/>
    <n v="7"/>
    <x v="2111"/>
    <n v="18651"/>
    <n v="75"/>
    <n v="1"/>
    <s v="Low"/>
    <s v="PayPal_Pay_Later"/>
  </r>
  <r>
    <n v="22174"/>
    <s v="9EA55FF0"/>
    <s v="2021-05-04 19:10:06"/>
    <x v="0"/>
    <x v="0"/>
    <x v="3"/>
    <n v="939"/>
    <n v="86073"/>
    <n v="9"/>
    <x v="3496"/>
    <n v="15058"/>
    <n v="61"/>
    <n v="2"/>
    <s v="Low"/>
    <s v="Wallet"/>
  </r>
  <r>
    <n v="22175"/>
    <s v="EF47148B"/>
    <s v="2021-04-04 09:09:10"/>
    <x v="1"/>
    <x v="0"/>
    <x v="4"/>
    <n v="4454"/>
    <n v="35494"/>
    <n v="54"/>
    <x v="3497"/>
    <n v="1567"/>
    <n v="18"/>
    <n v="6"/>
    <s v="Medium"/>
    <s v="PayPal_Credit_Card"/>
  </r>
  <r>
    <n v="22176"/>
    <s v="162D3FD3"/>
    <s v="2021-04-10 23:31:43"/>
    <x v="1"/>
    <x v="1"/>
    <x v="1"/>
    <n v="3550"/>
    <n v="30769"/>
    <n v="25"/>
    <x v="3498"/>
    <n v="2865"/>
    <n v="17"/>
    <n v="4"/>
    <s v="High"/>
    <s v=" PayPal_Cobrand_Card"/>
  </r>
  <r>
    <n v="22177"/>
    <s v="668CB256"/>
    <s v="2021-05-24 12:11:28"/>
    <x v="0"/>
    <x v="0"/>
    <x v="0"/>
    <n v="586"/>
    <n v="23995"/>
    <n v="15"/>
    <x v="3499"/>
    <n v="9269"/>
    <n v="51"/>
    <n v="0"/>
    <s v="Medium"/>
    <s v="Wallet"/>
  </r>
  <r>
    <n v="22178"/>
    <s v="802DE73F"/>
    <s v="2021-05-20 09:48:33"/>
    <x v="1"/>
    <x v="0"/>
    <x v="4"/>
    <n v="4856"/>
    <n v="86288"/>
    <n v="41"/>
    <x v="3500"/>
    <n v="1580"/>
    <n v="15"/>
    <n v="6"/>
    <s v="High"/>
    <s v="PayPal_Credit_Card"/>
  </r>
  <r>
    <n v="22179"/>
    <s v="7DBEE638"/>
    <s v="2021-03-08 21:21:14"/>
    <x v="5"/>
    <x v="0"/>
    <x v="0"/>
    <n v="532"/>
    <n v="56559"/>
    <n v="18"/>
    <x v="3501"/>
    <n v="11504"/>
    <n v="53"/>
    <n v="1"/>
    <s v="Medium"/>
    <s v="Wallet"/>
  </r>
  <r>
    <n v="22180"/>
    <s v="DBC8A5E1"/>
    <s v="2021-03-18 02:59:12"/>
    <x v="2"/>
    <x v="2"/>
    <x v="2"/>
    <n v="89"/>
    <n v="27764"/>
    <n v="17"/>
    <x v="3013"/>
    <n v="17466"/>
    <n v="77"/>
    <n v="1"/>
    <s v="Low"/>
    <s v="PayPal_Pay_Later"/>
  </r>
  <r>
    <n v="22181"/>
    <s v="A0F1FF6B"/>
    <s v="2021-05-18 09:55:52"/>
    <x v="1"/>
    <x v="0"/>
    <x v="3"/>
    <n v="1879"/>
    <n v="34572"/>
    <n v="15"/>
    <x v="3502"/>
    <n v="15654"/>
    <n v="47"/>
    <n v="1"/>
    <s v="High"/>
    <s v="Net_Banking"/>
  </r>
  <r>
    <n v="22182"/>
    <s v="CA1674A2"/>
    <s v="2021-03-05 02:37:54"/>
    <x v="2"/>
    <x v="2"/>
    <x v="2"/>
    <n v="128"/>
    <n v="32827"/>
    <n v="16"/>
    <x v="3503"/>
    <n v="15706"/>
    <n v="83"/>
    <n v="2"/>
    <s v="Low"/>
    <s v="Debit_Card"/>
  </r>
  <r>
    <n v="22183"/>
    <s v="984AB3C0"/>
    <s v="2021-04-09 04:41:17"/>
    <x v="4"/>
    <x v="2"/>
    <x v="2"/>
    <n v="134"/>
    <n v="84235"/>
    <n v="3"/>
    <x v="2976"/>
    <n v="14494"/>
    <n v="81"/>
    <n v="1"/>
    <s v="Medium"/>
    <s v="PayPal_Pay_Later"/>
  </r>
  <r>
    <n v="22184"/>
    <s v="8FC4099E"/>
    <s v="2021-03-14 08:49:32"/>
    <x v="2"/>
    <x v="2"/>
    <x v="2"/>
    <n v="176"/>
    <n v="61639"/>
    <n v="5"/>
    <x v="308"/>
    <n v="26030"/>
    <n v="92"/>
    <n v="1"/>
    <s v="About_to_churn"/>
    <s v="Debit_Card"/>
  </r>
  <r>
    <n v="22185"/>
    <s v="6E2864FD"/>
    <s v="2021-03-08 12:48:38"/>
    <x v="1"/>
    <x v="0"/>
    <x v="5"/>
    <n v="2462"/>
    <n v="78236"/>
    <n v="13"/>
    <x v="525"/>
    <n v="20744"/>
    <n v="67"/>
    <n v="1"/>
    <s v="Medium"/>
    <s v="Debit_Card"/>
  </r>
  <r>
    <n v="22186"/>
    <s v="2FD96EDB"/>
    <s v="2021-04-09 00:48:02"/>
    <x v="1"/>
    <x v="1"/>
    <x v="1"/>
    <n v="1759"/>
    <n v="45442"/>
    <n v="25"/>
    <x v="3504"/>
    <n v="2842"/>
    <n v="11"/>
    <n v="7"/>
    <s v="Medium"/>
    <s v=" PayPal_Cobrand_Card"/>
  </r>
  <r>
    <n v="22187"/>
    <s v="7001F944"/>
    <s v="2021-05-01 11:25:27"/>
    <x v="2"/>
    <x v="2"/>
    <x v="2"/>
    <n v="95"/>
    <n v="22320"/>
    <n v="9"/>
    <x v="3505"/>
    <n v="16604"/>
    <n v="76"/>
    <n v="2"/>
    <s v="About_to_churn"/>
    <s v="PayPal_Pay_Later"/>
  </r>
  <r>
    <n v="22188"/>
    <s v="0F61160A"/>
    <s v="2021-06-08 07:49:36"/>
    <x v="0"/>
    <x v="2"/>
    <x v="2"/>
    <n v="105"/>
    <n v="79988"/>
    <n v="2"/>
    <x v="1350"/>
    <n v="17902"/>
    <n v="83"/>
    <n v="1"/>
    <s v="Medium"/>
    <s v="Debit_Card"/>
  </r>
  <r>
    <n v="22189"/>
    <s v="B4F49ECC"/>
    <s v="2021-03-06 00:31:41"/>
    <x v="0"/>
    <x v="0"/>
    <x v="2"/>
    <n v="950"/>
    <n v="29765"/>
    <n v="9"/>
    <x v="3506"/>
    <n v="21318"/>
    <n v="76"/>
    <n v="1"/>
    <s v="Medium"/>
    <s v="PayPal_Pay_Later"/>
  </r>
  <r>
    <n v="22190"/>
    <s v="25865C3E"/>
    <s v="2021-03-21 02:47:59"/>
    <x v="0"/>
    <x v="2"/>
    <x v="2"/>
    <n v="244"/>
    <n v="65558"/>
    <n v="12"/>
    <x v="1177"/>
    <n v="15373"/>
    <n v="92"/>
    <n v="1"/>
    <s v="About_to_churn"/>
    <s v="PayPal_Pay_Later"/>
  </r>
  <r>
    <n v="22191"/>
    <s v="3D740E05"/>
    <s v="2021-04-28 11:53:21"/>
    <x v="1"/>
    <x v="0"/>
    <x v="4"/>
    <n v="3148"/>
    <n v="71773"/>
    <n v="45"/>
    <x v="3507"/>
    <n v="1750"/>
    <n v="20"/>
    <n v="3"/>
    <s v="Medium"/>
    <s v="PayPal_Credit_Card"/>
  </r>
  <r>
    <n v="22192"/>
    <s v="0A7E00D5"/>
    <s v="2021-03-28 00:01:03"/>
    <x v="4"/>
    <x v="0"/>
    <x v="2"/>
    <n v="372"/>
    <n v="41413"/>
    <n v="19"/>
    <x v="2301"/>
    <n v="24497"/>
    <n v="89"/>
    <n v="2"/>
    <s v="About_to_churn"/>
    <s v="PayPal_Pay_Later"/>
  </r>
  <r>
    <n v="22193"/>
    <s v="687D4E56"/>
    <s v="2021-04-12 20:55:36"/>
    <x v="0"/>
    <x v="0"/>
    <x v="3"/>
    <n v="238"/>
    <n v="77476"/>
    <n v="4"/>
    <x v="3046"/>
    <n v="10654"/>
    <n v="60"/>
    <n v="3"/>
    <s v="Medium"/>
    <s v="Wallet"/>
  </r>
  <r>
    <n v="22194"/>
    <s v="5D69D483"/>
    <s v="2021-03-11 05:46:48"/>
    <x v="1"/>
    <x v="0"/>
    <x v="4"/>
    <n v="4068"/>
    <n v="79895"/>
    <n v="53"/>
    <x v="3508"/>
    <n v="3453"/>
    <n v="11"/>
    <n v="3"/>
    <s v="Medium"/>
    <s v="PayPal_Cobrand_Card"/>
  </r>
  <r>
    <n v="22195"/>
    <s v="DEB2C630"/>
    <s v="2021-04-17 12:06:48"/>
    <x v="2"/>
    <x v="2"/>
    <x v="2"/>
    <n v="103"/>
    <n v="19092"/>
    <n v="14"/>
    <x v="3438"/>
    <n v="26676"/>
    <n v="98"/>
    <n v="2"/>
    <s v="About_to_churn"/>
    <s v="PayPal_Pay_Later"/>
  </r>
  <r>
    <n v="22196"/>
    <s v="0806650F"/>
    <s v="2021-03-07 16:44:20"/>
    <x v="0"/>
    <x v="2"/>
    <x v="2"/>
    <n v="116"/>
    <n v="75245"/>
    <n v="7"/>
    <x v="2495"/>
    <n v="13017"/>
    <n v="97"/>
    <n v="2"/>
    <s v="Low"/>
    <s v="PayPal_Pay_Later"/>
  </r>
  <r>
    <n v="22197"/>
    <s v="A5CE236D"/>
    <s v="2021-03-30 06:59:37"/>
    <x v="3"/>
    <x v="2"/>
    <x v="3"/>
    <n v="637"/>
    <n v="13402"/>
    <n v="4"/>
    <x v="3509"/>
    <n v="19324"/>
    <n v="41"/>
    <n v="1"/>
    <s v="Medium"/>
    <s v="Net_Banking"/>
  </r>
  <r>
    <n v="22198"/>
    <s v="55770BF5"/>
    <s v="2021-05-19 06:47:43"/>
    <x v="1"/>
    <x v="2"/>
    <x v="4"/>
    <n v="4479"/>
    <n v="80187"/>
    <n v="56"/>
    <x v="3510"/>
    <n v="4302"/>
    <n v="20"/>
    <n v="5"/>
    <s v="Medium"/>
    <s v="PayPal_Credit_Card"/>
  </r>
  <r>
    <n v="22199"/>
    <s v="DB34E620"/>
    <s v="2021-05-06 23:02:32"/>
    <x v="2"/>
    <x v="0"/>
    <x v="2"/>
    <n v="188"/>
    <n v="36777"/>
    <n v="13"/>
    <x v="2754"/>
    <n v="18935"/>
    <n v="76"/>
    <n v="1"/>
    <s v="About_to_churn"/>
    <s v="PayPal_Pay_Later"/>
  </r>
  <r>
    <n v="22200"/>
    <s v="2B31F4C1"/>
    <s v="2021-03-28 05:06:54"/>
    <x v="0"/>
    <x v="0"/>
    <x v="0"/>
    <n v="323"/>
    <n v="28987"/>
    <n v="15"/>
    <x v="3511"/>
    <n v="9567"/>
    <n v="70"/>
    <n v="1"/>
    <s v="Medium"/>
    <s v="Wallet"/>
  </r>
  <r>
    <n v="22201"/>
    <s v="4B55A89F"/>
    <s v="2021-04-13 19:43:36"/>
    <x v="0"/>
    <x v="2"/>
    <x v="3"/>
    <n v="960"/>
    <n v="26379"/>
    <n v="2"/>
    <x v="3512"/>
    <n v="10936"/>
    <n v="50"/>
    <n v="1"/>
    <s v="Medium"/>
    <s v="Wallet"/>
  </r>
  <r>
    <n v="22202"/>
    <s v="E798BCA5"/>
    <s v="2021-03-11 10:35:50"/>
    <x v="1"/>
    <x v="0"/>
    <x v="5"/>
    <n v="2510"/>
    <n v="50753"/>
    <n v="14"/>
    <x v="3513"/>
    <n v="17881"/>
    <n v="74"/>
    <n v="3"/>
    <s v="Low"/>
    <s v="Wallet"/>
  </r>
  <r>
    <n v="22203"/>
    <s v="B59BC2F7"/>
    <s v="2021-04-21 01:28:15"/>
    <x v="1"/>
    <x v="1"/>
    <x v="1"/>
    <n v="3115"/>
    <n v="84903"/>
    <n v="37"/>
    <x v="3514"/>
    <n v="3005"/>
    <n v="21"/>
    <n v="8"/>
    <s v="Medium"/>
    <s v=" PayPal_Cobrand_Card"/>
  </r>
  <r>
    <n v="22204"/>
    <s v="CE879461"/>
    <s v="2021-03-13 09:22:38"/>
    <x v="1"/>
    <x v="1"/>
    <x v="1"/>
    <n v="3786"/>
    <n v="49441"/>
    <n v="41"/>
    <x v="3515"/>
    <n v="1997"/>
    <n v="17"/>
    <n v="6"/>
    <s v="About_to_churn"/>
    <s v=" PayPal_Cobrand_Card"/>
  </r>
  <r>
    <n v="22205"/>
    <s v="529CD9C9"/>
    <s v="2021-06-02 02:47:56"/>
    <x v="1"/>
    <x v="0"/>
    <x v="4"/>
    <n v="3809"/>
    <n v="35280"/>
    <n v="39"/>
    <x v="3516"/>
    <n v="2817"/>
    <n v="12"/>
    <n v="5"/>
    <s v="High"/>
    <s v="PayPal_Credit_Card"/>
  </r>
  <r>
    <n v="22206"/>
    <s v="C76F7464"/>
    <s v="2021-05-29 14:11:46"/>
    <x v="0"/>
    <x v="0"/>
    <x v="3"/>
    <n v="395"/>
    <n v="35551"/>
    <n v="8"/>
    <x v="1667"/>
    <n v="18630"/>
    <n v="61"/>
    <n v="3"/>
    <s v="Low"/>
    <s v="Debit_Card"/>
  </r>
  <r>
    <n v="22207"/>
    <s v="EEA6EE1A"/>
    <s v="2021-06-05 20:28:06"/>
    <x v="2"/>
    <x v="0"/>
    <x v="0"/>
    <n v="239"/>
    <n v="58426"/>
    <n v="15"/>
    <x v="3517"/>
    <n v="9805"/>
    <n v="60"/>
    <n v="0"/>
    <s v="Medium"/>
    <s v="Debit_Card"/>
  </r>
  <r>
    <n v="22208"/>
    <s v="79E7E857"/>
    <s v="2021-03-07 11:14:07"/>
    <x v="2"/>
    <x v="2"/>
    <x v="2"/>
    <n v="64"/>
    <n v="84526"/>
    <n v="5"/>
    <x v="3518"/>
    <n v="22154"/>
    <n v="83"/>
    <n v="1"/>
    <s v="Low"/>
    <s v="PayPal_Pay_Later"/>
  </r>
  <r>
    <n v="22209"/>
    <s v="A2AF5A82"/>
    <s v="2021-05-12 09:36:55"/>
    <x v="1"/>
    <x v="0"/>
    <x v="4"/>
    <n v="3583"/>
    <n v="53044"/>
    <n v="41"/>
    <x v="3519"/>
    <n v="3991"/>
    <n v="16"/>
    <n v="3"/>
    <s v="High"/>
    <s v="PayPal_Credit_Card"/>
  </r>
  <r>
    <n v="22210"/>
    <s v="47224E6E"/>
    <s v="2021-06-04 02:30:33"/>
    <x v="5"/>
    <x v="2"/>
    <x v="1"/>
    <n v="3125"/>
    <n v="41413"/>
    <n v="38"/>
    <x v="2765"/>
    <n v="3020"/>
    <n v="17"/>
    <n v="8"/>
    <s v="Medium"/>
    <s v=" PayPal_Cobrand_Card"/>
  </r>
  <r>
    <n v="22211"/>
    <s v="24D63A85"/>
    <s v="2021-05-27 08:25:24"/>
    <x v="0"/>
    <x v="0"/>
    <x v="3"/>
    <n v="369"/>
    <n v="75639"/>
    <n v="3"/>
    <x v="3520"/>
    <n v="13514"/>
    <n v="44"/>
    <n v="2"/>
    <s v="About_to_churn"/>
    <s v="Net_Banking"/>
  </r>
  <r>
    <n v="22212"/>
    <s v="48CD2A98"/>
    <s v="2021-04-07 17:52:01"/>
    <x v="2"/>
    <x v="2"/>
    <x v="2"/>
    <n v="157"/>
    <n v="34169"/>
    <n v="13"/>
    <x v="1689"/>
    <n v="14222"/>
    <n v="85"/>
    <n v="2"/>
    <s v="Low"/>
    <s v="PayPal_Pay_Later"/>
  </r>
  <r>
    <n v="22213"/>
    <s v="4389DC00"/>
    <s v="2021-04-17 16:22:27"/>
    <x v="1"/>
    <x v="0"/>
    <x v="4"/>
    <n v="1351"/>
    <n v="46835"/>
    <n v="36"/>
    <x v="3521"/>
    <n v="3880"/>
    <n v="17"/>
    <n v="3"/>
    <s v="High"/>
    <s v="PayPal_Cobrand_Card"/>
  </r>
  <r>
    <n v="22214"/>
    <s v="0326C158"/>
    <s v="2021-05-08 05:13:10"/>
    <x v="4"/>
    <x v="0"/>
    <x v="0"/>
    <n v="335"/>
    <n v="11293"/>
    <n v="17"/>
    <x v="3522"/>
    <n v="10167"/>
    <n v="56"/>
    <n v="0"/>
    <s v="Medium"/>
    <s v="Net_Banking"/>
  </r>
  <r>
    <n v="22215"/>
    <s v="BABE3B9D"/>
    <s v="2021-05-03 09:22:51"/>
    <x v="1"/>
    <x v="2"/>
    <x v="4"/>
    <n v="2765"/>
    <n v="25562"/>
    <n v="36"/>
    <x v="3523"/>
    <n v="3601"/>
    <n v="12"/>
    <n v="5"/>
    <s v="Medium"/>
    <s v="PayPal_Cobrand_Card"/>
  </r>
  <r>
    <n v="22216"/>
    <s v="20FE926D"/>
    <s v="2021-03-29 00:02:52"/>
    <x v="1"/>
    <x v="1"/>
    <x v="1"/>
    <n v="1302"/>
    <n v="25081"/>
    <n v="27"/>
    <x v="3524"/>
    <n v="2203"/>
    <n v="12"/>
    <n v="7"/>
    <s v="High"/>
    <s v=" PayPal_Cobrand_Card"/>
  </r>
  <r>
    <n v="22217"/>
    <s v="7367DFA8"/>
    <s v="2021-04-03 08:43:15"/>
    <x v="3"/>
    <x v="0"/>
    <x v="3"/>
    <n v="825"/>
    <n v="75990"/>
    <n v="5"/>
    <x v="3525"/>
    <n v="11593"/>
    <n v="41"/>
    <n v="2"/>
    <s v="Medium"/>
    <s v="Net_Banking"/>
  </r>
  <r>
    <n v="22218"/>
    <s v="E0AFF1E9"/>
    <s v="2021-04-21 08:08:17"/>
    <x v="3"/>
    <x v="2"/>
    <x v="2"/>
    <n v="520"/>
    <n v="72871"/>
    <n v="8"/>
    <x v="3526"/>
    <n v="25031"/>
    <n v="90"/>
    <n v="1"/>
    <s v="Low"/>
    <s v="PayPal_Pay_Later"/>
  </r>
  <r>
    <n v="22219"/>
    <s v="4C5ED110"/>
    <s v="2021-05-28 01:38:07"/>
    <x v="3"/>
    <x v="0"/>
    <x v="2"/>
    <n v="247"/>
    <n v="13580"/>
    <n v="16"/>
    <x v="1318"/>
    <n v="17869"/>
    <n v="87"/>
    <n v="2"/>
    <s v="About_to_churn"/>
    <s v="PayPal_Pay_Later"/>
  </r>
  <r>
    <n v="22220"/>
    <s v="3EE381DA"/>
    <s v="2021-03-12 03:27:25"/>
    <x v="0"/>
    <x v="0"/>
    <x v="2"/>
    <n v="987"/>
    <n v="36917"/>
    <n v="3"/>
    <x v="1097"/>
    <n v="12330"/>
    <n v="89"/>
    <n v="2"/>
    <s v="About_to_churn"/>
    <s v="Debit_Card"/>
  </r>
  <r>
    <n v="22221"/>
    <s v="CB18A132"/>
    <s v="2021-04-04 03:42:41"/>
    <x v="2"/>
    <x v="0"/>
    <x v="2"/>
    <n v="73"/>
    <n v="73607"/>
    <n v="6"/>
    <x v="1943"/>
    <n v="25295"/>
    <n v="93"/>
    <n v="2"/>
    <s v="Low"/>
    <s v="PayPal_Pay_Later"/>
  </r>
  <r>
    <n v="22222"/>
    <s v="86DA2E8D"/>
    <s v="2021-03-21 19:31:33"/>
    <x v="4"/>
    <x v="2"/>
    <x v="2"/>
    <n v="94"/>
    <n v="57619"/>
    <n v="3"/>
    <x v="360"/>
    <n v="24286"/>
    <n v="95"/>
    <n v="1"/>
    <s v="About_to_churn"/>
    <s v="PayPal_Pay_Later"/>
  </r>
  <r>
    <n v="22223"/>
    <s v="8B7C0323"/>
    <s v="2021-04-08 17:05:40"/>
    <x v="2"/>
    <x v="2"/>
    <x v="2"/>
    <n v="97"/>
    <n v="28949"/>
    <n v="14"/>
    <x v="675"/>
    <n v="23780"/>
    <n v="81"/>
    <n v="1"/>
    <s v="About_to_churn"/>
    <s v="PayPal_Pay_Later"/>
  </r>
  <r>
    <n v="22224"/>
    <s v="179CD836"/>
    <s v="2021-04-25 09:13:37"/>
    <x v="0"/>
    <x v="0"/>
    <x v="5"/>
    <n v="559"/>
    <n v="24662"/>
    <n v="16"/>
    <x v="738"/>
    <n v="23050"/>
    <n v="81"/>
    <n v="1"/>
    <s v="Low"/>
    <s v="Wallet"/>
  </r>
  <r>
    <n v="22225"/>
    <s v="DFF7A7A2"/>
    <s v="2021-05-10 14:46:56"/>
    <x v="1"/>
    <x v="0"/>
    <x v="4"/>
    <n v="4244"/>
    <n v="89570"/>
    <n v="36"/>
    <x v="3527"/>
    <n v="1196"/>
    <n v="20"/>
    <n v="3"/>
    <s v="Medium"/>
    <s v="PayPal_Credit_Card"/>
  </r>
  <r>
    <n v="22226"/>
    <s v="EAECA151"/>
    <s v="2021-04-30 11:42:34"/>
    <x v="1"/>
    <x v="2"/>
    <x v="1"/>
    <n v="3062"/>
    <n v="26379"/>
    <n v="32"/>
    <x v="3528"/>
    <n v="1855"/>
    <n v="8"/>
    <n v="6"/>
    <s v="High"/>
    <s v="Net_Banking"/>
  </r>
  <r>
    <n v="22227"/>
    <s v="3D67A2E3"/>
    <s v="2021-04-30 01:27:45"/>
    <x v="1"/>
    <x v="0"/>
    <x v="5"/>
    <n v="3610"/>
    <n v="80680"/>
    <n v="22"/>
    <x v="2116"/>
    <n v="23541"/>
    <n v="70"/>
    <n v="2"/>
    <s v="About_to_churn"/>
    <s v="Debit_Card"/>
  </r>
  <r>
    <n v="22228"/>
    <s v="7618F4E5"/>
    <s v="2021-04-04 13:50:26"/>
    <x v="3"/>
    <x v="2"/>
    <x v="5"/>
    <n v="1078"/>
    <n v="63710"/>
    <n v="20"/>
    <x v="423"/>
    <n v="13638"/>
    <n v="64"/>
    <n v="3"/>
    <s v="Medium"/>
    <s v="Wallet"/>
  </r>
  <r>
    <n v="22229"/>
    <s v="A2098501"/>
    <s v="2021-04-22 00:12:30"/>
    <x v="2"/>
    <x v="2"/>
    <x v="2"/>
    <n v="69"/>
    <n v="59607"/>
    <n v="16"/>
    <x v="3529"/>
    <n v="21172"/>
    <n v="75"/>
    <n v="1"/>
    <s v="Low"/>
    <s v="PayPal_Pay_Later"/>
  </r>
  <r>
    <n v="22230"/>
    <s v="EE8C9E64"/>
    <s v="2021-05-22 23:28:45"/>
    <x v="3"/>
    <x v="0"/>
    <x v="2"/>
    <n v="561"/>
    <n v="28529"/>
    <n v="10"/>
    <x v="101"/>
    <n v="16524"/>
    <n v="89"/>
    <n v="2"/>
    <s v="Low"/>
    <s v="PayPal_Pay_Later"/>
  </r>
  <r>
    <n v="22231"/>
    <s v="39CDE208"/>
    <s v="2021-03-29 08:52:45"/>
    <x v="3"/>
    <x v="2"/>
    <x v="2"/>
    <n v="87"/>
    <n v="42062"/>
    <n v="3"/>
    <x v="1233"/>
    <n v="28907"/>
    <n v="81"/>
    <n v="1"/>
    <s v="Low"/>
    <s v="Debit_Card"/>
  </r>
  <r>
    <n v="22232"/>
    <s v="86DD8E27"/>
    <s v="2021-04-01 11:32:20"/>
    <x v="1"/>
    <x v="0"/>
    <x v="4"/>
    <n v="4914"/>
    <n v="74313"/>
    <n v="48"/>
    <x v="3530"/>
    <n v="3101"/>
    <n v="14"/>
    <n v="6"/>
    <s v="Medium"/>
    <s v="PayPal_Cobrand_Card"/>
  </r>
  <r>
    <n v="22233"/>
    <s v="12A6D609"/>
    <s v="2021-04-05 13:40:05"/>
    <x v="1"/>
    <x v="0"/>
    <x v="3"/>
    <n v="2160"/>
    <n v="30499"/>
    <n v="10"/>
    <x v="2560"/>
    <n v="14178"/>
    <n v="51"/>
    <n v="3"/>
    <s v="About_to_churn"/>
    <s v="Net_Banking"/>
  </r>
  <r>
    <n v="22234"/>
    <s v="670439EF"/>
    <s v="2021-03-12 13:30:35"/>
    <x v="0"/>
    <x v="2"/>
    <x v="2"/>
    <n v="174"/>
    <n v="73387"/>
    <n v="17"/>
    <x v="1247"/>
    <n v="20482"/>
    <n v="99"/>
    <n v="2"/>
    <s v="About_to_churn"/>
    <s v="PayPal_Pay_Later"/>
  </r>
  <r>
    <n v="22235"/>
    <s v="4139C42A"/>
    <s v="2021-03-30 08:27:56"/>
    <x v="1"/>
    <x v="0"/>
    <x v="4"/>
    <n v="4469"/>
    <n v="77839"/>
    <n v="57"/>
    <x v="3531"/>
    <n v="3366"/>
    <n v="13"/>
    <n v="6"/>
    <s v="High"/>
    <s v="Wallet"/>
  </r>
  <r>
    <n v="22236"/>
    <s v="177F4BA1"/>
    <s v="2021-05-27 10:07:30"/>
    <x v="4"/>
    <x v="2"/>
    <x v="2"/>
    <n v="72"/>
    <n v="18118"/>
    <n v="13"/>
    <x v="857"/>
    <n v="13834"/>
    <n v="78"/>
    <n v="2"/>
    <s v="Low"/>
    <s v="Debit_Card"/>
  </r>
  <r>
    <n v="22237"/>
    <s v="BBB1C736"/>
    <s v="2021-03-26 17:25:45"/>
    <x v="0"/>
    <x v="0"/>
    <x v="3"/>
    <n v="437"/>
    <n v="89671"/>
    <n v="11"/>
    <x v="3532"/>
    <n v="15938"/>
    <n v="58"/>
    <n v="1"/>
    <s v="Medium"/>
    <s v="Net_Banking"/>
  </r>
  <r>
    <n v="22238"/>
    <s v="3FAC67B4"/>
    <s v="2021-03-08 16:45:44"/>
    <x v="1"/>
    <x v="2"/>
    <x v="5"/>
    <n v="2982"/>
    <n v="14669"/>
    <n v="14"/>
    <x v="1974"/>
    <n v="22542"/>
    <n v="55"/>
    <n v="1"/>
    <s v="About_to_churn"/>
    <s v="Debit_Card"/>
  </r>
  <r>
    <n v="22239"/>
    <s v="C08EBD2C"/>
    <s v="2021-05-25 00:29:06"/>
    <x v="2"/>
    <x v="2"/>
    <x v="2"/>
    <n v="184"/>
    <n v="65395"/>
    <n v="3"/>
    <x v="1702"/>
    <n v="14245"/>
    <n v="91"/>
    <n v="2"/>
    <s v="About_to_churn"/>
    <s v="PayPal_Pay_Later"/>
  </r>
  <r>
    <n v="22240"/>
    <s v="FA3A4208"/>
    <s v="2021-05-25 23:13:01"/>
    <x v="0"/>
    <x v="0"/>
    <x v="0"/>
    <n v="790"/>
    <n v="52191"/>
    <n v="18"/>
    <x v="1774"/>
    <n v="10070"/>
    <n v="62"/>
    <n v="1"/>
    <s v="High"/>
    <s v="Net_Banking"/>
  </r>
  <r>
    <n v="22241"/>
    <s v="CDDBB95A"/>
    <s v="2021-03-11 22:34:37"/>
    <x v="1"/>
    <x v="2"/>
    <x v="4"/>
    <n v="4815"/>
    <n v="79413"/>
    <n v="47"/>
    <x v="3533"/>
    <n v="1572"/>
    <n v="16"/>
    <n v="3"/>
    <s v="Medium"/>
    <s v="PayPal_Credit_Card"/>
  </r>
  <r>
    <n v="22242"/>
    <s v="4EA506DE"/>
    <s v="2021-03-06 22:23:28"/>
    <x v="0"/>
    <x v="2"/>
    <x v="2"/>
    <n v="605"/>
    <n v="35147"/>
    <n v="15"/>
    <x v="5"/>
    <n v="16738"/>
    <n v="99"/>
    <n v="2"/>
    <s v="Medium"/>
    <s v="PayPal_Pay_Later"/>
  </r>
  <r>
    <n v="22243"/>
    <s v="24CF5B3E"/>
    <s v="2021-03-04 14:50:58"/>
    <x v="2"/>
    <x v="2"/>
    <x v="2"/>
    <n v="136"/>
    <n v="23703"/>
    <n v="13"/>
    <x v="3534"/>
    <n v="18639"/>
    <n v="84"/>
    <n v="2"/>
    <s v="Medium"/>
    <s v="PayPal_Pay_Later"/>
  </r>
  <r>
    <n v="22244"/>
    <s v="2A61E269"/>
    <s v="2021-03-04 21:25:15"/>
    <x v="1"/>
    <x v="0"/>
    <x v="4"/>
    <n v="4281"/>
    <n v="54338"/>
    <n v="35"/>
    <x v="3535"/>
    <n v="3483"/>
    <n v="12"/>
    <n v="6"/>
    <s v="Medium"/>
    <s v="PayPal_Credit_Card"/>
  </r>
  <r>
    <n v="22245"/>
    <s v="A88C39D7"/>
    <s v="2021-05-07 07:05:54"/>
    <x v="2"/>
    <x v="2"/>
    <x v="3"/>
    <n v="245"/>
    <n v="58103"/>
    <n v="15"/>
    <x v="3536"/>
    <n v="12156"/>
    <n v="60"/>
    <n v="1"/>
    <s v="Medium"/>
    <s v="Wallet"/>
  </r>
  <r>
    <n v="22246"/>
    <s v="349B7C8D"/>
    <s v="2021-04-09 12:31:40"/>
    <x v="0"/>
    <x v="2"/>
    <x v="5"/>
    <n v="713"/>
    <n v="54667"/>
    <n v="7"/>
    <x v="85"/>
    <n v="19898"/>
    <n v="71"/>
    <n v="2"/>
    <s v="Medium"/>
    <s v="Wallet"/>
  </r>
  <r>
    <n v="22247"/>
    <s v="95C661CD"/>
    <s v="2021-04-24 18:25:29"/>
    <x v="1"/>
    <x v="2"/>
    <x v="4"/>
    <n v="1044"/>
    <n v="28965"/>
    <n v="33"/>
    <x v="3537"/>
    <n v="2427"/>
    <n v="22"/>
    <n v="6"/>
    <s v="Medium"/>
    <s v="PayPal_Credit_Card"/>
  </r>
  <r>
    <n v="22248"/>
    <s v="E72F2F09"/>
    <s v="2021-04-03 21:30:45"/>
    <x v="1"/>
    <x v="2"/>
    <x v="4"/>
    <n v="3914"/>
    <n v="47750"/>
    <n v="59"/>
    <x v="3538"/>
    <n v="1193"/>
    <n v="12"/>
    <n v="4"/>
    <s v="Medium"/>
    <s v="Wallet"/>
  </r>
  <r>
    <n v="22249"/>
    <s v="2DEDA006"/>
    <s v="2021-04-30 23:48:06"/>
    <x v="0"/>
    <x v="0"/>
    <x v="0"/>
    <n v="677"/>
    <n v="32475"/>
    <n v="9"/>
    <x v="3539"/>
    <n v="9783"/>
    <n v="54"/>
    <n v="0"/>
    <s v="About_to_churn"/>
    <s v=" Wallet "/>
  </r>
  <r>
    <n v="22250"/>
    <s v="5168E580"/>
    <s v="2021-05-14 05:09:27"/>
    <x v="1"/>
    <x v="0"/>
    <x v="4"/>
    <n v="4808"/>
    <n v="18118"/>
    <n v="43"/>
    <x v="3540"/>
    <n v="2432"/>
    <n v="16"/>
    <n v="4"/>
    <s v="Medium"/>
    <s v="PayPal_Cobrand_Card"/>
  </r>
  <r>
    <n v="22251"/>
    <s v="3461949D"/>
    <s v="2021-05-02 21:51:18"/>
    <x v="0"/>
    <x v="0"/>
    <x v="0"/>
    <n v="335"/>
    <n v="80754"/>
    <n v="7"/>
    <x v="3541"/>
    <n v="9707"/>
    <n v="65"/>
    <n v="0"/>
    <s v="High"/>
    <s v="Net_Banking"/>
  </r>
  <r>
    <n v="22252"/>
    <s v="C399735B"/>
    <s v="2021-06-08 06:05:12"/>
    <x v="0"/>
    <x v="0"/>
    <x v="5"/>
    <n v="744"/>
    <n v="21407"/>
    <n v="9"/>
    <x v="1386"/>
    <n v="11205"/>
    <n v="54"/>
    <n v="2"/>
    <s v="About_to_churn"/>
    <s v="Debit_Card"/>
  </r>
  <r>
    <n v="22253"/>
    <s v="0AAFF8B1"/>
    <s v="2021-04-22 22:50:04"/>
    <x v="1"/>
    <x v="2"/>
    <x v="4"/>
    <n v="3265"/>
    <n v="21888"/>
    <n v="52"/>
    <x v="3542"/>
    <n v="1882"/>
    <n v="20"/>
    <n v="6"/>
    <s v="High"/>
    <s v="PayPal_Credit_Card"/>
  </r>
  <r>
    <n v="22254"/>
    <s v="93FB259F"/>
    <s v="2021-04-15 04:23:27"/>
    <x v="0"/>
    <x v="0"/>
    <x v="0"/>
    <n v="848"/>
    <n v="18118"/>
    <n v="15"/>
    <x v="3494"/>
    <n v="9465"/>
    <n v="64"/>
    <n v="0"/>
    <s v="About_to_churn"/>
    <s v="Wallet"/>
  </r>
  <r>
    <n v="22255"/>
    <s v="CE899A51"/>
    <s v="2021-03-19 10:49:13"/>
    <x v="2"/>
    <x v="2"/>
    <x v="2"/>
    <n v="124"/>
    <n v="62622"/>
    <n v="13"/>
    <x v="433"/>
    <n v="18504"/>
    <n v="78"/>
    <n v="1"/>
    <s v="Low"/>
    <s v="PayPal_Pay_Later"/>
  </r>
  <r>
    <n v="22256"/>
    <s v="4DEDDD37"/>
    <s v="2021-04-20 18:23:41"/>
    <x v="1"/>
    <x v="0"/>
    <x v="4"/>
    <n v="4071"/>
    <n v="56999"/>
    <n v="34"/>
    <x v="3543"/>
    <n v="1840"/>
    <n v="14"/>
    <n v="5"/>
    <s v="High"/>
    <s v="PayPal_Credit_Card"/>
  </r>
  <r>
    <n v="22257"/>
    <s v="69518D73"/>
    <s v="2021-04-20 20:12:52"/>
    <x v="4"/>
    <x v="2"/>
    <x v="2"/>
    <n v="115"/>
    <n v="49655"/>
    <n v="11"/>
    <x v="3162"/>
    <n v="25540"/>
    <n v="81"/>
    <n v="1"/>
    <s v="About_to_churn"/>
    <s v="PayPal_Pay_Later"/>
  </r>
  <r>
    <n v="22258"/>
    <s v="496DC6E9"/>
    <s v="2021-04-07 18:15:15"/>
    <x v="2"/>
    <x v="0"/>
    <x v="3"/>
    <n v="244"/>
    <n v="88556"/>
    <n v="12"/>
    <x v="3544"/>
    <n v="8165"/>
    <n v="64"/>
    <n v="3"/>
    <s v="About_to_churn"/>
    <s v="Debit_Card"/>
  </r>
  <r>
    <n v="22259"/>
    <s v="E224BE1A"/>
    <s v="2021-05-23 01:49:46"/>
    <x v="3"/>
    <x v="0"/>
    <x v="2"/>
    <n v="681"/>
    <n v="62711"/>
    <n v="5"/>
    <x v="2774"/>
    <n v="23354"/>
    <n v="95"/>
    <n v="2"/>
    <s v="Low"/>
    <s v="PayPal_Pay_Later"/>
  </r>
  <r>
    <n v="22260"/>
    <s v="97C729A0"/>
    <s v="2021-03-05 00:40:58"/>
    <x v="0"/>
    <x v="0"/>
    <x v="2"/>
    <n v="895"/>
    <n v="57594"/>
    <n v="4"/>
    <x v="2599"/>
    <n v="17186"/>
    <n v="83"/>
    <n v="2"/>
    <s v="Low"/>
    <s v="PayPal_Pay_Later"/>
  </r>
  <r>
    <n v="22261"/>
    <s v="5A9F9F61"/>
    <s v="2021-05-03 20:19:03"/>
    <x v="1"/>
    <x v="2"/>
    <x v="4"/>
    <n v="4794"/>
    <n v="23081"/>
    <n v="45"/>
    <x v="3545"/>
    <n v="1316"/>
    <n v="15"/>
    <n v="4"/>
    <s v="Medium"/>
    <s v="PayPal_Credit_Card"/>
  </r>
  <r>
    <n v="22262"/>
    <s v="A2CB8858"/>
    <s v="2021-04-13 09:20:41"/>
    <x v="1"/>
    <x v="0"/>
    <x v="1"/>
    <n v="3421"/>
    <n v="10506"/>
    <n v="36"/>
    <x v="3546"/>
    <n v="3111"/>
    <n v="18"/>
    <n v="8"/>
    <s v="Medium"/>
    <s v="PayPal_Credit_Card"/>
  </r>
  <r>
    <n v="22263"/>
    <s v="547370FB"/>
    <s v="2021-04-19 00:14:47"/>
    <x v="0"/>
    <x v="0"/>
    <x v="0"/>
    <n v="904"/>
    <n v="24211"/>
    <n v="7"/>
    <x v="3547"/>
    <n v="10547"/>
    <n v="58"/>
    <n v="1"/>
    <s v="Medium"/>
    <s v="Net_Banking"/>
  </r>
  <r>
    <n v="22264"/>
    <s v="2E4E8B29"/>
    <s v="2021-03-08 08:09:01"/>
    <x v="0"/>
    <x v="0"/>
    <x v="0"/>
    <n v="213"/>
    <n v="51537"/>
    <n v="7"/>
    <x v="1889"/>
    <n v="9339"/>
    <n v="58"/>
    <n v="0"/>
    <s v="Low"/>
    <s v=" Wallet "/>
  </r>
  <r>
    <n v="22265"/>
    <s v="510CC51A"/>
    <s v="2021-04-23 23:25:51"/>
    <x v="1"/>
    <x v="2"/>
    <x v="4"/>
    <n v="4532"/>
    <n v="89421"/>
    <n v="47"/>
    <x v="3548"/>
    <n v="1505"/>
    <n v="11"/>
    <n v="4"/>
    <s v="High"/>
    <s v="PayPal_Cobrand_Card"/>
  </r>
  <r>
    <n v="22266"/>
    <s v="5F05B256"/>
    <s v="2021-03-03 07:12:03"/>
    <x v="1"/>
    <x v="1"/>
    <x v="1"/>
    <n v="1019"/>
    <n v="11592"/>
    <n v="28"/>
    <x v="3549"/>
    <n v="2867"/>
    <n v="16"/>
    <n v="7"/>
    <s v="Medium"/>
    <s v=" PayPal_Cobrand_Card"/>
  </r>
  <r>
    <n v="22267"/>
    <s v="2C1B4358"/>
    <s v="2021-03-04 19:47:00"/>
    <x v="3"/>
    <x v="2"/>
    <x v="2"/>
    <n v="368"/>
    <n v="58905"/>
    <n v="16"/>
    <x v="3550"/>
    <n v="28706"/>
    <n v="90"/>
    <n v="2"/>
    <s v="Low"/>
    <s v="PayPal_Pay_Later"/>
  </r>
  <r>
    <n v="22268"/>
    <s v="7F656F6B"/>
    <s v="2021-03-11 04:30:23"/>
    <x v="1"/>
    <x v="1"/>
    <x v="1"/>
    <n v="2672"/>
    <n v="83712"/>
    <n v="25"/>
    <x v="3551"/>
    <n v="3093"/>
    <n v="12"/>
    <n v="7"/>
    <s v="Medium"/>
    <s v=" PayPal_Cobrand_Card"/>
  </r>
  <r>
    <n v="22269"/>
    <s v="1C92E6C1"/>
    <s v="2021-06-04 00:16:24"/>
    <x v="0"/>
    <x v="0"/>
    <x v="0"/>
    <n v="222"/>
    <n v="40396"/>
    <n v="15"/>
    <x v="1288"/>
    <n v="10449"/>
    <n v="54"/>
    <n v="1"/>
    <s v="Medium"/>
    <s v="Wallet"/>
  </r>
  <r>
    <n v="22270"/>
    <s v="A8CE6EA7"/>
    <s v="2021-05-04 17:18:17"/>
    <x v="1"/>
    <x v="2"/>
    <x v="4"/>
    <n v="2959"/>
    <n v="26379"/>
    <n v="53"/>
    <x v="3552"/>
    <n v="4141"/>
    <n v="11"/>
    <n v="3"/>
    <s v="Medium"/>
    <s v="PayPal_Credit_Card"/>
  </r>
  <r>
    <n v="22271"/>
    <s v="5C0794BA"/>
    <s v="2021-05-30 13:17:34"/>
    <x v="1"/>
    <x v="2"/>
    <x v="4"/>
    <n v="4305"/>
    <n v="21106"/>
    <n v="35"/>
    <x v="2821"/>
    <n v="3591"/>
    <n v="12"/>
    <n v="5"/>
    <s v="High"/>
    <s v="PayPal_Cobrand_Card"/>
  </r>
  <r>
    <n v="22272"/>
    <s v="0010CCDC"/>
    <s v="2021-05-03 07:20:02"/>
    <x v="0"/>
    <x v="0"/>
    <x v="5"/>
    <n v="958"/>
    <n v="71959"/>
    <n v="15"/>
    <x v="2580"/>
    <n v="10061"/>
    <n v="65"/>
    <n v="2"/>
    <s v="High"/>
    <s v="Debit_Card"/>
  </r>
  <r>
    <n v="22273"/>
    <s v="27F7FB06"/>
    <s v="2021-04-20 17:15:12"/>
    <x v="2"/>
    <x v="2"/>
    <x v="2"/>
    <n v="232"/>
    <n v="72592"/>
    <n v="18"/>
    <x v="2672"/>
    <n v="25250"/>
    <n v="97"/>
    <n v="2"/>
    <s v="Low"/>
    <s v="PayPal_Pay_Later"/>
  </r>
  <r>
    <n v="22274"/>
    <s v="E5FC8A9B"/>
    <s v="2021-05-06 11:56:38"/>
    <x v="1"/>
    <x v="2"/>
    <x v="2"/>
    <n v="977"/>
    <n v="25027"/>
    <n v="8"/>
    <x v="900"/>
    <n v="25437"/>
    <n v="91"/>
    <n v="1"/>
    <s v="Low"/>
    <s v="PayPal_Pay_Later"/>
  </r>
  <r>
    <n v="22275"/>
    <s v="DA9E4A0B"/>
    <s v="2021-03-09 08:07:53"/>
    <x v="0"/>
    <x v="2"/>
    <x v="3"/>
    <n v="755"/>
    <n v="35376"/>
    <n v="10"/>
    <x v="3553"/>
    <n v="16910"/>
    <n v="60"/>
    <n v="2"/>
    <s v="Medium"/>
    <s v=" Wallet "/>
  </r>
  <r>
    <n v="22276"/>
    <s v="1E52A02A"/>
    <s v="2021-06-02 13:52:42"/>
    <x v="0"/>
    <x v="0"/>
    <x v="2"/>
    <n v="601"/>
    <n v="58137"/>
    <n v="18"/>
    <x v="3554"/>
    <n v="22775"/>
    <n v="76"/>
    <n v="2"/>
    <s v="Low"/>
    <s v="PayPal_Pay_Later"/>
  </r>
  <r>
    <n v="22277"/>
    <s v="7956B2D9"/>
    <s v="2021-05-14 01:45:35"/>
    <x v="1"/>
    <x v="2"/>
    <x v="4"/>
    <n v="4214"/>
    <n v="62305"/>
    <n v="49"/>
    <x v="3555"/>
    <n v="1495"/>
    <n v="16"/>
    <n v="6"/>
    <s v="High"/>
    <s v="PayPal_Cobrand_Card"/>
  </r>
  <r>
    <n v="22278"/>
    <s v="4A003BA8"/>
    <s v="2021-03-29 09:07:15"/>
    <x v="1"/>
    <x v="0"/>
    <x v="1"/>
    <n v="2399"/>
    <n v="54034"/>
    <n v="40"/>
    <x v="3556"/>
    <n v="2915"/>
    <n v="16"/>
    <n v="4"/>
    <s v="About_to_churn"/>
    <s v=" PayPal_Cobrand_Card"/>
  </r>
  <r>
    <n v="22279"/>
    <s v="EBFAD101"/>
    <s v="2021-04-29 04:07:19"/>
    <x v="3"/>
    <x v="2"/>
    <x v="2"/>
    <n v="283"/>
    <n v="34967"/>
    <n v="20"/>
    <x v="3557"/>
    <n v="20943"/>
    <n v="92"/>
    <n v="2"/>
    <s v="Low"/>
    <s v="PayPal_Pay_Later"/>
  </r>
  <r>
    <n v="22280"/>
    <s v="1D60E128"/>
    <s v="2021-03-15 18:39:06"/>
    <x v="1"/>
    <x v="0"/>
    <x v="3"/>
    <n v="2475"/>
    <n v="51873"/>
    <n v="8"/>
    <x v="3558"/>
    <n v="9104"/>
    <n v="63"/>
    <n v="1"/>
    <s v="Medium"/>
    <s v="Wallet"/>
  </r>
  <r>
    <n v="22281"/>
    <s v="B0929E32"/>
    <s v="2021-05-02 13:32:50"/>
    <x v="3"/>
    <x v="2"/>
    <x v="2"/>
    <n v="107"/>
    <n v="25835"/>
    <n v="20"/>
    <x v="3559"/>
    <n v="24876"/>
    <n v="81"/>
    <n v="2"/>
    <s v="Medium"/>
    <s v="PayPal_Pay_Later"/>
  </r>
  <r>
    <n v="22282"/>
    <s v="D35C6188"/>
    <s v="2021-04-10 15:08:03"/>
    <x v="2"/>
    <x v="2"/>
    <x v="2"/>
    <n v="116"/>
    <n v="69309"/>
    <n v="6"/>
    <x v="3560"/>
    <n v="21759"/>
    <n v="83"/>
    <n v="2"/>
    <s v="Low"/>
    <s v="Debit_Card"/>
  </r>
  <r>
    <n v="22283"/>
    <s v="DD46E374"/>
    <s v="2021-04-10 09:48:26"/>
    <x v="3"/>
    <x v="0"/>
    <x v="5"/>
    <n v="501"/>
    <n v="80482"/>
    <n v="24"/>
    <x v="3561"/>
    <n v="17374"/>
    <n v="72"/>
    <n v="3"/>
    <s v="Medium"/>
    <s v="Debit_Card"/>
  </r>
  <r>
    <n v="22284"/>
    <s v="3FB83631"/>
    <s v="2021-03-01 14:52:09"/>
    <x v="0"/>
    <x v="2"/>
    <x v="2"/>
    <n v="934"/>
    <n v="13319"/>
    <n v="20"/>
    <x v="568"/>
    <n v="25516"/>
    <n v="93"/>
    <n v="1"/>
    <s v="Low"/>
    <s v="PayPal_Pay_Later"/>
  </r>
  <r>
    <n v="22285"/>
    <s v="19F05F4F"/>
    <s v="2021-04-24 21:46:36"/>
    <x v="2"/>
    <x v="0"/>
    <x v="3"/>
    <n v="243"/>
    <n v="53800"/>
    <n v="7"/>
    <x v="678"/>
    <n v="11123"/>
    <n v="63"/>
    <n v="3"/>
    <s v="High"/>
    <s v="Net_Banking"/>
  </r>
  <r>
    <n v="22286"/>
    <s v="BB1A4CA4"/>
    <s v="2021-05-24 19:33:19"/>
    <x v="2"/>
    <x v="2"/>
    <x v="2"/>
    <n v="127"/>
    <n v="26724"/>
    <n v="8"/>
    <x v="997"/>
    <n v="13089"/>
    <n v="91"/>
    <n v="2"/>
    <s v="About_to_churn"/>
    <s v="PayPal_Pay_Later"/>
  </r>
  <r>
    <n v="22287"/>
    <s v="5BEEF24A"/>
    <s v="2021-03-01 17:52:02"/>
    <x v="2"/>
    <x v="2"/>
    <x v="2"/>
    <n v="159"/>
    <n v="55606"/>
    <n v="20"/>
    <x v="976"/>
    <n v="25332"/>
    <n v="82"/>
    <n v="1"/>
    <s v="About_to_churn"/>
    <s v="Debit_Car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610E3-5B28-48ED-9962-192E946659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9" firstHeaderRow="1" firstDataRow="1" firstDataCol="1"/>
  <pivotFields count="14">
    <pivotField showAll="0"/>
    <pivotField numFmtId="14" showAll="0"/>
    <pivotField showAll="0"/>
    <pivotField numFmtId="164" showAll="0"/>
    <pivotField showAll="0"/>
    <pivotField showAll="0"/>
    <pivotField axis="axisRow" dataField="1" showAll="0">
      <items count="7">
        <item h="1" x="0"/>
        <item x="3"/>
        <item x="1"/>
        <item x="5"/>
        <item x="4"/>
        <item x="2"/>
        <item t="default"/>
      </items>
    </pivotField>
    <pivotField numFmtId="14" showAll="0"/>
    <pivotField numFmtId="14" showAll="0"/>
    <pivotField numFmtId="14" showAll="0"/>
    <pivotField numFmtId="14" showAll="0"/>
    <pivotField numFmtId="14" showAll="0"/>
    <pivotField numFmtId="14" showAll="0"/>
    <pivotField showAll="0"/>
  </pivotFields>
  <rowFields count="1">
    <field x="6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Decline Reason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4CF44-7DF1-4CCA-9273-38072735C026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4:C29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0" hier="5" name="[Range].[Approved_vs_Declined].&amp;[Approved]" cap="Approved"/>
  </pageFields>
  <dataFields count="1">
    <dataField name="Count of Approved_vs_Declined" fld="2" subtotal="count" baseField="0" baseItem="0"/>
  </dataFields>
  <formats count="1">
    <format dxfId="5">
      <pivotArea outline="0" collapsedLevelsAreSubtotals="1" fieldPosition="0"/>
    </format>
  </formats>
  <pivotHierarchies count="24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Approved_vs_Declined].&amp;[Approv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redit Data!$A$1:$O$305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301FF-A5BB-4D73-B1EE-BDA80DCF9593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3:C18" firstHeaderRow="1" firstDataRow="1" firstDataCol="1" rowPageCount="1" colPageCount="1"/>
  <pivotFields count="4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hier="13" name="[Range].[Paid Back or Defaulted].&amp;[Defaulted]" cap="Defaulted"/>
  </pageFields>
  <dataFields count="1">
    <dataField name="Count of Paid Back or Defaulted" fld="3" subtotal="count" baseField="0" baseItem="0"/>
  </dataFields>
  <formats count="1">
    <format dxfId="6">
      <pivotArea outline="0" collapsedLevelsAreSubtotals="1" fieldPosition="0"/>
    </format>
  </formats>
  <pivotHierarchies count="24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Approved_vs_Declined].&amp;[Approv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Paid Back or Defaulted].&amp;[Defaulted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redit Data!$A$1:$O$305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E1C46-F256-44DA-9089-07027500024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C8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" hier="5" name="[Range].[Approved_vs_Declined].&amp;[Approved]" cap="Approved"/>
  </pageFields>
  <dataFields count="1">
    <dataField name="Average of Application Credit Score" fld="0" subtotal="average" baseField="0" baseItem="0" numFmtId="1"/>
  </dataFields>
  <formats count="1">
    <format dxfId="7">
      <pivotArea outline="0" collapsedLevelsAreSubtotals="1" fieldPosition="0"/>
    </format>
  </formats>
  <pivotHierarchies count="24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Approved_vs_Declined].&amp;[Approv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redit Data!$A$1:$O$305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A8CE9-E8A4-48AD-A1F8-4C4722181F07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" firstHeaderRow="0" firstDataRow="1" firstDataCol="1" rowPageCount="1" colPageCount="1"/>
  <pivotFields count="4"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5" name="[Range].[Approved_vs_Declined].&amp;[Approved]" cap="Approved"/>
  </pageFields>
  <dataFields count="2">
    <dataField name="Average of Application Amount" fld="3" subtotal="average" baseField="0" baseItem="0" numFmtId="1"/>
    <dataField name="Count of Approved_vs_Declined" fld="1" subtotal="count" baseField="0" baseItem="0"/>
  </dataFields>
  <formats count="1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24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Approved_vs_Declined].&amp;[Approv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Application Amount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redit Data!$A$1:$O$305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6B0EAF-4ED7-4031-A5A1-29E491EC1C2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19">
    <pivotField showAll="0"/>
    <pivotField numFmtId="14" showAll="0"/>
    <pivotField showAll="0"/>
    <pivotField numFmtId="164" showAll="0"/>
    <pivotField showAll="0"/>
    <pivotField showAll="0"/>
    <pivotField showAll="0"/>
    <pivotField numFmtId="14" showAll="0"/>
    <pivotField numFmtId="14" showAll="0"/>
    <pivotField numFmtId="14" showAll="0"/>
    <pivotField numFmtId="14" showAll="0"/>
    <pivotField numFmtId="14" showAll="0"/>
    <pivotField numFmtId="14" showAll="0"/>
    <pivotField showAll="0"/>
    <pivotField numFmtId="165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dataField="1" numFmtId="2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8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17" baseField="0" baseItem="0" numFmtId="1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055788-4E6B-471A-A1A3-1BB5EBC58F7D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5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1" showAll="0"/>
    <pivotField numFmtId="1"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axis="axisCol" dataField="1" showAll="0">
      <items count="4">
        <item x="0"/>
        <item x="2"/>
        <item x="1"/>
        <item t="default"/>
      </items>
    </pivotField>
    <pivotField axis="axisRow" showAll="0">
      <items count="3">
        <item x="0"/>
        <item x="1"/>
        <item t="default"/>
      </items>
    </pivotField>
  </pivotFields>
  <rowFields count="2">
    <field x="15"/>
    <field x="13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Count of New_eng_segment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80AE6-95B0-4EB9-AB0D-ABD430F727E9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6" firstHeaderRow="0" firstDataRow="1" firstDataCol="1"/>
  <pivotFields count="16"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dataField="1" numFmtId="1" showAll="0"/>
    <pivotField dataField="1" numFmtI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um_3_mnth_credit_txn" fld="9" subtotal="average" baseField="15" baseItem="0"/>
    <dataField name="Average of Sum_3_mnth_debit_txn" fld="10" subtotal="average" baseField="15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12251-BD64-41AC-8C6C-72F220D31397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15">
    <pivotField showAll="0"/>
    <pivotField showAll="0"/>
    <pivotField showAll="0"/>
    <pivotField showAll="0"/>
    <pivotField axis="axisPage" multipleItemSelectionAllowed="1" showAll="0">
      <items count="4">
        <item x="2"/>
        <item h="1" x="1"/>
        <item h="1" x="0"/>
        <item t="default"/>
      </items>
    </pivotField>
    <pivotField axis="axisRow" dataField="1" showAll="0">
      <items count="7">
        <item x="5"/>
        <item x="3"/>
        <item x="1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hier="-1"/>
  </pageFields>
  <dataFields count="1">
    <dataField name="Count of Funding Instrument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16995-8DB2-4448-819B-82CBDC76D4F5}" name="PivotTable7" cacheId="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11" firstHeaderRow="1" firstDataRow="2" firstDataCol="1"/>
  <pivotFields count="15">
    <pivotField showAll="0"/>
    <pivotField showAll="0"/>
    <pivotField showAll="0"/>
    <pivotField axis="axisCol" showAll="0">
      <items count="7">
        <item x="3"/>
        <item x="2"/>
        <item x="5"/>
        <item x="4"/>
        <item x="1"/>
        <item x="0"/>
        <item t="default"/>
      </items>
    </pivotField>
    <pivotField showAll="0"/>
    <pivotField axis="axisRow" showAll="0">
      <items count="7">
        <item x="5"/>
        <item x="3"/>
        <item x="1"/>
        <item x="4"/>
        <item x="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Sum_12_mnth_credit_txn" fld="9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A35EB-20BD-4759-9DA1-951A1C4CB6EC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15">
    <pivotField showAll="0"/>
    <pivotField showAll="0"/>
    <pivotField showAll="0"/>
    <pivotField showAll="0"/>
    <pivotField showAll="0"/>
    <pivotField axis="axisRow" showAll="0">
      <items count="7">
        <item x="5"/>
        <item x="3"/>
        <item x="1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Num_premium_cards" fld="12" subtotal="average" baseField="5" baseItem="0" numFmtId="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82D12-9DF6-4469-8ACF-986219DD0CD4}">
  <dimension ref="A3:B9"/>
  <sheetViews>
    <sheetView tabSelected="1" zoomScale="130" workbookViewId="0">
      <selection activeCell="J13" sqref="J13"/>
    </sheetView>
  </sheetViews>
  <sheetFormatPr defaultRowHeight="15.6" x14ac:dyDescent="0.3"/>
  <cols>
    <col min="1" max="1" width="12.296875" bestFit="1" customWidth="1"/>
    <col min="2" max="2" width="21.796875" bestFit="1" customWidth="1"/>
  </cols>
  <sheetData>
    <row r="3" spans="1:2" x14ac:dyDescent="0.3">
      <c r="A3" s="9" t="s">
        <v>20056</v>
      </c>
      <c r="B3" t="s">
        <v>20058</v>
      </c>
    </row>
    <row r="4" spans="1:2" x14ac:dyDescent="0.3">
      <c r="A4" s="10" t="s">
        <v>40</v>
      </c>
      <c r="B4" s="11">
        <v>290</v>
      </c>
    </row>
    <row r="5" spans="1:2" x14ac:dyDescent="0.3">
      <c r="A5" s="10" t="s">
        <v>36</v>
      </c>
      <c r="B5" s="11">
        <v>338</v>
      </c>
    </row>
    <row r="6" spans="1:2" x14ac:dyDescent="0.3">
      <c r="A6" s="10" t="s">
        <v>42</v>
      </c>
      <c r="B6" s="11">
        <v>312</v>
      </c>
    </row>
    <row r="7" spans="1:2" x14ac:dyDescent="0.3">
      <c r="A7" s="10" t="s">
        <v>41</v>
      </c>
      <c r="B7" s="11">
        <v>299</v>
      </c>
    </row>
    <row r="8" spans="1:2" x14ac:dyDescent="0.3">
      <c r="A8" s="10" t="s">
        <v>39</v>
      </c>
      <c r="B8" s="11">
        <v>296</v>
      </c>
    </row>
    <row r="9" spans="1:2" x14ac:dyDescent="0.3">
      <c r="A9" s="10" t="s">
        <v>20057</v>
      </c>
      <c r="B9" s="11">
        <v>1535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933DE-4EE2-4474-AB7A-9EF77A6B7128}">
  <dimension ref="A1:D29"/>
  <sheetViews>
    <sheetView zoomScale="97" workbookViewId="0">
      <selection activeCell="A23" sqref="A23"/>
    </sheetView>
  </sheetViews>
  <sheetFormatPr defaultRowHeight="15.6" x14ac:dyDescent="0.3"/>
  <cols>
    <col min="2" max="2" width="20.19921875" bestFit="1" customWidth="1"/>
    <col min="3" max="3" width="28.296875" bestFit="1" customWidth="1"/>
    <col min="4" max="4" width="14.69921875" bestFit="1" customWidth="1"/>
  </cols>
  <sheetData>
    <row r="1" spans="1:4" x14ac:dyDescent="0.3">
      <c r="A1" t="s">
        <v>20087</v>
      </c>
      <c r="B1" s="9" t="s">
        <v>5</v>
      </c>
      <c r="C1" t="s" vm="1">
        <v>33</v>
      </c>
    </row>
    <row r="3" spans="1:4" x14ac:dyDescent="0.3">
      <c r="B3" s="9" t="s">
        <v>20056</v>
      </c>
      <c r="C3" t="s">
        <v>20060</v>
      </c>
    </row>
    <row r="4" spans="1:4" x14ac:dyDescent="0.3">
      <c r="B4" s="10" t="s">
        <v>20063</v>
      </c>
      <c r="C4" s="6">
        <v>650.75686274509803</v>
      </c>
    </row>
    <row r="5" spans="1:4" x14ac:dyDescent="0.3">
      <c r="B5" s="10" t="s">
        <v>20064</v>
      </c>
      <c r="C5" s="6">
        <v>654.24457593688362</v>
      </c>
    </row>
    <row r="6" spans="1:4" x14ac:dyDescent="0.3">
      <c r="B6" s="10" t="s">
        <v>20065</v>
      </c>
      <c r="C6" s="6">
        <v>641.1293463143254</v>
      </c>
    </row>
    <row r="7" spans="1:4" x14ac:dyDescent="0.3">
      <c r="B7" s="10" t="s">
        <v>20066</v>
      </c>
      <c r="C7" s="6">
        <v>659.73170731707319</v>
      </c>
    </row>
    <row r="8" spans="1:4" x14ac:dyDescent="0.3">
      <c r="B8" s="10" t="s">
        <v>20057</v>
      </c>
      <c r="C8" s="6">
        <v>647.61235216819978</v>
      </c>
    </row>
    <row r="11" spans="1:4" x14ac:dyDescent="0.3">
      <c r="A11" t="s">
        <v>20085</v>
      </c>
      <c r="B11" s="9" t="s">
        <v>20053</v>
      </c>
      <c r="C11" t="s" vm="2">
        <v>20055</v>
      </c>
    </row>
    <row r="13" spans="1:4" x14ac:dyDescent="0.3">
      <c r="B13" s="9" t="s">
        <v>20056</v>
      </c>
      <c r="C13" t="s">
        <v>20061</v>
      </c>
      <c r="D13" s="19" t="s">
        <v>20081</v>
      </c>
    </row>
    <row r="14" spans="1:4" x14ac:dyDescent="0.3">
      <c r="B14" s="10" t="s">
        <v>20063</v>
      </c>
      <c r="C14" s="6">
        <v>109</v>
      </c>
      <c r="D14" s="18">
        <f>GETPIVOTDATA("[Measures].[Count of Paid Back or Defaulted]",$B$13,"[Range].[Month (Month)]","[Range].[Month (Month)].&amp;[Jan]")/GETPIVOTDATA("[Measures].[Count of Paid Back or Defaulted]",$B$13)</f>
        <v>0.18600682593856654</v>
      </c>
    </row>
    <row r="15" spans="1:4" x14ac:dyDescent="0.3">
      <c r="B15" s="10" t="s">
        <v>20064</v>
      </c>
      <c r="C15" s="6">
        <v>177</v>
      </c>
      <c r="D15" s="18">
        <f>GETPIVOTDATA("[Measures].[Count of Paid Back or Defaulted]",$B$13,"[Range].[Month (Month)]","[Range].[Month (Month)].&amp;[Feb]")/GETPIVOTDATA("[Measures].[Count of Paid Back or Defaulted]",$B$13)</f>
        <v>0.30204778156996587</v>
      </c>
    </row>
    <row r="16" spans="1:4" x14ac:dyDescent="0.3">
      <c r="B16" s="10" t="s">
        <v>20065</v>
      </c>
      <c r="C16" s="6">
        <v>286</v>
      </c>
      <c r="D16" s="18">
        <f>GETPIVOTDATA("[Measures].[Count of Paid Back or Defaulted]",$B$13,"[Range].[Month (Month)]","[Range].[Month (Month)].&amp;[Mar]")/GETPIVOTDATA("[Measures].[Count of Paid Back or Defaulted]",$B$13)</f>
        <v>0.48805460750853241</v>
      </c>
    </row>
    <row r="17" spans="1:4" x14ac:dyDescent="0.3">
      <c r="B17" s="10" t="s">
        <v>20066</v>
      </c>
      <c r="C17" s="6">
        <v>14</v>
      </c>
      <c r="D17" s="18">
        <f>GETPIVOTDATA("[Measures].[Count of Paid Back or Defaulted]",$B$13,"[Range].[Month (Month)]","[Range].[Month (Month)].&amp;[Apr]")/GETPIVOTDATA("[Measures].[Count of Paid Back or Defaulted]",$B$13)</f>
        <v>2.3890784982935155E-2</v>
      </c>
    </row>
    <row r="18" spans="1:4" x14ac:dyDescent="0.3">
      <c r="B18" s="10" t="s">
        <v>20057</v>
      </c>
      <c r="C18" s="6">
        <v>586</v>
      </c>
    </row>
    <row r="22" spans="1:4" x14ac:dyDescent="0.3">
      <c r="A22" t="s">
        <v>20086</v>
      </c>
      <c r="B22" s="9" t="s">
        <v>5</v>
      </c>
      <c r="C22" t="s" vm="1">
        <v>33</v>
      </c>
    </row>
    <row r="24" spans="1:4" x14ac:dyDescent="0.3">
      <c r="B24" s="9" t="s">
        <v>20056</v>
      </c>
      <c r="C24" t="s">
        <v>20062</v>
      </c>
      <c r="D24" s="19" t="s">
        <v>20082</v>
      </c>
    </row>
    <row r="25" spans="1:4" x14ac:dyDescent="0.3">
      <c r="B25" s="10" t="s">
        <v>20063</v>
      </c>
      <c r="C25" s="6">
        <v>255</v>
      </c>
      <c r="D25" s="18">
        <f>GETPIVOTDATA("[Measures].[Count of Approved_vs_Declined]",$B$24,"[Range].[Month (Month)]","[Range].[Month (Month)].&amp;[Jan]")/GETPIVOTDATA("[Measures].[Count of Approved_vs_Declined]",$B$24)</f>
        <v>0.16754270696452037</v>
      </c>
    </row>
    <row r="26" spans="1:4" x14ac:dyDescent="0.3">
      <c r="B26" s="10" t="s">
        <v>20064</v>
      </c>
      <c r="C26" s="6">
        <v>507</v>
      </c>
      <c r="D26" s="18">
        <f>GETPIVOTDATA("[Measures].[Count of Approved_vs_Declined]",$B$24,"[Range].[Month (Month)]","[Range].[Month (Month)].&amp;[Feb]")/GETPIVOTDATA("[Measures].[Count of Approved_vs_Declined]",$B$24)</f>
        <v>0.33311432325886992</v>
      </c>
    </row>
    <row r="27" spans="1:4" x14ac:dyDescent="0.3">
      <c r="B27" s="10" t="s">
        <v>20065</v>
      </c>
      <c r="C27" s="6">
        <v>719</v>
      </c>
      <c r="D27" s="18">
        <f>GETPIVOTDATA("[Measures].[Count of Approved_vs_Declined]",$B$24,"[Range].[Month (Month)]","[Range].[Month (Month)].&amp;[Mar]")/GETPIVOTDATA("[Measures].[Count of Approved_vs_Declined]",$B$24)</f>
        <v>0.4724047306176084</v>
      </c>
    </row>
    <row r="28" spans="1:4" x14ac:dyDescent="0.3">
      <c r="B28" s="10" t="s">
        <v>20066</v>
      </c>
      <c r="C28" s="6">
        <v>41</v>
      </c>
      <c r="D28" s="18">
        <f>GETPIVOTDATA("[Measures].[Count of Approved_vs_Declined]",$B$24,"[Range].[Month (Month)]","[Range].[Month (Month)].&amp;[Apr]")/GETPIVOTDATA("[Measures].[Count of Approved_vs_Declined]",$B$24)</f>
        <v>2.6938239159001315E-2</v>
      </c>
    </row>
    <row r="29" spans="1:4" x14ac:dyDescent="0.3">
      <c r="B29" s="10" t="s">
        <v>20057</v>
      </c>
      <c r="C29" s="6">
        <v>1522</v>
      </c>
    </row>
  </sheetData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45272-15AA-4541-B570-404F2AAC0C39}">
  <dimension ref="A1:E8"/>
  <sheetViews>
    <sheetView zoomScale="130" workbookViewId="0">
      <selection activeCell="E15" sqref="E15"/>
    </sheetView>
  </sheetViews>
  <sheetFormatPr defaultRowHeight="15.6" x14ac:dyDescent="0.3"/>
  <cols>
    <col min="1" max="1" width="20.19921875" bestFit="1" customWidth="1"/>
    <col min="2" max="2" width="19.59765625" customWidth="1"/>
    <col min="3" max="3" width="17.19921875" customWidth="1"/>
    <col min="4" max="4" width="9.5" bestFit="1" customWidth="1"/>
    <col min="5" max="5" width="11.5" bestFit="1" customWidth="1"/>
  </cols>
  <sheetData>
    <row r="1" spans="1:5" x14ac:dyDescent="0.3">
      <c r="A1" s="9" t="s">
        <v>5</v>
      </c>
      <c r="B1" t="s" vm="1">
        <v>33</v>
      </c>
    </row>
    <row r="3" spans="1:5" x14ac:dyDescent="0.3">
      <c r="A3" s="9" t="s">
        <v>20056</v>
      </c>
      <c r="B3" t="s">
        <v>20067</v>
      </c>
      <c r="C3" t="s">
        <v>20062</v>
      </c>
      <c r="D3" s="19" t="s">
        <v>20083</v>
      </c>
      <c r="E3" s="19" t="s">
        <v>20082</v>
      </c>
    </row>
    <row r="4" spans="1:5" x14ac:dyDescent="0.3">
      <c r="A4" s="10" t="s">
        <v>20063</v>
      </c>
      <c r="B4" s="6">
        <v>100.17254901960784</v>
      </c>
      <c r="C4" s="11">
        <v>255</v>
      </c>
      <c r="D4">
        <v>0</v>
      </c>
      <c r="E4" s="18">
        <f>GETPIVOTDATA("[Measures].[Count of Approved_vs_Declined]",$A$3,"[Range].[Month (Month)]","[Range].[Month (Month)].&amp;[Jan]")/GETPIVOTDATA("[Measures].[Count of Approved_vs_Declined]",$A$3)</f>
        <v>0.16754270696452037</v>
      </c>
    </row>
    <row r="5" spans="1:5" x14ac:dyDescent="0.3">
      <c r="A5" s="10" t="s">
        <v>20064</v>
      </c>
      <c r="B5" s="6">
        <v>98.100591715976336</v>
      </c>
      <c r="C5" s="11">
        <v>507</v>
      </c>
      <c r="D5" s="18">
        <f>(GETPIVOTDATA("[Measures].[Average of Application Amount]",$A$3,"[Range].[Month (Month)]","[Range].[Month (Month)].&amp;[Feb]")-GETPIVOTDATA("[Measures].[Average of Application Amount]",$A$3,"[Range].[Month (Month)]","[Range].[Month (Month)].&amp;[Jan]"))/GETPIVOTDATA("[Measures].[Average of Application Amount]",$A$3,"[Range].[Month (Month)]","[Range].[Month (Month)].&amp;[Feb]")</f>
        <v>-2.1120742162598748E-2</v>
      </c>
      <c r="E5" s="18">
        <f>GETPIVOTDATA("[Measures].[Count of Approved_vs_Declined]",$A$3,"[Range].[Month (Month)]","[Range].[Month (Month)].&amp;[Feb]")/GETPIVOTDATA("[Measures].[Count of Approved_vs_Declined]",$A$3)</f>
        <v>0.33311432325886992</v>
      </c>
    </row>
    <row r="6" spans="1:5" x14ac:dyDescent="0.3">
      <c r="A6" s="10" t="s">
        <v>20065</v>
      </c>
      <c r="B6" s="6">
        <v>97.955493741307365</v>
      </c>
      <c r="C6" s="11">
        <v>719</v>
      </c>
      <c r="D6" s="18">
        <f>(GETPIVOTDATA("[Measures].[Average of Application Amount]",$A$3,"[Range].[Month (Month)]","[Range].[Month (Month)].&amp;[Feb]")-GETPIVOTDATA("[Measures].[Average of Application Amount]",$A$3,"[Range].[Month (Month)]","[Range].[Month (Month)].&amp;[Mar]"))/GETPIVOTDATA("[Measures].[Average of Application Amount]",$A$3,"[Range].[Month (Month)]","[Range].[Month (Month)].&amp;[Mar]")</f>
        <v>1.4812642877607587E-3</v>
      </c>
      <c r="E6" s="18">
        <f>GETPIVOTDATA("[Measures].[Count of Approved_vs_Declined]",$A$3,"[Range].[Month (Month)]","[Range].[Month (Month)].&amp;[Mar]")/GETPIVOTDATA("[Measures].[Count of Approved_vs_Declined]",$A$3)</f>
        <v>0.4724047306176084</v>
      </c>
    </row>
    <row r="7" spans="1:5" x14ac:dyDescent="0.3">
      <c r="A7" s="10" t="s">
        <v>20066</v>
      </c>
      <c r="B7" s="6">
        <v>100.73170731707317</v>
      </c>
      <c r="C7" s="11">
        <v>41</v>
      </c>
      <c r="D7" s="18">
        <f>(GETPIVOTDATA("[Measures].[Average of Application Amount]",$A$3,"[Range].[Month (Month)]","[Range].[Month (Month)].&amp;[Apr]")-GETPIVOTDATA("[Measures].[Average of Application Amount]",$A$3,"[Range].[Month (Month)]","[Range].[Month (Month)].&amp;[Mar]"))/GETPIVOTDATA("[Measures].[Average of Application Amount]",$A$3,"[Range].[Month (Month)]","[Range].[Month (Month)].&amp;[Apr]")</f>
        <v>2.7560473754575824E-2</v>
      </c>
      <c r="E7" s="18">
        <f>GETPIVOTDATA("[Measures].[Count of Approved_vs_Declined]",$A$3,"[Range].[Month (Month)]","[Range].[Month (Month)].&amp;[Apr]")/GETPIVOTDATA("[Measures].[Count of Approved_vs_Declined]",$A$3)</f>
        <v>2.6938239159001315E-2</v>
      </c>
    </row>
    <row r="8" spans="1:5" x14ac:dyDescent="0.3">
      <c r="A8" s="10" t="s">
        <v>20057</v>
      </c>
      <c r="B8" s="6">
        <v>98.450065703022332</v>
      </c>
      <c r="C8" s="11">
        <v>1522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5824C-0D6A-4433-BB65-6CA6C5947035}">
  <dimension ref="A3:B8"/>
  <sheetViews>
    <sheetView zoomScale="163" workbookViewId="0">
      <selection activeCell="A7" sqref="A7"/>
    </sheetView>
  </sheetViews>
  <sheetFormatPr defaultRowHeight="15.6" x14ac:dyDescent="0.3"/>
  <cols>
    <col min="1" max="1" width="12.296875" bestFit="1" customWidth="1"/>
    <col min="2" max="2" width="11.8984375" bestFit="1" customWidth="1"/>
  </cols>
  <sheetData>
    <row r="3" spans="1:2" x14ac:dyDescent="0.3">
      <c r="A3" s="9" t="s">
        <v>20056</v>
      </c>
      <c r="B3" t="s">
        <v>20071</v>
      </c>
    </row>
    <row r="4" spans="1:2" x14ac:dyDescent="0.3">
      <c r="A4" s="10" t="s">
        <v>20063</v>
      </c>
      <c r="B4" s="6">
        <v>-10110.959999999999</v>
      </c>
    </row>
    <row r="5" spans="1:2" x14ac:dyDescent="0.3">
      <c r="A5" s="10" t="s">
        <v>20064</v>
      </c>
      <c r="B5" s="6">
        <v>-15685.204999999989</v>
      </c>
    </row>
    <row r="6" spans="1:2" x14ac:dyDescent="0.3">
      <c r="A6" s="10" t="s">
        <v>20065</v>
      </c>
      <c r="B6" s="6">
        <v>-25592.949999999986</v>
      </c>
    </row>
    <row r="7" spans="1:2" x14ac:dyDescent="0.3">
      <c r="A7" s="10" t="s">
        <v>20066</v>
      </c>
      <c r="B7" s="6">
        <v>-1314.4500000000003</v>
      </c>
    </row>
    <row r="8" spans="1:2" x14ac:dyDescent="0.3">
      <c r="A8" s="10" t="s">
        <v>20057</v>
      </c>
      <c r="B8" s="6">
        <v>-52703.564999999973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96DAE-468B-48DA-BA69-F279E1AF22A3}">
  <dimension ref="A3:E15"/>
  <sheetViews>
    <sheetView zoomScale="149" workbookViewId="0">
      <selection activeCell="G14" sqref="G14"/>
    </sheetView>
  </sheetViews>
  <sheetFormatPr defaultRowHeight="15.6" x14ac:dyDescent="0.3"/>
  <cols>
    <col min="1" max="1" width="24.8984375" bestFit="1" customWidth="1"/>
    <col min="2" max="2" width="15.19921875" bestFit="1" customWidth="1"/>
    <col min="3" max="3" width="4.296875" bestFit="1" customWidth="1"/>
    <col min="4" max="4" width="7.8984375" bestFit="1" customWidth="1"/>
    <col min="5" max="5" width="10.8984375" bestFit="1" customWidth="1"/>
    <col min="6" max="6" width="7.8984375" bestFit="1" customWidth="1"/>
    <col min="7" max="7" width="9.5" bestFit="1" customWidth="1"/>
    <col min="8" max="8" width="6.19921875" bestFit="1" customWidth="1"/>
    <col min="9" max="9" width="4.296875" bestFit="1" customWidth="1"/>
    <col min="10" max="10" width="7.8984375" bestFit="1" customWidth="1"/>
    <col min="11" max="11" width="9.09765625" bestFit="1" customWidth="1"/>
    <col min="12" max="12" width="9.796875" bestFit="1" customWidth="1"/>
    <col min="13" max="13" width="7.8984375" bestFit="1" customWidth="1"/>
    <col min="14" max="14" width="12.69921875" bestFit="1" customWidth="1"/>
    <col min="15" max="15" width="10.8984375" bestFit="1" customWidth="1"/>
  </cols>
  <sheetData>
    <row r="3" spans="1:5" x14ac:dyDescent="0.3">
      <c r="A3" s="9" t="s">
        <v>20072</v>
      </c>
      <c r="B3" s="9" t="s">
        <v>20073</v>
      </c>
    </row>
    <row r="4" spans="1:5" x14ac:dyDescent="0.3">
      <c r="A4" s="9" t="s">
        <v>20056</v>
      </c>
      <c r="B4" t="s">
        <v>37</v>
      </c>
      <c r="C4" t="s">
        <v>32</v>
      </c>
      <c r="D4" t="s">
        <v>48</v>
      </c>
      <c r="E4" t="s">
        <v>20057</v>
      </c>
    </row>
    <row r="5" spans="1:5" x14ac:dyDescent="0.3">
      <c r="A5" s="10" t="s">
        <v>10066</v>
      </c>
      <c r="B5" s="11">
        <v>1003</v>
      </c>
      <c r="C5" s="11">
        <v>72</v>
      </c>
      <c r="D5" s="11">
        <v>592</v>
      </c>
      <c r="E5" s="11">
        <v>1667</v>
      </c>
    </row>
    <row r="6" spans="1:5" x14ac:dyDescent="0.3">
      <c r="A6" s="14" t="s">
        <v>61</v>
      </c>
      <c r="B6" s="11">
        <v>160</v>
      </c>
      <c r="C6" s="11"/>
      <c r="D6" s="11">
        <v>171</v>
      </c>
      <c r="E6" s="11">
        <v>331</v>
      </c>
    </row>
    <row r="7" spans="1:5" x14ac:dyDescent="0.3">
      <c r="A7" s="14" t="s">
        <v>37</v>
      </c>
      <c r="B7" s="11">
        <v>179</v>
      </c>
      <c r="C7" s="11"/>
      <c r="D7" s="11">
        <v>79</v>
      </c>
      <c r="E7" s="11">
        <v>258</v>
      </c>
    </row>
    <row r="8" spans="1:5" x14ac:dyDescent="0.3">
      <c r="A8" s="14" t="s">
        <v>32</v>
      </c>
      <c r="B8" s="11">
        <v>174</v>
      </c>
      <c r="C8" s="11">
        <v>72</v>
      </c>
      <c r="D8" s="11">
        <v>85</v>
      </c>
      <c r="E8" s="11">
        <v>331</v>
      </c>
    </row>
    <row r="9" spans="1:5" x14ac:dyDescent="0.3">
      <c r="A9" s="14" t="s">
        <v>48</v>
      </c>
      <c r="B9" s="11">
        <v>490</v>
      </c>
      <c r="C9" s="11"/>
      <c r="D9" s="11">
        <v>257</v>
      </c>
      <c r="E9" s="11">
        <v>747</v>
      </c>
    </row>
    <row r="10" spans="1:5" x14ac:dyDescent="0.3">
      <c r="A10" s="10" t="s">
        <v>10061</v>
      </c>
      <c r="B10" s="11">
        <v>2018</v>
      </c>
      <c r="C10" s="11">
        <v>181</v>
      </c>
      <c r="D10" s="11">
        <v>1133</v>
      </c>
      <c r="E10" s="11">
        <v>3332</v>
      </c>
    </row>
    <row r="11" spans="1:5" x14ac:dyDescent="0.3">
      <c r="A11" s="14" t="s">
        <v>61</v>
      </c>
      <c r="B11" s="11">
        <v>313</v>
      </c>
      <c r="C11" s="11"/>
      <c r="D11" s="11">
        <v>327</v>
      </c>
      <c r="E11" s="11">
        <v>640</v>
      </c>
    </row>
    <row r="12" spans="1:5" x14ac:dyDescent="0.3">
      <c r="A12" s="14" t="s">
        <v>37</v>
      </c>
      <c r="B12" s="11">
        <v>358</v>
      </c>
      <c r="C12" s="11"/>
      <c r="D12" s="11">
        <v>168</v>
      </c>
      <c r="E12" s="11">
        <v>526</v>
      </c>
    </row>
    <row r="13" spans="1:5" x14ac:dyDescent="0.3">
      <c r="A13" s="14" t="s">
        <v>32</v>
      </c>
      <c r="B13" s="11">
        <v>362</v>
      </c>
      <c r="C13" s="11">
        <v>181</v>
      </c>
      <c r="D13" s="11">
        <v>186</v>
      </c>
      <c r="E13" s="11">
        <v>729</v>
      </c>
    </row>
    <row r="14" spans="1:5" x14ac:dyDescent="0.3">
      <c r="A14" s="14" t="s">
        <v>48</v>
      </c>
      <c r="B14" s="11">
        <v>985</v>
      </c>
      <c r="C14" s="11"/>
      <c r="D14" s="11">
        <v>452</v>
      </c>
      <c r="E14" s="11">
        <v>1437</v>
      </c>
    </row>
    <row r="15" spans="1:5" x14ac:dyDescent="0.3">
      <c r="A15" s="10" t="s">
        <v>20057</v>
      </c>
      <c r="B15" s="11">
        <v>3021</v>
      </c>
      <c r="C15" s="11">
        <v>253</v>
      </c>
      <c r="D15" s="11">
        <v>1725</v>
      </c>
      <c r="E15" s="11">
        <v>4999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DD217-22F5-4F26-B902-23ED26D84335}">
  <dimension ref="A3:H6"/>
  <sheetViews>
    <sheetView zoomScale="113" workbookViewId="0">
      <selection activeCell="C14" sqref="C14"/>
    </sheetView>
  </sheetViews>
  <sheetFormatPr defaultRowHeight="15.6" x14ac:dyDescent="0.3"/>
  <cols>
    <col min="1" max="1" width="12.296875" bestFit="1" customWidth="1"/>
    <col min="2" max="2" width="16.69921875" customWidth="1"/>
    <col min="3" max="3" width="16.09765625" customWidth="1"/>
    <col min="4" max="4" width="14.69921875" bestFit="1" customWidth="1"/>
    <col min="7" max="7" width="10.3984375" bestFit="1" customWidth="1"/>
    <col min="8" max="8" width="9.796875" bestFit="1" customWidth="1"/>
  </cols>
  <sheetData>
    <row r="3" spans="1:8" x14ac:dyDescent="0.3">
      <c r="A3" s="9" t="s">
        <v>20056</v>
      </c>
      <c r="B3" t="s">
        <v>20079</v>
      </c>
      <c r="C3" t="s">
        <v>20080</v>
      </c>
      <c r="D3" s="19" t="s">
        <v>20057</v>
      </c>
      <c r="F3" s="17"/>
      <c r="G3" s="19" t="s">
        <v>20074</v>
      </c>
      <c r="H3" s="19" t="s">
        <v>20075</v>
      </c>
    </row>
    <row r="4" spans="1:8" x14ac:dyDescent="0.3">
      <c r="A4" s="10" t="s">
        <v>10066</v>
      </c>
      <c r="B4" s="15">
        <v>1695.9380623875225</v>
      </c>
      <c r="C4" s="15">
        <v>3465.9626574685062</v>
      </c>
      <c r="D4" s="16">
        <f>GETPIVOTDATA("Average of Sum_3_mnth_credit_txn",$A$3,"Group","C")+GETPIVOTDATA("Average of Sum_3_mnth_debit_txn",$A$3,"Group","C")</f>
        <v>5161.9007198560284</v>
      </c>
      <c r="F4" s="20" t="s">
        <v>10066</v>
      </c>
      <c r="G4" s="18">
        <f>GETPIVOTDATA("Average of Sum_3_mnth_credit_txn",$A$3,"Group","C")/D4</f>
        <v>0.32854914389651885</v>
      </c>
      <c r="H4" s="18">
        <f>GETPIVOTDATA("Average of Sum_3_mnth_debit_txn",$A$3,"Group","C")/D4</f>
        <v>0.67145085610348121</v>
      </c>
    </row>
    <row r="5" spans="1:8" x14ac:dyDescent="0.3">
      <c r="A5" s="10" t="s">
        <v>10061</v>
      </c>
      <c r="B5" s="15">
        <v>1752.7222388955581</v>
      </c>
      <c r="C5" s="15">
        <v>3412.3593937575029</v>
      </c>
      <c r="D5" s="16">
        <f>GETPIVOTDATA("Average of Sum_3_mnth_credit_txn",$A$3,"Group","T")+GETPIVOTDATA("Average of Sum_3_mnth_debit_txn",$A$3,"Group","T")</f>
        <v>5165.0816326530612</v>
      </c>
      <c r="F5" s="20" t="s">
        <v>10061</v>
      </c>
      <c r="G5" s="18">
        <f>GETPIVOTDATA("Average of Sum_3_mnth_credit_txn",$A$3,"Group","T")/D5</f>
        <v>0.33934066555987163</v>
      </c>
      <c r="H5" s="18">
        <f>GETPIVOTDATA("Average of Sum_3_mnth_debit_txn",$A$3,"Group","T")/D5</f>
        <v>0.66065933444012837</v>
      </c>
    </row>
    <row r="6" spans="1:8" x14ac:dyDescent="0.3">
      <c r="A6" s="10" t="s">
        <v>20057</v>
      </c>
      <c r="B6" s="15">
        <v>1733.7866073214643</v>
      </c>
      <c r="C6" s="15">
        <v>3430.2342968593721</v>
      </c>
      <c r="F6" s="21"/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6B5A9-30F6-4966-897E-6DAECDE65413}">
  <dimension ref="A1:B9"/>
  <sheetViews>
    <sheetView zoomScale="140" workbookViewId="0">
      <selection activeCell="A12" sqref="A12"/>
    </sheetView>
  </sheetViews>
  <sheetFormatPr defaultRowHeight="15.6" x14ac:dyDescent="0.3"/>
  <cols>
    <col min="1" max="1" width="19.59765625" bestFit="1" customWidth="1"/>
    <col min="2" max="2" width="25.59765625" bestFit="1" customWidth="1"/>
  </cols>
  <sheetData>
    <row r="1" spans="1:2" x14ac:dyDescent="0.3">
      <c r="A1" s="9" t="s">
        <v>16</v>
      </c>
      <c r="B1" t="s">
        <v>59</v>
      </c>
    </row>
    <row r="3" spans="1:2" x14ac:dyDescent="0.3">
      <c r="A3" s="9" t="s">
        <v>20056</v>
      </c>
      <c r="B3" t="s">
        <v>20076</v>
      </c>
    </row>
    <row r="4" spans="1:2" x14ac:dyDescent="0.3">
      <c r="A4" s="10" t="s">
        <v>76</v>
      </c>
      <c r="B4" s="11">
        <v>154</v>
      </c>
    </row>
    <row r="5" spans="1:2" x14ac:dyDescent="0.3">
      <c r="A5" s="10" t="s">
        <v>67</v>
      </c>
      <c r="B5" s="11">
        <v>164</v>
      </c>
    </row>
    <row r="6" spans="1:2" x14ac:dyDescent="0.3">
      <c r="A6" s="10" t="s">
        <v>54</v>
      </c>
      <c r="B6" s="11">
        <v>103</v>
      </c>
    </row>
    <row r="7" spans="1:2" x14ac:dyDescent="0.3">
      <c r="A7" s="10" t="s">
        <v>80</v>
      </c>
      <c r="B7" s="11">
        <v>398</v>
      </c>
    </row>
    <row r="8" spans="1:2" x14ac:dyDescent="0.3">
      <c r="A8" s="10" t="s">
        <v>60</v>
      </c>
      <c r="B8" s="11">
        <v>1434</v>
      </c>
    </row>
    <row r="9" spans="1:2" x14ac:dyDescent="0.3">
      <c r="A9" s="10" t="s">
        <v>20057</v>
      </c>
      <c r="B9" s="11">
        <v>2253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D9252-7C5D-4047-82F3-DCC450BD88A4}">
  <dimension ref="A3:H11"/>
  <sheetViews>
    <sheetView zoomScale="115" workbookViewId="0">
      <selection activeCell="F16" sqref="F16"/>
    </sheetView>
  </sheetViews>
  <sheetFormatPr defaultRowHeight="15.6" x14ac:dyDescent="0.3"/>
  <cols>
    <col min="1" max="1" width="29.19921875" bestFit="1" customWidth="1"/>
    <col min="2" max="2" width="15.19921875" bestFit="1" customWidth="1"/>
    <col min="3" max="4" width="11.296875" bestFit="1" customWidth="1"/>
    <col min="5" max="5" width="9.69921875" bestFit="1" customWidth="1"/>
    <col min="6" max="6" width="12.296875" bestFit="1" customWidth="1"/>
    <col min="7" max="8" width="15" bestFit="1" customWidth="1"/>
    <col min="9" max="9" width="28.796875" bestFit="1" customWidth="1"/>
    <col min="10" max="10" width="29.19921875" bestFit="1" customWidth="1"/>
    <col min="11" max="11" width="28.796875" bestFit="1" customWidth="1"/>
    <col min="12" max="12" width="29.19921875" bestFit="1" customWidth="1"/>
    <col min="13" max="13" width="28.796875" bestFit="1" customWidth="1"/>
    <col min="14" max="14" width="34.19921875" bestFit="1" customWidth="1"/>
    <col min="15" max="15" width="33.796875" bestFit="1" customWidth="1"/>
  </cols>
  <sheetData>
    <row r="3" spans="1:8" x14ac:dyDescent="0.3">
      <c r="A3" s="9" t="s">
        <v>20077</v>
      </c>
      <c r="B3" s="9" t="s">
        <v>20073</v>
      </c>
      <c r="H3" s="22" t="s">
        <v>20084</v>
      </c>
    </row>
    <row r="4" spans="1:8" x14ac:dyDescent="0.3">
      <c r="A4" s="9" t="s">
        <v>20056</v>
      </c>
      <c r="B4" t="s">
        <v>64</v>
      </c>
      <c r="C4" t="s">
        <v>58</v>
      </c>
      <c r="D4" t="s">
        <v>79</v>
      </c>
      <c r="E4" t="s">
        <v>70</v>
      </c>
      <c r="F4" t="s">
        <v>52</v>
      </c>
      <c r="G4" t="s">
        <v>45</v>
      </c>
      <c r="H4" s="22"/>
    </row>
    <row r="5" spans="1:8" x14ac:dyDescent="0.3">
      <c r="A5" s="10" t="s">
        <v>76</v>
      </c>
      <c r="B5" s="15">
        <v>115334</v>
      </c>
      <c r="C5" s="15"/>
      <c r="D5" s="15">
        <v>38659</v>
      </c>
      <c r="E5" s="15"/>
      <c r="F5" s="15">
        <v>585522</v>
      </c>
      <c r="G5" s="15">
        <v>259043</v>
      </c>
      <c r="H5" t="s">
        <v>52</v>
      </c>
    </row>
    <row r="6" spans="1:8" x14ac:dyDescent="0.3">
      <c r="A6" s="10" t="s">
        <v>67</v>
      </c>
      <c r="B6" s="15">
        <v>430591</v>
      </c>
      <c r="C6" s="15">
        <v>356019</v>
      </c>
      <c r="D6" s="15">
        <v>33886</v>
      </c>
      <c r="E6" s="15">
        <v>306911</v>
      </c>
      <c r="F6" s="15">
        <v>555256</v>
      </c>
      <c r="G6" s="15">
        <v>1074923</v>
      </c>
      <c r="H6" t="s">
        <v>45</v>
      </c>
    </row>
    <row r="7" spans="1:8" x14ac:dyDescent="0.3">
      <c r="A7" s="10" t="s">
        <v>54</v>
      </c>
      <c r="B7" s="15">
        <v>487905</v>
      </c>
      <c r="C7" s="15"/>
      <c r="D7" s="15">
        <v>481238</v>
      </c>
      <c r="E7" s="15"/>
      <c r="F7" s="15">
        <v>6317739</v>
      </c>
      <c r="G7" s="15"/>
      <c r="H7" t="s">
        <v>52</v>
      </c>
    </row>
    <row r="8" spans="1:8" x14ac:dyDescent="0.3">
      <c r="A8" s="10" t="s">
        <v>80</v>
      </c>
      <c r="B8" s="15">
        <v>405178</v>
      </c>
      <c r="C8" s="15"/>
      <c r="D8" s="15">
        <v>1080573</v>
      </c>
      <c r="E8" s="15"/>
      <c r="F8" s="15">
        <v>17022573</v>
      </c>
      <c r="G8" s="15"/>
      <c r="H8" t="s">
        <v>52</v>
      </c>
    </row>
    <row r="9" spans="1:8" x14ac:dyDescent="0.3">
      <c r="A9" s="10" t="s">
        <v>60</v>
      </c>
      <c r="B9" s="15">
        <v>176804</v>
      </c>
      <c r="C9" s="15">
        <v>924216</v>
      </c>
      <c r="D9" s="15">
        <v>3969</v>
      </c>
      <c r="E9" s="15">
        <v>330121</v>
      </c>
      <c r="F9" s="15">
        <v>28898</v>
      </c>
      <c r="G9" s="15">
        <v>427796</v>
      </c>
      <c r="H9" t="s">
        <v>58</v>
      </c>
    </row>
    <row r="10" spans="1:8" x14ac:dyDescent="0.3">
      <c r="A10" s="10" t="s">
        <v>47</v>
      </c>
      <c r="B10" s="15">
        <v>428719</v>
      </c>
      <c r="C10" s="15">
        <v>389330</v>
      </c>
      <c r="D10" s="15">
        <v>23036</v>
      </c>
      <c r="E10" s="15">
        <v>319099</v>
      </c>
      <c r="F10" s="15">
        <v>121294</v>
      </c>
      <c r="G10" s="15">
        <v>1121937</v>
      </c>
      <c r="H10" t="s">
        <v>45</v>
      </c>
    </row>
    <row r="11" spans="1:8" x14ac:dyDescent="0.3">
      <c r="A11" s="10" t="s">
        <v>20057</v>
      </c>
      <c r="B11" s="15">
        <v>2044531</v>
      </c>
      <c r="C11" s="15">
        <v>1669565</v>
      </c>
      <c r="D11" s="15">
        <v>1661361</v>
      </c>
      <c r="E11" s="15">
        <v>956131</v>
      </c>
      <c r="F11" s="15">
        <v>24631282</v>
      </c>
      <c r="G11" s="15">
        <v>2883699</v>
      </c>
    </row>
  </sheetData>
  <mergeCells count="1">
    <mergeCell ref="H3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5519-A18E-47C1-8CD8-2730AD34A14F}">
  <dimension ref="A3:B10"/>
  <sheetViews>
    <sheetView zoomScale="161" workbookViewId="0">
      <selection activeCell="C18" sqref="C18"/>
    </sheetView>
  </sheetViews>
  <sheetFormatPr defaultRowHeight="15.6" x14ac:dyDescent="0.3"/>
  <cols>
    <col min="1" max="1" width="19.59765625" bestFit="1" customWidth="1"/>
    <col min="2" max="2" width="28.69921875" bestFit="1" customWidth="1"/>
  </cols>
  <sheetData>
    <row r="3" spans="1:2" x14ac:dyDescent="0.3">
      <c r="A3" s="9" t="s">
        <v>20056</v>
      </c>
      <c r="B3" t="s">
        <v>20078</v>
      </c>
    </row>
    <row r="4" spans="1:2" x14ac:dyDescent="0.3">
      <c r="A4" s="10" t="s">
        <v>76</v>
      </c>
      <c r="B4" s="13">
        <v>2.0314569536423841</v>
      </c>
    </row>
    <row r="5" spans="1:2" x14ac:dyDescent="0.3">
      <c r="A5" s="10" t="s">
        <v>67</v>
      </c>
      <c r="B5" s="13">
        <v>1.96875</v>
      </c>
    </row>
    <row r="6" spans="1:2" x14ac:dyDescent="0.3">
      <c r="A6" s="10" t="s">
        <v>54</v>
      </c>
      <c r="B6" s="13">
        <v>6.0457831325301203</v>
      </c>
    </row>
    <row r="7" spans="1:2" x14ac:dyDescent="0.3">
      <c r="A7" s="10" t="s">
        <v>80</v>
      </c>
      <c r="B7" s="13">
        <v>4.5340909090909092</v>
      </c>
    </row>
    <row r="8" spans="1:2" x14ac:dyDescent="0.3">
      <c r="A8" s="10" t="s">
        <v>60</v>
      </c>
      <c r="B8" s="13">
        <v>1.4841101694915255</v>
      </c>
    </row>
    <row r="9" spans="1:2" x14ac:dyDescent="0.3">
      <c r="A9" s="10" t="s">
        <v>47</v>
      </c>
      <c r="B9" s="13">
        <v>0.47517730496453903</v>
      </c>
    </row>
    <row r="10" spans="1:2" x14ac:dyDescent="0.3">
      <c r="A10" s="10" t="s">
        <v>20057</v>
      </c>
      <c r="B10" s="13">
        <v>2.3696739347869573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6BDAE-C616-A847-A17B-C406CC45AB91}">
  <dimension ref="A1:R3058"/>
  <sheetViews>
    <sheetView zoomScale="130" zoomScaleNormal="180" workbookViewId="0">
      <selection activeCell="E8" sqref="E8"/>
    </sheetView>
  </sheetViews>
  <sheetFormatPr defaultColWidth="11.19921875" defaultRowHeight="15.6" x14ac:dyDescent="0.3"/>
  <cols>
    <col min="4" max="4" width="10.796875" style="4"/>
  </cols>
  <sheetData>
    <row r="1" spans="1:18" s="1" customFormat="1" ht="62.4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20053</v>
      </c>
      <c r="O1" s="1" t="s">
        <v>20059</v>
      </c>
      <c r="P1" s="1" t="s">
        <v>20068</v>
      </c>
      <c r="Q1" s="1" t="s">
        <v>20069</v>
      </c>
      <c r="R1" s="1" t="s">
        <v>20070</v>
      </c>
    </row>
    <row r="2" spans="1:18" x14ac:dyDescent="0.3">
      <c r="A2">
        <v>17289</v>
      </c>
      <c r="B2" s="2">
        <v>44218</v>
      </c>
      <c r="C2" t="s">
        <v>32</v>
      </c>
      <c r="D2" s="4">
        <v>678</v>
      </c>
      <c r="E2">
        <v>118</v>
      </c>
      <c r="F2" t="s">
        <v>33</v>
      </c>
      <c r="G2" t="s">
        <v>34</v>
      </c>
      <c r="H2" s="2">
        <v>44248</v>
      </c>
      <c r="I2" s="2">
        <v>44278</v>
      </c>
      <c r="J2" s="2">
        <v>44308</v>
      </c>
      <c r="K2" s="2">
        <v>44253</v>
      </c>
      <c r="L2" s="2">
        <v>44278</v>
      </c>
      <c r="M2" s="2">
        <v>44308</v>
      </c>
      <c r="N2" s="8" t="s">
        <v>20054</v>
      </c>
      <c r="O2" s="12">
        <f>B2</f>
        <v>44218</v>
      </c>
      <c r="P2">
        <f>IF(F2="Approved",E2*0.035,0)</f>
        <v>4.1300000000000008</v>
      </c>
      <c r="Q2">
        <f>IF(N2="Defaulted",E2,0)</f>
        <v>0</v>
      </c>
      <c r="R2" s="13">
        <f>P2-Q2</f>
        <v>4.1300000000000008</v>
      </c>
    </row>
    <row r="3" spans="1:18" x14ac:dyDescent="0.3">
      <c r="A3">
        <v>17290</v>
      </c>
      <c r="B3" s="2">
        <v>44203</v>
      </c>
      <c r="C3" t="s">
        <v>32</v>
      </c>
      <c r="D3" s="4">
        <v>597</v>
      </c>
      <c r="E3">
        <v>109</v>
      </c>
      <c r="F3" t="s">
        <v>35</v>
      </c>
      <c r="G3" t="s">
        <v>36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8" t="s">
        <v>34</v>
      </c>
      <c r="O3" s="12">
        <f t="shared" ref="O3:O66" si="0">B3</f>
        <v>44203</v>
      </c>
      <c r="P3">
        <f>IF(F3="Approved",E3*0.035,0)</f>
        <v>0</v>
      </c>
      <c r="Q3">
        <f t="shared" ref="Q3:Q66" si="1">IF(N3="Defaulted",E3,0)</f>
        <v>0</v>
      </c>
      <c r="R3" s="13">
        <f t="shared" ref="R3:R66" si="2">P3-Q3</f>
        <v>0</v>
      </c>
    </row>
    <row r="4" spans="1:18" x14ac:dyDescent="0.3">
      <c r="A4">
        <v>17291</v>
      </c>
      <c r="B4" s="2">
        <v>44262</v>
      </c>
      <c r="C4" t="s">
        <v>32</v>
      </c>
      <c r="D4" s="4">
        <v>599</v>
      </c>
      <c r="E4">
        <v>145</v>
      </c>
      <c r="F4" t="s">
        <v>33</v>
      </c>
      <c r="G4" t="s">
        <v>34</v>
      </c>
      <c r="H4" s="2">
        <v>44292</v>
      </c>
      <c r="I4" s="2">
        <v>44322</v>
      </c>
      <c r="J4" s="2">
        <v>44352</v>
      </c>
      <c r="K4" s="2">
        <v>44309</v>
      </c>
      <c r="L4" s="2">
        <v>44322</v>
      </c>
      <c r="M4" s="2">
        <v>44352</v>
      </c>
      <c r="N4" s="8" t="s">
        <v>20055</v>
      </c>
      <c r="O4" s="12">
        <f t="shared" si="0"/>
        <v>44262</v>
      </c>
      <c r="P4">
        <f t="shared" ref="P4:P67" si="3">IF(F4="Approved",E4*0.035,0)</f>
        <v>5.0750000000000002</v>
      </c>
      <c r="Q4">
        <f t="shared" si="1"/>
        <v>145</v>
      </c>
      <c r="R4" s="13">
        <f t="shared" si="2"/>
        <v>-139.92500000000001</v>
      </c>
    </row>
    <row r="5" spans="1:18" x14ac:dyDescent="0.3">
      <c r="A5">
        <v>17292</v>
      </c>
      <c r="B5" s="2">
        <v>44261</v>
      </c>
      <c r="C5" t="s">
        <v>37</v>
      </c>
      <c r="D5" s="4">
        <v>560</v>
      </c>
      <c r="E5">
        <v>71</v>
      </c>
      <c r="F5" t="s">
        <v>33</v>
      </c>
      <c r="G5" t="s">
        <v>34</v>
      </c>
      <c r="H5" s="2">
        <v>44291</v>
      </c>
      <c r="I5" s="2">
        <v>44321</v>
      </c>
      <c r="J5" s="2">
        <v>44351</v>
      </c>
      <c r="K5" s="2">
        <v>44317</v>
      </c>
      <c r="L5" s="2">
        <v>44321</v>
      </c>
      <c r="M5" s="2">
        <v>44351</v>
      </c>
      <c r="N5" s="8" t="s">
        <v>20054</v>
      </c>
      <c r="O5" s="12">
        <f t="shared" si="0"/>
        <v>44261</v>
      </c>
      <c r="P5">
        <f t="shared" si="3"/>
        <v>2.4850000000000003</v>
      </c>
      <c r="Q5">
        <f t="shared" si="1"/>
        <v>0</v>
      </c>
      <c r="R5" s="13">
        <f t="shared" si="2"/>
        <v>2.4850000000000003</v>
      </c>
    </row>
    <row r="6" spans="1:18" x14ac:dyDescent="0.3">
      <c r="A6">
        <v>17293</v>
      </c>
      <c r="B6" s="2">
        <v>44262</v>
      </c>
      <c r="C6" t="s">
        <v>37</v>
      </c>
      <c r="D6" s="4">
        <v>648</v>
      </c>
      <c r="E6">
        <v>114</v>
      </c>
      <c r="F6" t="s">
        <v>33</v>
      </c>
      <c r="G6" t="s">
        <v>34</v>
      </c>
      <c r="H6" s="2">
        <v>44292</v>
      </c>
      <c r="I6" s="2">
        <v>44322</v>
      </c>
      <c r="J6" s="2">
        <v>44352</v>
      </c>
      <c r="K6" s="2">
        <v>44299</v>
      </c>
      <c r="L6" s="2">
        <v>44322</v>
      </c>
      <c r="M6" s="2">
        <v>44352</v>
      </c>
      <c r="N6" s="8" t="s">
        <v>20055</v>
      </c>
      <c r="O6" s="12">
        <f t="shared" si="0"/>
        <v>44262</v>
      </c>
      <c r="P6">
        <f t="shared" si="3"/>
        <v>3.99</v>
      </c>
      <c r="Q6">
        <f t="shared" si="1"/>
        <v>114</v>
      </c>
      <c r="R6" s="13">
        <f t="shared" si="2"/>
        <v>-110.01</v>
      </c>
    </row>
    <row r="7" spans="1:18" x14ac:dyDescent="0.3">
      <c r="A7">
        <v>17294</v>
      </c>
      <c r="B7" s="2">
        <v>44219</v>
      </c>
      <c r="C7" t="s">
        <v>38</v>
      </c>
      <c r="D7" s="4">
        <v>626</v>
      </c>
      <c r="E7">
        <v>42</v>
      </c>
      <c r="F7" t="s">
        <v>33</v>
      </c>
      <c r="G7" t="s">
        <v>34</v>
      </c>
      <c r="H7" s="2">
        <v>44249</v>
      </c>
      <c r="I7" s="2">
        <v>44279</v>
      </c>
      <c r="J7" s="2">
        <v>44309</v>
      </c>
      <c r="K7" s="2">
        <v>44252</v>
      </c>
      <c r="L7" s="2">
        <v>44279</v>
      </c>
      <c r="M7" s="2">
        <v>44309</v>
      </c>
      <c r="N7" s="8" t="s">
        <v>20055</v>
      </c>
      <c r="O7" s="12">
        <f t="shared" si="0"/>
        <v>44219</v>
      </c>
      <c r="P7">
        <f t="shared" si="3"/>
        <v>1.4700000000000002</v>
      </c>
      <c r="Q7">
        <f t="shared" si="1"/>
        <v>42</v>
      </c>
      <c r="R7" s="13">
        <f t="shared" si="2"/>
        <v>-40.53</v>
      </c>
    </row>
    <row r="8" spans="1:18" x14ac:dyDescent="0.3">
      <c r="A8">
        <v>17295</v>
      </c>
      <c r="B8" s="2">
        <v>44268</v>
      </c>
      <c r="C8" t="s">
        <v>38</v>
      </c>
      <c r="D8" s="4">
        <v>595</v>
      </c>
      <c r="E8">
        <v>47</v>
      </c>
      <c r="F8" t="s">
        <v>35</v>
      </c>
      <c r="G8" t="s">
        <v>36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8" t="s">
        <v>34</v>
      </c>
      <c r="O8" s="12">
        <f t="shared" si="0"/>
        <v>44268</v>
      </c>
      <c r="P8">
        <f t="shared" si="3"/>
        <v>0</v>
      </c>
      <c r="Q8">
        <f t="shared" si="1"/>
        <v>0</v>
      </c>
      <c r="R8" s="13">
        <f t="shared" si="2"/>
        <v>0</v>
      </c>
    </row>
    <row r="9" spans="1:18" x14ac:dyDescent="0.3">
      <c r="A9">
        <v>17296</v>
      </c>
      <c r="B9" s="2">
        <v>44285</v>
      </c>
      <c r="C9" t="s">
        <v>38</v>
      </c>
      <c r="D9" s="4">
        <v>614</v>
      </c>
      <c r="E9">
        <v>49</v>
      </c>
      <c r="F9" t="s">
        <v>35</v>
      </c>
      <c r="G9" t="s">
        <v>39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8" t="s">
        <v>34</v>
      </c>
      <c r="O9" s="12">
        <f t="shared" si="0"/>
        <v>44285</v>
      </c>
      <c r="P9">
        <f t="shared" si="3"/>
        <v>0</v>
      </c>
      <c r="Q9">
        <f t="shared" si="1"/>
        <v>0</v>
      </c>
      <c r="R9" s="13">
        <f t="shared" si="2"/>
        <v>0</v>
      </c>
    </row>
    <row r="10" spans="1:18" x14ac:dyDescent="0.3">
      <c r="A10">
        <v>17297</v>
      </c>
      <c r="B10" s="2">
        <v>44263</v>
      </c>
      <c r="C10" t="s">
        <v>38</v>
      </c>
      <c r="D10" s="4">
        <v>618</v>
      </c>
      <c r="E10">
        <v>80</v>
      </c>
      <c r="F10" t="s">
        <v>35</v>
      </c>
      <c r="G10" t="s">
        <v>40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8" t="s">
        <v>34</v>
      </c>
      <c r="O10" s="12">
        <f t="shared" si="0"/>
        <v>44263</v>
      </c>
      <c r="P10">
        <f t="shared" si="3"/>
        <v>0</v>
      </c>
      <c r="Q10">
        <f t="shared" si="1"/>
        <v>0</v>
      </c>
      <c r="R10" s="13">
        <f t="shared" si="2"/>
        <v>0</v>
      </c>
    </row>
    <row r="11" spans="1:18" x14ac:dyDescent="0.3">
      <c r="A11">
        <v>17298</v>
      </c>
      <c r="B11" s="2">
        <v>44235</v>
      </c>
      <c r="C11" t="s">
        <v>38</v>
      </c>
      <c r="D11" s="4">
        <v>622</v>
      </c>
      <c r="E11">
        <v>104</v>
      </c>
      <c r="F11" t="s">
        <v>33</v>
      </c>
      <c r="G11" t="s">
        <v>34</v>
      </c>
      <c r="H11" s="2">
        <v>44265</v>
      </c>
      <c r="I11" s="2">
        <v>44295</v>
      </c>
      <c r="J11" s="2">
        <v>44325</v>
      </c>
      <c r="K11" s="2">
        <v>44267</v>
      </c>
      <c r="L11" s="2">
        <v>44295</v>
      </c>
      <c r="M11" s="2">
        <v>44325</v>
      </c>
      <c r="N11" s="8" t="s">
        <v>20054</v>
      </c>
      <c r="O11" s="12">
        <f t="shared" si="0"/>
        <v>44235</v>
      </c>
      <c r="P11">
        <f t="shared" si="3"/>
        <v>3.6400000000000006</v>
      </c>
      <c r="Q11">
        <f t="shared" si="1"/>
        <v>0</v>
      </c>
      <c r="R11" s="13">
        <f t="shared" si="2"/>
        <v>3.6400000000000006</v>
      </c>
    </row>
    <row r="12" spans="1:18" x14ac:dyDescent="0.3">
      <c r="A12">
        <v>17299</v>
      </c>
      <c r="B12" s="2">
        <v>44255</v>
      </c>
      <c r="C12" t="s">
        <v>32</v>
      </c>
      <c r="D12" s="4">
        <v>628</v>
      </c>
      <c r="E12">
        <v>73</v>
      </c>
      <c r="F12" t="s">
        <v>35</v>
      </c>
      <c r="G12" t="s">
        <v>41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8" t="s">
        <v>34</v>
      </c>
      <c r="O12" s="12">
        <f t="shared" si="0"/>
        <v>44255</v>
      </c>
      <c r="P12">
        <f t="shared" si="3"/>
        <v>0</v>
      </c>
      <c r="Q12">
        <f t="shared" si="1"/>
        <v>0</v>
      </c>
      <c r="R12" s="13">
        <f t="shared" si="2"/>
        <v>0</v>
      </c>
    </row>
    <row r="13" spans="1:18" x14ac:dyDescent="0.3">
      <c r="A13">
        <v>17300</v>
      </c>
      <c r="B13" s="2">
        <v>44275</v>
      </c>
      <c r="C13" t="s">
        <v>32</v>
      </c>
      <c r="D13" s="4">
        <v>654</v>
      </c>
      <c r="E13">
        <v>169</v>
      </c>
      <c r="F13" t="s">
        <v>33</v>
      </c>
      <c r="G13" t="s">
        <v>34</v>
      </c>
      <c r="H13" s="2">
        <v>44305</v>
      </c>
      <c r="I13" s="2">
        <v>44335</v>
      </c>
      <c r="J13" s="2">
        <v>44365</v>
      </c>
      <c r="K13" s="2">
        <v>44314</v>
      </c>
      <c r="L13" s="2">
        <v>44335</v>
      </c>
      <c r="M13" s="2">
        <v>44365</v>
      </c>
      <c r="N13" s="8" t="s">
        <v>20054</v>
      </c>
      <c r="O13" s="12">
        <f t="shared" si="0"/>
        <v>44275</v>
      </c>
      <c r="P13">
        <f t="shared" si="3"/>
        <v>5.9150000000000009</v>
      </c>
      <c r="Q13">
        <f t="shared" si="1"/>
        <v>0</v>
      </c>
      <c r="R13" s="13">
        <f t="shared" si="2"/>
        <v>5.9150000000000009</v>
      </c>
    </row>
    <row r="14" spans="1:18" x14ac:dyDescent="0.3">
      <c r="A14">
        <v>17301</v>
      </c>
      <c r="B14" s="2">
        <v>44258</v>
      </c>
      <c r="C14" t="s">
        <v>37</v>
      </c>
      <c r="D14" s="4">
        <v>582</v>
      </c>
      <c r="E14">
        <v>87</v>
      </c>
      <c r="F14" t="s">
        <v>35</v>
      </c>
      <c r="G14" t="s">
        <v>41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8" t="s">
        <v>34</v>
      </c>
      <c r="O14" s="12">
        <f t="shared" si="0"/>
        <v>44258</v>
      </c>
      <c r="P14">
        <f t="shared" si="3"/>
        <v>0</v>
      </c>
      <c r="Q14">
        <f t="shared" si="1"/>
        <v>0</v>
      </c>
      <c r="R14" s="13">
        <f t="shared" si="2"/>
        <v>0</v>
      </c>
    </row>
    <row r="15" spans="1:18" x14ac:dyDescent="0.3">
      <c r="A15">
        <v>17302</v>
      </c>
      <c r="B15" s="2">
        <v>44251</v>
      </c>
      <c r="C15" t="s">
        <v>38</v>
      </c>
      <c r="D15" s="4">
        <v>595</v>
      </c>
      <c r="E15">
        <v>70</v>
      </c>
      <c r="F15" t="s">
        <v>35</v>
      </c>
      <c r="G15" t="s">
        <v>42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8" t="s">
        <v>34</v>
      </c>
      <c r="O15" s="12">
        <f t="shared" si="0"/>
        <v>44251</v>
      </c>
      <c r="P15">
        <f t="shared" si="3"/>
        <v>0</v>
      </c>
      <c r="Q15">
        <f t="shared" si="1"/>
        <v>0</v>
      </c>
      <c r="R15" s="13">
        <f t="shared" si="2"/>
        <v>0</v>
      </c>
    </row>
    <row r="16" spans="1:18" x14ac:dyDescent="0.3">
      <c r="A16">
        <v>17303</v>
      </c>
      <c r="B16" s="2">
        <v>44265</v>
      </c>
      <c r="C16" t="s">
        <v>38</v>
      </c>
      <c r="D16" s="4">
        <v>678</v>
      </c>
      <c r="E16">
        <v>118</v>
      </c>
      <c r="F16" t="s">
        <v>33</v>
      </c>
      <c r="G16" t="s">
        <v>34</v>
      </c>
      <c r="H16" s="2">
        <v>44295</v>
      </c>
      <c r="I16" s="2">
        <v>44325</v>
      </c>
      <c r="J16" s="2">
        <v>44355</v>
      </c>
      <c r="K16" s="2">
        <v>44300</v>
      </c>
      <c r="L16" s="2">
        <v>44325</v>
      </c>
      <c r="M16" s="2">
        <v>44355</v>
      </c>
      <c r="N16" s="8" t="s">
        <v>20054</v>
      </c>
      <c r="O16" s="12">
        <f t="shared" si="0"/>
        <v>44265</v>
      </c>
      <c r="P16">
        <f t="shared" si="3"/>
        <v>4.1300000000000008</v>
      </c>
      <c r="Q16">
        <f t="shared" si="1"/>
        <v>0</v>
      </c>
      <c r="R16" s="13">
        <f t="shared" si="2"/>
        <v>4.1300000000000008</v>
      </c>
    </row>
    <row r="17" spans="1:18" x14ac:dyDescent="0.3">
      <c r="A17">
        <v>17304</v>
      </c>
      <c r="B17" s="2">
        <v>44233</v>
      </c>
      <c r="C17" t="s">
        <v>32</v>
      </c>
      <c r="D17" s="4">
        <v>602</v>
      </c>
      <c r="E17">
        <v>14</v>
      </c>
      <c r="F17" t="s">
        <v>35</v>
      </c>
      <c r="G17" t="s">
        <v>36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8" t="s">
        <v>34</v>
      </c>
      <c r="O17" s="12">
        <f t="shared" si="0"/>
        <v>44233</v>
      </c>
      <c r="P17">
        <f t="shared" si="3"/>
        <v>0</v>
      </c>
      <c r="Q17">
        <f t="shared" si="1"/>
        <v>0</v>
      </c>
      <c r="R17" s="13">
        <f t="shared" si="2"/>
        <v>0</v>
      </c>
    </row>
    <row r="18" spans="1:18" x14ac:dyDescent="0.3">
      <c r="A18">
        <v>17305</v>
      </c>
      <c r="B18" s="2">
        <v>44202</v>
      </c>
      <c r="C18" t="s">
        <v>38</v>
      </c>
      <c r="D18" s="4">
        <v>615</v>
      </c>
      <c r="E18">
        <v>87</v>
      </c>
      <c r="F18" t="s">
        <v>35</v>
      </c>
      <c r="G18" t="s">
        <v>42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8" t="s">
        <v>34</v>
      </c>
      <c r="O18" s="12">
        <f t="shared" si="0"/>
        <v>44202</v>
      </c>
      <c r="P18">
        <f t="shared" si="3"/>
        <v>0</v>
      </c>
      <c r="Q18">
        <f t="shared" si="1"/>
        <v>0</v>
      </c>
      <c r="R18" s="13">
        <f t="shared" si="2"/>
        <v>0</v>
      </c>
    </row>
    <row r="19" spans="1:18" x14ac:dyDescent="0.3">
      <c r="A19">
        <v>17306</v>
      </c>
      <c r="B19" s="2">
        <v>44234</v>
      </c>
      <c r="C19" t="s">
        <v>38</v>
      </c>
      <c r="D19" s="4">
        <v>590</v>
      </c>
      <c r="E19">
        <v>109</v>
      </c>
      <c r="F19" t="s">
        <v>35</v>
      </c>
      <c r="G19" t="s">
        <v>41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8" t="s">
        <v>34</v>
      </c>
      <c r="O19" s="12">
        <f t="shared" si="0"/>
        <v>44234</v>
      </c>
      <c r="P19">
        <f t="shared" si="3"/>
        <v>0</v>
      </c>
      <c r="Q19">
        <f t="shared" si="1"/>
        <v>0</v>
      </c>
      <c r="R19" s="13">
        <f t="shared" si="2"/>
        <v>0</v>
      </c>
    </row>
    <row r="20" spans="1:18" x14ac:dyDescent="0.3">
      <c r="A20">
        <v>17307</v>
      </c>
      <c r="B20" s="2">
        <v>44238</v>
      </c>
      <c r="C20" t="s">
        <v>38</v>
      </c>
      <c r="D20" s="4">
        <v>628</v>
      </c>
      <c r="E20">
        <v>123</v>
      </c>
      <c r="F20" t="s">
        <v>33</v>
      </c>
      <c r="G20" t="s">
        <v>34</v>
      </c>
      <c r="H20" s="2">
        <v>44268</v>
      </c>
      <c r="I20" s="2">
        <v>44298</v>
      </c>
      <c r="J20" s="2">
        <v>44328</v>
      </c>
      <c r="K20" s="2">
        <v>44289</v>
      </c>
      <c r="L20" s="2">
        <v>44298</v>
      </c>
      <c r="M20" s="2">
        <v>44328</v>
      </c>
      <c r="N20" s="8" t="s">
        <v>20054</v>
      </c>
      <c r="O20" s="12">
        <f t="shared" si="0"/>
        <v>44238</v>
      </c>
      <c r="P20">
        <f t="shared" si="3"/>
        <v>4.3050000000000006</v>
      </c>
      <c r="Q20">
        <f t="shared" si="1"/>
        <v>0</v>
      </c>
      <c r="R20" s="13">
        <f t="shared" si="2"/>
        <v>4.3050000000000006</v>
      </c>
    </row>
    <row r="21" spans="1:18" x14ac:dyDescent="0.3">
      <c r="A21">
        <v>17308</v>
      </c>
      <c r="B21" s="2">
        <v>44218</v>
      </c>
      <c r="C21" t="s">
        <v>38</v>
      </c>
      <c r="D21" s="4">
        <v>668</v>
      </c>
      <c r="E21">
        <v>103</v>
      </c>
      <c r="F21" t="s">
        <v>33</v>
      </c>
      <c r="G21" t="s">
        <v>34</v>
      </c>
      <c r="H21" s="2">
        <v>44248</v>
      </c>
      <c r="I21" s="2">
        <v>44278</v>
      </c>
      <c r="J21" s="2">
        <v>44308</v>
      </c>
      <c r="K21" s="2">
        <v>44252</v>
      </c>
      <c r="L21" s="2">
        <v>44278</v>
      </c>
      <c r="M21" s="2">
        <v>44308</v>
      </c>
      <c r="N21" s="8" t="s">
        <v>20055</v>
      </c>
      <c r="O21" s="12">
        <f t="shared" si="0"/>
        <v>44218</v>
      </c>
      <c r="P21">
        <f t="shared" si="3"/>
        <v>3.6050000000000004</v>
      </c>
      <c r="Q21">
        <f t="shared" si="1"/>
        <v>103</v>
      </c>
      <c r="R21" s="13">
        <f t="shared" si="2"/>
        <v>-99.394999999999996</v>
      </c>
    </row>
    <row r="22" spans="1:18" x14ac:dyDescent="0.3">
      <c r="A22">
        <v>17309</v>
      </c>
      <c r="B22" s="2">
        <v>44248</v>
      </c>
      <c r="C22" t="s">
        <v>32</v>
      </c>
      <c r="D22" s="4">
        <v>641</v>
      </c>
      <c r="E22">
        <v>40</v>
      </c>
      <c r="F22" t="s">
        <v>33</v>
      </c>
      <c r="G22" t="s">
        <v>34</v>
      </c>
      <c r="H22" s="2">
        <v>44278</v>
      </c>
      <c r="I22" s="2">
        <v>44308</v>
      </c>
      <c r="J22" s="2">
        <v>44338</v>
      </c>
      <c r="K22" s="2">
        <v>44279</v>
      </c>
      <c r="L22" s="2">
        <v>44308</v>
      </c>
      <c r="M22" s="2">
        <v>44338</v>
      </c>
      <c r="N22" s="8" t="s">
        <v>20055</v>
      </c>
      <c r="O22" s="12">
        <f t="shared" si="0"/>
        <v>44248</v>
      </c>
      <c r="P22">
        <f t="shared" si="3"/>
        <v>1.4000000000000001</v>
      </c>
      <c r="Q22">
        <f t="shared" si="1"/>
        <v>40</v>
      </c>
      <c r="R22" s="13">
        <f t="shared" si="2"/>
        <v>-38.6</v>
      </c>
    </row>
    <row r="23" spans="1:18" x14ac:dyDescent="0.3">
      <c r="A23">
        <v>17310</v>
      </c>
      <c r="B23" s="2">
        <v>44284</v>
      </c>
      <c r="C23" t="s">
        <v>38</v>
      </c>
      <c r="D23" s="4">
        <v>667</v>
      </c>
      <c r="E23">
        <v>83</v>
      </c>
      <c r="F23" t="s">
        <v>33</v>
      </c>
      <c r="G23" t="s">
        <v>34</v>
      </c>
      <c r="H23" s="2">
        <v>44314</v>
      </c>
      <c r="I23" s="2">
        <v>44344</v>
      </c>
      <c r="J23" s="2">
        <v>44374</v>
      </c>
      <c r="K23" s="2">
        <v>44318</v>
      </c>
      <c r="L23" s="2">
        <v>44344</v>
      </c>
      <c r="M23" s="2">
        <v>44374</v>
      </c>
      <c r="N23" s="8" t="s">
        <v>20054</v>
      </c>
      <c r="O23" s="12">
        <f t="shared" si="0"/>
        <v>44284</v>
      </c>
      <c r="P23">
        <f t="shared" si="3"/>
        <v>2.9050000000000002</v>
      </c>
      <c r="Q23">
        <f t="shared" si="1"/>
        <v>0</v>
      </c>
      <c r="R23" s="13">
        <f t="shared" si="2"/>
        <v>2.9050000000000002</v>
      </c>
    </row>
    <row r="24" spans="1:18" x14ac:dyDescent="0.3">
      <c r="A24">
        <v>17311</v>
      </c>
      <c r="B24" s="2">
        <v>44284</v>
      </c>
      <c r="C24" t="s">
        <v>38</v>
      </c>
      <c r="D24" s="4">
        <v>600</v>
      </c>
      <c r="E24">
        <v>119</v>
      </c>
      <c r="F24" t="s">
        <v>35</v>
      </c>
      <c r="G24" t="s">
        <v>42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8" t="s">
        <v>34</v>
      </c>
      <c r="O24" s="12">
        <f t="shared" si="0"/>
        <v>44284</v>
      </c>
      <c r="P24">
        <f t="shared" si="3"/>
        <v>0</v>
      </c>
      <c r="Q24">
        <f t="shared" si="1"/>
        <v>0</v>
      </c>
      <c r="R24" s="13">
        <f t="shared" si="2"/>
        <v>0</v>
      </c>
    </row>
    <row r="25" spans="1:18" x14ac:dyDescent="0.3">
      <c r="A25">
        <v>17312</v>
      </c>
      <c r="B25" s="2">
        <v>44237</v>
      </c>
      <c r="C25" t="s">
        <v>38</v>
      </c>
      <c r="D25" s="4">
        <v>707</v>
      </c>
      <c r="E25">
        <v>79</v>
      </c>
      <c r="F25" t="s">
        <v>33</v>
      </c>
      <c r="G25" t="s">
        <v>34</v>
      </c>
      <c r="H25" s="2">
        <v>44267</v>
      </c>
      <c r="I25" s="2">
        <v>44297</v>
      </c>
      <c r="J25" s="2">
        <v>44327</v>
      </c>
      <c r="K25" s="2">
        <v>44273</v>
      </c>
      <c r="L25" s="2">
        <v>44297</v>
      </c>
      <c r="M25" s="2">
        <v>44327</v>
      </c>
      <c r="N25" s="8" t="s">
        <v>20054</v>
      </c>
      <c r="O25" s="12">
        <f t="shared" si="0"/>
        <v>44237</v>
      </c>
      <c r="P25">
        <f t="shared" si="3"/>
        <v>2.7650000000000001</v>
      </c>
      <c r="Q25">
        <f t="shared" si="1"/>
        <v>0</v>
      </c>
      <c r="R25" s="13">
        <f t="shared" si="2"/>
        <v>2.7650000000000001</v>
      </c>
    </row>
    <row r="26" spans="1:18" x14ac:dyDescent="0.3">
      <c r="A26">
        <v>17313</v>
      </c>
      <c r="B26" s="2">
        <v>44219</v>
      </c>
      <c r="C26" t="s">
        <v>32</v>
      </c>
      <c r="D26" s="4">
        <v>590</v>
      </c>
      <c r="E26">
        <v>131</v>
      </c>
      <c r="F26" t="s">
        <v>35</v>
      </c>
      <c r="G26" t="s">
        <v>36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8" t="s">
        <v>34</v>
      </c>
      <c r="O26" s="12">
        <f t="shared" si="0"/>
        <v>44219</v>
      </c>
      <c r="P26">
        <f t="shared" si="3"/>
        <v>0</v>
      </c>
      <c r="Q26">
        <f t="shared" si="1"/>
        <v>0</v>
      </c>
      <c r="R26" s="13">
        <f t="shared" si="2"/>
        <v>0</v>
      </c>
    </row>
    <row r="27" spans="1:18" x14ac:dyDescent="0.3">
      <c r="A27">
        <v>17314</v>
      </c>
      <c r="B27" s="2">
        <v>44199</v>
      </c>
      <c r="C27" t="s">
        <v>38</v>
      </c>
      <c r="D27" s="4">
        <v>604</v>
      </c>
      <c r="E27">
        <v>86</v>
      </c>
      <c r="F27" t="s">
        <v>35</v>
      </c>
      <c r="G27" t="s">
        <v>40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8" t="s">
        <v>34</v>
      </c>
      <c r="O27" s="12">
        <f t="shared" si="0"/>
        <v>44199</v>
      </c>
      <c r="P27">
        <f t="shared" si="3"/>
        <v>0</v>
      </c>
      <c r="Q27">
        <f t="shared" si="1"/>
        <v>0</v>
      </c>
      <c r="R27" s="13">
        <f t="shared" si="2"/>
        <v>0</v>
      </c>
    </row>
    <row r="28" spans="1:18" x14ac:dyDescent="0.3">
      <c r="A28">
        <v>17315</v>
      </c>
      <c r="B28" s="2">
        <v>44198</v>
      </c>
      <c r="C28" t="s">
        <v>37</v>
      </c>
      <c r="D28" s="4">
        <v>635</v>
      </c>
      <c r="E28">
        <v>117</v>
      </c>
      <c r="F28" t="s">
        <v>33</v>
      </c>
      <c r="G28" t="s">
        <v>34</v>
      </c>
      <c r="H28" s="2">
        <v>44228</v>
      </c>
      <c r="I28" s="2">
        <v>44258</v>
      </c>
      <c r="J28" s="2">
        <v>44288</v>
      </c>
      <c r="K28" s="2">
        <v>44249</v>
      </c>
      <c r="L28" s="2">
        <v>44258</v>
      </c>
      <c r="M28" s="2">
        <v>44288</v>
      </c>
      <c r="N28" s="8" t="s">
        <v>20054</v>
      </c>
      <c r="O28" s="12">
        <f t="shared" si="0"/>
        <v>44198</v>
      </c>
      <c r="P28">
        <f t="shared" si="3"/>
        <v>4.0950000000000006</v>
      </c>
      <c r="Q28">
        <f t="shared" si="1"/>
        <v>0</v>
      </c>
      <c r="R28" s="13">
        <f t="shared" si="2"/>
        <v>4.0950000000000006</v>
      </c>
    </row>
    <row r="29" spans="1:18" x14ac:dyDescent="0.3">
      <c r="A29">
        <v>17316</v>
      </c>
      <c r="B29" s="2">
        <v>44269</v>
      </c>
      <c r="C29" t="s">
        <v>32</v>
      </c>
      <c r="D29" s="4">
        <v>612</v>
      </c>
      <c r="E29">
        <v>101</v>
      </c>
      <c r="F29" t="s">
        <v>35</v>
      </c>
      <c r="G29" t="s">
        <v>40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8" t="s">
        <v>34</v>
      </c>
      <c r="O29" s="12">
        <f t="shared" si="0"/>
        <v>44269</v>
      </c>
      <c r="P29">
        <f t="shared" si="3"/>
        <v>0</v>
      </c>
      <c r="Q29">
        <f t="shared" si="1"/>
        <v>0</v>
      </c>
      <c r="R29" s="13">
        <f t="shared" si="2"/>
        <v>0</v>
      </c>
    </row>
    <row r="30" spans="1:18" x14ac:dyDescent="0.3">
      <c r="A30">
        <v>17317</v>
      </c>
      <c r="B30" s="2">
        <v>44258</v>
      </c>
      <c r="C30" t="s">
        <v>32</v>
      </c>
      <c r="D30" s="4">
        <v>616</v>
      </c>
      <c r="E30">
        <v>91</v>
      </c>
      <c r="F30" t="s">
        <v>35</v>
      </c>
      <c r="G30" t="s">
        <v>42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8" t="s">
        <v>34</v>
      </c>
      <c r="O30" s="12">
        <f t="shared" si="0"/>
        <v>44258</v>
      </c>
      <c r="P30">
        <f t="shared" si="3"/>
        <v>0</v>
      </c>
      <c r="Q30">
        <f t="shared" si="1"/>
        <v>0</v>
      </c>
      <c r="R30" s="13">
        <f t="shared" si="2"/>
        <v>0</v>
      </c>
    </row>
    <row r="31" spans="1:18" x14ac:dyDescent="0.3">
      <c r="A31">
        <v>17318</v>
      </c>
      <c r="B31" s="2">
        <v>44245</v>
      </c>
      <c r="C31" t="s">
        <v>32</v>
      </c>
      <c r="D31" s="4">
        <v>670</v>
      </c>
      <c r="E31">
        <v>100</v>
      </c>
      <c r="F31" t="s">
        <v>33</v>
      </c>
      <c r="G31" t="s">
        <v>34</v>
      </c>
      <c r="H31" s="2">
        <v>44275</v>
      </c>
      <c r="I31" s="2">
        <v>44305</v>
      </c>
      <c r="J31" s="2">
        <v>44335</v>
      </c>
      <c r="K31" s="2">
        <v>44277</v>
      </c>
      <c r="L31" s="2">
        <v>44305</v>
      </c>
      <c r="M31" s="2">
        <v>44335</v>
      </c>
      <c r="N31" s="8" t="s">
        <v>20054</v>
      </c>
      <c r="O31" s="12">
        <f t="shared" si="0"/>
        <v>44245</v>
      </c>
      <c r="P31">
        <f t="shared" si="3"/>
        <v>3.5000000000000004</v>
      </c>
      <c r="Q31">
        <f t="shared" si="1"/>
        <v>0</v>
      </c>
      <c r="R31" s="13">
        <f t="shared" si="2"/>
        <v>3.5000000000000004</v>
      </c>
    </row>
    <row r="32" spans="1:18" x14ac:dyDescent="0.3">
      <c r="A32">
        <v>17319</v>
      </c>
      <c r="B32" s="2">
        <v>44287</v>
      </c>
      <c r="C32" t="s">
        <v>38</v>
      </c>
      <c r="D32" s="4">
        <v>609</v>
      </c>
      <c r="E32">
        <v>107</v>
      </c>
      <c r="F32" t="s">
        <v>35</v>
      </c>
      <c r="G32" t="s">
        <v>39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8" t="s">
        <v>34</v>
      </c>
      <c r="O32" s="12">
        <f t="shared" si="0"/>
        <v>44287</v>
      </c>
      <c r="P32">
        <f t="shared" si="3"/>
        <v>0</v>
      </c>
      <c r="Q32">
        <f t="shared" si="1"/>
        <v>0</v>
      </c>
      <c r="R32" s="13">
        <f t="shared" si="2"/>
        <v>0</v>
      </c>
    </row>
    <row r="33" spans="1:18" x14ac:dyDescent="0.3">
      <c r="A33">
        <v>17320</v>
      </c>
      <c r="B33" s="2">
        <v>44263</v>
      </c>
      <c r="C33" t="s">
        <v>37</v>
      </c>
      <c r="D33" s="4">
        <v>625</v>
      </c>
      <c r="E33">
        <v>89</v>
      </c>
      <c r="F33" t="s">
        <v>33</v>
      </c>
      <c r="G33" t="s">
        <v>34</v>
      </c>
      <c r="H33" s="2">
        <v>44293</v>
      </c>
      <c r="I33" s="2">
        <v>44323</v>
      </c>
      <c r="J33" s="2">
        <v>44353</v>
      </c>
      <c r="K33" s="2">
        <v>44296</v>
      </c>
      <c r="L33" s="2">
        <v>44323</v>
      </c>
      <c r="M33" s="2">
        <v>44353</v>
      </c>
      <c r="N33" s="8" t="s">
        <v>20055</v>
      </c>
      <c r="O33" s="12">
        <f t="shared" si="0"/>
        <v>44263</v>
      </c>
      <c r="P33">
        <f t="shared" si="3"/>
        <v>3.1150000000000002</v>
      </c>
      <c r="Q33">
        <f t="shared" si="1"/>
        <v>89</v>
      </c>
      <c r="R33" s="13">
        <f t="shared" si="2"/>
        <v>-85.885000000000005</v>
      </c>
    </row>
    <row r="34" spans="1:18" x14ac:dyDescent="0.3">
      <c r="A34">
        <v>17321</v>
      </c>
      <c r="B34" s="2">
        <v>44272</v>
      </c>
      <c r="C34" t="s">
        <v>32</v>
      </c>
      <c r="D34" s="4">
        <v>579</v>
      </c>
      <c r="E34">
        <v>98</v>
      </c>
      <c r="F34" t="s">
        <v>33</v>
      </c>
      <c r="G34" t="s">
        <v>34</v>
      </c>
      <c r="H34" s="2">
        <v>44302</v>
      </c>
      <c r="I34" s="2">
        <v>44332</v>
      </c>
      <c r="J34" s="2">
        <v>44362</v>
      </c>
      <c r="K34" s="2">
        <v>44392</v>
      </c>
      <c r="L34" s="2">
        <v>44332</v>
      </c>
      <c r="M34" s="2">
        <v>44362</v>
      </c>
      <c r="N34" s="8" t="s">
        <v>20055</v>
      </c>
      <c r="O34" s="12">
        <f t="shared" si="0"/>
        <v>44272</v>
      </c>
      <c r="P34">
        <f t="shared" si="3"/>
        <v>3.43</v>
      </c>
      <c r="Q34">
        <f t="shared" si="1"/>
        <v>98</v>
      </c>
      <c r="R34" s="13">
        <f t="shared" si="2"/>
        <v>-94.57</v>
      </c>
    </row>
    <row r="35" spans="1:18" x14ac:dyDescent="0.3">
      <c r="A35">
        <v>17322</v>
      </c>
      <c r="B35" s="2">
        <v>44279</v>
      </c>
      <c r="C35" t="s">
        <v>38</v>
      </c>
      <c r="D35" s="4">
        <v>632</v>
      </c>
      <c r="E35">
        <v>121</v>
      </c>
      <c r="F35" t="s">
        <v>33</v>
      </c>
      <c r="G35" t="s">
        <v>34</v>
      </c>
      <c r="H35" s="2">
        <v>44309</v>
      </c>
      <c r="I35" s="2">
        <v>44339</v>
      </c>
      <c r="J35" s="2">
        <v>44369</v>
      </c>
      <c r="K35" s="2">
        <v>44340</v>
      </c>
      <c r="L35" s="2">
        <v>44339</v>
      </c>
      <c r="M35" s="2">
        <v>44369</v>
      </c>
      <c r="N35" s="8" t="s">
        <v>20055</v>
      </c>
      <c r="O35" s="12">
        <f t="shared" si="0"/>
        <v>44279</v>
      </c>
      <c r="P35">
        <f t="shared" si="3"/>
        <v>4.2350000000000003</v>
      </c>
      <c r="Q35">
        <f t="shared" si="1"/>
        <v>121</v>
      </c>
      <c r="R35" s="13">
        <f t="shared" si="2"/>
        <v>-116.765</v>
      </c>
    </row>
    <row r="36" spans="1:18" x14ac:dyDescent="0.3">
      <c r="A36">
        <v>17323</v>
      </c>
      <c r="B36" s="2">
        <v>44205</v>
      </c>
      <c r="C36" t="s">
        <v>38</v>
      </c>
      <c r="D36" s="4">
        <v>639</v>
      </c>
      <c r="E36">
        <v>131</v>
      </c>
      <c r="F36" t="s">
        <v>33</v>
      </c>
      <c r="G36" t="s">
        <v>34</v>
      </c>
      <c r="H36" s="2">
        <v>44235</v>
      </c>
      <c r="I36" s="2">
        <v>44265</v>
      </c>
      <c r="J36" s="2">
        <v>44295</v>
      </c>
      <c r="K36" s="2">
        <v>44273</v>
      </c>
      <c r="L36" s="2">
        <v>44265</v>
      </c>
      <c r="M36" s="2">
        <v>44295</v>
      </c>
      <c r="N36" s="8" t="s">
        <v>20054</v>
      </c>
      <c r="O36" s="12">
        <f t="shared" si="0"/>
        <v>44205</v>
      </c>
      <c r="P36">
        <f t="shared" si="3"/>
        <v>4.5850000000000009</v>
      </c>
      <c r="Q36">
        <f t="shared" si="1"/>
        <v>0</v>
      </c>
      <c r="R36" s="13">
        <f t="shared" si="2"/>
        <v>4.5850000000000009</v>
      </c>
    </row>
    <row r="37" spans="1:18" x14ac:dyDescent="0.3">
      <c r="A37">
        <v>17324</v>
      </c>
      <c r="B37" s="2">
        <v>44215</v>
      </c>
      <c r="C37" t="s">
        <v>32</v>
      </c>
      <c r="D37" s="4">
        <v>581</v>
      </c>
      <c r="E37">
        <v>111</v>
      </c>
      <c r="F37" t="s">
        <v>35</v>
      </c>
      <c r="G37" t="s">
        <v>39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8" t="s">
        <v>34</v>
      </c>
      <c r="O37" s="12">
        <f t="shared" si="0"/>
        <v>44215</v>
      </c>
      <c r="P37">
        <f t="shared" si="3"/>
        <v>0</v>
      </c>
      <c r="Q37">
        <f t="shared" si="1"/>
        <v>0</v>
      </c>
      <c r="R37" s="13">
        <f t="shared" si="2"/>
        <v>0</v>
      </c>
    </row>
    <row r="38" spans="1:18" x14ac:dyDescent="0.3">
      <c r="A38">
        <v>17325</v>
      </c>
      <c r="B38" s="2">
        <v>44221</v>
      </c>
      <c r="C38" t="s">
        <v>38</v>
      </c>
      <c r="D38" s="4">
        <v>654</v>
      </c>
      <c r="E38">
        <v>117</v>
      </c>
      <c r="F38" t="s">
        <v>33</v>
      </c>
      <c r="G38" t="s">
        <v>34</v>
      </c>
      <c r="H38" s="2">
        <v>44251</v>
      </c>
      <c r="I38" s="2">
        <v>44281</v>
      </c>
      <c r="J38" s="2">
        <v>44311</v>
      </c>
      <c r="K38" s="2">
        <v>44260</v>
      </c>
      <c r="L38" s="2">
        <v>44281</v>
      </c>
      <c r="M38" s="2">
        <v>44311</v>
      </c>
      <c r="N38" s="8" t="s">
        <v>20054</v>
      </c>
      <c r="O38" s="12">
        <f t="shared" si="0"/>
        <v>44221</v>
      </c>
      <c r="P38">
        <f t="shared" si="3"/>
        <v>4.0950000000000006</v>
      </c>
      <c r="Q38">
        <f t="shared" si="1"/>
        <v>0</v>
      </c>
      <c r="R38" s="13">
        <f t="shared" si="2"/>
        <v>4.0950000000000006</v>
      </c>
    </row>
    <row r="39" spans="1:18" x14ac:dyDescent="0.3">
      <c r="A39">
        <v>17326</v>
      </c>
      <c r="B39" s="2">
        <v>44288</v>
      </c>
      <c r="C39" t="s">
        <v>38</v>
      </c>
      <c r="D39" s="4">
        <v>606</v>
      </c>
      <c r="E39">
        <v>80</v>
      </c>
      <c r="F39" t="s">
        <v>35</v>
      </c>
      <c r="G39" t="s">
        <v>39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8" t="s">
        <v>34</v>
      </c>
      <c r="O39" s="12">
        <f t="shared" si="0"/>
        <v>44288</v>
      </c>
      <c r="P39">
        <f t="shared" si="3"/>
        <v>0</v>
      </c>
      <c r="Q39">
        <f t="shared" si="1"/>
        <v>0</v>
      </c>
      <c r="R39" s="13">
        <f t="shared" si="2"/>
        <v>0</v>
      </c>
    </row>
    <row r="40" spans="1:18" x14ac:dyDescent="0.3">
      <c r="A40">
        <v>17327</v>
      </c>
      <c r="B40" s="2">
        <v>44285</v>
      </c>
      <c r="C40" t="s">
        <v>32</v>
      </c>
      <c r="D40" s="4">
        <v>594</v>
      </c>
      <c r="E40">
        <v>95</v>
      </c>
      <c r="F40" t="s">
        <v>35</v>
      </c>
      <c r="G40" t="s">
        <v>39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8" t="s">
        <v>34</v>
      </c>
      <c r="O40" s="12">
        <f t="shared" si="0"/>
        <v>44285</v>
      </c>
      <c r="P40">
        <f t="shared" si="3"/>
        <v>0</v>
      </c>
      <c r="Q40">
        <f t="shared" si="1"/>
        <v>0</v>
      </c>
      <c r="R40" s="13">
        <f t="shared" si="2"/>
        <v>0</v>
      </c>
    </row>
    <row r="41" spans="1:18" x14ac:dyDescent="0.3">
      <c r="A41">
        <v>17328</v>
      </c>
      <c r="B41" s="2">
        <v>44281</v>
      </c>
      <c r="C41" t="s">
        <v>32</v>
      </c>
      <c r="D41" s="4">
        <v>653</v>
      </c>
      <c r="E41">
        <v>68</v>
      </c>
      <c r="F41" t="s">
        <v>33</v>
      </c>
      <c r="G41" t="s">
        <v>34</v>
      </c>
      <c r="H41" s="2">
        <v>44311</v>
      </c>
      <c r="I41" s="2">
        <v>44341</v>
      </c>
      <c r="J41" s="2">
        <v>44371</v>
      </c>
      <c r="K41" s="2">
        <v>44314</v>
      </c>
      <c r="L41" s="2">
        <v>44341</v>
      </c>
      <c r="M41" s="2">
        <v>44371</v>
      </c>
      <c r="N41" s="8" t="s">
        <v>20055</v>
      </c>
      <c r="O41" s="12">
        <f t="shared" si="0"/>
        <v>44281</v>
      </c>
      <c r="P41">
        <f t="shared" si="3"/>
        <v>2.3800000000000003</v>
      </c>
      <c r="Q41">
        <f t="shared" si="1"/>
        <v>68</v>
      </c>
      <c r="R41" s="13">
        <f t="shared" si="2"/>
        <v>-65.62</v>
      </c>
    </row>
    <row r="42" spans="1:18" x14ac:dyDescent="0.3">
      <c r="A42">
        <v>17329</v>
      </c>
      <c r="B42" s="2">
        <v>44200</v>
      </c>
      <c r="C42" t="s">
        <v>32</v>
      </c>
      <c r="D42" s="4">
        <v>627</v>
      </c>
      <c r="E42">
        <v>61</v>
      </c>
      <c r="F42" t="s">
        <v>35</v>
      </c>
      <c r="G42" t="s">
        <v>40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8" t="s">
        <v>34</v>
      </c>
      <c r="O42" s="12">
        <f t="shared" si="0"/>
        <v>44200</v>
      </c>
      <c r="P42">
        <f t="shared" si="3"/>
        <v>0</v>
      </c>
      <c r="Q42">
        <f t="shared" si="1"/>
        <v>0</v>
      </c>
      <c r="R42" s="13">
        <f t="shared" si="2"/>
        <v>0</v>
      </c>
    </row>
    <row r="43" spans="1:18" x14ac:dyDescent="0.3">
      <c r="A43">
        <v>17330</v>
      </c>
      <c r="B43" s="2">
        <v>44244</v>
      </c>
      <c r="C43" t="s">
        <v>32</v>
      </c>
      <c r="D43" s="4">
        <v>633</v>
      </c>
      <c r="E43">
        <v>84</v>
      </c>
      <c r="F43" t="s">
        <v>35</v>
      </c>
      <c r="G43" t="s">
        <v>41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8" t="s">
        <v>34</v>
      </c>
      <c r="O43" s="12">
        <f t="shared" si="0"/>
        <v>44244</v>
      </c>
      <c r="P43">
        <f t="shared" si="3"/>
        <v>0</v>
      </c>
      <c r="Q43">
        <f t="shared" si="1"/>
        <v>0</v>
      </c>
      <c r="R43" s="13">
        <f t="shared" si="2"/>
        <v>0</v>
      </c>
    </row>
    <row r="44" spans="1:18" x14ac:dyDescent="0.3">
      <c r="A44">
        <v>17331</v>
      </c>
      <c r="B44" s="2">
        <v>44262</v>
      </c>
      <c r="C44" t="s">
        <v>37</v>
      </c>
      <c r="D44" s="4">
        <v>636</v>
      </c>
      <c r="E44">
        <v>39</v>
      </c>
      <c r="F44" t="s">
        <v>33</v>
      </c>
      <c r="G44" t="s">
        <v>34</v>
      </c>
      <c r="H44" s="2">
        <v>44292</v>
      </c>
      <c r="I44" s="2">
        <v>44322</v>
      </c>
      <c r="J44" s="2">
        <v>44352</v>
      </c>
      <c r="K44" s="2">
        <v>44293</v>
      </c>
      <c r="L44" s="2">
        <v>44322</v>
      </c>
      <c r="M44" s="2">
        <v>44352</v>
      </c>
      <c r="N44" s="8" t="s">
        <v>20055</v>
      </c>
      <c r="O44" s="12">
        <f t="shared" si="0"/>
        <v>44262</v>
      </c>
      <c r="P44">
        <f t="shared" si="3"/>
        <v>1.3650000000000002</v>
      </c>
      <c r="Q44">
        <f t="shared" si="1"/>
        <v>39</v>
      </c>
      <c r="R44" s="13">
        <f t="shared" si="2"/>
        <v>-37.634999999999998</v>
      </c>
    </row>
    <row r="45" spans="1:18" x14ac:dyDescent="0.3">
      <c r="A45">
        <v>17332</v>
      </c>
      <c r="B45" s="2">
        <v>44258</v>
      </c>
      <c r="C45" t="s">
        <v>32</v>
      </c>
      <c r="D45" s="4">
        <v>622</v>
      </c>
      <c r="E45">
        <v>117</v>
      </c>
      <c r="F45" t="s">
        <v>35</v>
      </c>
      <c r="G45" t="s">
        <v>42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8" t="s">
        <v>34</v>
      </c>
      <c r="O45" s="12">
        <f t="shared" si="0"/>
        <v>44258</v>
      </c>
      <c r="P45">
        <f t="shared" si="3"/>
        <v>0</v>
      </c>
      <c r="Q45">
        <f t="shared" si="1"/>
        <v>0</v>
      </c>
      <c r="R45" s="13">
        <f t="shared" si="2"/>
        <v>0</v>
      </c>
    </row>
    <row r="46" spans="1:18" x14ac:dyDescent="0.3">
      <c r="A46">
        <v>17333</v>
      </c>
      <c r="B46" s="2">
        <v>44243</v>
      </c>
      <c r="C46" t="s">
        <v>38</v>
      </c>
      <c r="D46" s="4">
        <v>632</v>
      </c>
      <c r="E46">
        <v>119</v>
      </c>
      <c r="F46" t="s">
        <v>33</v>
      </c>
      <c r="G46" t="s">
        <v>34</v>
      </c>
      <c r="H46" s="2">
        <v>44273</v>
      </c>
      <c r="I46" s="2">
        <v>44303</v>
      </c>
      <c r="J46" s="2">
        <v>44333</v>
      </c>
      <c r="K46" s="2">
        <v>44298</v>
      </c>
      <c r="L46" s="2">
        <v>44303</v>
      </c>
      <c r="M46" s="2">
        <v>44333</v>
      </c>
      <c r="N46" s="8" t="s">
        <v>20054</v>
      </c>
      <c r="O46" s="12">
        <f t="shared" si="0"/>
        <v>44243</v>
      </c>
      <c r="P46">
        <f t="shared" si="3"/>
        <v>4.165</v>
      </c>
      <c r="Q46">
        <f t="shared" si="1"/>
        <v>0</v>
      </c>
      <c r="R46" s="13">
        <f t="shared" si="2"/>
        <v>4.165</v>
      </c>
    </row>
    <row r="47" spans="1:18" x14ac:dyDescent="0.3">
      <c r="A47">
        <v>17334</v>
      </c>
      <c r="B47" s="2">
        <v>44237</v>
      </c>
      <c r="C47" t="s">
        <v>38</v>
      </c>
      <c r="D47" s="4">
        <v>584</v>
      </c>
      <c r="E47">
        <v>77</v>
      </c>
      <c r="F47" t="s">
        <v>35</v>
      </c>
      <c r="G47" t="s">
        <v>39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8" t="s">
        <v>34</v>
      </c>
      <c r="O47" s="12">
        <f t="shared" si="0"/>
        <v>44237</v>
      </c>
      <c r="P47">
        <f t="shared" si="3"/>
        <v>0</v>
      </c>
      <c r="Q47">
        <f t="shared" si="1"/>
        <v>0</v>
      </c>
      <c r="R47" s="13">
        <f t="shared" si="2"/>
        <v>0</v>
      </c>
    </row>
    <row r="48" spans="1:18" x14ac:dyDescent="0.3">
      <c r="A48">
        <v>17335</v>
      </c>
      <c r="B48" s="2">
        <v>44265</v>
      </c>
      <c r="C48" t="s">
        <v>38</v>
      </c>
      <c r="D48" s="4">
        <v>620</v>
      </c>
      <c r="E48">
        <v>141</v>
      </c>
      <c r="F48" t="s">
        <v>35</v>
      </c>
      <c r="G48" t="s">
        <v>39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8" t="s">
        <v>34</v>
      </c>
      <c r="O48" s="12">
        <f t="shared" si="0"/>
        <v>44265</v>
      </c>
      <c r="P48">
        <f t="shared" si="3"/>
        <v>0</v>
      </c>
      <c r="Q48">
        <f t="shared" si="1"/>
        <v>0</v>
      </c>
      <c r="R48" s="13">
        <f t="shared" si="2"/>
        <v>0</v>
      </c>
    </row>
    <row r="49" spans="1:18" x14ac:dyDescent="0.3">
      <c r="A49">
        <v>17336</v>
      </c>
      <c r="B49" s="2">
        <v>44264</v>
      </c>
      <c r="C49" t="s">
        <v>37</v>
      </c>
      <c r="D49" s="4">
        <v>606</v>
      </c>
      <c r="E49">
        <v>142</v>
      </c>
      <c r="F49" t="s">
        <v>33</v>
      </c>
      <c r="G49" t="s">
        <v>34</v>
      </c>
      <c r="H49" s="2">
        <v>44294</v>
      </c>
      <c r="I49" s="2">
        <v>44324</v>
      </c>
      <c r="J49" s="2">
        <v>44354</v>
      </c>
      <c r="K49" s="2">
        <v>44308</v>
      </c>
      <c r="L49" s="2">
        <v>44324</v>
      </c>
      <c r="M49" s="2">
        <v>44354</v>
      </c>
      <c r="N49" s="8" t="s">
        <v>20054</v>
      </c>
      <c r="O49" s="12">
        <f t="shared" si="0"/>
        <v>44264</v>
      </c>
      <c r="P49">
        <f t="shared" si="3"/>
        <v>4.9700000000000006</v>
      </c>
      <c r="Q49">
        <f t="shared" si="1"/>
        <v>0</v>
      </c>
      <c r="R49" s="13">
        <f t="shared" si="2"/>
        <v>4.9700000000000006</v>
      </c>
    </row>
    <row r="50" spans="1:18" x14ac:dyDescent="0.3">
      <c r="A50">
        <v>17337</v>
      </c>
      <c r="B50" s="2">
        <v>44258</v>
      </c>
      <c r="C50" t="s">
        <v>37</v>
      </c>
      <c r="D50" s="4">
        <v>605</v>
      </c>
      <c r="E50">
        <v>118</v>
      </c>
      <c r="F50" t="s">
        <v>33</v>
      </c>
      <c r="G50" t="s">
        <v>34</v>
      </c>
      <c r="H50" s="2">
        <v>44288</v>
      </c>
      <c r="I50" s="2">
        <v>44318</v>
      </c>
      <c r="J50" s="2">
        <v>44348</v>
      </c>
      <c r="K50" s="2">
        <v>44292</v>
      </c>
      <c r="L50" s="2">
        <v>44318</v>
      </c>
      <c r="M50" s="2">
        <v>44348</v>
      </c>
      <c r="N50" s="8" t="s">
        <v>20055</v>
      </c>
      <c r="O50" s="12">
        <f t="shared" si="0"/>
        <v>44258</v>
      </c>
      <c r="P50">
        <f t="shared" si="3"/>
        <v>4.1300000000000008</v>
      </c>
      <c r="Q50">
        <f t="shared" si="1"/>
        <v>118</v>
      </c>
      <c r="R50" s="13">
        <f t="shared" si="2"/>
        <v>-113.87</v>
      </c>
    </row>
    <row r="51" spans="1:18" x14ac:dyDescent="0.3">
      <c r="A51">
        <v>17338</v>
      </c>
      <c r="B51" s="2">
        <v>44260</v>
      </c>
      <c r="C51" t="s">
        <v>38</v>
      </c>
      <c r="D51" s="4">
        <v>614</v>
      </c>
      <c r="E51">
        <v>30</v>
      </c>
      <c r="F51" t="s">
        <v>35</v>
      </c>
      <c r="G51" t="s">
        <v>41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8" t="s">
        <v>34</v>
      </c>
      <c r="O51" s="12">
        <f t="shared" si="0"/>
        <v>44260</v>
      </c>
      <c r="P51">
        <f t="shared" si="3"/>
        <v>0</v>
      </c>
      <c r="Q51">
        <f t="shared" si="1"/>
        <v>0</v>
      </c>
      <c r="R51" s="13">
        <f t="shared" si="2"/>
        <v>0</v>
      </c>
    </row>
    <row r="52" spans="1:18" x14ac:dyDescent="0.3">
      <c r="A52">
        <v>17339</v>
      </c>
      <c r="B52" s="2">
        <v>44278</v>
      </c>
      <c r="C52" t="s">
        <v>38</v>
      </c>
      <c r="D52" s="4">
        <v>657</v>
      </c>
      <c r="E52">
        <v>133</v>
      </c>
      <c r="F52" t="s">
        <v>33</v>
      </c>
      <c r="G52" t="s">
        <v>34</v>
      </c>
      <c r="H52" s="2">
        <v>44308</v>
      </c>
      <c r="I52" s="2">
        <v>44338</v>
      </c>
      <c r="J52" s="2">
        <v>44368</v>
      </c>
      <c r="K52" s="2">
        <v>44316</v>
      </c>
      <c r="L52" s="2">
        <v>44338</v>
      </c>
      <c r="M52" s="2">
        <v>44368</v>
      </c>
      <c r="N52" s="8" t="s">
        <v>20054</v>
      </c>
      <c r="O52" s="12">
        <f t="shared" si="0"/>
        <v>44278</v>
      </c>
      <c r="P52">
        <f t="shared" si="3"/>
        <v>4.6550000000000002</v>
      </c>
      <c r="Q52">
        <f t="shared" si="1"/>
        <v>0</v>
      </c>
      <c r="R52" s="13">
        <f t="shared" si="2"/>
        <v>4.6550000000000002</v>
      </c>
    </row>
    <row r="53" spans="1:18" x14ac:dyDescent="0.3">
      <c r="A53">
        <v>17340</v>
      </c>
      <c r="B53" s="2">
        <v>44241</v>
      </c>
      <c r="C53" t="s">
        <v>38</v>
      </c>
      <c r="D53" s="4">
        <v>625</v>
      </c>
      <c r="E53">
        <v>120</v>
      </c>
      <c r="F53" t="s">
        <v>33</v>
      </c>
      <c r="G53" t="s">
        <v>34</v>
      </c>
      <c r="H53" s="2">
        <v>44271</v>
      </c>
      <c r="I53" s="2">
        <v>44301</v>
      </c>
      <c r="J53" s="2">
        <v>44331</v>
      </c>
      <c r="K53" s="2">
        <v>44301</v>
      </c>
      <c r="L53" s="2">
        <v>44301</v>
      </c>
      <c r="M53" s="2">
        <v>44331</v>
      </c>
      <c r="N53" s="8" t="s">
        <v>20055</v>
      </c>
      <c r="O53" s="12">
        <f t="shared" si="0"/>
        <v>44241</v>
      </c>
      <c r="P53">
        <f t="shared" si="3"/>
        <v>4.2</v>
      </c>
      <c r="Q53">
        <f t="shared" si="1"/>
        <v>120</v>
      </c>
      <c r="R53" s="13">
        <f t="shared" si="2"/>
        <v>-115.8</v>
      </c>
    </row>
    <row r="54" spans="1:18" x14ac:dyDescent="0.3">
      <c r="A54">
        <v>17341</v>
      </c>
      <c r="B54" s="2">
        <v>44278</v>
      </c>
      <c r="C54" t="s">
        <v>38</v>
      </c>
      <c r="D54" s="4">
        <v>617</v>
      </c>
      <c r="E54">
        <v>97</v>
      </c>
      <c r="F54" t="s">
        <v>35</v>
      </c>
      <c r="G54" t="s">
        <v>36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8" t="s">
        <v>34</v>
      </c>
      <c r="O54" s="12">
        <f t="shared" si="0"/>
        <v>44278</v>
      </c>
      <c r="P54">
        <f t="shared" si="3"/>
        <v>0</v>
      </c>
      <c r="Q54">
        <f t="shared" si="1"/>
        <v>0</v>
      </c>
      <c r="R54" s="13">
        <f t="shared" si="2"/>
        <v>0</v>
      </c>
    </row>
    <row r="55" spans="1:18" x14ac:dyDescent="0.3">
      <c r="A55">
        <v>17342</v>
      </c>
      <c r="B55" s="2">
        <v>44229</v>
      </c>
      <c r="C55" t="s">
        <v>38</v>
      </c>
      <c r="D55" s="4">
        <v>654</v>
      </c>
      <c r="E55">
        <v>98</v>
      </c>
      <c r="F55" t="s">
        <v>33</v>
      </c>
      <c r="G55" t="s">
        <v>34</v>
      </c>
      <c r="H55" s="2">
        <v>44259</v>
      </c>
      <c r="I55" s="2">
        <v>44289</v>
      </c>
      <c r="J55" s="2">
        <v>44319</v>
      </c>
      <c r="K55" s="2">
        <v>44268</v>
      </c>
      <c r="L55" s="2">
        <v>44289</v>
      </c>
      <c r="M55" s="2">
        <v>44319</v>
      </c>
      <c r="N55" s="8" t="s">
        <v>20054</v>
      </c>
      <c r="O55" s="12">
        <f t="shared" si="0"/>
        <v>44229</v>
      </c>
      <c r="P55">
        <f t="shared" si="3"/>
        <v>3.43</v>
      </c>
      <c r="Q55">
        <f t="shared" si="1"/>
        <v>0</v>
      </c>
      <c r="R55" s="13">
        <f t="shared" si="2"/>
        <v>3.43</v>
      </c>
    </row>
    <row r="56" spans="1:18" x14ac:dyDescent="0.3">
      <c r="A56">
        <v>17343</v>
      </c>
      <c r="B56" s="2">
        <v>44232</v>
      </c>
      <c r="C56" t="s">
        <v>37</v>
      </c>
      <c r="D56" s="4">
        <v>581</v>
      </c>
      <c r="E56">
        <v>94</v>
      </c>
      <c r="F56" t="s">
        <v>35</v>
      </c>
      <c r="G56" t="s">
        <v>42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8" t="s">
        <v>34</v>
      </c>
      <c r="O56" s="12">
        <f t="shared" si="0"/>
        <v>44232</v>
      </c>
      <c r="P56">
        <f t="shared" si="3"/>
        <v>0</v>
      </c>
      <c r="Q56">
        <f t="shared" si="1"/>
        <v>0</v>
      </c>
      <c r="R56" s="13">
        <f t="shared" si="2"/>
        <v>0</v>
      </c>
    </row>
    <row r="57" spans="1:18" x14ac:dyDescent="0.3">
      <c r="A57">
        <v>17344</v>
      </c>
      <c r="B57" s="2">
        <v>44288</v>
      </c>
      <c r="C57" t="s">
        <v>38</v>
      </c>
      <c r="D57" s="4">
        <v>594</v>
      </c>
      <c r="E57">
        <v>139</v>
      </c>
      <c r="F57" t="s">
        <v>35</v>
      </c>
      <c r="G57" t="s">
        <v>36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8" t="s">
        <v>34</v>
      </c>
      <c r="O57" s="12">
        <f t="shared" si="0"/>
        <v>44288</v>
      </c>
      <c r="P57">
        <f t="shared" si="3"/>
        <v>0</v>
      </c>
      <c r="Q57">
        <f t="shared" si="1"/>
        <v>0</v>
      </c>
      <c r="R57" s="13">
        <f t="shared" si="2"/>
        <v>0</v>
      </c>
    </row>
    <row r="58" spans="1:18" x14ac:dyDescent="0.3">
      <c r="A58">
        <v>17345</v>
      </c>
      <c r="B58" s="2">
        <v>44228</v>
      </c>
      <c r="C58" t="s">
        <v>38</v>
      </c>
      <c r="D58" s="4">
        <v>546</v>
      </c>
      <c r="E58">
        <v>72</v>
      </c>
      <c r="F58" t="s">
        <v>35</v>
      </c>
      <c r="G58" t="s">
        <v>42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8" t="s">
        <v>34</v>
      </c>
      <c r="O58" s="12">
        <f t="shared" si="0"/>
        <v>44228</v>
      </c>
      <c r="P58">
        <f t="shared" si="3"/>
        <v>0</v>
      </c>
      <c r="Q58">
        <f t="shared" si="1"/>
        <v>0</v>
      </c>
      <c r="R58" s="13">
        <f t="shared" si="2"/>
        <v>0</v>
      </c>
    </row>
    <row r="59" spans="1:18" x14ac:dyDescent="0.3">
      <c r="A59">
        <v>17346</v>
      </c>
      <c r="B59" s="2">
        <v>44244</v>
      </c>
      <c r="C59" t="s">
        <v>37</v>
      </c>
      <c r="D59" s="4">
        <v>639</v>
      </c>
      <c r="E59">
        <v>117</v>
      </c>
      <c r="F59" t="s">
        <v>33</v>
      </c>
      <c r="G59" t="s">
        <v>34</v>
      </c>
      <c r="H59" s="2">
        <v>44274</v>
      </c>
      <c r="I59" s="2">
        <v>44304</v>
      </c>
      <c r="J59" s="2">
        <v>44334</v>
      </c>
      <c r="K59" s="2">
        <v>44306</v>
      </c>
      <c r="L59" s="2">
        <v>44304</v>
      </c>
      <c r="M59" s="2">
        <v>44334</v>
      </c>
      <c r="N59" s="8" t="s">
        <v>20054</v>
      </c>
      <c r="O59" s="12">
        <f t="shared" si="0"/>
        <v>44244</v>
      </c>
      <c r="P59">
        <f t="shared" si="3"/>
        <v>4.0950000000000006</v>
      </c>
      <c r="Q59">
        <f t="shared" si="1"/>
        <v>0</v>
      </c>
      <c r="R59" s="13">
        <f t="shared" si="2"/>
        <v>4.0950000000000006</v>
      </c>
    </row>
    <row r="60" spans="1:18" x14ac:dyDescent="0.3">
      <c r="A60">
        <v>17347</v>
      </c>
      <c r="B60" s="2">
        <v>44241</v>
      </c>
      <c r="C60" t="s">
        <v>32</v>
      </c>
      <c r="D60" s="4">
        <v>574</v>
      </c>
      <c r="E60">
        <v>92</v>
      </c>
      <c r="F60" t="s">
        <v>35</v>
      </c>
      <c r="G60" t="s">
        <v>40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8" t="s">
        <v>34</v>
      </c>
      <c r="O60" s="12">
        <f t="shared" si="0"/>
        <v>44241</v>
      </c>
      <c r="P60">
        <f t="shared" si="3"/>
        <v>0</v>
      </c>
      <c r="Q60">
        <f t="shared" si="1"/>
        <v>0</v>
      </c>
      <c r="R60" s="13">
        <f t="shared" si="2"/>
        <v>0</v>
      </c>
    </row>
    <row r="61" spans="1:18" x14ac:dyDescent="0.3">
      <c r="A61">
        <v>17348</v>
      </c>
      <c r="B61" s="2">
        <v>44235</v>
      </c>
      <c r="C61" t="s">
        <v>32</v>
      </c>
      <c r="D61" s="4">
        <v>512</v>
      </c>
      <c r="E61">
        <v>111</v>
      </c>
      <c r="F61" t="s">
        <v>35</v>
      </c>
      <c r="G61" t="s">
        <v>40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8" t="s">
        <v>34</v>
      </c>
      <c r="O61" s="12">
        <f t="shared" si="0"/>
        <v>44235</v>
      </c>
      <c r="P61">
        <f t="shared" si="3"/>
        <v>0</v>
      </c>
      <c r="Q61">
        <f t="shared" si="1"/>
        <v>0</v>
      </c>
      <c r="R61" s="13">
        <f t="shared" si="2"/>
        <v>0</v>
      </c>
    </row>
    <row r="62" spans="1:18" x14ac:dyDescent="0.3">
      <c r="A62">
        <v>17349</v>
      </c>
      <c r="B62" s="2">
        <v>44242</v>
      </c>
      <c r="C62" t="s">
        <v>38</v>
      </c>
      <c r="D62" s="4">
        <v>557</v>
      </c>
      <c r="E62">
        <v>102</v>
      </c>
      <c r="F62" t="s">
        <v>35</v>
      </c>
      <c r="G62" t="s">
        <v>40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8" t="s">
        <v>34</v>
      </c>
      <c r="O62" s="12">
        <f t="shared" si="0"/>
        <v>44242</v>
      </c>
      <c r="P62">
        <f t="shared" si="3"/>
        <v>0</v>
      </c>
      <c r="Q62">
        <f t="shared" si="1"/>
        <v>0</v>
      </c>
      <c r="R62" s="13">
        <f t="shared" si="2"/>
        <v>0</v>
      </c>
    </row>
    <row r="63" spans="1:18" x14ac:dyDescent="0.3">
      <c r="A63">
        <v>17350</v>
      </c>
      <c r="B63" s="2">
        <v>44223</v>
      </c>
      <c r="C63" t="s">
        <v>32</v>
      </c>
      <c r="D63" s="4">
        <v>633</v>
      </c>
      <c r="E63">
        <v>139</v>
      </c>
      <c r="F63" t="s">
        <v>35</v>
      </c>
      <c r="G63" t="s">
        <v>36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8" t="s">
        <v>34</v>
      </c>
      <c r="O63" s="12">
        <f t="shared" si="0"/>
        <v>44223</v>
      </c>
      <c r="P63">
        <f t="shared" si="3"/>
        <v>0</v>
      </c>
      <c r="Q63">
        <f t="shared" si="1"/>
        <v>0</v>
      </c>
      <c r="R63" s="13">
        <f t="shared" si="2"/>
        <v>0</v>
      </c>
    </row>
    <row r="64" spans="1:18" x14ac:dyDescent="0.3">
      <c r="A64">
        <v>17351</v>
      </c>
      <c r="B64" s="2">
        <v>44245</v>
      </c>
      <c r="C64" t="s">
        <v>38</v>
      </c>
      <c r="D64" s="4">
        <v>619</v>
      </c>
      <c r="E64">
        <v>122</v>
      </c>
      <c r="F64" t="s">
        <v>35</v>
      </c>
      <c r="G64" t="s">
        <v>40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8" t="s">
        <v>34</v>
      </c>
      <c r="O64" s="12">
        <f t="shared" si="0"/>
        <v>44245</v>
      </c>
      <c r="P64">
        <f t="shared" si="3"/>
        <v>0</v>
      </c>
      <c r="Q64">
        <f t="shared" si="1"/>
        <v>0</v>
      </c>
      <c r="R64" s="13">
        <f t="shared" si="2"/>
        <v>0</v>
      </c>
    </row>
    <row r="65" spans="1:18" x14ac:dyDescent="0.3">
      <c r="A65">
        <v>17352</v>
      </c>
      <c r="B65" s="2">
        <v>44225</v>
      </c>
      <c r="C65" t="s">
        <v>32</v>
      </c>
      <c r="D65" s="4">
        <v>578</v>
      </c>
      <c r="E65">
        <v>92</v>
      </c>
      <c r="F65" t="s">
        <v>35</v>
      </c>
      <c r="G65" t="s">
        <v>42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8" t="s">
        <v>34</v>
      </c>
      <c r="O65" s="12">
        <f t="shared" si="0"/>
        <v>44225</v>
      </c>
      <c r="P65">
        <f t="shared" si="3"/>
        <v>0</v>
      </c>
      <c r="Q65">
        <f t="shared" si="1"/>
        <v>0</v>
      </c>
      <c r="R65" s="13">
        <f t="shared" si="2"/>
        <v>0</v>
      </c>
    </row>
    <row r="66" spans="1:18" x14ac:dyDescent="0.3">
      <c r="A66">
        <v>17353</v>
      </c>
      <c r="B66" s="2">
        <v>44264</v>
      </c>
      <c r="C66" t="s">
        <v>38</v>
      </c>
      <c r="D66" s="4">
        <v>630</v>
      </c>
      <c r="E66">
        <v>116</v>
      </c>
      <c r="F66" t="s">
        <v>33</v>
      </c>
      <c r="G66" t="s">
        <v>34</v>
      </c>
      <c r="H66" s="2">
        <v>44294</v>
      </c>
      <c r="I66" s="2">
        <v>44324</v>
      </c>
      <c r="J66" s="2">
        <v>44354</v>
      </c>
      <c r="K66" s="2">
        <v>44295</v>
      </c>
      <c r="L66" s="2">
        <v>44324</v>
      </c>
      <c r="M66" s="2">
        <v>44354</v>
      </c>
      <c r="N66" s="8" t="s">
        <v>20055</v>
      </c>
      <c r="O66" s="12">
        <f t="shared" si="0"/>
        <v>44264</v>
      </c>
      <c r="P66">
        <f t="shared" si="3"/>
        <v>4.0600000000000005</v>
      </c>
      <c r="Q66">
        <f t="shared" si="1"/>
        <v>116</v>
      </c>
      <c r="R66" s="13">
        <f t="shared" si="2"/>
        <v>-111.94</v>
      </c>
    </row>
    <row r="67" spans="1:18" x14ac:dyDescent="0.3">
      <c r="A67">
        <v>17354</v>
      </c>
      <c r="B67" s="2">
        <v>44236</v>
      </c>
      <c r="C67" t="s">
        <v>38</v>
      </c>
      <c r="D67" s="4">
        <v>558</v>
      </c>
      <c r="E67">
        <v>111</v>
      </c>
      <c r="F67" t="s">
        <v>35</v>
      </c>
      <c r="G67" t="s">
        <v>40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8" t="s">
        <v>34</v>
      </c>
      <c r="O67" s="12">
        <f t="shared" ref="O67:O130" si="4">B67</f>
        <v>44236</v>
      </c>
      <c r="P67">
        <f t="shared" si="3"/>
        <v>0</v>
      </c>
      <c r="Q67">
        <f t="shared" ref="Q67:Q130" si="5">IF(N67="Defaulted",E67,0)</f>
        <v>0</v>
      </c>
      <c r="R67" s="13">
        <f t="shared" ref="R67:R130" si="6">P67-Q67</f>
        <v>0</v>
      </c>
    </row>
    <row r="68" spans="1:18" x14ac:dyDescent="0.3">
      <c r="A68">
        <v>17355</v>
      </c>
      <c r="B68" s="2">
        <v>44245</v>
      </c>
      <c r="C68" t="s">
        <v>38</v>
      </c>
      <c r="D68" s="4">
        <v>604</v>
      </c>
      <c r="E68">
        <v>79</v>
      </c>
      <c r="F68" t="s">
        <v>35</v>
      </c>
      <c r="G68" t="s">
        <v>36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8" t="s">
        <v>34</v>
      </c>
      <c r="O68" s="12">
        <f t="shared" si="4"/>
        <v>44245</v>
      </c>
      <c r="P68">
        <f t="shared" ref="P68:P131" si="7">IF(F68="Approved",E68*0.035,0)</f>
        <v>0</v>
      </c>
      <c r="Q68">
        <f t="shared" si="5"/>
        <v>0</v>
      </c>
      <c r="R68" s="13">
        <f t="shared" si="6"/>
        <v>0</v>
      </c>
    </row>
    <row r="69" spans="1:18" x14ac:dyDescent="0.3">
      <c r="A69">
        <v>17356</v>
      </c>
      <c r="B69" s="2">
        <v>44257</v>
      </c>
      <c r="C69" t="s">
        <v>32</v>
      </c>
      <c r="D69" s="4">
        <v>613</v>
      </c>
      <c r="E69">
        <v>64</v>
      </c>
      <c r="F69" t="s">
        <v>33</v>
      </c>
      <c r="G69" t="s">
        <v>34</v>
      </c>
      <c r="H69" s="2">
        <v>44287</v>
      </c>
      <c r="I69" s="2">
        <v>44317</v>
      </c>
      <c r="J69" s="2">
        <v>44347</v>
      </c>
      <c r="K69" s="2">
        <v>44303</v>
      </c>
      <c r="L69" s="2">
        <v>44317</v>
      </c>
      <c r="M69" s="2">
        <v>44347</v>
      </c>
      <c r="N69" s="8" t="s">
        <v>20055</v>
      </c>
      <c r="O69" s="12">
        <f t="shared" si="4"/>
        <v>44257</v>
      </c>
      <c r="P69">
        <f t="shared" si="7"/>
        <v>2.2400000000000002</v>
      </c>
      <c r="Q69">
        <f t="shared" si="5"/>
        <v>64</v>
      </c>
      <c r="R69" s="13">
        <f t="shared" si="6"/>
        <v>-61.76</v>
      </c>
    </row>
    <row r="70" spans="1:18" x14ac:dyDescent="0.3">
      <c r="A70">
        <v>17357</v>
      </c>
      <c r="B70" s="2">
        <v>44250</v>
      </c>
      <c r="C70" t="s">
        <v>37</v>
      </c>
      <c r="D70" s="4">
        <v>656</v>
      </c>
      <c r="E70">
        <v>86</v>
      </c>
      <c r="F70" t="s">
        <v>33</v>
      </c>
      <c r="G70" t="s">
        <v>34</v>
      </c>
      <c r="H70" s="2">
        <v>44280</v>
      </c>
      <c r="I70" s="2">
        <v>44310</v>
      </c>
      <c r="J70" s="2">
        <v>44340</v>
      </c>
      <c r="K70" s="2">
        <v>44288</v>
      </c>
      <c r="L70" s="2">
        <v>44310</v>
      </c>
      <c r="M70" s="2">
        <v>44340</v>
      </c>
      <c r="N70" s="8" t="s">
        <v>20055</v>
      </c>
      <c r="O70" s="12">
        <f t="shared" si="4"/>
        <v>44250</v>
      </c>
      <c r="P70">
        <f t="shared" si="7"/>
        <v>3.0100000000000002</v>
      </c>
      <c r="Q70">
        <f t="shared" si="5"/>
        <v>86</v>
      </c>
      <c r="R70" s="13">
        <f t="shared" si="6"/>
        <v>-82.99</v>
      </c>
    </row>
    <row r="71" spans="1:18" x14ac:dyDescent="0.3">
      <c r="A71">
        <v>17358</v>
      </c>
      <c r="B71" s="2">
        <v>44249</v>
      </c>
      <c r="C71" t="s">
        <v>38</v>
      </c>
      <c r="D71" s="4">
        <v>707</v>
      </c>
      <c r="E71">
        <v>98</v>
      </c>
      <c r="F71" t="s">
        <v>33</v>
      </c>
      <c r="G71" t="s">
        <v>34</v>
      </c>
      <c r="H71" s="2">
        <v>44279</v>
      </c>
      <c r="I71" s="2">
        <v>44309</v>
      </c>
      <c r="J71" s="2">
        <v>44339</v>
      </c>
      <c r="K71" s="2">
        <v>44281</v>
      </c>
      <c r="L71" s="2">
        <v>44309</v>
      </c>
      <c r="M71" s="2">
        <v>44339</v>
      </c>
      <c r="N71" s="8" t="s">
        <v>20054</v>
      </c>
      <c r="O71" s="12">
        <f t="shared" si="4"/>
        <v>44249</v>
      </c>
      <c r="P71">
        <f t="shared" si="7"/>
        <v>3.43</v>
      </c>
      <c r="Q71">
        <f t="shared" si="5"/>
        <v>0</v>
      </c>
      <c r="R71" s="13">
        <f t="shared" si="6"/>
        <v>3.43</v>
      </c>
    </row>
    <row r="72" spans="1:18" x14ac:dyDescent="0.3">
      <c r="A72">
        <v>17359</v>
      </c>
      <c r="B72" s="2">
        <v>44283</v>
      </c>
      <c r="C72" t="s">
        <v>38</v>
      </c>
      <c r="D72" s="4">
        <v>668</v>
      </c>
      <c r="E72">
        <v>98</v>
      </c>
      <c r="F72" t="s">
        <v>33</v>
      </c>
      <c r="G72" t="s">
        <v>34</v>
      </c>
      <c r="H72" s="2">
        <v>44313</v>
      </c>
      <c r="I72" s="2">
        <v>44343</v>
      </c>
      <c r="J72" s="2">
        <v>44373</v>
      </c>
      <c r="K72" s="2">
        <v>44322</v>
      </c>
      <c r="L72" s="2">
        <v>44343</v>
      </c>
      <c r="M72" s="2">
        <v>44373</v>
      </c>
      <c r="N72" s="8" t="s">
        <v>20054</v>
      </c>
      <c r="O72" s="12">
        <f t="shared" si="4"/>
        <v>44283</v>
      </c>
      <c r="P72">
        <f t="shared" si="7"/>
        <v>3.43</v>
      </c>
      <c r="Q72">
        <f t="shared" si="5"/>
        <v>0</v>
      </c>
      <c r="R72" s="13">
        <f t="shared" si="6"/>
        <v>3.43</v>
      </c>
    </row>
    <row r="73" spans="1:18" x14ac:dyDescent="0.3">
      <c r="A73">
        <v>17360</v>
      </c>
      <c r="B73" s="2">
        <v>44264</v>
      </c>
      <c r="C73" t="s">
        <v>37</v>
      </c>
      <c r="D73" s="4">
        <v>614</v>
      </c>
      <c r="E73">
        <v>100</v>
      </c>
      <c r="F73" t="s">
        <v>33</v>
      </c>
      <c r="G73" t="s">
        <v>34</v>
      </c>
      <c r="H73" s="2">
        <v>44294</v>
      </c>
      <c r="I73" s="2">
        <v>44324</v>
      </c>
      <c r="J73" s="2">
        <v>44354</v>
      </c>
      <c r="K73" s="2">
        <v>44300</v>
      </c>
      <c r="L73" s="2">
        <v>44324</v>
      </c>
      <c r="M73" s="2">
        <v>44354</v>
      </c>
      <c r="N73" s="8" t="s">
        <v>20054</v>
      </c>
      <c r="O73" s="12">
        <f t="shared" si="4"/>
        <v>44264</v>
      </c>
      <c r="P73">
        <f t="shared" si="7"/>
        <v>3.5000000000000004</v>
      </c>
      <c r="Q73">
        <f t="shared" si="5"/>
        <v>0</v>
      </c>
      <c r="R73" s="13">
        <f t="shared" si="6"/>
        <v>3.5000000000000004</v>
      </c>
    </row>
    <row r="74" spans="1:18" x14ac:dyDescent="0.3">
      <c r="A74">
        <v>17361</v>
      </c>
      <c r="B74" s="2">
        <v>44283</v>
      </c>
      <c r="C74" t="s">
        <v>37</v>
      </c>
      <c r="D74" s="4">
        <v>619</v>
      </c>
      <c r="E74">
        <v>108</v>
      </c>
      <c r="F74" t="s">
        <v>33</v>
      </c>
      <c r="G74" t="s">
        <v>34</v>
      </c>
      <c r="H74" s="2">
        <v>44313</v>
      </c>
      <c r="I74" s="2">
        <v>44343</v>
      </c>
      <c r="J74" s="2">
        <v>44373</v>
      </c>
      <c r="K74" s="2">
        <v>44344</v>
      </c>
      <c r="L74" s="2">
        <v>44343</v>
      </c>
      <c r="M74" s="2">
        <v>44373</v>
      </c>
      <c r="N74" s="8" t="s">
        <v>20055</v>
      </c>
      <c r="O74" s="12">
        <f t="shared" si="4"/>
        <v>44283</v>
      </c>
      <c r="P74">
        <f t="shared" si="7"/>
        <v>3.7800000000000002</v>
      </c>
      <c r="Q74">
        <f t="shared" si="5"/>
        <v>108</v>
      </c>
      <c r="R74" s="13">
        <f t="shared" si="6"/>
        <v>-104.22</v>
      </c>
    </row>
    <row r="75" spans="1:18" x14ac:dyDescent="0.3">
      <c r="A75">
        <v>17362</v>
      </c>
      <c r="B75" s="2">
        <v>44246</v>
      </c>
      <c r="C75" t="s">
        <v>32</v>
      </c>
      <c r="D75" s="4">
        <v>665</v>
      </c>
      <c r="E75">
        <v>141</v>
      </c>
      <c r="F75" t="s">
        <v>33</v>
      </c>
      <c r="G75" t="s">
        <v>34</v>
      </c>
      <c r="H75" s="2">
        <v>44276</v>
      </c>
      <c r="I75" s="2">
        <v>44306</v>
      </c>
      <c r="J75" s="2">
        <v>44336</v>
      </c>
      <c r="K75" s="2">
        <v>44280</v>
      </c>
      <c r="L75" s="2">
        <v>44306</v>
      </c>
      <c r="M75" s="2">
        <v>44336</v>
      </c>
      <c r="N75" s="8" t="s">
        <v>20054</v>
      </c>
      <c r="O75" s="12">
        <f t="shared" si="4"/>
        <v>44246</v>
      </c>
      <c r="P75">
        <f t="shared" si="7"/>
        <v>4.9350000000000005</v>
      </c>
      <c r="Q75">
        <f t="shared" si="5"/>
        <v>0</v>
      </c>
      <c r="R75" s="13">
        <f t="shared" si="6"/>
        <v>4.9350000000000005</v>
      </c>
    </row>
    <row r="76" spans="1:18" x14ac:dyDescent="0.3">
      <c r="A76">
        <v>17363</v>
      </c>
      <c r="B76" s="2">
        <v>44277</v>
      </c>
      <c r="C76" t="s">
        <v>32</v>
      </c>
      <c r="D76" s="4">
        <v>594</v>
      </c>
      <c r="E76">
        <v>82</v>
      </c>
      <c r="F76" t="s">
        <v>35</v>
      </c>
      <c r="G76" t="s">
        <v>36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8" t="s">
        <v>34</v>
      </c>
      <c r="O76" s="12">
        <f t="shared" si="4"/>
        <v>44277</v>
      </c>
      <c r="P76">
        <f t="shared" si="7"/>
        <v>0</v>
      </c>
      <c r="Q76">
        <f t="shared" si="5"/>
        <v>0</v>
      </c>
      <c r="R76" s="13">
        <f t="shared" si="6"/>
        <v>0</v>
      </c>
    </row>
    <row r="77" spans="1:18" x14ac:dyDescent="0.3">
      <c r="A77">
        <v>17364</v>
      </c>
      <c r="B77" s="2">
        <v>44272</v>
      </c>
      <c r="C77" t="s">
        <v>32</v>
      </c>
      <c r="D77" s="4">
        <v>662</v>
      </c>
      <c r="E77">
        <v>120</v>
      </c>
      <c r="F77" t="s">
        <v>33</v>
      </c>
      <c r="G77" t="s">
        <v>34</v>
      </c>
      <c r="H77" s="2">
        <v>44302</v>
      </c>
      <c r="I77" s="2">
        <v>44332</v>
      </c>
      <c r="J77" s="2">
        <v>44362</v>
      </c>
      <c r="K77" s="2">
        <v>44310</v>
      </c>
      <c r="L77" s="2">
        <v>44332</v>
      </c>
      <c r="M77" s="2">
        <v>44362</v>
      </c>
      <c r="N77" s="8" t="s">
        <v>20054</v>
      </c>
      <c r="O77" s="12">
        <f t="shared" si="4"/>
        <v>44272</v>
      </c>
      <c r="P77">
        <f t="shared" si="7"/>
        <v>4.2</v>
      </c>
      <c r="Q77">
        <f t="shared" si="5"/>
        <v>0</v>
      </c>
      <c r="R77" s="13">
        <f t="shared" si="6"/>
        <v>4.2</v>
      </c>
    </row>
    <row r="78" spans="1:18" x14ac:dyDescent="0.3">
      <c r="A78">
        <v>17365</v>
      </c>
      <c r="B78" s="2">
        <v>44230</v>
      </c>
      <c r="C78" t="s">
        <v>32</v>
      </c>
      <c r="D78" s="4">
        <v>708</v>
      </c>
      <c r="E78">
        <v>47</v>
      </c>
      <c r="F78" t="s">
        <v>33</v>
      </c>
      <c r="G78" t="s">
        <v>34</v>
      </c>
      <c r="H78" s="2">
        <v>44260</v>
      </c>
      <c r="I78" s="2">
        <v>44290</v>
      </c>
      <c r="J78" s="2">
        <v>44320</v>
      </c>
      <c r="K78" s="2">
        <v>44262</v>
      </c>
      <c r="L78" s="2">
        <v>44290</v>
      </c>
      <c r="M78" s="2">
        <v>44320</v>
      </c>
      <c r="N78" s="8" t="s">
        <v>20054</v>
      </c>
      <c r="O78" s="12">
        <f t="shared" si="4"/>
        <v>44230</v>
      </c>
      <c r="P78">
        <f t="shared" si="7"/>
        <v>1.6450000000000002</v>
      </c>
      <c r="Q78">
        <f t="shared" si="5"/>
        <v>0</v>
      </c>
      <c r="R78" s="13">
        <f t="shared" si="6"/>
        <v>1.6450000000000002</v>
      </c>
    </row>
    <row r="79" spans="1:18" x14ac:dyDescent="0.3">
      <c r="A79">
        <v>17366</v>
      </c>
      <c r="B79" s="2">
        <v>44265</v>
      </c>
      <c r="C79" t="s">
        <v>32</v>
      </c>
      <c r="D79" s="4">
        <v>666</v>
      </c>
      <c r="E79">
        <v>71</v>
      </c>
      <c r="F79" t="s">
        <v>33</v>
      </c>
      <c r="G79" t="s">
        <v>34</v>
      </c>
      <c r="H79" s="2">
        <v>44295</v>
      </c>
      <c r="I79" s="2">
        <v>44325</v>
      </c>
      <c r="J79" s="2">
        <v>44355</v>
      </c>
      <c r="K79" s="2">
        <v>44303</v>
      </c>
      <c r="L79" s="2">
        <v>44325</v>
      </c>
      <c r="M79" s="2">
        <v>44355</v>
      </c>
      <c r="N79" s="8" t="s">
        <v>20054</v>
      </c>
      <c r="O79" s="12">
        <f t="shared" si="4"/>
        <v>44265</v>
      </c>
      <c r="P79">
        <f t="shared" si="7"/>
        <v>2.4850000000000003</v>
      </c>
      <c r="Q79">
        <f t="shared" si="5"/>
        <v>0</v>
      </c>
      <c r="R79" s="13">
        <f t="shared" si="6"/>
        <v>2.4850000000000003</v>
      </c>
    </row>
    <row r="80" spans="1:18" x14ac:dyDescent="0.3">
      <c r="A80">
        <v>17367</v>
      </c>
      <c r="B80" s="2">
        <v>44259</v>
      </c>
      <c r="C80" t="s">
        <v>32</v>
      </c>
      <c r="D80" s="4">
        <v>569</v>
      </c>
      <c r="E80">
        <v>107</v>
      </c>
      <c r="F80" t="s">
        <v>35</v>
      </c>
      <c r="G80" t="s">
        <v>41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8" t="s">
        <v>34</v>
      </c>
      <c r="O80" s="12">
        <f t="shared" si="4"/>
        <v>44259</v>
      </c>
      <c r="P80">
        <f t="shared" si="7"/>
        <v>0</v>
      </c>
      <c r="Q80">
        <f t="shared" si="5"/>
        <v>0</v>
      </c>
      <c r="R80" s="13">
        <f t="shared" si="6"/>
        <v>0</v>
      </c>
    </row>
    <row r="81" spans="1:18" x14ac:dyDescent="0.3">
      <c r="A81">
        <v>17368</v>
      </c>
      <c r="B81" s="2">
        <v>44229</v>
      </c>
      <c r="C81" t="s">
        <v>38</v>
      </c>
      <c r="D81" s="4">
        <v>588</v>
      </c>
      <c r="E81">
        <v>115</v>
      </c>
      <c r="F81" t="s">
        <v>35</v>
      </c>
      <c r="G81" t="s">
        <v>36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8" t="s">
        <v>34</v>
      </c>
      <c r="O81" s="12">
        <f t="shared" si="4"/>
        <v>44229</v>
      </c>
      <c r="P81">
        <f t="shared" si="7"/>
        <v>0</v>
      </c>
      <c r="Q81">
        <f t="shared" si="5"/>
        <v>0</v>
      </c>
      <c r="R81" s="13">
        <f t="shared" si="6"/>
        <v>0</v>
      </c>
    </row>
    <row r="82" spans="1:18" x14ac:dyDescent="0.3">
      <c r="A82">
        <v>17369</v>
      </c>
      <c r="B82" s="2">
        <v>44286</v>
      </c>
      <c r="C82" t="s">
        <v>32</v>
      </c>
      <c r="D82" s="4">
        <v>581</v>
      </c>
      <c r="E82">
        <v>117</v>
      </c>
      <c r="F82" t="s">
        <v>35</v>
      </c>
      <c r="G82" t="s">
        <v>42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8" t="s">
        <v>34</v>
      </c>
      <c r="O82" s="12">
        <f t="shared" si="4"/>
        <v>44286</v>
      </c>
      <c r="P82">
        <f t="shared" si="7"/>
        <v>0</v>
      </c>
      <c r="Q82">
        <f t="shared" si="5"/>
        <v>0</v>
      </c>
      <c r="R82" s="13">
        <f t="shared" si="6"/>
        <v>0</v>
      </c>
    </row>
    <row r="83" spans="1:18" x14ac:dyDescent="0.3">
      <c r="A83">
        <v>17370</v>
      </c>
      <c r="B83" s="2">
        <v>44224</v>
      </c>
      <c r="C83" t="s">
        <v>38</v>
      </c>
      <c r="D83" s="4">
        <v>644</v>
      </c>
      <c r="E83">
        <v>126</v>
      </c>
      <c r="F83" t="s">
        <v>33</v>
      </c>
      <c r="G83" t="s">
        <v>34</v>
      </c>
      <c r="H83" s="2">
        <v>44254</v>
      </c>
      <c r="I83" s="2">
        <v>44284</v>
      </c>
      <c r="J83" s="2">
        <v>44314</v>
      </c>
      <c r="K83" s="2">
        <v>44260</v>
      </c>
      <c r="L83" s="2">
        <v>44284</v>
      </c>
      <c r="M83" s="2">
        <v>44314</v>
      </c>
      <c r="N83" s="8" t="s">
        <v>20054</v>
      </c>
      <c r="O83" s="12">
        <f t="shared" si="4"/>
        <v>44224</v>
      </c>
      <c r="P83">
        <f t="shared" si="7"/>
        <v>4.41</v>
      </c>
      <c r="Q83">
        <f t="shared" si="5"/>
        <v>0</v>
      </c>
      <c r="R83" s="13">
        <f t="shared" si="6"/>
        <v>4.41</v>
      </c>
    </row>
    <row r="84" spans="1:18" x14ac:dyDescent="0.3">
      <c r="A84">
        <v>17371</v>
      </c>
      <c r="B84" s="2">
        <v>44265</v>
      </c>
      <c r="C84" t="s">
        <v>32</v>
      </c>
      <c r="D84" s="4">
        <v>555</v>
      </c>
      <c r="E84">
        <v>123</v>
      </c>
      <c r="F84" t="s">
        <v>35</v>
      </c>
      <c r="G84" t="s">
        <v>41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8" t="s">
        <v>34</v>
      </c>
      <c r="O84" s="12">
        <f t="shared" si="4"/>
        <v>44265</v>
      </c>
      <c r="P84">
        <f t="shared" si="7"/>
        <v>0</v>
      </c>
      <c r="Q84">
        <f t="shared" si="5"/>
        <v>0</v>
      </c>
      <c r="R84" s="13">
        <f t="shared" si="6"/>
        <v>0</v>
      </c>
    </row>
    <row r="85" spans="1:18" x14ac:dyDescent="0.3">
      <c r="A85">
        <v>17372</v>
      </c>
      <c r="B85" s="2">
        <v>44230</v>
      </c>
      <c r="C85" t="s">
        <v>37</v>
      </c>
      <c r="D85" s="4">
        <v>688</v>
      </c>
      <c r="E85">
        <v>103</v>
      </c>
      <c r="F85" t="s">
        <v>33</v>
      </c>
      <c r="G85" t="s">
        <v>34</v>
      </c>
      <c r="H85" s="2">
        <v>44260</v>
      </c>
      <c r="I85" s="2">
        <v>44290</v>
      </c>
      <c r="J85" s="2">
        <v>44320</v>
      </c>
      <c r="K85" s="2">
        <v>44266</v>
      </c>
      <c r="L85" s="2">
        <v>44290</v>
      </c>
      <c r="M85" s="2">
        <v>44320</v>
      </c>
      <c r="N85" s="8" t="s">
        <v>20054</v>
      </c>
      <c r="O85" s="12">
        <f t="shared" si="4"/>
        <v>44230</v>
      </c>
      <c r="P85">
        <f t="shared" si="7"/>
        <v>3.6050000000000004</v>
      </c>
      <c r="Q85">
        <f t="shared" si="5"/>
        <v>0</v>
      </c>
      <c r="R85" s="13">
        <f t="shared" si="6"/>
        <v>3.6050000000000004</v>
      </c>
    </row>
    <row r="86" spans="1:18" x14ac:dyDescent="0.3">
      <c r="A86">
        <v>17373</v>
      </c>
      <c r="B86" s="2">
        <v>44232</v>
      </c>
      <c r="C86" t="s">
        <v>37</v>
      </c>
      <c r="D86" s="4">
        <v>515</v>
      </c>
      <c r="E86">
        <v>77</v>
      </c>
      <c r="F86" t="s">
        <v>35</v>
      </c>
      <c r="G86" t="s">
        <v>42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8" t="s">
        <v>34</v>
      </c>
      <c r="O86" s="12">
        <f t="shared" si="4"/>
        <v>44232</v>
      </c>
      <c r="P86">
        <f t="shared" si="7"/>
        <v>0</v>
      </c>
      <c r="Q86">
        <f t="shared" si="5"/>
        <v>0</v>
      </c>
      <c r="R86" s="13">
        <f t="shared" si="6"/>
        <v>0</v>
      </c>
    </row>
    <row r="87" spans="1:18" x14ac:dyDescent="0.3">
      <c r="A87">
        <v>17374</v>
      </c>
      <c r="B87" s="2">
        <v>44283</v>
      </c>
      <c r="C87" t="s">
        <v>38</v>
      </c>
      <c r="D87" s="4">
        <v>708</v>
      </c>
      <c r="E87">
        <v>19</v>
      </c>
      <c r="F87" t="s">
        <v>33</v>
      </c>
      <c r="G87" t="s">
        <v>34</v>
      </c>
      <c r="H87" s="2">
        <v>44313</v>
      </c>
      <c r="I87" s="2">
        <v>44343</v>
      </c>
      <c r="J87" s="2">
        <v>44373</v>
      </c>
      <c r="K87" s="2">
        <v>44320</v>
      </c>
      <c r="L87" s="2">
        <v>44343</v>
      </c>
      <c r="M87" s="2">
        <v>44373</v>
      </c>
      <c r="N87" s="8" t="s">
        <v>20054</v>
      </c>
      <c r="O87" s="12">
        <f t="shared" si="4"/>
        <v>44283</v>
      </c>
      <c r="P87">
        <f t="shared" si="7"/>
        <v>0.66500000000000004</v>
      </c>
      <c r="Q87">
        <f t="shared" si="5"/>
        <v>0</v>
      </c>
      <c r="R87" s="13">
        <f t="shared" si="6"/>
        <v>0.66500000000000004</v>
      </c>
    </row>
    <row r="88" spans="1:18" x14ac:dyDescent="0.3">
      <c r="A88">
        <v>17375</v>
      </c>
      <c r="B88" s="2">
        <v>44282</v>
      </c>
      <c r="C88" t="s">
        <v>38</v>
      </c>
      <c r="D88" s="4">
        <v>623</v>
      </c>
      <c r="E88">
        <v>34</v>
      </c>
      <c r="F88" t="s">
        <v>33</v>
      </c>
      <c r="G88" t="s">
        <v>34</v>
      </c>
      <c r="H88" s="2">
        <v>44312</v>
      </c>
      <c r="I88" s="2">
        <v>44342</v>
      </c>
      <c r="J88" s="2">
        <v>44372</v>
      </c>
      <c r="K88" s="2">
        <v>44350</v>
      </c>
      <c r="L88" s="2">
        <v>44342</v>
      </c>
      <c r="M88" s="2">
        <v>44372</v>
      </c>
      <c r="N88" s="8" t="s">
        <v>20055</v>
      </c>
      <c r="O88" s="12">
        <f t="shared" si="4"/>
        <v>44282</v>
      </c>
      <c r="P88">
        <f t="shared" si="7"/>
        <v>1.1900000000000002</v>
      </c>
      <c r="Q88">
        <f t="shared" si="5"/>
        <v>34</v>
      </c>
      <c r="R88" s="13">
        <f t="shared" si="6"/>
        <v>-32.81</v>
      </c>
    </row>
    <row r="89" spans="1:18" x14ac:dyDescent="0.3">
      <c r="A89">
        <v>17376</v>
      </c>
      <c r="B89" s="2">
        <v>44243</v>
      </c>
      <c r="C89" t="s">
        <v>32</v>
      </c>
      <c r="D89" s="4">
        <v>652</v>
      </c>
      <c r="E89">
        <v>116</v>
      </c>
      <c r="F89" t="s">
        <v>33</v>
      </c>
      <c r="G89" t="s">
        <v>34</v>
      </c>
      <c r="H89" s="2">
        <v>44273</v>
      </c>
      <c r="I89" s="2">
        <v>44303</v>
      </c>
      <c r="J89" s="2">
        <v>44333</v>
      </c>
      <c r="K89" s="2">
        <v>44280</v>
      </c>
      <c r="L89" s="2">
        <v>44303</v>
      </c>
      <c r="M89" s="2">
        <v>44333</v>
      </c>
      <c r="N89" s="8" t="s">
        <v>20055</v>
      </c>
      <c r="O89" s="12">
        <f t="shared" si="4"/>
        <v>44243</v>
      </c>
      <c r="P89">
        <f t="shared" si="7"/>
        <v>4.0600000000000005</v>
      </c>
      <c r="Q89">
        <f t="shared" si="5"/>
        <v>116</v>
      </c>
      <c r="R89" s="13">
        <f t="shared" si="6"/>
        <v>-111.94</v>
      </c>
    </row>
    <row r="90" spans="1:18" x14ac:dyDescent="0.3">
      <c r="A90">
        <v>17377</v>
      </c>
      <c r="B90" s="2">
        <v>44268</v>
      </c>
      <c r="C90" t="s">
        <v>37</v>
      </c>
      <c r="D90" s="4">
        <v>615</v>
      </c>
      <c r="E90">
        <v>130</v>
      </c>
      <c r="F90" t="s">
        <v>33</v>
      </c>
      <c r="G90" t="s">
        <v>34</v>
      </c>
      <c r="H90" s="2">
        <v>44298</v>
      </c>
      <c r="I90" s="2">
        <v>44328</v>
      </c>
      <c r="J90" s="2">
        <v>44358</v>
      </c>
      <c r="K90" s="2">
        <v>44316</v>
      </c>
      <c r="L90" s="2">
        <v>44328</v>
      </c>
      <c r="M90" s="2">
        <v>44358</v>
      </c>
      <c r="N90" s="8" t="s">
        <v>20054</v>
      </c>
      <c r="O90" s="12">
        <f t="shared" si="4"/>
        <v>44268</v>
      </c>
      <c r="P90">
        <f t="shared" si="7"/>
        <v>4.5500000000000007</v>
      </c>
      <c r="Q90">
        <f t="shared" si="5"/>
        <v>0</v>
      </c>
      <c r="R90" s="13">
        <f t="shared" si="6"/>
        <v>4.5500000000000007</v>
      </c>
    </row>
    <row r="91" spans="1:18" x14ac:dyDescent="0.3">
      <c r="A91">
        <v>17378</v>
      </c>
      <c r="B91" s="2">
        <v>44253</v>
      </c>
      <c r="C91" t="s">
        <v>38</v>
      </c>
      <c r="D91" s="4">
        <v>549</v>
      </c>
      <c r="E91">
        <v>96</v>
      </c>
      <c r="F91" t="s">
        <v>35</v>
      </c>
      <c r="G91" t="s">
        <v>36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8" t="s">
        <v>34</v>
      </c>
      <c r="O91" s="12">
        <f t="shared" si="4"/>
        <v>44253</v>
      </c>
      <c r="P91">
        <f t="shared" si="7"/>
        <v>0</v>
      </c>
      <c r="Q91">
        <f t="shared" si="5"/>
        <v>0</v>
      </c>
      <c r="R91" s="13">
        <f t="shared" si="6"/>
        <v>0</v>
      </c>
    </row>
    <row r="92" spans="1:18" x14ac:dyDescent="0.3">
      <c r="A92">
        <v>17379</v>
      </c>
      <c r="B92" s="2">
        <v>44231</v>
      </c>
      <c r="C92" t="s">
        <v>38</v>
      </c>
      <c r="D92" s="4">
        <v>644</v>
      </c>
      <c r="E92">
        <v>126</v>
      </c>
      <c r="F92" t="s">
        <v>33</v>
      </c>
      <c r="G92" t="s">
        <v>34</v>
      </c>
      <c r="H92" s="2">
        <v>44261</v>
      </c>
      <c r="I92" s="2">
        <v>44291</v>
      </c>
      <c r="J92" s="2">
        <v>44321</v>
      </c>
      <c r="K92" s="2">
        <v>44262</v>
      </c>
      <c r="L92" s="2">
        <v>44291</v>
      </c>
      <c r="M92" s="2">
        <v>44321</v>
      </c>
      <c r="N92" s="8" t="s">
        <v>20055</v>
      </c>
      <c r="O92" s="12">
        <f t="shared" si="4"/>
        <v>44231</v>
      </c>
      <c r="P92">
        <f t="shared" si="7"/>
        <v>4.41</v>
      </c>
      <c r="Q92">
        <f t="shared" si="5"/>
        <v>126</v>
      </c>
      <c r="R92" s="13">
        <f t="shared" si="6"/>
        <v>-121.59</v>
      </c>
    </row>
    <row r="93" spans="1:18" x14ac:dyDescent="0.3">
      <c r="A93">
        <v>17380</v>
      </c>
      <c r="B93" s="2">
        <v>44257</v>
      </c>
      <c r="C93" t="s">
        <v>32</v>
      </c>
      <c r="D93" s="4">
        <v>575</v>
      </c>
      <c r="E93">
        <v>106</v>
      </c>
      <c r="F93" t="s">
        <v>33</v>
      </c>
      <c r="G93" t="s">
        <v>34</v>
      </c>
      <c r="H93" s="2">
        <v>44287</v>
      </c>
      <c r="I93" s="2">
        <v>44317</v>
      </c>
      <c r="J93" s="2">
        <v>44347</v>
      </c>
      <c r="K93" s="2">
        <v>44287</v>
      </c>
      <c r="L93" s="2">
        <v>44317</v>
      </c>
      <c r="M93" s="2">
        <v>44347</v>
      </c>
      <c r="N93" s="8" t="s">
        <v>20054</v>
      </c>
      <c r="O93" s="12">
        <f t="shared" si="4"/>
        <v>44257</v>
      </c>
      <c r="P93">
        <f t="shared" si="7"/>
        <v>3.7100000000000004</v>
      </c>
      <c r="Q93">
        <f t="shared" si="5"/>
        <v>0</v>
      </c>
      <c r="R93" s="13">
        <f t="shared" si="6"/>
        <v>3.7100000000000004</v>
      </c>
    </row>
    <row r="94" spans="1:18" x14ac:dyDescent="0.3">
      <c r="A94">
        <v>17381</v>
      </c>
      <c r="B94" s="2">
        <v>44251</v>
      </c>
      <c r="C94" t="s">
        <v>32</v>
      </c>
      <c r="D94" s="4">
        <v>626</v>
      </c>
      <c r="E94">
        <v>122</v>
      </c>
      <c r="F94" t="s">
        <v>35</v>
      </c>
      <c r="G94" t="s">
        <v>36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8" t="s">
        <v>34</v>
      </c>
      <c r="O94" s="12">
        <f t="shared" si="4"/>
        <v>44251</v>
      </c>
      <c r="P94">
        <f t="shared" si="7"/>
        <v>0</v>
      </c>
      <c r="Q94">
        <f t="shared" si="5"/>
        <v>0</v>
      </c>
      <c r="R94" s="13">
        <f t="shared" si="6"/>
        <v>0</v>
      </c>
    </row>
    <row r="95" spans="1:18" x14ac:dyDescent="0.3">
      <c r="A95">
        <v>17382</v>
      </c>
      <c r="B95" s="2">
        <v>44198</v>
      </c>
      <c r="C95" t="s">
        <v>32</v>
      </c>
      <c r="D95" s="4">
        <v>641</v>
      </c>
      <c r="E95">
        <v>39</v>
      </c>
      <c r="F95" t="s">
        <v>33</v>
      </c>
      <c r="G95" t="s">
        <v>34</v>
      </c>
      <c r="H95" s="2">
        <v>44228</v>
      </c>
      <c r="I95" s="2">
        <v>44258</v>
      </c>
      <c r="J95" s="2">
        <v>44288</v>
      </c>
      <c r="K95" s="2">
        <v>44230</v>
      </c>
      <c r="L95" s="2">
        <v>44258</v>
      </c>
      <c r="M95" s="2">
        <v>44288</v>
      </c>
      <c r="N95" s="8" t="s">
        <v>20055</v>
      </c>
      <c r="O95" s="12">
        <f t="shared" si="4"/>
        <v>44198</v>
      </c>
      <c r="P95">
        <f t="shared" si="7"/>
        <v>1.3650000000000002</v>
      </c>
      <c r="Q95">
        <f t="shared" si="5"/>
        <v>39</v>
      </c>
      <c r="R95" s="13">
        <f t="shared" si="6"/>
        <v>-37.634999999999998</v>
      </c>
    </row>
    <row r="96" spans="1:18" x14ac:dyDescent="0.3">
      <c r="A96">
        <v>17383</v>
      </c>
      <c r="B96" s="2">
        <v>44257</v>
      </c>
      <c r="C96" t="s">
        <v>38</v>
      </c>
      <c r="D96" s="4">
        <v>615</v>
      </c>
      <c r="E96">
        <v>59</v>
      </c>
      <c r="F96" t="s">
        <v>35</v>
      </c>
      <c r="G96" t="s">
        <v>39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8" t="s">
        <v>34</v>
      </c>
      <c r="O96" s="12">
        <f t="shared" si="4"/>
        <v>44257</v>
      </c>
      <c r="P96">
        <f t="shared" si="7"/>
        <v>0</v>
      </c>
      <c r="Q96">
        <f t="shared" si="5"/>
        <v>0</v>
      </c>
      <c r="R96" s="13">
        <f t="shared" si="6"/>
        <v>0</v>
      </c>
    </row>
    <row r="97" spans="1:18" x14ac:dyDescent="0.3">
      <c r="A97">
        <v>17384</v>
      </c>
      <c r="B97" s="2">
        <v>44242</v>
      </c>
      <c r="C97" t="s">
        <v>37</v>
      </c>
      <c r="D97" s="4">
        <v>616</v>
      </c>
      <c r="E97">
        <v>93</v>
      </c>
      <c r="F97" t="s">
        <v>33</v>
      </c>
      <c r="G97" t="s">
        <v>34</v>
      </c>
      <c r="H97" s="2">
        <v>44272</v>
      </c>
      <c r="I97" s="2">
        <v>44302</v>
      </c>
      <c r="J97" s="2">
        <v>44332</v>
      </c>
      <c r="K97" s="2">
        <v>44279</v>
      </c>
      <c r="L97" s="2">
        <v>44302</v>
      </c>
      <c r="M97" s="2">
        <v>44332</v>
      </c>
      <c r="N97" s="8" t="s">
        <v>20055</v>
      </c>
      <c r="O97" s="12">
        <f t="shared" si="4"/>
        <v>44242</v>
      </c>
      <c r="P97">
        <f t="shared" si="7"/>
        <v>3.2550000000000003</v>
      </c>
      <c r="Q97">
        <f t="shared" si="5"/>
        <v>93</v>
      </c>
      <c r="R97" s="13">
        <f t="shared" si="6"/>
        <v>-89.745000000000005</v>
      </c>
    </row>
    <row r="98" spans="1:18" x14ac:dyDescent="0.3">
      <c r="A98">
        <v>17385</v>
      </c>
      <c r="B98" s="2">
        <v>44236</v>
      </c>
      <c r="C98" t="s">
        <v>38</v>
      </c>
      <c r="D98" s="4">
        <v>618</v>
      </c>
      <c r="E98">
        <v>145</v>
      </c>
      <c r="F98" t="s">
        <v>35</v>
      </c>
      <c r="G98" t="s">
        <v>39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8" t="s">
        <v>34</v>
      </c>
      <c r="O98" s="12">
        <f t="shared" si="4"/>
        <v>44236</v>
      </c>
      <c r="P98">
        <f t="shared" si="7"/>
        <v>0</v>
      </c>
      <c r="Q98">
        <f t="shared" si="5"/>
        <v>0</v>
      </c>
      <c r="R98" s="13">
        <f t="shared" si="6"/>
        <v>0</v>
      </c>
    </row>
    <row r="99" spans="1:18" x14ac:dyDescent="0.3">
      <c r="A99">
        <v>17386</v>
      </c>
      <c r="B99" s="2">
        <v>44200</v>
      </c>
      <c r="C99" t="s">
        <v>32</v>
      </c>
      <c r="D99" s="4">
        <v>612</v>
      </c>
      <c r="E99">
        <v>68</v>
      </c>
      <c r="F99" t="s">
        <v>35</v>
      </c>
      <c r="G99" t="s">
        <v>39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8" t="s">
        <v>34</v>
      </c>
      <c r="O99" s="12">
        <f t="shared" si="4"/>
        <v>44200</v>
      </c>
      <c r="P99">
        <f t="shared" si="7"/>
        <v>0</v>
      </c>
      <c r="Q99">
        <f t="shared" si="5"/>
        <v>0</v>
      </c>
      <c r="R99" s="13">
        <f t="shared" si="6"/>
        <v>0</v>
      </c>
    </row>
    <row r="100" spans="1:18" x14ac:dyDescent="0.3">
      <c r="A100">
        <v>17387</v>
      </c>
      <c r="B100" s="2">
        <v>44236</v>
      </c>
      <c r="C100" t="s">
        <v>38</v>
      </c>
      <c r="D100" s="4">
        <v>671</v>
      </c>
      <c r="E100">
        <v>140</v>
      </c>
      <c r="F100" t="s">
        <v>33</v>
      </c>
      <c r="G100" t="s">
        <v>34</v>
      </c>
      <c r="H100" s="2">
        <v>44266</v>
      </c>
      <c r="I100" s="2">
        <v>44296</v>
      </c>
      <c r="J100" s="2">
        <v>44326</v>
      </c>
      <c r="K100" s="2">
        <v>44268</v>
      </c>
      <c r="L100" s="2">
        <v>44296</v>
      </c>
      <c r="M100" s="2">
        <v>44326</v>
      </c>
      <c r="N100" s="8" t="s">
        <v>20054</v>
      </c>
      <c r="O100" s="12">
        <f t="shared" si="4"/>
        <v>44236</v>
      </c>
      <c r="P100">
        <f t="shared" si="7"/>
        <v>4.9000000000000004</v>
      </c>
      <c r="Q100">
        <f t="shared" si="5"/>
        <v>0</v>
      </c>
      <c r="R100" s="13">
        <f t="shared" si="6"/>
        <v>4.9000000000000004</v>
      </c>
    </row>
    <row r="101" spans="1:18" x14ac:dyDescent="0.3">
      <c r="A101">
        <v>17388</v>
      </c>
      <c r="B101" s="2">
        <v>44274</v>
      </c>
      <c r="C101" t="s">
        <v>32</v>
      </c>
      <c r="D101" s="4">
        <v>609</v>
      </c>
      <c r="E101">
        <v>97</v>
      </c>
      <c r="F101" t="s">
        <v>35</v>
      </c>
      <c r="G101" t="s">
        <v>42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8" t="s">
        <v>34</v>
      </c>
      <c r="O101" s="12">
        <f t="shared" si="4"/>
        <v>44274</v>
      </c>
      <c r="P101">
        <f t="shared" si="7"/>
        <v>0</v>
      </c>
      <c r="Q101">
        <f t="shared" si="5"/>
        <v>0</v>
      </c>
      <c r="R101" s="13">
        <f t="shared" si="6"/>
        <v>0</v>
      </c>
    </row>
    <row r="102" spans="1:18" x14ac:dyDescent="0.3">
      <c r="A102">
        <v>17389</v>
      </c>
      <c r="B102" s="2">
        <v>44206</v>
      </c>
      <c r="C102" t="s">
        <v>38</v>
      </c>
      <c r="D102" s="4">
        <v>670</v>
      </c>
      <c r="E102">
        <v>112</v>
      </c>
      <c r="F102" t="s">
        <v>33</v>
      </c>
      <c r="G102" t="s">
        <v>34</v>
      </c>
      <c r="H102" s="2">
        <v>44236</v>
      </c>
      <c r="I102" s="2">
        <v>44266</v>
      </c>
      <c r="J102" s="2">
        <v>44296</v>
      </c>
      <c r="K102" s="2">
        <v>44236</v>
      </c>
      <c r="L102" s="2">
        <v>44266</v>
      </c>
      <c r="M102" s="2">
        <v>44296</v>
      </c>
      <c r="N102" s="8" t="s">
        <v>20054</v>
      </c>
      <c r="O102" s="12">
        <f t="shared" si="4"/>
        <v>44206</v>
      </c>
      <c r="P102">
        <f t="shared" si="7"/>
        <v>3.9200000000000004</v>
      </c>
      <c r="Q102">
        <f t="shared" si="5"/>
        <v>0</v>
      </c>
      <c r="R102" s="13">
        <f t="shared" si="6"/>
        <v>3.9200000000000004</v>
      </c>
    </row>
    <row r="103" spans="1:18" x14ac:dyDescent="0.3">
      <c r="A103">
        <v>17390</v>
      </c>
      <c r="B103" s="2">
        <v>44262</v>
      </c>
      <c r="C103" t="s">
        <v>38</v>
      </c>
      <c r="D103" s="4">
        <v>582</v>
      </c>
      <c r="E103">
        <v>111</v>
      </c>
      <c r="F103" t="s">
        <v>35</v>
      </c>
      <c r="G103" t="s">
        <v>39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8" t="s">
        <v>34</v>
      </c>
      <c r="O103" s="12">
        <f t="shared" si="4"/>
        <v>44262</v>
      </c>
      <c r="P103">
        <f t="shared" si="7"/>
        <v>0</v>
      </c>
      <c r="Q103">
        <f t="shared" si="5"/>
        <v>0</v>
      </c>
      <c r="R103" s="13">
        <f t="shared" si="6"/>
        <v>0</v>
      </c>
    </row>
    <row r="104" spans="1:18" x14ac:dyDescent="0.3">
      <c r="A104">
        <v>17391</v>
      </c>
      <c r="B104" s="2">
        <v>44217</v>
      </c>
      <c r="C104" t="s">
        <v>32</v>
      </c>
      <c r="D104" s="4">
        <v>647</v>
      </c>
      <c r="E104">
        <v>101</v>
      </c>
      <c r="F104" t="s">
        <v>33</v>
      </c>
      <c r="G104" t="s">
        <v>34</v>
      </c>
      <c r="H104" s="2">
        <v>44247</v>
      </c>
      <c r="I104" s="2">
        <v>44277</v>
      </c>
      <c r="J104" s="2">
        <v>44307</v>
      </c>
      <c r="K104" s="2">
        <v>44247</v>
      </c>
      <c r="L104" s="2">
        <v>44277</v>
      </c>
      <c r="M104" s="2">
        <v>44307</v>
      </c>
      <c r="N104" s="8" t="s">
        <v>20054</v>
      </c>
      <c r="O104" s="12">
        <f t="shared" si="4"/>
        <v>44217</v>
      </c>
      <c r="P104">
        <f t="shared" si="7"/>
        <v>3.5350000000000001</v>
      </c>
      <c r="Q104">
        <f t="shared" si="5"/>
        <v>0</v>
      </c>
      <c r="R104" s="13">
        <f t="shared" si="6"/>
        <v>3.5350000000000001</v>
      </c>
    </row>
    <row r="105" spans="1:18" x14ac:dyDescent="0.3">
      <c r="A105">
        <v>17392</v>
      </c>
      <c r="B105" s="2">
        <v>44284</v>
      </c>
      <c r="C105" t="s">
        <v>32</v>
      </c>
      <c r="D105" s="4">
        <v>580</v>
      </c>
      <c r="E105">
        <v>101</v>
      </c>
      <c r="F105" t="s">
        <v>35</v>
      </c>
      <c r="G105" t="s">
        <v>36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8" t="s">
        <v>34</v>
      </c>
      <c r="O105" s="12">
        <f t="shared" si="4"/>
        <v>44284</v>
      </c>
      <c r="P105">
        <f t="shared" si="7"/>
        <v>0</v>
      </c>
      <c r="Q105">
        <f t="shared" si="5"/>
        <v>0</v>
      </c>
      <c r="R105" s="13">
        <f t="shared" si="6"/>
        <v>0</v>
      </c>
    </row>
    <row r="106" spans="1:18" x14ac:dyDescent="0.3">
      <c r="A106">
        <v>17393</v>
      </c>
      <c r="B106" s="2">
        <v>44286</v>
      </c>
      <c r="C106" t="s">
        <v>38</v>
      </c>
      <c r="D106" s="4">
        <v>605</v>
      </c>
      <c r="E106">
        <v>109</v>
      </c>
      <c r="F106" t="s">
        <v>35</v>
      </c>
      <c r="G106" t="s">
        <v>41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8" t="s">
        <v>34</v>
      </c>
      <c r="O106" s="12">
        <f t="shared" si="4"/>
        <v>44286</v>
      </c>
      <c r="P106">
        <f t="shared" si="7"/>
        <v>0</v>
      </c>
      <c r="Q106">
        <f t="shared" si="5"/>
        <v>0</v>
      </c>
      <c r="R106" s="13">
        <f t="shared" si="6"/>
        <v>0</v>
      </c>
    </row>
    <row r="107" spans="1:18" x14ac:dyDescent="0.3">
      <c r="A107">
        <v>17394</v>
      </c>
      <c r="B107" s="2">
        <v>44271</v>
      </c>
      <c r="C107" t="s">
        <v>37</v>
      </c>
      <c r="D107" s="4">
        <v>647</v>
      </c>
      <c r="E107">
        <v>130</v>
      </c>
      <c r="F107" t="s">
        <v>33</v>
      </c>
      <c r="G107" t="s">
        <v>34</v>
      </c>
      <c r="H107" s="2">
        <v>44301</v>
      </c>
      <c r="I107" s="2">
        <v>44331</v>
      </c>
      <c r="J107" s="2">
        <v>44361</v>
      </c>
      <c r="K107" s="2">
        <v>44303</v>
      </c>
      <c r="L107" s="2">
        <v>44331</v>
      </c>
      <c r="M107" s="2">
        <v>44361</v>
      </c>
      <c r="N107" s="8" t="s">
        <v>20054</v>
      </c>
      <c r="O107" s="12">
        <f t="shared" si="4"/>
        <v>44271</v>
      </c>
      <c r="P107">
        <f t="shared" si="7"/>
        <v>4.5500000000000007</v>
      </c>
      <c r="Q107">
        <f t="shared" si="5"/>
        <v>0</v>
      </c>
      <c r="R107" s="13">
        <f t="shared" si="6"/>
        <v>4.5500000000000007</v>
      </c>
    </row>
    <row r="108" spans="1:18" x14ac:dyDescent="0.3">
      <c r="A108">
        <v>17395</v>
      </c>
      <c r="B108" s="2">
        <v>44247</v>
      </c>
      <c r="C108" t="s">
        <v>37</v>
      </c>
      <c r="D108" s="4">
        <v>595</v>
      </c>
      <c r="E108">
        <v>108</v>
      </c>
      <c r="F108" t="s">
        <v>35</v>
      </c>
      <c r="G108" t="s">
        <v>40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8" t="s">
        <v>34</v>
      </c>
      <c r="O108" s="12">
        <f t="shared" si="4"/>
        <v>44247</v>
      </c>
      <c r="P108">
        <f t="shared" si="7"/>
        <v>0</v>
      </c>
      <c r="Q108">
        <f t="shared" si="5"/>
        <v>0</v>
      </c>
      <c r="R108" s="13">
        <f t="shared" si="6"/>
        <v>0</v>
      </c>
    </row>
    <row r="109" spans="1:18" x14ac:dyDescent="0.3">
      <c r="A109">
        <v>17396</v>
      </c>
      <c r="B109" s="2">
        <v>44269</v>
      </c>
      <c r="C109" t="s">
        <v>37</v>
      </c>
      <c r="D109" s="4">
        <v>621</v>
      </c>
      <c r="E109">
        <v>73</v>
      </c>
      <c r="F109" t="s">
        <v>33</v>
      </c>
      <c r="G109" t="s">
        <v>34</v>
      </c>
      <c r="H109" s="2">
        <v>44299</v>
      </c>
      <c r="I109" s="2">
        <v>44329</v>
      </c>
      <c r="J109" s="2">
        <v>44359</v>
      </c>
      <c r="K109" s="2">
        <v>44320</v>
      </c>
      <c r="L109" s="2">
        <v>44329</v>
      </c>
      <c r="M109" s="2">
        <v>44359</v>
      </c>
      <c r="N109" s="8" t="s">
        <v>20054</v>
      </c>
      <c r="O109" s="12">
        <f t="shared" si="4"/>
        <v>44269</v>
      </c>
      <c r="P109">
        <f t="shared" si="7"/>
        <v>2.5550000000000002</v>
      </c>
      <c r="Q109">
        <f t="shared" si="5"/>
        <v>0</v>
      </c>
      <c r="R109" s="13">
        <f t="shared" si="6"/>
        <v>2.5550000000000002</v>
      </c>
    </row>
    <row r="110" spans="1:18" x14ac:dyDescent="0.3">
      <c r="A110">
        <v>17397</v>
      </c>
      <c r="B110" s="2">
        <v>44255</v>
      </c>
      <c r="C110" t="s">
        <v>32</v>
      </c>
      <c r="D110" s="4">
        <v>666</v>
      </c>
      <c r="E110">
        <v>132</v>
      </c>
      <c r="F110" t="s">
        <v>33</v>
      </c>
      <c r="G110" t="s">
        <v>34</v>
      </c>
      <c r="H110" s="2">
        <v>44285</v>
      </c>
      <c r="I110" s="2">
        <v>44315</v>
      </c>
      <c r="J110" s="2">
        <v>44345</v>
      </c>
      <c r="K110" s="2">
        <v>44295</v>
      </c>
      <c r="L110" s="2">
        <v>44315</v>
      </c>
      <c r="M110" s="2">
        <v>44345</v>
      </c>
      <c r="N110" s="8" t="s">
        <v>20055</v>
      </c>
      <c r="O110" s="12">
        <f t="shared" si="4"/>
        <v>44255</v>
      </c>
      <c r="P110">
        <f t="shared" si="7"/>
        <v>4.62</v>
      </c>
      <c r="Q110">
        <f t="shared" si="5"/>
        <v>132</v>
      </c>
      <c r="R110" s="13">
        <f t="shared" si="6"/>
        <v>-127.38</v>
      </c>
    </row>
    <row r="111" spans="1:18" x14ac:dyDescent="0.3">
      <c r="A111">
        <v>17398</v>
      </c>
      <c r="B111" s="2">
        <v>44283</v>
      </c>
      <c r="C111" t="s">
        <v>32</v>
      </c>
      <c r="D111" s="4">
        <v>608</v>
      </c>
      <c r="E111">
        <v>92</v>
      </c>
      <c r="F111" t="s">
        <v>35</v>
      </c>
      <c r="G111" t="s">
        <v>36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8" t="s">
        <v>34</v>
      </c>
      <c r="O111" s="12">
        <f t="shared" si="4"/>
        <v>44283</v>
      </c>
      <c r="P111">
        <f t="shared" si="7"/>
        <v>0</v>
      </c>
      <c r="Q111">
        <f t="shared" si="5"/>
        <v>0</v>
      </c>
      <c r="R111" s="13">
        <f t="shared" si="6"/>
        <v>0</v>
      </c>
    </row>
    <row r="112" spans="1:18" x14ac:dyDescent="0.3">
      <c r="A112">
        <v>17399</v>
      </c>
      <c r="B112" s="2">
        <v>44214</v>
      </c>
      <c r="C112" t="s">
        <v>32</v>
      </c>
      <c r="D112" s="4">
        <v>606</v>
      </c>
      <c r="E112">
        <v>106</v>
      </c>
      <c r="F112" t="s">
        <v>35</v>
      </c>
      <c r="G112" t="s">
        <v>41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8" t="s">
        <v>34</v>
      </c>
      <c r="O112" s="12">
        <f t="shared" si="4"/>
        <v>44214</v>
      </c>
      <c r="P112">
        <f t="shared" si="7"/>
        <v>0</v>
      </c>
      <c r="Q112">
        <f t="shared" si="5"/>
        <v>0</v>
      </c>
      <c r="R112" s="13">
        <f t="shared" si="6"/>
        <v>0</v>
      </c>
    </row>
    <row r="113" spans="1:18" x14ac:dyDescent="0.3">
      <c r="A113">
        <v>17400</v>
      </c>
      <c r="B113" s="2">
        <v>44255</v>
      </c>
      <c r="C113" t="s">
        <v>32</v>
      </c>
      <c r="D113" s="4">
        <v>611</v>
      </c>
      <c r="E113">
        <v>88</v>
      </c>
      <c r="F113" t="s">
        <v>35</v>
      </c>
      <c r="G113" t="s">
        <v>41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8" t="s">
        <v>34</v>
      </c>
      <c r="O113" s="12">
        <f t="shared" si="4"/>
        <v>44255</v>
      </c>
      <c r="P113">
        <f t="shared" si="7"/>
        <v>0</v>
      </c>
      <c r="Q113">
        <f t="shared" si="5"/>
        <v>0</v>
      </c>
      <c r="R113" s="13">
        <f t="shared" si="6"/>
        <v>0</v>
      </c>
    </row>
    <row r="114" spans="1:18" x14ac:dyDescent="0.3">
      <c r="A114">
        <v>17401</v>
      </c>
      <c r="B114" s="2">
        <v>44251</v>
      </c>
      <c r="C114" t="s">
        <v>38</v>
      </c>
      <c r="D114" s="4">
        <v>602</v>
      </c>
      <c r="E114">
        <v>80</v>
      </c>
      <c r="F114" t="s">
        <v>35</v>
      </c>
      <c r="G114" t="s">
        <v>36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8" t="s">
        <v>34</v>
      </c>
      <c r="O114" s="12">
        <f t="shared" si="4"/>
        <v>44251</v>
      </c>
      <c r="P114">
        <f t="shared" si="7"/>
        <v>0</v>
      </c>
      <c r="Q114">
        <f t="shared" si="5"/>
        <v>0</v>
      </c>
      <c r="R114" s="13">
        <f t="shared" si="6"/>
        <v>0</v>
      </c>
    </row>
    <row r="115" spans="1:18" x14ac:dyDescent="0.3">
      <c r="A115">
        <v>17402</v>
      </c>
      <c r="B115" s="2">
        <v>44229</v>
      </c>
      <c r="C115" t="s">
        <v>38</v>
      </c>
      <c r="D115" s="4">
        <v>670</v>
      </c>
      <c r="E115">
        <v>53</v>
      </c>
      <c r="F115" t="s">
        <v>33</v>
      </c>
      <c r="G115" t="s">
        <v>34</v>
      </c>
      <c r="H115" s="2">
        <v>44259</v>
      </c>
      <c r="I115" s="2">
        <v>44289</v>
      </c>
      <c r="J115" s="2">
        <v>44319</v>
      </c>
      <c r="K115" s="2">
        <v>44267</v>
      </c>
      <c r="L115" s="2">
        <v>44289</v>
      </c>
      <c r="M115" s="2">
        <v>44319</v>
      </c>
      <c r="N115" s="8" t="s">
        <v>20054</v>
      </c>
      <c r="O115" s="12">
        <f t="shared" si="4"/>
        <v>44229</v>
      </c>
      <c r="P115">
        <f t="shared" si="7"/>
        <v>1.8550000000000002</v>
      </c>
      <c r="Q115">
        <f t="shared" si="5"/>
        <v>0</v>
      </c>
      <c r="R115" s="13">
        <f t="shared" si="6"/>
        <v>1.8550000000000002</v>
      </c>
    </row>
    <row r="116" spans="1:18" x14ac:dyDescent="0.3">
      <c r="A116">
        <v>17403</v>
      </c>
      <c r="B116" s="2">
        <v>44250</v>
      </c>
      <c r="C116" t="s">
        <v>38</v>
      </c>
      <c r="D116" s="4">
        <v>670</v>
      </c>
      <c r="E116">
        <v>55</v>
      </c>
      <c r="F116" t="s">
        <v>33</v>
      </c>
      <c r="G116" t="s">
        <v>34</v>
      </c>
      <c r="H116" s="2">
        <v>44280</v>
      </c>
      <c r="I116" s="2">
        <v>44310</v>
      </c>
      <c r="J116" s="2">
        <v>44340</v>
      </c>
      <c r="K116" s="2">
        <v>44290</v>
      </c>
      <c r="L116" s="2">
        <v>44310</v>
      </c>
      <c r="M116" s="2">
        <v>44340</v>
      </c>
      <c r="N116" s="8" t="s">
        <v>20055</v>
      </c>
      <c r="O116" s="12">
        <f t="shared" si="4"/>
        <v>44250</v>
      </c>
      <c r="P116">
        <f t="shared" si="7"/>
        <v>1.9250000000000003</v>
      </c>
      <c r="Q116">
        <f t="shared" si="5"/>
        <v>55</v>
      </c>
      <c r="R116" s="13">
        <f t="shared" si="6"/>
        <v>-53.075000000000003</v>
      </c>
    </row>
    <row r="117" spans="1:18" x14ac:dyDescent="0.3">
      <c r="A117">
        <v>17404</v>
      </c>
      <c r="B117" s="2">
        <v>44235</v>
      </c>
      <c r="C117" t="s">
        <v>37</v>
      </c>
      <c r="D117" s="4">
        <v>644</v>
      </c>
      <c r="E117">
        <v>84</v>
      </c>
      <c r="F117" t="s">
        <v>33</v>
      </c>
      <c r="G117" t="s">
        <v>34</v>
      </c>
      <c r="H117" s="2">
        <v>44265</v>
      </c>
      <c r="I117" s="2">
        <v>44295</v>
      </c>
      <c r="J117" s="2">
        <v>44325</v>
      </c>
      <c r="K117" s="2">
        <v>44275</v>
      </c>
      <c r="L117" s="2">
        <v>44295</v>
      </c>
      <c r="M117" s="2">
        <v>44325</v>
      </c>
      <c r="N117" s="8" t="s">
        <v>20054</v>
      </c>
      <c r="O117" s="12">
        <f t="shared" si="4"/>
        <v>44235</v>
      </c>
      <c r="P117">
        <f t="shared" si="7"/>
        <v>2.9400000000000004</v>
      </c>
      <c r="Q117">
        <f t="shared" si="5"/>
        <v>0</v>
      </c>
      <c r="R117" s="13">
        <f t="shared" si="6"/>
        <v>2.9400000000000004</v>
      </c>
    </row>
    <row r="118" spans="1:18" x14ac:dyDescent="0.3">
      <c r="A118">
        <v>17405</v>
      </c>
      <c r="B118" s="2">
        <v>44276</v>
      </c>
      <c r="C118" t="s">
        <v>38</v>
      </c>
      <c r="D118" s="4">
        <v>571</v>
      </c>
      <c r="E118">
        <v>115</v>
      </c>
      <c r="F118" t="s">
        <v>33</v>
      </c>
      <c r="G118" t="s">
        <v>34</v>
      </c>
      <c r="H118" s="2">
        <v>44306</v>
      </c>
      <c r="I118" s="2">
        <v>44336</v>
      </c>
      <c r="J118" s="2">
        <v>44366</v>
      </c>
      <c r="K118" s="2">
        <v>44342</v>
      </c>
      <c r="L118" s="2">
        <v>44336</v>
      </c>
      <c r="M118" s="2">
        <v>44366</v>
      </c>
      <c r="N118" s="8" t="s">
        <v>20055</v>
      </c>
      <c r="O118" s="12">
        <f t="shared" si="4"/>
        <v>44276</v>
      </c>
      <c r="P118">
        <f t="shared" si="7"/>
        <v>4.0250000000000004</v>
      </c>
      <c r="Q118">
        <f t="shared" si="5"/>
        <v>115</v>
      </c>
      <c r="R118" s="13">
        <f t="shared" si="6"/>
        <v>-110.97499999999999</v>
      </c>
    </row>
    <row r="119" spans="1:18" x14ac:dyDescent="0.3">
      <c r="A119">
        <v>17406</v>
      </c>
      <c r="B119" s="2">
        <v>44245</v>
      </c>
      <c r="C119" t="s">
        <v>32</v>
      </c>
      <c r="D119" s="4">
        <v>664</v>
      </c>
      <c r="E119">
        <v>117</v>
      </c>
      <c r="F119" t="s">
        <v>33</v>
      </c>
      <c r="G119" t="s">
        <v>34</v>
      </c>
      <c r="H119" s="2">
        <v>44275</v>
      </c>
      <c r="I119" s="2">
        <v>44305</v>
      </c>
      <c r="J119" s="2">
        <v>44335</v>
      </c>
      <c r="K119" s="2">
        <v>44283</v>
      </c>
      <c r="L119" s="2">
        <v>44305</v>
      </c>
      <c r="M119" s="2">
        <v>44335</v>
      </c>
      <c r="N119" s="8" t="s">
        <v>20054</v>
      </c>
      <c r="O119" s="12">
        <f t="shared" si="4"/>
        <v>44245</v>
      </c>
      <c r="P119">
        <f t="shared" si="7"/>
        <v>4.0950000000000006</v>
      </c>
      <c r="Q119">
        <f t="shared" si="5"/>
        <v>0</v>
      </c>
      <c r="R119" s="13">
        <f t="shared" si="6"/>
        <v>4.0950000000000006</v>
      </c>
    </row>
    <row r="120" spans="1:18" x14ac:dyDescent="0.3">
      <c r="A120">
        <v>17407</v>
      </c>
      <c r="B120" s="2">
        <v>44265</v>
      </c>
      <c r="C120" t="s">
        <v>38</v>
      </c>
      <c r="D120" s="4">
        <v>614</v>
      </c>
      <c r="E120">
        <v>108</v>
      </c>
      <c r="F120" t="s">
        <v>33</v>
      </c>
      <c r="G120" t="s">
        <v>34</v>
      </c>
      <c r="H120" s="2">
        <v>44295</v>
      </c>
      <c r="I120" s="2">
        <v>44325</v>
      </c>
      <c r="J120" s="2">
        <v>44355</v>
      </c>
      <c r="K120" s="2">
        <v>44296</v>
      </c>
      <c r="L120" s="2">
        <v>44325</v>
      </c>
      <c r="M120" s="2">
        <v>44355</v>
      </c>
      <c r="N120" s="8" t="s">
        <v>20054</v>
      </c>
      <c r="O120" s="12">
        <f t="shared" si="4"/>
        <v>44265</v>
      </c>
      <c r="P120">
        <f t="shared" si="7"/>
        <v>3.7800000000000002</v>
      </c>
      <c r="Q120">
        <f t="shared" si="5"/>
        <v>0</v>
      </c>
      <c r="R120" s="13">
        <f t="shared" si="6"/>
        <v>3.7800000000000002</v>
      </c>
    </row>
    <row r="121" spans="1:18" x14ac:dyDescent="0.3">
      <c r="A121">
        <v>17408</v>
      </c>
      <c r="B121" s="2">
        <v>44272</v>
      </c>
      <c r="C121" t="s">
        <v>38</v>
      </c>
      <c r="D121" s="4">
        <v>588</v>
      </c>
      <c r="E121">
        <v>70</v>
      </c>
      <c r="F121" t="s">
        <v>35</v>
      </c>
      <c r="G121" t="s">
        <v>36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8" t="s">
        <v>34</v>
      </c>
      <c r="O121" s="12">
        <f t="shared" si="4"/>
        <v>44272</v>
      </c>
      <c r="P121">
        <f t="shared" si="7"/>
        <v>0</v>
      </c>
      <c r="Q121">
        <f t="shared" si="5"/>
        <v>0</v>
      </c>
      <c r="R121" s="13">
        <f t="shared" si="6"/>
        <v>0</v>
      </c>
    </row>
    <row r="122" spans="1:18" x14ac:dyDescent="0.3">
      <c r="A122">
        <v>17409</v>
      </c>
      <c r="B122" s="2">
        <v>44282</v>
      </c>
      <c r="C122" t="s">
        <v>38</v>
      </c>
      <c r="D122" s="4">
        <v>597</v>
      </c>
      <c r="E122">
        <v>114</v>
      </c>
      <c r="F122" t="s">
        <v>33</v>
      </c>
      <c r="G122" t="s">
        <v>34</v>
      </c>
      <c r="H122" s="2">
        <v>44312</v>
      </c>
      <c r="I122" s="2">
        <v>44342</v>
      </c>
      <c r="J122" s="2">
        <v>44372</v>
      </c>
      <c r="K122" s="2">
        <v>44379</v>
      </c>
      <c r="L122" s="2">
        <v>44342</v>
      </c>
      <c r="M122" s="2">
        <v>44372</v>
      </c>
      <c r="N122" s="8" t="s">
        <v>20054</v>
      </c>
      <c r="O122" s="12">
        <f t="shared" si="4"/>
        <v>44282</v>
      </c>
      <c r="P122">
        <f t="shared" si="7"/>
        <v>3.99</v>
      </c>
      <c r="Q122">
        <f t="shared" si="5"/>
        <v>0</v>
      </c>
      <c r="R122" s="13">
        <f t="shared" si="6"/>
        <v>3.99</v>
      </c>
    </row>
    <row r="123" spans="1:18" x14ac:dyDescent="0.3">
      <c r="A123">
        <v>17410</v>
      </c>
      <c r="B123" s="2">
        <v>44250</v>
      </c>
      <c r="C123" t="s">
        <v>37</v>
      </c>
      <c r="D123" s="4">
        <v>616</v>
      </c>
      <c r="E123">
        <v>62</v>
      </c>
      <c r="F123" t="s">
        <v>33</v>
      </c>
      <c r="G123" t="s">
        <v>34</v>
      </c>
      <c r="H123" s="2">
        <v>44280</v>
      </c>
      <c r="I123" s="2">
        <v>44310</v>
      </c>
      <c r="J123" s="2">
        <v>44340</v>
      </c>
      <c r="K123" s="2">
        <v>44282</v>
      </c>
      <c r="L123" s="2">
        <v>44310</v>
      </c>
      <c r="M123" s="2">
        <v>44340</v>
      </c>
      <c r="N123" s="8" t="s">
        <v>20054</v>
      </c>
      <c r="O123" s="12">
        <f t="shared" si="4"/>
        <v>44250</v>
      </c>
      <c r="P123">
        <f t="shared" si="7"/>
        <v>2.1700000000000004</v>
      </c>
      <c r="Q123">
        <f t="shared" si="5"/>
        <v>0</v>
      </c>
      <c r="R123" s="13">
        <f t="shared" si="6"/>
        <v>2.1700000000000004</v>
      </c>
    </row>
    <row r="124" spans="1:18" x14ac:dyDescent="0.3">
      <c r="A124">
        <v>17411</v>
      </c>
      <c r="B124" s="2">
        <v>44232</v>
      </c>
      <c r="C124" t="s">
        <v>37</v>
      </c>
      <c r="D124" s="4">
        <v>720</v>
      </c>
      <c r="E124">
        <v>96</v>
      </c>
      <c r="F124" t="s">
        <v>33</v>
      </c>
      <c r="G124" t="s">
        <v>34</v>
      </c>
      <c r="H124" s="2">
        <v>44262</v>
      </c>
      <c r="I124" s="2">
        <v>44292</v>
      </c>
      <c r="J124" s="2">
        <v>44322</v>
      </c>
      <c r="K124" s="2">
        <v>44264</v>
      </c>
      <c r="L124" s="2">
        <v>44292</v>
      </c>
      <c r="M124" s="2">
        <v>44322</v>
      </c>
      <c r="N124" s="8" t="s">
        <v>20055</v>
      </c>
      <c r="O124" s="12">
        <f t="shared" si="4"/>
        <v>44232</v>
      </c>
      <c r="P124">
        <f t="shared" si="7"/>
        <v>3.3600000000000003</v>
      </c>
      <c r="Q124">
        <f t="shared" si="5"/>
        <v>96</v>
      </c>
      <c r="R124" s="13">
        <f t="shared" si="6"/>
        <v>-92.64</v>
      </c>
    </row>
    <row r="125" spans="1:18" x14ac:dyDescent="0.3">
      <c r="A125">
        <v>17412</v>
      </c>
      <c r="B125" s="2">
        <v>44279</v>
      </c>
      <c r="C125" t="s">
        <v>37</v>
      </c>
      <c r="D125" s="4">
        <v>637</v>
      </c>
      <c r="E125">
        <v>89</v>
      </c>
      <c r="F125" t="s">
        <v>33</v>
      </c>
      <c r="G125" t="s">
        <v>34</v>
      </c>
      <c r="H125" s="2">
        <v>44309</v>
      </c>
      <c r="I125" s="2">
        <v>44339</v>
      </c>
      <c r="J125" s="2">
        <v>44369</v>
      </c>
      <c r="K125" s="2">
        <v>44324</v>
      </c>
      <c r="L125" s="2">
        <v>44339</v>
      </c>
      <c r="M125" s="2">
        <v>44369</v>
      </c>
      <c r="N125" s="8" t="s">
        <v>20054</v>
      </c>
      <c r="O125" s="12">
        <f t="shared" si="4"/>
        <v>44279</v>
      </c>
      <c r="P125">
        <f t="shared" si="7"/>
        <v>3.1150000000000002</v>
      </c>
      <c r="Q125">
        <f t="shared" si="5"/>
        <v>0</v>
      </c>
      <c r="R125" s="13">
        <f t="shared" si="6"/>
        <v>3.1150000000000002</v>
      </c>
    </row>
    <row r="126" spans="1:18" x14ac:dyDescent="0.3">
      <c r="A126">
        <v>17413</v>
      </c>
      <c r="B126" s="2">
        <v>44203</v>
      </c>
      <c r="C126" t="s">
        <v>32</v>
      </c>
      <c r="D126" s="4">
        <v>597</v>
      </c>
      <c r="E126">
        <v>104</v>
      </c>
      <c r="F126" t="s">
        <v>35</v>
      </c>
      <c r="G126" t="s">
        <v>36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8" t="s">
        <v>34</v>
      </c>
      <c r="O126" s="12">
        <f t="shared" si="4"/>
        <v>44203</v>
      </c>
      <c r="P126">
        <f t="shared" si="7"/>
        <v>0</v>
      </c>
      <c r="Q126">
        <f t="shared" si="5"/>
        <v>0</v>
      </c>
      <c r="R126" s="13">
        <f t="shared" si="6"/>
        <v>0</v>
      </c>
    </row>
    <row r="127" spans="1:18" x14ac:dyDescent="0.3">
      <c r="A127">
        <v>17414</v>
      </c>
      <c r="B127" s="2">
        <v>44230</v>
      </c>
      <c r="C127" t="s">
        <v>32</v>
      </c>
      <c r="D127" s="4">
        <v>557</v>
      </c>
      <c r="E127">
        <v>118</v>
      </c>
      <c r="F127" t="s">
        <v>35</v>
      </c>
      <c r="G127" t="s">
        <v>42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8" t="s">
        <v>34</v>
      </c>
      <c r="O127" s="12">
        <f t="shared" si="4"/>
        <v>44230</v>
      </c>
      <c r="P127">
        <f t="shared" si="7"/>
        <v>0</v>
      </c>
      <c r="Q127">
        <f t="shared" si="5"/>
        <v>0</v>
      </c>
      <c r="R127" s="13">
        <f t="shared" si="6"/>
        <v>0</v>
      </c>
    </row>
    <row r="128" spans="1:18" x14ac:dyDescent="0.3">
      <c r="A128">
        <v>17415</v>
      </c>
      <c r="B128" s="2">
        <v>44253</v>
      </c>
      <c r="C128" t="s">
        <v>37</v>
      </c>
      <c r="D128" s="4">
        <v>667</v>
      </c>
      <c r="E128">
        <v>69</v>
      </c>
      <c r="F128" t="s">
        <v>33</v>
      </c>
      <c r="G128" t="s">
        <v>34</v>
      </c>
      <c r="H128" s="2">
        <v>44283</v>
      </c>
      <c r="I128" s="2">
        <v>44313</v>
      </c>
      <c r="J128" s="2">
        <v>44343</v>
      </c>
      <c r="K128" s="2">
        <v>44293</v>
      </c>
      <c r="L128" s="2">
        <v>44313</v>
      </c>
      <c r="M128" s="2">
        <v>44343</v>
      </c>
      <c r="N128" s="8" t="s">
        <v>20054</v>
      </c>
      <c r="O128" s="12">
        <f t="shared" si="4"/>
        <v>44253</v>
      </c>
      <c r="P128">
        <f t="shared" si="7"/>
        <v>2.415</v>
      </c>
      <c r="Q128">
        <f t="shared" si="5"/>
        <v>0</v>
      </c>
      <c r="R128" s="13">
        <f t="shared" si="6"/>
        <v>2.415</v>
      </c>
    </row>
    <row r="129" spans="1:18" x14ac:dyDescent="0.3">
      <c r="A129">
        <v>17416</v>
      </c>
      <c r="B129" s="2">
        <v>44277</v>
      </c>
      <c r="C129" t="s">
        <v>37</v>
      </c>
      <c r="D129" s="4">
        <v>548</v>
      </c>
      <c r="E129">
        <v>103</v>
      </c>
      <c r="F129" t="s">
        <v>35</v>
      </c>
      <c r="G129" t="s">
        <v>36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8" t="s">
        <v>34</v>
      </c>
      <c r="O129" s="12">
        <f t="shared" si="4"/>
        <v>44277</v>
      </c>
      <c r="P129">
        <f t="shared" si="7"/>
        <v>0</v>
      </c>
      <c r="Q129">
        <f t="shared" si="5"/>
        <v>0</v>
      </c>
      <c r="R129" s="13">
        <f t="shared" si="6"/>
        <v>0</v>
      </c>
    </row>
    <row r="130" spans="1:18" x14ac:dyDescent="0.3">
      <c r="A130">
        <v>17417</v>
      </c>
      <c r="B130" s="2">
        <v>44255</v>
      </c>
      <c r="C130" t="s">
        <v>37</v>
      </c>
      <c r="D130" s="4">
        <v>647</v>
      </c>
      <c r="E130">
        <v>73</v>
      </c>
      <c r="F130" t="s">
        <v>33</v>
      </c>
      <c r="G130" t="s">
        <v>34</v>
      </c>
      <c r="H130" s="2">
        <v>44285</v>
      </c>
      <c r="I130" s="2">
        <v>44315</v>
      </c>
      <c r="J130" s="2">
        <v>44345</v>
      </c>
      <c r="K130" s="2">
        <v>44286</v>
      </c>
      <c r="L130" s="2">
        <v>44315</v>
      </c>
      <c r="M130" s="2">
        <v>44345</v>
      </c>
      <c r="N130" s="8" t="s">
        <v>20054</v>
      </c>
      <c r="O130" s="12">
        <f t="shared" si="4"/>
        <v>44255</v>
      </c>
      <c r="P130">
        <f t="shared" si="7"/>
        <v>2.5550000000000002</v>
      </c>
      <c r="Q130">
        <f t="shared" si="5"/>
        <v>0</v>
      </c>
      <c r="R130" s="13">
        <f t="shared" si="6"/>
        <v>2.5550000000000002</v>
      </c>
    </row>
    <row r="131" spans="1:18" x14ac:dyDescent="0.3">
      <c r="A131">
        <v>17418</v>
      </c>
      <c r="B131" s="2">
        <v>44246</v>
      </c>
      <c r="C131" t="s">
        <v>37</v>
      </c>
      <c r="D131" s="4">
        <v>626</v>
      </c>
      <c r="E131">
        <v>72</v>
      </c>
      <c r="F131" t="s">
        <v>33</v>
      </c>
      <c r="G131" t="s">
        <v>34</v>
      </c>
      <c r="H131" s="2">
        <v>44276</v>
      </c>
      <c r="I131" s="2">
        <v>44306</v>
      </c>
      <c r="J131" s="2">
        <v>44336</v>
      </c>
      <c r="K131" s="2">
        <v>44278</v>
      </c>
      <c r="L131" s="2">
        <v>44306</v>
      </c>
      <c r="M131" s="2">
        <v>44336</v>
      </c>
      <c r="N131" s="8" t="s">
        <v>20055</v>
      </c>
      <c r="O131" s="12">
        <f t="shared" ref="O131:O194" si="8">B131</f>
        <v>44246</v>
      </c>
      <c r="P131">
        <f t="shared" si="7"/>
        <v>2.5200000000000005</v>
      </c>
      <c r="Q131">
        <f t="shared" ref="Q131:Q194" si="9">IF(N131="Defaulted",E131,0)</f>
        <v>72</v>
      </c>
      <c r="R131" s="13">
        <f t="shared" ref="R131:R194" si="10">P131-Q131</f>
        <v>-69.48</v>
      </c>
    </row>
    <row r="132" spans="1:18" x14ac:dyDescent="0.3">
      <c r="A132">
        <v>17419</v>
      </c>
      <c r="B132" s="2">
        <v>44240</v>
      </c>
      <c r="C132" t="s">
        <v>32</v>
      </c>
      <c r="D132" s="4">
        <v>609</v>
      </c>
      <c r="E132">
        <v>77</v>
      </c>
      <c r="F132" t="s">
        <v>35</v>
      </c>
      <c r="G132" t="s">
        <v>42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8" t="s">
        <v>34</v>
      </c>
      <c r="O132" s="12">
        <f t="shared" si="8"/>
        <v>44240</v>
      </c>
      <c r="P132">
        <f t="shared" ref="P132:P195" si="11">IF(F132="Approved",E132*0.035,0)</f>
        <v>0</v>
      </c>
      <c r="Q132">
        <f t="shared" si="9"/>
        <v>0</v>
      </c>
      <c r="R132" s="13">
        <f t="shared" si="10"/>
        <v>0</v>
      </c>
    </row>
    <row r="133" spans="1:18" x14ac:dyDescent="0.3">
      <c r="A133">
        <v>17420</v>
      </c>
      <c r="B133" s="2">
        <v>44204</v>
      </c>
      <c r="C133" t="s">
        <v>38</v>
      </c>
      <c r="D133" s="4">
        <v>582</v>
      </c>
      <c r="E133">
        <v>68</v>
      </c>
      <c r="F133" t="s">
        <v>35</v>
      </c>
      <c r="G133" t="s">
        <v>42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8" t="s">
        <v>34</v>
      </c>
      <c r="O133" s="12">
        <f t="shared" si="8"/>
        <v>44204</v>
      </c>
      <c r="P133">
        <f t="shared" si="11"/>
        <v>0</v>
      </c>
      <c r="Q133">
        <f t="shared" si="9"/>
        <v>0</v>
      </c>
      <c r="R133" s="13">
        <f t="shared" si="10"/>
        <v>0</v>
      </c>
    </row>
    <row r="134" spans="1:18" x14ac:dyDescent="0.3">
      <c r="A134">
        <v>17421</v>
      </c>
      <c r="B134" s="2">
        <v>44271</v>
      </c>
      <c r="C134" t="s">
        <v>32</v>
      </c>
      <c r="D134" s="4">
        <v>640</v>
      </c>
      <c r="E134">
        <v>87</v>
      </c>
      <c r="F134" t="s">
        <v>35</v>
      </c>
      <c r="G134" t="s">
        <v>42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8" t="s">
        <v>34</v>
      </c>
      <c r="O134" s="12">
        <f t="shared" si="8"/>
        <v>44271</v>
      </c>
      <c r="P134">
        <f t="shared" si="11"/>
        <v>0</v>
      </c>
      <c r="Q134">
        <f t="shared" si="9"/>
        <v>0</v>
      </c>
      <c r="R134" s="13">
        <f t="shared" si="10"/>
        <v>0</v>
      </c>
    </row>
    <row r="135" spans="1:18" x14ac:dyDescent="0.3">
      <c r="A135">
        <v>17422</v>
      </c>
      <c r="B135" s="2">
        <v>44263</v>
      </c>
      <c r="C135" t="s">
        <v>37</v>
      </c>
      <c r="D135" s="4">
        <v>702</v>
      </c>
      <c r="E135">
        <v>127</v>
      </c>
      <c r="F135" t="s">
        <v>33</v>
      </c>
      <c r="G135" t="s">
        <v>34</v>
      </c>
      <c r="H135" s="2">
        <v>44293</v>
      </c>
      <c r="I135" s="2">
        <v>44323</v>
      </c>
      <c r="J135" s="2">
        <v>44353</v>
      </c>
      <c r="K135" s="2">
        <v>44302</v>
      </c>
      <c r="L135" s="2">
        <v>44323</v>
      </c>
      <c r="M135" s="2">
        <v>44353</v>
      </c>
      <c r="N135" s="8" t="s">
        <v>20054</v>
      </c>
      <c r="O135" s="12">
        <f t="shared" si="8"/>
        <v>44263</v>
      </c>
      <c r="P135">
        <f t="shared" si="11"/>
        <v>4.4450000000000003</v>
      </c>
      <c r="Q135">
        <f t="shared" si="9"/>
        <v>0</v>
      </c>
      <c r="R135" s="13">
        <f t="shared" si="10"/>
        <v>4.4450000000000003</v>
      </c>
    </row>
    <row r="136" spans="1:18" x14ac:dyDescent="0.3">
      <c r="A136">
        <v>17423</v>
      </c>
      <c r="B136" s="2">
        <v>44210</v>
      </c>
      <c r="C136" t="s">
        <v>38</v>
      </c>
      <c r="D136" s="4">
        <v>600</v>
      </c>
      <c r="E136">
        <v>111</v>
      </c>
      <c r="F136" t="s">
        <v>35</v>
      </c>
      <c r="G136" t="s">
        <v>41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8" t="s">
        <v>34</v>
      </c>
      <c r="O136" s="12">
        <f t="shared" si="8"/>
        <v>44210</v>
      </c>
      <c r="P136">
        <f t="shared" si="11"/>
        <v>0</v>
      </c>
      <c r="Q136">
        <f t="shared" si="9"/>
        <v>0</v>
      </c>
      <c r="R136" s="13">
        <f t="shared" si="10"/>
        <v>0</v>
      </c>
    </row>
    <row r="137" spans="1:18" x14ac:dyDescent="0.3">
      <c r="A137">
        <v>17424</v>
      </c>
      <c r="B137" s="2">
        <v>44283</v>
      </c>
      <c r="C137" t="s">
        <v>32</v>
      </c>
      <c r="D137" s="4">
        <v>650</v>
      </c>
      <c r="E137">
        <v>43</v>
      </c>
      <c r="F137" t="s">
        <v>33</v>
      </c>
      <c r="G137" t="s">
        <v>34</v>
      </c>
      <c r="H137" s="2">
        <v>44313</v>
      </c>
      <c r="I137" s="2">
        <v>44343</v>
      </c>
      <c r="J137" s="2">
        <v>44373</v>
      </c>
      <c r="K137" s="2">
        <v>44316</v>
      </c>
      <c r="L137" s="2">
        <v>44343</v>
      </c>
      <c r="M137" s="2">
        <v>44373</v>
      </c>
      <c r="N137" s="8" t="s">
        <v>20054</v>
      </c>
      <c r="O137" s="12">
        <f t="shared" si="8"/>
        <v>44283</v>
      </c>
      <c r="P137">
        <f t="shared" si="11"/>
        <v>1.5050000000000001</v>
      </c>
      <c r="Q137">
        <f t="shared" si="9"/>
        <v>0</v>
      </c>
      <c r="R137" s="13">
        <f t="shared" si="10"/>
        <v>1.5050000000000001</v>
      </c>
    </row>
    <row r="138" spans="1:18" x14ac:dyDescent="0.3">
      <c r="A138">
        <v>17425</v>
      </c>
      <c r="B138" s="2">
        <v>44224</v>
      </c>
      <c r="C138" t="s">
        <v>32</v>
      </c>
      <c r="D138" s="4">
        <v>690</v>
      </c>
      <c r="E138">
        <v>149</v>
      </c>
      <c r="F138" t="s">
        <v>33</v>
      </c>
      <c r="G138" t="s">
        <v>34</v>
      </c>
      <c r="H138" s="2">
        <v>44254</v>
      </c>
      <c r="I138" s="2">
        <v>44284</v>
      </c>
      <c r="J138" s="2">
        <v>44314</v>
      </c>
      <c r="K138" s="2">
        <v>44257</v>
      </c>
      <c r="L138" s="2">
        <v>44284</v>
      </c>
      <c r="M138" s="2">
        <v>44314</v>
      </c>
      <c r="N138" s="8" t="s">
        <v>20055</v>
      </c>
      <c r="O138" s="12">
        <f t="shared" si="8"/>
        <v>44224</v>
      </c>
      <c r="P138">
        <f t="shared" si="11"/>
        <v>5.2150000000000007</v>
      </c>
      <c r="Q138">
        <f t="shared" si="9"/>
        <v>149</v>
      </c>
      <c r="R138" s="13">
        <f t="shared" si="10"/>
        <v>-143.785</v>
      </c>
    </row>
    <row r="139" spans="1:18" x14ac:dyDescent="0.3">
      <c r="A139">
        <v>17426</v>
      </c>
      <c r="B139" s="2">
        <v>44253</v>
      </c>
      <c r="C139" t="s">
        <v>32</v>
      </c>
      <c r="D139" s="4">
        <v>590</v>
      </c>
      <c r="E139">
        <v>111</v>
      </c>
      <c r="F139" t="s">
        <v>35</v>
      </c>
      <c r="G139" t="s">
        <v>39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8" t="s">
        <v>34</v>
      </c>
      <c r="O139" s="12">
        <f t="shared" si="8"/>
        <v>44253</v>
      </c>
      <c r="P139">
        <f t="shared" si="11"/>
        <v>0</v>
      </c>
      <c r="Q139">
        <f t="shared" si="9"/>
        <v>0</v>
      </c>
      <c r="R139" s="13">
        <f t="shared" si="10"/>
        <v>0</v>
      </c>
    </row>
    <row r="140" spans="1:18" x14ac:dyDescent="0.3">
      <c r="A140">
        <v>17427</v>
      </c>
      <c r="B140" s="2">
        <v>44256</v>
      </c>
      <c r="C140" t="s">
        <v>37</v>
      </c>
      <c r="D140" s="4">
        <v>622</v>
      </c>
      <c r="E140">
        <v>122</v>
      </c>
      <c r="F140" t="s">
        <v>33</v>
      </c>
      <c r="G140" t="s">
        <v>34</v>
      </c>
      <c r="H140" s="2">
        <v>44286</v>
      </c>
      <c r="I140" s="2">
        <v>44316</v>
      </c>
      <c r="J140" s="2">
        <v>44346</v>
      </c>
      <c r="K140" s="2">
        <v>44317</v>
      </c>
      <c r="L140" s="2">
        <v>44316</v>
      </c>
      <c r="M140" s="2">
        <v>44346</v>
      </c>
      <c r="N140" s="8" t="s">
        <v>20055</v>
      </c>
      <c r="O140" s="12">
        <f t="shared" si="8"/>
        <v>44256</v>
      </c>
      <c r="P140">
        <f t="shared" si="11"/>
        <v>4.2700000000000005</v>
      </c>
      <c r="Q140">
        <f t="shared" si="9"/>
        <v>122</v>
      </c>
      <c r="R140" s="13">
        <f t="shared" si="10"/>
        <v>-117.73</v>
      </c>
    </row>
    <row r="141" spans="1:18" x14ac:dyDescent="0.3">
      <c r="A141">
        <v>17428</v>
      </c>
      <c r="B141" s="2">
        <v>44278</v>
      </c>
      <c r="C141" t="s">
        <v>38</v>
      </c>
      <c r="D141" s="4">
        <v>648</v>
      </c>
      <c r="E141">
        <v>185</v>
      </c>
      <c r="F141" t="s">
        <v>33</v>
      </c>
      <c r="G141" t="s">
        <v>34</v>
      </c>
      <c r="H141" s="2">
        <v>44308</v>
      </c>
      <c r="I141" s="2">
        <v>44338</v>
      </c>
      <c r="J141" s="2">
        <v>44368</v>
      </c>
      <c r="K141" s="2">
        <v>44309</v>
      </c>
      <c r="L141" s="2">
        <v>44338</v>
      </c>
      <c r="M141" s="2">
        <v>44368</v>
      </c>
      <c r="N141" s="8" t="s">
        <v>20054</v>
      </c>
      <c r="O141" s="12">
        <f t="shared" si="8"/>
        <v>44278</v>
      </c>
      <c r="P141">
        <f t="shared" si="11"/>
        <v>6.4750000000000005</v>
      </c>
      <c r="Q141">
        <f t="shared" si="9"/>
        <v>0</v>
      </c>
      <c r="R141" s="13">
        <f t="shared" si="10"/>
        <v>6.4750000000000005</v>
      </c>
    </row>
    <row r="142" spans="1:18" x14ac:dyDescent="0.3">
      <c r="A142">
        <v>17429</v>
      </c>
      <c r="B142" s="2">
        <v>44231</v>
      </c>
      <c r="C142" t="s">
        <v>37</v>
      </c>
      <c r="D142" s="4">
        <v>657</v>
      </c>
      <c r="E142">
        <v>143</v>
      </c>
      <c r="F142" t="s">
        <v>33</v>
      </c>
      <c r="G142" t="s">
        <v>34</v>
      </c>
      <c r="H142" s="2">
        <v>44261</v>
      </c>
      <c r="I142" s="2">
        <v>44291</v>
      </c>
      <c r="J142" s="2">
        <v>44321</v>
      </c>
      <c r="K142" s="2">
        <v>44263</v>
      </c>
      <c r="L142" s="2">
        <v>44291</v>
      </c>
      <c r="M142" s="2">
        <v>44321</v>
      </c>
      <c r="N142" s="8" t="s">
        <v>20055</v>
      </c>
      <c r="O142" s="12">
        <f t="shared" si="8"/>
        <v>44231</v>
      </c>
      <c r="P142">
        <f t="shared" si="11"/>
        <v>5.0050000000000008</v>
      </c>
      <c r="Q142">
        <f t="shared" si="9"/>
        <v>143</v>
      </c>
      <c r="R142" s="13">
        <f t="shared" si="10"/>
        <v>-137.995</v>
      </c>
    </row>
    <row r="143" spans="1:18" x14ac:dyDescent="0.3">
      <c r="A143">
        <v>17430</v>
      </c>
      <c r="B143" s="2">
        <v>44260</v>
      </c>
      <c r="C143" t="s">
        <v>38</v>
      </c>
      <c r="D143" s="4">
        <v>648</v>
      </c>
      <c r="E143">
        <v>139</v>
      </c>
      <c r="F143" t="s">
        <v>33</v>
      </c>
      <c r="G143" t="s">
        <v>34</v>
      </c>
      <c r="H143" s="2">
        <v>44290</v>
      </c>
      <c r="I143" s="2">
        <v>44320</v>
      </c>
      <c r="J143" s="2">
        <v>44350</v>
      </c>
      <c r="K143" s="2">
        <v>44293</v>
      </c>
      <c r="L143" s="2">
        <v>44320</v>
      </c>
      <c r="M143" s="2">
        <v>44350</v>
      </c>
      <c r="N143" s="8" t="s">
        <v>20054</v>
      </c>
      <c r="O143" s="12">
        <f t="shared" si="8"/>
        <v>44260</v>
      </c>
      <c r="P143">
        <f t="shared" si="11"/>
        <v>4.8650000000000002</v>
      </c>
      <c r="Q143">
        <f t="shared" si="9"/>
        <v>0</v>
      </c>
      <c r="R143" s="13">
        <f t="shared" si="10"/>
        <v>4.8650000000000002</v>
      </c>
    </row>
    <row r="144" spans="1:18" x14ac:dyDescent="0.3">
      <c r="A144">
        <v>17431</v>
      </c>
      <c r="B144" s="2">
        <v>44211</v>
      </c>
      <c r="C144" t="s">
        <v>38</v>
      </c>
      <c r="D144" s="4">
        <v>581</v>
      </c>
      <c r="E144">
        <v>104</v>
      </c>
      <c r="F144" t="s">
        <v>35</v>
      </c>
      <c r="G144" t="s">
        <v>42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8" t="s">
        <v>34</v>
      </c>
      <c r="O144" s="12">
        <f t="shared" si="8"/>
        <v>44211</v>
      </c>
      <c r="P144">
        <f t="shared" si="11"/>
        <v>0</v>
      </c>
      <c r="Q144">
        <f t="shared" si="9"/>
        <v>0</v>
      </c>
      <c r="R144" s="13">
        <f t="shared" si="10"/>
        <v>0</v>
      </c>
    </row>
    <row r="145" spans="1:18" x14ac:dyDescent="0.3">
      <c r="A145">
        <v>17432</v>
      </c>
      <c r="B145" s="2">
        <v>44279</v>
      </c>
      <c r="C145" t="s">
        <v>32</v>
      </c>
      <c r="D145" s="4">
        <v>597</v>
      </c>
      <c r="E145">
        <v>92</v>
      </c>
      <c r="F145" t="s">
        <v>35</v>
      </c>
      <c r="G145" t="s">
        <v>41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8" t="s">
        <v>34</v>
      </c>
      <c r="O145" s="12">
        <f t="shared" si="8"/>
        <v>44279</v>
      </c>
      <c r="P145">
        <f t="shared" si="11"/>
        <v>0</v>
      </c>
      <c r="Q145">
        <f t="shared" si="9"/>
        <v>0</v>
      </c>
      <c r="R145" s="13">
        <f t="shared" si="10"/>
        <v>0</v>
      </c>
    </row>
    <row r="146" spans="1:18" x14ac:dyDescent="0.3">
      <c r="A146">
        <v>17433</v>
      </c>
      <c r="B146" s="2">
        <v>44243</v>
      </c>
      <c r="C146" t="s">
        <v>32</v>
      </c>
      <c r="D146" s="4">
        <v>692</v>
      </c>
      <c r="E146">
        <v>78</v>
      </c>
      <c r="F146" t="s">
        <v>33</v>
      </c>
      <c r="G146" t="s">
        <v>34</v>
      </c>
      <c r="H146" s="2">
        <v>44273</v>
      </c>
      <c r="I146" s="2">
        <v>44303</v>
      </c>
      <c r="J146" s="2">
        <v>44333</v>
      </c>
      <c r="K146" s="2">
        <v>44281</v>
      </c>
      <c r="L146" s="2">
        <v>44303</v>
      </c>
      <c r="M146" s="2">
        <v>44333</v>
      </c>
      <c r="N146" s="8" t="s">
        <v>20055</v>
      </c>
      <c r="O146" s="12">
        <f t="shared" si="8"/>
        <v>44243</v>
      </c>
      <c r="P146">
        <f t="shared" si="11"/>
        <v>2.7300000000000004</v>
      </c>
      <c r="Q146">
        <f t="shared" si="9"/>
        <v>78</v>
      </c>
      <c r="R146" s="13">
        <f t="shared" si="10"/>
        <v>-75.27</v>
      </c>
    </row>
    <row r="147" spans="1:18" x14ac:dyDescent="0.3">
      <c r="A147">
        <v>17434</v>
      </c>
      <c r="B147" s="2">
        <v>44232</v>
      </c>
      <c r="C147" t="s">
        <v>38</v>
      </c>
      <c r="D147" s="4">
        <v>571</v>
      </c>
      <c r="E147">
        <v>76</v>
      </c>
      <c r="F147" t="s">
        <v>35</v>
      </c>
      <c r="G147" t="s">
        <v>36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8" t="s">
        <v>34</v>
      </c>
      <c r="O147" s="12">
        <f t="shared" si="8"/>
        <v>44232</v>
      </c>
      <c r="P147">
        <f t="shared" si="11"/>
        <v>0</v>
      </c>
      <c r="Q147">
        <f t="shared" si="9"/>
        <v>0</v>
      </c>
      <c r="R147" s="13">
        <f t="shared" si="10"/>
        <v>0</v>
      </c>
    </row>
    <row r="148" spans="1:18" x14ac:dyDescent="0.3">
      <c r="A148">
        <v>17435</v>
      </c>
      <c r="B148" s="2">
        <v>44273</v>
      </c>
      <c r="C148" t="s">
        <v>38</v>
      </c>
      <c r="D148" s="4">
        <v>557</v>
      </c>
      <c r="E148">
        <v>33</v>
      </c>
      <c r="F148" t="s">
        <v>35</v>
      </c>
      <c r="G148" t="s">
        <v>39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8" t="s">
        <v>34</v>
      </c>
      <c r="O148" s="12">
        <f t="shared" si="8"/>
        <v>44273</v>
      </c>
      <c r="P148">
        <f t="shared" si="11"/>
        <v>0</v>
      </c>
      <c r="Q148">
        <f t="shared" si="9"/>
        <v>0</v>
      </c>
      <c r="R148" s="13">
        <f t="shared" si="10"/>
        <v>0</v>
      </c>
    </row>
    <row r="149" spans="1:18" x14ac:dyDescent="0.3">
      <c r="A149">
        <v>17436</v>
      </c>
      <c r="B149" s="2">
        <v>44246</v>
      </c>
      <c r="C149" t="s">
        <v>38</v>
      </c>
      <c r="D149" s="4">
        <v>595</v>
      </c>
      <c r="E149">
        <v>97</v>
      </c>
      <c r="F149" t="s">
        <v>35</v>
      </c>
      <c r="G149" t="s">
        <v>41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8" t="s">
        <v>34</v>
      </c>
      <c r="O149" s="12">
        <f t="shared" si="8"/>
        <v>44246</v>
      </c>
      <c r="P149">
        <f t="shared" si="11"/>
        <v>0</v>
      </c>
      <c r="Q149">
        <f t="shared" si="9"/>
        <v>0</v>
      </c>
      <c r="R149" s="13">
        <f t="shared" si="10"/>
        <v>0</v>
      </c>
    </row>
    <row r="150" spans="1:18" x14ac:dyDescent="0.3">
      <c r="A150">
        <v>17437</v>
      </c>
      <c r="B150" s="2">
        <v>44273</v>
      </c>
      <c r="C150" t="s">
        <v>38</v>
      </c>
      <c r="D150" s="4">
        <v>645</v>
      </c>
      <c r="E150">
        <v>95</v>
      </c>
      <c r="F150" t="s">
        <v>33</v>
      </c>
      <c r="G150" t="s">
        <v>34</v>
      </c>
      <c r="H150" s="2">
        <v>44303</v>
      </c>
      <c r="I150" s="2">
        <v>44333</v>
      </c>
      <c r="J150" s="2">
        <v>44363</v>
      </c>
      <c r="K150" s="2">
        <v>44306</v>
      </c>
      <c r="L150" s="2">
        <v>44333</v>
      </c>
      <c r="M150" s="2">
        <v>44363</v>
      </c>
      <c r="N150" s="8" t="s">
        <v>20055</v>
      </c>
      <c r="O150" s="12">
        <f t="shared" si="8"/>
        <v>44273</v>
      </c>
      <c r="P150">
        <f t="shared" si="11"/>
        <v>3.3250000000000002</v>
      </c>
      <c r="Q150">
        <f t="shared" si="9"/>
        <v>95</v>
      </c>
      <c r="R150" s="13">
        <f t="shared" si="10"/>
        <v>-91.674999999999997</v>
      </c>
    </row>
    <row r="151" spans="1:18" x14ac:dyDescent="0.3">
      <c r="A151">
        <v>17438</v>
      </c>
      <c r="B151" s="2">
        <v>44218</v>
      </c>
      <c r="C151" t="s">
        <v>32</v>
      </c>
      <c r="D151" s="4">
        <v>656</v>
      </c>
      <c r="E151">
        <v>93</v>
      </c>
      <c r="F151" t="s">
        <v>33</v>
      </c>
      <c r="G151" t="s">
        <v>34</v>
      </c>
      <c r="H151" s="2">
        <v>44248</v>
      </c>
      <c r="I151" s="2">
        <v>44278</v>
      </c>
      <c r="J151" s="2">
        <v>44308</v>
      </c>
      <c r="K151" s="2">
        <v>44251</v>
      </c>
      <c r="L151" s="2">
        <v>44278</v>
      </c>
      <c r="M151" s="2">
        <v>44308</v>
      </c>
      <c r="N151" s="8" t="s">
        <v>20054</v>
      </c>
      <c r="O151" s="12">
        <f t="shared" si="8"/>
        <v>44218</v>
      </c>
      <c r="P151">
        <f t="shared" si="11"/>
        <v>3.2550000000000003</v>
      </c>
      <c r="Q151">
        <f t="shared" si="9"/>
        <v>0</v>
      </c>
      <c r="R151" s="13">
        <f t="shared" si="10"/>
        <v>3.2550000000000003</v>
      </c>
    </row>
    <row r="152" spans="1:18" x14ac:dyDescent="0.3">
      <c r="A152">
        <v>17439</v>
      </c>
      <c r="B152" s="2">
        <v>44254</v>
      </c>
      <c r="C152" t="s">
        <v>32</v>
      </c>
      <c r="D152" s="4">
        <v>610</v>
      </c>
      <c r="E152">
        <v>107</v>
      </c>
      <c r="F152" t="s">
        <v>35</v>
      </c>
      <c r="G152" t="s">
        <v>41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8" t="s">
        <v>34</v>
      </c>
      <c r="O152" s="12">
        <f t="shared" si="8"/>
        <v>44254</v>
      </c>
      <c r="P152">
        <f t="shared" si="11"/>
        <v>0</v>
      </c>
      <c r="Q152">
        <f t="shared" si="9"/>
        <v>0</v>
      </c>
      <c r="R152" s="13">
        <f t="shared" si="10"/>
        <v>0</v>
      </c>
    </row>
    <row r="153" spans="1:18" x14ac:dyDescent="0.3">
      <c r="A153">
        <v>17440</v>
      </c>
      <c r="B153" s="2">
        <v>44236</v>
      </c>
      <c r="C153" t="s">
        <v>37</v>
      </c>
      <c r="D153" s="4">
        <v>666</v>
      </c>
      <c r="E153">
        <v>72</v>
      </c>
      <c r="F153" t="s">
        <v>33</v>
      </c>
      <c r="G153" t="s">
        <v>34</v>
      </c>
      <c r="H153" s="2">
        <v>44266</v>
      </c>
      <c r="I153" s="2">
        <v>44296</v>
      </c>
      <c r="J153" s="2">
        <v>44326</v>
      </c>
      <c r="K153" s="2">
        <v>44275</v>
      </c>
      <c r="L153" s="2">
        <v>44296</v>
      </c>
      <c r="M153" s="2">
        <v>44326</v>
      </c>
      <c r="N153" s="8" t="s">
        <v>20054</v>
      </c>
      <c r="O153" s="12">
        <f t="shared" si="8"/>
        <v>44236</v>
      </c>
      <c r="P153">
        <f t="shared" si="11"/>
        <v>2.5200000000000005</v>
      </c>
      <c r="Q153">
        <f t="shared" si="9"/>
        <v>0</v>
      </c>
      <c r="R153" s="13">
        <f t="shared" si="10"/>
        <v>2.5200000000000005</v>
      </c>
    </row>
    <row r="154" spans="1:18" x14ac:dyDescent="0.3">
      <c r="A154">
        <v>17441</v>
      </c>
      <c r="B154" s="2">
        <v>44252</v>
      </c>
      <c r="C154" t="s">
        <v>32</v>
      </c>
      <c r="D154" s="4">
        <v>642</v>
      </c>
      <c r="E154">
        <v>107</v>
      </c>
      <c r="F154" t="s">
        <v>33</v>
      </c>
      <c r="G154" t="s">
        <v>34</v>
      </c>
      <c r="H154" s="2">
        <v>44282</v>
      </c>
      <c r="I154" s="2">
        <v>44312</v>
      </c>
      <c r="J154" s="2">
        <v>44342</v>
      </c>
      <c r="K154" s="2">
        <v>44287</v>
      </c>
      <c r="L154" s="2">
        <v>44312</v>
      </c>
      <c r="M154" s="2">
        <v>44342</v>
      </c>
      <c r="N154" s="8" t="s">
        <v>20054</v>
      </c>
      <c r="O154" s="12">
        <f t="shared" si="8"/>
        <v>44252</v>
      </c>
      <c r="P154">
        <f t="shared" si="11"/>
        <v>3.7450000000000006</v>
      </c>
      <c r="Q154">
        <f t="shared" si="9"/>
        <v>0</v>
      </c>
      <c r="R154" s="13">
        <f t="shared" si="10"/>
        <v>3.7450000000000006</v>
      </c>
    </row>
    <row r="155" spans="1:18" x14ac:dyDescent="0.3">
      <c r="A155">
        <v>17442</v>
      </c>
      <c r="B155" s="2">
        <v>44273</v>
      </c>
      <c r="C155" t="s">
        <v>38</v>
      </c>
      <c r="D155" s="4">
        <v>542</v>
      </c>
      <c r="E155">
        <v>46</v>
      </c>
      <c r="F155" t="s">
        <v>35</v>
      </c>
      <c r="G155" t="s">
        <v>36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8" t="s">
        <v>34</v>
      </c>
      <c r="O155" s="12">
        <f t="shared" si="8"/>
        <v>44273</v>
      </c>
      <c r="P155">
        <f t="shared" si="11"/>
        <v>0</v>
      </c>
      <c r="Q155">
        <f t="shared" si="9"/>
        <v>0</v>
      </c>
      <c r="R155" s="13">
        <f t="shared" si="10"/>
        <v>0</v>
      </c>
    </row>
    <row r="156" spans="1:18" x14ac:dyDescent="0.3">
      <c r="A156">
        <v>17443</v>
      </c>
      <c r="B156" s="2">
        <v>44238</v>
      </c>
      <c r="C156" t="s">
        <v>32</v>
      </c>
      <c r="D156" s="4">
        <v>628</v>
      </c>
      <c r="E156">
        <v>35</v>
      </c>
      <c r="F156" t="s">
        <v>35</v>
      </c>
      <c r="G156" t="s">
        <v>39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8" t="s">
        <v>34</v>
      </c>
      <c r="O156" s="12">
        <f t="shared" si="8"/>
        <v>44238</v>
      </c>
      <c r="P156">
        <f t="shared" si="11"/>
        <v>0</v>
      </c>
      <c r="Q156">
        <f t="shared" si="9"/>
        <v>0</v>
      </c>
      <c r="R156" s="13">
        <f t="shared" si="10"/>
        <v>0</v>
      </c>
    </row>
    <row r="157" spans="1:18" x14ac:dyDescent="0.3">
      <c r="A157">
        <v>17444</v>
      </c>
      <c r="B157" s="2">
        <v>44224</v>
      </c>
      <c r="C157" t="s">
        <v>38</v>
      </c>
      <c r="D157" s="4">
        <v>666</v>
      </c>
      <c r="E157">
        <v>101</v>
      </c>
      <c r="F157" t="s">
        <v>33</v>
      </c>
      <c r="G157" t="s">
        <v>34</v>
      </c>
      <c r="H157" s="2">
        <v>44254</v>
      </c>
      <c r="I157" s="2">
        <v>44284</v>
      </c>
      <c r="J157" s="2">
        <v>44314</v>
      </c>
      <c r="K157" s="2">
        <v>44263</v>
      </c>
      <c r="L157" s="2">
        <v>44284</v>
      </c>
      <c r="M157" s="2">
        <v>44314</v>
      </c>
      <c r="N157" s="8" t="s">
        <v>20055</v>
      </c>
      <c r="O157" s="12">
        <f t="shared" si="8"/>
        <v>44224</v>
      </c>
      <c r="P157">
        <f t="shared" si="11"/>
        <v>3.5350000000000001</v>
      </c>
      <c r="Q157">
        <f t="shared" si="9"/>
        <v>101</v>
      </c>
      <c r="R157" s="13">
        <f t="shared" si="10"/>
        <v>-97.465000000000003</v>
      </c>
    </row>
    <row r="158" spans="1:18" x14ac:dyDescent="0.3">
      <c r="A158">
        <v>17445</v>
      </c>
      <c r="B158" s="2">
        <v>44251</v>
      </c>
      <c r="C158" t="s">
        <v>32</v>
      </c>
      <c r="D158" s="4">
        <v>568</v>
      </c>
      <c r="E158">
        <v>102</v>
      </c>
      <c r="F158" t="s">
        <v>35</v>
      </c>
      <c r="G158" t="s">
        <v>39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8" t="s">
        <v>34</v>
      </c>
      <c r="O158" s="12">
        <f t="shared" si="8"/>
        <v>44251</v>
      </c>
      <c r="P158">
        <f t="shared" si="11"/>
        <v>0</v>
      </c>
      <c r="Q158">
        <f t="shared" si="9"/>
        <v>0</v>
      </c>
      <c r="R158" s="13">
        <f t="shared" si="10"/>
        <v>0</v>
      </c>
    </row>
    <row r="159" spans="1:18" x14ac:dyDescent="0.3">
      <c r="A159">
        <v>17446</v>
      </c>
      <c r="B159" s="2">
        <v>44257</v>
      </c>
      <c r="C159" t="s">
        <v>38</v>
      </c>
      <c r="D159" s="4">
        <v>533</v>
      </c>
      <c r="E159">
        <v>141</v>
      </c>
      <c r="F159" t="s">
        <v>35</v>
      </c>
      <c r="G159" t="s">
        <v>41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8" t="s">
        <v>34</v>
      </c>
      <c r="O159" s="12">
        <f t="shared" si="8"/>
        <v>44257</v>
      </c>
      <c r="P159">
        <f t="shared" si="11"/>
        <v>0</v>
      </c>
      <c r="Q159">
        <f t="shared" si="9"/>
        <v>0</v>
      </c>
      <c r="R159" s="13">
        <f t="shared" si="10"/>
        <v>0</v>
      </c>
    </row>
    <row r="160" spans="1:18" x14ac:dyDescent="0.3">
      <c r="A160">
        <v>17447</v>
      </c>
      <c r="B160" s="2">
        <v>44208</v>
      </c>
      <c r="C160" t="s">
        <v>38</v>
      </c>
      <c r="D160" s="4">
        <v>573</v>
      </c>
      <c r="E160">
        <v>66</v>
      </c>
      <c r="F160" t="s">
        <v>35</v>
      </c>
      <c r="G160" t="s">
        <v>40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8" t="s">
        <v>34</v>
      </c>
      <c r="O160" s="12">
        <f t="shared" si="8"/>
        <v>44208</v>
      </c>
      <c r="P160">
        <f t="shared" si="11"/>
        <v>0</v>
      </c>
      <c r="Q160">
        <f t="shared" si="9"/>
        <v>0</v>
      </c>
      <c r="R160" s="13">
        <f t="shared" si="10"/>
        <v>0</v>
      </c>
    </row>
    <row r="161" spans="1:18" x14ac:dyDescent="0.3">
      <c r="A161">
        <v>17448</v>
      </c>
      <c r="B161" s="2">
        <v>44263</v>
      </c>
      <c r="C161" t="s">
        <v>32</v>
      </c>
      <c r="D161" s="4">
        <v>667</v>
      </c>
      <c r="E161">
        <v>87</v>
      </c>
      <c r="F161" t="s">
        <v>33</v>
      </c>
      <c r="G161" t="s">
        <v>34</v>
      </c>
      <c r="H161" s="2">
        <v>44293</v>
      </c>
      <c r="I161" s="2">
        <v>44323</v>
      </c>
      <c r="J161" s="2">
        <v>44353</v>
      </c>
      <c r="K161" s="2">
        <v>44300</v>
      </c>
      <c r="L161" s="2">
        <v>44323</v>
      </c>
      <c r="M161" s="2">
        <v>44353</v>
      </c>
      <c r="N161" s="8" t="s">
        <v>20054</v>
      </c>
      <c r="O161" s="12">
        <f t="shared" si="8"/>
        <v>44263</v>
      </c>
      <c r="P161">
        <f t="shared" si="11"/>
        <v>3.0450000000000004</v>
      </c>
      <c r="Q161">
        <f t="shared" si="9"/>
        <v>0</v>
      </c>
      <c r="R161" s="13">
        <f t="shared" si="10"/>
        <v>3.0450000000000004</v>
      </c>
    </row>
    <row r="162" spans="1:18" x14ac:dyDescent="0.3">
      <c r="A162">
        <v>17449</v>
      </c>
      <c r="B162" s="2">
        <v>44242</v>
      </c>
      <c r="C162" t="s">
        <v>32</v>
      </c>
      <c r="D162" s="4">
        <v>638</v>
      </c>
      <c r="E162">
        <v>128</v>
      </c>
      <c r="F162" t="s">
        <v>35</v>
      </c>
      <c r="G162" t="s">
        <v>39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8" t="s">
        <v>34</v>
      </c>
      <c r="O162" s="12">
        <f t="shared" si="8"/>
        <v>44242</v>
      </c>
      <c r="P162">
        <f t="shared" si="11"/>
        <v>0</v>
      </c>
      <c r="Q162">
        <f t="shared" si="9"/>
        <v>0</v>
      </c>
      <c r="R162" s="13">
        <f t="shared" si="10"/>
        <v>0</v>
      </c>
    </row>
    <row r="163" spans="1:18" x14ac:dyDescent="0.3">
      <c r="A163">
        <v>17450</v>
      </c>
      <c r="B163" s="2">
        <v>44274</v>
      </c>
      <c r="C163" t="s">
        <v>38</v>
      </c>
      <c r="D163" s="4">
        <v>602</v>
      </c>
      <c r="E163">
        <v>94</v>
      </c>
      <c r="F163" t="s">
        <v>35</v>
      </c>
      <c r="G163" t="s">
        <v>40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8" t="s">
        <v>34</v>
      </c>
      <c r="O163" s="12">
        <f t="shared" si="8"/>
        <v>44274</v>
      </c>
      <c r="P163">
        <f t="shared" si="11"/>
        <v>0</v>
      </c>
      <c r="Q163">
        <f t="shared" si="9"/>
        <v>0</v>
      </c>
      <c r="R163" s="13">
        <f t="shared" si="10"/>
        <v>0</v>
      </c>
    </row>
    <row r="164" spans="1:18" x14ac:dyDescent="0.3">
      <c r="A164">
        <v>17451</v>
      </c>
      <c r="B164" s="2">
        <v>44257</v>
      </c>
      <c r="C164" t="s">
        <v>38</v>
      </c>
      <c r="D164" s="4">
        <v>575</v>
      </c>
      <c r="E164">
        <v>99</v>
      </c>
      <c r="F164" t="s">
        <v>35</v>
      </c>
      <c r="G164" t="s">
        <v>42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8" t="s">
        <v>34</v>
      </c>
      <c r="O164" s="12">
        <f t="shared" si="8"/>
        <v>44257</v>
      </c>
      <c r="P164">
        <f t="shared" si="11"/>
        <v>0</v>
      </c>
      <c r="Q164">
        <f t="shared" si="9"/>
        <v>0</v>
      </c>
      <c r="R164" s="13">
        <f t="shared" si="10"/>
        <v>0</v>
      </c>
    </row>
    <row r="165" spans="1:18" x14ac:dyDescent="0.3">
      <c r="A165">
        <v>17452</v>
      </c>
      <c r="B165" s="2">
        <v>44251</v>
      </c>
      <c r="C165" t="s">
        <v>32</v>
      </c>
      <c r="D165" s="4">
        <v>615</v>
      </c>
      <c r="E165">
        <v>145</v>
      </c>
      <c r="F165" t="s">
        <v>35</v>
      </c>
      <c r="G165" t="s">
        <v>40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8" t="s">
        <v>34</v>
      </c>
      <c r="O165" s="12">
        <f t="shared" si="8"/>
        <v>44251</v>
      </c>
      <c r="P165">
        <f t="shared" si="11"/>
        <v>0</v>
      </c>
      <c r="Q165">
        <f t="shared" si="9"/>
        <v>0</v>
      </c>
      <c r="R165" s="13">
        <f t="shared" si="10"/>
        <v>0</v>
      </c>
    </row>
    <row r="166" spans="1:18" x14ac:dyDescent="0.3">
      <c r="A166">
        <v>17453</v>
      </c>
      <c r="B166" s="2">
        <v>44251</v>
      </c>
      <c r="C166" t="s">
        <v>38</v>
      </c>
      <c r="D166" s="4">
        <v>536</v>
      </c>
      <c r="E166">
        <v>55</v>
      </c>
      <c r="F166" t="s">
        <v>35</v>
      </c>
      <c r="G166" t="s">
        <v>40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8" t="s">
        <v>34</v>
      </c>
      <c r="O166" s="12">
        <f t="shared" si="8"/>
        <v>44251</v>
      </c>
      <c r="P166">
        <f t="shared" si="11"/>
        <v>0</v>
      </c>
      <c r="Q166">
        <f t="shared" si="9"/>
        <v>0</v>
      </c>
      <c r="R166" s="13">
        <f t="shared" si="10"/>
        <v>0</v>
      </c>
    </row>
    <row r="167" spans="1:18" x14ac:dyDescent="0.3">
      <c r="A167">
        <v>17454</v>
      </c>
      <c r="B167" s="2">
        <v>44258</v>
      </c>
      <c r="C167" t="s">
        <v>32</v>
      </c>
      <c r="D167" s="4">
        <v>592</v>
      </c>
      <c r="E167">
        <v>151</v>
      </c>
      <c r="F167" t="s">
        <v>35</v>
      </c>
      <c r="G167" t="s">
        <v>41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8" t="s">
        <v>34</v>
      </c>
      <c r="O167" s="12">
        <f t="shared" si="8"/>
        <v>44258</v>
      </c>
      <c r="P167">
        <f t="shared" si="11"/>
        <v>0</v>
      </c>
      <c r="Q167">
        <f t="shared" si="9"/>
        <v>0</v>
      </c>
      <c r="R167" s="13">
        <f t="shared" si="10"/>
        <v>0</v>
      </c>
    </row>
    <row r="168" spans="1:18" x14ac:dyDescent="0.3">
      <c r="A168">
        <v>17455</v>
      </c>
      <c r="B168" s="2">
        <v>44245</v>
      </c>
      <c r="C168" t="s">
        <v>37</v>
      </c>
      <c r="D168" s="4">
        <v>570</v>
      </c>
      <c r="E168">
        <v>71</v>
      </c>
      <c r="F168" t="s">
        <v>35</v>
      </c>
      <c r="G168" t="s">
        <v>42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8" t="s">
        <v>34</v>
      </c>
      <c r="O168" s="12">
        <f t="shared" si="8"/>
        <v>44245</v>
      </c>
      <c r="P168">
        <f t="shared" si="11"/>
        <v>0</v>
      </c>
      <c r="Q168">
        <f t="shared" si="9"/>
        <v>0</v>
      </c>
      <c r="R168" s="13">
        <f t="shared" si="10"/>
        <v>0</v>
      </c>
    </row>
    <row r="169" spans="1:18" x14ac:dyDescent="0.3">
      <c r="A169">
        <v>17456</v>
      </c>
      <c r="B169" s="2">
        <v>44273</v>
      </c>
      <c r="C169" t="s">
        <v>37</v>
      </c>
      <c r="D169" s="4">
        <v>635</v>
      </c>
      <c r="E169">
        <v>75</v>
      </c>
      <c r="F169" t="s">
        <v>33</v>
      </c>
      <c r="G169" t="s">
        <v>34</v>
      </c>
      <c r="H169" s="2">
        <v>44303</v>
      </c>
      <c r="I169" s="2">
        <v>44333</v>
      </c>
      <c r="J169" s="2">
        <v>44363</v>
      </c>
      <c r="K169" s="2">
        <v>44318</v>
      </c>
      <c r="L169" s="2">
        <v>44333</v>
      </c>
      <c r="M169" s="2">
        <v>44363</v>
      </c>
      <c r="N169" s="8" t="s">
        <v>20055</v>
      </c>
      <c r="O169" s="12">
        <f t="shared" si="8"/>
        <v>44273</v>
      </c>
      <c r="P169">
        <f t="shared" si="11"/>
        <v>2.6250000000000004</v>
      </c>
      <c r="Q169">
        <f t="shared" si="9"/>
        <v>75</v>
      </c>
      <c r="R169" s="13">
        <f t="shared" si="10"/>
        <v>-72.375</v>
      </c>
    </row>
    <row r="170" spans="1:18" x14ac:dyDescent="0.3">
      <c r="A170">
        <v>17457</v>
      </c>
      <c r="B170" s="2">
        <v>44282</v>
      </c>
      <c r="C170" t="s">
        <v>32</v>
      </c>
      <c r="D170" s="4">
        <v>622</v>
      </c>
      <c r="E170">
        <v>94</v>
      </c>
      <c r="F170" t="s">
        <v>35</v>
      </c>
      <c r="G170" t="s">
        <v>40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8" t="s">
        <v>34</v>
      </c>
      <c r="O170" s="12">
        <f t="shared" si="8"/>
        <v>44282</v>
      </c>
      <c r="P170">
        <f t="shared" si="11"/>
        <v>0</v>
      </c>
      <c r="Q170">
        <f t="shared" si="9"/>
        <v>0</v>
      </c>
      <c r="R170" s="13">
        <f t="shared" si="10"/>
        <v>0</v>
      </c>
    </row>
    <row r="171" spans="1:18" x14ac:dyDescent="0.3">
      <c r="A171">
        <v>17458</v>
      </c>
      <c r="B171" s="2">
        <v>44273</v>
      </c>
      <c r="C171" t="s">
        <v>32</v>
      </c>
      <c r="D171" s="4">
        <v>646</v>
      </c>
      <c r="E171">
        <v>119</v>
      </c>
      <c r="F171" t="s">
        <v>33</v>
      </c>
      <c r="G171" t="s">
        <v>34</v>
      </c>
      <c r="H171" s="2">
        <v>44303</v>
      </c>
      <c r="I171" s="2">
        <v>44333</v>
      </c>
      <c r="J171" s="2">
        <v>44363</v>
      </c>
      <c r="K171" s="2">
        <v>44311</v>
      </c>
      <c r="L171" s="2">
        <v>44333</v>
      </c>
      <c r="M171" s="2">
        <v>44363</v>
      </c>
      <c r="N171" s="8" t="s">
        <v>20055</v>
      </c>
      <c r="O171" s="12">
        <f t="shared" si="8"/>
        <v>44273</v>
      </c>
      <c r="P171">
        <f t="shared" si="11"/>
        <v>4.165</v>
      </c>
      <c r="Q171">
        <f t="shared" si="9"/>
        <v>119</v>
      </c>
      <c r="R171" s="13">
        <f t="shared" si="10"/>
        <v>-114.83499999999999</v>
      </c>
    </row>
    <row r="172" spans="1:18" x14ac:dyDescent="0.3">
      <c r="A172">
        <v>17459</v>
      </c>
      <c r="B172" s="2">
        <v>44228</v>
      </c>
      <c r="C172" t="s">
        <v>32</v>
      </c>
      <c r="D172" s="4">
        <v>715</v>
      </c>
      <c r="E172">
        <v>63</v>
      </c>
      <c r="F172" t="s">
        <v>33</v>
      </c>
      <c r="G172" t="s">
        <v>34</v>
      </c>
      <c r="H172" s="2">
        <v>44258</v>
      </c>
      <c r="I172" s="2">
        <v>44288</v>
      </c>
      <c r="J172" s="2">
        <v>44318</v>
      </c>
      <c r="K172" s="2">
        <v>44263</v>
      </c>
      <c r="L172" s="2">
        <v>44288</v>
      </c>
      <c r="M172" s="2">
        <v>44318</v>
      </c>
      <c r="N172" s="8" t="s">
        <v>20054</v>
      </c>
      <c r="O172" s="12">
        <f t="shared" si="8"/>
        <v>44228</v>
      </c>
      <c r="P172">
        <f t="shared" si="11"/>
        <v>2.2050000000000001</v>
      </c>
      <c r="Q172">
        <f t="shared" si="9"/>
        <v>0</v>
      </c>
      <c r="R172" s="13">
        <f t="shared" si="10"/>
        <v>2.2050000000000001</v>
      </c>
    </row>
    <row r="173" spans="1:18" x14ac:dyDescent="0.3">
      <c r="A173">
        <v>17460</v>
      </c>
      <c r="B173" s="2">
        <v>44262</v>
      </c>
      <c r="C173" t="s">
        <v>32</v>
      </c>
      <c r="D173" s="4">
        <v>658</v>
      </c>
      <c r="E173">
        <v>135</v>
      </c>
      <c r="F173" t="s">
        <v>33</v>
      </c>
      <c r="G173" t="s">
        <v>34</v>
      </c>
      <c r="H173" s="2">
        <v>44292</v>
      </c>
      <c r="I173" s="2">
        <v>44322</v>
      </c>
      <c r="J173" s="2">
        <v>44352</v>
      </c>
      <c r="K173" s="2">
        <v>44292</v>
      </c>
      <c r="L173" s="2">
        <v>44322</v>
      </c>
      <c r="M173" s="2">
        <v>44352</v>
      </c>
      <c r="N173" s="8" t="s">
        <v>20054</v>
      </c>
      <c r="O173" s="12">
        <f t="shared" si="8"/>
        <v>44262</v>
      </c>
      <c r="P173">
        <f t="shared" si="11"/>
        <v>4.7250000000000005</v>
      </c>
      <c r="Q173">
        <f t="shared" si="9"/>
        <v>0</v>
      </c>
      <c r="R173" s="13">
        <f t="shared" si="10"/>
        <v>4.7250000000000005</v>
      </c>
    </row>
    <row r="174" spans="1:18" x14ac:dyDescent="0.3">
      <c r="A174">
        <v>17461</v>
      </c>
      <c r="B174" s="2">
        <v>44250</v>
      </c>
      <c r="C174" t="s">
        <v>38</v>
      </c>
      <c r="D174" s="4">
        <v>616</v>
      </c>
      <c r="E174">
        <v>46</v>
      </c>
      <c r="F174" t="s">
        <v>35</v>
      </c>
      <c r="G174" t="s">
        <v>39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8" t="s">
        <v>34</v>
      </c>
      <c r="O174" s="12">
        <f t="shared" si="8"/>
        <v>44250</v>
      </c>
      <c r="P174">
        <f t="shared" si="11"/>
        <v>0</v>
      </c>
      <c r="Q174">
        <f t="shared" si="9"/>
        <v>0</v>
      </c>
      <c r="R174" s="13">
        <f t="shared" si="10"/>
        <v>0</v>
      </c>
    </row>
    <row r="175" spans="1:18" x14ac:dyDescent="0.3">
      <c r="A175">
        <v>17462</v>
      </c>
      <c r="B175" s="2">
        <v>44246</v>
      </c>
      <c r="C175" t="s">
        <v>32</v>
      </c>
      <c r="D175" s="4">
        <v>583</v>
      </c>
      <c r="E175">
        <v>73</v>
      </c>
      <c r="F175" t="s">
        <v>35</v>
      </c>
      <c r="G175" t="s">
        <v>42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8" t="s">
        <v>34</v>
      </c>
      <c r="O175" s="12">
        <f t="shared" si="8"/>
        <v>44246</v>
      </c>
      <c r="P175">
        <f t="shared" si="11"/>
        <v>0</v>
      </c>
      <c r="Q175">
        <f t="shared" si="9"/>
        <v>0</v>
      </c>
      <c r="R175" s="13">
        <f t="shared" si="10"/>
        <v>0</v>
      </c>
    </row>
    <row r="176" spans="1:18" x14ac:dyDescent="0.3">
      <c r="A176">
        <v>17463</v>
      </c>
      <c r="B176" s="2">
        <v>44249</v>
      </c>
      <c r="C176" t="s">
        <v>32</v>
      </c>
      <c r="D176" s="4">
        <v>608</v>
      </c>
      <c r="E176">
        <v>101</v>
      </c>
      <c r="F176" t="s">
        <v>35</v>
      </c>
      <c r="G176" t="s">
        <v>39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8" t="s">
        <v>34</v>
      </c>
      <c r="O176" s="12">
        <f t="shared" si="8"/>
        <v>44249</v>
      </c>
      <c r="P176">
        <f t="shared" si="11"/>
        <v>0</v>
      </c>
      <c r="Q176">
        <f t="shared" si="9"/>
        <v>0</v>
      </c>
      <c r="R176" s="13">
        <f t="shared" si="10"/>
        <v>0</v>
      </c>
    </row>
    <row r="177" spans="1:18" x14ac:dyDescent="0.3">
      <c r="A177">
        <v>17464</v>
      </c>
      <c r="B177" s="2">
        <v>44277</v>
      </c>
      <c r="C177" t="s">
        <v>38</v>
      </c>
      <c r="D177" s="4">
        <v>661</v>
      </c>
      <c r="E177">
        <v>98</v>
      </c>
      <c r="F177" t="s">
        <v>33</v>
      </c>
      <c r="G177" t="s">
        <v>34</v>
      </c>
      <c r="H177" s="2">
        <v>44307</v>
      </c>
      <c r="I177" s="2">
        <v>44337</v>
      </c>
      <c r="J177" s="2">
        <v>44367</v>
      </c>
      <c r="K177" s="2">
        <v>44310</v>
      </c>
      <c r="L177" s="2">
        <v>44337</v>
      </c>
      <c r="M177" s="2">
        <v>44367</v>
      </c>
      <c r="N177" s="8" t="s">
        <v>20055</v>
      </c>
      <c r="O177" s="12">
        <f t="shared" si="8"/>
        <v>44277</v>
      </c>
      <c r="P177">
        <f t="shared" si="11"/>
        <v>3.43</v>
      </c>
      <c r="Q177">
        <f t="shared" si="9"/>
        <v>98</v>
      </c>
      <c r="R177" s="13">
        <f t="shared" si="10"/>
        <v>-94.57</v>
      </c>
    </row>
    <row r="178" spans="1:18" x14ac:dyDescent="0.3">
      <c r="A178">
        <v>17465</v>
      </c>
      <c r="B178" s="2">
        <v>44216</v>
      </c>
      <c r="C178" t="s">
        <v>38</v>
      </c>
      <c r="D178" s="4">
        <v>589</v>
      </c>
      <c r="E178">
        <v>75</v>
      </c>
      <c r="F178" t="s">
        <v>35</v>
      </c>
      <c r="G178" t="s">
        <v>39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8" t="s">
        <v>34</v>
      </c>
      <c r="O178" s="12">
        <f t="shared" si="8"/>
        <v>44216</v>
      </c>
      <c r="P178">
        <f t="shared" si="11"/>
        <v>0</v>
      </c>
      <c r="Q178">
        <f t="shared" si="9"/>
        <v>0</v>
      </c>
      <c r="R178" s="13">
        <f t="shared" si="10"/>
        <v>0</v>
      </c>
    </row>
    <row r="179" spans="1:18" x14ac:dyDescent="0.3">
      <c r="A179">
        <v>17466</v>
      </c>
      <c r="B179" s="2">
        <v>44258</v>
      </c>
      <c r="C179" t="s">
        <v>38</v>
      </c>
      <c r="D179" s="4">
        <v>606</v>
      </c>
      <c r="E179">
        <v>84</v>
      </c>
      <c r="F179" t="s">
        <v>33</v>
      </c>
      <c r="G179" t="s">
        <v>34</v>
      </c>
      <c r="H179" s="2">
        <v>44288</v>
      </c>
      <c r="I179" s="2">
        <v>44318</v>
      </c>
      <c r="J179" s="2">
        <v>44348</v>
      </c>
      <c r="K179" s="2">
        <v>44292</v>
      </c>
      <c r="L179" s="2">
        <v>44318</v>
      </c>
      <c r="M179" s="2">
        <v>44348</v>
      </c>
      <c r="N179" s="8" t="s">
        <v>20054</v>
      </c>
      <c r="O179" s="12">
        <f t="shared" si="8"/>
        <v>44258</v>
      </c>
      <c r="P179">
        <f t="shared" si="11"/>
        <v>2.9400000000000004</v>
      </c>
      <c r="Q179">
        <f t="shared" si="9"/>
        <v>0</v>
      </c>
      <c r="R179" s="13">
        <f t="shared" si="10"/>
        <v>2.9400000000000004</v>
      </c>
    </row>
    <row r="180" spans="1:18" x14ac:dyDescent="0.3">
      <c r="A180">
        <v>17467</v>
      </c>
      <c r="B180" s="2">
        <v>44254</v>
      </c>
      <c r="C180" t="s">
        <v>32</v>
      </c>
      <c r="D180" s="4">
        <v>633</v>
      </c>
      <c r="E180">
        <v>125</v>
      </c>
      <c r="F180" t="s">
        <v>35</v>
      </c>
      <c r="G180" t="s">
        <v>41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8" t="s">
        <v>34</v>
      </c>
      <c r="O180" s="12">
        <f t="shared" si="8"/>
        <v>44254</v>
      </c>
      <c r="P180">
        <f t="shared" si="11"/>
        <v>0</v>
      </c>
      <c r="Q180">
        <f t="shared" si="9"/>
        <v>0</v>
      </c>
      <c r="R180" s="13">
        <f t="shared" si="10"/>
        <v>0</v>
      </c>
    </row>
    <row r="181" spans="1:18" x14ac:dyDescent="0.3">
      <c r="A181">
        <v>17468</v>
      </c>
      <c r="B181" s="2">
        <v>44247</v>
      </c>
      <c r="C181" t="s">
        <v>38</v>
      </c>
      <c r="D181" s="4">
        <v>535</v>
      </c>
      <c r="E181">
        <v>59</v>
      </c>
      <c r="F181" t="s">
        <v>35</v>
      </c>
      <c r="G181" t="s">
        <v>36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8" t="s">
        <v>34</v>
      </c>
      <c r="O181" s="12">
        <f t="shared" si="8"/>
        <v>44247</v>
      </c>
      <c r="P181">
        <f t="shared" si="11"/>
        <v>0</v>
      </c>
      <c r="Q181">
        <f t="shared" si="9"/>
        <v>0</v>
      </c>
      <c r="R181" s="13">
        <f t="shared" si="10"/>
        <v>0</v>
      </c>
    </row>
    <row r="182" spans="1:18" x14ac:dyDescent="0.3">
      <c r="A182">
        <v>17469</v>
      </c>
      <c r="B182" s="2">
        <v>44234</v>
      </c>
      <c r="C182" t="s">
        <v>37</v>
      </c>
      <c r="D182" s="4">
        <v>589</v>
      </c>
      <c r="E182">
        <v>141</v>
      </c>
      <c r="F182" t="s">
        <v>35</v>
      </c>
      <c r="G182" t="s">
        <v>39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8" t="s">
        <v>34</v>
      </c>
      <c r="O182" s="12">
        <f t="shared" si="8"/>
        <v>44234</v>
      </c>
      <c r="P182">
        <f t="shared" si="11"/>
        <v>0</v>
      </c>
      <c r="Q182">
        <f t="shared" si="9"/>
        <v>0</v>
      </c>
      <c r="R182" s="13">
        <f t="shared" si="10"/>
        <v>0</v>
      </c>
    </row>
    <row r="183" spans="1:18" x14ac:dyDescent="0.3">
      <c r="A183">
        <v>17470</v>
      </c>
      <c r="B183" s="2">
        <v>44255</v>
      </c>
      <c r="C183" t="s">
        <v>38</v>
      </c>
      <c r="D183" s="4">
        <v>641</v>
      </c>
      <c r="E183">
        <v>133</v>
      </c>
      <c r="F183" t="s">
        <v>33</v>
      </c>
      <c r="G183" t="s">
        <v>34</v>
      </c>
      <c r="H183" s="2">
        <v>44285</v>
      </c>
      <c r="I183" s="2">
        <v>44315</v>
      </c>
      <c r="J183" s="2">
        <v>44345</v>
      </c>
      <c r="K183" s="2">
        <v>44292</v>
      </c>
      <c r="L183" s="2">
        <v>44315</v>
      </c>
      <c r="M183" s="2">
        <v>44345</v>
      </c>
      <c r="N183" s="8" t="s">
        <v>20055</v>
      </c>
      <c r="O183" s="12">
        <f t="shared" si="8"/>
        <v>44255</v>
      </c>
      <c r="P183">
        <f t="shared" si="11"/>
        <v>4.6550000000000002</v>
      </c>
      <c r="Q183">
        <f t="shared" si="9"/>
        <v>133</v>
      </c>
      <c r="R183" s="13">
        <f t="shared" si="10"/>
        <v>-128.345</v>
      </c>
    </row>
    <row r="184" spans="1:18" x14ac:dyDescent="0.3">
      <c r="A184">
        <v>17471</v>
      </c>
      <c r="B184" s="2">
        <v>44247</v>
      </c>
      <c r="C184" t="s">
        <v>38</v>
      </c>
      <c r="D184" s="4">
        <v>652</v>
      </c>
      <c r="E184">
        <v>55</v>
      </c>
      <c r="F184" t="s">
        <v>33</v>
      </c>
      <c r="G184" t="s">
        <v>34</v>
      </c>
      <c r="H184" s="2">
        <v>44277</v>
      </c>
      <c r="I184" s="2">
        <v>44307</v>
      </c>
      <c r="J184" s="2">
        <v>44337</v>
      </c>
      <c r="K184" s="2">
        <v>44281</v>
      </c>
      <c r="L184" s="2">
        <v>44307</v>
      </c>
      <c r="M184" s="2">
        <v>44337</v>
      </c>
      <c r="N184" s="8" t="s">
        <v>20054</v>
      </c>
      <c r="O184" s="12">
        <f t="shared" si="8"/>
        <v>44247</v>
      </c>
      <c r="P184">
        <f t="shared" si="11"/>
        <v>1.9250000000000003</v>
      </c>
      <c r="Q184">
        <f t="shared" si="9"/>
        <v>0</v>
      </c>
      <c r="R184" s="13">
        <f t="shared" si="10"/>
        <v>1.9250000000000003</v>
      </c>
    </row>
    <row r="185" spans="1:18" x14ac:dyDescent="0.3">
      <c r="A185">
        <v>17472</v>
      </c>
      <c r="B185" s="2">
        <v>44247</v>
      </c>
      <c r="C185" t="s">
        <v>38</v>
      </c>
      <c r="D185" s="4">
        <v>608</v>
      </c>
      <c r="E185">
        <v>69</v>
      </c>
      <c r="F185" t="s">
        <v>35</v>
      </c>
      <c r="G185" t="s">
        <v>36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8" t="s">
        <v>34</v>
      </c>
      <c r="O185" s="12">
        <f t="shared" si="8"/>
        <v>44247</v>
      </c>
      <c r="P185">
        <f t="shared" si="11"/>
        <v>0</v>
      </c>
      <c r="Q185">
        <f t="shared" si="9"/>
        <v>0</v>
      </c>
      <c r="R185" s="13">
        <f t="shared" si="10"/>
        <v>0</v>
      </c>
    </row>
    <row r="186" spans="1:18" x14ac:dyDescent="0.3">
      <c r="A186">
        <v>17473</v>
      </c>
      <c r="B186" s="2">
        <v>44282</v>
      </c>
      <c r="C186" t="s">
        <v>38</v>
      </c>
      <c r="D186" s="4">
        <v>660</v>
      </c>
      <c r="E186">
        <v>76</v>
      </c>
      <c r="F186" t="s">
        <v>33</v>
      </c>
      <c r="G186" t="s">
        <v>34</v>
      </c>
      <c r="H186" s="2">
        <v>44312</v>
      </c>
      <c r="I186" s="2">
        <v>44342</v>
      </c>
      <c r="J186" s="2">
        <v>44372</v>
      </c>
      <c r="K186" s="2">
        <v>44315</v>
      </c>
      <c r="L186" s="2">
        <v>44342</v>
      </c>
      <c r="M186" s="2">
        <v>44372</v>
      </c>
      <c r="N186" s="8" t="s">
        <v>20055</v>
      </c>
      <c r="O186" s="12">
        <f t="shared" si="8"/>
        <v>44282</v>
      </c>
      <c r="P186">
        <f t="shared" si="11"/>
        <v>2.66</v>
      </c>
      <c r="Q186">
        <f t="shared" si="9"/>
        <v>76</v>
      </c>
      <c r="R186" s="13">
        <f t="shared" si="10"/>
        <v>-73.34</v>
      </c>
    </row>
    <row r="187" spans="1:18" x14ac:dyDescent="0.3">
      <c r="A187">
        <v>17474</v>
      </c>
      <c r="B187" s="2">
        <v>44287</v>
      </c>
      <c r="C187" t="s">
        <v>38</v>
      </c>
      <c r="D187" s="4">
        <v>574</v>
      </c>
      <c r="E187">
        <v>72</v>
      </c>
      <c r="F187" t="s">
        <v>35</v>
      </c>
      <c r="G187" t="s">
        <v>40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8" t="s">
        <v>34</v>
      </c>
      <c r="O187" s="12">
        <f t="shared" si="8"/>
        <v>44287</v>
      </c>
      <c r="P187">
        <f t="shared" si="11"/>
        <v>0</v>
      </c>
      <c r="Q187">
        <f t="shared" si="9"/>
        <v>0</v>
      </c>
      <c r="R187" s="13">
        <f t="shared" si="10"/>
        <v>0</v>
      </c>
    </row>
    <row r="188" spans="1:18" x14ac:dyDescent="0.3">
      <c r="A188">
        <v>17475</v>
      </c>
      <c r="B188" s="2">
        <v>44236</v>
      </c>
      <c r="C188" t="s">
        <v>32</v>
      </c>
      <c r="D188" s="4">
        <v>607</v>
      </c>
      <c r="E188">
        <v>129</v>
      </c>
      <c r="F188" t="s">
        <v>35</v>
      </c>
      <c r="G188" t="s">
        <v>36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8" t="s">
        <v>34</v>
      </c>
      <c r="O188" s="12">
        <f t="shared" si="8"/>
        <v>44236</v>
      </c>
      <c r="P188">
        <f t="shared" si="11"/>
        <v>0</v>
      </c>
      <c r="Q188">
        <f t="shared" si="9"/>
        <v>0</v>
      </c>
      <c r="R188" s="13">
        <f t="shared" si="10"/>
        <v>0</v>
      </c>
    </row>
    <row r="189" spans="1:18" x14ac:dyDescent="0.3">
      <c r="A189">
        <v>17476</v>
      </c>
      <c r="B189" s="2">
        <v>44239</v>
      </c>
      <c r="C189" t="s">
        <v>32</v>
      </c>
      <c r="D189" s="4">
        <v>542</v>
      </c>
      <c r="E189">
        <v>70</v>
      </c>
      <c r="F189" t="s">
        <v>35</v>
      </c>
      <c r="G189" t="s">
        <v>36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8" t="s">
        <v>34</v>
      </c>
      <c r="O189" s="12">
        <f t="shared" si="8"/>
        <v>44239</v>
      </c>
      <c r="P189">
        <f t="shared" si="11"/>
        <v>0</v>
      </c>
      <c r="Q189">
        <f t="shared" si="9"/>
        <v>0</v>
      </c>
      <c r="R189" s="13">
        <f t="shared" si="10"/>
        <v>0</v>
      </c>
    </row>
    <row r="190" spans="1:18" x14ac:dyDescent="0.3">
      <c r="A190">
        <v>17477</v>
      </c>
      <c r="B190" s="2">
        <v>44245</v>
      </c>
      <c r="C190" t="s">
        <v>32</v>
      </c>
      <c r="D190" s="4">
        <v>601</v>
      </c>
      <c r="E190">
        <v>88</v>
      </c>
      <c r="F190" t="s">
        <v>35</v>
      </c>
      <c r="G190" t="s">
        <v>42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8" t="s">
        <v>34</v>
      </c>
      <c r="O190" s="12">
        <f t="shared" si="8"/>
        <v>44245</v>
      </c>
      <c r="P190">
        <f t="shared" si="11"/>
        <v>0</v>
      </c>
      <c r="Q190">
        <f t="shared" si="9"/>
        <v>0</v>
      </c>
      <c r="R190" s="13">
        <f t="shared" si="10"/>
        <v>0</v>
      </c>
    </row>
    <row r="191" spans="1:18" x14ac:dyDescent="0.3">
      <c r="A191">
        <v>17478</v>
      </c>
      <c r="B191" s="2">
        <v>44246</v>
      </c>
      <c r="C191" t="s">
        <v>38</v>
      </c>
      <c r="D191" s="4">
        <v>709</v>
      </c>
      <c r="E191">
        <v>80</v>
      </c>
      <c r="F191" t="s">
        <v>33</v>
      </c>
      <c r="G191" t="s">
        <v>34</v>
      </c>
      <c r="H191" s="2">
        <v>44276</v>
      </c>
      <c r="I191" s="2">
        <v>44306</v>
      </c>
      <c r="J191" s="2">
        <v>44336</v>
      </c>
      <c r="K191" s="2">
        <v>44284</v>
      </c>
      <c r="L191" s="2">
        <v>44306</v>
      </c>
      <c r="M191" s="2">
        <v>44336</v>
      </c>
      <c r="N191" s="8" t="s">
        <v>20055</v>
      </c>
      <c r="O191" s="12">
        <f t="shared" si="8"/>
        <v>44246</v>
      </c>
      <c r="P191">
        <f t="shared" si="11"/>
        <v>2.8000000000000003</v>
      </c>
      <c r="Q191">
        <f t="shared" si="9"/>
        <v>80</v>
      </c>
      <c r="R191" s="13">
        <f t="shared" si="10"/>
        <v>-77.2</v>
      </c>
    </row>
    <row r="192" spans="1:18" x14ac:dyDescent="0.3">
      <c r="A192">
        <v>17479</v>
      </c>
      <c r="B192" s="2">
        <v>44267</v>
      </c>
      <c r="C192" t="s">
        <v>37</v>
      </c>
      <c r="D192" s="4">
        <v>599</v>
      </c>
      <c r="E192">
        <v>75</v>
      </c>
      <c r="F192" t="s">
        <v>33</v>
      </c>
      <c r="G192" t="s">
        <v>34</v>
      </c>
      <c r="H192" s="2">
        <v>44297</v>
      </c>
      <c r="I192" s="2">
        <v>44327</v>
      </c>
      <c r="J192" s="2">
        <v>44357</v>
      </c>
      <c r="K192" s="2">
        <v>44365</v>
      </c>
      <c r="L192" s="2">
        <v>44327</v>
      </c>
      <c r="M192" s="2">
        <v>44357</v>
      </c>
      <c r="N192" s="8" t="s">
        <v>20054</v>
      </c>
      <c r="O192" s="12">
        <f t="shared" si="8"/>
        <v>44267</v>
      </c>
      <c r="P192">
        <f t="shared" si="11"/>
        <v>2.6250000000000004</v>
      </c>
      <c r="Q192">
        <f t="shared" si="9"/>
        <v>0</v>
      </c>
      <c r="R192" s="13">
        <f t="shared" si="10"/>
        <v>2.6250000000000004</v>
      </c>
    </row>
    <row r="193" spans="1:18" x14ac:dyDescent="0.3">
      <c r="A193">
        <v>17480</v>
      </c>
      <c r="B193" s="2">
        <v>44253</v>
      </c>
      <c r="C193" t="s">
        <v>32</v>
      </c>
      <c r="D193" s="4">
        <v>649</v>
      </c>
      <c r="E193">
        <v>91</v>
      </c>
      <c r="F193" t="s">
        <v>33</v>
      </c>
      <c r="G193" t="s">
        <v>34</v>
      </c>
      <c r="H193" s="2">
        <v>44283</v>
      </c>
      <c r="I193" s="2">
        <v>44313</v>
      </c>
      <c r="J193" s="2">
        <v>44343</v>
      </c>
      <c r="K193" s="2">
        <v>44293</v>
      </c>
      <c r="L193" s="2">
        <v>44313</v>
      </c>
      <c r="M193" s="2">
        <v>44343</v>
      </c>
      <c r="N193" s="8" t="s">
        <v>20054</v>
      </c>
      <c r="O193" s="12">
        <f t="shared" si="8"/>
        <v>44253</v>
      </c>
      <c r="P193">
        <f t="shared" si="11"/>
        <v>3.1850000000000005</v>
      </c>
      <c r="Q193">
        <f t="shared" si="9"/>
        <v>0</v>
      </c>
      <c r="R193" s="13">
        <f t="shared" si="10"/>
        <v>3.1850000000000005</v>
      </c>
    </row>
    <row r="194" spans="1:18" x14ac:dyDescent="0.3">
      <c r="A194">
        <v>17481</v>
      </c>
      <c r="B194" s="2">
        <v>44203</v>
      </c>
      <c r="C194" t="s">
        <v>37</v>
      </c>
      <c r="D194" s="4">
        <v>603</v>
      </c>
      <c r="E194">
        <v>114</v>
      </c>
      <c r="F194" t="s">
        <v>33</v>
      </c>
      <c r="G194" t="s">
        <v>34</v>
      </c>
      <c r="H194" s="2">
        <v>44233</v>
      </c>
      <c r="I194" s="2">
        <v>44263</v>
      </c>
      <c r="J194" s="2">
        <v>44293</v>
      </c>
      <c r="K194" s="2">
        <v>44246</v>
      </c>
      <c r="L194" s="2">
        <v>44263</v>
      </c>
      <c r="M194" s="2">
        <v>44293</v>
      </c>
      <c r="N194" s="8" t="s">
        <v>20054</v>
      </c>
      <c r="O194" s="12">
        <f t="shared" si="8"/>
        <v>44203</v>
      </c>
      <c r="P194">
        <f t="shared" si="11"/>
        <v>3.99</v>
      </c>
      <c r="Q194">
        <f t="shared" si="9"/>
        <v>0</v>
      </c>
      <c r="R194" s="13">
        <f t="shared" si="10"/>
        <v>3.99</v>
      </c>
    </row>
    <row r="195" spans="1:18" x14ac:dyDescent="0.3">
      <c r="A195">
        <v>17482</v>
      </c>
      <c r="B195" s="2">
        <v>44227</v>
      </c>
      <c r="C195" t="s">
        <v>38</v>
      </c>
      <c r="D195" s="4">
        <v>664</v>
      </c>
      <c r="E195">
        <v>78</v>
      </c>
      <c r="F195" t="s">
        <v>33</v>
      </c>
      <c r="G195" t="s">
        <v>34</v>
      </c>
      <c r="H195" s="2">
        <v>44257</v>
      </c>
      <c r="I195" s="2">
        <v>44287</v>
      </c>
      <c r="J195" s="2">
        <v>44317</v>
      </c>
      <c r="K195" s="2">
        <v>44259</v>
      </c>
      <c r="L195" s="2">
        <v>44287</v>
      </c>
      <c r="M195" s="2">
        <v>44317</v>
      </c>
      <c r="N195" s="8" t="s">
        <v>20054</v>
      </c>
      <c r="O195" s="12">
        <f t="shared" ref="O195:O258" si="12">B195</f>
        <v>44227</v>
      </c>
      <c r="P195">
        <f t="shared" si="11"/>
        <v>2.7300000000000004</v>
      </c>
      <c r="Q195">
        <f t="shared" ref="Q195:Q258" si="13">IF(N195="Defaulted",E195,0)</f>
        <v>0</v>
      </c>
      <c r="R195" s="13">
        <f t="shared" ref="R195:R258" si="14">P195-Q195</f>
        <v>2.7300000000000004</v>
      </c>
    </row>
    <row r="196" spans="1:18" x14ac:dyDescent="0.3">
      <c r="A196">
        <v>17483</v>
      </c>
      <c r="B196" s="2">
        <v>44246</v>
      </c>
      <c r="C196" t="s">
        <v>32</v>
      </c>
      <c r="D196" s="4">
        <v>583</v>
      </c>
      <c r="E196">
        <v>55</v>
      </c>
      <c r="F196" t="s">
        <v>35</v>
      </c>
      <c r="G196" t="s">
        <v>40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8" t="s">
        <v>34</v>
      </c>
      <c r="O196" s="12">
        <f t="shared" si="12"/>
        <v>44246</v>
      </c>
      <c r="P196">
        <f t="shared" ref="P196:P259" si="15">IF(F196="Approved",E196*0.035,0)</f>
        <v>0</v>
      </c>
      <c r="Q196">
        <f t="shared" si="13"/>
        <v>0</v>
      </c>
      <c r="R196" s="13">
        <f t="shared" si="14"/>
        <v>0</v>
      </c>
    </row>
    <row r="197" spans="1:18" x14ac:dyDescent="0.3">
      <c r="A197">
        <v>17484</v>
      </c>
      <c r="B197" s="2">
        <v>44260</v>
      </c>
      <c r="C197" t="s">
        <v>38</v>
      </c>
      <c r="D197" s="4">
        <v>706</v>
      </c>
      <c r="E197">
        <v>41</v>
      </c>
      <c r="F197" t="s">
        <v>33</v>
      </c>
      <c r="G197" t="s">
        <v>34</v>
      </c>
      <c r="H197" s="2">
        <v>44290</v>
      </c>
      <c r="I197" s="2">
        <v>44320</v>
      </c>
      <c r="J197" s="2">
        <v>44350</v>
      </c>
      <c r="K197" s="2">
        <v>44297</v>
      </c>
      <c r="L197" s="2">
        <v>44320</v>
      </c>
      <c r="M197" s="2">
        <v>44350</v>
      </c>
      <c r="N197" s="8" t="s">
        <v>20055</v>
      </c>
      <c r="O197" s="12">
        <f t="shared" si="12"/>
        <v>44260</v>
      </c>
      <c r="P197">
        <f t="shared" si="15"/>
        <v>1.4350000000000001</v>
      </c>
      <c r="Q197">
        <f t="shared" si="13"/>
        <v>41</v>
      </c>
      <c r="R197" s="13">
        <f t="shared" si="14"/>
        <v>-39.564999999999998</v>
      </c>
    </row>
    <row r="198" spans="1:18" x14ac:dyDescent="0.3">
      <c r="A198">
        <v>17485</v>
      </c>
      <c r="B198" s="2">
        <v>44222</v>
      </c>
      <c r="C198" t="s">
        <v>37</v>
      </c>
      <c r="D198" s="4">
        <v>537</v>
      </c>
      <c r="E198">
        <v>86</v>
      </c>
      <c r="F198" t="s">
        <v>35</v>
      </c>
      <c r="G198" t="s">
        <v>36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8" t="s">
        <v>34</v>
      </c>
      <c r="O198" s="12">
        <f t="shared" si="12"/>
        <v>44222</v>
      </c>
      <c r="P198">
        <f t="shared" si="15"/>
        <v>0</v>
      </c>
      <c r="Q198">
        <f t="shared" si="13"/>
        <v>0</v>
      </c>
      <c r="R198" s="13">
        <f t="shared" si="14"/>
        <v>0</v>
      </c>
    </row>
    <row r="199" spans="1:18" x14ac:dyDescent="0.3">
      <c r="A199">
        <v>17486</v>
      </c>
      <c r="B199" s="2">
        <v>44253</v>
      </c>
      <c r="C199" t="s">
        <v>38</v>
      </c>
      <c r="D199" s="4">
        <v>536</v>
      </c>
      <c r="E199">
        <v>115</v>
      </c>
      <c r="F199" t="s">
        <v>35</v>
      </c>
      <c r="G199" t="s">
        <v>42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8" t="s">
        <v>34</v>
      </c>
      <c r="O199" s="12">
        <f t="shared" si="12"/>
        <v>44253</v>
      </c>
      <c r="P199">
        <f t="shared" si="15"/>
        <v>0</v>
      </c>
      <c r="Q199">
        <f t="shared" si="13"/>
        <v>0</v>
      </c>
      <c r="R199" s="13">
        <f t="shared" si="14"/>
        <v>0</v>
      </c>
    </row>
    <row r="200" spans="1:18" x14ac:dyDescent="0.3">
      <c r="A200">
        <v>17487</v>
      </c>
      <c r="B200" s="2">
        <v>44283</v>
      </c>
      <c r="C200" t="s">
        <v>32</v>
      </c>
      <c r="D200" s="4">
        <v>649</v>
      </c>
      <c r="E200">
        <v>131</v>
      </c>
      <c r="F200" t="s">
        <v>33</v>
      </c>
      <c r="G200" t="s">
        <v>34</v>
      </c>
      <c r="H200" s="2">
        <v>44313</v>
      </c>
      <c r="I200" s="2">
        <v>44343</v>
      </c>
      <c r="J200" s="2">
        <v>44373</v>
      </c>
      <c r="K200" s="2">
        <v>44323</v>
      </c>
      <c r="L200" s="2">
        <v>44343</v>
      </c>
      <c r="M200" s="2">
        <v>44373</v>
      </c>
      <c r="N200" s="8" t="s">
        <v>20054</v>
      </c>
      <c r="O200" s="12">
        <f t="shared" si="12"/>
        <v>44283</v>
      </c>
      <c r="P200">
        <f t="shared" si="15"/>
        <v>4.5850000000000009</v>
      </c>
      <c r="Q200">
        <f t="shared" si="13"/>
        <v>0</v>
      </c>
      <c r="R200" s="13">
        <f t="shared" si="14"/>
        <v>4.5850000000000009</v>
      </c>
    </row>
    <row r="201" spans="1:18" x14ac:dyDescent="0.3">
      <c r="A201">
        <v>17488</v>
      </c>
      <c r="B201" s="2">
        <v>44262</v>
      </c>
      <c r="C201" t="s">
        <v>38</v>
      </c>
      <c r="D201" s="4">
        <v>649</v>
      </c>
      <c r="E201">
        <v>111</v>
      </c>
      <c r="F201" t="s">
        <v>33</v>
      </c>
      <c r="G201" t="s">
        <v>34</v>
      </c>
      <c r="H201" s="2">
        <v>44292</v>
      </c>
      <c r="I201" s="2">
        <v>44322</v>
      </c>
      <c r="J201" s="2">
        <v>44352</v>
      </c>
      <c r="K201" s="2">
        <v>44296</v>
      </c>
      <c r="L201" s="2">
        <v>44322</v>
      </c>
      <c r="M201" s="2">
        <v>44352</v>
      </c>
      <c r="N201" s="8" t="s">
        <v>20055</v>
      </c>
      <c r="O201" s="12">
        <f t="shared" si="12"/>
        <v>44262</v>
      </c>
      <c r="P201">
        <f t="shared" si="15"/>
        <v>3.8850000000000002</v>
      </c>
      <c r="Q201">
        <f t="shared" si="13"/>
        <v>111</v>
      </c>
      <c r="R201" s="13">
        <f t="shared" si="14"/>
        <v>-107.11499999999999</v>
      </c>
    </row>
    <row r="202" spans="1:18" x14ac:dyDescent="0.3">
      <c r="A202">
        <v>17489</v>
      </c>
      <c r="B202" s="2">
        <v>44238</v>
      </c>
      <c r="C202" t="s">
        <v>32</v>
      </c>
      <c r="D202" s="4">
        <v>634</v>
      </c>
      <c r="E202">
        <v>57</v>
      </c>
      <c r="F202" t="s">
        <v>35</v>
      </c>
      <c r="G202" t="s">
        <v>40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8" t="s">
        <v>34</v>
      </c>
      <c r="O202" s="12">
        <f t="shared" si="12"/>
        <v>44238</v>
      </c>
      <c r="P202">
        <f t="shared" si="15"/>
        <v>0</v>
      </c>
      <c r="Q202">
        <f t="shared" si="13"/>
        <v>0</v>
      </c>
      <c r="R202" s="13">
        <f t="shared" si="14"/>
        <v>0</v>
      </c>
    </row>
    <row r="203" spans="1:18" x14ac:dyDescent="0.3">
      <c r="A203">
        <v>17490</v>
      </c>
      <c r="B203" s="2">
        <v>44251</v>
      </c>
      <c r="C203" t="s">
        <v>32</v>
      </c>
      <c r="D203" s="4">
        <v>644</v>
      </c>
      <c r="E203">
        <v>48</v>
      </c>
      <c r="F203" t="s">
        <v>33</v>
      </c>
      <c r="G203" t="s">
        <v>34</v>
      </c>
      <c r="H203" s="2">
        <v>44281</v>
      </c>
      <c r="I203" s="2">
        <v>44311</v>
      </c>
      <c r="J203" s="2">
        <v>44341</v>
      </c>
      <c r="K203" s="2">
        <v>44285</v>
      </c>
      <c r="L203" s="2">
        <v>44311</v>
      </c>
      <c r="M203" s="2">
        <v>44341</v>
      </c>
      <c r="N203" s="8" t="s">
        <v>20055</v>
      </c>
      <c r="O203" s="12">
        <f t="shared" si="12"/>
        <v>44251</v>
      </c>
      <c r="P203">
        <f t="shared" si="15"/>
        <v>1.6800000000000002</v>
      </c>
      <c r="Q203">
        <f t="shared" si="13"/>
        <v>48</v>
      </c>
      <c r="R203" s="13">
        <f t="shared" si="14"/>
        <v>-46.32</v>
      </c>
    </row>
    <row r="204" spans="1:18" x14ac:dyDescent="0.3">
      <c r="A204">
        <v>17491</v>
      </c>
      <c r="B204" s="2">
        <v>44215</v>
      </c>
      <c r="C204" t="s">
        <v>38</v>
      </c>
      <c r="D204" s="4">
        <v>610</v>
      </c>
      <c r="E204">
        <v>102</v>
      </c>
      <c r="F204" t="s">
        <v>35</v>
      </c>
      <c r="G204" t="s">
        <v>39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8" t="s">
        <v>34</v>
      </c>
      <c r="O204" s="12">
        <f t="shared" si="12"/>
        <v>44215</v>
      </c>
      <c r="P204">
        <f t="shared" si="15"/>
        <v>0</v>
      </c>
      <c r="Q204">
        <f t="shared" si="13"/>
        <v>0</v>
      </c>
      <c r="R204" s="13">
        <f t="shared" si="14"/>
        <v>0</v>
      </c>
    </row>
    <row r="205" spans="1:18" x14ac:dyDescent="0.3">
      <c r="A205">
        <v>17492</v>
      </c>
      <c r="B205" s="2">
        <v>44272</v>
      </c>
      <c r="C205" t="s">
        <v>38</v>
      </c>
      <c r="D205" s="4">
        <v>632</v>
      </c>
      <c r="E205">
        <v>104</v>
      </c>
      <c r="F205" t="s">
        <v>33</v>
      </c>
      <c r="G205" t="s">
        <v>34</v>
      </c>
      <c r="H205" s="2">
        <v>44302</v>
      </c>
      <c r="I205" s="2">
        <v>44332</v>
      </c>
      <c r="J205" s="2">
        <v>44362</v>
      </c>
      <c r="K205" s="2">
        <v>44337</v>
      </c>
      <c r="L205" s="2">
        <v>44332</v>
      </c>
      <c r="M205" s="2">
        <v>44362</v>
      </c>
      <c r="N205" s="8" t="s">
        <v>20055</v>
      </c>
      <c r="O205" s="12">
        <f t="shared" si="12"/>
        <v>44272</v>
      </c>
      <c r="P205">
        <f t="shared" si="15"/>
        <v>3.6400000000000006</v>
      </c>
      <c r="Q205">
        <f t="shared" si="13"/>
        <v>104</v>
      </c>
      <c r="R205" s="13">
        <f t="shared" si="14"/>
        <v>-100.36</v>
      </c>
    </row>
    <row r="206" spans="1:18" x14ac:dyDescent="0.3">
      <c r="A206">
        <v>17493</v>
      </c>
      <c r="B206" s="2">
        <v>44247</v>
      </c>
      <c r="C206" t="s">
        <v>38</v>
      </c>
      <c r="D206" s="4">
        <v>589</v>
      </c>
      <c r="E206">
        <v>48</v>
      </c>
      <c r="F206" t="s">
        <v>35</v>
      </c>
      <c r="G206" t="s">
        <v>40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8" t="s">
        <v>34</v>
      </c>
      <c r="O206" s="12">
        <f t="shared" si="12"/>
        <v>44247</v>
      </c>
      <c r="P206">
        <f t="shared" si="15"/>
        <v>0</v>
      </c>
      <c r="Q206">
        <f t="shared" si="13"/>
        <v>0</v>
      </c>
      <c r="R206" s="13">
        <f t="shared" si="14"/>
        <v>0</v>
      </c>
    </row>
    <row r="207" spans="1:18" x14ac:dyDescent="0.3">
      <c r="A207">
        <v>17494</v>
      </c>
      <c r="B207" s="2">
        <v>44259</v>
      </c>
      <c r="C207" t="s">
        <v>37</v>
      </c>
      <c r="D207" s="4">
        <v>608</v>
      </c>
      <c r="E207">
        <v>129</v>
      </c>
      <c r="F207" t="s">
        <v>33</v>
      </c>
      <c r="G207" t="s">
        <v>34</v>
      </c>
      <c r="H207" s="2">
        <v>44289</v>
      </c>
      <c r="I207" s="2">
        <v>44319</v>
      </c>
      <c r="J207" s="2">
        <v>44349</v>
      </c>
      <c r="K207" s="2">
        <v>44309</v>
      </c>
      <c r="L207" s="2">
        <v>44319</v>
      </c>
      <c r="M207" s="2">
        <v>44349</v>
      </c>
      <c r="N207" s="8" t="s">
        <v>20054</v>
      </c>
      <c r="O207" s="12">
        <f t="shared" si="12"/>
        <v>44259</v>
      </c>
      <c r="P207">
        <f t="shared" si="15"/>
        <v>4.5150000000000006</v>
      </c>
      <c r="Q207">
        <f t="shared" si="13"/>
        <v>0</v>
      </c>
      <c r="R207" s="13">
        <f t="shared" si="14"/>
        <v>4.5150000000000006</v>
      </c>
    </row>
    <row r="208" spans="1:18" x14ac:dyDescent="0.3">
      <c r="A208">
        <v>17495</v>
      </c>
      <c r="B208" s="2">
        <v>44216</v>
      </c>
      <c r="C208" t="s">
        <v>32</v>
      </c>
      <c r="D208" s="4">
        <v>602</v>
      </c>
      <c r="E208">
        <v>136</v>
      </c>
      <c r="F208" t="s">
        <v>35</v>
      </c>
      <c r="G208" t="s">
        <v>40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8" t="s">
        <v>34</v>
      </c>
      <c r="O208" s="12">
        <f t="shared" si="12"/>
        <v>44216</v>
      </c>
      <c r="P208">
        <f t="shared" si="15"/>
        <v>0</v>
      </c>
      <c r="Q208">
        <f t="shared" si="13"/>
        <v>0</v>
      </c>
      <c r="R208" s="13">
        <f t="shared" si="14"/>
        <v>0</v>
      </c>
    </row>
    <row r="209" spans="1:18" x14ac:dyDescent="0.3">
      <c r="A209">
        <v>17496</v>
      </c>
      <c r="B209" s="2">
        <v>44198</v>
      </c>
      <c r="C209" t="s">
        <v>38</v>
      </c>
      <c r="D209" s="4">
        <v>614</v>
      </c>
      <c r="E209">
        <v>79</v>
      </c>
      <c r="F209" t="s">
        <v>35</v>
      </c>
      <c r="G209" t="s">
        <v>42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8" t="s">
        <v>34</v>
      </c>
      <c r="O209" s="12">
        <f t="shared" si="12"/>
        <v>44198</v>
      </c>
      <c r="P209">
        <f t="shared" si="15"/>
        <v>0</v>
      </c>
      <c r="Q209">
        <f t="shared" si="13"/>
        <v>0</v>
      </c>
      <c r="R209" s="13">
        <f t="shared" si="14"/>
        <v>0</v>
      </c>
    </row>
    <row r="210" spans="1:18" x14ac:dyDescent="0.3">
      <c r="A210">
        <v>17497</v>
      </c>
      <c r="B210" s="2">
        <v>44203</v>
      </c>
      <c r="C210" t="s">
        <v>38</v>
      </c>
      <c r="D210" s="4">
        <v>663</v>
      </c>
      <c r="E210">
        <v>99</v>
      </c>
      <c r="F210" t="s">
        <v>33</v>
      </c>
      <c r="G210" t="s">
        <v>34</v>
      </c>
      <c r="H210" s="2">
        <v>44233</v>
      </c>
      <c r="I210" s="2">
        <v>44263</v>
      </c>
      <c r="J210" s="2">
        <v>44293</v>
      </c>
      <c r="K210" s="2">
        <v>44243</v>
      </c>
      <c r="L210" s="2">
        <v>44263</v>
      </c>
      <c r="M210" s="2">
        <v>44293</v>
      </c>
      <c r="N210" s="8" t="s">
        <v>20054</v>
      </c>
      <c r="O210" s="12">
        <f t="shared" si="12"/>
        <v>44203</v>
      </c>
      <c r="P210">
        <f t="shared" si="15"/>
        <v>3.4650000000000003</v>
      </c>
      <c r="Q210">
        <f t="shared" si="13"/>
        <v>0</v>
      </c>
      <c r="R210" s="13">
        <f t="shared" si="14"/>
        <v>3.4650000000000003</v>
      </c>
    </row>
    <row r="211" spans="1:18" x14ac:dyDescent="0.3">
      <c r="A211">
        <v>17498</v>
      </c>
      <c r="B211" s="2">
        <v>44213</v>
      </c>
      <c r="C211" t="s">
        <v>37</v>
      </c>
      <c r="D211" s="4">
        <v>567</v>
      </c>
      <c r="E211">
        <v>140</v>
      </c>
      <c r="F211" t="s">
        <v>35</v>
      </c>
      <c r="G211" t="s">
        <v>42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8" t="s">
        <v>34</v>
      </c>
      <c r="O211" s="12">
        <f t="shared" si="12"/>
        <v>44213</v>
      </c>
      <c r="P211">
        <f t="shared" si="15"/>
        <v>0</v>
      </c>
      <c r="Q211">
        <f t="shared" si="13"/>
        <v>0</v>
      </c>
      <c r="R211" s="13">
        <f t="shared" si="14"/>
        <v>0</v>
      </c>
    </row>
    <row r="212" spans="1:18" x14ac:dyDescent="0.3">
      <c r="A212">
        <v>17499</v>
      </c>
      <c r="B212" s="2">
        <v>44256</v>
      </c>
      <c r="C212" t="s">
        <v>38</v>
      </c>
      <c r="D212" s="4">
        <v>610</v>
      </c>
      <c r="E212">
        <v>110</v>
      </c>
      <c r="F212" t="s">
        <v>35</v>
      </c>
      <c r="G212" t="s">
        <v>39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8" t="s">
        <v>34</v>
      </c>
      <c r="O212" s="12">
        <f t="shared" si="12"/>
        <v>44256</v>
      </c>
      <c r="P212">
        <f t="shared" si="15"/>
        <v>0</v>
      </c>
      <c r="Q212">
        <f t="shared" si="13"/>
        <v>0</v>
      </c>
      <c r="R212" s="13">
        <f t="shared" si="14"/>
        <v>0</v>
      </c>
    </row>
    <row r="213" spans="1:18" x14ac:dyDescent="0.3">
      <c r="A213">
        <v>17500</v>
      </c>
      <c r="B213" s="2">
        <v>44239</v>
      </c>
      <c r="C213" t="s">
        <v>37</v>
      </c>
      <c r="D213" s="4">
        <v>594</v>
      </c>
      <c r="E213">
        <v>118</v>
      </c>
      <c r="F213" t="s">
        <v>35</v>
      </c>
      <c r="G213" t="s">
        <v>36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8" t="s">
        <v>34</v>
      </c>
      <c r="O213" s="12">
        <f t="shared" si="12"/>
        <v>44239</v>
      </c>
      <c r="P213">
        <f t="shared" si="15"/>
        <v>0</v>
      </c>
      <c r="Q213">
        <f t="shared" si="13"/>
        <v>0</v>
      </c>
      <c r="R213" s="13">
        <f t="shared" si="14"/>
        <v>0</v>
      </c>
    </row>
    <row r="214" spans="1:18" x14ac:dyDescent="0.3">
      <c r="A214">
        <v>17501</v>
      </c>
      <c r="B214" s="2">
        <v>44271</v>
      </c>
      <c r="C214" t="s">
        <v>38</v>
      </c>
      <c r="D214" s="4">
        <v>623</v>
      </c>
      <c r="E214">
        <v>109</v>
      </c>
      <c r="F214" t="s">
        <v>33</v>
      </c>
      <c r="G214" t="s">
        <v>34</v>
      </c>
      <c r="H214" s="2">
        <v>44301</v>
      </c>
      <c r="I214" s="2">
        <v>44331</v>
      </c>
      <c r="J214" s="2">
        <v>44361</v>
      </c>
      <c r="K214" s="2">
        <v>44301</v>
      </c>
      <c r="L214" s="2">
        <v>44331</v>
      </c>
      <c r="M214" s="2">
        <v>44361</v>
      </c>
      <c r="N214" s="8" t="s">
        <v>20055</v>
      </c>
      <c r="O214" s="12">
        <f t="shared" si="12"/>
        <v>44271</v>
      </c>
      <c r="P214">
        <f t="shared" si="15"/>
        <v>3.8150000000000004</v>
      </c>
      <c r="Q214">
        <f t="shared" si="13"/>
        <v>109</v>
      </c>
      <c r="R214" s="13">
        <f t="shared" si="14"/>
        <v>-105.185</v>
      </c>
    </row>
    <row r="215" spans="1:18" x14ac:dyDescent="0.3">
      <c r="A215">
        <v>17502</v>
      </c>
      <c r="B215" s="2">
        <v>44231</v>
      </c>
      <c r="C215" t="s">
        <v>32</v>
      </c>
      <c r="D215" s="4">
        <v>596</v>
      </c>
      <c r="E215">
        <v>124</v>
      </c>
      <c r="F215" t="s">
        <v>35</v>
      </c>
      <c r="G215" t="s">
        <v>40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8" t="s">
        <v>34</v>
      </c>
      <c r="O215" s="12">
        <f t="shared" si="12"/>
        <v>44231</v>
      </c>
      <c r="P215">
        <f t="shared" si="15"/>
        <v>0</v>
      </c>
      <c r="Q215">
        <f t="shared" si="13"/>
        <v>0</v>
      </c>
      <c r="R215" s="13">
        <f t="shared" si="14"/>
        <v>0</v>
      </c>
    </row>
    <row r="216" spans="1:18" x14ac:dyDescent="0.3">
      <c r="A216">
        <v>17503</v>
      </c>
      <c r="B216" s="2">
        <v>44199</v>
      </c>
      <c r="C216" t="s">
        <v>37</v>
      </c>
      <c r="D216" s="4">
        <v>719</v>
      </c>
      <c r="E216">
        <v>136</v>
      </c>
      <c r="F216" t="s">
        <v>33</v>
      </c>
      <c r="G216" t="s">
        <v>34</v>
      </c>
      <c r="H216" s="2">
        <v>44229</v>
      </c>
      <c r="I216" s="2">
        <v>44259</v>
      </c>
      <c r="J216" s="2">
        <v>44289</v>
      </c>
      <c r="K216" s="2">
        <v>44229</v>
      </c>
      <c r="L216" s="2">
        <v>44259</v>
      </c>
      <c r="M216" s="2">
        <v>44289</v>
      </c>
      <c r="N216" s="8" t="s">
        <v>20054</v>
      </c>
      <c r="O216" s="12">
        <f t="shared" si="12"/>
        <v>44199</v>
      </c>
      <c r="P216">
        <f t="shared" si="15"/>
        <v>4.7600000000000007</v>
      </c>
      <c r="Q216">
        <f t="shared" si="13"/>
        <v>0</v>
      </c>
      <c r="R216" s="13">
        <f t="shared" si="14"/>
        <v>4.7600000000000007</v>
      </c>
    </row>
    <row r="217" spans="1:18" x14ac:dyDescent="0.3">
      <c r="A217">
        <v>17504</v>
      </c>
      <c r="B217" s="2">
        <v>44236</v>
      </c>
      <c r="C217" t="s">
        <v>32</v>
      </c>
      <c r="D217" s="4">
        <v>581</v>
      </c>
      <c r="E217">
        <v>124</v>
      </c>
      <c r="F217" t="s">
        <v>35</v>
      </c>
      <c r="G217" t="s">
        <v>42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8" t="s">
        <v>34</v>
      </c>
      <c r="O217" s="12">
        <f t="shared" si="12"/>
        <v>44236</v>
      </c>
      <c r="P217">
        <f t="shared" si="15"/>
        <v>0</v>
      </c>
      <c r="Q217">
        <f t="shared" si="13"/>
        <v>0</v>
      </c>
      <c r="R217" s="13">
        <f t="shared" si="14"/>
        <v>0</v>
      </c>
    </row>
    <row r="218" spans="1:18" x14ac:dyDescent="0.3">
      <c r="A218">
        <v>17505</v>
      </c>
      <c r="B218" s="2">
        <v>44255</v>
      </c>
      <c r="C218" t="s">
        <v>38</v>
      </c>
      <c r="D218" s="4">
        <v>671</v>
      </c>
      <c r="E218">
        <v>74</v>
      </c>
      <c r="F218" t="s">
        <v>33</v>
      </c>
      <c r="G218" t="s">
        <v>34</v>
      </c>
      <c r="H218" s="2">
        <v>44285</v>
      </c>
      <c r="I218" s="2">
        <v>44315</v>
      </c>
      <c r="J218" s="2">
        <v>44345</v>
      </c>
      <c r="K218" s="2">
        <v>44288</v>
      </c>
      <c r="L218" s="2">
        <v>44315</v>
      </c>
      <c r="M218" s="2">
        <v>44345</v>
      </c>
      <c r="N218" s="8" t="s">
        <v>20054</v>
      </c>
      <c r="O218" s="12">
        <f t="shared" si="12"/>
        <v>44255</v>
      </c>
      <c r="P218">
        <f t="shared" si="15"/>
        <v>2.5900000000000003</v>
      </c>
      <c r="Q218">
        <f t="shared" si="13"/>
        <v>0</v>
      </c>
      <c r="R218" s="13">
        <f t="shared" si="14"/>
        <v>2.5900000000000003</v>
      </c>
    </row>
    <row r="219" spans="1:18" x14ac:dyDescent="0.3">
      <c r="A219">
        <v>17506</v>
      </c>
      <c r="B219" s="2">
        <v>44280</v>
      </c>
      <c r="C219" t="s">
        <v>32</v>
      </c>
      <c r="D219" s="4">
        <v>658</v>
      </c>
      <c r="E219">
        <v>53</v>
      </c>
      <c r="F219" t="s">
        <v>33</v>
      </c>
      <c r="G219" t="s">
        <v>34</v>
      </c>
      <c r="H219" s="2">
        <v>44310</v>
      </c>
      <c r="I219" s="2">
        <v>44340</v>
      </c>
      <c r="J219" s="2">
        <v>44370</v>
      </c>
      <c r="K219" s="2">
        <v>44310</v>
      </c>
      <c r="L219" s="2">
        <v>44340</v>
      </c>
      <c r="M219" s="2">
        <v>44370</v>
      </c>
      <c r="N219" s="8" t="s">
        <v>20054</v>
      </c>
      <c r="O219" s="12">
        <f t="shared" si="12"/>
        <v>44280</v>
      </c>
      <c r="P219">
        <f t="shared" si="15"/>
        <v>1.8550000000000002</v>
      </c>
      <c r="Q219">
        <f t="shared" si="13"/>
        <v>0</v>
      </c>
      <c r="R219" s="13">
        <f t="shared" si="14"/>
        <v>1.8550000000000002</v>
      </c>
    </row>
    <row r="220" spans="1:18" x14ac:dyDescent="0.3">
      <c r="A220">
        <v>17507</v>
      </c>
      <c r="B220" s="2">
        <v>44243</v>
      </c>
      <c r="C220" t="s">
        <v>32</v>
      </c>
      <c r="D220" s="4">
        <v>631</v>
      </c>
      <c r="E220">
        <v>119</v>
      </c>
      <c r="F220" t="s">
        <v>35</v>
      </c>
      <c r="G220" t="s">
        <v>36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8" t="s">
        <v>34</v>
      </c>
      <c r="O220" s="12">
        <f t="shared" si="12"/>
        <v>44243</v>
      </c>
      <c r="P220">
        <f t="shared" si="15"/>
        <v>0</v>
      </c>
      <c r="Q220">
        <f t="shared" si="13"/>
        <v>0</v>
      </c>
      <c r="R220" s="13">
        <f t="shared" si="14"/>
        <v>0</v>
      </c>
    </row>
    <row r="221" spans="1:18" x14ac:dyDescent="0.3">
      <c r="A221">
        <v>17508</v>
      </c>
      <c r="B221" s="2">
        <v>44288</v>
      </c>
      <c r="C221" t="s">
        <v>38</v>
      </c>
      <c r="D221" s="4">
        <v>616</v>
      </c>
      <c r="E221">
        <v>44</v>
      </c>
      <c r="F221" t="s">
        <v>35</v>
      </c>
      <c r="G221" t="s">
        <v>36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8" t="s">
        <v>34</v>
      </c>
      <c r="O221" s="12">
        <f t="shared" si="12"/>
        <v>44288</v>
      </c>
      <c r="P221">
        <f t="shared" si="15"/>
        <v>0</v>
      </c>
      <c r="Q221">
        <f t="shared" si="13"/>
        <v>0</v>
      </c>
      <c r="R221" s="13">
        <f t="shared" si="14"/>
        <v>0</v>
      </c>
    </row>
    <row r="222" spans="1:18" x14ac:dyDescent="0.3">
      <c r="A222">
        <v>17509</v>
      </c>
      <c r="B222" s="2">
        <v>44255</v>
      </c>
      <c r="C222" t="s">
        <v>38</v>
      </c>
      <c r="D222" s="4">
        <v>586</v>
      </c>
      <c r="E222">
        <v>89</v>
      </c>
      <c r="F222" t="s">
        <v>35</v>
      </c>
      <c r="G222" t="s">
        <v>39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8" t="s">
        <v>34</v>
      </c>
      <c r="O222" s="12">
        <f t="shared" si="12"/>
        <v>44255</v>
      </c>
      <c r="P222">
        <f t="shared" si="15"/>
        <v>0</v>
      </c>
      <c r="Q222">
        <f t="shared" si="13"/>
        <v>0</v>
      </c>
      <c r="R222" s="13">
        <f t="shared" si="14"/>
        <v>0</v>
      </c>
    </row>
    <row r="223" spans="1:18" x14ac:dyDescent="0.3">
      <c r="A223">
        <v>17510</v>
      </c>
      <c r="B223" s="2">
        <v>44273</v>
      </c>
      <c r="C223" t="s">
        <v>37</v>
      </c>
      <c r="D223" s="4">
        <v>615</v>
      </c>
      <c r="E223">
        <v>-3</v>
      </c>
      <c r="F223" t="s">
        <v>33</v>
      </c>
      <c r="G223" t="s">
        <v>34</v>
      </c>
      <c r="H223" s="2">
        <v>44303</v>
      </c>
      <c r="I223" s="2">
        <v>44333</v>
      </c>
      <c r="J223" s="2">
        <v>44363</v>
      </c>
      <c r="K223" s="2">
        <v>44328</v>
      </c>
      <c r="L223" s="2">
        <v>44333</v>
      </c>
      <c r="M223" s="2">
        <v>44363</v>
      </c>
      <c r="N223" s="8" t="s">
        <v>20055</v>
      </c>
      <c r="O223" s="12">
        <f t="shared" si="12"/>
        <v>44273</v>
      </c>
      <c r="P223">
        <f t="shared" si="15"/>
        <v>-0.10500000000000001</v>
      </c>
      <c r="Q223">
        <f t="shared" si="13"/>
        <v>-3</v>
      </c>
      <c r="R223" s="13">
        <f t="shared" si="14"/>
        <v>2.895</v>
      </c>
    </row>
    <row r="224" spans="1:18" x14ac:dyDescent="0.3">
      <c r="A224">
        <v>17511</v>
      </c>
      <c r="B224" s="2">
        <v>44232</v>
      </c>
      <c r="C224" t="s">
        <v>38</v>
      </c>
      <c r="D224" s="4">
        <v>598</v>
      </c>
      <c r="E224">
        <v>88</v>
      </c>
      <c r="F224" t="s">
        <v>35</v>
      </c>
      <c r="G224" t="s">
        <v>41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8" t="s">
        <v>34</v>
      </c>
      <c r="O224" s="12">
        <f t="shared" si="12"/>
        <v>44232</v>
      </c>
      <c r="P224">
        <f t="shared" si="15"/>
        <v>0</v>
      </c>
      <c r="Q224">
        <f t="shared" si="13"/>
        <v>0</v>
      </c>
      <c r="R224" s="13">
        <f t="shared" si="14"/>
        <v>0</v>
      </c>
    </row>
    <row r="225" spans="1:18" x14ac:dyDescent="0.3">
      <c r="A225">
        <v>17512</v>
      </c>
      <c r="B225" s="2">
        <v>44225</v>
      </c>
      <c r="C225" t="s">
        <v>32</v>
      </c>
      <c r="D225" s="4">
        <v>595</v>
      </c>
      <c r="E225">
        <v>98</v>
      </c>
      <c r="F225" t="s">
        <v>35</v>
      </c>
      <c r="G225" t="s">
        <v>39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8" t="s">
        <v>34</v>
      </c>
      <c r="O225" s="12">
        <f t="shared" si="12"/>
        <v>44225</v>
      </c>
      <c r="P225">
        <f t="shared" si="15"/>
        <v>0</v>
      </c>
      <c r="Q225">
        <f t="shared" si="13"/>
        <v>0</v>
      </c>
      <c r="R225" s="13">
        <f t="shared" si="14"/>
        <v>0</v>
      </c>
    </row>
    <row r="226" spans="1:18" x14ac:dyDescent="0.3">
      <c r="A226">
        <v>17513</v>
      </c>
      <c r="B226" s="2">
        <v>44243</v>
      </c>
      <c r="C226" t="s">
        <v>32</v>
      </c>
      <c r="D226" s="4">
        <v>611</v>
      </c>
      <c r="E226">
        <v>83</v>
      </c>
      <c r="F226" t="s">
        <v>35</v>
      </c>
      <c r="G226" t="s">
        <v>42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8" t="s">
        <v>34</v>
      </c>
      <c r="O226" s="12">
        <f t="shared" si="12"/>
        <v>44243</v>
      </c>
      <c r="P226">
        <f t="shared" si="15"/>
        <v>0</v>
      </c>
      <c r="Q226">
        <f t="shared" si="13"/>
        <v>0</v>
      </c>
      <c r="R226" s="13">
        <f t="shared" si="14"/>
        <v>0</v>
      </c>
    </row>
    <row r="227" spans="1:18" x14ac:dyDescent="0.3">
      <c r="A227">
        <v>17514</v>
      </c>
      <c r="B227" s="2">
        <v>44278</v>
      </c>
      <c r="C227" t="s">
        <v>37</v>
      </c>
      <c r="D227" s="4">
        <v>653</v>
      </c>
      <c r="E227">
        <v>182</v>
      </c>
      <c r="F227" t="s">
        <v>33</v>
      </c>
      <c r="G227" t="s">
        <v>34</v>
      </c>
      <c r="H227" s="2">
        <v>44308</v>
      </c>
      <c r="I227" s="2">
        <v>44338</v>
      </c>
      <c r="J227" s="2">
        <v>44368</v>
      </c>
      <c r="K227" s="2">
        <v>44312</v>
      </c>
      <c r="L227" s="2">
        <v>44338</v>
      </c>
      <c r="M227" s="2">
        <v>44368</v>
      </c>
      <c r="N227" s="8" t="s">
        <v>20054</v>
      </c>
      <c r="O227" s="12">
        <f t="shared" si="12"/>
        <v>44278</v>
      </c>
      <c r="P227">
        <f t="shared" si="15"/>
        <v>6.370000000000001</v>
      </c>
      <c r="Q227">
        <f t="shared" si="13"/>
        <v>0</v>
      </c>
      <c r="R227" s="13">
        <f t="shared" si="14"/>
        <v>6.370000000000001</v>
      </c>
    </row>
    <row r="228" spans="1:18" x14ac:dyDescent="0.3">
      <c r="A228">
        <v>17515</v>
      </c>
      <c r="B228" s="2">
        <v>44242</v>
      </c>
      <c r="C228" t="s">
        <v>32</v>
      </c>
      <c r="D228" s="4">
        <v>607</v>
      </c>
      <c r="E228">
        <v>107</v>
      </c>
      <c r="F228" t="s">
        <v>35</v>
      </c>
      <c r="G228" t="s">
        <v>41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8" t="s">
        <v>34</v>
      </c>
      <c r="O228" s="12">
        <f t="shared" si="12"/>
        <v>44242</v>
      </c>
      <c r="P228">
        <f t="shared" si="15"/>
        <v>0</v>
      </c>
      <c r="Q228">
        <f t="shared" si="13"/>
        <v>0</v>
      </c>
      <c r="R228" s="13">
        <f t="shared" si="14"/>
        <v>0</v>
      </c>
    </row>
    <row r="229" spans="1:18" x14ac:dyDescent="0.3">
      <c r="A229">
        <v>17516</v>
      </c>
      <c r="B229" s="2">
        <v>44231</v>
      </c>
      <c r="C229" t="s">
        <v>38</v>
      </c>
      <c r="D229" s="4">
        <v>608</v>
      </c>
      <c r="E229">
        <v>116</v>
      </c>
      <c r="F229" t="s">
        <v>35</v>
      </c>
      <c r="G229" t="s">
        <v>39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8" t="s">
        <v>34</v>
      </c>
      <c r="O229" s="12">
        <f t="shared" si="12"/>
        <v>44231</v>
      </c>
      <c r="P229">
        <f t="shared" si="15"/>
        <v>0</v>
      </c>
      <c r="Q229">
        <f t="shared" si="13"/>
        <v>0</v>
      </c>
      <c r="R229" s="13">
        <f t="shared" si="14"/>
        <v>0</v>
      </c>
    </row>
    <row r="230" spans="1:18" x14ac:dyDescent="0.3">
      <c r="A230">
        <v>17517</v>
      </c>
      <c r="B230" s="2">
        <v>44260</v>
      </c>
      <c r="C230" t="s">
        <v>38</v>
      </c>
      <c r="D230" s="4">
        <v>640</v>
      </c>
      <c r="E230">
        <v>52</v>
      </c>
      <c r="F230" t="s">
        <v>33</v>
      </c>
      <c r="G230" t="s">
        <v>34</v>
      </c>
      <c r="H230" s="2">
        <v>44290</v>
      </c>
      <c r="I230" s="2">
        <v>44320</v>
      </c>
      <c r="J230" s="2">
        <v>44350</v>
      </c>
      <c r="K230" s="2">
        <v>44295</v>
      </c>
      <c r="L230" s="2">
        <v>44320</v>
      </c>
      <c r="M230" s="2">
        <v>44350</v>
      </c>
      <c r="N230" s="8" t="s">
        <v>20054</v>
      </c>
      <c r="O230" s="12">
        <f t="shared" si="12"/>
        <v>44260</v>
      </c>
      <c r="P230">
        <f t="shared" si="15"/>
        <v>1.8200000000000003</v>
      </c>
      <c r="Q230">
        <f t="shared" si="13"/>
        <v>0</v>
      </c>
      <c r="R230" s="13">
        <f t="shared" si="14"/>
        <v>1.8200000000000003</v>
      </c>
    </row>
    <row r="231" spans="1:18" x14ac:dyDescent="0.3">
      <c r="A231">
        <v>17518</v>
      </c>
      <c r="B231" s="2">
        <v>44278</v>
      </c>
      <c r="C231" t="s">
        <v>38</v>
      </c>
      <c r="D231" s="4">
        <v>573</v>
      </c>
      <c r="E231">
        <v>113</v>
      </c>
      <c r="F231" t="s">
        <v>33</v>
      </c>
      <c r="G231" t="s">
        <v>34</v>
      </c>
      <c r="H231" s="2">
        <v>44308</v>
      </c>
      <c r="I231" s="2">
        <v>44338</v>
      </c>
      <c r="J231" s="2">
        <v>44368</v>
      </c>
      <c r="K231" s="2">
        <v>44382</v>
      </c>
      <c r="L231" s="2">
        <v>44338</v>
      </c>
      <c r="M231" s="2">
        <v>44368</v>
      </c>
      <c r="N231" s="8" t="s">
        <v>20055</v>
      </c>
      <c r="O231" s="12">
        <f t="shared" si="12"/>
        <v>44278</v>
      </c>
      <c r="P231">
        <f t="shared" si="15"/>
        <v>3.9550000000000005</v>
      </c>
      <c r="Q231">
        <f t="shared" si="13"/>
        <v>113</v>
      </c>
      <c r="R231" s="13">
        <f t="shared" si="14"/>
        <v>-109.045</v>
      </c>
    </row>
    <row r="232" spans="1:18" x14ac:dyDescent="0.3">
      <c r="A232">
        <v>17519</v>
      </c>
      <c r="B232" s="2">
        <v>44234</v>
      </c>
      <c r="C232" t="s">
        <v>37</v>
      </c>
      <c r="D232" s="4">
        <v>615</v>
      </c>
      <c r="E232">
        <v>148</v>
      </c>
      <c r="F232" t="s">
        <v>33</v>
      </c>
      <c r="G232" t="s">
        <v>34</v>
      </c>
      <c r="H232" s="2">
        <v>44264</v>
      </c>
      <c r="I232" s="2">
        <v>44294</v>
      </c>
      <c r="J232" s="2">
        <v>44324</v>
      </c>
      <c r="K232" s="2">
        <v>44290</v>
      </c>
      <c r="L232" s="2">
        <v>44294</v>
      </c>
      <c r="M232" s="2">
        <v>44324</v>
      </c>
      <c r="N232" s="8" t="s">
        <v>20054</v>
      </c>
      <c r="O232" s="12">
        <f t="shared" si="12"/>
        <v>44234</v>
      </c>
      <c r="P232">
        <f t="shared" si="15"/>
        <v>5.1800000000000006</v>
      </c>
      <c r="Q232">
        <f t="shared" si="13"/>
        <v>0</v>
      </c>
      <c r="R232" s="13">
        <f t="shared" si="14"/>
        <v>5.1800000000000006</v>
      </c>
    </row>
    <row r="233" spans="1:18" x14ac:dyDescent="0.3">
      <c r="A233">
        <v>17520</v>
      </c>
      <c r="B233" s="2">
        <v>44282</v>
      </c>
      <c r="C233" t="s">
        <v>38</v>
      </c>
      <c r="D233" s="4">
        <v>682</v>
      </c>
      <c r="E233">
        <v>117</v>
      </c>
      <c r="F233" t="s">
        <v>33</v>
      </c>
      <c r="G233" t="s">
        <v>34</v>
      </c>
      <c r="H233" s="2">
        <v>44312</v>
      </c>
      <c r="I233" s="2">
        <v>44342</v>
      </c>
      <c r="J233" s="2">
        <v>44372</v>
      </c>
      <c r="K233" s="2">
        <v>44321</v>
      </c>
      <c r="L233" s="2">
        <v>44342</v>
      </c>
      <c r="M233" s="2">
        <v>44372</v>
      </c>
      <c r="N233" s="8" t="s">
        <v>20054</v>
      </c>
      <c r="O233" s="12">
        <f t="shared" si="12"/>
        <v>44282</v>
      </c>
      <c r="P233">
        <f t="shared" si="15"/>
        <v>4.0950000000000006</v>
      </c>
      <c r="Q233">
        <f t="shared" si="13"/>
        <v>0</v>
      </c>
      <c r="R233" s="13">
        <f t="shared" si="14"/>
        <v>4.0950000000000006</v>
      </c>
    </row>
    <row r="234" spans="1:18" x14ac:dyDescent="0.3">
      <c r="A234">
        <v>17521</v>
      </c>
      <c r="B234" s="2">
        <v>44230</v>
      </c>
      <c r="C234" t="s">
        <v>38</v>
      </c>
      <c r="D234" s="4">
        <v>682</v>
      </c>
      <c r="E234">
        <v>98</v>
      </c>
      <c r="F234" t="s">
        <v>33</v>
      </c>
      <c r="G234" t="s">
        <v>34</v>
      </c>
      <c r="H234" s="2">
        <v>44260</v>
      </c>
      <c r="I234" s="2">
        <v>44290</v>
      </c>
      <c r="J234" s="2">
        <v>44320</v>
      </c>
      <c r="K234" s="2">
        <v>44263</v>
      </c>
      <c r="L234" s="2">
        <v>44290</v>
      </c>
      <c r="M234" s="2">
        <v>44320</v>
      </c>
      <c r="N234" s="8" t="s">
        <v>20055</v>
      </c>
      <c r="O234" s="12">
        <f t="shared" si="12"/>
        <v>44230</v>
      </c>
      <c r="P234">
        <f t="shared" si="15"/>
        <v>3.43</v>
      </c>
      <c r="Q234">
        <f t="shared" si="13"/>
        <v>98</v>
      </c>
      <c r="R234" s="13">
        <f t="shared" si="14"/>
        <v>-94.57</v>
      </c>
    </row>
    <row r="235" spans="1:18" x14ac:dyDescent="0.3">
      <c r="A235">
        <v>17522</v>
      </c>
      <c r="B235" s="2">
        <v>44238</v>
      </c>
      <c r="C235" t="s">
        <v>32</v>
      </c>
      <c r="D235" s="4">
        <v>584</v>
      </c>
      <c r="E235">
        <v>104</v>
      </c>
      <c r="F235" t="s">
        <v>35</v>
      </c>
      <c r="G235" t="s">
        <v>42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8" t="s">
        <v>34</v>
      </c>
      <c r="O235" s="12">
        <f t="shared" si="12"/>
        <v>44238</v>
      </c>
      <c r="P235">
        <f t="shared" si="15"/>
        <v>0</v>
      </c>
      <c r="Q235">
        <f t="shared" si="13"/>
        <v>0</v>
      </c>
      <c r="R235" s="13">
        <f t="shared" si="14"/>
        <v>0</v>
      </c>
    </row>
    <row r="236" spans="1:18" x14ac:dyDescent="0.3">
      <c r="A236">
        <v>17523</v>
      </c>
      <c r="B236" s="2">
        <v>44274</v>
      </c>
      <c r="C236" t="s">
        <v>38</v>
      </c>
      <c r="D236" s="4">
        <v>610</v>
      </c>
      <c r="E236">
        <v>114</v>
      </c>
      <c r="F236" t="s">
        <v>35</v>
      </c>
      <c r="G236" t="s">
        <v>36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8" t="s">
        <v>34</v>
      </c>
      <c r="O236" s="12">
        <f t="shared" si="12"/>
        <v>44274</v>
      </c>
      <c r="P236">
        <f t="shared" si="15"/>
        <v>0</v>
      </c>
      <c r="Q236">
        <f t="shared" si="13"/>
        <v>0</v>
      </c>
      <c r="R236" s="13">
        <f t="shared" si="14"/>
        <v>0</v>
      </c>
    </row>
    <row r="237" spans="1:18" x14ac:dyDescent="0.3">
      <c r="A237">
        <v>17524</v>
      </c>
      <c r="B237" s="2">
        <v>44259</v>
      </c>
      <c r="C237" t="s">
        <v>38</v>
      </c>
      <c r="D237" s="4">
        <v>624</v>
      </c>
      <c r="E237">
        <v>79</v>
      </c>
      <c r="F237" t="s">
        <v>33</v>
      </c>
      <c r="G237" t="s">
        <v>34</v>
      </c>
      <c r="H237" s="2">
        <v>44289</v>
      </c>
      <c r="I237" s="2">
        <v>44319</v>
      </c>
      <c r="J237" s="2">
        <v>44349</v>
      </c>
      <c r="K237" s="2">
        <v>44291</v>
      </c>
      <c r="L237" s="2">
        <v>44319</v>
      </c>
      <c r="M237" s="2">
        <v>44349</v>
      </c>
      <c r="N237" s="8" t="s">
        <v>20054</v>
      </c>
      <c r="O237" s="12">
        <f t="shared" si="12"/>
        <v>44259</v>
      </c>
      <c r="P237">
        <f t="shared" si="15"/>
        <v>2.7650000000000001</v>
      </c>
      <c r="Q237">
        <f t="shared" si="13"/>
        <v>0</v>
      </c>
      <c r="R237" s="13">
        <f t="shared" si="14"/>
        <v>2.7650000000000001</v>
      </c>
    </row>
    <row r="238" spans="1:18" x14ac:dyDescent="0.3">
      <c r="A238">
        <v>17525</v>
      </c>
      <c r="B238" s="2">
        <v>44264</v>
      </c>
      <c r="C238" t="s">
        <v>32</v>
      </c>
      <c r="D238" s="4">
        <v>593</v>
      </c>
      <c r="E238">
        <v>98</v>
      </c>
      <c r="F238" t="s">
        <v>35</v>
      </c>
      <c r="G238" t="s">
        <v>40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8" t="s">
        <v>34</v>
      </c>
      <c r="O238" s="12">
        <f t="shared" si="12"/>
        <v>44264</v>
      </c>
      <c r="P238">
        <f t="shared" si="15"/>
        <v>0</v>
      </c>
      <c r="Q238">
        <f t="shared" si="13"/>
        <v>0</v>
      </c>
      <c r="R238" s="13">
        <f t="shared" si="14"/>
        <v>0</v>
      </c>
    </row>
    <row r="239" spans="1:18" x14ac:dyDescent="0.3">
      <c r="A239">
        <v>17526</v>
      </c>
      <c r="B239" s="2">
        <v>44246</v>
      </c>
      <c r="C239" t="s">
        <v>32</v>
      </c>
      <c r="D239" s="4">
        <v>596</v>
      </c>
      <c r="E239">
        <v>87</v>
      </c>
      <c r="F239" t="s">
        <v>35</v>
      </c>
      <c r="G239" t="s">
        <v>39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8" t="s">
        <v>34</v>
      </c>
      <c r="O239" s="12">
        <f t="shared" si="12"/>
        <v>44246</v>
      </c>
      <c r="P239">
        <f t="shared" si="15"/>
        <v>0</v>
      </c>
      <c r="Q239">
        <f t="shared" si="13"/>
        <v>0</v>
      </c>
      <c r="R239" s="13">
        <f t="shared" si="14"/>
        <v>0</v>
      </c>
    </row>
    <row r="240" spans="1:18" x14ac:dyDescent="0.3">
      <c r="A240">
        <v>17527</v>
      </c>
      <c r="B240" s="2">
        <v>44244</v>
      </c>
      <c r="C240" t="s">
        <v>38</v>
      </c>
      <c r="D240" s="4">
        <v>717</v>
      </c>
      <c r="E240">
        <v>154</v>
      </c>
      <c r="F240" t="s">
        <v>33</v>
      </c>
      <c r="G240" t="s">
        <v>34</v>
      </c>
      <c r="H240" s="2">
        <v>44274</v>
      </c>
      <c r="I240" s="2">
        <v>44304</v>
      </c>
      <c r="J240" s="2">
        <v>44334</v>
      </c>
      <c r="K240" s="2">
        <v>44284</v>
      </c>
      <c r="L240" s="2">
        <v>44304</v>
      </c>
      <c r="M240" s="2">
        <v>44334</v>
      </c>
      <c r="N240" s="8" t="s">
        <v>20054</v>
      </c>
      <c r="O240" s="12">
        <f t="shared" si="12"/>
        <v>44244</v>
      </c>
      <c r="P240">
        <f t="shared" si="15"/>
        <v>5.3900000000000006</v>
      </c>
      <c r="Q240">
        <f t="shared" si="13"/>
        <v>0</v>
      </c>
      <c r="R240" s="13">
        <f t="shared" si="14"/>
        <v>5.3900000000000006</v>
      </c>
    </row>
    <row r="241" spans="1:18" x14ac:dyDescent="0.3">
      <c r="A241">
        <v>17528</v>
      </c>
      <c r="B241" s="2">
        <v>44251</v>
      </c>
      <c r="C241" t="s">
        <v>32</v>
      </c>
      <c r="D241" s="4">
        <v>702</v>
      </c>
      <c r="E241">
        <v>97</v>
      </c>
      <c r="F241" t="s">
        <v>33</v>
      </c>
      <c r="G241" t="s">
        <v>34</v>
      </c>
      <c r="H241" s="2">
        <v>44281</v>
      </c>
      <c r="I241" s="2">
        <v>44311</v>
      </c>
      <c r="J241" s="2">
        <v>44341</v>
      </c>
      <c r="K241" s="2">
        <v>44291</v>
      </c>
      <c r="L241" s="2">
        <v>44311</v>
      </c>
      <c r="M241" s="2">
        <v>44341</v>
      </c>
      <c r="N241" s="8" t="s">
        <v>20054</v>
      </c>
      <c r="O241" s="12">
        <f t="shared" si="12"/>
        <v>44251</v>
      </c>
      <c r="P241">
        <f t="shared" si="15"/>
        <v>3.3950000000000005</v>
      </c>
      <c r="Q241">
        <f t="shared" si="13"/>
        <v>0</v>
      </c>
      <c r="R241" s="13">
        <f t="shared" si="14"/>
        <v>3.3950000000000005</v>
      </c>
    </row>
    <row r="242" spans="1:18" x14ac:dyDescent="0.3">
      <c r="A242">
        <v>17529</v>
      </c>
      <c r="B242" s="2">
        <v>44264</v>
      </c>
      <c r="C242" t="s">
        <v>38</v>
      </c>
      <c r="D242" s="4">
        <v>653</v>
      </c>
      <c r="E242">
        <v>61</v>
      </c>
      <c r="F242" t="s">
        <v>33</v>
      </c>
      <c r="G242" t="s">
        <v>34</v>
      </c>
      <c r="H242" s="2">
        <v>44294</v>
      </c>
      <c r="I242" s="2">
        <v>44324</v>
      </c>
      <c r="J242" s="2">
        <v>44354</v>
      </c>
      <c r="K242" s="2">
        <v>44302</v>
      </c>
      <c r="L242" s="2">
        <v>44324</v>
      </c>
      <c r="M242" s="2">
        <v>44354</v>
      </c>
      <c r="N242" s="8" t="s">
        <v>20055</v>
      </c>
      <c r="O242" s="12">
        <f t="shared" si="12"/>
        <v>44264</v>
      </c>
      <c r="P242">
        <f t="shared" si="15"/>
        <v>2.1350000000000002</v>
      </c>
      <c r="Q242">
        <f t="shared" si="13"/>
        <v>61</v>
      </c>
      <c r="R242" s="13">
        <f t="shared" si="14"/>
        <v>-58.865000000000002</v>
      </c>
    </row>
    <row r="243" spans="1:18" x14ac:dyDescent="0.3">
      <c r="A243">
        <v>17530</v>
      </c>
      <c r="B243" s="2">
        <v>44252</v>
      </c>
      <c r="C243" t="s">
        <v>32</v>
      </c>
      <c r="D243" s="4">
        <v>607</v>
      </c>
      <c r="E243">
        <v>117</v>
      </c>
      <c r="F243" t="s">
        <v>35</v>
      </c>
      <c r="G243" t="s">
        <v>36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8" t="s">
        <v>34</v>
      </c>
      <c r="O243" s="12">
        <f t="shared" si="12"/>
        <v>44252</v>
      </c>
      <c r="P243">
        <f t="shared" si="15"/>
        <v>0</v>
      </c>
      <c r="Q243">
        <f t="shared" si="13"/>
        <v>0</v>
      </c>
      <c r="R243" s="13">
        <f t="shared" si="14"/>
        <v>0</v>
      </c>
    </row>
    <row r="244" spans="1:18" x14ac:dyDescent="0.3">
      <c r="A244">
        <v>17531</v>
      </c>
      <c r="B244" s="2">
        <v>44261</v>
      </c>
      <c r="C244" t="s">
        <v>32</v>
      </c>
      <c r="D244" s="4">
        <v>630</v>
      </c>
      <c r="E244">
        <v>85</v>
      </c>
      <c r="F244" t="s">
        <v>35</v>
      </c>
      <c r="G244" t="s">
        <v>36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8" t="s">
        <v>34</v>
      </c>
      <c r="O244" s="12">
        <f t="shared" si="12"/>
        <v>44261</v>
      </c>
      <c r="P244">
        <f t="shared" si="15"/>
        <v>0</v>
      </c>
      <c r="Q244">
        <f t="shared" si="13"/>
        <v>0</v>
      </c>
      <c r="R244" s="13">
        <f t="shared" si="14"/>
        <v>0</v>
      </c>
    </row>
    <row r="245" spans="1:18" x14ac:dyDescent="0.3">
      <c r="A245">
        <v>17532</v>
      </c>
      <c r="B245" s="2">
        <v>44261</v>
      </c>
      <c r="C245" t="s">
        <v>37</v>
      </c>
      <c r="D245" s="4">
        <v>610</v>
      </c>
      <c r="E245">
        <v>63</v>
      </c>
      <c r="F245" t="s">
        <v>33</v>
      </c>
      <c r="G245" t="s">
        <v>34</v>
      </c>
      <c r="H245" s="2">
        <v>44291</v>
      </c>
      <c r="I245" s="2">
        <v>44321</v>
      </c>
      <c r="J245" s="2">
        <v>44351</v>
      </c>
      <c r="K245" s="2">
        <v>44295</v>
      </c>
      <c r="L245" s="2">
        <v>44321</v>
      </c>
      <c r="M245" s="2">
        <v>44351</v>
      </c>
      <c r="N245" s="8" t="s">
        <v>20054</v>
      </c>
      <c r="O245" s="12">
        <f t="shared" si="12"/>
        <v>44261</v>
      </c>
      <c r="P245">
        <f t="shared" si="15"/>
        <v>2.2050000000000001</v>
      </c>
      <c r="Q245">
        <f t="shared" si="13"/>
        <v>0</v>
      </c>
      <c r="R245" s="13">
        <f t="shared" si="14"/>
        <v>2.2050000000000001</v>
      </c>
    </row>
    <row r="246" spans="1:18" x14ac:dyDescent="0.3">
      <c r="A246">
        <v>17533</v>
      </c>
      <c r="B246" s="2">
        <v>44202</v>
      </c>
      <c r="C246" t="s">
        <v>32</v>
      </c>
      <c r="D246" s="4">
        <v>632</v>
      </c>
      <c r="E246">
        <v>90</v>
      </c>
      <c r="F246" t="s">
        <v>35</v>
      </c>
      <c r="G246" t="s">
        <v>39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8" t="s">
        <v>34</v>
      </c>
      <c r="O246" s="12">
        <f t="shared" si="12"/>
        <v>44202</v>
      </c>
      <c r="P246">
        <f t="shared" si="15"/>
        <v>0</v>
      </c>
      <c r="Q246">
        <f t="shared" si="13"/>
        <v>0</v>
      </c>
      <c r="R246" s="13">
        <f t="shared" si="14"/>
        <v>0</v>
      </c>
    </row>
    <row r="247" spans="1:18" x14ac:dyDescent="0.3">
      <c r="A247">
        <v>17534</v>
      </c>
      <c r="B247" s="2">
        <v>44230</v>
      </c>
      <c r="C247" t="s">
        <v>32</v>
      </c>
      <c r="D247" s="4">
        <v>626</v>
      </c>
      <c r="E247">
        <v>76</v>
      </c>
      <c r="F247" t="s">
        <v>35</v>
      </c>
      <c r="G247" t="s">
        <v>36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8" t="s">
        <v>34</v>
      </c>
      <c r="O247" s="12">
        <f t="shared" si="12"/>
        <v>44230</v>
      </c>
      <c r="P247">
        <f t="shared" si="15"/>
        <v>0</v>
      </c>
      <c r="Q247">
        <f t="shared" si="13"/>
        <v>0</v>
      </c>
      <c r="R247" s="13">
        <f t="shared" si="14"/>
        <v>0</v>
      </c>
    </row>
    <row r="248" spans="1:18" x14ac:dyDescent="0.3">
      <c r="A248">
        <v>17535</v>
      </c>
      <c r="B248" s="2">
        <v>44279</v>
      </c>
      <c r="C248" t="s">
        <v>38</v>
      </c>
      <c r="D248" s="4">
        <v>619</v>
      </c>
      <c r="E248">
        <v>80</v>
      </c>
      <c r="F248" t="s">
        <v>35</v>
      </c>
      <c r="G248" t="s">
        <v>41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8" t="s">
        <v>34</v>
      </c>
      <c r="O248" s="12">
        <f t="shared" si="12"/>
        <v>44279</v>
      </c>
      <c r="P248">
        <f t="shared" si="15"/>
        <v>0</v>
      </c>
      <c r="Q248">
        <f t="shared" si="13"/>
        <v>0</v>
      </c>
      <c r="R248" s="13">
        <f t="shared" si="14"/>
        <v>0</v>
      </c>
    </row>
    <row r="249" spans="1:18" x14ac:dyDescent="0.3">
      <c r="A249">
        <v>17536</v>
      </c>
      <c r="B249" s="2">
        <v>44266</v>
      </c>
      <c r="C249" t="s">
        <v>32</v>
      </c>
      <c r="D249" s="4">
        <v>648</v>
      </c>
      <c r="E249">
        <v>110</v>
      </c>
      <c r="F249" t="s">
        <v>33</v>
      </c>
      <c r="G249" t="s">
        <v>34</v>
      </c>
      <c r="H249" s="2">
        <v>44296</v>
      </c>
      <c r="I249" s="2">
        <v>44326</v>
      </c>
      <c r="J249" s="2">
        <v>44356</v>
      </c>
      <c r="K249" s="2">
        <v>44300</v>
      </c>
      <c r="L249" s="2">
        <v>44326</v>
      </c>
      <c r="M249" s="2">
        <v>44356</v>
      </c>
      <c r="N249" s="8" t="s">
        <v>20054</v>
      </c>
      <c r="O249" s="12">
        <f t="shared" si="12"/>
        <v>44266</v>
      </c>
      <c r="P249">
        <f t="shared" si="15"/>
        <v>3.8500000000000005</v>
      </c>
      <c r="Q249">
        <f t="shared" si="13"/>
        <v>0</v>
      </c>
      <c r="R249" s="13">
        <f t="shared" si="14"/>
        <v>3.8500000000000005</v>
      </c>
    </row>
    <row r="250" spans="1:18" x14ac:dyDescent="0.3">
      <c r="A250">
        <v>17537</v>
      </c>
      <c r="B250" s="2">
        <v>44201</v>
      </c>
      <c r="C250" t="s">
        <v>32</v>
      </c>
      <c r="D250" s="4">
        <v>623</v>
      </c>
      <c r="E250">
        <v>61</v>
      </c>
      <c r="F250" t="s">
        <v>35</v>
      </c>
      <c r="G250" t="s">
        <v>41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8" t="s">
        <v>34</v>
      </c>
      <c r="O250" s="12">
        <f t="shared" si="12"/>
        <v>44201</v>
      </c>
      <c r="P250">
        <f t="shared" si="15"/>
        <v>0</v>
      </c>
      <c r="Q250">
        <f t="shared" si="13"/>
        <v>0</v>
      </c>
      <c r="R250" s="13">
        <f t="shared" si="14"/>
        <v>0</v>
      </c>
    </row>
    <row r="251" spans="1:18" x14ac:dyDescent="0.3">
      <c r="A251">
        <v>17538</v>
      </c>
      <c r="B251" s="2">
        <v>44230</v>
      </c>
      <c r="C251" t="s">
        <v>32</v>
      </c>
      <c r="D251" s="4">
        <v>579</v>
      </c>
      <c r="E251">
        <v>120</v>
      </c>
      <c r="F251" t="s">
        <v>35</v>
      </c>
      <c r="G251" t="s">
        <v>42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8" t="s">
        <v>34</v>
      </c>
      <c r="O251" s="12">
        <f t="shared" si="12"/>
        <v>44230</v>
      </c>
      <c r="P251">
        <f t="shared" si="15"/>
        <v>0</v>
      </c>
      <c r="Q251">
        <f t="shared" si="13"/>
        <v>0</v>
      </c>
      <c r="R251" s="13">
        <f t="shared" si="14"/>
        <v>0</v>
      </c>
    </row>
    <row r="252" spans="1:18" x14ac:dyDescent="0.3">
      <c r="A252">
        <v>17539</v>
      </c>
      <c r="B252" s="2">
        <v>44263</v>
      </c>
      <c r="C252" t="s">
        <v>38</v>
      </c>
      <c r="D252" s="4">
        <v>683</v>
      </c>
      <c r="E252">
        <v>122</v>
      </c>
      <c r="F252" t="s">
        <v>33</v>
      </c>
      <c r="G252" t="s">
        <v>34</v>
      </c>
      <c r="H252" s="2">
        <v>44293</v>
      </c>
      <c r="I252" s="2">
        <v>44323</v>
      </c>
      <c r="J252" s="2">
        <v>44353</v>
      </c>
      <c r="K252" s="2">
        <v>44299</v>
      </c>
      <c r="L252" s="2">
        <v>44323</v>
      </c>
      <c r="M252" s="2">
        <v>44353</v>
      </c>
      <c r="N252" s="8" t="s">
        <v>20054</v>
      </c>
      <c r="O252" s="12">
        <f t="shared" si="12"/>
        <v>44263</v>
      </c>
      <c r="P252">
        <f t="shared" si="15"/>
        <v>4.2700000000000005</v>
      </c>
      <c r="Q252">
        <f t="shared" si="13"/>
        <v>0</v>
      </c>
      <c r="R252" s="13">
        <f t="shared" si="14"/>
        <v>4.2700000000000005</v>
      </c>
    </row>
    <row r="253" spans="1:18" x14ac:dyDescent="0.3">
      <c r="A253">
        <v>17540</v>
      </c>
      <c r="B253" s="2">
        <v>44258</v>
      </c>
      <c r="C253" t="s">
        <v>38</v>
      </c>
      <c r="D253" s="4">
        <v>691</v>
      </c>
      <c r="E253">
        <v>135</v>
      </c>
      <c r="F253" t="s">
        <v>33</v>
      </c>
      <c r="G253" t="s">
        <v>34</v>
      </c>
      <c r="H253" s="2">
        <v>44288</v>
      </c>
      <c r="I253" s="2">
        <v>44318</v>
      </c>
      <c r="J253" s="2">
        <v>44348</v>
      </c>
      <c r="K253" s="2">
        <v>44288</v>
      </c>
      <c r="L253" s="2">
        <v>44318</v>
      </c>
      <c r="M253" s="2">
        <v>44348</v>
      </c>
      <c r="N253" s="8" t="s">
        <v>20054</v>
      </c>
      <c r="O253" s="12">
        <f t="shared" si="12"/>
        <v>44258</v>
      </c>
      <c r="P253">
        <f t="shared" si="15"/>
        <v>4.7250000000000005</v>
      </c>
      <c r="Q253">
        <f t="shared" si="13"/>
        <v>0</v>
      </c>
      <c r="R253" s="13">
        <f t="shared" si="14"/>
        <v>4.7250000000000005</v>
      </c>
    </row>
    <row r="254" spans="1:18" x14ac:dyDescent="0.3">
      <c r="A254">
        <v>17541</v>
      </c>
      <c r="B254" s="2">
        <v>44210</v>
      </c>
      <c r="C254" t="s">
        <v>38</v>
      </c>
      <c r="D254" s="4">
        <v>615</v>
      </c>
      <c r="E254">
        <v>105</v>
      </c>
      <c r="F254" t="s">
        <v>35</v>
      </c>
      <c r="G254" t="s">
        <v>39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8" t="s">
        <v>34</v>
      </c>
      <c r="O254" s="12">
        <f t="shared" si="12"/>
        <v>44210</v>
      </c>
      <c r="P254">
        <f t="shared" si="15"/>
        <v>0</v>
      </c>
      <c r="Q254">
        <f t="shared" si="13"/>
        <v>0</v>
      </c>
      <c r="R254" s="13">
        <f t="shared" si="14"/>
        <v>0</v>
      </c>
    </row>
    <row r="255" spans="1:18" x14ac:dyDescent="0.3">
      <c r="A255">
        <v>17542</v>
      </c>
      <c r="B255" s="2">
        <v>44200</v>
      </c>
      <c r="C255" t="s">
        <v>38</v>
      </c>
      <c r="D255" s="4">
        <v>653</v>
      </c>
      <c r="E255">
        <v>107</v>
      </c>
      <c r="F255" t="s">
        <v>33</v>
      </c>
      <c r="G255" t="s">
        <v>34</v>
      </c>
      <c r="H255" s="2">
        <v>44230</v>
      </c>
      <c r="I255" s="2">
        <v>44260</v>
      </c>
      <c r="J255" s="2">
        <v>44290</v>
      </c>
      <c r="K255" s="2">
        <v>44240</v>
      </c>
      <c r="L255" s="2">
        <v>44260</v>
      </c>
      <c r="M255" s="2">
        <v>44290</v>
      </c>
      <c r="N255" s="8" t="s">
        <v>20054</v>
      </c>
      <c r="O255" s="12">
        <f t="shared" si="12"/>
        <v>44200</v>
      </c>
      <c r="P255">
        <f t="shared" si="15"/>
        <v>3.7450000000000006</v>
      </c>
      <c r="Q255">
        <f t="shared" si="13"/>
        <v>0</v>
      </c>
      <c r="R255" s="13">
        <f t="shared" si="14"/>
        <v>3.7450000000000006</v>
      </c>
    </row>
    <row r="256" spans="1:18" x14ac:dyDescent="0.3">
      <c r="A256">
        <v>17543</v>
      </c>
      <c r="B256" s="2">
        <v>44271</v>
      </c>
      <c r="C256" t="s">
        <v>32</v>
      </c>
      <c r="D256" s="4">
        <v>666</v>
      </c>
      <c r="E256">
        <v>122</v>
      </c>
      <c r="F256" t="s">
        <v>33</v>
      </c>
      <c r="G256" t="s">
        <v>34</v>
      </c>
      <c r="H256" s="2">
        <v>44301</v>
      </c>
      <c r="I256" s="2">
        <v>44331</v>
      </c>
      <c r="J256" s="2">
        <v>44361</v>
      </c>
      <c r="K256" s="2">
        <v>44306</v>
      </c>
      <c r="L256" s="2">
        <v>44331</v>
      </c>
      <c r="M256" s="2">
        <v>44361</v>
      </c>
      <c r="N256" s="8" t="s">
        <v>20054</v>
      </c>
      <c r="O256" s="12">
        <f t="shared" si="12"/>
        <v>44271</v>
      </c>
      <c r="P256">
        <f t="shared" si="15"/>
        <v>4.2700000000000005</v>
      </c>
      <c r="Q256">
        <f t="shared" si="13"/>
        <v>0</v>
      </c>
      <c r="R256" s="13">
        <f t="shared" si="14"/>
        <v>4.2700000000000005</v>
      </c>
    </row>
    <row r="257" spans="1:18" x14ac:dyDescent="0.3">
      <c r="A257">
        <v>17544</v>
      </c>
      <c r="B257" s="2">
        <v>44275</v>
      </c>
      <c r="C257" t="s">
        <v>38</v>
      </c>
      <c r="D257" s="4">
        <v>640</v>
      </c>
      <c r="E257">
        <v>67</v>
      </c>
      <c r="F257" t="s">
        <v>33</v>
      </c>
      <c r="G257" t="s">
        <v>34</v>
      </c>
      <c r="H257" s="2">
        <v>44305</v>
      </c>
      <c r="I257" s="2">
        <v>44335</v>
      </c>
      <c r="J257" s="2">
        <v>44365</v>
      </c>
      <c r="K257" s="2">
        <v>44327</v>
      </c>
      <c r="L257" s="2">
        <v>44335</v>
      </c>
      <c r="M257" s="2">
        <v>44365</v>
      </c>
      <c r="N257" s="8" t="s">
        <v>20055</v>
      </c>
      <c r="O257" s="12">
        <f t="shared" si="12"/>
        <v>44275</v>
      </c>
      <c r="P257">
        <f t="shared" si="15"/>
        <v>2.3450000000000002</v>
      </c>
      <c r="Q257">
        <f t="shared" si="13"/>
        <v>67</v>
      </c>
      <c r="R257" s="13">
        <f t="shared" si="14"/>
        <v>-64.655000000000001</v>
      </c>
    </row>
    <row r="258" spans="1:18" x14ac:dyDescent="0.3">
      <c r="A258">
        <v>17545</v>
      </c>
      <c r="B258" s="2">
        <v>44275</v>
      </c>
      <c r="C258" t="s">
        <v>37</v>
      </c>
      <c r="D258" s="4">
        <v>596</v>
      </c>
      <c r="E258">
        <v>65</v>
      </c>
      <c r="F258" t="s">
        <v>35</v>
      </c>
      <c r="G258" t="s">
        <v>40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8" t="s">
        <v>34</v>
      </c>
      <c r="O258" s="12">
        <f t="shared" si="12"/>
        <v>44275</v>
      </c>
      <c r="P258">
        <f t="shared" si="15"/>
        <v>0</v>
      </c>
      <c r="Q258">
        <f t="shared" si="13"/>
        <v>0</v>
      </c>
      <c r="R258" s="13">
        <f t="shared" si="14"/>
        <v>0</v>
      </c>
    </row>
    <row r="259" spans="1:18" x14ac:dyDescent="0.3">
      <c r="A259">
        <v>17546</v>
      </c>
      <c r="B259" s="2">
        <v>44283</v>
      </c>
      <c r="C259" t="s">
        <v>32</v>
      </c>
      <c r="D259" s="4">
        <v>689</v>
      </c>
      <c r="E259">
        <v>7</v>
      </c>
      <c r="F259" t="s">
        <v>33</v>
      </c>
      <c r="G259" t="s">
        <v>34</v>
      </c>
      <c r="H259" s="2">
        <v>44313</v>
      </c>
      <c r="I259" s="2">
        <v>44343</v>
      </c>
      <c r="J259" s="2">
        <v>44373</v>
      </c>
      <c r="K259" s="2">
        <v>44318</v>
      </c>
      <c r="L259" s="2">
        <v>44343</v>
      </c>
      <c r="M259" s="2">
        <v>44373</v>
      </c>
      <c r="N259" s="8" t="s">
        <v>20054</v>
      </c>
      <c r="O259" s="12">
        <f t="shared" ref="O259:O322" si="16">B259</f>
        <v>44283</v>
      </c>
      <c r="P259">
        <f t="shared" si="15"/>
        <v>0.24500000000000002</v>
      </c>
      <c r="Q259">
        <f t="shared" ref="Q259:Q322" si="17">IF(N259="Defaulted",E259,0)</f>
        <v>0</v>
      </c>
      <c r="R259" s="13">
        <f t="shared" ref="R259:R322" si="18">P259-Q259</f>
        <v>0.24500000000000002</v>
      </c>
    </row>
    <row r="260" spans="1:18" x14ac:dyDescent="0.3">
      <c r="A260">
        <v>17547</v>
      </c>
      <c r="B260" s="2">
        <v>44274</v>
      </c>
      <c r="C260" t="s">
        <v>38</v>
      </c>
      <c r="D260" s="4">
        <v>703</v>
      </c>
      <c r="E260">
        <v>52</v>
      </c>
      <c r="F260" t="s">
        <v>33</v>
      </c>
      <c r="G260" t="s">
        <v>34</v>
      </c>
      <c r="H260" s="2">
        <v>44304</v>
      </c>
      <c r="I260" s="2">
        <v>44334</v>
      </c>
      <c r="J260" s="2">
        <v>44364</v>
      </c>
      <c r="K260" s="2">
        <v>44304</v>
      </c>
      <c r="L260" s="2">
        <v>44334</v>
      </c>
      <c r="M260" s="2">
        <v>44364</v>
      </c>
      <c r="N260" s="8" t="s">
        <v>20055</v>
      </c>
      <c r="O260" s="12">
        <f t="shared" si="16"/>
        <v>44274</v>
      </c>
      <c r="P260">
        <f t="shared" ref="P260:P323" si="19">IF(F260="Approved",E260*0.035,0)</f>
        <v>1.8200000000000003</v>
      </c>
      <c r="Q260">
        <f t="shared" si="17"/>
        <v>52</v>
      </c>
      <c r="R260" s="13">
        <f t="shared" si="18"/>
        <v>-50.18</v>
      </c>
    </row>
    <row r="261" spans="1:18" x14ac:dyDescent="0.3">
      <c r="A261">
        <v>17548</v>
      </c>
      <c r="B261" s="2">
        <v>44252</v>
      </c>
      <c r="C261" t="s">
        <v>32</v>
      </c>
      <c r="D261" s="4">
        <v>628</v>
      </c>
      <c r="E261">
        <v>81</v>
      </c>
      <c r="F261" t="s">
        <v>35</v>
      </c>
      <c r="G261" t="s">
        <v>42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8" t="s">
        <v>34</v>
      </c>
      <c r="O261" s="12">
        <f t="shared" si="16"/>
        <v>44252</v>
      </c>
      <c r="P261">
        <f t="shared" si="19"/>
        <v>0</v>
      </c>
      <c r="Q261">
        <f t="shared" si="17"/>
        <v>0</v>
      </c>
      <c r="R261" s="13">
        <f t="shared" si="18"/>
        <v>0</v>
      </c>
    </row>
    <row r="262" spans="1:18" x14ac:dyDescent="0.3">
      <c r="A262">
        <v>17549</v>
      </c>
      <c r="B262" s="2">
        <v>44231</v>
      </c>
      <c r="C262" t="s">
        <v>38</v>
      </c>
      <c r="D262" s="4">
        <v>588</v>
      </c>
      <c r="E262">
        <v>107</v>
      </c>
      <c r="F262" t="s">
        <v>35</v>
      </c>
      <c r="G262" t="s">
        <v>42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8" t="s">
        <v>34</v>
      </c>
      <c r="O262" s="12">
        <f t="shared" si="16"/>
        <v>44231</v>
      </c>
      <c r="P262">
        <f t="shared" si="19"/>
        <v>0</v>
      </c>
      <c r="Q262">
        <f t="shared" si="17"/>
        <v>0</v>
      </c>
      <c r="R262" s="13">
        <f t="shared" si="18"/>
        <v>0</v>
      </c>
    </row>
    <row r="263" spans="1:18" x14ac:dyDescent="0.3">
      <c r="A263">
        <v>17550</v>
      </c>
      <c r="B263" s="2">
        <v>44265</v>
      </c>
      <c r="C263" t="s">
        <v>32</v>
      </c>
      <c r="D263" s="4">
        <v>622</v>
      </c>
      <c r="E263">
        <v>115</v>
      </c>
      <c r="F263" t="s">
        <v>35</v>
      </c>
      <c r="G263" t="s">
        <v>36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8" t="s">
        <v>34</v>
      </c>
      <c r="O263" s="12">
        <f t="shared" si="16"/>
        <v>44265</v>
      </c>
      <c r="P263">
        <f t="shared" si="19"/>
        <v>0</v>
      </c>
      <c r="Q263">
        <f t="shared" si="17"/>
        <v>0</v>
      </c>
      <c r="R263" s="13">
        <f t="shared" si="18"/>
        <v>0</v>
      </c>
    </row>
    <row r="264" spans="1:18" x14ac:dyDescent="0.3">
      <c r="A264">
        <v>17551</v>
      </c>
      <c r="B264" s="2">
        <v>44237</v>
      </c>
      <c r="C264" t="s">
        <v>38</v>
      </c>
      <c r="D264" s="4">
        <v>583</v>
      </c>
      <c r="E264">
        <v>118</v>
      </c>
      <c r="F264" t="s">
        <v>35</v>
      </c>
      <c r="G264" t="s">
        <v>42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8" t="s">
        <v>34</v>
      </c>
      <c r="O264" s="12">
        <f t="shared" si="16"/>
        <v>44237</v>
      </c>
      <c r="P264">
        <f t="shared" si="19"/>
        <v>0</v>
      </c>
      <c r="Q264">
        <f t="shared" si="17"/>
        <v>0</v>
      </c>
      <c r="R264" s="13">
        <f t="shared" si="18"/>
        <v>0</v>
      </c>
    </row>
    <row r="265" spans="1:18" x14ac:dyDescent="0.3">
      <c r="A265">
        <v>17552</v>
      </c>
      <c r="B265" s="2">
        <v>44265</v>
      </c>
      <c r="C265" t="s">
        <v>38</v>
      </c>
      <c r="D265" s="4">
        <v>674</v>
      </c>
      <c r="E265">
        <v>101</v>
      </c>
      <c r="F265" t="s">
        <v>33</v>
      </c>
      <c r="G265" t="s">
        <v>34</v>
      </c>
      <c r="H265" s="2">
        <v>44295</v>
      </c>
      <c r="I265" s="2">
        <v>44325</v>
      </c>
      <c r="J265" s="2">
        <v>44355</v>
      </c>
      <c r="K265" s="2">
        <v>44299</v>
      </c>
      <c r="L265" s="2">
        <v>44325</v>
      </c>
      <c r="M265" s="2">
        <v>44355</v>
      </c>
      <c r="N265" s="8" t="s">
        <v>20055</v>
      </c>
      <c r="O265" s="12">
        <f t="shared" si="16"/>
        <v>44265</v>
      </c>
      <c r="P265">
        <f t="shared" si="19"/>
        <v>3.5350000000000001</v>
      </c>
      <c r="Q265">
        <f t="shared" si="17"/>
        <v>101</v>
      </c>
      <c r="R265" s="13">
        <f t="shared" si="18"/>
        <v>-97.465000000000003</v>
      </c>
    </row>
    <row r="266" spans="1:18" x14ac:dyDescent="0.3">
      <c r="A266">
        <v>17553</v>
      </c>
      <c r="B266" s="2">
        <v>44256</v>
      </c>
      <c r="C266" t="s">
        <v>37</v>
      </c>
      <c r="D266" s="4">
        <v>562</v>
      </c>
      <c r="E266">
        <v>129</v>
      </c>
      <c r="F266" t="s">
        <v>33</v>
      </c>
      <c r="G266" t="s">
        <v>34</v>
      </c>
      <c r="H266" s="2">
        <v>44286</v>
      </c>
      <c r="I266" s="2">
        <v>44316</v>
      </c>
      <c r="J266" s="2">
        <v>44346</v>
      </c>
      <c r="K266" s="2">
        <v>44294</v>
      </c>
      <c r="L266" s="2">
        <v>44316</v>
      </c>
      <c r="M266" s="2">
        <v>44346</v>
      </c>
      <c r="N266" s="8" t="s">
        <v>20055</v>
      </c>
      <c r="O266" s="12">
        <f t="shared" si="16"/>
        <v>44256</v>
      </c>
      <c r="P266">
        <f t="shared" si="19"/>
        <v>4.5150000000000006</v>
      </c>
      <c r="Q266">
        <f t="shared" si="17"/>
        <v>129</v>
      </c>
      <c r="R266" s="13">
        <f t="shared" si="18"/>
        <v>-124.485</v>
      </c>
    </row>
    <row r="267" spans="1:18" x14ac:dyDescent="0.3">
      <c r="A267">
        <v>17554</v>
      </c>
      <c r="B267" s="2">
        <v>44258</v>
      </c>
      <c r="C267" t="s">
        <v>37</v>
      </c>
      <c r="D267" s="4">
        <v>543</v>
      </c>
      <c r="E267">
        <v>48</v>
      </c>
      <c r="F267" t="s">
        <v>33</v>
      </c>
      <c r="G267" t="s">
        <v>34</v>
      </c>
      <c r="H267" s="2">
        <v>44288</v>
      </c>
      <c r="I267" s="2">
        <v>44318</v>
      </c>
      <c r="J267" s="2">
        <v>44348</v>
      </c>
      <c r="K267" s="2">
        <v>44366</v>
      </c>
      <c r="L267" s="2">
        <v>44318</v>
      </c>
      <c r="M267" s="2">
        <v>44348</v>
      </c>
      <c r="N267" s="8" t="s">
        <v>20055</v>
      </c>
      <c r="O267" s="12">
        <f t="shared" si="16"/>
        <v>44258</v>
      </c>
      <c r="P267">
        <f t="shared" si="19"/>
        <v>1.6800000000000002</v>
      </c>
      <c r="Q267">
        <f t="shared" si="17"/>
        <v>48</v>
      </c>
      <c r="R267" s="13">
        <f t="shared" si="18"/>
        <v>-46.32</v>
      </c>
    </row>
    <row r="268" spans="1:18" x14ac:dyDescent="0.3">
      <c r="A268">
        <v>17555</v>
      </c>
      <c r="B268" s="2">
        <v>44283</v>
      </c>
      <c r="C268" t="s">
        <v>38</v>
      </c>
      <c r="D268" s="4">
        <v>573</v>
      </c>
      <c r="E268">
        <v>117</v>
      </c>
      <c r="F268" t="s">
        <v>35</v>
      </c>
      <c r="G268" t="s">
        <v>40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8" t="s">
        <v>34</v>
      </c>
      <c r="O268" s="12">
        <f t="shared" si="16"/>
        <v>44283</v>
      </c>
      <c r="P268">
        <f t="shared" si="19"/>
        <v>0</v>
      </c>
      <c r="Q268">
        <f t="shared" si="17"/>
        <v>0</v>
      </c>
      <c r="R268" s="13">
        <f t="shared" si="18"/>
        <v>0</v>
      </c>
    </row>
    <row r="269" spans="1:18" x14ac:dyDescent="0.3">
      <c r="A269">
        <v>17556</v>
      </c>
      <c r="B269" s="2">
        <v>44232</v>
      </c>
      <c r="C269" t="s">
        <v>32</v>
      </c>
      <c r="D269" s="4">
        <v>651</v>
      </c>
      <c r="E269">
        <v>84</v>
      </c>
      <c r="F269" t="s">
        <v>33</v>
      </c>
      <c r="G269" t="s">
        <v>34</v>
      </c>
      <c r="H269" s="2">
        <v>44262</v>
      </c>
      <c r="I269" s="2">
        <v>44292</v>
      </c>
      <c r="J269" s="2">
        <v>44322</v>
      </c>
      <c r="K269" s="2">
        <v>44262</v>
      </c>
      <c r="L269" s="2">
        <v>44292</v>
      </c>
      <c r="M269" s="2">
        <v>44322</v>
      </c>
      <c r="N269" s="8" t="s">
        <v>20055</v>
      </c>
      <c r="O269" s="12">
        <f t="shared" si="16"/>
        <v>44232</v>
      </c>
      <c r="P269">
        <f t="shared" si="19"/>
        <v>2.9400000000000004</v>
      </c>
      <c r="Q269">
        <f t="shared" si="17"/>
        <v>84</v>
      </c>
      <c r="R269" s="13">
        <f t="shared" si="18"/>
        <v>-81.06</v>
      </c>
    </row>
    <row r="270" spans="1:18" x14ac:dyDescent="0.3">
      <c r="A270">
        <v>17557</v>
      </c>
      <c r="B270" s="2">
        <v>44263</v>
      </c>
      <c r="C270" t="s">
        <v>32</v>
      </c>
      <c r="D270" s="4">
        <v>623</v>
      </c>
      <c r="E270">
        <v>102</v>
      </c>
      <c r="F270" t="s">
        <v>35</v>
      </c>
      <c r="G270" t="s">
        <v>39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8" t="s">
        <v>34</v>
      </c>
      <c r="O270" s="12">
        <f t="shared" si="16"/>
        <v>44263</v>
      </c>
      <c r="P270">
        <f t="shared" si="19"/>
        <v>0</v>
      </c>
      <c r="Q270">
        <f t="shared" si="17"/>
        <v>0</v>
      </c>
      <c r="R270" s="13">
        <f t="shared" si="18"/>
        <v>0</v>
      </c>
    </row>
    <row r="271" spans="1:18" x14ac:dyDescent="0.3">
      <c r="A271">
        <v>17558</v>
      </c>
      <c r="B271" s="2">
        <v>44248</v>
      </c>
      <c r="C271" t="s">
        <v>32</v>
      </c>
      <c r="D271" s="4">
        <v>591</v>
      </c>
      <c r="E271">
        <v>121</v>
      </c>
      <c r="F271" t="s">
        <v>35</v>
      </c>
      <c r="G271" t="s">
        <v>42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8" t="s">
        <v>34</v>
      </c>
      <c r="O271" s="12">
        <f t="shared" si="16"/>
        <v>44248</v>
      </c>
      <c r="P271">
        <f t="shared" si="19"/>
        <v>0</v>
      </c>
      <c r="Q271">
        <f t="shared" si="17"/>
        <v>0</v>
      </c>
      <c r="R271" s="13">
        <f t="shared" si="18"/>
        <v>0</v>
      </c>
    </row>
    <row r="272" spans="1:18" x14ac:dyDescent="0.3">
      <c r="A272">
        <v>17559</v>
      </c>
      <c r="B272" s="2">
        <v>44263</v>
      </c>
      <c r="C272" t="s">
        <v>37</v>
      </c>
      <c r="D272" s="4">
        <v>605</v>
      </c>
      <c r="E272">
        <v>90</v>
      </c>
      <c r="F272" t="s">
        <v>33</v>
      </c>
      <c r="G272" t="s">
        <v>34</v>
      </c>
      <c r="H272" s="2">
        <v>44293</v>
      </c>
      <c r="I272" s="2">
        <v>44323</v>
      </c>
      <c r="J272" s="2">
        <v>44353</v>
      </c>
      <c r="K272" s="2">
        <v>44299</v>
      </c>
      <c r="L272" s="2">
        <v>44323</v>
      </c>
      <c r="M272" s="2">
        <v>44353</v>
      </c>
      <c r="N272" s="8" t="s">
        <v>20054</v>
      </c>
      <c r="O272" s="12">
        <f t="shared" si="16"/>
        <v>44263</v>
      </c>
      <c r="P272">
        <f t="shared" si="19"/>
        <v>3.1500000000000004</v>
      </c>
      <c r="Q272">
        <f t="shared" si="17"/>
        <v>0</v>
      </c>
      <c r="R272" s="13">
        <f t="shared" si="18"/>
        <v>3.1500000000000004</v>
      </c>
    </row>
    <row r="273" spans="1:18" x14ac:dyDescent="0.3">
      <c r="A273">
        <v>17560</v>
      </c>
      <c r="B273" s="2">
        <v>44223</v>
      </c>
      <c r="C273" t="s">
        <v>38</v>
      </c>
      <c r="D273" s="4">
        <v>559</v>
      </c>
      <c r="E273">
        <v>123</v>
      </c>
      <c r="F273" t="s">
        <v>35</v>
      </c>
      <c r="G273" t="s">
        <v>36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8" t="s">
        <v>34</v>
      </c>
      <c r="O273" s="12">
        <f t="shared" si="16"/>
        <v>44223</v>
      </c>
      <c r="P273">
        <f t="shared" si="19"/>
        <v>0</v>
      </c>
      <c r="Q273">
        <f t="shared" si="17"/>
        <v>0</v>
      </c>
      <c r="R273" s="13">
        <f t="shared" si="18"/>
        <v>0</v>
      </c>
    </row>
    <row r="274" spans="1:18" x14ac:dyDescent="0.3">
      <c r="A274">
        <v>17561</v>
      </c>
      <c r="B274" s="2">
        <v>44270</v>
      </c>
      <c r="C274" t="s">
        <v>38</v>
      </c>
      <c r="D274" s="4">
        <v>615</v>
      </c>
      <c r="E274">
        <v>111</v>
      </c>
      <c r="F274" t="s">
        <v>35</v>
      </c>
      <c r="G274" t="s">
        <v>36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8" t="s">
        <v>34</v>
      </c>
      <c r="O274" s="12">
        <f t="shared" si="16"/>
        <v>44270</v>
      </c>
      <c r="P274">
        <f t="shared" si="19"/>
        <v>0</v>
      </c>
      <c r="Q274">
        <f t="shared" si="17"/>
        <v>0</v>
      </c>
      <c r="R274" s="13">
        <f t="shared" si="18"/>
        <v>0</v>
      </c>
    </row>
    <row r="275" spans="1:18" x14ac:dyDescent="0.3">
      <c r="A275">
        <v>17562</v>
      </c>
      <c r="B275" s="2">
        <v>44211</v>
      </c>
      <c r="C275" t="s">
        <v>32</v>
      </c>
      <c r="D275" s="4">
        <v>666</v>
      </c>
      <c r="E275">
        <v>90</v>
      </c>
      <c r="F275" t="s">
        <v>33</v>
      </c>
      <c r="G275" t="s">
        <v>34</v>
      </c>
      <c r="H275" s="2">
        <v>44241</v>
      </c>
      <c r="I275" s="2">
        <v>44271</v>
      </c>
      <c r="J275" s="2">
        <v>44301</v>
      </c>
      <c r="K275" s="2">
        <v>44245</v>
      </c>
      <c r="L275" s="2">
        <v>44271</v>
      </c>
      <c r="M275" s="2">
        <v>44301</v>
      </c>
      <c r="N275" s="8" t="s">
        <v>20054</v>
      </c>
      <c r="O275" s="12">
        <f t="shared" si="16"/>
        <v>44211</v>
      </c>
      <c r="P275">
        <f t="shared" si="19"/>
        <v>3.1500000000000004</v>
      </c>
      <c r="Q275">
        <f t="shared" si="17"/>
        <v>0</v>
      </c>
      <c r="R275" s="13">
        <f t="shared" si="18"/>
        <v>3.1500000000000004</v>
      </c>
    </row>
    <row r="276" spans="1:18" x14ac:dyDescent="0.3">
      <c r="A276">
        <v>17563</v>
      </c>
      <c r="B276" s="2">
        <v>44261</v>
      </c>
      <c r="C276" t="s">
        <v>38</v>
      </c>
      <c r="D276" s="4">
        <v>580</v>
      </c>
      <c r="E276">
        <v>155</v>
      </c>
      <c r="F276" t="s">
        <v>35</v>
      </c>
      <c r="G276" t="s">
        <v>41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8" t="s">
        <v>34</v>
      </c>
      <c r="O276" s="12">
        <f t="shared" si="16"/>
        <v>44261</v>
      </c>
      <c r="P276">
        <f t="shared" si="19"/>
        <v>0</v>
      </c>
      <c r="Q276">
        <f t="shared" si="17"/>
        <v>0</v>
      </c>
      <c r="R276" s="13">
        <f t="shared" si="18"/>
        <v>0</v>
      </c>
    </row>
    <row r="277" spans="1:18" x14ac:dyDescent="0.3">
      <c r="A277">
        <v>17564</v>
      </c>
      <c r="B277" s="2">
        <v>44208</v>
      </c>
      <c r="C277" t="s">
        <v>32</v>
      </c>
      <c r="D277" s="4">
        <v>577</v>
      </c>
      <c r="E277">
        <v>73</v>
      </c>
      <c r="F277" t="s">
        <v>35</v>
      </c>
      <c r="G277" t="s">
        <v>36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8" t="s">
        <v>34</v>
      </c>
      <c r="O277" s="12">
        <f t="shared" si="16"/>
        <v>44208</v>
      </c>
      <c r="P277">
        <f t="shared" si="19"/>
        <v>0</v>
      </c>
      <c r="Q277">
        <f t="shared" si="17"/>
        <v>0</v>
      </c>
      <c r="R277" s="13">
        <f t="shared" si="18"/>
        <v>0</v>
      </c>
    </row>
    <row r="278" spans="1:18" x14ac:dyDescent="0.3">
      <c r="A278">
        <v>17565</v>
      </c>
      <c r="B278" s="2">
        <v>44245</v>
      </c>
      <c r="C278" t="s">
        <v>38</v>
      </c>
      <c r="D278" s="4">
        <v>649</v>
      </c>
      <c r="E278">
        <v>128</v>
      </c>
      <c r="F278" t="s">
        <v>33</v>
      </c>
      <c r="G278" t="s">
        <v>34</v>
      </c>
      <c r="H278" s="2">
        <v>44275</v>
      </c>
      <c r="I278" s="2">
        <v>44305</v>
      </c>
      <c r="J278" s="2">
        <v>44335</v>
      </c>
      <c r="K278" s="2">
        <v>44281</v>
      </c>
      <c r="L278" s="2">
        <v>44305</v>
      </c>
      <c r="M278" s="2">
        <v>44335</v>
      </c>
      <c r="N278" s="8" t="s">
        <v>20054</v>
      </c>
      <c r="O278" s="12">
        <f t="shared" si="16"/>
        <v>44245</v>
      </c>
      <c r="P278">
        <f t="shared" si="19"/>
        <v>4.4800000000000004</v>
      </c>
      <c r="Q278">
        <f t="shared" si="17"/>
        <v>0</v>
      </c>
      <c r="R278" s="13">
        <f t="shared" si="18"/>
        <v>4.4800000000000004</v>
      </c>
    </row>
    <row r="279" spans="1:18" x14ac:dyDescent="0.3">
      <c r="A279">
        <v>17566</v>
      </c>
      <c r="B279" s="2">
        <v>44263</v>
      </c>
      <c r="C279" t="s">
        <v>32</v>
      </c>
      <c r="D279" s="4">
        <v>683</v>
      </c>
      <c r="E279">
        <v>92</v>
      </c>
      <c r="F279" t="s">
        <v>33</v>
      </c>
      <c r="G279" t="s">
        <v>34</v>
      </c>
      <c r="H279" s="2">
        <v>44293</v>
      </c>
      <c r="I279" s="2">
        <v>44323</v>
      </c>
      <c r="J279" s="2">
        <v>44353</v>
      </c>
      <c r="K279" s="2">
        <v>44297</v>
      </c>
      <c r="L279" s="2">
        <v>44323</v>
      </c>
      <c r="M279" s="2">
        <v>44353</v>
      </c>
      <c r="N279" s="8" t="s">
        <v>20054</v>
      </c>
      <c r="O279" s="12">
        <f t="shared" si="16"/>
        <v>44263</v>
      </c>
      <c r="P279">
        <f t="shared" si="19"/>
        <v>3.22</v>
      </c>
      <c r="Q279">
        <f t="shared" si="17"/>
        <v>0</v>
      </c>
      <c r="R279" s="13">
        <f t="shared" si="18"/>
        <v>3.22</v>
      </c>
    </row>
    <row r="280" spans="1:18" x14ac:dyDescent="0.3">
      <c r="A280">
        <v>17567</v>
      </c>
      <c r="B280" s="2">
        <v>44215</v>
      </c>
      <c r="C280" t="s">
        <v>38</v>
      </c>
      <c r="D280" s="4">
        <v>596</v>
      </c>
      <c r="E280">
        <v>72</v>
      </c>
      <c r="F280" t="s">
        <v>35</v>
      </c>
      <c r="G280" t="s">
        <v>42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8" t="s">
        <v>34</v>
      </c>
      <c r="O280" s="12">
        <f t="shared" si="16"/>
        <v>44215</v>
      </c>
      <c r="P280">
        <f t="shared" si="19"/>
        <v>0</v>
      </c>
      <c r="Q280">
        <f t="shared" si="17"/>
        <v>0</v>
      </c>
      <c r="R280" s="13">
        <f t="shared" si="18"/>
        <v>0</v>
      </c>
    </row>
    <row r="281" spans="1:18" x14ac:dyDescent="0.3">
      <c r="A281">
        <v>17568</v>
      </c>
      <c r="B281" s="2">
        <v>44274</v>
      </c>
      <c r="C281" t="s">
        <v>37</v>
      </c>
      <c r="D281" s="4">
        <v>682</v>
      </c>
      <c r="E281">
        <v>69</v>
      </c>
      <c r="F281" t="s">
        <v>33</v>
      </c>
      <c r="G281" t="s">
        <v>34</v>
      </c>
      <c r="H281" s="2">
        <v>44304</v>
      </c>
      <c r="I281" s="2">
        <v>44334</v>
      </c>
      <c r="J281" s="2">
        <v>44364</v>
      </c>
      <c r="K281" s="2">
        <v>44305</v>
      </c>
      <c r="L281" s="2">
        <v>44334</v>
      </c>
      <c r="M281" s="2">
        <v>44364</v>
      </c>
      <c r="N281" s="8" t="s">
        <v>20055</v>
      </c>
      <c r="O281" s="12">
        <f t="shared" si="16"/>
        <v>44274</v>
      </c>
      <c r="P281">
        <f t="shared" si="19"/>
        <v>2.415</v>
      </c>
      <c r="Q281">
        <f t="shared" si="17"/>
        <v>69</v>
      </c>
      <c r="R281" s="13">
        <f t="shared" si="18"/>
        <v>-66.584999999999994</v>
      </c>
    </row>
    <row r="282" spans="1:18" x14ac:dyDescent="0.3">
      <c r="A282">
        <v>17569</v>
      </c>
      <c r="B282" s="2">
        <v>44253</v>
      </c>
      <c r="C282" t="s">
        <v>32</v>
      </c>
      <c r="D282" s="4">
        <v>612</v>
      </c>
      <c r="E282">
        <v>81</v>
      </c>
      <c r="F282" t="s">
        <v>35</v>
      </c>
      <c r="G282" t="s">
        <v>39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8" t="s">
        <v>34</v>
      </c>
      <c r="O282" s="12">
        <f t="shared" si="16"/>
        <v>44253</v>
      </c>
      <c r="P282">
        <f t="shared" si="19"/>
        <v>0</v>
      </c>
      <c r="Q282">
        <f t="shared" si="17"/>
        <v>0</v>
      </c>
      <c r="R282" s="13">
        <f t="shared" si="18"/>
        <v>0</v>
      </c>
    </row>
    <row r="283" spans="1:18" x14ac:dyDescent="0.3">
      <c r="A283">
        <v>17570</v>
      </c>
      <c r="B283" s="2">
        <v>44220</v>
      </c>
      <c r="C283" t="s">
        <v>37</v>
      </c>
      <c r="D283" s="4">
        <v>666</v>
      </c>
      <c r="E283">
        <v>32</v>
      </c>
      <c r="F283" t="s">
        <v>33</v>
      </c>
      <c r="G283" t="s">
        <v>34</v>
      </c>
      <c r="H283" s="2">
        <v>44250</v>
      </c>
      <c r="I283" s="2">
        <v>44280</v>
      </c>
      <c r="J283" s="2">
        <v>44310</v>
      </c>
      <c r="K283" s="2">
        <v>44254</v>
      </c>
      <c r="L283" s="2">
        <v>44280</v>
      </c>
      <c r="M283" s="2">
        <v>44310</v>
      </c>
      <c r="N283" s="8" t="s">
        <v>20054</v>
      </c>
      <c r="O283" s="12">
        <f t="shared" si="16"/>
        <v>44220</v>
      </c>
      <c r="P283">
        <f t="shared" si="19"/>
        <v>1.1200000000000001</v>
      </c>
      <c r="Q283">
        <f t="shared" si="17"/>
        <v>0</v>
      </c>
      <c r="R283" s="13">
        <f t="shared" si="18"/>
        <v>1.1200000000000001</v>
      </c>
    </row>
    <row r="284" spans="1:18" x14ac:dyDescent="0.3">
      <c r="A284">
        <v>17571</v>
      </c>
      <c r="B284" s="2">
        <v>44265</v>
      </c>
      <c r="C284" t="s">
        <v>32</v>
      </c>
      <c r="D284" s="4">
        <v>602</v>
      </c>
      <c r="E284">
        <v>105</v>
      </c>
      <c r="F284" t="s">
        <v>35</v>
      </c>
      <c r="G284" t="s">
        <v>36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8" t="s">
        <v>34</v>
      </c>
      <c r="O284" s="12">
        <f t="shared" si="16"/>
        <v>44265</v>
      </c>
      <c r="P284">
        <f t="shared" si="19"/>
        <v>0</v>
      </c>
      <c r="Q284">
        <f t="shared" si="17"/>
        <v>0</v>
      </c>
      <c r="R284" s="13">
        <f t="shared" si="18"/>
        <v>0</v>
      </c>
    </row>
    <row r="285" spans="1:18" x14ac:dyDescent="0.3">
      <c r="A285">
        <v>17572</v>
      </c>
      <c r="B285" s="2">
        <v>44213</v>
      </c>
      <c r="C285" t="s">
        <v>38</v>
      </c>
      <c r="D285" s="4">
        <v>589</v>
      </c>
      <c r="E285">
        <v>132</v>
      </c>
      <c r="F285" t="s">
        <v>35</v>
      </c>
      <c r="G285" t="s">
        <v>39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8" t="s">
        <v>34</v>
      </c>
      <c r="O285" s="12">
        <f t="shared" si="16"/>
        <v>44213</v>
      </c>
      <c r="P285">
        <f t="shared" si="19"/>
        <v>0</v>
      </c>
      <c r="Q285">
        <f t="shared" si="17"/>
        <v>0</v>
      </c>
      <c r="R285" s="13">
        <f t="shared" si="18"/>
        <v>0</v>
      </c>
    </row>
    <row r="286" spans="1:18" x14ac:dyDescent="0.3">
      <c r="A286">
        <v>17573</v>
      </c>
      <c r="B286" s="2">
        <v>44225</v>
      </c>
      <c r="C286" t="s">
        <v>32</v>
      </c>
      <c r="D286" s="4">
        <v>550</v>
      </c>
      <c r="E286">
        <v>81</v>
      </c>
      <c r="F286" t="s">
        <v>35</v>
      </c>
      <c r="G286" t="s">
        <v>42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8" t="s">
        <v>34</v>
      </c>
      <c r="O286" s="12">
        <f t="shared" si="16"/>
        <v>44225</v>
      </c>
      <c r="P286">
        <f t="shared" si="19"/>
        <v>0</v>
      </c>
      <c r="Q286">
        <f t="shared" si="17"/>
        <v>0</v>
      </c>
      <c r="R286" s="13">
        <f t="shared" si="18"/>
        <v>0</v>
      </c>
    </row>
    <row r="287" spans="1:18" x14ac:dyDescent="0.3">
      <c r="A287">
        <v>17574</v>
      </c>
      <c r="B287" s="2">
        <v>44260</v>
      </c>
      <c r="C287" t="s">
        <v>38</v>
      </c>
      <c r="D287" s="4">
        <v>598</v>
      </c>
      <c r="E287">
        <v>143</v>
      </c>
      <c r="F287" t="s">
        <v>35</v>
      </c>
      <c r="G287" t="s">
        <v>42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8" t="s">
        <v>34</v>
      </c>
      <c r="O287" s="12">
        <f t="shared" si="16"/>
        <v>44260</v>
      </c>
      <c r="P287">
        <f t="shared" si="19"/>
        <v>0</v>
      </c>
      <c r="Q287">
        <f t="shared" si="17"/>
        <v>0</v>
      </c>
      <c r="R287" s="13">
        <f t="shared" si="18"/>
        <v>0</v>
      </c>
    </row>
    <row r="288" spans="1:18" x14ac:dyDescent="0.3">
      <c r="A288">
        <v>17575</v>
      </c>
      <c r="B288" s="2">
        <v>44223</v>
      </c>
      <c r="C288" t="s">
        <v>38</v>
      </c>
      <c r="D288" s="4">
        <v>611</v>
      </c>
      <c r="E288">
        <v>158</v>
      </c>
      <c r="F288" t="s">
        <v>35</v>
      </c>
      <c r="G288" t="s">
        <v>42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8" t="s">
        <v>34</v>
      </c>
      <c r="O288" s="12">
        <f t="shared" si="16"/>
        <v>44223</v>
      </c>
      <c r="P288">
        <f t="shared" si="19"/>
        <v>0</v>
      </c>
      <c r="Q288">
        <f t="shared" si="17"/>
        <v>0</v>
      </c>
      <c r="R288" s="13">
        <f t="shared" si="18"/>
        <v>0</v>
      </c>
    </row>
    <row r="289" spans="1:18" x14ac:dyDescent="0.3">
      <c r="A289">
        <v>17576</v>
      </c>
      <c r="B289" s="2">
        <v>44210</v>
      </c>
      <c r="C289" t="s">
        <v>38</v>
      </c>
      <c r="D289" s="4">
        <v>672</v>
      </c>
      <c r="E289">
        <v>110</v>
      </c>
      <c r="F289" t="s">
        <v>33</v>
      </c>
      <c r="G289" t="s">
        <v>34</v>
      </c>
      <c r="H289" s="2">
        <v>44240</v>
      </c>
      <c r="I289" s="2">
        <v>44270</v>
      </c>
      <c r="J289" s="2">
        <v>44300</v>
      </c>
      <c r="K289" s="2">
        <v>44250</v>
      </c>
      <c r="L289" s="2">
        <v>44270</v>
      </c>
      <c r="M289" s="2">
        <v>44300</v>
      </c>
      <c r="N289" s="8" t="s">
        <v>20054</v>
      </c>
      <c r="O289" s="12">
        <f t="shared" si="16"/>
        <v>44210</v>
      </c>
      <c r="P289">
        <f t="shared" si="19"/>
        <v>3.8500000000000005</v>
      </c>
      <c r="Q289">
        <f t="shared" si="17"/>
        <v>0</v>
      </c>
      <c r="R289" s="13">
        <f t="shared" si="18"/>
        <v>3.8500000000000005</v>
      </c>
    </row>
    <row r="290" spans="1:18" x14ac:dyDescent="0.3">
      <c r="A290">
        <v>17577</v>
      </c>
      <c r="B290" s="2">
        <v>44235</v>
      </c>
      <c r="C290" t="s">
        <v>38</v>
      </c>
      <c r="D290" s="4">
        <v>593</v>
      </c>
      <c r="E290">
        <v>130</v>
      </c>
      <c r="F290" t="s">
        <v>35</v>
      </c>
      <c r="G290" t="s">
        <v>39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8" t="s">
        <v>34</v>
      </c>
      <c r="O290" s="12">
        <f t="shared" si="16"/>
        <v>44235</v>
      </c>
      <c r="P290">
        <f t="shared" si="19"/>
        <v>0</v>
      </c>
      <c r="Q290">
        <f t="shared" si="17"/>
        <v>0</v>
      </c>
      <c r="R290" s="13">
        <f t="shared" si="18"/>
        <v>0</v>
      </c>
    </row>
    <row r="291" spans="1:18" x14ac:dyDescent="0.3">
      <c r="A291">
        <v>17578</v>
      </c>
      <c r="B291" s="2">
        <v>44237</v>
      </c>
      <c r="C291" t="s">
        <v>38</v>
      </c>
      <c r="D291" s="4">
        <v>543</v>
      </c>
      <c r="E291">
        <v>96</v>
      </c>
      <c r="F291" t="s">
        <v>35</v>
      </c>
      <c r="G291" t="s">
        <v>36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8" t="s">
        <v>34</v>
      </c>
      <c r="O291" s="12">
        <f t="shared" si="16"/>
        <v>44237</v>
      </c>
      <c r="P291">
        <f t="shared" si="19"/>
        <v>0</v>
      </c>
      <c r="Q291">
        <f t="shared" si="17"/>
        <v>0</v>
      </c>
      <c r="R291" s="13">
        <f t="shared" si="18"/>
        <v>0</v>
      </c>
    </row>
    <row r="292" spans="1:18" x14ac:dyDescent="0.3">
      <c r="A292">
        <v>17579</v>
      </c>
      <c r="B292" s="2">
        <v>44230</v>
      </c>
      <c r="C292" t="s">
        <v>38</v>
      </c>
      <c r="D292" s="4">
        <v>591</v>
      </c>
      <c r="E292">
        <v>124</v>
      </c>
      <c r="F292" t="s">
        <v>35</v>
      </c>
      <c r="G292" t="s">
        <v>42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8" t="s">
        <v>34</v>
      </c>
      <c r="O292" s="12">
        <f t="shared" si="16"/>
        <v>44230</v>
      </c>
      <c r="P292">
        <f t="shared" si="19"/>
        <v>0</v>
      </c>
      <c r="Q292">
        <f t="shared" si="17"/>
        <v>0</v>
      </c>
      <c r="R292" s="13">
        <f t="shared" si="18"/>
        <v>0</v>
      </c>
    </row>
    <row r="293" spans="1:18" x14ac:dyDescent="0.3">
      <c r="A293">
        <v>17580</v>
      </c>
      <c r="B293" s="2">
        <v>44265</v>
      </c>
      <c r="C293" t="s">
        <v>32</v>
      </c>
      <c r="D293" s="4">
        <v>605</v>
      </c>
      <c r="E293">
        <v>73</v>
      </c>
      <c r="F293" t="s">
        <v>33</v>
      </c>
      <c r="G293" t="s">
        <v>34</v>
      </c>
      <c r="H293" s="2">
        <v>44295</v>
      </c>
      <c r="I293" s="2">
        <v>44325</v>
      </c>
      <c r="J293" s="2">
        <v>44355</v>
      </c>
      <c r="K293" s="2">
        <v>44315</v>
      </c>
      <c r="L293" s="2">
        <v>44325</v>
      </c>
      <c r="M293" s="2">
        <v>44355</v>
      </c>
      <c r="N293" s="8" t="s">
        <v>20055</v>
      </c>
      <c r="O293" s="12">
        <f t="shared" si="16"/>
        <v>44265</v>
      </c>
      <c r="P293">
        <f t="shared" si="19"/>
        <v>2.5550000000000002</v>
      </c>
      <c r="Q293">
        <f t="shared" si="17"/>
        <v>73</v>
      </c>
      <c r="R293" s="13">
        <f t="shared" si="18"/>
        <v>-70.444999999999993</v>
      </c>
    </row>
    <row r="294" spans="1:18" x14ac:dyDescent="0.3">
      <c r="A294">
        <v>17581</v>
      </c>
      <c r="B294" s="2">
        <v>44241</v>
      </c>
      <c r="C294" t="s">
        <v>38</v>
      </c>
      <c r="D294" s="4">
        <v>611</v>
      </c>
      <c r="E294">
        <v>120</v>
      </c>
      <c r="F294" t="s">
        <v>35</v>
      </c>
      <c r="G294" t="s">
        <v>41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8" t="s">
        <v>34</v>
      </c>
      <c r="O294" s="12">
        <f t="shared" si="16"/>
        <v>44241</v>
      </c>
      <c r="P294">
        <f t="shared" si="19"/>
        <v>0</v>
      </c>
      <c r="Q294">
        <f t="shared" si="17"/>
        <v>0</v>
      </c>
      <c r="R294" s="13">
        <f t="shared" si="18"/>
        <v>0</v>
      </c>
    </row>
    <row r="295" spans="1:18" x14ac:dyDescent="0.3">
      <c r="A295">
        <v>17582</v>
      </c>
      <c r="B295" s="2">
        <v>44276</v>
      </c>
      <c r="C295" t="s">
        <v>38</v>
      </c>
      <c r="D295" s="4">
        <v>669</v>
      </c>
      <c r="E295">
        <v>80</v>
      </c>
      <c r="F295" t="s">
        <v>33</v>
      </c>
      <c r="G295" t="s">
        <v>34</v>
      </c>
      <c r="H295" s="2">
        <v>44306</v>
      </c>
      <c r="I295" s="2">
        <v>44336</v>
      </c>
      <c r="J295" s="2">
        <v>44366</v>
      </c>
      <c r="K295" s="2">
        <v>44311</v>
      </c>
      <c r="L295" s="2">
        <v>44336</v>
      </c>
      <c r="M295" s="2">
        <v>44366</v>
      </c>
      <c r="N295" s="8" t="s">
        <v>20054</v>
      </c>
      <c r="O295" s="12">
        <f t="shared" si="16"/>
        <v>44276</v>
      </c>
      <c r="P295">
        <f t="shared" si="19"/>
        <v>2.8000000000000003</v>
      </c>
      <c r="Q295">
        <f t="shared" si="17"/>
        <v>0</v>
      </c>
      <c r="R295" s="13">
        <f t="shared" si="18"/>
        <v>2.8000000000000003</v>
      </c>
    </row>
    <row r="296" spans="1:18" x14ac:dyDescent="0.3">
      <c r="A296">
        <v>17583</v>
      </c>
      <c r="B296" s="2">
        <v>44263</v>
      </c>
      <c r="C296" t="s">
        <v>38</v>
      </c>
      <c r="D296" s="4">
        <v>659</v>
      </c>
      <c r="E296">
        <v>75</v>
      </c>
      <c r="F296" t="s">
        <v>33</v>
      </c>
      <c r="G296" t="s">
        <v>34</v>
      </c>
      <c r="H296" s="2">
        <v>44293</v>
      </c>
      <c r="I296" s="2">
        <v>44323</v>
      </c>
      <c r="J296" s="2">
        <v>44353</v>
      </c>
      <c r="K296" s="2">
        <v>44298</v>
      </c>
      <c r="L296" s="2">
        <v>44323</v>
      </c>
      <c r="M296" s="2">
        <v>44353</v>
      </c>
      <c r="N296" s="8" t="s">
        <v>20054</v>
      </c>
      <c r="O296" s="12">
        <f t="shared" si="16"/>
        <v>44263</v>
      </c>
      <c r="P296">
        <f t="shared" si="19"/>
        <v>2.6250000000000004</v>
      </c>
      <c r="Q296">
        <f t="shared" si="17"/>
        <v>0</v>
      </c>
      <c r="R296" s="13">
        <f t="shared" si="18"/>
        <v>2.6250000000000004</v>
      </c>
    </row>
    <row r="297" spans="1:18" x14ac:dyDescent="0.3">
      <c r="A297">
        <v>17584</v>
      </c>
      <c r="B297" s="2">
        <v>44263</v>
      </c>
      <c r="C297" t="s">
        <v>32</v>
      </c>
      <c r="D297" s="4">
        <v>594</v>
      </c>
      <c r="E297">
        <v>164</v>
      </c>
      <c r="F297" t="s">
        <v>35</v>
      </c>
      <c r="G297" t="s">
        <v>42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8" t="s">
        <v>34</v>
      </c>
      <c r="O297" s="12">
        <f t="shared" si="16"/>
        <v>44263</v>
      </c>
      <c r="P297">
        <f t="shared" si="19"/>
        <v>0</v>
      </c>
      <c r="Q297">
        <f t="shared" si="17"/>
        <v>0</v>
      </c>
      <c r="R297" s="13">
        <f t="shared" si="18"/>
        <v>0</v>
      </c>
    </row>
    <row r="298" spans="1:18" x14ac:dyDescent="0.3">
      <c r="A298">
        <v>17585</v>
      </c>
      <c r="B298" s="2">
        <v>44265</v>
      </c>
      <c r="C298" t="s">
        <v>38</v>
      </c>
      <c r="D298" s="4">
        <v>619</v>
      </c>
      <c r="E298">
        <v>127</v>
      </c>
      <c r="F298" t="s">
        <v>35</v>
      </c>
      <c r="G298" t="s">
        <v>42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8" t="s">
        <v>34</v>
      </c>
      <c r="O298" s="12">
        <f t="shared" si="16"/>
        <v>44265</v>
      </c>
      <c r="P298">
        <f t="shared" si="19"/>
        <v>0</v>
      </c>
      <c r="Q298">
        <f t="shared" si="17"/>
        <v>0</v>
      </c>
      <c r="R298" s="13">
        <f t="shared" si="18"/>
        <v>0</v>
      </c>
    </row>
    <row r="299" spans="1:18" x14ac:dyDescent="0.3">
      <c r="A299">
        <v>17586</v>
      </c>
      <c r="B299" s="2">
        <v>44233</v>
      </c>
      <c r="C299" t="s">
        <v>38</v>
      </c>
      <c r="D299" s="4">
        <v>600</v>
      </c>
      <c r="E299">
        <v>129</v>
      </c>
      <c r="F299" t="s">
        <v>35</v>
      </c>
      <c r="G299" t="s">
        <v>39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8" t="s">
        <v>34</v>
      </c>
      <c r="O299" s="12">
        <f t="shared" si="16"/>
        <v>44233</v>
      </c>
      <c r="P299">
        <f t="shared" si="19"/>
        <v>0</v>
      </c>
      <c r="Q299">
        <f t="shared" si="17"/>
        <v>0</v>
      </c>
      <c r="R299" s="13">
        <f t="shared" si="18"/>
        <v>0</v>
      </c>
    </row>
    <row r="300" spans="1:18" x14ac:dyDescent="0.3">
      <c r="A300">
        <v>17587</v>
      </c>
      <c r="B300" s="2">
        <v>44219</v>
      </c>
      <c r="C300" t="s">
        <v>38</v>
      </c>
      <c r="D300" s="4">
        <v>534</v>
      </c>
      <c r="E300">
        <v>183</v>
      </c>
      <c r="F300" t="s">
        <v>35</v>
      </c>
      <c r="G300" t="s">
        <v>41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8" t="s">
        <v>34</v>
      </c>
      <c r="O300" s="12">
        <f t="shared" si="16"/>
        <v>44219</v>
      </c>
      <c r="P300">
        <f t="shared" si="19"/>
        <v>0</v>
      </c>
      <c r="Q300">
        <f t="shared" si="17"/>
        <v>0</v>
      </c>
      <c r="R300" s="13">
        <f t="shared" si="18"/>
        <v>0</v>
      </c>
    </row>
    <row r="301" spans="1:18" x14ac:dyDescent="0.3">
      <c r="A301">
        <v>17588</v>
      </c>
      <c r="B301" s="2">
        <v>44256</v>
      </c>
      <c r="C301" t="s">
        <v>38</v>
      </c>
      <c r="D301" s="4">
        <v>614</v>
      </c>
      <c r="E301">
        <v>104</v>
      </c>
      <c r="F301" t="s">
        <v>35</v>
      </c>
      <c r="G301" t="s">
        <v>40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8" t="s">
        <v>34</v>
      </c>
      <c r="O301" s="12">
        <f t="shared" si="16"/>
        <v>44256</v>
      </c>
      <c r="P301">
        <f t="shared" si="19"/>
        <v>0</v>
      </c>
      <c r="Q301">
        <f t="shared" si="17"/>
        <v>0</v>
      </c>
      <c r="R301" s="13">
        <f t="shared" si="18"/>
        <v>0</v>
      </c>
    </row>
    <row r="302" spans="1:18" x14ac:dyDescent="0.3">
      <c r="A302">
        <v>17589</v>
      </c>
      <c r="B302" s="2">
        <v>44211</v>
      </c>
      <c r="C302" t="s">
        <v>38</v>
      </c>
      <c r="D302" s="4">
        <v>582</v>
      </c>
      <c r="E302">
        <v>52</v>
      </c>
      <c r="F302" t="s">
        <v>35</v>
      </c>
      <c r="G302" t="s">
        <v>40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8" t="s">
        <v>34</v>
      </c>
      <c r="O302" s="12">
        <f t="shared" si="16"/>
        <v>44211</v>
      </c>
      <c r="P302">
        <f t="shared" si="19"/>
        <v>0</v>
      </c>
      <c r="Q302">
        <f t="shared" si="17"/>
        <v>0</v>
      </c>
      <c r="R302" s="13">
        <f t="shared" si="18"/>
        <v>0</v>
      </c>
    </row>
    <row r="303" spans="1:18" x14ac:dyDescent="0.3">
      <c r="A303">
        <v>17590</v>
      </c>
      <c r="B303" s="2">
        <v>44255</v>
      </c>
      <c r="C303" t="s">
        <v>32</v>
      </c>
      <c r="D303" s="4">
        <v>649</v>
      </c>
      <c r="E303">
        <v>78</v>
      </c>
      <c r="F303" t="s">
        <v>33</v>
      </c>
      <c r="G303" t="s">
        <v>34</v>
      </c>
      <c r="H303" s="2">
        <v>44285</v>
      </c>
      <c r="I303" s="2">
        <v>44315</v>
      </c>
      <c r="J303" s="2">
        <v>44345</v>
      </c>
      <c r="K303" s="2">
        <v>44291</v>
      </c>
      <c r="L303" s="2">
        <v>44315</v>
      </c>
      <c r="M303" s="2">
        <v>44345</v>
      </c>
      <c r="N303" s="8" t="s">
        <v>20054</v>
      </c>
      <c r="O303" s="12">
        <f t="shared" si="16"/>
        <v>44255</v>
      </c>
      <c r="P303">
        <f t="shared" si="19"/>
        <v>2.7300000000000004</v>
      </c>
      <c r="Q303">
        <f t="shared" si="17"/>
        <v>0</v>
      </c>
      <c r="R303" s="13">
        <f t="shared" si="18"/>
        <v>2.7300000000000004</v>
      </c>
    </row>
    <row r="304" spans="1:18" x14ac:dyDescent="0.3">
      <c r="A304">
        <v>17591</v>
      </c>
      <c r="B304" s="2">
        <v>44234</v>
      </c>
      <c r="C304" t="s">
        <v>38</v>
      </c>
      <c r="D304" s="4">
        <v>672</v>
      </c>
      <c r="E304">
        <v>79</v>
      </c>
      <c r="F304" t="s">
        <v>33</v>
      </c>
      <c r="G304" t="s">
        <v>34</v>
      </c>
      <c r="H304" s="2">
        <v>44264</v>
      </c>
      <c r="I304" s="2">
        <v>44294</v>
      </c>
      <c r="J304" s="2">
        <v>44324</v>
      </c>
      <c r="K304" s="2">
        <v>44271</v>
      </c>
      <c r="L304" s="2">
        <v>44294</v>
      </c>
      <c r="M304" s="2">
        <v>44324</v>
      </c>
      <c r="N304" s="8" t="s">
        <v>20055</v>
      </c>
      <c r="O304" s="12">
        <f t="shared" si="16"/>
        <v>44234</v>
      </c>
      <c r="P304">
        <f t="shared" si="19"/>
        <v>2.7650000000000001</v>
      </c>
      <c r="Q304">
        <f t="shared" si="17"/>
        <v>79</v>
      </c>
      <c r="R304" s="13">
        <f t="shared" si="18"/>
        <v>-76.234999999999999</v>
      </c>
    </row>
    <row r="305" spans="1:18" x14ac:dyDescent="0.3">
      <c r="A305">
        <v>17592</v>
      </c>
      <c r="B305" s="2">
        <v>44232</v>
      </c>
      <c r="C305" t="s">
        <v>32</v>
      </c>
      <c r="D305" s="4">
        <v>577</v>
      </c>
      <c r="E305">
        <v>79</v>
      </c>
      <c r="F305" t="s">
        <v>35</v>
      </c>
      <c r="G305" t="s">
        <v>39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8" t="s">
        <v>34</v>
      </c>
      <c r="O305" s="12">
        <f t="shared" si="16"/>
        <v>44232</v>
      </c>
      <c r="P305">
        <f t="shared" si="19"/>
        <v>0</v>
      </c>
      <c r="Q305">
        <f t="shared" si="17"/>
        <v>0</v>
      </c>
      <c r="R305" s="13">
        <f t="shared" si="18"/>
        <v>0</v>
      </c>
    </row>
    <row r="306" spans="1:18" x14ac:dyDescent="0.3">
      <c r="A306">
        <v>17593</v>
      </c>
      <c r="B306" s="2">
        <v>44262</v>
      </c>
      <c r="C306" t="s">
        <v>32</v>
      </c>
      <c r="D306" s="4">
        <v>599</v>
      </c>
      <c r="E306">
        <v>126</v>
      </c>
      <c r="F306" t="s">
        <v>33</v>
      </c>
      <c r="G306" t="s">
        <v>34</v>
      </c>
      <c r="H306" s="2">
        <v>44292</v>
      </c>
      <c r="I306" s="2">
        <v>44322</v>
      </c>
      <c r="J306" s="2">
        <v>44352</v>
      </c>
      <c r="K306" s="2">
        <v>44317</v>
      </c>
      <c r="L306" s="2">
        <v>44322</v>
      </c>
      <c r="M306" s="2">
        <v>44352</v>
      </c>
      <c r="N306" s="8" t="s">
        <v>20054</v>
      </c>
      <c r="O306" s="12">
        <f t="shared" si="16"/>
        <v>44262</v>
      </c>
      <c r="P306">
        <f t="shared" si="19"/>
        <v>4.41</v>
      </c>
      <c r="Q306">
        <f t="shared" si="17"/>
        <v>0</v>
      </c>
      <c r="R306" s="13">
        <f t="shared" si="18"/>
        <v>4.41</v>
      </c>
    </row>
    <row r="307" spans="1:18" x14ac:dyDescent="0.3">
      <c r="A307">
        <v>17594</v>
      </c>
      <c r="B307" s="2">
        <v>44265</v>
      </c>
      <c r="C307" t="s">
        <v>32</v>
      </c>
      <c r="D307" s="4">
        <v>673</v>
      </c>
      <c r="E307">
        <v>68</v>
      </c>
      <c r="F307" t="s">
        <v>33</v>
      </c>
      <c r="G307" t="s">
        <v>34</v>
      </c>
      <c r="H307" s="2">
        <v>44295</v>
      </c>
      <c r="I307" s="2">
        <v>44325</v>
      </c>
      <c r="J307" s="2">
        <v>44355</v>
      </c>
      <c r="K307" s="2">
        <v>44301</v>
      </c>
      <c r="L307" s="2">
        <v>44325</v>
      </c>
      <c r="M307" s="2">
        <v>44355</v>
      </c>
      <c r="N307" s="8" t="s">
        <v>20055</v>
      </c>
      <c r="O307" s="12">
        <f t="shared" si="16"/>
        <v>44265</v>
      </c>
      <c r="P307">
        <f t="shared" si="19"/>
        <v>2.3800000000000003</v>
      </c>
      <c r="Q307">
        <f t="shared" si="17"/>
        <v>68</v>
      </c>
      <c r="R307" s="13">
        <f t="shared" si="18"/>
        <v>-65.62</v>
      </c>
    </row>
    <row r="308" spans="1:18" x14ac:dyDescent="0.3">
      <c r="A308">
        <v>17595</v>
      </c>
      <c r="B308" s="2">
        <v>44276</v>
      </c>
      <c r="C308" t="s">
        <v>32</v>
      </c>
      <c r="D308" s="4">
        <v>612</v>
      </c>
      <c r="E308">
        <v>68</v>
      </c>
      <c r="F308" t="s">
        <v>35</v>
      </c>
      <c r="G308" t="s">
        <v>42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8" t="s">
        <v>34</v>
      </c>
      <c r="O308" s="12">
        <f t="shared" si="16"/>
        <v>44276</v>
      </c>
      <c r="P308">
        <f t="shared" si="19"/>
        <v>0</v>
      </c>
      <c r="Q308">
        <f t="shared" si="17"/>
        <v>0</v>
      </c>
      <c r="R308" s="13">
        <f t="shared" si="18"/>
        <v>0</v>
      </c>
    </row>
    <row r="309" spans="1:18" x14ac:dyDescent="0.3">
      <c r="A309">
        <v>17596</v>
      </c>
      <c r="B309" s="2">
        <v>44273</v>
      </c>
      <c r="C309" t="s">
        <v>38</v>
      </c>
      <c r="D309" s="4">
        <v>600</v>
      </c>
      <c r="E309">
        <v>107</v>
      </c>
      <c r="F309" t="s">
        <v>35</v>
      </c>
      <c r="G309" t="s">
        <v>36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8" t="s">
        <v>34</v>
      </c>
      <c r="O309" s="12">
        <f t="shared" si="16"/>
        <v>44273</v>
      </c>
      <c r="P309">
        <f t="shared" si="19"/>
        <v>0</v>
      </c>
      <c r="Q309">
        <f t="shared" si="17"/>
        <v>0</v>
      </c>
      <c r="R309" s="13">
        <f t="shared" si="18"/>
        <v>0</v>
      </c>
    </row>
    <row r="310" spans="1:18" x14ac:dyDescent="0.3">
      <c r="A310">
        <v>17597</v>
      </c>
      <c r="B310" s="2">
        <v>44239</v>
      </c>
      <c r="C310" t="s">
        <v>37</v>
      </c>
      <c r="D310" s="4">
        <v>635</v>
      </c>
      <c r="E310">
        <v>90</v>
      </c>
      <c r="F310" t="s">
        <v>33</v>
      </c>
      <c r="G310" t="s">
        <v>34</v>
      </c>
      <c r="H310" s="2">
        <v>44269</v>
      </c>
      <c r="I310" s="2">
        <v>44299</v>
      </c>
      <c r="J310" s="2">
        <v>44329</v>
      </c>
      <c r="K310" s="2">
        <v>44288</v>
      </c>
      <c r="L310" s="2">
        <v>44299</v>
      </c>
      <c r="M310" s="2">
        <v>44329</v>
      </c>
      <c r="N310" s="8" t="s">
        <v>20054</v>
      </c>
      <c r="O310" s="12">
        <f t="shared" si="16"/>
        <v>44239</v>
      </c>
      <c r="P310">
        <f t="shared" si="19"/>
        <v>3.1500000000000004</v>
      </c>
      <c r="Q310">
        <f t="shared" si="17"/>
        <v>0</v>
      </c>
      <c r="R310" s="13">
        <f t="shared" si="18"/>
        <v>3.1500000000000004</v>
      </c>
    </row>
    <row r="311" spans="1:18" x14ac:dyDescent="0.3">
      <c r="A311">
        <v>17598</v>
      </c>
      <c r="B311" s="2">
        <v>44281</v>
      </c>
      <c r="C311" t="s">
        <v>37</v>
      </c>
      <c r="D311" s="4">
        <v>634</v>
      </c>
      <c r="E311">
        <v>113</v>
      </c>
      <c r="F311" t="s">
        <v>33</v>
      </c>
      <c r="G311" t="s">
        <v>34</v>
      </c>
      <c r="H311" s="2">
        <v>44311</v>
      </c>
      <c r="I311" s="2">
        <v>44341</v>
      </c>
      <c r="J311" s="2">
        <v>44371</v>
      </c>
      <c r="K311" s="2">
        <v>44323</v>
      </c>
      <c r="L311" s="2">
        <v>44341</v>
      </c>
      <c r="M311" s="2">
        <v>44371</v>
      </c>
      <c r="N311" s="8" t="s">
        <v>20054</v>
      </c>
      <c r="O311" s="12">
        <f t="shared" si="16"/>
        <v>44281</v>
      </c>
      <c r="P311">
        <f t="shared" si="19"/>
        <v>3.9550000000000005</v>
      </c>
      <c r="Q311">
        <f t="shared" si="17"/>
        <v>0</v>
      </c>
      <c r="R311" s="13">
        <f t="shared" si="18"/>
        <v>3.9550000000000005</v>
      </c>
    </row>
    <row r="312" spans="1:18" x14ac:dyDescent="0.3">
      <c r="A312">
        <v>17599</v>
      </c>
      <c r="B312" s="2">
        <v>44288</v>
      </c>
      <c r="C312" t="s">
        <v>38</v>
      </c>
      <c r="D312" s="4">
        <v>581</v>
      </c>
      <c r="E312">
        <v>81</v>
      </c>
      <c r="F312" t="s">
        <v>35</v>
      </c>
      <c r="G312" t="s">
        <v>42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8" t="s">
        <v>34</v>
      </c>
      <c r="O312" s="12">
        <f t="shared" si="16"/>
        <v>44288</v>
      </c>
      <c r="P312">
        <f t="shared" si="19"/>
        <v>0</v>
      </c>
      <c r="Q312">
        <f t="shared" si="17"/>
        <v>0</v>
      </c>
      <c r="R312" s="13">
        <f t="shared" si="18"/>
        <v>0</v>
      </c>
    </row>
    <row r="313" spans="1:18" x14ac:dyDescent="0.3">
      <c r="A313">
        <v>17600</v>
      </c>
      <c r="B313" s="2">
        <v>44249</v>
      </c>
      <c r="C313" t="s">
        <v>32</v>
      </c>
      <c r="D313" s="4">
        <v>621</v>
      </c>
      <c r="E313">
        <v>140</v>
      </c>
      <c r="F313" t="s">
        <v>35</v>
      </c>
      <c r="G313" t="s">
        <v>41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8" t="s">
        <v>34</v>
      </c>
      <c r="O313" s="12">
        <f t="shared" si="16"/>
        <v>44249</v>
      </c>
      <c r="P313">
        <f t="shared" si="19"/>
        <v>0</v>
      </c>
      <c r="Q313">
        <f t="shared" si="17"/>
        <v>0</v>
      </c>
      <c r="R313" s="13">
        <f t="shared" si="18"/>
        <v>0</v>
      </c>
    </row>
    <row r="314" spans="1:18" x14ac:dyDescent="0.3">
      <c r="A314">
        <v>17601</v>
      </c>
      <c r="B314" s="2">
        <v>44270</v>
      </c>
      <c r="C314" t="s">
        <v>38</v>
      </c>
      <c r="D314" s="4">
        <v>603</v>
      </c>
      <c r="E314">
        <v>101</v>
      </c>
      <c r="F314" t="s">
        <v>35</v>
      </c>
      <c r="G314" t="s">
        <v>41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8" t="s">
        <v>34</v>
      </c>
      <c r="O314" s="12">
        <f t="shared" si="16"/>
        <v>44270</v>
      </c>
      <c r="P314">
        <f t="shared" si="19"/>
        <v>0</v>
      </c>
      <c r="Q314">
        <f t="shared" si="17"/>
        <v>0</v>
      </c>
      <c r="R314" s="13">
        <f t="shared" si="18"/>
        <v>0</v>
      </c>
    </row>
    <row r="315" spans="1:18" x14ac:dyDescent="0.3">
      <c r="A315">
        <v>17602</v>
      </c>
      <c r="B315" s="2">
        <v>44281</v>
      </c>
      <c r="C315" t="s">
        <v>38</v>
      </c>
      <c r="D315" s="4">
        <v>642</v>
      </c>
      <c r="E315">
        <v>91</v>
      </c>
      <c r="F315" t="s">
        <v>33</v>
      </c>
      <c r="G315" t="s">
        <v>34</v>
      </c>
      <c r="H315" s="2">
        <v>44311</v>
      </c>
      <c r="I315" s="2">
        <v>44341</v>
      </c>
      <c r="J315" s="2">
        <v>44371</v>
      </c>
      <c r="K315" s="2">
        <v>44318</v>
      </c>
      <c r="L315" s="2">
        <v>44341</v>
      </c>
      <c r="M315" s="2">
        <v>44371</v>
      </c>
      <c r="N315" s="8" t="s">
        <v>20054</v>
      </c>
      <c r="O315" s="12">
        <f t="shared" si="16"/>
        <v>44281</v>
      </c>
      <c r="P315">
        <f t="shared" si="19"/>
        <v>3.1850000000000005</v>
      </c>
      <c r="Q315">
        <f t="shared" si="17"/>
        <v>0</v>
      </c>
      <c r="R315" s="13">
        <f t="shared" si="18"/>
        <v>3.1850000000000005</v>
      </c>
    </row>
    <row r="316" spans="1:18" x14ac:dyDescent="0.3">
      <c r="A316">
        <v>17603</v>
      </c>
      <c r="B316" s="2">
        <v>44236</v>
      </c>
      <c r="C316" t="s">
        <v>38</v>
      </c>
      <c r="D316" s="4">
        <v>644</v>
      </c>
      <c r="E316">
        <v>103</v>
      </c>
      <c r="F316" t="s">
        <v>33</v>
      </c>
      <c r="G316" t="s">
        <v>34</v>
      </c>
      <c r="H316" s="2">
        <v>44266</v>
      </c>
      <c r="I316" s="2">
        <v>44296</v>
      </c>
      <c r="J316" s="2">
        <v>44326</v>
      </c>
      <c r="K316" s="2">
        <v>44271</v>
      </c>
      <c r="L316" s="2">
        <v>44296</v>
      </c>
      <c r="M316" s="2">
        <v>44326</v>
      </c>
      <c r="N316" s="8" t="s">
        <v>20055</v>
      </c>
      <c r="O316" s="12">
        <f t="shared" si="16"/>
        <v>44236</v>
      </c>
      <c r="P316">
        <f t="shared" si="19"/>
        <v>3.6050000000000004</v>
      </c>
      <c r="Q316">
        <f t="shared" si="17"/>
        <v>103</v>
      </c>
      <c r="R316" s="13">
        <f t="shared" si="18"/>
        <v>-99.394999999999996</v>
      </c>
    </row>
    <row r="317" spans="1:18" x14ac:dyDescent="0.3">
      <c r="A317">
        <v>17604</v>
      </c>
      <c r="B317" s="2">
        <v>44247</v>
      </c>
      <c r="C317" t="s">
        <v>37</v>
      </c>
      <c r="D317" s="4">
        <v>674</v>
      </c>
      <c r="E317">
        <v>99</v>
      </c>
      <c r="F317" t="s">
        <v>33</v>
      </c>
      <c r="G317" t="s">
        <v>34</v>
      </c>
      <c r="H317" s="2">
        <v>44277</v>
      </c>
      <c r="I317" s="2">
        <v>44307</v>
      </c>
      <c r="J317" s="2">
        <v>44337</v>
      </c>
      <c r="K317" s="2">
        <v>44283</v>
      </c>
      <c r="L317" s="2">
        <v>44307</v>
      </c>
      <c r="M317" s="2">
        <v>44337</v>
      </c>
      <c r="N317" s="8" t="s">
        <v>20054</v>
      </c>
      <c r="O317" s="12">
        <f t="shared" si="16"/>
        <v>44247</v>
      </c>
      <c r="P317">
        <f t="shared" si="19"/>
        <v>3.4650000000000003</v>
      </c>
      <c r="Q317">
        <f t="shared" si="17"/>
        <v>0</v>
      </c>
      <c r="R317" s="13">
        <f t="shared" si="18"/>
        <v>3.4650000000000003</v>
      </c>
    </row>
    <row r="318" spans="1:18" x14ac:dyDescent="0.3">
      <c r="A318">
        <v>17605</v>
      </c>
      <c r="B318" s="2">
        <v>44234</v>
      </c>
      <c r="C318" t="s">
        <v>37</v>
      </c>
      <c r="D318" s="4">
        <v>609</v>
      </c>
      <c r="E318">
        <v>99</v>
      </c>
      <c r="F318" t="s">
        <v>33</v>
      </c>
      <c r="G318" t="s">
        <v>34</v>
      </c>
      <c r="H318" s="2">
        <v>44264</v>
      </c>
      <c r="I318" s="2">
        <v>44294</v>
      </c>
      <c r="J318" s="2">
        <v>44324</v>
      </c>
      <c r="K318" s="2">
        <v>44302</v>
      </c>
      <c r="L318" s="2">
        <v>44294</v>
      </c>
      <c r="M318" s="2">
        <v>44324</v>
      </c>
      <c r="N318" s="8" t="s">
        <v>20055</v>
      </c>
      <c r="O318" s="12">
        <f t="shared" si="16"/>
        <v>44234</v>
      </c>
      <c r="P318">
        <f t="shared" si="19"/>
        <v>3.4650000000000003</v>
      </c>
      <c r="Q318">
        <f t="shared" si="17"/>
        <v>99</v>
      </c>
      <c r="R318" s="13">
        <f t="shared" si="18"/>
        <v>-95.534999999999997</v>
      </c>
    </row>
    <row r="319" spans="1:18" x14ac:dyDescent="0.3">
      <c r="A319">
        <v>17606</v>
      </c>
      <c r="B319" s="2">
        <v>44244</v>
      </c>
      <c r="C319" t="s">
        <v>32</v>
      </c>
      <c r="D319" s="4">
        <v>614</v>
      </c>
      <c r="E319">
        <v>139</v>
      </c>
      <c r="F319" t="s">
        <v>35</v>
      </c>
      <c r="G319" t="s">
        <v>36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8" t="s">
        <v>34</v>
      </c>
      <c r="O319" s="12">
        <f t="shared" si="16"/>
        <v>44244</v>
      </c>
      <c r="P319">
        <f t="shared" si="19"/>
        <v>0</v>
      </c>
      <c r="Q319">
        <f t="shared" si="17"/>
        <v>0</v>
      </c>
      <c r="R319" s="13">
        <f t="shared" si="18"/>
        <v>0</v>
      </c>
    </row>
    <row r="320" spans="1:18" x14ac:dyDescent="0.3">
      <c r="A320">
        <v>17607</v>
      </c>
      <c r="B320" s="2">
        <v>44252</v>
      </c>
      <c r="C320" t="s">
        <v>38</v>
      </c>
      <c r="D320" s="4">
        <v>593</v>
      </c>
      <c r="E320">
        <v>79</v>
      </c>
      <c r="F320" t="s">
        <v>35</v>
      </c>
      <c r="G320" t="s">
        <v>41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8" t="s">
        <v>34</v>
      </c>
      <c r="O320" s="12">
        <f t="shared" si="16"/>
        <v>44252</v>
      </c>
      <c r="P320">
        <f t="shared" si="19"/>
        <v>0</v>
      </c>
      <c r="Q320">
        <f t="shared" si="17"/>
        <v>0</v>
      </c>
      <c r="R320" s="13">
        <f t="shared" si="18"/>
        <v>0</v>
      </c>
    </row>
    <row r="321" spans="1:18" x14ac:dyDescent="0.3">
      <c r="A321">
        <v>17608</v>
      </c>
      <c r="B321" s="2">
        <v>44233</v>
      </c>
      <c r="C321" t="s">
        <v>38</v>
      </c>
      <c r="D321" s="4">
        <v>644</v>
      </c>
      <c r="E321">
        <v>114</v>
      </c>
      <c r="F321" t="s">
        <v>33</v>
      </c>
      <c r="G321" t="s">
        <v>34</v>
      </c>
      <c r="H321" s="2">
        <v>44263</v>
      </c>
      <c r="I321" s="2">
        <v>44293</v>
      </c>
      <c r="J321" s="2">
        <v>44323</v>
      </c>
      <c r="K321" s="2">
        <v>44263</v>
      </c>
      <c r="L321" s="2">
        <v>44293</v>
      </c>
      <c r="M321" s="2">
        <v>44323</v>
      </c>
      <c r="N321" s="8" t="s">
        <v>20054</v>
      </c>
      <c r="O321" s="12">
        <f t="shared" si="16"/>
        <v>44233</v>
      </c>
      <c r="P321">
        <f t="shared" si="19"/>
        <v>3.99</v>
      </c>
      <c r="Q321">
        <f t="shared" si="17"/>
        <v>0</v>
      </c>
      <c r="R321" s="13">
        <f t="shared" si="18"/>
        <v>3.99</v>
      </c>
    </row>
    <row r="322" spans="1:18" x14ac:dyDescent="0.3">
      <c r="A322">
        <v>17609</v>
      </c>
      <c r="B322" s="2">
        <v>44247</v>
      </c>
      <c r="C322" t="s">
        <v>38</v>
      </c>
      <c r="D322" s="4">
        <v>606</v>
      </c>
      <c r="E322">
        <v>160</v>
      </c>
      <c r="F322" t="s">
        <v>35</v>
      </c>
      <c r="G322" t="s">
        <v>39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8" t="s">
        <v>34</v>
      </c>
      <c r="O322" s="12">
        <f t="shared" si="16"/>
        <v>44247</v>
      </c>
      <c r="P322">
        <f t="shared" si="19"/>
        <v>0</v>
      </c>
      <c r="Q322">
        <f t="shared" si="17"/>
        <v>0</v>
      </c>
      <c r="R322" s="13">
        <f t="shared" si="18"/>
        <v>0</v>
      </c>
    </row>
    <row r="323" spans="1:18" x14ac:dyDescent="0.3">
      <c r="A323">
        <v>17610</v>
      </c>
      <c r="B323" s="2">
        <v>44199</v>
      </c>
      <c r="C323" t="s">
        <v>37</v>
      </c>
      <c r="D323" s="4">
        <v>635</v>
      </c>
      <c r="E323">
        <v>109</v>
      </c>
      <c r="F323" t="s">
        <v>33</v>
      </c>
      <c r="G323" t="s">
        <v>34</v>
      </c>
      <c r="H323" s="2">
        <v>44229</v>
      </c>
      <c r="I323" s="2">
        <v>44259</v>
      </c>
      <c r="J323" s="2">
        <v>44289</v>
      </c>
      <c r="K323" s="2">
        <v>44233</v>
      </c>
      <c r="L323" s="2">
        <v>44259</v>
      </c>
      <c r="M323" s="2">
        <v>44289</v>
      </c>
      <c r="N323" s="8" t="s">
        <v>20054</v>
      </c>
      <c r="O323" s="12">
        <f t="shared" ref="O323:O386" si="20">B323</f>
        <v>44199</v>
      </c>
      <c r="P323">
        <f t="shared" si="19"/>
        <v>3.8150000000000004</v>
      </c>
      <c r="Q323">
        <f t="shared" ref="Q323:Q386" si="21">IF(N323="Defaulted",E323,0)</f>
        <v>0</v>
      </c>
      <c r="R323" s="13">
        <f t="shared" ref="R323:R386" si="22">P323-Q323</f>
        <v>3.8150000000000004</v>
      </c>
    </row>
    <row r="324" spans="1:18" x14ac:dyDescent="0.3">
      <c r="A324">
        <v>17611</v>
      </c>
      <c r="B324" s="2">
        <v>44275</v>
      </c>
      <c r="C324" t="s">
        <v>38</v>
      </c>
      <c r="D324" s="4">
        <v>599</v>
      </c>
      <c r="E324">
        <v>105</v>
      </c>
      <c r="F324" t="s">
        <v>35</v>
      </c>
      <c r="G324" t="s">
        <v>36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8" t="s">
        <v>34</v>
      </c>
      <c r="O324" s="12">
        <f t="shared" si="20"/>
        <v>44275</v>
      </c>
      <c r="P324">
        <f t="shared" ref="P324:P387" si="23">IF(F324="Approved",E324*0.035,0)</f>
        <v>0</v>
      </c>
      <c r="Q324">
        <f t="shared" si="21"/>
        <v>0</v>
      </c>
      <c r="R324" s="13">
        <f t="shared" si="22"/>
        <v>0</v>
      </c>
    </row>
    <row r="325" spans="1:18" x14ac:dyDescent="0.3">
      <c r="A325">
        <v>17612</v>
      </c>
      <c r="B325" s="2">
        <v>44236</v>
      </c>
      <c r="C325" t="s">
        <v>32</v>
      </c>
      <c r="D325" s="4">
        <v>734</v>
      </c>
      <c r="E325">
        <v>154</v>
      </c>
      <c r="F325" t="s">
        <v>33</v>
      </c>
      <c r="G325" t="s">
        <v>34</v>
      </c>
      <c r="H325" s="2">
        <v>44266</v>
      </c>
      <c r="I325" s="2">
        <v>44296</v>
      </c>
      <c r="J325" s="2">
        <v>44326</v>
      </c>
      <c r="K325" s="2">
        <v>44268</v>
      </c>
      <c r="L325" s="2">
        <v>44296</v>
      </c>
      <c r="M325" s="2">
        <v>44326</v>
      </c>
      <c r="N325" s="8" t="s">
        <v>20055</v>
      </c>
      <c r="O325" s="12">
        <f t="shared" si="20"/>
        <v>44236</v>
      </c>
      <c r="P325">
        <f t="shared" si="23"/>
        <v>5.3900000000000006</v>
      </c>
      <c r="Q325">
        <f t="shared" si="21"/>
        <v>154</v>
      </c>
      <c r="R325" s="13">
        <f t="shared" si="22"/>
        <v>-148.61000000000001</v>
      </c>
    </row>
    <row r="326" spans="1:18" x14ac:dyDescent="0.3">
      <c r="A326">
        <v>17613</v>
      </c>
      <c r="B326" s="2">
        <v>44224</v>
      </c>
      <c r="C326" t="s">
        <v>38</v>
      </c>
      <c r="D326" s="4">
        <v>656</v>
      </c>
      <c r="E326">
        <v>87</v>
      </c>
      <c r="F326" t="s">
        <v>33</v>
      </c>
      <c r="G326" t="s">
        <v>34</v>
      </c>
      <c r="H326" s="2">
        <v>44254</v>
      </c>
      <c r="I326" s="2">
        <v>44284</v>
      </c>
      <c r="J326" s="2">
        <v>44314</v>
      </c>
      <c r="K326" s="2">
        <v>44255</v>
      </c>
      <c r="L326" s="2">
        <v>44284</v>
      </c>
      <c r="M326" s="2">
        <v>44314</v>
      </c>
      <c r="N326" s="8" t="s">
        <v>20055</v>
      </c>
      <c r="O326" s="12">
        <f t="shared" si="20"/>
        <v>44224</v>
      </c>
      <c r="P326">
        <f t="shared" si="23"/>
        <v>3.0450000000000004</v>
      </c>
      <c r="Q326">
        <f t="shared" si="21"/>
        <v>87</v>
      </c>
      <c r="R326" s="13">
        <f t="shared" si="22"/>
        <v>-83.954999999999998</v>
      </c>
    </row>
    <row r="327" spans="1:18" x14ac:dyDescent="0.3">
      <c r="A327">
        <v>17614</v>
      </c>
      <c r="B327" s="2">
        <v>44238</v>
      </c>
      <c r="C327" t="s">
        <v>32</v>
      </c>
      <c r="D327" s="4">
        <v>631</v>
      </c>
      <c r="E327">
        <v>97</v>
      </c>
      <c r="F327" t="s">
        <v>35</v>
      </c>
      <c r="G327" t="s">
        <v>40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8" t="s">
        <v>34</v>
      </c>
      <c r="O327" s="12">
        <f t="shared" si="20"/>
        <v>44238</v>
      </c>
      <c r="P327">
        <f t="shared" si="23"/>
        <v>0</v>
      </c>
      <c r="Q327">
        <f t="shared" si="21"/>
        <v>0</v>
      </c>
      <c r="R327" s="13">
        <f t="shared" si="22"/>
        <v>0</v>
      </c>
    </row>
    <row r="328" spans="1:18" x14ac:dyDescent="0.3">
      <c r="A328">
        <v>17615</v>
      </c>
      <c r="B328" s="2">
        <v>44254</v>
      </c>
      <c r="C328" t="s">
        <v>38</v>
      </c>
      <c r="D328" s="4">
        <v>535</v>
      </c>
      <c r="E328">
        <v>114</v>
      </c>
      <c r="F328" t="s">
        <v>35</v>
      </c>
      <c r="G328" t="s">
        <v>42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8" t="s">
        <v>34</v>
      </c>
      <c r="O328" s="12">
        <f t="shared" si="20"/>
        <v>44254</v>
      </c>
      <c r="P328">
        <f t="shared" si="23"/>
        <v>0</v>
      </c>
      <c r="Q328">
        <f t="shared" si="21"/>
        <v>0</v>
      </c>
      <c r="R328" s="13">
        <f t="shared" si="22"/>
        <v>0</v>
      </c>
    </row>
    <row r="329" spans="1:18" x14ac:dyDescent="0.3">
      <c r="A329">
        <v>17616</v>
      </c>
      <c r="B329" s="2">
        <v>44201</v>
      </c>
      <c r="C329" t="s">
        <v>38</v>
      </c>
      <c r="D329" s="4">
        <v>620</v>
      </c>
      <c r="E329">
        <v>132</v>
      </c>
      <c r="F329" t="s">
        <v>35</v>
      </c>
      <c r="G329" t="s">
        <v>40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8" t="s">
        <v>34</v>
      </c>
      <c r="O329" s="12">
        <f t="shared" si="20"/>
        <v>44201</v>
      </c>
      <c r="P329">
        <f t="shared" si="23"/>
        <v>0</v>
      </c>
      <c r="Q329">
        <f t="shared" si="21"/>
        <v>0</v>
      </c>
      <c r="R329" s="13">
        <f t="shared" si="22"/>
        <v>0</v>
      </c>
    </row>
    <row r="330" spans="1:18" x14ac:dyDescent="0.3">
      <c r="A330">
        <v>17617</v>
      </c>
      <c r="B330" s="2">
        <v>44253</v>
      </c>
      <c r="C330" t="s">
        <v>37</v>
      </c>
      <c r="D330" s="4">
        <v>635</v>
      </c>
      <c r="E330">
        <v>59</v>
      </c>
      <c r="F330" t="s">
        <v>33</v>
      </c>
      <c r="G330" t="s">
        <v>34</v>
      </c>
      <c r="H330" s="2">
        <v>44283</v>
      </c>
      <c r="I330" s="2">
        <v>44313</v>
      </c>
      <c r="J330" s="2">
        <v>44343</v>
      </c>
      <c r="K330" s="2">
        <v>44306</v>
      </c>
      <c r="L330" s="2">
        <v>44313</v>
      </c>
      <c r="M330" s="2">
        <v>44343</v>
      </c>
      <c r="N330" s="8" t="s">
        <v>20054</v>
      </c>
      <c r="O330" s="12">
        <f t="shared" si="20"/>
        <v>44253</v>
      </c>
      <c r="P330">
        <f t="shared" si="23"/>
        <v>2.0650000000000004</v>
      </c>
      <c r="Q330">
        <f t="shared" si="21"/>
        <v>0</v>
      </c>
      <c r="R330" s="13">
        <f t="shared" si="22"/>
        <v>2.0650000000000004</v>
      </c>
    </row>
    <row r="331" spans="1:18" x14ac:dyDescent="0.3">
      <c r="A331">
        <v>17618</v>
      </c>
      <c r="B331" s="2">
        <v>44283</v>
      </c>
      <c r="C331" t="s">
        <v>38</v>
      </c>
      <c r="D331" s="4">
        <v>566</v>
      </c>
      <c r="E331">
        <v>96</v>
      </c>
      <c r="F331" t="s">
        <v>35</v>
      </c>
      <c r="G331" t="s">
        <v>36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8" t="s">
        <v>34</v>
      </c>
      <c r="O331" s="12">
        <f t="shared" si="20"/>
        <v>44283</v>
      </c>
      <c r="P331">
        <f t="shared" si="23"/>
        <v>0</v>
      </c>
      <c r="Q331">
        <f t="shared" si="21"/>
        <v>0</v>
      </c>
      <c r="R331" s="13">
        <f t="shared" si="22"/>
        <v>0</v>
      </c>
    </row>
    <row r="332" spans="1:18" x14ac:dyDescent="0.3">
      <c r="A332">
        <v>17619</v>
      </c>
      <c r="B332" s="2">
        <v>44279</v>
      </c>
      <c r="C332" t="s">
        <v>38</v>
      </c>
      <c r="D332" s="4">
        <v>674</v>
      </c>
      <c r="E332">
        <v>87</v>
      </c>
      <c r="F332" t="s">
        <v>33</v>
      </c>
      <c r="G332" t="s">
        <v>34</v>
      </c>
      <c r="H332" s="2">
        <v>44309</v>
      </c>
      <c r="I332" s="2">
        <v>44339</v>
      </c>
      <c r="J332" s="2">
        <v>44369</v>
      </c>
      <c r="K332" s="2">
        <v>44311</v>
      </c>
      <c r="L332" s="2">
        <v>44339</v>
      </c>
      <c r="M332" s="2">
        <v>44369</v>
      </c>
      <c r="N332" s="8" t="s">
        <v>20055</v>
      </c>
      <c r="O332" s="12">
        <f t="shared" si="20"/>
        <v>44279</v>
      </c>
      <c r="P332">
        <f t="shared" si="23"/>
        <v>3.0450000000000004</v>
      </c>
      <c r="Q332">
        <f t="shared" si="21"/>
        <v>87</v>
      </c>
      <c r="R332" s="13">
        <f t="shared" si="22"/>
        <v>-83.954999999999998</v>
      </c>
    </row>
    <row r="333" spans="1:18" x14ac:dyDescent="0.3">
      <c r="A333">
        <v>17620</v>
      </c>
      <c r="B333" s="2">
        <v>44250</v>
      </c>
      <c r="C333" t="s">
        <v>38</v>
      </c>
      <c r="D333" s="4">
        <v>714</v>
      </c>
      <c r="E333">
        <v>74</v>
      </c>
      <c r="F333" t="s">
        <v>33</v>
      </c>
      <c r="G333" t="s">
        <v>34</v>
      </c>
      <c r="H333" s="2">
        <v>44280</v>
      </c>
      <c r="I333" s="2">
        <v>44310</v>
      </c>
      <c r="J333" s="2">
        <v>44340</v>
      </c>
      <c r="K333" s="2">
        <v>44289</v>
      </c>
      <c r="L333" s="2">
        <v>44310</v>
      </c>
      <c r="M333" s="2">
        <v>44340</v>
      </c>
      <c r="N333" s="8" t="s">
        <v>20055</v>
      </c>
      <c r="O333" s="12">
        <f t="shared" si="20"/>
        <v>44250</v>
      </c>
      <c r="P333">
        <f t="shared" si="23"/>
        <v>2.5900000000000003</v>
      </c>
      <c r="Q333">
        <f t="shared" si="21"/>
        <v>74</v>
      </c>
      <c r="R333" s="13">
        <f t="shared" si="22"/>
        <v>-71.41</v>
      </c>
    </row>
    <row r="334" spans="1:18" x14ac:dyDescent="0.3">
      <c r="A334">
        <v>17621</v>
      </c>
      <c r="B334" s="2">
        <v>44285</v>
      </c>
      <c r="C334" t="s">
        <v>32</v>
      </c>
      <c r="D334" s="4">
        <v>614</v>
      </c>
      <c r="E334">
        <v>104</v>
      </c>
      <c r="F334" t="s">
        <v>35</v>
      </c>
      <c r="G334" t="s">
        <v>40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8" t="s">
        <v>34</v>
      </c>
      <c r="O334" s="12">
        <f t="shared" si="20"/>
        <v>44285</v>
      </c>
      <c r="P334">
        <f t="shared" si="23"/>
        <v>0</v>
      </c>
      <c r="Q334">
        <f t="shared" si="21"/>
        <v>0</v>
      </c>
      <c r="R334" s="13">
        <f t="shared" si="22"/>
        <v>0</v>
      </c>
    </row>
    <row r="335" spans="1:18" x14ac:dyDescent="0.3">
      <c r="A335">
        <v>17622</v>
      </c>
      <c r="B335" s="2">
        <v>44244</v>
      </c>
      <c r="C335" t="s">
        <v>32</v>
      </c>
      <c r="D335" s="4">
        <v>625</v>
      </c>
      <c r="E335">
        <v>123</v>
      </c>
      <c r="F335" t="s">
        <v>35</v>
      </c>
      <c r="G335" t="s">
        <v>42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8" t="s">
        <v>34</v>
      </c>
      <c r="O335" s="12">
        <f t="shared" si="20"/>
        <v>44244</v>
      </c>
      <c r="P335">
        <f t="shared" si="23"/>
        <v>0</v>
      </c>
      <c r="Q335">
        <f t="shared" si="21"/>
        <v>0</v>
      </c>
      <c r="R335" s="13">
        <f t="shared" si="22"/>
        <v>0</v>
      </c>
    </row>
    <row r="336" spans="1:18" x14ac:dyDescent="0.3">
      <c r="A336">
        <v>17623</v>
      </c>
      <c r="B336" s="2">
        <v>44238</v>
      </c>
      <c r="C336" t="s">
        <v>32</v>
      </c>
      <c r="D336" s="4">
        <v>695</v>
      </c>
      <c r="E336">
        <v>157</v>
      </c>
      <c r="F336" t="s">
        <v>33</v>
      </c>
      <c r="G336" t="s">
        <v>34</v>
      </c>
      <c r="H336" s="2">
        <v>44268</v>
      </c>
      <c r="I336" s="2">
        <v>44298</v>
      </c>
      <c r="J336" s="2">
        <v>44328</v>
      </c>
      <c r="K336" s="2">
        <v>44269</v>
      </c>
      <c r="L336" s="2">
        <v>44298</v>
      </c>
      <c r="M336" s="2">
        <v>44328</v>
      </c>
      <c r="N336" s="8" t="s">
        <v>20055</v>
      </c>
      <c r="O336" s="12">
        <f t="shared" si="20"/>
        <v>44238</v>
      </c>
      <c r="P336">
        <f t="shared" si="23"/>
        <v>5.4950000000000001</v>
      </c>
      <c r="Q336">
        <f t="shared" si="21"/>
        <v>157</v>
      </c>
      <c r="R336" s="13">
        <f t="shared" si="22"/>
        <v>-151.505</v>
      </c>
    </row>
    <row r="337" spans="1:18" x14ac:dyDescent="0.3">
      <c r="A337">
        <v>17624</v>
      </c>
      <c r="B337" s="2">
        <v>44259</v>
      </c>
      <c r="C337" t="s">
        <v>38</v>
      </c>
      <c r="D337" s="4">
        <v>627</v>
      </c>
      <c r="E337">
        <v>40</v>
      </c>
      <c r="F337" t="s">
        <v>33</v>
      </c>
      <c r="G337" t="s">
        <v>34</v>
      </c>
      <c r="H337" s="2">
        <v>44289</v>
      </c>
      <c r="I337" s="2">
        <v>44319</v>
      </c>
      <c r="J337" s="2">
        <v>44349</v>
      </c>
      <c r="K337" s="2">
        <v>44307</v>
      </c>
      <c r="L337" s="2">
        <v>44319</v>
      </c>
      <c r="M337" s="2">
        <v>44349</v>
      </c>
      <c r="N337" s="8" t="s">
        <v>20054</v>
      </c>
      <c r="O337" s="12">
        <f t="shared" si="20"/>
        <v>44259</v>
      </c>
      <c r="P337">
        <f t="shared" si="23"/>
        <v>1.4000000000000001</v>
      </c>
      <c r="Q337">
        <f t="shared" si="21"/>
        <v>0</v>
      </c>
      <c r="R337" s="13">
        <f t="shared" si="22"/>
        <v>1.4000000000000001</v>
      </c>
    </row>
    <row r="338" spans="1:18" x14ac:dyDescent="0.3">
      <c r="A338">
        <v>17625</v>
      </c>
      <c r="B338" s="2">
        <v>44265</v>
      </c>
      <c r="C338" t="s">
        <v>37</v>
      </c>
      <c r="D338" s="4">
        <v>615</v>
      </c>
      <c r="E338">
        <v>137</v>
      </c>
      <c r="F338" t="s">
        <v>33</v>
      </c>
      <c r="G338" t="s">
        <v>34</v>
      </c>
      <c r="H338" s="2">
        <v>44295</v>
      </c>
      <c r="I338" s="2">
        <v>44325</v>
      </c>
      <c r="J338" s="2">
        <v>44355</v>
      </c>
      <c r="K338" s="2">
        <v>44305</v>
      </c>
      <c r="L338" s="2">
        <v>44325</v>
      </c>
      <c r="M338" s="2">
        <v>44355</v>
      </c>
      <c r="N338" s="8" t="s">
        <v>20054</v>
      </c>
      <c r="O338" s="12">
        <f t="shared" si="20"/>
        <v>44265</v>
      </c>
      <c r="P338">
        <f t="shared" si="23"/>
        <v>4.7950000000000008</v>
      </c>
      <c r="Q338">
        <f t="shared" si="21"/>
        <v>0</v>
      </c>
      <c r="R338" s="13">
        <f t="shared" si="22"/>
        <v>4.7950000000000008</v>
      </c>
    </row>
    <row r="339" spans="1:18" x14ac:dyDescent="0.3">
      <c r="A339">
        <v>17626</v>
      </c>
      <c r="B339" s="2">
        <v>44265</v>
      </c>
      <c r="C339" t="s">
        <v>37</v>
      </c>
      <c r="D339" s="4">
        <v>688</v>
      </c>
      <c r="E339">
        <v>129</v>
      </c>
      <c r="F339" t="s">
        <v>33</v>
      </c>
      <c r="G339" t="s">
        <v>34</v>
      </c>
      <c r="H339" s="2">
        <v>44295</v>
      </c>
      <c r="I339" s="2">
        <v>44325</v>
      </c>
      <c r="J339" s="2">
        <v>44355</v>
      </c>
      <c r="K339" s="2">
        <v>44299</v>
      </c>
      <c r="L339" s="2">
        <v>44325</v>
      </c>
      <c r="M339" s="2">
        <v>44355</v>
      </c>
      <c r="N339" s="8" t="s">
        <v>20054</v>
      </c>
      <c r="O339" s="12">
        <f t="shared" si="20"/>
        <v>44265</v>
      </c>
      <c r="P339">
        <f t="shared" si="23"/>
        <v>4.5150000000000006</v>
      </c>
      <c r="Q339">
        <f t="shared" si="21"/>
        <v>0</v>
      </c>
      <c r="R339" s="13">
        <f t="shared" si="22"/>
        <v>4.5150000000000006</v>
      </c>
    </row>
    <row r="340" spans="1:18" x14ac:dyDescent="0.3">
      <c r="A340">
        <v>17627</v>
      </c>
      <c r="B340" s="2">
        <v>44258</v>
      </c>
      <c r="C340" t="s">
        <v>38</v>
      </c>
      <c r="D340" s="4">
        <v>572</v>
      </c>
      <c r="E340">
        <v>121</v>
      </c>
      <c r="F340" t="s">
        <v>35</v>
      </c>
      <c r="G340" t="s">
        <v>42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8" t="s">
        <v>34</v>
      </c>
      <c r="O340" s="12">
        <f t="shared" si="20"/>
        <v>44258</v>
      </c>
      <c r="P340">
        <f t="shared" si="23"/>
        <v>0</v>
      </c>
      <c r="Q340">
        <f t="shared" si="21"/>
        <v>0</v>
      </c>
      <c r="R340" s="13">
        <f t="shared" si="22"/>
        <v>0</v>
      </c>
    </row>
    <row r="341" spans="1:18" x14ac:dyDescent="0.3">
      <c r="A341">
        <v>17628</v>
      </c>
      <c r="B341" s="2">
        <v>44272</v>
      </c>
      <c r="C341" t="s">
        <v>37</v>
      </c>
      <c r="D341" s="4">
        <v>696</v>
      </c>
      <c r="E341">
        <v>64</v>
      </c>
      <c r="F341" t="s">
        <v>33</v>
      </c>
      <c r="G341" t="s">
        <v>34</v>
      </c>
      <c r="H341" s="2">
        <v>44302</v>
      </c>
      <c r="I341" s="2">
        <v>44332</v>
      </c>
      <c r="J341" s="2">
        <v>44362</v>
      </c>
      <c r="K341" s="2">
        <v>44306</v>
      </c>
      <c r="L341" s="2">
        <v>44332</v>
      </c>
      <c r="M341" s="2">
        <v>44362</v>
      </c>
      <c r="N341" s="8" t="s">
        <v>20054</v>
      </c>
      <c r="O341" s="12">
        <f t="shared" si="20"/>
        <v>44272</v>
      </c>
      <c r="P341">
        <f t="shared" si="23"/>
        <v>2.2400000000000002</v>
      </c>
      <c r="Q341">
        <f t="shared" si="21"/>
        <v>0</v>
      </c>
      <c r="R341" s="13">
        <f t="shared" si="22"/>
        <v>2.2400000000000002</v>
      </c>
    </row>
    <row r="342" spans="1:18" x14ac:dyDescent="0.3">
      <c r="A342">
        <v>17629</v>
      </c>
      <c r="B342" s="2">
        <v>44205</v>
      </c>
      <c r="C342" t="s">
        <v>38</v>
      </c>
      <c r="D342" s="4">
        <v>599</v>
      </c>
      <c r="E342">
        <v>78</v>
      </c>
      <c r="F342" t="s">
        <v>35</v>
      </c>
      <c r="G342" t="s">
        <v>39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8" t="s">
        <v>34</v>
      </c>
      <c r="O342" s="12">
        <f t="shared" si="20"/>
        <v>44205</v>
      </c>
      <c r="P342">
        <f t="shared" si="23"/>
        <v>0</v>
      </c>
      <c r="Q342">
        <f t="shared" si="21"/>
        <v>0</v>
      </c>
      <c r="R342" s="13">
        <f t="shared" si="22"/>
        <v>0</v>
      </c>
    </row>
    <row r="343" spans="1:18" x14ac:dyDescent="0.3">
      <c r="A343">
        <v>17630</v>
      </c>
      <c r="B343" s="2">
        <v>44281</v>
      </c>
      <c r="C343" t="s">
        <v>38</v>
      </c>
      <c r="D343" s="4">
        <v>658</v>
      </c>
      <c r="E343">
        <v>77</v>
      </c>
      <c r="F343" t="s">
        <v>33</v>
      </c>
      <c r="G343" t="s">
        <v>34</v>
      </c>
      <c r="H343" s="2">
        <v>44311</v>
      </c>
      <c r="I343" s="2">
        <v>44341</v>
      </c>
      <c r="J343" s="2">
        <v>44371</v>
      </c>
      <c r="K343" s="2">
        <v>44311</v>
      </c>
      <c r="L343" s="2">
        <v>44341</v>
      </c>
      <c r="M343" s="2">
        <v>44371</v>
      </c>
      <c r="N343" s="8" t="s">
        <v>20054</v>
      </c>
      <c r="O343" s="12">
        <f t="shared" si="20"/>
        <v>44281</v>
      </c>
      <c r="P343">
        <f t="shared" si="23"/>
        <v>2.6950000000000003</v>
      </c>
      <c r="Q343">
        <f t="shared" si="21"/>
        <v>0</v>
      </c>
      <c r="R343" s="13">
        <f t="shared" si="22"/>
        <v>2.6950000000000003</v>
      </c>
    </row>
    <row r="344" spans="1:18" x14ac:dyDescent="0.3">
      <c r="A344">
        <v>17631</v>
      </c>
      <c r="B344" s="2">
        <v>44236</v>
      </c>
      <c r="C344" t="s">
        <v>38</v>
      </c>
      <c r="D344" s="4">
        <v>592</v>
      </c>
      <c r="E344">
        <v>131</v>
      </c>
      <c r="F344" t="s">
        <v>35</v>
      </c>
      <c r="G344" t="s">
        <v>42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8" t="s">
        <v>34</v>
      </c>
      <c r="O344" s="12">
        <f t="shared" si="20"/>
        <v>44236</v>
      </c>
      <c r="P344">
        <f t="shared" si="23"/>
        <v>0</v>
      </c>
      <c r="Q344">
        <f t="shared" si="21"/>
        <v>0</v>
      </c>
      <c r="R344" s="13">
        <f t="shared" si="22"/>
        <v>0</v>
      </c>
    </row>
    <row r="345" spans="1:18" x14ac:dyDescent="0.3">
      <c r="A345">
        <v>17632</v>
      </c>
      <c r="B345" s="2">
        <v>44255</v>
      </c>
      <c r="C345" t="s">
        <v>32</v>
      </c>
      <c r="D345" s="4">
        <v>618</v>
      </c>
      <c r="E345">
        <v>130</v>
      </c>
      <c r="F345" t="s">
        <v>35</v>
      </c>
      <c r="G345" t="s">
        <v>36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8" t="s">
        <v>34</v>
      </c>
      <c r="O345" s="12">
        <f t="shared" si="20"/>
        <v>44255</v>
      </c>
      <c r="P345">
        <f t="shared" si="23"/>
        <v>0</v>
      </c>
      <c r="Q345">
        <f t="shared" si="21"/>
        <v>0</v>
      </c>
      <c r="R345" s="13">
        <f t="shared" si="22"/>
        <v>0</v>
      </c>
    </row>
    <row r="346" spans="1:18" x14ac:dyDescent="0.3">
      <c r="A346">
        <v>17633</v>
      </c>
      <c r="B346" s="2">
        <v>44237</v>
      </c>
      <c r="C346" t="s">
        <v>37</v>
      </c>
      <c r="D346" s="4">
        <v>636</v>
      </c>
      <c r="E346">
        <v>54</v>
      </c>
      <c r="F346" t="s">
        <v>33</v>
      </c>
      <c r="G346" t="s">
        <v>34</v>
      </c>
      <c r="H346" s="2">
        <v>44267</v>
      </c>
      <c r="I346" s="2">
        <v>44297</v>
      </c>
      <c r="J346" s="2">
        <v>44327</v>
      </c>
      <c r="K346" s="2">
        <v>44285</v>
      </c>
      <c r="L346" s="2">
        <v>44297</v>
      </c>
      <c r="M346" s="2">
        <v>44327</v>
      </c>
      <c r="N346" s="8" t="s">
        <v>20054</v>
      </c>
      <c r="O346" s="12">
        <f t="shared" si="20"/>
        <v>44237</v>
      </c>
      <c r="P346">
        <f t="shared" si="23"/>
        <v>1.8900000000000001</v>
      </c>
      <c r="Q346">
        <f t="shared" si="21"/>
        <v>0</v>
      </c>
      <c r="R346" s="13">
        <f t="shared" si="22"/>
        <v>1.8900000000000001</v>
      </c>
    </row>
    <row r="347" spans="1:18" x14ac:dyDescent="0.3">
      <c r="A347">
        <v>17634</v>
      </c>
      <c r="B347" s="2">
        <v>44246</v>
      </c>
      <c r="C347" t="s">
        <v>32</v>
      </c>
      <c r="D347" s="4">
        <v>569</v>
      </c>
      <c r="E347">
        <v>19</v>
      </c>
      <c r="F347" t="s">
        <v>35</v>
      </c>
      <c r="G347" t="s">
        <v>42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8" t="s">
        <v>34</v>
      </c>
      <c r="O347" s="12">
        <f t="shared" si="20"/>
        <v>44246</v>
      </c>
      <c r="P347">
        <f t="shared" si="23"/>
        <v>0</v>
      </c>
      <c r="Q347">
        <f t="shared" si="21"/>
        <v>0</v>
      </c>
      <c r="R347" s="13">
        <f t="shared" si="22"/>
        <v>0</v>
      </c>
    </row>
    <row r="348" spans="1:18" x14ac:dyDescent="0.3">
      <c r="A348">
        <v>17635</v>
      </c>
      <c r="B348" s="2">
        <v>44286</v>
      </c>
      <c r="C348" t="s">
        <v>38</v>
      </c>
      <c r="D348" s="4">
        <v>627</v>
      </c>
      <c r="E348">
        <v>103</v>
      </c>
      <c r="F348" t="s">
        <v>33</v>
      </c>
      <c r="G348" t="s">
        <v>34</v>
      </c>
      <c r="H348" s="2">
        <v>44316</v>
      </c>
      <c r="I348" s="2">
        <v>44346</v>
      </c>
      <c r="J348" s="2">
        <v>44376</v>
      </c>
      <c r="K348" s="2">
        <v>44324</v>
      </c>
      <c r="L348" s="2">
        <v>44346</v>
      </c>
      <c r="M348" s="2">
        <v>44376</v>
      </c>
      <c r="N348" s="8" t="s">
        <v>20054</v>
      </c>
      <c r="O348" s="12">
        <f t="shared" si="20"/>
        <v>44286</v>
      </c>
      <c r="P348">
        <f t="shared" si="23"/>
        <v>3.6050000000000004</v>
      </c>
      <c r="Q348">
        <f t="shared" si="21"/>
        <v>0</v>
      </c>
      <c r="R348" s="13">
        <f t="shared" si="22"/>
        <v>3.6050000000000004</v>
      </c>
    </row>
    <row r="349" spans="1:18" x14ac:dyDescent="0.3">
      <c r="A349">
        <v>17636</v>
      </c>
      <c r="B349" s="2">
        <v>44232</v>
      </c>
      <c r="C349" t="s">
        <v>32</v>
      </c>
      <c r="D349" s="4">
        <v>594</v>
      </c>
      <c r="E349">
        <v>95</v>
      </c>
      <c r="F349" t="s">
        <v>35</v>
      </c>
      <c r="G349" t="s">
        <v>36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8" t="s">
        <v>34</v>
      </c>
      <c r="O349" s="12">
        <f t="shared" si="20"/>
        <v>44232</v>
      </c>
      <c r="P349">
        <f t="shared" si="23"/>
        <v>0</v>
      </c>
      <c r="Q349">
        <f t="shared" si="21"/>
        <v>0</v>
      </c>
      <c r="R349" s="13">
        <f t="shared" si="22"/>
        <v>0</v>
      </c>
    </row>
    <row r="350" spans="1:18" x14ac:dyDescent="0.3">
      <c r="A350">
        <v>17637</v>
      </c>
      <c r="B350" s="2">
        <v>44251</v>
      </c>
      <c r="C350" t="s">
        <v>32</v>
      </c>
      <c r="D350" s="4">
        <v>557</v>
      </c>
      <c r="E350">
        <v>103</v>
      </c>
      <c r="F350" t="s">
        <v>35</v>
      </c>
      <c r="G350" t="s">
        <v>41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8" t="s">
        <v>34</v>
      </c>
      <c r="O350" s="12">
        <f t="shared" si="20"/>
        <v>44251</v>
      </c>
      <c r="P350">
        <f t="shared" si="23"/>
        <v>0</v>
      </c>
      <c r="Q350">
        <f t="shared" si="21"/>
        <v>0</v>
      </c>
      <c r="R350" s="13">
        <f t="shared" si="22"/>
        <v>0</v>
      </c>
    </row>
    <row r="351" spans="1:18" x14ac:dyDescent="0.3">
      <c r="A351">
        <v>17638</v>
      </c>
      <c r="B351" s="2">
        <v>44201</v>
      </c>
      <c r="C351" t="s">
        <v>38</v>
      </c>
      <c r="D351" s="4">
        <v>633</v>
      </c>
      <c r="E351">
        <v>138</v>
      </c>
      <c r="F351" t="s">
        <v>33</v>
      </c>
      <c r="G351" t="s">
        <v>34</v>
      </c>
      <c r="H351" s="2">
        <v>44231</v>
      </c>
      <c r="I351" s="2">
        <v>44261</v>
      </c>
      <c r="J351" s="2">
        <v>44291</v>
      </c>
      <c r="K351" s="2">
        <v>44232</v>
      </c>
      <c r="L351" s="2">
        <v>44261</v>
      </c>
      <c r="M351" s="2">
        <v>44291</v>
      </c>
      <c r="N351" s="8" t="s">
        <v>20054</v>
      </c>
      <c r="O351" s="12">
        <f t="shared" si="20"/>
        <v>44201</v>
      </c>
      <c r="P351">
        <f t="shared" si="23"/>
        <v>4.83</v>
      </c>
      <c r="Q351">
        <f t="shared" si="21"/>
        <v>0</v>
      </c>
      <c r="R351" s="13">
        <f t="shared" si="22"/>
        <v>4.83</v>
      </c>
    </row>
    <row r="352" spans="1:18" x14ac:dyDescent="0.3">
      <c r="A352">
        <v>17639</v>
      </c>
      <c r="B352" s="2">
        <v>44256</v>
      </c>
      <c r="C352" t="s">
        <v>38</v>
      </c>
      <c r="D352" s="4">
        <v>654</v>
      </c>
      <c r="E352">
        <v>114</v>
      </c>
      <c r="F352" t="s">
        <v>33</v>
      </c>
      <c r="G352" t="s">
        <v>34</v>
      </c>
      <c r="H352" s="2">
        <v>44286</v>
      </c>
      <c r="I352" s="2">
        <v>44316</v>
      </c>
      <c r="J352" s="2">
        <v>44346</v>
      </c>
      <c r="K352" s="2">
        <v>44293</v>
      </c>
      <c r="L352" s="2">
        <v>44316</v>
      </c>
      <c r="M352" s="2">
        <v>44346</v>
      </c>
      <c r="N352" s="8" t="s">
        <v>20054</v>
      </c>
      <c r="O352" s="12">
        <f t="shared" si="20"/>
        <v>44256</v>
      </c>
      <c r="P352">
        <f t="shared" si="23"/>
        <v>3.99</v>
      </c>
      <c r="Q352">
        <f t="shared" si="21"/>
        <v>0</v>
      </c>
      <c r="R352" s="13">
        <f t="shared" si="22"/>
        <v>3.99</v>
      </c>
    </row>
    <row r="353" spans="1:18" x14ac:dyDescent="0.3">
      <c r="A353">
        <v>17640</v>
      </c>
      <c r="B353" s="2">
        <v>44247</v>
      </c>
      <c r="C353" t="s">
        <v>32</v>
      </c>
      <c r="D353" s="4">
        <v>612</v>
      </c>
      <c r="E353">
        <v>91</v>
      </c>
      <c r="F353" t="s">
        <v>35</v>
      </c>
      <c r="G353" t="s">
        <v>41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8" t="s">
        <v>34</v>
      </c>
      <c r="O353" s="12">
        <f t="shared" si="20"/>
        <v>44247</v>
      </c>
      <c r="P353">
        <f t="shared" si="23"/>
        <v>0</v>
      </c>
      <c r="Q353">
        <f t="shared" si="21"/>
        <v>0</v>
      </c>
      <c r="R353" s="13">
        <f t="shared" si="22"/>
        <v>0</v>
      </c>
    </row>
    <row r="354" spans="1:18" x14ac:dyDescent="0.3">
      <c r="A354">
        <v>17641</v>
      </c>
      <c r="B354" s="2">
        <v>44256</v>
      </c>
      <c r="C354" t="s">
        <v>38</v>
      </c>
      <c r="D354" s="4">
        <v>650</v>
      </c>
      <c r="E354">
        <v>105</v>
      </c>
      <c r="F354" t="s">
        <v>33</v>
      </c>
      <c r="G354" t="s">
        <v>34</v>
      </c>
      <c r="H354" s="2">
        <v>44286</v>
      </c>
      <c r="I354" s="2">
        <v>44316</v>
      </c>
      <c r="J354" s="2">
        <v>44346</v>
      </c>
      <c r="K354" s="2">
        <v>44291</v>
      </c>
      <c r="L354" s="2">
        <v>44316</v>
      </c>
      <c r="M354" s="2">
        <v>44346</v>
      </c>
      <c r="N354" s="8" t="s">
        <v>20054</v>
      </c>
      <c r="O354" s="12">
        <f t="shared" si="20"/>
        <v>44256</v>
      </c>
      <c r="P354">
        <f t="shared" si="23"/>
        <v>3.6750000000000003</v>
      </c>
      <c r="Q354">
        <f t="shared" si="21"/>
        <v>0</v>
      </c>
      <c r="R354" s="13">
        <f t="shared" si="22"/>
        <v>3.6750000000000003</v>
      </c>
    </row>
    <row r="355" spans="1:18" x14ac:dyDescent="0.3">
      <c r="A355">
        <v>17642</v>
      </c>
      <c r="B355" s="2">
        <v>44256</v>
      </c>
      <c r="C355" t="s">
        <v>37</v>
      </c>
      <c r="D355" s="4">
        <v>604</v>
      </c>
      <c r="E355">
        <v>97</v>
      </c>
      <c r="F355" t="s">
        <v>33</v>
      </c>
      <c r="G355" t="s">
        <v>34</v>
      </c>
      <c r="H355" s="2">
        <v>44286</v>
      </c>
      <c r="I355" s="2">
        <v>44316</v>
      </c>
      <c r="J355" s="2">
        <v>44346</v>
      </c>
      <c r="K355" s="2">
        <v>44299</v>
      </c>
      <c r="L355" s="2">
        <v>44316</v>
      </c>
      <c r="M355" s="2">
        <v>44346</v>
      </c>
      <c r="N355" s="8" t="s">
        <v>20054</v>
      </c>
      <c r="O355" s="12">
        <f t="shared" si="20"/>
        <v>44256</v>
      </c>
      <c r="P355">
        <f t="shared" si="23"/>
        <v>3.3950000000000005</v>
      </c>
      <c r="Q355">
        <f t="shared" si="21"/>
        <v>0</v>
      </c>
      <c r="R355" s="13">
        <f t="shared" si="22"/>
        <v>3.3950000000000005</v>
      </c>
    </row>
    <row r="356" spans="1:18" x14ac:dyDescent="0.3">
      <c r="A356">
        <v>17643</v>
      </c>
      <c r="B356" s="2">
        <v>44246</v>
      </c>
      <c r="C356" t="s">
        <v>32</v>
      </c>
      <c r="D356" s="4">
        <v>641</v>
      </c>
      <c r="E356">
        <v>100</v>
      </c>
      <c r="F356" t="s">
        <v>33</v>
      </c>
      <c r="G356" t="s">
        <v>34</v>
      </c>
      <c r="H356" s="2">
        <v>44276</v>
      </c>
      <c r="I356" s="2">
        <v>44306</v>
      </c>
      <c r="J356" s="2">
        <v>44336</v>
      </c>
      <c r="K356" s="2">
        <v>44276</v>
      </c>
      <c r="L356" s="2">
        <v>44306</v>
      </c>
      <c r="M356" s="2">
        <v>44336</v>
      </c>
      <c r="N356" s="8" t="s">
        <v>20055</v>
      </c>
      <c r="O356" s="12">
        <f t="shared" si="20"/>
        <v>44246</v>
      </c>
      <c r="P356">
        <f t="shared" si="23"/>
        <v>3.5000000000000004</v>
      </c>
      <c r="Q356">
        <f t="shared" si="21"/>
        <v>100</v>
      </c>
      <c r="R356" s="13">
        <f t="shared" si="22"/>
        <v>-96.5</v>
      </c>
    </row>
    <row r="357" spans="1:18" x14ac:dyDescent="0.3">
      <c r="A357">
        <v>17644</v>
      </c>
      <c r="B357" s="2">
        <v>44281</v>
      </c>
      <c r="C357" t="s">
        <v>38</v>
      </c>
      <c r="D357" s="4">
        <v>620</v>
      </c>
      <c r="E357">
        <v>76</v>
      </c>
      <c r="F357" t="s">
        <v>33</v>
      </c>
      <c r="G357" t="s">
        <v>34</v>
      </c>
      <c r="H357" s="2">
        <v>44311</v>
      </c>
      <c r="I357" s="2">
        <v>44341</v>
      </c>
      <c r="J357" s="2">
        <v>44371</v>
      </c>
      <c r="K357" s="2">
        <v>44343</v>
      </c>
      <c r="L357" s="2">
        <v>44341</v>
      </c>
      <c r="M357" s="2">
        <v>44371</v>
      </c>
      <c r="N357" s="8" t="s">
        <v>20054</v>
      </c>
      <c r="O357" s="12">
        <f t="shared" si="20"/>
        <v>44281</v>
      </c>
      <c r="P357">
        <f t="shared" si="23"/>
        <v>2.66</v>
      </c>
      <c r="Q357">
        <f t="shared" si="21"/>
        <v>0</v>
      </c>
      <c r="R357" s="13">
        <f t="shared" si="22"/>
        <v>2.66</v>
      </c>
    </row>
    <row r="358" spans="1:18" x14ac:dyDescent="0.3">
      <c r="A358">
        <v>17645</v>
      </c>
      <c r="B358" s="2">
        <v>44245</v>
      </c>
      <c r="C358" t="s">
        <v>38</v>
      </c>
      <c r="D358" s="4">
        <v>640</v>
      </c>
      <c r="E358">
        <v>100</v>
      </c>
      <c r="F358" t="s">
        <v>33</v>
      </c>
      <c r="G358" t="s">
        <v>34</v>
      </c>
      <c r="H358" s="2">
        <v>44275</v>
      </c>
      <c r="I358" s="2">
        <v>44305</v>
      </c>
      <c r="J358" s="2">
        <v>44335</v>
      </c>
      <c r="K358" s="2">
        <v>44279</v>
      </c>
      <c r="L358" s="2">
        <v>44305</v>
      </c>
      <c r="M358" s="2">
        <v>44335</v>
      </c>
      <c r="N358" s="8" t="s">
        <v>20054</v>
      </c>
      <c r="O358" s="12">
        <f t="shared" si="20"/>
        <v>44245</v>
      </c>
      <c r="P358">
        <f t="shared" si="23"/>
        <v>3.5000000000000004</v>
      </c>
      <c r="Q358">
        <f t="shared" si="21"/>
        <v>0</v>
      </c>
      <c r="R358" s="13">
        <f t="shared" si="22"/>
        <v>3.5000000000000004</v>
      </c>
    </row>
    <row r="359" spans="1:18" x14ac:dyDescent="0.3">
      <c r="A359">
        <v>17646</v>
      </c>
      <c r="B359" s="2">
        <v>44277</v>
      </c>
      <c r="C359" t="s">
        <v>37</v>
      </c>
      <c r="D359" s="4">
        <v>641</v>
      </c>
      <c r="E359">
        <v>78</v>
      </c>
      <c r="F359" t="s">
        <v>33</v>
      </c>
      <c r="G359" t="s">
        <v>34</v>
      </c>
      <c r="H359" s="2">
        <v>44307</v>
      </c>
      <c r="I359" s="2">
        <v>44337</v>
      </c>
      <c r="J359" s="2">
        <v>44367</v>
      </c>
      <c r="K359" s="2">
        <v>44307</v>
      </c>
      <c r="L359" s="2">
        <v>44337</v>
      </c>
      <c r="M359" s="2">
        <v>44367</v>
      </c>
      <c r="N359" s="8" t="s">
        <v>20054</v>
      </c>
      <c r="O359" s="12">
        <f t="shared" si="20"/>
        <v>44277</v>
      </c>
      <c r="P359">
        <f t="shared" si="23"/>
        <v>2.7300000000000004</v>
      </c>
      <c r="Q359">
        <f t="shared" si="21"/>
        <v>0</v>
      </c>
      <c r="R359" s="13">
        <f t="shared" si="22"/>
        <v>2.7300000000000004</v>
      </c>
    </row>
    <row r="360" spans="1:18" x14ac:dyDescent="0.3">
      <c r="A360">
        <v>17647</v>
      </c>
      <c r="B360" s="2">
        <v>44267</v>
      </c>
      <c r="C360" t="s">
        <v>38</v>
      </c>
      <c r="D360" s="4">
        <v>620</v>
      </c>
      <c r="E360">
        <v>126</v>
      </c>
      <c r="F360" t="s">
        <v>35</v>
      </c>
      <c r="G360" t="s">
        <v>36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8" t="s">
        <v>34</v>
      </c>
      <c r="O360" s="12">
        <f t="shared" si="20"/>
        <v>44267</v>
      </c>
      <c r="P360">
        <f t="shared" si="23"/>
        <v>0</v>
      </c>
      <c r="Q360">
        <f t="shared" si="21"/>
        <v>0</v>
      </c>
      <c r="R360" s="13">
        <f t="shared" si="22"/>
        <v>0</v>
      </c>
    </row>
    <row r="361" spans="1:18" x14ac:dyDescent="0.3">
      <c r="A361">
        <v>17648</v>
      </c>
      <c r="B361" s="2">
        <v>44240</v>
      </c>
      <c r="C361" t="s">
        <v>37</v>
      </c>
      <c r="D361" s="4">
        <v>623</v>
      </c>
      <c r="E361">
        <v>63</v>
      </c>
      <c r="F361" t="s">
        <v>33</v>
      </c>
      <c r="G361" t="s">
        <v>34</v>
      </c>
      <c r="H361" s="2">
        <v>44270</v>
      </c>
      <c r="I361" s="2">
        <v>44300</v>
      </c>
      <c r="J361" s="2">
        <v>44330</v>
      </c>
      <c r="K361" s="2">
        <v>44285</v>
      </c>
      <c r="L361" s="2">
        <v>44300</v>
      </c>
      <c r="M361" s="2">
        <v>44330</v>
      </c>
      <c r="N361" s="8" t="s">
        <v>20054</v>
      </c>
      <c r="O361" s="12">
        <f t="shared" si="20"/>
        <v>44240</v>
      </c>
      <c r="P361">
        <f t="shared" si="23"/>
        <v>2.2050000000000001</v>
      </c>
      <c r="Q361">
        <f t="shared" si="21"/>
        <v>0</v>
      </c>
      <c r="R361" s="13">
        <f t="shared" si="22"/>
        <v>2.2050000000000001</v>
      </c>
    </row>
    <row r="362" spans="1:18" x14ac:dyDescent="0.3">
      <c r="A362">
        <v>17649</v>
      </c>
      <c r="B362" s="2">
        <v>44223</v>
      </c>
      <c r="C362" t="s">
        <v>32</v>
      </c>
      <c r="D362" s="4">
        <v>676</v>
      </c>
      <c r="E362">
        <v>123</v>
      </c>
      <c r="F362" t="s">
        <v>33</v>
      </c>
      <c r="G362" t="s">
        <v>34</v>
      </c>
      <c r="H362" s="2">
        <v>44253</v>
      </c>
      <c r="I362" s="2">
        <v>44283</v>
      </c>
      <c r="J362" s="2">
        <v>44313</v>
      </c>
      <c r="K362" s="2">
        <v>44256</v>
      </c>
      <c r="L362" s="2">
        <v>44283</v>
      </c>
      <c r="M362" s="2">
        <v>44313</v>
      </c>
      <c r="N362" s="8" t="s">
        <v>20055</v>
      </c>
      <c r="O362" s="12">
        <f t="shared" si="20"/>
        <v>44223</v>
      </c>
      <c r="P362">
        <f t="shared" si="23"/>
        <v>4.3050000000000006</v>
      </c>
      <c r="Q362">
        <f t="shared" si="21"/>
        <v>123</v>
      </c>
      <c r="R362" s="13">
        <f t="shared" si="22"/>
        <v>-118.69499999999999</v>
      </c>
    </row>
    <row r="363" spans="1:18" x14ac:dyDescent="0.3">
      <c r="A363">
        <v>17650</v>
      </c>
      <c r="B363" s="2">
        <v>44280</v>
      </c>
      <c r="C363" t="s">
        <v>37</v>
      </c>
      <c r="D363" s="4">
        <v>604</v>
      </c>
      <c r="E363">
        <v>74</v>
      </c>
      <c r="F363" t="s">
        <v>33</v>
      </c>
      <c r="G363" t="s">
        <v>34</v>
      </c>
      <c r="H363" s="2">
        <v>44310</v>
      </c>
      <c r="I363" s="2">
        <v>44340</v>
      </c>
      <c r="J363" s="2">
        <v>44370</v>
      </c>
      <c r="K363" s="2">
        <v>44310</v>
      </c>
      <c r="L363" s="2">
        <v>44340</v>
      </c>
      <c r="M363" s="2">
        <v>44370</v>
      </c>
      <c r="N363" s="8" t="s">
        <v>20054</v>
      </c>
      <c r="O363" s="12">
        <f t="shared" si="20"/>
        <v>44280</v>
      </c>
      <c r="P363">
        <f t="shared" si="23"/>
        <v>2.5900000000000003</v>
      </c>
      <c r="Q363">
        <f t="shared" si="21"/>
        <v>0</v>
      </c>
      <c r="R363" s="13">
        <f t="shared" si="22"/>
        <v>2.5900000000000003</v>
      </c>
    </row>
    <row r="364" spans="1:18" x14ac:dyDescent="0.3">
      <c r="A364">
        <v>17651</v>
      </c>
      <c r="B364" s="2">
        <v>44210</v>
      </c>
      <c r="C364" t="s">
        <v>38</v>
      </c>
      <c r="D364" s="4">
        <v>612</v>
      </c>
      <c r="E364">
        <v>102</v>
      </c>
      <c r="F364" t="s">
        <v>35</v>
      </c>
      <c r="G364" t="s">
        <v>40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8" t="s">
        <v>34</v>
      </c>
      <c r="O364" s="12">
        <f t="shared" si="20"/>
        <v>44210</v>
      </c>
      <c r="P364">
        <f t="shared" si="23"/>
        <v>0</v>
      </c>
      <c r="Q364">
        <f t="shared" si="21"/>
        <v>0</v>
      </c>
      <c r="R364" s="13">
        <f t="shared" si="22"/>
        <v>0</v>
      </c>
    </row>
    <row r="365" spans="1:18" x14ac:dyDescent="0.3">
      <c r="A365">
        <v>17652</v>
      </c>
      <c r="B365" s="2">
        <v>44242</v>
      </c>
      <c r="C365" t="s">
        <v>38</v>
      </c>
      <c r="D365" s="4">
        <v>563</v>
      </c>
      <c r="E365">
        <v>132</v>
      </c>
      <c r="F365" t="s">
        <v>35</v>
      </c>
      <c r="G365" t="s">
        <v>36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8" t="s">
        <v>34</v>
      </c>
      <c r="O365" s="12">
        <f t="shared" si="20"/>
        <v>44242</v>
      </c>
      <c r="P365">
        <f t="shared" si="23"/>
        <v>0</v>
      </c>
      <c r="Q365">
        <f t="shared" si="21"/>
        <v>0</v>
      </c>
      <c r="R365" s="13">
        <f t="shared" si="22"/>
        <v>0</v>
      </c>
    </row>
    <row r="366" spans="1:18" x14ac:dyDescent="0.3">
      <c r="A366">
        <v>17653</v>
      </c>
      <c r="B366" s="2">
        <v>44260</v>
      </c>
      <c r="C366" t="s">
        <v>32</v>
      </c>
      <c r="D366" s="4">
        <v>594</v>
      </c>
      <c r="E366">
        <v>75</v>
      </c>
      <c r="F366" t="s">
        <v>35</v>
      </c>
      <c r="G366" t="s">
        <v>41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8" t="s">
        <v>34</v>
      </c>
      <c r="O366" s="12">
        <f t="shared" si="20"/>
        <v>44260</v>
      </c>
      <c r="P366">
        <f t="shared" si="23"/>
        <v>0</v>
      </c>
      <c r="Q366">
        <f t="shared" si="21"/>
        <v>0</v>
      </c>
      <c r="R366" s="13">
        <f t="shared" si="22"/>
        <v>0</v>
      </c>
    </row>
    <row r="367" spans="1:18" x14ac:dyDescent="0.3">
      <c r="A367">
        <v>17654</v>
      </c>
      <c r="B367" s="2">
        <v>44269</v>
      </c>
      <c r="C367" t="s">
        <v>32</v>
      </c>
      <c r="D367" s="4">
        <v>618</v>
      </c>
      <c r="E367">
        <v>122</v>
      </c>
      <c r="F367" t="s">
        <v>35</v>
      </c>
      <c r="G367" t="s">
        <v>36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8" t="s">
        <v>34</v>
      </c>
      <c r="O367" s="12">
        <f t="shared" si="20"/>
        <v>44269</v>
      </c>
      <c r="P367">
        <f t="shared" si="23"/>
        <v>0</v>
      </c>
      <c r="Q367">
        <f t="shared" si="21"/>
        <v>0</v>
      </c>
      <c r="R367" s="13">
        <f t="shared" si="22"/>
        <v>0</v>
      </c>
    </row>
    <row r="368" spans="1:18" x14ac:dyDescent="0.3">
      <c r="A368">
        <v>17655</v>
      </c>
      <c r="B368" s="2">
        <v>44274</v>
      </c>
      <c r="C368" t="s">
        <v>37</v>
      </c>
      <c r="D368" s="4">
        <v>669</v>
      </c>
      <c r="E368">
        <v>100</v>
      </c>
      <c r="F368" t="s">
        <v>33</v>
      </c>
      <c r="G368" t="s">
        <v>34</v>
      </c>
      <c r="H368" s="2">
        <v>44304</v>
      </c>
      <c r="I368" s="2">
        <v>44334</v>
      </c>
      <c r="J368" s="2">
        <v>44364</v>
      </c>
      <c r="K368" s="2">
        <v>44307</v>
      </c>
      <c r="L368" s="2">
        <v>44334</v>
      </c>
      <c r="M368" s="2">
        <v>44364</v>
      </c>
      <c r="N368" s="8" t="s">
        <v>20055</v>
      </c>
      <c r="O368" s="12">
        <f t="shared" si="20"/>
        <v>44274</v>
      </c>
      <c r="P368">
        <f t="shared" si="23"/>
        <v>3.5000000000000004</v>
      </c>
      <c r="Q368">
        <f t="shared" si="21"/>
        <v>100</v>
      </c>
      <c r="R368" s="13">
        <f t="shared" si="22"/>
        <v>-96.5</v>
      </c>
    </row>
    <row r="369" spans="1:18" x14ac:dyDescent="0.3">
      <c r="A369">
        <v>17656</v>
      </c>
      <c r="B369" s="2">
        <v>44211</v>
      </c>
      <c r="C369" t="s">
        <v>32</v>
      </c>
      <c r="D369" s="4">
        <v>625</v>
      </c>
      <c r="E369">
        <v>70</v>
      </c>
      <c r="F369" t="s">
        <v>35</v>
      </c>
      <c r="G369" t="s">
        <v>36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8" t="s">
        <v>34</v>
      </c>
      <c r="O369" s="12">
        <f t="shared" si="20"/>
        <v>44211</v>
      </c>
      <c r="P369">
        <f t="shared" si="23"/>
        <v>0</v>
      </c>
      <c r="Q369">
        <f t="shared" si="21"/>
        <v>0</v>
      </c>
      <c r="R369" s="13">
        <f t="shared" si="22"/>
        <v>0</v>
      </c>
    </row>
    <row r="370" spans="1:18" x14ac:dyDescent="0.3">
      <c r="A370">
        <v>17657</v>
      </c>
      <c r="B370" s="2">
        <v>44280</v>
      </c>
      <c r="C370" t="s">
        <v>32</v>
      </c>
      <c r="D370" s="4">
        <v>572</v>
      </c>
      <c r="E370">
        <v>116</v>
      </c>
      <c r="F370" t="s">
        <v>35</v>
      </c>
      <c r="G370" t="s">
        <v>39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8" t="s">
        <v>34</v>
      </c>
      <c r="O370" s="12">
        <f t="shared" si="20"/>
        <v>44280</v>
      </c>
      <c r="P370">
        <f t="shared" si="23"/>
        <v>0</v>
      </c>
      <c r="Q370">
        <f t="shared" si="21"/>
        <v>0</v>
      </c>
      <c r="R370" s="13">
        <f t="shared" si="22"/>
        <v>0</v>
      </c>
    </row>
    <row r="371" spans="1:18" x14ac:dyDescent="0.3">
      <c r="A371">
        <v>17658</v>
      </c>
      <c r="B371" s="2">
        <v>44231</v>
      </c>
      <c r="C371" t="s">
        <v>32</v>
      </c>
      <c r="D371" s="4">
        <v>645</v>
      </c>
      <c r="E371">
        <v>82</v>
      </c>
      <c r="F371" t="s">
        <v>33</v>
      </c>
      <c r="G371" t="s">
        <v>34</v>
      </c>
      <c r="H371" s="2">
        <v>44261</v>
      </c>
      <c r="I371" s="2">
        <v>44291</v>
      </c>
      <c r="J371" s="2">
        <v>44321</v>
      </c>
      <c r="K371" s="2">
        <v>44263</v>
      </c>
      <c r="L371" s="2">
        <v>44291</v>
      </c>
      <c r="M371" s="2">
        <v>44321</v>
      </c>
      <c r="N371" s="8" t="s">
        <v>20055</v>
      </c>
      <c r="O371" s="12">
        <f t="shared" si="20"/>
        <v>44231</v>
      </c>
      <c r="P371">
        <f t="shared" si="23"/>
        <v>2.87</v>
      </c>
      <c r="Q371">
        <f t="shared" si="21"/>
        <v>82</v>
      </c>
      <c r="R371" s="13">
        <f t="shared" si="22"/>
        <v>-79.13</v>
      </c>
    </row>
    <row r="372" spans="1:18" x14ac:dyDescent="0.3">
      <c r="A372">
        <v>17659</v>
      </c>
      <c r="B372" s="2">
        <v>44233</v>
      </c>
      <c r="C372" t="s">
        <v>38</v>
      </c>
      <c r="D372" s="4">
        <v>633</v>
      </c>
      <c r="E372">
        <v>77</v>
      </c>
      <c r="F372" t="s">
        <v>33</v>
      </c>
      <c r="G372" t="s">
        <v>34</v>
      </c>
      <c r="H372" s="2">
        <v>44263</v>
      </c>
      <c r="I372" s="2">
        <v>44293</v>
      </c>
      <c r="J372" s="2">
        <v>44323</v>
      </c>
      <c r="K372" s="2">
        <v>44288</v>
      </c>
      <c r="L372" s="2">
        <v>44293</v>
      </c>
      <c r="M372" s="2">
        <v>44323</v>
      </c>
      <c r="N372" s="8" t="s">
        <v>20055</v>
      </c>
      <c r="O372" s="12">
        <f t="shared" si="20"/>
        <v>44233</v>
      </c>
      <c r="P372">
        <f t="shared" si="23"/>
        <v>2.6950000000000003</v>
      </c>
      <c r="Q372">
        <f t="shared" si="21"/>
        <v>77</v>
      </c>
      <c r="R372" s="13">
        <f t="shared" si="22"/>
        <v>-74.305000000000007</v>
      </c>
    </row>
    <row r="373" spans="1:18" x14ac:dyDescent="0.3">
      <c r="A373">
        <v>17660</v>
      </c>
      <c r="B373" s="2">
        <v>44215</v>
      </c>
      <c r="C373" t="s">
        <v>37</v>
      </c>
      <c r="D373" s="4">
        <v>679</v>
      </c>
      <c r="E373">
        <v>122</v>
      </c>
      <c r="F373" t="s">
        <v>33</v>
      </c>
      <c r="G373" t="s">
        <v>34</v>
      </c>
      <c r="H373" s="2">
        <v>44245</v>
      </c>
      <c r="I373" s="2">
        <v>44275</v>
      </c>
      <c r="J373" s="2">
        <v>44305</v>
      </c>
      <c r="K373" s="2">
        <v>44245</v>
      </c>
      <c r="L373" s="2">
        <v>44275</v>
      </c>
      <c r="M373" s="2">
        <v>44305</v>
      </c>
      <c r="N373" s="8" t="s">
        <v>20055</v>
      </c>
      <c r="O373" s="12">
        <f t="shared" si="20"/>
        <v>44215</v>
      </c>
      <c r="P373">
        <f t="shared" si="23"/>
        <v>4.2700000000000005</v>
      </c>
      <c r="Q373">
        <f t="shared" si="21"/>
        <v>122</v>
      </c>
      <c r="R373" s="13">
        <f t="shared" si="22"/>
        <v>-117.73</v>
      </c>
    </row>
    <row r="374" spans="1:18" x14ac:dyDescent="0.3">
      <c r="A374">
        <v>17661</v>
      </c>
      <c r="B374" s="2">
        <v>44279</v>
      </c>
      <c r="C374" t="s">
        <v>32</v>
      </c>
      <c r="D374" s="4">
        <v>613</v>
      </c>
      <c r="E374">
        <v>108</v>
      </c>
      <c r="F374" t="s">
        <v>35</v>
      </c>
      <c r="G374" t="s">
        <v>39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8" t="s">
        <v>34</v>
      </c>
      <c r="O374" s="12">
        <f t="shared" si="20"/>
        <v>44279</v>
      </c>
      <c r="P374">
        <f t="shared" si="23"/>
        <v>0</v>
      </c>
      <c r="Q374">
        <f t="shared" si="21"/>
        <v>0</v>
      </c>
      <c r="R374" s="13">
        <f t="shared" si="22"/>
        <v>0</v>
      </c>
    </row>
    <row r="375" spans="1:18" x14ac:dyDescent="0.3">
      <c r="A375">
        <v>17662</v>
      </c>
      <c r="B375" s="2">
        <v>44274</v>
      </c>
      <c r="C375" t="s">
        <v>38</v>
      </c>
      <c r="D375" s="4">
        <v>646</v>
      </c>
      <c r="E375">
        <v>77</v>
      </c>
      <c r="F375" t="s">
        <v>33</v>
      </c>
      <c r="G375" t="s">
        <v>34</v>
      </c>
      <c r="H375" s="2">
        <v>44304</v>
      </c>
      <c r="I375" s="2">
        <v>44334</v>
      </c>
      <c r="J375" s="2">
        <v>44364</v>
      </c>
      <c r="K375" s="2">
        <v>44308</v>
      </c>
      <c r="L375" s="2">
        <v>44334</v>
      </c>
      <c r="M375" s="2">
        <v>44364</v>
      </c>
      <c r="N375" s="8" t="s">
        <v>20055</v>
      </c>
      <c r="O375" s="12">
        <f t="shared" si="20"/>
        <v>44274</v>
      </c>
      <c r="P375">
        <f t="shared" si="23"/>
        <v>2.6950000000000003</v>
      </c>
      <c r="Q375">
        <f t="shared" si="21"/>
        <v>77</v>
      </c>
      <c r="R375" s="13">
        <f t="shared" si="22"/>
        <v>-74.305000000000007</v>
      </c>
    </row>
    <row r="376" spans="1:18" x14ac:dyDescent="0.3">
      <c r="A376">
        <v>17663</v>
      </c>
      <c r="B376" s="2">
        <v>44251</v>
      </c>
      <c r="C376" t="s">
        <v>32</v>
      </c>
      <c r="D376" s="4">
        <v>609</v>
      </c>
      <c r="E376">
        <v>107</v>
      </c>
      <c r="F376" t="s">
        <v>35</v>
      </c>
      <c r="G376" t="s">
        <v>36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8" t="s">
        <v>34</v>
      </c>
      <c r="O376" s="12">
        <f t="shared" si="20"/>
        <v>44251</v>
      </c>
      <c r="P376">
        <f t="shared" si="23"/>
        <v>0</v>
      </c>
      <c r="Q376">
        <f t="shared" si="21"/>
        <v>0</v>
      </c>
      <c r="R376" s="13">
        <f t="shared" si="22"/>
        <v>0</v>
      </c>
    </row>
    <row r="377" spans="1:18" x14ac:dyDescent="0.3">
      <c r="A377">
        <v>17664</v>
      </c>
      <c r="B377" s="2">
        <v>44278</v>
      </c>
      <c r="C377" t="s">
        <v>37</v>
      </c>
      <c r="D377" s="4">
        <v>630</v>
      </c>
      <c r="E377">
        <v>76</v>
      </c>
      <c r="F377" t="s">
        <v>33</v>
      </c>
      <c r="G377" t="s">
        <v>34</v>
      </c>
      <c r="H377" s="2">
        <v>44308</v>
      </c>
      <c r="I377" s="2">
        <v>44338</v>
      </c>
      <c r="J377" s="2">
        <v>44368</v>
      </c>
      <c r="K377" s="2">
        <v>44334</v>
      </c>
      <c r="L377" s="2">
        <v>44338</v>
      </c>
      <c r="M377" s="2">
        <v>44368</v>
      </c>
      <c r="N377" s="8" t="s">
        <v>20054</v>
      </c>
      <c r="O377" s="12">
        <f t="shared" si="20"/>
        <v>44278</v>
      </c>
      <c r="P377">
        <f t="shared" si="23"/>
        <v>2.66</v>
      </c>
      <c r="Q377">
        <f t="shared" si="21"/>
        <v>0</v>
      </c>
      <c r="R377" s="13">
        <f t="shared" si="22"/>
        <v>2.66</v>
      </c>
    </row>
    <row r="378" spans="1:18" x14ac:dyDescent="0.3">
      <c r="A378">
        <v>17665</v>
      </c>
      <c r="B378" s="2">
        <v>44276</v>
      </c>
      <c r="C378" t="s">
        <v>37</v>
      </c>
      <c r="D378" s="4">
        <v>573</v>
      </c>
      <c r="E378">
        <v>30</v>
      </c>
      <c r="F378" t="s">
        <v>35</v>
      </c>
      <c r="G378" t="s">
        <v>40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8" t="s">
        <v>34</v>
      </c>
      <c r="O378" s="12">
        <f t="shared" si="20"/>
        <v>44276</v>
      </c>
      <c r="P378">
        <f t="shared" si="23"/>
        <v>0</v>
      </c>
      <c r="Q378">
        <f t="shared" si="21"/>
        <v>0</v>
      </c>
      <c r="R378" s="13">
        <f t="shared" si="22"/>
        <v>0</v>
      </c>
    </row>
    <row r="379" spans="1:18" x14ac:dyDescent="0.3">
      <c r="A379">
        <v>17666</v>
      </c>
      <c r="B379" s="2">
        <v>44248</v>
      </c>
      <c r="C379" t="s">
        <v>32</v>
      </c>
      <c r="D379" s="4">
        <v>602</v>
      </c>
      <c r="E379">
        <v>148</v>
      </c>
      <c r="F379" t="s">
        <v>35</v>
      </c>
      <c r="G379" t="s">
        <v>40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8" t="s">
        <v>34</v>
      </c>
      <c r="O379" s="12">
        <f t="shared" si="20"/>
        <v>44248</v>
      </c>
      <c r="P379">
        <f t="shared" si="23"/>
        <v>0</v>
      </c>
      <c r="Q379">
        <f t="shared" si="21"/>
        <v>0</v>
      </c>
      <c r="R379" s="13">
        <f t="shared" si="22"/>
        <v>0</v>
      </c>
    </row>
    <row r="380" spans="1:18" x14ac:dyDescent="0.3">
      <c r="A380">
        <v>17667</v>
      </c>
      <c r="B380" s="2">
        <v>44270</v>
      </c>
      <c r="C380" t="s">
        <v>38</v>
      </c>
      <c r="D380" s="4">
        <v>623</v>
      </c>
      <c r="E380">
        <v>115</v>
      </c>
      <c r="F380" t="s">
        <v>33</v>
      </c>
      <c r="G380" t="s">
        <v>34</v>
      </c>
      <c r="H380" s="2">
        <v>44300</v>
      </c>
      <c r="I380" s="2">
        <v>44330</v>
      </c>
      <c r="J380" s="2">
        <v>44360</v>
      </c>
      <c r="K380" s="2">
        <v>44306</v>
      </c>
      <c r="L380" s="2">
        <v>44330</v>
      </c>
      <c r="M380" s="2">
        <v>44360</v>
      </c>
      <c r="N380" s="8" t="s">
        <v>20054</v>
      </c>
      <c r="O380" s="12">
        <f t="shared" si="20"/>
        <v>44270</v>
      </c>
      <c r="P380">
        <f t="shared" si="23"/>
        <v>4.0250000000000004</v>
      </c>
      <c r="Q380">
        <f t="shared" si="21"/>
        <v>0</v>
      </c>
      <c r="R380" s="13">
        <f t="shared" si="22"/>
        <v>4.0250000000000004</v>
      </c>
    </row>
    <row r="381" spans="1:18" x14ac:dyDescent="0.3">
      <c r="A381">
        <v>17668</v>
      </c>
      <c r="B381" s="2">
        <v>44209</v>
      </c>
      <c r="C381" t="s">
        <v>32</v>
      </c>
      <c r="D381" s="4">
        <v>632</v>
      </c>
      <c r="E381">
        <v>83</v>
      </c>
      <c r="F381" t="s">
        <v>35</v>
      </c>
      <c r="G381" t="s">
        <v>40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8" t="s">
        <v>34</v>
      </c>
      <c r="O381" s="12">
        <f t="shared" si="20"/>
        <v>44209</v>
      </c>
      <c r="P381">
        <f t="shared" si="23"/>
        <v>0</v>
      </c>
      <c r="Q381">
        <f t="shared" si="21"/>
        <v>0</v>
      </c>
      <c r="R381" s="13">
        <f t="shared" si="22"/>
        <v>0</v>
      </c>
    </row>
    <row r="382" spans="1:18" x14ac:dyDescent="0.3">
      <c r="A382">
        <v>17669</v>
      </c>
      <c r="B382" s="2">
        <v>44225</v>
      </c>
      <c r="C382" t="s">
        <v>32</v>
      </c>
      <c r="D382" s="4">
        <v>591</v>
      </c>
      <c r="E382">
        <v>56</v>
      </c>
      <c r="F382" t="s">
        <v>35</v>
      </c>
      <c r="G382" t="s">
        <v>40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8" t="s">
        <v>34</v>
      </c>
      <c r="O382" s="12">
        <f t="shared" si="20"/>
        <v>44225</v>
      </c>
      <c r="P382">
        <f t="shared" si="23"/>
        <v>0</v>
      </c>
      <c r="Q382">
        <f t="shared" si="21"/>
        <v>0</v>
      </c>
      <c r="R382" s="13">
        <f t="shared" si="22"/>
        <v>0</v>
      </c>
    </row>
    <row r="383" spans="1:18" x14ac:dyDescent="0.3">
      <c r="A383">
        <v>17670</v>
      </c>
      <c r="B383" s="2">
        <v>44280</v>
      </c>
      <c r="C383" t="s">
        <v>38</v>
      </c>
      <c r="D383" s="4">
        <v>573</v>
      </c>
      <c r="E383">
        <v>88</v>
      </c>
      <c r="F383" t="s">
        <v>35</v>
      </c>
      <c r="G383" t="s">
        <v>39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8" t="s">
        <v>34</v>
      </c>
      <c r="O383" s="12">
        <f t="shared" si="20"/>
        <v>44280</v>
      </c>
      <c r="P383">
        <f t="shared" si="23"/>
        <v>0</v>
      </c>
      <c r="Q383">
        <f t="shared" si="21"/>
        <v>0</v>
      </c>
      <c r="R383" s="13">
        <f t="shared" si="22"/>
        <v>0</v>
      </c>
    </row>
    <row r="384" spans="1:18" x14ac:dyDescent="0.3">
      <c r="A384">
        <v>17671</v>
      </c>
      <c r="B384" s="2">
        <v>44243</v>
      </c>
      <c r="C384" t="s">
        <v>38</v>
      </c>
      <c r="D384" s="4">
        <v>638</v>
      </c>
      <c r="E384">
        <v>82</v>
      </c>
      <c r="F384" t="s">
        <v>33</v>
      </c>
      <c r="G384" t="s">
        <v>34</v>
      </c>
      <c r="H384" s="2">
        <v>44273</v>
      </c>
      <c r="I384" s="2">
        <v>44303</v>
      </c>
      <c r="J384" s="2">
        <v>44333</v>
      </c>
      <c r="K384" s="2">
        <v>44284</v>
      </c>
      <c r="L384" s="2">
        <v>44303</v>
      </c>
      <c r="M384" s="2">
        <v>44333</v>
      </c>
      <c r="N384" s="8" t="s">
        <v>20054</v>
      </c>
      <c r="O384" s="12">
        <f t="shared" si="20"/>
        <v>44243</v>
      </c>
      <c r="P384">
        <f t="shared" si="23"/>
        <v>2.87</v>
      </c>
      <c r="Q384">
        <f t="shared" si="21"/>
        <v>0</v>
      </c>
      <c r="R384" s="13">
        <f t="shared" si="22"/>
        <v>2.87</v>
      </c>
    </row>
    <row r="385" spans="1:18" x14ac:dyDescent="0.3">
      <c r="A385">
        <v>17672</v>
      </c>
      <c r="B385" s="2">
        <v>44253</v>
      </c>
      <c r="C385" t="s">
        <v>32</v>
      </c>
      <c r="D385" s="4">
        <v>627</v>
      </c>
      <c r="E385">
        <v>106</v>
      </c>
      <c r="F385" t="s">
        <v>35</v>
      </c>
      <c r="G385" t="s">
        <v>36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8" t="s">
        <v>34</v>
      </c>
      <c r="O385" s="12">
        <f t="shared" si="20"/>
        <v>44253</v>
      </c>
      <c r="P385">
        <f t="shared" si="23"/>
        <v>0</v>
      </c>
      <c r="Q385">
        <f t="shared" si="21"/>
        <v>0</v>
      </c>
      <c r="R385" s="13">
        <f t="shared" si="22"/>
        <v>0</v>
      </c>
    </row>
    <row r="386" spans="1:18" x14ac:dyDescent="0.3">
      <c r="A386">
        <v>17673</v>
      </c>
      <c r="B386" s="2">
        <v>44257</v>
      </c>
      <c r="C386" t="s">
        <v>32</v>
      </c>
      <c r="D386" s="4">
        <v>611</v>
      </c>
      <c r="E386">
        <v>103</v>
      </c>
      <c r="F386" t="s">
        <v>35</v>
      </c>
      <c r="G386" t="s">
        <v>36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8" t="s">
        <v>34</v>
      </c>
      <c r="O386" s="12">
        <f t="shared" si="20"/>
        <v>44257</v>
      </c>
      <c r="P386">
        <f t="shared" si="23"/>
        <v>0</v>
      </c>
      <c r="Q386">
        <f t="shared" si="21"/>
        <v>0</v>
      </c>
      <c r="R386" s="13">
        <f t="shared" si="22"/>
        <v>0</v>
      </c>
    </row>
    <row r="387" spans="1:18" x14ac:dyDescent="0.3">
      <c r="A387">
        <v>17674</v>
      </c>
      <c r="B387" s="2">
        <v>44288</v>
      </c>
      <c r="C387" t="s">
        <v>37</v>
      </c>
      <c r="D387" s="4">
        <v>728</v>
      </c>
      <c r="E387">
        <v>80</v>
      </c>
      <c r="F387" t="s">
        <v>33</v>
      </c>
      <c r="G387" t="s">
        <v>34</v>
      </c>
      <c r="H387" s="2">
        <v>44318</v>
      </c>
      <c r="I387" s="2">
        <v>44348</v>
      </c>
      <c r="J387" s="2">
        <v>44378</v>
      </c>
      <c r="K387" s="2">
        <v>44323</v>
      </c>
      <c r="L387" s="2">
        <v>44348</v>
      </c>
      <c r="M387" s="2">
        <v>44378</v>
      </c>
      <c r="N387" s="8" t="s">
        <v>20054</v>
      </c>
      <c r="O387" s="12">
        <f t="shared" ref="O387:O450" si="24">B387</f>
        <v>44288</v>
      </c>
      <c r="P387">
        <f t="shared" si="23"/>
        <v>2.8000000000000003</v>
      </c>
      <c r="Q387">
        <f t="shared" ref="Q387:Q450" si="25">IF(N387="Defaulted",E387,0)</f>
        <v>0</v>
      </c>
      <c r="R387" s="13">
        <f t="shared" ref="R387:R450" si="26">P387-Q387</f>
        <v>2.8000000000000003</v>
      </c>
    </row>
    <row r="388" spans="1:18" x14ac:dyDescent="0.3">
      <c r="A388">
        <v>17675</v>
      </c>
      <c r="B388" s="2">
        <v>44260</v>
      </c>
      <c r="C388" t="s">
        <v>37</v>
      </c>
      <c r="D388" s="4">
        <v>603</v>
      </c>
      <c r="E388">
        <v>123</v>
      </c>
      <c r="F388" t="s">
        <v>33</v>
      </c>
      <c r="G388" t="s">
        <v>34</v>
      </c>
      <c r="H388" s="2">
        <v>44290</v>
      </c>
      <c r="I388" s="2">
        <v>44320</v>
      </c>
      <c r="J388" s="2">
        <v>44350</v>
      </c>
      <c r="K388" s="2">
        <v>44310</v>
      </c>
      <c r="L388" s="2">
        <v>44320</v>
      </c>
      <c r="M388" s="2">
        <v>44350</v>
      </c>
      <c r="N388" s="8" t="s">
        <v>20054</v>
      </c>
      <c r="O388" s="12">
        <f t="shared" si="24"/>
        <v>44260</v>
      </c>
      <c r="P388">
        <f t="shared" ref="P388:P451" si="27">IF(F388="Approved",E388*0.035,0)</f>
        <v>4.3050000000000006</v>
      </c>
      <c r="Q388">
        <f t="shared" si="25"/>
        <v>0</v>
      </c>
      <c r="R388" s="13">
        <f t="shared" si="26"/>
        <v>4.3050000000000006</v>
      </c>
    </row>
    <row r="389" spans="1:18" x14ac:dyDescent="0.3">
      <c r="A389">
        <v>17676</v>
      </c>
      <c r="B389" s="2">
        <v>44217</v>
      </c>
      <c r="C389" t="s">
        <v>38</v>
      </c>
      <c r="D389" s="4">
        <v>623</v>
      </c>
      <c r="E389">
        <v>144</v>
      </c>
      <c r="F389" t="s">
        <v>33</v>
      </c>
      <c r="G389" t="s">
        <v>34</v>
      </c>
      <c r="H389" s="2">
        <v>44247</v>
      </c>
      <c r="I389" s="2">
        <v>44277</v>
      </c>
      <c r="J389" s="2">
        <v>44307</v>
      </c>
      <c r="K389" s="2">
        <v>44274</v>
      </c>
      <c r="L389" s="2">
        <v>44277</v>
      </c>
      <c r="M389" s="2">
        <v>44307</v>
      </c>
      <c r="N389" s="8" t="s">
        <v>20054</v>
      </c>
      <c r="O389" s="12">
        <f t="shared" si="24"/>
        <v>44217</v>
      </c>
      <c r="P389">
        <f t="shared" si="27"/>
        <v>5.0400000000000009</v>
      </c>
      <c r="Q389">
        <f t="shared" si="25"/>
        <v>0</v>
      </c>
      <c r="R389" s="13">
        <f t="shared" si="26"/>
        <v>5.0400000000000009</v>
      </c>
    </row>
    <row r="390" spans="1:18" x14ac:dyDescent="0.3">
      <c r="A390">
        <v>17677</v>
      </c>
      <c r="B390" s="2">
        <v>44284</v>
      </c>
      <c r="C390" t="s">
        <v>38</v>
      </c>
      <c r="D390" s="4">
        <v>577</v>
      </c>
      <c r="E390">
        <v>73</v>
      </c>
      <c r="F390" t="s">
        <v>35</v>
      </c>
      <c r="G390" t="s">
        <v>40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8" t="s">
        <v>34</v>
      </c>
      <c r="O390" s="12">
        <f t="shared" si="24"/>
        <v>44284</v>
      </c>
      <c r="P390">
        <f t="shared" si="27"/>
        <v>0</v>
      </c>
      <c r="Q390">
        <f t="shared" si="25"/>
        <v>0</v>
      </c>
      <c r="R390" s="13">
        <f t="shared" si="26"/>
        <v>0</v>
      </c>
    </row>
    <row r="391" spans="1:18" x14ac:dyDescent="0.3">
      <c r="A391">
        <v>17678</v>
      </c>
      <c r="B391" s="2">
        <v>44202</v>
      </c>
      <c r="C391" t="s">
        <v>38</v>
      </c>
      <c r="D391" s="4">
        <v>673</v>
      </c>
      <c r="E391">
        <v>73</v>
      </c>
      <c r="F391" t="s">
        <v>33</v>
      </c>
      <c r="G391" t="s">
        <v>34</v>
      </c>
      <c r="H391" s="2">
        <v>44232</v>
      </c>
      <c r="I391" s="2">
        <v>44262</v>
      </c>
      <c r="J391" s="2">
        <v>44292</v>
      </c>
      <c r="K391" s="2">
        <v>44234</v>
      </c>
      <c r="L391" s="2">
        <v>44262</v>
      </c>
      <c r="M391" s="2">
        <v>44292</v>
      </c>
      <c r="N391" s="8" t="s">
        <v>20054</v>
      </c>
      <c r="O391" s="12">
        <f t="shared" si="24"/>
        <v>44202</v>
      </c>
      <c r="P391">
        <f t="shared" si="27"/>
        <v>2.5550000000000002</v>
      </c>
      <c r="Q391">
        <f t="shared" si="25"/>
        <v>0</v>
      </c>
      <c r="R391" s="13">
        <f t="shared" si="26"/>
        <v>2.5550000000000002</v>
      </c>
    </row>
    <row r="392" spans="1:18" x14ac:dyDescent="0.3">
      <c r="A392">
        <v>17679</v>
      </c>
      <c r="B392" s="2">
        <v>44237</v>
      </c>
      <c r="C392" t="s">
        <v>38</v>
      </c>
      <c r="D392" s="4">
        <v>598</v>
      </c>
      <c r="E392">
        <v>93</v>
      </c>
      <c r="F392" t="s">
        <v>35</v>
      </c>
      <c r="G392" t="s">
        <v>40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8" t="s">
        <v>34</v>
      </c>
      <c r="O392" s="12">
        <f t="shared" si="24"/>
        <v>44237</v>
      </c>
      <c r="P392">
        <f t="shared" si="27"/>
        <v>0</v>
      </c>
      <c r="Q392">
        <f t="shared" si="25"/>
        <v>0</v>
      </c>
      <c r="R392" s="13">
        <f t="shared" si="26"/>
        <v>0</v>
      </c>
    </row>
    <row r="393" spans="1:18" x14ac:dyDescent="0.3">
      <c r="A393">
        <v>17680</v>
      </c>
      <c r="B393" s="2">
        <v>44266</v>
      </c>
      <c r="C393" t="s">
        <v>32</v>
      </c>
      <c r="D393" s="4">
        <v>641</v>
      </c>
      <c r="E393">
        <v>61</v>
      </c>
      <c r="F393" t="s">
        <v>33</v>
      </c>
      <c r="G393" t="s">
        <v>34</v>
      </c>
      <c r="H393" s="2">
        <v>44296</v>
      </c>
      <c r="I393" s="2">
        <v>44326</v>
      </c>
      <c r="J393" s="2">
        <v>44356</v>
      </c>
      <c r="K393" s="2">
        <v>44298</v>
      </c>
      <c r="L393" s="2">
        <v>44326</v>
      </c>
      <c r="M393" s="2">
        <v>44356</v>
      </c>
      <c r="N393" s="8" t="s">
        <v>20054</v>
      </c>
      <c r="O393" s="12">
        <f t="shared" si="24"/>
        <v>44266</v>
      </c>
      <c r="P393">
        <f t="shared" si="27"/>
        <v>2.1350000000000002</v>
      </c>
      <c r="Q393">
        <f t="shared" si="25"/>
        <v>0</v>
      </c>
      <c r="R393" s="13">
        <f t="shared" si="26"/>
        <v>2.1350000000000002</v>
      </c>
    </row>
    <row r="394" spans="1:18" x14ac:dyDescent="0.3">
      <c r="A394">
        <v>17681</v>
      </c>
      <c r="B394" s="2">
        <v>44216</v>
      </c>
      <c r="C394" t="s">
        <v>32</v>
      </c>
      <c r="D394" s="4">
        <v>613</v>
      </c>
      <c r="E394">
        <v>47</v>
      </c>
      <c r="F394" t="s">
        <v>35</v>
      </c>
      <c r="G394" t="s">
        <v>41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8" t="s">
        <v>34</v>
      </c>
      <c r="O394" s="12">
        <f t="shared" si="24"/>
        <v>44216</v>
      </c>
      <c r="P394">
        <f t="shared" si="27"/>
        <v>0</v>
      </c>
      <c r="Q394">
        <f t="shared" si="25"/>
        <v>0</v>
      </c>
      <c r="R394" s="13">
        <f t="shared" si="26"/>
        <v>0</v>
      </c>
    </row>
    <row r="395" spans="1:18" x14ac:dyDescent="0.3">
      <c r="A395">
        <v>17682</v>
      </c>
      <c r="B395" s="2">
        <v>44256</v>
      </c>
      <c r="C395" t="s">
        <v>32</v>
      </c>
      <c r="D395" s="4">
        <v>640</v>
      </c>
      <c r="E395">
        <v>140</v>
      </c>
      <c r="F395" t="s">
        <v>35</v>
      </c>
      <c r="G395" t="s">
        <v>40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8" t="s">
        <v>34</v>
      </c>
      <c r="O395" s="12">
        <f t="shared" si="24"/>
        <v>44256</v>
      </c>
      <c r="P395">
        <f t="shared" si="27"/>
        <v>0</v>
      </c>
      <c r="Q395">
        <f t="shared" si="25"/>
        <v>0</v>
      </c>
      <c r="R395" s="13">
        <f t="shared" si="26"/>
        <v>0</v>
      </c>
    </row>
    <row r="396" spans="1:18" x14ac:dyDescent="0.3">
      <c r="A396">
        <v>17683</v>
      </c>
      <c r="B396" s="2">
        <v>44215</v>
      </c>
      <c r="C396" t="s">
        <v>32</v>
      </c>
      <c r="D396" s="4">
        <v>645</v>
      </c>
      <c r="E396">
        <v>86</v>
      </c>
      <c r="F396" t="s">
        <v>33</v>
      </c>
      <c r="G396" t="s">
        <v>34</v>
      </c>
      <c r="H396" s="2">
        <v>44245</v>
      </c>
      <c r="I396" s="2">
        <v>44275</v>
      </c>
      <c r="J396" s="2">
        <v>44305</v>
      </c>
      <c r="K396" s="2">
        <v>44254</v>
      </c>
      <c r="L396" s="2">
        <v>44275</v>
      </c>
      <c r="M396" s="2">
        <v>44305</v>
      </c>
      <c r="N396" s="8" t="s">
        <v>20055</v>
      </c>
      <c r="O396" s="12">
        <f t="shared" si="24"/>
        <v>44215</v>
      </c>
      <c r="P396">
        <f t="shared" si="27"/>
        <v>3.0100000000000002</v>
      </c>
      <c r="Q396">
        <f t="shared" si="25"/>
        <v>86</v>
      </c>
      <c r="R396" s="13">
        <f t="shared" si="26"/>
        <v>-82.99</v>
      </c>
    </row>
    <row r="397" spans="1:18" x14ac:dyDescent="0.3">
      <c r="A397">
        <v>17684</v>
      </c>
      <c r="B397" s="2">
        <v>44281</v>
      </c>
      <c r="C397" t="s">
        <v>38</v>
      </c>
      <c r="D397" s="4">
        <v>535</v>
      </c>
      <c r="E397">
        <v>162</v>
      </c>
      <c r="F397" t="s">
        <v>35</v>
      </c>
      <c r="G397" t="s">
        <v>40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8" t="s">
        <v>34</v>
      </c>
      <c r="O397" s="12">
        <f t="shared" si="24"/>
        <v>44281</v>
      </c>
      <c r="P397">
        <f t="shared" si="27"/>
        <v>0</v>
      </c>
      <c r="Q397">
        <f t="shared" si="25"/>
        <v>0</v>
      </c>
      <c r="R397" s="13">
        <f t="shared" si="26"/>
        <v>0</v>
      </c>
    </row>
    <row r="398" spans="1:18" x14ac:dyDescent="0.3">
      <c r="A398">
        <v>17685</v>
      </c>
      <c r="B398" s="2">
        <v>44284</v>
      </c>
      <c r="C398" t="s">
        <v>37</v>
      </c>
      <c r="D398" s="4">
        <v>652</v>
      </c>
      <c r="E398">
        <v>109</v>
      </c>
      <c r="F398" t="s">
        <v>33</v>
      </c>
      <c r="G398" t="s">
        <v>34</v>
      </c>
      <c r="H398" s="2">
        <v>44314</v>
      </c>
      <c r="I398" s="2">
        <v>44344</v>
      </c>
      <c r="J398" s="2">
        <v>44374</v>
      </c>
      <c r="K398" s="2">
        <v>44317</v>
      </c>
      <c r="L398" s="2">
        <v>44344</v>
      </c>
      <c r="M398" s="2">
        <v>44374</v>
      </c>
      <c r="N398" s="8" t="s">
        <v>20054</v>
      </c>
      <c r="O398" s="12">
        <f t="shared" si="24"/>
        <v>44284</v>
      </c>
      <c r="P398">
        <f t="shared" si="27"/>
        <v>3.8150000000000004</v>
      </c>
      <c r="Q398">
        <f t="shared" si="25"/>
        <v>0</v>
      </c>
      <c r="R398" s="13">
        <f t="shared" si="26"/>
        <v>3.8150000000000004</v>
      </c>
    </row>
    <row r="399" spans="1:18" x14ac:dyDescent="0.3">
      <c r="A399">
        <v>17686</v>
      </c>
      <c r="B399" s="2">
        <v>44270</v>
      </c>
      <c r="C399" t="s">
        <v>37</v>
      </c>
      <c r="D399" s="4">
        <v>654</v>
      </c>
      <c r="E399">
        <v>117</v>
      </c>
      <c r="F399" t="s">
        <v>33</v>
      </c>
      <c r="G399" t="s">
        <v>34</v>
      </c>
      <c r="H399" s="2">
        <v>44300</v>
      </c>
      <c r="I399" s="2">
        <v>44330</v>
      </c>
      <c r="J399" s="2">
        <v>44360</v>
      </c>
      <c r="K399" s="2">
        <v>44305</v>
      </c>
      <c r="L399" s="2">
        <v>44330</v>
      </c>
      <c r="M399" s="2">
        <v>44360</v>
      </c>
      <c r="N399" s="8" t="s">
        <v>20054</v>
      </c>
      <c r="O399" s="12">
        <f t="shared" si="24"/>
        <v>44270</v>
      </c>
      <c r="P399">
        <f t="shared" si="27"/>
        <v>4.0950000000000006</v>
      </c>
      <c r="Q399">
        <f t="shared" si="25"/>
        <v>0</v>
      </c>
      <c r="R399" s="13">
        <f t="shared" si="26"/>
        <v>4.0950000000000006</v>
      </c>
    </row>
    <row r="400" spans="1:18" x14ac:dyDescent="0.3">
      <c r="A400">
        <v>17687</v>
      </c>
      <c r="B400" s="2">
        <v>44263</v>
      </c>
      <c r="C400" t="s">
        <v>38</v>
      </c>
      <c r="D400" s="4">
        <v>649</v>
      </c>
      <c r="E400">
        <v>109</v>
      </c>
      <c r="F400" t="s">
        <v>33</v>
      </c>
      <c r="G400" t="s">
        <v>34</v>
      </c>
      <c r="H400" s="2">
        <v>44293</v>
      </c>
      <c r="I400" s="2">
        <v>44323</v>
      </c>
      <c r="J400" s="2">
        <v>44353</v>
      </c>
      <c r="K400" s="2">
        <v>44302</v>
      </c>
      <c r="L400" s="2">
        <v>44323</v>
      </c>
      <c r="M400" s="2">
        <v>44353</v>
      </c>
      <c r="N400" s="8" t="s">
        <v>20055</v>
      </c>
      <c r="O400" s="12">
        <f t="shared" si="24"/>
        <v>44263</v>
      </c>
      <c r="P400">
        <f t="shared" si="27"/>
        <v>3.8150000000000004</v>
      </c>
      <c r="Q400">
        <f t="shared" si="25"/>
        <v>109</v>
      </c>
      <c r="R400" s="13">
        <f t="shared" si="26"/>
        <v>-105.185</v>
      </c>
    </row>
    <row r="401" spans="1:18" x14ac:dyDescent="0.3">
      <c r="A401">
        <v>17688</v>
      </c>
      <c r="B401" s="2">
        <v>44238</v>
      </c>
      <c r="C401" t="s">
        <v>38</v>
      </c>
      <c r="D401" s="4">
        <v>599</v>
      </c>
      <c r="E401">
        <v>79</v>
      </c>
      <c r="F401" t="s">
        <v>35</v>
      </c>
      <c r="G401" t="s">
        <v>36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8" t="s">
        <v>34</v>
      </c>
      <c r="O401" s="12">
        <f t="shared" si="24"/>
        <v>44238</v>
      </c>
      <c r="P401">
        <f t="shared" si="27"/>
        <v>0</v>
      </c>
      <c r="Q401">
        <f t="shared" si="25"/>
        <v>0</v>
      </c>
      <c r="R401" s="13">
        <f t="shared" si="26"/>
        <v>0</v>
      </c>
    </row>
    <row r="402" spans="1:18" x14ac:dyDescent="0.3">
      <c r="A402">
        <v>17689</v>
      </c>
      <c r="B402" s="2">
        <v>44247</v>
      </c>
      <c r="C402" t="s">
        <v>37</v>
      </c>
      <c r="D402" s="4">
        <v>534</v>
      </c>
      <c r="E402">
        <v>141</v>
      </c>
      <c r="F402" t="s">
        <v>35</v>
      </c>
      <c r="G402" t="s">
        <v>39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8" t="s">
        <v>34</v>
      </c>
      <c r="O402" s="12">
        <f t="shared" si="24"/>
        <v>44247</v>
      </c>
      <c r="P402">
        <f t="shared" si="27"/>
        <v>0</v>
      </c>
      <c r="Q402">
        <f t="shared" si="25"/>
        <v>0</v>
      </c>
      <c r="R402" s="13">
        <f t="shared" si="26"/>
        <v>0</v>
      </c>
    </row>
    <row r="403" spans="1:18" x14ac:dyDescent="0.3">
      <c r="A403">
        <v>17690</v>
      </c>
      <c r="B403" s="2">
        <v>44272</v>
      </c>
      <c r="C403" t="s">
        <v>38</v>
      </c>
      <c r="D403" s="4">
        <v>602</v>
      </c>
      <c r="E403">
        <v>112</v>
      </c>
      <c r="F403" t="s">
        <v>35</v>
      </c>
      <c r="G403" t="s">
        <v>42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8" t="s">
        <v>34</v>
      </c>
      <c r="O403" s="12">
        <f t="shared" si="24"/>
        <v>44272</v>
      </c>
      <c r="P403">
        <f t="shared" si="27"/>
        <v>0</v>
      </c>
      <c r="Q403">
        <f t="shared" si="25"/>
        <v>0</v>
      </c>
      <c r="R403" s="13">
        <f t="shared" si="26"/>
        <v>0</v>
      </c>
    </row>
    <row r="404" spans="1:18" x14ac:dyDescent="0.3">
      <c r="A404">
        <v>17691</v>
      </c>
      <c r="B404" s="2">
        <v>44246</v>
      </c>
      <c r="C404" t="s">
        <v>38</v>
      </c>
      <c r="D404" s="4">
        <v>555</v>
      </c>
      <c r="E404">
        <v>79</v>
      </c>
      <c r="F404" t="s">
        <v>35</v>
      </c>
      <c r="G404" t="s">
        <v>36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8" t="s">
        <v>34</v>
      </c>
      <c r="O404" s="12">
        <f t="shared" si="24"/>
        <v>44246</v>
      </c>
      <c r="P404">
        <f t="shared" si="27"/>
        <v>0</v>
      </c>
      <c r="Q404">
        <f t="shared" si="25"/>
        <v>0</v>
      </c>
      <c r="R404" s="13">
        <f t="shared" si="26"/>
        <v>0</v>
      </c>
    </row>
    <row r="405" spans="1:18" x14ac:dyDescent="0.3">
      <c r="A405">
        <v>17692</v>
      </c>
      <c r="B405" s="2">
        <v>44226</v>
      </c>
      <c r="C405" t="s">
        <v>32</v>
      </c>
      <c r="D405" s="4">
        <v>642</v>
      </c>
      <c r="E405">
        <v>98</v>
      </c>
      <c r="F405" t="s">
        <v>33</v>
      </c>
      <c r="G405" t="s">
        <v>34</v>
      </c>
      <c r="H405" s="2">
        <v>44256</v>
      </c>
      <c r="I405" s="2">
        <v>44286</v>
      </c>
      <c r="J405" s="2">
        <v>44316</v>
      </c>
      <c r="K405" s="2">
        <v>44263</v>
      </c>
      <c r="L405" s="2">
        <v>44286</v>
      </c>
      <c r="M405" s="2">
        <v>44316</v>
      </c>
      <c r="N405" s="8" t="s">
        <v>20054</v>
      </c>
      <c r="O405" s="12">
        <f t="shared" si="24"/>
        <v>44226</v>
      </c>
      <c r="P405">
        <f t="shared" si="27"/>
        <v>3.43</v>
      </c>
      <c r="Q405">
        <f t="shared" si="25"/>
        <v>0</v>
      </c>
      <c r="R405" s="13">
        <f t="shared" si="26"/>
        <v>3.43</v>
      </c>
    </row>
    <row r="406" spans="1:18" x14ac:dyDescent="0.3">
      <c r="A406">
        <v>17693</v>
      </c>
      <c r="B406" s="2">
        <v>44284</v>
      </c>
      <c r="C406" t="s">
        <v>37</v>
      </c>
      <c r="D406" s="4">
        <v>551</v>
      </c>
      <c r="E406">
        <v>118</v>
      </c>
      <c r="F406" t="s">
        <v>35</v>
      </c>
      <c r="G406" t="s">
        <v>36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8" t="s">
        <v>34</v>
      </c>
      <c r="O406" s="12">
        <f t="shared" si="24"/>
        <v>44284</v>
      </c>
      <c r="P406">
        <f t="shared" si="27"/>
        <v>0</v>
      </c>
      <c r="Q406">
        <f t="shared" si="25"/>
        <v>0</v>
      </c>
      <c r="R406" s="13">
        <f t="shared" si="26"/>
        <v>0</v>
      </c>
    </row>
    <row r="407" spans="1:18" x14ac:dyDescent="0.3">
      <c r="A407">
        <v>17694</v>
      </c>
      <c r="B407" s="2">
        <v>44254</v>
      </c>
      <c r="C407" t="s">
        <v>32</v>
      </c>
      <c r="D407" s="4">
        <v>613</v>
      </c>
      <c r="E407">
        <v>110</v>
      </c>
      <c r="F407" t="s">
        <v>35</v>
      </c>
      <c r="G407" t="s">
        <v>39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8" t="s">
        <v>34</v>
      </c>
      <c r="O407" s="12">
        <f t="shared" si="24"/>
        <v>44254</v>
      </c>
      <c r="P407">
        <f t="shared" si="27"/>
        <v>0</v>
      </c>
      <c r="Q407">
        <f t="shared" si="25"/>
        <v>0</v>
      </c>
      <c r="R407" s="13">
        <f t="shared" si="26"/>
        <v>0</v>
      </c>
    </row>
    <row r="408" spans="1:18" x14ac:dyDescent="0.3">
      <c r="A408">
        <v>17695</v>
      </c>
      <c r="B408" s="2">
        <v>44260</v>
      </c>
      <c r="C408" t="s">
        <v>38</v>
      </c>
      <c r="D408" s="4">
        <v>665</v>
      </c>
      <c r="E408">
        <v>119</v>
      </c>
      <c r="F408" t="s">
        <v>33</v>
      </c>
      <c r="G408" t="s">
        <v>34</v>
      </c>
      <c r="H408" s="2">
        <v>44290</v>
      </c>
      <c r="I408" s="2">
        <v>44320</v>
      </c>
      <c r="J408" s="2">
        <v>44350</v>
      </c>
      <c r="K408" s="2">
        <v>44298</v>
      </c>
      <c r="L408" s="2">
        <v>44320</v>
      </c>
      <c r="M408" s="2">
        <v>44350</v>
      </c>
      <c r="N408" s="8" t="s">
        <v>20055</v>
      </c>
      <c r="O408" s="12">
        <f t="shared" si="24"/>
        <v>44260</v>
      </c>
      <c r="P408">
        <f t="shared" si="27"/>
        <v>4.165</v>
      </c>
      <c r="Q408">
        <f t="shared" si="25"/>
        <v>119</v>
      </c>
      <c r="R408" s="13">
        <f t="shared" si="26"/>
        <v>-114.83499999999999</v>
      </c>
    </row>
    <row r="409" spans="1:18" x14ac:dyDescent="0.3">
      <c r="A409">
        <v>17696</v>
      </c>
      <c r="B409" s="2">
        <v>44232</v>
      </c>
      <c r="C409" t="s">
        <v>38</v>
      </c>
      <c r="D409" s="4">
        <v>617</v>
      </c>
      <c r="E409">
        <v>98</v>
      </c>
      <c r="F409" t="s">
        <v>35</v>
      </c>
      <c r="G409" t="s">
        <v>42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8" t="s">
        <v>34</v>
      </c>
      <c r="O409" s="12">
        <f t="shared" si="24"/>
        <v>44232</v>
      </c>
      <c r="P409">
        <f t="shared" si="27"/>
        <v>0</v>
      </c>
      <c r="Q409">
        <f t="shared" si="25"/>
        <v>0</v>
      </c>
      <c r="R409" s="13">
        <f t="shared" si="26"/>
        <v>0</v>
      </c>
    </row>
    <row r="410" spans="1:18" x14ac:dyDescent="0.3">
      <c r="A410">
        <v>17697</v>
      </c>
      <c r="B410" s="2">
        <v>44267</v>
      </c>
      <c r="C410" t="s">
        <v>38</v>
      </c>
      <c r="D410" s="4">
        <v>689</v>
      </c>
      <c r="E410">
        <v>96</v>
      </c>
      <c r="F410" t="s">
        <v>33</v>
      </c>
      <c r="G410" t="s">
        <v>34</v>
      </c>
      <c r="H410" s="2">
        <v>44297</v>
      </c>
      <c r="I410" s="2">
        <v>44327</v>
      </c>
      <c r="J410" s="2">
        <v>44357</v>
      </c>
      <c r="K410" s="2">
        <v>44302</v>
      </c>
      <c r="L410" s="2">
        <v>44327</v>
      </c>
      <c r="M410" s="2">
        <v>44357</v>
      </c>
      <c r="N410" s="8" t="s">
        <v>20054</v>
      </c>
      <c r="O410" s="12">
        <f t="shared" si="24"/>
        <v>44267</v>
      </c>
      <c r="P410">
        <f t="shared" si="27"/>
        <v>3.3600000000000003</v>
      </c>
      <c r="Q410">
        <f t="shared" si="25"/>
        <v>0</v>
      </c>
      <c r="R410" s="13">
        <f t="shared" si="26"/>
        <v>3.3600000000000003</v>
      </c>
    </row>
    <row r="411" spans="1:18" x14ac:dyDescent="0.3">
      <c r="A411">
        <v>17698</v>
      </c>
      <c r="B411" s="2">
        <v>44260</v>
      </c>
      <c r="C411" t="s">
        <v>38</v>
      </c>
      <c r="D411" s="4">
        <v>655</v>
      </c>
      <c r="E411">
        <v>93</v>
      </c>
      <c r="F411" t="s">
        <v>33</v>
      </c>
      <c r="G411" t="s">
        <v>34</v>
      </c>
      <c r="H411" s="2">
        <v>44290</v>
      </c>
      <c r="I411" s="2">
        <v>44320</v>
      </c>
      <c r="J411" s="2">
        <v>44350</v>
      </c>
      <c r="K411" s="2">
        <v>44299</v>
      </c>
      <c r="L411" s="2">
        <v>44320</v>
      </c>
      <c r="M411" s="2">
        <v>44350</v>
      </c>
      <c r="N411" s="8" t="s">
        <v>20055</v>
      </c>
      <c r="O411" s="12">
        <f t="shared" si="24"/>
        <v>44260</v>
      </c>
      <c r="P411">
        <f t="shared" si="27"/>
        <v>3.2550000000000003</v>
      </c>
      <c r="Q411">
        <f t="shared" si="25"/>
        <v>93</v>
      </c>
      <c r="R411" s="13">
        <f t="shared" si="26"/>
        <v>-89.745000000000005</v>
      </c>
    </row>
    <row r="412" spans="1:18" x14ac:dyDescent="0.3">
      <c r="A412">
        <v>17699</v>
      </c>
      <c r="B412" s="2">
        <v>44285</v>
      </c>
      <c r="C412" t="s">
        <v>32</v>
      </c>
      <c r="D412" s="4">
        <v>660</v>
      </c>
      <c r="E412">
        <v>110</v>
      </c>
      <c r="F412" t="s">
        <v>33</v>
      </c>
      <c r="G412" t="s">
        <v>34</v>
      </c>
      <c r="H412" s="2">
        <v>44315</v>
      </c>
      <c r="I412" s="2">
        <v>44345</v>
      </c>
      <c r="J412" s="2">
        <v>44375</v>
      </c>
      <c r="K412" s="2">
        <v>44317</v>
      </c>
      <c r="L412" s="2">
        <v>44345</v>
      </c>
      <c r="M412" s="2">
        <v>44375</v>
      </c>
      <c r="N412" s="8" t="s">
        <v>20054</v>
      </c>
      <c r="O412" s="12">
        <f t="shared" si="24"/>
        <v>44285</v>
      </c>
      <c r="P412">
        <f t="shared" si="27"/>
        <v>3.8500000000000005</v>
      </c>
      <c r="Q412">
        <f t="shared" si="25"/>
        <v>0</v>
      </c>
      <c r="R412" s="13">
        <f t="shared" si="26"/>
        <v>3.8500000000000005</v>
      </c>
    </row>
    <row r="413" spans="1:18" x14ac:dyDescent="0.3">
      <c r="A413">
        <v>17700</v>
      </c>
      <c r="B413" s="2">
        <v>44260</v>
      </c>
      <c r="C413" t="s">
        <v>32</v>
      </c>
      <c r="D413" s="4">
        <v>533</v>
      </c>
      <c r="E413">
        <v>121</v>
      </c>
      <c r="F413" t="s">
        <v>33</v>
      </c>
      <c r="G413" t="s">
        <v>34</v>
      </c>
      <c r="H413" s="2">
        <v>44290</v>
      </c>
      <c r="I413" s="2">
        <v>44320</v>
      </c>
      <c r="J413" s="2">
        <v>44350</v>
      </c>
      <c r="K413" s="2">
        <v>44291</v>
      </c>
      <c r="L413" s="2">
        <v>44320</v>
      </c>
      <c r="M413" s="2">
        <v>44350</v>
      </c>
      <c r="N413" s="8" t="s">
        <v>20054</v>
      </c>
      <c r="O413" s="12">
        <f t="shared" si="24"/>
        <v>44260</v>
      </c>
      <c r="P413">
        <f t="shared" si="27"/>
        <v>4.2350000000000003</v>
      </c>
      <c r="Q413">
        <f t="shared" si="25"/>
        <v>0</v>
      </c>
      <c r="R413" s="13">
        <f t="shared" si="26"/>
        <v>4.2350000000000003</v>
      </c>
    </row>
    <row r="414" spans="1:18" x14ac:dyDescent="0.3">
      <c r="A414">
        <v>17701</v>
      </c>
      <c r="B414" s="2">
        <v>44239</v>
      </c>
      <c r="C414" t="s">
        <v>32</v>
      </c>
      <c r="D414" s="4">
        <v>605</v>
      </c>
      <c r="E414">
        <v>64</v>
      </c>
      <c r="F414" t="s">
        <v>35</v>
      </c>
      <c r="G414" t="s">
        <v>36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8" t="s">
        <v>34</v>
      </c>
      <c r="O414" s="12">
        <f t="shared" si="24"/>
        <v>44239</v>
      </c>
      <c r="P414">
        <f t="shared" si="27"/>
        <v>0</v>
      </c>
      <c r="Q414">
        <f t="shared" si="25"/>
        <v>0</v>
      </c>
      <c r="R414" s="13">
        <f t="shared" si="26"/>
        <v>0</v>
      </c>
    </row>
    <row r="415" spans="1:18" x14ac:dyDescent="0.3">
      <c r="A415">
        <v>17702</v>
      </c>
      <c r="B415" s="2">
        <v>44287</v>
      </c>
      <c r="C415" t="s">
        <v>38</v>
      </c>
      <c r="D415" s="4">
        <v>617</v>
      </c>
      <c r="E415">
        <v>44</v>
      </c>
      <c r="F415" t="s">
        <v>35</v>
      </c>
      <c r="G415" t="s">
        <v>41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8" t="s">
        <v>34</v>
      </c>
      <c r="O415" s="12">
        <f t="shared" si="24"/>
        <v>44287</v>
      </c>
      <c r="P415">
        <f t="shared" si="27"/>
        <v>0</v>
      </c>
      <c r="Q415">
        <f t="shared" si="25"/>
        <v>0</v>
      </c>
      <c r="R415" s="13">
        <f t="shared" si="26"/>
        <v>0</v>
      </c>
    </row>
    <row r="416" spans="1:18" x14ac:dyDescent="0.3">
      <c r="A416">
        <v>17703</v>
      </c>
      <c r="B416" s="2">
        <v>44258</v>
      </c>
      <c r="C416" t="s">
        <v>32</v>
      </c>
      <c r="D416" s="4">
        <v>605</v>
      </c>
      <c r="E416">
        <v>79</v>
      </c>
      <c r="F416" t="s">
        <v>35</v>
      </c>
      <c r="G416" t="s">
        <v>39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8" t="s">
        <v>34</v>
      </c>
      <c r="O416" s="12">
        <f t="shared" si="24"/>
        <v>44258</v>
      </c>
      <c r="P416">
        <f t="shared" si="27"/>
        <v>0</v>
      </c>
      <c r="Q416">
        <f t="shared" si="25"/>
        <v>0</v>
      </c>
      <c r="R416" s="13">
        <f t="shared" si="26"/>
        <v>0</v>
      </c>
    </row>
    <row r="417" spans="1:18" x14ac:dyDescent="0.3">
      <c r="A417">
        <v>17704</v>
      </c>
      <c r="B417" s="2">
        <v>44281</v>
      </c>
      <c r="C417" t="s">
        <v>32</v>
      </c>
      <c r="D417" s="4">
        <v>613</v>
      </c>
      <c r="E417">
        <v>107</v>
      </c>
      <c r="F417" t="s">
        <v>35</v>
      </c>
      <c r="G417" t="s">
        <v>42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8" t="s">
        <v>34</v>
      </c>
      <c r="O417" s="12">
        <f t="shared" si="24"/>
        <v>44281</v>
      </c>
      <c r="P417">
        <f t="shared" si="27"/>
        <v>0</v>
      </c>
      <c r="Q417">
        <f t="shared" si="25"/>
        <v>0</v>
      </c>
      <c r="R417" s="13">
        <f t="shared" si="26"/>
        <v>0</v>
      </c>
    </row>
    <row r="418" spans="1:18" x14ac:dyDescent="0.3">
      <c r="A418">
        <v>17705</v>
      </c>
      <c r="B418" s="2">
        <v>44252</v>
      </c>
      <c r="C418" t="s">
        <v>37</v>
      </c>
      <c r="D418" s="4">
        <v>571</v>
      </c>
      <c r="E418">
        <v>91</v>
      </c>
      <c r="F418" t="s">
        <v>35</v>
      </c>
      <c r="G418" t="s">
        <v>40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8" t="s">
        <v>34</v>
      </c>
      <c r="O418" s="12">
        <f t="shared" si="24"/>
        <v>44252</v>
      </c>
      <c r="P418">
        <f t="shared" si="27"/>
        <v>0</v>
      </c>
      <c r="Q418">
        <f t="shared" si="25"/>
        <v>0</v>
      </c>
      <c r="R418" s="13">
        <f t="shared" si="26"/>
        <v>0</v>
      </c>
    </row>
    <row r="419" spans="1:18" x14ac:dyDescent="0.3">
      <c r="A419">
        <v>17706</v>
      </c>
      <c r="B419" s="2">
        <v>44255</v>
      </c>
      <c r="C419" t="s">
        <v>32</v>
      </c>
      <c r="D419" s="4">
        <v>567</v>
      </c>
      <c r="E419">
        <v>130</v>
      </c>
      <c r="F419" t="s">
        <v>35</v>
      </c>
      <c r="G419" t="s">
        <v>36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8" t="s">
        <v>34</v>
      </c>
      <c r="O419" s="12">
        <f t="shared" si="24"/>
        <v>44255</v>
      </c>
      <c r="P419">
        <f t="shared" si="27"/>
        <v>0</v>
      </c>
      <c r="Q419">
        <f t="shared" si="25"/>
        <v>0</v>
      </c>
      <c r="R419" s="13">
        <f t="shared" si="26"/>
        <v>0</v>
      </c>
    </row>
    <row r="420" spans="1:18" x14ac:dyDescent="0.3">
      <c r="A420">
        <v>17707</v>
      </c>
      <c r="B420" s="2">
        <v>44263</v>
      </c>
      <c r="C420" t="s">
        <v>32</v>
      </c>
      <c r="D420" s="4">
        <v>631</v>
      </c>
      <c r="E420">
        <v>164</v>
      </c>
      <c r="F420" t="s">
        <v>33</v>
      </c>
      <c r="G420" t="s">
        <v>34</v>
      </c>
      <c r="H420" s="2">
        <v>44293</v>
      </c>
      <c r="I420" s="2">
        <v>44323</v>
      </c>
      <c r="J420" s="2">
        <v>44353</v>
      </c>
      <c r="K420" s="2">
        <v>44294</v>
      </c>
      <c r="L420" s="2">
        <v>44323</v>
      </c>
      <c r="M420" s="2">
        <v>44353</v>
      </c>
      <c r="N420" s="8" t="s">
        <v>20055</v>
      </c>
      <c r="O420" s="12">
        <f t="shared" si="24"/>
        <v>44263</v>
      </c>
      <c r="P420">
        <f t="shared" si="27"/>
        <v>5.74</v>
      </c>
      <c r="Q420">
        <f t="shared" si="25"/>
        <v>164</v>
      </c>
      <c r="R420" s="13">
        <f t="shared" si="26"/>
        <v>-158.26</v>
      </c>
    </row>
    <row r="421" spans="1:18" x14ac:dyDescent="0.3">
      <c r="A421">
        <v>17708</v>
      </c>
      <c r="B421" s="2">
        <v>44239</v>
      </c>
      <c r="C421" t="s">
        <v>37</v>
      </c>
      <c r="D421" s="4">
        <v>631</v>
      </c>
      <c r="E421">
        <v>102</v>
      </c>
      <c r="F421" t="s">
        <v>33</v>
      </c>
      <c r="G421" t="s">
        <v>34</v>
      </c>
      <c r="H421" s="2">
        <v>44269</v>
      </c>
      <c r="I421" s="2">
        <v>44299</v>
      </c>
      <c r="J421" s="2">
        <v>44329</v>
      </c>
      <c r="K421" s="2">
        <v>44308</v>
      </c>
      <c r="L421" s="2">
        <v>44299</v>
      </c>
      <c r="M421" s="2">
        <v>44329</v>
      </c>
      <c r="N421" s="8" t="s">
        <v>20055</v>
      </c>
      <c r="O421" s="12">
        <f t="shared" si="24"/>
        <v>44239</v>
      </c>
      <c r="P421">
        <f t="shared" si="27"/>
        <v>3.5700000000000003</v>
      </c>
      <c r="Q421">
        <f t="shared" si="25"/>
        <v>102</v>
      </c>
      <c r="R421" s="13">
        <f t="shared" si="26"/>
        <v>-98.43</v>
      </c>
    </row>
    <row r="422" spans="1:18" x14ac:dyDescent="0.3">
      <c r="A422">
        <v>17709</v>
      </c>
      <c r="B422" s="2">
        <v>44268</v>
      </c>
      <c r="C422" t="s">
        <v>32</v>
      </c>
      <c r="D422" s="4">
        <v>624</v>
      </c>
      <c r="E422">
        <v>52</v>
      </c>
      <c r="F422" t="s">
        <v>35</v>
      </c>
      <c r="G422" t="s">
        <v>40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8" t="s">
        <v>34</v>
      </c>
      <c r="O422" s="12">
        <f t="shared" si="24"/>
        <v>44268</v>
      </c>
      <c r="P422">
        <f t="shared" si="27"/>
        <v>0</v>
      </c>
      <c r="Q422">
        <f t="shared" si="25"/>
        <v>0</v>
      </c>
      <c r="R422" s="13">
        <f t="shared" si="26"/>
        <v>0</v>
      </c>
    </row>
    <row r="423" spans="1:18" x14ac:dyDescent="0.3">
      <c r="A423">
        <v>17710</v>
      </c>
      <c r="B423" s="2">
        <v>44279</v>
      </c>
      <c r="C423" t="s">
        <v>32</v>
      </c>
      <c r="D423" s="4">
        <v>636</v>
      </c>
      <c r="E423">
        <v>66</v>
      </c>
      <c r="F423" t="s">
        <v>35</v>
      </c>
      <c r="G423" t="s">
        <v>39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8" t="s">
        <v>34</v>
      </c>
      <c r="O423" s="12">
        <f t="shared" si="24"/>
        <v>44279</v>
      </c>
      <c r="P423">
        <f t="shared" si="27"/>
        <v>0</v>
      </c>
      <c r="Q423">
        <f t="shared" si="25"/>
        <v>0</v>
      </c>
      <c r="R423" s="13">
        <f t="shared" si="26"/>
        <v>0</v>
      </c>
    </row>
    <row r="424" spans="1:18" x14ac:dyDescent="0.3">
      <c r="A424">
        <v>17711</v>
      </c>
      <c r="B424" s="2">
        <v>44203</v>
      </c>
      <c r="C424" t="s">
        <v>32</v>
      </c>
      <c r="D424" s="4">
        <v>677</v>
      </c>
      <c r="E424">
        <v>112</v>
      </c>
      <c r="F424" t="s">
        <v>33</v>
      </c>
      <c r="G424" t="s">
        <v>34</v>
      </c>
      <c r="H424" s="2">
        <v>44233</v>
      </c>
      <c r="I424" s="2">
        <v>44263</v>
      </c>
      <c r="J424" s="2">
        <v>44293</v>
      </c>
      <c r="K424" s="2">
        <v>44239</v>
      </c>
      <c r="L424" s="2">
        <v>44263</v>
      </c>
      <c r="M424" s="2">
        <v>44293</v>
      </c>
      <c r="N424" s="8" t="s">
        <v>20055</v>
      </c>
      <c r="O424" s="12">
        <f t="shared" si="24"/>
        <v>44203</v>
      </c>
      <c r="P424">
        <f t="shared" si="27"/>
        <v>3.9200000000000004</v>
      </c>
      <c r="Q424">
        <f t="shared" si="25"/>
        <v>112</v>
      </c>
      <c r="R424" s="13">
        <f t="shared" si="26"/>
        <v>-108.08</v>
      </c>
    </row>
    <row r="425" spans="1:18" x14ac:dyDescent="0.3">
      <c r="A425">
        <v>17712</v>
      </c>
      <c r="B425" s="2">
        <v>44248</v>
      </c>
      <c r="C425" t="s">
        <v>38</v>
      </c>
      <c r="D425" s="4">
        <v>596</v>
      </c>
      <c r="E425">
        <v>110</v>
      </c>
      <c r="F425" t="s">
        <v>35</v>
      </c>
      <c r="G425" t="s">
        <v>39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8" t="s">
        <v>34</v>
      </c>
      <c r="O425" s="12">
        <f t="shared" si="24"/>
        <v>44248</v>
      </c>
      <c r="P425">
        <f t="shared" si="27"/>
        <v>0</v>
      </c>
      <c r="Q425">
        <f t="shared" si="25"/>
        <v>0</v>
      </c>
      <c r="R425" s="13">
        <f t="shared" si="26"/>
        <v>0</v>
      </c>
    </row>
    <row r="426" spans="1:18" x14ac:dyDescent="0.3">
      <c r="A426">
        <v>17713</v>
      </c>
      <c r="B426" s="2">
        <v>44201</v>
      </c>
      <c r="C426" t="s">
        <v>37</v>
      </c>
      <c r="D426" s="4">
        <v>625</v>
      </c>
      <c r="E426">
        <v>115</v>
      </c>
      <c r="F426" t="s">
        <v>33</v>
      </c>
      <c r="G426" t="s">
        <v>34</v>
      </c>
      <c r="H426" s="2">
        <v>44231</v>
      </c>
      <c r="I426" s="2">
        <v>44261</v>
      </c>
      <c r="J426" s="2">
        <v>44291</v>
      </c>
      <c r="K426" s="2">
        <v>44235</v>
      </c>
      <c r="L426" s="2">
        <v>44261</v>
      </c>
      <c r="M426" s="2">
        <v>44291</v>
      </c>
      <c r="N426" s="8" t="s">
        <v>20055</v>
      </c>
      <c r="O426" s="12">
        <f t="shared" si="24"/>
        <v>44201</v>
      </c>
      <c r="P426">
        <f t="shared" si="27"/>
        <v>4.0250000000000004</v>
      </c>
      <c r="Q426">
        <f t="shared" si="25"/>
        <v>115</v>
      </c>
      <c r="R426" s="13">
        <f t="shared" si="26"/>
        <v>-110.97499999999999</v>
      </c>
    </row>
    <row r="427" spans="1:18" x14ac:dyDescent="0.3">
      <c r="A427">
        <v>17714</v>
      </c>
      <c r="B427" s="2">
        <v>44250</v>
      </c>
      <c r="C427" t="s">
        <v>37</v>
      </c>
      <c r="D427" s="4">
        <v>568</v>
      </c>
      <c r="E427">
        <v>58</v>
      </c>
      <c r="F427" t="s">
        <v>35</v>
      </c>
      <c r="G427" t="s">
        <v>42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8" t="s">
        <v>34</v>
      </c>
      <c r="O427" s="12">
        <f t="shared" si="24"/>
        <v>44250</v>
      </c>
      <c r="P427">
        <f t="shared" si="27"/>
        <v>0</v>
      </c>
      <c r="Q427">
        <f t="shared" si="25"/>
        <v>0</v>
      </c>
      <c r="R427" s="13">
        <f t="shared" si="26"/>
        <v>0</v>
      </c>
    </row>
    <row r="428" spans="1:18" x14ac:dyDescent="0.3">
      <c r="A428">
        <v>17715</v>
      </c>
      <c r="B428" s="2">
        <v>44284</v>
      </c>
      <c r="C428" t="s">
        <v>38</v>
      </c>
      <c r="D428" s="4">
        <v>591</v>
      </c>
      <c r="E428">
        <v>99</v>
      </c>
      <c r="F428" t="s">
        <v>35</v>
      </c>
      <c r="G428" t="s">
        <v>41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8" t="s">
        <v>34</v>
      </c>
      <c r="O428" s="12">
        <f t="shared" si="24"/>
        <v>44284</v>
      </c>
      <c r="P428">
        <f t="shared" si="27"/>
        <v>0</v>
      </c>
      <c r="Q428">
        <f t="shared" si="25"/>
        <v>0</v>
      </c>
      <c r="R428" s="13">
        <f t="shared" si="26"/>
        <v>0</v>
      </c>
    </row>
    <row r="429" spans="1:18" x14ac:dyDescent="0.3">
      <c r="A429">
        <v>17716</v>
      </c>
      <c r="B429" s="2">
        <v>44260</v>
      </c>
      <c r="C429" t="s">
        <v>38</v>
      </c>
      <c r="D429" s="4">
        <v>588</v>
      </c>
      <c r="E429">
        <v>67</v>
      </c>
      <c r="F429" t="s">
        <v>35</v>
      </c>
      <c r="G429" t="s">
        <v>39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8" t="s">
        <v>34</v>
      </c>
      <c r="O429" s="12">
        <f t="shared" si="24"/>
        <v>44260</v>
      </c>
      <c r="P429">
        <f t="shared" si="27"/>
        <v>0</v>
      </c>
      <c r="Q429">
        <f t="shared" si="25"/>
        <v>0</v>
      </c>
      <c r="R429" s="13">
        <f t="shared" si="26"/>
        <v>0</v>
      </c>
    </row>
    <row r="430" spans="1:18" x14ac:dyDescent="0.3">
      <c r="A430">
        <v>17717</v>
      </c>
      <c r="B430" s="2">
        <v>44198</v>
      </c>
      <c r="C430" t="s">
        <v>37</v>
      </c>
      <c r="D430" s="4">
        <v>612</v>
      </c>
      <c r="E430">
        <v>128</v>
      </c>
      <c r="F430" t="s">
        <v>33</v>
      </c>
      <c r="G430" t="s">
        <v>34</v>
      </c>
      <c r="H430" s="2">
        <v>44228</v>
      </c>
      <c r="I430" s="2">
        <v>44258</v>
      </c>
      <c r="J430" s="2">
        <v>44288</v>
      </c>
      <c r="K430" s="2">
        <v>44245</v>
      </c>
      <c r="L430" s="2">
        <v>44258</v>
      </c>
      <c r="M430" s="2">
        <v>44288</v>
      </c>
      <c r="N430" s="8" t="s">
        <v>20054</v>
      </c>
      <c r="O430" s="12">
        <f t="shared" si="24"/>
        <v>44198</v>
      </c>
      <c r="P430">
        <f t="shared" si="27"/>
        <v>4.4800000000000004</v>
      </c>
      <c r="Q430">
        <f t="shared" si="25"/>
        <v>0</v>
      </c>
      <c r="R430" s="13">
        <f t="shared" si="26"/>
        <v>4.4800000000000004</v>
      </c>
    </row>
    <row r="431" spans="1:18" x14ac:dyDescent="0.3">
      <c r="A431">
        <v>17718</v>
      </c>
      <c r="B431" s="2">
        <v>44253</v>
      </c>
      <c r="C431" t="s">
        <v>38</v>
      </c>
      <c r="D431" s="4">
        <v>563</v>
      </c>
      <c r="E431">
        <v>96</v>
      </c>
      <c r="F431" t="s">
        <v>35</v>
      </c>
      <c r="G431" t="s">
        <v>39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8" t="s">
        <v>34</v>
      </c>
      <c r="O431" s="12">
        <f t="shared" si="24"/>
        <v>44253</v>
      </c>
      <c r="P431">
        <f t="shared" si="27"/>
        <v>0</v>
      </c>
      <c r="Q431">
        <f t="shared" si="25"/>
        <v>0</v>
      </c>
      <c r="R431" s="13">
        <f t="shared" si="26"/>
        <v>0</v>
      </c>
    </row>
    <row r="432" spans="1:18" x14ac:dyDescent="0.3">
      <c r="A432">
        <v>17719</v>
      </c>
      <c r="B432" s="2">
        <v>44272</v>
      </c>
      <c r="C432" t="s">
        <v>32</v>
      </c>
      <c r="D432" s="4">
        <v>624</v>
      </c>
      <c r="E432">
        <v>73</v>
      </c>
      <c r="F432" t="s">
        <v>35</v>
      </c>
      <c r="G432" t="s">
        <v>42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8" t="s">
        <v>34</v>
      </c>
      <c r="O432" s="12">
        <f t="shared" si="24"/>
        <v>44272</v>
      </c>
      <c r="P432">
        <f t="shared" si="27"/>
        <v>0</v>
      </c>
      <c r="Q432">
        <f t="shared" si="25"/>
        <v>0</v>
      </c>
      <c r="R432" s="13">
        <f t="shared" si="26"/>
        <v>0</v>
      </c>
    </row>
    <row r="433" spans="1:18" x14ac:dyDescent="0.3">
      <c r="A433">
        <v>17720</v>
      </c>
      <c r="B433" s="2">
        <v>44222</v>
      </c>
      <c r="C433" t="s">
        <v>38</v>
      </c>
      <c r="D433" s="4">
        <v>611</v>
      </c>
      <c r="E433">
        <v>111</v>
      </c>
      <c r="F433" t="s">
        <v>35</v>
      </c>
      <c r="G433" t="s">
        <v>39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8" t="s">
        <v>34</v>
      </c>
      <c r="O433" s="12">
        <f t="shared" si="24"/>
        <v>44222</v>
      </c>
      <c r="P433">
        <f t="shared" si="27"/>
        <v>0</v>
      </c>
      <c r="Q433">
        <f t="shared" si="25"/>
        <v>0</v>
      </c>
      <c r="R433" s="13">
        <f t="shared" si="26"/>
        <v>0</v>
      </c>
    </row>
    <row r="434" spans="1:18" x14ac:dyDescent="0.3">
      <c r="A434">
        <v>17721</v>
      </c>
      <c r="B434" s="2">
        <v>44283</v>
      </c>
      <c r="C434" t="s">
        <v>32</v>
      </c>
      <c r="D434" s="4">
        <v>620</v>
      </c>
      <c r="E434">
        <v>133</v>
      </c>
      <c r="F434" t="s">
        <v>35</v>
      </c>
      <c r="G434" t="s">
        <v>40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8" t="s">
        <v>34</v>
      </c>
      <c r="O434" s="12">
        <f t="shared" si="24"/>
        <v>44283</v>
      </c>
      <c r="P434">
        <f t="shared" si="27"/>
        <v>0</v>
      </c>
      <c r="Q434">
        <f t="shared" si="25"/>
        <v>0</v>
      </c>
      <c r="R434" s="13">
        <f t="shared" si="26"/>
        <v>0</v>
      </c>
    </row>
    <row r="435" spans="1:18" x14ac:dyDescent="0.3">
      <c r="A435">
        <v>17722</v>
      </c>
      <c r="B435" s="2">
        <v>44287</v>
      </c>
      <c r="C435" t="s">
        <v>32</v>
      </c>
      <c r="D435" s="4">
        <v>651</v>
      </c>
      <c r="E435">
        <v>105</v>
      </c>
      <c r="F435" t="s">
        <v>33</v>
      </c>
      <c r="G435" t="s">
        <v>34</v>
      </c>
      <c r="H435" s="2">
        <v>44317</v>
      </c>
      <c r="I435" s="2">
        <v>44347</v>
      </c>
      <c r="J435" s="2">
        <v>44377</v>
      </c>
      <c r="K435" s="2">
        <v>44320</v>
      </c>
      <c r="L435" s="2">
        <v>44347</v>
      </c>
      <c r="M435" s="2">
        <v>44377</v>
      </c>
      <c r="N435" s="8" t="s">
        <v>20055</v>
      </c>
      <c r="O435" s="12">
        <f t="shared" si="24"/>
        <v>44287</v>
      </c>
      <c r="P435">
        <f t="shared" si="27"/>
        <v>3.6750000000000003</v>
      </c>
      <c r="Q435">
        <f t="shared" si="25"/>
        <v>105</v>
      </c>
      <c r="R435" s="13">
        <f t="shared" si="26"/>
        <v>-101.325</v>
      </c>
    </row>
    <row r="436" spans="1:18" x14ac:dyDescent="0.3">
      <c r="A436">
        <v>17723</v>
      </c>
      <c r="B436" s="2">
        <v>44249</v>
      </c>
      <c r="C436" t="s">
        <v>32</v>
      </c>
      <c r="D436" s="4">
        <v>631</v>
      </c>
      <c r="E436">
        <v>60</v>
      </c>
      <c r="F436" t="s">
        <v>35</v>
      </c>
      <c r="G436" t="s">
        <v>41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8" t="s">
        <v>34</v>
      </c>
      <c r="O436" s="12">
        <f t="shared" si="24"/>
        <v>44249</v>
      </c>
      <c r="P436">
        <f t="shared" si="27"/>
        <v>0</v>
      </c>
      <c r="Q436">
        <f t="shared" si="25"/>
        <v>0</v>
      </c>
      <c r="R436" s="13">
        <f t="shared" si="26"/>
        <v>0</v>
      </c>
    </row>
    <row r="437" spans="1:18" x14ac:dyDescent="0.3">
      <c r="A437">
        <v>17724</v>
      </c>
      <c r="B437" s="2">
        <v>44265</v>
      </c>
      <c r="C437" t="s">
        <v>32</v>
      </c>
      <c r="D437" s="4">
        <v>633</v>
      </c>
      <c r="E437">
        <v>140</v>
      </c>
      <c r="F437" t="s">
        <v>35</v>
      </c>
      <c r="G437" t="s">
        <v>36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8" t="s">
        <v>34</v>
      </c>
      <c r="O437" s="12">
        <f t="shared" si="24"/>
        <v>44265</v>
      </c>
      <c r="P437">
        <f t="shared" si="27"/>
        <v>0</v>
      </c>
      <c r="Q437">
        <f t="shared" si="25"/>
        <v>0</v>
      </c>
      <c r="R437" s="13">
        <f t="shared" si="26"/>
        <v>0</v>
      </c>
    </row>
    <row r="438" spans="1:18" x14ac:dyDescent="0.3">
      <c r="A438">
        <v>17725</v>
      </c>
      <c r="B438" s="2">
        <v>44236</v>
      </c>
      <c r="C438" t="s">
        <v>32</v>
      </c>
      <c r="D438" s="4">
        <v>570</v>
      </c>
      <c r="E438">
        <v>39</v>
      </c>
      <c r="F438" t="s">
        <v>35</v>
      </c>
      <c r="G438" t="s">
        <v>39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8" t="s">
        <v>34</v>
      </c>
      <c r="O438" s="12">
        <f t="shared" si="24"/>
        <v>44236</v>
      </c>
      <c r="P438">
        <f t="shared" si="27"/>
        <v>0</v>
      </c>
      <c r="Q438">
        <f t="shared" si="25"/>
        <v>0</v>
      </c>
      <c r="R438" s="13">
        <f t="shared" si="26"/>
        <v>0</v>
      </c>
    </row>
    <row r="439" spans="1:18" x14ac:dyDescent="0.3">
      <c r="A439">
        <v>17726</v>
      </c>
      <c r="B439" s="2">
        <v>44288</v>
      </c>
      <c r="C439" t="s">
        <v>32</v>
      </c>
      <c r="D439" s="4">
        <v>664</v>
      </c>
      <c r="E439">
        <v>76</v>
      </c>
      <c r="F439" t="s">
        <v>33</v>
      </c>
      <c r="G439" t="s">
        <v>34</v>
      </c>
      <c r="H439" s="2">
        <v>44318</v>
      </c>
      <c r="I439" s="2">
        <v>44348</v>
      </c>
      <c r="J439" s="2">
        <v>44378</v>
      </c>
      <c r="K439" s="2">
        <v>44318</v>
      </c>
      <c r="L439" s="2">
        <v>44348</v>
      </c>
      <c r="M439" s="2">
        <v>44378</v>
      </c>
      <c r="N439" s="8" t="s">
        <v>20054</v>
      </c>
      <c r="O439" s="12">
        <f t="shared" si="24"/>
        <v>44288</v>
      </c>
      <c r="P439">
        <f t="shared" si="27"/>
        <v>2.66</v>
      </c>
      <c r="Q439">
        <f t="shared" si="25"/>
        <v>0</v>
      </c>
      <c r="R439" s="13">
        <f t="shared" si="26"/>
        <v>2.66</v>
      </c>
    </row>
    <row r="440" spans="1:18" x14ac:dyDescent="0.3">
      <c r="A440">
        <v>17727</v>
      </c>
      <c r="B440" s="2">
        <v>44287</v>
      </c>
      <c r="C440" t="s">
        <v>38</v>
      </c>
      <c r="D440" s="4">
        <v>668</v>
      </c>
      <c r="E440">
        <v>48</v>
      </c>
      <c r="F440" t="s">
        <v>33</v>
      </c>
      <c r="G440" t="s">
        <v>34</v>
      </c>
      <c r="H440" s="2">
        <v>44317</v>
      </c>
      <c r="I440" s="2">
        <v>44347</v>
      </c>
      <c r="J440" s="2">
        <v>44377</v>
      </c>
      <c r="K440" s="2">
        <v>44326</v>
      </c>
      <c r="L440" s="2">
        <v>44347</v>
      </c>
      <c r="M440" s="2">
        <v>44377</v>
      </c>
      <c r="N440" s="8" t="s">
        <v>20054</v>
      </c>
      <c r="O440" s="12">
        <f t="shared" si="24"/>
        <v>44287</v>
      </c>
      <c r="P440">
        <f t="shared" si="27"/>
        <v>1.6800000000000002</v>
      </c>
      <c r="Q440">
        <f t="shared" si="25"/>
        <v>0</v>
      </c>
      <c r="R440" s="13">
        <f t="shared" si="26"/>
        <v>1.6800000000000002</v>
      </c>
    </row>
    <row r="441" spans="1:18" x14ac:dyDescent="0.3">
      <c r="A441">
        <v>17728</v>
      </c>
      <c r="B441" s="2">
        <v>44237</v>
      </c>
      <c r="C441" t="s">
        <v>32</v>
      </c>
      <c r="D441" s="4">
        <v>574</v>
      </c>
      <c r="E441">
        <v>134</v>
      </c>
      <c r="F441" t="s">
        <v>35</v>
      </c>
      <c r="G441" t="s">
        <v>40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8" t="s">
        <v>34</v>
      </c>
      <c r="O441" s="12">
        <f t="shared" si="24"/>
        <v>44237</v>
      </c>
      <c r="P441">
        <f t="shared" si="27"/>
        <v>0</v>
      </c>
      <c r="Q441">
        <f t="shared" si="25"/>
        <v>0</v>
      </c>
      <c r="R441" s="13">
        <f t="shared" si="26"/>
        <v>0</v>
      </c>
    </row>
    <row r="442" spans="1:18" x14ac:dyDescent="0.3">
      <c r="A442">
        <v>17729</v>
      </c>
      <c r="B442" s="2">
        <v>44264</v>
      </c>
      <c r="C442" t="s">
        <v>37</v>
      </c>
      <c r="D442" s="4">
        <v>523</v>
      </c>
      <c r="E442">
        <v>103</v>
      </c>
      <c r="F442" t="s">
        <v>35</v>
      </c>
      <c r="G442" t="s">
        <v>39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8" t="s">
        <v>34</v>
      </c>
      <c r="O442" s="12">
        <f t="shared" si="24"/>
        <v>44264</v>
      </c>
      <c r="P442">
        <f t="shared" si="27"/>
        <v>0</v>
      </c>
      <c r="Q442">
        <f t="shared" si="25"/>
        <v>0</v>
      </c>
      <c r="R442" s="13">
        <f t="shared" si="26"/>
        <v>0</v>
      </c>
    </row>
    <row r="443" spans="1:18" x14ac:dyDescent="0.3">
      <c r="A443">
        <v>17730</v>
      </c>
      <c r="B443" s="2">
        <v>44248</v>
      </c>
      <c r="C443" t="s">
        <v>32</v>
      </c>
      <c r="D443" s="4">
        <v>589</v>
      </c>
      <c r="E443">
        <v>121</v>
      </c>
      <c r="F443" t="s">
        <v>35</v>
      </c>
      <c r="G443" t="s">
        <v>36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8" t="s">
        <v>34</v>
      </c>
      <c r="O443" s="12">
        <f t="shared" si="24"/>
        <v>44248</v>
      </c>
      <c r="P443">
        <f t="shared" si="27"/>
        <v>0</v>
      </c>
      <c r="Q443">
        <f t="shared" si="25"/>
        <v>0</v>
      </c>
      <c r="R443" s="13">
        <f t="shared" si="26"/>
        <v>0</v>
      </c>
    </row>
    <row r="444" spans="1:18" x14ac:dyDescent="0.3">
      <c r="A444">
        <v>17731</v>
      </c>
      <c r="B444" s="2">
        <v>44268</v>
      </c>
      <c r="C444" t="s">
        <v>37</v>
      </c>
      <c r="D444" s="4">
        <v>599</v>
      </c>
      <c r="E444">
        <v>39</v>
      </c>
      <c r="F444" t="s">
        <v>35</v>
      </c>
      <c r="G444" t="s">
        <v>36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8" t="s">
        <v>34</v>
      </c>
      <c r="O444" s="12">
        <f t="shared" si="24"/>
        <v>44268</v>
      </c>
      <c r="P444">
        <f t="shared" si="27"/>
        <v>0</v>
      </c>
      <c r="Q444">
        <f t="shared" si="25"/>
        <v>0</v>
      </c>
      <c r="R444" s="13">
        <f t="shared" si="26"/>
        <v>0</v>
      </c>
    </row>
    <row r="445" spans="1:18" x14ac:dyDescent="0.3">
      <c r="A445">
        <v>17732</v>
      </c>
      <c r="B445" s="2">
        <v>44234</v>
      </c>
      <c r="C445" t="s">
        <v>32</v>
      </c>
      <c r="D445" s="4">
        <v>687</v>
      </c>
      <c r="E445">
        <v>85</v>
      </c>
      <c r="F445" t="s">
        <v>33</v>
      </c>
      <c r="G445" t="s">
        <v>34</v>
      </c>
      <c r="H445" s="2">
        <v>44264</v>
      </c>
      <c r="I445" s="2">
        <v>44294</v>
      </c>
      <c r="J445" s="2">
        <v>44324</v>
      </c>
      <c r="K445" s="2">
        <v>44272</v>
      </c>
      <c r="L445" s="2">
        <v>44294</v>
      </c>
      <c r="M445" s="2">
        <v>44324</v>
      </c>
      <c r="N445" s="8" t="s">
        <v>20054</v>
      </c>
      <c r="O445" s="12">
        <f t="shared" si="24"/>
        <v>44234</v>
      </c>
      <c r="P445">
        <f t="shared" si="27"/>
        <v>2.9750000000000001</v>
      </c>
      <c r="Q445">
        <f t="shared" si="25"/>
        <v>0</v>
      </c>
      <c r="R445" s="13">
        <f t="shared" si="26"/>
        <v>2.9750000000000001</v>
      </c>
    </row>
    <row r="446" spans="1:18" x14ac:dyDescent="0.3">
      <c r="A446">
        <v>17733</v>
      </c>
      <c r="B446" s="2">
        <v>44255</v>
      </c>
      <c r="C446" t="s">
        <v>32</v>
      </c>
      <c r="D446" s="4">
        <v>641</v>
      </c>
      <c r="E446">
        <v>163</v>
      </c>
      <c r="F446" t="s">
        <v>33</v>
      </c>
      <c r="G446" t="s">
        <v>34</v>
      </c>
      <c r="H446" s="2">
        <v>44285</v>
      </c>
      <c r="I446" s="2">
        <v>44315</v>
      </c>
      <c r="J446" s="2">
        <v>44345</v>
      </c>
      <c r="K446" s="2">
        <v>44290</v>
      </c>
      <c r="L446" s="2">
        <v>44315</v>
      </c>
      <c r="M446" s="2">
        <v>44345</v>
      </c>
      <c r="N446" s="8" t="s">
        <v>20055</v>
      </c>
      <c r="O446" s="12">
        <f t="shared" si="24"/>
        <v>44255</v>
      </c>
      <c r="P446">
        <f t="shared" si="27"/>
        <v>5.705000000000001</v>
      </c>
      <c r="Q446">
        <f t="shared" si="25"/>
        <v>163</v>
      </c>
      <c r="R446" s="13">
        <f t="shared" si="26"/>
        <v>-157.29499999999999</v>
      </c>
    </row>
    <row r="447" spans="1:18" x14ac:dyDescent="0.3">
      <c r="A447">
        <v>17734</v>
      </c>
      <c r="B447" s="2">
        <v>44211</v>
      </c>
      <c r="C447" t="s">
        <v>32</v>
      </c>
      <c r="D447" s="4">
        <v>660</v>
      </c>
      <c r="E447">
        <v>85</v>
      </c>
      <c r="F447" t="s">
        <v>33</v>
      </c>
      <c r="G447" t="s">
        <v>34</v>
      </c>
      <c r="H447" s="2">
        <v>44241</v>
      </c>
      <c r="I447" s="2">
        <v>44271</v>
      </c>
      <c r="J447" s="2">
        <v>44301</v>
      </c>
      <c r="K447" s="2">
        <v>44241</v>
      </c>
      <c r="L447" s="2">
        <v>44271</v>
      </c>
      <c r="M447" s="2">
        <v>44301</v>
      </c>
      <c r="N447" s="8" t="s">
        <v>20055</v>
      </c>
      <c r="O447" s="12">
        <f t="shared" si="24"/>
        <v>44211</v>
      </c>
      <c r="P447">
        <f t="shared" si="27"/>
        <v>2.9750000000000001</v>
      </c>
      <c r="Q447">
        <f t="shared" si="25"/>
        <v>85</v>
      </c>
      <c r="R447" s="13">
        <f t="shared" si="26"/>
        <v>-82.025000000000006</v>
      </c>
    </row>
    <row r="448" spans="1:18" x14ac:dyDescent="0.3">
      <c r="A448">
        <v>17735</v>
      </c>
      <c r="B448" s="2">
        <v>44202</v>
      </c>
      <c r="C448" t="s">
        <v>32</v>
      </c>
      <c r="D448" s="4">
        <v>634</v>
      </c>
      <c r="E448">
        <v>97</v>
      </c>
      <c r="F448" t="s">
        <v>35</v>
      </c>
      <c r="G448" t="s">
        <v>36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8" t="s">
        <v>34</v>
      </c>
      <c r="O448" s="12">
        <f t="shared" si="24"/>
        <v>44202</v>
      </c>
      <c r="P448">
        <f t="shared" si="27"/>
        <v>0</v>
      </c>
      <c r="Q448">
        <f t="shared" si="25"/>
        <v>0</v>
      </c>
      <c r="R448" s="13">
        <f t="shared" si="26"/>
        <v>0</v>
      </c>
    </row>
    <row r="449" spans="1:18" x14ac:dyDescent="0.3">
      <c r="A449">
        <v>17736</v>
      </c>
      <c r="B449" s="2">
        <v>44246</v>
      </c>
      <c r="C449" t="s">
        <v>38</v>
      </c>
      <c r="D449" s="4">
        <v>621</v>
      </c>
      <c r="E449">
        <v>70</v>
      </c>
      <c r="F449" t="s">
        <v>33</v>
      </c>
      <c r="G449" t="s">
        <v>34</v>
      </c>
      <c r="H449" s="2">
        <v>44276</v>
      </c>
      <c r="I449" s="2">
        <v>44306</v>
      </c>
      <c r="J449" s="2">
        <v>44336</v>
      </c>
      <c r="K449" s="2">
        <v>44304</v>
      </c>
      <c r="L449" s="2">
        <v>44306</v>
      </c>
      <c r="M449" s="2">
        <v>44336</v>
      </c>
      <c r="N449" s="8" t="s">
        <v>20054</v>
      </c>
      <c r="O449" s="12">
        <f t="shared" si="24"/>
        <v>44246</v>
      </c>
      <c r="P449">
        <f t="shared" si="27"/>
        <v>2.4500000000000002</v>
      </c>
      <c r="Q449">
        <f t="shared" si="25"/>
        <v>0</v>
      </c>
      <c r="R449" s="13">
        <f t="shared" si="26"/>
        <v>2.4500000000000002</v>
      </c>
    </row>
    <row r="450" spans="1:18" x14ac:dyDescent="0.3">
      <c r="A450">
        <v>17737</v>
      </c>
      <c r="B450" s="2">
        <v>44285</v>
      </c>
      <c r="C450" t="s">
        <v>32</v>
      </c>
      <c r="D450" s="4">
        <v>627</v>
      </c>
      <c r="E450">
        <v>125</v>
      </c>
      <c r="F450" t="s">
        <v>35</v>
      </c>
      <c r="G450" t="s">
        <v>36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8" t="s">
        <v>34</v>
      </c>
      <c r="O450" s="12">
        <f t="shared" si="24"/>
        <v>44285</v>
      </c>
      <c r="P450">
        <f t="shared" si="27"/>
        <v>0</v>
      </c>
      <c r="Q450">
        <f t="shared" si="25"/>
        <v>0</v>
      </c>
      <c r="R450" s="13">
        <f t="shared" si="26"/>
        <v>0</v>
      </c>
    </row>
    <row r="451" spans="1:18" x14ac:dyDescent="0.3">
      <c r="A451">
        <v>17738</v>
      </c>
      <c r="B451" s="2">
        <v>44245</v>
      </c>
      <c r="C451" t="s">
        <v>32</v>
      </c>
      <c r="D451" s="4">
        <v>621</v>
      </c>
      <c r="E451">
        <v>144</v>
      </c>
      <c r="F451" t="s">
        <v>35</v>
      </c>
      <c r="G451" t="s">
        <v>40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8" t="s">
        <v>34</v>
      </c>
      <c r="O451" s="12">
        <f t="shared" ref="O451:O514" si="28">B451</f>
        <v>44245</v>
      </c>
      <c r="P451">
        <f t="shared" si="27"/>
        <v>0</v>
      </c>
      <c r="Q451">
        <f t="shared" ref="Q451:Q514" si="29">IF(N451="Defaulted",E451,0)</f>
        <v>0</v>
      </c>
      <c r="R451" s="13">
        <f t="shared" ref="R451:R514" si="30">P451-Q451</f>
        <v>0</v>
      </c>
    </row>
    <row r="452" spans="1:18" x14ac:dyDescent="0.3">
      <c r="A452">
        <v>17739</v>
      </c>
      <c r="B452" s="2">
        <v>44244</v>
      </c>
      <c r="C452" t="s">
        <v>38</v>
      </c>
      <c r="D452" s="4">
        <v>625</v>
      </c>
      <c r="E452">
        <v>93</v>
      </c>
      <c r="F452" t="s">
        <v>33</v>
      </c>
      <c r="G452" t="s">
        <v>34</v>
      </c>
      <c r="H452" s="2">
        <v>44274</v>
      </c>
      <c r="I452" s="2">
        <v>44304</v>
      </c>
      <c r="J452" s="2">
        <v>44334</v>
      </c>
      <c r="K452" s="2">
        <v>44307</v>
      </c>
      <c r="L452" s="2">
        <v>44304</v>
      </c>
      <c r="M452" s="2">
        <v>44334</v>
      </c>
      <c r="N452" s="8" t="s">
        <v>20054</v>
      </c>
      <c r="O452" s="12">
        <f t="shared" si="28"/>
        <v>44244</v>
      </c>
      <c r="P452">
        <f t="shared" ref="P452:P515" si="31">IF(F452="Approved",E452*0.035,0)</f>
        <v>3.2550000000000003</v>
      </c>
      <c r="Q452">
        <f t="shared" si="29"/>
        <v>0</v>
      </c>
      <c r="R452" s="13">
        <f t="shared" si="30"/>
        <v>3.2550000000000003</v>
      </c>
    </row>
    <row r="453" spans="1:18" x14ac:dyDescent="0.3">
      <c r="A453">
        <v>17740</v>
      </c>
      <c r="B453" s="2">
        <v>44253</v>
      </c>
      <c r="C453" t="s">
        <v>38</v>
      </c>
      <c r="D453" s="4">
        <v>691</v>
      </c>
      <c r="E453">
        <v>78</v>
      </c>
      <c r="F453" t="s">
        <v>33</v>
      </c>
      <c r="G453" t="s">
        <v>34</v>
      </c>
      <c r="H453" s="2">
        <v>44283</v>
      </c>
      <c r="I453" s="2">
        <v>44313</v>
      </c>
      <c r="J453" s="2">
        <v>44343</v>
      </c>
      <c r="K453" s="2">
        <v>44285</v>
      </c>
      <c r="L453" s="2">
        <v>44313</v>
      </c>
      <c r="M453" s="2">
        <v>44343</v>
      </c>
      <c r="N453" s="8" t="s">
        <v>20054</v>
      </c>
      <c r="O453" s="12">
        <f t="shared" si="28"/>
        <v>44253</v>
      </c>
      <c r="P453">
        <f t="shared" si="31"/>
        <v>2.7300000000000004</v>
      </c>
      <c r="Q453">
        <f t="shared" si="29"/>
        <v>0</v>
      </c>
      <c r="R453" s="13">
        <f t="shared" si="30"/>
        <v>2.7300000000000004</v>
      </c>
    </row>
    <row r="454" spans="1:18" x14ac:dyDescent="0.3">
      <c r="A454">
        <v>17741</v>
      </c>
      <c r="B454" s="2">
        <v>44198</v>
      </c>
      <c r="C454" t="s">
        <v>32</v>
      </c>
      <c r="D454" s="4">
        <v>608</v>
      </c>
      <c r="E454">
        <v>104</v>
      </c>
      <c r="F454" t="s">
        <v>35</v>
      </c>
      <c r="G454" t="s">
        <v>42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8" t="s">
        <v>34</v>
      </c>
      <c r="O454" s="12">
        <f t="shared" si="28"/>
        <v>44198</v>
      </c>
      <c r="P454">
        <f t="shared" si="31"/>
        <v>0</v>
      </c>
      <c r="Q454">
        <f t="shared" si="29"/>
        <v>0</v>
      </c>
      <c r="R454" s="13">
        <f t="shared" si="30"/>
        <v>0</v>
      </c>
    </row>
    <row r="455" spans="1:18" x14ac:dyDescent="0.3">
      <c r="A455">
        <v>17742</v>
      </c>
      <c r="B455" s="2">
        <v>44286</v>
      </c>
      <c r="C455" t="s">
        <v>38</v>
      </c>
      <c r="D455" s="4">
        <v>685</v>
      </c>
      <c r="E455">
        <v>104</v>
      </c>
      <c r="F455" t="s">
        <v>33</v>
      </c>
      <c r="G455" t="s">
        <v>34</v>
      </c>
      <c r="H455" s="2">
        <v>44316</v>
      </c>
      <c r="I455" s="2">
        <v>44346</v>
      </c>
      <c r="J455" s="2">
        <v>44376</v>
      </c>
      <c r="K455" s="2">
        <v>44320</v>
      </c>
      <c r="L455" s="2">
        <v>44346</v>
      </c>
      <c r="M455" s="2">
        <v>44376</v>
      </c>
      <c r="N455" s="8" t="s">
        <v>20054</v>
      </c>
      <c r="O455" s="12">
        <f t="shared" si="28"/>
        <v>44286</v>
      </c>
      <c r="P455">
        <f t="shared" si="31"/>
        <v>3.6400000000000006</v>
      </c>
      <c r="Q455">
        <f t="shared" si="29"/>
        <v>0</v>
      </c>
      <c r="R455" s="13">
        <f t="shared" si="30"/>
        <v>3.6400000000000006</v>
      </c>
    </row>
    <row r="456" spans="1:18" x14ac:dyDescent="0.3">
      <c r="A456">
        <v>17743</v>
      </c>
      <c r="B456" s="2">
        <v>44282</v>
      </c>
      <c r="C456" t="s">
        <v>38</v>
      </c>
      <c r="D456" s="4">
        <v>704</v>
      </c>
      <c r="E456">
        <v>69</v>
      </c>
      <c r="F456" t="s">
        <v>33</v>
      </c>
      <c r="G456" t="s">
        <v>34</v>
      </c>
      <c r="H456" s="2">
        <v>44312</v>
      </c>
      <c r="I456" s="2">
        <v>44342</v>
      </c>
      <c r="J456" s="2">
        <v>44372</v>
      </c>
      <c r="K456" s="2">
        <v>44312</v>
      </c>
      <c r="L456" s="2">
        <v>44342</v>
      </c>
      <c r="M456" s="2">
        <v>44372</v>
      </c>
      <c r="N456" s="8" t="s">
        <v>20054</v>
      </c>
      <c r="O456" s="12">
        <f t="shared" si="28"/>
        <v>44282</v>
      </c>
      <c r="P456">
        <f t="shared" si="31"/>
        <v>2.415</v>
      </c>
      <c r="Q456">
        <f t="shared" si="29"/>
        <v>0</v>
      </c>
      <c r="R456" s="13">
        <f t="shared" si="30"/>
        <v>2.415</v>
      </c>
    </row>
    <row r="457" spans="1:18" x14ac:dyDescent="0.3">
      <c r="A457">
        <v>17744</v>
      </c>
      <c r="B457" s="2">
        <v>44201</v>
      </c>
      <c r="C457" t="s">
        <v>38</v>
      </c>
      <c r="D457" s="4">
        <v>623</v>
      </c>
      <c r="E457">
        <v>125</v>
      </c>
      <c r="F457" t="s">
        <v>33</v>
      </c>
      <c r="G457" t="s">
        <v>34</v>
      </c>
      <c r="H457" s="2">
        <v>44231</v>
      </c>
      <c r="I457" s="2">
        <v>44261</v>
      </c>
      <c r="J457" s="2">
        <v>44291</v>
      </c>
      <c r="K457" s="2">
        <v>44270</v>
      </c>
      <c r="L457" s="2">
        <v>44261</v>
      </c>
      <c r="M457" s="2">
        <v>44291</v>
      </c>
      <c r="N457" s="8" t="s">
        <v>20054</v>
      </c>
      <c r="O457" s="12">
        <f t="shared" si="28"/>
        <v>44201</v>
      </c>
      <c r="P457">
        <f t="shared" si="31"/>
        <v>4.375</v>
      </c>
      <c r="Q457">
        <f t="shared" si="29"/>
        <v>0</v>
      </c>
      <c r="R457" s="13">
        <f t="shared" si="30"/>
        <v>4.375</v>
      </c>
    </row>
    <row r="458" spans="1:18" x14ac:dyDescent="0.3">
      <c r="A458">
        <v>17745</v>
      </c>
      <c r="B458" s="2">
        <v>44272</v>
      </c>
      <c r="C458" t="s">
        <v>38</v>
      </c>
      <c r="D458" s="4">
        <v>653</v>
      </c>
      <c r="E458">
        <v>122</v>
      </c>
      <c r="F458" t="s">
        <v>33</v>
      </c>
      <c r="G458" t="s">
        <v>34</v>
      </c>
      <c r="H458" s="2">
        <v>44302</v>
      </c>
      <c r="I458" s="2">
        <v>44332</v>
      </c>
      <c r="J458" s="2">
        <v>44362</v>
      </c>
      <c r="K458" s="2">
        <v>44309</v>
      </c>
      <c r="L458" s="2">
        <v>44332</v>
      </c>
      <c r="M458" s="2">
        <v>44362</v>
      </c>
      <c r="N458" s="8" t="s">
        <v>20054</v>
      </c>
      <c r="O458" s="12">
        <f t="shared" si="28"/>
        <v>44272</v>
      </c>
      <c r="P458">
        <f t="shared" si="31"/>
        <v>4.2700000000000005</v>
      </c>
      <c r="Q458">
        <f t="shared" si="29"/>
        <v>0</v>
      </c>
      <c r="R458" s="13">
        <f t="shared" si="30"/>
        <v>4.2700000000000005</v>
      </c>
    </row>
    <row r="459" spans="1:18" x14ac:dyDescent="0.3">
      <c r="A459">
        <v>17746</v>
      </c>
      <c r="B459" s="2">
        <v>44268</v>
      </c>
      <c r="C459" t="s">
        <v>32</v>
      </c>
      <c r="D459" s="4">
        <v>666</v>
      </c>
      <c r="E459">
        <v>61</v>
      </c>
      <c r="F459" t="s">
        <v>33</v>
      </c>
      <c r="G459" t="s">
        <v>34</v>
      </c>
      <c r="H459" s="2">
        <v>44298</v>
      </c>
      <c r="I459" s="2">
        <v>44328</v>
      </c>
      <c r="J459" s="2">
        <v>44358</v>
      </c>
      <c r="K459" s="2">
        <v>44299</v>
      </c>
      <c r="L459" s="2">
        <v>44328</v>
      </c>
      <c r="M459" s="2">
        <v>44358</v>
      </c>
      <c r="N459" s="8" t="s">
        <v>20054</v>
      </c>
      <c r="O459" s="12">
        <f t="shared" si="28"/>
        <v>44268</v>
      </c>
      <c r="P459">
        <f t="shared" si="31"/>
        <v>2.1350000000000002</v>
      </c>
      <c r="Q459">
        <f t="shared" si="29"/>
        <v>0</v>
      </c>
      <c r="R459" s="13">
        <f t="shared" si="30"/>
        <v>2.1350000000000002</v>
      </c>
    </row>
    <row r="460" spans="1:18" x14ac:dyDescent="0.3">
      <c r="A460">
        <v>17747</v>
      </c>
      <c r="B460" s="2">
        <v>44232</v>
      </c>
      <c r="C460" t="s">
        <v>37</v>
      </c>
      <c r="D460" s="4">
        <v>600</v>
      </c>
      <c r="E460">
        <v>121</v>
      </c>
      <c r="F460" t="s">
        <v>35</v>
      </c>
      <c r="G460" t="s">
        <v>39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8" t="s">
        <v>34</v>
      </c>
      <c r="O460" s="12">
        <f t="shared" si="28"/>
        <v>44232</v>
      </c>
      <c r="P460">
        <f t="shared" si="31"/>
        <v>0</v>
      </c>
      <c r="Q460">
        <f t="shared" si="29"/>
        <v>0</v>
      </c>
      <c r="R460" s="13">
        <f t="shared" si="30"/>
        <v>0</v>
      </c>
    </row>
    <row r="461" spans="1:18" x14ac:dyDescent="0.3">
      <c r="A461">
        <v>17748</v>
      </c>
      <c r="B461" s="2">
        <v>44224</v>
      </c>
      <c r="C461" t="s">
        <v>38</v>
      </c>
      <c r="D461" s="4">
        <v>646</v>
      </c>
      <c r="E461">
        <v>109</v>
      </c>
      <c r="F461" t="s">
        <v>33</v>
      </c>
      <c r="G461" t="s">
        <v>34</v>
      </c>
      <c r="H461" s="2">
        <v>44254</v>
      </c>
      <c r="I461" s="2">
        <v>44284</v>
      </c>
      <c r="J461" s="2">
        <v>44314</v>
      </c>
      <c r="K461" s="2">
        <v>44262</v>
      </c>
      <c r="L461" s="2">
        <v>44284</v>
      </c>
      <c r="M461" s="2">
        <v>44314</v>
      </c>
      <c r="N461" s="8" t="s">
        <v>20054</v>
      </c>
      <c r="O461" s="12">
        <f t="shared" si="28"/>
        <v>44224</v>
      </c>
      <c r="P461">
        <f t="shared" si="31"/>
        <v>3.8150000000000004</v>
      </c>
      <c r="Q461">
        <f t="shared" si="29"/>
        <v>0</v>
      </c>
      <c r="R461" s="13">
        <f t="shared" si="30"/>
        <v>3.8150000000000004</v>
      </c>
    </row>
    <row r="462" spans="1:18" x14ac:dyDescent="0.3">
      <c r="A462">
        <v>17749</v>
      </c>
      <c r="B462" s="2">
        <v>44201</v>
      </c>
      <c r="C462" t="s">
        <v>32</v>
      </c>
      <c r="D462" s="4">
        <v>577</v>
      </c>
      <c r="E462">
        <v>51</v>
      </c>
      <c r="F462" t="s">
        <v>35</v>
      </c>
      <c r="G462" t="s">
        <v>42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8" t="s">
        <v>34</v>
      </c>
      <c r="O462" s="12">
        <f t="shared" si="28"/>
        <v>44201</v>
      </c>
      <c r="P462">
        <f t="shared" si="31"/>
        <v>0</v>
      </c>
      <c r="Q462">
        <f t="shared" si="29"/>
        <v>0</v>
      </c>
      <c r="R462" s="13">
        <f t="shared" si="30"/>
        <v>0</v>
      </c>
    </row>
    <row r="463" spans="1:18" x14ac:dyDescent="0.3">
      <c r="A463">
        <v>17750</v>
      </c>
      <c r="B463" s="2">
        <v>44273</v>
      </c>
      <c r="C463" t="s">
        <v>38</v>
      </c>
      <c r="D463" s="4">
        <v>650</v>
      </c>
      <c r="E463">
        <v>115</v>
      </c>
      <c r="F463" t="s">
        <v>33</v>
      </c>
      <c r="G463" t="s">
        <v>34</v>
      </c>
      <c r="H463" s="2">
        <v>44303</v>
      </c>
      <c r="I463" s="2">
        <v>44333</v>
      </c>
      <c r="J463" s="2">
        <v>44363</v>
      </c>
      <c r="K463" s="2">
        <v>44309</v>
      </c>
      <c r="L463" s="2">
        <v>44333</v>
      </c>
      <c r="M463" s="2">
        <v>44363</v>
      </c>
      <c r="N463" s="8" t="s">
        <v>20054</v>
      </c>
      <c r="O463" s="12">
        <f t="shared" si="28"/>
        <v>44273</v>
      </c>
      <c r="P463">
        <f t="shared" si="31"/>
        <v>4.0250000000000004</v>
      </c>
      <c r="Q463">
        <f t="shared" si="29"/>
        <v>0</v>
      </c>
      <c r="R463" s="13">
        <f t="shared" si="30"/>
        <v>4.0250000000000004</v>
      </c>
    </row>
    <row r="464" spans="1:18" x14ac:dyDescent="0.3">
      <c r="A464">
        <v>17751</v>
      </c>
      <c r="B464" s="2">
        <v>44237</v>
      </c>
      <c r="C464" t="s">
        <v>38</v>
      </c>
      <c r="D464" s="4">
        <v>652</v>
      </c>
      <c r="E464">
        <v>169</v>
      </c>
      <c r="F464" t="s">
        <v>33</v>
      </c>
      <c r="G464" t="s">
        <v>34</v>
      </c>
      <c r="H464" s="2">
        <v>44267</v>
      </c>
      <c r="I464" s="2">
        <v>44297</v>
      </c>
      <c r="J464" s="2">
        <v>44327</v>
      </c>
      <c r="K464" s="2">
        <v>44268</v>
      </c>
      <c r="L464" s="2">
        <v>44297</v>
      </c>
      <c r="M464" s="2">
        <v>44327</v>
      </c>
      <c r="N464" s="8" t="s">
        <v>20055</v>
      </c>
      <c r="O464" s="12">
        <f t="shared" si="28"/>
        <v>44237</v>
      </c>
      <c r="P464">
        <f t="shared" si="31"/>
        <v>5.9150000000000009</v>
      </c>
      <c r="Q464">
        <f t="shared" si="29"/>
        <v>169</v>
      </c>
      <c r="R464" s="13">
        <f t="shared" si="30"/>
        <v>-163.08500000000001</v>
      </c>
    </row>
    <row r="465" spans="1:18" x14ac:dyDescent="0.3">
      <c r="A465">
        <v>17752</v>
      </c>
      <c r="B465" s="2">
        <v>44229</v>
      </c>
      <c r="C465" t="s">
        <v>38</v>
      </c>
      <c r="D465" s="4">
        <v>570</v>
      </c>
      <c r="E465">
        <v>84</v>
      </c>
      <c r="F465" t="s">
        <v>35</v>
      </c>
      <c r="G465" t="s">
        <v>41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8" t="s">
        <v>34</v>
      </c>
      <c r="O465" s="12">
        <f t="shared" si="28"/>
        <v>44229</v>
      </c>
      <c r="P465">
        <f t="shared" si="31"/>
        <v>0</v>
      </c>
      <c r="Q465">
        <f t="shared" si="29"/>
        <v>0</v>
      </c>
      <c r="R465" s="13">
        <f t="shared" si="30"/>
        <v>0</v>
      </c>
    </row>
    <row r="466" spans="1:18" x14ac:dyDescent="0.3">
      <c r="A466">
        <v>17753</v>
      </c>
      <c r="B466" s="2">
        <v>44259</v>
      </c>
      <c r="C466" t="s">
        <v>38</v>
      </c>
      <c r="D466" s="4">
        <v>649</v>
      </c>
      <c r="E466">
        <v>117</v>
      </c>
      <c r="F466" t="s">
        <v>33</v>
      </c>
      <c r="G466" t="s">
        <v>34</v>
      </c>
      <c r="H466" s="2">
        <v>44289</v>
      </c>
      <c r="I466" s="2">
        <v>44319</v>
      </c>
      <c r="J466" s="2">
        <v>44349</v>
      </c>
      <c r="K466" s="2">
        <v>44292</v>
      </c>
      <c r="L466" s="2">
        <v>44319</v>
      </c>
      <c r="M466" s="2">
        <v>44349</v>
      </c>
      <c r="N466" s="8" t="s">
        <v>20054</v>
      </c>
      <c r="O466" s="12">
        <f t="shared" si="28"/>
        <v>44259</v>
      </c>
      <c r="P466">
        <f t="shared" si="31"/>
        <v>4.0950000000000006</v>
      </c>
      <c r="Q466">
        <f t="shared" si="29"/>
        <v>0</v>
      </c>
      <c r="R466" s="13">
        <f t="shared" si="30"/>
        <v>4.0950000000000006</v>
      </c>
    </row>
    <row r="467" spans="1:18" x14ac:dyDescent="0.3">
      <c r="A467">
        <v>17754</v>
      </c>
      <c r="B467" s="2">
        <v>44235</v>
      </c>
      <c r="C467" t="s">
        <v>32</v>
      </c>
      <c r="D467" s="4">
        <v>566</v>
      </c>
      <c r="E467">
        <v>95</v>
      </c>
      <c r="F467" t="s">
        <v>35</v>
      </c>
      <c r="G467" t="s">
        <v>39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8" t="s">
        <v>34</v>
      </c>
      <c r="O467" s="12">
        <f t="shared" si="28"/>
        <v>44235</v>
      </c>
      <c r="P467">
        <f t="shared" si="31"/>
        <v>0</v>
      </c>
      <c r="Q467">
        <f t="shared" si="29"/>
        <v>0</v>
      </c>
      <c r="R467" s="13">
        <f t="shared" si="30"/>
        <v>0</v>
      </c>
    </row>
    <row r="468" spans="1:18" x14ac:dyDescent="0.3">
      <c r="A468">
        <v>17755</v>
      </c>
      <c r="B468" s="2">
        <v>44230</v>
      </c>
      <c r="C468" t="s">
        <v>32</v>
      </c>
      <c r="D468" s="4">
        <v>656</v>
      </c>
      <c r="E468">
        <v>79</v>
      </c>
      <c r="F468" t="s">
        <v>33</v>
      </c>
      <c r="G468" t="s">
        <v>34</v>
      </c>
      <c r="H468" s="2">
        <v>44260</v>
      </c>
      <c r="I468" s="2">
        <v>44290</v>
      </c>
      <c r="J468" s="2">
        <v>44320</v>
      </c>
      <c r="K468" s="2">
        <v>44266</v>
      </c>
      <c r="L468" s="2">
        <v>44290</v>
      </c>
      <c r="M468" s="2">
        <v>44320</v>
      </c>
      <c r="N468" s="8" t="s">
        <v>20054</v>
      </c>
      <c r="O468" s="12">
        <f t="shared" si="28"/>
        <v>44230</v>
      </c>
      <c r="P468">
        <f t="shared" si="31"/>
        <v>2.7650000000000001</v>
      </c>
      <c r="Q468">
        <f t="shared" si="29"/>
        <v>0</v>
      </c>
      <c r="R468" s="13">
        <f t="shared" si="30"/>
        <v>2.7650000000000001</v>
      </c>
    </row>
    <row r="469" spans="1:18" x14ac:dyDescent="0.3">
      <c r="A469">
        <v>17756</v>
      </c>
      <c r="B469" s="2">
        <v>44248</v>
      </c>
      <c r="C469" t="s">
        <v>38</v>
      </c>
      <c r="D469" s="4">
        <v>636</v>
      </c>
      <c r="E469">
        <v>138</v>
      </c>
      <c r="F469" t="s">
        <v>33</v>
      </c>
      <c r="G469" t="s">
        <v>34</v>
      </c>
      <c r="H469" s="2">
        <v>44278</v>
      </c>
      <c r="I469" s="2">
        <v>44308</v>
      </c>
      <c r="J469" s="2">
        <v>44338</v>
      </c>
      <c r="K469" s="2">
        <v>44305</v>
      </c>
      <c r="L469" s="2">
        <v>44308</v>
      </c>
      <c r="M469" s="2">
        <v>44338</v>
      </c>
      <c r="N469" s="8" t="s">
        <v>20054</v>
      </c>
      <c r="O469" s="12">
        <f t="shared" si="28"/>
        <v>44248</v>
      </c>
      <c r="P469">
        <f t="shared" si="31"/>
        <v>4.83</v>
      </c>
      <c r="Q469">
        <f t="shared" si="29"/>
        <v>0</v>
      </c>
      <c r="R469" s="13">
        <f t="shared" si="30"/>
        <v>4.83</v>
      </c>
    </row>
    <row r="470" spans="1:18" x14ac:dyDescent="0.3">
      <c r="A470">
        <v>17757</v>
      </c>
      <c r="B470" s="2">
        <v>44201</v>
      </c>
      <c r="C470" t="s">
        <v>38</v>
      </c>
      <c r="D470" s="4">
        <v>579</v>
      </c>
      <c r="E470">
        <v>124</v>
      </c>
      <c r="F470" t="s">
        <v>35</v>
      </c>
      <c r="G470" t="s">
        <v>39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8" t="s">
        <v>34</v>
      </c>
      <c r="O470" s="12">
        <f t="shared" si="28"/>
        <v>44201</v>
      </c>
      <c r="P470">
        <f t="shared" si="31"/>
        <v>0</v>
      </c>
      <c r="Q470">
        <f t="shared" si="29"/>
        <v>0</v>
      </c>
      <c r="R470" s="13">
        <f t="shared" si="30"/>
        <v>0</v>
      </c>
    </row>
    <row r="471" spans="1:18" x14ac:dyDescent="0.3">
      <c r="A471">
        <v>17758</v>
      </c>
      <c r="B471" s="2">
        <v>44224</v>
      </c>
      <c r="C471" t="s">
        <v>32</v>
      </c>
      <c r="D471" s="4">
        <v>630</v>
      </c>
      <c r="E471">
        <v>61</v>
      </c>
      <c r="F471" t="s">
        <v>35</v>
      </c>
      <c r="G471" t="s">
        <v>39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8" t="s">
        <v>34</v>
      </c>
      <c r="O471" s="12">
        <f t="shared" si="28"/>
        <v>44224</v>
      </c>
      <c r="P471">
        <f t="shared" si="31"/>
        <v>0</v>
      </c>
      <c r="Q471">
        <f t="shared" si="29"/>
        <v>0</v>
      </c>
      <c r="R471" s="13">
        <f t="shared" si="30"/>
        <v>0</v>
      </c>
    </row>
    <row r="472" spans="1:18" x14ac:dyDescent="0.3">
      <c r="A472">
        <v>17759</v>
      </c>
      <c r="B472" s="2">
        <v>44264</v>
      </c>
      <c r="C472" t="s">
        <v>38</v>
      </c>
      <c r="D472" s="4">
        <v>629</v>
      </c>
      <c r="E472">
        <v>102</v>
      </c>
      <c r="F472" t="s">
        <v>33</v>
      </c>
      <c r="G472" t="s">
        <v>34</v>
      </c>
      <c r="H472" s="2">
        <v>44294</v>
      </c>
      <c r="I472" s="2">
        <v>44324</v>
      </c>
      <c r="J472" s="2">
        <v>44354</v>
      </c>
      <c r="K472" s="2">
        <v>44328</v>
      </c>
      <c r="L472" s="2">
        <v>44324</v>
      </c>
      <c r="M472" s="2">
        <v>44354</v>
      </c>
      <c r="N472" s="8" t="s">
        <v>20055</v>
      </c>
      <c r="O472" s="12">
        <f t="shared" si="28"/>
        <v>44264</v>
      </c>
      <c r="P472">
        <f t="shared" si="31"/>
        <v>3.5700000000000003</v>
      </c>
      <c r="Q472">
        <f t="shared" si="29"/>
        <v>102</v>
      </c>
      <c r="R472" s="13">
        <f t="shared" si="30"/>
        <v>-98.43</v>
      </c>
    </row>
    <row r="473" spans="1:18" x14ac:dyDescent="0.3">
      <c r="A473">
        <v>17760</v>
      </c>
      <c r="B473" s="2">
        <v>44276</v>
      </c>
      <c r="C473" t="s">
        <v>38</v>
      </c>
      <c r="D473" s="4">
        <v>659</v>
      </c>
      <c r="E473">
        <v>119</v>
      </c>
      <c r="F473" t="s">
        <v>33</v>
      </c>
      <c r="G473" t="s">
        <v>34</v>
      </c>
      <c r="H473" s="2">
        <v>44306</v>
      </c>
      <c r="I473" s="2">
        <v>44336</v>
      </c>
      <c r="J473" s="2">
        <v>44366</v>
      </c>
      <c r="K473" s="2">
        <v>44309</v>
      </c>
      <c r="L473" s="2">
        <v>44336</v>
      </c>
      <c r="M473" s="2">
        <v>44366</v>
      </c>
      <c r="N473" s="8" t="s">
        <v>20055</v>
      </c>
      <c r="O473" s="12">
        <f t="shared" si="28"/>
        <v>44276</v>
      </c>
      <c r="P473">
        <f t="shared" si="31"/>
        <v>4.165</v>
      </c>
      <c r="Q473">
        <f t="shared" si="29"/>
        <v>119</v>
      </c>
      <c r="R473" s="13">
        <f t="shared" si="30"/>
        <v>-114.83499999999999</v>
      </c>
    </row>
    <row r="474" spans="1:18" x14ac:dyDescent="0.3">
      <c r="A474">
        <v>17761</v>
      </c>
      <c r="B474" s="2">
        <v>44288</v>
      </c>
      <c r="C474" t="s">
        <v>32</v>
      </c>
      <c r="D474" s="4">
        <v>671</v>
      </c>
      <c r="E474">
        <v>121</v>
      </c>
      <c r="F474" t="s">
        <v>33</v>
      </c>
      <c r="G474" t="s">
        <v>34</v>
      </c>
      <c r="H474" s="2">
        <v>44318</v>
      </c>
      <c r="I474" s="2">
        <v>44348</v>
      </c>
      <c r="J474" s="2">
        <v>44378</v>
      </c>
      <c r="K474" s="2">
        <v>44326</v>
      </c>
      <c r="L474" s="2">
        <v>44348</v>
      </c>
      <c r="M474" s="2">
        <v>44378</v>
      </c>
      <c r="N474" s="8" t="s">
        <v>20055</v>
      </c>
      <c r="O474" s="12">
        <f t="shared" si="28"/>
        <v>44288</v>
      </c>
      <c r="P474">
        <f t="shared" si="31"/>
        <v>4.2350000000000003</v>
      </c>
      <c r="Q474">
        <f t="shared" si="29"/>
        <v>121</v>
      </c>
      <c r="R474" s="13">
        <f t="shared" si="30"/>
        <v>-116.765</v>
      </c>
    </row>
    <row r="475" spans="1:18" x14ac:dyDescent="0.3">
      <c r="A475">
        <v>17762</v>
      </c>
      <c r="B475" s="2">
        <v>44282</v>
      </c>
      <c r="C475" t="s">
        <v>38</v>
      </c>
      <c r="D475" s="4">
        <v>644</v>
      </c>
      <c r="E475">
        <v>109</v>
      </c>
      <c r="F475" t="s">
        <v>33</v>
      </c>
      <c r="G475" t="s">
        <v>34</v>
      </c>
      <c r="H475" s="2">
        <v>44312</v>
      </c>
      <c r="I475" s="2">
        <v>44342</v>
      </c>
      <c r="J475" s="2">
        <v>44372</v>
      </c>
      <c r="K475" s="2">
        <v>44314</v>
      </c>
      <c r="L475" s="2">
        <v>44342</v>
      </c>
      <c r="M475" s="2">
        <v>44372</v>
      </c>
      <c r="N475" s="8" t="s">
        <v>20055</v>
      </c>
      <c r="O475" s="12">
        <f t="shared" si="28"/>
        <v>44282</v>
      </c>
      <c r="P475">
        <f t="shared" si="31"/>
        <v>3.8150000000000004</v>
      </c>
      <c r="Q475">
        <f t="shared" si="29"/>
        <v>109</v>
      </c>
      <c r="R475" s="13">
        <f t="shared" si="30"/>
        <v>-105.185</v>
      </c>
    </row>
    <row r="476" spans="1:18" x14ac:dyDescent="0.3">
      <c r="A476">
        <v>17763</v>
      </c>
      <c r="B476" s="2">
        <v>44223</v>
      </c>
      <c r="C476" t="s">
        <v>37</v>
      </c>
      <c r="D476" s="4">
        <v>597</v>
      </c>
      <c r="E476">
        <v>126</v>
      </c>
      <c r="F476" t="s">
        <v>35</v>
      </c>
      <c r="G476" t="s">
        <v>42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8" t="s">
        <v>34</v>
      </c>
      <c r="O476" s="12">
        <f t="shared" si="28"/>
        <v>44223</v>
      </c>
      <c r="P476">
        <f t="shared" si="31"/>
        <v>0</v>
      </c>
      <c r="Q476">
        <f t="shared" si="29"/>
        <v>0</v>
      </c>
      <c r="R476" s="13">
        <f t="shared" si="30"/>
        <v>0</v>
      </c>
    </row>
    <row r="477" spans="1:18" x14ac:dyDescent="0.3">
      <c r="A477">
        <v>17764</v>
      </c>
      <c r="B477" s="2">
        <v>44281</v>
      </c>
      <c r="C477" t="s">
        <v>32</v>
      </c>
      <c r="D477" s="4">
        <v>604</v>
      </c>
      <c r="E477">
        <v>129</v>
      </c>
      <c r="F477" t="s">
        <v>35</v>
      </c>
      <c r="G477" t="s">
        <v>40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8" t="s">
        <v>34</v>
      </c>
      <c r="O477" s="12">
        <f t="shared" si="28"/>
        <v>44281</v>
      </c>
      <c r="P477">
        <f t="shared" si="31"/>
        <v>0</v>
      </c>
      <c r="Q477">
        <f t="shared" si="29"/>
        <v>0</v>
      </c>
      <c r="R477" s="13">
        <f t="shared" si="30"/>
        <v>0</v>
      </c>
    </row>
    <row r="478" spans="1:18" x14ac:dyDescent="0.3">
      <c r="A478">
        <v>17765</v>
      </c>
      <c r="B478" s="2">
        <v>44217</v>
      </c>
      <c r="C478" t="s">
        <v>32</v>
      </c>
      <c r="D478" s="4">
        <v>635</v>
      </c>
      <c r="E478">
        <v>92</v>
      </c>
      <c r="F478" t="s">
        <v>35</v>
      </c>
      <c r="G478" t="s">
        <v>42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8" t="s">
        <v>34</v>
      </c>
      <c r="O478" s="12">
        <f t="shared" si="28"/>
        <v>44217</v>
      </c>
      <c r="P478">
        <f t="shared" si="31"/>
        <v>0</v>
      </c>
      <c r="Q478">
        <f t="shared" si="29"/>
        <v>0</v>
      </c>
      <c r="R478" s="13">
        <f t="shared" si="30"/>
        <v>0</v>
      </c>
    </row>
    <row r="479" spans="1:18" x14ac:dyDescent="0.3">
      <c r="A479">
        <v>17766</v>
      </c>
      <c r="B479" s="2">
        <v>44203</v>
      </c>
      <c r="C479" t="s">
        <v>38</v>
      </c>
      <c r="D479" s="4">
        <v>599</v>
      </c>
      <c r="E479">
        <v>105</v>
      </c>
      <c r="F479" t="s">
        <v>35</v>
      </c>
      <c r="G479" t="s">
        <v>36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8" t="s">
        <v>34</v>
      </c>
      <c r="O479" s="12">
        <f t="shared" si="28"/>
        <v>44203</v>
      </c>
      <c r="P479">
        <f t="shared" si="31"/>
        <v>0</v>
      </c>
      <c r="Q479">
        <f t="shared" si="29"/>
        <v>0</v>
      </c>
      <c r="R479" s="13">
        <f t="shared" si="30"/>
        <v>0</v>
      </c>
    </row>
    <row r="480" spans="1:18" x14ac:dyDescent="0.3">
      <c r="A480">
        <v>17767</v>
      </c>
      <c r="B480" s="2">
        <v>44260</v>
      </c>
      <c r="C480" t="s">
        <v>38</v>
      </c>
      <c r="D480" s="4">
        <v>624</v>
      </c>
      <c r="E480">
        <v>117</v>
      </c>
      <c r="F480" t="s">
        <v>33</v>
      </c>
      <c r="G480" t="s">
        <v>34</v>
      </c>
      <c r="H480" s="2">
        <v>44290</v>
      </c>
      <c r="I480" s="2">
        <v>44320</v>
      </c>
      <c r="J480" s="2">
        <v>44350</v>
      </c>
      <c r="K480" s="2">
        <v>44300</v>
      </c>
      <c r="L480" s="2">
        <v>44320</v>
      </c>
      <c r="M480" s="2">
        <v>44350</v>
      </c>
      <c r="N480" s="8" t="s">
        <v>20055</v>
      </c>
      <c r="O480" s="12">
        <f t="shared" si="28"/>
        <v>44260</v>
      </c>
      <c r="P480">
        <f t="shared" si="31"/>
        <v>4.0950000000000006</v>
      </c>
      <c r="Q480">
        <f t="shared" si="29"/>
        <v>117</v>
      </c>
      <c r="R480" s="13">
        <f t="shared" si="30"/>
        <v>-112.905</v>
      </c>
    </row>
    <row r="481" spans="1:18" x14ac:dyDescent="0.3">
      <c r="A481">
        <v>17768</v>
      </c>
      <c r="B481" s="2">
        <v>44231</v>
      </c>
      <c r="C481" t="s">
        <v>32</v>
      </c>
      <c r="D481" s="4">
        <v>607</v>
      </c>
      <c r="E481">
        <v>92</v>
      </c>
      <c r="F481" t="s">
        <v>35</v>
      </c>
      <c r="G481" t="s">
        <v>42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8" t="s">
        <v>34</v>
      </c>
      <c r="O481" s="12">
        <f t="shared" si="28"/>
        <v>44231</v>
      </c>
      <c r="P481">
        <f t="shared" si="31"/>
        <v>0</v>
      </c>
      <c r="Q481">
        <f t="shared" si="29"/>
        <v>0</v>
      </c>
      <c r="R481" s="13">
        <f t="shared" si="30"/>
        <v>0</v>
      </c>
    </row>
    <row r="482" spans="1:18" x14ac:dyDescent="0.3">
      <c r="A482">
        <v>17769</v>
      </c>
      <c r="B482" s="2">
        <v>44267</v>
      </c>
      <c r="C482" t="s">
        <v>37</v>
      </c>
      <c r="D482" s="4">
        <v>647</v>
      </c>
      <c r="E482">
        <v>6</v>
      </c>
      <c r="F482" t="s">
        <v>33</v>
      </c>
      <c r="G482" t="s">
        <v>34</v>
      </c>
      <c r="H482" s="2">
        <v>44297</v>
      </c>
      <c r="I482" s="2">
        <v>44327</v>
      </c>
      <c r="J482" s="2">
        <v>44357</v>
      </c>
      <c r="K482" s="2">
        <v>44299</v>
      </c>
      <c r="L482" s="2">
        <v>44327</v>
      </c>
      <c r="M482" s="2">
        <v>44357</v>
      </c>
      <c r="N482" s="8" t="s">
        <v>20054</v>
      </c>
      <c r="O482" s="12">
        <f t="shared" si="28"/>
        <v>44267</v>
      </c>
      <c r="P482">
        <f t="shared" si="31"/>
        <v>0.21000000000000002</v>
      </c>
      <c r="Q482">
        <f t="shared" si="29"/>
        <v>0</v>
      </c>
      <c r="R482" s="13">
        <f t="shared" si="30"/>
        <v>0.21000000000000002</v>
      </c>
    </row>
    <row r="483" spans="1:18" x14ac:dyDescent="0.3">
      <c r="A483">
        <v>17770</v>
      </c>
      <c r="B483" s="2">
        <v>44261</v>
      </c>
      <c r="C483" t="s">
        <v>38</v>
      </c>
      <c r="D483" s="4">
        <v>619</v>
      </c>
      <c r="E483">
        <v>104</v>
      </c>
      <c r="F483" t="s">
        <v>33</v>
      </c>
      <c r="G483" t="s">
        <v>34</v>
      </c>
      <c r="H483" s="2">
        <v>44291</v>
      </c>
      <c r="I483" s="2">
        <v>44321</v>
      </c>
      <c r="J483" s="2">
        <v>44351</v>
      </c>
      <c r="K483" s="2">
        <v>44302</v>
      </c>
      <c r="L483" s="2">
        <v>44321</v>
      </c>
      <c r="M483" s="2">
        <v>44351</v>
      </c>
      <c r="N483" s="8" t="s">
        <v>20054</v>
      </c>
      <c r="O483" s="12">
        <f t="shared" si="28"/>
        <v>44261</v>
      </c>
      <c r="P483">
        <f t="shared" si="31"/>
        <v>3.6400000000000006</v>
      </c>
      <c r="Q483">
        <f t="shared" si="29"/>
        <v>0</v>
      </c>
      <c r="R483" s="13">
        <f t="shared" si="30"/>
        <v>3.6400000000000006</v>
      </c>
    </row>
    <row r="484" spans="1:18" x14ac:dyDescent="0.3">
      <c r="A484">
        <v>17771</v>
      </c>
      <c r="B484" s="2">
        <v>44203</v>
      </c>
      <c r="C484" t="s">
        <v>32</v>
      </c>
      <c r="D484" s="4">
        <v>647</v>
      </c>
      <c r="E484">
        <v>156</v>
      </c>
      <c r="F484" t="s">
        <v>33</v>
      </c>
      <c r="G484" t="s">
        <v>34</v>
      </c>
      <c r="H484" s="2">
        <v>44233</v>
      </c>
      <c r="I484" s="2">
        <v>44263</v>
      </c>
      <c r="J484" s="2">
        <v>44293</v>
      </c>
      <c r="K484" s="2">
        <v>44237</v>
      </c>
      <c r="L484" s="2">
        <v>44263</v>
      </c>
      <c r="M484" s="2">
        <v>44293</v>
      </c>
      <c r="N484" s="8" t="s">
        <v>20054</v>
      </c>
      <c r="O484" s="12">
        <f t="shared" si="28"/>
        <v>44203</v>
      </c>
      <c r="P484">
        <f t="shared" si="31"/>
        <v>5.4600000000000009</v>
      </c>
      <c r="Q484">
        <f t="shared" si="29"/>
        <v>0</v>
      </c>
      <c r="R484" s="13">
        <f t="shared" si="30"/>
        <v>5.4600000000000009</v>
      </c>
    </row>
    <row r="485" spans="1:18" x14ac:dyDescent="0.3">
      <c r="A485">
        <v>17772</v>
      </c>
      <c r="B485" s="2">
        <v>44271</v>
      </c>
      <c r="C485" t="s">
        <v>37</v>
      </c>
      <c r="D485" s="4">
        <v>613</v>
      </c>
      <c r="E485">
        <v>34</v>
      </c>
      <c r="F485" t="s">
        <v>33</v>
      </c>
      <c r="G485" t="s">
        <v>34</v>
      </c>
      <c r="H485" s="2">
        <v>44301</v>
      </c>
      <c r="I485" s="2">
        <v>44331</v>
      </c>
      <c r="J485" s="2">
        <v>44361</v>
      </c>
      <c r="K485" s="2">
        <v>44340</v>
      </c>
      <c r="L485" s="2">
        <v>44331</v>
      </c>
      <c r="M485" s="2">
        <v>44361</v>
      </c>
      <c r="N485" s="8" t="s">
        <v>20054</v>
      </c>
      <c r="O485" s="12">
        <f t="shared" si="28"/>
        <v>44271</v>
      </c>
      <c r="P485">
        <f t="shared" si="31"/>
        <v>1.1900000000000002</v>
      </c>
      <c r="Q485">
        <f t="shared" si="29"/>
        <v>0</v>
      </c>
      <c r="R485" s="13">
        <f t="shared" si="30"/>
        <v>1.1900000000000002</v>
      </c>
    </row>
    <row r="486" spans="1:18" x14ac:dyDescent="0.3">
      <c r="A486">
        <v>17773</v>
      </c>
      <c r="B486" s="2">
        <v>44257</v>
      </c>
      <c r="C486" t="s">
        <v>37</v>
      </c>
      <c r="D486" s="4">
        <v>718</v>
      </c>
      <c r="E486">
        <v>141</v>
      </c>
      <c r="F486" t="s">
        <v>33</v>
      </c>
      <c r="G486" t="s">
        <v>34</v>
      </c>
      <c r="H486" s="2">
        <v>44287</v>
      </c>
      <c r="I486" s="2">
        <v>44317</v>
      </c>
      <c r="J486" s="2">
        <v>44347</v>
      </c>
      <c r="K486" s="2">
        <v>44288</v>
      </c>
      <c r="L486" s="2">
        <v>44317</v>
      </c>
      <c r="M486" s="2">
        <v>44347</v>
      </c>
      <c r="N486" s="8" t="s">
        <v>20054</v>
      </c>
      <c r="O486" s="12">
        <f t="shared" si="28"/>
        <v>44257</v>
      </c>
      <c r="P486">
        <f t="shared" si="31"/>
        <v>4.9350000000000005</v>
      </c>
      <c r="Q486">
        <f t="shared" si="29"/>
        <v>0</v>
      </c>
      <c r="R486" s="13">
        <f t="shared" si="30"/>
        <v>4.9350000000000005</v>
      </c>
    </row>
    <row r="487" spans="1:18" x14ac:dyDescent="0.3">
      <c r="A487">
        <v>17774</v>
      </c>
      <c r="B487" s="2">
        <v>44254</v>
      </c>
      <c r="C487" t="s">
        <v>38</v>
      </c>
      <c r="D487" s="4">
        <v>619</v>
      </c>
      <c r="E487">
        <v>96</v>
      </c>
      <c r="F487" t="s">
        <v>35</v>
      </c>
      <c r="G487" t="s">
        <v>42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8" t="s">
        <v>34</v>
      </c>
      <c r="O487" s="12">
        <f t="shared" si="28"/>
        <v>44254</v>
      </c>
      <c r="P487">
        <f t="shared" si="31"/>
        <v>0</v>
      </c>
      <c r="Q487">
        <f t="shared" si="29"/>
        <v>0</v>
      </c>
      <c r="R487" s="13">
        <f t="shared" si="30"/>
        <v>0</v>
      </c>
    </row>
    <row r="488" spans="1:18" x14ac:dyDescent="0.3">
      <c r="A488">
        <v>17775</v>
      </c>
      <c r="B488" s="2">
        <v>44253</v>
      </c>
      <c r="C488" t="s">
        <v>38</v>
      </c>
      <c r="D488" s="4">
        <v>582</v>
      </c>
      <c r="E488">
        <v>121</v>
      </c>
      <c r="F488" t="s">
        <v>35</v>
      </c>
      <c r="G488" t="s">
        <v>42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8" t="s">
        <v>34</v>
      </c>
      <c r="O488" s="12">
        <f t="shared" si="28"/>
        <v>44253</v>
      </c>
      <c r="P488">
        <f t="shared" si="31"/>
        <v>0</v>
      </c>
      <c r="Q488">
        <f t="shared" si="29"/>
        <v>0</v>
      </c>
      <c r="R488" s="13">
        <f t="shared" si="30"/>
        <v>0</v>
      </c>
    </row>
    <row r="489" spans="1:18" x14ac:dyDescent="0.3">
      <c r="A489">
        <v>17776</v>
      </c>
      <c r="B489" s="2">
        <v>44286</v>
      </c>
      <c r="C489" t="s">
        <v>32</v>
      </c>
      <c r="D489" s="4">
        <v>676</v>
      </c>
      <c r="E489">
        <v>52</v>
      </c>
      <c r="F489" t="s">
        <v>33</v>
      </c>
      <c r="G489" t="s">
        <v>34</v>
      </c>
      <c r="H489" s="2">
        <v>44316</v>
      </c>
      <c r="I489" s="2">
        <v>44346</v>
      </c>
      <c r="J489" s="2">
        <v>44376</v>
      </c>
      <c r="K489" s="2">
        <v>44317</v>
      </c>
      <c r="L489" s="2">
        <v>44346</v>
      </c>
      <c r="M489" s="2">
        <v>44376</v>
      </c>
      <c r="N489" s="8" t="s">
        <v>20054</v>
      </c>
      <c r="O489" s="12">
        <f t="shared" si="28"/>
        <v>44286</v>
      </c>
      <c r="P489">
        <f t="shared" si="31"/>
        <v>1.8200000000000003</v>
      </c>
      <c r="Q489">
        <f t="shared" si="29"/>
        <v>0</v>
      </c>
      <c r="R489" s="13">
        <f t="shared" si="30"/>
        <v>1.8200000000000003</v>
      </c>
    </row>
    <row r="490" spans="1:18" x14ac:dyDescent="0.3">
      <c r="A490">
        <v>17777</v>
      </c>
      <c r="B490" s="2">
        <v>44231</v>
      </c>
      <c r="C490" t="s">
        <v>32</v>
      </c>
      <c r="D490" s="4">
        <v>572</v>
      </c>
      <c r="E490">
        <v>48</v>
      </c>
      <c r="F490" t="s">
        <v>35</v>
      </c>
      <c r="G490" t="s">
        <v>36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8" t="s">
        <v>34</v>
      </c>
      <c r="O490" s="12">
        <f t="shared" si="28"/>
        <v>44231</v>
      </c>
      <c r="P490">
        <f t="shared" si="31"/>
        <v>0</v>
      </c>
      <c r="Q490">
        <f t="shared" si="29"/>
        <v>0</v>
      </c>
      <c r="R490" s="13">
        <f t="shared" si="30"/>
        <v>0</v>
      </c>
    </row>
    <row r="491" spans="1:18" x14ac:dyDescent="0.3">
      <c r="A491">
        <v>17778</v>
      </c>
      <c r="B491" s="2">
        <v>44242</v>
      </c>
      <c r="C491" t="s">
        <v>38</v>
      </c>
      <c r="D491" s="4">
        <v>610</v>
      </c>
      <c r="E491">
        <v>155</v>
      </c>
      <c r="F491" t="s">
        <v>35</v>
      </c>
      <c r="G491" t="s">
        <v>42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8" t="s">
        <v>34</v>
      </c>
      <c r="O491" s="12">
        <f t="shared" si="28"/>
        <v>44242</v>
      </c>
      <c r="P491">
        <f t="shared" si="31"/>
        <v>0</v>
      </c>
      <c r="Q491">
        <f t="shared" si="29"/>
        <v>0</v>
      </c>
      <c r="R491" s="13">
        <f t="shared" si="30"/>
        <v>0</v>
      </c>
    </row>
    <row r="492" spans="1:18" x14ac:dyDescent="0.3">
      <c r="A492">
        <v>17779</v>
      </c>
      <c r="B492" s="2">
        <v>44268</v>
      </c>
      <c r="C492" t="s">
        <v>32</v>
      </c>
      <c r="D492" s="4">
        <v>608</v>
      </c>
      <c r="E492">
        <v>93</v>
      </c>
      <c r="F492" t="s">
        <v>35</v>
      </c>
      <c r="G492" t="s">
        <v>41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8" t="s">
        <v>34</v>
      </c>
      <c r="O492" s="12">
        <f t="shared" si="28"/>
        <v>44268</v>
      </c>
      <c r="P492">
        <f t="shared" si="31"/>
        <v>0</v>
      </c>
      <c r="Q492">
        <f t="shared" si="29"/>
        <v>0</v>
      </c>
      <c r="R492" s="13">
        <f t="shared" si="30"/>
        <v>0</v>
      </c>
    </row>
    <row r="493" spans="1:18" x14ac:dyDescent="0.3">
      <c r="A493">
        <v>17780</v>
      </c>
      <c r="B493" s="2">
        <v>44243</v>
      </c>
      <c r="C493" t="s">
        <v>37</v>
      </c>
      <c r="D493" s="4">
        <v>624</v>
      </c>
      <c r="E493">
        <v>93</v>
      </c>
      <c r="F493" t="s">
        <v>33</v>
      </c>
      <c r="G493" t="s">
        <v>34</v>
      </c>
      <c r="H493" s="2">
        <v>44273</v>
      </c>
      <c r="I493" s="2">
        <v>44303</v>
      </c>
      <c r="J493" s="2">
        <v>44333</v>
      </c>
      <c r="K493" s="2">
        <v>44279</v>
      </c>
      <c r="L493" s="2">
        <v>44303</v>
      </c>
      <c r="M493" s="2">
        <v>44333</v>
      </c>
      <c r="N493" s="8" t="s">
        <v>20055</v>
      </c>
      <c r="O493" s="12">
        <f t="shared" si="28"/>
        <v>44243</v>
      </c>
      <c r="P493">
        <f t="shared" si="31"/>
        <v>3.2550000000000003</v>
      </c>
      <c r="Q493">
        <f t="shared" si="29"/>
        <v>93</v>
      </c>
      <c r="R493" s="13">
        <f t="shared" si="30"/>
        <v>-89.745000000000005</v>
      </c>
    </row>
    <row r="494" spans="1:18" x14ac:dyDescent="0.3">
      <c r="A494">
        <v>17781</v>
      </c>
      <c r="B494" s="2">
        <v>44211</v>
      </c>
      <c r="C494" t="s">
        <v>37</v>
      </c>
      <c r="D494" s="4">
        <v>632</v>
      </c>
      <c r="E494">
        <v>106</v>
      </c>
      <c r="F494" t="s">
        <v>33</v>
      </c>
      <c r="G494" t="s">
        <v>34</v>
      </c>
      <c r="H494" s="2">
        <v>44241</v>
      </c>
      <c r="I494" s="2">
        <v>44271</v>
      </c>
      <c r="J494" s="2">
        <v>44301</v>
      </c>
      <c r="K494" s="2">
        <v>44255</v>
      </c>
      <c r="L494" s="2">
        <v>44271</v>
      </c>
      <c r="M494" s="2">
        <v>44301</v>
      </c>
      <c r="N494" s="8" t="s">
        <v>20054</v>
      </c>
      <c r="O494" s="12">
        <f t="shared" si="28"/>
        <v>44211</v>
      </c>
      <c r="P494">
        <f t="shared" si="31"/>
        <v>3.7100000000000004</v>
      </c>
      <c r="Q494">
        <f t="shared" si="29"/>
        <v>0</v>
      </c>
      <c r="R494" s="13">
        <f t="shared" si="30"/>
        <v>3.7100000000000004</v>
      </c>
    </row>
    <row r="495" spans="1:18" x14ac:dyDescent="0.3">
      <c r="A495">
        <v>17782</v>
      </c>
      <c r="B495" s="2">
        <v>44203</v>
      </c>
      <c r="C495" t="s">
        <v>32</v>
      </c>
      <c r="D495" s="4">
        <v>656</v>
      </c>
      <c r="E495">
        <v>86</v>
      </c>
      <c r="F495" t="s">
        <v>33</v>
      </c>
      <c r="G495" t="s">
        <v>34</v>
      </c>
      <c r="H495" s="2">
        <v>44233</v>
      </c>
      <c r="I495" s="2">
        <v>44263</v>
      </c>
      <c r="J495" s="2">
        <v>44293</v>
      </c>
      <c r="K495" s="2">
        <v>44235</v>
      </c>
      <c r="L495" s="2">
        <v>44263</v>
      </c>
      <c r="M495" s="2">
        <v>44293</v>
      </c>
      <c r="N495" s="8" t="s">
        <v>20054</v>
      </c>
      <c r="O495" s="12">
        <f t="shared" si="28"/>
        <v>44203</v>
      </c>
      <c r="P495">
        <f t="shared" si="31"/>
        <v>3.0100000000000002</v>
      </c>
      <c r="Q495">
        <f t="shared" si="29"/>
        <v>0</v>
      </c>
      <c r="R495" s="13">
        <f t="shared" si="30"/>
        <v>3.0100000000000002</v>
      </c>
    </row>
    <row r="496" spans="1:18" x14ac:dyDescent="0.3">
      <c r="A496">
        <v>17783</v>
      </c>
      <c r="B496" s="2">
        <v>44242</v>
      </c>
      <c r="C496" t="s">
        <v>38</v>
      </c>
      <c r="D496" s="4">
        <v>654</v>
      </c>
      <c r="E496">
        <v>88</v>
      </c>
      <c r="F496" t="s">
        <v>33</v>
      </c>
      <c r="G496" t="s">
        <v>34</v>
      </c>
      <c r="H496" s="2">
        <v>44272</v>
      </c>
      <c r="I496" s="2">
        <v>44302</v>
      </c>
      <c r="J496" s="2">
        <v>44332</v>
      </c>
      <c r="K496" s="2">
        <v>44278</v>
      </c>
      <c r="L496" s="2">
        <v>44302</v>
      </c>
      <c r="M496" s="2">
        <v>44332</v>
      </c>
      <c r="N496" s="8" t="s">
        <v>20055</v>
      </c>
      <c r="O496" s="12">
        <f t="shared" si="28"/>
        <v>44242</v>
      </c>
      <c r="P496">
        <f t="shared" si="31"/>
        <v>3.08</v>
      </c>
      <c r="Q496">
        <f t="shared" si="29"/>
        <v>88</v>
      </c>
      <c r="R496" s="13">
        <f t="shared" si="30"/>
        <v>-84.92</v>
      </c>
    </row>
    <row r="497" spans="1:18" x14ac:dyDescent="0.3">
      <c r="A497">
        <v>17784</v>
      </c>
      <c r="B497" s="2">
        <v>44286</v>
      </c>
      <c r="C497" t="s">
        <v>38</v>
      </c>
      <c r="D497" s="4">
        <v>605</v>
      </c>
      <c r="E497">
        <v>51</v>
      </c>
      <c r="F497" t="s">
        <v>33</v>
      </c>
      <c r="G497" t="s">
        <v>34</v>
      </c>
      <c r="H497" s="2">
        <v>44316</v>
      </c>
      <c r="I497" s="2">
        <v>44346</v>
      </c>
      <c r="J497" s="2">
        <v>44376</v>
      </c>
      <c r="K497" s="2">
        <v>44328</v>
      </c>
      <c r="L497" s="2">
        <v>44346</v>
      </c>
      <c r="M497" s="2">
        <v>44376</v>
      </c>
      <c r="N497" s="8" t="s">
        <v>20055</v>
      </c>
      <c r="O497" s="12">
        <f t="shared" si="28"/>
        <v>44286</v>
      </c>
      <c r="P497">
        <f t="shared" si="31"/>
        <v>1.7850000000000001</v>
      </c>
      <c r="Q497">
        <f t="shared" si="29"/>
        <v>51</v>
      </c>
      <c r="R497" s="13">
        <f t="shared" si="30"/>
        <v>-49.215000000000003</v>
      </c>
    </row>
    <row r="498" spans="1:18" x14ac:dyDescent="0.3">
      <c r="A498">
        <v>17785</v>
      </c>
      <c r="B498" s="2">
        <v>44240</v>
      </c>
      <c r="C498" t="s">
        <v>37</v>
      </c>
      <c r="D498" s="4">
        <v>603</v>
      </c>
      <c r="E498">
        <v>103</v>
      </c>
      <c r="F498" t="s">
        <v>33</v>
      </c>
      <c r="G498" t="s">
        <v>34</v>
      </c>
      <c r="H498" s="2">
        <v>44270</v>
      </c>
      <c r="I498" s="2">
        <v>44300</v>
      </c>
      <c r="J498" s="2">
        <v>44330</v>
      </c>
      <c r="K498" s="2">
        <v>44285</v>
      </c>
      <c r="L498" s="2">
        <v>44300</v>
      </c>
      <c r="M498" s="2">
        <v>44330</v>
      </c>
      <c r="N498" s="8" t="s">
        <v>20054</v>
      </c>
      <c r="O498" s="12">
        <f t="shared" si="28"/>
        <v>44240</v>
      </c>
      <c r="P498">
        <f t="shared" si="31"/>
        <v>3.6050000000000004</v>
      </c>
      <c r="Q498">
        <f t="shared" si="29"/>
        <v>0</v>
      </c>
      <c r="R498" s="13">
        <f t="shared" si="30"/>
        <v>3.6050000000000004</v>
      </c>
    </row>
    <row r="499" spans="1:18" x14ac:dyDescent="0.3">
      <c r="A499">
        <v>17786</v>
      </c>
      <c r="B499" s="2">
        <v>44238</v>
      </c>
      <c r="C499" t="s">
        <v>32</v>
      </c>
      <c r="D499" s="4">
        <v>606</v>
      </c>
      <c r="E499">
        <v>129</v>
      </c>
      <c r="F499" t="s">
        <v>35</v>
      </c>
      <c r="G499" t="s">
        <v>36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8" t="s">
        <v>34</v>
      </c>
      <c r="O499" s="12">
        <f t="shared" si="28"/>
        <v>44238</v>
      </c>
      <c r="P499">
        <f t="shared" si="31"/>
        <v>0</v>
      </c>
      <c r="Q499">
        <f t="shared" si="29"/>
        <v>0</v>
      </c>
      <c r="R499" s="13">
        <f t="shared" si="30"/>
        <v>0</v>
      </c>
    </row>
    <row r="500" spans="1:18" x14ac:dyDescent="0.3">
      <c r="A500">
        <v>17787</v>
      </c>
      <c r="B500" s="2">
        <v>44288</v>
      </c>
      <c r="C500" t="s">
        <v>32</v>
      </c>
      <c r="D500" s="4">
        <v>591</v>
      </c>
      <c r="E500">
        <v>152</v>
      </c>
      <c r="F500" t="s">
        <v>35</v>
      </c>
      <c r="G500" t="s">
        <v>42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8" t="s">
        <v>34</v>
      </c>
      <c r="O500" s="12">
        <f t="shared" si="28"/>
        <v>44288</v>
      </c>
      <c r="P500">
        <f t="shared" si="31"/>
        <v>0</v>
      </c>
      <c r="Q500">
        <f t="shared" si="29"/>
        <v>0</v>
      </c>
      <c r="R500" s="13">
        <f t="shared" si="30"/>
        <v>0</v>
      </c>
    </row>
    <row r="501" spans="1:18" x14ac:dyDescent="0.3">
      <c r="A501">
        <v>17788</v>
      </c>
      <c r="B501" s="2">
        <v>44225</v>
      </c>
      <c r="C501" t="s">
        <v>37</v>
      </c>
      <c r="D501" s="4">
        <v>600</v>
      </c>
      <c r="E501">
        <v>94</v>
      </c>
      <c r="F501" t="s">
        <v>35</v>
      </c>
      <c r="G501" t="s">
        <v>39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8" t="s">
        <v>34</v>
      </c>
      <c r="O501" s="12">
        <f t="shared" si="28"/>
        <v>44225</v>
      </c>
      <c r="P501">
        <f t="shared" si="31"/>
        <v>0</v>
      </c>
      <c r="Q501">
        <f t="shared" si="29"/>
        <v>0</v>
      </c>
      <c r="R501" s="13">
        <f t="shared" si="30"/>
        <v>0</v>
      </c>
    </row>
    <row r="502" spans="1:18" x14ac:dyDescent="0.3">
      <c r="A502">
        <v>17789</v>
      </c>
      <c r="B502" s="2">
        <v>44270</v>
      </c>
      <c r="C502" t="s">
        <v>38</v>
      </c>
      <c r="D502" s="4">
        <v>622</v>
      </c>
      <c r="E502">
        <v>58</v>
      </c>
      <c r="F502" t="s">
        <v>33</v>
      </c>
      <c r="G502" t="s">
        <v>34</v>
      </c>
      <c r="H502" s="2">
        <v>44300</v>
      </c>
      <c r="I502" s="2">
        <v>44330</v>
      </c>
      <c r="J502" s="2">
        <v>44360</v>
      </c>
      <c r="K502" s="2">
        <v>44319</v>
      </c>
      <c r="L502" s="2">
        <v>44330</v>
      </c>
      <c r="M502" s="2">
        <v>44360</v>
      </c>
      <c r="N502" s="8" t="s">
        <v>20054</v>
      </c>
      <c r="O502" s="12">
        <f t="shared" si="28"/>
        <v>44270</v>
      </c>
      <c r="P502">
        <f t="shared" si="31"/>
        <v>2.0300000000000002</v>
      </c>
      <c r="Q502">
        <f t="shared" si="29"/>
        <v>0</v>
      </c>
      <c r="R502" s="13">
        <f t="shared" si="30"/>
        <v>2.0300000000000002</v>
      </c>
    </row>
    <row r="503" spans="1:18" x14ac:dyDescent="0.3">
      <c r="A503">
        <v>17790</v>
      </c>
      <c r="B503" s="2">
        <v>44273</v>
      </c>
      <c r="C503" t="s">
        <v>32</v>
      </c>
      <c r="D503" s="4">
        <v>579</v>
      </c>
      <c r="E503">
        <v>94</v>
      </c>
      <c r="F503" t="s">
        <v>35</v>
      </c>
      <c r="G503" t="s">
        <v>40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8" t="s">
        <v>34</v>
      </c>
      <c r="O503" s="12">
        <f t="shared" si="28"/>
        <v>44273</v>
      </c>
      <c r="P503">
        <f t="shared" si="31"/>
        <v>0</v>
      </c>
      <c r="Q503">
        <f t="shared" si="29"/>
        <v>0</v>
      </c>
      <c r="R503" s="13">
        <f t="shared" si="30"/>
        <v>0</v>
      </c>
    </row>
    <row r="504" spans="1:18" x14ac:dyDescent="0.3">
      <c r="A504">
        <v>17791</v>
      </c>
      <c r="B504" s="2">
        <v>44285</v>
      </c>
      <c r="C504" t="s">
        <v>37</v>
      </c>
      <c r="D504" s="4">
        <v>618</v>
      </c>
      <c r="E504">
        <v>106</v>
      </c>
      <c r="F504" t="s">
        <v>33</v>
      </c>
      <c r="G504" t="s">
        <v>34</v>
      </c>
      <c r="H504" s="2">
        <v>44315</v>
      </c>
      <c r="I504" s="2">
        <v>44345</v>
      </c>
      <c r="J504" s="2">
        <v>44375</v>
      </c>
      <c r="K504" s="2">
        <v>44332</v>
      </c>
      <c r="L504" s="2">
        <v>44345</v>
      </c>
      <c r="M504" s="2">
        <v>44375</v>
      </c>
      <c r="N504" s="8" t="s">
        <v>20054</v>
      </c>
      <c r="O504" s="12">
        <f t="shared" si="28"/>
        <v>44285</v>
      </c>
      <c r="P504">
        <f t="shared" si="31"/>
        <v>3.7100000000000004</v>
      </c>
      <c r="Q504">
        <f t="shared" si="29"/>
        <v>0</v>
      </c>
      <c r="R504" s="13">
        <f t="shared" si="30"/>
        <v>3.7100000000000004</v>
      </c>
    </row>
    <row r="505" spans="1:18" x14ac:dyDescent="0.3">
      <c r="A505">
        <v>17792</v>
      </c>
      <c r="B505" s="2">
        <v>44249</v>
      </c>
      <c r="C505" t="s">
        <v>32</v>
      </c>
      <c r="D505" s="4">
        <v>625</v>
      </c>
      <c r="E505">
        <v>91</v>
      </c>
      <c r="F505" t="s">
        <v>35</v>
      </c>
      <c r="G505" t="s">
        <v>36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8" t="s">
        <v>34</v>
      </c>
      <c r="O505" s="12">
        <f t="shared" si="28"/>
        <v>44249</v>
      </c>
      <c r="P505">
        <f t="shared" si="31"/>
        <v>0</v>
      </c>
      <c r="Q505">
        <f t="shared" si="29"/>
        <v>0</v>
      </c>
      <c r="R505" s="13">
        <f t="shared" si="30"/>
        <v>0</v>
      </c>
    </row>
    <row r="506" spans="1:18" x14ac:dyDescent="0.3">
      <c r="A506">
        <v>17793</v>
      </c>
      <c r="B506" s="2">
        <v>44237</v>
      </c>
      <c r="C506" t="s">
        <v>32</v>
      </c>
      <c r="D506" s="4">
        <v>681</v>
      </c>
      <c r="E506">
        <v>41</v>
      </c>
      <c r="F506" t="s">
        <v>33</v>
      </c>
      <c r="G506" t="s">
        <v>34</v>
      </c>
      <c r="H506" s="2">
        <v>44267</v>
      </c>
      <c r="I506" s="2">
        <v>44297</v>
      </c>
      <c r="J506" s="2">
        <v>44327</v>
      </c>
      <c r="K506" s="2">
        <v>44271</v>
      </c>
      <c r="L506" s="2">
        <v>44297</v>
      </c>
      <c r="M506" s="2">
        <v>44327</v>
      </c>
      <c r="N506" s="8" t="s">
        <v>20054</v>
      </c>
      <c r="O506" s="12">
        <f t="shared" si="28"/>
        <v>44237</v>
      </c>
      <c r="P506">
        <f t="shared" si="31"/>
        <v>1.4350000000000001</v>
      </c>
      <c r="Q506">
        <f t="shared" si="29"/>
        <v>0</v>
      </c>
      <c r="R506" s="13">
        <f t="shared" si="30"/>
        <v>1.4350000000000001</v>
      </c>
    </row>
    <row r="507" spans="1:18" x14ac:dyDescent="0.3">
      <c r="A507">
        <v>17794</v>
      </c>
      <c r="B507" s="2">
        <v>44230</v>
      </c>
      <c r="C507" t="s">
        <v>37</v>
      </c>
      <c r="D507" s="4">
        <v>569</v>
      </c>
      <c r="E507">
        <v>77</v>
      </c>
      <c r="F507" t="s">
        <v>35</v>
      </c>
      <c r="G507" t="s">
        <v>41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8" t="s">
        <v>34</v>
      </c>
      <c r="O507" s="12">
        <f t="shared" si="28"/>
        <v>44230</v>
      </c>
      <c r="P507">
        <f t="shared" si="31"/>
        <v>0</v>
      </c>
      <c r="Q507">
        <f t="shared" si="29"/>
        <v>0</v>
      </c>
      <c r="R507" s="13">
        <f t="shared" si="30"/>
        <v>0</v>
      </c>
    </row>
    <row r="508" spans="1:18" x14ac:dyDescent="0.3">
      <c r="A508">
        <v>17795</v>
      </c>
      <c r="B508" s="2">
        <v>44240</v>
      </c>
      <c r="C508" t="s">
        <v>32</v>
      </c>
      <c r="D508" s="4">
        <v>632</v>
      </c>
      <c r="E508">
        <v>126</v>
      </c>
      <c r="F508" t="s">
        <v>35</v>
      </c>
      <c r="G508" t="s">
        <v>40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8" t="s">
        <v>34</v>
      </c>
      <c r="O508" s="12">
        <f t="shared" si="28"/>
        <v>44240</v>
      </c>
      <c r="P508">
        <f t="shared" si="31"/>
        <v>0</v>
      </c>
      <c r="Q508">
        <f t="shared" si="29"/>
        <v>0</v>
      </c>
      <c r="R508" s="13">
        <f t="shared" si="30"/>
        <v>0</v>
      </c>
    </row>
    <row r="509" spans="1:18" x14ac:dyDescent="0.3">
      <c r="A509">
        <v>17796</v>
      </c>
      <c r="B509" s="2">
        <v>44217</v>
      </c>
      <c r="C509" t="s">
        <v>38</v>
      </c>
      <c r="D509" s="4">
        <v>670</v>
      </c>
      <c r="E509">
        <v>111</v>
      </c>
      <c r="F509" t="s">
        <v>33</v>
      </c>
      <c r="G509" t="s">
        <v>34</v>
      </c>
      <c r="H509" s="2">
        <v>44247</v>
      </c>
      <c r="I509" s="2">
        <v>44277</v>
      </c>
      <c r="J509" s="2">
        <v>44307</v>
      </c>
      <c r="K509" s="2">
        <v>44247</v>
      </c>
      <c r="L509" s="2">
        <v>44277</v>
      </c>
      <c r="M509" s="2">
        <v>44307</v>
      </c>
      <c r="N509" s="8" t="s">
        <v>20054</v>
      </c>
      <c r="O509" s="12">
        <f t="shared" si="28"/>
        <v>44217</v>
      </c>
      <c r="P509">
        <f t="shared" si="31"/>
        <v>3.8850000000000002</v>
      </c>
      <c r="Q509">
        <f t="shared" si="29"/>
        <v>0</v>
      </c>
      <c r="R509" s="13">
        <f t="shared" si="30"/>
        <v>3.8850000000000002</v>
      </c>
    </row>
    <row r="510" spans="1:18" x14ac:dyDescent="0.3">
      <c r="A510">
        <v>17797</v>
      </c>
      <c r="B510" s="2">
        <v>44209</v>
      </c>
      <c r="C510" t="s">
        <v>37</v>
      </c>
      <c r="D510" s="4">
        <v>620</v>
      </c>
      <c r="E510">
        <v>85</v>
      </c>
      <c r="F510" t="s">
        <v>33</v>
      </c>
      <c r="G510" t="s">
        <v>34</v>
      </c>
      <c r="H510" s="2">
        <v>44239</v>
      </c>
      <c r="I510" s="2">
        <v>44269</v>
      </c>
      <c r="J510" s="2">
        <v>44299</v>
      </c>
      <c r="K510" s="2">
        <v>44267</v>
      </c>
      <c r="L510" s="2">
        <v>44269</v>
      </c>
      <c r="M510" s="2">
        <v>44299</v>
      </c>
      <c r="N510" s="8" t="s">
        <v>20054</v>
      </c>
      <c r="O510" s="12">
        <f t="shared" si="28"/>
        <v>44209</v>
      </c>
      <c r="P510">
        <f t="shared" si="31"/>
        <v>2.9750000000000001</v>
      </c>
      <c r="Q510">
        <f t="shared" si="29"/>
        <v>0</v>
      </c>
      <c r="R510" s="13">
        <f t="shared" si="30"/>
        <v>2.9750000000000001</v>
      </c>
    </row>
    <row r="511" spans="1:18" x14ac:dyDescent="0.3">
      <c r="A511">
        <v>17798</v>
      </c>
      <c r="B511" s="2">
        <v>44227</v>
      </c>
      <c r="C511" t="s">
        <v>32</v>
      </c>
      <c r="D511" s="4">
        <v>628</v>
      </c>
      <c r="E511">
        <v>121</v>
      </c>
      <c r="F511" t="s">
        <v>35</v>
      </c>
      <c r="G511" t="s">
        <v>42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8" t="s">
        <v>34</v>
      </c>
      <c r="O511" s="12">
        <f t="shared" si="28"/>
        <v>44227</v>
      </c>
      <c r="P511">
        <f t="shared" si="31"/>
        <v>0</v>
      </c>
      <c r="Q511">
        <f t="shared" si="29"/>
        <v>0</v>
      </c>
      <c r="R511" s="13">
        <f t="shared" si="30"/>
        <v>0</v>
      </c>
    </row>
    <row r="512" spans="1:18" x14ac:dyDescent="0.3">
      <c r="A512">
        <v>17799</v>
      </c>
      <c r="B512" s="2">
        <v>44204</v>
      </c>
      <c r="C512" t="s">
        <v>32</v>
      </c>
      <c r="D512" s="4">
        <v>609</v>
      </c>
      <c r="E512">
        <v>98</v>
      </c>
      <c r="F512" t="s">
        <v>35</v>
      </c>
      <c r="G512" t="s">
        <v>40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8" t="s">
        <v>34</v>
      </c>
      <c r="O512" s="12">
        <f t="shared" si="28"/>
        <v>44204</v>
      </c>
      <c r="P512">
        <f t="shared" si="31"/>
        <v>0</v>
      </c>
      <c r="Q512">
        <f t="shared" si="29"/>
        <v>0</v>
      </c>
      <c r="R512" s="13">
        <f t="shared" si="30"/>
        <v>0</v>
      </c>
    </row>
    <row r="513" spans="1:18" x14ac:dyDescent="0.3">
      <c r="A513">
        <v>17800</v>
      </c>
      <c r="B513" s="2">
        <v>44222</v>
      </c>
      <c r="C513" t="s">
        <v>38</v>
      </c>
      <c r="D513" s="4">
        <v>671</v>
      </c>
      <c r="E513">
        <v>99</v>
      </c>
      <c r="F513" t="s">
        <v>33</v>
      </c>
      <c r="G513" t="s">
        <v>34</v>
      </c>
      <c r="H513" s="2">
        <v>44252</v>
      </c>
      <c r="I513" s="2">
        <v>44282</v>
      </c>
      <c r="J513" s="2">
        <v>44312</v>
      </c>
      <c r="K513" s="2">
        <v>44260</v>
      </c>
      <c r="L513" s="2">
        <v>44282</v>
      </c>
      <c r="M513" s="2">
        <v>44312</v>
      </c>
      <c r="N513" s="8" t="s">
        <v>20054</v>
      </c>
      <c r="O513" s="12">
        <f t="shared" si="28"/>
        <v>44222</v>
      </c>
      <c r="P513">
        <f t="shared" si="31"/>
        <v>3.4650000000000003</v>
      </c>
      <c r="Q513">
        <f t="shared" si="29"/>
        <v>0</v>
      </c>
      <c r="R513" s="13">
        <f t="shared" si="30"/>
        <v>3.4650000000000003</v>
      </c>
    </row>
    <row r="514" spans="1:18" x14ac:dyDescent="0.3">
      <c r="A514">
        <v>17801</v>
      </c>
      <c r="B514" s="2">
        <v>44231</v>
      </c>
      <c r="C514" t="s">
        <v>38</v>
      </c>
      <c r="D514" s="4">
        <v>587</v>
      </c>
      <c r="E514">
        <v>97</v>
      </c>
      <c r="F514" t="s">
        <v>35</v>
      </c>
      <c r="G514" t="s">
        <v>42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8" t="s">
        <v>34</v>
      </c>
      <c r="O514" s="12">
        <f t="shared" si="28"/>
        <v>44231</v>
      </c>
      <c r="P514">
        <f t="shared" si="31"/>
        <v>0</v>
      </c>
      <c r="Q514">
        <f t="shared" si="29"/>
        <v>0</v>
      </c>
      <c r="R514" s="13">
        <f t="shared" si="30"/>
        <v>0</v>
      </c>
    </row>
    <row r="515" spans="1:18" x14ac:dyDescent="0.3">
      <c r="A515">
        <v>17802</v>
      </c>
      <c r="B515" s="2">
        <v>44240</v>
      </c>
      <c r="C515" t="s">
        <v>32</v>
      </c>
      <c r="D515" s="4">
        <v>587</v>
      </c>
      <c r="E515">
        <v>146</v>
      </c>
      <c r="F515" t="s">
        <v>35</v>
      </c>
      <c r="G515" t="s">
        <v>39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8" t="s">
        <v>34</v>
      </c>
      <c r="O515" s="12">
        <f t="shared" ref="O515:O578" si="32">B515</f>
        <v>44240</v>
      </c>
      <c r="P515">
        <f t="shared" si="31"/>
        <v>0</v>
      </c>
      <c r="Q515">
        <f t="shared" ref="Q515:Q578" si="33">IF(N515="Defaulted",E515,0)</f>
        <v>0</v>
      </c>
      <c r="R515" s="13">
        <f t="shared" ref="R515:R578" si="34">P515-Q515</f>
        <v>0</v>
      </c>
    </row>
    <row r="516" spans="1:18" x14ac:dyDescent="0.3">
      <c r="A516">
        <v>17803</v>
      </c>
      <c r="B516" s="2">
        <v>44230</v>
      </c>
      <c r="C516" t="s">
        <v>37</v>
      </c>
      <c r="D516" s="4">
        <v>619</v>
      </c>
      <c r="E516">
        <v>100</v>
      </c>
      <c r="F516" t="s">
        <v>33</v>
      </c>
      <c r="G516" t="s">
        <v>34</v>
      </c>
      <c r="H516" s="2">
        <v>44260</v>
      </c>
      <c r="I516" s="2">
        <v>44290</v>
      </c>
      <c r="J516" s="2">
        <v>44320</v>
      </c>
      <c r="K516" s="2">
        <v>44262</v>
      </c>
      <c r="L516" s="2">
        <v>44290</v>
      </c>
      <c r="M516" s="2">
        <v>44320</v>
      </c>
      <c r="N516" s="8" t="s">
        <v>20054</v>
      </c>
      <c r="O516" s="12">
        <f t="shared" si="32"/>
        <v>44230</v>
      </c>
      <c r="P516">
        <f t="shared" ref="P516:P579" si="35">IF(F516="Approved",E516*0.035,0)</f>
        <v>3.5000000000000004</v>
      </c>
      <c r="Q516">
        <f t="shared" si="33"/>
        <v>0</v>
      </c>
      <c r="R516" s="13">
        <f t="shared" si="34"/>
        <v>3.5000000000000004</v>
      </c>
    </row>
    <row r="517" spans="1:18" x14ac:dyDescent="0.3">
      <c r="A517">
        <v>17804</v>
      </c>
      <c r="B517" s="2">
        <v>44206</v>
      </c>
      <c r="C517" t="s">
        <v>38</v>
      </c>
      <c r="D517" s="4">
        <v>626</v>
      </c>
      <c r="E517">
        <v>116</v>
      </c>
      <c r="F517" t="s">
        <v>33</v>
      </c>
      <c r="G517" t="s">
        <v>34</v>
      </c>
      <c r="H517" s="2">
        <v>44236</v>
      </c>
      <c r="I517" s="2">
        <v>44266</v>
      </c>
      <c r="J517" s="2">
        <v>44296</v>
      </c>
      <c r="K517" s="2">
        <v>44242</v>
      </c>
      <c r="L517" s="2">
        <v>44266</v>
      </c>
      <c r="M517" s="2">
        <v>44296</v>
      </c>
      <c r="N517" s="8" t="s">
        <v>20055</v>
      </c>
      <c r="O517" s="12">
        <f t="shared" si="32"/>
        <v>44206</v>
      </c>
      <c r="P517">
        <f t="shared" si="35"/>
        <v>4.0600000000000005</v>
      </c>
      <c r="Q517">
        <f t="shared" si="33"/>
        <v>116</v>
      </c>
      <c r="R517" s="13">
        <f t="shared" si="34"/>
        <v>-111.94</v>
      </c>
    </row>
    <row r="518" spans="1:18" x14ac:dyDescent="0.3">
      <c r="A518">
        <v>17805</v>
      </c>
      <c r="B518" s="2">
        <v>44261</v>
      </c>
      <c r="C518" t="s">
        <v>38</v>
      </c>
      <c r="D518" s="4">
        <v>584</v>
      </c>
      <c r="E518">
        <v>103</v>
      </c>
      <c r="F518" t="s">
        <v>35</v>
      </c>
      <c r="G518" t="s">
        <v>41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8" t="s">
        <v>34</v>
      </c>
      <c r="O518" s="12">
        <f t="shared" si="32"/>
        <v>44261</v>
      </c>
      <c r="P518">
        <f t="shared" si="35"/>
        <v>0</v>
      </c>
      <c r="Q518">
        <f t="shared" si="33"/>
        <v>0</v>
      </c>
      <c r="R518" s="13">
        <f t="shared" si="34"/>
        <v>0</v>
      </c>
    </row>
    <row r="519" spans="1:18" x14ac:dyDescent="0.3">
      <c r="A519">
        <v>17806</v>
      </c>
      <c r="B519" s="2">
        <v>44280</v>
      </c>
      <c r="C519" t="s">
        <v>37</v>
      </c>
      <c r="D519" s="4">
        <v>616</v>
      </c>
      <c r="E519">
        <v>52</v>
      </c>
      <c r="F519" t="s">
        <v>33</v>
      </c>
      <c r="G519" t="s">
        <v>34</v>
      </c>
      <c r="H519" s="2">
        <v>44310</v>
      </c>
      <c r="I519" s="2">
        <v>44340</v>
      </c>
      <c r="J519" s="2">
        <v>44370</v>
      </c>
      <c r="K519" s="2">
        <v>44341</v>
      </c>
      <c r="L519" s="2">
        <v>44340</v>
      </c>
      <c r="M519" s="2">
        <v>44370</v>
      </c>
      <c r="N519" s="8" t="s">
        <v>20055</v>
      </c>
      <c r="O519" s="12">
        <f t="shared" si="32"/>
        <v>44280</v>
      </c>
      <c r="P519">
        <f t="shared" si="35"/>
        <v>1.8200000000000003</v>
      </c>
      <c r="Q519">
        <f t="shared" si="33"/>
        <v>52</v>
      </c>
      <c r="R519" s="13">
        <f t="shared" si="34"/>
        <v>-50.18</v>
      </c>
    </row>
    <row r="520" spans="1:18" x14ac:dyDescent="0.3">
      <c r="A520">
        <v>17807</v>
      </c>
      <c r="B520" s="2">
        <v>44254</v>
      </c>
      <c r="C520" t="s">
        <v>38</v>
      </c>
      <c r="D520" s="4">
        <v>600</v>
      </c>
      <c r="E520">
        <v>81</v>
      </c>
      <c r="F520" t="s">
        <v>35</v>
      </c>
      <c r="G520" t="s">
        <v>36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8" t="s">
        <v>34</v>
      </c>
      <c r="O520" s="12">
        <f t="shared" si="32"/>
        <v>44254</v>
      </c>
      <c r="P520">
        <f t="shared" si="35"/>
        <v>0</v>
      </c>
      <c r="Q520">
        <f t="shared" si="33"/>
        <v>0</v>
      </c>
      <c r="R520" s="13">
        <f t="shared" si="34"/>
        <v>0</v>
      </c>
    </row>
    <row r="521" spans="1:18" x14ac:dyDescent="0.3">
      <c r="A521">
        <v>17808</v>
      </c>
      <c r="B521" s="2">
        <v>44272</v>
      </c>
      <c r="C521" t="s">
        <v>32</v>
      </c>
      <c r="D521" s="4">
        <v>635</v>
      </c>
      <c r="E521">
        <v>50</v>
      </c>
      <c r="F521" t="s">
        <v>33</v>
      </c>
      <c r="G521" t="s">
        <v>34</v>
      </c>
      <c r="H521" s="2">
        <v>44302</v>
      </c>
      <c r="I521" s="2">
        <v>44332</v>
      </c>
      <c r="J521" s="2">
        <v>44362</v>
      </c>
      <c r="K521" s="2">
        <v>44313</v>
      </c>
      <c r="L521" s="2">
        <v>44332</v>
      </c>
      <c r="M521" s="2">
        <v>44362</v>
      </c>
      <c r="N521" s="8" t="s">
        <v>20054</v>
      </c>
      <c r="O521" s="12">
        <f t="shared" si="32"/>
        <v>44272</v>
      </c>
      <c r="P521">
        <f t="shared" si="35"/>
        <v>1.7500000000000002</v>
      </c>
      <c r="Q521">
        <f t="shared" si="33"/>
        <v>0</v>
      </c>
      <c r="R521" s="13">
        <f t="shared" si="34"/>
        <v>1.7500000000000002</v>
      </c>
    </row>
    <row r="522" spans="1:18" x14ac:dyDescent="0.3">
      <c r="A522">
        <v>17809</v>
      </c>
      <c r="B522" s="2">
        <v>44212</v>
      </c>
      <c r="C522" t="s">
        <v>38</v>
      </c>
      <c r="D522" s="4">
        <v>597</v>
      </c>
      <c r="E522">
        <v>113</v>
      </c>
      <c r="F522" t="s">
        <v>35</v>
      </c>
      <c r="G522" t="s">
        <v>36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8" t="s">
        <v>34</v>
      </c>
      <c r="O522" s="12">
        <f t="shared" si="32"/>
        <v>44212</v>
      </c>
      <c r="P522">
        <f t="shared" si="35"/>
        <v>0</v>
      </c>
      <c r="Q522">
        <f t="shared" si="33"/>
        <v>0</v>
      </c>
      <c r="R522" s="13">
        <f t="shared" si="34"/>
        <v>0</v>
      </c>
    </row>
    <row r="523" spans="1:18" x14ac:dyDescent="0.3">
      <c r="A523">
        <v>17810</v>
      </c>
      <c r="B523" s="2">
        <v>44283</v>
      </c>
      <c r="C523" t="s">
        <v>38</v>
      </c>
      <c r="D523" s="4">
        <v>715</v>
      </c>
      <c r="E523">
        <v>80</v>
      </c>
      <c r="F523" t="s">
        <v>33</v>
      </c>
      <c r="G523" t="s">
        <v>34</v>
      </c>
      <c r="H523" s="2">
        <v>44313</v>
      </c>
      <c r="I523" s="2">
        <v>44343</v>
      </c>
      <c r="J523" s="2">
        <v>44373</v>
      </c>
      <c r="K523" s="2">
        <v>44313</v>
      </c>
      <c r="L523" s="2">
        <v>44343</v>
      </c>
      <c r="M523" s="2">
        <v>44373</v>
      </c>
      <c r="N523" s="8" t="s">
        <v>20054</v>
      </c>
      <c r="O523" s="12">
        <f t="shared" si="32"/>
        <v>44283</v>
      </c>
      <c r="P523">
        <f t="shared" si="35"/>
        <v>2.8000000000000003</v>
      </c>
      <c r="Q523">
        <f t="shared" si="33"/>
        <v>0</v>
      </c>
      <c r="R523" s="13">
        <f t="shared" si="34"/>
        <v>2.8000000000000003</v>
      </c>
    </row>
    <row r="524" spans="1:18" x14ac:dyDescent="0.3">
      <c r="A524">
        <v>17811</v>
      </c>
      <c r="B524" s="2">
        <v>44282</v>
      </c>
      <c r="C524" t="s">
        <v>38</v>
      </c>
      <c r="D524" s="4">
        <v>631</v>
      </c>
      <c r="E524">
        <v>138</v>
      </c>
      <c r="F524" t="s">
        <v>33</v>
      </c>
      <c r="G524" t="s">
        <v>34</v>
      </c>
      <c r="H524" s="2">
        <v>44312</v>
      </c>
      <c r="I524" s="2">
        <v>44342</v>
      </c>
      <c r="J524" s="2">
        <v>44372</v>
      </c>
      <c r="K524" s="2">
        <v>44327</v>
      </c>
      <c r="L524" s="2">
        <v>44342</v>
      </c>
      <c r="M524" s="2">
        <v>44372</v>
      </c>
      <c r="N524" s="8" t="s">
        <v>20055</v>
      </c>
      <c r="O524" s="12">
        <f t="shared" si="32"/>
        <v>44282</v>
      </c>
      <c r="P524">
        <f t="shared" si="35"/>
        <v>4.83</v>
      </c>
      <c r="Q524">
        <f t="shared" si="33"/>
        <v>138</v>
      </c>
      <c r="R524" s="13">
        <f t="shared" si="34"/>
        <v>-133.16999999999999</v>
      </c>
    </row>
    <row r="525" spans="1:18" x14ac:dyDescent="0.3">
      <c r="A525">
        <v>17812</v>
      </c>
      <c r="B525" s="2">
        <v>44247</v>
      </c>
      <c r="C525" t="s">
        <v>32</v>
      </c>
      <c r="D525" s="4">
        <v>650</v>
      </c>
      <c r="E525">
        <v>69</v>
      </c>
      <c r="F525" t="s">
        <v>33</v>
      </c>
      <c r="G525" t="s">
        <v>34</v>
      </c>
      <c r="H525" s="2">
        <v>44277</v>
      </c>
      <c r="I525" s="2">
        <v>44307</v>
      </c>
      <c r="J525" s="2">
        <v>44337</v>
      </c>
      <c r="K525" s="2">
        <v>44277</v>
      </c>
      <c r="L525" s="2">
        <v>44307</v>
      </c>
      <c r="M525" s="2">
        <v>44337</v>
      </c>
      <c r="N525" s="8" t="s">
        <v>20054</v>
      </c>
      <c r="O525" s="12">
        <f t="shared" si="32"/>
        <v>44247</v>
      </c>
      <c r="P525">
        <f t="shared" si="35"/>
        <v>2.415</v>
      </c>
      <c r="Q525">
        <f t="shared" si="33"/>
        <v>0</v>
      </c>
      <c r="R525" s="13">
        <f t="shared" si="34"/>
        <v>2.415</v>
      </c>
    </row>
    <row r="526" spans="1:18" x14ac:dyDescent="0.3">
      <c r="A526">
        <v>17813</v>
      </c>
      <c r="B526" s="2">
        <v>44236</v>
      </c>
      <c r="C526" t="s">
        <v>38</v>
      </c>
      <c r="D526" s="4">
        <v>647</v>
      </c>
      <c r="E526">
        <v>105</v>
      </c>
      <c r="F526" t="s">
        <v>33</v>
      </c>
      <c r="G526" t="s">
        <v>34</v>
      </c>
      <c r="H526" s="2">
        <v>44266</v>
      </c>
      <c r="I526" s="2">
        <v>44296</v>
      </c>
      <c r="J526" s="2">
        <v>44326</v>
      </c>
      <c r="K526" s="2">
        <v>44276</v>
      </c>
      <c r="L526" s="2">
        <v>44296</v>
      </c>
      <c r="M526" s="2">
        <v>44326</v>
      </c>
      <c r="N526" s="8" t="s">
        <v>20055</v>
      </c>
      <c r="O526" s="12">
        <f t="shared" si="32"/>
        <v>44236</v>
      </c>
      <c r="P526">
        <f t="shared" si="35"/>
        <v>3.6750000000000003</v>
      </c>
      <c r="Q526">
        <f t="shared" si="33"/>
        <v>105</v>
      </c>
      <c r="R526" s="13">
        <f t="shared" si="34"/>
        <v>-101.325</v>
      </c>
    </row>
    <row r="527" spans="1:18" x14ac:dyDescent="0.3">
      <c r="A527">
        <v>17814</v>
      </c>
      <c r="B527" s="2">
        <v>44246</v>
      </c>
      <c r="C527" t="s">
        <v>38</v>
      </c>
      <c r="D527" s="4">
        <v>586</v>
      </c>
      <c r="E527">
        <v>112</v>
      </c>
      <c r="F527" t="s">
        <v>35</v>
      </c>
      <c r="G527" t="s">
        <v>36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8" t="s">
        <v>34</v>
      </c>
      <c r="O527" s="12">
        <f t="shared" si="32"/>
        <v>44246</v>
      </c>
      <c r="P527">
        <f t="shared" si="35"/>
        <v>0</v>
      </c>
      <c r="Q527">
        <f t="shared" si="33"/>
        <v>0</v>
      </c>
      <c r="R527" s="13">
        <f t="shared" si="34"/>
        <v>0</v>
      </c>
    </row>
    <row r="528" spans="1:18" x14ac:dyDescent="0.3">
      <c r="A528">
        <v>17815</v>
      </c>
      <c r="B528" s="2">
        <v>44215</v>
      </c>
      <c r="C528" t="s">
        <v>38</v>
      </c>
      <c r="D528" s="4">
        <v>568</v>
      </c>
      <c r="E528">
        <v>82</v>
      </c>
      <c r="F528" t="s">
        <v>35</v>
      </c>
      <c r="G528" t="s">
        <v>36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8" t="s">
        <v>34</v>
      </c>
      <c r="O528" s="12">
        <f t="shared" si="32"/>
        <v>44215</v>
      </c>
      <c r="P528">
        <f t="shared" si="35"/>
        <v>0</v>
      </c>
      <c r="Q528">
        <f t="shared" si="33"/>
        <v>0</v>
      </c>
      <c r="R528" s="13">
        <f t="shared" si="34"/>
        <v>0</v>
      </c>
    </row>
    <row r="529" spans="1:18" x14ac:dyDescent="0.3">
      <c r="A529">
        <v>17816</v>
      </c>
      <c r="B529" s="2">
        <v>44249</v>
      </c>
      <c r="C529" t="s">
        <v>38</v>
      </c>
      <c r="D529" s="4">
        <v>589</v>
      </c>
      <c r="E529">
        <v>127</v>
      </c>
      <c r="F529" t="s">
        <v>35</v>
      </c>
      <c r="G529" t="s">
        <v>41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8" t="s">
        <v>34</v>
      </c>
      <c r="O529" s="12">
        <f t="shared" si="32"/>
        <v>44249</v>
      </c>
      <c r="P529">
        <f t="shared" si="35"/>
        <v>0</v>
      </c>
      <c r="Q529">
        <f t="shared" si="33"/>
        <v>0</v>
      </c>
      <c r="R529" s="13">
        <f t="shared" si="34"/>
        <v>0</v>
      </c>
    </row>
    <row r="530" spans="1:18" x14ac:dyDescent="0.3">
      <c r="A530">
        <v>17817</v>
      </c>
      <c r="B530" s="2">
        <v>44208</v>
      </c>
      <c r="C530" t="s">
        <v>38</v>
      </c>
      <c r="D530" s="4">
        <v>652</v>
      </c>
      <c r="E530">
        <v>109</v>
      </c>
      <c r="F530" t="s">
        <v>33</v>
      </c>
      <c r="G530" t="s">
        <v>34</v>
      </c>
      <c r="H530" s="2">
        <v>44238</v>
      </c>
      <c r="I530" s="2">
        <v>44268</v>
      </c>
      <c r="J530" s="2">
        <v>44298</v>
      </c>
      <c r="K530" s="2">
        <v>44248</v>
      </c>
      <c r="L530" s="2">
        <v>44268</v>
      </c>
      <c r="M530" s="2">
        <v>44298</v>
      </c>
      <c r="N530" s="8" t="s">
        <v>20054</v>
      </c>
      <c r="O530" s="12">
        <f t="shared" si="32"/>
        <v>44208</v>
      </c>
      <c r="P530">
        <f t="shared" si="35"/>
        <v>3.8150000000000004</v>
      </c>
      <c r="Q530">
        <f t="shared" si="33"/>
        <v>0</v>
      </c>
      <c r="R530" s="13">
        <f t="shared" si="34"/>
        <v>3.8150000000000004</v>
      </c>
    </row>
    <row r="531" spans="1:18" x14ac:dyDescent="0.3">
      <c r="A531">
        <v>17818</v>
      </c>
      <c r="B531" s="2">
        <v>44273</v>
      </c>
      <c r="C531" t="s">
        <v>37</v>
      </c>
      <c r="D531" s="4">
        <v>598</v>
      </c>
      <c r="E531">
        <v>137</v>
      </c>
      <c r="F531" t="s">
        <v>33</v>
      </c>
      <c r="G531" t="s">
        <v>34</v>
      </c>
      <c r="H531" s="2">
        <v>44303</v>
      </c>
      <c r="I531" s="2">
        <v>44333</v>
      </c>
      <c r="J531" s="2">
        <v>44363</v>
      </c>
      <c r="K531" s="2">
        <v>44373</v>
      </c>
      <c r="L531" s="2">
        <v>44333</v>
      </c>
      <c r="M531" s="2">
        <v>44363</v>
      </c>
      <c r="N531" s="8" t="s">
        <v>20054</v>
      </c>
      <c r="O531" s="12">
        <f t="shared" si="32"/>
        <v>44273</v>
      </c>
      <c r="P531">
        <f t="shared" si="35"/>
        <v>4.7950000000000008</v>
      </c>
      <c r="Q531">
        <f t="shared" si="33"/>
        <v>0</v>
      </c>
      <c r="R531" s="13">
        <f t="shared" si="34"/>
        <v>4.7950000000000008</v>
      </c>
    </row>
    <row r="532" spans="1:18" x14ac:dyDescent="0.3">
      <c r="A532">
        <v>17819</v>
      </c>
      <c r="B532" s="2">
        <v>44233</v>
      </c>
      <c r="C532" t="s">
        <v>32</v>
      </c>
      <c r="D532" s="4">
        <v>595</v>
      </c>
      <c r="E532">
        <v>96</v>
      </c>
      <c r="F532" t="s">
        <v>35</v>
      </c>
      <c r="G532" t="s">
        <v>42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8" t="s">
        <v>34</v>
      </c>
      <c r="O532" s="12">
        <f t="shared" si="32"/>
        <v>44233</v>
      </c>
      <c r="P532">
        <f t="shared" si="35"/>
        <v>0</v>
      </c>
      <c r="Q532">
        <f t="shared" si="33"/>
        <v>0</v>
      </c>
      <c r="R532" s="13">
        <f t="shared" si="34"/>
        <v>0</v>
      </c>
    </row>
    <row r="533" spans="1:18" x14ac:dyDescent="0.3">
      <c r="A533">
        <v>17820</v>
      </c>
      <c r="B533" s="2">
        <v>44277</v>
      </c>
      <c r="C533" t="s">
        <v>38</v>
      </c>
      <c r="D533" s="4">
        <v>639</v>
      </c>
      <c r="E533">
        <v>87</v>
      </c>
      <c r="F533" t="s">
        <v>33</v>
      </c>
      <c r="G533" t="s">
        <v>34</v>
      </c>
      <c r="H533" s="2">
        <v>44307</v>
      </c>
      <c r="I533" s="2">
        <v>44337</v>
      </c>
      <c r="J533" s="2">
        <v>44367</v>
      </c>
      <c r="K533" s="2">
        <v>44309</v>
      </c>
      <c r="L533" s="2">
        <v>44337</v>
      </c>
      <c r="M533" s="2">
        <v>44367</v>
      </c>
      <c r="N533" s="8" t="s">
        <v>20054</v>
      </c>
      <c r="O533" s="12">
        <f t="shared" si="32"/>
        <v>44277</v>
      </c>
      <c r="P533">
        <f t="shared" si="35"/>
        <v>3.0450000000000004</v>
      </c>
      <c r="Q533">
        <f t="shared" si="33"/>
        <v>0</v>
      </c>
      <c r="R533" s="13">
        <f t="shared" si="34"/>
        <v>3.0450000000000004</v>
      </c>
    </row>
    <row r="534" spans="1:18" x14ac:dyDescent="0.3">
      <c r="A534">
        <v>17821</v>
      </c>
      <c r="B534" s="2">
        <v>44233</v>
      </c>
      <c r="C534" t="s">
        <v>32</v>
      </c>
      <c r="D534" s="4">
        <v>633</v>
      </c>
      <c r="E534">
        <v>90</v>
      </c>
      <c r="F534" t="s">
        <v>35</v>
      </c>
      <c r="G534" t="s">
        <v>40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8" t="s">
        <v>34</v>
      </c>
      <c r="O534" s="12">
        <f t="shared" si="32"/>
        <v>44233</v>
      </c>
      <c r="P534">
        <f t="shared" si="35"/>
        <v>0</v>
      </c>
      <c r="Q534">
        <f t="shared" si="33"/>
        <v>0</v>
      </c>
      <c r="R534" s="13">
        <f t="shared" si="34"/>
        <v>0</v>
      </c>
    </row>
    <row r="535" spans="1:18" x14ac:dyDescent="0.3">
      <c r="A535">
        <v>17822</v>
      </c>
      <c r="B535" s="2">
        <v>44230</v>
      </c>
      <c r="C535" t="s">
        <v>32</v>
      </c>
      <c r="D535" s="4">
        <v>624</v>
      </c>
      <c r="E535">
        <v>120</v>
      </c>
      <c r="F535" t="s">
        <v>35</v>
      </c>
      <c r="G535" t="s">
        <v>42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8" t="s">
        <v>34</v>
      </c>
      <c r="O535" s="12">
        <f t="shared" si="32"/>
        <v>44230</v>
      </c>
      <c r="P535">
        <f t="shared" si="35"/>
        <v>0</v>
      </c>
      <c r="Q535">
        <f t="shared" si="33"/>
        <v>0</v>
      </c>
      <c r="R535" s="13">
        <f t="shared" si="34"/>
        <v>0</v>
      </c>
    </row>
    <row r="536" spans="1:18" x14ac:dyDescent="0.3">
      <c r="A536">
        <v>17823</v>
      </c>
      <c r="B536" s="2">
        <v>44259</v>
      </c>
      <c r="C536" t="s">
        <v>38</v>
      </c>
      <c r="D536" s="4">
        <v>629</v>
      </c>
      <c r="E536">
        <v>85</v>
      </c>
      <c r="F536" t="s">
        <v>33</v>
      </c>
      <c r="G536" t="s">
        <v>34</v>
      </c>
      <c r="H536" s="2">
        <v>44289</v>
      </c>
      <c r="I536" s="2">
        <v>44319</v>
      </c>
      <c r="J536" s="2">
        <v>44349</v>
      </c>
      <c r="K536" s="2">
        <v>44320</v>
      </c>
      <c r="L536" s="2">
        <v>44319</v>
      </c>
      <c r="M536" s="2">
        <v>44349</v>
      </c>
      <c r="N536" s="8" t="s">
        <v>20054</v>
      </c>
      <c r="O536" s="12">
        <f t="shared" si="32"/>
        <v>44259</v>
      </c>
      <c r="P536">
        <f t="shared" si="35"/>
        <v>2.9750000000000001</v>
      </c>
      <c r="Q536">
        <f t="shared" si="33"/>
        <v>0</v>
      </c>
      <c r="R536" s="13">
        <f t="shared" si="34"/>
        <v>2.9750000000000001</v>
      </c>
    </row>
    <row r="537" spans="1:18" x14ac:dyDescent="0.3">
      <c r="A537">
        <v>17824</v>
      </c>
      <c r="B537" s="2">
        <v>44259</v>
      </c>
      <c r="C537" t="s">
        <v>37</v>
      </c>
      <c r="D537" s="4">
        <v>603</v>
      </c>
      <c r="E537">
        <v>132</v>
      </c>
      <c r="F537" t="s">
        <v>33</v>
      </c>
      <c r="G537" t="s">
        <v>34</v>
      </c>
      <c r="H537" s="2">
        <v>44289</v>
      </c>
      <c r="I537" s="2">
        <v>44319</v>
      </c>
      <c r="J537" s="2">
        <v>44349</v>
      </c>
      <c r="K537" s="2">
        <v>44296</v>
      </c>
      <c r="L537" s="2">
        <v>44319</v>
      </c>
      <c r="M537" s="2">
        <v>44349</v>
      </c>
      <c r="N537" s="8" t="s">
        <v>20055</v>
      </c>
      <c r="O537" s="12">
        <f t="shared" si="32"/>
        <v>44259</v>
      </c>
      <c r="P537">
        <f t="shared" si="35"/>
        <v>4.62</v>
      </c>
      <c r="Q537">
        <f t="shared" si="33"/>
        <v>132</v>
      </c>
      <c r="R537" s="13">
        <f t="shared" si="34"/>
        <v>-127.38</v>
      </c>
    </row>
    <row r="538" spans="1:18" x14ac:dyDescent="0.3">
      <c r="A538">
        <v>17825</v>
      </c>
      <c r="B538" s="2">
        <v>44214</v>
      </c>
      <c r="C538" t="s">
        <v>32</v>
      </c>
      <c r="D538" s="4">
        <v>662</v>
      </c>
      <c r="E538">
        <v>97</v>
      </c>
      <c r="F538" t="s">
        <v>33</v>
      </c>
      <c r="G538" t="s">
        <v>34</v>
      </c>
      <c r="H538" s="2">
        <v>44244</v>
      </c>
      <c r="I538" s="2">
        <v>44274</v>
      </c>
      <c r="J538" s="2">
        <v>44304</v>
      </c>
      <c r="K538" s="2">
        <v>44245</v>
      </c>
      <c r="L538" s="2">
        <v>44274</v>
      </c>
      <c r="M538" s="2">
        <v>44304</v>
      </c>
      <c r="N538" s="8" t="s">
        <v>20055</v>
      </c>
      <c r="O538" s="12">
        <f t="shared" si="32"/>
        <v>44214</v>
      </c>
      <c r="P538">
        <f t="shared" si="35"/>
        <v>3.3950000000000005</v>
      </c>
      <c r="Q538">
        <f t="shared" si="33"/>
        <v>97</v>
      </c>
      <c r="R538" s="13">
        <f t="shared" si="34"/>
        <v>-93.605000000000004</v>
      </c>
    </row>
    <row r="539" spans="1:18" x14ac:dyDescent="0.3">
      <c r="A539">
        <v>17826</v>
      </c>
      <c r="B539" s="2">
        <v>44244</v>
      </c>
      <c r="C539" t="s">
        <v>38</v>
      </c>
      <c r="D539" s="4">
        <v>595</v>
      </c>
      <c r="E539">
        <v>113</v>
      </c>
      <c r="F539" t="s">
        <v>35</v>
      </c>
      <c r="G539" t="s">
        <v>41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8" t="s">
        <v>34</v>
      </c>
      <c r="O539" s="12">
        <f t="shared" si="32"/>
        <v>44244</v>
      </c>
      <c r="P539">
        <f t="shared" si="35"/>
        <v>0</v>
      </c>
      <c r="Q539">
        <f t="shared" si="33"/>
        <v>0</v>
      </c>
      <c r="R539" s="13">
        <f t="shared" si="34"/>
        <v>0</v>
      </c>
    </row>
    <row r="540" spans="1:18" x14ac:dyDescent="0.3">
      <c r="A540">
        <v>17827</v>
      </c>
      <c r="B540" s="2">
        <v>44279</v>
      </c>
      <c r="C540" t="s">
        <v>32</v>
      </c>
      <c r="D540" s="4">
        <v>578</v>
      </c>
      <c r="E540">
        <v>134</v>
      </c>
      <c r="F540" t="s">
        <v>35</v>
      </c>
      <c r="G540" t="s">
        <v>42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8" t="s">
        <v>34</v>
      </c>
      <c r="O540" s="12">
        <f t="shared" si="32"/>
        <v>44279</v>
      </c>
      <c r="P540">
        <f t="shared" si="35"/>
        <v>0</v>
      </c>
      <c r="Q540">
        <f t="shared" si="33"/>
        <v>0</v>
      </c>
      <c r="R540" s="13">
        <f t="shared" si="34"/>
        <v>0</v>
      </c>
    </row>
    <row r="541" spans="1:18" x14ac:dyDescent="0.3">
      <c r="A541">
        <v>17828</v>
      </c>
      <c r="B541" s="2">
        <v>44210</v>
      </c>
      <c r="C541" t="s">
        <v>38</v>
      </c>
      <c r="D541" s="4">
        <v>716</v>
      </c>
      <c r="E541">
        <v>132</v>
      </c>
      <c r="F541" t="s">
        <v>33</v>
      </c>
      <c r="G541" t="s">
        <v>34</v>
      </c>
      <c r="H541" s="2">
        <v>44240</v>
      </c>
      <c r="I541" s="2">
        <v>44270</v>
      </c>
      <c r="J541" s="2">
        <v>44300</v>
      </c>
      <c r="K541" s="2">
        <v>44248</v>
      </c>
      <c r="L541" s="2">
        <v>44270</v>
      </c>
      <c r="M541" s="2">
        <v>44300</v>
      </c>
      <c r="N541" s="8" t="s">
        <v>20054</v>
      </c>
      <c r="O541" s="12">
        <f t="shared" si="32"/>
        <v>44210</v>
      </c>
      <c r="P541">
        <f t="shared" si="35"/>
        <v>4.62</v>
      </c>
      <c r="Q541">
        <f t="shared" si="33"/>
        <v>0</v>
      </c>
      <c r="R541" s="13">
        <f t="shared" si="34"/>
        <v>4.62</v>
      </c>
    </row>
    <row r="542" spans="1:18" x14ac:dyDescent="0.3">
      <c r="A542">
        <v>17829</v>
      </c>
      <c r="B542" s="2">
        <v>44237</v>
      </c>
      <c r="C542" t="s">
        <v>37</v>
      </c>
      <c r="D542" s="4">
        <v>561</v>
      </c>
      <c r="E542">
        <v>58</v>
      </c>
      <c r="F542" t="s">
        <v>35</v>
      </c>
      <c r="G542" t="s">
        <v>39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8" t="s">
        <v>34</v>
      </c>
      <c r="O542" s="12">
        <f t="shared" si="32"/>
        <v>44237</v>
      </c>
      <c r="P542">
        <f t="shared" si="35"/>
        <v>0</v>
      </c>
      <c r="Q542">
        <f t="shared" si="33"/>
        <v>0</v>
      </c>
      <c r="R542" s="13">
        <f t="shared" si="34"/>
        <v>0</v>
      </c>
    </row>
    <row r="543" spans="1:18" x14ac:dyDescent="0.3">
      <c r="A543">
        <v>17830</v>
      </c>
      <c r="B543" s="2">
        <v>44242</v>
      </c>
      <c r="C543" t="s">
        <v>32</v>
      </c>
      <c r="D543" s="4">
        <v>576</v>
      </c>
      <c r="E543">
        <v>149</v>
      </c>
      <c r="F543" t="s">
        <v>35</v>
      </c>
      <c r="G543" t="s">
        <v>39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8" t="s">
        <v>34</v>
      </c>
      <c r="O543" s="12">
        <f t="shared" si="32"/>
        <v>44242</v>
      </c>
      <c r="P543">
        <f t="shared" si="35"/>
        <v>0</v>
      </c>
      <c r="Q543">
        <f t="shared" si="33"/>
        <v>0</v>
      </c>
      <c r="R543" s="13">
        <f t="shared" si="34"/>
        <v>0</v>
      </c>
    </row>
    <row r="544" spans="1:18" x14ac:dyDescent="0.3">
      <c r="A544">
        <v>17831</v>
      </c>
      <c r="B544" s="2">
        <v>44208</v>
      </c>
      <c r="C544" t="s">
        <v>37</v>
      </c>
      <c r="D544" s="4">
        <v>626</v>
      </c>
      <c r="E544">
        <v>125</v>
      </c>
      <c r="F544" t="s">
        <v>33</v>
      </c>
      <c r="G544" t="s">
        <v>34</v>
      </c>
      <c r="H544" s="2">
        <v>44238</v>
      </c>
      <c r="I544" s="2">
        <v>44268</v>
      </c>
      <c r="J544" s="2">
        <v>44298</v>
      </c>
      <c r="K544" s="2">
        <v>44263</v>
      </c>
      <c r="L544" s="2">
        <v>44268</v>
      </c>
      <c r="M544" s="2">
        <v>44298</v>
      </c>
      <c r="N544" s="8" t="s">
        <v>20054</v>
      </c>
      <c r="O544" s="12">
        <f t="shared" si="32"/>
        <v>44208</v>
      </c>
      <c r="P544">
        <f t="shared" si="35"/>
        <v>4.375</v>
      </c>
      <c r="Q544">
        <f t="shared" si="33"/>
        <v>0</v>
      </c>
      <c r="R544" s="13">
        <f t="shared" si="34"/>
        <v>4.375</v>
      </c>
    </row>
    <row r="545" spans="1:18" x14ac:dyDescent="0.3">
      <c r="A545">
        <v>17832</v>
      </c>
      <c r="B545" s="2">
        <v>44215</v>
      </c>
      <c r="C545" t="s">
        <v>38</v>
      </c>
      <c r="D545" s="4">
        <v>635</v>
      </c>
      <c r="E545">
        <v>168</v>
      </c>
      <c r="F545" t="s">
        <v>33</v>
      </c>
      <c r="G545" t="s">
        <v>34</v>
      </c>
      <c r="H545" s="2">
        <v>44245</v>
      </c>
      <c r="I545" s="2">
        <v>44275</v>
      </c>
      <c r="J545" s="2">
        <v>44305</v>
      </c>
      <c r="K545" s="2">
        <v>44271</v>
      </c>
      <c r="L545" s="2">
        <v>44275</v>
      </c>
      <c r="M545" s="2">
        <v>44305</v>
      </c>
      <c r="N545" s="8" t="s">
        <v>20054</v>
      </c>
      <c r="O545" s="12">
        <f t="shared" si="32"/>
        <v>44215</v>
      </c>
      <c r="P545">
        <f t="shared" si="35"/>
        <v>5.8800000000000008</v>
      </c>
      <c r="Q545">
        <f t="shared" si="33"/>
        <v>0</v>
      </c>
      <c r="R545" s="13">
        <f t="shared" si="34"/>
        <v>5.8800000000000008</v>
      </c>
    </row>
    <row r="546" spans="1:18" x14ac:dyDescent="0.3">
      <c r="A546">
        <v>17833</v>
      </c>
      <c r="B546" s="2">
        <v>44279</v>
      </c>
      <c r="C546" t="s">
        <v>32</v>
      </c>
      <c r="D546" s="4">
        <v>638</v>
      </c>
      <c r="E546">
        <v>105</v>
      </c>
      <c r="F546" t="s">
        <v>35</v>
      </c>
      <c r="G546" t="s">
        <v>36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8" t="s">
        <v>34</v>
      </c>
      <c r="O546" s="12">
        <f t="shared" si="32"/>
        <v>44279</v>
      </c>
      <c r="P546">
        <f t="shared" si="35"/>
        <v>0</v>
      </c>
      <c r="Q546">
        <f t="shared" si="33"/>
        <v>0</v>
      </c>
      <c r="R546" s="13">
        <f t="shared" si="34"/>
        <v>0</v>
      </c>
    </row>
    <row r="547" spans="1:18" x14ac:dyDescent="0.3">
      <c r="A547">
        <v>17834</v>
      </c>
      <c r="B547" s="2">
        <v>44280</v>
      </c>
      <c r="C547" t="s">
        <v>32</v>
      </c>
      <c r="D547" s="4">
        <v>608</v>
      </c>
      <c r="E547">
        <v>141</v>
      </c>
      <c r="F547" t="s">
        <v>35</v>
      </c>
      <c r="G547" t="s">
        <v>36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8" t="s">
        <v>34</v>
      </c>
      <c r="O547" s="12">
        <f t="shared" si="32"/>
        <v>44280</v>
      </c>
      <c r="P547">
        <f t="shared" si="35"/>
        <v>0</v>
      </c>
      <c r="Q547">
        <f t="shared" si="33"/>
        <v>0</v>
      </c>
      <c r="R547" s="13">
        <f t="shared" si="34"/>
        <v>0</v>
      </c>
    </row>
    <row r="548" spans="1:18" x14ac:dyDescent="0.3">
      <c r="A548">
        <v>17835</v>
      </c>
      <c r="B548" s="2">
        <v>44231</v>
      </c>
      <c r="C548" t="s">
        <v>38</v>
      </c>
      <c r="D548" s="4">
        <v>600</v>
      </c>
      <c r="E548">
        <v>65</v>
      </c>
      <c r="F548" t="s">
        <v>35</v>
      </c>
      <c r="G548" t="s">
        <v>42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8" t="s">
        <v>34</v>
      </c>
      <c r="O548" s="12">
        <f t="shared" si="32"/>
        <v>44231</v>
      </c>
      <c r="P548">
        <f t="shared" si="35"/>
        <v>0</v>
      </c>
      <c r="Q548">
        <f t="shared" si="33"/>
        <v>0</v>
      </c>
      <c r="R548" s="13">
        <f t="shared" si="34"/>
        <v>0</v>
      </c>
    </row>
    <row r="549" spans="1:18" x14ac:dyDescent="0.3">
      <c r="A549">
        <v>17836</v>
      </c>
      <c r="B549" s="2">
        <v>44283</v>
      </c>
      <c r="C549" t="s">
        <v>32</v>
      </c>
      <c r="D549" s="4">
        <v>619</v>
      </c>
      <c r="E549">
        <v>140</v>
      </c>
      <c r="F549" t="s">
        <v>35</v>
      </c>
      <c r="G549" t="s">
        <v>36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8" t="s">
        <v>34</v>
      </c>
      <c r="O549" s="12">
        <f t="shared" si="32"/>
        <v>44283</v>
      </c>
      <c r="P549">
        <f t="shared" si="35"/>
        <v>0</v>
      </c>
      <c r="Q549">
        <f t="shared" si="33"/>
        <v>0</v>
      </c>
      <c r="R549" s="13">
        <f t="shared" si="34"/>
        <v>0</v>
      </c>
    </row>
    <row r="550" spans="1:18" x14ac:dyDescent="0.3">
      <c r="A550">
        <v>17837</v>
      </c>
      <c r="B550" s="2">
        <v>44269</v>
      </c>
      <c r="C550" t="s">
        <v>37</v>
      </c>
      <c r="D550" s="4">
        <v>638</v>
      </c>
      <c r="E550">
        <v>130</v>
      </c>
      <c r="F550" t="s">
        <v>33</v>
      </c>
      <c r="G550" t="s">
        <v>34</v>
      </c>
      <c r="H550" s="2">
        <v>44299</v>
      </c>
      <c r="I550" s="2">
        <v>44329</v>
      </c>
      <c r="J550" s="2">
        <v>44359</v>
      </c>
      <c r="K550" s="2">
        <v>44301</v>
      </c>
      <c r="L550" s="2">
        <v>44329</v>
      </c>
      <c r="M550" s="2">
        <v>44359</v>
      </c>
      <c r="N550" s="8" t="s">
        <v>20055</v>
      </c>
      <c r="O550" s="12">
        <f t="shared" si="32"/>
        <v>44269</v>
      </c>
      <c r="P550">
        <f t="shared" si="35"/>
        <v>4.5500000000000007</v>
      </c>
      <c r="Q550">
        <f t="shared" si="33"/>
        <v>130</v>
      </c>
      <c r="R550" s="13">
        <f t="shared" si="34"/>
        <v>-125.45</v>
      </c>
    </row>
    <row r="551" spans="1:18" x14ac:dyDescent="0.3">
      <c r="A551">
        <v>17838</v>
      </c>
      <c r="B551" s="2">
        <v>44199</v>
      </c>
      <c r="C551" t="s">
        <v>38</v>
      </c>
      <c r="D551" s="4">
        <v>569</v>
      </c>
      <c r="E551">
        <v>108</v>
      </c>
      <c r="F551" t="s">
        <v>35</v>
      </c>
      <c r="G551" t="s">
        <v>39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8" t="s">
        <v>34</v>
      </c>
      <c r="O551" s="12">
        <f t="shared" si="32"/>
        <v>44199</v>
      </c>
      <c r="P551">
        <f t="shared" si="35"/>
        <v>0</v>
      </c>
      <c r="Q551">
        <f t="shared" si="33"/>
        <v>0</v>
      </c>
      <c r="R551" s="13">
        <f t="shared" si="34"/>
        <v>0</v>
      </c>
    </row>
    <row r="552" spans="1:18" x14ac:dyDescent="0.3">
      <c r="A552">
        <v>17839</v>
      </c>
      <c r="B552" s="2">
        <v>44256</v>
      </c>
      <c r="C552" t="s">
        <v>38</v>
      </c>
      <c r="D552" s="4">
        <v>626</v>
      </c>
      <c r="E552">
        <v>80</v>
      </c>
      <c r="F552" t="s">
        <v>33</v>
      </c>
      <c r="G552" t="s">
        <v>34</v>
      </c>
      <c r="H552" s="2">
        <v>44286</v>
      </c>
      <c r="I552" s="2">
        <v>44316</v>
      </c>
      <c r="J552" s="2">
        <v>44346</v>
      </c>
      <c r="K552" s="2">
        <v>44286</v>
      </c>
      <c r="L552" s="2">
        <v>44316</v>
      </c>
      <c r="M552" s="2">
        <v>44346</v>
      </c>
      <c r="N552" s="8" t="s">
        <v>20055</v>
      </c>
      <c r="O552" s="12">
        <f t="shared" si="32"/>
        <v>44256</v>
      </c>
      <c r="P552">
        <f t="shared" si="35"/>
        <v>2.8000000000000003</v>
      </c>
      <c r="Q552">
        <f t="shared" si="33"/>
        <v>80</v>
      </c>
      <c r="R552" s="13">
        <f t="shared" si="34"/>
        <v>-77.2</v>
      </c>
    </row>
    <row r="553" spans="1:18" x14ac:dyDescent="0.3">
      <c r="A553">
        <v>17840</v>
      </c>
      <c r="B553" s="2">
        <v>44279</v>
      </c>
      <c r="C553" t="s">
        <v>32</v>
      </c>
      <c r="D553" s="4">
        <v>609</v>
      </c>
      <c r="E553">
        <v>83</v>
      </c>
      <c r="F553" t="s">
        <v>33</v>
      </c>
      <c r="G553" t="s">
        <v>34</v>
      </c>
      <c r="H553" s="2">
        <v>44309</v>
      </c>
      <c r="I553" s="2">
        <v>44339</v>
      </c>
      <c r="J553" s="2">
        <v>44369</v>
      </c>
      <c r="K553" s="2">
        <v>44320</v>
      </c>
      <c r="L553" s="2">
        <v>44339</v>
      </c>
      <c r="M553" s="2">
        <v>44369</v>
      </c>
      <c r="N553" s="8" t="s">
        <v>20055</v>
      </c>
      <c r="O553" s="12">
        <f t="shared" si="32"/>
        <v>44279</v>
      </c>
      <c r="P553">
        <f t="shared" si="35"/>
        <v>2.9050000000000002</v>
      </c>
      <c r="Q553">
        <f t="shared" si="33"/>
        <v>83</v>
      </c>
      <c r="R553" s="13">
        <f t="shared" si="34"/>
        <v>-80.094999999999999</v>
      </c>
    </row>
    <row r="554" spans="1:18" x14ac:dyDescent="0.3">
      <c r="A554">
        <v>17841</v>
      </c>
      <c r="B554" s="2">
        <v>44285</v>
      </c>
      <c r="C554" t="s">
        <v>38</v>
      </c>
      <c r="D554" s="4">
        <v>583</v>
      </c>
      <c r="E554">
        <v>98</v>
      </c>
      <c r="F554" t="s">
        <v>33</v>
      </c>
      <c r="G554" t="s">
        <v>34</v>
      </c>
      <c r="H554" s="2">
        <v>44315</v>
      </c>
      <c r="I554" s="2">
        <v>44345</v>
      </c>
      <c r="J554" s="2">
        <v>44375</v>
      </c>
      <c r="K554" s="2">
        <v>44393</v>
      </c>
      <c r="L554" s="2">
        <v>44345</v>
      </c>
      <c r="M554" s="2">
        <v>44375</v>
      </c>
      <c r="N554" s="8" t="s">
        <v>20055</v>
      </c>
      <c r="O554" s="12">
        <f t="shared" si="32"/>
        <v>44285</v>
      </c>
      <c r="P554">
        <f t="shared" si="35"/>
        <v>3.43</v>
      </c>
      <c r="Q554">
        <f t="shared" si="33"/>
        <v>98</v>
      </c>
      <c r="R554" s="13">
        <f t="shared" si="34"/>
        <v>-94.57</v>
      </c>
    </row>
    <row r="555" spans="1:18" x14ac:dyDescent="0.3">
      <c r="A555">
        <v>17842</v>
      </c>
      <c r="B555" s="2">
        <v>44244</v>
      </c>
      <c r="C555" t="s">
        <v>38</v>
      </c>
      <c r="D555" s="4">
        <v>565</v>
      </c>
      <c r="E555">
        <v>49</v>
      </c>
      <c r="F555" t="s">
        <v>35</v>
      </c>
      <c r="G555" t="s">
        <v>39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8" t="s">
        <v>34</v>
      </c>
      <c r="O555" s="12">
        <f t="shared" si="32"/>
        <v>44244</v>
      </c>
      <c r="P555">
        <f t="shared" si="35"/>
        <v>0</v>
      </c>
      <c r="Q555">
        <f t="shared" si="33"/>
        <v>0</v>
      </c>
      <c r="R555" s="13">
        <f t="shared" si="34"/>
        <v>0</v>
      </c>
    </row>
    <row r="556" spans="1:18" x14ac:dyDescent="0.3">
      <c r="A556">
        <v>17843</v>
      </c>
      <c r="B556" s="2">
        <v>44266</v>
      </c>
      <c r="C556" t="s">
        <v>32</v>
      </c>
      <c r="D556" s="4">
        <v>594</v>
      </c>
      <c r="E556">
        <v>104</v>
      </c>
      <c r="F556" t="s">
        <v>35</v>
      </c>
      <c r="G556" t="s">
        <v>39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8" t="s">
        <v>34</v>
      </c>
      <c r="O556" s="12">
        <f t="shared" si="32"/>
        <v>44266</v>
      </c>
      <c r="P556">
        <f t="shared" si="35"/>
        <v>0</v>
      </c>
      <c r="Q556">
        <f t="shared" si="33"/>
        <v>0</v>
      </c>
      <c r="R556" s="13">
        <f t="shared" si="34"/>
        <v>0</v>
      </c>
    </row>
    <row r="557" spans="1:18" x14ac:dyDescent="0.3">
      <c r="A557">
        <v>17844</v>
      </c>
      <c r="B557" s="2">
        <v>44210</v>
      </c>
      <c r="C557" t="s">
        <v>32</v>
      </c>
      <c r="D557" s="4">
        <v>676</v>
      </c>
      <c r="E557">
        <v>90</v>
      </c>
      <c r="F557" t="s">
        <v>33</v>
      </c>
      <c r="G557" t="s">
        <v>34</v>
      </c>
      <c r="H557" s="2">
        <v>44240</v>
      </c>
      <c r="I557" s="2">
        <v>44270</v>
      </c>
      <c r="J557" s="2">
        <v>44300</v>
      </c>
      <c r="K557" s="2">
        <v>44249</v>
      </c>
      <c r="L557" s="2">
        <v>44270</v>
      </c>
      <c r="M557" s="2">
        <v>44300</v>
      </c>
      <c r="N557" s="8" t="s">
        <v>20055</v>
      </c>
      <c r="O557" s="12">
        <f t="shared" si="32"/>
        <v>44210</v>
      </c>
      <c r="P557">
        <f t="shared" si="35"/>
        <v>3.1500000000000004</v>
      </c>
      <c r="Q557">
        <f t="shared" si="33"/>
        <v>90</v>
      </c>
      <c r="R557" s="13">
        <f t="shared" si="34"/>
        <v>-86.85</v>
      </c>
    </row>
    <row r="558" spans="1:18" x14ac:dyDescent="0.3">
      <c r="A558">
        <v>17845</v>
      </c>
      <c r="B558" s="2">
        <v>44287</v>
      </c>
      <c r="C558" t="s">
        <v>37</v>
      </c>
      <c r="D558" s="4">
        <v>593</v>
      </c>
      <c r="E558">
        <v>66</v>
      </c>
      <c r="F558" t="s">
        <v>35</v>
      </c>
      <c r="G558" t="s">
        <v>36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8" t="s">
        <v>34</v>
      </c>
      <c r="O558" s="12">
        <f t="shared" si="32"/>
        <v>44287</v>
      </c>
      <c r="P558">
        <f t="shared" si="35"/>
        <v>0</v>
      </c>
      <c r="Q558">
        <f t="shared" si="33"/>
        <v>0</v>
      </c>
      <c r="R558" s="13">
        <f t="shared" si="34"/>
        <v>0</v>
      </c>
    </row>
    <row r="559" spans="1:18" x14ac:dyDescent="0.3">
      <c r="A559">
        <v>17846</v>
      </c>
      <c r="B559" s="2">
        <v>44269</v>
      </c>
      <c r="C559" t="s">
        <v>38</v>
      </c>
      <c r="D559" s="4">
        <v>595</v>
      </c>
      <c r="E559">
        <v>70</v>
      </c>
      <c r="F559" t="s">
        <v>35</v>
      </c>
      <c r="G559" t="s">
        <v>40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8" t="s">
        <v>34</v>
      </c>
      <c r="O559" s="12">
        <f t="shared" si="32"/>
        <v>44269</v>
      </c>
      <c r="P559">
        <f t="shared" si="35"/>
        <v>0</v>
      </c>
      <c r="Q559">
        <f t="shared" si="33"/>
        <v>0</v>
      </c>
      <c r="R559" s="13">
        <f t="shared" si="34"/>
        <v>0</v>
      </c>
    </row>
    <row r="560" spans="1:18" x14ac:dyDescent="0.3">
      <c r="A560">
        <v>17847</v>
      </c>
      <c r="B560" s="2">
        <v>44238</v>
      </c>
      <c r="C560" t="s">
        <v>38</v>
      </c>
      <c r="D560" s="4">
        <v>559</v>
      </c>
      <c r="E560">
        <v>149</v>
      </c>
      <c r="F560" t="s">
        <v>35</v>
      </c>
      <c r="G560" t="s">
        <v>42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8" t="s">
        <v>34</v>
      </c>
      <c r="O560" s="12">
        <f t="shared" si="32"/>
        <v>44238</v>
      </c>
      <c r="P560">
        <f t="shared" si="35"/>
        <v>0</v>
      </c>
      <c r="Q560">
        <f t="shared" si="33"/>
        <v>0</v>
      </c>
      <c r="R560" s="13">
        <f t="shared" si="34"/>
        <v>0</v>
      </c>
    </row>
    <row r="561" spans="1:18" x14ac:dyDescent="0.3">
      <c r="A561">
        <v>17848</v>
      </c>
      <c r="B561" s="2">
        <v>44267</v>
      </c>
      <c r="C561" t="s">
        <v>32</v>
      </c>
      <c r="D561" s="4">
        <v>629</v>
      </c>
      <c r="E561">
        <v>69</v>
      </c>
      <c r="F561" t="s">
        <v>35</v>
      </c>
      <c r="G561" t="s">
        <v>39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8" t="s">
        <v>34</v>
      </c>
      <c r="O561" s="12">
        <f t="shared" si="32"/>
        <v>44267</v>
      </c>
      <c r="P561">
        <f t="shared" si="35"/>
        <v>0</v>
      </c>
      <c r="Q561">
        <f t="shared" si="33"/>
        <v>0</v>
      </c>
      <c r="R561" s="13">
        <f t="shared" si="34"/>
        <v>0</v>
      </c>
    </row>
    <row r="562" spans="1:18" x14ac:dyDescent="0.3">
      <c r="A562">
        <v>17849</v>
      </c>
      <c r="B562" s="2">
        <v>44238</v>
      </c>
      <c r="C562" t="s">
        <v>32</v>
      </c>
      <c r="D562" s="4">
        <v>647</v>
      </c>
      <c r="E562">
        <v>148</v>
      </c>
      <c r="F562" t="s">
        <v>33</v>
      </c>
      <c r="G562" t="s">
        <v>34</v>
      </c>
      <c r="H562" s="2">
        <v>44268</v>
      </c>
      <c r="I562" s="2">
        <v>44298</v>
      </c>
      <c r="J562" s="2">
        <v>44328</v>
      </c>
      <c r="K562" s="2">
        <v>44269</v>
      </c>
      <c r="L562" s="2">
        <v>44298</v>
      </c>
      <c r="M562" s="2">
        <v>44328</v>
      </c>
      <c r="N562" s="8" t="s">
        <v>20054</v>
      </c>
      <c r="O562" s="12">
        <f t="shared" si="32"/>
        <v>44238</v>
      </c>
      <c r="P562">
        <f t="shared" si="35"/>
        <v>5.1800000000000006</v>
      </c>
      <c r="Q562">
        <f t="shared" si="33"/>
        <v>0</v>
      </c>
      <c r="R562" s="13">
        <f t="shared" si="34"/>
        <v>5.1800000000000006</v>
      </c>
    </row>
    <row r="563" spans="1:18" x14ac:dyDescent="0.3">
      <c r="A563">
        <v>17850</v>
      </c>
      <c r="B563" s="2">
        <v>44252</v>
      </c>
      <c r="C563" t="s">
        <v>32</v>
      </c>
      <c r="D563" s="4">
        <v>629</v>
      </c>
      <c r="E563">
        <v>128</v>
      </c>
      <c r="F563" t="s">
        <v>35</v>
      </c>
      <c r="G563" t="s">
        <v>40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8" t="s">
        <v>34</v>
      </c>
      <c r="O563" s="12">
        <f t="shared" si="32"/>
        <v>44252</v>
      </c>
      <c r="P563">
        <f t="shared" si="35"/>
        <v>0</v>
      </c>
      <c r="Q563">
        <f t="shared" si="33"/>
        <v>0</v>
      </c>
      <c r="R563" s="13">
        <f t="shared" si="34"/>
        <v>0</v>
      </c>
    </row>
    <row r="564" spans="1:18" x14ac:dyDescent="0.3">
      <c r="A564">
        <v>17851</v>
      </c>
      <c r="B564" s="2">
        <v>44263</v>
      </c>
      <c r="C564" t="s">
        <v>32</v>
      </c>
      <c r="D564" s="4">
        <v>620</v>
      </c>
      <c r="E564">
        <v>78</v>
      </c>
      <c r="F564" t="s">
        <v>35</v>
      </c>
      <c r="G564" t="s">
        <v>42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8" t="s">
        <v>34</v>
      </c>
      <c r="O564" s="12">
        <f t="shared" si="32"/>
        <v>44263</v>
      </c>
      <c r="P564">
        <f t="shared" si="35"/>
        <v>0</v>
      </c>
      <c r="Q564">
        <f t="shared" si="33"/>
        <v>0</v>
      </c>
      <c r="R564" s="13">
        <f t="shared" si="34"/>
        <v>0</v>
      </c>
    </row>
    <row r="565" spans="1:18" x14ac:dyDescent="0.3">
      <c r="A565">
        <v>17852</v>
      </c>
      <c r="B565" s="2">
        <v>44241</v>
      </c>
      <c r="C565" t="s">
        <v>38</v>
      </c>
      <c r="D565" s="4">
        <v>603</v>
      </c>
      <c r="E565">
        <v>75</v>
      </c>
      <c r="F565" t="s">
        <v>35</v>
      </c>
      <c r="G565" t="s">
        <v>41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8" t="s">
        <v>34</v>
      </c>
      <c r="O565" s="12">
        <f t="shared" si="32"/>
        <v>44241</v>
      </c>
      <c r="P565">
        <f t="shared" si="35"/>
        <v>0</v>
      </c>
      <c r="Q565">
        <f t="shared" si="33"/>
        <v>0</v>
      </c>
      <c r="R565" s="13">
        <f t="shared" si="34"/>
        <v>0</v>
      </c>
    </row>
    <row r="566" spans="1:18" x14ac:dyDescent="0.3">
      <c r="A566">
        <v>17853</v>
      </c>
      <c r="B566" s="2">
        <v>44274</v>
      </c>
      <c r="C566" t="s">
        <v>32</v>
      </c>
      <c r="D566" s="4">
        <v>643</v>
      </c>
      <c r="E566">
        <v>98</v>
      </c>
      <c r="F566" t="s">
        <v>33</v>
      </c>
      <c r="G566" t="s">
        <v>34</v>
      </c>
      <c r="H566" s="2">
        <v>44304</v>
      </c>
      <c r="I566" s="2">
        <v>44334</v>
      </c>
      <c r="J566" s="2">
        <v>44364</v>
      </c>
      <c r="K566" s="2">
        <v>44313</v>
      </c>
      <c r="L566" s="2">
        <v>44334</v>
      </c>
      <c r="M566" s="2">
        <v>44364</v>
      </c>
      <c r="N566" s="8" t="s">
        <v>20054</v>
      </c>
      <c r="O566" s="12">
        <f t="shared" si="32"/>
        <v>44274</v>
      </c>
      <c r="P566">
        <f t="shared" si="35"/>
        <v>3.43</v>
      </c>
      <c r="Q566">
        <f t="shared" si="33"/>
        <v>0</v>
      </c>
      <c r="R566" s="13">
        <f t="shared" si="34"/>
        <v>3.43</v>
      </c>
    </row>
    <row r="567" spans="1:18" x14ac:dyDescent="0.3">
      <c r="A567">
        <v>17854</v>
      </c>
      <c r="B567" s="2">
        <v>44286</v>
      </c>
      <c r="C567" t="s">
        <v>32</v>
      </c>
      <c r="D567" s="4">
        <v>675</v>
      </c>
      <c r="E567">
        <v>62</v>
      </c>
      <c r="F567" t="s">
        <v>33</v>
      </c>
      <c r="G567" t="s">
        <v>34</v>
      </c>
      <c r="H567" s="2">
        <v>44316</v>
      </c>
      <c r="I567" s="2">
        <v>44346</v>
      </c>
      <c r="J567" s="2">
        <v>44376</v>
      </c>
      <c r="K567" s="2">
        <v>44321</v>
      </c>
      <c r="L567" s="2">
        <v>44346</v>
      </c>
      <c r="M567" s="2">
        <v>44376</v>
      </c>
      <c r="N567" s="8" t="s">
        <v>20055</v>
      </c>
      <c r="O567" s="12">
        <f t="shared" si="32"/>
        <v>44286</v>
      </c>
      <c r="P567">
        <f t="shared" si="35"/>
        <v>2.1700000000000004</v>
      </c>
      <c r="Q567">
        <f t="shared" si="33"/>
        <v>62</v>
      </c>
      <c r="R567" s="13">
        <f t="shared" si="34"/>
        <v>-59.83</v>
      </c>
    </row>
    <row r="568" spans="1:18" x14ac:dyDescent="0.3">
      <c r="A568">
        <v>17855</v>
      </c>
      <c r="B568" s="2">
        <v>44286</v>
      </c>
      <c r="C568" t="s">
        <v>37</v>
      </c>
      <c r="D568" s="4">
        <v>637</v>
      </c>
      <c r="E568">
        <v>95</v>
      </c>
      <c r="F568" t="s">
        <v>33</v>
      </c>
      <c r="G568" t="s">
        <v>34</v>
      </c>
      <c r="H568" s="2">
        <v>44316</v>
      </c>
      <c r="I568" s="2">
        <v>44346</v>
      </c>
      <c r="J568" s="2">
        <v>44376</v>
      </c>
      <c r="K568" s="2">
        <v>44349</v>
      </c>
      <c r="L568" s="2">
        <v>44346</v>
      </c>
      <c r="M568" s="2">
        <v>44376</v>
      </c>
      <c r="N568" s="8" t="s">
        <v>20054</v>
      </c>
      <c r="O568" s="12">
        <f t="shared" si="32"/>
        <v>44286</v>
      </c>
      <c r="P568">
        <f t="shared" si="35"/>
        <v>3.3250000000000002</v>
      </c>
      <c r="Q568">
        <f t="shared" si="33"/>
        <v>0</v>
      </c>
      <c r="R568" s="13">
        <f t="shared" si="34"/>
        <v>3.3250000000000002</v>
      </c>
    </row>
    <row r="569" spans="1:18" x14ac:dyDescent="0.3">
      <c r="A569">
        <v>17856</v>
      </c>
      <c r="B569" s="2">
        <v>44211</v>
      </c>
      <c r="C569" t="s">
        <v>32</v>
      </c>
      <c r="D569" s="4">
        <v>572</v>
      </c>
      <c r="E569">
        <v>73</v>
      </c>
      <c r="F569" t="s">
        <v>35</v>
      </c>
      <c r="G569" t="s">
        <v>42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8" t="s">
        <v>34</v>
      </c>
      <c r="O569" s="12">
        <f t="shared" si="32"/>
        <v>44211</v>
      </c>
      <c r="P569">
        <f t="shared" si="35"/>
        <v>0</v>
      </c>
      <c r="Q569">
        <f t="shared" si="33"/>
        <v>0</v>
      </c>
      <c r="R569" s="13">
        <f t="shared" si="34"/>
        <v>0</v>
      </c>
    </row>
    <row r="570" spans="1:18" x14ac:dyDescent="0.3">
      <c r="A570">
        <v>17857</v>
      </c>
      <c r="B570" s="2">
        <v>44243</v>
      </c>
      <c r="C570" t="s">
        <v>38</v>
      </c>
      <c r="D570" s="4">
        <v>615</v>
      </c>
      <c r="E570">
        <v>131</v>
      </c>
      <c r="F570" t="s">
        <v>35</v>
      </c>
      <c r="G570" t="s">
        <v>36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8" t="s">
        <v>34</v>
      </c>
      <c r="O570" s="12">
        <f t="shared" si="32"/>
        <v>44243</v>
      </c>
      <c r="P570">
        <f t="shared" si="35"/>
        <v>0</v>
      </c>
      <c r="Q570">
        <f t="shared" si="33"/>
        <v>0</v>
      </c>
      <c r="R570" s="13">
        <f t="shared" si="34"/>
        <v>0</v>
      </c>
    </row>
    <row r="571" spans="1:18" x14ac:dyDescent="0.3">
      <c r="A571">
        <v>17858</v>
      </c>
      <c r="B571" s="2">
        <v>44271</v>
      </c>
      <c r="C571" t="s">
        <v>32</v>
      </c>
      <c r="D571" s="4">
        <v>593</v>
      </c>
      <c r="E571">
        <v>108</v>
      </c>
      <c r="F571" t="s">
        <v>35</v>
      </c>
      <c r="G571" t="s">
        <v>39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8" t="s">
        <v>34</v>
      </c>
      <c r="O571" s="12">
        <f t="shared" si="32"/>
        <v>44271</v>
      </c>
      <c r="P571">
        <f t="shared" si="35"/>
        <v>0</v>
      </c>
      <c r="Q571">
        <f t="shared" si="33"/>
        <v>0</v>
      </c>
      <c r="R571" s="13">
        <f t="shared" si="34"/>
        <v>0</v>
      </c>
    </row>
    <row r="572" spans="1:18" x14ac:dyDescent="0.3">
      <c r="A572">
        <v>17859</v>
      </c>
      <c r="B572" s="2">
        <v>44285</v>
      </c>
      <c r="C572" t="s">
        <v>32</v>
      </c>
      <c r="D572" s="4">
        <v>634</v>
      </c>
      <c r="E572">
        <v>125</v>
      </c>
      <c r="F572" t="s">
        <v>35</v>
      </c>
      <c r="G572" t="s">
        <v>39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8" t="s">
        <v>34</v>
      </c>
      <c r="O572" s="12">
        <f t="shared" si="32"/>
        <v>44285</v>
      </c>
      <c r="P572">
        <f t="shared" si="35"/>
        <v>0</v>
      </c>
      <c r="Q572">
        <f t="shared" si="33"/>
        <v>0</v>
      </c>
      <c r="R572" s="13">
        <f t="shared" si="34"/>
        <v>0</v>
      </c>
    </row>
    <row r="573" spans="1:18" x14ac:dyDescent="0.3">
      <c r="A573">
        <v>17860</v>
      </c>
      <c r="B573" s="2">
        <v>44259</v>
      </c>
      <c r="C573" t="s">
        <v>37</v>
      </c>
      <c r="D573" s="4">
        <v>641</v>
      </c>
      <c r="E573">
        <v>129</v>
      </c>
      <c r="F573" t="s">
        <v>33</v>
      </c>
      <c r="G573" t="s">
        <v>34</v>
      </c>
      <c r="H573" s="2">
        <v>44289</v>
      </c>
      <c r="I573" s="2">
        <v>44319</v>
      </c>
      <c r="J573" s="2">
        <v>44349</v>
      </c>
      <c r="K573" s="2">
        <v>44295</v>
      </c>
      <c r="L573" s="2">
        <v>44319</v>
      </c>
      <c r="M573" s="2">
        <v>44349</v>
      </c>
      <c r="N573" s="8" t="s">
        <v>20055</v>
      </c>
      <c r="O573" s="12">
        <f t="shared" si="32"/>
        <v>44259</v>
      </c>
      <c r="P573">
        <f t="shared" si="35"/>
        <v>4.5150000000000006</v>
      </c>
      <c r="Q573">
        <f t="shared" si="33"/>
        <v>129</v>
      </c>
      <c r="R573" s="13">
        <f t="shared" si="34"/>
        <v>-124.485</v>
      </c>
    </row>
    <row r="574" spans="1:18" x14ac:dyDescent="0.3">
      <c r="A574">
        <v>17861</v>
      </c>
      <c r="B574" s="2">
        <v>44282</v>
      </c>
      <c r="C574" t="s">
        <v>37</v>
      </c>
      <c r="D574" s="4">
        <v>624</v>
      </c>
      <c r="E574">
        <v>91</v>
      </c>
      <c r="F574" t="s">
        <v>33</v>
      </c>
      <c r="G574" t="s">
        <v>34</v>
      </c>
      <c r="H574" s="2">
        <v>44312</v>
      </c>
      <c r="I574" s="2">
        <v>44342</v>
      </c>
      <c r="J574" s="2">
        <v>44372</v>
      </c>
      <c r="K574" s="2">
        <v>44332</v>
      </c>
      <c r="L574" s="2">
        <v>44342</v>
      </c>
      <c r="M574" s="2">
        <v>44372</v>
      </c>
      <c r="N574" s="8" t="s">
        <v>20055</v>
      </c>
      <c r="O574" s="12">
        <f t="shared" si="32"/>
        <v>44282</v>
      </c>
      <c r="P574">
        <f t="shared" si="35"/>
        <v>3.1850000000000005</v>
      </c>
      <c r="Q574">
        <f t="shared" si="33"/>
        <v>91</v>
      </c>
      <c r="R574" s="13">
        <f t="shared" si="34"/>
        <v>-87.814999999999998</v>
      </c>
    </row>
    <row r="575" spans="1:18" x14ac:dyDescent="0.3">
      <c r="A575">
        <v>17862</v>
      </c>
      <c r="B575" s="2">
        <v>44212</v>
      </c>
      <c r="C575" t="s">
        <v>38</v>
      </c>
      <c r="D575" s="4">
        <v>633</v>
      </c>
      <c r="E575">
        <v>84</v>
      </c>
      <c r="F575" t="s">
        <v>33</v>
      </c>
      <c r="G575" t="s">
        <v>34</v>
      </c>
      <c r="H575" s="2">
        <v>44242</v>
      </c>
      <c r="I575" s="2">
        <v>44272</v>
      </c>
      <c r="J575" s="2">
        <v>44302</v>
      </c>
      <c r="K575" s="2">
        <v>44242</v>
      </c>
      <c r="L575" s="2">
        <v>44272</v>
      </c>
      <c r="M575" s="2">
        <v>44302</v>
      </c>
      <c r="N575" s="8" t="s">
        <v>20054</v>
      </c>
      <c r="O575" s="12">
        <f t="shared" si="32"/>
        <v>44212</v>
      </c>
      <c r="P575">
        <f t="shared" si="35"/>
        <v>2.9400000000000004</v>
      </c>
      <c r="Q575">
        <f t="shared" si="33"/>
        <v>0</v>
      </c>
      <c r="R575" s="13">
        <f t="shared" si="34"/>
        <v>2.9400000000000004</v>
      </c>
    </row>
    <row r="576" spans="1:18" x14ac:dyDescent="0.3">
      <c r="A576">
        <v>17863</v>
      </c>
      <c r="B576" s="2">
        <v>44249</v>
      </c>
      <c r="C576" t="s">
        <v>32</v>
      </c>
      <c r="D576" s="4">
        <v>591</v>
      </c>
      <c r="E576">
        <v>122</v>
      </c>
      <c r="F576" t="s">
        <v>35</v>
      </c>
      <c r="G576" t="s">
        <v>36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8" t="s">
        <v>34</v>
      </c>
      <c r="O576" s="12">
        <f t="shared" si="32"/>
        <v>44249</v>
      </c>
      <c r="P576">
        <f t="shared" si="35"/>
        <v>0</v>
      </c>
      <c r="Q576">
        <f t="shared" si="33"/>
        <v>0</v>
      </c>
      <c r="R576" s="13">
        <f t="shared" si="34"/>
        <v>0</v>
      </c>
    </row>
    <row r="577" spans="1:18" x14ac:dyDescent="0.3">
      <c r="A577">
        <v>17864</v>
      </c>
      <c r="B577" s="2">
        <v>44214</v>
      </c>
      <c r="C577" t="s">
        <v>32</v>
      </c>
      <c r="D577" s="4">
        <v>610</v>
      </c>
      <c r="E577">
        <v>58</v>
      </c>
      <c r="F577" t="s">
        <v>35</v>
      </c>
      <c r="G577" t="s">
        <v>41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8" t="s">
        <v>34</v>
      </c>
      <c r="O577" s="12">
        <f t="shared" si="32"/>
        <v>44214</v>
      </c>
      <c r="P577">
        <f t="shared" si="35"/>
        <v>0</v>
      </c>
      <c r="Q577">
        <f t="shared" si="33"/>
        <v>0</v>
      </c>
      <c r="R577" s="13">
        <f t="shared" si="34"/>
        <v>0</v>
      </c>
    </row>
    <row r="578" spans="1:18" x14ac:dyDescent="0.3">
      <c r="A578">
        <v>17865</v>
      </c>
      <c r="B578" s="2">
        <v>44254</v>
      </c>
      <c r="C578" t="s">
        <v>32</v>
      </c>
      <c r="D578" s="4">
        <v>698</v>
      </c>
      <c r="E578">
        <v>134</v>
      </c>
      <c r="F578" t="s">
        <v>33</v>
      </c>
      <c r="G578" t="s">
        <v>34</v>
      </c>
      <c r="H578" s="2">
        <v>44284</v>
      </c>
      <c r="I578" s="2">
        <v>44314</v>
      </c>
      <c r="J578" s="2">
        <v>44344</v>
      </c>
      <c r="K578" s="2">
        <v>44288</v>
      </c>
      <c r="L578" s="2">
        <v>44314</v>
      </c>
      <c r="M578" s="2">
        <v>44344</v>
      </c>
      <c r="N578" s="8" t="s">
        <v>20054</v>
      </c>
      <c r="O578" s="12">
        <f t="shared" si="32"/>
        <v>44254</v>
      </c>
      <c r="P578">
        <f t="shared" si="35"/>
        <v>4.6900000000000004</v>
      </c>
      <c r="Q578">
        <f t="shared" si="33"/>
        <v>0</v>
      </c>
      <c r="R578" s="13">
        <f t="shared" si="34"/>
        <v>4.6900000000000004</v>
      </c>
    </row>
    <row r="579" spans="1:18" x14ac:dyDescent="0.3">
      <c r="A579">
        <v>17866</v>
      </c>
      <c r="B579" s="2">
        <v>44269</v>
      </c>
      <c r="C579" t="s">
        <v>32</v>
      </c>
      <c r="D579" s="4">
        <v>579</v>
      </c>
      <c r="E579">
        <v>102</v>
      </c>
      <c r="F579" t="s">
        <v>35</v>
      </c>
      <c r="G579" t="s">
        <v>41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8" t="s">
        <v>34</v>
      </c>
      <c r="O579" s="12">
        <f t="shared" ref="O579:O642" si="36">B579</f>
        <v>44269</v>
      </c>
      <c r="P579">
        <f t="shared" si="35"/>
        <v>0</v>
      </c>
      <c r="Q579">
        <f t="shared" ref="Q579:Q642" si="37">IF(N579="Defaulted",E579,0)</f>
        <v>0</v>
      </c>
      <c r="R579" s="13">
        <f t="shared" ref="R579:R642" si="38">P579-Q579</f>
        <v>0</v>
      </c>
    </row>
    <row r="580" spans="1:18" x14ac:dyDescent="0.3">
      <c r="A580">
        <v>17867</v>
      </c>
      <c r="B580" s="2">
        <v>44248</v>
      </c>
      <c r="C580" t="s">
        <v>37</v>
      </c>
      <c r="D580" s="4">
        <v>684</v>
      </c>
      <c r="E580">
        <v>117</v>
      </c>
      <c r="F580" t="s">
        <v>33</v>
      </c>
      <c r="G580" t="s">
        <v>34</v>
      </c>
      <c r="H580" s="2">
        <v>44278</v>
      </c>
      <c r="I580" s="2">
        <v>44308</v>
      </c>
      <c r="J580" s="2">
        <v>44338</v>
      </c>
      <c r="K580" s="2">
        <v>44279</v>
      </c>
      <c r="L580" s="2">
        <v>44308</v>
      </c>
      <c r="M580" s="2">
        <v>44338</v>
      </c>
      <c r="N580" s="8" t="s">
        <v>20054</v>
      </c>
      <c r="O580" s="12">
        <f t="shared" si="36"/>
        <v>44248</v>
      </c>
      <c r="P580">
        <f t="shared" ref="P580:P643" si="39">IF(F580="Approved",E580*0.035,0)</f>
        <v>4.0950000000000006</v>
      </c>
      <c r="Q580">
        <f t="shared" si="37"/>
        <v>0</v>
      </c>
      <c r="R580" s="13">
        <f t="shared" si="38"/>
        <v>4.0950000000000006</v>
      </c>
    </row>
    <row r="581" spans="1:18" x14ac:dyDescent="0.3">
      <c r="A581">
        <v>17868</v>
      </c>
      <c r="B581" s="2">
        <v>44230</v>
      </c>
      <c r="C581" t="s">
        <v>38</v>
      </c>
      <c r="D581" s="4">
        <v>602</v>
      </c>
      <c r="E581">
        <v>135</v>
      </c>
      <c r="F581" t="s">
        <v>35</v>
      </c>
      <c r="G581" t="s">
        <v>39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8" t="s">
        <v>34</v>
      </c>
      <c r="O581" s="12">
        <f t="shared" si="36"/>
        <v>44230</v>
      </c>
      <c r="P581">
        <f t="shared" si="39"/>
        <v>0</v>
      </c>
      <c r="Q581">
        <f t="shared" si="37"/>
        <v>0</v>
      </c>
      <c r="R581" s="13">
        <f t="shared" si="38"/>
        <v>0</v>
      </c>
    </row>
    <row r="582" spans="1:18" x14ac:dyDescent="0.3">
      <c r="A582">
        <v>17869</v>
      </c>
      <c r="B582" s="2">
        <v>44231</v>
      </c>
      <c r="C582" t="s">
        <v>37</v>
      </c>
      <c r="D582" s="4">
        <v>602</v>
      </c>
      <c r="E582">
        <v>82</v>
      </c>
      <c r="F582" t="s">
        <v>33</v>
      </c>
      <c r="G582" t="s">
        <v>34</v>
      </c>
      <c r="H582" s="2">
        <v>44261</v>
      </c>
      <c r="I582" s="2">
        <v>44291</v>
      </c>
      <c r="J582" s="2">
        <v>44321</v>
      </c>
      <c r="K582" s="2">
        <v>44272</v>
      </c>
      <c r="L582" s="2">
        <v>44291</v>
      </c>
      <c r="M582" s="2">
        <v>44321</v>
      </c>
      <c r="N582" s="8" t="s">
        <v>20054</v>
      </c>
      <c r="O582" s="12">
        <f t="shared" si="36"/>
        <v>44231</v>
      </c>
      <c r="P582">
        <f t="shared" si="39"/>
        <v>2.87</v>
      </c>
      <c r="Q582">
        <f t="shared" si="37"/>
        <v>0</v>
      </c>
      <c r="R582" s="13">
        <f t="shared" si="38"/>
        <v>2.87</v>
      </c>
    </row>
    <row r="583" spans="1:18" x14ac:dyDescent="0.3">
      <c r="A583">
        <v>17870</v>
      </c>
      <c r="B583" s="2">
        <v>44246</v>
      </c>
      <c r="C583" t="s">
        <v>38</v>
      </c>
      <c r="D583" s="4">
        <v>603</v>
      </c>
      <c r="E583">
        <v>156</v>
      </c>
      <c r="F583" t="s">
        <v>35</v>
      </c>
      <c r="G583" t="s">
        <v>39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8" t="s">
        <v>34</v>
      </c>
      <c r="O583" s="12">
        <f t="shared" si="36"/>
        <v>44246</v>
      </c>
      <c r="P583">
        <f t="shared" si="39"/>
        <v>0</v>
      </c>
      <c r="Q583">
        <f t="shared" si="37"/>
        <v>0</v>
      </c>
      <c r="R583" s="13">
        <f t="shared" si="38"/>
        <v>0</v>
      </c>
    </row>
    <row r="584" spans="1:18" x14ac:dyDescent="0.3">
      <c r="A584">
        <v>17871</v>
      </c>
      <c r="B584" s="2">
        <v>44241</v>
      </c>
      <c r="C584" t="s">
        <v>37</v>
      </c>
      <c r="D584" s="4">
        <v>658</v>
      </c>
      <c r="E584">
        <v>91</v>
      </c>
      <c r="F584" t="s">
        <v>33</v>
      </c>
      <c r="G584" t="s">
        <v>34</v>
      </c>
      <c r="H584" s="2">
        <v>44271</v>
      </c>
      <c r="I584" s="2">
        <v>44301</v>
      </c>
      <c r="J584" s="2">
        <v>44331</v>
      </c>
      <c r="K584" s="2">
        <v>44278</v>
      </c>
      <c r="L584" s="2">
        <v>44301</v>
      </c>
      <c r="M584" s="2">
        <v>44331</v>
      </c>
      <c r="N584" s="8" t="s">
        <v>20055</v>
      </c>
      <c r="O584" s="12">
        <f t="shared" si="36"/>
        <v>44241</v>
      </c>
      <c r="P584">
        <f t="shared" si="39"/>
        <v>3.1850000000000005</v>
      </c>
      <c r="Q584">
        <f t="shared" si="37"/>
        <v>91</v>
      </c>
      <c r="R584" s="13">
        <f t="shared" si="38"/>
        <v>-87.814999999999998</v>
      </c>
    </row>
    <row r="585" spans="1:18" x14ac:dyDescent="0.3">
      <c r="A585">
        <v>17872</v>
      </c>
      <c r="B585" s="2">
        <v>44268</v>
      </c>
      <c r="C585" t="s">
        <v>37</v>
      </c>
      <c r="D585" s="4">
        <v>654</v>
      </c>
      <c r="E585">
        <v>73</v>
      </c>
      <c r="F585" t="s">
        <v>33</v>
      </c>
      <c r="G585" t="s">
        <v>34</v>
      </c>
      <c r="H585" s="2">
        <v>44298</v>
      </c>
      <c r="I585" s="2">
        <v>44328</v>
      </c>
      <c r="J585" s="2">
        <v>44358</v>
      </c>
      <c r="K585" s="2">
        <v>44302</v>
      </c>
      <c r="L585" s="2">
        <v>44328</v>
      </c>
      <c r="M585" s="2">
        <v>44358</v>
      </c>
      <c r="N585" s="8" t="s">
        <v>20054</v>
      </c>
      <c r="O585" s="12">
        <f t="shared" si="36"/>
        <v>44268</v>
      </c>
      <c r="P585">
        <f t="shared" si="39"/>
        <v>2.5550000000000002</v>
      </c>
      <c r="Q585">
        <f t="shared" si="37"/>
        <v>0</v>
      </c>
      <c r="R585" s="13">
        <f t="shared" si="38"/>
        <v>2.5550000000000002</v>
      </c>
    </row>
    <row r="586" spans="1:18" x14ac:dyDescent="0.3">
      <c r="A586">
        <v>17873</v>
      </c>
      <c r="B586" s="2">
        <v>44237</v>
      </c>
      <c r="C586" t="s">
        <v>32</v>
      </c>
      <c r="D586" s="4">
        <v>659</v>
      </c>
      <c r="E586">
        <v>72</v>
      </c>
      <c r="F586" t="s">
        <v>33</v>
      </c>
      <c r="G586" t="s">
        <v>34</v>
      </c>
      <c r="H586" s="2">
        <v>44267</v>
      </c>
      <c r="I586" s="2">
        <v>44297</v>
      </c>
      <c r="J586" s="2">
        <v>44327</v>
      </c>
      <c r="K586" s="2">
        <v>44267</v>
      </c>
      <c r="L586" s="2">
        <v>44297</v>
      </c>
      <c r="M586" s="2">
        <v>44327</v>
      </c>
      <c r="N586" s="8" t="s">
        <v>20054</v>
      </c>
      <c r="O586" s="12">
        <f t="shared" si="36"/>
        <v>44237</v>
      </c>
      <c r="P586">
        <f t="shared" si="39"/>
        <v>2.5200000000000005</v>
      </c>
      <c r="Q586">
        <f t="shared" si="37"/>
        <v>0</v>
      </c>
      <c r="R586" s="13">
        <f t="shared" si="38"/>
        <v>2.5200000000000005</v>
      </c>
    </row>
    <row r="587" spans="1:18" x14ac:dyDescent="0.3">
      <c r="A587">
        <v>17874</v>
      </c>
      <c r="B587" s="2">
        <v>44256</v>
      </c>
      <c r="C587" t="s">
        <v>37</v>
      </c>
      <c r="D587" s="4">
        <v>552</v>
      </c>
      <c r="E587">
        <v>134</v>
      </c>
      <c r="F587" t="s">
        <v>33</v>
      </c>
      <c r="G587" t="s">
        <v>34</v>
      </c>
      <c r="H587" s="2">
        <v>44286</v>
      </c>
      <c r="I587" s="2">
        <v>44316</v>
      </c>
      <c r="J587" s="2">
        <v>44346</v>
      </c>
      <c r="K587" s="2">
        <v>44349</v>
      </c>
      <c r="L587" s="2">
        <v>44316</v>
      </c>
      <c r="M587" s="2">
        <v>44346</v>
      </c>
      <c r="N587" s="8" t="s">
        <v>20054</v>
      </c>
      <c r="O587" s="12">
        <f t="shared" si="36"/>
        <v>44256</v>
      </c>
      <c r="P587">
        <f t="shared" si="39"/>
        <v>4.6900000000000004</v>
      </c>
      <c r="Q587">
        <f t="shared" si="37"/>
        <v>0</v>
      </c>
      <c r="R587" s="13">
        <f t="shared" si="38"/>
        <v>4.6900000000000004</v>
      </c>
    </row>
    <row r="588" spans="1:18" x14ac:dyDescent="0.3">
      <c r="A588">
        <v>17875</v>
      </c>
      <c r="B588" s="2">
        <v>44265</v>
      </c>
      <c r="C588" t="s">
        <v>38</v>
      </c>
      <c r="D588" s="4">
        <v>590</v>
      </c>
      <c r="E588">
        <v>71</v>
      </c>
      <c r="F588" t="s">
        <v>35</v>
      </c>
      <c r="G588" t="s">
        <v>39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8" t="s">
        <v>34</v>
      </c>
      <c r="O588" s="12">
        <f t="shared" si="36"/>
        <v>44265</v>
      </c>
      <c r="P588">
        <f t="shared" si="39"/>
        <v>0</v>
      </c>
      <c r="Q588">
        <f t="shared" si="37"/>
        <v>0</v>
      </c>
      <c r="R588" s="13">
        <f t="shared" si="38"/>
        <v>0</v>
      </c>
    </row>
    <row r="589" spans="1:18" x14ac:dyDescent="0.3">
      <c r="A589">
        <v>17876</v>
      </c>
      <c r="B589" s="2">
        <v>44238</v>
      </c>
      <c r="C589" t="s">
        <v>37</v>
      </c>
      <c r="D589" s="4">
        <v>578</v>
      </c>
      <c r="E589">
        <v>84</v>
      </c>
      <c r="F589" t="s">
        <v>35</v>
      </c>
      <c r="G589" t="s">
        <v>36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8" t="s">
        <v>34</v>
      </c>
      <c r="O589" s="12">
        <f t="shared" si="36"/>
        <v>44238</v>
      </c>
      <c r="P589">
        <f t="shared" si="39"/>
        <v>0</v>
      </c>
      <c r="Q589">
        <f t="shared" si="37"/>
        <v>0</v>
      </c>
      <c r="R589" s="13">
        <f t="shared" si="38"/>
        <v>0</v>
      </c>
    </row>
    <row r="590" spans="1:18" x14ac:dyDescent="0.3">
      <c r="A590">
        <v>17877</v>
      </c>
      <c r="B590" s="2">
        <v>44283</v>
      </c>
      <c r="C590" t="s">
        <v>38</v>
      </c>
      <c r="D590" s="4">
        <v>612</v>
      </c>
      <c r="E590">
        <v>129</v>
      </c>
      <c r="F590" t="s">
        <v>35</v>
      </c>
      <c r="G590" t="s">
        <v>36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8" t="s">
        <v>34</v>
      </c>
      <c r="O590" s="12">
        <f t="shared" si="36"/>
        <v>44283</v>
      </c>
      <c r="P590">
        <f t="shared" si="39"/>
        <v>0</v>
      </c>
      <c r="Q590">
        <f t="shared" si="37"/>
        <v>0</v>
      </c>
      <c r="R590" s="13">
        <f t="shared" si="38"/>
        <v>0</v>
      </c>
    </row>
    <row r="591" spans="1:18" x14ac:dyDescent="0.3">
      <c r="A591">
        <v>17878</v>
      </c>
      <c r="B591" s="2">
        <v>44205</v>
      </c>
      <c r="C591" t="s">
        <v>37</v>
      </c>
      <c r="D591" s="4">
        <v>673</v>
      </c>
      <c r="E591">
        <v>91</v>
      </c>
      <c r="F591" t="s">
        <v>33</v>
      </c>
      <c r="G591" t="s">
        <v>34</v>
      </c>
      <c r="H591" s="2">
        <v>44235</v>
      </c>
      <c r="I591" s="2">
        <v>44265</v>
      </c>
      <c r="J591" s="2">
        <v>44295</v>
      </c>
      <c r="K591" s="2">
        <v>44241</v>
      </c>
      <c r="L591" s="2">
        <v>44265</v>
      </c>
      <c r="M591" s="2">
        <v>44295</v>
      </c>
      <c r="N591" s="8" t="s">
        <v>20054</v>
      </c>
      <c r="O591" s="12">
        <f t="shared" si="36"/>
        <v>44205</v>
      </c>
      <c r="P591">
        <f t="shared" si="39"/>
        <v>3.1850000000000005</v>
      </c>
      <c r="Q591">
        <f t="shared" si="37"/>
        <v>0</v>
      </c>
      <c r="R591" s="13">
        <f t="shared" si="38"/>
        <v>3.1850000000000005</v>
      </c>
    </row>
    <row r="592" spans="1:18" x14ac:dyDescent="0.3">
      <c r="A592">
        <v>17879</v>
      </c>
      <c r="B592" s="2">
        <v>44262</v>
      </c>
      <c r="C592" t="s">
        <v>38</v>
      </c>
      <c r="D592" s="4">
        <v>564</v>
      </c>
      <c r="E592">
        <v>88</v>
      </c>
      <c r="F592" t="s">
        <v>35</v>
      </c>
      <c r="G592" t="s">
        <v>42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8" t="s">
        <v>34</v>
      </c>
      <c r="O592" s="12">
        <f t="shared" si="36"/>
        <v>44262</v>
      </c>
      <c r="P592">
        <f t="shared" si="39"/>
        <v>0</v>
      </c>
      <c r="Q592">
        <f t="shared" si="37"/>
        <v>0</v>
      </c>
      <c r="R592" s="13">
        <f t="shared" si="38"/>
        <v>0</v>
      </c>
    </row>
    <row r="593" spans="1:18" x14ac:dyDescent="0.3">
      <c r="A593">
        <v>17880</v>
      </c>
      <c r="B593" s="2">
        <v>44269</v>
      </c>
      <c r="C593" t="s">
        <v>38</v>
      </c>
      <c r="D593" s="4">
        <v>630</v>
      </c>
      <c r="E593">
        <v>136</v>
      </c>
      <c r="F593" t="s">
        <v>33</v>
      </c>
      <c r="G593" t="s">
        <v>34</v>
      </c>
      <c r="H593" s="2">
        <v>44299</v>
      </c>
      <c r="I593" s="2">
        <v>44329</v>
      </c>
      <c r="J593" s="2">
        <v>44359</v>
      </c>
      <c r="K593" s="2">
        <v>44331</v>
      </c>
      <c r="L593" s="2">
        <v>44329</v>
      </c>
      <c r="M593" s="2">
        <v>44359</v>
      </c>
      <c r="N593" s="8" t="s">
        <v>20054</v>
      </c>
      <c r="O593" s="12">
        <f t="shared" si="36"/>
        <v>44269</v>
      </c>
      <c r="P593">
        <f t="shared" si="39"/>
        <v>4.7600000000000007</v>
      </c>
      <c r="Q593">
        <f t="shared" si="37"/>
        <v>0</v>
      </c>
      <c r="R593" s="13">
        <f t="shared" si="38"/>
        <v>4.7600000000000007</v>
      </c>
    </row>
    <row r="594" spans="1:18" x14ac:dyDescent="0.3">
      <c r="A594">
        <v>17881</v>
      </c>
      <c r="B594" s="2">
        <v>44281</v>
      </c>
      <c r="C594" t="s">
        <v>37</v>
      </c>
      <c r="D594" s="4">
        <v>687</v>
      </c>
      <c r="E594">
        <v>110</v>
      </c>
      <c r="F594" t="s">
        <v>33</v>
      </c>
      <c r="G594" t="s">
        <v>34</v>
      </c>
      <c r="H594" s="2">
        <v>44311</v>
      </c>
      <c r="I594" s="2">
        <v>44341</v>
      </c>
      <c r="J594" s="2">
        <v>44371</v>
      </c>
      <c r="K594" s="2">
        <v>44315</v>
      </c>
      <c r="L594" s="2">
        <v>44341</v>
      </c>
      <c r="M594" s="2">
        <v>44371</v>
      </c>
      <c r="N594" s="8" t="s">
        <v>20055</v>
      </c>
      <c r="O594" s="12">
        <f t="shared" si="36"/>
        <v>44281</v>
      </c>
      <c r="P594">
        <f t="shared" si="39"/>
        <v>3.8500000000000005</v>
      </c>
      <c r="Q594">
        <f t="shared" si="37"/>
        <v>110</v>
      </c>
      <c r="R594" s="13">
        <f t="shared" si="38"/>
        <v>-106.15</v>
      </c>
    </row>
    <row r="595" spans="1:18" x14ac:dyDescent="0.3">
      <c r="A595">
        <v>17882</v>
      </c>
      <c r="B595" s="2">
        <v>44243</v>
      </c>
      <c r="C595" t="s">
        <v>38</v>
      </c>
      <c r="D595" s="4">
        <v>640</v>
      </c>
      <c r="E595">
        <v>100</v>
      </c>
      <c r="F595" t="s">
        <v>33</v>
      </c>
      <c r="G595" t="s">
        <v>34</v>
      </c>
      <c r="H595" s="2">
        <v>44273</v>
      </c>
      <c r="I595" s="2">
        <v>44303</v>
      </c>
      <c r="J595" s="2">
        <v>44333</v>
      </c>
      <c r="K595" s="2">
        <v>44302</v>
      </c>
      <c r="L595" s="2">
        <v>44303</v>
      </c>
      <c r="M595" s="2">
        <v>44333</v>
      </c>
      <c r="N595" s="8" t="s">
        <v>20055</v>
      </c>
      <c r="O595" s="12">
        <f t="shared" si="36"/>
        <v>44243</v>
      </c>
      <c r="P595">
        <f t="shared" si="39"/>
        <v>3.5000000000000004</v>
      </c>
      <c r="Q595">
        <f t="shared" si="37"/>
        <v>100</v>
      </c>
      <c r="R595" s="13">
        <f t="shared" si="38"/>
        <v>-96.5</v>
      </c>
    </row>
    <row r="596" spans="1:18" x14ac:dyDescent="0.3">
      <c r="A596">
        <v>17883</v>
      </c>
      <c r="B596" s="2">
        <v>44275</v>
      </c>
      <c r="C596" t="s">
        <v>38</v>
      </c>
      <c r="D596" s="4">
        <v>597</v>
      </c>
      <c r="E596">
        <v>89</v>
      </c>
      <c r="F596" t="s">
        <v>35</v>
      </c>
      <c r="G596" t="s">
        <v>36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8" t="s">
        <v>34</v>
      </c>
      <c r="O596" s="12">
        <f t="shared" si="36"/>
        <v>44275</v>
      </c>
      <c r="P596">
        <f t="shared" si="39"/>
        <v>0</v>
      </c>
      <c r="Q596">
        <f t="shared" si="37"/>
        <v>0</v>
      </c>
      <c r="R596" s="13">
        <f t="shared" si="38"/>
        <v>0</v>
      </c>
    </row>
    <row r="597" spans="1:18" x14ac:dyDescent="0.3">
      <c r="A597">
        <v>17884</v>
      </c>
      <c r="B597" s="2">
        <v>44207</v>
      </c>
      <c r="C597" t="s">
        <v>32</v>
      </c>
      <c r="D597" s="4">
        <v>607</v>
      </c>
      <c r="E597">
        <v>69</v>
      </c>
      <c r="F597" t="s">
        <v>35</v>
      </c>
      <c r="G597" t="s">
        <v>41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8" t="s">
        <v>34</v>
      </c>
      <c r="O597" s="12">
        <f t="shared" si="36"/>
        <v>44207</v>
      </c>
      <c r="P597">
        <f t="shared" si="39"/>
        <v>0</v>
      </c>
      <c r="Q597">
        <f t="shared" si="37"/>
        <v>0</v>
      </c>
      <c r="R597" s="13">
        <f t="shared" si="38"/>
        <v>0</v>
      </c>
    </row>
    <row r="598" spans="1:18" x14ac:dyDescent="0.3">
      <c r="A598">
        <v>17885</v>
      </c>
      <c r="B598" s="2">
        <v>44243</v>
      </c>
      <c r="C598" t="s">
        <v>37</v>
      </c>
      <c r="D598" s="4">
        <v>607</v>
      </c>
      <c r="E598">
        <v>56</v>
      </c>
      <c r="F598" t="s">
        <v>33</v>
      </c>
      <c r="G598" t="s">
        <v>34</v>
      </c>
      <c r="H598" s="2">
        <v>44273</v>
      </c>
      <c r="I598" s="2">
        <v>44303</v>
      </c>
      <c r="J598" s="2">
        <v>44333</v>
      </c>
      <c r="K598" s="2">
        <v>44282</v>
      </c>
      <c r="L598" s="2">
        <v>44303</v>
      </c>
      <c r="M598" s="2">
        <v>44333</v>
      </c>
      <c r="N598" s="8" t="s">
        <v>20055</v>
      </c>
      <c r="O598" s="12">
        <f t="shared" si="36"/>
        <v>44243</v>
      </c>
      <c r="P598">
        <f t="shared" si="39"/>
        <v>1.9600000000000002</v>
      </c>
      <c r="Q598">
        <f t="shared" si="37"/>
        <v>56</v>
      </c>
      <c r="R598" s="13">
        <f t="shared" si="38"/>
        <v>-54.04</v>
      </c>
    </row>
    <row r="599" spans="1:18" x14ac:dyDescent="0.3">
      <c r="A599">
        <v>17886</v>
      </c>
      <c r="B599" s="2">
        <v>44233</v>
      </c>
      <c r="C599" t="s">
        <v>38</v>
      </c>
      <c r="D599" s="4">
        <v>558</v>
      </c>
      <c r="E599">
        <v>138</v>
      </c>
      <c r="F599" t="s">
        <v>35</v>
      </c>
      <c r="G599" t="s">
        <v>41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8" t="s">
        <v>34</v>
      </c>
      <c r="O599" s="12">
        <f t="shared" si="36"/>
        <v>44233</v>
      </c>
      <c r="P599">
        <f t="shared" si="39"/>
        <v>0</v>
      </c>
      <c r="Q599">
        <f t="shared" si="37"/>
        <v>0</v>
      </c>
      <c r="R599" s="13">
        <f t="shared" si="38"/>
        <v>0</v>
      </c>
    </row>
    <row r="600" spans="1:18" x14ac:dyDescent="0.3">
      <c r="A600">
        <v>17887</v>
      </c>
      <c r="B600" s="2">
        <v>44281</v>
      </c>
      <c r="C600" t="s">
        <v>32</v>
      </c>
      <c r="D600" s="4">
        <v>609</v>
      </c>
      <c r="E600">
        <v>72</v>
      </c>
      <c r="F600" t="s">
        <v>33</v>
      </c>
      <c r="G600" t="s">
        <v>34</v>
      </c>
      <c r="H600" s="2">
        <v>44311</v>
      </c>
      <c r="I600" s="2">
        <v>44341</v>
      </c>
      <c r="J600" s="2">
        <v>44371</v>
      </c>
      <c r="K600" s="2">
        <v>44347</v>
      </c>
      <c r="L600" s="2">
        <v>44341</v>
      </c>
      <c r="M600" s="2">
        <v>44371</v>
      </c>
      <c r="N600" s="8" t="s">
        <v>20054</v>
      </c>
      <c r="O600" s="12">
        <f t="shared" si="36"/>
        <v>44281</v>
      </c>
      <c r="P600">
        <f t="shared" si="39"/>
        <v>2.5200000000000005</v>
      </c>
      <c r="Q600">
        <f t="shared" si="37"/>
        <v>0</v>
      </c>
      <c r="R600" s="13">
        <f t="shared" si="38"/>
        <v>2.5200000000000005</v>
      </c>
    </row>
    <row r="601" spans="1:18" x14ac:dyDescent="0.3">
      <c r="A601">
        <v>17888</v>
      </c>
      <c r="B601" s="2">
        <v>44261</v>
      </c>
      <c r="C601" t="s">
        <v>38</v>
      </c>
      <c r="D601" s="4">
        <v>592</v>
      </c>
      <c r="E601">
        <v>76</v>
      </c>
      <c r="F601" t="s">
        <v>35</v>
      </c>
      <c r="G601" t="s">
        <v>42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8" t="s">
        <v>34</v>
      </c>
      <c r="O601" s="12">
        <f t="shared" si="36"/>
        <v>44261</v>
      </c>
      <c r="P601">
        <f t="shared" si="39"/>
        <v>0</v>
      </c>
      <c r="Q601">
        <f t="shared" si="37"/>
        <v>0</v>
      </c>
      <c r="R601" s="13">
        <f t="shared" si="38"/>
        <v>0</v>
      </c>
    </row>
    <row r="602" spans="1:18" x14ac:dyDescent="0.3">
      <c r="A602">
        <v>17889</v>
      </c>
      <c r="B602" s="2">
        <v>44270</v>
      </c>
      <c r="C602" t="s">
        <v>38</v>
      </c>
      <c r="D602" s="4">
        <v>607</v>
      </c>
      <c r="E602">
        <v>90</v>
      </c>
      <c r="F602" t="s">
        <v>35</v>
      </c>
      <c r="G602" t="s">
        <v>39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8" t="s">
        <v>34</v>
      </c>
      <c r="O602" s="12">
        <f t="shared" si="36"/>
        <v>44270</v>
      </c>
      <c r="P602">
        <f t="shared" si="39"/>
        <v>0</v>
      </c>
      <c r="Q602">
        <f t="shared" si="37"/>
        <v>0</v>
      </c>
      <c r="R602" s="13">
        <f t="shared" si="38"/>
        <v>0</v>
      </c>
    </row>
    <row r="603" spans="1:18" x14ac:dyDescent="0.3">
      <c r="A603">
        <v>17890</v>
      </c>
      <c r="B603" s="2">
        <v>44285</v>
      </c>
      <c r="C603" t="s">
        <v>32</v>
      </c>
      <c r="D603" s="4">
        <v>654</v>
      </c>
      <c r="E603">
        <v>99</v>
      </c>
      <c r="F603" t="s">
        <v>33</v>
      </c>
      <c r="G603" t="s">
        <v>34</v>
      </c>
      <c r="H603" s="2">
        <v>44315</v>
      </c>
      <c r="I603" s="2">
        <v>44345</v>
      </c>
      <c r="J603" s="2">
        <v>44375</v>
      </c>
      <c r="K603" s="2">
        <v>44324</v>
      </c>
      <c r="L603" s="2">
        <v>44345</v>
      </c>
      <c r="M603" s="2">
        <v>44375</v>
      </c>
      <c r="N603" s="8" t="s">
        <v>20055</v>
      </c>
      <c r="O603" s="12">
        <f t="shared" si="36"/>
        <v>44285</v>
      </c>
      <c r="P603">
        <f t="shared" si="39"/>
        <v>3.4650000000000003</v>
      </c>
      <c r="Q603">
        <f t="shared" si="37"/>
        <v>99</v>
      </c>
      <c r="R603" s="13">
        <f t="shared" si="38"/>
        <v>-95.534999999999997</v>
      </c>
    </row>
    <row r="604" spans="1:18" x14ac:dyDescent="0.3">
      <c r="A604">
        <v>17891</v>
      </c>
      <c r="B604" s="2">
        <v>44268</v>
      </c>
      <c r="C604" t="s">
        <v>37</v>
      </c>
      <c r="D604" s="4">
        <v>622</v>
      </c>
      <c r="E604">
        <v>75</v>
      </c>
      <c r="F604" t="s">
        <v>33</v>
      </c>
      <c r="G604" t="s">
        <v>34</v>
      </c>
      <c r="H604" s="2">
        <v>44298</v>
      </c>
      <c r="I604" s="2">
        <v>44328</v>
      </c>
      <c r="J604" s="2">
        <v>44358</v>
      </c>
      <c r="K604" s="2">
        <v>44335</v>
      </c>
      <c r="L604" s="2">
        <v>44328</v>
      </c>
      <c r="M604" s="2">
        <v>44358</v>
      </c>
      <c r="N604" s="8" t="s">
        <v>20055</v>
      </c>
      <c r="O604" s="12">
        <f t="shared" si="36"/>
        <v>44268</v>
      </c>
      <c r="P604">
        <f t="shared" si="39"/>
        <v>2.6250000000000004</v>
      </c>
      <c r="Q604">
        <f t="shared" si="37"/>
        <v>75</v>
      </c>
      <c r="R604" s="13">
        <f t="shared" si="38"/>
        <v>-72.375</v>
      </c>
    </row>
    <row r="605" spans="1:18" x14ac:dyDescent="0.3">
      <c r="A605">
        <v>17892</v>
      </c>
      <c r="B605" s="2">
        <v>44274</v>
      </c>
      <c r="C605" t="s">
        <v>38</v>
      </c>
      <c r="D605" s="4">
        <v>548</v>
      </c>
      <c r="E605">
        <v>68</v>
      </c>
      <c r="F605" t="s">
        <v>35</v>
      </c>
      <c r="G605" t="s">
        <v>41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8" t="s">
        <v>34</v>
      </c>
      <c r="O605" s="12">
        <f t="shared" si="36"/>
        <v>44274</v>
      </c>
      <c r="P605">
        <f t="shared" si="39"/>
        <v>0</v>
      </c>
      <c r="Q605">
        <f t="shared" si="37"/>
        <v>0</v>
      </c>
      <c r="R605" s="13">
        <f t="shared" si="38"/>
        <v>0</v>
      </c>
    </row>
    <row r="606" spans="1:18" x14ac:dyDescent="0.3">
      <c r="A606">
        <v>17893</v>
      </c>
      <c r="B606" s="2">
        <v>44282</v>
      </c>
      <c r="C606" t="s">
        <v>37</v>
      </c>
      <c r="D606" s="4">
        <v>669</v>
      </c>
      <c r="E606">
        <v>93</v>
      </c>
      <c r="F606" t="s">
        <v>33</v>
      </c>
      <c r="G606" t="s">
        <v>34</v>
      </c>
      <c r="H606" s="2">
        <v>44312</v>
      </c>
      <c r="I606" s="2">
        <v>44342</v>
      </c>
      <c r="J606" s="2">
        <v>44372</v>
      </c>
      <c r="K606" s="2">
        <v>44316</v>
      </c>
      <c r="L606" s="2">
        <v>44342</v>
      </c>
      <c r="M606" s="2">
        <v>44372</v>
      </c>
      <c r="N606" s="8" t="s">
        <v>20054</v>
      </c>
      <c r="O606" s="12">
        <f t="shared" si="36"/>
        <v>44282</v>
      </c>
      <c r="P606">
        <f t="shared" si="39"/>
        <v>3.2550000000000003</v>
      </c>
      <c r="Q606">
        <f t="shared" si="37"/>
        <v>0</v>
      </c>
      <c r="R606" s="13">
        <f t="shared" si="38"/>
        <v>3.2550000000000003</v>
      </c>
    </row>
    <row r="607" spans="1:18" x14ac:dyDescent="0.3">
      <c r="A607">
        <v>17894</v>
      </c>
      <c r="B607" s="2">
        <v>44242</v>
      </c>
      <c r="C607" t="s">
        <v>37</v>
      </c>
      <c r="D607" s="4">
        <v>614</v>
      </c>
      <c r="E607">
        <v>118</v>
      </c>
      <c r="F607" t="s">
        <v>33</v>
      </c>
      <c r="G607" t="s">
        <v>34</v>
      </c>
      <c r="H607" s="2">
        <v>44272</v>
      </c>
      <c r="I607" s="2">
        <v>44302</v>
      </c>
      <c r="J607" s="2">
        <v>44332</v>
      </c>
      <c r="K607" s="2">
        <v>44288</v>
      </c>
      <c r="L607" s="2">
        <v>44302</v>
      </c>
      <c r="M607" s="2">
        <v>44332</v>
      </c>
      <c r="N607" s="8" t="s">
        <v>20054</v>
      </c>
      <c r="O607" s="12">
        <f t="shared" si="36"/>
        <v>44242</v>
      </c>
      <c r="P607">
        <f t="shared" si="39"/>
        <v>4.1300000000000008</v>
      </c>
      <c r="Q607">
        <f t="shared" si="37"/>
        <v>0</v>
      </c>
      <c r="R607" s="13">
        <f t="shared" si="38"/>
        <v>4.1300000000000008</v>
      </c>
    </row>
    <row r="608" spans="1:18" x14ac:dyDescent="0.3">
      <c r="A608">
        <v>17895</v>
      </c>
      <c r="B608" s="2">
        <v>44252</v>
      </c>
      <c r="C608" t="s">
        <v>38</v>
      </c>
      <c r="D608" s="4">
        <v>559</v>
      </c>
      <c r="E608">
        <v>136</v>
      </c>
      <c r="F608" t="s">
        <v>35</v>
      </c>
      <c r="G608" t="s">
        <v>36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8" t="s">
        <v>34</v>
      </c>
      <c r="O608" s="12">
        <f t="shared" si="36"/>
        <v>44252</v>
      </c>
      <c r="P608">
        <f t="shared" si="39"/>
        <v>0</v>
      </c>
      <c r="Q608">
        <f t="shared" si="37"/>
        <v>0</v>
      </c>
      <c r="R608" s="13">
        <f t="shared" si="38"/>
        <v>0</v>
      </c>
    </row>
    <row r="609" spans="1:18" x14ac:dyDescent="0.3">
      <c r="A609">
        <v>17896</v>
      </c>
      <c r="B609" s="2">
        <v>44238</v>
      </c>
      <c r="C609" t="s">
        <v>32</v>
      </c>
      <c r="D609" s="4">
        <v>653</v>
      </c>
      <c r="E609">
        <v>98</v>
      </c>
      <c r="F609" t="s">
        <v>33</v>
      </c>
      <c r="G609" t="s">
        <v>34</v>
      </c>
      <c r="H609" s="2">
        <v>44268</v>
      </c>
      <c r="I609" s="2">
        <v>44298</v>
      </c>
      <c r="J609" s="2">
        <v>44328</v>
      </c>
      <c r="K609" s="2">
        <v>44273</v>
      </c>
      <c r="L609" s="2">
        <v>44298</v>
      </c>
      <c r="M609" s="2">
        <v>44328</v>
      </c>
      <c r="N609" s="8" t="s">
        <v>20054</v>
      </c>
      <c r="O609" s="12">
        <f t="shared" si="36"/>
        <v>44238</v>
      </c>
      <c r="P609">
        <f t="shared" si="39"/>
        <v>3.43</v>
      </c>
      <c r="Q609">
        <f t="shared" si="37"/>
        <v>0</v>
      </c>
      <c r="R609" s="13">
        <f t="shared" si="38"/>
        <v>3.43</v>
      </c>
    </row>
    <row r="610" spans="1:18" x14ac:dyDescent="0.3">
      <c r="A610">
        <v>17897</v>
      </c>
      <c r="B610" s="2">
        <v>44250</v>
      </c>
      <c r="C610" t="s">
        <v>32</v>
      </c>
      <c r="D610" s="4">
        <v>527</v>
      </c>
      <c r="E610">
        <v>105</v>
      </c>
      <c r="F610" t="s">
        <v>35</v>
      </c>
      <c r="G610" t="s">
        <v>39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8" t="s">
        <v>34</v>
      </c>
      <c r="O610" s="12">
        <f t="shared" si="36"/>
        <v>44250</v>
      </c>
      <c r="P610">
        <f t="shared" si="39"/>
        <v>0</v>
      </c>
      <c r="Q610">
        <f t="shared" si="37"/>
        <v>0</v>
      </c>
      <c r="R610" s="13">
        <f t="shared" si="38"/>
        <v>0</v>
      </c>
    </row>
    <row r="611" spans="1:18" x14ac:dyDescent="0.3">
      <c r="A611">
        <v>17898</v>
      </c>
      <c r="B611" s="2">
        <v>44285</v>
      </c>
      <c r="C611" t="s">
        <v>38</v>
      </c>
      <c r="D611" s="4">
        <v>638</v>
      </c>
      <c r="E611">
        <v>60</v>
      </c>
      <c r="F611" t="s">
        <v>33</v>
      </c>
      <c r="G611" t="s">
        <v>34</v>
      </c>
      <c r="H611" s="2">
        <v>44315</v>
      </c>
      <c r="I611" s="2">
        <v>44345</v>
      </c>
      <c r="J611" s="2">
        <v>44375</v>
      </c>
      <c r="K611" s="2">
        <v>44354</v>
      </c>
      <c r="L611" s="2">
        <v>44345</v>
      </c>
      <c r="M611" s="2">
        <v>44375</v>
      </c>
      <c r="N611" s="8" t="s">
        <v>20055</v>
      </c>
      <c r="O611" s="12">
        <f t="shared" si="36"/>
        <v>44285</v>
      </c>
      <c r="P611">
        <f t="shared" si="39"/>
        <v>2.1</v>
      </c>
      <c r="Q611">
        <f t="shared" si="37"/>
        <v>60</v>
      </c>
      <c r="R611" s="13">
        <f t="shared" si="38"/>
        <v>-57.9</v>
      </c>
    </row>
    <row r="612" spans="1:18" x14ac:dyDescent="0.3">
      <c r="A612">
        <v>17899</v>
      </c>
      <c r="B612" s="2">
        <v>44248</v>
      </c>
      <c r="C612" t="s">
        <v>38</v>
      </c>
      <c r="D612" s="4">
        <v>538</v>
      </c>
      <c r="E612">
        <v>107</v>
      </c>
      <c r="F612" t="s">
        <v>35</v>
      </c>
      <c r="G612" t="s">
        <v>41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8" t="s">
        <v>34</v>
      </c>
      <c r="O612" s="12">
        <f t="shared" si="36"/>
        <v>44248</v>
      </c>
      <c r="P612">
        <f t="shared" si="39"/>
        <v>0</v>
      </c>
      <c r="Q612">
        <f t="shared" si="37"/>
        <v>0</v>
      </c>
      <c r="R612" s="13">
        <f t="shared" si="38"/>
        <v>0</v>
      </c>
    </row>
    <row r="613" spans="1:18" x14ac:dyDescent="0.3">
      <c r="A613">
        <v>17900</v>
      </c>
      <c r="B613" s="2">
        <v>44219</v>
      </c>
      <c r="C613" t="s">
        <v>38</v>
      </c>
      <c r="D613" s="4">
        <v>698</v>
      </c>
      <c r="E613">
        <v>102</v>
      </c>
      <c r="F613" t="s">
        <v>33</v>
      </c>
      <c r="G613" t="s">
        <v>34</v>
      </c>
      <c r="H613" s="2">
        <v>44249</v>
      </c>
      <c r="I613" s="2">
        <v>44279</v>
      </c>
      <c r="J613" s="2">
        <v>44309</v>
      </c>
      <c r="K613" s="2">
        <v>44250</v>
      </c>
      <c r="L613" s="2">
        <v>44279</v>
      </c>
      <c r="M613" s="2">
        <v>44309</v>
      </c>
      <c r="N613" s="8" t="s">
        <v>20054</v>
      </c>
      <c r="O613" s="12">
        <f t="shared" si="36"/>
        <v>44219</v>
      </c>
      <c r="P613">
        <f t="shared" si="39"/>
        <v>3.5700000000000003</v>
      </c>
      <c r="Q613">
        <f t="shared" si="37"/>
        <v>0</v>
      </c>
      <c r="R613" s="13">
        <f t="shared" si="38"/>
        <v>3.5700000000000003</v>
      </c>
    </row>
    <row r="614" spans="1:18" x14ac:dyDescent="0.3">
      <c r="A614">
        <v>17901</v>
      </c>
      <c r="B614" s="2">
        <v>44248</v>
      </c>
      <c r="C614" t="s">
        <v>37</v>
      </c>
      <c r="D614" s="4">
        <v>642</v>
      </c>
      <c r="E614">
        <v>86</v>
      </c>
      <c r="F614" t="s">
        <v>33</v>
      </c>
      <c r="G614" t="s">
        <v>34</v>
      </c>
      <c r="H614" s="2">
        <v>44278</v>
      </c>
      <c r="I614" s="2">
        <v>44308</v>
      </c>
      <c r="J614" s="2">
        <v>44338</v>
      </c>
      <c r="K614" s="2">
        <v>44279</v>
      </c>
      <c r="L614" s="2">
        <v>44308</v>
      </c>
      <c r="M614" s="2">
        <v>44338</v>
      </c>
      <c r="N614" s="8" t="s">
        <v>20054</v>
      </c>
      <c r="O614" s="12">
        <f t="shared" si="36"/>
        <v>44248</v>
      </c>
      <c r="P614">
        <f t="shared" si="39"/>
        <v>3.0100000000000002</v>
      </c>
      <c r="Q614">
        <f t="shared" si="37"/>
        <v>0</v>
      </c>
      <c r="R614" s="13">
        <f t="shared" si="38"/>
        <v>3.0100000000000002</v>
      </c>
    </row>
    <row r="615" spans="1:18" x14ac:dyDescent="0.3">
      <c r="A615">
        <v>17902</v>
      </c>
      <c r="B615" s="2">
        <v>44280</v>
      </c>
      <c r="C615" t="s">
        <v>38</v>
      </c>
      <c r="D615" s="4">
        <v>668</v>
      </c>
      <c r="E615">
        <v>90</v>
      </c>
      <c r="F615" t="s">
        <v>33</v>
      </c>
      <c r="G615" t="s">
        <v>34</v>
      </c>
      <c r="H615" s="2">
        <v>44310</v>
      </c>
      <c r="I615" s="2">
        <v>44340</v>
      </c>
      <c r="J615" s="2">
        <v>44370</v>
      </c>
      <c r="K615" s="2">
        <v>44319</v>
      </c>
      <c r="L615" s="2">
        <v>44340</v>
      </c>
      <c r="M615" s="2">
        <v>44370</v>
      </c>
      <c r="N615" s="8" t="s">
        <v>20055</v>
      </c>
      <c r="O615" s="12">
        <f t="shared" si="36"/>
        <v>44280</v>
      </c>
      <c r="P615">
        <f t="shared" si="39"/>
        <v>3.1500000000000004</v>
      </c>
      <c r="Q615">
        <f t="shared" si="37"/>
        <v>90</v>
      </c>
      <c r="R615" s="13">
        <f t="shared" si="38"/>
        <v>-86.85</v>
      </c>
    </row>
    <row r="616" spans="1:18" x14ac:dyDescent="0.3">
      <c r="A616">
        <v>17903</v>
      </c>
      <c r="B616" s="2">
        <v>44285</v>
      </c>
      <c r="C616" t="s">
        <v>38</v>
      </c>
      <c r="D616" s="4">
        <v>617</v>
      </c>
      <c r="E616">
        <v>52</v>
      </c>
      <c r="F616" t="s">
        <v>35</v>
      </c>
      <c r="G616" t="s">
        <v>41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8" t="s">
        <v>34</v>
      </c>
      <c r="O616" s="12">
        <f t="shared" si="36"/>
        <v>44285</v>
      </c>
      <c r="P616">
        <f t="shared" si="39"/>
        <v>0</v>
      </c>
      <c r="Q616">
        <f t="shared" si="37"/>
        <v>0</v>
      </c>
      <c r="R616" s="13">
        <f t="shared" si="38"/>
        <v>0</v>
      </c>
    </row>
    <row r="617" spans="1:18" x14ac:dyDescent="0.3">
      <c r="A617">
        <v>17904</v>
      </c>
      <c r="B617" s="2">
        <v>44221</v>
      </c>
      <c r="C617" t="s">
        <v>38</v>
      </c>
      <c r="D617" s="4">
        <v>660</v>
      </c>
      <c r="E617">
        <v>69</v>
      </c>
      <c r="F617" t="s">
        <v>33</v>
      </c>
      <c r="G617" t="s">
        <v>34</v>
      </c>
      <c r="H617" s="2">
        <v>44251</v>
      </c>
      <c r="I617" s="2">
        <v>44281</v>
      </c>
      <c r="J617" s="2">
        <v>44311</v>
      </c>
      <c r="K617" s="2">
        <v>44256</v>
      </c>
      <c r="L617" s="2">
        <v>44281</v>
      </c>
      <c r="M617" s="2">
        <v>44311</v>
      </c>
      <c r="N617" s="8" t="s">
        <v>20054</v>
      </c>
      <c r="O617" s="12">
        <f t="shared" si="36"/>
        <v>44221</v>
      </c>
      <c r="P617">
        <f t="shared" si="39"/>
        <v>2.415</v>
      </c>
      <c r="Q617">
        <f t="shared" si="37"/>
        <v>0</v>
      </c>
      <c r="R617" s="13">
        <f t="shared" si="38"/>
        <v>2.415</v>
      </c>
    </row>
    <row r="618" spans="1:18" x14ac:dyDescent="0.3">
      <c r="A618">
        <v>17905</v>
      </c>
      <c r="B618" s="2">
        <v>44252</v>
      </c>
      <c r="C618" t="s">
        <v>38</v>
      </c>
      <c r="D618" s="4">
        <v>646</v>
      </c>
      <c r="E618">
        <v>112</v>
      </c>
      <c r="F618" t="s">
        <v>33</v>
      </c>
      <c r="G618" t="s">
        <v>34</v>
      </c>
      <c r="H618" s="2">
        <v>44282</v>
      </c>
      <c r="I618" s="2">
        <v>44312</v>
      </c>
      <c r="J618" s="2">
        <v>44342</v>
      </c>
      <c r="K618" s="2">
        <v>44288</v>
      </c>
      <c r="L618" s="2">
        <v>44312</v>
      </c>
      <c r="M618" s="2">
        <v>44342</v>
      </c>
      <c r="N618" s="8" t="s">
        <v>20054</v>
      </c>
      <c r="O618" s="12">
        <f t="shared" si="36"/>
        <v>44252</v>
      </c>
      <c r="P618">
        <f t="shared" si="39"/>
        <v>3.9200000000000004</v>
      </c>
      <c r="Q618">
        <f t="shared" si="37"/>
        <v>0</v>
      </c>
      <c r="R618" s="13">
        <f t="shared" si="38"/>
        <v>3.9200000000000004</v>
      </c>
    </row>
    <row r="619" spans="1:18" x14ac:dyDescent="0.3">
      <c r="A619">
        <v>17906</v>
      </c>
      <c r="B619" s="2">
        <v>44271</v>
      </c>
      <c r="C619" t="s">
        <v>38</v>
      </c>
      <c r="D619" s="4">
        <v>604</v>
      </c>
      <c r="E619">
        <v>93</v>
      </c>
      <c r="F619" t="s">
        <v>35</v>
      </c>
      <c r="G619" t="s">
        <v>40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8" t="s">
        <v>34</v>
      </c>
      <c r="O619" s="12">
        <f t="shared" si="36"/>
        <v>44271</v>
      </c>
      <c r="P619">
        <f t="shared" si="39"/>
        <v>0</v>
      </c>
      <c r="Q619">
        <f t="shared" si="37"/>
        <v>0</v>
      </c>
      <c r="R619" s="13">
        <f t="shared" si="38"/>
        <v>0</v>
      </c>
    </row>
    <row r="620" spans="1:18" x14ac:dyDescent="0.3">
      <c r="A620">
        <v>17907</v>
      </c>
      <c r="B620" s="2">
        <v>44247</v>
      </c>
      <c r="C620" t="s">
        <v>32</v>
      </c>
      <c r="D620" s="4">
        <v>603</v>
      </c>
      <c r="E620">
        <v>111</v>
      </c>
      <c r="F620" t="s">
        <v>35</v>
      </c>
      <c r="G620" t="s">
        <v>39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8" t="s">
        <v>34</v>
      </c>
      <c r="O620" s="12">
        <f t="shared" si="36"/>
        <v>44247</v>
      </c>
      <c r="P620">
        <f t="shared" si="39"/>
        <v>0</v>
      </c>
      <c r="Q620">
        <f t="shared" si="37"/>
        <v>0</v>
      </c>
      <c r="R620" s="13">
        <f t="shared" si="38"/>
        <v>0</v>
      </c>
    </row>
    <row r="621" spans="1:18" x14ac:dyDescent="0.3">
      <c r="A621">
        <v>17908</v>
      </c>
      <c r="B621" s="2">
        <v>44263</v>
      </c>
      <c r="C621" t="s">
        <v>38</v>
      </c>
      <c r="D621" s="4">
        <v>564</v>
      </c>
      <c r="E621">
        <v>97</v>
      </c>
      <c r="F621" t="s">
        <v>35</v>
      </c>
      <c r="G621" t="s">
        <v>40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8" t="s">
        <v>34</v>
      </c>
      <c r="O621" s="12">
        <f t="shared" si="36"/>
        <v>44263</v>
      </c>
      <c r="P621">
        <f t="shared" si="39"/>
        <v>0</v>
      </c>
      <c r="Q621">
        <f t="shared" si="37"/>
        <v>0</v>
      </c>
      <c r="R621" s="13">
        <f t="shared" si="38"/>
        <v>0</v>
      </c>
    </row>
    <row r="622" spans="1:18" x14ac:dyDescent="0.3">
      <c r="A622">
        <v>17909</v>
      </c>
      <c r="B622" s="2">
        <v>44240</v>
      </c>
      <c r="C622" t="s">
        <v>38</v>
      </c>
      <c r="D622" s="4">
        <v>590</v>
      </c>
      <c r="E622">
        <v>38</v>
      </c>
      <c r="F622" t="s">
        <v>35</v>
      </c>
      <c r="G622" t="s">
        <v>39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8" t="s">
        <v>34</v>
      </c>
      <c r="O622" s="12">
        <f t="shared" si="36"/>
        <v>44240</v>
      </c>
      <c r="P622">
        <f t="shared" si="39"/>
        <v>0</v>
      </c>
      <c r="Q622">
        <f t="shared" si="37"/>
        <v>0</v>
      </c>
      <c r="R622" s="13">
        <f t="shared" si="38"/>
        <v>0</v>
      </c>
    </row>
    <row r="623" spans="1:18" x14ac:dyDescent="0.3">
      <c r="A623">
        <v>17910</v>
      </c>
      <c r="B623" s="2">
        <v>44243</v>
      </c>
      <c r="C623" t="s">
        <v>38</v>
      </c>
      <c r="D623" s="4">
        <v>657</v>
      </c>
      <c r="E623">
        <v>98</v>
      </c>
      <c r="F623" t="s">
        <v>33</v>
      </c>
      <c r="G623" t="s">
        <v>34</v>
      </c>
      <c r="H623" s="2">
        <v>44273</v>
      </c>
      <c r="I623" s="2">
        <v>44303</v>
      </c>
      <c r="J623" s="2">
        <v>44333</v>
      </c>
      <c r="K623" s="2">
        <v>44278</v>
      </c>
      <c r="L623" s="2">
        <v>44303</v>
      </c>
      <c r="M623" s="2">
        <v>44333</v>
      </c>
      <c r="N623" s="8" t="s">
        <v>20055</v>
      </c>
      <c r="O623" s="12">
        <f t="shared" si="36"/>
        <v>44243</v>
      </c>
      <c r="P623">
        <f t="shared" si="39"/>
        <v>3.43</v>
      </c>
      <c r="Q623">
        <f t="shared" si="37"/>
        <v>98</v>
      </c>
      <c r="R623" s="13">
        <f t="shared" si="38"/>
        <v>-94.57</v>
      </c>
    </row>
    <row r="624" spans="1:18" x14ac:dyDescent="0.3">
      <c r="A624">
        <v>17911</v>
      </c>
      <c r="B624" s="2">
        <v>44253</v>
      </c>
      <c r="C624" t="s">
        <v>32</v>
      </c>
      <c r="D624" s="4">
        <v>611</v>
      </c>
      <c r="E624">
        <v>40</v>
      </c>
      <c r="F624" t="s">
        <v>35</v>
      </c>
      <c r="G624" t="s">
        <v>39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8" t="s">
        <v>34</v>
      </c>
      <c r="O624" s="12">
        <f t="shared" si="36"/>
        <v>44253</v>
      </c>
      <c r="P624">
        <f t="shared" si="39"/>
        <v>0</v>
      </c>
      <c r="Q624">
        <f t="shared" si="37"/>
        <v>0</v>
      </c>
      <c r="R624" s="13">
        <f t="shared" si="38"/>
        <v>0</v>
      </c>
    </row>
    <row r="625" spans="1:18" x14ac:dyDescent="0.3">
      <c r="A625">
        <v>17912</v>
      </c>
      <c r="B625" s="2">
        <v>44249</v>
      </c>
      <c r="C625" t="s">
        <v>38</v>
      </c>
      <c r="D625" s="4">
        <v>613</v>
      </c>
      <c r="E625">
        <v>88</v>
      </c>
      <c r="F625" t="s">
        <v>35</v>
      </c>
      <c r="G625" t="s">
        <v>41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8" t="s">
        <v>34</v>
      </c>
      <c r="O625" s="12">
        <f t="shared" si="36"/>
        <v>44249</v>
      </c>
      <c r="P625">
        <f t="shared" si="39"/>
        <v>0</v>
      </c>
      <c r="Q625">
        <f t="shared" si="37"/>
        <v>0</v>
      </c>
      <c r="R625" s="13">
        <f t="shared" si="38"/>
        <v>0</v>
      </c>
    </row>
    <row r="626" spans="1:18" x14ac:dyDescent="0.3">
      <c r="A626">
        <v>17913</v>
      </c>
      <c r="B626" s="2">
        <v>44250</v>
      </c>
      <c r="C626" t="s">
        <v>37</v>
      </c>
      <c r="D626" s="4">
        <v>563</v>
      </c>
      <c r="E626">
        <v>77</v>
      </c>
      <c r="F626" t="s">
        <v>35</v>
      </c>
      <c r="G626" t="s">
        <v>42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8" t="s">
        <v>34</v>
      </c>
      <c r="O626" s="12">
        <f t="shared" si="36"/>
        <v>44250</v>
      </c>
      <c r="P626">
        <f t="shared" si="39"/>
        <v>0</v>
      </c>
      <c r="Q626">
        <f t="shared" si="37"/>
        <v>0</v>
      </c>
      <c r="R626" s="13">
        <f t="shared" si="38"/>
        <v>0</v>
      </c>
    </row>
    <row r="627" spans="1:18" x14ac:dyDescent="0.3">
      <c r="A627">
        <v>17914</v>
      </c>
      <c r="B627" s="2">
        <v>44247</v>
      </c>
      <c r="C627" t="s">
        <v>32</v>
      </c>
      <c r="D627" s="4">
        <v>609</v>
      </c>
      <c r="E627">
        <v>161</v>
      </c>
      <c r="F627" t="s">
        <v>35</v>
      </c>
      <c r="G627" t="s">
        <v>39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8" t="s">
        <v>34</v>
      </c>
      <c r="O627" s="12">
        <f t="shared" si="36"/>
        <v>44247</v>
      </c>
      <c r="P627">
        <f t="shared" si="39"/>
        <v>0</v>
      </c>
      <c r="Q627">
        <f t="shared" si="37"/>
        <v>0</v>
      </c>
      <c r="R627" s="13">
        <f t="shared" si="38"/>
        <v>0</v>
      </c>
    </row>
    <row r="628" spans="1:18" x14ac:dyDescent="0.3">
      <c r="A628">
        <v>17915</v>
      </c>
      <c r="B628" s="2">
        <v>44201</v>
      </c>
      <c r="C628" t="s">
        <v>37</v>
      </c>
      <c r="D628" s="4">
        <v>606</v>
      </c>
      <c r="E628">
        <v>59</v>
      </c>
      <c r="F628" t="s">
        <v>33</v>
      </c>
      <c r="G628" t="s">
        <v>34</v>
      </c>
      <c r="H628" s="2">
        <v>44231</v>
      </c>
      <c r="I628" s="2">
        <v>44261</v>
      </c>
      <c r="J628" s="2">
        <v>44291</v>
      </c>
      <c r="K628" s="2">
        <v>44267</v>
      </c>
      <c r="L628" s="2">
        <v>44261</v>
      </c>
      <c r="M628" s="2">
        <v>44291</v>
      </c>
      <c r="N628" s="8" t="s">
        <v>20055</v>
      </c>
      <c r="O628" s="12">
        <f t="shared" si="36"/>
        <v>44201</v>
      </c>
      <c r="P628">
        <f t="shared" si="39"/>
        <v>2.0650000000000004</v>
      </c>
      <c r="Q628">
        <f t="shared" si="37"/>
        <v>59</v>
      </c>
      <c r="R628" s="13">
        <f t="shared" si="38"/>
        <v>-56.935000000000002</v>
      </c>
    </row>
    <row r="629" spans="1:18" x14ac:dyDescent="0.3">
      <c r="A629">
        <v>17916</v>
      </c>
      <c r="B629" s="2">
        <v>44246</v>
      </c>
      <c r="C629" t="s">
        <v>38</v>
      </c>
      <c r="D629" s="4">
        <v>650</v>
      </c>
      <c r="E629">
        <v>92</v>
      </c>
      <c r="F629" t="s">
        <v>33</v>
      </c>
      <c r="G629" t="s">
        <v>34</v>
      </c>
      <c r="H629" s="2">
        <v>44276</v>
      </c>
      <c r="I629" s="2">
        <v>44306</v>
      </c>
      <c r="J629" s="2">
        <v>44336</v>
      </c>
      <c r="K629" s="2">
        <v>44278</v>
      </c>
      <c r="L629" s="2">
        <v>44306</v>
      </c>
      <c r="M629" s="2">
        <v>44336</v>
      </c>
      <c r="N629" s="8" t="s">
        <v>20054</v>
      </c>
      <c r="O629" s="12">
        <f t="shared" si="36"/>
        <v>44246</v>
      </c>
      <c r="P629">
        <f t="shared" si="39"/>
        <v>3.22</v>
      </c>
      <c r="Q629">
        <f t="shared" si="37"/>
        <v>0</v>
      </c>
      <c r="R629" s="13">
        <f t="shared" si="38"/>
        <v>3.22</v>
      </c>
    </row>
    <row r="630" spans="1:18" x14ac:dyDescent="0.3">
      <c r="A630">
        <v>17917</v>
      </c>
      <c r="B630" s="2">
        <v>44232</v>
      </c>
      <c r="C630" t="s">
        <v>32</v>
      </c>
      <c r="D630" s="4">
        <v>675</v>
      </c>
      <c r="E630">
        <v>114</v>
      </c>
      <c r="F630" t="s">
        <v>33</v>
      </c>
      <c r="G630" t="s">
        <v>34</v>
      </c>
      <c r="H630" s="2">
        <v>44262</v>
      </c>
      <c r="I630" s="2">
        <v>44292</v>
      </c>
      <c r="J630" s="2">
        <v>44322</v>
      </c>
      <c r="K630" s="2">
        <v>44262</v>
      </c>
      <c r="L630" s="2">
        <v>44292</v>
      </c>
      <c r="M630" s="2">
        <v>44322</v>
      </c>
      <c r="N630" s="8" t="s">
        <v>20054</v>
      </c>
      <c r="O630" s="12">
        <f t="shared" si="36"/>
        <v>44232</v>
      </c>
      <c r="P630">
        <f t="shared" si="39"/>
        <v>3.99</v>
      </c>
      <c r="Q630">
        <f t="shared" si="37"/>
        <v>0</v>
      </c>
      <c r="R630" s="13">
        <f t="shared" si="38"/>
        <v>3.99</v>
      </c>
    </row>
    <row r="631" spans="1:18" x14ac:dyDescent="0.3">
      <c r="A631">
        <v>17918</v>
      </c>
      <c r="B631" s="2">
        <v>44231</v>
      </c>
      <c r="C631" t="s">
        <v>38</v>
      </c>
      <c r="D631" s="4">
        <v>592</v>
      </c>
      <c r="E631">
        <v>71</v>
      </c>
      <c r="F631" t="s">
        <v>35</v>
      </c>
      <c r="G631" t="s">
        <v>36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8" t="s">
        <v>34</v>
      </c>
      <c r="O631" s="12">
        <f t="shared" si="36"/>
        <v>44231</v>
      </c>
      <c r="P631">
        <f t="shared" si="39"/>
        <v>0</v>
      </c>
      <c r="Q631">
        <f t="shared" si="37"/>
        <v>0</v>
      </c>
      <c r="R631" s="13">
        <f t="shared" si="38"/>
        <v>0</v>
      </c>
    </row>
    <row r="632" spans="1:18" x14ac:dyDescent="0.3">
      <c r="A632">
        <v>17919</v>
      </c>
      <c r="B632" s="2">
        <v>44213</v>
      </c>
      <c r="C632" t="s">
        <v>38</v>
      </c>
      <c r="D632" s="4">
        <v>645</v>
      </c>
      <c r="E632">
        <v>55</v>
      </c>
      <c r="F632" t="s">
        <v>33</v>
      </c>
      <c r="G632" t="s">
        <v>34</v>
      </c>
      <c r="H632" s="2">
        <v>44243</v>
      </c>
      <c r="I632" s="2">
        <v>44273</v>
      </c>
      <c r="J632" s="2">
        <v>44303</v>
      </c>
      <c r="K632" s="2">
        <v>44252</v>
      </c>
      <c r="L632" s="2">
        <v>44273</v>
      </c>
      <c r="M632" s="2">
        <v>44303</v>
      </c>
      <c r="N632" s="8" t="s">
        <v>20054</v>
      </c>
      <c r="O632" s="12">
        <f t="shared" si="36"/>
        <v>44213</v>
      </c>
      <c r="P632">
        <f t="shared" si="39"/>
        <v>1.9250000000000003</v>
      </c>
      <c r="Q632">
        <f t="shared" si="37"/>
        <v>0</v>
      </c>
      <c r="R632" s="13">
        <f t="shared" si="38"/>
        <v>1.9250000000000003</v>
      </c>
    </row>
    <row r="633" spans="1:18" x14ac:dyDescent="0.3">
      <c r="A633">
        <v>17920</v>
      </c>
      <c r="B633" s="2">
        <v>44235</v>
      </c>
      <c r="C633" t="s">
        <v>37</v>
      </c>
      <c r="D633" s="4">
        <v>604</v>
      </c>
      <c r="E633">
        <v>93</v>
      </c>
      <c r="F633" t="s">
        <v>33</v>
      </c>
      <c r="G633" t="s">
        <v>34</v>
      </c>
      <c r="H633" s="2">
        <v>44265</v>
      </c>
      <c r="I633" s="2">
        <v>44295</v>
      </c>
      <c r="J633" s="2">
        <v>44325</v>
      </c>
      <c r="K633" s="2">
        <v>44275</v>
      </c>
      <c r="L633" s="2">
        <v>44295</v>
      </c>
      <c r="M633" s="2">
        <v>44325</v>
      </c>
      <c r="N633" s="8" t="s">
        <v>20054</v>
      </c>
      <c r="O633" s="12">
        <f t="shared" si="36"/>
        <v>44235</v>
      </c>
      <c r="P633">
        <f t="shared" si="39"/>
        <v>3.2550000000000003</v>
      </c>
      <c r="Q633">
        <f t="shared" si="37"/>
        <v>0</v>
      </c>
      <c r="R633" s="13">
        <f t="shared" si="38"/>
        <v>3.2550000000000003</v>
      </c>
    </row>
    <row r="634" spans="1:18" x14ac:dyDescent="0.3">
      <c r="A634">
        <v>17921</v>
      </c>
      <c r="B634" s="2">
        <v>44283</v>
      </c>
      <c r="C634" t="s">
        <v>38</v>
      </c>
      <c r="D634" s="4">
        <v>599</v>
      </c>
      <c r="E634">
        <v>106</v>
      </c>
      <c r="F634" t="s">
        <v>33</v>
      </c>
      <c r="G634" t="s">
        <v>34</v>
      </c>
      <c r="H634" s="2">
        <v>44313</v>
      </c>
      <c r="I634" s="2">
        <v>44343</v>
      </c>
      <c r="J634" s="2">
        <v>44373</v>
      </c>
      <c r="K634" s="2">
        <v>44402</v>
      </c>
      <c r="L634" s="2">
        <v>44343</v>
      </c>
      <c r="M634" s="2">
        <v>44373</v>
      </c>
      <c r="N634" s="8" t="s">
        <v>20054</v>
      </c>
      <c r="O634" s="12">
        <f t="shared" si="36"/>
        <v>44283</v>
      </c>
      <c r="P634">
        <f t="shared" si="39"/>
        <v>3.7100000000000004</v>
      </c>
      <c r="Q634">
        <f t="shared" si="37"/>
        <v>0</v>
      </c>
      <c r="R634" s="13">
        <f t="shared" si="38"/>
        <v>3.7100000000000004</v>
      </c>
    </row>
    <row r="635" spans="1:18" x14ac:dyDescent="0.3">
      <c r="A635">
        <v>17922</v>
      </c>
      <c r="B635" s="2">
        <v>44209</v>
      </c>
      <c r="C635" t="s">
        <v>37</v>
      </c>
      <c r="D635" s="4">
        <v>587</v>
      </c>
      <c r="E635">
        <v>126</v>
      </c>
      <c r="F635" t="s">
        <v>35</v>
      </c>
      <c r="G635" t="s">
        <v>41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8" t="s">
        <v>34</v>
      </c>
      <c r="O635" s="12">
        <f t="shared" si="36"/>
        <v>44209</v>
      </c>
      <c r="P635">
        <f t="shared" si="39"/>
        <v>0</v>
      </c>
      <c r="Q635">
        <f t="shared" si="37"/>
        <v>0</v>
      </c>
      <c r="R635" s="13">
        <f t="shared" si="38"/>
        <v>0</v>
      </c>
    </row>
    <row r="636" spans="1:18" x14ac:dyDescent="0.3">
      <c r="A636">
        <v>17923</v>
      </c>
      <c r="B636" s="2">
        <v>44267</v>
      </c>
      <c r="C636" t="s">
        <v>32</v>
      </c>
      <c r="D636" s="4">
        <v>603</v>
      </c>
      <c r="E636">
        <v>119</v>
      </c>
      <c r="F636" t="s">
        <v>33</v>
      </c>
      <c r="G636" t="s">
        <v>34</v>
      </c>
      <c r="H636" s="2">
        <v>44297</v>
      </c>
      <c r="I636" s="2">
        <v>44327</v>
      </c>
      <c r="J636" s="2">
        <v>44357</v>
      </c>
      <c r="K636" s="2">
        <v>44305</v>
      </c>
      <c r="L636" s="2">
        <v>44327</v>
      </c>
      <c r="M636" s="2">
        <v>44357</v>
      </c>
      <c r="N636" s="8" t="s">
        <v>20054</v>
      </c>
      <c r="O636" s="12">
        <f t="shared" si="36"/>
        <v>44267</v>
      </c>
      <c r="P636">
        <f t="shared" si="39"/>
        <v>4.165</v>
      </c>
      <c r="Q636">
        <f t="shared" si="37"/>
        <v>0</v>
      </c>
      <c r="R636" s="13">
        <f t="shared" si="38"/>
        <v>4.165</v>
      </c>
    </row>
    <row r="637" spans="1:18" x14ac:dyDescent="0.3">
      <c r="A637">
        <v>17924</v>
      </c>
      <c r="B637" s="2">
        <v>44201</v>
      </c>
      <c r="C637" t="s">
        <v>32</v>
      </c>
      <c r="D637" s="4">
        <v>623</v>
      </c>
      <c r="E637">
        <v>37</v>
      </c>
      <c r="F637" t="s">
        <v>35</v>
      </c>
      <c r="G637" t="s">
        <v>41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8" t="s">
        <v>34</v>
      </c>
      <c r="O637" s="12">
        <f t="shared" si="36"/>
        <v>44201</v>
      </c>
      <c r="P637">
        <f t="shared" si="39"/>
        <v>0</v>
      </c>
      <c r="Q637">
        <f t="shared" si="37"/>
        <v>0</v>
      </c>
      <c r="R637" s="13">
        <f t="shared" si="38"/>
        <v>0</v>
      </c>
    </row>
    <row r="638" spans="1:18" x14ac:dyDescent="0.3">
      <c r="A638">
        <v>17925</v>
      </c>
      <c r="B638" s="2">
        <v>44245</v>
      </c>
      <c r="C638" t="s">
        <v>38</v>
      </c>
      <c r="D638" s="4">
        <v>585</v>
      </c>
      <c r="E638">
        <v>107</v>
      </c>
      <c r="F638" t="s">
        <v>35</v>
      </c>
      <c r="G638" t="s">
        <v>36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8" t="s">
        <v>34</v>
      </c>
      <c r="O638" s="12">
        <f t="shared" si="36"/>
        <v>44245</v>
      </c>
      <c r="P638">
        <f t="shared" si="39"/>
        <v>0</v>
      </c>
      <c r="Q638">
        <f t="shared" si="37"/>
        <v>0</v>
      </c>
      <c r="R638" s="13">
        <f t="shared" si="38"/>
        <v>0</v>
      </c>
    </row>
    <row r="639" spans="1:18" x14ac:dyDescent="0.3">
      <c r="A639">
        <v>17926</v>
      </c>
      <c r="B639" s="2">
        <v>44209</v>
      </c>
      <c r="C639" t="s">
        <v>32</v>
      </c>
      <c r="D639" s="4">
        <v>635</v>
      </c>
      <c r="E639">
        <v>144</v>
      </c>
      <c r="F639" t="s">
        <v>35</v>
      </c>
      <c r="G639" t="s">
        <v>39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8" t="s">
        <v>34</v>
      </c>
      <c r="O639" s="12">
        <f t="shared" si="36"/>
        <v>44209</v>
      </c>
      <c r="P639">
        <f t="shared" si="39"/>
        <v>0</v>
      </c>
      <c r="Q639">
        <f t="shared" si="37"/>
        <v>0</v>
      </c>
      <c r="R639" s="13">
        <f t="shared" si="38"/>
        <v>0</v>
      </c>
    </row>
    <row r="640" spans="1:18" x14ac:dyDescent="0.3">
      <c r="A640">
        <v>17927</v>
      </c>
      <c r="B640" s="2">
        <v>44206</v>
      </c>
      <c r="C640" t="s">
        <v>38</v>
      </c>
      <c r="D640" s="4">
        <v>614</v>
      </c>
      <c r="E640">
        <v>77</v>
      </c>
      <c r="F640" t="s">
        <v>35</v>
      </c>
      <c r="G640" t="s">
        <v>40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8" t="s">
        <v>34</v>
      </c>
      <c r="O640" s="12">
        <f t="shared" si="36"/>
        <v>44206</v>
      </c>
      <c r="P640">
        <f t="shared" si="39"/>
        <v>0</v>
      </c>
      <c r="Q640">
        <f t="shared" si="37"/>
        <v>0</v>
      </c>
      <c r="R640" s="13">
        <f t="shared" si="38"/>
        <v>0</v>
      </c>
    </row>
    <row r="641" spans="1:18" x14ac:dyDescent="0.3">
      <c r="A641">
        <v>17928</v>
      </c>
      <c r="B641" s="2">
        <v>44266</v>
      </c>
      <c r="C641" t="s">
        <v>32</v>
      </c>
      <c r="D641" s="4">
        <v>573</v>
      </c>
      <c r="E641">
        <v>67</v>
      </c>
      <c r="F641" t="s">
        <v>35</v>
      </c>
      <c r="G641" t="s">
        <v>41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8" t="s">
        <v>34</v>
      </c>
      <c r="O641" s="12">
        <f t="shared" si="36"/>
        <v>44266</v>
      </c>
      <c r="P641">
        <f t="shared" si="39"/>
        <v>0</v>
      </c>
      <c r="Q641">
        <f t="shared" si="37"/>
        <v>0</v>
      </c>
      <c r="R641" s="13">
        <f t="shared" si="38"/>
        <v>0</v>
      </c>
    </row>
    <row r="642" spans="1:18" x14ac:dyDescent="0.3">
      <c r="A642">
        <v>17929</v>
      </c>
      <c r="B642" s="2">
        <v>44242</v>
      </c>
      <c r="C642" t="s">
        <v>37</v>
      </c>
      <c r="D642" s="4">
        <v>641</v>
      </c>
      <c r="E642">
        <v>83</v>
      </c>
      <c r="F642" t="s">
        <v>33</v>
      </c>
      <c r="G642" t="s">
        <v>34</v>
      </c>
      <c r="H642" s="2">
        <v>44272</v>
      </c>
      <c r="I642" s="2">
        <v>44302</v>
      </c>
      <c r="J642" s="2">
        <v>44332</v>
      </c>
      <c r="K642" s="2">
        <v>44273</v>
      </c>
      <c r="L642" s="2">
        <v>44302</v>
      </c>
      <c r="M642" s="2">
        <v>44332</v>
      </c>
      <c r="N642" s="8" t="s">
        <v>20055</v>
      </c>
      <c r="O642" s="12">
        <f t="shared" si="36"/>
        <v>44242</v>
      </c>
      <c r="P642">
        <f t="shared" si="39"/>
        <v>2.9050000000000002</v>
      </c>
      <c r="Q642">
        <f t="shared" si="37"/>
        <v>83</v>
      </c>
      <c r="R642" s="13">
        <f t="shared" si="38"/>
        <v>-80.094999999999999</v>
      </c>
    </row>
    <row r="643" spans="1:18" x14ac:dyDescent="0.3">
      <c r="A643">
        <v>17930</v>
      </c>
      <c r="B643" s="2">
        <v>44234</v>
      </c>
      <c r="C643" t="s">
        <v>37</v>
      </c>
      <c r="D643" s="4">
        <v>621</v>
      </c>
      <c r="E643">
        <v>121</v>
      </c>
      <c r="F643" t="s">
        <v>33</v>
      </c>
      <c r="G643" t="s">
        <v>34</v>
      </c>
      <c r="H643" s="2">
        <v>44264</v>
      </c>
      <c r="I643" s="2">
        <v>44294</v>
      </c>
      <c r="J643" s="2">
        <v>44324</v>
      </c>
      <c r="K643" s="2">
        <v>44267</v>
      </c>
      <c r="L643" s="2">
        <v>44294</v>
      </c>
      <c r="M643" s="2">
        <v>44324</v>
      </c>
      <c r="N643" s="8" t="s">
        <v>20055</v>
      </c>
      <c r="O643" s="12">
        <f t="shared" ref="O643:O706" si="40">B643</f>
        <v>44234</v>
      </c>
      <c r="P643">
        <f t="shared" si="39"/>
        <v>4.2350000000000003</v>
      </c>
      <c r="Q643">
        <f t="shared" ref="Q643:Q706" si="41">IF(N643="Defaulted",E643,0)</f>
        <v>121</v>
      </c>
      <c r="R643" s="13">
        <f t="shared" ref="R643:R706" si="42">P643-Q643</f>
        <v>-116.765</v>
      </c>
    </row>
    <row r="644" spans="1:18" x14ac:dyDescent="0.3">
      <c r="A644">
        <v>17931</v>
      </c>
      <c r="B644" s="2">
        <v>44254</v>
      </c>
      <c r="C644" t="s">
        <v>38</v>
      </c>
      <c r="D644" s="4">
        <v>703</v>
      </c>
      <c r="E644">
        <v>90</v>
      </c>
      <c r="F644" t="s">
        <v>33</v>
      </c>
      <c r="G644" t="s">
        <v>34</v>
      </c>
      <c r="H644" s="2">
        <v>44284</v>
      </c>
      <c r="I644" s="2">
        <v>44314</v>
      </c>
      <c r="J644" s="2">
        <v>44344</v>
      </c>
      <c r="K644" s="2">
        <v>44293</v>
      </c>
      <c r="L644" s="2">
        <v>44314</v>
      </c>
      <c r="M644" s="2">
        <v>44344</v>
      </c>
      <c r="N644" s="8" t="s">
        <v>20054</v>
      </c>
      <c r="O644" s="12">
        <f t="shared" si="40"/>
        <v>44254</v>
      </c>
      <c r="P644">
        <f t="shared" ref="P644:P707" si="43">IF(F644="Approved",E644*0.035,0)</f>
        <v>3.1500000000000004</v>
      </c>
      <c r="Q644">
        <f t="shared" si="41"/>
        <v>0</v>
      </c>
      <c r="R644" s="13">
        <f t="shared" si="42"/>
        <v>3.1500000000000004</v>
      </c>
    </row>
    <row r="645" spans="1:18" x14ac:dyDescent="0.3">
      <c r="A645">
        <v>17932</v>
      </c>
      <c r="B645" s="2">
        <v>44242</v>
      </c>
      <c r="C645" t="s">
        <v>32</v>
      </c>
      <c r="D645" s="4">
        <v>626</v>
      </c>
      <c r="E645">
        <v>87</v>
      </c>
      <c r="F645" t="s">
        <v>35</v>
      </c>
      <c r="G645" t="s">
        <v>36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8" t="s">
        <v>34</v>
      </c>
      <c r="O645" s="12">
        <f t="shared" si="40"/>
        <v>44242</v>
      </c>
      <c r="P645">
        <f t="shared" si="43"/>
        <v>0</v>
      </c>
      <c r="Q645">
        <f t="shared" si="41"/>
        <v>0</v>
      </c>
      <c r="R645" s="13">
        <f t="shared" si="42"/>
        <v>0</v>
      </c>
    </row>
    <row r="646" spans="1:18" x14ac:dyDescent="0.3">
      <c r="A646">
        <v>17933</v>
      </c>
      <c r="B646" s="2">
        <v>44259</v>
      </c>
      <c r="C646" t="s">
        <v>32</v>
      </c>
      <c r="D646" s="4">
        <v>573</v>
      </c>
      <c r="E646">
        <v>108</v>
      </c>
      <c r="F646" t="s">
        <v>33</v>
      </c>
      <c r="G646" t="s">
        <v>34</v>
      </c>
      <c r="H646" s="2">
        <v>44289</v>
      </c>
      <c r="I646" s="2">
        <v>44319</v>
      </c>
      <c r="J646" s="2">
        <v>44349</v>
      </c>
      <c r="K646" s="2">
        <v>44308</v>
      </c>
      <c r="L646" s="2">
        <v>44319</v>
      </c>
      <c r="M646" s="2">
        <v>44349</v>
      </c>
      <c r="N646" s="8" t="s">
        <v>20054</v>
      </c>
      <c r="O646" s="12">
        <f t="shared" si="40"/>
        <v>44259</v>
      </c>
      <c r="P646">
        <f t="shared" si="43"/>
        <v>3.7800000000000002</v>
      </c>
      <c r="Q646">
        <f t="shared" si="41"/>
        <v>0</v>
      </c>
      <c r="R646" s="13">
        <f t="shared" si="42"/>
        <v>3.7800000000000002</v>
      </c>
    </row>
    <row r="647" spans="1:18" x14ac:dyDescent="0.3">
      <c r="A647">
        <v>17934</v>
      </c>
      <c r="B647" s="2">
        <v>44198</v>
      </c>
      <c r="C647" t="s">
        <v>37</v>
      </c>
      <c r="D647" s="4">
        <v>649</v>
      </c>
      <c r="E647">
        <v>97</v>
      </c>
      <c r="F647" t="s">
        <v>33</v>
      </c>
      <c r="G647" t="s">
        <v>34</v>
      </c>
      <c r="H647" s="2">
        <v>44228</v>
      </c>
      <c r="I647" s="2">
        <v>44258</v>
      </c>
      <c r="J647" s="2">
        <v>44288</v>
      </c>
      <c r="K647" s="2">
        <v>44238</v>
      </c>
      <c r="L647" s="2">
        <v>44258</v>
      </c>
      <c r="M647" s="2">
        <v>44288</v>
      </c>
      <c r="N647" s="8" t="s">
        <v>20054</v>
      </c>
      <c r="O647" s="12">
        <f t="shared" si="40"/>
        <v>44198</v>
      </c>
      <c r="P647">
        <f t="shared" si="43"/>
        <v>3.3950000000000005</v>
      </c>
      <c r="Q647">
        <f t="shared" si="41"/>
        <v>0</v>
      </c>
      <c r="R647" s="13">
        <f t="shared" si="42"/>
        <v>3.3950000000000005</v>
      </c>
    </row>
    <row r="648" spans="1:18" x14ac:dyDescent="0.3">
      <c r="A648">
        <v>17935</v>
      </c>
      <c r="B648" s="2">
        <v>44231</v>
      </c>
      <c r="C648" t="s">
        <v>38</v>
      </c>
      <c r="D648" s="4">
        <v>606</v>
      </c>
      <c r="E648">
        <v>153</v>
      </c>
      <c r="F648" t="s">
        <v>35</v>
      </c>
      <c r="G648" t="s">
        <v>39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8" t="s">
        <v>34</v>
      </c>
      <c r="O648" s="12">
        <f t="shared" si="40"/>
        <v>44231</v>
      </c>
      <c r="P648">
        <f t="shared" si="43"/>
        <v>0</v>
      </c>
      <c r="Q648">
        <f t="shared" si="41"/>
        <v>0</v>
      </c>
      <c r="R648" s="13">
        <f t="shared" si="42"/>
        <v>0</v>
      </c>
    </row>
    <row r="649" spans="1:18" x14ac:dyDescent="0.3">
      <c r="A649">
        <v>17936</v>
      </c>
      <c r="B649" s="2">
        <v>44230</v>
      </c>
      <c r="C649" t="s">
        <v>38</v>
      </c>
      <c r="D649" s="4">
        <v>611</v>
      </c>
      <c r="E649">
        <v>69</v>
      </c>
      <c r="F649" t="s">
        <v>35</v>
      </c>
      <c r="G649" t="s">
        <v>42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8" t="s">
        <v>34</v>
      </c>
      <c r="O649" s="12">
        <f t="shared" si="40"/>
        <v>44230</v>
      </c>
      <c r="P649">
        <f t="shared" si="43"/>
        <v>0</v>
      </c>
      <c r="Q649">
        <f t="shared" si="41"/>
        <v>0</v>
      </c>
      <c r="R649" s="13">
        <f t="shared" si="42"/>
        <v>0</v>
      </c>
    </row>
    <row r="650" spans="1:18" x14ac:dyDescent="0.3">
      <c r="A650">
        <v>17937</v>
      </c>
      <c r="B650" s="2">
        <v>44224</v>
      </c>
      <c r="C650" t="s">
        <v>37</v>
      </c>
      <c r="D650" s="4">
        <v>682</v>
      </c>
      <c r="E650">
        <v>106</v>
      </c>
      <c r="F650" t="s">
        <v>33</v>
      </c>
      <c r="G650" t="s">
        <v>34</v>
      </c>
      <c r="H650" s="2">
        <v>44254</v>
      </c>
      <c r="I650" s="2">
        <v>44284</v>
      </c>
      <c r="J650" s="2">
        <v>44314</v>
      </c>
      <c r="K650" s="2">
        <v>44254</v>
      </c>
      <c r="L650" s="2">
        <v>44284</v>
      </c>
      <c r="M650" s="2">
        <v>44314</v>
      </c>
      <c r="N650" s="8" t="s">
        <v>20054</v>
      </c>
      <c r="O650" s="12">
        <f t="shared" si="40"/>
        <v>44224</v>
      </c>
      <c r="P650">
        <f t="shared" si="43"/>
        <v>3.7100000000000004</v>
      </c>
      <c r="Q650">
        <f t="shared" si="41"/>
        <v>0</v>
      </c>
      <c r="R650" s="13">
        <f t="shared" si="42"/>
        <v>3.7100000000000004</v>
      </c>
    </row>
    <row r="651" spans="1:18" x14ac:dyDescent="0.3">
      <c r="A651">
        <v>17938</v>
      </c>
      <c r="B651" s="2">
        <v>44278</v>
      </c>
      <c r="C651" t="s">
        <v>37</v>
      </c>
      <c r="D651" s="4">
        <v>609</v>
      </c>
      <c r="E651">
        <v>121</v>
      </c>
      <c r="F651" t="s">
        <v>33</v>
      </c>
      <c r="G651" t="s">
        <v>34</v>
      </c>
      <c r="H651" s="2">
        <v>44308</v>
      </c>
      <c r="I651" s="2">
        <v>44338</v>
      </c>
      <c r="J651" s="2">
        <v>44368</v>
      </c>
      <c r="K651" s="2">
        <v>44316</v>
      </c>
      <c r="L651" s="2">
        <v>44338</v>
      </c>
      <c r="M651" s="2">
        <v>44368</v>
      </c>
      <c r="N651" s="8" t="s">
        <v>20055</v>
      </c>
      <c r="O651" s="12">
        <f t="shared" si="40"/>
        <v>44278</v>
      </c>
      <c r="P651">
        <f t="shared" si="43"/>
        <v>4.2350000000000003</v>
      </c>
      <c r="Q651">
        <f t="shared" si="41"/>
        <v>121</v>
      </c>
      <c r="R651" s="13">
        <f t="shared" si="42"/>
        <v>-116.765</v>
      </c>
    </row>
    <row r="652" spans="1:18" x14ac:dyDescent="0.3">
      <c r="A652">
        <v>17939</v>
      </c>
      <c r="B652" s="2">
        <v>44281</v>
      </c>
      <c r="C652" t="s">
        <v>32</v>
      </c>
      <c r="D652" s="4">
        <v>561</v>
      </c>
      <c r="E652">
        <v>94</v>
      </c>
      <c r="F652" t="s">
        <v>33</v>
      </c>
      <c r="G652" t="s">
        <v>34</v>
      </c>
      <c r="H652" s="2">
        <v>44311</v>
      </c>
      <c r="I652" s="2">
        <v>44341</v>
      </c>
      <c r="J652" s="2">
        <v>44371</v>
      </c>
      <c r="K652" s="2">
        <v>44346</v>
      </c>
      <c r="L652" s="2">
        <v>44341</v>
      </c>
      <c r="M652" s="2">
        <v>44371</v>
      </c>
      <c r="N652" s="8" t="s">
        <v>20055</v>
      </c>
      <c r="O652" s="12">
        <f t="shared" si="40"/>
        <v>44281</v>
      </c>
      <c r="P652">
        <f t="shared" si="43"/>
        <v>3.2900000000000005</v>
      </c>
      <c r="Q652">
        <f t="shared" si="41"/>
        <v>94</v>
      </c>
      <c r="R652" s="13">
        <f t="shared" si="42"/>
        <v>-90.71</v>
      </c>
    </row>
    <row r="653" spans="1:18" x14ac:dyDescent="0.3">
      <c r="A653">
        <v>17940</v>
      </c>
      <c r="B653" s="2">
        <v>44233</v>
      </c>
      <c r="C653" t="s">
        <v>32</v>
      </c>
      <c r="D653" s="4">
        <v>612</v>
      </c>
      <c r="E653">
        <v>60</v>
      </c>
      <c r="F653" t="s">
        <v>35</v>
      </c>
      <c r="G653" t="s">
        <v>36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8" t="s">
        <v>34</v>
      </c>
      <c r="O653" s="12">
        <f t="shared" si="40"/>
        <v>44233</v>
      </c>
      <c r="P653">
        <f t="shared" si="43"/>
        <v>0</v>
      </c>
      <c r="Q653">
        <f t="shared" si="41"/>
        <v>0</v>
      </c>
      <c r="R653" s="13">
        <f t="shared" si="42"/>
        <v>0</v>
      </c>
    </row>
    <row r="654" spans="1:18" x14ac:dyDescent="0.3">
      <c r="A654">
        <v>17941</v>
      </c>
      <c r="B654" s="2">
        <v>44254</v>
      </c>
      <c r="C654" t="s">
        <v>32</v>
      </c>
      <c r="D654" s="4">
        <v>623</v>
      </c>
      <c r="E654">
        <v>75</v>
      </c>
      <c r="F654" t="s">
        <v>35</v>
      </c>
      <c r="G654" t="s">
        <v>41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8" t="s">
        <v>34</v>
      </c>
      <c r="O654" s="12">
        <f t="shared" si="40"/>
        <v>44254</v>
      </c>
      <c r="P654">
        <f t="shared" si="43"/>
        <v>0</v>
      </c>
      <c r="Q654">
        <f t="shared" si="41"/>
        <v>0</v>
      </c>
      <c r="R654" s="13">
        <f t="shared" si="42"/>
        <v>0</v>
      </c>
    </row>
    <row r="655" spans="1:18" x14ac:dyDescent="0.3">
      <c r="A655">
        <v>17942</v>
      </c>
      <c r="B655" s="2">
        <v>44228</v>
      </c>
      <c r="C655" t="s">
        <v>38</v>
      </c>
      <c r="D655" s="4">
        <v>605</v>
      </c>
      <c r="E655">
        <v>79</v>
      </c>
      <c r="F655" t="s">
        <v>35</v>
      </c>
      <c r="G655" t="s">
        <v>41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8" t="s">
        <v>34</v>
      </c>
      <c r="O655" s="12">
        <f t="shared" si="40"/>
        <v>44228</v>
      </c>
      <c r="P655">
        <f t="shared" si="43"/>
        <v>0</v>
      </c>
      <c r="Q655">
        <f t="shared" si="41"/>
        <v>0</v>
      </c>
      <c r="R655" s="13">
        <f t="shared" si="42"/>
        <v>0</v>
      </c>
    </row>
    <row r="656" spans="1:18" x14ac:dyDescent="0.3">
      <c r="A656">
        <v>17943</v>
      </c>
      <c r="B656" s="2">
        <v>44246</v>
      </c>
      <c r="C656" t="s">
        <v>32</v>
      </c>
      <c r="D656" s="4">
        <v>587</v>
      </c>
      <c r="E656">
        <v>102</v>
      </c>
      <c r="F656" t="s">
        <v>35</v>
      </c>
      <c r="G656" t="s">
        <v>42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8" t="s">
        <v>34</v>
      </c>
      <c r="O656" s="12">
        <f t="shared" si="40"/>
        <v>44246</v>
      </c>
      <c r="P656">
        <f t="shared" si="43"/>
        <v>0</v>
      </c>
      <c r="Q656">
        <f t="shared" si="41"/>
        <v>0</v>
      </c>
      <c r="R656" s="13">
        <f t="shared" si="42"/>
        <v>0</v>
      </c>
    </row>
    <row r="657" spans="1:18" x14ac:dyDescent="0.3">
      <c r="A657">
        <v>17944</v>
      </c>
      <c r="B657" s="2">
        <v>44258</v>
      </c>
      <c r="C657" t="s">
        <v>38</v>
      </c>
      <c r="D657" s="4">
        <v>644</v>
      </c>
      <c r="E657">
        <v>38</v>
      </c>
      <c r="F657" t="s">
        <v>33</v>
      </c>
      <c r="G657" t="s">
        <v>34</v>
      </c>
      <c r="H657" s="2">
        <v>44288</v>
      </c>
      <c r="I657" s="2">
        <v>44318</v>
      </c>
      <c r="J657" s="2">
        <v>44348</v>
      </c>
      <c r="K657" s="2">
        <v>44289</v>
      </c>
      <c r="L657" s="2">
        <v>44318</v>
      </c>
      <c r="M657" s="2">
        <v>44348</v>
      </c>
      <c r="N657" s="8" t="s">
        <v>20054</v>
      </c>
      <c r="O657" s="12">
        <f t="shared" si="40"/>
        <v>44258</v>
      </c>
      <c r="P657">
        <f t="shared" si="43"/>
        <v>1.33</v>
      </c>
      <c r="Q657">
        <f t="shared" si="41"/>
        <v>0</v>
      </c>
      <c r="R657" s="13">
        <f t="shared" si="42"/>
        <v>1.33</v>
      </c>
    </row>
    <row r="658" spans="1:18" x14ac:dyDescent="0.3">
      <c r="A658">
        <v>17945</v>
      </c>
      <c r="B658" s="2">
        <v>44286</v>
      </c>
      <c r="C658" t="s">
        <v>32</v>
      </c>
      <c r="D658" s="4">
        <v>620</v>
      </c>
      <c r="E658">
        <v>147</v>
      </c>
      <c r="F658" t="s">
        <v>35</v>
      </c>
      <c r="G658" t="s">
        <v>41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8" t="s">
        <v>34</v>
      </c>
      <c r="O658" s="12">
        <f t="shared" si="40"/>
        <v>44286</v>
      </c>
      <c r="P658">
        <f t="shared" si="43"/>
        <v>0</v>
      </c>
      <c r="Q658">
        <f t="shared" si="41"/>
        <v>0</v>
      </c>
      <c r="R658" s="13">
        <f t="shared" si="42"/>
        <v>0</v>
      </c>
    </row>
    <row r="659" spans="1:18" x14ac:dyDescent="0.3">
      <c r="A659">
        <v>17946</v>
      </c>
      <c r="B659" s="2">
        <v>44240</v>
      </c>
      <c r="C659" t="s">
        <v>32</v>
      </c>
      <c r="D659" s="4">
        <v>590</v>
      </c>
      <c r="E659">
        <v>67</v>
      </c>
      <c r="F659" t="s">
        <v>35</v>
      </c>
      <c r="G659" t="s">
        <v>42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8" t="s">
        <v>34</v>
      </c>
      <c r="O659" s="12">
        <f t="shared" si="40"/>
        <v>44240</v>
      </c>
      <c r="P659">
        <f t="shared" si="43"/>
        <v>0</v>
      </c>
      <c r="Q659">
        <f t="shared" si="41"/>
        <v>0</v>
      </c>
      <c r="R659" s="13">
        <f t="shared" si="42"/>
        <v>0</v>
      </c>
    </row>
    <row r="660" spans="1:18" x14ac:dyDescent="0.3">
      <c r="A660">
        <v>17947</v>
      </c>
      <c r="B660" s="2">
        <v>44202</v>
      </c>
      <c r="C660" t="s">
        <v>37</v>
      </c>
      <c r="D660" s="4">
        <v>621</v>
      </c>
      <c r="E660">
        <v>91</v>
      </c>
      <c r="F660" t="s">
        <v>33</v>
      </c>
      <c r="G660" t="s">
        <v>34</v>
      </c>
      <c r="H660" s="2">
        <v>44232</v>
      </c>
      <c r="I660" s="2">
        <v>44262</v>
      </c>
      <c r="J660" s="2">
        <v>44292</v>
      </c>
      <c r="K660" s="2">
        <v>44259</v>
      </c>
      <c r="L660" s="2">
        <v>44262</v>
      </c>
      <c r="M660" s="2">
        <v>44292</v>
      </c>
      <c r="N660" s="8" t="s">
        <v>20055</v>
      </c>
      <c r="O660" s="12">
        <f t="shared" si="40"/>
        <v>44202</v>
      </c>
      <c r="P660">
        <f t="shared" si="43"/>
        <v>3.1850000000000005</v>
      </c>
      <c r="Q660">
        <f t="shared" si="41"/>
        <v>91</v>
      </c>
      <c r="R660" s="13">
        <f t="shared" si="42"/>
        <v>-87.814999999999998</v>
      </c>
    </row>
    <row r="661" spans="1:18" x14ac:dyDescent="0.3">
      <c r="A661">
        <v>17948</v>
      </c>
      <c r="B661" s="2">
        <v>44256</v>
      </c>
      <c r="C661" t="s">
        <v>38</v>
      </c>
      <c r="D661" s="4">
        <v>562</v>
      </c>
      <c r="E661">
        <v>146</v>
      </c>
      <c r="F661" t="s">
        <v>35</v>
      </c>
      <c r="G661" t="s">
        <v>40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8" t="s">
        <v>34</v>
      </c>
      <c r="O661" s="12">
        <f t="shared" si="40"/>
        <v>44256</v>
      </c>
      <c r="P661">
        <f t="shared" si="43"/>
        <v>0</v>
      </c>
      <c r="Q661">
        <f t="shared" si="41"/>
        <v>0</v>
      </c>
      <c r="R661" s="13">
        <f t="shared" si="42"/>
        <v>0</v>
      </c>
    </row>
    <row r="662" spans="1:18" x14ac:dyDescent="0.3">
      <c r="A662">
        <v>17949</v>
      </c>
      <c r="B662" s="2">
        <v>44260</v>
      </c>
      <c r="C662" t="s">
        <v>38</v>
      </c>
      <c r="D662" s="4">
        <v>627</v>
      </c>
      <c r="E662">
        <v>123</v>
      </c>
      <c r="F662" t="s">
        <v>33</v>
      </c>
      <c r="G662" t="s">
        <v>34</v>
      </c>
      <c r="H662" s="2">
        <v>44290</v>
      </c>
      <c r="I662" s="2">
        <v>44320</v>
      </c>
      <c r="J662" s="2">
        <v>44350</v>
      </c>
      <c r="K662" s="2">
        <v>44314</v>
      </c>
      <c r="L662" s="2">
        <v>44320</v>
      </c>
      <c r="M662" s="2">
        <v>44350</v>
      </c>
      <c r="N662" s="8" t="s">
        <v>20054</v>
      </c>
      <c r="O662" s="12">
        <f t="shared" si="40"/>
        <v>44260</v>
      </c>
      <c r="P662">
        <f t="shared" si="43"/>
        <v>4.3050000000000006</v>
      </c>
      <c r="Q662">
        <f t="shared" si="41"/>
        <v>0</v>
      </c>
      <c r="R662" s="13">
        <f t="shared" si="42"/>
        <v>4.3050000000000006</v>
      </c>
    </row>
    <row r="663" spans="1:18" x14ac:dyDescent="0.3">
      <c r="A663">
        <v>17950</v>
      </c>
      <c r="B663" s="2">
        <v>44249</v>
      </c>
      <c r="C663" t="s">
        <v>32</v>
      </c>
      <c r="D663" s="4">
        <v>556</v>
      </c>
      <c r="E663">
        <v>95</v>
      </c>
      <c r="F663" t="s">
        <v>35</v>
      </c>
      <c r="G663" t="s">
        <v>36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8" t="s">
        <v>34</v>
      </c>
      <c r="O663" s="12">
        <f t="shared" si="40"/>
        <v>44249</v>
      </c>
      <c r="P663">
        <f t="shared" si="43"/>
        <v>0</v>
      </c>
      <c r="Q663">
        <f t="shared" si="41"/>
        <v>0</v>
      </c>
      <c r="R663" s="13">
        <f t="shared" si="42"/>
        <v>0</v>
      </c>
    </row>
    <row r="664" spans="1:18" x14ac:dyDescent="0.3">
      <c r="A664">
        <v>17951</v>
      </c>
      <c r="B664" s="2">
        <v>44202</v>
      </c>
      <c r="C664" t="s">
        <v>32</v>
      </c>
      <c r="D664" s="4">
        <v>601</v>
      </c>
      <c r="E664">
        <v>105</v>
      </c>
      <c r="F664" t="s">
        <v>35</v>
      </c>
      <c r="G664" t="s">
        <v>41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8" t="s">
        <v>34</v>
      </c>
      <c r="O664" s="12">
        <f t="shared" si="40"/>
        <v>44202</v>
      </c>
      <c r="P664">
        <f t="shared" si="43"/>
        <v>0</v>
      </c>
      <c r="Q664">
        <f t="shared" si="41"/>
        <v>0</v>
      </c>
      <c r="R664" s="13">
        <f t="shared" si="42"/>
        <v>0</v>
      </c>
    </row>
    <row r="665" spans="1:18" x14ac:dyDescent="0.3">
      <c r="A665">
        <v>17952</v>
      </c>
      <c r="B665" s="2">
        <v>44270</v>
      </c>
      <c r="C665" t="s">
        <v>32</v>
      </c>
      <c r="D665" s="4">
        <v>573</v>
      </c>
      <c r="E665">
        <v>161</v>
      </c>
      <c r="F665" t="s">
        <v>35</v>
      </c>
      <c r="G665" t="s">
        <v>42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8" t="s">
        <v>34</v>
      </c>
      <c r="O665" s="12">
        <f t="shared" si="40"/>
        <v>44270</v>
      </c>
      <c r="P665">
        <f t="shared" si="43"/>
        <v>0</v>
      </c>
      <c r="Q665">
        <f t="shared" si="41"/>
        <v>0</v>
      </c>
      <c r="R665" s="13">
        <f t="shared" si="42"/>
        <v>0</v>
      </c>
    </row>
    <row r="666" spans="1:18" x14ac:dyDescent="0.3">
      <c r="A666">
        <v>17953</v>
      </c>
      <c r="B666" s="2">
        <v>44247</v>
      </c>
      <c r="C666" t="s">
        <v>38</v>
      </c>
      <c r="D666" s="4">
        <v>601</v>
      </c>
      <c r="E666">
        <v>113</v>
      </c>
      <c r="F666" t="s">
        <v>35</v>
      </c>
      <c r="G666" t="s">
        <v>41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8" t="s">
        <v>34</v>
      </c>
      <c r="O666" s="12">
        <f t="shared" si="40"/>
        <v>44247</v>
      </c>
      <c r="P666">
        <f t="shared" si="43"/>
        <v>0</v>
      </c>
      <c r="Q666">
        <f t="shared" si="41"/>
        <v>0</v>
      </c>
      <c r="R666" s="13">
        <f t="shared" si="42"/>
        <v>0</v>
      </c>
    </row>
    <row r="667" spans="1:18" x14ac:dyDescent="0.3">
      <c r="A667">
        <v>17954</v>
      </c>
      <c r="B667" s="2">
        <v>44288</v>
      </c>
      <c r="C667" t="s">
        <v>38</v>
      </c>
      <c r="D667" s="4">
        <v>622</v>
      </c>
      <c r="E667">
        <v>123</v>
      </c>
      <c r="F667" t="s">
        <v>33</v>
      </c>
      <c r="G667" t="s">
        <v>34</v>
      </c>
      <c r="H667" s="2">
        <v>44318</v>
      </c>
      <c r="I667" s="2">
        <v>44348</v>
      </c>
      <c r="J667" s="2">
        <v>44378</v>
      </c>
      <c r="K667" s="2">
        <v>44358</v>
      </c>
      <c r="L667" s="2">
        <v>44348</v>
      </c>
      <c r="M667" s="2">
        <v>44378</v>
      </c>
      <c r="N667" s="8" t="s">
        <v>20054</v>
      </c>
      <c r="O667" s="12">
        <f t="shared" si="40"/>
        <v>44288</v>
      </c>
      <c r="P667">
        <f t="shared" si="43"/>
        <v>4.3050000000000006</v>
      </c>
      <c r="Q667">
        <f t="shared" si="41"/>
        <v>0</v>
      </c>
      <c r="R667" s="13">
        <f t="shared" si="42"/>
        <v>4.3050000000000006</v>
      </c>
    </row>
    <row r="668" spans="1:18" x14ac:dyDescent="0.3">
      <c r="A668">
        <v>17955</v>
      </c>
      <c r="B668" s="2">
        <v>44238</v>
      </c>
      <c r="C668" t="s">
        <v>32</v>
      </c>
      <c r="D668" s="4">
        <v>592</v>
      </c>
      <c r="E668">
        <v>64</v>
      </c>
      <c r="F668" t="s">
        <v>35</v>
      </c>
      <c r="G668" t="s">
        <v>42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8" t="s">
        <v>34</v>
      </c>
      <c r="O668" s="12">
        <f t="shared" si="40"/>
        <v>44238</v>
      </c>
      <c r="P668">
        <f t="shared" si="43"/>
        <v>0</v>
      </c>
      <c r="Q668">
        <f t="shared" si="41"/>
        <v>0</v>
      </c>
      <c r="R668" s="13">
        <f t="shared" si="42"/>
        <v>0</v>
      </c>
    </row>
    <row r="669" spans="1:18" x14ac:dyDescent="0.3">
      <c r="A669">
        <v>17956</v>
      </c>
      <c r="B669" s="2">
        <v>44230</v>
      </c>
      <c r="C669" t="s">
        <v>38</v>
      </c>
      <c r="D669" s="4">
        <v>621</v>
      </c>
      <c r="E669">
        <v>69</v>
      </c>
      <c r="F669" t="s">
        <v>33</v>
      </c>
      <c r="G669" t="s">
        <v>34</v>
      </c>
      <c r="H669" s="2">
        <v>44260</v>
      </c>
      <c r="I669" s="2">
        <v>44290</v>
      </c>
      <c r="J669" s="2">
        <v>44320</v>
      </c>
      <c r="K669" s="2">
        <v>44298</v>
      </c>
      <c r="L669" s="2">
        <v>44290</v>
      </c>
      <c r="M669" s="2">
        <v>44320</v>
      </c>
      <c r="N669" s="8" t="s">
        <v>20055</v>
      </c>
      <c r="O669" s="12">
        <f t="shared" si="40"/>
        <v>44230</v>
      </c>
      <c r="P669">
        <f t="shared" si="43"/>
        <v>2.415</v>
      </c>
      <c r="Q669">
        <f t="shared" si="41"/>
        <v>69</v>
      </c>
      <c r="R669" s="13">
        <f t="shared" si="42"/>
        <v>-66.584999999999994</v>
      </c>
    </row>
    <row r="670" spans="1:18" x14ac:dyDescent="0.3">
      <c r="A670">
        <v>17957</v>
      </c>
      <c r="B670" s="2">
        <v>44284</v>
      </c>
      <c r="C670" t="s">
        <v>32</v>
      </c>
      <c r="D670" s="4">
        <v>650</v>
      </c>
      <c r="E670">
        <v>107</v>
      </c>
      <c r="F670" t="s">
        <v>33</v>
      </c>
      <c r="G670" t="s">
        <v>34</v>
      </c>
      <c r="H670" s="2">
        <v>44314</v>
      </c>
      <c r="I670" s="2">
        <v>44344</v>
      </c>
      <c r="J670" s="2">
        <v>44374</v>
      </c>
      <c r="K670" s="2">
        <v>44322</v>
      </c>
      <c r="L670" s="2">
        <v>44344</v>
      </c>
      <c r="M670" s="2">
        <v>44374</v>
      </c>
      <c r="N670" s="8" t="s">
        <v>20054</v>
      </c>
      <c r="O670" s="12">
        <f t="shared" si="40"/>
        <v>44284</v>
      </c>
      <c r="P670">
        <f t="shared" si="43"/>
        <v>3.7450000000000006</v>
      </c>
      <c r="Q670">
        <f t="shared" si="41"/>
        <v>0</v>
      </c>
      <c r="R670" s="13">
        <f t="shared" si="42"/>
        <v>3.7450000000000006</v>
      </c>
    </row>
    <row r="671" spans="1:18" x14ac:dyDescent="0.3">
      <c r="A671">
        <v>17958</v>
      </c>
      <c r="B671" s="2">
        <v>44270</v>
      </c>
      <c r="C671" t="s">
        <v>38</v>
      </c>
      <c r="D671" s="4">
        <v>596</v>
      </c>
      <c r="E671">
        <v>134</v>
      </c>
      <c r="F671" t="s">
        <v>35</v>
      </c>
      <c r="G671" t="s">
        <v>41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8" t="s">
        <v>34</v>
      </c>
      <c r="O671" s="12">
        <f t="shared" si="40"/>
        <v>44270</v>
      </c>
      <c r="P671">
        <f t="shared" si="43"/>
        <v>0</v>
      </c>
      <c r="Q671">
        <f t="shared" si="41"/>
        <v>0</v>
      </c>
      <c r="R671" s="13">
        <f t="shared" si="42"/>
        <v>0</v>
      </c>
    </row>
    <row r="672" spans="1:18" x14ac:dyDescent="0.3">
      <c r="A672">
        <v>17959</v>
      </c>
      <c r="B672" s="2">
        <v>44208</v>
      </c>
      <c r="C672" t="s">
        <v>38</v>
      </c>
      <c r="D672" s="4">
        <v>616</v>
      </c>
      <c r="E672">
        <v>116</v>
      </c>
      <c r="F672" t="s">
        <v>35</v>
      </c>
      <c r="G672" t="s">
        <v>40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8" t="s">
        <v>34</v>
      </c>
      <c r="O672" s="12">
        <f t="shared" si="40"/>
        <v>44208</v>
      </c>
      <c r="P672">
        <f t="shared" si="43"/>
        <v>0</v>
      </c>
      <c r="Q672">
        <f t="shared" si="41"/>
        <v>0</v>
      </c>
      <c r="R672" s="13">
        <f t="shared" si="42"/>
        <v>0</v>
      </c>
    </row>
    <row r="673" spans="1:18" x14ac:dyDescent="0.3">
      <c r="A673">
        <v>17960</v>
      </c>
      <c r="B673" s="2">
        <v>44284</v>
      </c>
      <c r="C673" t="s">
        <v>38</v>
      </c>
      <c r="D673" s="4">
        <v>633</v>
      </c>
      <c r="E673">
        <v>108</v>
      </c>
      <c r="F673" t="s">
        <v>33</v>
      </c>
      <c r="G673" t="s">
        <v>34</v>
      </c>
      <c r="H673" s="2">
        <v>44314</v>
      </c>
      <c r="I673" s="2">
        <v>44344</v>
      </c>
      <c r="J673" s="2">
        <v>44374</v>
      </c>
      <c r="K673" s="2">
        <v>44330</v>
      </c>
      <c r="L673" s="2">
        <v>44344</v>
      </c>
      <c r="M673" s="2">
        <v>44374</v>
      </c>
      <c r="N673" s="8" t="s">
        <v>20054</v>
      </c>
      <c r="O673" s="12">
        <f t="shared" si="40"/>
        <v>44284</v>
      </c>
      <c r="P673">
        <f t="shared" si="43"/>
        <v>3.7800000000000002</v>
      </c>
      <c r="Q673">
        <f t="shared" si="41"/>
        <v>0</v>
      </c>
      <c r="R673" s="13">
        <f t="shared" si="42"/>
        <v>3.7800000000000002</v>
      </c>
    </row>
    <row r="674" spans="1:18" x14ac:dyDescent="0.3">
      <c r="A674">
        <v>17961</v>
      </c>
      <c r="B674" s="2">
        <v>44275</v>
      </c>
      <c r="C674" t="s">
        <v>38</v>
      </c>
      <c r="D674" s="4">
        <v>646</v>
      </c>
      <c r="E674">
        <v>113</v>
      </c>
      <c r="F674" t="s">
        <v>33</v>
      </c>
      <c r="G674" t="s">
        <v>34</v>
      </c>
      <c r="H674" s="2">
        <v>44305</v>
      </c>
      <c r="I674" s="2">
        <v>44335</v>
      </c>
      <c r="J674" s="2">
        <v>44365</v>
      </c>
      <c r="K674" s="2">
        <v>44306</v>
      </c>
      <c r="L674" s="2">
        <v>44335</v>
      </c>
      <c r="M674" s="2">
        <v>44365</v>
      </c>
      <c r="N674" s="8" t="s">
        <v>20054</v>
      </c>
      <c r="O674" s="12">
        <f t="shared" si="40"/>
        <v>44275</v>
      </c>
      <c r="P674">
        <f t="shared" si="43"/>
        <v>3.9550000000000005</v>
      </c>
      <c r="Q674">
        <f t="shared" si="41"/>
        <v>0</v>
      </c>
      <c r="R674" s="13">
        <f t="shared" si="42"/>
        <v>3.9550000000000005</v>
      </c>
    </row>
    <row r="675" spans="1:18" x14ac:dyDescent="0.3">
      <c r="A675">
        <v>17962</v>
      </c>
      <c r="B675" s="2">
        <v>44254</v>
      </c>
      <c r="C675" t="s">
        <v>38</v>
      </c>
      <c r="D675" s="4">
        <v>594</v>
      </c>
      <c r="E675">
        <v>104</v>
      </c>
      <c r="F675" t="s">
        <v>35</v>
      </c>
      <c r="G675" t="s">
        <v>41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8" t="s">
        <v>34</v>
      </c>
      <c r="O675" s="12">
        <f t="shared" si="40"/>
        <v>44254</v>
      </c>
      <c r="P675">
        <f t="shared" si="43"/>
        <v>0</v>
      </c>
      <c r="Q675">
        <f t="shared" si="41"/>
        <v>0</v>
      </c>
      <c r="R675" s="13">
        <f t="shared" si="42"/>
        <v>0</v>
      </c>
    </row>
    <row r="676" spans="1:18" x14ac:dyDescent="0.3">
      <c r="A676">
        <v>17963</v>
      </c>
      <c r="B676" s="2">
        <v>44247</v>
      </c>
      <c r="C676" t="s">
        <v>37</v>
      </c>
      <c r="D676" s="4">
        <v>598</v>
      </c>
      <c r="E676">
        <v>102</v>
      </c>
      <c r="F676" t="s">
        <v>35</v>
      </c>
      <c r="G676" t="s">
        <v>42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8" t="s">
        <v>34</v>
      </c>
      <c r="O676" s="12">
        <f t="shared" si="40"/>
        <v>44247</v>
      </c>
      <c r="P676">
        <f t="shared" si="43"/>
        <v>0</v>
      </c>
      <c r="Q676">
        <f t="shared" si="41"/>
        <v>0</v>
      </c>
      <c r="R676" s="13">
        <f t="shared" si="42"/>
        <v>0</v>
      </c>
    </row>
    <row r="677" spans="1:18" x14ac:dyDescent="0.3">
      <c r="A677">
        <v>17964</v>
      </c>
      <c r="B677" s="2">
        <v>44247</v>
      </c>
      <c r="C677" t="s">
        <v>32</v>
      </c>
      <c r="D677" s="4">
        <v>636</v>
      </c>
      <c r="E677">
        <v>190</v>
      </c>
      <c r="F677" t="s">
        <v>35</v>
      </c>
      <c r="G677" t="s">
        <v>39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8" t="s">
        <v>34</v>
      </c>
      <c r="O677" s="12">
        <f t="shared" si="40"/>
        <v>44247</v>
      </c>
      <c r="P677">
        <f t="shared" si="43"/>
        <v>0</v>
      </c>
      <c r="Q677">
        <f t="shared" si="41"/>
        <v>0</v>
      </c>
      <c r="R677" s="13">
        <f t="shared" si="42"/>
        <v>0</v>
      </c>
    </row>
    <row r="678" spans="1:18" x14ac:dyDescent="0.3">
      <c r="A678">
        <v>17965</v>
      </c>
      <c r="B678" s="2">
        <v>44287</v>
      </c>
      <c r="C678" t="s">
        <v>38</v>
      </c>
      <c r="D678" s="4">
        <v>609</v>
      </c>
      <c r="E678">
        <v>116</v>
      </c>
      <c r="F678" t="s">
        <v>35</v>
      </c>
      <c r="G678" t="s">
        <v>39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8" t="s">
        <v>34</v>
      </c>
      <c r="O678" s="12">
        <f t="shared" si="40"/>
        <v>44287</v>
      </c>
      <c r="P678">
        <f t="shared" si="43"/>
        <v>0</v>
      </c>
      <c r="Q678">
        <f t="shared" si="41"/>
        <v>0</v>
      </c>
      <c r="R678" s="13">
        <f t="shared" si="42"/>
        <v>0</v>
      </c>
    </row>
    <row r="679" spans="1:18" x14ac:dyDescent="0.3">
      <c r="A679">
        <v>17966</v>
      </c>
      <c r="B679" s="2">
        <v>44286</v>
      </c>
      <c r="C679" t="s">
        <v>37</v>
      </c>
      <c r="D679" s="4">
        <v>617</v>
      </c>
      <c r="E679">
        <v>83</v>
      </c>
      <c r="F679" t="s">
        <v>33</v>
      </c>
      <c r="G679" t="s">
        <v>34</v>
      </c>
      <c r="H679" s="2">
        <v>44316</v>
      </c>
      <c r="I679" s="2">
        <v>44346</v>
      </c>
      <c r="J679" s="2">
        <v>44376</v>
      </c>
      <c r="K679" s="2">
        <v>44333</v>
      </c>
      <c r="L679" s="2">
        <v>44346</v>
      </c>
      <c r="M679" s="2">
        <v>44376</v>
      </c>
      <c r="N679" s="8" t="s">
        <v>20054</v>
      </c>
      <c r="O679" s="12">
        <f t="shared" si="40"/>
        <v>44286</v>
      </c>
      <c r="P679">
        <f t="shared" si="43"/>
        <v>2.9050000000000002</v>
      </c>
      <c r="Q679">
        <f t="shared" si="41"/>
        <v>0</v>
      </c>
      <c r="R679" s="13">
        <f t="shared" si="42"/>
        <v>2.9050000000000002</v>
      </c>
    </row>
    <row r="680" spans="1:18" x14ac:dyDescent="0.3">
      <c r="A680">
        <v>17967</v>
      </c>
      <c r="B680" s="2">
        <v>44231</v>
      </c>
      <c r="C680" t="s">
        <v>32</v>
      </c>
      <c r="D680" s="4">
        <v>575</v>
      </c>
      <c r="E680">
        <v>63</v>
      </c>
      <c r="F680" t="s">
        <v>35</v>
      </c>
      <c r="G680" t="s">
        <v>42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8" t="s">
        <v>34</v>
      </c>
      <c r="O680" s="12">
        <f t="shared" si="40"/>
        <v>44231</v>
      </c>
      <c r="P680">
        <f t="shared" si="43"/>
        <v>0</v>
      </c>
      <c r="Q680">
        <f t="shared" si="41"/>
        <v>0</v>
      </c>
      <c r="R680" s="13">
        <f t="shared" si="42"/>
        <v>0</v>
      </c>
    </row>
    <row r="681" spans="1:18" x14ac:dyDescent="0.3">
      <c r="A681">
        <v>17968</v>
      </c>
      <c r="B681" s="2">
        <v>44261</v>
      </c>
      <c r="C681" t="s">
        <v>38</v>
      </c>
      <c r="D681" s="4">
        <v>548</v>
      </c>
      <c r="E681">
        <v>59</v>
      </c>
      <c r="F681" t="s">
        <v>33</v>
      </c>
      <c r="G681" t="s">
        <v>34</v>
      </c>
      <c r="H681" s="2">
        <v>44291</v>
      </c>
      <c r="I681" s="2">
        <v>44321</v>
      </c>
      <c r="J681" s="2">
        <v>44351</v>
      </c>
      <c r="K681" s="2">
        <v>44349</v>
      </c>
      <c r="L681" s="2">
        <v>44321</v>
      </c>
      <c r="M681" s="2">
        <v>44351</v>
      </c>
      <c r="N681" s="8" t="s">
        <v>20054</v>
      </c>
      <c r="O681" s="12">
        <f t="shared" si="40"/>
        <v>44261</v>
      </c>
      <c r="P681">
        <f t="shared" si="43"/>
        <v>2.0650000000000004</v>
      </c>
      <c r="Q681">
        <f t="shared" si="41"/>
        <v>0</v>
      </c>
      <c r="R681" s="13">
        <f t="shared" si="42"/>
        <v>2.0650000000000004</v>
      </c>
    </row>
    <row r="682" spans="1:18" x14ac:dyDescent="0.3">
      <c r="A682">
        <v>17969</v>
      </c>
      <c r="B682" s="2">
        <v>44232</v>
      </c>
      <c r="C682" t="s">
        <v>32</v>
      </c>
      <c r="D682" s="4">
        <v>609</v>
      </c>
      <c r="E682">
        <v>102</v>
      </c>
      <c r="F682" t="s">
        <v>35</v>
      </c>
      <c r="G682" t="s">
        <v>40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8" t="s">
        <v>34</v>
      </c>
      <c r="O682" s="12">
        <f t="shared" si="40"/>
        <v>44232</v>
      </c>
      <c r="P682">
        <f t="shared" si="43"/>
        <v>0</v>
      </c>
      <c r="Q682">
        <f t="shared" si="41"/>
        <v>0</v>
      </c>
      <c r="R682" s="13">
        <f t="shared" si="42"/>
        <v>0</v>
      </c>
    </row>
    <row r="683" spans="1:18" x14ac:dyDescent="0.3">
      <c r="A683">
        <v>17970</v>
      </c>
      <c r="B683" s="2">
        <v>44264</v>
      </c>
      <c r="C683" t="s">
        <v>37</v>
      </c>
      <c r="D683" s="4">
        <v>657</v>
      </c>
      <c r="E683">
        <v>108</v>
      </c>
      <c r="F683" t="s">
        <v>33</v>
      </c>
      <c r="G683" t="s">
        <v>34</v>
      </c>
      <c r="H683" s="2">
        <v>44294</v>
      </c>
      <c r="I683" s="2">
        <v>44324</v>
      </c>
      <c r="J683" s="2">
        <v>44354</v>
      </c>
      <c r="K683" s="2">
        <v>44296</v>
      </c>
      <c r="L683" s="2">
        <v>44324</v>
      </c>
      <c r="M683" s="2">
        <v>44354</v>
      </c>
      <c r="N683" s="8" t="s">
        <v>20054</v>
      </c>
      <c r="O683" s="12">
        <f t="shared" si="40"/>
        <v>44264</v>
      </c>
      <c r="P683">
        <f t="shared" si="43"/>
        <v>3.7800000000000002</v>
      </c>
      <c r="Q683">
        <f t="shared" si="41"/>
        <v>0</v>
      </c>
      <c r="R683" s="13">
        <f t="shared" si="42"/>
        <v>3.7800000000000002</v>
      </c>
    </row>
    <row r="684" spans="1:18" x14ac:dyDescent="0.3">
      <c r="A684">
        <v>17971</v>
      </c>
      <c r="B684" s="2">
        <v>44248</v>
      </c>
      <c r="C684" t="s">
        <v>37</v>
      </c>
      <c r="D684" s="4">
        <v>582</v>
      </c>
      <c r="E684">
        <v>100</v>
      </c>
      <c r="F684" t="s">
        <v>35</v>
      </c>
      <c r="G684" t="s">
        <v>42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8" t="s">
        <v>34</v>
      </c>
      <c r="O684" s="12">
        <f t="shared" si="40"/>
        <v>44248</v>
      </c>
      <c r="P684">
        <f t="shared" si="43"/>
        <v>0</v>
      </c>
      <c r="Q684">
        <f t="shared" si="41"/>
        <v>0</v>
      </c>
      <c r="R684" s="13">
        <f t="shared" si="42"/>
        <v>0</v>
      </c>
    </row>
    <row r="685" spans="1:18" x14ac:dyDescent="0.3">
      <c r="A685">
        <v>17972</v>
      </c>
      <c r="B685" s="2">
        <v>44278</v>
      </c>
      <c r="C685" t="s">
        <v>32</v>
      </c>
      <c r="D685" s="4">
        <v>646</v>
      </c>
      <c r="E685">
        <v>94</v>
      </c>
      <c r="F685" t="s">
        <v>33</v>
      </c>
      <c r="G685" t="s">
        <v>34</v>
      </c>
      <c r="H685" s="2">
        <v>44308</v>
      </c>
      <c r="I685" s="2">
        <v>44338</v>
      </c>
      <c r="J685" s="2">
        <v>44368</v>
      </c>
      <c r="K685" s="2">
        <v>44315</v>
      </c>
      <c r="L685" s="2">
        <v>44338</v>
      </c>
      <c r="M685" s="2">
        <v>44368</v>
      </c>
      <c r="N685" s="8" t="s">
        <v>20054</v>
      </c>
      <c r="O685" s="12">
        <f t="shared" si="40"/>
        <v>44278</v>
      </c>
      <c r="P685">
        <f t="shared" si="43"/>
        <v>3.2900000000000005</v>
      </c>
      <c r="Q685">
        <f t="shared" si="41"/>
        <v>0</v>
      </c>
      <c r="R685" s="13">
        <f t="shared" si="42"/>
        <v>3.2900000000000005</v>
      </c>
    </row>
    <row r="686" spans="1:18" x14ac:dyDescent="0.3">
      <c r="A686">
        <v>17973</v>
      </c>
      <c r="B686" s="2">
        <v>44248</v>
      </c>
      <c r="C686" t="s">
        <v>38</v>
      </c>
      <c r="D686" s="4">
        <v>673</v>
      </c>
      <c r="E686">
        <v>89</v>
      </c>
      <c r="F686" t="s">
        <v>33</v>
      </c>
      <c r="G686" t="s">
        <v>34</v>
      </c>
      <c r="H686" s="2">
        <v>44278</v>
      </c>
      <c r="I686" s="2">
        <v>44308</v>
      </c>
      <c r="J686" s="2">
        <v>44338</v>
      </c>
      <c r="K686" s="2">
        <v>44286</v>
      </c>
      <c r="L686" s="2">
        <v>44308</v>
      </c>
      <c r="M686" s="2">
        <v>44338</v>
      </c>
      <c r="N686" s="8" t="s">
        <v>20054</v>
      </c>
      <c r="O686" s="12">
        <f t="shared" si="40"/>
        <v>44248</v>
      </c>
      <c r="P686">
        <f t="shared" si="43"/>
        <v>3.1150000000000002</v>
      </c>
      <c r="Q686">
        <f t="shared" si="41"/>
        <v>0</v>
      </c>
      <c r="R686" s="13">
        <f t="shared" si="42"/>
        <v>3.1150000000000002</v>
      </c>
    </row>
    <row r="687" spans="1:18" x14ac:dyDescent="0.3">
      <c r="A687">
        <v>17974</v>
      </c>
      <c r="B687" s="2">
        <v>44277</v>
      </c>
      <c r="C687" t="s">
        <v>38</v>
      </c>
      <c r="D687" s="4">
        <v>618</v>
      </c>
      <c r="E687">
        <v>138</v>
      </c>
      <c r="F687" t="s">
        <v>35</v>
      </c>
      <c r="G687" t="s">
        <v>41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8" t="s">
        <v>34</v>
      </c>
      <c r="O687" s="12">
        <f t="shared" si="40"/>
        <v>44277</v>
      </c>
      <c r="P687">
        <f t="shared" si="43"/>
        <v>0</v>
      </c>
      <c r="Q687">
        <f t="shared" si="41"/>
        <v>0</v>
      </c>
      <c r="R687" s="13">
        <f t="shared" si="42"/>
        <v>0</v>
      </c>
    </row>
    <row r="688" spans="1:18" x14ac:dyDescent="0.3">
      <c r="A688">
        <v>17975</v>
      </c>
      <c r="B688" s="2">
        <v>44228</v>
      </c>
      <c r="C688" t="s">
        <v>38</v>
      </c>
      <c r="D688" s="4">
        <v>652</v>
      </c>
      <c r="E688">
        <v>93</v>
      </c>
      <c r="F688" t="s">
        <v>33</v>
      </c>
      <c r="G688" t="s">
        <v>34</v>
      </c>
      <c r="H688" s="2">
        <v>44258</v>
      </c>
      <c r="I688" s="2">
        <v>44288</v>
      </c>
      <c r="J688" s="2">
        <v>44318</v>
      </c>
      <c r="K688" s="2">
        <v>44263</v>
      </c>
      <c r="L688" s="2">
        <v>44288</v>
      </c>
      <c r="M688" s="2">
        <v>44318</v>
      </c>
      <c r="N688" s="8" t="s">
        <v>20054</v>
      </c>
      <c r="O688" s="12">
        <f t="shared" si="40"/>
        <v>44228</v>
      </c>
      <c r="P688">
        <f t="shared" si="43"/>
        <v>3.2550000000000003</v>
      </c>
      <c r="Q688">
        <f t="shared" si="41"/>
        <v>0</v>
      </c>
      <c r="R688" s="13">
        <f t="shared" si="42"/>
        <v>3.2550000000000003</v>
      </c>
    </row>
    <row r="689" spans="1:18" x14ac:dyDescent="0.3">
      <c r="A689">
        <v>17976</v>
      </c>
      <c r="B689" s="2">
        <v>44258</v>
      </c>
      <c r="C689" t="s">
        <v>32</v>
      </c>
      <c r="D689" s="4">
        <v>610</v>
      </c>
      <c r="E689">
        <v>102</v>
      </c>
      <c r="F689" t="s">
        <v>35</v>
      </c>
      <c r="G689" t="s">
        <v>39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8" t="s">
        <v>34</v>
      </c>
      <c r="O689" s="12">
        <f t="shared" si="40"/>
        <v>44258</v>
      </c>
      <c r="P689">
        <f t="shared" si="43"/>
        <v>0</v>
      </c>
      <c r="Q689">
        <f t="shared" si="41"/>
        <v>0</v>
      </c>
      <c r="R689" s="13">
        <f t="shared" si="42"/>
        <v>0</v>
      </c>
    </row>
    <row r="690" spans="1:18" x14ac:dyDescent="0.3">
      <c r="A690">
        <v>17977</v>
      </c>
      <c r="B690" s="2">
        <v>44264</v>
      </c>
      <c r="C690" t="s">
        <v>38</v>
      </c>
      <c r="D690" s="4">
        <v>654</v>
      </c>
      <c r="E690">
        <v>88</v>
      </c>
      <c r="F690" t="s">
        <v>33</v>
      </c>
      <c r="G690" t="s">
        <v>34</v>
      </c>
      <c r="H690" s="2">
        <v>44294</v>
      </c>
      <c r="I690" s="2">
        <v>44324</v>
      </c>
      <c r="J690" s="2">
        <v>44354</v>
      </c>
      <c r="K690" s="2">
        <v>44295</v>
      </c>
      <c r="L690" s="2">
        <v>44324</v>
      </c>
      <c r="M690" s="2">
        <v>44354</v>
      </c>
      <c r="N690" s="8" t="s">
        <v>20055</v>
      </c>
      <c r="O690" s="12">
        <f t="shared" si="40"/>
        <v>44264</v>
      </c>
      <c r="P690">
        <f t="shared" si="43"/>
        <v>3.08</v>
      </c>
      <c r="Q690">
        <f t="shared" si="41"/>
        <v>88</v>
      </c>
      <c r="R690" s="13">
        <f t="shared" si="42"/>
        <v>-84.92</v>
      </c>
    </row>
    <row r="691" spans="1:18" x14ac:dyDescent="0.3">
      <c r="A691">
        <v>17978</v>
      </c>
      <c r="B691" s="2">
        <v>44268</v>
      </c>
      <c r="C691" t="s">
        <v>32</v>
      </c>
      <c r="D691" s="4">
        <v>675</v>
      </c>
      <c r="E691">
        <v>88</v>
      </c>
      <c r="F691" t="s">
        <v>33</v>
      </c>
      <c r="G691" t="s">
        <v>34</v>
      </c>
      <c r="H691" s="2">
        <v>44298</v>
      </c>
      <c r="I691" s="2">
        <v>44328</v>
      </c>
      <c r="J691" s="2">
        <v>44358</v>
      </c>
      <c r="K691" s="2">
        <v>44301</v>
      </c>
      <c r="L691" s="2">
        <v>44328</v>
      </c>
      <c r="M691" s="2">
        <v>44358</v>
      </c>
      <c r="N691" s="8" t="s">
        <v>20054</v>
      </c>
      <c r="O691" s="12">
        <f t="shared" si="40"/>
        <v>44268</v>
      </c>
      <c r="P691">
        <f t="shared" si="43"/>
        <v>3.08</v>
      </c>
      <c r="Q691">
        <f t="shared" si="41"/>
        <v>0</v>
      </c>
      <c r="R691" s="13">
        <f t="shared" si="42"/>
        <v>3.08</v>
      </c>
    </row>
    <row r="692" spans="1:18" x14ac:dyDescent="0.3">
      <c r="A692">
        <v>17979</v>
      </c>
      <c r="B692" s="2">
        <v>44199</v>
      </c>
      <c r="C692" t="s">
        <v>38</v>
      </c>
      <c r="D692" s="4">
        <v>561</v>
      </c>
      <c r="E692">
        <v>31</v>
      </c>
      <c r="F692" t="s">
        <v>35</v>
      </c>
      <c r="G692" t="s">
        <v>40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8" t="s">
        <v>34</v>
      </c>
      <c r="O692" s="12">
        <f t="shared" si="40"/>
        <v>44199</v>
      </c>
      <c r="P692">
        <f t="shared" si="43"/>
        <v>0</v>
      </c>
      <c r="Q692">
        <f t="shared" si="41"/>
        <v>0</v>
      </c>
      <c r="R692" s="13">
        <f t="shared" si="42"/>
        <v>0</v>
      </c>
    </row>
    <row r="693" spans="1:18" x14ac:dyDescent="0.3">
      <c r="A693">
        <v>17980</v>
      </c>
      <c r="B693" s="2">
        <v>44213</v>
      </c>
      <c r="C693" t="s">
        <v>38</v>
      </c>
      <c r="D693" s="4">
        <v>612</v>
      </c>
      <c r="E693">
        <v>78</v>
      </c>
      <c r="F693" t="s">
        <v>35</v>
      </c>
      <c r="G693" t="s">
        <v>40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8" t="s">
        <v>34</v>
      </c>
      <c r="O693" s="12">
        <f t="shared" si="40"/>
        <v>44213</v>
      </c>
      <c r="P693">
        <f t="shared" si="43"/>
        <v>0</v>
      </c>
      <c r="Q693">
        <f t="shared" si="41"/>
        <v>0</v>
      </c>
      <c r="R693" s="13">
        <f t="shared" si="42"/>
        <v>0</v>
      </c>
    </row>
    <row r="694" spans="1:18" x14ac:dyDescent="0.3">
      <c r="A694">
        <v>17981</v>
      </c>
      <c r="B694" s="2">
        <v>44255</v>
      </c>
      <c r="C694" t="s">
        <v>32</v>
      </c>
      <c r="D694" s="4">
        <v>599</v>
      </c>
      <c r="E694">
        <v>107</v>
      </c>
      <c r="F694" t="s">
        <v>35</v>
      </c>
      <c r="G694" t="s">
        <v>40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8" t="s">
        <v>34</v>
      </c>
      <c r="O694" s="12">
        <f t="shared" si="40"/>
        <v>44255</v>
      </c>
      <c r="P694">
        <f t="shared" si="43"/>
        <v>0</v>
      </c>
      <c r="Q694">
        <f t="shared" si="41"/>
        <v>0</v>
      </c>
      <c r="R694" s="13">
        <f t="shared" si="42"/>
        <v>0</v>
      </c>
    </row>
    <row r="695" spans="1:18" x14ac:dyDescent="0.3">
      <c r="A695">
        <v>17982</v>
      </c>
      <c r="B695" s="2">
        <v>44258</v>
      </c>
      <c r="C695" t="s">
        <v>38</v>
      </c>
      <c r="D695" s="4">
        <v>652</v>
      </c>
      <c r="E695">
        <v>100</v>
      </c>
      <c r="F695" t="s">
        <v>33</v>
      </c>
      <c r="G695" t="s">
        <v>34</v>
      </c>
      <c r="H695" s="2">
        <v>44288</v>
      </c>
      <c r="I695" s="2">
        <v>44318</v>
      </c>
      <c r="J695" s="2">
        <v>44348</v>
      </c>
      <c r="K695" s="2">
        <v>44288</v>
      </c>
      <c r="L695" s="2">
        <v>44318</v>
      </c>
      <c r="M695" s="2">
        <v>44348</v>
      </c>
      <c r="N695" s="8" t="s">
        <v>20055</v>
      </c>
      <c r="O695" s="12">
        <f t="shared" si="40"/>
        <v>44258</v>
      </c>
      <c r="P695">
        <f t="shared" si="43"/>
        <v>3.5000000000000004</v>
      </c>
      <c r="Q695">
        <f t="shared" si="41"/>
        <v>100</v>
      </c>
      <c r="R695" s="13">
        <f t="shared" si="42"/>
        <v>-96.5</v>
      </c>
    </row>
    <row r="696" spans="1:18" x14ac:dyDescent="0.3">
      <c r="A696">
        <v>17983</v>
      </c>
      <c r="B696" s="2">
        <v>44259</v>
      </c>
      <c r="C696" t="s">
        <v>37</v>
      </c>
      <c r="D696" s="4">
        <v>528</v>
      </c>
      <c r="E696">
        <v>46</v>
      </c>
      <c r="F696" t="s">
        <v>33</v>
      </c>
      <c r="G696" t="s">
        <v>34</v>
      </c>
      <c r="H696" s="2">
        <v>44289</v>
      </c>
      <c r="I696" s="2">
        <v>44319</v>
      </c>
      <c r="J696" s="2">
        <v>44349</v>
      </c>
      <c r="K696" s="2">
        <v>44305</v>
      </c>
      <c r="L696" s="2">
        <v>44319</v>
      </c>
      <c r="M696" s="2">
        <v>44349</v>
      </c>
      <c r="N696" s="8" t="s">
        <v>20054</v>
      </c>
      <c r="O696" s="12">
        <f t="shared" si="40"/>
        <v>44259</v>
      </c>
      <c r="P696">
        <f t="shared" si="43"/>
        <v>1.61</v>
      </c>
      <c r="Q696">
        <f t="shared" si="41"/>
        <v>0</v>
      </c>
      <c r="R696" s="13">
        <f t="shared" si="42"/>
        <v>1.61</v>
      </c>
    </row>
    <row r="697" spans="1:18" x14ac:dyDescent="0.3">
      <c r="A697">
        <v>17984</v>
      </c>
      <c r="B697" s="2">
        <v>44281</v>
      </c>
      <c r="C697" t="s">
        <v>38</v>
      </c>
      <c r="D697" s="4">
        <v>645</v>
      </c>
      <c r="E697">
        <v>77</v>
      </c>
      <c r="F697" t="s">
        <v>33</v>
      </c>
      <c r="G697" t="s">
        <v>34</v>
      </c>
      <c r="H697" s="2">
        <v>44311</v>
      </c>
      <c r="I697" s="2">
        <v>44341</v>
      </c>
      <c r="J697" s="2">
        <v>44371</v>
      </c>
      <c r="K697" s="2">
        <v>44314</v>
      </c>
      <c r="L697" s="2">
        <v>44341</v>
      </c>
      <c r="M697" s="2">
        <v>44371</v>
      </c>
      <c r="N697" s="8" t="s">
        <v>20054</v>
      </c>
      <c r="O697" s="12">
        <f t="shared" si="40"/>
        <v>44281</v>
      </c>
      <c r="P697">
        <f t="shared" si="43"/>
        <v>2.6950000000000003</v>
      </c>
      <c r="Q697">
        <f t="shared" si="41"/>
        <v>0</v>
      </c>
      <c r="R697" s="13">
        <f t="shared" si="42"/>
        <v>2.6950000000000003</v>
      </c>
    </row>
    <row r="698" spans="1:18" x14ac:dyDescent="0.3">
      <c r="A698">
        <v>17985</v>
      </c>
      <c r="B698" s="2">
        <v>44263</v>
      </c>
      <c r="C698" t="s">
        <v>32</v>
      </c>
      <c r="D698" s="4">
        <v>620</v>
      </c>
      <c r="E698">
        <v>149</v>
      </c>
      <c r="F698" t="s">
        <v>35</v>
      </c>
      <c r="G698" t="s">
        <v>42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8" t="s">
        <v>34</v>
      </c>
      <c r="O698" s="12">
        <f t="shared" si="40"/>
        <v>44263</v>
      </c>
      <c r="P698">
        <f t="shared" si="43"/>
        <v>0</v>
      </c>
      <c r="Q698">
        <f t="shared" si="41"/>
        <v>0</v>
      </c>
      <c r="R698" s="13">
        <f t="shared" si="42"/>
        <v>0</v>
      </c>
    </row>
    <row r="699" spans="1:18" x14ac:dyDescent="0.3">
      <c r="A699">
        <v>17986</v>
      </c>
      <c r="B699" s="2">
        <v>44288</v>
      </c>
      <c r="C699" t="s">
        <v>32</v>
      </c>
      <c r="D699" s="4">
        <v>639</v>
      </c>
      <c r="E699">
        <v>129</v>
      </c>
      <c r="F699" t="s">
        <v>35</v>
      </c>
      <c r="G699" t="s">
        <v>36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8" t="s">
        <v>34</v>
      </c>
      <c r="O699" s="12">
        <f t="shared" si="40"/>
        <v>44288</v>
      </c>
      <c r="P699">
        <f t="shared" si="43"/>
        <v>0</v>
      </c>
      <c r="Q699">
        <f t="shared" si="41"/>
        <v>0</v>
      </c>
      <c r="R699" s="13">
        <f t="shared" si="42"/>
        <v>0</v>
      </c>
    </row>
    <row r="700" spans="1:18" x14ac:dyDescent="0.3">
      <c r="A700">
        <v>17987</v>
      </c>
      <c r="B700" s="2">
        <v>44241</v>
      </c>
      <c r="C700" t="s">
        <v>37</v>
      </c>
      <c r="D700" s="4">
        <v>618</v>
      </c>
      <c r="E700">
        <v>121</v>
      </c>
      <c r="F700" t="s">
        <v>33</v>
      </c>
      <c r="G700" t="s">
        <v>34</v>
      </c>
      <c r="H700" s="2">
        <v>44271</v>
      </c>
      <c r="I700" s="2">
        <v>44301</v>
      </c>
      <c r="J700" s="2">
        <v>44331</v>
      </c>
      <c r="K700" s="2">
        <v>44273</v>
      </c>
      <c r="L700" s="2">
        <v>44301</v>
      </c>
      <c r="M700" s="2">
        <v>44331</v>
      </c>
      <c r="N700" s="8" t="s">
        <v>20054</v>
      </c>
      <c r="O700" s="12">
        <f t="shared" si="40"/>
        <v>44241</v>
      </c>
      <c r="P700">
        <f t="shared" si="43"/>
        <v>4.2350000000000003</v>
      </c>
      <c r="Q700">
        <f t="shared" si="41"/>
        <v>0</v>
      </c>
      <c r="R700" s="13">
        <f t="shared" si="42"/>
        <v>4.2350000000000003</v>
      </c>
    </row>
    <row r="701" spans="1:18" x14ac:dyDescent="0.3">
      <c r="A701">
        <v>17988</v>
      </c>
      <c r="B701" s="2">
        <v>44265</v>
      </c>
      <c r="C701" t="s">
        <v>32</v>
      </c>
      <c r="D701" s="4">
        <v>632</v>
      </c>
      <c r="E701">
        <v>98</v>
      </c>
      <c r="F701" t="s">
        <v>35</v>
      </c>
      <c r="G701" t="s">
        <v>42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8" t="s">
        <v>34</v>
      </c>
      <c r="O701" s="12">
        <f t="shared" si="40"/>
        <v>44265</v>
      </c>
      <c r="P701">
        <f t="shared" si="43"/>
        <v>0</v>
      </c>
      <c r="Q701">
        <f t="shared" si="41"/>
        <v>0</v>
      </c>
      <c r="R701" s="13">
        <f t="shared" si="42"/>
        <v>0</v>
      </c>
    </row>
    <row r="702" spans="1:18" x14ac:dyDescent="0.3">
      <c r="A702">
        <v>17989</v>
      </c>
      <c r="B702" s="2">
        <v>44267</v>
      </c>
      <c r="C702" t="s">
        <v>38</v>
      </c>
      <c r="D702" s="4">
        <v>535</v>
      </c>
      <c r="E702">
        <v>101</v>
      </c>
      <c r="F702" t="s">
        <v>35</v>
      </c>
      <c r="G702" t="s">
        <v>41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8" t="s">
        <v>34</v>
      </c>
      <c r="O702" s="12">
        <f t="shared" si="40"/>
        <v>44267</v>
      </c>
      <c r="P702">
        <f t="shared" si="43"/>
        <v>0</v>
      </c>
      <c r="Q702">
        <f t="shared" si="41"/>
        <v>0</v>
      </c>
      <c r="R702" s="13">
        <f t="shared" si="42"/>
        <v>0</v>
      </c>
    </row>
    <row r="703" spans="1:18" x14ac:dyDescent="0.3">
      <c r="A703">
        <v>17990</v>
      </c>
      <c r="B703" s="2">
        <v>44247</v>
      </c>
      <c r="C703" t="s">
        <v>38</v>
      </c>
      <c r="D703" s="4">
        <v>632</v>
      </c>
      <c r="E703">
        <v>63</v>
      </c>
      <c r="F703" t="s">
        <v>33</v>
      </c>
      <c r="G703" t="s">
        <v>34</v>
      </c>
      <c r="H703" s="2">
        <v>44277</v>
      </c>
      <c r="I703" s="2">
        <v>44307</v>
      </c>
      <c r="J703" s="2">
        <v>44337</v>
      </c>
      <c r="K703" s="2">
        <v>44312</v>
      </c>
      <c r="L703" s="2">
        <v>44307</v>
      </c>
      <c r="M703" s="2">
        <v>44337</v>
      </c>
      <c r="N703" s="8" t="s">
        <v>20054</v>
      </c>
      <c r="O703" s="12">
        <f t="shared" si="40"/>
        <v>44247</v>
      </c>
      <c r="P703">
        <f t="shared" si="43"/>
        <v>2.2050000000000001</v>
      </c>
      <c r="Q703">
        <f t="shared" si="41"/>
        <v>0</v>
      </c>
      <c r="R703" s="13">
        <f t="shared" si="42"/>
        <v>2.2050000000000001</v>
      </c>
    </row>
    <row r="704" spans="1:18" x14ac:dyDescent="0.3">
      <c r="A704">
        <v>17991</v>
      </c>
      <c r="B704" s="2">
        <v>44275</v>
      </c>
      <c r="C704" t="s">
        <v>38</v>
      </c>
      <c r="D704" s="4">
        <v>579</v>
      </c>
      <c r="E704">
        <v>73</v>
      </c>
      <c r="F704" t="s">
        <v>35</v>
      </c>
      <c r="G704" t="s">
        <v>42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8" t="s">
        <v>34</v>
      </c>
      <c r="O704" s="12">
        <f t="shared" si="40"/>
        <v>44275</v>
      </c>
      <c r="P704">
        <f t="shared" si="43"/>
        <v>0</v>
      </c>
      <c r="Q704">
        <f t="shared" si="41"/>
        <v>0</v>
      </c>
      <c r="R704" s="13">
        <f t="shared" si="42"/>
        <v>0</v>
      </c>
    </row>
    <row r="705" spans="1:18" x14ac:dyDescent="0.3">
      <c r="A705">
        <v>17992</v>
      </c>
      <c r="B705" s="2">
        <v>44285</v>
      </c>
      <c r="C705" t="s">
        <v>32</v>
      </c>
      <c r="D705" s="4">
        <v>586</v>
      </c>
      <c r="E705">
        <v>36</v>
      </c>
      <c r="F705" t="s">
        <v>33</v>
      </c>
      <c r="G705" t="s">
        <v>34</v>
      </c>
      <c r="H705" s="2">
        <v>44315</v>
      </c>
      <c r="I705" s="2">
        <v>44345</v>
      </c>
      <c r="J705" s="2">
        <v>44375</v>
      </c>
      <c r="K705" s="2">
        <v>44322</v>
      </c>
      <c r="L705" s="2">
        <v>44345</v>
      </c>
      <c r="M705" s="2">
        <v>44375</v>
      </c>
      <c r="N705" s="8" t="s">
        <v>20055</v>
      </c>
      <c r="O705" s="12">
        <f t="shared" si="40"/>
        <v>44285</v>
      </c>
      <c r="P705">
        <f t="shared" si="43"/>
        <v>1.2600000000000002</v>
      </c>
      <c r="Q705">
        <f t="shared" si="41"/>
        <v>36</v>
      </c>
      <c r="R705" s="13">
        <f t="shared" si="42"/>
        <v>-34.74</v>
      </c>
    </row>
    <row r="706" spans="1:18" x14ac:dyDescent="0.3">
      <c r="A706">
        <v>17993</v>
      </c>
      <c r="B706" s="2">
        <v>44228</v>
      </c>
      <c r="C706" t="s">
        <v>38</v>
      </c>
      <c r="D706" s="4">
        <v>654</v>
      </c>
      <c r="E706">
        <v>125</v>
      </c>
      <c r="F706" t="s">
        <v>33</v>
      </c>
      <c r="G706" t="s">
        <v>34</v>
      </c>
      <c r="H706" s="2">
        <v>44258</v>
      </c>
      <c r="I706" s="2">
        <v>44288</v>
      </c>
      <c r="J706" s="2">
        <v>44318</v>
      </c>
      <c r="K706" s="2">
        <v>44263</v>
      </c>
      <c r="L706" s="2">
        <v>44288</v>
      </c>
      <c r="M706" s="2">
        <v>44318</v>
      </c>
      <c r="N706" s="8" t="s">
        <v>20055</v>
      </c>
      <c r="O706" s="12">
        <f t="shared" si="40"/>
        <v>44228</v>
      </c>
      <c r="P706">
        <f t="shared" si="43"/>
        <v>4.375</v>
      </c>
      <c r="Q706">
        <f t="shared" si="41"/>
        <v>125</v>
      </c>
      <c r="R706" s="13">
        <f t="shared" si="42"/>
        <v>-120.625</v>
      </c>
    </row>
    <row r="707" spans="1:18" x14ac:dyDescent="0.3">
      <c r="A707">
        <v>17994</v>
      </c>
      <c r="B707" s="2">
        <v>44222</v>
      </c>
      <c r="C707" t="s">
        <v>38</v>
      </c>
      <c r="D707" s="4">
        <v>639</v>
      </c>
      <c r="E707">
        <v>89</v>
      </c>
      <c r="F707" t="s">
        <v>33</v>
      </c>
      <c r="G707" t="s">
        <v>34</v>
      </c>
      <c r="H707" s="2">
        <v>44252</v>
      </c>
      <c r="I707" s="2">
        <v>44282</v>
      </c>
      <c r="J707" s="2">
        <v>44312</v>
      </c>
      <c r="K707" s="2">
        <v>44254</v>
      </c>
      <c r="L707" s="2">
        <v>44282</v>
      </c>
      <c r="M707" s="2">
        <v>44312</v>
      </c>
      <c r="N707" s="8" t="s">
        <v>20054</v>
      </c>
      <c r="O707" s="12">
        <f t="shared" ref="O707:O770" si="44">B707</f>
        <v>44222</v>
      </c>
      <c r="P707">
        <f t="shared" si="43"/>
        <v>3.1150000000000002</v>
      </c>
      <c r="Q707">
        <f t="shared" ref="Q707:Q770" si="45">IF(N707="Defaulted",E707,0)</f>
        <v>0</v>
      </c>
      <c r="R707" s="13">
        <f t="shared" ref="R707:R770" si="46">P707-Q707</f>
        <v>3.1150000000000002</v>
      </c>
    </row>
    <row r="708" spans="1:18" x14ac:dyDescent="0.3">
      <c r="A708">
        <v>17995</v>
      </c>
      <c r="B708" s="2">
        <v>44229</v>
      </c>
      <c r="C708" t="s">
        <v>32</v>
      </c>
      <c r="D708" s="4">
        <v>632</v>
      </c>
      <c r="E708">
        <v>62</v>
      </c>
      <c r="F708" t="s">
        <v>35</v>
      </c>
      <c r="G708" t="s">
        <v>39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8" t="s">
        <v>34</v>
      </c>
      <c r="O708" s="12">
        <f t="shared" si="44"/>
        <v>44229</v>
      </c>
      <c r="P708">
        <f t="shared" ref="P708:P771" si="47">IF(F708="Approved",E708*0.035,0)</f>
        <v>0</v>
      </c>
      <c r="Q708">
        <f t="shared" si="45"/>
        <v>0</v>
      </c>
      <c r="R708" s="13">
        <f t="shared" si="46"/>
        <v>0</v>
      </c>
    </row>
    <row r="709" spans="1:18" x14ac:dyDescent="0.3">
      <c r="A709">
        <v>17996</v>
      </c>
      <c r="B709" s="2">
        <v>44246</v>
      </c>
      <c r="C709" t="s">
        <v>38</v>
      </c>
      <c r="D709" s="4">
        <v>572</v>
      </c>
      <c r="E709">
        <v>108</v>
      </c>
      <c r="F709" t="s">
        <v>35</v>
      </c>
      <c r="G709" t="s">
        <v>41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8" t="s">
        <v>34</v>
      </c>
      <c r="O709" s="12">
        <f t="shared" si="44"/>
        <v>44246</v>
      </c>
      <c r="P709">
        <f t="shared" si="47"/>
        <v>0</v>
      </c>
      <c r="Q709">
        <f t="shared" si="45"/>
        <v>0</v>
      </c>
      <c r="R709" s="13">
        <f t="shared" si="46"/>
        <v>0</v>
      </c>
    </row>
    <row r="710" spans="1:18" x14ac:dyDescent="0.3">
      <c r="A710">
        <v>17997</v>
      </c>
      <c r="B710" s="2">
        <v>44206</v>
      </c>
      <c r="C710" t="s">
        <v>38</v>
      </c>
      <c r="D710" s="4">
        <v>628</v>
      </c>
      <c r="E710">
        <v>83</v>
      </c>
      <c r="F710" t="s">
        <v>33</v>
      </c>
      <c r="G710" t="s">
        <v>34</v>
      </c>
      <c r="H710" s="2">
        <v>44236</v>
      </c>
      <c r="I710" s="2">
        <v>44266</v>
      </c>
      <c r="J710" s="2">
        <v>44296</v>
      </c>
      <c r="K710" s="2">
        <v>44269</v>
      </c>
      <c r="L710" s="2">
        <v>44266</v>
      </c>
      <c r="M710" s="2">
        <v>44296</v>
      </c>
      <c r="N710" s="8" t="s">
        <v>20055</v>
      </c>
      <c r="O710" s="12">
        <f t="shared" si="44"/>
        <v>44206</v>
      </c>
      <c r="P710">
        <f t="shared" si="47"/>
        <v>2.9050000000000002</v>
      </c>
      <c r="Q710">
        <f t="shared" si="45"/>
        <v>83</v>
      </c>
      <c r="R710" s="13">
        <f t="shared" si="46"/>
        <v>-80.094999999999999</v>
      </c>
    </row>
    <row r="711" spans="1:18" x14ac:dyDescent="0.3">
      <c r="A711">
        <v>17998</v>
      </c>
      <c r="B711" s="2">
        <v>44280</v>
      </c>
      <c r="C711" t="s">
        <v>32</v>
      </c>
      <c r="D711" s="4">
        <v>592</v>
      </c>
      <c r="E711">
        <v>120</v>
      </c>
      <c r="F711" t="s">
        <v>35</v>
      </c>
      <c r="G711" t="s">
        <v>40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8" t="s">
        <v>34</v>
      </c>
      <c r="O711" s="12">
        <f t="shared" si="44"/>
        <v>44280</v>
      </c>
      <c r="P711">
        <f t="shared" si="47"/>
        <v>0</v>
      </c>
      <c r="Q711">
        <f t="shared" si="45"/>
        <v>0</v>
      </c>
      <c r="R711" s="13">
        <f t="shared" si="46"/>
        <v>0</v>
      </c>
    </row>
    <row r="712" spans="1:18" x14ac:dyDescent="0.3">
      <c r="A712">
        <v>17999</v>
      </c>
      <c r="B712" s="2">
        <v>44250</v>
      </c>
      <c r="C712" t="s">
        <v>32</v>
      </c>
      <c r="D712" s="4">
        <v>589</v>
      </c>
      <c r="E712">
        <v>53</v>
      </c>
      <c r="F712" t="s">
        <v>35</v>
      </c>
      <c r="G712" t="s">
        <v>42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8" t="s">
        <v>34</v>
      </c>
      <c r="O712" s="12">
        <f t="shared" si="44"/>
        <v>44250</v>
      </c>
      <c r="P712">
        <f t="shared" si="47"/>
        <v>0</v>
      </c>
      <c r="Q712">
        <f t="shared" si="45"/>
        <v>0</v>
      </c>
      <c r="R712" s="13">
        <f t="shared" si="46"/>
        <v>0</v>
      </c>
    </row>
    <row r="713" spans="1:18" x14ac:dyDescent="0.3">
      <c r="A713">
        <v>18000</v>
      </c>
      <c r="B713" s="2">
        <v>44238</v>
      </c>
      <c r="C713" t="s">
        <v>38</v>
      </c>
      <c r="D713" s="4">
        <v>570</v>
      </c>
      <c r="E713">
        <v>78</v>
      </c>
      <c r="F713" t="s">
        <v>35</v>
      </c>
      <c r="G713" t="s">
        <v>36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8" t="s">
        <v>34</v>
      </c>
      <c r="O713" s="12">
        <f t="shared" si="44"/>
        <v>44238</v>
      </c>
      <c r="P713">
        <f t="shared" si="47"/>
        <v>0</v>
      </c>
      <c r="Q713">
        <f t="shared" si="45"/>
        <v>0</v>
      </c>
      <c r="R713" s="13">
        <f t="shared" si="46"/>
        <v>0</v>
      </c>
    </row>
    <row r="714" spans="1:18" x14ac:dyDescent="0.3">
      <c r="A714">
        <v>18001</v>
      </c>
      <c r="B714" s="2">
        <v>44230</v>
      </c>
      <c r="C714" t="s">
        <v>38</v>
      </c>
      <c r="D714" s="4">
        <v>666</v>
      </c>
      <c r="E714">
        <v>99</v>
      </c>
      <c r="F714" t="s">
        <v>33</v>
      </c>
      <c r="G714" t="s">
        <v>34</v>
      </c>
      <c r="H714" s="2">
        <v>44260</v>
      </c>
      <c r="I714" s="2">
        <v>44290</v>
      </c>
      <c r="J714" s="2">
        <v>44320</v>
      </c>
      <c r="K714" s="2">
        <v>44269</v>
      </c>
      <c r="L714" s="2">
        <v>44290</v>
      </c>
      <c r="M714" s="2">
        <v>44320</v>
      </c>
      <c r="N714" s="8" t="s">
        <v>20054</v>
      </c>
      <c r="O714" s="12">
        <f t="shared" si="44"/>
        <v>44230</v>
      </c>
      <c r="P714">
        <f t="shared" si="47"/>
        <v>3.4650000000000003</v>
      </c>
      <c r="Q714">
        <f t="shared" si="45"/>
        <v>0</v>
      </c>
      <c r="R714" s="13">
        <f t="shared" si="46"/>
        <v>3.4650000000000003</v>
      </c>
    </row>
    <row r="715" spans="1:18" x14ac:dyDescent="0.3">
      <c r="A715">
        <v>18002</v>
      </c>
      <c r="B715" s="2">
        <v>44278</v>
      </c>
      <c r="C715" t="s">
        <v>32</v>
      </c>
      <c r="D715" s="4">
        <v>643</v>
      </c>
      <c r="E715">
        <v>69</v>
      </c>
      <c r="F715" t="s">
        <v>33</v>
      </c>
      <c r="G715" t="s">
        <v>34</v>
      </c>
      <c r="H715" s="2">
        <v>44308</v>
      </c>
      <c r="I715" s="2">
        <v>44338</v>
      </c>
      <c r="J715" s="2">
        <v>44368</v>
      </c>
      <c r="K715" s="2">
        <v>44314</v>
      </c>
      <c r="L715" s="2">
        <v>44338</v>
      </c>
      <c r="M715" s="2">
        <v>44368</v>
      </c>
      <c r="N715" s="8" t="s">
        <v>20054</v>
      </c>
      <c r="O715" s="12">
        <f t="shared" si="44"/>
        <v>44278</v>
      </c>
      <c r="P715">
        <f t="shared" si="47"/>
        <v>2.415</v>
      </c>
      <c r="Q715">
        <f t="shared" si="45"/>
        <v>0</v>
      </c>
      <c r="R715" s="13">
        <f t="shared" si="46"/>
        <v>2.415</v>
      </c>
    </row>
    <row r="716" spans="1:18" x14ac:dyDescent="0.3">
      <c r="A716">
        <v>18003</v>
      </c>
      <c r="B716" s="2">
        <v>44267</v>
      </c>
      <c r="C716" t="s">
        <v>38</v>
      </c>
      <c r="D716" s="4">
        <v>548</v>
      </c>
      <c r="E716">
        <v>108</v>
      </c>
      <c r="F716" t="s">
        <v>35</v>
      </c>
      <c r="G716" t="s">
        <v>41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8" t="s">
        <v>34</v>
      </c>
      <c r="O716" s="12">
        <f t="shared" si="44"/>
        <v>44267</v>
      </c>
      <c r="P716">
        <f t="shared" si="47"/>
        <v>0</v>
      </c>
      <c r="Q716">
        <f t="shared" si="45"/>
        <v>0</v>
      </c>
      <c r="R716" s="13">
        <f t="shared" si="46"/>
        <v>0</v>
      </c>
    </row>
    <row r="717" spans="1:18" x14ac:dyDescent="0.3">
      <c r="A717">
        <v>18004</v>
      </c>
      <c r="B717" s="2">
        <v>44274</v>
      </c>
      <c r="C717" t="s">
        <v>38</v>
      </c>
      <c r="D717" s="4">
        <v>653</v>
      </c>
      <c r="E717">
        <v>89</v>
      </c>
      <c r="F717" t="s">
        <v>33</v>
      </c>
      <c r="G717" t="s">
        <v>34</v>
      </c>
      <c r="H717" s="2">
        <v>44304</v>
      </c>
      <c r="I717" s="2">
        <v>44334</v>
      </c>
      <c r="J717" s="2">
        <v>44364</v>
      </c>
      <c r="K717" s="2">
        <v>44310</v>
      </c>
      <c r="L717" s="2">
        <v>44334</v>
      </c>
      <c r="M717" s="2">
        <v>44364</v>
      </c>
      <c r="N717" s="8" t="s">
        <v>20054</v>
      </c>
      <c r="O717" s="12">
        <f t="shared" si="44"/>
        <v>44274</v>
      </c>
      <c r="P717">
        <f t="shared" si="47"/>
        <v>3.1150000000000002</v>
      </c>
      <c r="Q717">
        <f t="shared" si="45"/>
        <v>0</v>
      </c>
      <c r="R717" s="13">
        <f t="shared" si="46"/>
        <v>3.1150000000000002</v>
      </c>
    </row>
    <row r="718" spans="1:18" x14ac:dyDescent="0.3">
      <c r="A718">
        <v>18005</v>
      </c>
      <c r="B718" s="2">
        <v>44248</v>
      </c>
      <c r="C718" t="s">
        <v>32</v>
      </c>
      <c r="D718" s="4">
        <v>646</v>
      </c>
      <c r="E718">
        <v>24</v>
      </c>
      <c r="F718" t="s">
        <v>33</v>
      </c>
      <c r="G718" t="s">
        <v>34</v>
      </c>
      <c r="H718" s="2">
        <v>44278</v>
      </c>
      <c r="I718" s="2">
        <v>44308</v>
      </c>
      <c r="J718" s="2">
        <v>44338</v>
      </c>
      <c r="K718" s="2">
        <v>44282</v>
      </c>
      <c r="L718" s="2">
        <v>44308</v>
      </c>
      <c r="M718" s="2">
        <v>44338</v>
      </c>
      <c r="N718" s="8" t="s">
        <v>20055</v>
      </c>
      <c r="O718" s="12">
        <f t="shared" si="44"/>
        <v>44248</v>
      </c>
      <c r="P718">
        <f t="shared" si="47"/>
        <v>0.84000000000000008</v>
      </c>
      <c r="Q718">
        <f t="shared" si="45"/>
        <v>24</v>
      </c>
      <c r="R718" s="13">
        <f t="shared" si="46"/>
        <v>-23.16</v>
      </c>
    </row>
    <row r="719" spans="1:18" x14ac:dyDescent="0.3">
      <c r="A719">
        <v>18006</v>
      </c>
      <c r="B719" s="2">
        <v>44242</v>
      </c>
      <c r="C719" t="s">
        <v>38</v>
      </c>
      <c r="D719" s="4">
        <v>570</v>
      </c>
      <c r="E719">
        <v>118</v>
      </c>
      <c r="F719" t="s">
        <v>35</v>
      </c>
      <c r="G719" t="s">
        <v>39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8" t="s">
        <v>34</v>
      </c>
      <c r="O719" s="12">
        <f t="shared" si="44"/>
        <v>44242</v>
      </c>
      <c r="P719">
        <f t="shared" si="47"/>
        <v>0</v>
      </c>
      <c r="Q719">
        <f t="shared" si="45"/>
        <v>0</v>
      </c>
      <c r="R719" s="13">
        <f t="shared" si="46"/>
        <v>0</v>
      </c>
    </row>
    <row r="720" spans="1:18" x14ac:dyDescent="0.3">
      <c r="A720">
        <v>18007</v>
      </c>
      <c r="B720" s="2">
        <v>44270</v>
      </c>
      <c r="C720" t="s">
        <v>32</v>
      </c>
      <c r="D720" s="4">
        <v>587</v>
      </c>
      <c r="E720">
        <v>131</v>
      </c>
      <c r="F720" t="s">
        <v>33</v>
      </c>
      <c r="G720" t="s">
        <v>34</v>
      </c>
      <c r="H720" s="2">
        <v>44300</v>
      </c>
      <c r="I720" s="2">
        <v>44330</v>
      </c>
      <c r="J720" s="2">
        <v>44360</v>
      </c>
      <c r="K720" s="2">
        <v>44368</v>
      </c>
      <c r="L720" s="2">
        <v>44330</v>
      </c>
      <c r="M720" s="2">
        <v>44360</v>
      </c>
      <c r="N720" s="8" t="s">
        <v>20055</v>
      </c>
      <c r="O720" s="12">
        <f t="shared" si="44"/>
        <v>44270</v>
      </c>
      <c r="P720">
        <f t="shared" si="47"/>
        <v>4.5850000000000009</v>
      </c>
      <c r="Q720">
        <f t="shared" si="45"/>
        <v>131</v>
      </c>
      <c r="R720" s="13">
        <f t="shared" si="46"/>
        <v>-126.41499999999999</v>
      </c>
    </row>
    <row r="721" spans="1:18" x14ac:dyDescent="0.3">
      <c r="A721">
        <v>18008</v>
      </c>
      <c r="B721" s="2">
        <v>44220</v>
      </c>
      <c r="C721" t="s">
        <v>32</v>
      </c>
      <c r="D721" s="4">
        <v>634</v>
      </c>
      <c r="E721">
        <v>83</v>
      </c>
      <c r="F721" t="s">
        <v>35</v>
      </c>
      <c r="G721" t="s">
        <v>40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8" t="s">
        <v>34</v>
      </c>
      <c r="O721" s="12">
        <f t="shared" si="44"/>
        <v>44220</v>
      </c>
      <c r="P721">
        <f t="shared" si="47"/>
        <v>0</v>
      </c>
      <c r="Q721">
        <f t="shared" si="45"/>
        <v>0</v>
      </c>
      <c r="R721" s="13">
        <f t="shared" si="46"/>
        <v>0</v>
      </c>
    </row>
    <row r="722" spans="1:18" x14ac:dyDescent="0.3">
      <c r="A722">
        <v>18009</v>
      </c>
      <c r="B722" s="2">
        <v>44262</v>
      </c>
      <c r="C722" t="s">
        <v>32</v>
      </c>
      <c r="D722" s="4">
        <v>670</v>
      </c>
      <c r="E722">
        <v>53</v>
      </c>
      <c r="F722" t="s">
        <v>33</v>
      </c>
      <c r="G722" t="s">
        <v>34</v>
      </c>
      <c r="H722" s="2">
        <v>44292</v>
      </c>
      <c r="I722" s="2">
        <v>44322</v>
      </c>
      <c r="J722" s="2">
        <v>44352</v>
      </c>
      <c r="K722" s="2">
        <v>44296</v>
      </c>
      <c r="L722" s="2">
        <v>44322</v>
      </c>
      <c r="M722" s="2">
        <v>44352</v>
      </c>
      <c r="N722" s="8" t="s">
        <v>20055</v>
      </c>
      <c r="O722" s="12">
        <f t="shared" si="44"/>
        <v>44262</v>
      </c>
      <c r="P722">
        <f t="shared" si="47"/>
        <v>1.8550000000000002</v>
      </c>
      <c r="Q722">
        <f t="shared" si="45"/>
        <v>53</v>
      </c>
      <c r="R722" s="13">
        <f t="shared" si="46"/>
        <v>-51.145000000000003</v>
      </c>
    </row>
    <row r="723" spans="1:18" x14ac:dyDescent="0.3">
      <c r="A723">
        <v>18010</v>
      </c>
      <c r="B723" s="2">
        <v>44228</v>
      </c>
      <c r="C723" t="s">
        <v>32</v>
      </c>
      <c r="D723" s="4">
        <v>571</v>
      </c>
      <c r="E723">
        <v>98</v>
      </c>
      <c r="F723" t="s">
        <v>35</v>
      </c>
      <c r="G723" t="s">
        <v>36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8" t="s">
        <v>34</v>
      </c>
      <c r="O723" s="12">
        <f t="shared" si="44"/>
        <v>44228</v>
      </c>
      <c r="P723">
        <f t="shared" si="47"/>
        <v>0</v>
      </c>
      <c r="Q723">
        <f t="shared" si="45"/>
        <v>0</v>
      </c>
      <c r="R723" s="13">
        <f t="shared" si="46"/>
        <v>0</v>
      </c>
    </row>
    <row r="724" spans="1:18" x14ac:dyDescent="0.3">
      <c r="A724">
        <v>18011</v>
      </c>
      <c r="B724" s="2">
        <v>44247</v>
      </c>
      <c r="C724" t="s">
        <v>38</v>
      </c>
      <c r="D724" s="4">
        <v>655</v>
      </c>
      <c r="E724">
        <v>108</v>
      </c>
      <c r="F724" t="s">
        <v>33</v>
      </c>
      <c r="G724" t="s">
        <v>34</v>
      </c>
      <c r="H724" s="2">
        <v>44277</v>
      </c>
      <c r="I724" s="2">
        <v>44307</v>
      </c>
      <c r="J724" s="2">
        <v>44337</v>
      </c>
      <c r="K724" s="2">
        <v>44286</v>
      </c>
      <c r="L724" s="2">
        <v>44307</v>
      </c>
      <c r="M724" s="2">
        <v>44337</v>
      </c>
      <c r="N724" s="8" t="s">
        <v>20055</v>
      </c>
      <c r="O724" s="12">
        <f t="shared" si="44"/>
        <v>44247</v>
      </c>
      <c r="P724">
        <f t="shared" si="47"/>
        <v>3.7800000000000002</v>
      </c>
      <c r="Q724">
        <f t="shared" si="45"/>
        <v>108</v>
      </c>
      <c r="R724" s="13">
        <f t="shared" si="46"/>
        <v>-104.22</v>
      </c>
    </row>
    <row r="725" spans="1:18" x14ac:dyDescent="0.3">
      <c r="A725">
        <v>18012</v>
      </c>
      <c r="B725" s="2">
        <v>44263</v>
      </c>
      <c r="C725" t="s">
        <v>32</v>
      </c>
      <c r="D725" s="4">
        <v>587</v>
      </c>
      <c r="E725">
        <v>94</v>
      </c>
      <c r="F725" t="s">
        <v>35</v>
      </c>
      <c r="G725" t="s">
        <v>36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8" t="s">
        <v>34</v>
      </c>
      <c r="O725" s="12">
        <f t="shared" si="44"/>
        <v>44263</v>
      </c>
      <c r="P725">
        <f t="shared" si="47"/>
        <v>0</v>
      </c>
      <c r="Q725">
        <f t="shared" si="45"/>
        <v>0</v>
      </c>
      <c r="R725" s="13">
        <f t="shared" si="46"/>
        <v>0</v>
      </c>
    </row>
    <row r="726" spans="1:18" x14ac:dyDescent="0.3">
      <c r="A726">
        <v>18013</v>
      </c>
      <c r="B726" s="2">
        <v>44246</v>
      </c>
      <c r="C726" t="s">
        <v>38</v>
      </c>
      <c r="D726" s="4">
        <v>612</v>
      </c>
      <c r="E726">
        <v>145</v>
      </c>
      <c r="F726" t="s">
        <v>35</v>
      </c>
      <c r="G726" t="s">
        <v>40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8" t="s">
        <v>34</v>
      </c>
      <c r="O726" s="12">
        <f t="shared" si="44"/>
        <v>44246</v>
      </c>
      <c r="P726">
        <f t="shared" si="47"/>
        <v>0</v>
      </c>
      <c r="Q726">
        <f t="shared" si="45"/>
        <v>0</v>
      </c>
      <c r="R726" s="13">
        <f t="shared" si="46"/>
        <v>0</v>
      </c>
    </row>
    <row r="727" spans="1:18" x14ac:dyDescent="0.3">
      <c r="A727">
        <v>18014</v>
      </c>
      <c r="B727" s="2">
        <v>44270</v>
      </c>
      <c r="C727" t="s">
        <v>32</v>
      </c>
      <c r="D727" s="4">
        <v>634</v>
      </c>
      <c r="E727">
        <v>113</v>
      </c>
      <c r="F727" t="s">
        <v>35</v>
      </c>
      <c r="G727" t="s">
        <v>36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8" t="s">
        <v>34</v>
      </c>
      <c r="O727" s="12">
        <f t="shared" si="44"/>
        <v>44270</v>
      </c>
      <c r="P727">
        <f t="shared" si="47"/>
        <v>0</v>
      </c>
      <c r="Q727">
        <f t="shared" si="45"/>
        <v>0</v>
      </c>
      <c r="R727" s="13">
        <f t="shared" si="46"/>
        <v>0</v>
      </c>
    </row>
    <row r="728" spans="1:18" x14ac:dyDescent="0.3">
      <c r="A728">
        <v>18015</v>
      </c>
      <c r="B728" s="2">
        <v>44268</v>
      </c>
      <c r="C728" t="s">
        <v>32</v>
      </c>
      <c r="D728" s="4">
        <v>585</v>
      </c>
      <c r="E728">
        <v>134</v>
      </c>
      <c r="F728" t="s">
        <v>35</v>
      </c>
      <c r="G728" t="s">
        <v>40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8" t="s">
        <v>34</v>
      </c>
      <c r="O728" s="12">
        <f t="shared" si="44"/>
        <v>44268</v>
      </c>
      <c r="P728">
        <f t="shared" si="47"/>
        <v>0</v>
      </c>
      <c r="Q728">
        <f t="shared" si="45"/>
        <v>0</v>
      </c>
      <c r="R728" s="13">
        <f t="shared" si="46"/>
        <v>0</v>
      </c>
    </row>
    <row r="729" spans="1:18" x14ac:dyDescent="0.3">
      <c r="A729">
        <v>18016</v>
      </c>
      <c r="B729" s="2">
        <v>44275</v>
      </c>
      <c r="C729" t="s">
        <v>38</v>
      </c>
      <c r="D729" s="4">
        <v>595</v>
      </c>
      <c r="E729">
        <v>93</v>
      </c>
      <c r="F729" t="s">
        <v>35</v>
      </c>
      <c r="G729" t="s">
        <v>41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8" t="s">
        <v>34</v>
      </c>
      <c r="O729" s="12">
        <f t="shared" si="44"/>
        <v>44275</v>
      </c>
      <c r="P729">
        <f t="shared" si="47"/>
        <v>0</v>
      </c>
      <c r="Q729">
        <f t="shared" si="45"/>
        <v>0</v>
      </c>
      <c r="R729" s="13">
        <f t="shared" si="46"/>
        <v>0</v>
      </c>
    </row>
    <row r="730" spans="1:18" x14ac:dyDescent="0.3">
      <c r="A730">
        <v>18017</v>
      </c>
      <c r="B730" s="2">
        <v>44212</v>
      </c>
      <c r="C730" t="s">
        <v>38</v>
      </c>
      <c r="D730" s="4">
        <v>651</v>
      </c>
      <c r="E730">
        <v>65</v>
      </c>
      <c r="F730" t="s">
        <v>33</v>
      </c>
      <c r="G730" t="s">
        <v>34</v>
      </c>
      <c r="H730" s="2">
        <v>44242</v>
      </c>
      <c r="I730" s="2">
        <v>44272</v>
      </c>
      <c r="J730" s="2">
        <v>44302</v>
      </c>
      <c r="K730" s="2">
        <v>44246</v>
      </c>
      <c r="L730" s="2">
        <v>44272</v>
      </c>
      <c r="M730" s="2">
        <v>44302</v>
      </c>
      <c r="N730" s="8" t="s">
        <v>20055</v>
      </c>
      <c r="O730" s="12">
        <f t="shared" si="44"/>
        <v>44212</v>
      </c>
      <c r="P730">
        <f t="shared" si="47"/>
        <v>2.2750000000000004</v>
      </c>
      <c r="Q730">
        <f t="shared" si="45"/>
        <v>65</v>
      </c>
      <c r="R730" s="13">
        <f t="shared" si="46"/>
        <v>-62.725000000000001</v>
      </c>
    </row>
    <row r="731" spans="1:18" x14ac:dyDescent="0.3">
      <c r="A731">
        <v>18018</v>
      </c>
      <c r="B731" s="2">
        <v>44259</v>
      </c>
      <c r="C731" t="s">
        <v>38</v>
      </c>
      <c r="D731" s="4">
        <v>657</v>
      </c>
      <c r="E731">
        <v>122</v>
      </c>
      <c r="F731" t="s">
        <v>33</v>
      </c>
      <c r="G731" t="s">
        <v>34</v>
      </c>
      <c r="H731" s="2">
        <v>44289</v>
      </c>
      <c r="I731" s="2">
        <v>44319</v>
      </c>
      <c r="J731" s="2">
        <v>44349</v>
      </c>
      <c r="K731" s="2">
        <v>44298</v>
      </c>
      <c r="L731" s="2">
        <v>44319</v>
      </c>
      <c r="M731" s="2">
        <v>44349</v>
      </c>
      <c r="N731" s="8" t="s">
        <v>20054</v>
      </c>
      <c r="O731" s="12">
        <f t="shared" si="44"/>
        <v>44259</v>
      </c>
      <c r="P731">
        <f t="shared" si="47"/>
        <v>4.2700000000000005</v>
      </c>
      <c r="Q731">
        <f t="shared" si="45"/>
        <v>0</v>
      </c>
      <c r="R731" s="13">
        <f t="shared" si="46"/>
        <v>4.2700000000000005</v>
      </c>
    </row>
    <row r="732" spans="1:18" x14ac:dyDescent="0.3">
      <c r="A732">
        <v>18019</v>
      </c>
      <c r="B732" s="2">
        <v>44257</v>
      </c>
      <c r="C732" t="s">
        <v>38</v>
      </c>
      <c r="D732" s="4">
        <v>656</v>
      </c>
      <c r="E732">
        <v>80</v>
      </c>
      <c r="F732" t="s">
        <v>33</v>
      </c>
      <c r="G732" t="s">
        <v>34</v>
      </c>
      <c r="H732" s="2">
        <v>44287</v>
      </c>
      <c r="I732" s="2">
        <v>44317</v>
      </c>
      <c r="J732" s="2">
        <v>44347</v>
      </c>
      <c r="K732" s="2">
        <v>44289</v>
      </c>
      <c r="L732" s="2">
        <v>44317</v>
      </c>
      <c r="M732" s="2">
        <v>44347</v>
      </c>
      <c r="N732" s="8" t="s">
        <v>20054</v>
      </c>
      <c r="O732" s="12">
        <f t="shared" si="44"/>
        <v>44257</v>
      </c>
      <c r="P732">
        <f t="shared" si="47"/>
        <v>2.8000000000000003</v>
      </c>
      <c r="Q732">
        <f t="shared" si="45"/>
        <v>0</v>
      </c>
      <c r="R732" s="13">
        <f t="shared" si="46"/>
        <v>2.8000000000000003</v>
      </c>
    </row>
    <row r="733" spans="1:18" x14ac:dyDescent="0.3">
      <c r="A733">
        <v>18020</v>
      </c>
      <c r="B733" s="2">
        <v>44229</v>
      </c>
      <c r="C733" t="s">
        <v>38</v>
      </c>
      <c r="D733" s="4">
        <v>636</v>
      </c>
      <c r="E733">
        <v>96</v>
      </c>
      <c r="F733" t="s">
        <v>33</v>
      </c>
      <c r="G733" t="s">
        <v>34</v>
      </c>
      <c r="H733" s="2">
        <v>44259</v>
      </c>
      <c r="I733" s="2">
        <v>44289</v>
      </c>
      <c r="J733" s="2">
        <v>44319</v>
      </c>
      <c r="K733" s="2">
        <v>44262</v>
      </c>
      <c r="L733" s="2">
        <v>44289</v>
      </c>
      <c r="M733" s="2">
        <v>44319</v>
      </c>
      <c r="N733" s="8" t="s">
        <v>20054</v>
      </c>
      <c r="O733" s="12">
        <f t="shared" si="44"/>
        <v>44229</v>
      </c>
      <c r="P733">
        <f t="shared" si="47"/>
        <v>3.3600000000000003</v>
      </c>
      <c r="Q733">
        <f t="shared" si="45"/>
        <v>0</v>
      </c>
      <c r="R733" s="13">
        <f t="shared" si="46"/>
        <v>3.3600000000000003</v>
      </c>
    </row>
    <row r="734" spans="1:18" x14ac:dyDescent="0.3">
      <c r="A734">
        <v>18021</v>
      </c>
      <c r="B734" s="2">
        <v>44275</v>
      </c>
      <c r="C734" t="s">
        <v>38</v>
      </c>
      <c r="D734" s="4">
        <v>638</v>
      </c>
      <c r="E734">
        <v>81</v>
      </c>
      <c r="F734" t="s">
        <v>33</v>
      </c>
      <c r="G734" t="s">
        <v>34</v>
      </c>
      <c r="H734" s="2">
        <v>44305</v>
      </c>
      <c r="I734" s="2">
        <v>44335</v>
      </c>
      <c r="J734" s="2">
        <v>44365</v>
      </c>
      <c r="K734" s="2">
        <v>44316</v>
      </c>
      <c r="L734" s="2">
        <v>44335</v>
      </c>
      <c r="M734" s="2">
        <v>44365</v>
      </c>
      <c r="N734" s="8" t="s">
        <v>20055</v>
      </c>
      <c r="O734" s="12">
        <f t="shared" si="44"/>
        <v>44275</v>
      </c>
      <c r="P734">
        <f t="shared" si="47"/>
        <v>2.8350000000000004</v>
      </c>
      <c r="Q734">
        <f t="shared" si="45"/>
        <v>81</v>
      </c>
      <c r="R734" s="13">
        <f t="shared" si="46"/>
        <v>-78.165000000000006</v>
      </c>
    </row>
    <row r="735" spans="1:18" x14ac:dyDescent="0.3">
      <c r="A735">
        <v>18022</v>
      </c>
      <c r="B735" s="2">
        <v>44279</v>
      </c>
      <c r="C735" t="s">
        <v>32</v>
      </c>
      <c r="D735" s="4">
        <v>647</v>
      </c>
      <c r="E735">
        <v>98</v>
      </c>
      <c r="F735" t="s">
        <v>33</v>
      </c>
      <c r="G735" t="s">
        <v>34</v>
      </c>
      <c r="H735" s="2">
        <v>44309</v>
      </c>
      <c r="I735" s="2">
        <v>44339</v>
      </c>
      <c r="J735" s="2">
        <v>44369</v>
      </c>
      <c r="K735" s="2">
        <v>44309</v>
      </c>
      <c r="L735" s="2">
        <v>44339</v>
      </c>
      <c r="M735" s="2">
        <v>44369</v>
      </c>
      <c r="N735" s="8" t="s">
        <v>20055</v>
      </c>
      <c r="O735" s="12">
        <f t="shared" si="44"/>
        <v>44279</v>
      </c>
      <c r="P735">
        <f t="shared" si="47"/>
        <v>3.43</v>
      </c>
      <c r="Q735">
        <f t="shared" si="45"/>
        <v>98</v>
      </c>
      <c r="R735" s="13">
        <f t="shared" si="46"/>
        <v>-94.57</v>
      </c>
    </row>
    <row r="736" spans="1:18" x14ac:dyDescent="0.3">
      <c r="A736">
        <v>18023</v>
      </c>
      <c r="B736" s="2">
        <v>44235</v>
      </c>
      <c r="C736" t="s">
        <v>32</v>
      </c>
      <c r="D736" s="4">
        <v>655</v>
      </c>
      <c r="E736">
        <v>137</v>
      </c>
      <c r="F736" t="s">
        <v>33</v>
      </c>
      <c r="G736" t="s">
        <v>34</v>
      </c>
      <c r="H736" s="2">
        <v>44265</v>
      </c>
      <c r="I736" s="2">
        <v>44295</v>
      </c>
      <c r="J736" s="2">
        <v>44325</v>
      </c>
      <c r="K736" s="2">
        <v>44267</v>
      </c>
      <c r="L736" s="2">
        <v>44295</v>
      </c>
      <c r="M736" s="2">
        <v>44325</v>
      </c>
      <c r="N736" s="8" t="s">
        <v>20054</v>
      </c>
      <c r="O736" s="12">
        <f t="shared" si="44"/>
        <v>44235</v>
      </c>
      <c r="P736">
        <f t="shared" si="47"/>
        <v>4.7950000000000008</v>
      </c>
      <c r="Q736">
        <f t="shared" si="45"/>
        <v>0</v>
      </c>
      <c r="R736" s="13">
        <f t="shared" si="46"/>
        <v>4.7950000000000008</v>
      </c>
    </row>
    <row r="737" spans="1:18" x14ac:dyDescent="0.3">
      <c r="A737">
        <v>18024</v>
      </c>
      <c r="B737" s="2">
        <v>44260</v>
      </c>
      <c r="C737" t="s">
        <v>37</v>
      </c>
      <c r="D737" s="4">
        <v>573</v>
      </c>
      <c r="E737">
        <v>90</v>
      </c>
      <c r="F737" t="s">
        <v>35</v>
      </c>
      <c r="G737" t="s">
        <v>39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8" t="s">
        <v>34</v>
      </c>
      <c r="O737" s="12">
        <f t="shared" si="44"/>
        <v>44260</v>
      </c>
      <c r="P737">
        <f t="shared" si="47"/>
        <v>0</v>
      </c>
      <c r="Q737">
        <f t="shared" si="45"/>
        <v>0</v>
      </c>
      <c r="R737" s="13">
        <f t="shared" si="46"/>
        <v>0</v>
      </c>
    </row>
    <row r="738" spans="1:18" x14ac:dyDescent="0.3">
      <c r="A738">
        <v>18025</v>
      </c>
      <c r="B738" s="2">
        <v>44286</v>
      </c>
      <c r="C738" t="s">
        <v>37</v>
      </c>
      <c r="D738" s="4">
        <v>697</v>
      </c>
      <c r="E738">
        <v>89</v>
      </c>
      <c r="F738" t="s">
        <v>33</v>
      </c>
      <c r="G738" t="s">
        <v>34</v>
      </c>
      <c r="H738" s="2">
        <v>44316</v>
      </c>
      <c r="I738" s="2">
        <v>44346</v>
      </c>
      <c r="J738" s="2">
        <v>44376</v>
      </c>
      <c r="K738" s="2">
        <v>44322</v>
      </c>
      <c r="L738" s="2">
        <v>44346</v>
      </c>
      <c r="M738" s="2">
        <v>44376</v>
      </c>
      <c r="N738" s="8" t="s">
        <v>20055</v>
      </c>
      <c r="O738" s="12">
        <f t="shared" si="44"/>
        <v>44286</v>
      </c>
      <c r="P738">
        <f t="shared" si="47"/>
        <v>3.1150000000000002</v>
      </c>
      <c r="Q738">
        <f t="shared" si="45"/>
        <v>89</v>
      </c>
      <c r="R738" s="13">
        <f t="shared" si="46"/>
        <v>-85.885000000000005</v>
      </c>
    </row>
    <row r="739" spans="1:18" x14ac:dyDescent="0.3">
      <c r="A739">
        <v>18026</v>
      </c>
      <c r="B739" s="2">
        <v>44230</v>
      </c>
      <c r="C739" t="s">
        <v>32</v>
      </c>
      <c r="D739" s="4">
        <v>567</v>
      </c>
      <c r="E739">
        <v>119</v>
      </c>
      <c r="F739" t="s">
        <v>35</v>
      </c>
      <c r="G739" t="s">
        <v>39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8" t="s">
        <v>34</v>
      </c>
      <c r="O739" s="12">
        <f t="shared" si="44"/>
        <v>44230</v>
      </c>
      <c r="P739">
        <f t="shared" si="47"/>
        <v>0</v>
      </c>
      <c r="Q739">
        <f t="shared" si="45"/>
        <v>0</v>
      </c>
      <c r="R739" s="13">
        <f t="shared" si="46"/>
        <v>0</v>
      </c>
    </row>
    <row r="740" spans="1:18" x14ac:dyDescent="0.3">
      <c r="A740">
        <v>18027</v>
      </c>
      <c r="B740" s="2">
        <v>44275</v>
      </c>
      <c r="C740" t="s">
        <v>37</v>
      </c>
      <c r="D740" s="4">
        <v>573</v>
      </c>
      <c r="E740">
        <v>91</v>
      </c>
      <c r="F740" t="s">
        <v>35</v>
      </c>
      <c r="G740" t="s">
        <v>41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8" t="s">
        <v>34</v>
      </c>
      <c r="O740" s="12">
        <f t="shared" si="44"/>
        <v>44275</v>
      </c>
      <c r="P740">
        <f t="shared" si="47"/>
        <v>0</v>
      </c>
      <c r="Q740">
        <f t="shared" si="45"/>
        <v>0</v>
      </c>
      <c r="R740" s="13">
        <f t="shared" si="46"/>
        <v>0</v>
      </c>
    </row>
    <row r="741" spans="1:18" x14ac:dyDescent="0.3">
      <c r="A741">
        <v>18028</v>
      </c>
      <c r="B741" s="2">
        <v>44230</v>
      </c>
      <c r="C741" t="s">
        <v>38</v>
      </c>
      <c r="D741" s="4">
        <v>601</v>
      </c>
      <c r="E741">
        <v>95</v>
      </c>
      <c r="F741" t="s">
        <v>35</v>
      </c>
      <c r="G741" t="s">
        <v>41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8" t="s">
        <v>34</v>
      </c>
      <c r="O741" s="12">
        <f t="shared" si="44"/>
        <v>44230</v>
      </c>
      <c r="P741">
        <f t="shared" si="47"/>
        <v>0</v>
      </c>
      <c r="Q741">
        <f t="shared" si="45"/>
        <v>0</v>
      </c>
      <c r="R741" s="13">
        <f t="shared" si="46"/>
        <v>0</v>
      </c>
    </row>
    <row r="742" spans="1:18" x14ac:dyDescent="0.3">
      <c r="A742">
        <v>18029</v>
      </c>
      <c r="B742" s="2">
        <v>44228</v>
      </c>
      <c r="C742" t="s">
        <v>38</v>
      </c>
      <c r="D742" s="4">
        <v>645</v>
      </c>
      <c r="E742">
        <v>94</v>
      </c>
      <c r="F742" t="s">
        <v>33</v>
      </c>
      <c r="G742" t="s">
        <v>34</v>
      </c>
      <c r="H742" s="2">
        <v>44258</v>
      </c>
      <c r="I742" s="2">
        <v>44288</v>
      </c>
      <c r="J742" s="2">
        <v>44318</v>
      </c>
      <c r="K742" s="2">
        <v>44265</v>
      </c>
      <c r="L742" s="2">
        <v>44288</v>
      </c>
      <c r="M742" s="2">
        <v>44318</v>
      </c>
      <c r="N742" s="8" t="s">
        <v>20054</v>
      </c>
      <c r="O742" s="12">
        <f t="shared" si="44"/>
        <v>44228</v>
      </c>
      <c r="P742">
        <f t="shared" si="47"/>
        <v>3.2900000000000005</v>
      </c>
      <c r="Q742">
        <f t="shared" si="45"/>
        <v>0</v>
      </c>
      <c r="R742" s="13">
        <f t="shared" si="46"/>
        <v>3.2900000000000005</v>
      </c>
    </row>
    <row r="743" spans="1:18" x14ac:dyDescent="0.3">
      <c r="A743">
        <v>18030</v>
      </c>
      <c r="B743" s="2">
        <v>44198</v>
      </c>
      <c r="C743" t="s">
        <v>32</v>
      </c>
      <c r="D743" s="4">
        <v>664</v>
      </c>
      <c r="E743">
        <v>111</v>
      </c>
      <c r="F743" t="s">
        <v>33</v>
      </c>
      <c r="G743" t="s">
        <v>34</v>
      </c>
      <c r="H743" s="2">
        <v>44228</v>
      </c>
      <c r="I743" s="2">
        <v>44258</v>
      </c>
      <c r="J743" s="2">
        <v>44288</v>
      </c>
      <c r="K743" s="2">
        <v>44232</v>
      </c>
      <c r="L743" s="2">
        <v>44258</v>
      </c>
      <c r="M743" s="2">
        <v>44288</v>
      </c>
      <c r="N743" s="8" t="s">
        <v>20054</v>
      </c>
      <c r="O743" s="12">
        <f t="shared" si="44"/>
        <v>44198</v>
      </c>
      <c r="P743">
        <f t="shared" si="47"/>
        <v>3.8850000000000002</v>
      </c>
      <c r="Q743">
        <f t="shared" si="45"/>
        <v>0</v>
      </c>
      <c r="R743" s="13">
        <f t="shared" si="46"/>
        <v>3.8850000000000002</v>
      </c>
    </row>
    <row r="744" spans="1:18" x14ac:dyDescent="0.3">
      <c r="A744">
        <v>18031</v>
      </c>
      <c r="B744" s="2">
        <v>44255</v>
      </c>
      <c r="C744" t="s">
        <v>32</v>
      </c>
      <c r="D744" s="4">
        <v>653</v>
      </c>
      <c r="E744">
        <v>80</v>
      </c>
      <c r="F744" t="s">
        <v>33</v>
      </c>
      <c r="G744" t="s">
        <v>34</v>
      </c>
      <c r="H744" s="2">
        <v>44285</v>
      </c>
      <c r="I744" s="2">
        <v>44315</v>
      </c>
      <c r="J744" s="2">
        <v>44345</v>
      </c>
      <c r="K744" s="2">
        <v>44290</v>
      </c>
      <c r="L744" s="2">
        <v>44315</v>
      </c>
      <c r="M744" s="2">
        <v>44345</v>
      </c>
      <c r="N744" s="8" t="s">
        <v>20054</v>
      </c>
      <c r="O744" s="12">
        <f t="shared" si="44"/>
        <v>44255</v>
      </c>
      <c r="P744">
        <f t="shared" si="47"/>
        <v>2.8000000000000003</v>
      </c>
      <c r="Q744">
        <f t="shared" si="45"/>
        <v>0</v>
      </c>
      <c r="R744" s="13">
        <f t="shared" si="46"/>
        <v>2.8000000000000003</v>
      </c>
    </row>
    <row r="745" spans="1:18" x14ac:dyDescent="0.3">
      <c r="A745">
        <v>18032</v>
      </c>
      <c r="B745" s="2">
        <v>44283</v>
      </c>
      <c r="C745" t="s">
        <v>32</v>
      </c>
      <c r="D745" s="4">
        <v>608</v>
      </c>
      <c r="E745">
        <v>65</v>
      </c>
      <c r="F745" t="s">
        <v>35</v>
      </c>
      <c r="G745" t="s">
        <v>41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8" t="s">
        <v>34</v>
      </c>
      <c r="O745" s="12">
        <f t="shared" si="44"/>
        <v>44283</v>
      </c>
      <c r="P745">
        <f t="shared" si="47"/>
        <v>0</v>
      </c>
      <c r="Q745">
        <f t="shared" si="45"/>
        <v>0</v>
      </c>
      <c r="R745" s="13">
        <f t="shared" si="46"/>
        <v>0</v>
      </c>
    </row>
    <row r="746" spans="1:18" x14ac:dyDescent="0.3">
      <c r="A746">
        <v>18033</v>
      </c>
      <c r="B746" s="2">
        <v>44221</v>
      </c>
      <c r="C746" t="s">
        <v>38</v>
      </c>
      <c r="D746" s="4">
        <v>626</v>
      </c>
      <c r="E746">
        <v>131</v>
      </c>
      <c r="F746" t="s">
        <v>33</v>
      </c>
      <c r="G746" t="s">
        <v>34</v>
      </c>
      <c r="H746" s="2">
        <v>44251</v>
      </c>
      <c r="I746" s="2">
        <v>44281</v>
      </c>
      <c r="J746" s="2">
        <v>44311</v>
      </c>
      <c r="K746" s="2">
        <v>44281</v>
      </c>
      <c r="L746" s="2">
        <v>44281</v>
      </c>
      <c r="M746" s="2">
        <v>44311</v>
      </c>
      <c r="N746" s="8" t="s">
        <v>20054</v>
      </c>
      <c r="O746" s="12">
        <f t="shared" si="44"/>
        <v>44221</v>
      </c>
      <c r="P746">
        <f t="shared" si="47"/>
        <v>4.5850000000000009</v>
      </c>
      <c r="Q746">
        <f t="shared" si="45"/>
        <v>0</v>
      </c>
      <c r="R746" s="13">
        <f t="shared" si="46"/>
        <v>4.5850000000000009</v>
      </c>
    </row>
    <row r="747" spans="1:18" x14ac:dyDescent="0.3">
      <c r="A747">
        <v>18034</v>
      </c>
      <c r="B747" s="2">
        <v>44250</v>
      </c>
      <c r="C747" t="s">
        <v>38</v>
      </c>
      <c r="D747" s="4">
        <v>604</v>
      </c>
      <c r="E747">
        <v>69</v>
      </c>
      <c r="F747" t="s">
        <v>35</v>
      </c>
      <c r="G747" t="s">
        <v>42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8" t="s">
        <v>34</v>
      </c>
      <c r="O747" s="12">
        <f t="shared" si="44"/>
        <v>44250</v>
      </c>
      <c r="P747">
        <f t="shared" si="47"/>
        <v>0</v>
      </c>
      <c r="Q747">
        <f t="shared" si="45"/>
        <v>0</v>
      </c>
      <c r="R747" s="13">
        <f t="shared" si="46"/>
        <v>0</v>
      </c>
    </row>
    <row r="748" spans="1:18" x14ac:dyDescent="0.3">
      <c r="A748">
        <v>18035</v>
      </c>
      <c r="B748" s="2">
        <v>44253</v>
      </c>
      <c r="C748" t="s">
        <v>32</v>
      </c>
      <c r="D748" s="4">
        <v>554</v>
      </c>
      <c r="E748">
        <v>112</v>
      </c>
      <c r="F748" t="s">
        <v>35</v>
      </c>
      <c r="G748" t="s">
        <v>42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8" t="s">
        <v>34</v>
      </c>
      <c r="O748" s="12">
        <f t="shared" si="44"/>
        <v>44253</v>
      </c>
      <c r="P748">
        <f t="shared" si="47"/>
        <v>0</v>
      </c>
      <c r="Q748">
        <f t="shared" si="45"/>
        <v>0</v>
      </c>
      <c r="R748" s="13">
        <f t="shared" si="46"/>
        <v>0</v>
      </c>
    </row>
    <row r="749" spans="1:18" x14ac:dyDescent="0.3">
      <c r="A749">
        <v>18036</v>
      </c>
      <c r="B749" s="2">
        <v>44288</v>
      </c>
      <c r="C749" t="s">
        <v>38</v>
      </c>
      <c r="D749" s="4">
        <v>554</v>
      </c>
      <c r="E749">
        <v>75</v>
      </c>
      <c r="F749" t="s">
        <v>35</v>
      </c>
      <c r="G749" t="s">
        <v>36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8" t="s">
        <v>34</v>
      </c>
      <c r="O749" s="12">
        <f t="shared" si="44"/>
        <v>44288</v>
      </c>
      <c r="P749">
        <f t="shared" si="47"/>
        <v>0</v>
      </c>
      <c r="Q749">
        <f t="shared" si="45"/>
        <v>0</v>
      </c>
      <c r="R749" s="13">
        <f t="shared" si="46"/>
        <v>0</v>
      </c>
    </row>
    <row r="750" spans="1:18" x14ac:dyDescent="0.3">
      <c r="A750">
        <v>18037</v>
      </c>
      <c r="B750" s="2">
        <v>44204</v>
      </c>
      <c r="C750" t="s">
        <v>37</v>
      </c>
      <c r="D750" s="4">
        <v>603</v>
      </c>
      <c r="E750">
        <v>96</v>
      </c>
      <c r="F750" t="s">
        <v>33</v>
      </c>
      <c r="G750" t="s">
        <v>34</v>
      </c>
      <c r="H750" s="2">
        <v>44234</v>
      </c>
      <c r="I750" s="2">
        <v>44264</v>
      </c>
      <c r="J750" s="2">
        <v>44294</v>
      </c>
      <c r="K750" s="2">
        <v>44268</v>
      </c>
      <c r="L750" s="2">
        <v>44264</v>
      </c>
      <c r="M750" s="2">
        <v>44294</v>
      </c>
      <c r="N750" s="8" t="s">
        <v>20054</v>
      </c>
      <c r="O750" s="12">
        <f t="shared" si="44"/>
        <v>44204</v>
      </c>
      <c r="P750">
        <f t="shared" si="47"/>
        <v>3.3600000000000003</v>
      </c>
      <c r="Q750">
        <f t="shared" si="45"/>
        <v>0</v>
      </c>
      <c r="R750" s="13">
        <f t="shared" si="46"/>
        <v>3.3600000000000003</v>
      </c>
    </row>
    <row r="751" spans="1:18" x14ac:dyDescent="0.3">
      <c r="A751">
        <v>18038</v>
      </c>
      <c r="B751" s="2">
        <v>44233</v>
      </c>
      <c r="C751" t="s">
        <v>37</v>
      </c>
      <c r="D751" s="4">
        <v>638</v>
      </c>
      <c r="E751">
        <v>109</v>
      </c>
      <c r="F751" t="s">
        <v>33</v>
      </c>
      <c r="G751" t="s">
        <v>34</v>
      </c>
      <c r="H751" s="2">
        <v>44263</v>
      </c>
      <c r="I751" s="2">
        <v>44293</v>
      </c>
      <c r="J751" s="2">
        <v>44323</v>
      </c>
      <c r="K751" s="2">
        <v>44265</v>
      </c>
      <c r="L751" s="2">
        <v>44293</v>
      </c>
      <c r="M751" s="2">
        <v>44323</v>
      </c>
      <c r="N751" s="8" t="s">
        <v>20054</v>
      </c>
      <c r="O751" s="12">
        <f t="shared" si="44"/>
        <v>44233</v>
      </c>
      <c r="P751">
        <f t="shared" si="47"/>
        <v>3.8150000000000004</v>
      </c>
      <c r="Q751">
        <f t="shared" si="45"/>
        <v>0</v>
      </c>
      <c r="R751" s="13">
        <f t="shared" si="46"/>
        <v>3.8150000000000004</v>
      </c>
    </row>
    <row r="752" spans="1:18" x14ac:dyDescent="0.3">
      <c r="A752">
        <v>18039</v>
      </c>
      <c r="B752" s="2">
        <v>44260</v>
      </c>
      <c r="C752" t="s">
        <v>38</v>
      </c>
      <c r="D752" s="4">
        <v>644</v>
      </c>
      <c r="E752">
        <v>143</v>
      </c>
      <c r="F752" t="s">
        <v>33</v>
      </c>
      <c r="G752" t="s">
        <v>34</v>
      </c>
      <c r="H752" s="2">
        <v>44290</v>
      </c>
      <c r="I752" s="2">
        <v>44320</v>
      </c>
      <c r="J752" s="2">
        <v>44350</v>
      </c>
      <c r="K752" s="2">
        <v>44298</v>
      </c>
      <c r="L752" s="2">
        <v>44320</v>
      </c>
      <c r="M752" s="2">
        <v>44350</v>
      </c>
      <c r="N752" s="8" t="s">
        <v>20054</v>
      </c>
      <c r="O752" s="12">
        <f t="shared" si="44"/>
        <v>44260</v>
      </c>
      <c r="P752">
        <f t="shared" si="47"/>
        <v>5.0050000000000008</v>
      </c>
      <c r="Q752">
        <f t="shared" si="45"/>
        <v>0</v>
      </c>
      <c r="R752" s="13">
        <f t="shared" si="46"/>
        <v>5.0050000000000008</v>
      </c>
    </row>
    <row r="753" spans="1:18" x14ac:dyDescent="0.3">
      <c r="A753">
        <v>18040</v>
      </c>
      <c r="B753" s="2">
        <v>44243</v>
      </c>
      <c r="C753" t="s">
        <v>38</v>
      </c>
      <c r="D753" s="4">
        <v>636</v>
      </c>
      <c r="E753">
        <v>94</v>
      </c>
      <c r="F753" t="s">
        <v>33</v>
      </c>
      <c r="G753" t="s">
        <v>34</v>
      </c>
      <c r="H753" s="2">
        <v>44273</v>
      </c>
      <c r="I753" s="2">
        <v>44303</v>
      </c>
      <c r="J753" s="2">
        <v>44333</v>
      </c>
      <c r="K753" s="2">
        <v>44288</v>
      </c>
      <c r="L753" s="2">
        <v>44303</v>
      </c>
      <c r="M753" s="2">
        <v>44333</v>
      </c>
      <c r="N753" s="8" t="s">
        <v>20054</v>
      </c>
      <c r="O753" s="12">
        <f t="shared" si="44"/>
        <v>44243</v>
      </c>
      <c r="P753">
        <f t="shared" si="47"/>
        <v>3.2900000000000005</v>
      </c>
      <c r="Q753">
        <f t="shared" si="45"/>
        <v>0</v>
      </c>
      <c r="R753" s="13">
        <f t="shared" si="46"/>
        <v>3.2900000000000005</v>
      </c>
    </row>
    <row r="754" spans="1:18" x14ac:dyDescent="0.3">
      <c r="A754">
        <v>18041</v>
      </c>
      <c r="B754" s="2">
        <v>44240</v>
      </c>
      <c r="C754" t="s">
        <v>32</v>
      </c>
      <c r="D754" s="4">
        <v>637</v>
      </c>
      <c r="E754">
        <v>113</v>
      </c>
      <c r="F754" t="s">
        <v>35</v>
      </c>
      <c r="G754" t="s">
        <v>42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8" t="s">
        <v>34</v>
      </c>
      <c r="O754" s="12">
        <f t="shared" si="44"/>
        <v>44240</v>
      </c>
      <c r="P754">
        <f t="shared" si="47"/>
        <v>0</v>
      </c>
      <c r="Q754">
        <f t="shared" si="45"/>
        <v>0</v>
      </c>
      <c r="R754" s="13">
        <f t="shared" si="46"/>
        <v>0</v>
      </c>
    </row>
    <row r="755" spans="1:18" x14ac:dyDescent="0.3">
      <c r="A755">
        <v>18042</v>
      </c>
      <c r="B755" s="2">
        <v>44237</v>
      </c>
      <c r="C755" t="s">
        <v>32</v>
      </c>
      <c r="D755" s="4">
        <v>646</v>
      </c>
      <c r="E755">
        <v>150</v>
      </c>
      <c r="F755" t="s">
        <v>33</v>
      </c>
      <c r="G755" t="s">
        <v>34</v>
      </c>
      <c r="H755" s="2">
        <v>44267</v>
      </c>
      <c r="I755" s="2">
        <v>44297</v>
      </c>
      <c r="J755" s="2">
        <v>44327</v>
      </c>
      <c r="K755" s="2">
        <v>44274</v>
      </c>
      <c r="L755" s="2">
        <v>44297</v>
      </c>
      <c r="M755" s="2">
        <v>44327</v>
      </c>
      <c r="N755" s="8" t="s">
        <v>20054</v>
      </c>
      <c r="O755" s="12">
        <f t="shared" si="44"/>
        <v>44237</v>
      </c>
      <c r="P755">
        <f t="shared" si="47"/>
        <v>5.2500000000000009</v>
      </c>
      <c r="Q755">
        <f t="shared" si="45"/>
        <v>0</v>
      </c>
      <c r="R755" s="13">
        <f t="shared" si="46"/>
        <v>5.2500000000000009</v>
      </c>
    </row>
    <row r="756" spans="1:18" x14ac:dyDescent="0.3">
      <c r="A756">
        <v>18043</v>
      </c>
      <c r="B756" s="2">
        <v>44268</v>
      </c>
      <c r="C756" t="s">
        <v>32</v>
      </c>
      <c r="D756" s="4">
        <v>628</v>
      </c>
      <c r="E756">
        <v>66</v>
      </c>
      <c r="F756" t="s">
        <v>35</v>
      </c>
      <c r="G756" t="s">
        <v>42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8" t="s">
        <v>34</v>
      </c>
      <c r="O756" s="12">
        <f t="shared" si="44"/>
        <v>44268</v>
      </c>
      <c r="P756">
        <f t="shared" si="47"/>
        <v>0</v>
      </c>
      <c r="Q756">
        <f t="shared" si="45"/>
        <v>0</v>
      </c>
      <c r="R756" s="13">
        <f t="shared" si="46"/>
        <v>0</v>
      </c>
    </row>
    <row r="757" spans="1:18" x14ac:dyDescent="0.3">
      <c r="A757">
        <v>18044</v>
      </c>
      <c r="B757" s="2">
        <v>44247</v>
      </c>
      <c r="C757" t="s">
        <v>37</v>
      </c>
      <c r="D757" s="4">
        <v>623</v>
      </c>
      <c r="E757">
        <v>80</v>
      </c>
      <c r="F757" t="s">
        <v>33</v>
      </c>
      <c r="G757" t="s">
        <v>34</v>
      </c>
      <c r="H757" s="2">
        <v>44277</v>
      </c>
      <c r="I757" s="2">
        <v>44307</v>
      </c>
      <c r="J757" s="2">
        <v>44337</v>
      </c>
      <c r="K757" s="2">
        <v>44308</v>
      </c>
      <c r="L757" s="2">
        <v>44307</v>
      </c>
      <c r="M757" s="2">
        <v>44337</v>
      </c>
      <c r="N757" s="8" t="s">
        <v>20054</v>
      </c>
      <c r="O757" s="12">
        <f t="shared" si="44"/>
        <v>44247</v>
      </c>
      <c r="P757">
        <f t="shared" si="47"/>
        <v>2.8000000000000003</v>
      </c>
      <c r="Q757">
        <f t="shared" si="45"/>
        <v>0</v>
      </c>
      <c r="R757" s="13">
        <f t="shared" si="46"/>
        <v>2.8000000000000003</v>
      </c>
    </row>
    <row r="758" spans="1:18" x14ac:dyDescent="0.3">
      <c r="A758">
        <v>18045</v>
      </c>
      <c r="B758" s="2">
        <v>44252</v>
      </c>
      <c r="C758" t="s">
        <v>37</v>
      </c>
      <c r="D758" s="4">
        <v>624</v>
      </c>
      <c r="E758">
        <v>102</v>
      </c>
      <c r="F758" t="s">
        <v>33</v>
      </c>
      <c r="G758" t="s">
        <v>34</v>
      </c>
      <c r="H758" s="2">
        <v>44282</v>
      </c>
      <c r="I758" s="2">
        <v>44312</v>
      </c>
      <c r="J758" s="2">
        <v>44342</v>
      </c>
      <c r="K758" s="2">
        <v>44306</v>
      </c>
      <c r="L758" s="2">
        <v>44312</v>
      </c>
      <c r="M758" s="2">
        <v>44342</v>
      </c>
      <c r="N758" s="8" t="s">
        <v>20054</v>
      </c>
      <c r="O758" s="12">
        <f t="shared" si="44"/>
        <v>44252</v>
      </c>
      <c r="P758">
        <f t="shared" si="47"/>
        <v>3.5700000000000003</v>
      </c>
      <c r="Q758">
        <f t="shared" si="45"/>
        <v>0</v>
      </c>
      <c r="R758" s="13">
        <f t="shared" si="46"/>
        <v>3.5700000000000003</v>
      </c>
    </row>
    <row r="759" spans="1:18" x14ac:dyDescent="0.3">
      <c r="A759">
        <v>18046</v>
      </c>
      <c r="B759" s="2">
        <v>44254</v>
      </c>
      <c r="C759" t="s">
        <v>37</v>
      </c>
      <c r="D759" s="4">
        <v>644</v>
      </c>
      <c r="E759">
        <v>51</v>
      </c>
      <c r="F759" t="s">
        <v>33</v>
      </c>
      <c r="G759" t="s">
        <v>34</v>
      </c>
      <c r="H759" s="2">
        <v>44284</v>
      </c>
      <c r="I759" s="2">
        <v>44314</v>
      </c>
      <c r="J759" s="2">
        <v>44344</v>
      </c>
      <c r="K759" s="2">
        <v>44294</v>
      </c>
      <c r="L759" s="2">
        <v>44314</v>
      </c>
      <c r="M759" s="2">
        <v>44344</v>
      </c>
      <c r="N759" s="8" t="s">
        <v>20055</v>
      </c>
      <c r="O759" s="12">
        <f t="shared" si="44"/>
        <v>44254</v>
      </c>
      <c r="P759">
        <f t="shared" si="47"/>
        <v>1.7850000000000001</v>
      </c>
      <c r="Q759">
        <f t="shared" si="45"/>
        <v>51</v>
      </c>
      <c r="R759" s="13">
        <f t="shared" si="46"/>
        <v>-49.215000000000003</v>
      </c>
    </row>
    <row r="760" spans="1:18" x14ac:dyDescent="0.3">
      <c r="A760">
        <v>18047</v>
      </c>
      <c r="B760" s="2">
        <v>44240</v>
      </c>
      <c r="C760" t="s">
        <v>32</v>
      </c>
      <c r="D760" s="4">
        <v>713</v>
      </c>
      <c r="E760">
        <v>158</v>
      </c>
      <c r="F760" t="s">
        <v>33</v>
      </c>
      <c r="G760" t="s">
        <v>34</v>
      </c>
      <c r="H760" s="2">
        <v>44270</v>
      </c>
      <c r="I760" s="2">
        <v>44300</v>
      </c>
      <c r="J760" s="2">
        <v>44330</v>
      </c>
      <c r="K760" s="2">
        <v>44279</v>
      </c>
      <c r="L760" s="2">
        <v>44300</v>
      </c>
      <c r="M760" s="2">
        <v>44330</v>
      </c>
      <c r="N760" s="8" t="s">
        <v>20055</v>
      </c>
      <c r="O760" s="12">
        <f t="shared" si="44"/>
        <v>44240</v>
      </c>
      <c r="P760">
        <f t="shared" si="47"/>
        <v>5.53</v>
      </c>
      <c r="Q760">
        <f t="shared" si="45"/>
        <v>158</v>
      </c>
      <c r="R760" s="13">
        <f t="shared" si="46"/>
        <v>-152.47</v>
      </c>
    </row>
    <row r="761" spans="1:18" x14ac:dyDescent="0.3">
      <c r="A761">
        <v>18048</v>
      </c>
      <c r="B761" s="2">
        <v>44264</v>
      </c>
      <c r="C761" t="s">
        <v>38</v>
      </c>
      <c r="D761" s="4">
        <v>664</v>
      </c>
      <c r="E761">
        <v>92</v>
      </c>
      <c r="F761" t="s">
        <v>33</v>
      </c>
      <c r="G761" t="s">
        <v>34</v>
      </c>
      <c r="H761" s="2">
        <v>44294</v>
      </c>
      <c r="I761" s="2">
        <v>44324</v>
      </c>
      <c r="J761" s="2">
        <v>44354</v>
      </c>
      <c r="K761" s="2">
        <v>44303</v>
      </c>
      <c r="L761" s="2">
        <v>44324</v>
      </c>
      <c r="M761" s="2">
        <v>44354</v>
      </c>
      <c r="N761" s="8" t="s">
        <v>20054</v>
      </c>
      <c r="O761" s="12">
        <f t="shared" si="44"/>
        <v>44264</v>
      </c>
      <c r="P761">
        <f t="shared" si="47"/>
        <v>3.22</v>
      </c>
      <c r="Q761">
        <f t="shared" si="45"/>
        <v>0</v>
      </c>
      <c r="R761" s="13">
        <f t="shared" si="46"/>
        <v>3.22</v>
      </c>
    </row>
    <row r="762" spans="1:18" x14ac:dyDescent="0.3">
      <c r="A762">
        <v>18049</v>
      </c>
      <c r="B762" s="2">
        <v>44273</v>
      </c>
      <c r="C762" t="s">
        <v>38</v>
      </c>
      <c r="D762" s="4">
        <v>557</v>
      </c>
      <c r="E762">
        <v>79</v>
      </c>
      <c r="F762" t="s">
        <v>35</v>
      </c>
      <c r="G762" t="s">
        <v>40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8" t="s">
        <v>34</v>
      </c>
      <c r="O762" s="12">
        <f t="shared" si="44"/>
        <v>44273</v>
      </c>
      <c r="P762">
        <f t="shared" si="47"/>
        <v>0</v>
      </c>
      <c r="Q762">
        <f t="shared" si="45"/>
        <v>0</v>
      </c>
      <c r="R762" s="13">
        <f t="shared" si="46"/>
        <v>0</v>
      </c>
    </row>
    <row r="763" spans="1:18" x14ac:dyDescent="0.3">
      <c r="A763">
        <v>18050</v>
      </c>
      <c r="B763" s="2">
        <v>44238</v>
      </c>
      <c r="C763" t="s">
        <v>32</v>
      </c>
      <c r="D763" s="4">
        <v>661</v>
      </c>
      <c r="E763">
        <v>55</v>
      </c>
      <c r="F763" t="s">
        <v>33</v>
      </c>
      <c r="G763" t="s">
        <v>34</v>
      </c>
      <c r="H763" s="2">
        <v>44268</v>
      </c>
      <c r="I763" s="2">
        <v>44298</v>
      </c>
      <c r="J763" s="2">
        <v>44328</v>
      </c>
      <c r="K763" s="2">
        <v>44269</v>
      </c>
      <c r="L763" s="2">
        <v>44298</v>
      </c>
      <c r="M763" s="2">
        <v>44328</v>
      </c>
      <c r="N763" s="8" t="s">
        <v>20055</v>
      </c>
      <c r="O763" s="12">
        <f t="shared" si="44"/>
        <v>44238</v>
      </c>
      <c r="P763">
        <f t="shared" si="47"/>
        <v>1.9250000000000003</v>
      </c>
      <c r="Q763">
        <f t="shared" si="45"/>
        <v>55</v>
      </c>
      <c r="R763" s="13">
        <f t="shared" si="46"/>
        <v>-53.075000000000003</v>
      </c>
    </row>
    <row r="764" spans="1:18" x14ac:dyDescent="0.3">
      <c r="A764">
        <v>18051</v>
      </c>
      <c r="B764" s="2">
        <v>44282</v>
      </c>
      <c r="C764" t="s">
        <v>37</v>
      </c>
      <c r="D764" s="4">
        <v>607</v>
      </c>
      <c r="E764">
        <v>81</v>
      </c>
      <c r="F764" t="s">
        <v>33</v>
      </c>
      <c r="G764" t="s">
        <v>34</v>
      </c>
      <c r="H764" s="2">
        <v>44312</v>
      </c>
      <c r="I764" s="2">
        <v>44342</v>
      </c>
      <c r="J764" s="2">
        <v>44372</v>
      </c>
      <c r="K764" s="2">
        <v>44319</v>
      </c>
      <c r="L764" s="2">
        <v>44342</v>
      </c>
      <c r="M764" s="2">
        <v>44372</v>
      </c>
      <c r="N764" s="8" t="s">
        <v>20054</v>
      </c>
      <c r="O764" s="12">
        <f t="shared" si="44"/>
        <v>44282</v>
      </c>
      <c r="P764">
        <f t="shared" si="47"/>
        <v>2.8350000000000004</v>
      </c>
      <c r="Q764">
        <f t="shared" si="45"/>
        <v>0</v>
      </c>
      <c r="R764" s="13">
        <f t="shared" si="46"/>
        <v>2.8350000000000004</v>
      </c>
    </row>
    <row r="765" spans="1:18" x14ac:dyDescent="0.3">
      <c r="A765">
        <v>18052</v>
      </c>
      <c r="B765" s="2">
        <v>44237</v>
      </c>
      <c r="C765" t="s">
        <v>38</v>
      </c>
      <c r="D765" s="4">
        <v>636</v>
      </c>
      <c r="E765">
        <v>104</v>
      </c>
      <c r="F765" t="s">
        <v>33</v>
      </c>
      <c r="G765" t="s">
        <v>34</v>
      </c>
      <c r="H765" s="2">
        <v>44267</v>
      </c>
      <c r="I765" s="2">
        <v>44297</v>
      </c>
      <c r="J765" s="2">
        <v>44327</v>
      </c>
      <c r="K765" s="2">
        <v>44304</v>
      </c>
      <c r="L765" s="2">
        <v>44297</v>
      </c>
      <c r="M765" s="2">
        <v>44327</v>
      </c>
      <c r="N765" s="8" t="s">
        <v>20054</v>
      </c>
      <c r="O765" s="12">
        <f t="shared" si="44"/>
        <v>44237</v>
      </c>
      <c r="P765">
        <f t="shared" si="47"/>
        <v>3.6400000000000006</v>
      </c>
      <c r="Q765">
        <f t="shared" si="45"/>
        <v>0</v>
      </c>
      <c r="R765" s="13">
        <f t="shared" si="46"/>
        <v>3.6400000000000006</v>
      </c>
    </row>
    <row r="766" spans="1:18" x14ac:dyDescent="0.3">
      <c r="A766">
        <v>18053</v>
      </c>
      <c r="B766" s="2">
        <v>44246</v>
      </c>
      <c r="C766" t="s">
        <v>37</v>
      </c>
      <c r="D766" s="4">
        <v>618</v>
      </c>
      <c r="E766">
        <v>146</v>
      </c>
      <c r="F766" t="s">
        <v>33</v>
      </c>
      <c r="G766" t="s">
        <v>34</v>
      </c>
      <c r="H766" s="2">
        <v>44276</v>
      </c>
      <c r="I766" s="2">
        <v>44306</v>
      </c>
      <c r="J766" s="2">
        <v>44336</v>
      </c>
      <c r="K766" s="2">
        <v>44316</v>
      </c>
      <c r="L766" s="2">
        <v>44306</v>
      </c>
      <c r="M766" s="2">
        <v>44336</v>
      </c>
      <c r="N766" s="8" t="s">
        <v>20054</v>
      </c>
      <c r="O766" s="12">
        <f t="shared" si="44"/>
        <v>44246</v>
      </c>
      <c r="P766">
        <f t="shared" si="47"/>
        <v>5.1100000000000003</v>
      </c>
      <c r="Q766">
        <f t="shared" si="45"/>
        <v>0</v>
      </c>
      <c r="R766" s="13">
        <f t="shared" si="46"/>
        <v>5.1100000000000003</v>
      </c>
    </row>
    <row r="767" spans="1:18" x14ac:dyDescent="0.3">
      <c r="A767">
        <v>18054</v>
      </c>
      <c r="B767" s="2">
        <v>44275</v>
      </c>
      <c r="C767" t="s">
        <v>32</v>
      </c>
      <c r="D767" s="4">
        <v>634</v>
      </c>
      <c r="E767">
        <v>109</v>
      </c>
      <c r="F767" t="s">
        <v>35</v>
      </c>
      <c r="G767" t="s">
        <v>39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8" t="s">
        <v>34</v>
      </c>
      <c r="O767" s="12">
        <f t="shared" si="44"/>
        <v>44275</v>
      </c>
      <c r="P767">
        <f t="shared" si="47"/>
        <v>0</v>
      </c>
      <c r="Q767">
        <f t="shared" si="45"/>
        <v>0</v>
      </c>
      <c r="R767" s="13">
        <f t="shared" si="46"/>
        <v>0</v>
      </c>
    </row>
    <row r="768" spans="1:18" x14ac:dyDescent="0.3">
      <c r="A768">
        <v>18055</v>
      </c>
      <c r="B768" s="2">
        <v>44221</v>
      </c>
      <c r="C768" t="s">
        <v>32</v>
      </c>
      <c r="D768" s="4">
        <v>726</v>
      </c>
      <c r="E768">
        <v>105</v>
      </c>
      <c r="F768" t="s">
        <v>33</v>
      </c>
      <c r="G768" t="s">
        <v>34</v>
      </c>
      <c r="H768" s="2">
        <v>44251</v>
      </c>
      <c r="I768" s="2">
        <v>44281</v>
      </c>
      <c r="J768" s="2">
        <v>44311</v>
      </c>
      <c r="K768" s="2">
        <v>44254</v>
      </c>
      <c r="L768" s="2">
        <v>44281</v>
      </c>
      <c r="M768" s="2">
        <v>44311</v>
      </c>
      <c r="N768" s="8" t="s">
        <v>20055</v>
      </c>
      <c r="O768" s="12">
        <f t="shared" si="44"/>
        <v>44221</v>
      </c>
      <c r="P768">
        <f t="shared" si="47"/>
        <v>3.6750000000000003</v>
      </c>
      <c r="Q768">
        <f t="shared" si="45"/>
        <v>105</v>
      </c>
      <c r="R768" s="13">
        <f t="shared" si="46"/>
        <v>-101.325</v>
      </c>
    </row>
    <row r="769" spans="1:18" x14ac:dyDescent="0.3">
      <c r="A769">
        <v>18056</v>
      </c>
      <c r="B769" s="2">
        <v>44240</v>
      </c>
      <c r="C769" t="s">
        <v>38</v>
      </c>
      <c r="D769" s="4">
        <v>646</v>
      </c>
      <c r="E769">
        <v>87</v>
      </c>
      <c r="F769" t="s">
        <v>33</v>
      </c>
      <c r="G769" t="s">
        <v>34</v>
      </c>
      <c r="H769" s="2">
        <v>44270</v>
      </c>
      <c r="I769" s="2">
        <v>44300</v>
      </c>
      <c r="J769" s="2">
        <v>44330</v>
      </c>
      <c r="K769" s="2">
        <v>44279</v>
      </c>
      <c r="L769" s="2">
        <v>44300</v>
      </c>
      <c r="M769" s="2">
        <v>44330</v>
      </c>
      <c r="N769" s="8" t="s">
        <v>20054</v>
      </c>
      <c r="O769" s="12">
        <f t="shared" si="44"/>
        <v>44240</v>
      </c>
      <c r="P769">
        <f t="shared" si="47"/>
        <v>3.0450000000000004</v>
      </c>
      <c r="Q769">
        <f t="shared" si="45"/>
        <v>0</v>
      </c>
      <c r="R769" s="13">
        <f t="shared" si="46"/>
        <v>3.0450000000000004</v>
      </c>
    </row>
    <row r="770" spans="1:18" x14ac:dyDescent="0.3">
      <c r="A770">
        <v>18057</v>
      </c>
      <c r="B770" s="2">
        <v>44272</v>
      </c>
      <c r="C770" t="s">
        <v>38</v>
      </c>
      <c r="D770" s="4">
        <v>670</v>
      </c>
      <c r="E770">
        <v>87</v>
      </c>
      <c r="F770" t="s">
        <v>33</v>
      </c>
      <c r="G770" t="s">
        <v>34</v>
      </c>
      <c r="H770" s="2">
        <v>44302</v>
      </c>
      <c r="I770" s="2">
        <v>44332</v>
      </c>
      <c r="J770" s="2">
        <v>44362</v>
      </c>
      <c r="K770" s="2">
        <v>44303</v>
      </c>
      <c r="L770" s="2">
        <v>44332</v>
      </c>
      <c r="M770" s="2">
        <v>44362</v>
      </c>
      <c r="N770" s="8" t="s">
        <v>20055</v>
      </c>
      <c r="O770" s="12">
        <f t="shared" si="44"/>
        <v>44272</v>
      </c>
      <c r="P770">
        <f t="shared" si="47"/>
        <v>3.0450000000000004</v>
      </c>
      <c r="Q770">
        <f t="shared" si="45"/>
        <v>87</v>
      </c>
      <c r="R770" s="13">
        <f t="shared" si="46"/>
        <v>-83.954999999999998</v>
      </c>
    </row>
    <row r="771" spans="1:18" x14ac:dyDescent="0.3">
      <c r="A771">
        <v>18058</v>
      </c>
      <c r="B771" s="2">
        <v>44281</v>
      </c>
      <c r="C771" t="s">
        <v>32</v>
      </c>
      <c r="D771" s="4">
        <v>619</v>
      </c>
      <c r="E771">
        <v>86</v>
      </c>
      <c r="F771" t="s">
        <v>35</v>
      </c>
      <c r="G771" t="s">
        <v>42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8" t="s">
        <v>34</v>
      </c>
      <c r="O771" s="12">
        <f t="shared" ref="O771:O834" si="48">B771</f>
        <v>44281</v>
      </c>
      <c r="P771">
        <f t="shared" si="47"/>
        <v>0</v>
      </c>
      <c r="Q771">
        <f t="shared" ref="Q771:Q834" si="49">IF(N771="Defaulted",E771,0)</f>
        <v>0</v>
      </c>
      <c r="R771" s="13">
        <f t="shared" ref="R771:R834" si="50">P771-Q771</f>
        <v>0</v>
      </c>
    </row>
    <row r="772" spans="1:18" x14ac:dyDescent="0.3">
      <c r="A772">
        <v>18059</v>
      </c>
      <c r="B772" s="2">
        <v>44232</v>
      </c>
      <c r="C772" t="s">
        <v>37</v>
      </c>
      <c r="D772" s="4">
        <v>657</v>
      </c>
      <c r="E772">
        <v>94</v>
      </c>
      <c r="F772" t="s">
        <v>33</v>
      </c>
      <c r="G772" t="s">
        <v>34</v>
      </c>
      <c r="H772" s="2">
        <v>44262</v>
      </c>
      <c r="I772" s="2">
        <v>44292</v>
      </c>
      <c r="J772" s="2">
        <v>44322</v>
      </c>
      <c r="K772" s="2">
        <v>44266</v>
      </c>
      <c r="L772" s="2">
        <v>44292</v>
      </c>
      <c r="M772" s="2">
        <v>44322</v>
      </c>
      <c r="N772" s="8" t="s">
        <v>20054</v>
      </c>
      <c r="O772" s="12">
        <f t="shared" si="48"/>
        <v>44232</v>
      </c>
      <c r="P772">
        <f t="shared" ref="P772:P835" si="51">IF(F772="Approved",E772*0.035,0)</f>
        <v>3.2900000000000005</v>
      </c>
      <c r="Q772">
        <f t="shared" si="49"/>
        <v>0</v>
      </c>
      <c r="R772" s="13">
        <f t="shared" si="50"/>
        <v>3.2900000000000005</v>
      </c>
    </row>
    <row r="773" spans="1:18" x14ac:dyDescent="0.3">
      <c r="A773">
        <v>18060</v>
      </c>
      <c r="B773" s="2">
        <v>44268</v>
      </c>
      <c r="C773" t="s">
        <v>37</v>
      </c>
      <c r="D773" s="4">
        <v>686</v>
      </c>
      <c r="E773">
        <v>115</v>
      </c>
      <c r="F773" t="s">
        <v>33</v>
      </c>
      <c r="G773" t="s">
        <v>34</v>
      </c>
      <c r="H773" s="2">
        <v>44298</v>
      </c>
      <c r="I773" s="2">
        <v>44328</v>
      </c>
      <c r="J773" s="2">
        <v>44358</v>
      </c>
      <c r="K773" s="2">
        <v>44300</v>
      </c>
      <c r="L773" s="2">
        <v>44328</v>
      </c>
      <c r="M773" s="2">
        <v>44358</v>
      </c>
      <c r="N773" s="8" t="s">
        <v>20054</v>
      </c>
      <c r="O773" s="12">
        <f t="shared" si="48"/>
        <v>44268</v>
      </c>
      <c r="P773">
        <f t="shared" si="51"/>
        <v>4.0250000000000004</v>
      </c>
      <c r="Q773">
        <f t="shared" si="49"/>
        <v>0</v>
      </c>
      <c r="R773" s="13">
        <f t="shared" si="50"/>
        <v>4.0250000000000004</v>
      </c>
    </row>
    <row r="774" spans="1:18" x14ac:dyDescent="0.3">
      <c r="A774">
        <v>18061</v>
      </c>
      <c r="B774" s="2">
        <v>44203</v>
      </c>
      <c r="C774" t="s">
        <v>38</v>
      </c>
      <c r="D774" s="4">
        <v>627</v>
      </c>
      <c r="E774">
        <v>93</v>
      </c>
      <c r="F774" t="s">
        <v>33</v>
      </c>
      <c r="G774" t="s">
        <v>34</v>
      </c>
      <c r="H774" s="2">
        <v>44233</v>
      </c>
      <c r="I774" s="2">
        <v>44263</v>
      </c>
      <c r="J774" s="2">
        <v>44293</v>
      </c>
      <c r="K774" s="2">
        <v>44247</v>
      </c>
      <c r="L774" s="2">
        <v>44263</v>
      </c>
      <c r="M774" s="2">
        <v>44293</v>
      </c>
      <c r="N774" s="8" t="s">
        <v>20055</v>
      </c>
      <c r="O774" s="12">
        <f t="shared" si="48"/>
        <v>44203</v>
      </c>
      <c r="P774">
        <f t="shared" si="51"/>
        <v>3.2550000000000003</v>
      </c>
      <c r="Q774">
        <f t="shared" si="49"/>
        <v>93</v>
      </c>
      <c r="R774" s="13">
        <f t="shared" si="50"/>
        <v>-89.745000000000005</v>
      </c>
    </row>
    <row r="775" spans="1:18" x14ac:dyDescent="0.3">
      <c r="A775">
        <v>18062</v>
      </c>
      <c r="B775" s="2">
        <v>44262</v>
      </c>
      <c r="C775" t="s">
        <v>38</v>
      </c>
      <c r="D775" s="4">
        <v>518</v>
      </c>
      <c r="E775">
        <v>54</v>
      </c>
      <c r="F775" t="s">
        <v>35</v>
      </c>
      <c r="G775" t="s">
        <v>41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8" t="s">
        <v>34</v>
      </c>
      <c r="O775" s="12">
        <f t="shared" si="48"/>
        <v>44262</v>
      </c>
      <c r="P775">
        <f t="shared" si="51"/>
        <v>0</v>
      </c>
      <c r="Q775">
        <f t="shared" si="49"/>
        <v>0</v>
      </c>
      <c r="R775" s="13">
        <f t="shared" si="50"/>
        <v>0</v>
      </c>
    </row>
    <row r="776" spans="1:18" x14ac:dyDescent="0.3">
      <c r="A776">
        <v>18063</v>
      </c>
      <c r="B776" s="2">
        <v>44233</v>
      </c>
      <c r="C776" t="s">
        <v>38</v>
      </c>
      <c r="D776" s="4">
        <v>631</v>
      </c>
      <c r="E776">
        <v>141</v>
      </c>
      <c r="F776" t="s">
        <v>33</v>
      </c>
      <c r="G776" t="s">
        <v>34</v>
      </c>
      <c r="H776" s="2">
        <v>44263</v>
      </c>
      <c r="I776" s="2">
        <v>44293</v>
      </c>
      <c r="J776" s="2">
        <v>44323</v>
      </c>
      <c r="K776" s="2">
        <v>44296</v>
      </c>
      <c r="L776" s="2">
        <v>44293</v>
      </c>
      <c r="M776" s="2">
        <v>44323</v>
      </c>
      <c r="N776" s="8" t="s">
        <v>20054</v>
      </c>
      <c r="O776" s="12">
        <f t="shared" si="48"/>
        <v>44233</v>
      </c>
      <c r="P776">
        <f t="shared" si="51"/>
        <v>4.9350000000000005</v>
      </c>
      <c r="Q776">
        <f t="shared" si="49"/>
        <v>0</v>
      </c>
      <c r="R776" s="13">
        <f t="shared" si="50"/>
        <v>4.9350000000000005</v>
      </c>
    </row>
    <row r="777" spans="1:18" x14ac:dyDescent="0.3">
      <c r="A777">
        <v>18064</v>
      </c>
      <c r="B777" s="2">
        <v>44235</v>
      </c>
      <c r="C777" t="s">
        <v>38</v>
      </c>
      <c r="D777" s="4">
        <v>595</v>
      </c>
      <c r="E777">
        <v>114</v>
      </c>
      <c r="F777" t="s">
        <v>35</v>
      </c>
      <c r="G777" t="s">
        <v>41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8" t="s">
        <v>34</v>
      </c>
      <c r="O777" s="12">
        <f t="shared" si="48"/>
        <v>44235</v>
      </c>
      <c r="P777">
        <f t="shared" si="51"/>
        <v>0</v>
      </c>
      <c r="Q777">
        <f t="shared" si="49"/>
        <v>0</v>
      </c>
      <c r="R777" s="13">
        <f t="shared" si="50"/>
        <v>0</v>
      </c>
    </row>
    <row r="778" spans="1:18" x14ac:dyDescent="0.3">
      <c r="A778">
        <v>18065</v>
      </c>
      <c r="B778" s="2">
        <v>44268</v>
      </c>
      <c r="C778" t="s">
        <v>38</v>
      </c>
      <c r="D778" s="4">
        <v>573</v>
      </c>
      <c r="E778">
        <v>118</v>
      </c>
      <c r="F778" t="s">
        <v>35</v>
      </c>
      <c r="G778" t="s">
        <v>39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8" t="s">
        <v>34</v>
      </c>
      <c r="O778" s="12">
        <f t="shared" si="48"/>
        <v>44268</v>
      </c>
      <c r="P778">
        <f t="shared" si="51"/>
        <v>0</v>
      </c>
      <c r="Q778">
        <f t="shared" si="49"/>
        <v>0</v>
      </c>
      <c r="R778" s="13">
        <f t="shared" si="50"/>
        <v>0</v>
      </c>
    </row>
    <row r="779" spans="1:18" x14ac:dyDescent="0.3">
      <c r="A779">
        <v>18066</v>
      </c>
      <c r="B779" s="2">
        <v>44256</v>
      </c>
      <c r="C779" t="s">
        <v>32</v>
      </c>
      <c r="D779" s="4">
        <v>620</v>
      </c>
      <c r="E779">
        <v>79</v>
      </c>
      <c r="F779" t="s">
        <v>35</v>
      </c>
      <c r="G779" t="s">
        <v>36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8" t="s">
        <v>34</v>
      </c>
      <c r="O779" s="12">
        <f t="shared" si="48"/>
        <v>44256</v>
      </c>
      <c r="P779">
        <f t="shared" si="51"/>
        <v>0</v>
      </c>
      <c r="Q779">
        <f t="shared" si="49"/>
        <v>0</v>
      </c>
      <c r="R779" s="13">
        <f t="shared" si="50"/>
        <v>0</v>
      </c>
    </row>
    <row r="780" spans="1:18" x14ac:dyDescent="0.3">
      <c r="A780">
        <v>18067</v>
      </c>
      <c r="B780" s="2">
        <v>44274</v>
      </c>
      <c r="C780" t="s">
        <v>38</v>
      </c>
      <c r="D780" s="4">
        <v>723</v>
      </c>
      <c r="E780">
        <v>63</v>
      </c>
      <c r="F780" t="s">
        <v>33</v>
      </c>
      <c r="G780" t="s">
        <v>34</v>
      </c>
      <c r="H780" s="2">
        <v>44304</v>
      </c>
      <c r="I780" s="2">
        <v>44334</v>
      </c>
      <c r="J780" s="2">
        <v>44364</v>
      </c>
      <c r="K780" s="2">
        <v>44304</v>
      </c>
      <c r="L780" s="2">
        <v>44334</v>
      </c>
      <c r="M780" s="2">
        <v>44364</v>
      </c>
      <c r="N780" s="8" t="s">
        <v>20054</v>
      </c>
      <c r="O780" s="12">
        <f t="shared" si="48"/>
        <v>44274</v>
      </c>
      <c r="P780">
        <f t="shared" si="51"/>
        <v>2.2050000000000001</v>
      </c>
      <c r="Q780">
        <f t="shared" si="49"/>
        <v>0</v>
      </c>
      <c r="R780" s="13">
        <f t="shared" si="50"/>
        <v>2.2050000000000001</v>
      </c>
    </row>
    <row r="781" spans="1:18" x14ac:dyDescent="0.3">
      <c r="A781">
        <v>18068</v>
      </c>
      <c r="B781" s="2">
        <v>44249</v>
      </c>
      <c r="C781" t="s">
        <v>38</v>
      </c>
      <c r="D781" s="4">
        <v>545</v>
      </c>
      <c r="E781">
        <v>114</v>
      </c>
      <c r="F781" t="s">
        <v>35</v>
      </c>
      <c r="G781" t="s">
        <v>42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8" t="s">
        <v>34</v>
      </c>
      <c r="O781" s="12">
        <f t="shared" si="48"/>
        <v>44249</v>
      </c>
      <c r="P781">
        <f t="shared" si="51"/>
        <v>0</v>
      </c>
      <c r="Q781">
        <f t="shared" si="49"/>
        <v>0</v>
      </c>
      <c r="R781" s="13">
        <f t="shared" si="50"/>
        <v>0</v>
      </c>
    </row>
    <row r="782" spans="1:18" x14ac:dyDescent="0.3">
      <c r="A782">
        <v>18069</v>
      </c>
      <c r="B782" s="2">
        <v>44275</v>
      </c>
      <c r="C782" t="s">
        <v>38</v>
      </c>
      <c r="D782" s="4">
        <v>646</v>
      </c>
      <c r="E782">
        <v>43</v>
      </c>
      <c r="F782" t="s">
        <v>33</v>
      </c>
      <c r="G782" t="s">
        <v>34</v>
      </c>
      <c r="H782" s="2">
        <v>44305</v>
      </c>
      <c r="I782" s="2">
        <v>44335</v>
      </c>
      <c r="J782" s="2">
        <v>44365</v>
      </c>
      <c r="K782" s="2">
        <v>44313</v>
      </c>
      <c r="L782" s="2">
        <v>44335</v>
      </c>
      <c r="M782" s="2">
        <v>44365</v>
      </c>
      <c r="N782" s="8" t="s">
        <v>20055</v>
      </c>
      <c r="O782" s="12">
        <f t="shared" si="48"/>
        <v>44275</v>
      </c>
      <c r="P782">
        <f t="shared" si="51"/>
        <v>1.5050000000000001</v>
      </c>
      <c r="Q782">
        <f t="shared" si="49"/>
        <v>43</v>
      </c>
      <c r="R782" s="13">
        <f t="shared" si="50"/>
        <v>-41.494999999999997</v>
      </c>
    </row>
    <row r="783" spans="1:18" x14ac:dyDescent="0.3">
      <c r="A783">
        <v>18070</v>
      </c>
      <c r="B783" s="2">
        <v>44282</v>
      </c>
      <c r="C783" t="s">
        <v>38</v>
      </c>
      <c r="D783" s="4">
        <v>650</v>
      </c>
      <c r="E783">
        <v>90</v>
      </c>
      <c r="F783" t="s">
        <v>33</v>
      </c>
      <c r="G783" t="s">
        <v>34</v>
      </c>
      <c r="H783" s="2">
        <v>44312</v>
      </c>
      <c r="I783" s="2">
        <v>44342</v>
      </c>
      <c r="J783" s="2">
        <v>44372</v>
      </c>
      <c r="K783" s="2">
        <v>44318</v>
      </c>
      <c r="L783" s="2">
        <v>44342</v>
      </c>
      <c r="M783" s="2">
        <v>44372</v>
      </c>
      <c r="N783" s="8" t="s">
        <v>20054</v>
      </c>
      <c r="O783" s="12">
        <f t="shared" si="48"/>
        <v>44282</v>
      </c>
      <c r="P783">
        <f t="shared" si="51"/>
        <v>3.1500000000000004</v>
      </c>
      <c r="Q783">
        <f t="shared" si="49"/>
        <v>0</v>
      </c>
      <c r="R783" s="13">
        <f t="shared" si="50"/>
        <v>3.1500000000000004</v>
      </c>
    </row>
    <row r="784" spans="1:18" x14ac:dyDescent="0.3">
      <c r="A784">
        <v>18071</v>
      </c>
      <c r="B784" s="2">
        <v>44273</v>
      </c>
      <c r="C784" t="s">
        <v>32</v>
      </c>
      <c r="D784" s="4">
        <v>611</v>
      </c>
      <c r="E784">
        <v>148</v>
      </c>
      <c r="F784" t="s">
        <v>35</v>
      </c>
      <c r="G784" t="s">
        <v>41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8" t="s">
        <v>34</v>
      </c>
      <c r="O784" s="12">
        <f t="shared" si="48"/>
        <v>44273</v>
      </c>
      <c r="P784">
        <f t="shared" si="51"/>
        <v>0</v>
      </c>
      <c r="Q784">
        <f t="shared" si="49"/>
        <v>0</v>
      </c>
      <c r="R784" s="13">
        <f t="shared" si="50"/>
        <v>0</v>
      </c>
    </row>
    <row r="785" spans="1:18" x14ac:dyDescent="0.3">
      <c r="A785">
        <v>18072</v>
      </c>
      <c r="B785" s="2">
        <v>44226</v>
      </c>
      <c r="C785" t="s">
        <v>32</v>
      </c>
      <c r="D785" s="4">
        <v>662</v>
      </c>
      <c r="E785">
        <v>33</v>
      </c>
      <c r="F785" t="s">
        <v>33</v>
      </c>
      <c r="G785" t="s">
        <v>34</v>
      </c>
      <c r="H785" s="2">
        <v>44256</v>
      </c>
      <c r="I785" s="2">
        <v>44286</v>
      </c>
      <c r="J785" s="2">
        <v>44316</v>
      </c>
      <c r="K785" s="2">
        <v>44260</v>
      </c>
      <c r="L785" s="2">
        <v>44286</v>
      </c>
      <c r="M785" s="2">
        <v>44316</v>
      </c>
      <c r="N785" s="8" t="s">
        <v>20054</v>
      </c>
      <c r="O785" s="12">
        <f t="shared" si="48"/>
        <v>44226</v>
      </c>
      <c r="P785">
        <f t="shared" si="51"/>
        <v>1.155</v>
      </c>
      <c r="Q785">
        <f t="shared" si="49"/>
        <v>0</v>
      </c>
      <c r="R785" s="13">
        <f t="shared" si="50"/>
        <v>1.155</v>
      </c>
    </row>
    <row r="786" spans="1:18" x14ac:dyDescent="0.3">
      <c r="A786">
        <v>18073</v>
      </c>
      <c r="B786" s="2">
        <v>44208</v>
      </c>
      <c r="C786" t="s">
        <v>32</v>
      </c>
      <c r="D786" s="4">
        <v>589</v>
      </c>
      <c r="E786">
        <v>105</v>
      </c>
      <c r="F786" t="s">
        <v>35</v>
      </c>
      <c r="G786" t="s">
        <v>39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8" t="s">
        <v>34</v>
      </c>
      <c r="O786" s="12">
        <f t="shared" si="48"/>
        <v>44208</v>
      </c>
      <c r="P786">
        <f t="shared" si="51"/>
        <v>0</v>
      </c>
      <c r="Q786">
        <f t="shared" si="49"/>
        <v>0</v>
      </c>
      <c r="R786" s="13">
        <f t="shared" si="50"/>
        <v>0</v>
      </c>
    </row>
    <row r="787" spans="1:18" x14ac:dyDescent="0.3">
      <c r="A787">
        <v>18074</v>
      </c>
      <c r="B787" s="2">
        <v>44253</v>
      </c>
      <c r="C787" t="s">
        <v>32</v>
      </c>
      <c r="D787" s="4">
        <v>628</v>
      </c>
      <c r="E787">
        <v>90</v>
      </c>
      <c r="F787" t="s">
        <v>35</v>
      </c>
      <c r="G787" t="s">
        <v>39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8" t="s">
        <v>34</v>
      </c>
      <c r="O787" s="12">
        <f t="shared" si="48"/>
        <v>44253</v>
      </c>
      <c r="P787">
        <f t="shared" si="51"/>
        <v>0</v>
      </c>
      <c r="Q787">
        <f t="shared" si="49"/>
        <v>0</v>
      </c>
      <c r="R787" s="13">
        <f t="shared" si="50"/>
        <v>0</v>
      </c>
    </row>
    <row r="788" spans="1:18" x14ac:dyDescent="0.3">
      <c r="A788">
        <v>18075</v>
      </c>
      <c r="B788" s="2">
        <v>44270</v>
      </c>
      <c r="C788" t="s">
        <v>37</v>
      </c>
      <c r="D788" s="4">
        <v>642</v>
      </c>
      <c r="E788">
        <v>62</v>
      </c>
      <c r="F788" t="s">
        <v>33</v>
      </c>
      <c r="G788" t="s">
        <v>34</v>
      </c>
      <c r="H788" s="2">
        <v>44300</v>
      </c>
      <c r="I788" s="2">
        <v>44330</v>
      </c>
      <c r="J788" s="2">
        <v>44360</v>
      </c>
      <c r="K788" s="2">
        <v>44307</v>
      </c>
      <c r="L788" s="2">
        <v>44330</v>
      </c>
      <c r="M788" s="2">
        <v>44360</v>
      </c>
      <c r="N788" s="8" t="s">
        <v>20054</v>
      </c>
      <c r="O788" s="12">
        <f t="shared" si="48"/>
        <v>44270</v>
      </c>
      <c r="P788">
        <f t="shared" si="51"/>
        <v>2.1700000000000004</v>
      </c>
      <c r="Q788">
        <f t="shared" si="49"/>
        <v>0</v>
      </c>
      <c r="R788" s="13">
        <f t="shared" si="50"/>
        <v>2.1700000000000004</v>
      </c>
    </row>
    <row r="789" spans="1:18" x14ac:dyDescent="0.3">
      <c r="A789">
        <v>18076</v>
      </c>
      <c r="B789" s="2">
        <v>44250</v>
      </c>
      <c r="C789" t="s">
        <v>32</v>
      </c>
      <c r="D789" s="4">
        <v>690</v>
      </c>
      <c r="E789">
        <v>86</v>
      </c>
      <c r="F789" t="s">
        <v>33</v>
      </c>
      <c r="G789" t="s">
        <v>34</v>
      </c>
      <c r="H789" s="2">
        <v>44280</v>
      </c>
      <c r="I789" s="2">
        <v>44310</v>
      </c>
      <c r="J789" s="2">
        <v>44340</v>
      </c>
      <c r="K789" s="2">
        <v>44284</v>
      </c>
      <c r="L789" s="2">
        <v>44310</v>
      </c>
      <c r="M789" s="2">
        <v>44340</v>
      </c>
      <c r="N789" s="8" t="s">
        <v>20054</v>
      </c>
      <c r="O789" s="12">
        <f t="shared" si="48"/>
        <v>44250</v>
      </c>
      <c r="P789">
        <f t="shared" si="51"/>
        <v>3.0100000000000002</v>
      </c>
      <c r="Q789">
        <f t="shared" si="49"/>
        <v>0</v>
      </c>
      <c r="R789" s="13">
        <f t="shared" si="50"/>
        <v>3.0100000000000002</v>
      </c>
    </row>
    <row r="790" spans="1:18" x14ac:dyDescent="0.3">
      <c r="A790">
        <v>18077</v>
      </c>
      <c r="B790" s="2">
        <v>44231</v>
      </c>
      <c r="C790" t="s">
        <v>32</v>
      </c>
      <c r="D790" s="4">
        <v>578</v>
      </c>
      <c r="E790">
        <v>59</v>
      </c>
      <c r="F790" t="s">
        <v>35</v>
      </c>
      <c r="G790" t="s">
        <v>36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8" t="s">
        <v>34</v>
      </c>
      <c r="O790" s="12">
        <f t="shared" si="48"/>
        <v>44231</v>
      </c>
      <c r="P790">
        <f t="shared" si="51"/>
        <v>0</v>
      </c>
      <c r="Q790">
        <f t="shared" si="49"/>
        <v>0</v>
      </c>
      <c r="R790" s="13">
        <f t="shared" si="50"/>
        <v>0</v>
      </c>
    </row>
    <row r="791" spans="1:18" x14ac:dyDescent="0.3">
      <c r="A791">
        <v>18078</v>
      </c>
      <c r="B791" s="2">
        <v>44279</v>
      </c>
      <c r="C791" t="s">
        <v>38</v>
      </c>
      <c r="D791" s="4">
        <v>660</v>
      </c>
      <c r="E791">
        <v>103</v>
      </c>
      <c r="F791" t="s">
        <v>33</v>
      </c>
      <c r="G791" t="s">
        <v>34</v>
      </c>
      <c r="H791" s="2">
        <v>44309</v>
      </c>
      <c r="I791" s="2">
        <v>44339</v>
      </c>
      <c r="J791" s="2">
        <v>44369</v>
      </c>
      <c r="K791" s="2">
        <v>44313</v>
      </c>
      <c r="L791" s="2">
        <v>44339</v>
      </c>
      <c r="M791" s="2">
        <v>44369</v>
      </c>
      <c r="N791" s="8" t="s">
        <v>20054</v>
      </c>
      <c r="O791" s="12">
        <f t="shared" si="48"/>
        <v>44279</v>
      </c>
      <c r="P791">
        <f t="shared" si="51"/>
        <v>3.6050000000000004</v>
      </c>
      <c r="Q791">
        <f t="shared" si="49"/>
        <v>0</v>
      </c>
      <c r="R791" s="13">
        <f t="shared" si="50"/>
        <v>3.6050000000000004</v>
      </c>
    </row>
    <row r="792" spans="1:18" x14ac:dyDescent="0.3">
      <c r="A792">
        <v>18079</v>
      </c>
      <c r="B792" s="2">
        <v>44288</v>
      </c>
      <c r="C792" t="s">
        <v>32</v>
      </c>
      <c r="D792" s="4">
        <v>584</v>
      </c>
      <c r="E792">
        <v>67</v>
      </c>
      <c r="F792" t="s">
        <v>35</v>
      </c>
      <c r="G792" t="s">
        <v>42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8" t="s">
        <v>34</v>
      </c>
      <c r="O792" s="12">
        <f t="shared" si="48"/>
        <v>44288</v>
      </c>
      <c r="P792">
        <f t="shared" si="51"/>
        <v>0</v>
      </c>
      <c r="Q792">
        <f t="shared" si="49"/>
        <v>0</v>
      </c>
      <c r="R792" s="13">
        <f t="shared" si="50"/>
        <v>0</v>
      </c>
    </row>
    <row r="793" spans="1:18" x14ac:dyDescent="0.3">
      <c r="A793">
        <v>18080</v>
      </c>
      <c r="B793" s="2">
        <v>44264</v>
      </c>
      <c r="C793" t="s">
        <v>32</v>
      </c>
      <c r="D793" s="4">
        <v>684</v>
      </c>
      <c r="E793">
        <v>111</v>
      </c>
      <c r="F793" t="s">
        <v>33</v>
      </c>
      <c r="G793" t="s">
        <v>34</v>
      </c>
      <c r="H793" s="2">
        <v>44294</v>
      </c>
      <c r="I793" s="2">
        <v>44324</v>
      </c>
      <c r="J793" s="2">
        <v>44354</v>
      </c>
      <c r="K793" s="2">
        <v>44298</v>
      </c>
      <c r="L793" s="2">
        <v>44324</v>
      </c>
      <c r="M793" s="2">
        <v>44354</v>
      </c>
      <c r="N793" s="8" t="s">
        <v>20054</v>
      </c>
      <c r="O793" s="12">
        <f t="shared" si="48"/>
        <v>44264</v>
      </c>
      <c r="P793">
        <f t="shared" si="51"/>
        <v>3.8850000000000002</v>
      </c>
      <c r="Q793">
        <f t="shared" si="49"/>
        <v>0</v>
      </c>
      <c r="R793" s="13">
        <f t="shared" si="50"/>
        <v>3.8850000000000002</v>
      </c>
    </row>
    <row r="794" spans="1:18" x14ac:dyDescent="0.3">
      <c r="A794">
        <v>18081</v>
      </c>
      <c r="B794" s="2">
        <v>44204</v>
      </c>
      <c r="C794" t="s">
        <v>32</v>
      </c>
      <c r="D794" s="4">
        <v>603</v>
      </c>
      <c r="E794">
        <v>76</v>
      </c>
      <c r="F794" t="s">
        <v>35</v>
      </c>
      <c r="G794" t="s">
        <v>42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8" t="s">
        <v>34</v>
      </c>
      <c r="O794" s="12">
        <f t="shared" si="48"/>
        <v>44204</v>
      </c>
      <c r="P794">
        <f t="shared" si="51"/>
        <v>0</v>
      </c>
      <c r="Q794">
        <f t="shared" si="49"/>
        <v>0</v>
      </c>
      <c r="R794" s="13">
        <f t="shared" si="50"/>
        <v>0</v>
      </c>
    </row>
    <row r="795" spans="1:18" x14ac:dyDescent="0.3">
      <c r="A795">
        <v>18082</v>
      </c>
      <c r="B795" s="2">
        <v>44252</v>
      </c>
      <c r="C795" t="s">
        <v>38</v>
      </c>
      <c r="D795" s="4">
        <v>628</v>
      </c>
      <c r="E795">
        <v>54</v>
      </c>
      <c r="F795" t="s">
        <v>33</v>
      </c>
      <c r="G795" t="s">
        <v>34</v>
      </c>
      <c r="H795" s="2">
        <v>44282</v>
      </c>
      <c r="I795" s="2">
        <v>44312</v>
      </c>
      <c r="J795" s="2">
        <v>44342</v>
      </c>
      <c r="K795" s="2">
        <v>44305</v>
      </c>
      <c r="L795" s="2">
        <v>44312</v>
      </c>
      <c r="M795" s="2">
        <v>44342</v>
      </c>
      <c r="N795" s="8" t="s">
        <v>20054</v>
      </c>
      <c r="O795" s="12">
        <f t="shared" si="48"/>
        <v>44252</v>
      </c>
      <c r="P795">
        <f t="shared" si="51"/>
        <v>1.8900000000000001</v>
      </c>
      <c r="Q795">
        <f t="shared" si="49"/>
        <v>0</v>
      </c>
      <c r="R795" s="13">
        <f t="shared" si="50"/>
        <v>1.8900000000000001</v>
      </c>
    </row>
    <row r="796" spans="1:18" x14ac:dyDescent="0.3">
      <c r="A796">
        <v>18083</v>
      </c>
      <c r="B796" s="2">
        <v>44231</v>
      </c>
      <c r="C796" t="s">
        <v>37</v>
      </c>
      <c r="D796" s="4">
        <v>641</v>
      </c>
      <c r="E796">
        <v>121</v>
      </c>
      <c r="F796" t="s">
        <v>33</v>
      </c>
      <c r="G796" t="s">
        <v>34</v>
      </c>
      <c r="H796" s="2">
        <v>44261</v>
      </c>
      <c r="I796" s="2">
        <v>44291</v>
      </c>
      <c r="J796" s="2">
        <v>44321</v>
      </c>
      <c r="K796" s="2">
        <v>44263</v>
      </c>
      <c r="L796" s="2">
        <v>44291</v>
      </c>
      <c r="M796" s="2">
        <v>44321</v>
      </c>
      <c r="N796" s="8" t="s">
        <v>20054</v>
      </c>
      <c r="O796" s="12">
        <f t="shared" si="48"/>
        <v>44231</v>
      </c>
      <c r="P796">
        <f t="shared" si="51"/>
        <v>4.2350000000000003</v>
      </c>
      <c r="Q796">
        <f t="shared" si="49"/>
        <v>0</v>
      </c>
      <c r="R796" s="13">
        <f t="shared" si="50"/>
        <v>4.2350000000000003</v>
      </c>
    </row>
    <row r="797" spans="1:18" x14ac:dyDescent="0.3">
      <c r="A797">
        <v>18084</v>
      </c>
      <c r="B797" s="2">
        <v>44278</v>
      </c>
      <c r="C797" t="s">
        <v>32</v>
      </c>
      <c r="D797" s="4">
        <v>584</v>
      </c>
      <c r="E797">
        <v>117</v>
      </c>
      <c r="F797" t="s">
        <v>35</v>
      </c>
      <c r="G797" t="s">
        <v>40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8" t="s">
        <v>34</v>
      </c>
      <c r="O797" s="12">
        <f t="shared" si="48"/>
        <v>44278</v>
      </c>
      <c r="P797">
        <f t="shared" si="51"/>
        <v>0</v>
      </c>
      <c r="Q797">
        <f t="shared" si="49"/>
        <v>0</v>
      </c>
      <c r="R797" s="13">
        <f t="shared" si="50"/>
        <v>0</v>
      </c>
    </row>
    <row r="798" spans="1:18" x14ac:dyDescent="0.3">
      <c r="A798">
        <v>18085</v>
      </c>
      <c r="B798" s="2">
        <v>44266</v>
      </c>
      <c r="C798" t="s">
        <v>37</v>
      </c>
      <c r="D798" s="4">
        <v>663</v>
      </c>
      <c r="E798">
        <v>144</v>
      </c>
      <c r="F798" t="s">
        <v>33</v>
      </c>
      <c r="G798" t="s">
        <v>34</v>
      </c>
      <c r="H798" s="2">
        <v>44296</v>
      </c>
      <c r="I798" s="2">
        <v>44326</v>
      </c>
      <c r="J798" s="2">
        <v>44356</v>
      </c>
      <c r="K798" s="2">
        <v>44303</v>
      </c>
      <c r="L798" s="2">
        <v>44326</v>
      </c>
      <c r="M798" s="2">
        <v>44356</v>
      </c>
      <c r="N798" s="8" t="s">
        <v>20055</v>
      </c>
      <c r="O798" s="12">
        <f t="shared" si="48"/>
        <v>44266</v>
      </c>
      <c r="P798">
        <f t="shared" si="51"/>
        <v>5.0400000000000009</v>
      </c>
      <c r="Q798">
        <f t="shared" si="49"/>
        <v>144</v>
      </c>
      <c r="R798" s="13">
        <f t="shared" si="50"/>
        <v>-138.96</v>
      </c>
    </row>
    <row r="799" spans="1:18" x14ac:dyDescent="0.3">
      <c r="A799">
        <v>18086</v>
      </c>
      <c r="B799" s="2">
        <v>44200</v>
      </c>
      <c r="C799" t="s">
        <v>37</v>
      </c>
      <c r="D799" s="4">
        <v>594</v>
      </c>
      <c r="E799">
        <v>61</v>
      </c>
      <c r="F799" t="s">
        <v>35</v>
      </c>
      <c r="G799" t="s">
        <v>42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8" t="s">
        <v>34</v>
      </c>
      <c r="O799" s="12">
        <f t="shared" si="48"/>
        <v>44200</v>
      </c>
      <c r="P799">
        <f t="shared" si="51"/>
        <v>0</v>
      </c>
      <c r="Q799">
        <f t="shared" si="49"/>
        <v>0</v>
      </c>
      <c r="R799" s="13">
        <f t="shared" si="50"/>
        <v>0</v>
      </c>
    </row>
    <row r="800" spans="1:18" x14ac:dyDescent="0.3">
      <c r="A800">
        <v>18087</v>
      </c>
      <c r="B800" s="2">
        <v>44209</v>
      </c>
      <c r="C800" t="s">
        <v>38</v>
      </c>
      <c r="D800" s="4">
        <v>601</v>
      </c>
      <c r="E800">
        <v>135</v>
      </c>
      <c r="F800" t="s">
        <v>35</v>
      </c>
      <c r="G800" t="s">
        <v>40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8" t="s">
        <v>34</v>
      </c>
      <c r="O800" s="12">
        <f t="shared" si="48"/>
        <v>44209</v>
      </c>
      <c r="P800">
        <f t="shared" si="51"/>
        <v>0</v>
      </c>
      <c r="Q800">
        <f t="shared" si="49"/>
        <v>0</v>
      </c>
      <c r="R800" s="13">
        <f t="shared" si="50"/>
        <v>0</v>
      </c>
    </row>
    <row r="801" spans="1:18" x14ac:dyDescent="0.3">
      <c r="A801">
        <v>18088</v>
      </c>
      <c r="B801" s="2">
        <v>44283</v>
      </c>
      <c r="C801" t="s">
        <v>32</v>
      </c>
      <c r="D801" s="4">
        <v>706</v>
      </c>
      <c r="E801">
        <v>109</v>
      </c>
      <c r="F801" t="s">
        <v>33</v>
      </c>
      <c r="G801" t="s">
        <v>34</v>
      </c>
      <c r="H801" s="2">
        <v>44313</v>
      </c>
      <c r="I801" s="2">
        <v>44343</v>
      </c>
      <c r="J801" s="2">
        <v>44373</v>
      </c>
      <c r="K801" s="2">
        <v>44320</v>
      </c>
      <c r="L801" s="2">
        <v>44343</v>
      </c>
      <c r="M801" s="2">
        <v>44373</v>
      </c>
      <c r="N801" s="8" t="s">
        <v>20055</v>
      </c>
      <c r="O801" s="12">
        <f t="shared" si="48"/>
        <v>44283</v>
      </c>
      <c r="P801">
        <f t="shared" si="51"/>
        <v>3.8150000000000004</v>
      </c>
      <c r="Q801">
        <f t="shared" si="49"/>
        <v>109</v>
      </c>
      <c r="R801" s="13">
        <f t="shared" si="50"/>
        <v>-105.185</v>
      </c>
    </row>
    <row r="802" spans="1:18" x14ac:dyDescent="0.3">
      <c r="A802">
        <v>18089</v>
      </c>
      <c r="B802" s="2">
        <v>44272</v>
      </c>
      <c r="C802" t="s">
        <v>38</v>
      </c>
      <c r="D802" s="4">
        <v>543</v>
      </c>
      <c r="E802">
        <v>135</v>
      </c>
      <c r="F802" t="s">
        <v>35</v>
      </c>
      <c r="G802" t="s">
        <v>42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8" t="s">
        <v>34</v>
      </c>
      <c r="O802" s="12">
        <f t="shared" si="48"/>
        <v>44272</v>
      </c>
      <c r="P802">
        <f t="shared" si="51"/>
        <v>0</v>
      </c>
      <c r="Q802">
        <f t="shared" si="49"/>
        <v>0</v>
      </c>
      <c r="R802" s="13">
        <f t="shared" si="50"/>
        <v>0</v>
      </c>
    </row>
    <row r="803" spans="1:18" x14ac:dyDescent="0.3">
      <c r="A803">
        <v>18090</v>
      </c>
      <c r="B803" s="2">
        <v>44283</v>
      </c>
      <c r="C803" t="s">
        <v>37</v>
      </c>
      <c r="D803" s="4">
        <v>629</v>
      </c>
      <c r="E803">
        <v>42</v>
      </c>
      <c r="F803" t="s">
        <v>33</v>
      </c>
      <c r="G803" t="s">
        <v>34</v>
      </c>
      <c r="H803" s="2">
        <v>44313</v>
      </c>
      <c r="I803" s="2">
        <v>44343</v>
      </c>
      <c r="J803" s="2">
        <v>44373</v>
      </c>
      <c r="K803" s="2">
        <v>44338</v>
      </c>
      <c r="L803" s="2">
        <v>44343</v>
      </c>
      <c r="M803" s="2">
        <v>44373</v>
      </c>
      <c r="N803" s="8" t="s">
        <v>20055</v>
      </c>
      <c r="O803" s="12">
        <f t="shared" si="48"/>
        <v>44283</v>
      </c>
      <c r="P803">
        <f t="shared" si="51"/>
        <v>1.4700000000000002</v>
      </c>
      <c r="Q803">
        <f t="shared" si="49"/>
        <v>42</v>
      </c>
      <c r="R803" s="13">
        <f t="shared" si="50"/>
        <v>-40.53</v>
      </c>
    </row>
    <row r="804" spans="1:18" x14ac:dyDescent="0.3">
      <c r="A804">
        <v>18091</v>
      </c>
      <c r="B804" s="2">
        <v>44228</v>
      </c>
      <c r="C804" t="s">
        <v>38</v>
      </c>
      <c r="D804" s="4">
        <v>709</v>
      </c>
      <c r="E804">
        <v>105</v>
      </c>
      <c r="F804" t="s">
        <v>33</v>
      </c>
      <c r="G804" t="s">
        <v>34</v>
      </c>
      <c r="H804" s="2">
        <v>44258</v>
      </c>
      <c r="I804" s="2">
        <v>44288</v>
      </c>
      <c r="J804" s="2">
        <v>44318</v>
      </c>
      <c r="K804" s="2">
        <v>44258</v>
      </c>
      <c r="L804" s="2">
        <v>44288</v>
      </c>
      <c r="M804" s="2">
        <v>44318</v>
      </c>
      <c r="N804" s="8" t="s">
        <v>20054</v>
      </c>
      <c r="O804" s="12">
        <f t="shared" si="48"/>
        <v>44228</v>
      </c>
      <c r="P804">
        <f t="shared" si="51"/>
        <v>3.6750000000000003</v>
      </c>
      <c r="Q804">
        <f t="shared" si="49"/>
        <v>0</v>
      </c>
      <c r="R804" s="13">
        <f t="shared" si="50"/>
        <v>3.6750000000000003</v>
      </c>
    </row>
    <row r="805" spans="1:18" x14ac:dyDescent="0.3">
      <c r="A805">
        <v>18092</v>
      </c>
      <c r="B805" s="2">
        <v>44278</v>
      </c>
      <c r="C805" t="s">
        <v>38</v>
      </c>
      <c r="D805" s="4">
        <v>589</v>
      </c>
      <c r="E805">
        <v>99</v>
      </c>
      <c r="F805" t="s">
        <v>35</v>
      </c>
      <c r="G805" t="s">
        <v>36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8" t="s">
        <v>34</v>
      </c>
      <c r="O805" s="12">
        <f t="shared" si="48"/>
        <v>44278</v>
      </c>
      <c r="P805">
        <f t="shared" si="51"/>
        <v>0</v>
      </c>
      <c r="Q805">
        <f t="shared" si="49"/>
        <v>0</v>
      </c>
      <c r="R805" s="13">
        <f t="shared" si="50"/>
        <v>0</v>
      </c>
    </row>
    <row r="806" spans="1:18" x14ac:dyDescent="0.3">
      <c r="A806">
        <v>18093</v>
      </c>
      <c r="B806" s="2">
        <v>44207</v>
      </c>
      <c r="C806" t="s">
        <v>38</v>
      </c>
      <c r="D806" s="4">
        <v>625</v>
      </c>
      <c r="E806">
        <v>132</v>
      </c>
      <c r="F806" t="s">
        <v>33</v>
      </c>
      <c r="G806" t="s">
        <v>34</v>
      </c>
      <c r="H806" s="2">
        <v>44237</v>
      </c>
      <c r="I806" s="2">
        <v>44267</v>
      </c>
      <c r="J806" s="2">
        <v>44297</v>
      </c>
      <c r="K806" s="2">
        <v>44256</v>
      </c>
      <c r="L806" s="2">
        <v>44267</v>
      </c>
      <c r="M806" s="2">
        <v>44297</v>
      </c>
      <c r="N806" s="8" t="s">
        <v>20055</v>
      </c>
      <c r="O806" s="12">
        <f t="shared" si="48"/>
        <v>44207</v>
      </c>
      <c r="P806">
        <f t="shared" si="51"/>
        <v>4.62</v>
      </c>
      <c r="Q806">
        <f t="shared" si="49"/>
        <v>132</v>
      </c>
      <c r="R806" s="13">
        <f t="shared" si="50"/>
        <v>-127.38</v>
      </c>
    </row>
    <row r="807" spans="1:18" x14ac:dyDescent="0.3">
      <c r="A807">
        <v>18094</v>
      </c>
      <c r="B807" s="2">
        <v>44199</v>
      </c>
      <c r="C807" t="s">
        <v>32</v>
      </c>
      <c r="D807" s="4">
        <v>668</v>
      </c>
      <c r="E807">
        <v>76</v>
      </c>
      <c r="F807" t="s">
        <v>33</v>
      </c>
      <c r="G807" t="s">
        <v>34</v>
      </c>
      <c r="H807" s="2">
        <v>44229</v>
      </c>
      <c r="I807" s="2">
        <v>44259</v>
      </c>
      <c r="J807" s="2">
        <v>44289</v>
      </c>
      <c r="K807" s="2">
        <v>44232</v>
      </c>
      <c r="L807" s="2">
        <v>44259</v>
      </c>
      <c r="M807" s="2">
        <v>44289</v>
      </c>
      <c r="N807" s="8" t="s">
        <v>20055</v>
      </c>
      <c r="O807" s="12">
        <f t="shared" si="48"/>
        <v>44199</v>
      </c>
      <c r="P807">
        <f t="shared" si="51"/>
        <v>2.66</v>
      </c>
      <c r="Q807">
        <f t="shared" si="49"/>
        <v>76</v>
      </c>
      <c r="R807" s="13">
        <f t="shared" si="50"/>
        <v>-73.34</v>
      </c>
    </row>
    <row r="808" spans="1:18" x14ac:dyDescent="0.3">
      <c r="A808">
        <v>18095</v>
      </c>
      <c r="B808" s="2">
        <v>44244</v>
      </c>
      <c r="C808" t="s">
        <v>38</v>
      </c>
      <c r="D808" s="4">
        <v>609</v>
      </c>
      <c r="E808">
        <v>45</v>
      </c>
      <c r="F808" t="s">
        <v>35</v>
      </c>
      <c r="G808" t="s">
        <v>41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8" t="s">
        <v>34</v>
      </c>
      <c r="O808" s="12">
        <f t="shared" si="48"/>
        <v>44244</v>
      </c>
      <c r="P808">
        <f t="shared" si="51"/>
        <v>0</v>
      </c>
      <c r="Q808">
        <f t="shared" si="49"/>
        <v>0</v>
      </c>
      <c r="R808" s="13">
        <f t="shared" si="50"/>
        <v>0</v>
      </c>
    </row>
    <row r="809" spans="1:18" x14ac:dyDescent="0.3">
      <c r="A809">
        <v>18096</v>
      </c>
      <c r="B809" s="2">
        <v>44252</v>
      </c>
      <c r="C809" t="s">
        <v>38</v>
      </c>
      <c r="D809" s="4">
        <v>633</v>
      </c>
      <c r="E809">
        <v>72</v>
      </c>
      <c r="F809" t="s">
        <v>33</v>
      </c>
      <c r="G809" t="s">
        <v>34</v>
      </c>
      <c r="H809" s="2">
        <v>44282</v>
      </c>
      <c r="I809" s="2">
        <v>44312</v>
      </c>
      <c r="J809" s="2">
        <v>44342</v>
      </c>
      <c r="K809" s="2">
        <v>44293</v>
      </c>
      <c r="L809" s="2">
        <v>44312</v>
      </c>
      <c r="M809" s="2">
        <v>44342</v>
      </c>
      <c r="N809" s="8" t="s">
        <v>20054</v>
      </c>
      <c r="O809" s="12">
        <f t="shared" si="48"/>
        <v>44252</v>
      </c>
      <c r="P809">
        <f t="shared" si="51"/>
        <v>2.5200000000000005</v>
      </c>
      <c r="Q809">
        <f t="shared" si="49"/>
        <v>0</v>
      </c>
      <c r="R809" s="13">
        <f t="shared" si="50"/>
        <v>2.5200000000000005</v>
      </c>
    </row>
    <row r="810" spans="1:18" x14ac:dyDescent="0.3">
      <c r="A810">
        <v>18097</v>
      </c>
      <c r="B810" s="2">
        <v>44205</v>
      </c>
      <c r="C810" t="s">
        <v>37</v>
      </c>
      <c r="D810" s="4">
        <v>614</v>
      </c>
      <c r="E810">
        <v>92</v>
      </c>
      <c r="F810" t="s">
        <v>33</v>
      </c>
      <c r="G810" t="s">
        <v>34</v>
      </c>
      <c r="H810" s="2">
        <v>44235</v>
      </c>
      <c r="I810" s="2">
        <v>44265</v>
      </c>
      <c r="J810" s="2">
        <v>44295</v>
      </c>
      <c r="K810" s="2">
        <v>44262</v>
      </c>
      <c r="L810" s="2">
        <v>44265</v>
      </c>
      <c r="M810" s="2">
        <v>44295</v>
      </c>
      <c r="N810" s="8" t="s">
        <v>20055</v>
      </c>
      <c r="O810" s="12">
        <f t="shared" si="48"/>
        <v>44205</v>
      </c>
      <c r="P810">
        <f t="shared" si="51"/>
        <v>3.22</v>
      </c>
      <c r="Q810">
        <f t="shared" si="49"/>
        <v>92</v>
      </c>
      <c r="R810" s="13">
        <f t="shared" si="50"/>
        <v>-88.78</v>
      </c>
    </row>
    <row r="811" spans="1:18" x14ac:dyDescent="0.3">
      <c r="A811">
        <v>18098</v>
      </c>
      <c r="B811" s="2">
        <v>44282</v>
      </c>
      <c r="C811" t="s">
        <v>32</v>
      </c>
      <c r="D811" s="4">
        <v>642</v>
      </c>
      <c r="E811">
        <v>114</v>
      </c>
      <c r="F811" t="s">
        <v>33</v>
      </c>
      <c r="G811" t="s">
        <v>34</v>
      </c>
      <c r="H811" s="2">
        <v>44312</v>
      </c>
      <c r="I811" s="2">
        <v>44342</v>
      </c>
      <c r="J811" s="2">
        <v>44372</v>
      </c>
      <c r="K811" s="2">
        <v>44319</v>
      </c>
      <c r="L811" s="2">
        <v>44342</v>
      </c>
      <c r="M811" s="2">
        <v>44372</v>
      </c>
      <c r="N811" s="8" t="s">
        <v>20054</v>
      </c>
      <c r="O811" s="12">
        <f t="shared" si="48"/>
        <v>44282</v>
      </c>
      <c r="P811">
        <f t="shared" si="51"/>
        <v>3.99</v>
      </c>
      <c r="Q811">
        <f t="shared" si="49"/>
        <v>0</v>
      </c>
      <c r="R811" s="13">
        <f t="shared" si="50"/>
        <v>3.99</v>
      </c>
    </row>
    <row r="812" spans="1:18" x14ac:dyDescent="0.3">
      <c r="A812">
        <v>18099</v>
      </c>
      <c r="B812" s="2">
        <v>44263</v>
      </c>
      <c r="C812" t="s">
        <v>38</v>
      </c>
      <c r="D812" s="4">
        <v>606</v>
      </c>
      <c r="E812">
        <v>132</v>
      </c>
      <c r="F812" t="s">
        <v>35</v>
      </c>
      <c r="G812" t="s">
        <v>40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8" t="s">
        <v>34</v>
      </c>
      <c r="O812" s="12">
        <f t="shared" si="48"/>
        <v>44263</v>
      </c>
      <c r="P812">
        <f t="shared" si="51"/>
        <v>0</v>
      </c>
      <c r="Q812">
        <f t="shared" si="49"/>
        <v>0</v>
      </c>
      <c r="R812" s="13">
        <f t="shared" si="50"/>
        <v>0</v>
      </c>
    </row>
    <row r="813" spans="1:18" x14ac:dyDescent="0.3">
      <c r="A813">
        <v>18100</v>
      </c>
      <c r="B813" s="2">
        <v>44210</v>
      </c>
      <c r="C813" t="s">
        <v>37</v>
      </c>
      <c r="D813" s="4">
        <v>697</v>
      </c>
      <c r="E813">
        <v>88</v>
      </c>
      <c r="F813" t="s">
        <v>33</v>
      </c>
      <c r="G813" t="s">
        <v>34</v>
      </c>
      <c r="H813" s="2">
        <v>44240</v>
      </c>
      <c r="I813" s="2">
        <v>44270</v>
      </c>
      <c r="J813" s="2">
        <v>44300</v>
      </c>
      <c r="K813" s="2">
        <v>44249</v>
      </c>
      <c r="L813" s="2">
        <v>44270</v>
      </c>
      <c r="M813" s="2">
        <v>44300</v>
      </c>
      <c r="N813" s="8" t="s">
        <v>20054</v>
      </c>
      <c r="O813" s="12">
        <f t="shared" si="48"/>
        <v>44210</v>
      </c>
      <c r="P813">
        <f t="shared" si="51"/>
        <v>3.08</v>
      </c>
      <c r="Q813">
        <f t="shared" si="49"/>
        <v>0</v>
      </c>
      <c r="R813" s="13">
        <f t="shared" si="50"/>
        <v>3.08</v>
      </c>
    </row>
    <row r="814" spans="1:18" x14ac:dyDescent="0.3">
      <c r="A814">
        <v>18101</v>
      </c>
      <c r="B814" s="2">
        <v>44209</v>
      </c>
      <c r="C814" t="s">
        <v>38</v>
      </c>
      <c r="D814" s="4">
        <v>556</v>
      </c>
      <c r="E814">
        <v>93</v>
      </c>
      <c r="F814" t="s">
        <v>35</v>
      </c>
      <c r="G814" t="s">
        <v>40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8" t="s">
        <v>34</v>
      </c>
      <c r="O814" s="12">
        <f t="shared" si="48"/>
        <v>44209</v>
      </c>
      <c r="P814">
        <f t="shared" si="51"/>
        <v>0</v>
      </c>
      <c r="Q814">
        <f t="shared" si="49"/>
        <v>0</v>
      </c>
      <c r="R814" s="13">
        <f t="shared" si="50"/>
        <v>0</v>
      </c>
    </row>
    <row r="815" spans="1:18" x14ac:dyDescent="0.3">
      <c r="A815">
        <v>18102</v>
      </c>
      <c r="B815" s="2">
        <v>44231</v>
      </c>
      <c r="C815" t="s">
        <v>37</v>
      </c>
      <c r="D815" s="4">
        <v>664</v>
      </c>
      <c r="E815">
        <v>77</v>
      </c>
      <c r="F815" t="s">
        <v>33</v>
      </c>
      <c r="G815" t="s">
        <v>34</v>
      </c>
      <c r="H815" s="2">
        <v>44261</v>
      </c>
      <c r="I815" s="2">
        <v>44291</v>
      </c>
      <c r="J815" s="2">
        <v>44321</v>
      </c>
      <c r="K815" s="2">
        <v>44268</v>
      </c>
      <c r="L815" s="2">
        <v>44291</v>
      </c>
      <c r="M815" s="2">
        <v>44321</v>
      </c>
      <c r="N815" s="8" t="s">
        <v>20054</v>
      </c>
      <c r="O815" s="12">
        <f t="shared" si="48"/>
        <v>44231</v>
      </c>
      <c r="P815">
        <f t="shared" si="51"/>
        <v>2.6950000000000003</v>
      </c>
      <c r="Q815">
        <f t="shared" si="49"/>
        <v>0</v>
      </c>
      <c r="R815" s="13">
        <f t="shared" si="50"/>
        <v>2.6950000000000003</v>
      </c>
    </row>
    <row r="816" spans="1:18" x14ac:dyDescent="0.3">
      <c r="A816">
        <v>18103</v>
      </c>
      <c r="B816" s="2">
        <v>44232</v>
      </c>
      <c r="C816" t="s">
        <v>38</v>
      </c>
      <c r="D816" s="4">
        <v>645</v>
      </c>
      <c r="E816">
        <v>111</v>
      </c>
      <c r="F816" t="s">
        <v>33</v>
      </c>
      <c r="G816" t="s">
        <v>34</v>
      </c>
      <c r="H816" s="2">
        <v>44262</v>
      </c>
      <c r="I816" s="2">
        <v>44292</v>
      </c>
      <c r="J816" s="2">
        <v>44322</v>
      </c>
      <c r="K816" s="2">
        <v>44268</v>
      </c>
      <c r="L816" s="2">
        <v>44292</v>
      </c>
      <c r="M816" s="2">
        <v>44322</v>
      </c>
      <c r="N816" s="8" t="s">
        <v>20054</v>
      </c>
      <c r="O816" s="12">
        <f t="shared" si="48"/>
        <v>44232</v>
      </c>
      <c r="P816">
        <f t="shared" si="51"/>
        <v>3.8850000000000002</v>
      </c>
      <c r="Q816">
        <f t="shared" si="49"/>
        <v>0</v>
      </c>
      <c r="R816" s="13">
        <f t="shared" si="50"/>
        <v>3.8850000000000002</v>
      </c>
    </row>
    <row r="817" spans="1:18" x14ac:dyDescent="0.3">
      <c r="A817">
        <v>18104</v>
      </c>
      <c r="B817" s="2">
        <v>44288</v>
      </c>
      <c r="C817" t="s">
        <v>32</v>
      </c>
      <c r="D817" s="4">
        <v>584</v>
      </c>
      <c r="E817">
        <v>84</v>
      </c>
      <c r="F817" t="s">
        <v>35</v>
      </c>
      <c r="G817" t="s">
        <v>39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8" t="s">
        <v>34</v>
      </c>
      <c r="O817" s="12">
        <f t="shared" si="48"/>
        <v>44288</v>
      </c>
      <c r="P817">
        <f t="shared" si="51"/>
        <v>0</v>
      </c>
      <c r="Q817">
        <f t="shared" si="49"/>
        <v>0</v>
      </c>
      <c r="R817" s="13">
        <f t="shared" si="50"/>
        <v>0</v>
      </c>
    </row>
    <row r="818" spans="1:18" x14ac:dyDescent="0.3">
      <c r="A818">
        <v>18105</v>
      </c>
      <c r="B818" s="2">
        <v>44284</v>
      </c>
      <c r="C818" t="s">
        <v>38</v>
      </c>
      <c r="D818" s="4">
        <v>584</v>
      </c>
      <c r="E818">
        <v>89</v>
      </c>
      <c r="F818" t="s">
        <v>35</v>
      </c>
      <c r="G818" t="s">
        <v>40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8" t="s">
        <v>34</v>
      </c>
      <c r="O818" s="12">
        <f t="shared" si="48"/>
        <v>44284</v>
      </c>
      <c r="P818">
        <f t="shared" si="51"/>
        <v>0</v>
      </c>
      <c r="Q818">
        <f t="shared" si="49"/>
        <v>0</v>
      </c>
      <c r="R818" s="13">
        <f t="shared" si="50"/>
        <v>0</v>
      </c>
    </row>
    <row r="819" spans="1:18" x14ac:dyDescent="0.3">
      <c r="A819">
        <v>18106</v>
      </c>
      <c r="B819" s="2">
        <v>44267</v>
      </c>
      <c r="C819" t="s">
        <v>37</v>
      </c>
      <c r="D819" s="4">
        <v>649</v>
      </c>
      <c r="E819">
        <v>71</v>
      </c>
      <c r="F819" t="s">
        <v>33</v>
      </c>
      <c r="G819" t="s">
        <v>34</v>
      </c>
      <c r="H819" s="2">
        <v>44297</v>
      </c>
      <c r="I819" s="2">
        <v>44327</v>
      </c>
      <c r="J819" s="2">
        <v>44357</v>
      </c>
      <c r="K819" s="2">
        <v>44299</v>
      </c>
      <c r="L819" s="2">
        <v>44327</v>
      </c>
      <c r="M819" s="2">
        <v>44357</v>
      </c>
      <c r="N819" s="8" t="s">
        <v>20054</v>
      </c>
      <c r="O819" s="12">
        <f t="shared" si="48"/>
        <v>44267</v>
      </c>
      <c r="P819">
        <f t="shared" si="51"/>
        <v>2.4850000000000003</v>
      </c>
      <c r="Q819">
        <f t="shared" si="49"/>
        <v>0</v>
      </c>
      <c r="R819" s="13">
        <f t="shared" si="50"/>
        <v>2.4850000000000003</v>
      </c>
    </row>
    <row r="820" spans="1:18" x14ac:dyDescent="0.3">
      <c r="A820">
        <v>18107</v>
      </c>
      <c r="B820" s="2">
        <v>44239</v>
      </c>
      <c r="C820" t="s">
        <v>38</v>
      </c>
      <c r="D820" s="4">
        <v>648</v>
      </c>
      <c r="E820">
        <v>73</v>
      </c>
      <c r="F820" t="s">
        <v>33</v>
      </c>
      <c r="G820" t="s">
        <v>34</v>
      </c>
      <c r="H820" s="2">
        <v>44269</v>
      </c>
      <c r="I820" s="2">
        <v>44299</v>
      </c>
      <c r="J820" s="2">
        <v>44329</v>
      </c>
      <c r="K820" s="2">
        <v>44278</v>
      </c>
      <c r="L820" s="2">
        <v>44299</v>
      </c>
      <c r="M820" s="2">
        <v>44329</v>
      </c>
      <c r="N820" s="8" t="s">
        <v>20054</v>
      </c>
      <c r="O820" s="12">
        <f t="shared" si="48"/>
        <v>44239</v>
      </c>
      <c r="P820">
        <f t="shared" si="51"/>
        <v>2.5550000000000002</v>
      </c>
      <c r="Q820">
        <f t="shared" si="49"/>
        <v>0</v>
      </c>
      <c r="R820" s="13">
        <f t="shared" si="50"/>
        <v>2.5550000000000002</v>
      </c>
    </row>
    <row r="821" spans="1:18" x14ac:dyDescent="0.3">
      <c r="A821">
        <v>18108</v>
      </c>
      <c r="B821" s="2">
        <v>44248</v>
      </c>
      <c r="C821" t="s">
        <v>32</v>
      </c>
      <c r="D821" s="4">
        <v>582</v>
      </c>
      <c r="E821">
        <v>87</v>
      </c>
      <c r="F821" t="s">
        <v>35</v>
      </c>
      <c r="G821" t="s">
        <v>39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8" t="s">
        <v>34</v>
      </c>
      <c r="O821" s="12">
        <f t="shared" si="48"/>
        <v>44248</v>
      </c>
      <c r="P821">
        <f t="shared" si="51"/>
        <v>0</v>
      </c>
      <c r="Q821">
        <f t="shared" si="49"/>
        <v>0</v>
      </c>
      <c r="R821" s="13">
        <f t="shared" si="50"/>
        <v>0</v>
      </c>
    </row>
    <row r="822" spans="1:18" x14ac:dyDescent="0.3">
      <c r="A822">
        <v>18109</v>
      </c>
      <c r="B822" s="2">
        <v>44267</v>
      </c>
      <c r="C822" t="s">
        <v>32</v>
      </c>
      <c r="D822" s="4">
        <v>572</v>
      </c>
      <c r="E822">
        <v>64</v>
      </c>
      <c r="F822" t="s">
        <v>33</v>
      </c>
      <c r="G822" t="s">
        <v>34</v>
      </c>
      <c r="H822" s="2">
        <v>44297</v>
      </c>
      <c r="I822" s="2">
        <v>44327</v>
      </c>
      <c r="J822" s="2">
        <v>44357</v>
      </c>
      <c r="K822" s="2">
        <v>44385</v>
      </c>
      <c r="L822" s="2">
        <v>44327</v>
      </c>
      <c r="M822" s="2">
        <v>44357</v>
      </c>
      <c r="N822" s="8" t="s">
        <v>20054</v>
      </c>
      <c r="O822" s="12">
        <f t="shared" si="48"/>
        <v>44267</v>
      </c>
      <c r="P822">
        <f t="shared" si="51"/>
        <v>2.2400000000000002</v>
      </c>
      <c r="Q822">
        <f t="shared" si="49"/>
        <v>0</v>
      </c>
      <c r="R822" s="13">
        <f t="shared" si="50"/>
        <v>2.2400000000000002</v>
      </c>
    </row>
    <row r="823" spans="1:18" x14ac:dyDescent="0.3">
      <c r="A823">
        <v>18110</v>
      </c>
      <c r="B823" s="2">
        <v>44274</v>
      </c>
      <c r="C823" t="s">
        <v>37</v>
      </c>
      <c r="D823" s="4">
        <v>606</v>
      </c>
      <c r="E823">
        <v>84</v>
      </c>
      <c r="F823" t="s">
        <v>33</v>
      </c>
      <c r="G823" t="s">
        <v>34</v>
      </c>
      <c r="H823" s="2">
        <v>44304</v>
      </c>
      <c r="I823" s="2">
        <v>44334</v>
      </c>
      <c r="J823" s="2">
        <v>44364</v>
      </c>
      <c r="K823" s="2">
        <v>44338</v>
      </c>
      <c r="L823" s="2">
        <v>44334</v>
      </c>
      <c r="M823" s="2">
        <v>44364</v>
      </c>
      <c r="N823" s="8" t="s">
        <v>20055</v>
      </c>
      <c r="O823" s="12">
        <f t="shared" si="48"/>
        <v>44274</v>
      </c>
      <c r="P823">
        <f t="shared" si="51"/>
        <v>2.9400000000000004</v>
      </c>
      <c r="Q823">
        <f t="shared" si="49"/>
        <v>84</v>
      </c>
      <c r="R823" s="13">
        <f t="shared" si="50"/>
        <v>-81.06</v>
      </c>
    </row>
    <row r="824" spans="1:18" x14ac:dyDescent="0.3">
      <c r="A824">
        <v>18111</v>
      </c>
      <c r="B824" s="2">
        <v>44266</v>
      </c>
      <c r="C824" t="s">
        <v>38</v>
      </c>
      <c r="D824" s="4">
        <v>650</v>
      </c>
      <c r="E824">
        <v>112</v>
      </c>
      <c r="F824" t="s">
        <v>33</v>
      </c>
      <c r="G824" t="s">
        <v>34</v>
      </c>
      <c r="H824" s="2">
        <v>44296</v>
      </c>
      <c r="I824" s="2">
        <v>44326</v>
      </c>
      <c r="J824" s="2">
        <v>44356</v>
      </c>
      <c r="K824" s="2">
        <v>44305</v>
      </c>
      <c r="L824" s="2">
        <v>44326</v>
      </c>
      <c r="M824" s="2">
        <v>44356</v>
      </c>
      <c r="N824" s="8" t="s">
        <v>20054</v>
      </c>
      <c r="O824" s="12">
        <f t="shared" si="48"/>
        <v>44266</v>
      </c>
      <c r="P824">
        <f t="shared" si="51"/>
        <v>3.9200000000000004</v>
      </c>
      <c r="Q824">
        <f t="shared" si="49"/>
        <v>0</v>
      </c>
      <c r="R824" s="13">
        <f t="shared" si="50"/>
        <v>3.9200000000000004</v>
      </c>
    </row>
    <row r="825" spans="1:18" x14ac:dyDescent="0.3">
      <c r="A825">
        <v>18112</v>
      </c>
      <c r="B825" s="2">
        <v>44214</v>
      </c>
      <c r="C825" t="s">
        <v>32</v>
      </c>
      <c r="D825" s="4">
        <v>670</v>
      </c>
      <c r="E825">
        <v>66</v>
      </c>
      <c r="F825" t="s">
        <v>33</v>
      </c>
      <c r="G825" t="s">
        <v>34</v>
      </c>
      <c r="H825" s="2">
        <v>44244</v>
      </c>
      <c r="I825" s="2">
        <v>44274</v>
      </c>
      <c r="J825" s="2">
        <v>44304</v>
      </c>
      <c r="K825" s="2">
        <v>44245</v>
      </c>
      <c r="L825" s="2">
        <v>44274</v>
      </c>
      <c r="M825" s="2">
        <v>44304</v>
      </c>
      <c r="N825" s="8" t="s">
        <v>20054</v>
      </c>
      <c r="O825" s="12">
        <f t="shared" si="48"/>
        <v>44214</v>
      </c>
      <c r="P825">
        <f t="shared" si="51"/>
        <v>2.31</v>
      </c>
      <c r="Q825">
        <f t="shared" si="49"/>
        <v>0</v>
      </c>
      <c r="R825" s="13">
        <f t="shared" si="50"/>
        <v>2.31</v>
      </c>
    </row>
    <row r="826" spans="1:18" x14ac:dyDescent="0.3">
      <c r="A826">
        <v>18113</v>
      </c>
      <c r="B826" s="2">
        <v>44244</v>
      </c>
      <c r="C826" t="s">
        <v>38</v>
      </c>
      <c r="D826" s="4">
        <v>631</v>
      </c>
      <c r="E826">
        <v>64</v>
      </c>
      <c r="F826" t="s">
        <v>33</v>
      </c>
      <c r="G826" t="s">
        <v>34</v>
      </c>
      <c r="H826" s="2">
        <v>44274</v>
      </c>
      <c r="I826" s="2">
        <v>44304</v>
      </c>
      <c r="J826" s="2">
        <v>44334</v>
      </c>
      <c r="K826" s="2">
        <v>44295</v>
      </c>
      <c r="L826" s="2">
        <v>44304</v>
      </c>
      <c r="M826" s="2">
        <v>44334</v>
      </c>
      <c r="N826" s="8" t="s">
        <v>20055</v>
      </c>
      <c r="O826" s="12">
        <f t="shared" si="48"/>
        <v>44244</v>
      </c>
      <c r="P826">
        <f t="shared" si="51"/>
        <v>2.2400000000000002</v>
      </c>
      <c r="Q826">
        <f t="shared" si="49"/>
        <v>64</v>
      </c>
      <c r="R826" s="13">
        <f t="shared" si="50"/>
        <v>-61.76</v>
      </c>
    </row>
    <row r="827" spans="1:18" x14ac:dyDescent="0.3">
      <c r="A827">
        <v>18114</v>
      </c>
      <c r="B827" s="2">
        <v>44236</v>
      </c>
      <c r="C827" t="s">
        <v>32</v>
      </c>
      <c r="D827" s="4">
        <v>556</v>
      </c>
      <c r="E827">
        <v>128</v>
      </c>
      <c r="F827" t="s">
        <v>35</v>
      </c>
      <c r="G827" t="s">
        <v>41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8" t="s">
        <v>34</v>
      </c>
      <c r="O827" s="12">
        <f t="shared" si="48"/>
        <v>44236</v>
      </c>
      <c r="P827">
        <f t="shared" si="51"/>
        <v>0</v>
      </c>
      <c r="Q827">
        <f t="shared" si="49"/>
        <v>0</v>
      </c>
      <c r="R827" s="13">
        <f t="shared" si="50"/>
        <v>0</v>
      </c>
    </row>
    <row r="828" spans="1:18" x14ac:dyDescent="0.3">
      <c r="A828">
        <v>18115</v>
      </c>
      <c r="B828" s="2">
        <v>44207</v>
      </c>
      <c r="C828" t="s">
        <v>38</v>
      </c>
      <c r="D828" s="4">
        <v>600</v>
      </c>
      <c r="E828">
        <v>84</v>
      </c>
      <c r="F828" t="s">
        <v>35</v>
      </c>
      <c r="G828" t="s">
        <v>41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8" t="s">
        <v>34</v>
      </c>
      <c r="O828" s="12">
        <f t="shared" si="48"/>
        <v>44207</v>
      </c>
      <c r="P828">
        <f t="shared" si="51"/>
        <v>0</v>
      </c>
      <c r="Q828">
        <f t="shared" si="49"/>
        <v>0</v>
      </c>
      <c r="R828" s="13">
        <f t="shared" si="50"/>
        <v>0</v>
      </c>
    </row>
    <row r="829" spans="1:18" x14ac:dyDescent="0.3">
      <c r="A829">
        <v>18116</v>
      </c>
      <c r="B829" s="2">
        <v>44270</v>
      </c>
      <c r="C829" t="s">
        <v>38</v>
      </c>
      <c r="D829" s="4">
        <v>617</v>
      </c>
      <c r="E829">
        <v>86</v>
      </c>
      <c r="F829" t="s">
        <v>35</v>
      </c>
      <c r="G829" t="s">
        <v>36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8" t="s">
        <v>34</v>
      </c>
      <c r="O829" s="12">
        <f t="shared" si="48"/>
        <v>44270</v>
      </c>
      <c r="P829">
        <f t="shared" si="51"/>
        <v>0</v>
      </c>
      <c r="Q829">
        <f t="shared" si="49"/>
        <v>0</v>
      </c>
      <c r="R829" s="13">
        <f t="shared" si="50"/>
        <v>0</v>
      </c>
    </row>
    <row r="830" spans="1:18" x14ac:dyDescent="0.3">
      <c r="A830">
        <v>18117</v>
      </c>
      <c r="B830" s="2">
        <v>44252</v>
      </c>
      <c r="C830" t="s">
        <v>32</v>
      </c>
      <c r="D830" s="4">
        <v>640</v>
      </c>
      <c r="E830">
        <v>116</v>
      </c>
      <c r="F830" t="s">
        <v>35</v>
      </c>
      <c r="G830" t="s">
        <v>42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8" t="s">
        <v>34</v>
      </c>
      <c r="O830" s="12">
        <f t="shared" si="48"/>
        <v>44252</v>
      </c>
      <c r="P830">
        <f t="shared" si="51"/>
        <v>0</v>
      </c>
      <c r="Q830">
        <f t="shared" si="49"/>
        <v>0</v>
      </c>
      <c r="R830" s="13">
        <f t="shared" si="50"/>
        <v>0</v>
      </c>
    </row>
    <row r="831" spans="1:18" x14ac:dyDescent="0.3">
      <c r="A831">
        <v>18118</v>
      </c>
      <c r="B831" s="2">
        <v>44237</v>
      </c>
      <c r="C831" t="s">
        <v>38</v>
      </c>
      <c r="D831" s="4">
        <v>635</v>
      </c>
      <c r="E831">
        <v>72</v>
      </c>
      <c r="F831" t="s">
        <v>33</v>
      </c>
      <c r="G831" t="s">
        <v>34</v>
      </c>
      <c r="H831" s="2">
        <v>44267</v>
      </c>
      <c r="I831" s="2">
        <v>44297</v>
      </c>
      <c r="J831" s="2">
        <v>44327</v>
      </c>
      <c r="K831" s="2">
        <v>44286</v>
      </c>
      <c r="L831" s="2">
        <v>44297</v>
      </c>
      <c r="M831" s="2">
        <v>44327</v>
      </c>
      <c r="N831" s="8" t="s">
        <v>20054</v>
      </c>
      <c r="O831" s="12">
        <f t="shared" si="48"/>
        <v>44237</v>
      </c>
      <c r="P831">
        <f t="shared" si="51"/>
        <v>2.5200000000000005</v>
      </c>
      <c r="Q831">
        <f t="shared" si="49"/>
        <v>0</v>
      </c>
      <c r="R831" s="13">
        <f t="shared" si="50"/>
        <v>2.5200000000000005</v>
      </c>
    </row>
    <row r="832" spans="1:18" x14ac:dyDescent="0.3">
      <c r="A832">
        <v>18119</v>
      </c>
      <c r="B832" s="2">
        <v>44238</v>
      </c>
      <c r="C832" t="s">
        <v>37</v>
      </c>
      <c r="D832" s="4">
        <v>591</v>
      </c>
      <c r="E832">
        <v>113</v>
      </c>
      <c r="F832" t="s">
        <v>35</v>
      </c>
      <c r="G832" t="s">
        <v>36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8" t="s">
        <v>34</v>
      </c>
      <c r="O832" s="12">
        <f t="shared" si="48"/>
        <v>44238</v>
      </c>
      <c r="P832">
        <f t="shared" si="51"/>
        <v>0</v>
      </c>
      <c r="Q832">
        <f t="shared" si="49"/>
        <v>0</v>
      </c>
      <c r="R832" s="13">
        <f t="shared" si="50"/>
        <v>0</v>
      </c>
    </row>
    <row r="833" spans="1:18" x14ac:dyDescent="0.3">
      <c r="A833">
        <v>18120</v>
      </c>
      <c r="B833" s="2">
        <v>44264</v>
      </c>
      <c r="C833" t="s">
        <v>32</v>
      </c>
      <c r="D833" s="4">
        <v>604</v>
      </c>
      <c r="E833">
        <v>72</v>
      </c>
      <c r="F833" t="s">
        <v>35</v>
      </c>
      <c r="G833" t="s">
        <v>42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8" t="s">
        <v>34</v>
      </c>
      <c r="O833" s="12">
        <f t="shared" si="48"/>
        <v>44264</v>
      </c>
      <c r="P833">
        <f t="shared" si="51"/>
        <v>0</v>
      </c>
      <c r="Q833">
        <f t="shared" si="49"/>
        <v>0</v>
      </c>
      <c r="R833" s="13">
        <f t="shared" si="50"/>
        <v>0</v>
      </c>
    </row>
    <row r="834" spans="1:18" x14ac:dyDescent="0.3">
      <c r="A834">
        <v>18121</v>
      </c>
      <c r="B834" s="2">
        <v>44284</v>
      </c>
      <c r="C834" t="s">
        <v>32</v>
      </c>
      <c r="D834" s="4">
        <v>594</v>
      </c>
      <c r="E834">
        <v>43</v>
      </c>
      <c r="F834" t="s">
        <v>35</v>
      </c>
      <c r="G834" t="s">
        <v>40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8" t="s">
        <v>34</v>
      </c>
      <c r="O834" s="12">
        <f t="shared" si="48"/>
        <v>44284</v>
      </c>
      <c r="P834">
        <f t="shared" si="51"/>
        <v>0</v>
      </c>
      <c r="Q834">
        <f t="shared" si="49"/>
        <v>0</v>
      </c>
      <c r="R834" s="13">
        <f t="shared" si="50"/>
        <v>0</v>
      </c>
    </row>
    <row r="835" spans="1:18" x14ac:dyDescent="0.3">
      <c r="A835">
        <v>18122</v>
      </c>
      <c r="B835" s="2">
        <v>44247</v>
      </c>
      <c r="C835" t="s">
        <v>38</v>
      </c>
      <c r="D835" s="4">
        <v>579</v>
      </c>
      <c r="E835">
        <v>82</v>
      </c>
      <c r="F835" t="s">
        <v>35</v>
      </c>
      <c r="G835" t="s">
        <v>42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8" t="s">
        <v>34</v>
      </c>
      <c r="O835" s="12">
        <f t="shared" ref="O835:O898" si="52">B835</f>
        <v>44247</v>
      </c>
      <c r="P835">
        <f t="shared" si="51"/>
        <v>0</v>
      </c>
      <c r="Q835">
        <f t="shared" ref="Q835:Q898" si="53">IF(N835="Defaulted",E835,0)</f>
        <v>0</v>
      </c>
      <c r="R835" s="13">
        <f t="shared" ref="R835:R898" si="54">P835-Q835</f>
        <v>0</v>
      </c>
    </row>
    <row r="836" spans="1:18" x14ac:dyDescent="0.3">
      <c r="A836">
        <v>18123</v>
      </c>
      <c r="B836" s="2">
        <v>44202</v>
      </c>
      <c r="C836" t="s">
        <v>37</v>
      </c>
      <c r="D836" s="4">
        <v>565</v>
      </c>
      <c r="E836">
        <v>85</v>
      </c>
      <c r="F836" t="s">
        <v>35</v>
      </c>
      <c r="G836" t="s">
        <v>39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8" t="s">
        <v>34</v>
      </c>
      <c r="O836" s="12">
        <f t="shared" si="52"/>
        <v>44202</v>
      </c>
      <c r="P836">
        <f t="shared" ref="P836:P899" si="55">IF(F836="Approved",E836*0.035,0)</f>
        <v>0</v>
      </c>
      <c r="Q836">
        <f t="shared" si="53"/>
        <v>0</v>
      </c>
      <c r="R836" s="13">
        <f t="shared" si="54"/>
        <v>0</v>
      </c>
    </row>
    <row r="837" spans="1:18" x14ac:dyDescent="0.3">
      <c r="A837">
        <v>18124</v>
      </c>
      <c r="B837" s="2">
        <v>44212</v>
      </c>
      <c r="C837" t="s">
        <v>38</v>
      </c>
      <c r="D837" s="4">
        <v>605</v>
      </c>
      <c r="E837">
        <v>125</v>
      </c>
      <c r="F837" t="s">
        <v>35</v>
      </c>
      <c r="G837" t="s">
        <v>41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8" t="s">
        <v>34</v>
      </c>
      <c r="O837" s="12">
        <f t="shared" si="52"/>
        <v>44212</v>
      </c>
      <c r="P837">
        <f t="shared" si="55"/>
        <v>0</v>
      </c>
      <c r="Q837">
        <f t="shared" si="53"/>
        <v>0</v>
      </c>
      <c r="R837" s="13">
        <f t="shared" si="54"/>
        <v>0</v>
      </c>
    </row>
    <row r="838" spans="1:18" x14ac:dyDescent="0.3">
      <c r="A838">
        <v>18125</v>
      </c>
      <c r="B838" s="2">
        <v>44273</v>
      </c>
      <c r="C838" t="s">
        <v>32</v>
      </c>
      <c r="D838" s="4">
        <v>551</v>
      </c>
      <c r="E838">
        <v>88</v>
      </c>
      <c r="F838" t="s">
        <v>35</v>
      </c>
      <c r="G838" t="s">
        <v>36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8" t="s">
        <v>34</v>
      </c>
      <c r="O838" s="12">
        <f t="shared" si="52"/>
        <v>44273</v>
      </c>
      <c r="P838">
        <f t="shared" si="55"/>
        <v>0</v>
      </c>
      <c r="Q838">
        <f t="shared" si="53"/>
        <v>0</v>
      </c>
      <c r="R838" s="13">
        <f t="shared" si="54"/>
        <v>0</v>
      </c>
    </row>
    <row r="839" spans="1:18" x14ac:dyDescent="0.3">
      <c r="A839">
        <v>18126</v>
      </c>
      <c r="B839" s="2">
        <v>44222</v>
      </c>
      <c r="C839" t="s">
        <v>38</v>
      </c>
      <c r="D839" s="4">
        <v>617</v>
      </c>
      <c r="E839">
        <v>123</v>
      </c>
      <c r="F839" t="s">
        <v>35</v>
      </c>
      <c r="G839" t="s">
        <v>39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8" t="s">
        <v>34</v>
      </c>
      <c r="O839" s="12">
        <f t="shared" si="52"/>
        <v>44222</v>
      </c>
      <c r="P839">
        <f t="shared" si="55"/>
        <v>0</v>
      </c>
      <c r="Q839">
        <f t="shared" si="53"/>
        <v>0</v>
      </c>
      <c r="R839" s="13">
        <f t="shared" si="54"/>
        <v>0</v>
      </c>
    </row>
    <row r="840" spans="1:18" x14ac:dyDescent="0.3">
      <c r="A840">
        <v>18127</v>
      </c>
      <c r="B840" s="2">
        <v>44270</v>
      </c>
      <c r="C840" t="s">
        <v>38</v>
      </c>
      <c r="D840" s="4">
        <v>608</v>
      </c>
      <c r="E840">
        <v>123</v>
      </c>
      <c r="F840" t="s">
        <v>35</v>
      </c>
      <c r="G840" t="s">
        <v>36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8" t="s">
        <v>34</v>
      </c>
      <c r="O840" s="12">
        <f t="shared" si="52"/>
        <v>44270</v>
      </c>
      <c r="P840">
        <f t="shared" si="55"/>
        <v>0</v>
      </c>
      <c r="Q840">
        <f t="shared" si="53"/>
        <v>0</v>
      </c>
      <c r="R840" s="13">
        <f t="shared" si="54"/>
        <v>0</v>
      </c>
    </row>
    <row r="841" spans="1:18" x14ac:dyDescent="0.3">
      <c r="A841">
        <v>18128</v>
      </c>
      <c r="B841" s="2">
        <v>44233</v>
      </c>
      <c r="C841" t="s">
        <v>38</v>
      </c>
      <c r="D841" s="4">
        <v>668</v>
      </c>
      <c r="E841">
        <v>117</v>
      </c>
      <c r="F841" t="s">
        <v>33</v>
      </c>
      <c r="G841" t="s">
        <v>34</v>
      </c>
      <c r="H841" s="2">
        <v>44263</v>
      </c>
      <c r="I841" s="2">
        <v>44293</v>
      </c>
      <c r="J841" s="2">
        <v>44323</v>
      </c>
      <c r="K841" s="2">
        <v>44270</v>
      </c>
      <c r="L841" s="2">
        <v>44293</v>
      </c>
      <c r="M841" s="2">
        <v>44323</v>
      </c>
      <c r="N841" s="8" t="s">
        <v>20054</v>
      </c>
      <c r="O841" s="12">
        <f t="shared" si="52"/>
        <v>44233</v>
      </c>
      <c r="P841">
        <f t="shared" si="55"/>
        <v>4.0950000000000006</v>
      </c>
      <c r="Q841">
        <f t="shared" si="53"/>
        <v>0</v>
      </c>
      <c r="R841" s="13">
        <f t="shared" si="54"/>
        <v>4.0950000000000006</v>
      </c>
    </row>
    <row r="842" spans="1:18" x14ac:dyDescent="0.3">
      <c r="A842">
        <v>18129</v>
      </c>
      <c r="B842" s="2">
        <v>44247</v>
      </c>
      <c r="C842" t="s">
        <v>38</v>
      </c>
      <c r="D842" s="4">
        <v>694</v>
      </c>
      <c r="E842">
        <v>73</v>
      </c>
      <c r="F842" t="s">
        <v>33</v>
      </c>
      <c r="G842" t="s">
        <v>34</v>
      </c>
      <c r="H842" s="2">
        <v>44277</v>
      </c>
      <c r="I842" s="2">
        <v>44307</v>
      </c>
      <c r="J842" s="2">
        <v>44337</v>
      </c>
      <c r="K842" s="2">
        <v>44283</v>
      </c>
      <c r="L842" s="2">
        <v>44307</v>
      </c>
      <c r="M842" s="2">
        <v>44337</v>
      </c>
      <c r="N842" s="8" t="s">
        <v>20055</v>
      </c>
      <c r="O842" s="12">
        <f t="shared" si="52"/>
        <v>44247</v>
      </c>
      <c r="P842">
        <f t="shared" si="55"/>
        <v>2.5550000000000002</v>
      </c>
      <c r="Q842">
        <f t="shared" si="53"/>
        <v>73</v>
      </c>
      <c r="R842" s="13">
        <f t="shared" si="54"/>
        <v>-70.444999999999993</v>
      </c>
    </row>
    <row r="843" spans="1:18" x14ac:dyDescent="0.3">
      <c r="A843">
        <v>18130</v>
      </c>
      <c r="B843" s="2">
        <v>44246</v>
      </c>
      <c r="C843" t="s">
        <v>38</v>
      </c>
      <c r="D843" s="4">
        <v>620</v>
      </c>
      <c r="E843">
        <v>110</v>
      </c>
      <c r="F843" t="s">
        <v>35</v>
      </c>
      <c r="G843" t="s">
        <v>36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8" t="s">
        <v>34</v>
      </c>
      <c r="O843" s="12">
        <f t="shared" si="52"/>
        <v>44246</v>
      </c>
      <c r="P843">
        <f t="shared" si="55"/>
        <v>0</v>
      </c>
      <c r="Q843">
        <f t="shared" si="53"/>
        <v>0</v>
      </c>
      <c r="R843" s="13">
        <f t="shared" si="54"/>
        <v>0</v>
      </c>
    </row>
    <row r="844" spans="1:18" x14ac:dyDescent="0.3">
      <c r="A844">
        <v>18131</v>
      </c>
      <c r="B844" s="2">
        <v>44220</v>
      </c>
      <c r="C844" t="s">
        <v>32</v>
      </c>
      <c r="D844" s="4">
        <v>550</v>
      </c>
      <c r="E844">
        <v>114</v>
      </c>
      <c r="F844" t="s">
        <v>35</v>
      </c>
      <c r="G844" t="s">
        <v>42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8" t="s">
        <v>34</v>
      </c>
      <c r="O844" s="12">
        <f t="shared" si="52"/>
        <v>44220</v>
      </c>
      <c r="P844">
        <f t="shared" si="55"/>
        <v>0</v>
      </c>
      <c r="Q844">
        <f t="shared" si="53"/>
        <v>0</v>
      </c>
      <c r="R844" s="13">
        <f t="shared" si="54"/>
        <v>0</v>
      </c>
    </row>
    <row r="845" spans="1:18" x14ac:dyDescent="0.3">
      <c r="A845">
        <v>18132</v>
      </c>
      <c r="B845" s="2">
        <v>44235</v>
      </c>
      <c r="C845" t="s">
        <v>38</v>
      </c>
      <c r="D845" s="4">
        <v>634</v>
      </c>
      <c r="E845">
        <v>96</v>
      </c>
      <c r="F845" t="s">
        <v>33</v>
      </c>
      <c r="G845" t="s">
        <v>34</v>
      </c>
      <c r="H845" s="2">
        <v>44265</v>
      </c>
      <c r="I845" s="2">
        <v>44295</v>
      </c>
      <c r="J845" s="2">
        <v>44325</v>
      </c>
      <c r="K845" s="2">
        <v>44267</v>
      </c>
      <c r="L845" s="2">
        <v>44295</v>
      </c>
      <c r="M845" s="2">
        <v>44325</v>
      </c>
      <c r="N845" s="8" t="s">
        <v>20054</v>
      </c>
      <c r="O845" s="12">
        <f t="shared" si="52"/>
        <v>44235</v>
      </c>
      <c r="P845">
        <f t="shared" si="55"/>
        <v>3.3600000000000003</v>
      </c>
      <c r="Q845">
        <f t="shared" si="53"/>
        <v>0</v>
      </c>
      <c r="R845" s="13">
        <f t="shared" si="54"/>
        <v>3.3600000000000003</v>
      </c>
    </row>
    <row r="846" spans="1:18" x14ac:dyDescent="0.3">
      <c r="A846">
        <v>18133</v>
      </c>
      <c r="B846" s="2">
        <v>44260</v>
      </c>
      <c r="C846" t="s">
        <v>38</v>
      </c>
      <c r="D846" s="4">
        <v>627</v>
      </c>
      <c r="E846">
        <v>93</v>
      </c>
      <c r="F846" t="s">
        <v>33</v>
      </c>
      <c r="G846" t="s">
        <v>34</v>
      </c>
      <c r="H846" s="2">
        <v>44290</v>
      </c>
      <c r="I846" s="2">
        <v>44320</v>
      </c>
      <c r="J846" s="2">
        <v>44350</v>
      </c>
      <c r="K846" s="2">
        <v>44305</v>
      </c>
      <c r="L846" s="2">
        <v>44320</v>
      </c>
      <c r="M846" s="2">
        <v>44350</v>
      </c>
      <c r="N846" s="8" t="s">
        <v>20054</v>
      </c>
      <c r="O846" s="12">
        <f t="shared" si="52"/>
        <v>44260</v>
      </c>
      <c r="P846">
        <f t="shared" si="55"/>
        <v>3.2550000000000003</v>
      </c>
      <c r="Q846">
        <f t="shared" si="53"/>
        <v>0</v>
      </c>
      <c r="R846" s="13">
        <f t="shared" si="54"/>
        <v>3.2550000000000003</v>
      </c>
    </row>
    <row r="847" spans="1:18" x14ac:dyDescent="0.3">
      <c r="A847">
        <v>18134</v>
      </c>
      <c r="B847" s="2">
        <v>44200</v>
      </c>
      <c r="C847" t="s">
        <v>38</v>
      </c>
      <c r="D847" s="4">
        <v>566</v>
      </c>
      <c r="E847">
        <v>59</v>
      </c>
      <c r="F847" t="s">
        <v>35</v>
      </c>
      <c r="G847" t="s">
        <v>40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8" t="s">
        <v>34</v>
      </c>
      <c r="O847" s="12">
        <f t="shared" si="52"/>
        <v>44200</v>
      </c>
      <c r="P847">
        <f t="shared" si="55"/>
        <v>0</v>
      </c>
      <c r="Q847">
        <f t="shared" si="53"/>
        <v>0</v>
      </c>
      <c r="R847" s="13">
        <f t="shared" si="54"/>
        <v>0</v>
      </c>
    </row>
    <row r="848" spans="1:18" x14ac:dyDescent="0.3">
      <c r="A848">
        <v>18135</v>
      </c>
      <c r="B848" s="2">
        <v>44217</v>
      </c>
      <c r="C848" t="s">
        <v>37</v>
      </c>
      <c r="D848" s="4">
        <v>617</v>
      </c>
      <c r="E848">
        <v>61</v>
      </c>
      <c r="F848" t="s">
        <v>33</v>
      </c>
      <c r="G848" t="s">
        <v>34</v>
      </c>
      <c r="H848" s="2">
        <v>44247</v>
      </c>
      <c r="I848" s="2">
        <v>44277</v>
      </c>
      <c r="J848" s="2">
        <v>44307</v>
      </c>
      <c r="K848" s="2">
        <v>44267</v>
      </c>
      <c r="L848" s="2">
        <v>44277</v>
      </c>
      <c r="M848" s="2">
        <v>44307</v>
      </c>
      <c r="N848" s="8" t="s">
        <v>20055</v>
      </c>
      <c r="O848" s="12">
        <f t="shared" si="52"/>
        <v>44217</v>
      </c>
      <c r="P848">
        <f t="shared" si="55"/>
        <v>2.1350000000000002</v>
      </c>
      <c r="Q848">
        <f t="shared" si="53"/>
        <v>61</v>
      </c>
      <c r="R848" s="13">
        <f t="shared" si="54"/>
        <v>-58.865000000000002</v>
      </c>
    </row>
    <row r="849" spans="1:18" x14ac:dyDescent="0.3">
      <c r="A849">
        <v>18136</v>
      </c>
      <c r="B849" s="2">
        <v>44267</v>
      </c>
      <c r="C849" t="s">
        <v>37</v>
      </c>
      <c r="D849" s="4">
        <v>608</v>
      </c>
      <c r="E849">
        <v>81</v>
      </c>
      <c r="F849" t="s">
        <v>33</v>
      </c>
      <c r="G849" t="s">
        <v>34</v>
      </c>
      <c r="H849" s="2">
        <v>44297</v>
      </c>
      <c r="I849" s="2">
        <v>44327</v>
      </c>
      <c r="J849" s="2">
        <v>44357</v>
      </c>
      <c r="K849" s="2">
        <v>44304</v>
      </c>
      <c r="L849" s="2">
        <v>44327</v>
      </c>
      <c r="M849" s="2">
        <v>44357</v>
      </c>
      <c r="N849" s="8" t="s">
        <v>20055</v>
      </c>
      <c r="O849" s="12">
        <f t="shared" si="52"/>
        <v>44267</v>
      </c>
      <c r="P849">
        <f t="shared" si="55"/>
        <v>2.8350000000000004</v>
      </c>
      <c r="Q849">
        <f t="shared" si="53"/>
        <v>81</v>
      </c>
      <c r="R849" s="13">
        <f t="shared" si="54"/>
        <v>-78.165000000000006</v>
      </c>
    </row>
    <row r="850" spans="1:18" x14ac:dyDescent="0.3">
      <c r="A850">
        <v>18137</v>
      </c>
      <c r="B850" s="2">
        <v>44214</v>
      </c>
      <c r="C850" t="s">
        <v>37</v>
      </c>
      <c r="D850" s="4">
        <v>560</v>
      </c>
      <c r="E850">
        <v>131</v>
      </c>
      <c r="F850" t="s">
        <v>35</v>
      </c>
      <c r="G850" t="s">
        <v>41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8" t="s">
        <v>34</v>
      </c>
      <c r="O850" s="12">
        <f t="shared" si="52"/>
        <v>44214</v>
      </c>
      <c r="P850">
        <f t="shared" si="55"/>
        <v>0</v>
      </c>
      <c r="Q850">
        <f t="shared" si="53"/>
        <v>0</v>
      </c>
      <c r="R850" s="13">
        <f t="shared" si="54"/>
        <v>0</v>
      </c>
    </row>
    <row r="851" spans="1:18" x14ac:dyDescent="0.3">
      <c r="A851">
        <v>18138</v>
      </c>
      <c r="B851" s="2">
        <v>44253</v>
      </c>
      <c r="C851" t="s">
        <v>38</v>
      </c>
      <c r="D851" s="4">
        <v>641</v>
      </c>
      <c r="E851">
        <v>165</v>
      </c>
      <c r="F851" t="s">
        <v>33</v>
      </c>
      <c r="G851" t="s">
        <v>34</v>
      </c>
      <c r="H851" s="2">
        <v>44283</v>
      </c>
      <c r="I851" s="2">
        <v>44313</v>
      </c>
      <c r="J851" s="2">
        <v>44343</v>
      </c>
      <c r="K851" s="2">
        <v>44283</v>
      </c>
      <c r="L851" s="2">
        <v>44313</v>
      </c>
      <c r="M851" s="2">
        <v>44343</v>
      </c>
      <c r="N851" s="8" t="s">
        <v>20054</v>
      </c>
      <c r="O851" s="12">
        <f t="shared" si="52"/>
        <v>44253</v>
      </c>
      <c r="P851">
        <f t="shared" si="55"/>
        <v>5.7750000000000004</v>
      </c>
      <c r="Q851">
        <f t="shared" si="53"/>
        <v>0</v>
      </c>
      <c r="R851" s="13">
        <f t="shared" si="54"/>
        <v>5.7750000000000004</v>
      </c>
    </row>
    <row r="852" spans="1:18" x14ac:dyDescent="0.3">
      <c r="A852">
        <v>18139</v>
      </c>
      <c r="B852" s="2">
        <v>44251</v>
      </c>
      <c r="C852" t="s">
        <v>32</v>
      </c>
      <c r="D852" s="4">
        <v>637</v>
      </c>
      <c r="E852">
        <v>47</v>
      </c>
      <c r="F852" t="s">
        <v>35</v>
      </c>
      <c r="G852" t="s">
        <v>41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8" t="s">
        <v>34</v>
      </c>
      <c r="O852" s="12">
        <f t="shared" si="52"/>
        <v>44251</v>
      </c>
      <c r="P852">
        <f t="shared" si="55"/>
        <v>0</v>
      </c>
      <c r="Q852">
        <f t="shared" si="53"/>
        <v>0</v>
      </c>
      <c r="R852" s="13">
        <f t="shared" si="54"/>
        <v>0</v>
      </c>
    </row>
    <row r="853" spans="1:18" x14ac:dyDescent="0.3">
      <c r="A853">
        <v>18140</v>
      </c>
      <c r="B853" s="2">
        <v>44281</v>
      </c>
      <c r="C853" t="s">
        <v>38</v>
      </c>
      <c r="D853" s="4">
        <v>620</v>
      </c>
      <c r="E853">
        <v>91</v>
      </c>
      <c r="F853" t="s">
        <v>35</v>
      </c>
      <c r="G853" t="s">
        <v>41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8" t="s">
        <v>34</v>
      </c>
      <c r="O853" s="12">
        <f t="shared" si="52"/>
        <v>44281</v>
      </c>
      <c r="P853">
        <f t="shared" si="55"/>
        <v>0</v>
      </c>
      <c r="Q853">
        <f t="shared" si="53"/>
        <v>0</v>
      </c>
      <c r="R853" s="13">
        <f t="shared" si="54"/>
        <v>0</v>
      </c>
    </row>
    <row r="854" spans="1:18" x14ac:dyDescent="0.3">
      <c r="A854">
        <v>18141</v>
      </c>
      <c r="B854" s="2">
        <v>44255</v>
      </c>
      <c r="C854" t="s">
        <v>38</v>
      </c>
      <c r="D854" s="4">
        <v>666</v>
      </c>
      <c r="E854">
        <v>130</v>
      </c>
      <c r="F854" t="s">
        <v>33</v>
      </c>
      <c r="G854" t="s">
        <v>34</v>
      </c>
      <c r="H854" s="2">
        <v>44285</v>
      </c>
      <c r="I854" s="2">
        <v>44315</v>
      </c>
      <c r="J854" s="2">
        <v>44345</v>
      </c>
      <c r="K854" s="2">
        <v>44294</v>
      </c>
      <c r="L854" s="2">
        <v>44315</v>
      </c>
      <c r="M854" s="2">
        <v>44345</v>
      </c>
      <c r="N854" s="8" t="s">
        <v>20055</v>
      </c>
      <c r="O854" s="12">
        <f t="shared" si="52"/>
        <v>44255</v>
      </c>
      <c r="P854">
        <f t="shared" si="55"/>
        <v>4.5500000000000007</v>
      </c>
      <c r="Q854">
        <f t="shared" si="53"/>
        <v>130</v>
      </c>
      <c r="R854" s="13">
        <f t="shared" si="54"/>
        <v>-125.45</v>
      </c>
    </row>
    <row r="855" spans="1:18" x14ac:dyDescent="0.3">
      <c r="A855">
        <v>18142</v>
      </c>
      <c r="B855" s="2">
        <v>44285</v>
      </c>
      <c r="C855" t="s">
        <v>32</v>
      </c>
      <c r="D855" s="4">
        <v>578</v>
      </c>
      <c r="E855">
        <v>152</v>
      </c>
      <c r="F855" t="s">
        <v>35</v>
      </c>
      <c r="G855" t="s">
        <v>39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8" t="s">
        <v>34</v>
      </c>
      <c r="O855" s="12">
        <f t="shared" si="52"/>
        <v>44285</v>
      </c>
      <c r="P855">
        <f t="shared" si="55"/>
        <v>0</v>
      </c>
      <c r="Q855">
        <f t="shared" si="53"/>
        <v>0</v>
      </c>
      <c r="R855" s="13">
        <f t="shared" si="54"/>
        <v>0</v>
      </c>
    </row>
    <row r="856" spans="1:18" x14ac:dyDescent="0.3">
      <c r="A856">
        <v>18143</v>
      </c>
      <c r="B856" s="2">
        <v>44250</v>
      </c>
      <c r="C856" t="s">
        <v>38</v>
      </c>
      <c r="D856" s="4">
        <v>643</v>
      </c>
      <c r="E856">
        <v>159</v>
      </c>
      <c r="F856" t="s">
        <v>33</v>
      </c>
      <c r="G856" t="s">
        <v>34</v>
      </c>
      <c r="H856" s="2">
        <v>44280</v>
      </c>
      <c r="I856" s="2">
        <v>44310</v>
      </c>
      <c r="J856" s="2">
        <v>44340</v>
      </c>
      <c r="K856" s="2">
        <v>44288</v>
      </c>
      <c r="L856" s="2">
        <v>44310</v>
      </c>
      <c r="M856" s="2">
        <v>44340</v>
      </c>
      <c r="N856" s="8" t="s">
        <v>20054</v>
      </c>
      <c r="O856" s="12">
        <f t="shared" si="52"/>
        <v>44250</v>
      </c>
      <c r="P856">
        <f t="shared" si="55"/>
        <v>5.5650000000000004</v>
      </c>
      <c r="Q856">
        <f t="shared" si="53"/>
        <v>0</v>
      </c>
      <c r="R856" s="13">
        <f t="shared" si="54"/>
        <v>5.5650000000000004</v>
      </c>
    </row>
    <row r="857" spans="1:18" x14ac:dyDescent="0.3">
      <c r="A857">
        <v>18144</v>
      </c>
      <c r="B857" s="2">
        <v>44263</v>
      </c>
      <c r="C857" t="s">
        <v>38</v>
      </c>
      <c r="D857" s="4">
        <v>628</v>
      </c>
      <c r="E857">
        <v>89</v>
      </c>
      <c r="F857" t="s">
        <v>33</v>
      </c>
      <c r="G857" t="s">
        <v>34</v>
      </c>
      <c r="H857" s="2">
        <v>44293</v>
      </c>
      <c r="I857" s="2">
        <v>44323</v>
      </c>
      <c r="J857" s="2">
        <v>44353</v>
      </c>
      <c r="K857" s="2">
        <v>44309</v>
      </c>
      <c r="L857" s="2">
        <v>44323</v>
      </c>
      <c r="M857" s="2">
        <v>44353</v>
      </c>
      <c r="N857" s="8" t="s">
        <v>20054</v>
      </c>
      <c r="O857" s="12">
        <f t="shared" si="52"/>
        <v>44263</v>
      </c>
      <c r="P857">
        <f t="shared" si="55"/>
        <v>3.1150000000000002</v>
      </c>
      <c r="Q857">
        <f t="shared" si="53"/>
        <v>0</v>
      </c>
      <c r="R857" s="13">
        <f t="shared" si="54"/>
        <v>3.1150000000000002</v>
      </c>
    </row>
    <row r="858" spans="1:18" x14ac:dyDescent="0.3">
      <c r="A858">
        <v>18145</v>
      </c>
      <c r="B858" s="2">
        <v>44254</v>
      </c>
      <c r="C858" t="s">
        <v>37</v>
      </c>
      <c r="D858" s="4">
        <v>643</v>
      </c>
      <c r="E858">
        <v>34</v>
      </c>
      <c r="F858" t="s">
        <v>33</v>
      </c>
      <c r="G858" t="s">
        <v>34</v>
      </c>
      <c r="H858" s="2">
        <v>44284</v>
      </c>
      <c r="I858" s="2">
        <v>44314</v>
      </c>
      <c r="J858" s="2">
        <v>44344</v>
      </c>
      <c r="K858" s="2">
        <v>44292</v>
      </c>
      <c r="L858" s="2">
        <v>44314</v>
      </c>
      <c r="M858" s="2">
        <v>44344</v>
      </c>
      <c r="N858" s="8" t="s">
        <v>20054</v>
      </c>
      <c r="O858" s="12">
        <f t="shared" si="52"/>
        <v>44254</v>
      </c>
      <c r="P858">
        <f t="shared" si="55"/>
        <v>1.1900000000000002</v>
      </c>
      <c r="Q858">
        <f t="shared" si="53"/>
        <v>0</v>
      </c>
      <c r="R858" s="13">
        <f t="shared" si="54"/>
        <v>1.1900000000000002</v>
      </c>
    </row>
    <row r="859" spans="1:18" x14ac:dyDescent="0.3">
      <c r="A859">
        <v>18146</v>
      </c>
      <c r="B859" s="2">
        <v>44233</v>
      </c>
      <c r="C859" t="s">
        <v>32</v>
      </c>
      <c r="D859" s="4">
        <v>655</v>
      </c>
      <c r="E859">
        <v>85</v>
      </c>
      <c r="F859" t="s">
        <v>33</v>
      </c>
      <c r="G859" t="s">
        <v>34</v>
      </c>
      <c r="H859" s="2">
        <v>44263</v>
      </c>
      <c r="I859" s="2">
        <v>44293</v>
      </c>
      <c r="J859" s="2">
        <v>44323</v>
      </c>
      <c r="K859" s="2">
        <v>44265</v>
      </c>
      <c r="L859" s="2">
        <v>44293</v>
      </c>
      <c r="M859" s="2">
        <v>44323</v>
      </c>
      <c r="N859" s="8" t="s">
        <v>20054</v>
      </c>
      <c r="O859" s="12">
        <f t="shared" si="52"/>
        <v>44233</v>
      </c>
      <c r="P859">
        <f t="shared" si="55"/>
        <v>2.9750000000000001</v>
      </c>
      <c r="Q859">
        <f t="shared" si="53"/>
        <v>0</v>
      </c>
      <c r="R859" s="13">
        <f t="shared" si="54"/>
        <v>2.9750000000000001</v>
      </c>
    </row>
    <row r="860" spans="1:18" x14ac:dyDescent="0.3">
      <c r="A860">
        <v>18147</v>
      </c>
      <c r="B860" s="2">
        <v>44199</v>
      </c>
      <c r="C860" t="s">
        <v>37</v>
      </c>
      <c r="D860" s="4">
        <v>681</v>
      </c>
      <c r="E860">
        <v>96</v>
      </c>
      <c r="F860" t="s">
        <v>33</v>
      </c>
      <c r="G860" t="s">
        <v>34</v>
      </c>
      <c r="H860" s="2">
        <v>44229</v>
      </c>
      <c r="I860" s="2">
        <v>44259</v>
      </c>
      <c r="J860" s="2">
        <v>44289</v>
      </c>
      <c r="K860" s="2">
        <v>44234</v>
      </c>
      <c r="L860" s="2">
        <v>44259</v>
      </c>
      <c r="M860" s="2">
        <v>44289</v>
      </c>
      <c r="N860" s="8" t="s">
        <v>20054</v>
      </c>
      <c r="O860" s="12">
        <f t="shared" si="52"/>
        <v>44199</v>
      </c>
      <c r="P860">
        <f t="shared" si="55"/>
        <v>3.3600000000000003</v>
      </c>
      <c r="Q860">
        <f t="shared" si="53"/>
        <v>0</v>
      </c>
      <c r="R860" s="13">
        <f t="shared" si="54"/>
        <v>3.3600000000000003</v>
      </c>
    </row>
    <row r="861" spans="1:18" x14ac:dyDescent="0.3">
      <c r="A861">
        <v>18148</v>
      </c>
      <c r="B861" s="2">
        <v>44249</v>
      </c>
      <c r="C861" t="s">
        <v>38</v>
      </c>
      <c r="D861" s="4">
        <v>624</v>
      </c>
      <c r="E861">
        <v>29</v>
      </c>
      <c r="F861" t="s">
        <v>33</v>
      </c>
      <c r="G861" t="s">
        <v>34</v>
      </c>
      <c r="H861" s="2">
        <v>44279</v>
      </c>
      <c r="I861" s="2">
        <v>44309</v>
      </c>
      <c r="J861" s="2">
        <v>44339</v>
      </c>
      <c r="K861" s="2">
        <v>44311</v>
      </c>
      <c r="L861" s="2">
        <v>44309</v>
      </c>
      <c r="M861" s="2">
        <v>44339</v>
      </c>
      <c r="N861" s="8" t="s">
        <v>20054</v>
      </c>
      <c r="O861" s="12">
        <f t="shared" si="52"/>
        <v>44249</v>
      </c>
      <c r="P861">
        <f t="shared" si="55"/>
        <v>1.0150000000000001</v>
      </c>
      <c r="Q861">
        <f t="shared" si="53"/>
        <v>0</v>
      </c>
      <c r="R861" s="13">
        <f t="shared" si="54"/>
        <v>1.0150000000000001</v>
      </c>
    </row>
    <row r="862" spans="1:18" x14ac:dyDescent="0.3">
      <c r="A862">
        <v>18149</v>
      </c>
      <c r="B862" s="2">
        <v>44247</v>
      </c>
      <c r="C862" t="s">
        <v>37</v>
      </c>
      <c r="D862" s="4">
        <v>595</v>
      </c>
      <c r="E862">
        <v>59</v>
      </c>
      <c r="F862" t="s">
        <v>35</v>
      </c>
      <c r="G862" t="s">
        <v>36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8" t="s">
        <v>34</v>
      </c>
      <c r="O862" s="12">
        <f t="shared" si="52"/>
        <v>44247</v>
      </c>
      <c r="P862">
        <f t="shared" si="55"/>
        <v>0</v>
      </c>
      <c r="Q862">
        <f t="shared" si="53"/>
        <v>0</v>
      </c>
      <c r="R862" s="13">
        <f t="shared" si="54"/>
        <v>0</v>
      </c>
    </row>
    <row r="863" spans="1:18" x14ac:dyDescent="0.3">
      <c r="A863">
        <v>18150</v>
      </c>
      <c r="B863" s="2">
        <v>44279</v>
      </c>
      <c r="C863" t="s">
        <v>37</v>
      </c>
      <c r="D863" s="4">
        <v>617</v>
      </c>
      <c r="E863">
        <v>90</v>
      </c>
      <c r="F863" t="s">
        <v>33</v>
      </c>
      <c r="G863" t="s">
        <v>34</v>
      </c>
      <c r="H863" s="2">
        <v>44309</v>
      </c>
      <c r="I863" s="2">
        <v>44339</v>
      </c>
      <c r="J863" s="2">
        <v>44369</v>
      </c>
      <c r="K863" s="2">
        <v>44321</v>
      </c>
      <c r="L863" s="2">
        <v>44339</v>
      </c>
      <c r="M863" s="2">
        <v>44369</v>
      </c>
      <c r="N863" s="8" t="s">
        <v>20054</v>
      </c>
      <c r="O863" s="12">
        <f t="shared" si="52"/>
        <v>44279</v>
      </c>
      <c r="P863">
        <f t="shared" si="55"/>
        <v>3.1500000000000004</v>
      </c>
      <c r="Q863">
        <f t="shared" si="53"/>
        <v>0</v>
      </c>
      <c r="R863" s="13">
        <f t="shared" si="54"/>
        <v>3.1500000000000004</v>
      </c>
    </row>
    <row r="864" spans="1:18" x14ac:dyDescent="0.3">
      <c r="A864">
        <v>18151</v>
      </c>
      <c r="B864" s="2">
        <v>44284</v>
      </c>
      <c r="C864" t="s">
        <v>32</v>
      </c>
      <c r="D864" s="4">
        <v>578</v>
      </c>
      <c r="E864">
        <v>95</v>
      </c>
      <c r="F864" t="s">
        <v>33</v>
      </c>
      <c r="G864" t="s">
        <v>34</v>
      </c>
      <c r="H864" s="2">
        <v>44314</v>
      </c>
      <c r="I864" s="2">
        <v>44344</v>
      </c>
      <c r="J864" s="2">
        <v>44374</v>
      </c>
      <c r="K864" s="2">
        <v>44370</v>
      </c>
      <c r="L864" s="2">
        <v>44344</v>
      </c>
      <c r="M864" s="2">
        <v>44374</v>
      </c>
      <c r="N864" s="8" t="s">
        <v>20054</v>
      </c>
      <c r="O864" s="12">
        <f t="shared" si="52"/>
        <v>44284</v>
      </c>
      <c r="P864">
        <f t="shared" si="55"/>
        <v>3.3250000000000002</v>
      </c>
      <c r="Q864">
        <f t="shared" si="53"/>
        <v>0</v>
      </c>
      <c r="R864" s="13">
        <f t="shared" si="54"/>
        <v>3.3250000000000002</v>
      </c>
    </row>
    <row r="865" spans="1:18" x14ac:dyDescent="0.3">
      <c r="A865">
        <v>18152</v>
      </c>
      <c r="B865" s="2">
        <v>44213</v>
      </c>
      <c r="C865" t="s">
        <v>38</v>
      </c>
      <c r="D865" s="4">
        <v>723</v>
      </c>
      <c r="E865">
        <v>156</v>
      </c>
      <c r="F865" t="s">
        <v>33</v>
      </c>
      <c r="G865" t="s">
        <v>34</v>
      </c>
      <c r="H865" s="2">
        <v>44243</v>
      </c>
      <c r="I865" s="2">
        <v>44273</v>
      </c>
      <c r="J865" s="2">
        <v>44303</v>
      </c>
      <c r="K865" s="2">
        <v>44245</v>
      </c>
      <c r="L865" s="2">
        <v>44273</v>
      </c>
      <c r="M865" s="2">
        <v>44303</v>
      </c>
      <c r="N865" s="8" t="s">
        <v>20055</v>
      </c>
      <c r="O865" s="12">
        <f t="shared" si="52"/>
        <v>44213</v>
      </c>
      <c r="P865">
        <f t="shared" si="55"/>
        <v>5.4600000000000009</v>
      </c>
      <c r="Q865">
        <f t="shared" si="53"/>
        <v>156</v>
      </c>
      <c r="R865" s="13">
        <f t="shared" si="54"/>
        <v>-150.54</v>
      </c>
    </row>
    <row r="866" spans="1:18" x14ac:dyDescent="0.3">
      <c r="A866">
        <v>18153</v>
      </c>
      <c r="B866" s="2">
        <v>44260</v>
      </c>
      <c r="C866" t="s">
        <v>38</v>
      </c>
      <c r="D866" s="4">
        <v>692</v>
      </c>
      <c r="E866">
        <v>109</v>
      </c>
      <c r="F866" t="s">
        <v>33</v>
      </c>
      <c r="G866" t="s">
        <v>34</v>
      </c>
      <c r="H866" s="2">
        <v>44290</v>
      </c>
      <c r="I866" s="2">
        <v>44320</v>
      </c>
      <c r="J866" s="2">
        <v>44350</v>
      </c>
      <c r="K866" s="2">
        <v>44297</v>
      </c>
      <c r="L866" s="2">
        <v>44320</v>
      </c>
      <c r="M866" s="2">
        <v>44350</v>
      </c>
      <c r="N866" s="8" t="s">
        <v>20055</v>
      </c>
      <c r="O866" s="12">
        <f t="shared" si="52"/>
        <v>44260</v>
      </c>
      <c r="P866">
        <f t="shared" si="55"/>
        <v>3.8150000000000004</v>
      </c>
      <c r="Q866">
        <f t="shared" si="53"/>
        <v>109</v>
      </c>
      <c r="R866" s="13">
        <f t="shared" si="54"/>
        <v>-105.185</v>
      </c>
    </row>
    <row r="867" spans="1:18" x14ac:dyDescent="0.3">
      <c r="A867">
        <v>18154</v>
      </c>
      <c r="B867" s="2">
        <v>44250</v>
      </c>
      <c r="C867" t="s">
        <v>38</v>
      </c>
      <c r="D867" s="4">
        <v>597</v>
      </c>
      <c r="E867">
        <v>132</v>
      </c>
      <c r="F867" t="s">
        <v>35</v>
      </c>
      <c r="G867" t="s">
        <v>41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8" t="s">
        <v>34</v>
      </c>
      <c r="O867" s="12">
        <f t="shared" si="52"/>
        <v>44250</v>
      </c>
      <c r="P867">
        <f t="shared" si="55"/>
        <v>0</v>
      </c>
      <c r="Q867">
        <f t="shared" si="53"/>
        <v>0</v>
      </c>
      <c r="R867" s="13">
        <f t="shared" si="54"/>
        <v>0</v>
      </c>
    </row>
    <row r="868" spans="1:18" x14ac:dyDescent="0.3">
      <c r="A868">
        <v>18155</v>
      </c>
      <c r="B868" s="2">
        <v>44248</v>
      </c>
      <c r="C868" t="s">
        <v>37</v>
      </c>
      <c r="D868" s="4">
        <v>620</v>
      </c>
      <c r="E868">
        <v>131</v>
      </c>
      <c r="F868" t="s">
        <v>33</v>
      </c>
      <c r="G868" t="s">
        <v>34</v>
      </c>
      <c r="H868" s="2">
        <v>44278</v>
      </c>
      <c r="I868" s="2">
        <v>44308</v>
      </c>
      <c r="J868" s="2">
        <v>44338</v>
      </c>
      <c r="K868" s="2">
        <v>44306</v>
      </c>
      <c r="L868" s="2">
        <v>44308</v>
      </c>
      <c r="M868" s="2">
        <v>44338</v>
      </c>
      <c r="N868" s="8" t="s">
        <v>20055</v>
      </c>
      <c r="O868" s="12">
        <f t="shared" si="52"/>
        <v>44248</v>
      </c>
      <c r="P868">
        <f t="shared" si="55"/>
        <v>4.5850000000000009</v>
      </c>
      <c r="Q868">
        <f t="shared" si="53"/>
        <v>131</v>
      </c>
      <c r="R868" s="13">
        <f t="shared" si="54"/>
        <v>-126.41499999999999</v>
      </c>
    </row>
    <row r="869" spans="1:18" x14ac:dyDescent="0.3">
      <c r="A869">
        <v>18156</v>
      </c>
      <c r="B869" s="2">
        <v>44222</v>
      </c>
      <c r="C869" t="s">
        <v>37</v>
      </c>
      <c r="D869" s="4">
        <v>610</v>
      </c>
      <c r="E869">
        <v>111</v>
      </c>
      <c r="F869" t="s">
        <v>33</v>
      </c>
      <c r="G869" t="s">
        <v>34</v>
      </c>
      <c r="H869" s="2">
        <v>44252</v>
      </c>
      <c r="I869" s="2">
        <v>44282</v>
      </c>
      <c r="J869" s="2">
        <v>44312</v>
      </c>
      <c r="K869" s="2">
        <v>44254</v>
      </c>
      <c r="L869" s="2">
        <v>44282</v>
      </c>
      <c r="M869" s="2">
        <v>44312</v>
      </c>
      <c r="N869" s="8" t="s">
        <v>20055</v>
      </c>
      <c r="O869" s="12">
        <f t="shared" si="52"/>
        <v>44222</v>
      </c>
      <c r="P869">
        <f t="shared" si="55"/>
        <v>3.8850000000000002</v>
      </c>
      <c r="Q869">
        <f t="shared" si="53"/>
        <v>111</v>
      </c>
      <c r="R869" s="13">
        <f t="shared" si="54"/>
        <v>-107.11499999999999</v>
      </c>
    </row>
    <row r="870" spans="1:18" x14ac:dyDescent="0.3">
      <c r="A870">
        <v>18157</v>
      </c>
      <c r="B870" s="2">
        <v>44281</v>
      </c>
      <c r="C870" t="s">
        <v>38</v>
      </c>
      <c r="D870" s="4">
        <v>588</v>
      </c>
      <c r="E870">
        <v>97</v>
      </c>
      <c r="F870" t="s">
        <v>35</v>
      </c>
      <c r="G870" t="s">
        <v>36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8" t="s">
        <v>34</v>
      </c>
      <c r="O870" s="12">
        <f t="shared" si="52"/>
        <v>44281</v>
      </c>
      <c r="P870">
        <f t="shared" si="55"/>
        <v>0</v>
      </c>
      <c r="Q870">
        <f t="shared" si="53"/>
        <v>0</v>
      </c>
      <c r="R870" s="13">
        <f t="shared" si="54"/>
        <v>0</v>
      </c>
    </row>
    <row r="871" spans="1:18" x14ac:dyDescent="0.3">
      <c r="A871">
        <v>18158</v>
      </c>
      <c r="B871" s="2">
        <v>44286</v>
      </c>
      <c r="C871" t="s">
        <v>38</v>
      </c>
      <c r="D871" s="4">
        <v>626</v>
      </c>
      <c r="E871">
        <v>83</v>
      </c>
      <c r="F871" t="s">
        <v>33</v>
      </c>
      <c r="G871" t="s">
        <v>34</v>
      </c>
      <c r="H871" s="2">
        <v>44316</v>
      </c>
      <c r="I871" s="2">
        <v>44346</v>
      </c>
      <c r="J871" s="2">
        <v>44376</v>
      </c>
      <c r="K871" s="2">
        <v>44346</v>
      </c>
      <c r="L871" s="2">
        <v>44346</v>
      </c>
      <c r="M871" s="2">
        <v>44376</v>
      </c>
      <c r="N871" s="8" t="s">
        <v>20054</v>
      </c>
      <c r="O871" s="12">
        <f t="shared" si="52"/>
        <v>44286</v>
      </c>
      <c r="P871">
        <f t="shared" si="55"/>
        <v>2.9050000000000002</v>
      </c>
      <c r="Q871">
        <f t="shared" si="53"/>
        <v>0</v>
      </c>
      <c r="R871" s="13">
        <f t="shared" si="54"/>
        <v>2.9050000000000002</v>
      </c>
    </row>
    <row r="872" spans="1:18" x14ac:dyDescent="0.3">
      <c r="A872">
        <v>18159</v>
      </c>
      <c r="B872" s="2">
        <v>44258</v>
      </c>
      <c r="C872" t="s">
        <v>37</v>
      </c>
      <c r="D872" s="4">
        <v>582</v>
      </c>
      <c r="E872">
        <v>61</v>
      </c>
      <c r="F872" t="s">
        <v>35</v>
      </c>
      <c r="G872" t="s">
        <v>39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8" t="s">
        <v>34</v>
      </c>
      <c r="O872" s="12">
        <f t="shared" si="52"/>
        <v>44258</v>
      </c>
      <c r="P872">
        <f t="shared" si="55"/>
        <v>0</v>
      </c>
      <c r="Q872">
        <f t="shared" si="53"/>
        <v>0</v>
      </c>
      <c r="R872" s="13">
        <f t="shared" si="54"/>
        <v>0</v>
      </c>
    </row>
    <row r="873" spans="1:18" x14ac:dyDescent="0.3">
      <c r="A873">
        <v>18160</v>
      </c>
      <c r="B873" s="2">
        <v>44219</v>
      </c>
      <c r="C873" t="s">
        <v>32</v>
      </c>
      <c r="D873" s="4">
        <v>583</v>
      </c>
      <c r="E873">
        <v>146</v>
      </c>
      <c r="F873" t="s">
        <v>35</v>
      </c>
      <c r="G873" t="s">
        <v>40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8" t="s">
        <v>34</v>
      </c>
      <c r="O873" s="12">
        <f t="shared" si="52"/>
        <v>44219</v>
      </c>
      <c r="P873">
        <f t="shared" si="55"/>
        <v>0</v>
      </c>
      <c r="Q873">
        <f t="shared" si="53"/>
        <v>0</v>
      </c>
      <c r="R873" s="13">
        <f t="shared" si="54"/>
        <v>0</v>
      </c>
    </row>
    <row r="874" spans="1:18" x14ac:dyDescent="0.3">
      <c r="A874">
        <v>18161</v>
      </c>
      <c r="B874" s="2">
        <v>44207</v>
      </c>
      <c r="C874" t="s">
        <v>37</v>
      </c>
      <c r="D874" s="4">
        <v>631</v>
      </c>
      <c r="E874">
        <v>139</v>
      </c>
      <c r="F874" t="s">
        <v>33</v>
      </c>
      <c r="G874" t="s">
        <v>34</v>
      </c>
      <c r="H874" s="2">
        <v>44237</v>
      </c>
      <c r="I874" s="2">
        <v>44267</v>
      </c>
      <c r="J874" s="2">
        <v>44297</v>
      </c>
      <c r="K874" s="2">
        <v>44271</v>
      </c>
      <c r="L874" s="2">
        <v>44267</v>
      </c>
      <c r="M874" s="2">
        <v>44297</v>
      </c>
      <c r="N874" s="8" t="s">
        <v>20054</v>
      </c>
      <c r="O874" s="12">
        <f t="shared" si="52"/>
        <v>44207</v>
      </c>
      <c r="P874">
        <f t="shared" si="55"/>
        <v>4.8650000000000002</v>
      </c>
      <c r="Q874">
        <f t="shared" si="53"/>
        <v>0</v>
      </c>
      <c r="R874" s="13">
        <f t="shared" si="54"/>
        <v>4.8650000000000002</v>
      </c>
    </row>
    <row r="875" spans="1:18" x14ac:dyDescent="0.3">
      <c r="A875">
        <v>18162</v>
      </c>
      <c r="B875" s="2">
        <v>44236</v>
      </c>
      <c r="C875" t="s">
        <v>32</v>
      </c>
      <c r="D875" s="4">
        <v>623</v>
      </c>
      <c r="E875">
        <v>85</v>
      </c>
      <c r="F875" t="s">
        <v>35</v>
      </c>
      <c r="G875" t="s">
        <v>42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8" t="s">
        <v>34</v>
      </c>
      <c r="O875" s="12">
        <f t="shared" si="52"/>
        <v>44236</v>
      </c>
      <c r="P875">
        <f t="shared" si="55"/>
        <v>0</v>
      </c>
      <c r="Q875">
        <f t="shared" si="53"/>
        <v>0</v>
      </c>
      <c r="R875" s="13">
        <f t="shared" si="54"/>
        <v>0</v>
      </c>
    </row>
    <row r="876" spans="1:18" x14ac:dyDescent="0.3">
      <c r="A876">
        <v>18163</v>
      </c>
      <c r="B876" s="2">
        <v>44281</v>
      </c>
      <c r="C876" t="s">
        <v>32</v>
      </c>
      <c r="D876" s="4">
        <v>565</v>
      </c>
      <c r="E876">
        <v>112</v>
      </c>
      <c r="F876" t="s">
        <v>35</v>
      </c>
      <c r="G876" t="s">
        <v>40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8" t="s">
        <v>34</v>
      </c>
      <c r="O876" s="12">
        <f t="shared" si="52"/>
        <v>44281</v>
      </c>
      <c r="P876">
        <f t="shared" si="55"/>
        <v>0</v>
      </c>
      <c r="Q876">
        <f t="shared" si="53"/>
        <v>0</v>
      </c>
      <c r="R876" s="13">
        <f t="shared" si="54"/>
        <v>0</v>
      </c>
    </row>
    <row r="877" spans="1:18" x14ac:dyDescent="0.3">
      <c r="A877">
        <v>18164</v>
      </c>
      <c r="B877" s="2">
        <v>44229</v>
      </c>
      <c r="C877" t="s">
        <v>32</v>
      </c>
      <c r="D877" s="4">
        <v>629</v>
      </c>
      <c r="E877">
        <v>135</v>
      </c>
      <c r="F877" t="s">
        <v>35</v>
      </c>
      <c r="G877" t="s">
        <v>39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8" t="s">
        <v>34</v>
      </c>
      <c r="O877" s="12">
        <f t="shared" si="52"/>
        <v>44229</v>
      </c>
      <c r="P877">
        <f t="shared" si="55"/>
        <v>0</v>
      </c>
      <c r="Q877">
        <f t="shared" si="53"/>
        <v>0</v>
      </c>
      <c r="R877" s="13">
        <f t="shared" si="54"/>
        <v>0</v>
      </c>
    </row>
    <row r="878" spans="1:18" x14ac:dyDescent="0.3">
      <c r="A878">
        <v>18165</v>
      </c>
      <c r="B878" s="2">
        <v>44230</v>
      </c>
      <c r="C878" t="s">
        <v>37</v>
      </c>
      <c r="D878" s="4">
        <v>690</v>
      </c>
      <c r="E878">
        <v>80</v>
      </c>
      <c r="F878" t="s">
        <v>33</v>
      </c>
      <c r="G878" t="s">
        <v>34</v>
      </c>
      <c r="H878" s="2">
        <v>44260</v>
      </c>
      <c r="I878" s="2">
        <v>44290</v>
      </c>
      <c r="J878" s="2">
        <v>44320</v>
      </c>
      <c r="K878" s="2">
        <v>44261</v>
      </c>
      <c r="L878" s="2">
        <v>44290</v>
      </c>
      <c r="M878" s="2">
        <v>44320</v>
      </c>
      <c r="N878" s="8" t="s">
        <v>20054</v>
      </c>
      <c r="O878" s="12">
        <f t="shared" si="52"/>
        <v>44230</v>
      </c>
      <c r="P878">
        <f t="shared" si="55"/>
        <v>2.8000000000000003</v>
      </c>
      <c r="Q878">
        <f t="shared" si="53"/>
        <v>0</v>
      </c>
      <c r="R878" s="13">
        <f t="shared" si="54"/>
        <v>2.8000000000000003</v>
      </c>
    </row>
    <row r="879" spans="1:18" x14ac:dyDescent="0.3">
      <c r="A879">
        <v>18166</v>
      </c>
      <c r="B879" s="2">
        <v>44276</v>
      </c>
      <c r="C879" t="s">
        <v>37</v>
      </c>
      <c r="D879" s="4">
        <v>567</v>
      </c>
      <c r="E879">
        <v>137</v>
      </c>
      <c r="F879" t="s">
        <v>33</v>
      </c>
      <c r="G879" t="s">
        <v>34</v>
      </c>
      <c r="H879" s="2">
        <v>44306</v>
      </c>
      <c r="I879" s="2">
        <v>44336</v>
      </c>
      <c r="J879" s="2">
        <v>44366</v>
      </c>
      <c r="K879" s="2">
        <v>44338</v>
      </c>
      <c r="L879" s="2">
        <v>44336</v>
      </c>
      <c r="M879" s="2">
        <v>44366</v>
      </c>
      <c r="N879" s="8" t="s">
        <v>20055</v>
      </c>
      <c r="O879" s="12">
        <f t="shared" si="52"/>
        <v>44276</v>
      </c>
      <c r="P879">
        <f t="shared" si="55"/>
        <v>4.7950000000000008</v>
      </c>
      <c r="Q879">
        <f t="shared" si="53"/>
        <v>137</v>
      </c>
      <c r="R879" s="13">
        <f t="shared" si="54"/>
        <v>-132.20500000000001</v>
      </c>
    </row>
    <row r="880" spans="1:18" x14ac:dyDescent="0.3">
      <c r="A880">
        <v>18167</v>
      </c>
      <c r="B880" s="2">
        <v>44250</v>
      </c>
      <c r="C880" t="s">
        <v>38</v>
      </c>
      <c r="D880" s="4">
        <v>631</v>
      </c>
      <c r="E880">
        <v>135</v>
      </c>
      <c r="F880" t="s">
        <v>33</v>
      </c>
      <c r="G880" t="s">
        <v>34</v>
      </c>
      <c r="H880" s="2">
        <v>44280</v>
      </c>
      <c r="I880" s="2">
        <v>44310</v>
      </c>
      <c r="J880" s="2">
        <v>44340</v>
      </c>
      <c r="K880" s="2">
        <v>44290</v>
      </c>
      <c r="L880" s="2">
        <v>44310</v>
      </c>
      <c r="M880" s="2">
        <v>44340</v>
      </c>
      <c r="N880" s="8" t="s">
        <v>20054</v>
      </c>
      <c r="O880" s="12">
        <f t="shared" si="52"/>
        <v>44250</v>
      </c>
      <c r="P880">
        <f t="shared" si="55"/>
        <v>4.7250000000000005</v>
      </c>
      <c r="Q880">
        <f t="shared" si="53"/>
        <v>0</v>
      </c>
      <c r="R880" s="13">
        <f t="shared" si="54"/>
        <v>4.7250000000000005</v>
      </c>
    </row>
    <row r="881" spans="1:18" x14ac:dyDescent="0.3">
      <c r="A881">
        <v>18168</v>
      </c>
      <c r="B881" s="2">
        <v>44273</v>
      </c>
      <c r="C881" t="s">
        <v>32</v>
      </c>
      <c r="D881" s="4">
        <v>630</v>
      </c>
      <c r="E881">
        <v>100</v>
      </c>
      <c r="F881" t="s">
        <v>35</v>
      </c>
      <c r="G881" t="s">
        <v>42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8" t="s">
        <v>34</v>
      </c>
      <c r="O881" s="12">
        <f t="shared" si="52"/>
        <v>44273</v>
      </c>
      <c r="P881">
        <f t="shared" si="55"/>
        <v>0</v>
      </c>
      <c r="Q881">
        <f t="shared" si="53"/>
        <v>0</v>
      </c>
      <c r="R881" s="13">
        <f t="shared" si="54"/>
        <v>0</v>
      </c>
    </row>
    <row r="882" spans="1:18" x14ac:dyDescent="0.3">
      <c r="A882">
        <v>18169</v>
      </c>
      <c r="B882" s="2">
        <v>44248</v>
      </c>
      <c r="C882" t="s">
        <v>37</v>
      </c>
      <c r="D882" s="4">
        <v>616</v>
      </c>
      <c r="E882">
        <v>65</v>
      </c>
      <c r="F882" t="s">
        <v>33</v>
      </c>
      <c r="G882" t="s">
        <v>34</v>
      </c>
      <c r="H882" s="2">
        <v>44278</v>
      </c>
      <c r="I882" s="2">
        <v>44308</v>
      </c>
      <c r="J882" s="2">
        <v>44338</v>
      </c>
      <c r="K882" s="2">
        <v>44308</v>
      </c>
      <c r="L882" s="2">
        <v>44308</v>
      </c>
      <c r="M882" s="2">
        <v>44338</v>
      </c>
      <c r="N882" s="8" t="s">
        <v>20055</v>
      </c>
      <c r="O882" s="12">
        <f t="shared" si="52"/>
        <v>44248</v>
      </c>
      <c r="P882">
        <f t="shared" si="55"/>
        <v>2.2750000000000004</v>
      </c>
      <c r="Q882">
        <f t="shared" si="53"/>
        <v>65</v>
      </c>
      <c r="R882" s="13">
        <f t="shared" si="54"/>
        <v>-62.725000000000001</v>
      </c>
    </row>
    <row r="883" spans="1:18" x14ac:dyDescent="0.3">
      <c r="A883">
        <v>18170</v>
      </c>
      <c r="B883" s="2">
        <v>44260</v>
      </c>
      <c r="C883" t="s">
        <v>38</v>
      </c>
      <c r="D883" s="4">
        <v>635</v>
      </c>
      <c r="E883">
        <v>105</v>
      </c>
      <c r="F883" t="s">
        <v>33</v>
      </c>
      <c r="G883" t="s">
        <v>34</v>
      </c>
      <c r="H883" s="2">
        <v>44290</v>
      </c>
      <c r="I883" s="2">
        <v>44320</v>
      </c>
      <c r="J883" s="2">
        <v>44350</v>
      </c>
      <c r="K883" s="2">
        <v>44296</v>
      </c>
      <c r="L883" s="2">
        <v>44320</v>
      </c>
      <c r="M883" s="2">
        <v>44350</v>
      </c>
      <c r="N883" s="8" t="s">
        <v>20055</v>
      </c>
      <c r="O883" s="12">
        <f t="shared" si="52"/>
        <v>44260</v>
      </c>
      <c r="P883">
        <f t="shared" si="55"/>
        <v>3.6750000000000003</v>
      </c>
      <c r="Q883">
        <f t="shared" si="53"/>
        <v>105</v>
      </c>
      <c r="R883" s="13">
        <f t="shared" si="54"/>
        <v>-101.325</v>
      </c>
    </row>
    <row r="884" spans="1:18" x14ac:dyDescent="0.3">
      <c r="A884">
        <v>18171</v>
      </c>
      <c r="B884" s="2">
        <v>44230</v>
      </c>
      <c r="C884" t="s">
        <v>32</v>
      </c>
      <c r="D884" s="4">
        <v>563</v>
      </c>
      <c r="E884">
        <v>49</v>
      </c>
      <c r="F884" t="s">
        <v>35</v>
      </c>
      <c r="G884" t="s">
        <v>36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8" t="s">
        <v>34</v>
      </c>
      <c r="O884" s="12">
        <f t="shared" si="52"/>
        <v>44230</v>
      </c>
      <c r="P884">
        <f t="shared" si="55"/>
        <v>0</v>
      </c>
      <c r="Q884">
        <f t="shared" si="53"/>
        <v>0</v>
      </c>
      <c r="R884" s="13">
        <f t="shared" si="54"/>
        <v>0</v>
      </c>
    </row>
    <row r="885" spans="1:18" x14ac:dyDescent="0.3">
      <c r="A885">
        <v>18172</v>
      </c>
      <c r="B885" s="2">
        <v>44257</v>
      </c>
      <c r="C885" t="s">
        <v>38</v>
      </c>
      <c r="D885" s="4">
        <v>637</v>
      </c>
      <c r="E885">
        <v>109</v>
      </c>
      <c r="F885" t="s">
        <v>33</v>
      </c>
      <c r="G885" t="s">
        <v>34</v>
      </c>
      <c r="H885" s="2">
        <v>44287</v>
      </c>
      <c r="I885" s="2">
        <v>44317</v>
      </c>
      <c r="J885" s="2">
        <v>44347</v>
      </c>
      <c r="K885" s="2">
        <v>44291</v>
      </c>
      <c r="L885" s="2">
        <v>44317</v>
      </c>
      <c r="M885" s="2">
        <v>44347</v>
      </c>
      <c r="N885" s="8" t="s">
        <v>20054</v>
      </c>
      <c r="O885" s="12">
        <f t="shared" si="52"/>
        <v>44257</v>
      </c>
      <c r="P885">
        <f t="shared" si="55"/>
        <v>3.8150000000000004</v>
      </c>
      <c r="Q885">
        <f t="shared" si="53"/>
        <v>0</v>
      </c>
      <c r="R885" s="13">
        <f t="shared" si="54"/>
        <v>3.8150000000000004</v>
      </c>
    </row>
    <row r="886" spans="1:18" x14ac:dyDescent="0.3">
      <c r="A886">
        <v>18173</v>
      </c>
      <c r="B886" s="2">
        <v>44242</v>
      </c>
      <c r="C886" t="s">
        <v>37</v>
      </c>
      <c r="D886" s="4">
        <v>640</v>
      </c>
      <c r="E886">
        <v>20</v>
      </c>
      <c r="F886" t="s">
        <v>33</v>
      </c>
      <c r="G886" t="s">
        <v>34</v>
      </c>
      <c r="H886" s="2">
        <v>44272</v>
      </c>
      <c r="I886" s="2">
        <v>44302</v>
      </c>
      <c r="J886" s="2">
        <v>44332</v>
      </c>
      <c r="K886" s="2">
        <v>44273</v>
      </c>
      <c r="L886" s="2">
        <v>44302</v>
      </c>
      <c r="M886" s="2">
        <v>44332</v>
      </c>
      <c r="N886" s="8" t="s">
        <v>20055</v>
      </c>
      <c r="O886" s="12">
        <f t="shared" si="52"/>
        <v>44242</v>
      </c>
      <c r="P886">
        <f t="shared" si="55"/>
        <v>0.70000000000000007</v>
      </c>
      <c r="Q886">
        <f t="shared" si="53"/>
        <v>20</v>
      </c>
      <c r="R886" s="13">
        <f t="shared" si="54"/>
        <v>-19.3</v>
      </c>
    </row>
    <row r="887" spans="1:18" x14ac:dyDescent="0.3">
      <c r="A887">
        <v>18174</v>
      </c>
      <c r="B887" s="2">
        <v>44233</v>
      </c>
      <c r="C887" t="s">
        <v>38</v>
      </c>
      <c r="D887" s="4">
        <v>667</v>
      </c>
      <c r="E887">
        <v>132</v>
      </c>
      <c r="F887" t="s">
        <v>33</v>
      </c>
      <c r="G887" t="s">
        <v>34</v>
      </c>
      <c r="H887" s="2">
        <v>44263</v>
      </c>
      <c r="I887" s="2">
        <v>44293</v>
      </c>
      <c r="J887" s="2">
        <v>44323</v>
      </c>
      <c r="K887" s="2">
        <v>44263</v>
      </c>
      <c r="L887" s="2">
        <v>44293</v>
      </c>
      <c r="M887" s="2">
        <v>44323</v>
      </c>
      <c r="N887" s="8" t="s">
        <v>20055</v>
      </c>
      <c r="O887" s="12">
        <f t="shared" si="52"/>
        <v>44233</v>
      </c>
      <c r="P887">
        <f t="shared" si="55"/>
        <v>4.62</v>
      </c>
      <c r="Q887">
        <f t="shared" si="53"/>
        <v>132</v>
      </c>
      <c r="R887" s="13">
        <f t="shared" si="54"/>
        <v>-127.38</v>
      </c>
    </row>
    <row r="888" spans="1:18" x14ac:dyDescent="0.3">
      <c r="A888">
        <v>18175</v>
      </c>
      <c r="B888" s="2">
        <v>44255</v>
      </c>
      <c r="C888" t="s">
        <v>32</v>
      </c>
      <c r="D888" s="4">
        <v>549</v>
      </c>
      <c r="E888">
        <v>124</v>
      </c>
      <c r="F888" t="s">
        <v>35</v>
      </c>
      <c r="G888" t="s">
        <v>40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8" t="s">
        <v>34</v>
      </c>
      <c r="O888" s="12">
        <f t="shared" si="52"/>
        <v>44255</v>
      </c>
      <c r="P888">
        <f t="shared" si="55"/>
        <v>0</v>
      </c>
      <c r="Q888">
        <f t="shared" si="53"/>
        <v>0</v>
      </c>
      <c r="R888" s="13">
        <f t="shared" si="54"/>
        <v>0</v>
      </c>
    </row>
    <row r="889" spans="1:18" x14ac:dyDescent="0.3">
      <c r="A889">
        <v>18176</v>
      </c>
      <c r="B889" s="2">
        <v>44262</v>
      </c>
      <c r="C889" t="s">
        <v>38</v>
      </c>
      <c r="D889" s="4">
        <v>640</v>
      </c>
      <c r="E889">
        <v>154</v>
      </c>
      <c r="F889" t="s">
        <v>33</v>
      </c>
      <c r="G889" t="s">
        <v>34</v>
      </c>
      <c r="H889" s="2">
        <v>44292</v>
      </c>
      <c r="I889" s="2">
        <v>44322</v>
      </c>
      <c r="J889" s="2">
        <v>44352</v>
      </c>
      <c r="K889" s="2">
        <v>44325</v>
      </c>
      <c r="L889" s="2">
        <v>44322</v>
      </c>
      <c r="M889" s="2">
        <v>44352</v>
      </c>
      <c r="N889" s="8" t="s">
        <v>20055</v>
      </c>
      <c r="O889" s="12">
        <f t="shared" si="52"/>
        <v>44262</v>
      </c>
      <c r="P889">
        <f t="shared" si="55"/>
        <v>5.3900000000000006</v>
      </c>
      <c r="Q889">
        <f t="shared" si="53"/>
        <v>154</v>
      </c>
      <c r="R889" s="13">
        <f t="shared" si="54"/>
        <v>-148.61000000000001</v>
      </c>
    </row>
    <row r="890" spans="1:18" x14ac:dyDescent="0.3">
      <c r="A890">
        <v>18177</v>
      </c>
      <c r="B890" s="2">
        <v>44282</v>
      </c>
      <c r="C890" t="s">
        <v>38</v>
      </c>
      <c r="D890" s="4">
        <v>644</v>
      </c>
      <c r="E890">
        <v>142</v>
      </c>
      <c r="F890" t="s">
        <v>33</v>
      </c>
      <c r="G890" t="s">
        <v>34</v>
      </c>
      <c r="H890" s="2">
        <v>44312</v>
      </c>
      <c r="I890" s="2">
        <v>44342</v>
      </c>
      <c r="J890" s="2">
        <v>44372</v>
      </c>
      <c r="K890" s="2">
        <v>44313</v>
      </c>
      <c r="L890" s="2">
        <v>44342</v>
      </c>
      <c r="M890" s="2">
        <v>44372</v>
      </c>
      <c r="N890" s="8" t="s">
        <v>20055</v>
      </c>
      <c r="O890" s="12">
        <f t="shared" si="52"/>
        <v>44282</v>
      </c>
      <c r="P890">
        <f t="shared" si="55"/>
        <v>4.9700000000000006</v>
      </c>
      <c r="Q890">
        <f t="shared" si="53"/>
        <v>142</v>
      </c>
      <c r="R890" s="13">
        <f t="shared" si="54"/>
        <v>-137.03</v>
      </c>
    </row>
    <row r="891" spans="1:18" x14ac:dyDescent="0.3">
      <c r="A891">
        <v>18178</v>
      </c>
      <c r="B891" s="2">
        <v>44270</v>
      </c>
      <c r="C891" t="s">
        <v>38</v>
      </c>
      <c r="D891" s="4">
        <v>686</v>
      </c>
      <c r="E891">
        <v>51</v>
      </c>
      <c r="F891" t="s">
        <v>33</v>
      </c>
      <c r="G891" t="s">
        <v>34</v>
      </c>
      <c r="H891" s="2">
        <v>44300</v>
      </c>
      <c r="I891" s="2">
        <v>44330</v>
      </c>
      <c r="J891" s="2">
        <v>44360</v>
      </c>
      <c r="K891" s="2">
        <v>44307</v>
      </c>
      <c r="L891" s="2">
        <v>44330</v>
      </c>
      <c r="M891" s="2">
        <v>44360</v>
      </c>
      <c r="N891" s="8" t="s">
        <v>20055</v>
      </c>
      <c r="O891" s="12">
        <f t="shared" si="52"/>
        <v>44270</v>
      </c>
      <c r="P891">
        <f t="shared" si="55"/>
        <v>1.7850000000000001</v>
      </c>
      <c r="Q891">
        <f t="shared" si="53"/>
        <v>51</v>
      </c>
      <c r="R891" s="13">
        <f t="shared" si="54"/>
        <v>-49.215000000000003</v>
      </c>
    </row>
    <row r="892" spans="1:18" x14ac:dyDescent="0.3">
      <c r="A892">
        <v>18179</v>
      </c>
      <c r="B892" s="2">
        <v>44239</v>
      </c>
      <c r="C892" t="s">
        <v>38</v>
      </c>
      <c r="D892" s="4">
        <v>552</v>
      </c>
      <c r="E892">
        <v>145</v>
      </c>
      <c r="F892" t="s">
        <v>35</v>
      </c>
      <c r="G892" t="s">
        <v>42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8" t="s">
        <v>34</v>
      </c>
      <c r="O892" s="12">
        <f t="shared" si="52"/>
        <v>44239</v>
      </c>
      <c r="P892">
        <f t="shared" si="55"/>
        <v>0</v>
      </c>
      <c r="Q892">
        <f t="shared" si="53"/>
        <v>0</v>
      </c>
      <c r="R892" s="13">
        <f t="shared" si="54"/>
        <v>0</v>
      </c>
    </row>
    <row r="893" spans="1:18" x14ac:dyDescent="0.3">
      <c r="A893">
        <v>18180</v>
      </c>
      <c r="B893" s="2">
        <v>44260</v>
      </c>
      <c r="C893" t="s">
        <v>38</v>
      </c>
      <c r="D893" s="4">
        <v>632</v>
      </c>
      <c r="E893">
        <v>97</v>
      </c>
      <c r="F893" t="s">
        <v>33</v>
      </c>
      <c r="G893" t="s">
        <v>34</v>
      </c>
      <c r="H893" s="2">
        <v>44290</v>
      </c>
      <c r="I893" s="2">
        <v>44320</v>
      </c>
      <c r="J893" s="2">
        <v>44350</v>
      </c>
      <c r="K893" s="2">
        <v>44330</v>
      </c>
      <c r="L893" s="2">
        <v>44320</v>
      </c>
      <c r="M893" s="2">
        <v>44350</v>
      </c>
      <c r="N893" s="8" t="s">
        <v>20055</v>
      </c>
      <c r="O893" s="12">
        <f t="shared" si="52"/>
        <v>44260</v>
      </c>
      <c r="P893">
        <f t="shared" si="55"/>
        <v>3.3950000000000005</v>
      </c>
      <c r="Q893">
        <f t="shared" si="53"/>
        <v>97</v>
      </c>
      <c r="R893" s="13">
        <f t="shared" si="54"/>
        <v>-93.605000000000004</v>
      </c>
    </row>
    <row r="894" spans="1:18" x14ac:dyDescent="0.3">
      <c r="A894">
        <v>18181</v>
      </c>
      <c r="B894" s="2">
        <v>44237</v>
      </c>
      <c r="C894" t="s">
        <v>32</v>
      </c>
      <c r="D894" s="4">
        <v>688</v>
      </c>
      <c r="E894">
        <v>78</v>
      </c>
      <c r="F894" t="s">
        <v>33</v>
      </c>
      <c r="G894" t="s">
        <v>34</v>
      </c>
      <c r="H894" s="2">
        <v>44267</v>
      </c>
      <c r="I894" s="2">
        <v>44297</v>
      </c>
      <c r="J894" s="2">
        <v>44327</v>
      </c>
      <c r="K894" s="2">
        <v>44269</v>
      </c>
      <c r="L894" s="2">
        <v>44297</v>
      </c>
      <c r="M894" s="2">
        <v>44327</v>
      </c>
      <c r="N894" s="8" t="s">
        <v>20055</v>
      </c>
      <c r="O894" s="12">
        <f t="shared" si="52"/>
        <v>44237</v>
      </c>
      <c r="P894">
        <f t="shared" si="55"/>
        <v>2.7300000000000004</v>
      </c>
      <c r="Q894">
        <f t="shared" si="53"/>
        <v>78</v>
      </c>
      <c r="R894" s="13">
        <f t="shared" si="54"/>
        <v>-75.27</v>
      </c>
    </row>
    <row r="895" spans="1:18" x14ac:dyDescent="0.3">
      <c r="A895">
        <v>18182</v>
      </c>
      <c r="B895" s="2">
        <v>44283</v>
      </c>
      <c r="C895" t="s">
        <v>32</v>
      </c>
      <c r="D895" s="4">
        <v>677</v>
      </c>
      <c r="E895">
        <v>115</v>
      </c>
      <c r="F895" t="s">
        <v>33</v>
      </c>
      <c r="G895" t="s">
        <v>34</v>
      </c>
      <c r="H895" s="2">
        <v>44313</v>
      </c>
      <c r="I895" s="2">
        <v>44343</v>
      </c>
      <c r="J895" s="2">
        <v>44373</v>
      </c>
      <c r="K895" s="2">
        <v>44313</v>
      </c>
      <c r="L895" s="2">
        <v>44343</v>
      </c>
      <c r="M895" s="2">
        <v>44373</v>
      </c>
      <c r="N895" s="8" t="s">
        <v>20054</v>
      </c>
      <c r="O895" s="12">
        <f t="shared" si="52"/>
        <v>44283</v>
      </c>
      <c r="P895">
        <f t="shared" si="55"/>
        <v>4.0250000000000004</v>
      </c>
      <c r="Q895">
        <f t="shared" si="53"/>
        <v>0</v>
      </c>
      <c r="R895" s="13">
        <f t="shared" si="54"/>
        <v>4.0250000000000004</v>
      </c>
    </row>
    <row r="896" spans="1:18" x14ac:dyDescent="0.3">
      <c r="A896">
        <v>18183</v>
      </c>
      <c r="B896" s="2">
        <v>44284</v>
      </c>
      <c r="C896" t="s">
        <v>37</v>
      </c>
      <c r="D896" s="4">
        <v>578</v>
      </c>
      <c r="E896">
        <v>80</v>
      </c>
      <c r="F896" t="s">
        <v>35</v>
      </c>
      <c r="G896" t="s">
        <v>40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8" t="s">
        <v>34</v>
      </c>
      <c r="O896" s="12">
        <f t="shared" si="52"/>
        <v>44284</v>
      </c>
      <c r="P896">
        <f t="shared" si="55"/>
        <v>0</v>
      </c>
      <c r="Q896">
        <f t="shared" si="53"/>
        <v>0</v>
      </c>
      <c r="R896" s="13">
        <f t="shared" si="54"/>
        <v>0</v>
      </c>
    </row>
    <row r="897" spans="1:18" x14ac:dyDescent="0.3">
      <c r="A897">
        <v>18184</v>
      </c>
      <c r="B897" s="2">
        <v>44211</v>
      </c>
      <c r="C897" t="s">
        <v>37</v>
      </c>
      <c r="D897" s="4">
        <v>645</v>
      </c>
      <c r="E897">
        <v>83</v>
      </c>
      <c r="F897" t="s">
        <v>33</v>
      </c>
      <c r="G897" t="s">
        <v>34</v>
      </c>
      <c r="H897" s="2">
        <v>44241</v>
      </c>
      <c r="I897" s="2">
        <v>44271</v>
      </c>
      <c r="J897" s="2">
        <v>44301</v>
      </c>
      <c r="K897" s="2">
        <v>44243</v>
      </c>
      <c r="L897" s="2">
        <v>44271</v>
      </c>
      <c r="M897" s="2">
        <v>44301</v>
      </c>
      <c r="N897" s="8" t="s">
        <v>20054</v>
      </c>
      <c r="O897" s="12">
        <f t="shared" si="52"/>
        <v>44211</v>
      </c>
      <c r="P897">
        <f t="shared" si="55"/>
        <v>2.9050000000000002</v>
      </c>
      <c r="Q897">
        <f t="shared" si="53"/>
        <v>0</v>
      </c>
      <c r="R897" s="13">
        <f t="shared" si="54"/>
        <v>2.9050000000000002</v>
      </c>
    </row>
    <row r="898" spans="1:18" x14ac:dyDescent="0.3">
      <c r="A898">
        <v>18185</v>
      </c>
      <c r="B898" s="2">
        <v>44275</v>
      </c>
      <c r="C898" t="s">
        <v>37</v>
      </c>
      <c r="D898" s="4">
        <v>656</v>
      </c>
      <c r="E898">
        <v>155</v>
      </c>
      <c r="F898" t="s">
        <v>33</v>
      </c>
      <c r="G898" t="s">
        <v>34</v>
      </c>
      <c r="H898" s="2">
        <v>44305</v>
      </c>
      <c r="I898" s="2">
        <v>44335</v>
      </c>
      <c r="J898" s="2">
        <v>44365</v>
      </c>
      <c r="K898" s="2">
        <v>44311</v>
      </c>
      <c r="L898" s="2">
        <v>44335</v>
      </c>
      <c r="M898" s="2">
        <v>44365</v>
      </c>
      <c r="N898" s="8" t="s">
        <v>20054</v>
      </c>
      <c r="O898" s="12">
        <f t="shared" si="52"/>
        <v>44275</v>
      </c>
      <c r="P898">
        <f t="shared" si="55"/>
        <v>5.4250000000000007</v>
      </c>
      <c r="Q898">
        <f t="shared" si="53"/>
        <v>0</v>
      </c>
      <c r="R898" s="13">
        <f t="shared" si="54"/>
        <v>5.4250000000000007</v>
      </c>
    </row>
    <row r="899" spans="1:18" x14ac:dyDescent="0.3">
      <c r="A899">
        <v>18186</v>
      </c>
      <c r="B899" s="2">
        <v>44256</v>
      </c>
      <c r="C899" t="s">
        <v>38</v>
      </c>
      <c r="D899" s="4">
        <v>631</v>
      </c>
      <c r="E899">
        <v>83</v>
      </c>
      <c r="F899" t="s">
        <v>33</v>
      </c>
      <c r="G899" t="s">
        <v>34</v>
      </c>
      <c r="H899" s="2">
        <v>44286</v>
      </c>
      <c r="I899" s="2">
        <v>44316</v>
      </c>
      <c r="J899" s="2">
        <v>44346</v>
      </c>
      <c r="K899" s="2">
        <v>44309</v>
      </c>
      <c r="L899" s="2">
        <v>44316</v>
      </c>
      <c r="M899" s="2">
        <v>44346</v>
      </c>
      <c r="N899" s="8" t="s">
        <v>20054</v>
      </c>
      <c r="O899" s="12">
        <f t="shared" ref="O899:O962" si="56">B899</f>
        <v>44256</v>
      </c>
      <c r="P899">
        <f t="shared" si="55"/>
        <v>2.9050000000000002</v>
      </c>
      <c r="Q899">
        <f t="shared" ref="Q899:Q962" si="57">IF(N899="Defaulted",E899,0)</f>
        <v>0</v>
      </c>
      <c r="R899" s="13">
        <f t="shared" ref="R899:R962" si="58">P899-Q899</f>
        <v>2.9050000000000002</v>
      </c>
    </row>
    <row r="900" spans="1:18" x14ac:dyDescent="0.3">
      <c r="A900">
        <v>18187</v>
      </c>
      <c r="B900" s="2">
        <v>44279</v>
      </c>
      <c r="C900" t="s">
        <v>38</v>
      </c>
      <c r="D900" s="4">
        <v>543</v>
      </c>
      <c r="E900">
        <v>60</v>
      </c>
      <c r="F900" t="s">
        <v>35</v>
      </c>
      <c r="G900" t="s">
        <v>39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8" t="s">
        <v>34</v>
      </c>
      <c r="O900" s="12">
        <f t="shared" si="56"/>
        <v>44279</v>
      </c>
      <c r="P900">
        <f t="shared" ref="P900:P963" si="59">IF(F900="Approved",E900*0.035,0)</f>
        <v>0</v>
      </c>
      <c r="Q900">
        <f t="shared" si="57"/>
        <v>0</v>
      </c>
      <c r="R900" s="13">
        <f t="shared" si="58"/>
        <v>0</v>
      </c>
    </row>
    <row r="901" spans="1:18" x14ac:dyDescent="0.3">
      <c r="A901">
        <v>18188</v>
      </c>
      <c r="B901" s="2">
        <v>44201</v>
      </c>
      <c r="C901" t="s">
        <v>37</v>
      </c>
      <c r="D901" s="4">
        <v>592</v>
      </c>
      <c r="E901">
        <v>89</v>
      </c>
      <c r="F901" t="s">
        <v>35</v>
      </c>
      <c r="G901" t="s">
        <v>39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8" t="s">
        <v>34</v>
      </c>
      <c r="O901" s="12">
        <f t="shared" si="56"/>
        <v>44201</v>
      </c>
      <c r="P901">
        <f t="shared" si="59"/>
        <v>0</v>
      </c>
      <c r="Q901">
        <f t="shared" si="57"/>
        <v>0</v>
      </c>
      <c r="R901" s="13">
        <f t="shared" si="58"/>
        <v>0</v>
      </c>
    </row>
    <row r="902" spans="1:18" x14ac:dyDescent="0.3">
      <c r="A902">
        <v>18189</v>
      </c>
      <c r="B902" s="2">
        <v>44269</v>
      </c>
      <c r="C902" t="s">
        <v>38</v>
      </c>
      <c r="D902" s="4">
        <v>687</v>
      </c>
      <c r="E902">
        <v>44</v>
      </c>
      <c r="F902" t="s">
        <v>33</v>
      </c>
      <c r="G902" t="s">
        <v>34</v>
      </c>
      <c r="H902" s="2">
        <v>44299</v>
      </c>
      <c r="I902" s="2">
        <v>44329</v>
      </c>
      <c r="J902" s="2">
        <v>44359</v>
      </c>
      <c r="K902" s="2">
        <v>44302</v>
      </c>
      <c r="L902" s="2">
        <v>44329</v>
      </c>
      <c r="M902" s="2">
        <v>44359</v>
      </c>
      <c r="N902" s="8" t="s">
        <v>20054</v>
      </c>
      <c r="O902" s="12">
        <f t="shared" si="56"/>
        <v>44269</v>
      </c>
      <c r="P902">
        <f t="shared" si="59"/>
        <v>1.54</v>
      </c>
      <c r="Q902">
        <f t="shared" si="57"/>
        <v>0</v>
      </c>
      <c r="R902" s="13">
        <f t="shared" si="58"/>
        <v>1.54</v>
      </c>
    </row>
    <row r="903" spans="1:18" x14ac:dyDescent="0.3">
      <c r="A903">
        <v>18190</v>
      </c>
      <c r="B903" s="2">
        <v>44275</v>
      </c>
      <c r="C903" t="s">
        <v>38</v>
      </c>
      <c r="D903" s="4">
        <v>616</v>
      </c>
      <c r="E903">
        <v>115</v>
      </c>
      <c r="F903" t="s">
        <v>35</v>
      </c>
      <c r="G903" t="s">
        <v>41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8" t="s">
        <v>34</v>
      </c>
      <c r="O903" s="12">
        <f t="shared" si="56"/>
        <v>44275</v>
      </c>
      <c r="P903">
        <f t="shared" si="59"/>
        <v>0</v>
      </c>
      <c r="Q903">
        <f t="shared" si="57"/>
        <v>0</v>
      </c>
      <c r="R903" s="13">
        <f t="shared" si="58"/>
        <v>0</v>
      </c>
    </row>
    <row r="904" spans="1:18" x14ac:dyDescent="0.3">
      <c r="A904">
        <v>18191</v>
      </c>
      <c r="B904" s="2">
        <v>44278</v>
      </c>
      <c r="C904" t="s">
        <v>32</v>
      </c>
      <c r="D904" s="4">
        <v>626</v>
      </c>
      <c r="E904">
        <v>123</v>
      </c>
      <c r="F904" t="s">
        <v>33</v>
      </c>
      <c r="G904" t="s">
        <v>34</v>
      </c>
      <c r="H904" s="2">
        <v>44308</v>
      </c>
      <c r="I904" s="2">
        <v>44338</v>
      </c>
      <c r="J904" s="2">
        <v>44368</v>
      </c>
      <c r="K904" s="2">
        <v>44335</v>
      </c>
      <c r="L904" s="2">
        <v>44338</v>
      </c>
      <c r="M904" s="2">
        <v>44368</v>
      </c>
      <c r="N904" s="8" t="s">
        <v>20055</v>
      </c>
      <c r="O904" s="12">
        <f t="shared" si="56"/>
        <v>44278</v>
      </c>
      <c r="P904">
        <f t="shared" si="59"/>
        <v>4.3050000000000006</v>
      </c>
      <c r="Q904">
        <f t="shared" si="57"/>
        <v>123</v>
      </c>
      <c r="R904" s="13">
        <f t="shared" si="58"/>
        <v>-118.69499999999999</v>
      </c>
    </row>
    <row r="905" spans="1:18" x14ac:dyDescent="0.3">
      <c r="A905">
        <v>18192</v>
      </c>
      <c r="B905" s="2">
        <v>44230</v>
      </c>
      <c r="C905" t="s">
        <v>38</v>
      </c>
      <c r="D905" s="4">
        <v>511</v>
      </c>
      <c r="E905">
        <v>116</v>
      </c>
      <c r="F905" t="s">
        <v>35</v>
      </c>
      <c r="G905" t="s">
        <v>39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8" t="s">
        <v>34</v>
      </c>
      <c r="O905" s="12">
        <f t="shared" si="56"/>
        <v>44230</v>
      </c>
      <c r="P905">
        <f t="shared" si="59"/>
        <v>0</v>
      </c>
      <c r="Q905">
        <f t="shared" si="57"/>
        <v>0</v>
      </c>
      <c r="R905" s="13">
        <f t="shared" si="58"/>
        <v>0</v>
      </c>
    </row>
    <row r="906" spans="1:18" x14ac:dyDescent="0.3">
      <c r="A906">
        <v>18193</v>
      </c>
      <c r="B906" s="2">
        <v>44283</v>
      </c>
      <c r="C906" t="s">
        <v>38</v>
      </c>
      <c r="D906" s="4">
        <v>585</v>
      </c>
      <c r="E906">
        <v>117</v>
      </c>
      <c r="F906" t="s">
        <v>35</v>
      </c>
      <c r="G906" t="s">
        <v>42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8" t="s">
        <v>34</v>
      </c>
      <c r="O906" s="12">
        <f t="shared" si="56"/>
        <v>44283</v>
      </c>
      <c r="P906">
        <f t="shared" si="59"/>
        <v>0</v>
      </c>
      <c r="Q906">
        <f t="shared" si="57"/>
        <v>0</v>
      </c>
      <c r="R906" s="13">
        <f t="shared" si="58"/>
        <v>0</v>
      </c>
    </row>
    <row r="907" spans="1:18" x14ac:dyDescent="0.3">
      <c r="A907">
        <v>18194</v>
      </c>
      <c r="B907" s="2">
        <v>44254</v>
      </c>
      <c r="C907" t="s">
        <v>32</v>
      </c>
      <c r="D907" s="4">
        <v>616</v>
      </c>
      <c r="E907">
        <v>98</v>
      </c>
      <c r="F907" t="s">
        <v>35</v>
      </c>
      <c r="G907" t="s">
        <v>39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8" t="s">
        <v>34</v>
      </c>
      <c r="O907" s="12">
        <f t="shared" si="56"/>
        <v>44254</v>
      </c>
      <c r="P907">
        <f t="shared" si="59"/>
        <v>0</v>
      </c>
      <c r="Q907">
        <f t="shared" si="57"/>
        <v>0</v>
      </c>
      <c r="R907" s="13">
        <f t="shared" si="58"/>
        <v>0</v>
      </c>
    </row>
    <row r="908" spans="1:18" x14ac:dyDescent="0.3">
      <c r="A908">
        <v>18195</v>
      </c>
      <c r="B908" s="2">
        <v>44284</v>
      </c>
      <c r="C908" t="s">
        <v>38</v>
      </c>
      <c r="D908" s="4">
        <v>636</v>
      </c>
      <c r="E908">
        <v>103</v>
      </c>
      <c r="F908" t="s">
        <v>33</v>
      </c>
      <c r="G908" t="s">
        <v>34</v>
      </c>
      <c r="H908" s="2">
        <v>44314</v>
      </c>
      <c r="I908" s="2">
        <v>44344</v>
      </c>
      <c r="J908" s="2">
        <v>44374</v>
      </c>
      <c r="K908" s="2">
        <v>44317</v>
      </c>
      <c r="L908" s="2">
        <v>44344</v>
      </c>
      <c r="M908" s="2">
        <v>44374</v>
      </c>
      <c r="N908" s="8" t="s">
        <v>20055</v>
      </c>
      <c r="O908" s="12">
        <f t="shared" si="56"/>
        <v>44284</v>
      </c>
      <c r="P908">
        <f t="shared" si="59"/>
        <v>3.6050000000000004</v>
      </c>
      <c r="Q908">
        <f t="shared" si="57"/>
        <v>103</v>
      </c>
      <c r="R908" s="13">
        <f t="shared" si="58"/>
        <v>-99.394999999999996</v>
      </c>
    </row>
    <row r="909" spans="1:18" x14ac:dyDescent="0.3">
      <c r="A909">
        <v>18196</v>
      </c>
      <c r="B909" s="2">
        <v>44275</v>
      </c>
      <c r="C909" t="s">
        <v>37</v>
      </c>
      <c r="D909" s="4">
        <v>738</v>
      </c>
      <c r="E909">
        <v>92</v>
      </c>
      <c r="F909" t="s">
        <v>33</v>
      </c>
      <c r="G909" t="s">
        <v>34</v>
      </c>
      <c r="H909" s="2">
        <v>44305</v>
      </c>
      <c r="I909" s="2">
        <v>44335</v>
      </c>
      <c r="J909" s="2">
        <v>44365</v>
      </c>
      <c r="K909" s="2">
        <v>44306</v>
      </c>
      <c r="L909" s="2">
        <v>44335</v>
      </c>
      <c r="M909" s="2">
        <v>44365</v>
      </c>
      <c r="N909" s="8" t="s">
        <v>20055</v>
      </c>
      <c r="O909" s="12">
        <f t="shared" si="56"/>
        <v>44275</v>
      </c>
      <c r="P909">
        <f t="shared" si="59"/>
        <v>3.22</v>
      </c>
      <c r="Q909">
        <f t="shared" si="57"/>
        <v>92</v>
      </c>
      <c r="R909" s="13">
        <f t="shared" si="58"/>
        <v>-88.78</v>
      </c>
    </row>
    <row r="910" spans="1:18" x14ac:dyDescent="0.3">
      <c r="A910">
        <v>18197</v>
      </c>
      <c r="B910" s="2">
        <v>44252</v>
      </c>
      <c r="C910" t="s">
        <v>38</v>
      </c>
      <c r="D910" s="4">
        <v>609</v>
      </c>
      <c r="E910">
        <v>94</v>
      </c>
      <c r="F910" t="s">
        <v>35</v>
      </c>
      <c r="G910" t="s">
        <v>36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8" t="s">
        <v>34</v>
      </c>
      <c r="O910" s="12">
        <f t="shared" si="56"/>
        <v>44252</v>
      </c>
      <c r="P910">
        <f t="shared" si="59"/>
        <v>0</v>
      </c>
      <c r="Q910">
        <f t="shared" si="57"/>
        <v>0</v>
      </c>
      <c r="R910" s="13">
        <f t="shared" si="58"/>
        <v>0</v>
      </c>
    </row>
    <row r="911" spans="1:18" x14ac:dyDescent="0.3">
      <c r="A911">
        <v>18198</v>
      </c>
      <c r="B911" s="2">
        <v>44260</v>
      </c>
      <c r="C911" t="s">
        <v>37</v>
      </c>
      <c r="D911" s="4">
        <v>653</v>
      </c>
      <c r="E911">
        <v>79</v>
      </c>
      <c r="F911" t="s">
        <v>33</v>
      </c>
      <c r="G911" t="s">
        <v>34</v>
      </c>
      <c r="H911" s="2">
        <v>44290</v>
      </c>
      <c r="I911" s="2">
        <v>44320</v>
      </c>
      <c r="J911" s="2">
        <v>44350</v>
      </c>
      <c r="K911" s="2">
        <v>44298</v>
      </c>
      <c r="L911" s="2">
        <v>44320</v>
      </c>
      <c r="M911" s="2">
        <v>44350</v>
      </c>
      <c r="N911" s="8" t="s">
        <v>20055</v>
      </c>
      <c r="O911" s="12">
        <f t="shared" si="56"/>
        <v>44260</v>
      </c>
      <c r="P911">
        <f t="shared" si="59"/>
        <v>2.7650000000000001</v>
      </c>
      <c r="Q911">
        <f t="shared" si="57"/>
        <v>79</v>
      </c>
      <c r="R911" s="13">
        <f t="shared" si="58"/>
        <v>-76.234999999999999</v>
      </c>
    </row>
    <row r="912" spans="1:18" x14ac:dyDescent="0.3">
      <c r="A912">
        <v>18199</v>
      </c>
      <c r="B912" s="2">
        <v>44284</v>
      </c>
      <c r="C912" t="s">
        <v>32</v>
      </c>
      <c r="D912" s="4">
        <v>622</v>
      </c>
      <c r="E912">
        <v>129</v>
      </c>
      <c r="F912" t="s">
        <v>35</v>
      </c>
      <c r="G912" t="s">
        <v>42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8" t="s">
        <v>34</v>
      </c>
      <c r="O912" s="12">
        <f t="shared" si="56"/>
        <v>44284</v>
      </c>
      <c r="P912">
        <f t="shared" si="59"/>
        <v>0</v>
      </c>
      <c r="Q912">
        <f t="shared" si="57"/>
        <v>0</v>
      </c>
      <c r="R912" s="13">
        <f t="shared" si="58"/>
        <v>0</v>
      </c>
    </row>
    <row r="913" spans="1:18" x14ac:dyDescent="0.3">
      <c r="A913">
        <v>18200</v>
      </c>
      <c r="B913" s="2">
        <v>44252</v>
      </c>
      <c r="C913" t="s">
        <v>32</v>
      </c>
      <c r="D913" s="4">
        <v>639</v>
      </c>
      <c r="E913">
        <v>127</v>
      </c>
      <c r="F913" t="s">
        <v>35</v>
      </c>
      <c r="G913" t="s">
        <v>40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8" t="s">
        <v>34</v>
      </c>
      <c r="O913" s="12">
        <f t="shared" si="56"/>
        <v>44252</v>
      </c>
      <c r="P913">
        <f t="shared" si="59"/>
        <v>0</v>
      </c>
      <c r="Q913">
        <f t="shared" si="57"/>
        <v>0</v>
      </c>
      <c r="R913" s="13">
        <f t="shared" si="58"/>
        <v>0</v>
      </c>
    </row>
    <row r="914" spans="1:18" x14ac:dyDescent="0.3">
      <c r="A914">
        <v>18201</v>
      </c>
      <c r="B914" s="2">
        <v>44240</v>
      </c>
      <c r="C914" t="s">
        <v>37</v>
      </c>
      <c r="D914" s="4">
        <v>502</v>
      </c>
      <c r="E914">
        <v>97</v>
      </c>
      <c r="F914" t="s">
        <v>35</v>
      </c>
      <c r="G914" t="s">
        <v>36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8" t="s">
        <v>34</v>
      </c>
      <c r="O914" s="12">
        <f t="shared" si="56"/>
        <v>44240</v>
      </c>
      <c r="P914">
        <f t="shared" si="59"/>
        <v>0</v>
      </c>
      <c r="Q914">
        <f t="shared" si="57"/>
        <v>0</v>
      </c>
      <c r="R914" s="13">
        <f t="shared" si="58"/>
        <v>0</v>
      </c>
    </row>
    <row r="915" spans="1:18" x14ac:dyDescent="0.3">
      <c r="A915">
        <v>18202</v>
      </c>
      <c r="B915" s="2">
        <v>44249</v>
      </c>
      <c r="C915" t="s">
        <v>38</v>
      </c>
      <c r="D915" s="4">
        <v>653</v>
      </c>
      <c r="E915">
        <v>61</v>
      </c>
      <c r="F915" t="s">
        <v>33</v>
      </c>
      <c r="G915" t="s">
        <v>34</v>
      </c>
      <c r="H915" s="2">
        <v>44279</v>
      </c>
      <c r="I915" s="2">
        <v>44309</v>
      </c>
      <c r="J915" s="2">
        <v>44339</v>
      </c>
      <c r="K915" s="2">
        <v>44281</v>
      </c>
      <c r="L915" s="2">
        <v>44309</v>
      </c>
      <c r="M915" s="2">
        <v>44339</v>
      </c>
      <c r="N915" s="8" t="s">
        <v>20055</v>
      </c>
      <c r="O915" s="12">
        <f t="shared" si="56"/>
        <v>44249</v>
      </c>
      <c r="P915">
        <f t="shared" si="59"/>
        <v>2.1350000000000002</v>
      </c>
      <c r="Q915">
        <f t="shared" si="57"/>
        <v>61</v>
      </c>
      <c r="R915" s="13">
        <f t="shared" si="58"/>
        <v>-58.865000000000002</v>
      </c>
    </row>
    <row r="916" spans="1:18" x14ac:dyDescent="0.3">
      <c r="A916">
        <v>18203</v>
      </c>
      <c r="B916" s="2">
        <v>44236</v>
      </c>
      <c r="C916" t="s">
        <v>32</v>
      </c>
      <c r="D916" s="4">
        <v>681</v>
      </c>
      <c r="E916">
        <v>94</v>
      </c>
      <c r="F916" t="s">
        <v>33</v>
      </c>
      <c r="G916" t="s">
        <v>34</v>
      </c>
      <c r="H916" s="2">
        <v>44266</v>
      </c>
      <c r="I916" s="2">
        <v>44296</v>
      </c>
      <c r="J916" s="2">
        <v>44326</v>
      </c>
      <c r="K916" s="2">
        <v>44270</v>
      </c>
      <c r="L916" s="2">
        <v>44296</v>
      </c>
      <c r="M916" s="2">
        <v>44326</v>
      </c>
      <c r="N916" s="8" t="s">
        <v>20054</v>
      </c>
      <c r="O916" s="12">
        <f t="shared" si="56"/>
        <v>44236</v>
      </c>
      <c r="P916">
        <f t="shared" si="59"/>
        <v>3.2900000000000005</v>
      </c>
      <c r="Q916">
        <f t="shared" si="57"/>
        <v>0</v>
      </c>
      <c r="R916" s="13">
        <f t="shared" si="58"/>
        <v>3.2900000000000005</v>
      </c>
    </row>
    <row r="917" spans="1:18" x14ac:dyDescent="0.3">
      <c r="A917">
        <v>18204</v>
      </c>
      <c r="B917" s="2">
        <v>44218</v>
      </c>
      <c r="C917" t="s">
        <v>38</v>
      </c>
      <c r="D917" s="4">
        <v>625</v>
      </c>
      <c r="E917">
        <v>148</v>
      </c>
      <c r="F917" t="s">
        <v>33</v>
      </c>
      <c r="G917" t="s">
        <v>34</v>
      </c>
      <c r="H917" s="2">
        <v>44248</v>
      </c>
      <c r="I917" s="2">
        <v>44278</v>
      </c>
      <c r="J917" s="2">
        <v>44308</v>
      </c>
      <c r="K917" s="2">
        <v>44248</v>
      </c>
      <c r="L917" s="2">
        <v>44278</v>
      </c>
      <c r="M917" s="2">
        <v>44308</v>
      </c>
      <c r="N917" s="8" t="s">
        <v>20054</v>
      </c>
      <c r="O917" s="12">
        <f t="shared" si="56"/>
        <v>44218</v>
      </c>
      <c r="P917">
        <f t="shared" si="59"/>
        <v>5.1800000000000006</v>
      </c>
      <c r="Q917">
        <f t="shared" si="57"/>
        <v>0</v>
      </c>
      <c r="R917" s="13">
        <f t="shared" si="58"/>
        <v>5.1800000000000006</v>
      </c>
    </row>
    <row r="918" spans="1:18" x14ac:dyDescent="0.3">
      <c r="A918">
        <v>18205</v>
      </c>
      <c r="B918" s="2">
        <v>44281</v>
      </c>
      <c r="C918" t="s">
        <v>38</v>
      </c>
      <c r="D918" s="4">
        <v>620</v>
      </c>
      <c r="E918">
        <v>71</v>
      </c>
      <c r="F918" t="s">
        <v>35</v>
      </c>
      <c r="G918" t="s">
        <v>39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8" t="s">
        <v>34</v>
      </c>
      <c r="O918" s="12">
        <f t="shared" si="56"/>
        <v>44281</v>
      </c>
      <c r="P918">
        <f t="shared" si="59"/>
        <v>0</v>
      </c>
      <c r="Q918">
        <f t="shared" si="57"/>
        <v>0</v>
      </c>
      <c r="R918" s="13">
        <f t="shared" si="58"/>
        <v>0</v>
      </c>
    </row>
    <row r="919" spans="1:18" x14ac:dyDescent="0.3">
      <c r="A919">
        <v>18206</v>
      </c>
      <c r="B919" s="2">
        <v>44199</v>
      </c>
      <c r="C919" t="s">
        <v>38</v>
      </c>
      <c r="D919" s="4">
        <v>617</v>
      </c>
      <c r="E919">
        <v>75</v>
      </c>
      <c r="F919" t="s">
        <v>35</v>
      </c>
      <c r="G919" t="s">
        <v>40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8" t="s">
        <v>34</v>
      </c>
      <c r="O919" s="12">
        <f t="shared" si="56"/>
        <v>44199</v>
      </c>
      <c r="P919">
        <f t="shared" si="59"/>
        <v>0</v>
      </c>
      <c r="Q919">
        <f t="shared" si="57"/>
        <v>0</v>
      </c>
      <c r="R919" s="13">
        <f t="shared" si="58"/>
        <v>0</v>
      </c>
    </row>
    <row r="920" spans="1:18" x14ac:dyDescent="0.3">
      <c r="A920">
        <v>18207</v>
      </c>
      <c r="B920" s="2">
        <v>44283</v>
      </c>
      <c r="C920" t="s">
        <v>32</v>
      </c>
      <c r="D920" s="4">
        <v>648</v>
      </c>
      <c r="E920">
        <v>141</v>
      </c>
      <c r="F920" t="s">
        <v>33</v>
      </c>
      <c r="G920" t="s">
        <v>34</v>
      </c>
      <c r="H920" s="2">
        <v>44313</v>
      </c>
      <c r="I920" s="2">
        <v>44343</v>
      </c>
      <c r="J920" s="2">
        <v>44373</v>
      </c>
      <c r="K920" s="2">
        <v>44316</v>
      </c>
      <c r="L920" s="2">
        <v>44343</v>
      </c>
      <c r="M920" s="2">
        <v>44373</v>
      </c>
      <c r="N920" s="8" t="s">
        <v>20055</v>
      </c>
      <c r="O920" s="12">
        <f t="shared" si="56"/>
        <v>44283</v>
      </c>
      <c r="P920">
        <f t="shared" si="59"/>
        <v>4.9350000000000005</v>
      </c>
      <c r="Q920">
        <f t="shared" si="57"/>
        <v>141</v>
      </c>
      <c r="R920" s="13">
        <f t="shared" si="58"/>
        <v>-136.065</v>
      </c>
    </row>
    <row r="921" spans="1:18" x14ac:dyDescent="0.3">
      <c r="A921">
        <v>18208</v>
      </c>
      <c r="B921" s="2">
        <v>44242</v>
      </c>
      <c r="C921" t="s">
        <v>38</v>
      </c>
      <c r="D921" s="4">
        <v>623</v>
      </c>
      <c r="E921">
        <v>135</v>
      </c>
      <c r="F921" t="s">
        <v>33</v>
      </c>
      <c r="G921" t="s">
        <v>34</v>
      </c>
      <c r="H921" s="2">
        <v>44272</v>
      </c>
      <c r="I921" s="2">
        <v>44302</v>
      </c>
      <c r="J921" s="2">
        <v>44332</v>
      </c>
      <c r="K921" s="2">
        <v>44291</v>
      </c>
      <c r="L921" s="2">
        <v>44302</v>
      </c>
      <c r="M921" s="2">
        <v>44332</v>
      </c>
      <c r="N921" s="8" t="s">
        <v>20054</v>
      </c>
      <c r="O921" s="12">
        <f t="shared" si="56"/>
        <v>44242</v>
      </c>
      <c r="P921">
        <f t="shared" si="59"/>
        <v>4.7250000000000005</v>
      </c>
      <c r="Q921">
        <f t="shared" si="57"/>
        <v>0</v>
      </c>
      <c r="R921" s="13">
        <f t="shared" si="58"/>
        <v>4.7250000000000005</v>
      </c>
    </row>
    <row r="922" spans="1:18" x14ac:dyDescent="0.3">
      <c r="A922">
        <v>18209</v>
      </c>
      <c r="B922" s="2">
        <v>44260</v>
      </c>
      <c r="C922" t="s">
        <v>32</v>
      </c>
      <c r="D922" s="4">
        <v>615</v>
      </c>
      <c r="E922">
        <v>150</v>
      </c>
      <c r="F922" t="s">
        <v>35</v>
      </c>
      <c r="G922" t="s">
        <v>39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8" t="s">
        <v>34</v>
      </c>
      <c r="O922" s="12">
        <f t="shared" si="56"/>
        <v>44260</v>
      </c>
      <c r="P922">
        <f t="shared" si="59"/>
        <v>0</v>
      </c>
      <c r="Q922">
        <f t="shared" si="57"/>
        <v>0</v>
      </c>
      <c r="R922" s="13">
        <f t="shared" si="58"/>
        <v>0</v>
      </c>
    </row>
    <row r="923" spans="1:18" x14ac:dyDescent="0.3">
      <c r="A923">
        <v>18210</v>
      </c>
      <c r="B923" s="2">
        <v>44261</v>
      </c>
      <c r="C923" t="s">
        <v>38</v>
      </c>
      <c r="D923" s="4">
        <v>668</v>
      </c>
      <c r="E923">
        <v>139</v>
      </c>
      <c r="F923" t="s">
        <v>33</v>
      </c>
      <c r="G923" t="s">
        <v>34</v>
      </c>
      <c r="H923" s="2">
        <v>44291</v>
      </c>
      <c r="I923" s="2">
        <v>44321</v>
      </c>
      <c r="J923" s="2">
        <v>44351</v>
      </c>
      <c r="K923" s="2">
        <v>44291</v>
      </c>
      <c r="L923" s="2">
        <v>44321</v>
      </c>
      <c r="M923" s="2">
        <v>44351</v>
      </c>
      <c r="N923" s="8" t="s">
        <v>20054</v>
      </c>
      <c r="O923" s="12">
        <f t="shared" si="56"/>
        <v>44261</v>
      </c>
      <c r="P923">
        <f t="shared" si="59"/>
        <v>4.8650000000000002</v>
      </c>
      <c r="Q923">
        <f t="shared" si="57"/>
        <v>0</v>
      </c>
      <c r="R923" s="13">
        <f t="shared" si="58"/>
        <v>4.8650000000000002</v>
      </c>
    </row>
    <row r="924" spans="1:18" x14ac:dyDescent="0.3">
      <c r="A924">
        <v>18211</v>
      </c>
      <c r="B924" s="2">
        <v>44234</v>
      </c>
      <c r="C924" t="s">
        <v>38</v>
      </c>
      <c r="D924" s="4">
        <v>561</v>
      </c>
      <c r="E924">
        <v>116</v>
      </c>
      <c r="F924" t="s">
        <v>35</v>
      </c>
      <c r="G924" t="s">
        <v>36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8" t="s">
        <v>34</v>
      </c>
      <c r="O924" s="12">
        <f t="shared" si="56"/>
        <v>44234</v>
      </c>
      <c r="P924">
        <f t="shared" si="59"/>
        <v>0</v>
      </c>
      <c r="Q924">
        <f t="shared" si="57"/>
        <v>0</v>
      </c>
      <c r="R924" s="13">
        <f t="shared" si="58"/>
        <v>0</v>
      </c>
    </row>
    <row r="925" spans="1:18" x14ac:dyDescent="0.3">
      <c r="A925">
        <v>18212</v>
      </c>
      <c r="B925" s="2">
        <v>44285</v>
      </c>
      <c r="C925" t="s">
        <v>38</v>
      </c>
      <c r="D925" s="4">
        <v>629</v>
      </c>
      <c r="E925">
        <v>76</v>
      </c>
      <c r="F925" t="s">
        <v>33</v>
      </c>
      <c r="G925" t="s">
        <v>34</v>
      </c>
      <c r="H925" s="2">
        <v>44315</v>
      </c>
      <c r="I925" s="2">
        <v>44345</v>
      </c>
      <c r="J925" s="2">
        <v>44375</v>
      </c>
      <c r="K925" s="2">
        <v>44336</v>
      </c>
      <c r="L925" s="2">
        <v>44345</v>
      </c>
      <c r="M925" s="2">
        <v>44375</v>
      </c>
      <c r="N925" s="8" t="s">
        <v>20054</v>
      </c>
      <c r="O925" s="12">
        <f t="shared" si="56"/>
        <v>44285</v>
      </c>
      <c r="P925">
        <f t="shared" si="59"/>
        <v>2.66</v>
      </c>
      <c r="Q925">
        <f t="shared" si="57"/>
        <v>0</v>
      </c>
      <c r="R925" s="13">
        <f t="shared" si="58"/>
        <v>2.66</v>
      </c>
    </row>
    <row r="926" spans="1:18" x14ac:dyDescent="0.3">
      <c r="A926">
        <v>18213</v>
      </c>
      <c r="B926" s="2">
        <v>44221</v>
      </c>
      <c r="C926" t="s">
        <v>32</v>
      </c>
      <c r="D926" s="4">
        <v>632</v>
      </c>
      <c r="E926">
        <v>82</v>
      </c>
      <c r="F926" t="s">
        <v>35</v>
      </c>
      <c r="G926" t="s">
        <v>36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8" t="s">
        <v>34</v>
      </c>
      <c r="O926" s="12">
        <f t="shared" si="56"/>
        <v>44221</v>
      </c>
      <c r="P926">
        <f t="shared" si="59"/>
        <v>0</v>
      </c>
      <c r="Q926">
        <f t="shared" si="57"/>
        <v>0</v>
      </c>
      <c r="R926" s="13">
        <f t="shared" si="58"/>
        <v>0</v>
      </c>
    </row>
    <row r="927" spans="1:18" x14ac:dyDescent="0.3">
      <c r="A927">
        <v>18214</v>
      </c>
      <c r="B927" s="2">
        <v>44219</v>
      </c>
      <c r="C927" t="s">
        <v>38</v>
      </c>
      <c r="D927" s="4">
        <v>609</v>
      </c>
      <c r="E927">
        <v>61</v>
      </c>
      <c r="F927" t="s">
        <v>35</v>
      </c>
      <c r="G927" t="s">
        <v>41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8" t="s">
        <v>34</v>
      </c>
      <c r="O927" s="12">
        <f t="shared" si="56"/>
        <v>44219</v>
      </c>
      <c r="P927">
        <f t="shared" si="59"/>
        <v>0</v>
      </c>
      <c r="Q927">
        <f t="shared" si="57"/>
        <v>0</v>
      </c>
      <c r="R927" s="13">
        <f t="shared" si="58"/>
        <v>0</v>
      </c>
    </row>
    <row r="928" spans="1:18" x14ac:dyDescent="0.3">
      <c r="A928">
        <v>18215</v>
      </c>
      <c r="B928" s="2">
        <v>44239</v>
      </c>
      <c r="C928" t="s">
        <v>37</v>
      </c>
      <c r="D928" s="4">
        <v>517</v>
      </c>
      <c r="E928">
        <v>100</v>
      </c>
      <c r="F928" t="s">
        <v>35</v>
      </c>
      <c r="G928" t="s">
        <v>41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8" t="s">
        <v>34</v>
      </c>
      <c r="O928" s="12">
        <f t="shared" si="56"/>
        <v>44239</v>
      </c>
      <c r="P928">
        <f t="shared" si="59"/>
        <v>0</v>
      </c>
      <c r="Q928">
        <f t="shared" si="57"/>
        <v>0</v>
      </c>
      <c r="R928" s="13">
        <f t="shared" si="58"/>
        <v>0</v>
      </c>
    </row>
    <row r="929" spans="1:18" x14ac:dyDescent="0.3">
      <c r="A929">
        <v>18216</v>
      </c>
      <c r="B929" s="2">
        <v>44269</v>
      </c>
      <c r="C929" t="s">
        <v>32</v>
      </c>
      <c r="D929" s="4">
        <v>614</v>
      </c>
      <c r="E929">
        <v>142</v>
      </c>
      <c r="F929" t="s">
        <v>35</v>
      </c>
      <c r="G929" t="s">
        <v>36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8" t="s">
        <v>34</v>
      </c>
      <c r="O929" s="12">
        <f t="shared" si="56"/>
        <v>44269</v>
      </c>
      <c r="P929">
        <f t="shared" si="59"/>
        <v>0</v>
      </c>
      <c r="Q929">
        <f t="shared" si="57"/>
        <v>0</v>
      </c>
      <c r="R929" s="13">
        <f t="shared" si="58"/>
        <v>0</v>
      </c>
    </row>
    <row r="930" spans="1:18" x14ac:dyDescent="0.3">
      <c r="A930">
        <v>18217</v>
      </c>
      <c r="B930" s="2">
        <v>44281</v>
      </c>
      <c r="C930" t="s">
        <v>32</v>
      </c>
      <c r="D930" s="4">
        <v>531</v>
      </c>
      <c r="E930">
        <v>136</v>
      </c>
      <c r="F930" t="s">
        <v>35</v>
      </c>
      <c r="G930" t="s">
        <v>41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8" t="s">
        <v>34</v>
      </c>
      <c r="O930" s="12">
        <f t="shared" si="56"/>
        <v>44281</v>
      </c>
      <c r="P930">
        <f t="shared" si="59"/>
        <v>0</v>
      </c>
      <c r="Q930">
        <f t="shared" si="57"/>
        <v>0</v>
      </c>
      <c r="R930" s="13">
        <f t="shared" si="58"/>
        <v>0</v>
      </c>
    </row>
    <row r="931" spans="1:18" x14ac:dyDescent="0.3">
      <c r="A931">
        <v>18218</v>
      </c>
      <c r="B931" s="2">
        <v>44204</v>
      </c>
      <c r="C931" t="s">
        <v>37</v>
      </c>
      <c r="D931" s="4">
        <v>661</v>
      </c>
      <c r="E931">
        <v>138</v>
      </c>
      <c r="F931" t="s">
        <v>33</v>
      </c>
      <c r="G931" t="s">
        <v>34</v>
      </c>
      <c r="H931" s="2">
        <v>44234</v>
      </c>
      <c r="I931" s="2">
        <v>44264</v>
      </c>
      <c r="J931" s="2">
        <v>44294</v>
      </c>
      <c r="K931" s="2">
        <v>44234</v>
      </c>
      <c r="L931" s="2">
        <v>44264</v>
      </c>
      <c r="M931" s="2">
        <v>44294</v>
      </c>
      <c r="N931" s="8" t="s">
        <v>20055</v>
      </c>
      <c r="O931" s="12">
        <f t="shared" si="56"/>
        <v>44204</v>
      </c>
      <c r="P931">
        <f t="shared" si="59"/>
        <v>4.83</v>
      </c>
      <c r="Q931">
        <f t="shared" si="57"/>
        <v>138</v>
      </c>
      <c r="R931" s="13">
        <f t="shared" si="58"/>
        <v>-133.16999999999999</v>
      </c>
    </row>
    <row r="932" spans="1:18" x14ac:dyDescent="0.3">
      <c r="A932">
        <v>18219</v>
      </c>
      <c r="B932" s="2">
        <v>44254</v>
      </c>
      <c r="C932" t="s">
        <v>38</v>
      </c>
      <c r="D932" s="4">
        <v>667</v>
      </c>
      <c r="E932">
        <v>100</v>
      </c>
      <c r="F932" t="s">
        <v>33</v>
      </c>
      <c r="G932" t="s">
        <v>34</v>
      </c>
      <c r="H932" s="2">
        <v>44284</v>
      </c>
      <c r="I932" s="2">
        <v>44314</v>
      </c>
      <c r="J932" s="2">
        <v>44344</v>
      </c>
      <c r="K932" s="2">
        <v>44286</v>
      </c>
      <c r="L932" s="2">
        <v>44314</v>
      </c>
      <c r="M932" s="2">
        <v>44344</v>
      </c>
      <c r="N932" s="8" t="s">
        <v>20055</v>
      </c>
      <c r="O932" s="12">
        <f t="shared" si="56"/>
        <v>44254</v>
      </c>
      <c r="P932">
        <f t="shared" si="59"/>
        <v>3.5000000000000004</v>
      </c>
      <c r="Q932">
        <f t="shared" si="57"/>
        <v>100</v>
      </c>
      <c r="R932" s="13">
        <f t="shared" si="58"/>
        <v>-96.5</v>
      </c>
    </row>
    <row r="933" spans="1:18" x14ac:dyDescent="0.3">
      <c r="A933">
        <v>18220</v>
      </c>
      <c r="B933" s="2">
        <v>44257</v>
      </c>
      <c r="C933" t="s">
        <v>38</v>
      </c>
      <c r="D933" s="4">
        <v>631</v>
      </c>
      <c r="E933">
        <v>84</v>
      </c>
      <c r="F933" t="s">
        <v>33</v>
      </c>
      <c r="G933" t="s">
        <v>34</v>
      </c>
      <c r="H933" s="2">
        <v>44287</v>
      </c>
      <c r="I933" s="2">
        <v>44317</v>
      </c>
      <c r="J933" s="2">
        <v>44347</v>
      </c>
      <c r="K933" s="2">
        <v>44320</v>
      </c>
      <c r="L933" s="2">
        <v>44317</v>
      </c>
      <c r="M933" s="2">
        <v>44347</v>
      </c>
      <c r="N933" s="8" t="s">
        <v>20054</v>
      </c>
      <c r="O933" s="12">
        <f t="shared" si="56"/>
        <v>44257</v>
      </c>
      <c r="P933">
        <f t="shared" si="59"/>
        <v>2.9400000000000004</v>
      </c>
      <c r="Q933">
        <f t="shared" si="57"/>
        <v>0</v>
      </c>
      <c r="R933" s="13">
        <f t="shared" si="58"/>
        <v>2.9400000000000004</v>
      </c>
    </row>
    <row r="934" spans="1:18" x14ac:dyDescent="0.3">
      <c r="A934">
        <v>18221</v>
      </c>
      <c r="B934" s="2">
        <v>44214</v>
      </c>
      <c r="C934" t="s">
        <v>32</v>
      </c>
      <c r="D934" s="4">
        <v>645</v>
      </c>
      <c r="E934">
        <v>80</v>
      </c>
      <c r="F934" t="s">
        <v>33</v>
      </c>
      <c r="G934" t="s">
        <v>34</v>
      </c>
      <c r="H934" s="2">
        <v>44244</v>
      </c>
      <c r="I934" s="2">
        <v>44274</v>
      </c>
      <c r="J934" s="2">
        <v>44304</v>
      </c>
      <c r="K934" s="2">
        <v>44247</v>
      </c>
      <c r="L934" s="2">
        <v>44274</v>
      </c>
      <c r="M934" s="2">
        <v>44304</v>
      </c>
      <c r="N934" s="8" t="s">
        <v>20054</v>
      </c>
      <c r="O934" s="12">
        <f t="shared" si="56"/>
        <v>44214</v>
      </c>
      <c r="P934">
        <f t="shared" si="59"/>
        <v>2.8000000000000003</v>
      </c>
      <c r="Q934">
        <f t="shared" si="57"/>
        <v>0</v>
      </c>
      <c r="R934" s="13">
        <f t="shared" si="58"/>
        <v>2.8000000000000003</v>
      </c>
    </row>
    <row r="935" spans="1:18" x14ac:dyDescent="0.3">
      <c r="A935">
        <v>18222</v>
      </c>
      <c r="B935" s="2">
        <v>44244</v>
      </c>
      <c r="C935" t="s">
        <v>38</v>
      </c>
      <c r="D935" s="4">
        <v>616</v>
      </c>
      <c r="E935">
        <v>87</v>
      </c>
      <c r="F935" t="s">
        <v>35</v>
      </c>
      <c r="G935" t="s">
        <v>42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8" t="s">
        <v>34</v>
      </c>
      <c r="O935" s="12">
        <f t="shared" si="56"/>
        <v>44244</v>
      </c>
      <c r="P935">
        <f t="shared" si="59"/>
        <v>0</v>
      </c>
      <c r="Q935">
        <f t="shared" si="57"/>
        <v>0</v>
      </c>
      <c r="R935" s="13">
        <f t="shared" si="58"/>
        <v>0</v>
      </c>
    </row>
    <row r="936" spans="1:18" x14ac:dyDescent="0.3">
      <c r="A936">
        <v>18223</v>
      </c>
      <c r="B936" s="2">
        <v>44287</v>
      </c>
      <c r="C936" t="s">
        <v>37</v>
      </c>
      <c r="D936" s="4">
        <v>686</v>
      </c>
      <c r="E936">
        <v>97</v>
      </c>
      <c r="F936" t="s">
        <v>33</v>
      </c>
      <c r="G936" t="s">
        <v>34</v>
      </c>
      <c r="H936" s="2">
        <v>44317</v>
      </c>
      <c r="I936" s="2">
        <v>44347</v>
      </c>
      <c r="J936" s="2">
        <v>44377</v>
      </c>
      <c r="K936" s="2">
        <v>44320</v>
      </c>
      <c r="L936" s="2">
        <v>44347</v>
      </c>
      <c r="M936" s="2">
        <v>44377</v>
      </c>
      <c r="N936" s="8" t="s">
        <v>20054</v>
      </c>
      <c r="O936" s="12">
        <f t="shared" si="56"/>
        <v>44287</v>
      </c>
      <c r="P936">
        <f t="shared" si="59"/>
        <v>3.3950000000000005</v>
      </c>
      <c r="Q936">
        <f t="shared" si="57"/>
        <v>0</v>
      </c>
      <c r="R936" s="13">
        <f t="shared" si="58"/>
        <v>3.3950000000000005</v>
      </c>
    </row>
    <row r="937" spans="1:18" x14ac:dyDescent="0.3">
      <c r="A937">
        <v>18224</v>
      </c>
      <c r="B937" s="2">
        <v>44265</v>
      </c>
      <c r="C937" t="s">
        <v>32</v>
      </c>
      <c r="D937" s="4">
        <v>630</v>
      </c>
      <c r="E937">
        <v>93</v>
      </c>
      <c r="F937" t="s">
        <v>35</v>
      </c>
      <c r="G937" t="s">
        <v>41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8" t="s">
        <v>34</v>
      </c>
      <c r="O937" s="12">
        <f t="shared" si="56"/>
        <v>44265</v>
      </c>
      <c r="P937">
        <f t="shared" si="59"/>
        <v>0</v>
      </c>
      <c r="Q937">
        <f t="shared" si="57"/>
        <v>0</v>
      </c>
      <c r="R937" s="13">
        <f t="shared" si="58"/>
        <v>0</v>
      </c>
    </row>
    <row r="938" spans="1:18" x14ac:dyDescent="0.3">
      <c r="A938">
        <v>18225</v>
      </c>
      <c r="B938" s="2">
        <v>44248</v>
      </c>
      <c r="C938" t="s">
        <v>37</v>
      </c>
      <c r="D938" s="4">
        <v>604</v>
      </c>
      <c r="E938">
        <v>108</v>
      </c>
      <c r="F938" t="s">
        <v>33</v>
      </c>
      <c r="G938" t="s">
        <v>34</v>
      </c>
      <c r="H938" s="2">
        <v>44278</v>
      </c>
      <c r="I938" s="2">
        <v>44308</v>
      </c>
      <c r="J938" s="2">
        <v>44338</v>
      </c>
      <c r="K938" s="2">
        <v>44291</v>
      </c>
      <c r="L938" s="2">
        <v>44308</v>
      </c>
      <c r="M938" s="2">
        <v>44338</v>
      </c>
      <c r="N938" s="8" t="s">
        <v>20054</v>
      </c>
      <c r="O938" s="12">
        <f t="shared" si="56"/>
        <v>44248</v>
      </c>
      <c r="P938">
        <f t="shared" si="59"/>
        <v>3.7800000000000002</v>
      </c>
      <c r="Q938">
        <f t="shared" si="57"/>
        <v>0</v>
      </c>
      <c r="R938" s="13">
        <f t="shared" si="58"/>
        <v>3.7800000000000002</v>
      </c>
    </row>
    <row r="939" spans="1:18" x14ac:dyDescent="0.3">
      <c r="A939">
        <v>18226</v>
      </c>
      <c r="B939" s="2">
        <v>44237</v>
      </c>
      <c r="C939" t="s">
        <v>38</v>
      </c>
      <c r="D939" s="4">
        <v>598</v>
      </c>
      <c r="E939">
        <v>99</v>
      </c>
      <c r="F939" t="s">
        <v>35</v>
      </c>
      <c r="G939" t="s">
        <v>39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8" t="s">
        <v>34</v>
      </c>
      <c r="O939" s="12">
        <f t="shared" si="56"/>
        <v>44237</v>
      </c>
      <c r="P939">
        <f t="shared" si="59"/>
        <v>0</v>
      </c>
      <c r="Q939">
        <f t="shared" si="57"/>
        <v>0</v>
      </c>
      <c r="R939" s="13">
        <f t="shared" si="58"/>
        <v>0</v>
      </c>
    </row>
    <row r="940" spans="1:18" x14ac:dyDescent="0.3">
      <c r="A940">
        <v>18227</v>
      </c>
      <c r="B940" s="2">
        <v>44204</v>
      </c>
      <c r="C940" t="s">
        <v>38</v>
      </c>
      <c r="D940" s="4">
        <v>691</v>
      </c>
      <c r="E940">
        <v>117</v>
      </c>
      <c r="F940" t="s">
        <v>33</v>
      </c>
      <c r="G940" t="s">
        <v>34</v>
      </c>
      <c r="H940" s="2">
        <v>44234</v>
      </c>
      <c r="I940" s="2">
        <v>44264</v>
      </c>
      <c r="J940" s="2">
        <v>44294</v>
      </c>
      <c r="K940" s="2">
        <v>44242</v>
      </c>
      <c r="L940" s="2">
        <v>44264</v>
      </c>
      <c r="M940" s="2">
        <v>44294</v>
      </c>
      <c r="N940" s="8" t="s">
        <v>20055</v>
      </c>
      <c r="O940" s="12">
        <f t="shared" si="56"/>
        <v>44204</v>
      </c>
      <c r="P940">
        <f t="shared" si="59"/>
        <v>4.0950000000000006</v>
      </c>
      <c r="Q940">
        <f t="shared" si="57"/>
        <v>117</v>
      </c>
      <c r="R940" s="13">
        <f t="shared" si="58"/>
        <v>-112.905</v>
      </c>
    </row>
    <row r="941" spans="1:18" x14ac:dyDescent="0.3">
      <c r="A941">
        <v>18228</v>
      </c>
      <c r="B941" s="2">
        <v>44258</v>
      </c>
      <c r="C941" t="s">
        <v>38</v>
      </c>
      <c r="D941" s="4">
        <v>657</v>
      </c>
      <c r="E941">
        <v>63</v>
      </c>
      <c r="F941" t="s">
        <v>33</v>
      </c>
      <c r="G941" t="s">
        <v>34</v>
      </c>
      <c r="H941" s="2">
        <v>44288</v>
      </c>
      <c r="I941" s="2">
        <v>44318</v>
      </c>
      <c r="J941" s="2">
        <v>44348</v>
      </c>
      <c r="K941" s="2">
        <v>44290</v>
      </c>
      <c r="L941" s="2">
        <v>44318</v>
      </c>
      <c r="M941" s="2">
        <v>44348</v>
      </c>
      <c r="N941" s="8" t="s">
        <v>20054</v>
      </c>
      <c r="O941" s="12">
        <f t="shared" si="56"/>
        <v>44258</v>
      </c>
      <c r="P941">
        <f t="shared" si="59"/>
        <v>2.2050000000000001</v>
      </c>
      <c r="Q941">
        <f t="shared" si="57"/>
        <v>0</v>
      </c>
      <c r="R941" s="13">
        <f t="shared" si="58"/>
        <v>2.2050000000000001</v>
      </c>
    </row>
    <row r="942" spans="1:18" x14ac:dyDescent="0.3">
      <c r="A942">
        <v>18229</v>
      </c>
      <c r="B942" s="2">
        <v>44261</v>
      </c>
      <c r="C942" t="s">
        <v>38</v>
      </c>
      <c r="D942" s="4">
        <v>683</v>
      </c>
      <c r="E942">
        <v>89</v>
      </c>
      <c r="F942" t="s">
        <v>33</v>
      </c>
      <c r="G942" t="s">
        <v>34</v>
      </c>
      <c r="H942" s="2">
        <v>44291</v>
      </c>
      <c r="I942" s="2">
        <v>44321</v>
      </c>
      <c r="J942" s="2">
        <v>44351</v>
      </c>
      <c r="K942" s="2">
        <v>44297</v>
      </c>
      <c r="L942" s="2">
        <v>44321</v>
      </c>
      <c r="M942" s="2">
        <v>44351</v>
      </c>
      <c r="N942" s="8" t="s">
        <v>20054</v>
      </c>
      <c r="O942" s="12">
        <f t="shared" si="56"/>
        <v>44261</v>
      </c>
      <c r="P942">
        <f t="shared" si="59"/>
        <v>3.1150000000000002</v>
      </c>
      <c r="Q942">
        <f t="shared" si="57"/>
        <v>0</v>
      </c>
      <c r="R942" s="13">
        <f t="shared" si="58"/>
        <v>3.1150000000000002</v>
      </c>
    </row>
    <row r="943" spans="1:18" x14ac:dyDescent="0.3">
      <c r="A943">
        <v>18230</v>
      </c>
      <c r="B943" s="2">
        <v>44282</v>
      </c>
      <c r="C943" t="s">
        <v>38</v>
      </c>
      <c r="D943" s="4">
        <v>713</v>
      </c>
      <c r="E943">
        <v>102</v>
      </c>
      <c r="F943" t="s">
        <v>33</v>
      </c>
      <c r="G943" t="s">
        <v>34</v>
      </c>
      <c r="H943" s="2">
        <v>44312</v>
      </c>
      <c r="I943" s="2">
        <v>44342</v>
      </c>
      <c r="J943" s="2">
        <v>44372</v>
      </c>
      <c r="K943" s="2">
        <v>44320</v>
      </c>
      <c r="L943" s="2">
        <v>44342</v>
      </c>
      <c r="M943" s="2">
        <v>44372</v>
      </c>
      <c r="N943" s="8" t="s">
        <v>20055</v>
      </c>
      <c r="O943" s="12">
        <f t="shared" si="56"/>
        <v>44282</v>
      </c>
      <c r="P943">
        <f t="shared" si="59"/>
        <v>3.5700000000000003</v>
      </c>
      <c r="Q943">
        <f t="shared" si="57"/>
        <v>102</v>
      </c>
      <c r="R943" s="13">
        <f t="shared" si="58"/>
        <v>-98.43</v>
      </c>
    </row>
    <row r="944" spans="1:18" x14ac:dyDescent="0.3">
      <c r="A944">
        <v>18231</v>
      </c>
      <c r="B944" s="2">
        <v>44230</v>
      </c>
      <c r="C944" t="s">
        <v>37</v>
      </c>
      <c r="D944" s="4">
        <v>541</v>
      </c>
      <c r="E944">
        <v>151</v>
      </c>
      <c r="F944" t="s">
        <v>35</v>
      </c>
      <c r="G944" t="s">
        <v>36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8" t="s">
        <v>34</v>
      </c>
      <c r="O944" s="12">
        <f t="shared" si="56"/>
        <v>44230</v>
      </c>
      <c r="P944">
        <f t="shared" si="59"/>
        <v>0</v>
      </c>
      <c r="Q944">
        <f t="shared" si="57"/>
        <v>0</v>
      </c>
      <c r="R944" s="13">
        <f t="shared" si="58"/>
        <v>0</v>
      </c>
    </row>
    <row r="945" spans="1:18" x14ac:dyDescent="0.3">
      <c r="A945">
        <v>18232</v>
      </c>
      <c r="B945" s="2">
        <v>44261</v>
      </c>
      <c r="C945" t="s">
        <v>32</v>
      </c>
      <c r="D945" s="4">
        <v>559</v>
      </c>
      <c r="E945">
        <v>150</v>
      </c>
      <c r="F945" t="s">
        <v>35</v>
      </c>
      <c r="G945" t="s">
        <v>40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8" t="s">
        <v>34</v>
      </c>
      <c r="O945" s="12">
        <f t="shared" si="56"/>
        <v>44261</v>
      </c>
      <c r="P945">
        <f t="shared" si="59"/>
        <v>0</v>
      </c>
      <c r="Q945">
        <f t="shared" si="57"/>
        <v>0</v>
      </c>
      <c r="R945" s="13">
        <f t="shared" si="58"/>
        <v>0</v>
      </c>
    </row>
    <row r="946" spans="1:18" x14ac:dyDescent="0.3">
      <c r="A946">
        <v>18233</v>
      </c>
      <c r="B946" s="2">
        <v>44266</v>
      </c>
      <c r="C946" t="s">
        <v>32</v>
      </c>
      <c r="D946" s="4">
        <v>683</v>
      </c>
      <c r="E946">
        <v>34</v>
      </c>
      <c r="F946" t="s">
        <v>33</v>
      </c>
      <c r="G946" t="s">
        <v>34</v>
      </c>
      <c r="H946" s="2">
        <v>44296</v>
      </c>
      <c r="I946" s="2">
        <v>44326</v>
      </c>
      <c r="J946" s="2">
        <v>44356</v>
      </c>
      <c r="K946" s="2">
        <v>44305</v>
      </c>
      <c r="L946" s="2">
        <v>44326</v>
      </c>
      <c r="M946" s="2">
        <v>44356</v>
      </c>
      <c r="N946" s="8" t="s">
        <v>20054</v>
      </c>
      <c r="O946" s="12">
        <f t="shared" si="56"/>
        <v>44266</v>
      </c>
      <c r="P946">
        <f t="shared" si="59"/>
        <v>1.1900000000000002</v>
      </c>
      <c r="Q946">
        <f t="shared" si="57"/>
        <v>0</v>
      </c>
      <c r="R946" s="13">
        <f t="shared" si="58"/>
        <v>1.1900000000000002</v>
      </c>
    </row>
    <row r="947" spans="1:18" x14ac:dyDescent="0.3">
      <c r="A947">
        <v>18234</v>
      </c>
      <c r="B947" s="2">
        <v>44283</v>
      </c>
      <c r="C947" t="s">
        <v>38</v>
      </c>
      <c r="D947" s="4">
        <v>642</v>
      </c>
      <c r="E947">
        <v>115</v>
      </c>
      <c r="F947" t="s">
        <v>33</v>
      </c>
      <c r="G947" t="s">
        <v>34</v>
      </c>
      <c r="H947" s="2">
        <v>44313</v>
      </c>
      <c r="I947" s="2">
        <v>44343</v>
      </c>
      <c r="J947" s="2">
        <v>44373</v>
      </c>
      <c r="K947" s="2">
        <v>44314</v>
      </c>
      <c r="L947" s="2">
        <v>44343</v>
      </c>
      <c r="M947" s="2">
        <v>44373</v>
      </c>
      <c r="N947" s="8" t="s">
        <v>20054</v>
      </c>
      <c r="O947" s="12">
        <f t="shared" si="56"/>
        <v>44283</v>
      </c>
      <c r="P947">
        <f t="shared" si="59"/>
        <v>4.0250000000000004</v>
      </c>
      <c r="Q947">
        <f t="shared" si="57"/>
        <v>0</v>
      </c>
      <c r="R947" s="13">
        <f t="shared" si="58"/>
        <v>4.0250000000000004</v>
      </c>
    </row>
    <row r="948" spans="1:18" x14ac:dyDescent="0.3">
      <c r="A948">
        <v>18235</v>
      </c>
      <c r="B948" s="2">
        <v>44234</v>
      </c>
      <c r="C948" t="s">
        <v>38</v>
      </c>
      <c r="D948" s="4">
        <v>567</v>
      </c>
      <c r="E948">
        <v>123</v>
      </c>
      <c r="F948" t="s">
        <v>35</v>
      </c>
      <c r="G948" t="s">
        <v>40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8" t="s">
        <v>34</v>
      </c>
      <c r="O948" s="12">
        <f t="shared" si="56"/>
        <v>44234</v>
      </c>
      <c r="P948">
        <f t="shared" si="59"/>
        <v>0</v>
      </c>
      <c r="Q948">
        <f t="shared" si="57"/>
        <v>0</v>
      </c>
      <c r="R948" s="13">
        <f t="shared" si="58"/>
        <v>0</v>
      </c>
    </row>
    <row r="949" spans="1:18" x14ac:dyDescent="0.3">
      <c r="A949">
        <v>18236</v>
      </c>
      <c r="B949" s="2">
        <v>44280</v>
      </c>
      <c r="C949" t="s">
        <v>38</v>
      </c>
      <c r="D949" s="4">
        <v>661</v>
      </c>
      <c r="E949">
        <v>99</v>
      </c>
      <c r="F949" t="s">
        <v>33</v>
      </c>
      <c r="G949" t="s">
        <v>34</v>
      </c>
      <c r="H949" s="2">
        <v>44310</v>
      </c>
      <c r="I949" s="2">
        <v>44340</v>
      </c>
      <c r="J949" s="2">
        <v>44370</v>
      </c>
      <c r="K949" s="2">
        <v>44310</v>
      </c>
      <c r="L949" s="2">
        <v>44340</v>
      </c>
      <c r="M949" s="2">
        <v>44370</v>
      </c>
      <c r="N949" s="8" t="s">
        <v>20054</v>
      </c>
      <c r="O949" s="12">
        <f t="shared" si="56"/>
        <v>44280</v>
      </c>
      <c r="P949">
        <f t="shared" si="59"/>
        <v>3.4650000000000003</v>
      </c>
      <c r="Q949">
        <f t="shared" si="57"/>
        <v>0</v>
      </c>
      <c r="R949" s="13">
        <f t="shared" si="58"/>
        <v>3.4650000000000003</v>
      </c>
    </row>
    <row r="950" spans="1:18" x14ac:dyDescent="0.3">
      <c r="A950">
        <v>18237</v>
      </c>
      <c r="B950" s="2">
        <v>44249</v>
      </c>
      <c r="C950" t="s">
        <v>38</v>
      </c>
      <c r="D950" s="4">
        <v>577</v>
      </c>
      <c r="E950">
        <v>122</v>
      </c>
      <c r="F950" t="s">
        <v>35</v>
      </c>
      <c r="G950" t="s">
        <v>39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8" t="s">
        <v>34</v>
      </c>
      <c r="O950" s="12">
        <f t="shared" si="56"/>
        <v>44249</v>
      </c>
      <c r="P950">
        <f t="shared" si="59"/>
        <v>0</v>
      </c>
      <c r="Q950">
        <f t="shared" si="57"/>
        <v>0</v>
      </c>
      <c r="R950" s="13">
        <f t="shared" si="58"/>
        <v>0</v>
      </c>
    </row>
    <row r="951" spans="1:18" x14ac:dyDescent="0.3">
      <c r="A951">
        <v>18238</v>
      </c>
      <c r="B951" s="2">
        <v>44222</v>
      </c>
      <c r="C951" t="s">
        <v>38</v>
      </c>
      <c r="D951" s="4">
        <v>637</v>
      </c>
      <c r="E951">
        <v>91</v>
      </c>
      <c r="F951" t="s">
        <v>33</v>
      </c>
      <c r="G951" t="s">
        <v>34</v>
      </c>
      <c r="H951" s="2">
        <v>44252</v>
      </c>
      <c r="I951" s="2">
        <v>44282</v>
      </c>
      <c r="J951" s="2">
        <v>44312</v>
      </c>
      <c r="K951" s="2">
        <v>44279</v>
      </c>
      <c r="L951" s="2">
        <v>44282</v>
      </c>
      <c r="M951" s="2">
        <v>44312</v>
      </c>
      <c r="N951" s="8" t="s">
        <v>20055</v>
      </c>
      <c r="O951" s="12">
        <f t="shared" si="56"/>
        <v>44222</v>
      </c>
      <c r="P951">
        <f t="shared" si="59"/>
        <v>3.1850000000000005</v>
      </c>
      <c r="Q951">
        <f t="shared" si="57"/>
        <v>91</v>
      </c>
      <c r="R951" s="13">
        <f t="shared" si="58"/>
        <v>-87.814999999999998</v>
      </c>
    </row>
    <row r="952" spans="1:18" x14ac:dyDescent="0.3">
      <c r="A952">
        <v>18239</v>
      </c>
      <c r="B952" s="2">
        <v>44201</v>
      </c>
      <c r="C952" t="s">
        <v>37</v>
      </c>
      <c r="D952" s="4">
        <v>618</v>
      </c>
      <c r="E952">
        <v>132</v>
      </c>
      <c r="F952" t="s">
        <v>33</v>
      </c>
      <c r="G952" t="s">
        <v>34</v>
      </c>
      <c r="H952" s="2">
        <v>44231</v>
      </c>
      <c r="I952" s="2">
        <v>44261</v>
      </c>
      <c r="J952" s="2">
        <v>44291</v>
      </c>
      <c r="K952" s="2">
        <v>44263</v>
      </c>
      <c r="L952" s="2">
        <v>44261</v>
      </c>
      <c r="M952" s="2">
        <v>44291</v>
      </c>
      <c r="N952" s="8" t="s">
        <v>20054</v>
      </c>
      <c r="O952" s="12">
        <f t="shared" si="56"/>
        <v>44201</v>
      </c>
      <c r="P952">
        <f t="shared" si="59"/>
        <v>4.62</v>
      </c>
      <c r="Q952">
        <f t="shared" si="57"/>
        <v>0</v>
      </c>
      <c r="R952" s="13">
        <f t="shared" si="58"/>
        <v>4.62</v>
      </c>
    </row>
    <row r="953" spans="1:18" x14ac:dyDescent="0.3">
      <c r="A953">
        <v>18240</v>
      </c>
      <c r="B953" s="2">
        <v>44256</v>
      </c>
      <c r="C953" t="s">
        <v>38</v>
      </c>
      <c r="D953" s="4">
        <v>588</v>
      </c>
      <c r="E953">
        <v>116</v>
      </c>
      <c r="F953" t="s">
        <v>35</v>
      </c>
      <c r="G953" t="s">
        <v>40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8" t="s">
        <v>34</v>
      </c>
      <c r="O953" s="12">
        <f t="shared" si="56"/>
        <v>44256</v>
      </c>
      <c r="P953">
        <f t="shared" si="59"/>
        <v>0</v>
      </c>
      <c r="Q953">
        <f t="shared" si="57"/>
        <v>0</v>
      </c>
      <c r="R953" s="13">
        <f t="shared" si="58"/>
        <v>0</v>
      </c>
    </row>
    <row r="954" spans="1:18" x14ac:dyDescent="0.3">
      <c r="A954">
        <v>18241</v>
      </c>
      <c r="B954" s="2">
        <v>44230</v>
      </c>
      <c r="C954" t="s">
        <v>38</v>
      </c>
      <c r="D954" s="4">
        <v>585</v>
      </c>
      <c r="E954">
        <v>24</v>
      </c>
      <c r="F954" t="s">
        <v>35</v>
      </c>
      <c r="G954" t="s">
        <v>40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8" t="s">
        <v>34</v>
      </c>
      <c r="O954" s="12">
        <f t="shared" si="56"/>
        <v>44230</v>
      </c>
      <c r="P954">
        <f t="shared" si="59"/>
        <v>0</v>
      </c>
      <c r="Q954">
        <f t="shared" si="57"/>
        <v>0</v>
      </c>
      <c r="R954" s="13">
        <f t="shared" si="58"/>
        <v>0</v>
      </c>
    </row>
    <row r="955" spans="1:18" x14ac:dyDescent="0.3">
      <c r="A955">
        <v>18242</v>
      </c>
      <c r="B955" s="2">
        <v>44257</v>
      </c>
      <c r="C955" t="s">
        <v>32</v>
      </c>
      <c r="D955" s="4">
        <v>614</v>
      </c>
      <c r="E955">
        <v>85</v>
      </c>
      <c r="F955" t="s">
        <v>35</v>
      </c>
      <c r="G955" t="s">
        <v>36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8" t="s">
        <v>34</v>
      </c>
      <c r="O955" s="12">
        <f t="shared" si="56"/>
        <v>44257</v>
      </c>
      <c r="P955">
        <f t="shared" si="59"/>
        <v>0</v>
      </c>
      <c r="Q955">
        <f t="shared" si="57"/>
        <v>0</v>
      </c>
      <c r="R955" s="13">
        <f t="shared" si="58"/>
        <v>0</v>
      </c>
    </row>
    <row r="956" spans="1:18" x14ac:dyDescent="0.3">
      <c r="A956">
        <v>18243</v>
      </c>
      <c r="B956" s="2">
        <v>44234</v>
      </c>
      <c r="C956" t="s">
        <v>37</v>
      </c>
      <c r="D956" s="4">
        <v>639</v>
      </c>
      <c r="E956">
        <v>62</v>
      </c>
      <c r="F956" t="s">
        <v>33</v>
      </c>
      <c r="G956" t="s">
        <v>34</v>
      </c>
      <c r="H956" s="2">
        <v>44264</v>
      </c>
      <c r="I956" s="2">
        <v>44294</v>
      </c>
      <c r="J956" s="2">
        <v>44324</v>
      </c>
      <c r="K956" s="2">
        <v>44283</v>
      </c>
      <c r="L956" s="2">
        <v>44294</v>
      </c>
      <c r="M956" s="2">
        <v>44324</v>
      </c>
      <c r="N956" s="8" t="s">
        <v>20054</v>
      </c>
      <c r="O956" s="12">
        <f t="shared" si="56"/>
        <v>44234</v>
      </c>
      <c r="P956">
        <f t="shared" si="59"/>
        <v>2.1700000000000004</v>
      </c>
      <c r="Q956">
        <f t="shared" si="57"/>
        <v>0</v>
      </c>
      <c r="R956" s="13">
        <f t="shared" si="58"/>
        <v>2.1700000000000004</v>
      </c>
    </row>
    <row r="957" spans="1:18" x14ac:dyDescent="0.3">
      <c r="A957">
        <v>18244</v>
      </c>
      <c r="B957" s="2">
        <v>44209</v>
      </c>
      <c r="C957" t="s">
        <v>37</v>
      </c>
      <c r="D957" s="4">
        <v>577</v>
      </c>
      <c r="E957">
        <v>129</v>
      </c>
      <c r="F957" t="s">
        <v>35</v>
      </c>
      <c r="G957" t="s">
        <v>41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8" t="s">
        <v>34</v>
      </c>
      <c r="O957" s="12">
        <f t="shared" si="56"/>
        <v>44209</v>
      </c>
      <c r="P957">
        <f t="shared" si="59"/>
        <v>0</v>
      </c>
      <c r="Q957">
        <f t="shared" si="57"/>
        <v>0</v>
      </c>
      <c r="R957" s="13">
        <f t="shared" si="58"/>
        <v>0</v>
      </c>
    </row>
    <row r="958" spans="1:18" x14ac:dyDescent="0.3">
      <c r="A958">
        <v>18245</v>
      </c>
      <c r="B958" s="2">
        <v>44287</v>
      </c>
      <c r="C958" t="s">
        <v>38</v>
      </c>
      <c r="D958" s="4">
        <v>643</v>
      </c>
      <c r="E958">
        <v>104</v>
      </c>
      <c r="F958" t="s">
        <v>33</v>
      </c>
      <c r="G958" t="s">
        <v>34</v>
      </c>
      <c r="H958" s="2">
        <v>44317</v>
      </c>
      <c r="I958" s="2">
        <v>44347</v>
      </c>
      <c r="J958" s="2">
        <v>44377</v>
      </c>
      <c r="K958" s="2">
        <v>44327</v>
      </c>
      <c r="L958" s="2">
        <v>44347</v>
      </c>
      <c r="M958" s="2">
        <v>44377</v>
      </c>
      <c r="N958" s="8" t="s">
        <v>20054</v>
      </c>
      <c r="O958" s="12">
        <f t="shared" si="56"/>
        <v>44287</v>
      </c>
      <c r="P958">
        <f t="shared" si="59"/>
        <v>3.6400000000000006</v>
      </c>
      <c r="Q958">
        <f t="shared" si="57"/>
        <v>0</v>
      </c>
      <c r="R958" s="13">
        <f t="shared" si="58"/>
        <v>3.6400000000000006</v>
      </c>
    </row>
    <row r="959" spans="1:18" x14ac:dyDescent="0.3">
      <c r="A959">
        <v>18246</v>
      </c>
      <c r="B959" s="2">
        <v>44286</v>
      </c>
      <c r="C959" t="s">
        <v>32</v>
      </c>
      <c r="D959" s="4">
        <v>599</v>
      </c>
      <c r="E959">
        <v>93</v>
      </c>
      <c r="F959" t="s">
        <v>35</v>
      </c>
      <c r="G959" t="s">
        <v>39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8" t="s">
        <v>34</v>
      </c>
      <c r="O959" s="12">
        <f t="shared" si="56"/>
        <v>44286</v>
      </c>
      <c r="P959">
        <f t="shared" si="59"/>
        <v>0</v>
      </c>
      <c r="Q959">
        <f t="shared" si="57"/>
        <v>0</v>
      </c>
      <c r="R959" s="13">
        <f t="shared" si="58"/>
        <v>0</v>
      </c>
    </row>
    <row r="960" spans="1:18" x14ac:dyDescent="0.3">
      <c r="A960">
        <v>18247</v>
      </c>
      <c r="B960" s="2">
        <v>44269</v>
      </c>
      <c r="C960" t="s">
        <v>32</v>
      </c>
      <c r="D960" s="4">
        <v>588</v>
      </c>
      <c r="E960">
        <v>57</v>
      </c>
      <c r="F960" t="s">
        <v>35</v>
      </c>
      <c r="G960" t="s">
        <v>39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8" t="s">
        <v>34</v>
      </c>
      <c r="O960" s="12">
        <f t="shared" si="56"/>
        <v>44269</v>
      </c>
      <c r="P960">
        <f t="shared" si="59"/>
        <v>0</v>
      </c>
      <c r="Q960">
        <f t="shared" si="57"/>
        <v>0</v>
      </c>
      <c r="R960" s="13">
        <f t="shared" si="58"/>
        <v>0</v>
      </c>
    </row>
    <row r="961" spans="1:18" x14ac:dyDescent="0.3">
      <c r="A961">
        <v>18248</v>
      </c>
      <c r="B961" s="2">
        <v>44235</v>
      </c>
      <c r="C961" t="s">
        <v>38</v>
      </c>
      <c r="D961" s="4">
        <v>631</v>
      </c>
      <c r="E961">
        <v>124</v>
      </c>
      <c r="F961" t="s">
        <v>33</v>
      </c>
      <c r="G961" t="s">
        <v>34</v>
      </c>
      <c r="H961" s="2">
        <v>44265</v>
      </c>
      <c r="I961" s="2">
        <v>44295</v>
      </c>
      <c r="J961" s="2">
        <v>44325</v>
      </c>
      <c r="K961" s="2">
        <v>44289</v>
      </c>
      <c r="L961" s="2">
        <v>44295</v>
      </c>
      <c r="M961" s="2">
        <v>44325</v>
      </c>
      <c r="N961" s="8" t="s">
        <v>20055</v>
      </c>
      <c r="O961" s="12">
        <f t="shared" si="56"/>
        <v>44235</v>
      </c>
      <c r="P961">
        <f t="shared" si="59"/>
        <v>4.3400000000000007</v>
      </c>
      <c r="Q961">
        <f t="shared" si="57"/>
        <v>124</v>
      </c>
      <c r="R961" s="13">
        <f t="shared" si="58"/>
        <v>-119.66</v>
      </c>
    </row>
    <row r="962" spans="1:18" x14ac:dyDescent="0.3">
      <c r="A962">
        <v>18249</v>
      </c>
      <c r="B962" s="2">
        <v>44278</v>
      </c>
      <c r="C962" t="s">
        <v>38</v>
      </c>
      <c r="D962" s="4">
        <v>632</v>
      </c>
      <c r="E962">
        <v>120</v>
      </c>
      <c r="F962" t="s">
        <v>33</v>
      </c>
      <c r="G962" t="s">
        <v>34</v>
      </c>
      <c r="H962" s="2">
        <v>44308</v>
      </c>
      <c r="I962" s="2">
        <v>44338</v>
      </c>
      <c r="J962" s="2">
        <v>44368</v>
      </c>
      <c r="K962" s="2">
        <v>44325</v>
      </c>
      <c r="L962" s="2">
        <v>44338</v>
      </c>
      <c r="M962" s="2">
        <v>44368</v>
      </c>
      <c r="N962" s="8" t="s">
        <v>20055</v>
      </c>
      <c r="O962" s="12">
        <f t="shared" si="56"/>
        <v>44278</v>
      </c>
      <c r="P962">
        <f t="shared" si="59"/>
        <v>4.2</v>
      </c>
      <c r="Q962">
        <f t="shared" si="57"/>
        <v>120</v>
      </c>
      <c r="R962" s="13">
        <f t="shared" si="58"/>
        <v>-115.8</v>
      </c>
    </row>
    <row r="963" spans="1:18" x14ac:dyDescent="0.3">
      <c r="A963">
        <v>18250</v>
      </c>
      <c r="B963" s="2">
        <v>44238</v>
      </c>
      <c r="C963" t="s">
        <v>38</v>
      </c>
      <c r="D963" s="4">
        <v>636</v>
      </c>
      <c r="E963">
        <v>121</v>
      </c>
      <c r="F963" t="s">
        <v>33</v>
      </c>
      <c r="G963" t="s">
        <v>34</v>
      </c>
      <c r="H963" s="2">
        <v>44268</v>
      </c>
      <c r="I963" s="2">
        <v>44298</v>
      </c>
      <c r="J963" s="2">
        <v>44328</v>
      </c>
      <c r="K963" s="2">
        <v>44272</v>
      </c>
      <c r="L963" s="2">
        <v>44298</v>
      </c>
      <c r="M963" s="2">
        <v>44328</v>
      </c>
      <c r="N963" s="8" t="s">
        <v>20055</v>
      </c>
      <c r="O963" s="12">
        <f t="shared" ref="O963:O1026" si="60">B963</f>
        <v>44238</v>
      </c>
      <c r="P963">
        <f t="shared" si="59"/>
        <v>4.2350000000000003</v>
      </c>
      <c r="Q963">
        <f t="shared" ref="Q963:Q1026" si="61">IF(N963="Defaulted",E963,0)</f>
        <v>121</v>
      </c>
      <c r="R963" s="13">
        <f t="shared" ref="R963:R1026" si="62">P963-Q963</f>
        <v>-116.765</v>
      </c>
    </row>
    <row r="964" spans="1:18" x14ac:dyDescent="0.3">
      <c r="A964">
        <v>18251</v>
      </c>
      <c r="B964" s="2">
        <v>44200</v>
      </c>
      <c r="C964" t="s">
        <v>37</v>
      </c>
      <c r="D964" s="4">
        <v>637</v>
      </c>
      <c r="E964">
        <v>101</v>
      </c>
      <c r="F964" t="s">
        <v>33</v>
      </c>
      <c r="G964" t="s">
        <v>34</v>
      </c>
      <c r="H964" s="2">
        <v>44230</v>
      </c>
      <c r="I964" s="2">
        <v>44260</v>
      </c>
      <c r="J964" s="2">
        <v>44290</v>
      </c>
      <c r="K964" s="2">
        <v>44267</v>
      </c>
      <c r="L964" s="2">
        <v>44260</v>
      </c>
      <c r="M964" s="2">
        <v>44290</v>
      </c>
      <c r="N964" s="8" t="s">
        <v>20054</v>
      </c>
      <c r="O964" s="12">
        <f t="shared" si="60"/>
        <v>44200</v>
      </c>
      <c r="P964">
        <f t="shared" ref="P964:P1027" si="63">IF(F964="Approved",E964*0.035,0)</f>
        <v>3.5350000000000001</v>
      </c>
      <c r="Q964">
        <f t="shared" si="61"/>
        <v>0</v>
      </c>
      <c r="R964" s="13">
        <f t="shared" si="62"/>
        <v>3.5350000000000001</v>
      </c>
    </row>
    <row r="965" spans="1:18" x14ac:dyDescent="0.3">
      <c r="A965">
        <v>18252</v>
      </c>
      <c r="B965" s="2">
        <v>44270</v>
      </c>
      <c r="C965" t="s">
        <v>32</v>
      </c>
      <c r="D965" s="4">
        <v>575</v>
      </c>
      <c r="E965">
        <v>110</v>
      </c>
      <c r="F965" t="s">
        <v>35</v>
      </c>
      <c r="G965" t="s">
        <v>42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8" t="s">
        <v>34</v>
      </c>
      <c r="O965" s="12">
        <f t="shared" si="60"/>
        <v>44270</v>
      </c>
      <c r="P965">
        <f t="shared" si="63"/>
        <v>0</v>
      </c>
      <c r="Q965">
        <f t="shared" si="61"/>
        <v>0</v>
      </c>
      <c r="R965" s="13">
        <f t="shared" si="62"/>
        <v>0</v>
      </c>
    </row>
    <row r="966" spans="1:18" x14ac:dyDescent="0.3">
      <c r="A966">
        <v>18253</v>
      </c>
      <c r="B966" s="2">
        <v>44218</v>
      </c>
      <c r="C966" t="s">
        <v>38</v>
      </c>
      <c r="D966" s="4">
        <v>550</v>
      </c>
      <c r="E966">
        <v>114</v>
      </c>
      <c r="F966" t="s">
        <v>35</v>
      </c>
      <c r="G966" t="s">
        <v>41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8" t="s">
        <v>34</v>
      </c>
      <c r="O966" s="12">
        <f t="shared" si="60"/>
        <v>44218</v>
      </c>
      <c r="P966">
        <f t="shared" si="63"/>
        <v>0</v>
      </c>
      <c r="Q966">
        <f t="shared" si="61"/>
        <v>0</v>
      </c>
      <c r="R966" s="13">
        <f t="shared" si="62"/>
        <v>0</v>
      </c>
    </row>
    <row r="967" spans="1:18" x14ac:dyDescent="0.3">
      <c r="A967">
        <v>18254</v>
      </c>
      <c r="B967" s="2">
        <v>44271</v>
      </c>
      <c r="C967" t="s">
        <v>37</v>
      </c>
      <c r="D967" s="4">
        <v>598</v>
      </c>
      <c r="E967">
        <v>114</v>
      </c>
      <c r="F967" t="s">
        <v>33</v>
      </c>
      <c r="G967" t="s">
        <v>34</v>
      </c>
      <c r="H967" s="2">
        <v>44301</v>
      </c>
      <c r="I967" s="2">
        <v>44331</v>
      </c>
      <c r="J967" s="2">
        <v>44361</v>
      </c>
      <c r="K967" s="2">
        <v>44387</v>
      </c>
      <c r="L967" s="2">
        <v>44331</v>
      </c>
      <c r="M967" s="2">
        <v>44361</v>
      </c>
      <c r="N967" s="8" t="s">
        <v>20054</v>
      </c>
      <c r="O967" s="12">
        <f t="shared" si="60"/>
        <v>44271</v>
      </c>
      <c r="P967">
        <f t="shared" si="63"/>
        <v>3.99</v>
      </c>
      <c r="Q967">
        <f t="shared" si="61"/>
        <v>0</v>
      </c>
      <c r="R967" s="13">
        <f t="shared" si="62"/>
        <v>3.99</v>
      </c>
    </row>
    <row r="968" spans="1:18" x14ac:dyDescent="0.3">
      <c r="A968">
        <v>18255</v>
      </c>
      <c r="B968" s="2">
        <v>44238</v>
      </c>
      <c r="C968" t="s">
        <v>38</v>
      </c>
      <c r="D968" s="4">
        <v>592</v>
      </c>
      <c r="E968">
        <v>76</v>
      </c>
      <c r="F968" t="s">
        <v>35</v>
      </c>
      <c r="G968" t="s">
        <v>42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8" t="s">
        <v>34</v>
      </c>
      <c r="O968" s="12">
        <f t="shared" si="60"/>
        <v>44238</v>
      </c>
      <c r="P968">
        <f t="shared" si="63"/>
        <v>0</v>
      </c>
      <c r="Q968">
        <f t="shared" si="61"/>
        <v>0</v>
      </c>
      <c r="R968" s="13">
        <f t="shared" si="62"/>
        <v>0</v>
      </c>
    </row>
    <row r="969" spans="1:18" x14ac:dyDescent="0.3">
      <c r="A969">
        <v>18256</v>
      </c>
      <c r="B969" s="2">
        <v>44251</v>
      </c>
      <c r="C969" t="s">
        <v>32</v>
      </c>
      <c r="D969" s="4">
        <v>625</v>
      </c>
      <c r="E969">
        <v>100</v>
      </c>
      <c r="F969" t="s">
        <v>35</v>
      </c>
      <c r="G969" t="s">
        <v>36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8" t="s">
        <v>34</v>
      </c>
      <c r="O969" s="12">
        <f t="shared" si="60"/>
        <v>44251</v>
      </c>
      <c r="P969">
        <f t="shared" si="63"/>
        <v>0</v>
      </c>
      <c r="Q969">
        <f t="shared" si="61"/>
        <v>0</v>
      </c>
      <c r="R969" s="13">
        <f t="shared" si="62"/>
        <v>0</v>
      </c>
    </row>
    <row r="970" spans="1:18" x14ac:dyDescent="0.3">
      <c r="A970">
        <v>18257</v>
      </c>
      <c r="B970" s="2">
        <v>44233</v>
      </c>
      <c r="C970" t="s">
        <v>32</v>
      </c>
      <c r="D970" s="4">
        <v>542</v>
      </c>
      <c r="E970">
        <v>77</v>
      </c>
      <c r="F970" t="s">
        <v>35</v>
      </c>
      <c r="G970" t="s">
        <v>36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8" t="s">
        <v>34</v>
      </c>
      <c r="O970" s="12">
        <f t="shared" si="60"/>
        <v>44233</v>
      </c>
      <c r="P970">
        <f t="shared" si="63"/>
        <v>0</v>
      </c>
      <c r="Q970">
        <f t="shared" si="61"/>
        <v>0</v>
      </c>
      <c r="R970" s="13">
        <f t="shared" si="62"/>
        <v>0</v>
      </c>
    </row>
    <row r="971" spans="1:18" x14ac:dyDescent="0.3">
      <c r="A971">
        <v>18258</v>
      </c>
      <c r="B971" s="2">
        <v>44274</v>
      </c>
      <c r="C971" t="s">
        <v>32</v>
      </c>
      <c r="D971" s="4">
        <v>588</v>
      </c>
      <c r="E971">
        <v>154</v>
      </c>
      <c r="F971" t="s">
        <v>33</v>
      </c>
      <c r="G971" t="s">
        <v>34</v>
      </c>
      <c r="H971" s="2">
        <v>44304</v>
      </c>
      <c r="I971" s="2">
        <v>44334</v>
      </c>
      <c r="J971" s="2">
        <v>44364</v>
      </c>
      <c r="K971" s="2">
        <v>44367</v>
      </c>
      <c r="L971" s="2">
        <v>44334</v>
      </c>
      <c r="M971" s="2">
        <v>44364</v>
      </c>
      <c r="N971" s="8" t="s">
        <v>20054</v>
      </c>
      <c r="O971" s="12">
        <f t="shared" si="60"/>
        <v>44274</v>
      </c>
      <c r="P971">
        <f t="shared" si="63"/>
        <v>5.3900000000000006</v>
      </c>
      <c r="Q971">
        <f t="shared" si="61"/>
        <v>0</v>
      </c>
      <c r="R971" s="13">
        <f t="shared" si="62"/>
        <v>5.3900000000000006</v>
      </c>
    </row>
    <row r="972" spans="1:18" x14ac:dyDescent="0.3">
      <c r="A972">
        <v>18259</v>
      </c>
      <c r="B972" s="2">
        <v>44254</v>
      </c>
      <c r="C972" t="s">
        <v>32</v>
      </c>
      <c r="D972" s="4">
        <v>674</v>
      </c>
      <c r="E972">
        <v>38</v>
      </c>
      <c r="F972" t="s">
        <v>33</v>
      </c>
      <c r="G972" t="s">
        <v>34</v>
      </c>
      <c r="H972" s="2">
        <v>44284</v>
      </c>
      <c r="I972" s="2">
        <v>44314</v>
      </c>
      <c r="J972" s="2">
        <v>44344</v>
      </c>
      <c r="K972" s="2">
        <v>44291</v>
      </c>
      <c r="L972" s="2">
        <v>44314</v>
      </c>
      <c r="M972" s="2">
        <v>44344</v>
      </c>
      <c r="N972" s="8" t="s">
        <v>20054</v>
      </c>
      <c r="O972" s="12">
        <f t="shared" si="60"/>
        <v>44254</v>
      </c>
      <c r="P972">
        <f t="shared" si="63"/>
        <v>1.33</v>
      </c>
      <c r="Q972">
        <f t="shared" si="61"/>
        <v>0</v>
      </c>
      <c r="R972" s="13">
        <f t="shared" si="62"/>
        <v>1.33</v>
      </c>
    </row>
    <row r="973" spans="1:18" x14ac:dyDescent="0.3">
      <c r="A973">
        <v>18260</v>
      </c>
      <c r="B973" s="2">
        <v>44282</v>
      </c>
      <c r="C973" t="s">
        <v>38</v>
      </c>
      <c r="D973" s="4">
        <v>597</v>
      </c>
      <c r="E973">
        <v>81</v>
      </c>
      <c r="F973" t="s">
        <v>33</v>
      </c>
      <c r="G973" t="s">
        <v>34</v>
      </c>
      <c r="H973" s="2">
        <v>44312</v>
      </c>
      <c r="I973" s="2">
        <v>44342</v>
      </c>
      <c r="J973" s="2">
        <v>44372</v>
      </c>
      <c r="K973" s="2">
        <v>44375</v>
      </c>
      <c r="L973" s="2">
        <v>44342</v>
      </c>
      <c r="M973" s="2">
        <v>44372</v>
      </c>
      <c r="N973" s="8" t="s">
        <v>20054</v>
      </c>
      <c r="O973" s="12">
        <f t="shared" si="60"/>
        <v>44282</v>
      </c>
      <c r="P973">
        <f t="shared" si="63"/>
        <v>2.8350000000000004</v>
      </c>
      <c r="Q973">
        <f t="shared" si="61"/>
        <v>0</v>
      </c>
      <c r="R973" s="13">
        <f t="shared" si="62"/>
        <v>2.8350000000000004</v>
      </c>
    </row>
    <row r="974" spans="1:18" x14ac:dyDescent="0.3">
      <c r="A974">
        <v>18261</v>
      </c>
      <c r="B974" s="2">
        <v>44252</v>
      </c>
      <c r="C974" t="s">
        <v>32</v>
      </c>
      <c r="D974" s="4">
        <v>635</v>
      </c>
      <c r="E974">
        <v>87</v>
      </c>
      <c r="F974" t="s">
        <v>35</v>
      </c>
      <c r="G974" t="s">
        <v>41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8" t="s">
        <v>34</v>
      </c>
      <c r="O974" s="12">
        <f t="shared" si="60"/>
        <v>44252</v>
      </c>
      <c r="P974">
        <f t="shared" si="63"/>
        <v>0</v>
      </c>
      <c r="Q974">
        <f t="shared" si="61"/>
        <v>0</v>
      </c>
      <c r="R974" s="13">
        <f t="shared" si="62"/>
        <v>0</v>
      </c>
    </row>
    <row r="975" spans="1:18" x14ac:dyDescent="0.3">
      <c r="A975">
        <v>18262</v>
      </c>
      <c r="B975" s="2">
        <v>44270</v>
      </c>
      <c r="C975" t="s">
        <v>38</v>
      </c>
      <c r="D975" s="4">
        <v>686</v>
      </c>
      <c r="E975">
        <v>173</v>
      </c>
      <c r="F975" t="s">
        <v>33</v>
      </c>
      <c r="G975" t="s">
        <v>34</v>
      </c>
      <c r="H975" s="2">
        <v>44300</v>
      </c>
      <c r="I975" s="2">
        <v>44330</v>
      </c>
      <c r="J975" s="2">
        <v>44360</v>
      </c>
      <c r="K975" s="2">
        <v>44304</v>
      </c>
      <c r="L975" s="2">
        <v>44330</v>
      </c>
      <c r="M975" s="2">
        <v>44360</v>
      </c>
      <c r="N975" s="8" t="s">
        <v>20055</v>
      </c>
      <c r="O975" s="12">
        <f t="shared" si="60"/>
        <v>44270</v>
      </c>
      <c r="P975">
        <f t="shared" si="63"/>
        <v>6.0550000000000006</v>
      </c>
      <c r="Q975">
        <f t="shared" si="61"/>
        <v>173</v>
      </c>
      <c r="R975" s="13">
        <f t="shared" si="62"/>
        <v>-166.94499999999999</v>
      </c>
    </row>
    <row r="976" spans="1:18" x14ac:dyDescent="0.3">
      <c r="A976">
        <v>18263</v>
      </c>
      <c r="B976" s="2">
        <v>44246</v>
      </c>
      <c r="C976" t="s">
        <v>32</v>
      </c>
      <c r="D976" s="4">
        <v>605</v>
      </c>
      <c r="E976">
        <v>99</v>
      </c>
      <c r="F976" t="s">
        <v>35</v>
      </c>
      <c r="G976" t="s">
        <v>36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8" t="s">
        <v>34</v>
      </c>
      <c r="O976" s="12">
        <f t="shared" si="60"/>
        <v>44246</v>
      </c>
      <c r="P976">
        <f t="shared" si="63"/>
        <v>0</v>
      </c>
      <c r="Q976">
        <f t="shared" si="61"/>
        <v>0</v>
      </c>
      <c r="R976" s="13">
        <f t="shared" si="62"/>
        <v>0</v>
      </c>
    </row>
    <row r="977" spans="1:18" x14ac:dyDescent="0.3">
      <c r="A977">
        <v>18264</v>
      </c>
      <c r="B977" s="2">
        <v>44253</v>
      </c>
      <c r="C977" t="s">
        <v>32</v>
      </c>
      <c r="D977" s="4">
        <v>745</v>
      </c>
      <c r="E977">
        <v>98</v>
      </c>
      <c r="F977" t="s">
        <v>33</v>
      </c>
      <c r="G977" t="s">
        <v>34</v>
      </c>
      <c r="H977" s="2">
        <v>44283</v>
      </c>
      <c r="I977" s="2">
        <v>44313</v>
      </c>
      <c r="J977" s="2">
        <v>44343</v>
      </c>
      <c r="K977" s="2">
        <v>44285</v>
      </c>
      <c r="L977" s="2">
        <v>44313</v>
      </c>
      <c r="M977" s="2">
        <v>44343</v>
      </c>
      <c r="N977" s="8" t="s">
        <v>20055</v>
      </c>
      <c r="O977" s="12">
        <f t="shared" si="60"/>
        <v>44253</v>
      </c>
      <c r="P977">
        <f t="shared" si="63"/>
        <v>3.43</v>
      </c>
      <c r="Q977">
        <f t="shared" si="61"/>
        <v>98</v>
      </c>
      <c r="R977" s="13">
        <f t="shared" si="62"/>
        <v>-94.57</v>
      </c>
    </row>
    <row r="978" spans="1:18" x14ac:dyDescent="0.3">
      <c r="A978">
        <v>18265</v>
      </c>
      <c r="B978" s="2">
        <v>44233</v>
      </c>
      <c r="C978" t="s">
        <v>38</v>
      </c>
      <c r="D978" s="4">
        <v>661</v>
      </c>
      <c r="E978">
        <v>116</v>
      </c>
      <c r="F978" t="s">
        <v>33</v>
      </c>
      <c r="G978" t="s">
        <v>34</v>
      </c>
      <c r="H978" s="2">
        <v>44263</v>
      </c>
      <c r="I978" s="2">
        <v>44293</v>
      </c>
      <c r="J978" s="2">
        <v>44323</v>
      </c>
      <c r="K978" s="2">
        <v>44269</v>
      </c>
      <c r="L978" s="2">
        <v>44293</v>
      </c>
      <c r="M978" s="2">
        <v>44323</v>
      </c>
      <c r="N978" s="8" t="s">
        <v>20054</v>
      </c>
      <c r="O978" s="12">
        <f t="shared" si="60"/>
        <v>44233</v>
      </c>
      <c r="P978">
        <f t="shared" si="63"/>
        <v>4.0600000000000005</v>
      </c>
      <c r="Q978">
        <f t="shared" si="61"/>
        <v>0</v>
      </c>
      <c r="R978" s="13">
        <f t="shared" si="62"/>
        <v>4.0600000000000005</v>
      </c>
    </row>
    <row r="979" spans="1:18" x14ac:dyDescent="0.3">
      <c r="A979">
        <v>18266</v>
      </c>
      <c r="B979" s="2">
        <v>44242</v>
      </c>
      <c r="C979" t="s">
        <v>32</v>
      </c>
      <c r="D979" s="4">
        <v>554</v>
      </c>
      <c r="E979">
        <v>127</v>
      </c>
      <c r="F979" t="s">
        <v>35</v>
      </c>
      <c r="G979" t="s">
        <v>41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8" t="s">
        <v>34</v>
      </c>
      <c r="O979" s="12">
        <f t="shared" si="60"/>
        <v>44242</v>
      </c>
      <c r="P979">
        <f t="shared" si="63"/>
        <v>0</v>
      </c>
      <c r="Q979">
        <f t="shared" si="61"/>
        <v>0</v>
      </c>
      <c r="R979" s="13">
        <f t="shared" si="62"/>
        <v>0</v>
      </c>
    </row>
    <row r="980" spans="1:18" x14ac:dyDescent="0.3">
      <c r="A980">
        <v>18267</v>
      </c>
      <c r="B980" s="2">
        <v>44261</v>
      </c>
      <c r="C980" t="s">
        <v>37</v>
      </c>
      <c r="D980" s="4">
        <v>616</v>
      </c>
      <c r="E980">
        <v>123</v>
      </c>
      <c r="F980" t="s">
        <v>33</v>
      </c>
      <c r="G980" t="s">
        <v>34</v>
      </c>
      <c r="H980" s="2">
        <v>44291</v>
      </c>
      <c r="I980" s="2">
        <v>44321</v>
      </c>
      <c r="J980" s="2">
        <v>44351</v>
      </c>
      <c r="K980" s="2">
        <v>44328</v>
      </c>
      <c r="L980" s="2">
        <v>44321</v>
      </c>
      <c r="M980" s="2">
        <v>44351</v>
      </c>
      <c r="N980" s="8" t="s">
        <v>20055</v>
      </c>
      <c r="O980" s="12">
        <f t="shared" si="60"/>
        <v>44261</v>
      </c>
      <c r="P980">
        <f t="shared" si="63"/>
        <v>4.3050000000000006</v>
      </c>
      <c r="Q980">
        <f t="shared" si="61"/>
        <v>123</v>
      </c>
      <c r="R980" s="13">
        <f t="shared" si="62"/>
        <v>-118.69499999999999</v>
      </c>
    </row>
    <row r="981" spans="1:18" x14ac:dyDescent="0.3">
      <c r="A981">
        <v>18268</v>
      </c>
      <c r="B981" s="2">
        <v>44230</v>
      </c>
      <c r="C981" t="s">
        <v>37</v>
      </c>
      <c r="D981" s="4">
        <v>588</v>
      </c>
      <c r="E981">
        <v>130</v>
      </c>
      <c r="F981" t="s">
        <v>35</v>
      </c>
      <c r="G981" t="s">
        <v>36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8" t="s">
        <v>34</v>
      </c>
      <c r="O981" s="12">
        <f t="shared" si="60"/>
        <v>44230</v>
      </c>
      <c r="P981">
        <f t="shared" si="63"/>
        <v>0</v>
      </c>
      <c r="Q981">
        <f t="shared" si="61"/>
        <v>0</v>
      </c>
      <c r="R981" s="13">
        <f t="shared" si="62"/>
        <v>0</v>
      </c>
    </row>
    <row r="982" spans="1:18" x14ac:dyDescent="0.3">
      <c r="A982">
        <v>18269</v>
      </c>
      <c r="B982" s="2">
        <v>44274</v>
      </c>
      <c r="C982" t="s">
        <v>32</v>
      </c>
      <c r="D982" s="4">
        <v>646</v>
      </c>
      <c r="E982">
        <v>53</v>
      </c>
      <c r="F982" t="s">
        <v>33</v>
      </c>
      <c r="G982" t="s">
        <v>34</v>
      </c>
      <c r="H982" s="2">
        <v>44304</v>
      </c>
      <c r="I982" s="2">
        <v>44334</v>
      </c>
      <c r="J982" s="2">
        <v>44364</v>
      </c>
      <c r="K982" s="2">
        <v>44312</v>
      </c>
      <c r="L982" s="2">
        <v>44334</v>
      </c>
      <c r="M982" s="2">
        <v>44364</v>
      </c>
      <c r="N982" s="8" t="s">
        <v>20055</v>
      </c>
      <c r="O982" s="12">
        <f t="shared" si="60"/>
        <v>44274</v>
      </c>
      <c r="P982">
        <f t="shared" si="63"/>
        <v>1.8550000000000002</v>
      </c>
      <c r="Q982">
        <f t="shared" si="61"/>
        <v>53</v>
      </c>
      <c r="R982" s="13">
        <f t="shared" si="62"/>
        <v>-51.145000000000003</v>
      </c>
    </row>
    <row r="983" spans="1:18" x14ac:dyDescent="0.3">
      <c r="A983">
        <v>18270</v>
      </c>
      <c r="B983" s="2">
        <v>44247</v>
      </c>
      <c r="C983" t="s">
        <v>38</v>
      </c>
      <c r="D983" s="4">
        <v>575</v>
      </c>
      <c r="E983">
        <v>103</v>
      </c>
      <c r="F983" t="s">
        <v>35</v>
      </c>
      <c r="G983" t="s">
        <v>41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8" t="s">
        <v>34</v>
      </c>
      <c r="O983" s="12">
        <f t="shared" si="60"/>
        <v>44247</v>
      </c>
      <c r="P983">
        <f t="shared" si="63"/>
        <v>0</v>
      </c>
      <c r="Q983">
        <f t="shared" si="61"/>
        <v>0</v>
      </c>
      <c r="R983" s="13">
        <f t="shared" si="62"/>
        <v>0</v>
      </c>
    </row>
    <row r="984" spans="1:18" x14ac:dyDescent="0.3">
      <c r="A984">
        <v>18271</v>
      </c>
      <c r="B984" s="2">
        <v>44245</v>
      </c>
      <c r="C984" t="s">
        <v>32</v>
      </c>
      <c r="D984" s="4">
        <v>621</v>
      </c>
      <c r="E984">
        <v>121</v>
      </c>
      <c r="F984" t="s">
        <v>35</v>
      </c>
      <c r="G984" t="s">
        <v>39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8" t="s">
        <v>34</v>
      </c>
      <c r="O984" s="12">
        <f t="shared" si="60"/>
        <v>44245</v>
      </c>
      <c r="P984">
        <f t="shared" si="63"/>
        <v>0</v>
      </c>
      <c r="Q984">
        <f t="shared" si="61"/>
        <v>0</v>
      </c>
      <c r="R984" s="13">
        <f t="shared" si="62"/>
        <v>0</v>
      </c>
    </row>
    <row r="985" spans="1:18" x14ac:dyDescent="0.3">
      <c r="A985">
        <v>18272</v>
      </c>
      <c r="B985" s="2">
        <v>44228</v>
      </c>
      <c r="C985" t="s">
        <v>38</v>
      </c>
      <c r="D985" s="4">
        <v>595</v>
      </c>
      <c r="E985">
        <v>153</v>
      </c>
      <c r="F985" t="s">
        <v>35</v>
      </c>
      <c r="G985" t="s">
        <v>36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8" t="s">
        <v>34</v>
      </c>
      <c r="O985" s="12">
        <f t="shared" si="60"/>
        <v>44228</v>
      </c>
      <c r="P985">
        <f t="shared" si="63"/>
        <v>0</v>
      </c>
      <c r="Q985">
        <f t="shared" si="61"/>
        <v>0</v>
      </c>
      <c r="R985" s="13">
        <f t="shared" si="62"/>
        <v>0</v>
      </c>
    </row>
    <row r="986" spans="1:18" x14ac:dyDescent="0.3">
      <c r="A986">
        <v>18273</v>
      </c>
      <c r="B986" s="2">
        <v>44256</v>
      </c>
      <c r="C986" t="s">
        <v>38</v>
      </c>
      <c r="D986" s="4">
        <v>603</v>
      </c>
      <c r="E986">
        <v>94</v>
      </c>
      <c r="F986" t="s">
        <v>35</v>
      </c>
      <c r="G986" t="s">
        <v>42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8" t="s">
        <v>34</v>
      </c>
      <c r="O986" s="12">
        <f t="shared" si="60"/>
        <v>44256</v>
      </c>
      <c r="P986">
        <f t="shared" si="63"/>
        <v>0</v>
      </c>
      <c r="Q986">
        <f t="shared" si="61"/>
        <v>0</v>
      </c>
      <c r="R986" s="13">
        <f t="shared" si="62"/>
        <v>0</v>
      </c>
    </row>
    <row r="987" spans="1:18" x14ac:dyDescent="0.3">
      <c r="A987">
        <v>18274</v>
      </c>
      <c r="B987" s="2">
        <v>44210</v>
      </c>
      <c r="C987" t="s">
        <v>32</v>
      </c>
      <c r="D987" s="4">
        <v>704</v>
      </c>
      <c r="E987">
        <v>70</v>
      </c>
      <c r="F987" t="s">
        <v>33</v>
      </c>
      <c r="G987" t="s">
        <v>34</v>
      </c>
      <c r="H987" s="2">
        <v>44240</v>
      </c>
      <c r="I987" s="2">
        <v>44270</v>
      </c>
      <c r="J987" s="2">
        <v>44300</v>
      </c>
      <c r="K987" s="2">
        <v>44245</v>
      </c>
      <c r="L987" s="2">
        <v>44270</v>
      </c>
      <c r="M987" s="2">
        <v>44300</v>
      </c>
      <c r="N987" s="8" t="s">
        <v>20054</v>
      </c>
      <c r="O987" s="12">
        <f t="shared" si="60"/>
        <v>44210</v>
      </c>
      <c r="P987">
        <f t="shared" si="63"/>
        <v>2.4500000000000002</v>
      </c>
      <c r="Q987">
        <f t="shared" si="61"/>
        <v>0</v>
      </c>
      <c r="R987" s="13">
        <f t="shared" si="62"/>
        <v>2.4500000000000002</v>
      </c>
    </row>
    <row r="988" spans="1:18" x14ac:dyDescent="0.3">
      <c r="A988">
        <v>18275</v>
      </c>
      <c r="B988" s="2">
        <v>44252</v>
      </c>
      <c r="C988" t="s">
        <v>32</v>
      </c>
      <c r="D988" s="4">
        <v>616</v>
      </c>
      <c r="E988">
        <v>137</v>
      </c>
      <c r="F988" t="s">
        <v>35</v>
      </c>
      <c r="G988" t="s">
        <v>41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8" t="s">
        <v>34</v>
      </c>
      <c r="O988" s="12">
        <f t="shared" si="60"/>
        <v>44252</v>
      </c>
      <c r="P988">
        <f t="shared" si="63"/>
        <v>0</v>
      </c>
      <c r="Q988">
        <f t="shared" si="61"/>
        <v>0</v>
      </c>
      <c r="R988" s="13">
        <f t="shared" si="62"/>
        <v>0</v>
      </c>
    </row>
    <row r="989" spans="1:18" x14ac:dyDescent="0.3">
      <c r="A989">
        <v>18276</v>
      </c>
      <c r="B989" s="2">
        <v>44261</v>
      </c>
      <c r="C989" t="s">
        <v>38</v>
      </c>
      <c r="D989" s="4">
        <v>641</v>
      </c>
      <c r="E989">
        <v>64</v>
      </c>
      <c r="F989" t="s">
        <v>33</v>
      </c>
      <c r="G989" t="s">
        <v>34</v>
      </c>
      <c r="H989" s="2">
        <v>44291</v>
      </c>
      <c r="I989" s="2">
        <v>44321</v>
      </c>
      <c r="J989" s="2">
        <v>44351</v>
      </c>
      <c r="K989" s="2">
        <v>44298</v>
      </c>
      <c r="L989" s="2">
        <v>44321</v>
      </c>
      <c r="M989" s="2">
        <v>44351</v>
      </c>
      <c r="N989" s="8" t="s">
        <v>20055</v>
      </c>
      <c r="O989" s="12">
        <f t="shared" si="60"/>
        <v>44261</v>
      </c>
      <c r="P989">
        <f t="shared" si="63"/>
        <v>2.2400000000000002</v>
      </c>
      <c r="Q989">
        <f t="shared" si="61"/>
        <v>64</v>
      </c>
      <c r="R989" s="13">
        <f t="shared" si="62"/>
        <v>-61.76</v>
      </c>
    </row>
    <row r="990" spans="1:18" x14ac:dyDescent="0.3">
      <c r="A990">
        <v>18277</v>
      </c>
      <c r="B990" s="2">
        <v>44242</v>
      </c>
      <c r="C990" t="s">
        <v>38</v>
      </c>
      <c r="D990" s="4">
        <v>644</v>
      </c>
      <c r="E990">
        <v>118</v>
      </c>
      <c r="F990" t="s">
        <v>33</v>
      </c>
      <c r="G990" t="s">
        <v>34</v>
      </c>
      <c r="H990" s="2">
        <v>44272</v>
      </c>
      <c r="I990" s="2">
        <v>44302</v>
      </c>
      <c r="J990" s="2">
        <v>44332</v>
      </c>
      <c r="K990" s="2">
        <v>44275</v>
      </c>
      <c r="L990" s="2">
        <v>44302</v>
      </c>
      <c r="M990" s="2">
        <v>44332</v>
      </c>
      <c r="N990" s="8" t="s">
        <v>20054</v>
      </c>
      <c r="O990" s="12">
        <f t="shared" si="60"/>
        <v>44242</v>
      </c>
      <c r="P990">
        <f t="shared" si="63"/>
        <v>4.1300000000000008</v>
      </c>
      <c r="Q990">
        <f t="shared" si="61"/>
        <v>0</v>
      </c>
      <c r="R990" s="13">
        <f t="shared" si="62"/>
        <v>4.1300000000000008</v>
      </c>
    </row>
    <row r="991" spans="1:18" x14ac:dyDescent="0.3">
      <c r="A991">
        <v>18278</v>
      </c>
      <c r="B991" s="2">
        <v>44241</v>
      </c>
      <c r="C991" t="s">
        <v>32</v>
      </c>
      <c r="D991" s="4">
        <v>634</v>
      </c>
      <c r="E991">
        <v>132</v>
      </c>
      <c r="F991" t="s">
        <v>35</v>
      </c>
      <c r="G991" t="s">
        <v>42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8" t="s">
        <v>34</v>
      </c>
      <c r="O991" s="12">
        <f t="shared" si="60"/>
        <v>44241</v>
      </c>
      <c r="P991">
        <f t="shared" si="63"/>
        <v>0</v>
      </c>
      <c r="Q991">
        <f t="shared" si="61"/>
        <v>0</v>
      </c>
      <c r="R991" s="13">
        <f t="shared" si="62"/>
        <v>0</v>
      </c>
    </row>
    <row r="992" spans="1:18" x14ac:dyDescent="0.3">
      <c r="A992">
        <v>18279</v>
      </c>
      <c r="B992" s="2">
        <v>44234</v>
      </c>
      <c r="C992" t="s">
        <v>38</v>
      </c>
      <c r="D992" s="4">
        <v>628</v>
      </c>
      <c r="E992">
        <v>56</v>
      </c>
      <c r="F992" t="s">
        <v>33</v>
      </c>
      <c r="G992" t="s">
        <v>34</v>
      </c>
      <c r="H992" s="2">
        <v>44264</v>
      </c>
      <c r="I992" s="2">
        <v>44294</v>
      </c>
      <c r="J992" s="2">
        <v>44324</v>
      </c>
      <c r="K992" s="2">
        <v>44285</v>
      </c>
      <c r="L992" s="2">
        <v>44294</v>
      </c>
      <c r="M992" s="2">
        <v>44324</v>
      </c>
      <c r="N992" s="8" t="s">
        <v>20055</v>
      </c>
      <c r="O992" s="12">
        <f t="shared" si="60"/>
        <v>44234</v>
      </c>
      <c r="P992">
        <f t="shared" si="63"/>
        <v>1.9600000000000002</v>
      </c>
      <c r="Q992">
        <f t="shared" si="61"/>
        <v>56</v>
      </c>
      <c r="R992" s="13">
        <f t="shared" si="62"/>
        <v>-54.04</v>
      </c>
    </row>
    <row r="993" spans="1:18" x14ac:dyDescent="0.3">
      <c r="A993">
        <v>18280</v>
      </c>
      <c r="B993" s="2">
        <v>44259</v>
      </c>
      <c r="C993" t="s">
        <v>38</v>
      </c>
      <c r="D993" s="4">
        <v>580</v>
      </c>
      <c r="E993">
        <v>68</v>
      </c>
      <c r="F993" t="s">
        <v>35</v>
      </c>
      <c r="G993" t="s">
        <v>36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8" t="s">
        <v>34</v>
      </c>
      <c r="O993" s="12">
        <f t="shared" si="60"/>
        <v>44259</v>
      </c>
      <c r="P993">
        <f t="shared" si="63"/>
        <v>0</v>
      </c>
      <c r="Q993">
        <f t="shared" si="61"/>
        <v>0</v>
      </c>
      <c r="R993" s="13">
        <f t="shared" si="62"/>
        <v>0</v>
      </c>
    </row>
    <row r="994" spans="1:18" x14ac:dyDescent="0.3">
      <c r="A994">
        <v>18281</v>
      </c>
      <c r="B994" s="2">
        <v>44256</v>
      </c>
      <c r="C994" t="s">
        <v>37</v>
      </c>
      <c r="D994" s="4">
        <v>645</v>
      </c>
      <c r="E994">
        <v>77</v>
      </c>
      <c r="F994" t="s">
        <v>33</v>
      </c>
      <c r="G994" t="s">
        <v>34</v>
      </c>
      <c r="H994" s="2">
        <v>44286</v>
      </c>
      <c r="I994" s="2">
        <v>44316</v>
      </c>
      <c r="J994" s="2">
        <v>44346</v>
      </c>
      <c r="K994" s="2">
        <v>44291</v>
      </c>
      <c r="L994" s="2">
        <v>44316</v>
      </c>
      <c r="M994" s="2">
        <v>44346</v>
      </c>
      <c r="N994" s="8" t="s">
        <v>20055</v>
      </c>
      <c r="O994" s="12">
        <f t="shared" si="60"/>
        <v>44256</v>
      </c>
      <c r="P994">
        <f t="shared" si="63"/>
        <v>2.6950000000000003</v>
      </c>
      <c r="Q994">
        <f t="shared" si="61"/>
        <v>77</v>
      </c>
      <c r="R994" s="13">
        <f t="shared" si="62"/>
        <v>-74.305000000000007</v>
      </c>
    </row>
    <row r="995" spans="1:18" x14ac:dyDescent="0.3">
      <c r="A995">
        <v>18282</v>
      </c>
      <c r="B995" s="2">
        <v>44283</v>
      </c>
      <c r="C995" t="s">
        <v>38</v>
      </c>
      <c r="D995" s="4">
        <v>616</v>
      </c>
      <c r="E995">
        <v>89</v>
      </c>
      <c r="F995" t="s">
        <v>33</v>
      </c>
      <c r="G995" t="s">
        <v>34</v>
      </c>
      <c r="H995" s="2">
        <v>44313</v>
      </c>
      <c r="I995" s="2">
        <v>44343</v>
      </c>
      <c r="J995" s="2">
        <v>44373</v>
      </c>
      <c r="K995" s="2">
        <v>44325</v>
      </c>
      <c r="L995" s="2">
        <v>44343</v>
      </c>
      <c r="M995" s="2">
        <v>44373</v>
      </c>
      <c r="N995" s="8" t="s">
        <v>20054</v>
      </c>
      <c r="O995" s="12">
        <f t="shared" si="60"/>
        <v>44283</v>
      </c>
      <c r="P995">
        <f t="shared" si="63"/>
        <v>3.1150000000000002</v>
      </c>
      <c r="Q995">
        <f t="shared" si="61"/>
        <v>0</v>
      </c>
      <c r="R995" s="13">
        <f t="shared" si="62"/>
        <v>3.1150000000000002</v>
      </c>
    </row>
    <row r="996" spans="1:18" x14ac:dyDescent="0.3">
      <c r="A996">
        <v>18283</v>
      </c>
      <c r="B996" s="2">
        <v>44259</v>
      </c>
      <c r="C996" t="s">
        <v>38</v>
      </c>
      <c r="D996" s="4">
        <v>632</v>
      </c>
      <c r="E996">
        <v>53</v>
      </c>
      <c r="F996" t="s">
        <v>33</v>
      </c>
      <c r="G996" t="s">
        <v>34</v>
      </c>
      <c r="H996" s="2">
        <v>44289</v>
      </c>
      <c r="I996" s="2">
        <v>44319</v>
      </c>
      <c r="J996" s="2">
        <v>44349</v>
      </c>
      <c r="K996" s="2">
        <v>44289</v>
      </c>
      <c r="L996" s="2">
        <v>44319</v>
      </c>
      <c r="M996" s="2">
        <v>44349</v>
      </c>
      <c r="N996" s="8" t="s">
        <v>20055</v>
      </c>
      <c r="O996" s="12">
        <f t="shared" si="60"/>
        <v>44259</v>
      </c>
      <c r="P996">
        <f t="shared" si="63"/>
        <v>1.8550000000000002</v>
      </c>
      <c r="Q996">
        <f t="shared" si="61"/>
        <v>53</v>
      </c>
      <c r="R996" s="13">
        <f t="shared" si="62"/>
        <v>-51.145000000000003</v>
      </c>
    </row>
    <row r="997" spans="1:18" x14ac:dyDescent="0.3">
      <c r="A997">
        <v>18284</v>
      </c>
      <c r="B997" s="2">
        <v>44260</v>
      </c>
      <c r="C997" t="s">
        <v>38</v>
      </c>
      <c r="D997" s="4">
        <v>600</v>
      </c>
      <c r="E997">
        <v>80</v>
      </c>
      <c r="F997" t="s">
        <v>35</v>
      </c>
      <c r="G997" t="s">
        <v>40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8" t="s">
        <v>34</v>
      </c>
      <c r="O997" s="12">
        <f t="shared" si="60"/>
        <v>44260</v>
      </c>
      <c r="P997">
        <f t="shared" si="63"/>
        <v>0</v>
      </c>
      <c r="Q997">
        <f t="shared" si="61"/>
        <v>0</v>
      </c>
      <c r="R997" s="13">
        <f t="shared" si="62"/>
        <v>0</v>
      </c>
    </row>
    <row r="998" spans="1:18" x14ac:dyDescent="0.3">
      <c r="A998">
        <v>18285</v>
      </c>
      <c r="B998" s="2">
        <v>44231</v>
      </c>
      <c r="C998" t="s">
        <v>32</v>
      </c>
      <c r="D998" s="4">
        <v>667</v>
      </c>
      <c r="E998">
        <v>141</v>
      </c>
      <c r="F998" t="s">
        <v>33</v>
      </c>
      <c r="G998" t="s">
        <v>34</v>
      </c>
      <c r="H998" s="2">
        <v>44261</v>
      </c>
      <c r="I998" s="2">
        <v>44291</v>
      </c>
      <c r="J998" s="2">
        <v>44321</v>
      </c>
      <c r="K998" s="2">
        <v>44264</v>
      </c>
      <c r="L998" s="2">
        <v>44291</v>
      </c>
      <c r="M998" s="2">
        <v>44321</v>
      </c>
      <c r="N998" s="8" t="s">
        <v>20054</v>
      </c>
      <c r="O998" s="12">
        <f t="shared" si="60"/>
        <v>44231</v>
      </c>
      <c r="P998">
        <f t="shared" si="63"/>
        <v>4.9350000000000005</v>
      </c>
      <c r="Q998">
        <f t="shared" si="61"/>
        <v>0</v>
      </c>
      <c r="R998" s="13">
        <f t="shared" si="62"/>
        <v>4.9350000000000005</v>
      </c>
    </row>
    <row r="999" spans="1:18" x14ac:dyDescent="0.3">
      <c r="A999">
        <v>18286</v>
      </c>
      <c r="B999" s="2">
        <v>44275</v>
      </c>
      <c r="C999" t="s">
        <v>32</v>
      </c>
      <c r="D999" s="4">
        <v>663</v>
      </c>
      <c r="E999">
        <v>57</v>
      </c>
      <c r="F999" t="s">
        <v>33</v>
      </c>
      <c r="G999" t="s">
        <v>34</v>
      </c>
      <c r="H999" s="2">
        <v>44305</v>
      </c>
      <c r="I999" s="2">
        <v>44335</v>
      </c>
      <c r="J999" s="2">
        <v>44365</v>
      </c>
      <c r="K999" s="2">
        <v>44313</v>
      </c>
      <c r="L999" s="2">
        <v>44335</v>
      </c>
      <c r="M999" s="2">
        <v>44365</v>
      </c>
      <c r="N999" s="8" t="s">
        <v>20054</v>
      </c>
      <c r="O999" s="12">
        <f t="shared" si="60"/>
        <v>44275</v>
      </c>
      <c r="P999">
        <f t="shared" si="63"/>
        <v>1.9950000000000001</v>
      </c>
      <c r="Q999">
        <f t="shared" si="61"/>
        <v>0</v>
      </c>
      <c r="R999" s="13">
        <f t="shared" si="62"/>
        <v>1.9950000000000001</v>
      </c>
    </row>
    <row r="1000" spans="1:18" x14ac:dyDescent="0.3">
      <c r="A1000">
        <v>18287</v>
      </c>
      <c r="B1000" s="2">
        <v>44274</v>
      </c>
      <c r="C1000" t="s">
        <v>37</v>
      </c>
      <c r="D1000" s="4">
        <v>704</v>
      </c>
      <c r="E1000">
        <v>76</v>
      </c>
      <c r="F1000" t="s">
        <v>33</v>
      </c>
      <c r="G1000" t="s">
        <v>34</v>
      </c>
      <c r="H1000" s="2">
        <v>44304</v>
      </c>
      <c r="I1000" s="2">
        <v>44334</v>
      </c>
      <c r="J1000" s="2">
        <v>44364</v>
      </c>
      <c r="K1000" s="2">
        <v>44307</v>
      </c>
      <c r="L1000" s="2">
        <v>44334</v>
      </c>
      <c r="M1000" s="2">
        <v>44364</v>
      </c>
      <c r="N1000" s="8" t="s">
        <v>20054</v>
      </c>
      <c r="O1000" s="12">
        <f t="shared" si="60"/>
        <v>44274</v>
      </c>
      <c r="P1000">
        <f t="shared" si="63"/>
        <v>2.66</v>
      </c>
      <c r="Q1000">
        <f t="shared" si="61"/>
        <v>0</v>
      </c>
      <c r="R1000" s="13">
        <f t="shared" si="62"/>
        <v>2.66</v>
      </c>
    </row>
    <row r="1001" spans="1:18" x14ac:dyDescent="0.3">
      <c r="A1001">
        <v>18288</v>
      </c>
      <c r="B1001" s="2">
        <v>44262</v>
      </c>
      <c r="C1001" t="s">
        <v>37</v>
      </c>
      <c r="D1001" s="4">
        <v>583</v>
      </c>
      <c r="E1001">
        <v>152</v>
      </c>
      <c r="F1001" t="s">
        <v>35</v>
      </c>
      <c r="G1001" t="s">
        <v>40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8" t="s">
        <v>34</v>
      </c>
      <c r="O1001" s="12">
        <f t="shared" si="60"/>
        <v>44262</v>
      </c>
      <c r="P1001">
        <f t="shared" si="63"/>
        <v>0</v>
      </c>
      <c r="Q1001">
        <f t="shared" si="61"/>
        <v>0</v>
      </c>
      <c r="R1001" s="13">
        <f t="shared" si="62"/>
        <v>0</v>
      </c>
    </row>
    <row r="1002" spans="1:18" x14ac:dyDescent="0.3">
      <c r="A1002">
        <v>18289</v>
      </c>
      <c r="B1002" s="2">
        <v>44235</v>
      </c>
      <c r="C1002" t="s">
        <v>38</v>
      </c>
      <c r="D1002" s="4">
        <v>628</v>
      </c>
      <c r="E1002">
        <v>118</v>
      </c>
      <c r="F1002" t="s">
        <v>33</v>
      </c>
      <c r="G1002" t="s">
        <v>34</v>
      </c>
      <c r="H1002" s="2">
        <v>44265</v>
      </c>
      <c r="I1002" s="2">
        <v>44295</v>
      </c>
      <c r="J1002" s="2">
        <v>44325</v>
      </c>
      <c r="K1002" s="2">
        <v>44305</v>
      </c>
      <c r="L1002" s="2">
        <v>44295</v>
      </c>
      <c r="M1002" s="2">
        <v>44325</v>
      </c>
      <c r="N1002" s="8" t="s">
        <v>20054</v>
      </c>
      <c r="O1002" s="12">
        <f t="shared" si="60"/>
        <v>44235</v>
      </c>
      <c r="P1002">
        <f t="shared" si="63"/>
        <v>4.1300000000000008</v>
      </c>
      <c r="Q1002">
        <f t="shared" si="61"/>
        <v>0</v>
      </c>
      <c r="R1002" s="13">
        <f t="shared" si="62"/>
        <v>4.1300000000000008</v>
      </c>
    </row>
    <row r="1003" spans="1:18" x14ac:dyDescent="0.3">
      <c r="A1003">
        <v>18290</v>
      </c>
      <c r="B1003" s="2">
        <v>44284</v>
      </c>
      <c r="C1003" t="s">
        <v>38</v>
      </c>
      <c r="D1003" s="4">
        <v>620</v>
      </c>
      <c r="E1003">
        <v>87</v>
      </c>
      <c r="F1003" t="s">
        <v>33</v>
      </c>
      <c r="G1003" t="s">
        <v>34</v>
      </c>
      <c r="H1003" s="2">
        <v>44314</v>
      </c>
      <c r="I1003" s="2">
        <v>44344</v>
      </c>
      <c r="J1003" s="2">
        <v>44374</v>
      </c>
      <c r="K1003" s="2">
        <v>44350</v>
      </c>
      <c r="L1003" s="2">
        <v>44344</v>
      </c>
      <c r="M1003" s="2">
        <v>44374</v>
      </c>
      <c r="N1003" s="8" t="s">
        <v>20054</v>
      </c>
      <c r="O1003" s="12">
        <f t="shared" si="60"/>
        <v>44284</v>
      </c>
      <c r="P1003">
        <f t="shared" si="63"/>
        <v>3.0450000000000004</v>
      </c>
      <c r="Q1003">
        <f t="shared" si="61"/>
        <v>0</v>
      </c>
      <c r="R1003" s="13">
        <f t="shared" si="62"/>
        <v>3.0450000000000004</v>
      </c>
    </row>
    <row r="1004" spans="1:18" x14ac:dyDescent="0.3">
      <c r="A1004">
        <v>18291</v>
      </c>
      <c r="B1004" s="2">
        <v>44207</v>
      </c>
      <c r="C1004" t="s">
        <v>32</v>
      </c>
      <c r="D1004" s="4">
        <v>601</v>
      </c>
      <c r="E1004">
        <v>122</v>
      </c>
      <c r="F1004" t="s">
        <v>35</v>
      </c>
      <c r="G1004" t="s">
        <v>36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8" t="s">
        <v>34</v>
      </c>
      <c r="O1004" s="12">
        <f t="shared" si="60"/>
        <v>44207</v>
      </c>
      <c r="P1004">
        <f t="shared" si="63"/>
        <v>0</v>
      </c>
      <c r="Q1004">
        <f t="shared" si="61"/>
        <v>0</v>
      </c>
      <c r="R1004" s="13">
        <f t="shared" si="62"/>
        <v>0</v>
      </c>
    </row>
    <row r="1005" spans="1:18" x14ac:dyDescent="0.3">
      <c r="A1005">
        <v>18292</v>
      </c>
      <c r="B1005" s="2">
        <v>44214</v>
      </c>
      <c r="C1005" t="s">
        <v>32</v>
      </c>
      <c r="D1005" s="4">
        <v>610</v>
      </c>
      <c r="E1005">
        <v>86</v>
      </c>
      <c r="F1005" t="s">
        <v>35</v>
      </c>
      <c r="G1005" t="s">
        <v>41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8" t="s">
        <v>34</v>
      </c>
      <c r="O1005" s="12">
        <f t="shared" si="60"/>
        <v>44214</v>
      </c>
      <c r="P1005">
        <f t="shared" si="63"/>
        <v>0</v>
      </c>
      <c r="Q1005">
        <f t="shared" si="61"/>
        <v>0</v>
      </c>
      <c r="R1005" s="13">
        <f t="shared" si="62"/>
        <v>0</v>
      </c>
    </row>
    <row r="1006" spans="1:18" x14ac:dyDescent="0.3">
      <c r="A1006">
        <v>18293</v>
      </c>
      <c r="B1006" s="2">
        <v>44236</v>
      </c>
      <c r="C1006" t="s">
        <v>32</v>
      </c>
      <c r="D1006" s="4">
        <v>586</v>
      </c>
      <c r="E1006">
        <v>128</v>
      </c>
      <c r="F1006" t="s">
        <v>35</v>
      </c>
      <c r="G1006" t="s">
        <v>42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8" t="s">
        <v>34</v>
      </c>
      <c r="O1006" s="12">
        <f t="shared" si="60"/>
        <v>44236</v>
      </c>
      <c r="P1006">
        <f t="shared" si="63"/>
        <v>0</v>
      </c>
      <c r="Q1006">
        <f t="shared" si="61"/>
        <v>0</v>
      </c>
      <c r="R1006" s="13">
        <f t="shared" si="62"/>
        <v>0</v>
      </c>
    </row>
    <row r="1007" spans="1:18" x14ac:dyDescent="0.3">
      <c r="A1007">
        <v>18294</v>
      </c>
      <c r="B1007" s="2">
        <v>44251</v>
      </c>
      <c r="C1007" t="s">
        <v>38</v>
      </c>
      <c r="D1007" s="4">
        <v>596</v>
      </c>
      <c r="E1007">
        <v>55</v>
      </c>
      <c r="F1007" t="s">
        <v>35</v>
      </c>
      <c r="G1007" t="s">
        <v>36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8" t="s">
        <v>34</v>
      </c>
      <c r="O1007" s="12">
        <f t="shared" si="60"/>
        <v>44251</v>
      </c>
      <c r="P1007">
        <f t="shared" si="63"/>
        <v>0</v>
      </c>
      <c r="Q1007">
        <f t="shared" si="61"/>
        <v>0</v>
      </c>
      <c r="R1007" s="13">
        <f t="shared" si="62"/>
        <v>0</v>
      </c>
    </row>
    <row r="1008" spans="1:18" x14ac:dyDescent="0.3">
      <c r="A1008">
        <v>18295</v>
      </c>
      <c r="B1008" s="2">
        <v>44230</v>
      </c>
      <c r="C1008" t="s">
        <v>32</v>
      </c>
      <c r="D1008" s="4">
        <v>629</v>
      </c>
      <c r="E1008">
        <v>119</v>
      </c>
      <c r="F1008" t="s">
        <v>35</v>
      </c>
      <c r="G1008" t="s">
        <v>36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8" t="s">
        <v>34</v>
      </c>
      <c r="O1008" s="12">
        <f t="shared" si="60"/>
        <v>44230</v>
      </c>
      <c r="P1008">
        <f t="shared" si="63"/>
        <v>0</v>
      </c>
      <c r="Q1008">
        <f t="shared" si="61"/>
        <v>0</v>
      </c>
      <c r="R1008" s="13">
        <f t="shared" si="62"/>
        <v>0</v>
      </c>
    </row>
    <row r="1009" spans="1:18" x14ac:dyDescent="0.3">
      <c r="A1009">
        <v>18296</v>
      </c>
      <c r="B1009" s="2">
        <v>44221</v>
      </c>
      <c r="C1009" t="s">
        <v>32</v>
      </c>
      <c r="D1009" s="4">
        <v>626</v>
      </c>
      <c r="E1009">
        <v>100</v>
      </c>
      <c r="F1009" t="s">
        <v>35</v>
      </c>
      <c r="G1009" t="s">
        <v>42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8" t="s">
        <v>34</v>
      </c>
      <c r="O1009" s="12">
        <f t="shared" si="60"/>
        <v>44221</v>
      </c>
      <c r="P1009">
        <f t="shared" si="63"/>
        <v>0</v>
      </c>
      <c r="Q1009">
        <f t="shared" si="61"/>
        <v>0</v>
      </c>
      <c r="R1009" s="13">
        <f t="shared" si="62"/>
        <v>0</v>
      </c>
    </row>
    <row r="1010" spans="1:18" x14ac:dyDescent="0.3">
      <c r="A1010">
        <v>18297</v>
      </c>
      <c r="B1010" s="2">
        <v>44285</v>
      </c>
      <c r="C1010" t="s">
        <v>32</v>
      </c>
      <c r="D1010" s="4">
        <v>658</v>
      </c>
      <c r="E1010">
        <v>81</v>
      </c>
      <c r="F1010" t="s">
        <v>33</v>
      </c>
      <c r="G1010" t="s">
        <v>34</v>
      </c>
      <c r="H1010" s="2">
        <v>44315</v>
      </c>
      <c r="I1010" s="2">
        <v>44345</v>
      </c>
      <c r="J1010" s="2">
        <v>44375</v>
      </c>
      <c r="K1010" s="2">
        <v>44315</v>
      </c>
      <c r="L1010" s="2">
        <v>44345</v>
      </c>
      <c r="M1010" s="2">
        <v>44375</v>
      </c>
      <c r="N1010" s="8" t="s">
        <v>20055</v>
      </c>
      <c r="O1010" s="12">
        <f t="shared" si="60"/>
        <v>44285</v>
      </c>
      <c r="P1010">
        <f t="shared" si="63"/>
        <v>2.8350000000000004</v>
      </c>
      <c r="Q1010">
        <f t="shared" si="61"/>
        <v>81</v>
      </c>
      <c r="R1010" s="13">
        <f t="shared" si="62"/>
        <v>-78.165000000000006</v>
      </c>
    </row>
    <row r="1011" spans="1:18" x14ac:dyDescent="0.3">
      <c r="A1011">
        <v>18298</v>
      </c>
      <c r="B1011" s="2">
        <v>44203</v>
      </c>
      <c r="C1011" t="s">
        <v>38</v>
      </c>
      <c r="D1011" s="4">
        <v>654</v>
      </c>
      <c r="E1011">
        <v>95</v>
      </c>
      <c r="F1011" t="s">
        <v>33</v>
      </c>
      <c r="G1011" t="s">
        <v>34</v>
      </c>
      <c r="H1011" s="2">
        <v>44233</v>
      </c>
      <c r="I1011" s="2">
        <v>44263</v>
      </c>
      <c r="J1011" s="2">
        <v>44293</v>
      </c>
      <c r="K1011" s="2">
        <v>44233</v>
      </c>
      <c r="L1011" s="2">
        <v>44263</v>
      </c>
      <c r="M1011" s="2">
        <v>44293</v>
      </c>
      <c r="N1011" s="8" t="s">
        <v>20055</v>
      </c>
      <c r="O1011" s="12">
        <f t="shared" si="60"/>
        <v>44203</v>
      </c>
      <c r="P1011">
        <f t="shared" si="63"/>
        <v>3.3250000000000002</v>
      </c>
      <c r="Q1011">
        <f t="shared" si="61"/>
        <v>95</v>
      </c>
      <c r="R1011" s="13">
        <f t="shared" si="62"/>
        <v>-91.674999999999997</v>
      </c>
    </row>
    <row r="1012" spans="1:18" x14ac:dyDescent="0.3">
      <c r="A1012">
        <v>18299</v>
      </c>
      <c r="B1012" s="2">
        <v>44242</v>
      </c>
      <c r="C1012" t="s">
        <v>32</v>
      </c>
      <c r="D1012" s="4">
        <v>579</v>
      </c>
      <c r="E1012">
        <v>119</v>
      </c>
      <c r="F1012" t="s">
        <v>35</v>
      </c>
      <c r="G1012" t="s">
        <v>36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8" t="s">
        <v>34</v>
      </c>
      <c r="O1012" s="12">
        <f t="shared" si="60"/>
        <v>44242</v>
      </c>
      <c r="P1012">
        <f t="shared" si="63"/>
        <v>0</v>
      </c>
      <c r="Q1012">
        <f t="shared" si="61"/>
        <v>0</v>
      </c>
      <c r="R1012" s="13">
        <f t="shared" si="62"/>
        <v>0</v>
      </c>
    </row>
    <row r="1013" spans="1:18" x14ac:dyDescent="0.3">
      <c r="A1013">
        <v>18300</v>
      </c>
      <c r="B1013" s="2">
        <v>44214</v>
      </c>
      <c r="C1013" t="s">
        <v>32</v>
      </c>
      <c r="D1013" s="4">
        <v>696</v>
      </c>
      <c r="E1013">
        <v>55</v>
      </c>
      <c r="F1013" t="s">
        <v>33</v>
      </c>
      <c r="G1013" t="s">
        <v>34</v>
      </c>
      <c r="H1013" s="2">
        <v>44244</v>
      </c>
      <c r="I1013" s="2">
        <v>44274</v>
      </c>
      <c r="J1013" s="2">
        <v>44304</v>
      </c>
      <c r="K1013" s="2">
        <v>44247</v>
      </c>
      <c r="L1013" s="2">
        <v>44274</v>
      </c>
      <c r="M1013" s="2">
        <v>44304</v>
      </c>
      <c r="N1013" s="8" t="s">
        <v>20054</v>
      </c>
      <c r="O1013" s="12">
        <f t="shared" si="60"/>
        <v>44214</v>
      </c>
      <c r="P1013">
        <f t="shared" si="63"/>
        <v>1.9250000000000003</v>
      </c>
      <c r="Q1013">
        <f t="shared" si="61"/>
        <v>0</v>
      </c>
      <c r="R1013" s="13">
        <f t="shared" si="62"/>
        <v>1.9250000000000003</v>
      </c>
    </row>
    <row r="1014" spans="1:18" x14ac:dyDescent="0.3">
      <c r="A1014">
        <v>18301</v>
      </c>
      <c r="B1014" s="2">
        <v>44261</v>
      </c>
      <c r="C1014" t="s">
        <v>32</v>
      </c>
      <c r="D1014" s="4">
        <v>622</v>
      </c>
      <c r="E1014">
        <v>149</v>
      </c>
      <c r="F1014" t="s">
        <v>35</v>
      </c>
      <c r="G1014" t="s">
        <v>41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8" t="s">
        <v>34</v>
      </c>
      <c r="O1014" s="12">
        <f t="shared" si="60"/>
        <v>44261</v>
      </c>
      <c r="P1014">
        <f t="shared" si="63"/>
        <v>0</v>
      </c>
      <c r="Q1014">
        <f t="shared" si="61"/>
        <v>0</v>
      </c>
      <c r="R1014" s="13">
        <f t="shared" si="62"/>
        <v>0</v>
      </c>
    </row>
    <row r="1015" spans="1:18" x14ac:dyDescent="0.3">
      <c r="A1015">
        <v>18302</v>
      </c>
      <c r="B1015" s="2">
        <v>44278</v>
      </c>
      <c r="C1015" t="s">
        <v>38</v>
      </c>
      <c r="D1015" s="4">
        <v>646</v>
      </c>
      <c r="E1015">
        <v>88</v>
      </c>
      <c r="F1015" t="s">
        <v>33</v>
      </c>
      <c r="G1015" t="s">
        <v>34</v>
      </c>
      <c r="H1015" s="2">
        <v>44308</v>
      </c>
      <c r="I1015" s="2">
        <v>44338</v>
      </c>
      <c r="J1015" s="2">
        <v>44368</v>
      </c>
      <c r="K1015" s="2">
        <v>44317</v>
      </c>
      <c r="L1015" s="2">
        <v>44338</v>
      </c>
      <c r="M1015" s="2">
        <v>44368</v>
      </c>
      <c r="N1015" s="8" t="s">
        <v>20055</v>
      </c>
      <c r="O1015" s="12">
        <f t="shared" si="60"/>
        <v>44278</v>
      </c>
      <c r="P1015">
        <f t="shared" si="63"/>
        <v>3.08</v>
      </c>
      <c r="Q1015">
        <f t="shared" si="61"/>
        <v>88</v>
      </c>
      <c r="R1015" s="13">
        <f t="shared" si="62"/>
        <v>-84.92</v>
      </c>
    </row>
    <row r="1016" spans="1:18" x14ac:dyDescent="0.3">
      <c r="A1016">
        <v>18303</v>
      </c>
      <c r="B1016" s="2">
        <v>44236</v>
      </c>
      <c r="C1016" t="s">
        <v>38</v>
      </c>
      <c r="D1016" s="4">
        <v>608</v>
      </c>
      <c r="E1016">
        <v>59</v>
      </c>
      <c r="F1016" t="s">
        <v>35</v>
      </c>
      <c r="G1016" t="s">
        <v>36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8" t="s">
        <v>34</v>
      </c>
      <c r="O1016" s="12">
        <f t="shared" si="60"/>
        <v>44236</v>
      </c>
      <c r="P1016">
        <f t="shared" si="63"/>
        <v>0</v>
      </c>
      <c r="Q1016">
        <f t="shared" si="61"/>
        <v>0</v>
      </c>
      <c r="R1016" s="13">
        <f t="shared" si="62"/>
        <v>0</v>
      </c>
    </row>
    <row r="1017" spans="1:18" x14ac:dyDescent="0.3">
      <c r="A1017">
        <v>18304</v>
      </c>
      <c r="B1017" s="2">
        <v>44240</v>
      </c>
      <c r="C1017" t="s">
        <v>32</v>
      </c>
      <c r="D1017" s="4">
        <v>575</v>
      </c>
      <c r="E1017">
        <v>79</v>
      </c>
      <c r="F1017" t="s">
        <v>35</v>
      </c>
      <c r="G1017" t="s">
        <v>36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8" t="s">
        <v>34</v>
      </c>
      <c r="O1017" s="12">
        <f t="shared" si="60"/>
        <v>44240</v>
      </c>
      <c r="P1017">
        <f t="shared" si="63"/>
        <v>0</v>
      </c>
      <c r="Q1017">
        <f t="shared" si="61"/>
        <v>0</v>
      </c>
      <c r="R1017" s="13">
        <f t="shared" si="62"/>
        <v>0</v>
      </c>
    </row>
    <row r="1018" spans="1:18" x14ac:dyDescent="0.3">
      <c r="A1018">
        <v>18305</v>
      </c>
      <c r="B1018" s="2">
        <v>44274</v>
      </c>
      <c r="C1018" t="s">
        <v>38</v>
      </c>
      <c r="D1018" s="4">
        <v>603</v>
      </c>
      <c r="E1018">
        <v>105</v>
      </c>
      <c r="F1018" t="s">
        <v>33</v>
      </c>
      <c r="G1018" t="s">
        <v>34</v>
      </c>
      <c r="H1018" s="2">
        <v>44304</v>
      </c>
      <c r="I1018" s="2">
        <v>44334</v>
      </c>
      <c r="J1018" s="2">
        <v>44364</v>
      </c>
      <c r="K1018" s="2">
        <v>44334</v>
      </c>
      <c r="L1018" s="2">
        <v>44334</v>
      </c>
      <c r="M1018" s="2">
        <v>44364</v>
      </c>
      <c r="N1018" s="8" t="s">
        <v>20055</v>
      </c>
      <c r="O1018" s="12">
        <f t="shared" si="60"/>
        <v>44274</v>
      </c>
      <c r="P1018">
        <f t="shared" si="63"/>
        <v>3.6750000000000003</v>
      </c>
      <c r="Q1018">
        <f t="shared" si="61"/>
        <v>105</v>
      </c>
      <c r="R1018" s="13">
        <f t="shared" si="62"/>
        <v>-101.325</v>
      </c>
    </row>
    <row r="1019" spans="1:18" x14ac:dyDescent="0.3">
      <c r="A1019">
        <v>18306</v>
      </c>
      <c r="B1019" s="2">
        <v>44282</v>
      </c>
      <c r="C1019" t="s">
        <v>38</v>
      </c>
      <c r="D1019" s="4">
        <v>599</v>
      </c>
      <c r="E1019">
        <v>125</v>
      </c>
      <c r="F1019" t="s">
        <v>33</v>
      </c>
      <c r="G1019" t="s">
        <v>34</v>
      </c>
      <c r="H1019" s="2">
        <v>44312</v>
      </c>
      <c r="I1019" s="2">
        <v>44342</v>
      </c>
      <c r="J1019" s="2">
        <v>44372</v>
      </c>
      <c r="K1019" s="2">
        <v>44318</v>
      </c>
      <c r="L1019" s="2">
        <v>44342</v>
      </c>
      <c r="M1019" s="2">
        <v>44372</v>
      </c>
      <c r="N1019" s="8" t="s">
        <v>20054</v>
      </c>
      <c r="O1019" s="12">
        <f t="shared" si="60"/>
        <v>44282</v>
      </c>
      <c r="P1019">
        <f t="shared" si="63"/>
        <v>4.375</v>
      </c>
      <c r="Q1019">
        <f t="shared" si="61"/>
        <v>0</v>
      </c>
      <c r="R1019" s="13">
        <f t="shared" si="62"/>
        <v>4.375</v>
      </c>
    </row>
    <row r="1020" spans="1:18" x14ac:dyDescent="0.3">
      <c r="A1020">
        <v>18307</v>
      </c>
      <c r="B1020" s="2">
        <v>44231</v>
      </c>
      <c r="C1020" t="s">
        <v>32</v>
      </c>
      <c r="D1020" s="4">
        <v>640</v>
      </c>
      <c r="E1020">
        <v>131</v>
      </c>
      <c r="F1020" t="s">
        <v>35</v>
      </c>
      <c r="G1020" t="s">
        <v>41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8" t="s">
        <v>34</v>
      </c>
      <c r="O1020" s="12">
        <f t="shared" si="60"/>
        <v>44231</v>
      </c>
      <c r="P1020">
        <f t="shared" si="63"/>
        <v>0</v>
      </c>
      <c r="Q1020">
        <f t="shared" si="61"/>
        <v>0</v>
      </c>
      <c r="R1020" s="13">
        <f t="shared" si="62"/>
        <v>0</v>
      </c>
    </row>
    <row r="1021" spans="1:18" x14ac:dyDescent="0.3">
      <c r="A1021">
        <v>18308</v>
      </c>
      <c r="B1021" s="2">
        <v>44274</v>
      </c>
      <c r="C1021" t="s">
        <v>32</v>
      </c>
      <c r="D1021" s="4">
        <v>648</v>
      </c>
      <c r="E1021">
        <v>78</v>
      </c>
      <c r="F1021" t="s">
        <v>33</v>
      </c>
      <c r="G1021" t="s">
        <v>34</v>
      </c>
      <c r="H1021" s="2">
        <v>44304</v>
      </c>
      <c r="I1021" s="2">
        <v>44334</v>
      </c>
      <c r="J1021" s="2">
        <v>44364</v>
      </c>
      <c r="K1021" s="2">
        <v>44307</v>
      </c>
      <c r="L1021" s="2">
        <v>44334</v>
      </c>
      <c r="M1021" s="2">
        <v>44364</v>
      </c>
      <c r="N1021" s="8" t="s">
        <v>20054</v>
      </c>
      <c r="O1021" s="12">
        <f t="shared" si="60"/>
        <v>44274</v>
      </c>
      <c r="P1021">
        <f t="shared" si="63"/>
        <v>2.7300000000000004</v>
      </c>
      <c r="Q1021">
        <f t="shared" si="61"/>
        <v>0</v>
      </c>
      <c r="R1021" s="13">
        <f t="shared" si="62"/>
        <v>2.7300000000000004</v>
      </c>
    </row>
    <row r="1022" spans="1:18" x14ac:dyDescent="0.3">
      <c r="A1022">
        <v>18309</v>
      </c>
      <c r="B1022" s="2">
        <v>44273</v>
      </c>
      <c r="C1022" t="s">
        <v>32</v>
      </c>
      <c r="D1022" s="4">
        <v>654</v>
      </c>
      <c r="E1022">
        <v>73</v>
      </c>
      <c r="F1022" t="s">
        <v>33</v>
      </c>
      <c r="G1022" t="s">
        <v>34</v>
      </c>
      <c r="H1022" s="2">
        <v>44303</v>
      </c>
      <c r="I1022" s="2">
        <v>44333</v>
      </c>
      <c r="J1022" s="2">
        <v>44363</v>
      </c>
      <c r="K1022" s="2">
        <v>44307</v>
      </c>
      <c r="L1022" s="2">
        <v>44333</v>
      </c>
      <c r="M1022" s="2">
        <v>44363</v>
      </c>
      <c r="N1022" s="8" t="s">
        <v>20054</v>
      </c>
      <c r="O1022" s="12">
        <f t="shared" si="60"/>
        <v>44273</v>
      </c>
      <c r="P1022">
        <f t="shared" si="63"/>
        <v>2.5550000000000002</v>
      </c>
      <c r="Q1022">
        <f t="shared" si="61"/>
        <v>0</v>
      </c>
      <c r="R1022" s="13">
        <f t="shared" si="62"/>
        <v>2.5550000000000002</v>
      </c>
    </row>
    <row r="1023" spans="1:18" x14ac:dyDescent="0.3">
      <c r="A1023">
        <v>18310</v>
      </c>
      <c r="B1023" s="2">
        <v>44230</v>
      </c>
      <c r="C1023" t="s">
        <v>38</v>
      </c>
      <c r="D1023" s="4">
        <v>647</v>
      </c>
      <c r="E1023">
        <v>108</v>
      </c>
      <c r="F1023" t="s">
        <v>33</v>
      </c>
      <c r="G1023" t="s">
        <v>34</v>
      </c>
      <c r="H1023" s="2">
        <v>44260</v>
      </c>
      <c r="I1023" s="2">
        <v>44290</v>
      </c>
      <c r="J1023" s="2">
        <v>44320</v>
      </c>
      <c r="K1023" s="2">
        <v>44269</v>
      </c>
      <c r="L1023" s="2">
        <v>44290</v>
      </c>
      <c r="M1023" s="2">
        <v>44320</v>
      </c>
      <c r="N1023" s="8" t="s">
        <v>20054</v>
      </c>
      <c r="O1023" s="12">
        <f t="shared" si="60"/>
        <v>44230</v>
      </c>
      <c r="P1023">
        <f t="shared" si="63"/>
        <v>3.7800000000000002</v>
      </c>
      <c r="Q1023">
        <f t="shared" si="61"/>
        <v>0</v>
      </c>
      <c r="R1023" s="13">
        <f t="shared" si="62"/>
        <v>3.7800000000000002</v>
      </c>
    </row>
    <row r="1024" spans="1:18" x14ac:dyDescent="0.3">
      <c r="A1024">
        <v>18311</v>
      </c>
      <c r="B1024" s="2">
        <v>44262</v>
      </c>
      <c r="C1024" t="s">
        <v>38</v>
      </c>
      <c r="D1024" s="4">
        <v>677</v>
      </c>
      <c r="E1024">
        <v>55</v>
      </c>
      <c r="F1024" t="s">
        <v>33</v>
      </c>
      <c r="G1024" t="s">
        <v>34</v>
      </c>
      <c r="H1024" s="2">
        <v>44292</v>
      </c>
      <c r="I1024" s="2">
        <v>44322</v>
      </c>
      <c r="J1024" s="2">
        <v>44352</v>
      </c>
      <c r="K1024" s="2">
        <v>44298</v>
      </c>
      <c r="L1024" s="2">
        <v>44322</v>
      </c>
      <c r="M1024" s="2">
        <v>44352</v>
      </c>
      <c r="N1024" s="8" t="s">
        <v>20055</v>
      </c>
      <c r="O1024" s="12">
        <f t="shared" si="60"/>
        <v>44262</v>
      </c>
      <c r="P1024">
        <f t="shared" si="63"/>
        <v>1.9250000000000003</v>
      </c>
      <c r="Q1024">
        <f t="shared" si="61"/>
        <v>55</v>
      </c>
      <c r="R1024" s="13">
        <f t="shared" si="62"/>
        <v>-53.075000000000003</v>
      </c>
    </row>
    <row r="1025" spans="1:18" x14ac:dyDescent="0.3">
      <c r="A1025">
        <v>18312</v>
      </c>
      <c r="B1025" s="2">
        <v>44231</v>
      </c>
      <c r="C1025" t="s">
        <v>32</v>
      </c>
      <c r="D1025" s="4">
        <v>677</v>
      </c>
      <c r="E1025">
        <v>119</v>
      </c>
      <c r="F1025" t="s">
        <v>33</v>
      </c>
      <c r="G1025" t="s">
        <v>34</v>
      </c>
      <c r="H1025" s="2">
        <v>44261</v>
      </c>
      <c r="I1025" s="2">
        <v>44291</v>
      </c>
      <c r="J1025" s="2">
        <v>44321</v>
      </c>
      <c r="K1025" s="2">
        <v>44271</v>
      </c>
      <c r="L1025" s="2">
        <v>44291</v>
      </c>
      <c r="M1025" s="2">
        <v>44321</v>
      </c>
      <c r="N1025" s="8" t="s">
        <v>20054</v>
      </c>
      <c r="O1025" s="12">
        <f t="shared" si="60"/>
        <v>44231</v>
      </c>
      <c r="P1025">
        <f t="shared" si="63"/>
        <v>4.165</v>
      </c>
      <c r="Q1025">
        <f t="shared" si="61"/>
        <v>0</v>
      </c>
      <c r="R1025" s="13">
        <f t="shared" si="62"/>
        <v>4.165</v>
      </c>
    </row>
    <row r="1026" spans="1:18" x14ac:dyDescent="0.3">
      <c r="A1026">
        <v>18313</v>
      </c>
      <c r="B1026" s="2">
        <v>44249</v>
      </c>
      <c r="C1026" t="s">
        <v>37</v>
      </c>
      <c r="D1026" s="4">
        <v>571</v>
      </c>
      <c r="E1026">
        <v>143</v>
      </c>
      <c r="F1026" t="s">
        <v>35</v>
      </c>
      <c r="G1026" t="s">
        <v>40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8" t="s">
        <v>34</v>
      </c>
      <c r="O1026" s="12">
        <f t="shared" si="60"/>
        <v>44249</v>
      </c>
      <c r="P1026">
        <f t="shared" si="63"/>
        <v>0</v>
      </c>
      <c r="Q1026">
        <f t="shared" si="61"/>
        <v>0</v>
      </c>
      <c r="R1026" s="13">
        <f t="shared" si="62"/>
        <v>0</v>
      </c>
    </row>
    <row r="1027" spans="1:18" x14ac:dyDescent="0.3">
      <c r="A1027">
        <v>18314</v>
      </c>
      <c r="B1027" s="2">
        <v>44281</v>
      </c>
      <c r="C1027" t="s">
        <v>38</v>
      </c>
      <c r="D1027" s="4">
        <v>666</v>
      </c>
      <c r="E1027">
        <v>103</v>
      </c>
      <c r="F1027" t="s">
        <v>33</v>
      </c>
      <c r="G1027" t="s">
        <v>34</v>
      </c>
      <c r="H1027" s="2">
        <v>44311</v>
      </c>
      <c r="I1027" s="2">
        <v>44341</v>
      </c>
      <c r="J1027" s="2">
        <v>44371</v>
      </c>
      <c r="K1027" s="2">
        <v>44315</v>
      </c>
      <c r="L1027" s="2">
        <v>44341</v>
      </c>
      <c r="M1027" s="2">
        <v>44371</v>
      </c>
      <c r="N1027" s="8" t="s">
        <v>20055</v>
      </c>
      <c r="O1027" s="12">
        <f t="shared" ref="O1027:O1090" si="64">B1027</f>
        <v>44281</v>
      </c>
      <c r="P1027">
        <f t="shared" si="63"/>
        <v>3.6050000000000004</v>
      </c>
      <c r="Q1027">
        <f t="shared" ref="Q1027:Q1090" si="65">IF(N1027="Defaulted",E1027,0)</f>
        <v>103</v>
      </c>
      <c r="R1027" s="13">
        <f t="shared" ref="R1027:R1090" si="66">P1027-Q1027</f>
        <v>-99.394999999999996</v>
      </c>
    </row>
    <row r="1028" spans="1:18" x14ac:dyDescent="0.3">
      <c r="A1028">
        <v>18315</v>
      </c>
      <c r="B1028" s="2">
        <v>44252</v>
      </c>
      <c r="C1028" t="s">
        <v>32</v>
      </c>
      <c r="D1028" s="4">
        <v>631</v>
      </c>
      <c r="E1028">
        <v>74</v>
      </c>
      <c r="F1028" t="s">
        <v>35</v>
      </c>
      <c r="G1028" t="s">
        <v>41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8" t="s">
        <v>34</v>
      </c>
      <c r="O1028" s="12">
        <f t="shared" si="64"/>
        <v>44252</v>
      </c>
      <c r="P1028">
        <f t="shared" ref="P1028:P1091" si="67">IF(F1028="Approved",E1028*0.035,0)</f>
        <v>0</v>
      </c>
      <c r="Q1028">
        <f t="shared" si="65"/>
        <v>0</v>
      </c>
      <c r="R1028" s="13">
        <f t="shared" si="66"/>
        <v>0</v>
      </c>
    </row>
    <row r="1029" spans="1:18" x14ac:dyDescent="0.3">
      <c r="A1029">
        <v>18316</v>
      </c>
      <c r="B1029" s="2">
        <v>44202</v>
      </c>
      <c r="C1029" t="s">
        <v>32</v>
      </c>
      <c r="D1029" s="4">
        <v>625</v>
      </c>
      <c r="E1029">
        <v>101</v>
      </c>
      <c r="F1029" t="s">
        <v>35</v>
      </c>
      <c r="G1029" t="s">
        <v>42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8" t="s">
        <v>34</v>
      </c>
      <c r="O1029" s="12">
        <f t="shared" si="64"/>
        <v>44202</v>
      </c>
      <c r="P1029">
        <f t="shared" si="67"/>
        <v>0</v>
      </c>
      <c r="Q1029">
        <f t="shared" si="65"/>
        <v>0</v>
      </c>
      <c r="R1029" s="13">
        <f t="shared" si="66"/>
        <v>0</v>
      </c>
    </row>
    <row r="1030" spans="1:18" x14ac:dyDescent="0.3">
      <c r="A1030">
        <v>18317</v>
      </c>
      <c r="B1030" s="2">
        <v>44244</v>
      </c>
      <c r="C1030" t="s">
        <v>38</v>
      </c>
      <c r="D1030" s="4">
        <v>597</v>
      </c>
      <c r="E1030">
        <v>142</v>
      </c>
      <c r="F1030" t="s">
        <v>35</v>
      </c>
      <c r="G1030" t="s">
        <v>39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8" t="s">
        <v>34</v>
      </c>
      <c r="O1030" s="12">
        <f t="shared" si="64"/>
        <v>44244</v>
      </c>
      <c r="P1030">
        <f t="shared" si="67"/>
        <v>0</v>
      </c>
      <c r="Q1030">
        <f t="shared" si="65"/>
        <v>0</v>
      </c>
      <c r="R1030" s="13">
        <f t="shared" si="66"/>
        <v>0</v>
      </c>
    </row>
    <row r="1031" spans="1:18" x14ac:dyDescent="0.3">
      <c r="A1031">
        <v>18318</v>
      </c>
      <c r="B1031" s="2">
        <v>44227</v>
      </c>
      <c r="C1031" t="s">
        <v>32</v>
      </c>
      <c r="D1031" s="4">
        <v>587</v>
      </c>
      <c r="E1031">
        <v>64</v>
      </c>
      <c r="F1031" t="s">
        <v>35</v>
      </c>
      <c r="G1031" t="s">
        <v>42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8" t="s">
        <v>34</v>
      </c>
      <c r="O1031" s="12">
        <f t="shared" si="64"/>
        <v>44227</v>
      </c>
      <c r="P1031">
        <f t="shared" si="67"/>
        <v>0</v>
      </c>
      <c r="Q1031">
        <f t="shared" si="65"/>
        <v>0</v>
      </c>
      <c r="R1031" s="13">
        <f t="shared" si="66"/>
        <v>0</v>
      </c>
    </row>
    <row r="1032" spans="1:18" x14ac:dyDescent="0.3">
      <c r="A1032">
        <v>18319</v>
      </c>
      <c r="B1032" s="2">
        <v>44249</v>
      </c>
      <c r="C1032" t="s">
        <v>32</v>
      </c>
      <c r="D1032" s="4">
        <v>582</v>
      </c>
      <c r="E1032">
        <v>99</v>
      </c>
      <c r="F1032" t="s">
        <v>35</v>
      </c>
      <c r="G1032" t="s">
        <v>36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8" t="s">
        <v>34</v>
      </c>
      <c r="O1032" s="12">
        <f t="shared" si="64"/>
        <v>44249</v>
      </c>
      <c r="P1032">
        <f t="shared" si="67"/>
        <v>0</v>
      </c>
      <c r="Q1032">
        <f t="shared" si="65"/>
        <v>0</v>
      </c>
      <c r="R1032" s="13">
        <f t="shared" si="66"/>
        <v>0</v>
      </c>
    </row>
    <row r="1033" spans="1:18" x14ac:dyDescent="0.3">
      <c r="A1033">
        <v>18320</v>
      </c>
      <c r="B1033" s="2">
        <v>44222</v>
      </c>
      <c r="C1033" t="s">
        <v>32</v>
      </c>
      <c r="D1033" s="4">
        <v>664</v>
      </c>
      <c r="E1033">
        <v>80</v>
      </c>
      <c r="F1033" t="s">
        <v>33</v>
      </c>
      <c r="G1033" t="s">
        <v>34</v>
      </c>
      <c r="H1033" s="2">
        <v>44252</v>
      </c>
      <c r="I1033" s="2">
        <v>44282</v>
      </c>
      <c r="J1033" s="2">
        <v>44312</v>
      </c>
      <c r="K1033" s="2">
        <v>44254</v>
      </c>
      <c r="L1033" s="2">
        <v>44282</v>
      </c>
      <c r="M1033" s="2">
        <v>44312</v>
      </c>
      <c r="N1033" s="8" t="s">
        <v>20054</v>
      </c>
      <c r="O1033" s="12">
        <f t="shared" si="64"/>
        <v>44222</v>
      </c>
      <c r="P1033">
        <f t="shared" si="67"/>
        <v>2.8000000000000003</v>
      </c>
      <c r="Q1033">
        <f t="shared" si="65"/>
        <v>0</v>
      </c>
      <c r="R1033" s="13">
        <f t="shared" si="66"/>
        <v>2.8000000000000003</v>
      </c>
    </row>
    <row r="1034" spans="1:18" x14ac:dyDescent="0.3">
      <c r="A1034">
        <v>18321</v>
      </c>
      <c r="B1034" s="2">
        <v>44277</v>
      </c>
      <c r="C1034" t="s">
        <v>38</v>
      </c>
      <c r="D1034" s="4">
        <v>624</v>
      </c>
      <c r="E1034">
        <v>138</v>
      </c>
      <c r="F1034" t="s">
        <v>33</v>
      </c>
      <c r="G1034" t="s">
        <v>34</v>
      </c>
      <c r="H1034" s="2">
        <v>44307</v>
      </c>
      <c r="I1034" s="2">
        <v>44337</v>
      </c>
      <c r="J1034" s="2">
        <v>44367</v>
      </c>
      <c r="K1034" s="2">
        <v>44338</v>
      </c>
      <c r="L1034" s="2">
        <v>44337</v>
      </c>
      <c r="M1034" s="2">
        <v>44367</v>
      </c>
      <c r="N1034" s="8" t="s">
        <v>20055</v>
      </c>
      <c r="O1034" s="12">
        <f t="shared" si="64"/>
        <v>44277</v>
      </c>
      <c r="P1034">
        <f t="shared" si="67"/>
        <v>4.83</v>
      </c>
      <c r="Q1034">
        <f t="shared" si="65"/>
        <v>138</v>
      </c>
      <c r="R1034" s="13">
        <f t="shared" si="66"/>
        <v>-133.16999999999999</v>
      </c>
    </row>
    <row r="1035" spans="1:18" x14ac:dyDescent="0.3">
      <c r="A1035">
        <v>18322</v>
      </c>
      <c r="B1035" s="2">
        <v>44238</v>
      </c>
      <c r="C1035" t="s">
        <v>38</v>
      </c>
      <c r="D1035" s="4">
        <v>631</v>
      </c>
      <c r="E1035">
        <v>115</v>
      </c>
      <c r="F1035" t="s">
        <v>33</v>
      </c>
      <c r="G1035" t="s">
        <v>34</v>
      </c>
      <c r="H1035" s="2">
        <v>44268</v>
      </c>
      <c r="I1035" s="2">
        <v>44298</v>
      </c>
      <c r="J1035" s="2">
        <v>44328</v>
      </c>
      <c r="K1035" s="2">
        <v>44293</v>
      </c>
      <c r="L1035" s="2">
        <v>44298</v>
      </c>
      <c r="M1035" s="2">
        <v>44328</v>
      </c>
      <c r="N1035" s="8" t="s">
        <v>20054</v>
      </c>
      <c r="O1035" s="12">
        <f t="shared" si="64"/>
        <v>44238</v>
      </c>
      <c r="P1035">
        <f t="shared" si="67"/>
        <v>4.0250000000000004</v>
      </c>
      <c r="Q1035">
        <f t="shared" si="65"/>
        <v>0</v>
      </c>
      <c r="R1035" s="13">
        <f t="shared" si="66"/>
        <v>4.0250000000000004</v>
      </c>
    </row>
    <row r="1036" spans="1:18" x14ac:dyDescent="0.3">
      <c r="A1036">
        <v>18323</v>
      </c>
      <c r="B1036" s="2">
        <v>44256</v>
      </c>
      <c r="C1036" t="s">
        <v>32</v>
      </c>
      <c r="D1036" s="4">
        <v>591</v>
      </c>
      <c r="E1036">
        <v>86</v>
      </c>
      <c r="F1036" t="s">
        <v>35</v>
      </c>
      <c r="G1036" t="s">
        <v>36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8" t="s">
        <v>34</v>
      </c>
      <c r="O1036" s="12">
        <f t="shared" si="64"/>
        <v>44256</v>
      </c>
      <c r="P1036">
        <f t="shared" si="67"/>
        <v>0</v>
      </c>
      <c r="Q1036">
        <f t="shared" si="65"/>
        <v>0</v>
      </c>
      <c r="R1036" s="13">
        <f t="shared" si="66"/>
        <v>0</v>
      </c>
    </row>
    <row r="1037" spans="1:18" x14ac:dyDescent="0.3">
      <c r="A1037">
        <v>18324</v>
      </c>
      <c r="B1037" s="2">
        <v>44254</v>
      </c>
      <c r="C1037" t="s">
        <v>37</v>
      </c>
      <c r="D1037" s="4">
        <v>585</v>
      </c>
      <c r="E1037">
        <v>80</v>
      </c>
      <c r="F1037" t="s">
        <v>35</v>
      </c>
      <c r="G1037" t="s">
        <v>41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8" t="s">
        <v>34</v>
      </c>
      <c r="O1037" s="12">
        <f t="shared" si="64"/>
        <v>44254</v>
      </c>
      <c r="P1037">
        <f t="shared" si="67"/>
        <v>0</v>
      </c>
      <c r="Q1037">
        <f t="shared" si="65"/>
        <v>0</v>
      </c>
      <c r="R1037" s="13">
        <f t="shared" si="66"/>
        <v>0</v>
      </c>
    </row>
    <row r="1038" spans="1:18" x14ac:dyDescent="0.3">
      <c r="A1038">
        <v>18325</v>
      </c>
      <c r="B1038" s="2">
        <v>44258</v>
      </c>
      <c r="C1038" t="s">
        <v>32</v>
      </c>
      <c r="D1038" s="4">
        <v>682</v>
      </c>
      <c r="E1038">
        <v>101</v>
      </c>
      <c r="F1038" t="s">
        <v>33</v>
      </c>
      <c r="G1038" t="s">
        <v>34</v>
      </c>
      <c r="H1038" s="2">
        <v>44288</v>
      </c>
      <c r="I1038" s="2">
        <v>44318</v>
      </c>
      <c r="J1038" s="2">
        <v>44348</v>
      </c>
      <c r="K1038" s="2">
        <v>44290</v>
      </c>
      <c r="L1038" s="2">
        <v>44318</v>
      </c>
      <c r="M1038" s="2">
        <v>44348</v>
      </c>
      <c r="N1038" s="8" t="s">
        <v>20054</v>
      </c>
      <c r="O1038" s="12">
        <f t="shared" si="64"/>
        <v>44258</v>
      </c>
      <c r="P1038">
        <f t="shared" si="67"/>
        <v>3.5350000000000001</v>
      </c>
      <c r="Q1038">
        <f t="shared" si="65"/>
        <v>0</v>
      </c>
      <c r="R1038" s="13">
        <f t="shared" si="66"/>
        <v>3.5350000000000001</v>
      </c>
    </row>
    <row r="1039" spans="1:18" x14ac:dyDescent="0.3">
      <c r="A1039">
        <v>18326</v>
      </c>
      <c r="B1039" s="2">
        <v>44260</v>
      </c>
      <c r="C1039" t="s">
        <v>38</v>
      </c>
      <c r="D1039" s="4">
        <v>581</v>
      </c>
      <c r="E1039">
        <v>69</v>
      </c>
      <c r="F1039" t="s">
        <v>35</v>
      </c>
      <c r="G1039" t="s">
        <v>40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8" t="s">
        <v>34</v>
      </c>
      <c r="O1039" s="12">
        <f t="shared" si="64"/>
        <v>44260</v>
      </c>
      <c r="P1039">
        <f t="shared" si="67"/>
        <v>0</v>
      </c>
      <c r="Q1039">
        <f t="shared" si="65"/>
        <v>0</v>
      </c>
      <c r="R1039" s="13">
        <f t="shared" si="66"/>
        <v>0</v>
      </c>
    </row>
    <row r="1040" spans="1:18" x14ac:dyDescent="0.3">
      <c r="A1040">
        <v>18327</v>
      </c>
      <c r="B1040" s="2">
        <v>44278</v>
      </c>
      <c r="C1040" t="s">
        <v>37</v>
      </c>
      <c r="D1040" s="4">
        <v>658</v>
      </c>
      <c r="E1040">
        <v>91</v>
      </c>
      <c r="F1040" t="s">
        <v>33</v>
      </c>
      <c r="G1040" t="s">
        <v>34</v>
      </c>
      <c r="H1040" s="2">
        <v>44308</v>
      </c>
      <c r="I1040" s="2">
        <v>44338</v>
      </c>
      <c r="J1040" s="2">
        <v>44368</v>
      </c>
      <c r="K1040" s="2">
        <v>44309</v>
      </c>
      <c r="L1040" s="2">
        <v>44338</v>
      </c>
      <c r="M1040" s="2">
        <v>44368</v>
      </c>
      <c r="N1040" s="8" t="s">
        <v>20054</v>
      </c>
      <c r="O1040" s="12">
        <f t="shared" si="64"/>
        <v>44278</v>
      </c>
      <c r="P1040">
        <f t="shared" si="67"/>
        <v>3.1850000000000005</v>
      </c>
      <c r="Q1040">
        <f t="shared" si="65"/>
        <v>0</v>
      </c>
      <c r="R1040" s="13">
        <f t="shared" si="66"/>
        <v>3.1850000000000005</v>
      </c>
    </row>
    <row r="1041" spans="1:18" x14ac:dyDescent="0.3">
      <c r="A1041">
        <v>18328</v>
      </c>
      <c r="B1041" s="2">
        <v>44250</v>
      </c>
      <c r="C1041" t="s">
        <v>38</v>
      </c>
      <c r="D1041" s="4">
        <v>643</v>
      </c>
      <c r="E1041">
        <v>69</v>
      </c>
      <c r="F1041" t="s">
        <v>33</v>
      </c>
      <c r="G1041" t="s">
        <v>34</v>
      </c>
      <c r="H1041" s="2">
        <v>44280</v>
      </c>
      <c r="I1041" s="2">
        <v>44310</v>
      </c>
      <c r="J1041" s="2">
        <v>44340</v>
      </c>
      <c r="K1041" s="2">
        <v>44283</v>
      </c>
      <c r="L1041" s="2">
        <v>44310</v>
      </c>
      <c r="M1041" s="2">
        <v>44340</v>
      </c>
      <c r="N1041" s="8" t="s">
        <v>20054</v>
      </c>
      <c r="O1041" s="12">
        <f t="shared" si="64"/>
        <v>44250</v>
      </c>
      <c r="P1041">
        <f t="shared" si="67"/>
        <v>2.415</v>
      </c>
      <c r="Q1041">
        <f t="shared" si="65"/>
        <v>0</v>
      </c>
      <c r="R1041" s="13">
        <f t="shared" si="66"/>
        <v>2.415</v>
      </c>
    </row>
    <row r="1042" spans="1:18" x14ac:dyDescent="0.3">
      <c r="A1042">
        <v>18329</v>
      </c>
      <c r="B1042" s="2">
        <v>44224</v>
      </c>
      <c r="C1042" t="s">
        <v>38</v>
      </c>
      <c r="D1042" s="4">
        <v>644</v>
      </c>
      <c r="E1042">
        <v>67</v>
      </c>
      <c r="F1042" t="s">
        <v>33</v>
      </c>
      <c r="G1042" t="s">
        <v>34</v>
      </c>
      <c r="H1042" s="2">
        <v>44254</v>
      </c>
      <c r="I1042" s="2">
        <v>44284</v>
      </c>
      <c r="J1042" s="2">
        <v>44314</v>
      </c>
      <c r="K1042" s="2">
        <v>44255</v>
      </c>
      <c r="L1042" s="2">
        <v>44284</v>
      </c>
      <c r="M1042" s="2">
        <v>44314</v>
      </c>
      <c r="N1042" s="8" t="s">
        <v>20054</v>
      </c>
      <c r="O1042" s="12">
        <f t="shared" si="64"/>
        <v>44224</v>
      </c>
      <c r="P1042">
        <f t="shared" si="67"/>
        <v>2.3450000000000002</v>
      </c>
      <c r="Q1042">
        <f t="shared" si="65"/>
        <v>0</v>
      </c>
      <c r="R1042" s="13">
        <f t="shared" si="66"/>
        <v>2.3450000000000002</v>
      </c>
    </row>
    <row r="1043" spans="1:18" x14ac:dyDescent="0.3">
      <c r="A1043">
        <v>18330</v>
      </c>
      <c r="B1043" s="2">
        <v>44278</v>
      </c>
      <c r="C1043" t="s">
        <v>38</v>
      </c>
      <c r="D1043" s="4">
        <v>620</v>
      </c>
      <c r="E1043">
        <v>153</v>
      </c>
      <c r="F1043" t="s">
        <v>35</v>
      </c>
      <c r="G1043" t="s">
        <v>39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8" t="s">
        <v>34</v>
      </c>
      <c r="O1043" s="12">
        <f t="shared" si="64"/>
        <v>44278</v>
      </c>
      <c r="P1043">
        <f t="shared" si="67"/>
        <v>0</v>
      </c>
      <c r="Q1043">
        <f t="shared" si="65"/>
        <v>0</v>
      </c>
      <c r="R1043" s="13">
        <f t="shared" si="66"/>
        <v>0</v>
      </c>
    </row>
    <row r="1044" spans="1:18" x14ac:dyDescent="0.3">
      <c r="A1044">
        <v>18331</v>
      </c>
      <c r="B1044" s="2">
        <v>44238</v>
      </c>
      <c r="C1044" t="s">
        <v>38</v>
      </c>
      <c r="D1044" s="4">
        <v>619</v>
      </c>
      <c r="E1044">
        <v>118</v>
      </c>
      <c r="F1044" t="s">
        <v>35</v>
      </c>
      <c r="G1044" t="s">
        <v>36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8" t="s">
        <v>34</v>
      </c>
      <c r="O1044" s="12">
        <f t="shared" si="64"/>
        <v>44238</v>
      </c>
      <c r="P1044">
        <f t="shared" si="67"/>
        <v>0</v>
      </c>
      <c r="Q1044">
        <f t="shared" si="65"/>
        <v>0</v>
      </c>
      <c r="R1044" s="13">
        <f t="shared" si="66"/>
        <v>0</v>
      </c>
    </row>
    <row r="1045" spans="1:18" x14ac:dyDescent="0.3">
      <c r="A1045">
        <v>18332</v>
      </c>
      <c r="B1045" s="2">
        <v>44251</v>
      </c>
      <c r="C1045" t="s">
        <v>32</v>
      </c>
      <c r="D1045" s="4">
        <v>623</v>
      </c>
      <c r="E1045">
        <v>85</v>
      </c>
      <c r="F1045" t="s">
        <v>35</v>
      </c>
      <c r="G1045" t="s">
        <v>42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8" t="s">
        <v>34</v>
      </c>
      <c r="O1045" s="12">
        <f t="shared" si="64"/>
        <v>44251</v>
      </c>
      <c r="P1045">
        <f t="shared" si="67"/>
        <v>0</v>
      </c>
      <c r="Q1045">
        <f t="shared" si="65"/>
        <v>0</v>
      </c>
      <c r="R1045" s="13">
        <f t="shared" si="66"/>
        <v>0</v>
      </c>
    </row>
    <row r="1046" spans="1:18" x14ac:dyDescent="0.3">
      <c r="A1046">
        <v>18333</v>
      </c>
      <c r="B1046" s="2">
        <v>44198</v>
      </c>
      <c r="C1046" t="s">
        <v>38</v>
      </c>
      <c r="D1046" s="4">
        <v>600</v>
      </c>
      <c r="E1046">
        <v>127</v>
      </c>
      <c r="F1046" t="s">
        <v>35</v>
      </c>
      <c r="G1046" t="s">
        <v>39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8" t="s">
        <v>34</v>
      </c>
      <c r="O1046" s="12">
        <f t="shared" si="64"/>
        <v>44198</v>
      </c>
      <c r="P1046">
        <f t="shared" si="67"/>
        <v>0</v>
      </c>
      <c r="Q1046">
        <f t="shared" si="65"/>
        <v>0</v>
      </c>
      <c r="R1046" s="13">
        <f t="shared" si="66"/>
        <v>0</v>
      </c>
    </row>
    <row r="1047" spans="1:18" x14ac:dyDescent="0.3">
      <c r="A1047">
        <v>18334</v>
      </c>
      <c r="B1047" s="2">
        <v>44251</v>
      </c>
      <c r="C1047" t="s">
        <v>37</v>
      </c>
      <c r="D1047" s="4">
        <v>639</v>
      </c>
      <c r="E1047">
        <v>86</v>
      </c>
      <c r="F1047" t="s">
        <v>33</v>
      </c>
      <c r="G1047" t="s">
        <v>34</v>
      </c>
      <c r="H1047" s="2">
        <v>44281</v>
      </c>
      <c r="I1047" s="2">
        <v>44311</v>
      </c>
      <c r="J1047" s="2">
        <v>44341</v>
      </c>
      <c r="K1047" s="2">
        <v>44283</v>
      </c>
      <c r="L1047" s="2">
        <v>44311</v>
      </c>
      <c r="M1047" s="2">
        <v>44341</v>
      </c>
      <c r="N1047" s="8" t="s">
        <v>20054</v>
      </c>
      <c r="O1047" s="12">
        <f t="shared" si="64"/>
        <v>44251</v>
      </c>
      <c r="P1047">
        <f t="shared" si="67"/>
        <v>3.0100000000000002</v>
      </c>
      <c r="Q1047">
        <f t="shared" si="65"/>
        <v>0</v>
      </c>
      <c r="R1047" s="13">
        <f t="shared" si="66"/>
        <v>3.0100000000000002</v>
      </c>
    </row>
    <row r="1048" spans="1:18" x14ac:dyDescent="0.3">
      <c r="A1048">
        <v>18335</v>
      </c>
      <c r="B1048" s="2">
        <v>44211</v>
      </c>
      <c r="C1048" t="s">
        <v>32</v>
      </c>
      <c r="D1048" s="4">
        <v>629</v>
      </c>
      <c r="E1048">
        <v>91</v>
      </c>
      <c r="F1048" t="s">
        <v>35</v>
      </c>
      <c r="G1048" t="s">
        <v>36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8" t="s">
        <v>34</v>
      </c>
      <c r="O1048" s="12">
        <f t="shared" si="64"/>
        <v>44211</v>
      </c>
      <c r="P1048">
        <f t="shared" si="67"/>
        <v>0</v>
      </c>
      <c r="Q1048">
        <f t="shared" si="65"/>
        <v>0</v>
      </c>
      <c r="R1048" s="13">
        <f t="shared" si="66"/>
        <v>0</v>
      </c>
    </row>
    <row r="1049" spans="1:18" x14ac:dyDescent="0.3">
      <c r="A1049">
        <v>18336</v>
      </c>
      <c r="B1049" s="2">
        <v>44238</v>
      </c>
      <c r="C1049" t="s">
        <v>38</v>
      </c>
      <c r="D1049" s="4">
        <v>671</v>
      </c>
      <c r="E1049">
        <v>121</v>
      </c>
      <c r="F1049" t="s">
        <v>33</v>
      </c>
      <c r="G1049" t="s">
        <v>34</v>
      </c>
      <c r="H1049" s="2">
        <v>44268</v>
      </c>
      <c r="I1049" s="2">
        <v>44298</v>
      </c>
      <c r="J1049" s="2">
        <v>44328</v>
      </c>
      <c r="K1049" s="2">
        <v>44274</v>
      </c>
      <c r="L1049" s="2">
        <v>44298</v>
      </c>
      <c r="M1049" s="2">
        <v>44328</v>
      </c>
      <c r="N1049" s="8" t="s">
        <v>20054</v>
      </c>
      <c r="O1049" s="12">
        <f t="shared" si="64"/>
        <v>44238</v>
      </c>
      <c r="P1049">
        <f t="shared" si="67"/>
        <v>4.2350000000000003</v>
      </c>
      <c r="Q1049">
        <f t="shared" si="65"/>
        <v>0</v>
      </c>
      <c r="R1049" s="13">
        <f t="shared" si="66"/>
        <v>4.2350000000000003</v>
      </c>
    </row>
    <row r="1050" spans="1:18" x14ac:dyDescent="0.3">
      <c r="A1050">
        <v>18337</v>
      </c>
      <c r="B1050" s="2">
        <v>44245</v>
      </c>
      <c r="C1050" t="s">
        <v>38</v>
      </c>
      <c r="D1050" s="4">
        <v>624</v>
      </c>
      <c r="E1050">
        <v>85</v>
      </c>
      <c r="F1050" t="s">
        <v>33</v>
      </c>
      <c r="G1050" t="s">
        <v>34</v>
      </c>
      <c r="H1050" s="2">
        <v>44275</v>
      </c>
      <c r="I1050" s="2">
        <v>44305</v>
      </c>
      <c r="J1050" s="2">
        <v>44335</v>
      </c>
      <c r="K1050" s="2">
        <v>44281</v>
      </c>
      <c r="L1050" s="2">
        <v>44305</v>
      </c>
      <c r="M1050" s="2">
        <v>44335</v>
      </c>
      <c r="N1050" s="8" t="s">
        <v>20055</v>
      </c>
      <c r="O1050" s="12">
        <f t="shared" si="64"/>
        <v>44245</v>
      </c>
      <c r="P1050">
        <f t="shared" si="67"/>
        <v>2.9750000000000001</v>
      </c>
      <c r="Q1050">
        <f t="shared" si="65"/>
        <v>85</v>
      </c>
      <c r="R1050" s="13">
        <f t="shared" si="66"/>
        <v>-82.025000000000006</v>
      </c>
    </row>
    <row r="1051" spans="1:18" x14ac:dyDescent="0.3">
      <c r="A1051">
        <v>18338</v>
      </c>
      <c r="B1051" s="2">
        <v>44263</v>
      </c>
      <c r="C1051" t="s">
        <v>32</v>
      </c>
      <c r="D1051" s="4">
        <v>589</v>
      </c>
      <c r="E1051">
        <v>91</v>
      </c>
      <c r="F1051" t="s">
        <v>35</v>
      </c>
      <c r="G1051" t="s">
        <v>42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8" t="s">
        <v>34</v>
      </c>
      <c r="O1051" s="12">
        <f t="shared" si="64"/>
        <v>44263</v>
      </c>
      <c r="P1051">
        <f t="shared" si="67"/>
        <v>0</v>
      </c>
      <c r="Q1051">
        <f t="shared" si="65"/>
        <v>0</v>
      </c>
      <c r="R1051" s="13">
        <f t="shared" si="66"/>
        <v>0</v>
      </c>
    </row>
    <row r="1052" spans="1:18" x14ac:dyDescent="0.3">
      <c r="A1052">
        <v>18339</v>
      </c>
      <c r="B1052" s="2">
        <v>44261</v>
      </c>
      <c r="C1052" t="s">
        <v>38</v>
      </c>
      <c r="D1052" s="4">
        <v>537</v>
      </c>
      <c r="E1052">
        <v>123</v>
      </c>
      <c r="F1052" t="s">
        <v>35</v>
      </c>
      <c r="G1052" t="s">
        <v>36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8" t="s">
        <v>34</v>
      </c>
      <c r="O1052" s="12">
        <f t="shared" si="64"/>
        <v>44261</v>
      </c>
      <c r="P1052">
        <f t="shared" si="67"/>
        <v>0</v>
      </c>
      <c r="Q1052">
        <f t="shared" si="65"/>
        <v>0</v>
      </c>
      <c r="R1052" s="13">
        <f t="shared" si="66"/>
        <v>0</v>
      </c>
    </row>
    <row r="1053" spans="1:18" x14ac:dyDescent="0.3">
      <c r="A1053">
        <v>18340</v>
      </c>
      <c r="B1053" s="2">
        <v>44249</v>
      </c>
      <c r="C1053" t="s">
        <v>32</v>
      </c>
      <c r="D1053" s="4">
        <v>556</v>
      </c>
      <c r="E1053">
        <v>73</v>
      </c>
      <c r="F1053" t="s">
        <v>35</v>
      </c>
      <c r="G1053" t="s">
        <v>36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8" t="s">
        <v>34</v>
      </c>
      <c r="O1053" s="12">
        <f t="shared" si="64"/>
        <v>44249</v>
      </c>
      <c r="P1053">
        <f t="shared" si="67"/>
        <v>0</v>
      </c>
      <c r="Q1053">
        <f t="shared" si="65"/>
        <v>0</v>
      </c>
      <c r="R1053" s="13">
        <f t="shared" si="66"/>
        <v>0</v>
      </c>
    </row>
    <row r="1054" spans="1:18" x14ac:dyDescent="0.3">
      <c r="A1054">
        <v>18341</v>
      </c>
      <c r="B1054" s="2">
        <v>44261</v>
      </c>
      <c r="C1054" t="s">
        <v>32</v>
      </c>
      <c r="D1054" s="4">
        <v>612</v>
      </c>
      <c r="E1054">
        <v>17</v>
      </c>
      <c r="F1054" t="s">
        <v>33</v>
      </c>
      <c r="G1054" t="s">
        <v>34</v>
      </c>
      <c r="H1054" s="2">
        <v>44291</v>
      </c>
      <c r="I1054" s="2">
        <v>44321</v>
      </c>
      <c r="J1054" s="2">
        <v>44351</v>
      </c>
      <c r="K1054" s="2">
        <v>44313</v>
      </c>
      <c r="L1054" s="2">
        <v>44321</v>
      </c>
      <c r="M1054" s="2">
        <v>44351</v>
      </c>
      <c r="N1054" s="8" t="s">
        <v>20055</v>
      </c>
      <c r="O1054" s="12">
        <f t="shared" si="64"/>
        <v>44261</v>
      </c>
      <c r="P1054">
        <f t="shared" si="67"/>
        <v>0.59500000000000008</v>
      </c>
      <c r="Q1054">
        <f t="shared" si="65"/>
        <v>17</v>
      </c>
      <c r="R1054" s="13">
        <f t="shared" si="66"/>
        <v>-16.405000000000001</v>
      </c>
    </row>
    <row r="1055" spans="1:18" x14ac:dyDescent="0.3">
      <c r="A1055">
        <v>18342</v>
      </c>
      <c r="B1055" s="2">
        <v>44227</v>
      </c>
      <c r="C1055" t="s">
        <v>32</v>
      </c>
      <c r="D1055" s="4">
        <v>608</v>
      </c>
      <c r="E1055">
        <v>107</v>
      </c>
      <c r="F1055" t="s">
        <v>35</v>
      </c>
      <c r="G1055" t="s">
        <v>41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8" t="s">
        <v>34</v>
      </c>
      <c r="O1055" s="12">
        <f t="shared" si="64"/>
        <v>44227</v>
      </c>
      <c r="P1055">
        <f t="shared" si="67"/>
        <v>0</v>
      </c>
      <c r="Q1055">
        <f t="shared" si="65"/>
        <v>0</v>
      </c>
      <c r="R1055" s="13">
        <f t="shared" si="66"/>
        <v>0</v>
      </c>
    </row>
    <row r="1056" spans="1:18" x14ac:dyDescent="0.3">
      <c r="A1056">
        <v>18343</v>
      </c>
      <c r="B1056" s="2">
        <v>44282</v>
      </c>
      <c r="C1056" t="s">
        <v>37</v>
      </c>
      <c r="D1056" s="4">
        <v>630</v>
      </c>
      <c r="E1056">
        <v>49</v>
      </c>
      <c r="F1056" t="s">
        <v>33</v>
      </c>
      <c r="G1056" t="s">
        <v>34</v>
      </c>
      <c r="H1056" s="2">
        <v>44312</v>
      </c>
      <c r="I1056" s="2">
        <v>44342</v>
      </c>
      <c r="J1056" s="2">
        <v>44372</v>
      </c>
      <c r="K1056" s="2">
        <v>44312</v>
      </c>
      <c r="L1056" s="2">
        <v>44342</v>
      </c>
      <c r="M1056" s="2">
        <v>44372</v>
      </c>
      <c r="N1056" s="8" t="s">
        <v>20054</v>
      </c>
      <c r="O1056" s="12">
        <f t="shared" si="64"/>
        <v>44282</v>
      </c>
      <c r="P1056">
        <f t="shared" si="67"/>
        <v>1.7150000000000001</v>
      </c>
      <c r="Q1056">
        <f t="shared" si="65"/>
        <v>0</v>
      </c>
      <c r="R1056" s="13">
        <f t="shared" si="66"/>
        <v>1.7150000000000001</v>
      </c>
    </row>
    <row r="1057" spans="1:18" x14ac:dyDescent="0.3">
      <c r="A1057">
        <v>18344</v>
      </c>
      <c r="B1057" s="2">
        <v>44229</v>
      </c>
      <c r="C1057" t="s">
        <v>38</v>
      </c>
      <c r="D1057" s="4">
        <v>712</v>
      </c>
      <c r="E1057">
        <v>108</v>
      </c>
      <c r="F1057" t="s">
        <v>33</v>
      </c>
      <c r="G1057" t="s">
        <v>34</v>
      </c>
      <c r="H1057" s="2">
        <v>44259</v>
      </c>
      <c r="I1057" s="2">
        <v>44289</v>
      </c>
      <c r="J1057" s="2">
        <v>44319</v>
      </c>
      <c r="K1057" s="2">
        <v>44260</v>
      </c>
      <c r="L1057" s="2">
        <v>44289</v>
      </c>
      <c r="M1057" s="2">
        <v>44319</v>
      </c>
      <c r="N1057" s="8" t="s">
        <v>20054</v>
      </c>
      <c r="O1057" s="12">
        <f t="shared" si="64"/>
        <v>44229</v>
      </c>
      <c r="P1057">
        <f t="shared" si="67"/>
        <v>3.7800000000000002</v>
      </c>
      <c r="Q1057">
        <f t="shared" si="65"/>
        <v>0</v>
      </c>
      <c r="R1057" s="13">
        <f t="shared" si="66"/>
        <v>3.7800000000000002</v>
      </c>
    </row>
    <row r="1058" spans="1:18" x14ac:dyDescent="0.3">
      <c r="A1058">
        <v>18345</v>
      </c>
      <c r="B1058" s="2">
        <v>44277</v>
      </c>
      <c r="C1058" t="s">
        <v>38</v>
      </c>
      <c r="D1058" s="4">
        <v>576</v>
      </c>
      <c r="E1058">
        <v>74</v>
      </c>
      <c r="F1058" t="s">
        <v>35</v>
      </c>
      <c r="G1058" t="s">
        <v>36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8" t="s">
        <v>34</v>
      </c>
      <c r="O1058" s="12">
        <f t="shared" si="64"/>
        <v>44277</v>
      </c>
      <c r="P1058">
        <f t="shared" si="67"/>
        <v>0</v>
      </c>
      <c r="Q1058">
        <f t="shared" si="65"/>
        <v>0</v>
      </c>
      <c r="R1058" s="13">
        <f t="shared" si="66"/>
        <v>0</v>
      </c>
    </row>
    <row r="1059" spans="1:18" x14ac:dyDescent="0.3">
      <c r="A1059">
        <v>18346</v>
      </c>
      <c r="B1059" s="2">
        <v>44228</v>
      </c>
      <c r="C1059" t="s">
        <v>38</v>
      </c>
      <c r="D1059" s="4">
        <v>644</v>
      </c>
      <c r="E1059">
        <v>64</v>
      </c>
      <c r="F1059" t="s">
        <v>33</v>
      </c>
      <c r="G1059" t="s">
        <v>34</v>
      </c>
      <c r="H1059" s="2">
        <v>44258</v>
      </c>
      <c r="I1059" s="2">
        <v>44288</v>
      </c>
      <c r="J1059" s="2">
        <v>44318</v>
      </c>
      <c r="K1059" s="2">
        <v>44263</v>
      </c>
      <c r="L1059" s="2">
        <v>44288</v>
      </c>
      <c r="M1059" s="2">
        <v>44318</v>
      </c>
      <c r="N1059" s="8" t="s">
        <v>20055</v>
      </c>
      <c r="O1059" s="12">
        <f t="shared" si="64"/>
        <v>44228</v>
      </c>
      <c r="P1059">
        <f t="shared" si="67"/>
        <v>2.2400000000000002</v>
      </c>
      <c r="Q1059">
        <f t="shared" si="65"/>
        <v>64</v>
      </c>
      <c r="R1059" s="13">
        <f t="shared" si="66"/>
        <v>-61.76</v>
      </c>
    </row>
    <row r="1060" spans="1:18" x14ac:dyDescent="0.3">
      <c r="A1060">
        <v>18347</v>
      </c>
      <c r="B1060" s="2">
        <v>44232</v>
      </c>
      <c r="C1060" t="s">
        <v>38</v>
      </c>
      <c r="D1060" s="4">
        <v>573</v>
      </c>
      <c r="E1060">
        <v>83</v>
      </c>
      <c r="F1060" t="s">
        <v>35</v>
      </c>
      <c r="G1060" t="s">
        <v>41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8" t="s">
        <v>34</v>
      </c>
      <c r="O1060" s="12">
        <f t="shared" si="64"/>
        <v>44232</v>
      </c>
      <c r="P1060">
        <f t="shared" si="67"/>
        <v>0</v>
      </c>
      <c r="Q1060">
        <f t="shared" si="65"/>
        <v>0</v>
      </c>
      <c r="R1060" s="13">
        <f t="shared" si="66"/>
        <v>0</v>
      </c>
    </row>
    <row r="1061" spans="1:18" x14ac:dyDescent="0.3">
      <c r="A1061">
        <v>18348</v>
      </c>
      <c r="B1061" s="2">
        <v>44245</v>
      </c>
      <c r="C1061" t="s">
        <v>37</v>
      </c>
      <c r="D1061" s="4">
        <v>651</v>
      </c>
      <c r="E1061">
        <v>45</v>
      </c>
      <c r="F1061" t="s">
        <v>33</v>
      </c>
      <c r="G1061" t="s">
        <v>34</v>
      </c>
      <c r="H1061" s="2">
        <v>44275</v>
      </c>
      <c r="I1061" s="2">
        <v>44305</v>
      </c>
      <c r="J1061" s="2">
        <v>44335</v>
      </c>
      <c r="K1061" s="2">
        <v>44277</v>
      </c>
      <c r="L1061" s="2">
        <v>44305</v>
      </c>
      <c r="M1061" s="2">
        <v>44335</v>
      </c>
      <c r="N1061" s="8" t="s">
        <v>20054</v>
      </c>
      <c r="O1061" s="12">
        <f t="shared" si="64"/>
        <v>44245</v>
      </c>
      <c r="P1061">
        <f t="shared" si="67"/>
        <v>1.5750000000000002</v>
      </c>
      <c r="Q1061">
        <f t="shared" si="65"/>
        <v>0</v>
      </c>
      <c r="R1061" s="13">
        <f t="shared" si="66"/>
        <v>1.5750000000000002</v>
      </c>
    </row>
    <row r="1062" spans="1:18" x14ac:dyDescent="0.3">
      <c r="A1062">
        <v>18349</v>
      </c>
      <c r="B1062" s="2">
        <v>44204</v>
      </c>
      <c r="C1062" t="s">
        <v>38</v>
      </c>
      <c r="D1062" s="4">
        <v>683</v>
      </c>
      <c r="E1062">
        <v>69</v>
      </c>
      <c r="F1062" t="s">
        <v>33</v>
      </c>
      <c r="G1062" t="s">
        <v>34</v>
      </c>
      <c r="H1062" s="2">
        <v>44234</v>
      </c>
      <c r="I1062" s="2">
        <v>44264</v>
      </c>
      <c r="J1062" s="2">
        <v>44294</v>
      </c>
      <c r="K1062" s="2">
        <v>44235</v>
      </c>
      <c r="L1062" s="2">
        <v>44264</v>
      </c>
      <c r="M1062" s="2">
        <v>44294</v>
      </c>
      <c r="N1062" s="8" t="s">
        <v>20054</v>
      </c>
      <c r="O1062" s="12">
        <f t="shared" si="64"/>
        <v>44204</v>
      </c>
      <c r="P1062">
        <f t="shared" si="67"/>
        <v>2.415</v>
      </c>
      <c r="Q1062">
        <f t="shared" si="65"/>
        <v>0</v>
      </c>
      <c r="R1062" s="13">
        <f t="shared" si="66"/>
        <v>2.415</v>
      </c>
    </row>
    <row r="1063" spans="1:18" x14ac:dyDescent="0.3">
      <c r="A1063">
        <v>18350</v>
      </c>
      <c r="B1063" s="2">
        <v>44250</v>
      </c>
      <c r="C1063" t="s">
        <v>38</v>
      </c>
      <c r="D1063" s="4">
        <v>660</v>
      </c>
      <c r="E1063">
        <v>103</v>
      </c>
      <c r="F1063" t="s">
        <v>33</v>
      </c>
      <c r="G1063" t="s">
        <v>34</v>
      </c>
      <c r="H1063" s="2">
        <v>44280</v>
      </c>
      <c r="I1063" s="2">
        <v>44310</v>
      </c>
      <c r="J1063" s="2">
        <v>44340</v>
      </c>
      <c r="K1063" s="2">
        <v>44282</v>
      </c>
      <c r="L1063" s="2">
        <v>44310</v>
      </c>
      <c r="M1063" s="2">
        <v>44340</v>
      </c>
      <c r="N1063" s="8" t="s">
        <v>20055</v>
      </c>
      <c r="O1063" s="12">
        <f t="shared" si="64"/>
        <v>44250</v>
      </c>
      <c r="P1063">
        <f t="shared" si="67"/>
        <v>3.6050000000000004</v>
      </c>
      <c r="Q1063">
        <f t="shared" si="65"/>
        <v>103</v>
      </c>
      <c r="R1063" s="13">
        <f t="shared" si="66"/>
        <v>-99.394999999999996</v>
      </c>
    </row>
    <row r="1064" spans="1:18" x14ac:dyDescent="0.3">
      <c r="A1064">
        <v>18351</v>
      </c>
      <c r="B1064" s="2">
        <v>44285</v>
      </c>
      <c r="C1064" t="s">
        <v>37</v>
      </c>
      <c r="D1064" s="4">
        <v>687</v>
      </c>
      <c r="E1064">
        <v>128</v>
      </c>
      <c r="F1064" t="s">
        <v>33</v>
      </c>
      <c r="G1064" t="s">
        <v>34</v>
      </c>
      <c r="H1064" s="2">
        <v>44315</v>
      </c>
      <c r="I1064" s="2">
        <v>44345</v>
      </c>
      <c r="J1064" s="2">
        <v>44375</v>
      </c>
      <c r="K1064" s="2">
        <v>44320</v>
      </c>
      <c r="L1064" s="2">
        <v>44345</v>
      </c>
      <c r="M1064" s="2">
        <v>44375</v>
      </c>
      <c r="N1064" s="8" t="s">
        <v>20054</v>
      </c>
      <c r="O1064" s="12">
        <f t="shared" si="64"/>
        <v>44285</v>
      </c>
      <c r="P1064">
        <f t="shared" si="67"/>
        <v>4.4800000000000004</v>
      </c>
      <c r="Q1064">
        <f t="shared" si="65"/>
        <v>0</v>
      </c>
      <c r="R1064" s="13">
        <f t="shared" si="66"/>
        <v>4.4800000000000004</v>
      </c>
    </row>
    <row r="1065" spans="1:18" x14ac:dyDescent="0.3">
      <c r="A1065">
        <v>18352</v>
      </c>
      <c r="B1065" s="2">
        <v>44261</v>
      </c>
      <c r="C1065" t="s">
        <v>38</v>
      </c>
      <c r="D1065" s="4">
        <v>608</v>
      </c>
      <c r="E1065">
        <v>84</v>
      </c>
      <c r="F1065" t="s">
        <v>35</v>
      </c>
      <c r="G1065" t="s">
        <v>41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8" t="s">
        <v>34</v>
      </c>
      <c r="O1065" s="12">
        <f t="shared" si="64"/>
        <v>44261</v>
      </c>
      <c r="P1065">
        <f t="shared" si="67"/>
        <v>0</v>
      </c>
      <c r="Q1065">
        <f t="shared" si="65"/>
        <v>0</v>
      </c>
      <c r="R1065" s="13">
        <f t="shared" si="66"/>
        <v>0</v>
      </c>
    </row>
    <row r="1066" spans="1:18" x14ac:dyDescent="0.3">
      <c r="A1066">
        <v>18353</v>
      </c>
      <c r="B1066" s="2">
        <v>44240</v>
      </c>
      <c r="C1066" t="s">
        <v>38</v>
      </c>
      <c r="D1066" s="4">
        <v>599</v>
      </c>
      <c r="E1066">
        <v>171</v>
      </c>
      <c r="F1066" t="s">
        <v>35</v>
      </c>
      <c r="G1066" t="s">
        <v>39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8" t="s">
        <v>34</v>
      </c>
      <c r="O1066" s="12">
        <f t="shared" si="64"/>
        <v>44240</v>
      </c>
      <c r="P1066">
        <f t="shared" si="67"/>
        <v>0</v>
      </c>
      <c r="Q1066">
        <f t="shared" si="65"/>
        <v>0</v>
      </c>
      <c r="R1066" s="13">
        <f t="shared" si="66"/>
        <v>0</v>
      </c>
    </row>
    <row r="1067" spans="1:18" x14ac:dyDescent="0.3">
      <c r="A1067">
        <v>18354</v>
      </c>
      <c r="B1067" s="2">
        <v>44249</v>
      </c>
      <c r="C1067" t="s">
        <v>38</v>
      </c>
      <c r="D1067" s="4">
        <v>582</v>
      </c>
      <c r="E1067">
        <v>119</v>
      </c>
      <c r="F1067" t="s">
        <v>35</v>
      </c>
      <c r="G1067" t="s">
        <v>42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8" t="s">
        <v>34</v>
      </c>
      <c r="O1067" s="12">
        <f t="shared" si="64"/>
        <v>44249</v>
      </c>
      <c r="P1067">
        <f t="shared" si="67"/>
        <v>0</v>
      </c>
      <c r="Q1067">
        <f t="shared" si="65"/>
        <v>0</v>
      </c>
      <c r="R1067" s="13">
        <f t="shared" si="66"/>
        <v>0</v>
      </c>
    </row>
    <row r="1068" spans="1:18" x14ac:dyDescent="0.3">
      <c r="A1068">
        <v>18355</v>
      </c>
      <c r="B1068" s="2">
        <v>44223</v>
      </c>
      <c r="C1068" t="s">
        <v>32</v>
      </c>
      <c r="D1068" s="4">
        <v>572</v>
      </c>
      <c r="E1068">
        <v>99</v>
      </c>
      <c r="F1068" t="s">
        <v>35</v>
      </c>
      <c r="G1068" t="s">
        <v>41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8" t="s">
        <v>34</v>
      </c>
      <c r="O1068" s="12">
        <f t="shared" si="64"/>
        <v>44223</v>
      </c>
      <c r="P1068">
        <f t="shared" si="67"/>
        <v>0</v>
      </c>
      <c r="Q1068">
        <f t="shared" si="65"/>
        <v>0</v>
      </c>
      <c r="R1068" s="13">
        <f t="shared" si="66"/>
        <v>0</v>
      </c>
    </row>
    <row r="1069" spans="1:18" x14ac:dyDescent="0.3">
      <c r="A1069">
        <v>18356</v>
      </c>
      <c r="B1069" s="2">
        <v>44225</v>
      </c>
      <c r="C1069" t="s">
        <v>32</v>
      </c>
      <c r="D1069" s="4">
        <v>687</v>
      </c>
      <c r="E1069">
        <v>126</v>
      </c>
      <c r="F1069" t="s">
        <v>33</v>
      </c>
      <c r="G1069" t="s">
        <v>34</v>
      </c>
      <c r="H1069" s="2">
        <v>44255</v>
      </c>
      <c r="I1069" s="2">
        <v>44285</v>
      </c>
      <c r="J1069" s="2">
        <v>44315</v>
      </c>
      <c r="K1069" s="2">
        <v>44260</v>
      </c>
      <c r="L1069" s="2">
        <v>44285</v>
      </c>
      <c r="M1069" s="2">
        <v>44315</v>
      </c>
      <c r="N1069" s="8" t="s">
        <v>20055</v>
      </c>
      <c r="O1069" s="12">
        <f t="shared" si="64"/>
        <v>44225</v>
      </c>
      <c r="P1069">
        <f t="shared" si="67"/>
        <v>4.41</v>
      </c>
      <c r="Q1069">
        <f t="shared" si="65"/>
        <v>126</v>
      </c>
      <c r="R1069" s="13">
        <f t="shared" si="66"/>
        <v>-121.59</v>
      </c>
    </row>
    <row r="1070" spans="1:18" x14ac:dyDescent="0.3">
      <c r="A1070">
        <v>18357</v>
      </c>
      <c r="B1070" s="2">
        <v>44244</v>
      </c>
      <c r="C1070" t="s">
        <v>38</v>
      </c>
      <c r="D1070" s="4">
        <v>710</v>
      </c>
      <c r="E1070">
        <v>52</v>
      </c>
      <c r="F1070" t="s">
        <v>33</v>
      </c>
      <c r="G1070" t="s">
        <v>34</v>
      </c>
      <c r="H1070" s="2">
        <v>44274</v>
      </c>
      <c r="I1070" s="2">
        <v>44304</v>
      </c>
      <c r="J1070" s="2">
        <v>44334</v>
      </c>
      <c r="K1070" s="2">
        <v>44283</v>
      </c>
      <c r="L1070" s="2">
        <v>44304</v>
      </c>
      <c r="M1070" s="2">
        <v>44334</v>
      </c>
      <c r="N1070" s="8" t="s">
        <v>20054</v>
      </c>
      <c r="O1070" s="12">
        <f t="shared" si="64"/>
        <v>44244</v>
      </c>
      <c r="P1070">
        <f t="shared" si="67"/>
        <v>1.8200000000000003</v>
      </c>
      <c r="Q1070">
        <f t="shared" si="65"/>
        <v>0</v>
      </c>
      <c r="R1070" s="13">
        <f t="shared" si="66"/>
        <v>1.8200000000000003</v>
      </c>
    </row>
    <row r="1071" spans="1:18" x14ac:dyDescent="0.3">
      <c r="A1071">
        <v>18358</v>
      </c>
      <c r="B1071" s="2">
        <v>44284</v>
      </c>
      <c r="C1071" t="s">
        <v>37</v>
      </c>
      <c r="D1071" s="4">
        <v>632</v>
      </c>
      <c r="E1071">
        <v>119</v>
      </c>
      <c r="F1071" t="s">
        <v>33</v>
      </c>
      <c r="G1071" t="s">
        <v>34</v>
      </c>
      <c r="H1071" s="2">
        <v>44314</v>
      </c>
      <c r="I1071" s="2">
        <v>44344</v>
      </c>
      <c r="J1071" s="2">
        <v>44374</v>
      </c>
      <c r="K1071" s="2">
        <v>44348</v>
      </c>
      <c r="L1071" s="2">
        <v>44344</v>
      </c>
      <c r="M1071" s="2">
        <v>44374</v>
      </c>
      <c r="N1071" s="8" t="s">
        <v>20054</v>
      </c>
      <c r="O1071" s="12">
        <f t="shared" si="64"/>
        <v>44284</v>
      </c>
      <c r="P1071">
        <f t="shared" si="67"/>
        <v>4.165</v>
      </c>
      <c r="Q1071">
        <f t="shared" si="65"/>
        <v>0</v>
      </c>
      <c r="R1071" s="13">
        <f t="shared" si="66"/>
        <v>4.165</v>
      </c>
    </row>
    <row r="1072" spans="1:18" x14ac:dyDescent="0.3">
      <c r="A1072">
        <v>18359</v>
      </c>
      <c r="B1072" s="2">
        <v>44257</v>
      </c>
      <c r="C1072" t="s">
        <v>32</v>
      </c>
      <c r="D1072" s="4">
        <v>600</v>
      </c>
      <c r="E1072">
        <v>126</v>
      </c>
      <c r="F1072" t="s">
        <v>35</v>
      </c>
      <c r="G1072" t="s">
        <v>41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8" t="s">
        <v>34</v>
      </c>
      <c r="O1072" s="12">
        <f t="shared" si="64"/>
        <v>44257</v>
      </c>
      <c r="P1072">
        <f t="shared" si="67"/>
        <v>0</v>
      </c>
      <c r="Q1072">
        <f t="shared" si="65"/>
        <v>0</v>
      </c>
      <c r="R1072" s="13">
        <f t="shared" si="66"/>
        <v>0</v>
      </c>
    </row>
    <row r="1073" spans="1:18" x14ac:dyDescent="0.3">
      <c r="A1073">
        <v>18360</v>
      </c>
      <c r="B1073" s="2">
        <v>44241</v>
      </c>
      <c r="C1073" t="s">
        <v>32</v>
      </c>
      <c r="D1073" s="4">
        <v>672</v>
      </c>
      <c r="E1073">
        <v>73</v>
      </c>
      <c r="F1073" t="s">
        <v>33</v>
      </c>
      <c r="G1073" t="s">
        <v>34</v>
      </c>
      <c r="H1073" s="2">
        <v>44271</v>
      </c>
      <c r="I1073" s="2">
        <v>44301</v>
      </c>
      <c r="J1073" s="2">
        <v>44331</v>
      </c>
      <c r="K1073" s="2">
        <v>44275</v>
      </c>
      <c r="L1073" s="2">
        <v>44301</v>
      </c>
      <c r="M1073" s="2">
        <v>44331</v>
      </c>
      <c r="N1073" s="8" t="s">
        <v>20054</v>
      </c>
      <c r="O1073" s="12">
        <f t="shared" si="64"/>
        <v>44241</v>
      </c>
      <c r="P1073">
        <f t="shared" si="67"/>
        <v>2.5550000000000002</v>
      </c>
      <c r="Q1073">
        <f t="shared" si="65"/>
        <v>0</v>
      </c>
      <c r="R1073" s="13">
        <f t="shared" si="66"/>
        <v>2.5550000000000002</v>
      </c>
    </row>
    <row r="1074" spans="1:18" x14ac:dyDescent="0.3">
      <c r="A1074">
        <v>18361</v>
      </c>
      <c r="B1074" s="2">
        <v>44279</v>
      </c>
      <c r="C1074" t="s">
        <v>38</v>
      </c>
      <c r="D1074" s="4">
        <v>516</v>
      </c>
      <c r="E1074">
        <v>93</v>
      </c>
      <c r="F1074" t="s">
        <v>33</v>
      </c>
      <c r="G1074" t="s">
        <v>34</v>
      </c>
      <c r="H1074" s="2">
        <v>44309</v>
      </c>
      <c r="I1074" s="2">
        <v>44339</v>
      </c>
      <c r="J1074" s="2">
        <v>44369</v>
      </c>
      <c r="K1074" s="2">
        <v>44357</v>
      </c>
      <c r="L1074" s="2">
        <v>44339</v>
      </c>
      <c r="M1074" s="2">
        <v>44369</v>
      </c>
      <c r="N1074" s="8" t="s">
        <v>20054</v>
      </c>
      <c r="O1074" s="12">
        <f t="shared" si="64"/>
        <v>44279</v>
      </c>
      <c r="P1074">
        <f t="shared" si="67"/>
        <v>3.2550000000000003</v>
      </c>
      <c r="Q1074">
        <f t="shared" si="65"/>
        <v>0</v>
      </c>
      <c r="R1074" s="13">
        <f t="shared" si="66"/>
        <v>3.2550000000000003</v>
      </c>
    </row>
    <row r="1075" spans="1:18" x14ac:dyDescent="0.3">
      <c r="A1075">
        <v>18362</v>
      </c>
      <c r="B1075" s="2">
        <v>44270</v>
      </c>
      <c r="C1075" t="s">
        <v>32</v>
      </c>
      <c r="D1075" s="4">
        <v>644</v>
      </c>
      <c r="E1075">
        <v>97</v>
      </c>
      <c r="F1075" t="s">
        <v>33</v>
      </c>
      <c r="G1075" t="s">
        <v>34</v>
      </c>
      <c r="H1075" s="2">
        <v>44300</v>
      </c>
      <c r="I1075" s="2">
        <v>44330</v>
      </c>
      <c r="J1075" s="2">
        <v>44360</v>
      </c>
      <c r="K1075" s="2">
        <v>44300</v>
      </c>
      <c r="L1075" s="2">
        <v>44330</v>
      </c>
      <c r="M1075" s="2">
        <v>44360</v>
      </c>
      <c r="N1075" s="8" t="s">
        <v>20054</v>
      </c>
      <c r="O1075" s="12">
        <f t="shared" si="64"/>
        <v>44270</v>
      </c>
      <c r="P1075">
        <f t="shared" si="67"/>
        <v>3.3950000000000005</v>
      </c>
      <c r="Q1075">
        <f t="shared" si="65"/>
        <v>0</v>
      </c>
      <c r="R1075" s="13">
        <f t="shared" si="66"/>
        <v>3.3950000000000005</v>
      </c>
    </row>
    <row r="1076" spans="1:18" x14ac:dyDescent="0.3">
      <c r="A1076">
        <v>18363</v>
      </c>
      <c r="B1076" s="2">
        <v>44211</v>
      </c>
      <c r="C1076" t="s">
        <v>32</v>
      </c>
      <c r="D1076" s="4">
        <v>659</v>
      </c>
      <c r="E1076">
        <v>153</v>
      </c>
      <c r="F1076" t="s">
        <v>33</v>
      </c>
      <c r="G1076" t="s">
        <v>34</v>
      </c>
      <c r="H1076" s="2">
        <v>44241</v>
      </c>
      <c r="I1076" s="2">
        <v>44271</v>
      </c>
      <c r="J1076" s="2">
        <v>44301</v>
      </c>
      <c r="K1076" s="2">
        <v>44243</v>
      </c>
      <c r="L1076" s="2">
        <v>44271</v>
      </c>
      <c r="M1076" s="2">
        <v>44301</v>
      </c>
      <c r="N1076" s="8" t="s">
        <v>20054</v>
      </c>
      <c r="O1076" s="12">
        <f t="shared" si="64"/>
        <v>44211</v>
      </c>
      <c r="P1076">
        <f t="shared" si="67"/>
        <v>5.3550000000000004</v>
      </c>
      <c r="Q1076">
        <f t="shared" si="65"/>
        <v>0</v>
      </c>
      <c r="R1076" s="13">
        <f t="shared" si="66"/>
        <v>5.3550000000000004</v>
      </c>
    </row>
    <row r="1077" spans="1:18" x14ac:dyDescent="0.3">
      <c r="A1077">
        <v>18364</v>
      </c>
      <c r="B1077" s="2">
        <v>44281</v>
      </c>
      <c r="C1077" t="s">
        <v>38</v>
      </c>
      <c r="D1077" s="4">
        <v>573</v>
      </c>
      <c r="E1077">
        <v>138</v>
      </c>
      <c r="F1077" t="s">
        <v>35</v>
      </c>
      <c r="G1077" t="s">
        <v>36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8" t="s">
        <v>34</v>
      </c>
      <c r="O1077" s="12">
        <f t="shared" si="64"/>
        <v>44281</v>
      </c>
      <c r="P1077">
        <f t="shared" si="67"/>
        <v>0</v>
      </c>
      <c r="Q1077">
        <f t="shared" si="65"/>
        <v>0</v>
      </c>
      <c r="R1077" s="13">
        <f t="shared" si="66"/>
        <v>0</v>
      </c>
    </row>
    <row r="1078" spans="1:18" x14ac:dyDescent="0.3">
      <c r="A1078">
        <v>18365</v>
      </c>
      <c r="B1078" s="2">
        <v>44209</v>
      </c>
      <c r="C1078" t="s">
        <v>32</v>
      </c>
      <c r="D1078" s="4">
        <v>606</v>
      </c>
      <c r="E1078">
        <v>75</v>
      </c>
      <c r="F1078" t="s">
        <v>35</v>
      </c>
      <c r="G1078" t="s">
        <v>42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8" t="s">
        <v>34</v>
      </c>
      <c r="O1078" s="12">
        <f t="shared" si="64"/>
        <v>44209</v>
      </c>
      <c r="P1078">
        <f t="shared" si="67"/>
        <v>0</v>
      </c>
      <c r="Q1078">
        <f t="shared" si="65"/>
        <v>0</v>
      </c>
      <c r="R1078" s="13">
        <f t="shared" si="66"/>
        <v>0</v>
      </c>
    </row>
    <row r="1079" spans="1:18" x14ac:dyDescent="0.3">
      <c r="A1079">
        <v>18366</v>
      </c>
      <c r="B1079" s="2">
        <v>44253</v>
      </c>
      <c r="C1079" t="s">
        <v>37</v>
      </c>
      <c r="D1079" s="4">
        <v>632</v>
      </c>
      <c r="E1079">
        <v>58</v>
      </c>
      <c r="F1079" t="s">
        <v>33</v>
      </c>
      <c r="G1079" t="s">
        <v>34</v>
      </c>
      <c r="H1079" s="2">
        <v>44283</v>
      </c>
      <c r="I1079" s="2">
        <v>44313</v>
      </c>
      <c r="J1079" s="2">
        <v>44343</v>
      </c>
      <c r="K1079" s="2">
        <v>44300</v>
      </c>
      <c r="L1079" s="2">
        <v>44313</v>
      </c>
      <c r="M1079" s="2">
        <v>44343</v>
      </c>
      <c r="N1079" s="8" t="s">
        <v>20054</v>
      </c>
      <c r="O1079" s="12">
        <f t="shared" si="64"/>
        <v>44253</v>
      </c>
      <c r="P1079">
        <f t="shared" si="67"/>
        <v>2.0300000000000002</v>
      </c>
      <c r="Q1079">
        <f t="shared" si="65"/>
        <v>0</v>
      </c>
      <c r="R1079" s="13">
        <f t="shared" si="66"/>
        <v>2.0300000000000002</v>
      </c>
    </row>
    <row r="1080" spans="1:18" x14ac:dyDescent="0.3">
      <c r="A1080">
        <v>18367</v>
      </c>
      <c r="B1080" s="2">
        <v>44268</v>
      </c>
      <c r="C1080" t="s">
        <v>32</v>
      </c>
      <c r="D1080" s="4">
        <v>683</v>
      </c>
      <c r="E1080">
        <v>77</v>
      </c>
      <c r="F1080" t="s">
        <v>33</v>
      </c>
      <c r="G1080" t="s">
        <v>34</v>
      </c>
      <c r="H1080" s="2">
        <v>44298</v>
      </c>
      <c r="I1080" s="2">
        <v>44328</v>
      </c>
      <c r="J1080" s="2">
        <v>44358</v>
      </c>
      <c r="K1080" s="2">
        <v>44305</v>
      </c>
      <c r="L1080" s="2">
        <v>44328</v>
      </c>
      <c r="M1080" s="2">
        <v>44358</v>
      </c>
      <c r="N1080" s="8" t="s">
        <v>20054</v>
      </c>
      <c r="O1080" s="12">
        <f t="shared" si="64"/>
        <v>44268</v>
      </c>
      <c r="P1080">
        <f t="shared" si="67"/>
        <v>2.6950000000000003</v>
      </c>
      <c r="Q1080">
        <f t="shared" si="65"/>
        <v>0</v>
      </c>
      <c r="R1080" s="13">
        <f t="shared" si="66"/>
        <v>2.6950000000000003</v>
      </c>
    </row>
    <row r="1081" spans="1:18" x14ac:dyDescent="0.3">
      <c r="A1081">
        <v>18368</v>
      </c>
      <c r="B1081" s="2">
        <v>44257</v>
      </c>
      <c r="C1081" t="s">
        <v>38</v>
      </c>
      <c r="D1081" s="4">
        <v>614</v>
      </c>
      <c r="E1081">
        <v>96</v>
      </c>
      <c r="F1081" t="s">
        <v>33</v>
      </c>
      <c r="G1081" t="s">
        <v>34</v>
      </c>
      <c r="H1081" s="2">
        <v>44287</v>
      </c>
      <c r="I1081" s="2">
        <v>44317</v>
      </c>
      <c r="J1081" s="2">
        <v>44347</v>
      </c>
      <c r="K1081" s="2">
        <v>44321</v>
      </c>
      <c r="L1081" s="2">
        <v>44317</v>
      </c>
      <c r="M1081" s="2">
        <v>44347</v>
      </c>
      <c r="N1081" s="8" t="s">
        <v>20055</v>
      </c>
      <c r="O1081" s="12">
        <f t="shared" si="64"/>
        <v>44257</v>
      </c>
      <c r="P1081">
        <f t="shared" si="67"/>
        <v>3.3600000000000003</v>
      </c>
      <c r="Q1081">
        <f t="shared" si="65"/>
        <v>96</v>
      </c>
      <c r="R1081" s="13">
        <f t="shared" si="66"/>
        <v>-92.64</v>
      </c>
    </row>
    <row r="1082" spans="1:18" x14ac:dyDescent="0.3">
      <c r="A1082">
        <v>18369</v>
      </c>
      <c r="B1082" s="2">
        <v>44220</v>
      </c>
      <c r="C1082" t="s">
        <v>38</v>
      </c>
      <c r="D1082" s="4">
        <v>649</v>
      </c>
      <c r="E1082">
        <v>79</v>
      </c>
      <c r="F1082" t="s">
        <v>33</v>
      </c>
      <c r="G1082" t="s">
        <v>34</v>
      </c>
      <c r="H1082" s="2">
        <v>44250</v>
      </c>
      <c r="I1082" s="2">
        <v>44280</v>
      </c>
      <c r="J1082" s="2">
        <v>44310</v>
      </c>
      <c r="K1082" s="2">
        <v>44254</v>
      </c>
      <c r="L1082" s="2">
        <v>44280</v>
      </c>
      <c r="M1082" s="2">
        <v>44310</v>
      </c>
      <c r="N1082" s="8" t="s">
        <v>20055</v>
      </c>
      <c r="O1082" s="12">
        <f t="shared" si="64"/>
        <v>44220</v>
      </c>
      <c r="P1082">
        <f t="shared" si="67"/>
        <v>2.7650000000000001</v>
      </c>
      <c r="Q1082">
        <f t="shared" si="65"/>
        <v>79</v>
      </c>
      <c r="R1082" s="13">
        <f t="shared" si="66"/>
        <v>-76.234999999999999</v>
      </c>
    </row>
    <row r="1083" spans="1:18" x14ac:dyDescent="0.3">
      <c r="A1083">
        <v>18370</v>
      </c>
      <c r="B1083" s="2">
        <v>44271</v>
      </c>
      <c r="C1083" t="s">
        <v>37</v>
      </c>
      <c r="D1083" s="4">
        <v>671</v>
      </c>
      <c r="E1083">
        <v>117</v>
      </c>
      <c r="F1083" t="s">
        <v>33</v>
      </c>
      <c r="G1083" t="s">
        <v>34</v>
      </c>
      <c r="H1083" s="2">
        <v>44301</v>
      </c>
      <c r="I1083" s="2">
        <v>44331</v>
      </c>
      <c r="J1083" s="2">
        <v>44361</v>
      </c>
      <c r="K1083" s="2">
        <v>44307</v>
      </c>
      <c r="L1083" s="2">
        <v>44331</v>
      </c>
      <c r="M1083" s="2">
        <v>44361</v>
      </c>
      <c r="N1083" s="8" t="s">
        <v>20054</v>
      </c>
      <c r="O1083" s="12">
        <f t="shared" si="64"/>
        <v>44271</v>
      </c>
      <c r="P1083">
        <f t="shared" si="67"/>
        <v>4.0950000000000006</v>
      </c>
      <c r="Q1083">
        <f t="shared" si="65"/>
        <v>0</v>
      </c>
      <c r="R1083" s="13">
        <f t="shared" si="66"/>
        <v>4.0950000000000006</v>
      </c>
    </row>
    <row r="1084" spans="1:18" x14ac:dyDescent="0.3">
      <c r="A1084">
        <v>18371</v>
      </c>
      <c r="B1084" s="2">
        <v>44263</v>
      </c>
      <c r="C1084" t="s">
        <v>38</v>
      </c>
      <c r="D1084" s="4">
        <v>578</v>
      </c>
      <c r="E1084">
        <v>68</v>
      </c>
      <c r="F1084" t="s">
        <v>35</v>
      </c>
      <c r="G1084" t="s">
        <v>36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8" t="s">
        <v>34</v>
      </c>
      <c r="O1084" s="12">
        <f t="shared" si="64"/>
        <v>44263</v>
      </c>
      <c r="P1084">
        <f t="shared" si="67"/>
        <v>0</v>
      </c>
      <c r="Q1084">
        <f t="shared" si="65"/>
        <v>0</v>
      </c>
      <c r="R1084" s="13">
        <f t="shared" si="66"/>
        <v>0</v>
      </c>
    </row>
    <row r="1085" spans="1:18" x14ac:dyDescent="0.3">
      <c r="A1085">
        <v>18372</v>
      </c>
      <c r="B1085" s="2">
        <v>44272</v>
      </c>
      <c r="C1085" t="s">
        <v>38</v>
      </c>
      <c r="D1085" s="4">
        <v>688</v>
      </c>
      <c r="E1085">
        <v>75</v>
      </c>
      <c r="F1085" t="s">
        <v>33</v>
      </c>
      <c r="G1085" t="s">
        <v>34</v>
      </c>
      <c r="H1085" s="2">
        <v>44302</v>
      </c>
      <c r="I1085" s="2">
        <v>44332</v>
      </c>
      <c r="J1085" s="2">
        <v>44362</v>
      </c>
      <c r="K1085" s="2">
        <v>44302</v>
      </c>
      <c r="L1085" s="2">
        <v>44332</v>
      </c>
      <c r="M1085" s="2">
        <v>44362</v>
      </c>
      <c r="N1085" s="8" t="s">
        <v>20055</v>
      </c>
      <c r="O1085" s="12">
        <f t="shared" si="64"/>
        <v>44272</v>
      </c>
      <c r="P1085">
        <f t="shared" si="67"/>
        <v>2.6250000000000004</v>
      </c>
      <c r="Q1085">
        <f t="shared" si="65"/>
        <v>75</v>
      </c>
      <c r="R1085" s="13">
        <f t="shared" si="66"/>
        <v>-72.375</v>
      </c>
    </row>
    <row r="1086" spans="1:18" x14ac:dyDescent="0.3">
      <c r="A1086">
        <v>18373</v>
      </c>
      <c r="B1086" s="2">
        <v>44202</v>
      </c>
      <c r="C1086" t="s">
        <v>38</v>
      </c>
      <c r="D1086" s="4">
        <v>593</v>
      </c>
      <c r="E1086">
        <v>77</v>
      </c>
      <c r="F1086" t="s">
        <v>35</v>
      </c>
      <c r="G1086" t="s">
        <v>41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8" t="s">
        <v>34</v>
      </c>
      <c r="O1086" s="12">
        <f t="shared" si="64"/>
        <v>44202</v>
      </c>
      <c r="P1086">
        <f t="shared" si="67"/>
        <v>0</v>
      </c>
      <c r="Q1086">
        <f t="shared" si="65"/>
        <v>0</v>
      </c>
      <c r="R1086" s="13">
        <f t="shared" si="66"/>
        <v>0</v>
      </c>
    </row>
    <row r="1087" spans="1:18" x14ac:dyDescent="0.3">
      <c r="A1087">
        <v>18374</v>
      </c>
      <c r="B1087" s="2">
        <v>44254</v>
      </c>
      <c r="C1087" t="s">
        <v>32</v>
      </c>
      <c r="D1087" s="4">
        <v>604</v>
      </c>
      <c r="E1087">
        <v>93</v>
      </c>
      <c r="F1087" t="s">
        <v>35</v>
      </c>
      <c r="G1087" t="s">
        <v>39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8" t="s">
        <v>34</v>
      </c>
      <c r="O1087" s="12">
        <f t="shared" si="64"/>
        <v>44254</v>
      </c>
      <c r="P1087">
        <f t="shared" si="67"/>
        <v>0</v>
      </c>
      <c r="Q1087">
        <f t="shared" si="65"/>
        <v>0</v>
      </c>
      <c r="R1087" s="13">
        <f t="shared" si="66"/>
        <v>0</v>
      </c>
    </row>
    <row r="1088" spans="1:18" x14ac:dyDescent="0.3">
      <c r="A1088">
        <v>18375</v>
      </c>
      <c r="B1088" s="2">
        <v>44253</v>
      </c>
      <c r="C1088" t="s">
        <v>32</v>
      </c>
      <c r="D1088" s="4">
        <v>635</v>
      </c>
      <c r="E1088">
        <v>90</v>
      </c>
      <c r="F1088" t="s">
        <v>35</v>
      </c>
      <c r="G1088" t="s">
        <v>40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8" t="s">
        <v>34</v>
      </c>
      <c r="O1088" s="12">
        <f t="shared" si="64"/>
        <v>44253</v>
      </c>
      <c r="P1088">
        <f t="shared" si="67"/>
        <v>0</v>
      </c>
      <c r="Q1088">
        <f t="shared" si="65"/>
        <v>0</v>
      </c>
      <c r="R1088" s="13">
        <f t="shared" si="66"/>
        <v>0</v>
      </c>
    </row>
    <row r="1089" spans="1:18" x14ac:dyDescent="0.3">
      <c r="A1089">
        <v>18376</v>
      </c>
      <c r="B1089" s="2">
        <v>44288</v>
      </c>
      <c r="C1089" t="s">
        <v>32</v>
      </c>
      <c r="D1089" s="4">
        <v>661</v>
      </c>
      <c r="E1089">
        <v>116</v>
      </c>
      <c r="F1089" t="s">
        <v>33</v>
      </c>
      <c r="G1089" t="s">
        <v>34</v>
      </c>
      <c r="H1089" s="2">
        <v>44318</v>
      </c>
      <c r="I1089" s="2">
        <v>44348</v>
      </c>
      <c r="J1089" s="2">
        <v>44378</v>
      </c>
      <c r="K1089" s="2">
        <v>44324</v>
      </c>
      <c r="L1089" s="2">
        <v>44348</v>
      </c>
      <c r="M1089" s="2">
        <v>44378</v>
      </c>
      <c r="N1089" s="8" t="s">
        <v>20054</v>
      </c>
      <c r="O1089" s="12">
        <f t="shared" si="64"/>
        <v>44288</v>
      </c>
      <c r="P1089">
        <f t="shared" si="67"/>
        <v>4.0600000000000005</v>
      </c>
      <c r="Q1089">
        <f t="shared" si="65"/>
        <v>0</v>
      </c>
      <c r="R1089" s="13">
        <f t="shared" si="66"/>
        <v>4.0600000000000005</v>
      </c>
    </row>
    <row r="1090" spans="1:18" x14ac:dyDescent="0.3">
      <c r="A1090">
        <v>18377</v>
      </c>
      <c r="B1090" s="2">
        <v>44276</v>
      </c>
      <c r="C1090" t="s">
        <v>37</v>
      </c>
      <c r="D1090" s="4">
        <v>573</v>
      </c>
      <c r="E1090">
        <v>104</v>
      </c>
      <c r="F1090" t="s">
        <v>35</v>
      </c>
      <c r="G1090" t="s">
        <v>41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8" t="s">
        <v>34</v>
      </c>
      <c r="O1090" s="12">
        <f t="shared" si="64"/>
        <v>44276</v>
      </c>
      <c r="P1090">
        <f t="shared" si="67"/>
        <v>0</v>
      </c>
      <c r="Q1090">
        <f t="shared" si="65"/>
        <v>0</v>
      </c>
      <c r="R1090" s="13">
        <f t="shared" si="66"/>
        <v>0</v>
      </c>
    </row>
    <row r="1091" spans="1:18" x14ac:dyDescent="0.3">
      <c r="A1091">
        <v>18378</v>
      </c>
      <c r="B1091" s="2">
        <v>44269</v>
      </c>
      <c r="C1091" t="s">
        <v>38</v>
      </c>
      <c r="D1091" s="4">
        <v>646</v>
      </c>
      <c r="E1091">
        <v>145</v>
      </c>
      <c r="F1091" t="s">
        <v>33</v>
      </c>
      <c r="G1091" t="s">
        <v>34</v>
      </c>
      <c r="H1091" s="2">
        <v>44299</v>
      </c>
      <c r="I1091" s="2">
        <v>44329</v>
      </c>
      <c r="J1091" s="2">
        <v>44359</v>
      </c>
      <c r="K1091" s="2">
        <v>44304</v>
      </c>
      <c r="L1091" s="2">
        <v>44329</v>
      </c>
      <c r="M1091" s="2">
        <v>44359</v>
      </c>
      <c r="N1091" s="8" t="s">
        <v>20054</v>
      </c>
      <c r="O1091" s="12">
        <f t="shared" ref="O1091:O1154" si="68">B1091</f>
        <v>44269</v>
      </c>
      <c r="P1091">
        <f t="shared" si="67"/>
        <v>5.0750000000000002</v>
      </c>
      <c r="Q1091">
        <f t="shared" ref="Q1091:Q1154" si="69">IF(N1091="Defaulted",E1091,0)</f>
        <v>0</v>
      </c>
      <c r="R1091" s="13">
        <f t="shared" ref="R1091:R1154" si="70">P1091-Q1091</f>
        <v>5.0750000000000002</v>
      </c>
    </row>
    <row r="1092" spans="1:18" x14ac:dyDescent="0.3">
      <c r="A1092">
        <v>18379</v>
      </c>
      <c r="B1092" s="2">
        <v>44210</v>
      </c>
      <c r="C1092" t="s">
        <v>38</v>
      </c>
      <c r="D1092" s="4">
        <v>658</v>
      </c>
      <c r="E1092">
        <v>73</v>
      </c>
      <c r="F1092" t="s">
        <v>33</v>
      </c>
      <c r="G1092" t="s">
        <v>34</v>
      </c>
      <c r="H1092" s="2">
        <v>44240</v>
      </c>
      <c r="I1092" s="2">
        <v>44270</v>
      </c>
      <c r="J1092" s="2">
        <v>44300</v>
      </c>
      <c r="K1092" s="2">
        <v>44242</v>
      </c>
      <c r="L1092" s="2">
        <v>44270</v>
      </c>
      <c r="M1092" s="2">
        <v>44300</v>
      </c>
      <c r="N1092" s="8" t="s">
        <v>20054</v>
      </c>
      <c r="O1092" s="12">
        <f t="shared" si="68"/>
        <v>44210</v>
      </c>
      <c r="P1092">
        <f t="shared" ref="P1092:P1155" si="71">IF(F1092="Approved",E1092*0.035,0)</f>
        <v>2.5550000000000002</v>
      </c>
      <c r="Q1092">
        <f t="shared" si="69"/>
        <v>0</v>
      </c>
      <c r="R1092" s="13">
        <f t="shared" si="70"/>
        <v>2.5550000000000002</v>
      </c>
    </row>
    <row r="1093" spans="1:18" x14ac:dyDescent="0.3">
      <c r="A1093">
        <v>18380</v>
      </c>
      <c r="B1093" s="2">
        <v>44222</v>
      </c>
      <c r="C1093" t="s">
        <v>37</v>
      </c>
      <c r="D1093" s="4">
        <v>587</v>
      </c>
      <c r="E1093">
        <v>110</v>
      </c>
      <c r="F1093" t="s">
        <v>35</v>
      </c>
      <c r="G1093" t="s">
        <v>42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8" t="s">
        <v>34</v>
      </c>
      <c r="O1093" s="12">
        <f t="shared" si="68"/>
        <v>44222</v>
      </c>
      <c r="P1093">
        <f t="shared" si="71"/>
        <v>0</v>
      </c>
      <c r="Q1093">
        <f t="shared" si="69"/>
        <v>0</v>
      </c>
      <c r="R1093" s="13">
        <f t="shared" si="70"/>
        <v>0</v>
      </c>
    </row>
    <row r="1094" spans="1:18" x14ac:dyDescent="0.3">
      <c r="A1094">
        <v>18381</v>
      </c>
      <c r="B1094" s="2">
        <v>44255</v>
      </c>
      <c r="C1094" t="s">
        <v>38</v>
      </c>
      <c r="D1094" s="4">
        <v>670</v>
      </c>
      <c r="E1094">
        <v>92</v>
      </c>
      <c r="F1094" t="s">
        <v>33</v>
      </c>
      <c r="G1094" t="s">
        <v>34</v>
      </c>
      <c r="H1094" s="2">
        <v>44285</v>
      </c>
      <c r="I1094" s="2">
        <v>44315</v>
      </c>
      <c r="J1094" s="2">
        <v>44345</v>
      </c>
      <c r="K1094" s="2">
        <v>44286</v>
      </c>
      <c r="L1094" s="2">
        <v>44315</v>
      </c>
      <c r="M1094" s="2">
        <v>44345</v>
      </c>
      <c r="N1094" s="8" t="s">
        <v>20054</v>
      </c>
      <c r="O1094" s="12">
        <f t="shared" si="68"/>
        <v>44255</v>
      </c>
      <c r="P1094">
        <f t="shared" si="71"/>
        <v>3.22</v>
      </c>
      <c r="Q1094">
        <f t="shared" si="69"/>
        <v>0</v>
      </c>
      <c r="R1094" s="13">
        <f t="shared" si="70"/>
        <v>3.22</v>
      </c>
    </row>
    <row r="1095" spans="1:18" x14ac:dyDescent="0.3">
      <c r="A1095">
        <v>18382</v>
      </c>
      <c r="B1095" s="2">
        <v>44238</v>
      </c>
      <c r="C1095" t="s">
        <v>38</v>
      </c>
      <c r="D1095" s="4">
        <v>545</v>
      </c>
      <c r="E1095">
        <v>108</v>
      </c>
      <c r="F1095" t="s">
        <v>35</v>
      </c>
      <c r="G1095" t="s">
        <v>36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8" t="s">
        <v>34</v>
      </c>
      <c r="O1095" s="12">
        <f t="shared" si="68"/>
        <v>44238</v>
      </c>
      <c r="P1095">
        <f t="shared" si="71"/>
        <v>0</v>
      </c>
      <c r="Q1095">
        <f t="shared" si="69"/>
        <v>0</v>
      </c>
      <c r="R1095" s="13">
        <f t="shared" si="70"/>
        <v>0</v>
      </c>
    </row>
    <row r="1096" spans="1:18" x14ac:dyDescent="0.3">
      <c r="A1096">
        <v>18383</v>
      </c>
      <c r="B1096" s="2">
        <v>44279</v>
      </c>
      <c r="C1096" t="s">
        <v>37</v>
      </c>
      <c r="D1096" s="4">
        <v>627</v>
      </c>
      <c r="E1096">
        <v>128</v>
      </c>
      <c r="F1096" t="s">
        <v>33</v>
      </c>
      <c r="G1096" t="s">
        <v>34</v>
      </c>
      <c r="H1096" s="2">
        <v>44309</v>
      </c>
      <c r="I1096" s="2">
        <v>44339</v>
      </c>
      <c r="J1096" s="2">
        <v>44369</v>
      </c>
      <c r="K1096" s="2">
        <v>44337</v>
      </c>
      <c r="L1096" s="2">
        <v>44339</v>
      </c>
      <c r="M1096" s="2">
        <v>44369</v>
      </c>
      <c r="N1096" s="8" t="s">
        <v>20055</v>
      </c>
      <c r="O1096" s="12">
        <f t="shared" si="68"/>
        <v>44279</v>
      </c>
      <c r="P1096">
        <f t="shared" si="71"/>
        <v>4.4800000000000004</v>
      </c>
      <c r="Q1096">
        <f t="shared" si="69"/>
        <v>128</v>
      </c>
      <c r="R1096" s="13">
        <f t="shared" si="70"/>
        <v>-123.52</v>
      </c>
    </row>
    <row r="1097" spans="1:18" x14ac:dyDescent="0.3">
      <c r="A1097">
        <v>18384</v>
      </c>
      <c r="B1097" s="2">
        <v>44257</v>
      </c>
      <c r="C1097" t="s">
        <v>37</v>
      </c>
      <c r="D1097" s="4">
        <v>536</v>
      </c>
      <c r="E1097">
        <v>87</v>
      </c>
      <c r="F1097" t="s">
        <v>35</v>
      </c>
      <c r="G1097" t="s">
        <v>36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8" t="s">
        <v>34</v>
      </c>
      <c r="O1097" s="12">
        <f t="shared" si="68"/>
        <v>44257</v>
      </c>
      <c r="P1097">
        <f t="shared" si="71"/>
        <v>0</v>
      </c>
      <c r="Q1097">
        <f t="shared" si="69"/>
        <v>0</v>
      </c>
      <c r="R1097" s="13">
        <f t="shared" si="70"/>
        <v>0</v>
      </c>
    </row>
    <row r="1098" spans="1:18" x14ac:dyDescent="0.3">
      <c r="A1098">
        <v>18385</v>
      </c>
      <c r="B1098" s="2">
        <v>44261</v>
      </c>
      <c r="C1098" t="s">
        <v>37</v>
      </c>
      <c r="D1098" s="4">
        <v>570</v>
      </c>
      <c r="E1098">
        <v>96</v>
      </c>
      <c r="F1098" t="s">
        <v>33</v>
      </c>
      <c r="G1098" t="s">
        <v>34</v>
      </c>
      <c r="H1098" s="2">
        <v>44291</v>
      </c>
      <c r="I1098" s="2">
        <v>44321</v>
      </c>
      <c r="J1098" s="2">
        <v>44351</v>
      </c>
      <c r="K1098" s="2">
        <v>44293</v>
      </c>
      <c r="L1098" s="2">
        <v>44321</v>
      </c>
      <c r="M1098" s="2">
        <v>44351</v>
      </c>
      <c r="N1098" s="8" t="s">
        <v>20055</v>
      </c>
      <c r="O1098" s="12">
        <f t="shared" si="68"/>
        <v>44261</v>
      </c>
      <c r="P1098">
        <f t="shared" si="71"/>
        <v>3.3600000000000003</v>
      </c>
      <c r="Q1098">
        <f t="shared" si="69"/>
        <v>96</v>
      </c>
      <c r="R1098" s="13">
        <f t="shared" si="70"/>
        <v>-92.64</v>
      </c>
    </row>
    <row r="1099" spans="1:18" x14ac:dyDescent="0.3">
      <c r="A1099">
        <v>18386</v>
      </c>
      <c r="B1099" s="2">
        <v>44229</v>
      </c>
      <c r="C1099" t="s">
        <v>37</v>
      </c>
      <c r="D1099" s="4">
        <v>635</v>
      </c>
      <c r="E1099">
        <v>148</v>
      </c>
      <c r="F1099" t="s">
        <v>33</v>
      </c>
      <c r="G1099" t="s">
        <v>34</v>
      </c>
      <c r="H1099" s="2">
        <v>44259</v>
      </c>
      <c r="I1099" s="2">
        <v>44289</v>
      </c>
      <c r="J1099" s="2">
        <v>44319</v>
      </c>
      <c r="K1099" s="2">
        <v>44275</v>
      </c>
      <c r="L1099" s="2">
        <v>44289</v>
      </c>
      <c r="M1099" s="2">
        <v>44319</v>
      </c>
      <c r="N1099" s="8" t="s">
        <v>20054</v>
      </c>
      <c r="O1099" s="12">
        <f t="shared" si="68"/>
        <v>44229</v>
      </c>
      <c r="P1099">
        <f t="shared" si="71"/>
        <v>5.1800000000000006</v>
      </c>
      <c r="Q1099">
        <f t="shared" si="69"/>
        <v>0</v>
      </c>
      <c r="R1099" s="13">
        <f t="shared" si="70"/>
        <v>5.1800000000000006</v>
      </c>
    </row>
    <row r="1100" spans="1:18" x14ac:dyDescent="0.3">
      <c r="A1100">
        <v>18387</v>
      </c>
      <c r="B1100" s="2">
        <v>44279</v>
      </c>
      <c r="C1100" t="s">
        <v>38</v>
      </c>
      <c r="D1100" s="4">
        <v>651</v>
      </c>
      <c r="E1100">
        <v>91</v>
      </c>
      <c r="F1100" t="s">
        <v>33</v>
      </c>
      <c r="G1100" t="s">
        <v>34</v>
      </c>
      <c r="H1100" s="2">
        <v>44309</v>
      </c>
      <c r="I1100" s="2">
        <v>44339</v>
      </c>
      <c r="J1100" s="2">
        <v>44369</v>
      </c>
      <c r="K1100" s="2">
        <v>44309</v>
      </c>
      <c r="L1100" s="2">
        <v>44339</v>
      </c>
      <c r="M1100" s="2">
        <v>44369</v>
      </c>
      <c r="N1100" s="8" t="s">
        <v>20054</v>
      </c>
      <c r="O1100" s="12">
        <f t="shared" si="68"/>
        <v>44279</v>
      </c>
      <c r="P1100">
        <f t="shared" si="71"/>
        <v>3.1850000000000005</v>
      </c>
      <c r="Q1100">
        <f t="shared" si="69"/>
        <v>0</v>
      </c>
      <c r="R1100" s="13">
        <f t="shared" si="70"/>
        <v>3.1850000000000005</v>
      </c>
    </row>
    <row r="1101" spans="1:18" x14ac:dyDescent="0.3">
      <c r="A1101">
        <v>18388</v>
      </c>
      <c r="B1101" s="2">
        <v>44263</v>
      </c>
      <c r="C1101" t="s">
        <v>37</v>
      </c>
      <c r="D1101" s="4">
        <v>638</v>
      </c>
      <c r="E1101">
        <v>110</v>
      </c>
      <c r="F1101" t="s">
        <v>33</v>
      </c>
      <c r="G1101" t="s">
        <v>34</v>
      </c>
      <c r="H1101" s="2">
        <v>44293</v>
      </c>
      <c r="I1101" s="2">
        <v>44323</v>
      </c>
      <c r="J1101" s="2">
        <v>44353</v>
      </c>
      <c r="K1101" s="2">
        <v>44295</v>
      </c>
      <c r="L1101" s="2">
        <v>44323</v>
      </c>
      <c r="M1101" s="2">
        <v>44353</v>
      </c>
      <c r="N1101" s="8" t="s">
        <v>20055</v>
      </c>
      <c r="O1101" s="12">
        <f t="shared" si="68"/>
        <v>44263</v>
      </c>
      <c r="P1101">
        <f t="shared" si="71"/>
        <v>3.8500000000000005</v>
      </c>
      <c r="Q1101">
        <f t="shared" si="69"/>
        <v>110</v>
      </c>
      <c r="R1101" s="13">
        <f t="shared" si="70"/>
        <v>-106.15</v>
      </c>
    </row>
    <row r="1102" spans="1:18" x14ac:dyDescent="0.3">
      <c r="A1102">
        <v>18389</v>
      </c>
      <c r="B1102" s="2">
        <v>44249</v>
      </c>
      <c r="C1102" t="s">
        <v>38</v>
      </c>
      <c r="D1102" s="4">
        <v>668</v>
      </c>
      <c r="E1102">
        <v>86</v>
      </c>
      <c r="F1102" t="s">
        <v>33</v>
      </c>
      <c r="G1102" t="s">
        <v>34</v>
      </c>
      <c r="H1102" s="2">
        <v>44279</v>
      </c>
      <c r="I1102" s="2">
        <v>44309</v>
      </c>
      <c r="J1102" s="2">
        <v>44339</v>
      </c>
      <c r="K1102" s="2">
        <v>44279</v>
      </c>
      <c r="L1102" s="2">
        <v>44309</v>
      </c>
      <c r="M1102" s="2">
        <v>44339</v>
      </c>
      <c r="N1102" s="8" t="s">
        <v>20054</v>
      </c>
      <c r="O1102" s="12">
        <f t="shared" si="68"/>
        <v>44249</v>
      </c>
      <c r="P1102">
        <f t="shared" si="71"/>
        <v>3.0100000000000002</v>
      </c>
      <c r="Q1102">
        <f t="shared" si="69"/>
        <v>0</v>
      </c>
      <c r="R1102" s="13">
        <f t="shared" si="70"/>
        <v>3.0100000000000002</v>
      </c>
    </row>
    <row r="1103" spans="1:18" x14ac:dyDescent="0.3">
      <c r="A1103">
        <v>18390</v>
      </c>
      <c r="B1103" s="2">
        <v>44274</v>
      </c>
      <c r="C1103" t="s">
        <v>37</v>
      </c>
      <c r="D1103" s="4">
        <v>622</v>
      </c>
      <c r="E1103">
        <v>149</v>
      </c>
      <c r="F1103" t="s">
        <v>33</v>
      </c>
      <c r="G1103" t="s">
        <v>34</v>
      </c>
      <c r="H1103" s="2">
        <v>44304</v>
      </c>
      <c r="I1103" s="2">
        <v>44334</v>
      </c>
      <c r="J1103" s="2">
        <v>44364</v>
      </c>
      <c r="K1103" s="2">
        <v>44318</v>
      </c>
      <c r="L1103" s="2">
        <v>44334</v>
      </c>
      <c r="M1103" s="2">
        <v>44364</v>
      </c>
      <c r="N1103" s="8" t="s">
        <v>20054</v>
      </c>
      <c r="O1103" s="12">
        <f t="shared" si="68"/>
        <v>44274</v>
      </c>
      <c r="P1103">
        <f t="shared" si="71"/>
        <v>5.2150000000000007</v>
      </c>
      <c r="Q1103">
        <f t="shared" si="69"/>
        <v>0</v>
      </c>
      <c r="R1103" s="13">
        <f t="shared" si="70"/>
        <v>5.2150000000000007</v>
      </c>
    </row>
    <row r="1104" spans="1:18" x14ac:dyDescent="0.3">
      <c r="A1104">
        <v>18391</v>
      </c>
      <c r="B1104" s="2">
        <v>44281</v>
      </c>
      <c r="C1104" t="s">
        <v>32</v>
      </c>
      <c r="D1104" s="4">
        <v>590</v>
      </c>
      <c r="E1104">
        <v>107</v>
      </c>
      <c r="F1104" t="s">
        <v>35</v>
      </c>
      <c r="G1104" t="s">
        <v>40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8" t="s">
        <v>34</v>
      </c>
      <c r="O1104" s="12">
        <f t="shared" si="68"/>
        <v>44281</v>
      </c>
      <c r="P1104">
        <f t="shared" si="71"/>
        <v>0</v>
      </c>
      <c r="Q1104">
        <f t="shared" si="69"/>
        <v>0</v>
      </c>
      <c r="R1104" s="13">
        <f t="shared" si="70"/>
        <v>0</v>
      </c>
    </row>
    <row r="1105" spans="1:18" x14ac:dyDescent="0.3">
      <c r="A1105">
        <v>18392</v>
      </c>
      <c r="B1105" s="2">
        <v>44285</v>
      </c>
      <c r="C1105" t="s">
        <v>38</v>
      </c>
      <c r="D1105" s="4">
        <v>626</v>
      </c>
      <c r="E1105">
        <v>51</v>
      </c>
      <c r="F1105" t="s">
        <v>33</v>
      </c>
      <c r="G1105" t="s">
        <v>34</v>
      </c>
      <c r="H1105" s="2">
        <v>44315</v>
      </c>
      <c r="I1105" s="2">
        <v>44345</v>
      </c>
      <c r="J1105" s="2">
        <v>44375</v>
      </c>
      <c r="K1105" s="2">
        <v>44336</v>
      </c>
      <c r="L1105" s="2">
        <v>44345</v>
      </c>
      <c r="M1105" s="2">
        <v>44375</v>
      </c>
      <c r="N1105" s="8" t="s">
        <v>20054</v>
      </c>
      <c r="O1105" s="12">
        <f t="shared" si="68"/>
        <v>44285</v>
      </c>
      <c r="P1105">
        <f t="shared" si="71"/>
        <v>1.7850000000000001</v>
      </c>
      <c r="Q1105">
        <f t="shared" si="69"/>
        <v>0</v>
      </c>
      <c r="R1105" s="13">
        <f t="shared" si="70"/>
        <v>1.7850000000000001</v>
      </c>
    </row>
    <row r="1106" spans="1:18" x14ac:dyDescent="0.3">
      <c r="A1106">
        <v>18393</v>
      </c>
      <c r="B1106" s="2">
        <v>44244</v>
      </c>
      <c r="C1106" t="s">
        <v>38</v>
      </c>
      <c r="D1106" s="4">
        <v>636</v>
      </c>
      <c r="E1106">
        <v>118</v>
      </c>
      <c r="F1106" t="s">
        <v>33</v>
      </c>
      <c r="G1106" t="s">
        <v>34</v>
      </c>
      <c r="H1106" s="2">
        <v>44274</v>
      </c>
      <c r="I1106" s="2">
        <v>44304</v>
      </c>
      <c r="J1106" s="2">
        <v>44334</v>
      </c>
      <c r="K1106" s="2">
        <v>44306</v>
      </c>
      <c r="L1106" s="2">
        <v>44304</v>
      </c>
      <c r="M1106" s="2">
        <v>44334</v>
      </c>
      <c r="N1106" s="8" t="s">
        <v>20054</v>
      </c>
      <c r="O1106" s="12">
        <f t="shared" si="68"/>
        <v>44244</v>
      </c>
      <c r="P1106">
        <f t="shared" si="71"/>
        <v>4.1300000000000008</v>
      </c>
      <c r="Q1106">
        <f t="shared" si="69"/>
        <v>0</v>
      </c>
      <c r="R1106" s="13">
        <f t="shared" si="70"/>
        <v>4.1300000000000008</v>
      </c>
    </row>
    <row r="1107" spans="1:18" x14ac:dyDescent="0.3">
      <c r="A1107">
        <v>18394</v>
      </c>
      <c r="B1107" s="2">
        <v>44277</v>
      </c>
      <c r="C1107" t="s">
        <v>32</v>
      </c>
      <c r="D1107" s="4">
        <v>637</v>
      </c>
      <c r="E1107">
        <v>82</v>
      </c>
      <c r="F1107" t="s">
        <v>35</v>
      </c>
      <c r="G1107" t="s">
        <v>41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8" t="s">
        <v>34</v>
      </c>
      <c r="O1107" s="12">
        <f t="shared" si="68"/>
        <v>44277</v>
      </c>
      <c r="P1107">
        <f t="shared" si="71"/>
        <v>0</v>
      </c>
      <c r="Q1107">
        <f t="shared" si="69"/>
        <v>0</v>
      </c>
      <c r="R1107" s="13">
        <f t="shared" si="70"/>
        <v>0</v>
      </c>
    </row>
    <row r="1108" spans="1:18" x14ac:dyDescent="0.3">
      <c r="A1108">
        <v>18395</v>
      </c>
      <c r="B1108" s="2">
        <v>44265</v>
      </c>
      <c r="C1108" t="s">
        <v>32</v>
      </c>
      <c r="D1108" s="4">
        <v>644</v>
      </c>
      <c r="E1108">
        <v>84</v>
      </c>
      <c r="F1108" t="s">
        <v>33</v>
      </c>
      <c r="G1108" t="s">
        <v>34</v>
      </c>
      <c r="H1108" s="2">
        <v>44295</v>
      </c>
      <c r="I1108" s="2">
        <v>44325</v>
      </c>
      <c r="J1108" s="2">
        <v>44355</v>
      </c>
      <c r="K1108" s="2">
        <v>44295</v>
      </c>
      <c r="L1108" s="2">
        <v>44325</v>
      </c>
      <c r="M1108" s="2">
        <v>44355</v>
      </c>
      <c r="N1108" s="8" t="s">
        <v>20054</v>
      </c>
      <c r="O1108" s="12">
        <f t="shared" si="68"/>
        <v>44265</v>
      </c>
      <c r="P1108">
        <f t="shared" si="71"/>
        <v>2.9400000000000004</v>
      </c>
      <c r="Q1108">
        <f t="shared" si="69"/>
        <v>0</v>
      </c>
      <c r="R1108" s="13">
        <f t="shared" si="70"/>
        <v>2.9400000000000004</v>
      </c>
    </row>
    <row r="1109" spans="1:18" x14ac:dyDescent="0.3">
      <c r="A1109">
        <v>18396</v>
      </c>
      <c r="B1109" s="2">
        <v>44263</v>
      </c>
      <c r="C1109" t="s">
        <v>38</v>
      </c>
      <c r="D1109" s="4">
        <v>664</v>
      </c>
      <c r="E1109">
        <v>73</v>
      </c>
      <c r="F1109" t="s">
        <v>33</v>
      </c>
      <c r="G1109" t="s">
        <v>34</v>
      </c>
      <c r="H1109" s="2">
        <v>44293</v>
      </c>
      <c r="I1109" s="2">
        <v>44323</v>
      </c>
      <c r="J1109" s="2">
        <v>44353</v>
      </c>
      <c r="K1109" s="2">
        <v>44303</v>
      </c>
      <c r="L1109" s="2">
        <v>44323</v>
      </c>
      <c r="M1109" s="2">
        <v>44353</v>
      </c>
      <c r="N1109" s="8" t="s">
        <v>20054</v>
      </c>
      <c r="O1109" s="12">
        <f t="shared" si="68"/>
        <v>44263</v>
      </c>
      <c r="P1109">
        <f t="shared" si="71"/>
        <v>2.5550000000000002</v>
      </c>
      <c r="Q1109">
        <f t="shared" si="69"/>
        <v>0</v>
      </c>
      <c r="R1109" s="13">
        <f t="shared" si="70"/>
        <v>2.5550000000000002</v>
      </c>
    </row>
    <row r="1110" spans="1:18" x14ac:dyDescent="0.3">
      <c r="A1110">
        <v>18397</v>
      </c>
      <c r="B1110" s="2">
        <v>44209</v>
      </c>
      <c r="C1110" t="s">
        <v>38</v>
      </c>
      <c r="D1110" s="4">
        <v>530</v>
      </c>
      <c r="E1110">
        <v>120</v>
      </c>
      <c r="F1110" t="s">
        <v>35</v>
      </c>
      <c r="G1110" t="s">
        <v>39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8" t="s">
        <v>34</v>
      </c>
      <c r="O1110" s="12">
        <f t="shared" si="68"/>
        <v>44209</v>
      </c>
      <c r="P1110">
        <f t="shared" si="71"/>
        <v>0</v>
      </c>
      <c r="Q1110">
        <f t="shared" si="69"/>
        <v>0</v>
      </c>
      <c r="R1110" s="13">
        <f t="shared" si="70"/>
        <v>0</v>
      </c>
    </row>
    <row r="1111" spans="1:18" x14ac:dyDescent="0.3">
      <c r="A1111">
        <v>18398</v>
      </c>
      <c r="B1111" s="2">
        <v>44254</v>
      </c>
      <c r="C1111" t="s">
        <v>38</v>
      </c>
      <c r="D1111" s="4">
        <v>624</v>
      </c>
      <c r="E1111">
        <v>154</v>
      </c>
      <c r="F1111" t="s">
        <v>33</v>
      </c>
      <c r="G1111" t="s">
        <v>34</v>
      </c>
      <c r="H1111" s="2">
        <v>44284</v>
      </c>
      <c r="I1111" s="2">
        <v>44314</v>
      </c>
      <c r="J1111" s="2">
        <v>44344</v>
      </c>
      <c r="K1111" s="2">
        <v>44286</v>
      </c>
      <c r="L1111" s="2">
        <v>44314</v>
      </c>
      <c r="M1111" s="2">
        <v>44344</v>
      </c>
      <c r="N1111" s="8" t="s">
        <v>20054</v>
      </c>
      <c r="O1111" s="12">
        <f t="shared" si="68"/>
        <v>44254</v>
      </c>
      <c r="P1111">
        <f t="shared" si="71"/>
        <v>5.3900000000000006</v>
      </c>
      <c r="Q1111">
        <f t="shared" si="69"/>
        <v>0</v>
      </c>
      <c r="R1111" s="13">
        <f t="shared" si="70"/>
        <v>5.3900000000000006</v>
      </c>
    </row>
    <row r="1112" spans="1:18" x14ac:dyDescent="0.3">
      <c r="A1112">
        <v>18399</v>
      </c>
      <c r="B1112" s="2">
        <v>44267</v>
      </c>
      <c r="C1112" t="s">
        <v>32</v>
      </c>
      <c r="D1112" s="4">
        <v>577</v>
      </c>
      <c r="E1112">
        <v>86</v>
      </c>
      <c r="F1112" t="s">
        <v>35</v>
      </c>
      <c r="G1112" t="s">
        <v>40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8" t="s">
        <v>34</v>
      </c>
      <c r="O1112" s="12">
        <f t="shared" si="68"/>
        <v>44267</v>
      </c>
      <c r="P1112">
        <f t="shared" si="71"/>
        <v>0</v>
      </c>
      <c r="Q1112">
        <f t="shared" si="69"/>
        <v>0</v>
      </c>
      <c r="R1112" s="13">
        <f t="shared" si="70"/>
        <v>0</v>
      </c>
    </row>
    <row r="1113" spans="1:18" x14ac:dyDescent="0.3">
      <c r="A1113">
        <v>18400</v>
      </c>
      <c r="B1113" s="2">
        <v>44283</v>
      </c>
      <c r="C1113" t="s">
        <v>38</v>
      </c>
      <c r="D1113" s="4">
        <v>618</v>
      </c>
      <c r="E1113">
        <v>124</v>
      </c>
      <c r="F1113" t="s">
        <v>35</v>
      </c>
      <c r="G1113" t="s">
        <v>42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8" t="s">
        <v>34</v>
      </c>
      <c r="O1113" s="12">
        <f t="shared" si="68"/>
        <v>44283</v>
      </c>
      <c r="P1113">
        <f t="shared" si="71"/>
        <v>0</v>
      </c>
      <c r="Q1113">
        <f t="shared" si="69"/>
        <v>0</v>
      </c>
      <c r="R1113" s="13">
        <f t="shared" si="70"/>
        <v>0</v>
      </c>
    </row>
    <row r="1114" spans="1:18" x14ac:dyDescent="0.3">
      <c r="A1114">
        <v>18401</v>
      </c>
      <c r="B1114" s="2">
        <v>44231</v>
      </c>
      <c r="C1114" t="s">
        <v>37</v>
      </c>
      <c r="D1114" s="4">
        <v>650</v>
      </c>
      <c r="E1114">
        <v>79</v>
      </c>
      <c r="F1114" t="s">
        <v>33</v>
      </c>
      <c r="G1114" t="s">
        <v>34</v>
      </c>
      <c r="H1114" s="2">
        <v>44261</v>
      </c>
      <c r="I1114" s="2">
        <v>44291</v>
      </c>
      <c r="J1114" s="2">
        <v>44321</v>
      </c>
      <c r="K1114" s="2">
        <v>44268</v>
      </c>
      <c r="L1114" s="2">
        <v>44291</v>
      </c>
      <c r="M1114" s="2">
        <v>44321</v>
      </c>
      <c r="N1114" s="8" t="s">
        <v>20055</v>
      </c>
      <c r="O1114" s="12">
        <f t="shared" si="68"/>
        <v>44231</v>
      </c>
      <c r="P1114">
        <f t="shared" si="71"/>
        <v>2.7650000000000001</v>
      </c>
      <c r="Q1114">
        <f t="shared" si="69"/>
        <v>79</v>
      </c>
      <c r="R1114" s="13">
        <f t="shared" si="70"/>
        <v>-76.234999999999999</v>
      </c>
    </row>
    <row r="1115" spans="1:18" x14ac:dyDescent="0.3">
      <c r="A1115">
        <v>18402</v>
      </c>
      <c r="B1115" s="2">
        <v>44260</v>
      </c>
      <c r="C1115" t="s">
        <v>37</v>
      </c>
      <c r="D1115" s="4">
        <v>641</v>
      </c>
      <c r="E1115">
        <v>81</v>
      </c>
      <c r="F1115" t="s">
        <v>33</v>
      </c>
      <c r="G1115" t="s">
        <v>34</v>
      </c>
      <c r="H1115" s="2">
        <v>44290</v>
      </c>
      <c r="I1115" s="2">
        <v>44320</v>
      </c>
      <c r="J1115" s="2">
        <v>44350</v>
      </c>
      <c r="K1115" s="2">
        <v>44297</v>
      </c>
      <c r="L1115" s="2">
        <v>44320</v>
      </c>
      <c r="M1115" s="2">
        <v>44350</v>
      </c>
      <c r="N1115" s="8" t="s">
        <v>20054</v>
      </c>
      <c r="O1115" s="12">
        <f t="shared" si="68"/>
        <v>44260</v>
      </c>
      <c r="P1115">
        <f t="shared" si="71"/>
        <v>2.8350000000000004</v>
      </c>
      <c r="Q1115">
        <f t="shared" si="69"/>
        <v>0</v>
      </c>
      <c r="R1115" s="13">
        <f t="shared" si="70"/>
        <v>2.8350000000000004</v>
      </c>
    </row>
    <row r="1116" spans="1:18" x14ac:dyDescent="0.3">
      <c r="A1116">
        <v>18403</v>
      </c>
      <c r="B1116" s="2">
        <v>44263</v>
      </c>
      <c r="C1116" t="s">
        <v>32</v>
      </c>
      <c r="D1116" s="4">
        <v>620</v>
      </c>
      <c r="E1116">
        <v>25</v>
      </c>
      <c r="F1116" t="s">
        <v>33</v>
      </c>
      <c r="G1116" t="s">
        <v>34</v>
      </c>
      <c r="H1116" s="2">
        <v>44293</v>
      </c>
      <c r="I1116" s="2">
        <v>44323</v>
      </c>
      <c r="J1116" s="2">
        <v>44353</v>
      </c>
      <c r="K1116" s="2">
        <v>44311</v>
      </c>
      <c r="L1116" s="2">
        <v>44323</v>
      </c>
      <c r="M1116" s="2">
        <v>44353</v>
      </c>
      <c r="N1116" s="8" t="s">
        <v>20054</v>
      </c>
      <c r="O1116" s="12">
        <f t="shared" si="68"/>
        <v>44263</v>
      </c>
      <c r="P1116">
        <f t="shared" si="71"/>
        <v>0.87500000000000011</v>
      </c>
      <c r="Q1116">
        <f t="shared" si="69"/>
        <v>0</v>
      </c>
      <c r="R1116" s="13">
        <f t="shared" si="70"/>
        <v>0.87500000000000011</v>
      </c>
    </row>
    <row r="1117" spans="1:18" x14ac:dyDescent="0.3">
      <c r="A1117">
        <v>18404</v>
      </c>
      <c r="B1117" s="2">
        <v>44277</v>
      </c>
      <c r="C1117" t="s">
        <v>32</v>
      </c>
      <c r="D1117" s="4">
        <v>690</v>
      </c>
      <c r="E1117">
        <v>73</v>
      </c>
      <c r="F1117" t="s">
        <v>33</v>
      </c>
      <c r="G1117" t="s">
        <v>34</v>
      </c>
      <c r="H1117" s="2">
        <v>44307</v>
      </c>
      <c r="I1117" s="2">
        <v>44337</v>
      </c>
      <c r="J1117" s="2">
        <v>44367</v>
      </c>
      <c r="K1117" s="2">
        <v>44309</v>
      </c>
      <c r="L1117" s="2">
        <v>44337</v>
      </c>
      <c r="M1117" s="2">
        <v>44367</v>
      </c>
      <c r="N1117" s="8" t="s">
        <v>20055</v>
      </c>
      <c r="O1117" s="12">
        <f t="shared" si="68"/>
        <v>44277</v>
      </c>
      <c r="P1117">
        <f t="shared" si="71"/>
        <v>2.5550000000000002</v>
      </c>
      <c r="Q1117">
        <f t="shared" si="69"/>
        <v>73</v>
      </c>
      <c r="R1117" s="13">
        <f t="shared" si="70"/>
        <v>-70.444999999999993</v>
      </c>
    </row>
    <row r="1118" spans="1:18" x14ac:dyDescent="0.3">
      <c r="A1118">
        <v>18405</v>
      </c>
      <c r="B1118" s="2">
        <v>44266</v>
      </c>
      <c r="C1118" t="s">
        <v>32</v>
      </c>
      <c r="D1118" s="4">
        <v>629</v>
      </c>
      <c r="E1118">
        <v>87</v>
      </c>
      <c r="F1118" t="s">
        <v>33</v>
      </c>
      <c r="G1118" t="s">
        <v>34</v>
      </c>
      <c r="H1118" s="2">
        <v>44296</v>
      </c>
      <c r="I1118" s="2">
        <v>44326</v>
      </c>
      <c r="J1118" s="2">
        <v>44356</v>
      </c>
      <c r="K1118" s="2">
        <v>44311</v>
      </c>
      <c r="L1118" s="2">
        <v>44326</v>
      </c>
      <c r="M1118" s="2">
        <v>44356</v>
      </c>
      <c r="N1118" s="8" t="s">
        <v>20054</v>
      </c>
      <c r="O1118" s="12">
        <f t="shared" si="68"/>
        <v>44266</v>
      </c>
      <c r="P1118">
        <f t="shared" si="71"/>
        <v>3.0450000000000004</v>
      </c>
      <c r="Q1118">
        <f t="shared" si="69"/>
        <v>0</v>
      </c>
      <c r="R1118" s="13">
        <f t="shared" si="70"/>
        <v>3.0450000000000004</v>
      </c>
    </row>
    <row r="1119" spans="1:18" x14ac:dyDescent="0.3">
      <c r="A1119">
        <v>18406</v>
      </c>
      <c r="B1119" s="2">
        <v>44239</v>
      </c>
      <c r="C1119" t="s">
        <v>38</v>
      </c>
      <c r="D1119" s="4">
        <v>634</v>
      </c>
      <c r="E1119">
        <v>161</v>
      </c>
      <c r="F1119" t="s">
        <v>33</v>
      </c>
      <c r="G1119" t="s">
        <v>34</v>
      </c>
      <c r="H1119" s="2">
        <v>44269</v>
      </c>
      <c r="I1119" s="2">
        <v>44299</v>
      </c>
      <c r="J1119" s="2">
        <v>44329</v>
      </c>
      <c r="K1119" s="2">
        <v>44306</v>
      </c>
      <c r="L1119" s="2">
        <v>44299</v>
      </c>
      <c r="M1119" s="2">
        <v>44329</v>
      </c>
      <c r="N1119" s="8" t="s">
        <v>20054</v>
      </c>
      <c r="O1119" s="12">
        <f t="shared" si="68"/>
        <v>44239</v>
      </c>
      <c r="P1119">
        <f t="shared" si="71"/>
        <v>5.6350000000000007</v>
      </c>
      <c r="Q1119">
        <f t="shared" si="69"/>
        <v>0</v>
      </c>
      <c r="R1119" s="13">
        <f t="shared" si="70"/>
        <v>5.6350000000000007</v>
      </c>
    </row>
    <row r="1120" spans="1:18" x14ac:dyDescent="0.3">
      <c r="A1120">
        <v>18407</v>
      </c>
      <c r="B1120" s="2">
        <v>44287</v>
      </c>
      <c r="C1120" t="s">
        <v>37</v>
      </c>
      <c r="D1120" s="4">
        <v>653</v>
      </c>
      <c r="E1120">
        <v>75</v>
      </c>
      <c r="F1120" t="s">
        <v>33</v>
      </c>
      <c r="G1120" t="s">
        <v>34</v>
      </c>
      <c r="H1120" s="2">
        <v>44317</v>
      </c>
      <c r="I1120" s="2">
        <v>44347</v>
      </c>
      <c r="J1120" s="2">
        <v>44377</v>
      </c>
      <c r="K1120" s="2">
        <v>44317</v>
      </c>
      <c r="L1120" s="2">
        <v>44347</v>
      </c>
      <c r="M1120" s="2">
        <v>44377</v>
      </c>
      <c r="N1120" s="8" t="s">
        <v>20054</v>
      </c>
      <c r="O1120" s="12">
        <f t="shared" si="68"/>
        <v>44287</v>
      </c>
      <c r="P1120">
        <f t="shared" si="71"/>
        <v>2.6250000000000004</v>
      </c>
      <c r="Q1120">
        <f t="shared" si="69"/>
        <v>0</v>
      </c>
      <c r="R1120" s="13">
        <f t="shared" si="70"/>
        <v>2.6250000000000004</v>
      </c>
    </row>
    <row r="1121" spans="1:18" x14ac:dyDescent="0.3">
      <c r="A1121">
        <v>18408</v>
      </c>
      <c r="B1121" s="2">
        <v>44222</v>
      </c>
      <c r="C1121" t="s">
        <v>38</v>
      </c>
      <c r="D1121" s="4">
        <v>625</v>
      </c>
      <c r="E1121">
        <v>111</v>
      </c>
      <c r="F1121" t="s">
        <v>33</v>
      </c>
      <c r="G1121" t="s">
        <v>34</v>
      </c>
      <c r="H1121" s="2">
        <v>44252</v>
      </c>
      <c r="I1121" s="2">
        <v>44282</v>
      </c>
      <c r="J1121" s="2">
        <v>44312</v>
      </c>
      <c r="K1121" s="2">
        <v>44291</v>
      </c>
      <c r="L1121" s="2">
        <v>44282</v>
      </c>
      <c r="M1121" s="2">
        <v>44312</v>
      </c>
      <c r="N1121" s="8" t="s">
        <v>20054</v>
      </c>
      <c r="O1121" s="12">
        <f t="shared" si="68"/>
        <v>44222</v>
      </c>
      <c r="P1121">
        <f t="shared" si="71"/>
        <v>3.8850000000000002</v>
      </c>
      <c r="Q1121">
        <f t="shared" si="69"/>
        <v>0</v>
      </c>
      <c r="R1121" s="13">
        <f t="shared" si="70"/>
        <v>3.8850000000000002</v>
      </c>
    </row>
    <row r="1122" spans="1:18" x14ac:dyDescent="0.3">
      <c r="A1122">
        <v>18409</v>
      </c>
      <c r="B1122" s="2">
        <v>44238</v>
      </c>
      <c r="C1122" t="s">
        <v>38</v>
      </c>
      <c r="D1122" s="4">
        <v>603</v>
      </c>
      <c r="E1122">
        <v>118</v>
      </c>
      <c r="F1122" t="s">
        <v>35</v>
      </c>
      <c r="G1122" t="s">
        <v>42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8" t="s">
        <v>34</v>
      </c>
      <c r="O1122" s="12">
        <f t="shared" si="68"/>
        <v>44238</v>
      </c>
      <c r="P1122">
        <f t="shared" si="71"/>
        <v>0</v>
      </c>
      <c r="Q1122">
        <f t="shared" si="69"/>
        <v>0</v>
      </c>
      <c r="R1122" s="13">
        <f t="shared" si="70"/>
        <v>0</v>
      </c>
    </row>
    <row r="1123" spans="1:18" x14ac:dyDescent="0.3">
      <c r="A1123">
        <v>18410</v>
      </c>
      <c r="B1123" s="2">
        <v>44252</v>
      </c>
      <c r="C1123" t="s">
        <v>38</v>
      </c>
      <c r="D1123" s="4">
        <v>602</v>
      </c>
      <c r="E1123">
        <v>112</v>
      </c>
      <c r="F1123" t="s">
        <v>35</v>
      </c>
      <c r="G1123" t="s">
        <v>40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8" t="s">
        <v>34</v>
      </c>
      <c r="O1123" s="12">
        <f t="shared" si="68"/>
        <v>44252</v>
      </c>
      <c r="P1123">
        <f t="shared" si="71"/>
        <v>0</v>
      </c>
      <c r="Q1123">
        <f t="shared" si="69"/>
        <v>0</v>
      </c>
      <c r="R1123" s="13">
        <f t="shared" si="70"/>
        <v>0</v>
      </c>
    </row>
    <row r="1124" spans="1:18" x14ac:dyDescent="0.3">
      <c r="A1124">
        <v>18411</v>
      </c>
      <c r="B1124" s="2">
        <v>44278</v>
      </c>
      <c r="C1124" t="s">
        <v>37</v>
      </c>
      <c r="D1124" s="4">
        <v>670</v>
      </c>
      <c r="E1124">
        <v>107</v>
      </c>
      <c r="F1124" t="s">
        <v>33</v>
      </c>
      <c r="G1124" t="s">
        <v>34</v>
      </c>
      <c r="H1124" s="2">
        <v>44308</v>
      </c>
      <c r="I1124" s="2">
        <v>44338</v>
      </c>
      <c r="J1124" s="2">
        <v>44368</v>
      </c>
      <c r="K1124" s="2">
        <v>44316</v>
      </c>
      <c r="L1124" s="2">
        <v>44338</v>
      </c>
      <c r="M1124" s="2">
        <v>44368</v>
      </c>
      <c r="N1124" s="8" t="s">
        <v>20055</v>
      </c>
      <c r="O1124" s="12">
        <f t="shared" si="68"/>
        <v>44278</v>
      </c>
      <c r="P1124">
        <f t="shared" si="71"/>
        <v>3.7450000000000006</v>
      </c>
      <c r="Q1124">
        <f t="shared" si="69"/>
        <v>107</v>
      </c>
      <c r="R1124" s="13">
        <f t="shared" si="70"/>
        <v>-103.255</v>
      </c>
    </row>
    <row r="1125" spans="1:18" x14ac:dyDescent="0.3">
      <c r="A1125">
        <v>18412</v>
      </c>
      <c r="B1125" s="2">
        <v>44235</v>
      </c>
      <c r="C1125" t="s">
        <v>37</v>
      </c>
      <c r="D1125" s="4">
        <v>548</v>
      </c>
      <c r="E1125">
        <v>43</v>
      </c>
      <c r="F1125" t="s">
        <v>35</v>
      </c>
      <c r="G1125" t="s">
        <v>41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8" t="s">
        <v>34</v>
      </c>
      <c r="O1125" s="12">
        <f t="shared" si="68"/>
        <v>44235</v>
      </c>
      <c r="P1125">
        <f t="shared" si="71"/>
        <v>0</v>
      </c>
      <c r="Q1125">
        <f t="shared" si="69"/>
        <v>0</v>
      </c>
      <c r="R1125" s="13">
        <f t="shared" si="70"/>
        <v>0</v>
      </c>
    </row>
    <row r="1126" spans="1:18" x14ac:dyDescent="0.3">
      <c r="A1126">
        <v>18413</v>
      </c>
      <c r="B1126" s="2">
        <v>44239</v>
      </c>
      <c r="C1126" t="s">
        <v>32</v>
      </c>
      <c r="D1126" s="4">
        <v>604</v>
      </c>
      <c r="E1126">
        <v>108</v>
      </c>
      <c r="F1126" t="s">
        <v>35</v>
      </c>
      <c r="G1126" t="s">
        <v>40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8" t="s">
        <v>34</v>
      </c>
      <c r="O1126" s="12">
        <f t="shared" si="68"/>
        <v>44239</v>
      </c>
      <c r="P1126">
        <f t="shared" si="71"/>
        <v>0</v>
      </c>
      <c r="Q1126">
        <f t="shared" si="69"/>
        <v>0</v>
      </c>
      <c r="R1126" s="13">
        <f t="shared" si="70"/>
        <v>0</v>
      </c>
    </row>
    <row r="1127" spans="1:18" x14ac:dyDescent="0.3">
      <c r="A1127">
        <v>18414</v>
      </c>
      <c r="B1127" s="2">
        <v>44234</v>
      </c>
      <c r="C1127" t="s">
        <v>38</v>
      </c>
      <c r="D1127" s="4">
        <v>623</v>
      </c>
      <c r="E1127">
        <v>113</v>
      </c>
      <c r="F1127" t="s">
        <v>33</v>
      </c>
      <c r="G1127" t="s">
        <v>34</v>
      </c>
      <c r="H1127" s="2">
        <v>44264</v>
      </c>
      <c r="I1127" s="2">
        <v>44294</v>
      </c>
      <c r="J1127" s="2">
        <v>44324</v>
      </c>
      <c r="K1127" s="2">
        <v>44294</v>
      </c>
      <c r="L1127" s="2">
        <v>44294</v>
      </c>
      <c r="M1127" s="2">
        <v>44324</v>
      </c>
      <c r="N1127" s="8" t="s">
        <v>20054</v>
      </c>
      <c r="O1127" s="12">
        <f t="shared" si="68"/>
        <v>44234</v>
      </c>
      <c r="P1127">
        <f t="shared" si="71"/>
        <v>3.9550000000000005</v>
      </c>
      <c r="Q1127">
        <f t="shared" si="69"/>
        <v>0</v>
      </c>
      <c r="R1127" s="13">
        <f t="shared" si="70"/>
        <v>3.9550000000000005</v>
      </c>
    </row>
    <row r="1128" spans="1:18" x14ac:dyDescent="0.3">
      <c r="A1128">
        <v>18415</v>
      </c>
      <c r="B1128" s="2">
        <v>44287</v>
      </c>
      <c r="C1128" t="s">
        <v>38</v>
      </c>
      <c r="D1128" s="4">
        <v>643</v>
      </c>
      <c r="E1128">
        <v>92</v>
      </c>
      <c r="F1128" t="s">
        <v>33</v>
      </c>
      <c r="G1128" t="s">
        <v>34</v>
      </c>
      <c r="H1128" s="2">
        <v>44317</v>
      </c>
      <c r="I1128" s="2">
        <v>44347</v>
      </c>
      <c r="J1128" s="2">
        <v>44377</v>
      </c>
      <c r="K1128" s="2">
        <v>44317</v>
      </c>
      <c r="L1128" s="2">
        <v>44347</v>
      </c>
      <c r="M1128" s="2">
        <v>44377</v>
      </c>
      <c r="N1128" s="8" t="s">
        <v>20054</v>
      </c>
      <c r="O1128" s="12">
        <f t="shared" si="68"/>
        <v>44287</v>
      </c>
      <c r="P1128">
        <f t="shared" si="71"/>
        <v>3.22</v>
      </c>
      <c r="Q1128">
        <f t="shared" si="69"/>
        <v>0</v>
      </c>
      <c r="R1128" s="13">
        <f t="shared" si="70"/>
        <v>3.22</v>
      </c>
    </row>
    <row r="1129" spans="1:18" x14ac:dyDescent="0.3">
      <c r="A1129">
        <v>18416</v>
      </c>
      <c r="B1129" s="2">
        <v>44245</v>
      </c>
      <c r="C1129" t="s">
        <v>38</v>
      </c>
      <c r="D1129" s="4">
        <v>675</v>
      </c>
      <c r="E1129">
        <v>80</v>
      </c>
      <c r="F1129" t="s">
        <v>33</v>
      </c>
      <c r="G1129" t="s">
        <v>34</v>
      </c>
      <c r="H1129" s="2">
        <v>44275</v>
      </c>
      <c r="I1129" s="2">
        <v>44305</v>
      </c>
      <c r="J1129" s="2">
        <v>44335</v>
      </c>
      <c r="K1129" s="2">
        <v>44280</v>
      </c>
      <c r="L1129" s="2">
        <v>44305</v>
      </c>
      <c r="M1129" s="2">
        <v>44335</v>
      </c>
      <c r="N1129" s="8" t="s">
        <v>20054</v>
      </c>
      <c r="O1129" s="12">
        <f t="shared" si="68"/>
        <v>44245</v>
      </c>
      <c r="P1129">
        <f t="shared" si="71"/>
        <v>2.8000000000000003</v>
      </c>
      <c r="Q1129">
        <f t="shared" si="69"/>
        <v>0</v>
      </c>
      <c r="R1129" s="13">
        <f t="shared" si="70"/>
        <v>2.8000000000000003</v>
      </c>
    </row>
    <row r="1130" spans="1:18" x14ac:dyDescent="0.3">
      <c r="A1130">
        <v>18417</v>
      </c>
      <c r="B1130" s="2">
        <v>44261</v>
      </c>
      <c r="C1130" t="s">
        <v>38</v>
      </c>
      <c r="D1130" s="4">
        <v>630</v>
      </c>
      <c r="E1130">
        <v>98</v>
      </c>
      <c r="F1130" t="s">
        <v>33</v>
      </c>
      <c r="G1130" t="s">
        <v>34</v>
      </c>
      <c r="H1130" s="2">
        <v>44291</v>
      </c>
      <c r="I1130" s="2">
        <v>44321</v>
      </c>
      <c r="J1130" s="2">
        <v>44351</v>
      </c>
      <c r="K1130" s="2">
        <v>44331</v>
      </c>
      <c r="L1130" s="2">
        <v>44321</v>
      </c>
      <c r="M1130" s="2">
        <v>44351</v>
      </c>
      <c r="N1130" s="8" t="s">
        <v>20055</v>
      </c>
      <c r="O1130" s="12">
        <f t="shared" si="68"/>
        <v>44261</v>
      </c>
      <c r="P1130">
        <f t="shared" si="71"/>
        <v>3.43</v>
      </c>
      <c r="Q1130">
        <f t="shared" si="69"/>
        <v>98</v>
      </c>
      <c r="R1130" s="13">
        <f t="shared" si="70"/>
        <v>-94.57</v>
      </c>
    </row>
    <row r="1131" spans="1:18" x14ac:dyDescent="0.3">
      <c r="A1131">
        <v>18418</v>
      </c>
      <c r="B1131" s="2">
        <v>44251</v>
      </c>
      <c r="C1131" t="s">
        <v>32</v>
      </c>
      <c r="D1131" s="4">
        <v>613</v>
      </c>
      <c r="E1131">
        <v>54</v>
      </c>
      <c r="F1131" t="s">
        <v>35</v>
      </c>
      <c r="G1131" t="s">
        <v>40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8" t="s">
        <v>34</v>
      </c>
      <c r="O1131" s="12">
        <f t="shared" si="68"/>
        <v>44251</v>
      </c>
      <c r="P1131">
        <f t="shared" si="71"/>
        <v>0</v>
      </c>
      <c r="Q1131">
        <f t="shared" si="69"/>
        <v>0</v>
      </c>
      <c r="R1131" s="13">
        <f t="shared" si="70"/>
        <v>0</v>
      </c>
    </row>
    <row r="1132" spans="1:18" x14ac:dyDescent="0.3">
      <c r="A1132">
        <v>18419</v>
      </c>
      <c r="B1132" s="2">
        <v>44223</v>
      </c>
      <c r="C1132" t="s">
        <v>32</v>
      </c>
      <c r="D1132" s="4">
        <v>573</v>
      </c>
      <c r="E1132">
        <v>184</v>
      </c>
      <c r="F1132" t="s">
        <v>35</v>
      </c>
      <c r="G1132" t="s">
        <v>41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8" t="s">
        <v>34</v>
      </c>
      <c r="O1132" s="12">
        <f t="shared" si="68"/>
        <v>44223</v>
      </c>
      <c r="P1132">
        <f t="shared" si="71"/>
        <v>0</v>
      </c>
      <c r="Q1132">
        <f t="shared" si="69"/>
        <v>0</v>
      </c>
      <c r="R1132" s="13">
        <f t="shared" si="70"/>
        <v>0</v>
      </c>
    </row>
    <row r="1133" spans="1:18" x14ac:dyDescent="0.3">
      <c r="A1133">
        <v>18420</v>
      </c>
      <c r="B1133" s="2">
        <v>44283</v>
      </c>
      <c r="C1133" t="s">
        <v>37</v>
      </c>
      <c r="D1133" s="4">
        <v>669</v>
      </c>
      <c r="E1133">
        <v>72</v>
      </c>
      <c r="F1133" t="s">
        <v>33</v>
      </c>
      <c r="G1133" t="s">
        <v>34</v>
      </c>
      <c r="H1133" s="2">
        <v>44313</v>
      </c>
      <c r="I1133" s="2">
        <v>44343</v>
      </c>
      <c r="J1133" s="2">
        <v>44373</v>
      </c>
      <c r="K1133" s="2">
        <v>44320</v>
      </c>
      <c r="L1133" s="2">
        <v>44343</v>
      </c>
      <c r="M1133" s="2">
        <v>44373</v>
      </c>
      <c r="N1133" s="8" t="s">
        <v>20054</v>
      </c>
      <c r="O1133" s="12">
        <f t="shared" si="68"/>
        <v>44283</v>
      </c>
      <c r="P1133">
        <f t="shared" si="71"/>
        <v>2.5200000000000005</v>
      </c>
      <c r="Q1133">
        <f t="shared" si="69"/>
        <v>0</v>
      </c>
      <c r="R1133" s="13">
        <f t="shared" si="70"/>
        <v>2.5200000000000005</v>
      </c>
    </row>
    <row r="1134" spans="1:18" x14ac:dyDescent="0.3">
      <c r="A1134">
        <v>18421</v>
      </c>
      <c r="B1134" s="2">
        <v>44281</v>
      </c>
      <c r="C1134" t="s">
        <v>38</v>
      </c>
      <c r="D1134" s="4">
        <v>608</v>
      </c>
      <c r="E1134">
        <v>72</v>
      </c>
      <c r="F1134" t="s">
        <v>35</v>
      </c>
      <c r="G1134" t="s">
        <v>40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8" t="s">
        <v>34</v>
      </c>
      <c r="O1134" s="12">
        <f t="shared" si="68"/>
        <v>44281</v>
      </c>
      <c r="P1134">
        <f t="shared" si="71"/>
        <v>0</v>
      </c>
      <c r="Q1134">
        <f t="shared" si="69"/>
        <v>0</v>
      </c>
      <c r="R1134" s="13">
        <f t="shared" si="70"/>
        <v>0</v>
      </c>
    </row>
    <row r="1135" spans="1:18" x14ac:dyDescent="0.3">
      <c r="A1135">
        <v>18422</v>
      </c>
      <c r="B1135" s="2">
        <v>44236</v>
      </c>
      <c r="C1135" t="s">
        <v>32</v>
      </c>
      <c r="D1135" s="4">
        <v>601</v>
      </c>
      <c r="E1135">
        <v>120</v>
      </c>
      <c r="F1135" t="s">
        <v>35</v>
      </c>
      <c r="G1135" t="s">
        <v>39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8" t="s">
        <v>34</v>
      </c>
      <c r="O1135" s="12">
        <f t="shared" si="68"/>
        <v>44236</v>
      </c>
      <c r="P1135">
        <f t="shared" si="71"/>
        <v>0</v>
      </c>
      <c r="Q1135">
        <f t="shared" si="69"/>
        <v>0</v>
      </c>
      <c r="R1135" s="13">
        <f t="shared" si="70"/>
        <v>0</v>
      </c>
    </row>
    <row r="1136" spans="1:18" x14ac:dyDescent="0.3">
      <c r="A1136">
        <v>18423</v>
      </c>
      <c r="B1136" s="2">
        <v>44276</v>
      </c>
      <c r="C1136" t="s">
        <v>38</v>
      </c>
      <c r="D1136" s="4">
        <v>567</v>
      </c>
      <c r="E1136">
        <v>127</v>
      </c>
      <c r="F1136" t="s">
        <v>35</v>
      </c>
      <c r="G1136" t="s">
        <v>36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8" t="s">
        <v>34</v>
      </c>
      <c r="O1136" s="12">
        <f t="shared" si="68"/>
        <v>44276</v>
      </c>
      <c r="P1136">
        <f t="shared" si="71"/>
        <v>0</v>
      </c>
      <c r="Q1136">
        <f t="shared" si="69"/>
        <v>0</v>
      </c>
      <c r="R1136" s="13">
        <f t="shared" si="70"/>
        <v>0</v>
      </c>
    </row>
    <row r="1137" spans="1:18" x14ac:dyDescent="0.3">
      <c r="A1137">
        <v>18424</v>
      </c>
      <c r="B1137" s="2">
        <v>44259</v>
      </c>
      <c r="C1137" t="s">
        <v>38</v>
      </c>
      <c r="D1137" s="4">
        <v>681</v>
      </c>
      <c r="E1137">
        <v>100</v>
      </c>
      <c r="F1137" t="s">
        <v>33</v>
      </c>
      <c r="G1137" t="s">
        <v>34</v>
      </c>
      <c r="H1137" s="2">
        <v>44289</v>
      </c>
      <c r="I1137" s="2">
        <v>44319</v>
      </c>
      <c r="J1137" s="2">
        <v>44349</v>
      </c>
      <c r="K1137" s="2">
        <v>44297</v>
      </c>
      <c r="L1137" s="2">
        <v>44319</v>
      </c>
      <c r="M1137" s="2">
        <v>44349</v>
      </c>
      <c r="N1137" s="8" t="s">
        <v>20054</v>
      </c>
      <c r="O1137" s="12">
        <f t="shared" si="68"/>
        <v>44259</v>
      </c>
      <c r="P1137">
        <f t="shared" si="71"/>
        <v>3.5000000000000004</v>
      </c>
      <c r="Q1137">
        <f t="shared" si="69"/>
        <v>0</v>
      </c>
      <c r="R1137" s="13">
        <f t="shared" si="70"/>
        <v>3.5000000000000004</v>
      </c>
    </row>
    <row r="1138" spans="1:18" x14ac:dyDescent="0.3">
      <c r="A1138">
        <v>18425</v>
      </c>
      <c r="B1138" s="2">
        <v>44231</v>
      </c>
      <c r="C1138" t="s">
        <v>37</v>
      </c>
      <c r="D1138" s="4">
        <v>652</v>
      </c>
      <c r="E1138">
        <v>80</v>
      </c>
      <c r="F1138" t="s">
        <v>33</v>
      </c>
      <c r="G1138" t="s">
        <v>34</v>
      </c>
      <c r="H1138" s="2">
        <v>44261</v>
      </c>
      <c r="I1138" s="2">
        <v>44291</v>
      </c>
      <c r="J1138" s="2">
        <v>44321</v>
      </c>
      <c r="K1138" s="2">
        <v>44269</v>
      </c>
      <c r="L1138" s="2">
        <v>44291</v>
      </c>
      <c r="M1138" s="2">
        <v>44321</v>
      </c>
      <c r="N1138" s="8" t="s">
        <v>20054</v>
      </c>
      <c r="O1138" s="12">
        <f t="shared" si="68"/>
        <v>44231</v>
      </c>
      <c r="P1138">
        <f t="shared" si="71"/>
        <v>2.8000000000000003</v>
      </c>
      <c r="Q1138">
        <f t="shared" si="69"/>
        <v>0</v>
      </c>
      <c r="R1138" s="13">
        <f t="shared" si="70"/>
        <v>2.8000000000000003</v>
      </c>
    </row>
    <row r="1139" spans="1:18" x14ac:dyDescent="0.3">
      <c r="A1139">
        <v>18426</v>
      </c>
      <c r="B1139" s="2">
        <v>44251</v>
      </c>
      <c r="C1139" t="s">
        <v>38</v>
      </c>
      <c r="D1139" s="4">
        <v>657</v>
      </c>
      <c r="E1139">
        <v>51</v>
      </c>
      <c r="F1139" t="s">
        <v>33</v>
      </c>
      <c r="G1139" t="s">
        <v>34</v>
      </c>
      <c r="H1139" s="2">
        <v>44281</v>
      </c>
      <c r="I1139" s="2">
        <v>44311</v>
      </c>
      <c r="J1139" s="2">
        <v>44341</v>
      </c>
      <c r="K1139" s="2">
        <v>44283</v>
      </c>
      <c r="L1139" s="2">
        <v>44311</v>
      </c>
      <c r="M1139" s="2">
        <v>44341</v>
      </c>
      <c r="N1139" s="8" t="s">
        <v>20054</v>
      </c>
      <c r="O1139" s="12">
        <f t="shared" si="68"/>
        <v>44251</v>
      </c>
      <c r="P1139">
        <f t="shared" si="71"/>
        <v>1.7850000000000001</v>
      </c>
      <c r="Q1139">
        <f t="shared" si="69"/>
        <v>0</v>
      </c>
      <c r="R1139" s="13">
        <f t="shared" si="70"/>
        <v>1.7850000000000001</v>
      </c>
    </row>
    <row r="1140" spans="1:18" x14ac:dyDescent="0.3">
      <c r="A1140">
        <v>18427</v>
      </c>
      <c r="B1140" s="2">
        <v>44285</v>
      </c>
      <c r="C1140" t="s">
        <v>32</v>
      </c>
      <c r="D1140" s="4">
        <v>655</v>
      </c>
      <c r="E1140">
        <v>153</v>
      </c>
      <c r="F1140" t="s">
        <v>33</v>
      </c>
      <c r="G1140" t="s">
        <v>34</v>
      </c>
      <c r="H1140" s="2">
        <v>44315</v>
      </c>
      <c r="I1140" s="2">
        <v>44345</v>
      </c>
      <c r="J1140" s="2">
        <v>44375</v>
      </c>
      <c r="K1140" s="2">
        <v>44319</v>
      </c>
      <c r="L1140" s="2">
        <v>44345</v>
      </c>
      <c r="M1140" s="2">
        <v>44375</v>
      </c>
      <c r="N1140" s="8" t="s">
        <v>20055</v>
      </c>
      <c r="O1140" s="12">
        <f t="shared" si="68"/>
        <v>44285</v>
      </c>
      <c r="P1140">
        <f t="shared" si="71"/>
        <v>5.3550000000000004</v>
      </c>
      <c r="Q1140">
        <f t="shared" si="69"/>
        <v>153</v>
      </c>
      <c r="R1140" s="13">
        <f t="shared" si="70"/>
        <v>-147.64500000000001</v>
      </c>
    </row>
    <row r="1141" spans="1:18" x14ac:dyDescent="0.3">
      <c r="A1141">
        <v>18428</v>
      </c>
      <c r="B1141" s="2">
        <v>44268</v>
      </c>
      <c r="C1141" t="s">
        <v>32</v>
      </c>
      <c r="D1141" s="4">
        <v>565</v>
      </c>
      <c r="E1141">
        <v>92</v>
      </c>
      <c r="F1141" t="s">
        <v>35</v>
      </c>
      <c r="G1141" t="s">
        <v>40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8" t="s">
        <v>34</v>
      </c>
      <c r="O1141" s="12">
        <f t="shared" si="68"/>
        <v>44268</v>
      </c>
      <c r="P1141">
        <f t="shared" si="71"/>
        <v>0</v>
      </c>
      <c r="Q1141">
        <f t="shared" si="69"/>
        <v>0</v>
      </c>
      <c r="R1141" s="13">
        <f t="shared" si="70"/>
        <v>0</v>
      </c>
    </row>
    <row r="1142" spans="1:18" x14ac:dyDescent="0.3">
      <c r="A1142">
        <v>18429</v>
      </c>
      <c r="B1142" s="2">
        <v>44234</v>
      </c>
      <c r="C1142" t="s">
        <v>38</v>
      </c>
      <c r="D1142" s="4">
        <v>572</v>
      </c>
      <c r="E1142">
        <v>81</v>
      </c>
      <c r="F1142" t="s">
        <v>35</v>
      </c>
      <c r="G1142" t="s">
        <v>39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8" t="s">
        <v>34</v>
      </c>
      <c r="O1142" s="12">
        <f t="shared" si="68"/>
        <v>44234</v>
      </c>
      <c r="P1142">
        <f t="shared" si="71"/>
        <v>0</v>
      </c>
      <c r="Q1142">
        <f t="shared" si="69"/>
        <v>0</v>
      </c>
      <c r="R1142" s="13">
        <f t="shared" si="70"/>
        <v>0</v>
      </c>
    </row>
    <row r="1143" spans="1:18" x14ac:dyDescent="0.3">
      <c r="A1143">
        <v>18430</v>
      </c>
      <c r="B1143" s="2">
        <v>44209</v>
      </c>
      <c r="C1143" t="s">
        <v>37</v>
      </c>
      <c r="D1143" s="4">
        <v>644</v>
      </c>
      <c r="E1143">
        <v>42</v>
      </c>
      <c r="F1143" t="s">
        <v>33</v>
      </c>
      <c r="G1143" t="s">
        <v>34</v>
      </c>
      <c r="H1143" s="2">
        <v>44239</v>
      </c>
      <c r="I1143" s="2">
        <v>44269</v>
      </c>
      <c r="J1143" s="2">
        <v>44299</v>
      </c>
      <c r="K1143" s="2">
        <v>44239</v>
      </c>
      <c r="L1143" s="2">
        <v>44269</v>
      </c>
      <c r="M1143" s="2">
        <v>44299</v>
      </c>
      <c r="N1143" s="8" t="s">
        <v>20055</v>
      </c>
      <c r="O1143" s="12">
        <f t="shared" si="68"/>
        <v>44209</v>
      </c>
      <c r="P1143">
        <f t="shared" si="71"/>
        <v>1.4700000000000002</v>
      </c>
      <c r="Q1143">
        <f t="shared" si="69"/>
        <v>42</v>
      </c>
      <c r="R1143" s="13">
        <f t="shared" si="70"/>
        <v>-40.53</v>
      </c>
    </row>
    <row r="1144" spans="1:18" x14ac:dyDescent="0.3">
      <c r="A1144">
        <v>18431</v>
      </c>
      <c r="B1144" s="2">
        <v>44255</v>
      </c>
      <c r="C1144" t="s">
        <v>38</v>
      </c>
      <c r="D1144" s="4">
        <v>559</v>
      </c>
      <c r="E1144">
        <v>21</v>
      </c>
      <c r="F1144" t="s">
        <v>35</v>
      </c>
      <c r="G1144" t="s">
        <v>36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8" t="s">
        <v>34</v>
      </c>
      <c r="O1144" s="12">
        <f t="shared" si="68"/>
        <v>44255</v>
      </c>
      <c r="P1144">
        <f t="shared" si="71"/>
        <v>0</v>
      </c>
      <c r="Q1144">
        <f t="shared" si="69"/>
        <v>0</v>
      </c>
      <c r="R1144" s="13">
        <f t="shared" si="70"/>
        <v>0</v>
      </c>
    </row>
    <row r="1145" spans="1:18" x14ac:dyDescent="0.3">
      <c r="A1145">
        <v>18432</v>
      </c>
      <c r="B1145" s="2">
        <v>44280</v>
      </c>
      <c r="C1145" t="s">
        <v>32</v>
      </c>
      <c r="D1145" s="4">
        <v>553</v>
      </c>
      <c r="E1145">
        <v>112</v>
      </c>
      <c r="F1145" t="s">
        <v>35</v>
      </c>
      <c r="G1145" t="s">
        <v>42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8" t="s">
        <v>34</v>
      </c>
      <c r="O1145" s="12">
        <f t="shared" si="68"/>
        <v>44280</v>
      </c>
      <c r="P1145">
        <f t="shared" si="71"/>
        <v>0</v>
      </c>
      <c r="Q1145">
        <f t="shared" si="69"/>
        <v>0</v>
      </c>
      <c r="R1145" s="13">
        <f t="shared" si="70"/>
        <v>0</v>
      </c>
    </row>
    <row r="1146" spans="1:18" x14ac:dyDescent="0.3">
      <c r="A1146">
        <v>18433</v>
      </c>
      <c r="B1146" s="2">
        <v>44270</v>
      </c>
      <c r="C1146" t="s">
        <v>38</v>
      </c>
      <c r="D1146" s="4">
        <v>584</v>
      </c>
      <c r="E1146">
        <v>130</v>
      </c>
      <c r="F1146" t="s">
        <v>35</v>
      </c>
      <c r="G1146" t="s">
        <v>40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8" t="s">
        <v>34</v>
      </c>
      <c r="O1146" s="12">
        <f t="shared" si="68"/>
        <v>44270</v>
      </c>
      <c r="P1146">
        <f t="shared" si="71"/>
        <v>0</v>
      </c>
      <c r="Q1146">
        <f t="shared" si="69"/>
        <v>0</v>
      </c>
      <c r="R1146" s="13">
        <f t="shared" si="70"/>
        <v>0</v>
      </c>
    </row>
    <row r="1147" spans="1:18" x14ac:dyDescent="0.3">
      <c r="A1147">
        <v>18434</v>
      </c>
      <c r="B1147" s="2">
        <v>44250</v>
      </c>
      <c r="C1147" t="s">
        <v>37</v>
      </c>
      <c r="D1147" s="4">
        <v>652</v>
      </c>
      <c r="E1147">
        <v>88</v>
      </c>
      <c r="F1147" t="s">
        <v>33</v>
      </c>
      <c r="G1147" t="s">
        <v>34</v>
      </c>
      <c r="H1147" s="2">
        <v>44280</v>
      </c>
      <c r="I1147" s="2">
        <v>44310</v>
      </c>
      <c r="J1147" s="2">
        <v>44340</v>
      </c>
      <c r="K1147" s="2">
        <v>44289</v>
      </c>
      <c r="L1147" s="2">
        <v>44310</v>
      </c>
      <c r="M1147" s="2">
        <v>44340</v>
      </c>
      <c r="N1147" s="8" t="s">
        <v>20054</v>
      </c>
      <c r="O1147" s="12">
        <f t="shared" si="68"/>
        <v>44250</v>
      </c>
      <c r="P1147">
        <f t="shared" si="71"/>
        <v>3.08</v>
      </c>
      <c r="Q1147">
        <f t="shared" si="69"/>
        <v>0</v>
      </c>
      <c r="R1147" s="13">
        <f t="shared" si="70"/>
        <v>3.08</v>
      </c>
    </row>
    <row r="1148" spans="1:18" x14ac:dyDescent="0.3">
      <c r="A1148">
        <v>18435</v>
      </c>
      <c r="B1148" s="2">
        <v>44257</v>
      </c>
      <c r="C1148" t="s">
        <v>32</v>
      </c>
      <c r="D1148" s="4">
        <v>665</v>
      </c>
      <c r="E1148">
        <v>39</v>
      </c>
      <c r="F1148" t="s">
        <v>33</v>
      </c>
      <c r="G1148" t="s">
        <v>34</v>
      </c>
      <c r="H1148" s="2">
        <v>44287</v>
      </c>
      <c r="I1148" s="2">
        <v>44317</v>
      </c>
      <c r="J1148" s="2">
        <v>44347</v>
      </c>
      <c r="K1148" s="2">
        <v>44289</v>
      </c>
      <c r="L1148" s="2">
        <v>44317</v>
      </c>
      <c r="M1148" s="2">
        <v>44347</v>
      </c>
      <c r="N1148" s="8" t="s">
        <v>20055</v>
      </c>
      <c r="O1148" s="12">
        <f t="shared" si="68"/>
        <v>44257</v>
      </c>
      <c r="P1148">
        <f t="shared" si="71"/>
        <v>1.3650000000000002</v>
      </c>
      <c r="Q1148">
        <f t="shared" si="69"/>
        <v>39</v>
      </c>
      <c r="R1148" s="13">
        <f t="shared" si="70"/>
        <v>-37.634999999999998</v>
      </c>
    </row>
    <row r="1149" spans="1:18" x14ac:dyDescent="0.3">
      <c r="A1149">
        <v>18436</v>
      </c>
      <c r="B1149" s="2">
        <v>44233</v>
      </c>
      <c r="C1149" t="s">
        <v>32</v>
      </c>
      <c r="D1149" s="4">
        <v>611</v>
      </c>
      <c r="E1149">
        <v>77</v>
      </c>
      <c r="F1149" t="s">
        <v>35</v>
      </c>
      <c r="G1149" t="s">
        <v>39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8" t="s">
        <v>34</v>
      </c>
      <c r="O1149" s="12">
        <f t="shared" si="68"/>
        <v>44233</v>
      </c>
      <c r="P1149">
        <f t="shared" si="71"/>
        <v>0</v>
      </c>
      <c r="Q1149">
        <f t="shared" si="69"/>
        <v>0</v>
      </c>
      <c r="R1149" s="13">
        <f t="shared" si="70"/>
        <v>0</v>
      </c>
    </row>
    <row r="1150" spans="1:18" x14ac:dyDescent="0.3">
      <c r="A1150">
        <v>18437</v>
      </c>
      <c r="B1150" s="2">
        <v>44230</v>
      </c>
      <c r="C1150" t="s">
        <v>32</v>
      </c>
      <c r="D1150" s="4">
        <v>680</v>
      </c>
      <c r="E1150">
        <v>130</v>
      </c>
      <c r="F1150" t="s">
        <v>33</v>
      </c>
      <c r="G1150" t="s">
        <v>34</v>
      </c>
      <c r="H1150" s="2">
        <v>44260</v>
      </c>
      <c r="I1150" s="2">
        <v>44290</v>
      </c>
      <c r="J1150" s="2">
        <v>44320</v>
      </c>
      <c r="K1150" s="2">
        <v>44265</v>
      </c>
      <c r="L1150" s="2">
        <v>44290</v>
      </c>
      <c r="M1150" s="2">
        <v>44320</v>
      </c>
      <c r="N1150" s="8" t="s">
        <v>20054</v>
      </c>
      <c r="O1150" s="12">
        <f t="shared" si="68"/>
        <v>44230</v>
      </c>
      <c r="P1150">
        <f t="shared" si="71"/>
        <v>4.5500000000000007</v>
      </c>
      <c r="Q1150">
        <f t="shared" si="69"/>
        <v>0</v>
      </c>
      <c r="R1150" s="13">
        <f t="shared" si="70"/>
        <v>4.5500000000000007</v>
      </c>
    </row>
    <row r="1151" spans="1:18" x14ac:dyDescent="0.3">
      <c r="A1151">
        <v>18438</v>
      </c>
      <c r="B1151" s="2">
        <v>44262</v>
      </c>
      <c r="C1151" t="s">
        <v>38</v>
      </c>
      <c r="D1151" s="4">
        <v>675</v>
      </c>
      <c r="E1151">
        <v>86</v>
      </c>
      <c r="F1151" t="s">
        <v>33</v>
      </c>
      <c r="G1151" t="s">
        <v>34</v>
      </c>
      <c r="H1151" s="2">
        <v>44292</v>
      </c>
      <c r="I1151" s="2">
        <v>44322</v>
      </c>
      <c r="J1151" s="2">
        <v>44352</v>
      </c>
      <c r="K1151" s="2">
        <v>44292</v>
      </c>
      <c r="L1151" s="2">
        <v>44322</v>
      </c>
      <c r="M1151" s="2">
        <v>44352</v>
      </c>
      <c r="N1151" s="8" t="s">
        <v>20055</v>
      </c>
      <c r="O1151" s="12">
        <f t="shared" si="68"/>
        <v>44262</v>
      </c>
      <c r="P1151">
        <f t="shared" si="71"/>
        <v>3.0100000000000002</v>
      </c>
      <c r="Q1151">
        <f t="shared" si="69"/>
        <v>86</v>
      </c>
      <c r="R1151" s="13">
        <f t="shared" si="70"/>
        <v>-82.99</v>
      </c>
    </row>
    <row r="1152" spans="1:18" x14ac:dyDescent="0.3">
      <c r="A1152">
        <v>18439</v>
      </c>
      <c r="B1152" s="2">
        <v>44228</v>
      </c>
      <c r="C1152" t="s">
        <v>38</v>
      </c>
      <c r="D1152" s="4">
        <v>597</v>
      </c>
      <c r="E1152">
        <v>141</v>
      </c>
      <c r="F1152" t="s">
        <v>35</v>
      </c>
      <c r="G1152" t="s">
        <v>40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8" t="s">
        <v>34</v>
      </c>
      <c r="O1152" s="12">
        <f t="shared" si="68"/>
        <v>44228</v>
      </c>
      <c r="P1152">
        <f t="shared" si="71"/>
        <v>0</v>
      </c>
      <c r="Q1152">
        <f t="shared" si="69"/>
        <v>0</v>
      </c>
      <c r="R1152" s="13">
        <f t="shared" si="70"/>
        <v>0</v>
      </c>
    </row>
    <row r="1153" spans="1:18" x14ac:dyDescent="0.3">
      <c r="A1153">
        <v>18440</v>
      </c>
      <c r="B1153" s="2">
        <v>44201</v>
      </c>
      <c r="C1153" t="s">
        <v>38</v>
      </c>
      <c r="D1153" s="4">
        <v>624</v>
      </c>
      <c r="E1153">
        <v>107</v>
      </c>
      <c r="F1153" t="s">
        <v>33</v>
      </c>
      <c r="G1153" t="s">
        <v>34</v>
      </c>
      <c r="H1153" s="2">
        <v>44231</v>
      </c>
      <c r="I1153" s="2">
        <v>44261</v>
      </c>
      <c r="J1153" s="2">
        <v>44291</v>
      </c>
      <c r="K1153" s="2">
        <v>44232</v>
      </c>
      <c r="L1153" s="2">
        <v>44261</v>
      </c>
      <c r="M1153" s="2">
        <v>44291</v>
      </c>
      <c r="N1153" s="8" t="s">
        <v>20054</v>
      </c>
      <c r="O1153" s="12">
        <f t="shared" si="68"/>
        <v>44201</v>
      </c>
      <c r="P1153">
        <f t="shared" si="71"/>
        <v>3.7450000000000006</v>
      </c>
      <c r="Q1153">
        <f t="shared" si="69"/>
        <v>0</v>
      </c>
      <c r="R1153" s="13">
        <f t="shared" si="70"/>
        <v>3.7450000000000006</v>
      </c>
    </row>
    <row r="1154" spans="1:18" x14ac:dyDescent="0.3">
      <c r="A1154">
        <v>18441</v>
      </c>
      <c r="B1154" s="2">
        <v>44202</v>
      </c>
      <c r="C1154" t="s">
        <v>32</v>
      </c>
      <c r="D1154" s="4">
        <v>600</v>
      </c>
      <c r="E1154">
        <v>148</v>
      </c>
      <c r="F1154" t="s">
        <v>35</v>
      </c>
      <c r="G1154" t="s">
        <v>39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8" t="s">
        <v>34</v>
      </c>
      <c r="O1154" s="12">
        <f t="shared" si="68"/>
        <v>44202</v>
      </c>
      <c r="P1154">
        <f t="shared" si="71"/>
        <v>0</v>
      </c>
      <c r="Q1154">
        <f t="shared" si="69"/>
        <v>0</v>
      </c>
      <c r="R1154" s="13">
        <f t="shared" si="70"/>
        <v>0</v>
      </c>
    </row>
    <row r="1155" spans="1:18" x14ac:dyDescent="0.3">
      <c r="A1155">
        <v>18442</v>
      </c>
      <c r="B1155" s="2">
        <v>44272</v>
      </c>
      <c r="C1155" t="s">
        <v>32</v>
      </c>
      <c r="D1155" s="4">
        <v>591</v>
      </c>
      <c r="E1155">
        <v>125</v>
      </c>
      <c r="F1155" t="s">
        <v>35</v>
      </c>
      <c r="G1155" t="s">
        <v>39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8" t="s">
        <v>34</v>
      </c>
      <c r="O1155" s="12">
        <f t="shared" ref="O1155:O1218" si="72">B1155</f>
        <v>44272</v>
      </c>
      <c r="P1155">
        <f t="shared" si="71"/>
        <v>0</v>
      </c>
      <c r="Q1155">
        <f t="shared" ref="Q1155:Q1218" si="73">IF(N1155="Defaulted",E1155,0)</f>
        <v>0</v>
      </c>
      <c r="R1155" s="13">
        <f t="shared" ref="R1155:R1218" si="74">P1155-Q1155</f>
        <v>0</v>
      </c>
    </row>
    <row r="1156" spans="1:18" x14ac:dyDescent="0.3">
      <c r="A1156">
        <v>18443</v>
      </c>
      <c r="B1156" s="2">
        <v>44266</v>
      </c>
      <c r="C1156" t="s">
        <v>32</v>
      </c>
      <c r="D1156" s="4">
        <v>600</v>
      </c>
      <c r="E1156">
        <v>90</v>
      </c>
      <c r="F1156" t="s">
        <v>35</v>
      </c>
      <c r="G1156" t="s">
        <v>40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8" t="s">
        <v>34</v>
      </c>
      <c r="O1156" s="12">
        <f t="shared" si="72"/>
        <v>44266</v>
      </c>
      <c r="P1156">
        <f t="shared" ref="P1156:P1219" si="75">IF(F1156="Approved",E1156*0.035,0)</f>
        <v>0</v>
      </c>
      <c r="Q1156">
        <f t="shared" si="73"/>
        <v>0</v>
      </c>
      <c r="R1156" s="13">
        <f t="shared" si="74"/>
        <v>0</v>
      </c>
    </row>
    <row r="1157" spans="1:18" x14ac:dyDescent="0.3">
      <c r="A1157">
        <v>18444</v>
      </c>
      <c r="B1157" s="2">
        <v>44273</v>
      </c>
      <c r="C1157" t="s">
        <v>38</v>
      </c>
      <c r="D1157" s="4">
        <v>530</v>
      </c>
      <c r="E1157">
        <v>119</v>
      </c>
      <c r="F1157" t="s">
        <v>35</v>
      </c>
      <c r="G1157" t="s">
        <v>41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8" t="s">
        <v>34</v>
      </c>
      <c r="O1157" s="12">
        <f t="shared" si="72"/>
        <v>44273</v>
      </c>
      <c r="P1157">
        <f t="shared" si="75"/>
        <v>0</v>
      </c>
      <c r="Q1157">
        <f t="shared" si="73"/>
        <v>0</v>
      </c>
      <c r="R1157" s="13">
        <f t="shared" si="74"/>
        <v>0</v>
      </c>
    </row>
    <row r="1158" spans="1:18" x14ac:dyDescent="0.3">
      <c r="A1158">
        <v>18445</v>
      </c>
      <c r="B1158" s="2">
        <v>44231</v>
      </c>
      <c r="C1158" t="s">
        <v>38</v>
      </c>
      <c r="D1158" s="4">
        <v>700</v>
      </c>
      <c r="E1158">
        <v>86</v>
      </c>
      <c r="F1158" t="s">
        <v>33</v>
      </c>
      <c r="G1158" t="s">
        <v>34</v>
      </c>
      <c r="H1158" s="2">
        <v>44261</v>
      </c>
      <c r="I1158" s="2">
        <v>44291</v>
      </c>
      <c r="J1158" s="2">
        <v>44321</v>
      </c>
      <c r="K1158" s="2">
        <v>44263</v>
      </c>
      <c r="L1158" s="2">
        <v>44291</v>
      </c>
      <c r="M1158" s="2">
        <v>44321</v>
      </c>
      <c r="N1158" s="8" t="s">
        <v>20055</v>
      </c>
      <c r="O1158" s="12">
        <f t="shared" si="72"/>
        <v>44231</v>
      </c>
      <c r="P1158">
        <f t="shared" si="75"/>
        <v>3.0100000000000002</v>
      </c>
      <c r="Q1158">
        <f t="shared" si="73"/>
        <v>86</v>
      </c>
      <c r="R1158" s="13">
        <f t="shared" si="74"/>
        <v>-82.99</v>
      </c>
    </row>
    <row r="1159" spans="1:18" x14ac:dyDescent="0.3">
      <c r="A1159">
        <v>18446</v>
      </c>
      <c r="B1159" s="2">
        <v>44246</v>
      </c>
      <c r="C1159" t="s">
        <v>38</v>
      </c>
      <c r="D1159" s="4">
        <v>647</v>
      </c>
      <c r="E1159">
        <v>73</v>
      </c>
      <c r="F1159" t="s">
        <v>33</v>
      </c>
      <c r="G1159" t="s">
        <v>34</v>
      </c>
      <c r="H1159" s="2">
        <v>44276</v>
      </c>
      <c r="I1159" s="2">
        <v>44306</v>
      </c>
      <c r="J1159" s="2">
        <v>44336</v>
      </c>
      <c r="K1159" s="2">
        <v>44285</v>
      </c>
      <c r="L1159" s="2">
        <v>44306</v>
      </c>
      <c r="M1159" s="2">
        <v>44336</v>
      </c>
      <c r="N1159" s="8" t="s">
        <v>20055</v>
      </c>
      <c r="O1159" s="12">
        <f t="shared" si="72"/>
        <v>44246</v>
      </c>
      <c r="P1159">
        <f t="shared" si="75"/>
        <v>2.5550000000000002</v>
      </c>
      <c r="Q1159">
        <f t="shared" si="73"/>
        <v>73</v>
      </c>
      <c r="R1159" s="13">
        <f t="shared" si="74"/>
        <v>-70.444999999999993</v>
      </c>
    </row>
    <row r="1160" spans="1:18" x14ac:dyDescent="0.3">
      <c r="A1160">
        <v>18447</v>
      </c>
      <c r="B1160" s="2">
        <v>44257</v>
      </c>
      <c r="C1160" t="s">
        <v>38</v>
      </c>
      <c r="D1160" s="4">
        <v>566</v>
      </c>
      <c r="E1160">
        <v>130</v>
      </c>
      <c r="F1160" t="s">
        <v>35</v>
      </c>
      <c r="G1160" t="s">
        <v>41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8" t="s">
        <v>34</v>
      </c>
      <c r="O1160" s="12">
        <f t="shared" si="72"/>
        <v>44257</v>
      </c>
      <c r="P1160">
        <f t="shared" si="75"/>
        <v>0</v>
      </c>
      <c r="Q1160">
        <f t="shared" si="73"/>
        <v>0</v>
      </c>
      <c r="R1160" s="13">
        <f t="shared" si="74"/>
        <v>0</v>
      </c>
    </row>
    <row r="1161" spans="1:18" x14ac:dyDescent="0.3">
      <c r="A1161">
        <v>18448</v>
      </c>
      <c r="B1161" s="2">
        <v>44282</v>
      </c>
      <c r="C1161" t="s">
        <v>32</v>
      </c>
      <c r="D1161" s="4">
        <v>620</v>
      </c>
      <c r="E1161">
        <v>112</v>
      </c>
      <c r="F1161" t="s">
        <v>35</v>
      </c>
      <c r="G1161" t="s">
        <v>41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8" t="s">
        <v>34</v>
      </c>
      <c r="O1161" s="12">
        <f t="shared" si="72"/>
        <v>44282</v>
      </c>
      <c r="P1161">
        <f t="shared" si="75"/>
        <v>0</v>
      </c>
      <c r="Q1161">
        <f t="shared" si="73"/>
        <v>0</v>
      </c>
      <c r="R1161" s="13">
        <f t="shared" si="74"/>
        <v>0</v>
      </c>
    </row>
    <row r="1162" spans="1:18" x14ac:dyDescent="0.3">
      <c r="A1162">
        <v>18449</v>
      </c>
      <c r="B1162" s="2">
        <v>44253</v>
      </c>
      <c r="C1162" t="s">
        <v>38</v>
      </c>
      <c r="D1162" s="4">
        <v>618</v>
      </c>
      <c r="E1162">
        <v>116</v>
      </c>
      <c r="F1162" t="s">
        <v>35</v>
      </c>
      <c r="G1162" t="s">
        <v>39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8" t="s">
        <v>34</v>
      </c>
      <c r="O1162" s="12">
        <f t="shared" si="72"/>
        <v>44253</v>
      </c>
      <c r="P1162">
        <f t="shared" si="75"/>
        <v>0</v>
      </c>
      <c r="Q1162">
        <f t="shared" si="73"/>
        <v>0</v>
      </c>
      <c r="R1162" s="13">
        <f t="shared" si="74"/>
        <v>0</v>
      </c>
    </row>
    <row r="1163" spans="1:18" x14ac:dyDescent="0.3">
      <c r="A1163">
        <v>18450</v>
      </c>
      <c r="B1163" s="2">
        <v>44238</v>
      </c>
      <c r="C1163" t="s">
        <v>32</v>
      </c>
      <c r="D1163" s="4">
        <v>553</v>
      </c>
      <c r="E1163">
        <v>80</v>
      </c>
      <c r="F1163" t="s">
        <v>35</v>
      </c>
      <c r="G1163" t="s">
        <v>39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8" t="s">
        <v>34</v>
      </c>
      <c r="O1163" s="12">
        <f t="shared" si="72"/>
        <v>44238</v>
      </c>
      <c r="P1163">
        <f t="shared" si="75"/>
        <v>0</v>
      </c>
      <c r="Q1163">
        <f t="shared" si="73"/>
        <v>0</v>
      </c>
      <c r="R1163" s="13">
        <f t="shared" si="74"/>
        <v>0</v>
      </c>
    </row>
    <row r="1164" spans="1:18" x14ac:dyDescent="0.3">
      <c r="A1164">
        <v>18451</v>
      </c>
      <c r="B1164" s="2">
        <v>44229</v>
      </c>
      <c r="C1164" t="s">
        <v>37</v>
      </c>
      <c r="D1164" s="4">
        <v>551</v>
      </c>
      <c r="E1164">
        <v>131</v>
      </c>
      <c r="F1164" t="s">
        <v>35</v>
      </c>
      <c r="G1164" t="s">
        <v>40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8" t="s">
        <v>34</v>
      </c>
      <c r="O1164" s="12">
        <f t="shared" si="72"/>
        <v>44229</v>
      </c>
      <c r="P1164">
        <f t="shared" si="75"/>
        <v>0</v>
      </c>
      <c r="Q1164">
        <f t="shared" si="73"/>
        <v>0</v>
      </c>
      <c r="R1164" s="13">
        <f t="shared" si="74"/>
        <v>0</v>
      </c>
    </row>
    <row r="1165" spans="1:18" x14ac:dyDescent="0.3">
      <c r="A1165">
        <v>18452</v>
      </c>
      <c r="B1165" s="2">
        <v>44221</v>
      </c>
      <c r="C1165" t="s">
        <v>38</v>
      </c>
      <c r="D1165" s="4">
        <v>625</v>
      </c>
      <c r="E1165">
        <v>158</v>
      </c>
      <c r="F1165" t="s">
        <v>33</v>
      </c>
      <c r="G1165" t="s">
        <v>34</v>
      </c>
      <c r="H1165" s="2">
        <v>44251</v>
      </c>
      <c r="I1165" s="2">
        <v>44281</v>
      </c>
      <c r="J1165" s="2">
        <v>44311</v>
      </c>
      <c r="K1165" s="2">
        <v>44263</v>
      </c>
      <c r="L1165" s="2">
        <v>44281</v>
      </c>
      <c r="M1165" s="2">
        <v>44311</v>
      </c>
      <c r="N1165" s="8" t="s">
        <v>20054</v>
      </c>
      <c r="O1165" s="12">
        <f t="shared" si="72"/>
        <v>44221</v>
      </c>
      <c r="P1165">
        <f t="shared" si="75"/>
        <v>5.53</v>
      </c>
      <c r="Q1165">
        <f t="shared" si="73"/>
        <v>0</v>
      </c>
      <c r="R1165" s="13">
        <f t="shared" si="74"/>
        <v>5.53</v>
      </c>
    </row>
    <row r="1166" spans="1:18" x14ac:dyDescent="0.3">
      <c r="A1166">
        <v>18453</v>
      </c>
      <c r="B1166" s="2">
        <v>44247</v>
      </c>
      <c r="C1166" t="s">
        <v>32</v>
      </c>
      <c r="D1166" s="4">
        <v>693</v>
      </c>
      <c r="E1166">
        <v>126</v>
      </c>
      <c r="F1166" t="s">
        <v>33</v>
      </c>
      <c r="G1166" t="s">
        <v>34</v>
      </c>
      <c r="H1166" s="2">
        <v>44277</v>
      </c>
      <c r="I1166" s="2">
        <v>44307</v>
      </c>
      <c r="J1166" s="2">
        <v>44337</v>
      </c>
      <c r="K1166" s="2">
        <v>44281</v>
      </c>
      <c r="L1166" s="2">
        <v>44307</v>
      </c>
      <c r="M1166" s="2">
        <v>44337</v>
      </c>
      <c r="N1166" s="8" t="s">
        <v>20054</v>
      </c>
      <c r="O1166" s="12">
        <f t="shared" si="72"/>
        <v>44247</v>
      </c>
      <c r="P1166">
        <f t="shared" si="75"/>
        <v>4.41</v>
      </c>
      <c r="Q1166">
        <f t="shared" si="73"/>
        <v>0</v>
      </c>
      <c r="R1166" s="13">
        <f t="shared" si="74"/>
        <v>4.41</v>
      </c>
    </row>
    <row r="1167" spans="1:18" x14ac:dyDescent="0.3">
      <c r="A1167">
        <v>18454</v>
      </c>
      <c r="B1167" s="2">
        <v>44287</v>
      </c>
      <c r="C1167" t="s">
        <v>38</v>
      </c>
      <c r="D1167" s="4">
        <v>600</v>
      </c>
      <c r="E1167">
        <v>65</v>
      </c>
      <c r="F1167" t="s">
        <v>35</v>
      </c>
      <c r="G1167" t="s">
        <v>40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8" t="s">
        <v>34</v>
      </c>
      <c r="O1167" s="12">
        <f t="shared" si="72"/>
        <v>44287</v>
      </c>
      <c r="P1167">
        <f t="shared" si="75"/>
        <v>0</v>
      </c>
      <c r="Q1167">
        <f t="shared" si="73"/>
        <v>0</v>
      </c>
      <c r="R1167" s="13">
        <f t="shared" si="74"/>
        <v>0</v>
      </c>
    </row>
    <row r="1168" spans="1:18" x14ac:dyDescent="0.3">
      <c r="A1168">
        <v>18455</v>
      </c>
      <c r="B1168" s="2">
        <v>44231</v>
      </c>
      <c r="C1168" t="s">
        <v>38</v>
      </c>
      <c r="D1168" s="4">
        <v>628</v>
      </c>
      <c r="E1168">
        <v>89</v>
      </c>
      <c r="F1168" t="s">
        <v>33</v>
      </c>
      <c r="G1168" t="s">
        <v>34</v>
      </c>
      <c r="H1168" s="2">
        <v>44261</v>
      </c>
      <c r="I1168" s="2">
        <v>44291</v>
      </c>
      <c r="J1168" s="2">
        <v>44321</v>
      </c>
      <c r="K1168" s="2">
        <v>44276</v>
      </c>
      <c r="L1168" s="2">
        <v>44291</v>
      </c>
      <c r="M1168" s="2">
        <v>44321</v>
      </c>
      <c r="N1168" s="8" t="s">
        <v>20054</v>
      </c>
      <c r="O1168" s="12">
        <f t="shared" si="72"/>
        <v>44231</v>
      </c>
      <c r="P1168">
        <f t="shared" si="75"/>
        <v>3.1150000000000002</v>
      </c>
      <c r="Q1168">
        <f t="shared" si="73"/>
        <v>0</v>
      </c>
      <c r="R1168" s="13">
        <f t="shared" si="74"/>
        <v>3.1150000000000002</v>
      </c>
    </row>
    <row r="1169" spans="1:18" x14ac:dyDescent="0.3">
      <c r="A1169">
        <v>18456</v>
      </c>
      <c r="B1169" s="2">
        <v>44254</v>
      </c>
      <c r="C1169" t="s">
        <v>32</v>
      </c>
      <c r="D1169" s="4">
        <v>568</v>
      </c>
      <c r="E1169">
        <v>89</v>
      </c>
      <c r="F1169" t="s">
        <v>35</v>
      </c>
      <c r="G1169" t="s">
        <v>39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8" t="s">
        <v>34</v>
      </c>
      <c r="O1169" s="12">
        <f t="shared" si="72"/>
        <v>44254</v>
      </c>
      <c r="P1169">
        <f t="shared" si="75"/>
        <v>0</v>
      </c>
      <c r="Q1169">
        <f t="shared" si="73"/>
        <v>0</v>
      </c>
      <c r="R1169" s="13">
        <f t="shared" si="74"/>
        <v>0</v>
      </c>
    </row>
    <row r="1170" spans="1:18" x14ac:dyDescent="0.3">
      <c r="A1170">
        <v>18457</v>
      </c>
      <c r="B1170" s="2">
        <v>44261</v>
      </c>
      <c r="C1170" t="s">
        <v>38</v>
      </c>
      <c r="D1170" s="4">
        <v>625</v>
      </c>
      <c r="E1170">
        <v>109</v>
      </c>
      <c r="F1170" t="s">
        <v>33</v>
      </c>
      <c r="G1170" t="s">
        <v>34</v>
      </c>
      <c r="H1170" s="2">
        <v>44291</v>
      </c>
      <c r="I1170" s="2">
        <v>44321</v>
      </c>
      <c r="J1170" s="2">
        <v>44351</v>
      </c>
      <c r="K1170" s="2">
        <v>44293</v>
      </c>
      <c r="L1170" s="2">
        <v>44321</v>
      </c>
      <c r="M1170" s="2">
        <v>44351</v>
      </c>
      <c r="N1170" s="8" t="s">
        <v>20055</v>
      </c>
      <c r="O1170" s="12">
        <f t="shared" si="72"/>
        <v>44261</v>
      </c>
      <c r="P1170">
        <f t="shared" si="75"/>
        <v>3.8150000000000004</v>
      </c>
      <c r="Q1170">
        <f t="shared" si="73"/>
        <v>109</v>
      </c>
      <c r="R1170" s="13">
        <f t="shared" si="74"/>
        <v>-105.185</v>
      </c>
    </row>
    <row r="1171" spans="1:18" x14ac:dyDescent="0.3">
      <c r="A1171">
        <v>18458</v>
      </c>
      <c r="B1171" s="2">
        <v>44243</v>
      </c>
      <c r="C1171" t="s">
        <v>32</v>
      </c>
      <c r="D1171" s="4">
        <v>588</v>
      </c>
      <c r="E1171">
        <v>111</v>
      </c>
      <c r="F1171" t="s">
        <v>35</v>
      </c>
      <c r="G1171" t="s">
        <v>40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8" t="s">
        <v>34</v>
      </c>
      <c r="O1171" s="12">
        <f t="shared" si="72"/>
        <v>44243</v>
      </c>
      <c r="P1171">
        <f t="shared" si="75"/>
        <v>0</v>
      </c>
      <c r="Q1171">
        <f t="shared" si="73"/>
        <v>0</v>
      </c>
      <c r="R1171" s="13">
        <f t="shared" si="74"/>
        <v>0</v>
      </c>
    </row>
    <row r="1172" spans="1:18" x14ac:dyDescent="0.3">
      <c r="A1172">
        <v>18459</v>
      </c>
      <c r="B1172" s="2">
        <v>44253</v>
      </c>
      <c r="C1172" t="s">
        <v>38</v>
      </c>
      <c r="D1172" s="4">
        <v>682</v>
      </c>
      <c r="E1172">
        <v>79</v>
      </c>
      <c r="F1172" t="s">
        <v>33</v>
      </c>
      <c r="G1172" t="s">
        <v>34</v>
      </c>
      <c r="H1172" s="2">
        <v>44283</v>
      </c>
      <c r="I1172" s="2">
        <v>44313</v>
      </c>
      <c r="J1172" s="2">
        <v>44343</v>
      </c>
      <c r="K1172" s="2">
        <v>44288</v>
      </c>
      <c r="L1172" s="2">
        <v>44313</v>
      </c>
      <c r="M1172" s="2">
        <v>44343</v>
      </c>
      <c r="N1172" s="8" t="s">
        <v>20054</v>
      </c>
      <c r="O1172" s="12">
        <f t="shared" si="72"/>
        <v>44253</v>
      </c>
      <c r="P1172">
        <f t="shared" si="75"/>
        <v>2.7650000000000001</v>
      </c>
      <c r="Q1172">
        <f t="shared" si="73"/>
        <v>0</v>
      </c>
      <c r="R1172" s="13">
        <f t="shared" si="74"/>
        <v>2.7650000000000001</v>
      </c>
    </row>
    <row r="1173" spans="1:18" x14ac:dyDescent="0.3">
      <c r="A1173">
        <v>18460</v>
      </c>
      <c r="B1173" s="2">
        <v>44240</v>
      </c>
      <c r="C1173" t="s">
        <v>32</v>
      </c>
      <c r="D1173" s="4">
        <v>624</v>
      </c>
      <c r="E1173">
        <v>47</v>
      </c>
      <c r="F1173" t="s">
        <v>35</v>
      </c>
      <c r="G1173" t="s">
        <v>36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8" t="s">
        <v>34</v>
      </c>
      <c r="O1173" s="12">
        <f t="shared" si="72"/>
        <v>44240</v>
      </c>
      <c r="P1173">
        <f t="shared" si="75"/>
        <v>0</v>
      </c>
      <c r="Q1173">
        <f t="shared" si="73"/>
        <v>0</v>
      </c>
      <c r="R1173" s="13">
        <f t="shared" si="74"/>
        <v>0</v>
      </c>
    </row>
    <row r="1174" spans="1:18" x14ac:dyDescent="0.3">
      <c r="A1174">
        <v>18461</v>
      </c>
      <c r="B1174" s="2">
        <v>44284</v>
      </c>
      <c r="C1174" t="s">
        <v>32</v>
      </c>
      <c r="D1174" s="4">
        <v>605</v>
      </c>
      <c r="E1174">
        <v>158</v>
      </c>
      <c r="F1174" t="s">
        <v>33</v>
      </c>
      <c r="G1174" t="s">
        <v>34</v>
      </c>
      <c r="H1174" s="2">
        <v>44314</v>
      </c>
      <c r="I1174" s="2">
        <v>44344</v>
      </c>
      <c r="J1174" s="2">
        <v>44374</v>
      </c>
      <c r="K1174" s="2">
        <v>44326</v>
      </c>
      <c r="L1174" s="2">
        <v>44344</v>
      </c>
      <c r="M1174" s="2">
        <v>44374</v>
      </c>
      <c r="N1174" s="8" t="s">
        <v>20054</v>
      </c>
      <c r="O1174" s="12">
        <f t="shared" si="72"/>
        <v>44284</v>
      </c>
      <c r="P1174">
        <f t="shared" si="75"/>
        <v>5.53</v>
      </c>
      <c r="Q1174">
        <f t="shared" si="73"/>
        <v>0</v>
      </c>
      <c r="R1174" s="13">
        <f t="shared" si="74"/>
        <v>5.53</v>
      </c>
    </row>
    <row r="1175" spans="1:18" x14ac:dyDescent="0.3">
      <c r="A1175">
        <v>18462</v>
      </c>
      <c r="B1175" s="2">
        <v>44241</v>
      </c>
      <c r="C1175" t="s">
        <v>32</v>
      </c>
      <c r="D1175" s="4">
        <v>577</v>
      </c>
      <c r="E1175">
        <v>126</v>
      </c>
      <c r="F1175" t="s">
        <v>35</v>
      </c>
      <c r="G1175" t="s">
        <v>40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8" t="s">
        <v>34</v>
      </c>
      <c r="O1175" s="12">
        <f t="shared" si="72"/>
        <v>44241</v>
      </c>
      <c r="P1175">
        <f t="shared" si="75"/>
        <v>0</v>
      </c>
      <c r="Q1175">
        <f t="shared" si="73"/>
        <v>0</v>
      </c>
      <c r="R1175" s="13">
        <f t="shared" si="74"/>
        <v>0</v>
      </c>
    </row>
    <row r="1176" spans="1:18" x14ac:dyDescent="0.3">
      <c r="A1176">
        <v>18463</v>
      </c>
      <c r="B1176" s="2">
        <v>44231</v>
      </c>
      <c r="C1176" t="s">
        <v>37</v>
      </c>
      <c r="D1176" s="4">
        <v>596</v>
      </c>
      <c r="E1176">
        <v>51</v>
      </c>
      <c r="F1176" t="s">
        <v>35</v>
      </c>
      <c r="G1176" t="s">
        <v>40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8" t="s">
        <v>34</v>
      </c>
      <c r="O1176" s="12">
        <f t="shared" si="72"/>
        <v>44231</v>
      </c>
      <c r="P1176">
        <f t="shared" si="75"/>
        <v>0</v>
      </c>
      <c r="Q1176">
        <f t="shared" si="73"/>
        <v>0</v>
      </c>
      <c r="R1176" s="13">
        <f t="shared" si="74"/>
        <v>0</v>
      </c>
    </row>
    <row r="1177" spans="1:18" x14ac:dyDescent="0.3">
      <c r="A1177">
        <v>18464</v>
      </c>
      <c r="B1177" s="2">
        <v>44217</v>
      </c>
      <c r="C1177" t="s">
        <v>38</v>
      </c>
      <c r="D1177" s="4">
        <v>680</v>
      </c>
      <c r="E1177">
        <v>144</v>
      </c>
      <c r="F1177" t="s">
        <v>33</v>
      </c>
      <c r="G1177" t="s">
        <v>34</v>
      </c>
      <c r="H1177" s="2">
        <v>44247</v>
      </c>
      <c r="I1177" s="2">
        <v>44277</v>
      </c>
      <c r="J1177" s="2">
        <v>44307</v>
      </c>
      <c r="K1177" s="2">
        <v>44250</v>
      </c>
      <c r="L1177" s="2">
        <v>44277</v>
      </c>
      <c r="M1177" s="2">
        <v>44307</v>
      </c>
      <c r="N1177" s="8" t="s">
        <v>20055</v>
      </c>
      <c r="O1177" s="12">
        <f t="shared" si="72"/>
        <v>44217</v>
      </c>
      <c r="P1177">
        <f t="shared" si="75"/>
        <v>5.0400000000000009</v>
      </c>
      <c r="Q1177">
        <f t="shared" si="73"/>
        <v>144</v>
      </c>
      <c r="R1177" s="13">
        <f t="shared" si="74"/>
        <v>-138.96</v>
      </c>
    </row>
    <row r="1178" spans="1:18" x14ac:dyDescent="0.3">
      <c r="A1178">
        <v>18465</v>
      </c>
      <c r="B1178" s="2">
        <v>44280</v>
      </c>
      <c r="C1178" t="s">
        <v>37</v>
      </c>
      <c r="D1178" s="4">
        <v>597</v>
      </c>
      <c r="E1178">
        <v>67</v>
      </c>
      <c r="F1178" t="s">
        <v>33</v>
      </c>
      <c r="G1178" t="s">
        <v>34</v>
      </c>
      <c r="H1178" s="2">
        <v>44310</v>
      </c>
      <c r="I1178" s="2">
        <v>44340</v>
      </c>
      <c r="J1178" s="2">
        <v>44370</v>
      </c>
      <c r="K1178" s="2">
        <v>44327</v>
      </c>
      <c r="L1178" s="2">
        <v>44340</v>
      </c>
      <c r="M1178" s="2">
        <v>44370</v>
      </c>
      <c r="N1178" s="8" t="s">
        <v>20055</v>
      </c>
      <c r="O1178" s="12">
        <f t="shared" si="72"/>
        <v>44280</v>
      </c>
      <c r="P1178">
        <f t="shared" si="75"/>
        <v>2.3450000000000002</v>
      </c>
      <c r="Q1178">
        <f t="shared" si="73"/>
        <v>67</v>
      </c>
      <c r="R1178" s="13">
        <f t="shared" si="74"/>
        <v>-64.655000000000001</v>
      </c>
    </row>
    <row r="1179" spans="1:18" x14ac:dyDescent="0.3">
      <c r="A1179">
        <v>18466</v>
      </c>
      <c r="B1179" s="2">
        <v>44285</v>
      </c>
      <c r="C1179" t="s">
        <v>38</v>
      </c>
      <c r="D1179" s="4">
        <v>591</v>
      </c>
      <c r="E1179">
        <v>57</v>
      </c>
      <c r="F1179" t="s">
        <v>35</v>
      </c>
      <c r="G1179" t="s">
        <v>36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8" t="s">
        <v>34</v>
      </c>
      <c r="O1179" s="12">
        <f t="shared" si="72"/>
        <v>44285</v>
      </c>
      <c r="P1179">
        <f t="shared" si="75"/>
        <v>0</v>
      </c>
      <c r="Q1179">
        <f t="shared" si="73"/>
        <v>0</v>
      </c>
      <c r="R1179" s="13">
        <f t="shared" si="74"/>
        <v>0</v>
      </c>
    </row>
    <row r="1180" spans="1:18" x14ac:dyDescent="0.3">
      <c r="A1180">
        <v>18467</v>
      </c>
      <c r="B1180" s="2">
        <v>44253</v>
      </c>
      <c r="C1180" t="s">
        <v>32</v>
      </c>
      <c r="D1180" s="4">
        <v>618</v>
      </c>
      <c r="E1180">
        <v>103</v>
      </c>
      <c r="F1180" t="s">
        <v>35</v>
      </c>
      <c r="G1180" t="s">
        <v>40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8" t="s">
        <v>34</v>
      </c>
      <c r="O1180" s="12">
        <f t="shared" si="72"/>
        <v>44253</v>
      </c>
      <c r="P1180">
        <f t="shared" si="75"/>
        <v>0</v>
      </c>
      <c r="Q1180">
        <f t="shared" si="73"/>
        <v>0</v>
      </c>
      <c r="R1180" s="13">
        <f t="shared" si="74"/>
        <v>0</v>
      </c>
    </row>
    <row r="1181" spans="1:18" x14ac:dyDescent="0.3">
      <c r="A1181">
        <v>18468</v>
      </c>
      <c r="B1181" s="2">
        <v>44227</v>
      </c>
      <c r="C1181" t="s">
        <v>38</v>
      </c>
      <c r="D1181" s="4">
        <v>661</v>
      </c>
      <c r="E1181">
        <v>126</v>
      </c>
      <c r="F1181" t="s">
        <v>33</v>
      </c>
      <c r="G1181" t="s">
        <v>34</v>
      </c>
      <c r="H1181" s="2">
        <v>44257</v>
      </c>
      <c r="I1181" s="2">
        <v>44287</v>
      </c>
      <c r="J1181" s="2">
        <v>44317</v>
      </c>
      <c r="K1181" s="2">
        <v>44266</v>
      </c>
      <c r="L1181" s="2">
        <v>44287</v>
      </c>
      <c r="M1181" s="2">
        <v>44317</v>
      </c>
      <c r="N1181" s="8" t="s">
        <v>20054</v>
      </c>
      <c r="O1181" s="12">
        <f t="shared" si="72"/>
        <v>44227</v>
      </c>
      <c r="P1181">
        <f t="shared" si="75"/>
        <v>4.41</v>
      </c>
      <c r="Q1181">
        <f t="shared" si="73"/>
        <v>0</v>
      </c>
      <c r="R1181" s="13">
        <f t="shared" si="74"/>
        <v>4.41</v>
      </c>
    </row>
    <row r="1182" spans="1:18" x14ac:dyDescent="0.3">
      <c r="A1182">
        <v>18469</v>
      </c>
      <c r="B1182" s="2">
        <v>44282</v>
      </c>
      <c r="C1182" t="s">
        <v>32</v>
      </c>
      <c r="D1182" s="4">
        <v>599</v>
      </c>
      <c r="E1182">
        <v>143</v>
      </c>
      <c r="F1182" t="s">
        <v>33</v>
      </c>
      <c r="G1182" t="s">
        <v>34</v>
      </c>
      <c r="H1182" s="2">
        <v>44312</v>
      </c>
      <c r="I1182" s="2">
        <v>44342</v>
      </c>
      <c r="J1182" s="2">
        <v>44372</v>
      </c>
      <c r="K1182" s="2">
        <v>44360</v>
      </c>
      <c r="L1182" s="2">
        <v>44342</v>
      </c>
      <c r="M1182" s="2">
        <v>44372</v>
      </c>
      <c r="N1182" s="8" t="s">
        <v>20054</v>
      </c>
      <c r="O1182" s="12">
        <f t="shared" si="72"/>
        <v>44282</v>
      </c>
      <c r="P1182">
        <f t="shared" si="75"/>
        <v>5.0050000000000008</v>
      </c>
      <c r="Q1182">
        <f t="shared" si="73"/>
        <v>0</v>
      </c>
      <c r="R1182" s="13">
        <f t="shared" si="74"/>
        <v>5.0050000000000008</v>
      </c>
    </row>
    <row r="1183" spans="1:18" x14ac:dyDescent="0.3">
      <c r="A1183">
        <v>18470</v>
      </c>
      <c r="B1183" s="2">
        <v>44281</v>
      </c>
      <c r="C1183" t="s">
        <v>32</v>
      </c>
      <c r="D1183" s="4">
        <v>572</v>
      </c>
      <c r="E1183">
        <v>51</v>
      </c>
      <c r="F1183" t="s">
        <v>35</v>
      </c>
      <c r="G1183" t="s">
        <v>36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8" t="s">
        <v>34</v>
      </c>
      <c r="O1183" s="12">
        <f t="shared" si="72"/>
        <v>44281</v>
      </c>
      <c r="P1183">
        <f t="shared" si="75"/>
        <v>0</v>
      </c>
      <c r="Q1183">
        <f t="shared" si="73"/>
        <v>0</v>
      </c>
      <c r="R1183" s="13">
        <f t="shared" si="74"/>
        <v>0</v>
      </c>
    </row>
    <row r="1184" spans="1:18" x14ac:dyDescent="0.3">
      <c r="A1184">
        <v>18471</v>
      </c>
      <c r="B1184" s="2">
        <v>44237</v>
      </c>
      <c r="C1184" t="s">
        <v>32</v>
      </c>
      <c r="D1184" s="4">
        <v>672</v>
      </c>
      <c r="E1184">
        <v>81</v>
      </c>
      <c r="F1184" t="s">
        <v>33</v>
      </c>
      <c r="G1184" t="s">
        <v>34</v>
      </c>
      <c r="H1184" s="2">
        <v>44267</v>
      </c>
      <c r="I1184" s="2">
        <v>44297</v>
      </c>
      <c r="J1184" s="2">
        <v>44327</v>
      </c>
      <c r="K1184" s="2">
        <v>44276</v>
      </c>
      <c r="L1184" s="2">
        <v>44297</v>
      </c>
      <c r="M1184" s="2">
        <v>44327</v>
      </c>
      <c r="N1184" s="8" t="s">
        <v>20054</v>
      </c>
      <c r="O1184" s="12">
        <f t="shared" si="72"/>
        <v>44237</v>
      </c>
      <c r="P1184">
        <f t="shared" si="75"/>
        <v>2.8350000000000004</v>
      </c>
      <c r="Q1184">
        <f t="shared" si="73"/>
        <v>0</v>
      </c>
      <c r="R1184" s="13">
        <f t="shared" si="74"/>
        <v>2.8350000000000004</v>
      </c>
    </row>
    <row r="1185" spans="1:18" x14ac:dyDescent="0.3">
      <c r="A1185">
        <v>18472</v>
      </c>
      <c r="B1185" s="2">
        <v>44263</v>
      </c>
      <c r="C1185" t="s">
        <v>38</v>
      </c>
      <c r="D1185" s="4">
        <v>584</v>
      </c>
      <c r="E1185">
        <v>141</v>
      </c>
      <c r="F1185" t="s">
        <v>35</v>
      </c>
      <c r="G1185" t="s">
        <v>39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8" t="s">
        <v>34</v>
      </c>
      <c r="O1185" s="12">
        <f t="shared" si="72"/>
        <v>44263</v>
      </c>
      <c r="P1185">
        <f t="shared" si="75"/>
        <v>0</v>
      </c>
      <c r="Q1185">
        <f t="shared" si="73"/>
        <v>0</v>
      </c>
      <c r="R1185" s="13">
        <f t="shared" si="74"/>
        <v>0</v>
      </c>
    </row>
    <row r="1186" spans="1:18" x14ac:dyDescent="0.3">
      <c r="A1186">
        <v>18473</v>
      </c>
      <c r="B1186" s="2">
        <v>44279</v>
      </c>
      <c r="C1186" t="s">
        <v>38</v>
      </c>
      <c r="D1186" s="4">
        <v>546</v>
      </c>
      <c r="E1186">
        <v>134</v>
      </c>
      <c r="F1186" t="s">
        <v>35</v>
      </c>
      <c r="G1186" t="s">
        <v>42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8" t="s">
        <v>34</v>
      </c>
      <c r="O1186" s="12">
        <f t="shared" si="72"/>
        <v>44279</v>
      </c>
      <c r="P1186">
        <f t="shared" si="75"/>
        <v>0</v>
      </c>
      <c r="Q1186">
        <f t="shared" si="73"/>
        <v>0</v>
      </c>
      <c r="R1186" s="13">
        <f t="shared" si="74"/>
        <v>0</v>
      </c>
    </row>
    <row r="1187" spans="1:18" x14ac:dyDescent="0.3">
      <c r="A1187">
        <v>18474</v>
      </c>
      <c r="B1187" s="2">
        <v>44239</v>
      </c>
      <c r="C1187" t="s">
        <v>38</v>
      </c>
      <c r="D1187" s="4">
        <v>606</v>
      </c>
      <c r="E1187">
        <v>85</v>
      </c>
      <c r="F1187" t="s">
        <v>35</v>
      </c>
      <c r="G1187" t="s">
        <v>36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8" t="s">
        <v>34</v>
      </c>
      <c r="O1187" s="12">
        <f t="shared" si="72"/>
        <v>44239</v>
      </c>
      <c r="P1187">
        <f t="shared" si="75"/>
        <v>0</v>
      </c>
      <c r="Q1187">
        <f t="shared" si="73"/>
        <v>0</v>
      </c>
      <c r="R1187" s="13">
        <f t="shared" si="74"/>
        <v>0</v>
      </c>
    </row>
    <row r="1188" spans="1:18" x14ac:dyDescent="0.3">
      <c r="A1188">
        <v>18475</v>
      </c>
      <c r="B1188" s="2">
        <v>44271</v>
      </c>
      <c r="C1188" t="s">
        <v>32</v>
      </c>
      <c r="D1188" s="4">
        <v>605</v>
      </c>
      <c r="E1188">
        <v>101</v>
      </c>
      <c r="F1188" t="s">
        <v>35</v>
      </c>
      <c r="G1188" t="s">
        <v>40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8" t="s">
        <v>34</v>
      </c>
      <c r="O1188" s="12">
        <f t="shared" si="72"/>
        <v>44271</v>
      </c>
      <c r="P1188">
        <f t="shared" si="75"/>
        <v>0</v>
      </c>
      <c r="Q1188">
        <f t="shared" si="73"/>
        <v>0</v>
      </c>
      <c r="R1188" s="13">
        <f t="shared" si="74"/>
        <v>0</v>
      </c>
    </row>
    <row r="1189" spans="1:18" x14ac:dyDescent="0.3">
      <c r="A1189">
        <v>18476</v>
      </c>
      <c r="B1189" s="2">
        <v>44232</v>
      </c>
      <c r="C1189" t="s">
        <v>38</v>
      </c>
      <c r="D1189" s="4">
        <v>588</v>
      </c>
      <c r="E1189">
        <v>139</v>
      </c>
      <c r="F1189" t="s">
        <v>35</v>
      </c>
      <c r="G1189" t="s">
        <v>39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8" t="s">
        <v>34</v>
      </c>
      <c r="O1189" s="12">
        <f t="shared" si="72"/>
        <v>44232</v>
      </c>
      <c r="P1189">
        <f t="shared" si="75"/>
        <v>0</v>
      </c>
      <c r="Q1189">
        <f t="shared" si="73"/>
        <v>0</v>
      </c>
      <c r="R1189" s="13">
        <f t="shared" si="74"/>
        <v>0</v>
      </c>
    </row>
    <row r="1190" spans="1:18" x14ac:dyDescent="0.3">
      <c r="A1190">
        <v>18477</v>
      </c>
      <c r="B1190" s="2">
        <v>44251</v>
      </c>
      <c r="C1190" t="s">
        <v>38</v>
      </c>
      <c r="D1190" s="4">
        <v>597</v>
      </c>
      <c r="E1190">
        <v>21</v>
      </c>
      <c r="F1190" t="s">
        <v>35</v>
      </c>
      <c r="G1190" t="s">
        <v>36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8" t="s">
        <v>34</v>
      </c>
      <c r="O1190" s="12">
        <f t="shared" si="72"/>
        <v>44251</v>
      </c>
      <c r="P1190">
        <f t="shared" si="75"/>
        <v>0</v>
      </c>
      <c r="Q1190">
        <f t="shared" si="73"/>
        <v>0</v>
      </c>
      <c r="R1190" s="13">
        <f t="shared" si="74"/>
        <v>0</v>
      </c>
    </row>
    <row r="1191" spans="1:18" x14ac:dyDescent="0.3">
      <c r="A1191">
        <v>18478</v>
      </c>
      <c r="B1191" s="2">
        <v>44237</v>
      </c>
      <c r="C1191" t="s">
        <v>38</v>
      </c>
      <c r="D1191" s="4">
        <v>655</v>
      </c>
      <c r="E1191">
        <v>69</v>
      </c>
      <c r="F1191" t="s">
        <v>33</v>
      </c>
      <c r="G1191" t="s">
        <v>34</v>
      </c>
      <c r="H1191" s="2">
        <v>44267</v>
      </c>
      <c r="I1191" s="2">
        <v>44297</v>
      </c>
      <c r="J1191" s="2">
        <v>44327</v>
      </c>
      <c r="K1191" s="2">
        <v>44269</v>
      </c>
      <c r="L1191" s="2">
        <v>44297</v>
      </c>
      <c r="M1191" s="2">
        <v>44327</v>
      </c>
      <c r="N1191" s="8" t="s">
        <v>20054</v>
      </c>
      <c r="O1191" s="12">
        <f t="shared" si="72"/>
        <v>44237</v>
      </c>
      <c r="P1191">
        <f t="shared" si="75"/>
        <v>2.415</v>
      </c>
      <c r="Q1191">
        <f t="shared" si="73"/>
        <v>0</v>
      </c>
      <c r="R1191" s="13">
        <f t="shared" si="74"/>
        <v>2.415</v>
      </c>
    </row>
    <row r="1192" spans="1:18" x14ac:dyDescent="0.3">
      <c r="A1192">
        <v>18479</v>
      </c>
      <c r="B1192" s="2">
        <v>44236</v>
      </c>
      <c r="C1192" t="s">
        <v>38</v>
      </c>
      <c r="D1192" s="4">
        <v>619</v>
      </c>
      <c r="E1192">
        <v>93</v>
      </c>
      <c r="F1192" t="s">
        <v>35</v>
      </c>
      <c r="G1192" t="s">
        <v>36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8" t="s">
        <v>34</v>
      </c>
      <c r="O1192" s="12">
        <f t="shared" si="72"/>
        <v>44236</v>
      </c>
      <c r="P1192">
        <f t="shared" si="75"/>
        <v>0</v>
      </c>
      <c r="Q1192">
        <f t="shared" si="73"/>
        <v>0</v>
      </c>
      <c r="R1192" s="13">
        <f t="shared" si="74"/>
        <v>0</v>
      </c>
    </row>
    <row r="1193" spans="1:18" x14ac:dyDescent="0.3">
      <c r="A1193">
        <v>18480</v>
      </c>
      <c r="B1193" s="2">
        <v>44260</v>
      </c>
      <c r="C1193" t="s">
        <v>32</v>
      </c>
      <c r="D1193" s="4">
        <v>531</v>
      </c>
      <c r="E1193">
        <v>82</v>
      </c>
      <c r="F1193" t="s">
        <v>33</v>
      </c>
      <c r="G1193" t="s">
        <v>34</v>
      </c>
      <c r="H1193" s="2">
        <v>44290</v>
      </c>
      <c r="I1193" s="2">
        <v>44320</v>
      </c>
      <c r="J1193" s="2">
        <v>44350</v>
      </c>
      <c r="K1193" s="2">
        <v>44340</v>
      </c>
      <c r="L1193" s="2">
        <v>44320</v>
      </c>
      <c r="M1193" s="2">
        <v>44350</v>
      </c>
      <c r="N1193" s="8" t="s">
        <v>20054</v>
      </c>
      <c r="O1193" s="12">
        <f t="shared" si="72"/>
        <v>44260</v>
      </c>
      <c r="P1193">
        <f t="shared" si="75"/>
        <v>2.87</v>
      </c>
      <c r="Q1193">
        <f t="shared" si="73"/>
        <v>0</v>
      </c>
      <c r="R1193" s="13">
        <f t="shared" si="74"/>
        <v>2.87</v>
      </c>
    </row>
    <row r="1194" spans="1:18" x14ac:dyDescent="0.3">
      <c r="A1194">
        <v>18481</v>
      </c>
      <c r="B1194" s="2">
        <v>44205</v>
      </c>
      <c r="C1194" t="s">
        <v>38</v>
      </c>
      <c r="D1194" s="4">
        <v>595</v>
      </c>
      <c r="E1194">
        <v>36</v>
      </c>
      <c r="F1194" t="s">
        <v>35</v>
      </c>
      <c r="G1194" t="s">
        <v>41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8" t="s">
        <v>34</v>
      </c>
      <c r="O1194" s="12">
        <f t="shared" si="72"/>
        <v>44205</v>
      </c>
      <c r="P1194">
        <f t="shared" si="75"/>
        <v>0</v>
      </c>
      <c r="Q1194">
        <f t="shared" si="73"/>
        <v>0</v>
      </c>
      <c r="R1194" s="13">
        <f t="shared" si="74"/>
        <v>0</v>
      </c>
    </row>
    <row r="1195" spans="1:18" x14ac:dyDescent="0.3">
      <c r="A1195">
        <v>18482</v>
      </c>
      <c r="B1195" s="2">
        <v>44278</v>
      </c>
      <c r="C1195" t="s">
        <v>38</v>
      </c>
      <c r="D1195" s="4">
        <v>635</v>
      </c>
      <c r="E1195">
        <v>105</v>
      </c>
      <c r="F1195" t="s">
        <v>33</v>
      </c>
      <c r="G1195" t="s">
        <v>34</v>
      </c>
      <c r="H1195" s="2">
        <v>44308</v>
      </c>
      <c r="I1195" s="2">
        <v>44338</v>
      </c>
      <c r="J1195" s="2">
        <v>44368</v>
      </c>
      <c r="K1195" s="2">
        <v>44327</v>
      </c>
      <c r="L1195" s="2">
        <v>44338</v>
      </c>
      <c r="M1195" s="2">
        <v>44368</v>
      </c>
      <c r="N1195" s="8" t="s">
        <v>20054</v>
      </c>
      <c r="O1195" s="12">
        <f t="shared" si="72"/>
        <v>44278</v>
      </c>
      <c r="P1195">
        <f t="shared" si="75"/>
        <v>3.6750000000000003</v>
      </c>
      <c r="Q1195">
        <f t="shared" si="73"/>
        <v>0</v>
      </c>
      <c r="R1195" s="13">
        <f t="shared" si="74"/>
        <v>3.6750000000000003</v>
      </c>
    </row>
    <row r="1196" spans="1:18" x14ac:dyDescent="0.3">
      <c r="A1196">
        <v>18483</v>
      </c>
      <c r="B1196" s="2">
        <v>44263</v>
      </c>
      <c r="C1196" t="s">
        <v>37</v>
      </c>
      <c r="D1196" s="4">
        <v>623</v>
      </c>
      <c r="E1196">
        <v>90</v>
      </c>
      <c r="F1196" t="s">
        <v>33</v>
      </c>
      <c r="G1196" t="s">
        <v>34</v>
      </c>
      <c r="H1196" s="2">
        <v>44293</v>
      </c>
      <c r="I1196" s="2">
        <v>44323</v>
      </c>
      <c r="J1196" s="2">
        <v>44353</v>
      </c>
      <c r="K1196" s="2">
        <v>44333</v>
      </c>
      <c r="L1196" s="2">
        <v>44323</v>
      </c>
      <c r="M1196" s="2">
        <v>44353</v>
      </c>
      <c r="N1196" s="8" t="s">
        <v>20055</v>
      </c>
      <c r="O1196" s="12">
        <f t="shared" si="72"/>
        <v>44263</v>
      </c>
      <c r="P1196">
        <f t="shared" si="75"/>
        <v>3.1500000000000004</v>
      </c>
      <c r="Q1196">
        <f t="shared" si="73"/>
        <v>90</v>
      </c>
      <c r="R1196" s="13">
        <f t="shared" si="74"/>
        <v>-86.85</v>
      </c>
    </row>
    <row r="1197" spans="1:18" x14ac:dyDescent="0.3">
      <c r="A1197">
        <v>18484</v>
      </c>
      <c r="B1197" s="2">
        <v>44272</v>
      </c>
      <c r="C1197" t="s">
        <v>38</v>
      </c>
      <c r="D1197" s="4">
        <v>669</v>
      </c>
      <c r="E1197">
        <v>108</v>
      </c>
      <c r="F1197" t="s">
        <v>33</v>
      </c>
      <c r="G1197" t="s">
        <v>34</v>
      </c>
      <c r="H1197" s="2">
        <v>44302</v>
      </c>
      <c r="I1197" s="2">
        <v>44332</v>
      </c>
      <c r="J1197" s="2">
        <v>44362</v>
      </c>
      <c r="K1197" s="2">
        <v>44307</v>
      </c>
      <c r="L1197" s="2">
        <v>44332</v>
      </c>
      <c r="M1197" s="2">
        <v>44362</v>
      </c>
      <c r="N1197" s="8" t="s">
        <v>20054</v>
      </c>
      <c r="O1197" s="12">
        <f t="shared" si="72"/>
        <v>44272</v>
      </c>
      <c r="P1197">
        <f t="shared" si="75"/>
        <v>3.7800000000000002</v>
      </c>
      <c r="Q1197">
        <f t="shared" si="73"/>
        <v>0</v>
      </c>
      <c r="R1197" s="13">
        <f t="shared" si="74"/>
        <v>3.7800000000000002</v>
      </c>
    </row>
    <row r="1198" spans="1:18" x14ac:dyDescent="0.3">
      <c r="A1198">
        <v>18485</v>
      </c>
      <c r="B1198" s="2">
        <v>44215</v>
      </c>
      <c r="C1198" t="s">
        <v>32</v>
      </c>
      <c r="D1198" s="4">
        <v>592</v>
      </c>
      <c r="E1198">
        <v>123</v>
      </c>
      <c r="F1198" t="s">
        <v>35</v>
      </c>
      <c r="G1198" t="s">
        <v>42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8" t="s">
        <v>34</v>
      </c>
      <c r="O1198" s="12">
        <f t="shared" si="72"/>
        <v>44215</v>
      </c>
      <c r="P1198">
        <f t="shared" si="75"/>
        <v>0</v>
      </c>
      <c r="Q1198">
        <f t="shared" si="73"/>
        <v>0</v>
      </c>
      <c r="R1198" s="13">
        <f t="shared" si="74"/>
        <v>0</v>
      </c>
    </row>
    <row r="1199" spans="1:18" x14ac:dyDescent="0.3">
      <c r="A1199">
        <v>18486</v>
      </c>
      <c r="B1199" s="2">
        <v>44232</v>
      </c>
      <c r="C1199" t="s">
        <v>32</v>
      </c>
      <c r="D1199" s="4">
        <v>623</v>
      </c>
      <c r="E1199">
        <v>90</v>
      </c>
      <c r="F1199" t="s">
        <v>35</v>
      </c>
      <c r="G1199" t="s">
        <v>40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8" t="s">
        <v>34</v>
      </c>
      <c r="O1199" s="12">
        <f t="shared" si="72"/>
        <v>44232</v>
      </c>
      <c r="P1199">
        <f t="shared" si="75"/>
        <v>0</v>
      </c>
      <c r="Q1199">
        <f t="shared" si="73"/>
        <v>0</v>
      </c>
      <c r="R1199" s="13">
        <f t="shared" si="74"/>
        <v>0</v>
      </c>
    </row>
    <row r="1200" spans="1:18" x14ac:dyDescent="0.3">
      <c r="A1200">
        <v>18487</v>
      </c>
      <c r="B1200" s="2">
        <v>44282</v>
      </c>
      <c r="C1200" t="s">
        <v>37</v>
      </c>
      <c r="D1200" s="4">
        <v>579</v>
      </c>
      <c r="E1200">
        <v>57</v>
      </c>
      <c r="F1200" t="s">
        <v>35</v>
      </c>
      <c r="G1200" t="s">
        <v>39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8" t="s">
        <v>34</v>
      </c>
      <c r="O1200" s="12">
        <f t="shared" si="72"/>
        <v>44282</v>
      </c>
      <c r="P1200">
        <f t="shared" si="75"/>
        <v>0</v>
      </c>
      <c r="Q1200">
        <f t="shared" si="73"/>
        <v>0</v>
      </c>
      <c r="R1200" s="13">
        <f t="shared" si="74"/>
        <v>0</v>
      </c>
    </row>
    <row r="1201" spans="1:18" x14ac:dyDescent="0.3">
      <c r="A1201">
        <v>18488</v>
      </c>
      <c r="B1201" s="2">
        <v>44282</v>
      </c>
      <c r="C1201" t="s">
        <v>37</v>
      </c>
      <c r="D1201" s="4">
        <v>623</v>
      </c>
      <c r="E1201">
        <v>142</v>
      </c>
      <c r="F1201" t="s">
        <v>33</v>
      </c>
      <c r="G1201" t="s">
        <v>34</v>
      </c>
      <c r="H1201" s="2">
        <v>44312</v>
      </c>
      <c r="I1201" s="2">
        <v>44342</v>
      </c>
      <c r="J1201" s="2">
        <v>44372</v>
      </c>
      <c r="K1201" s="2">
        <v>44315</v>
      </c>
      <c r="L1201" s="2">
        <v>44342</v>
      </c>
      <c r="M1201" s="2">
        <v>44372</v>
      </c>
      <c r="N1201" s="8" t="s">
        <v>20054</v>
      </c>
      <c r="O1201" s="12">
        <f t="shared" si="72"/>
        <v>44282</v>
      </c>
      <c r="P1201">
        <f t="shared" si="75"/>
        <v>4.9700000000000006</v>
      </c>
      <c r="Q1201">
        <f t="shared" si="73"/>
        <v>0</v>
      </c>
      <c r="R1201" s="13">
        <f t="shared" si="74"/>
        <v>4.9700000000000006</v>
      </c>
    </row>
    <row r="1202" spans="1:18" x14ac:dyDescent="0.3">
      <c r="A1202">
        <v>18489</v>
      </c>
      <c r="B1202" s="2">
        <v>44230</v>
      </c>
      <c r="C1202" t="s">
        <v>32</v>
      </c>
      <c r="D1202" s="4">
        <v>520</v>
      </c>
      <c r="E1202">
        <v>97</v>
      </c>
      <c r="F1202" t="s">
        <v>35</v>
      </c>
      <c r="G1202" t="s">
        <v>39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8" t="s">
        <v>34</v>
      </c>
      <c r="O1202" s="12">
        <f t="shared" si="72"/>
        <v>44230</v>
      </c>
      <c r="P1202">
        <f t="shared" si="75"/>
        <v>0</v>
      </c>
      <c r="Q1202">
        <f t="shared" si="73"/>
        <v>0</v>
      </c>
      <c r="R1202" s="13">
        <f t="shared" si="74"/>
        <v>0</v>
      </c>
    </row>
    <row r="1203" spans="1:18" x14ac:dyDescent="0.3">
      <c r="A1203">
        <v>18490</v>
      </c>
      <c r="B1203" s="2">
        <v>44237</v>
      </c>
      <c r="C1203" t="s">
        <v>32</v>
      </c>
      <c r="D1203" s="4">
        <v>603</v>
      </c>
      <c r="E1203">
        <v>147</v>
      </c>
      <c r="F1203" t="s">
        <v>35</v>
      </c>
      <c r="G1203" t="s">
        <v>42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8" t="s">
        <v>34</v>
      </c>
      <c r="O1203" s="12">
        <f t="shared" si="72"/>
        <v>44237</v>
      </c>
      <c r="P1203">
        <f t="shared" si="75"/>
        <v>0</v>
      </c>
      <c r="Q1203">
        <f t="shared" si="73"/>
        <v>0</v>
      </c>
      <c r="R1203" s="13">
        <f t="shared" si="74"/>
        <v>0</v>
      </c>
    </row>
    <row r="1204" spans="1:18" x14ac:dyDescent="0.3">
      <c r="A1204">
        <v>18491</v>
      </c>
      <c r="B1204" s="2">
        <v>44242</v>
      </c>
      <c r="C1204" t="s">
        <v>38</v>
      </c>
      <c r="D1204" s="4">
        <v>677</v>
      </c>
      <c r="E1204">
        <v>85</v>
      </c>
      <c r="F1204" t="s">
        <v>33</v>
      </c>
      <c r="G1204" t="s">
        <v>34</v>
      </c>
      <c r="H1204" s="2">
        <v>44272</v>
      </c>
      <c r="I1204" s="2">
        <v>44302</v>
      </c>
      <c r="J1204" s="2">
        <v>44332</v>
      </c>
      <c r="K1204" s="2">
        <v>44276</v>
      </c>
      <c r="L1204" s="2">
        <v>44302</v>
      </c>
      <c r="M1204" s="2">
        <v>44332</v>
      </c>
      <c r="N1204" s="8" t="s">
        <v>20054</v>
      </c>
      <c r="O1204" s="12">
        <f t="shared" si="72"/>
        <v>44242</v>
      </c>
      <c r="P1204">
        <f t="shared" si="75"/>
        <v>2.9750000000000001</v>
      </c>
      <c r="Q1204">
        <f t="shared" si="73"/>
        <v>0</v>
      </c>
      <c r="R1204" s="13">
        <f t="shared" si="74"/>
        <v>2.9750000000000001</v>
      </c>
    </row>
    <row r="1205" spans="1:18" x14ac:dyDescent="0.3">
      <c r="A1205">
        <v>18492</v>
      </c>
      <c r="B1205" s="2">
        <v>44254</v>
      </c>
      <c r="C1205" t="s">
        <v>38</v>
      </c>
      <c r="D1205" s="4">
        <v>655</v>
      </c>
      <c r="E1205">
        <v>100</v>
      </c>
      <c r="F1205" t="s">
        <v>33</v>
      </c>
      <c r="G1205" t="s">
        <v>34</v>
      </c>
      <c r="H1205" s="2">
        <v>44284</v>
      </c>
      <c r="I1205" s="2">
        <v>44314</v>
      </c>
      <c r="J1205" s="2">
        <v>44344</v>
      </c>
      <c r="K1205" s="2">
        <v>44294</v>
      </c>
      <c r="L1205" s="2">
        <v>44314</v>
      </c>
      <c r="M1205" s="2">
        <v>44344</v>
      </c>
      <c r="N1205" s="8" t="s">
        <v>20054</v>
      </c>
      <c r="O1205" s="12">
        <f t="shared" si="72"/>
        <v>44254</v>
      </c>
      <c r="P1205">
        <f t="shared" si="75"/>
        <v>3.5000000000000004</v>
      </c>
      <c r="Q1205">
        <f t="shared" si="73"/>
        <v>0</v>
      </c>
      <c r="R1205" s="13">
        <f t="shared" si="74"/>
        <v>3.5000000000000004</v>
      </c>
    </row>
    <row r="1206" spans="1:18" x14ac:dyDescent="0.3">
      <c r="A1206">
        <v>18493</v>
      </c>
      <c r="B1206" s="2">
        <v>44277</v>
      </c>
      <c r="C1206" t="s">
        <v>32</v>
      </c>
      <c r="D1206" s="4">
        <v>677</v>
      </c>
      <c r="E1206">
        <v>142</v>
      </c>
      <c r="F1206" t="s">
        <v>33</v>
      </c>
      <c r="G1206" t="s">
        <v>34</v>
      </c>
      <c r="H1206" s="2">
        <v>44307</v>
      </c>
      <c r="I1206" s="2">
        <v>44337</v>
      </c>
      <c r="J1206" s="2">
        <v>44367</v>
      </c>
      <c r="K1206" s="2">
        <v>44311</v>
      </c>
      <c r="L1206" s="2">
        <v>44337</v>
      </c>
      <c r="M1206" s="2">
        <v>44367</v>
      </c>
      <c r="N1206" s="8" t="s">
        <v>20055</v>
      </c>
      <c r="O1206" s="12">
        <f t="shared" si="72"/>
        <v>44277</v>
      </c>
      <c r="P1206">
        <f t="shared" si="75"/>
        <v>4.9700000000000006</v>
      </c>
      <c r="Q1206">
        <f t="shared" si="73"/>
        <v>142</v>
      </c>
      <c r="R1206" s="13">
        <f t="shared" si="74"/>
        <v>-137.03</v>
      </c>
    </row>
    <row r="1207" spans="1:18" x14ac:dyDescent="0.3">
      <c r="A1207">
        <v>18494</v>
      </c>
      <c r="B1207" s="2">
        <v>44284</v>
      </c>
      <c r="C1207" t="s">
        <v>32</v>
      </c>
      <c r="D1207" s="4">
        <v>664</v>
      </c>
      <c r="E1207">
        <v>82</v>
      </c>
      <c r="F1207" t="s">
        <v>33</v>
      </c>
      <c r="G1207" t="s">
        <v>34</v>
      </c>
      <c r="H1207" s="2">
        <v>44314</v>
      </c>
      <c r="I1207" s="2">
        <v>44344</v>
      </c>
      <c r="J1207" s="2">
        <v>44374</v>
      </c>
      <c r="K1207" s="2">
        <v>44323</v>
      </c>
      <c r="L1207" s="2">
        <v>44344</v>
      </c>
      <c r="M1207" s="2">
        <v>44374</v>
      </c>
      <c r="N1207" s="8" t="s">
        <v>20054</v>
      </c>
      <c r="O1207" s="12">
        <f t="shared" si="72"/>
        <v>44284</v>
      </c>
      <c r="P1207">
        <f t="shared" si="75"/>
        <v>2.87</v>
      </c>
      <c r="Q1207">
        <f t="shared" si="73"/>
        <v>0</v>
      </c>
      <c r="R1207" s="13">
        <f t="shared" si="74"/>
        <v>2.87</v>
      </c>
    </row>
    <row r="1208" spans="1:18" x14ac:dyDescent="0.3">
      <c r="A1208">
        <v>18495</v>
      </c>
      <c r="B1208" s="2">
        <v>44244</v>
      </c>
      <c r="C1208" t="s">
        <v>38</v>
      </c>
      <c r="D1208" s="4">
        <v>584</v>
      </c>
      <c r="E1208">
        <v>122</v>
      </c>
      <c r="F1208" t="s">
        <v>35</v>
      </c>
      <c r="G1208" t="s">
        <v>36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8" t="s">
        <v>34</v>
      </c>
      <c r="O1208" s="12">
        <f t="shared" si="72"/>
        <v>44244</v>
      </c>
      <c r="P1208">
        <f t="shared" si="75"/>
        <v>0</v>
      </c>
      <c r="Q1208">
        <f t="shared" si="73"/>
        <v>0</v>
      </c>
      <c r="R1208" s="13">
        <f t="shared" si="74"/>
        <v>0</v>
      </c>
    </row>
    <row r="1209" spans="1:18" x14ac:dyDescent="0.3">
      <c r="A1209">
        <v>18496</v>
      </c>
      <c r="B1209" s="2">
        <v>44220</v>
      </c>
      <c r="C1209" t="s">
        <v>38</v>
      </c>
      <c r="D1209" s="4">
        <v>609</v>
      </c>
      <c r="E1209">
        <v>39</v>
      </c>
      <c r="F1209" t="s">
        <v>35</v>
      </c>
      <c r="G1209" t="s">
        <v>41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8" t="s">
        <v>34</v>
      </c>
      <c r="O1209" s="12">
        <f t="shared" si="72"/>
        <v>44220</v>
      </c>
      <c r="P1209">
        <f t="shared" si="75"/>
        <v>0</v>
      </c>
      <c r="Q1209">
        <f t="shared" si="73"/>
        <v>0</v>
      </c>
      <c r="R1209" s="13">
        <f t="shared" si="74"/>
        <v>0</v>
      </c>
    </row>
    <row r="1210" spans="1:18" x14ac:dyDescent="0.3">
      <c r="A1210">
        <v>18497</v>
      </c>
      <c r="B1210" s="2">
        <v>44235</v>
      </c>
      <c r="C1210" t="s">
        <v>38</v>
      </c>
      <c r="D1210" s="4">
        <v>618</v>
      </c>
      <c r="E1210">
        <v>112</v>
      </c>
      <c r="F1210" t="s">
        <v>35</v>
      </c>
      <c r="G1210" t="s">
        <v>40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8" t="s">
        <v>34</v>
      </c>
      <c r="O1210" s="12">
        <f t="shared" si="72"/>
        <v>44235</v>
      </c>
      <c r="P1210">
        <f t="shared" si="75"/>
        <v>0</v>
      </c>
      <c r="Q1210">
        <f t="shared" si="73"/>
        <v>0</v>
      </c>
      <c r="R1210" s="13">
        <f t="shared" si="74"/>
        <v>0</v>
      </c>
    </row>
    <row r="1211" spans="1:18" x14ac:dyDescent="0.3">
      <c r="A1211">
        <v>18498</v>
      </c>
      <c r="B1211" s="2">
        <v>44269</v>
      </c>
      <c r="C1211" t="s">
        <v>38</v>
      </c>
      <c r="D1211" s="4">
        <v>603</v>
      </c>
      <c r="E1211">
        <v>75</v>
      </c>
      <c r="F1211" t="s">
        <v>35</v>
      </c>
      <c r="G1211" t="s">
        <v>39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8" t="s">
        <v>34</v>
      </c>
      <c r="O1211" s="12">
        <f t="shared" si="72"/>
        <v>44269</v>
      </c>
      <c r="P1211">
        <f t="shared" si="75"/>
        <v>0</v>
      </c>
      <c r="Q1211">
        <f t="shared" si="73"/>
        <v>0</v>
      </c>
      <c r="R1211" s="13">
        <f t="shared" si="74"/>
        <v>0</v>
      </c>
    </row>
    <row r="1212" spans="1:18" x14ac:dyDescent="0.3">
      <c r="A1212">
        <v>18499</v>
      </c>
      <c r="B1212" s="2">
        <v>44243</v>
      </c>
      <c r="C1212" t="s">
        <v>37</v>
      </c>
      <c r="D1212" s="4">
        <v>674</v>
      </c>
      <c r="E1212">
        <v>106</v>
      </c>
      <c r="F1212" t="s">
        <v>33</v>
      </c>
      <c r="G1212" t="s">
        <v>34</v>
      </c>
      <c r="H1212" s="2">
        <v>44273</v>
      </c>
      <c r="I1212" s="2">
        <v>44303</v>
      </c>
      <c r="J1212" s="2">
        <v>44333</v>
      </c>
      <c r="K1212" s="2">
        <v>44276</v>
      </c>
      <c r="L1212" s="2">
        <v>44303</v>
      </c>
      <c r="M1212" s="2">
        <v>44333</v>
      </c>
      <c r="N1212" s="8" t="s">
        <v>20054</v>
      </c>
      <c r="O1212" s="12">
        <f t="shared" si="72"/>
        <v>44243</v>
      </c>
      <c r="P1212">
        <f t="shared" si="75"/>
        <v>3.7100000000000004</v>
      </c>
      <c r="Q1212">
        <f t="shared" si="73"/>
        <v>0</v>
      </c>
      <c r="R1212" s="13">
        <f t="shared" si="74"/>
        <v>3.7100000000000004</v>
      </c>
    </row>
    <row r="1213" spans="1:18" x14ac:dyDescent="0.3">
      <c r="A1213">
        <v>18500</v>
      </c>
      <c r="B1213" s="2">
        <v>44237</v>
      </c>
      <c r="C1213" t="s">
        <v>38</v>
      </c>
      <c r="D1213" s="4">
        <v>611</v>
      </c>
      <c r="E1213">
        <v>88</v>
      </c>
      <c r="F1213" t="s">
        <v>35</v>
      </c>
      <c r="G1213" t="s">
        <v>41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8" t="s">
        <v>34</v>
      </c>
      <c r="O1213" s="12">
        <f t="shared" si="72"/>
        <v>44237</v>
      </c>
      <c r="P1213">
        <f t="shared" si="75"/>
        <v>0</v>
      </c>
      <c r="Q1213">
        <f t="shared" si="73"/>
        <v>0</v>
      </c>
      <c r="R1213" s="13">
        <f t="shared" si="74"/>
        <v>0</v>
      </c>
    </row>
    <row r="1214" spans="1:18" x14ac:dyDescent="0.3">
      <c r="A1214">
        <v>18501</v>
      </c>
      <c r="B1214" s="2">
        <v>44230</v>
      </c>
      <c r="C1214" t="s">
        <v>38</v>
      </c>
      <c r="D1214" s="4">
        <v>589</v>
      </c>
      <c r="E1214">
        <v>110</v>
      </c>
      <c r="F1214" t="s">
        <v>35</v>
      </c>
      <c r="G1214" t="s">
        <v>40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8" t="s">
        <v>34</v>
      </c>
      <c r="O1214" s="12">
        <f t="shared" si="72"/>
        <v>44230</v>
      </c>
      <c r="P1214">
        <f t="shared" si="75"/>
        <v>0</v>
      </c>
      <c r="Q1214">
        <f t="shared" si="73"/>
        <v>0</v>
      </c>
      <c r="R1214" s="13">
        <f t="shared" si="74"/>
        <v>0</v>
      </c>
    </row>
    <row r="1215" spans="1:18" x14ac:dyDescent="0.3">
      <c r="A1215">
        <v>18502</v>
      </c>
      <c r="B1215" s="2">
        <v>44252</v>
      </c>
      <c r="C1215" t="s">
        <v>32</v>
      </c>
      <c r="D1215" s="4">
        <v>631</v>
      </c>
      <c r="E1215">
        <v>135</v>
      </c>
      <c r="F1215" t="s">
        <v>35</v>
      </c>
      <c r="G1215" t="s">
        <v>41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8" t="s">
        <v>34</v>
      </c>
      <c r="O1215" s="12">
        <f t="shared" si="72"/>
        <v>44252</v>
      </c>
      <c r="P1215">
        <f t="shared" si="75"/>
        <v>0</v>
      </c>
      <c r="Q1215">
        <f t="shared" si="73"/>
        <v>0</v>
      </c>
      <c r="R1215" s="13">
        <f t="shared" si="74"/>
        <v>0</v>
      </c>
    </row>
    <row r="1216" spans="1:18" x14ac:dyDescent="0.3">
      <c r="A1216">
        <v>18503</v>
      </c>
      <c r="B1216" s="2">
        <v>44263</v>
      </c>
      <c r="C1216" t="s">
        <v>38</v>
      </c>
      <c r="D1216" s="4">
        <v>568</v>
      </c>
      <c r="E1216">
        <v>90</v>
      </c>
      <c r="F1216" t="s">
        <v>33</v>
      </c>
      <c r="G1216" t="s">
        <v>34</v>
      </c>
      <c r="H1216" s="2">
        <v>44293</v>
      </c>
      <c r="I1216" s="2">
        <v>44323</v>
      </c>
      <c r="J1216" s="2">
        <v>44353</v>
      </c>
      <c r="K1216" s="2">
        <v>44375</v>
      </c>
      <c r="L1216" s="2">
        <v>44323</v>
      </c>
      <c r="M1216" s="2">
        <v>44353</v>
      </c>
      <c r="N1216" s="8" t="s">
        <v>20054</v>
      </c>
      <c r="O1216" s="12">
        <f t="shared" si="72"/>
        <v>44263</v>
      </c>
      <c r="P1216">
        <f t="shared" si="75"/>
        <v>3.1500000000000004</v>
      </c>
      <c r="Q1216">
        <f t="shared" si="73"/>
        <v>0</v>
      </c>
      <c r="R1216" s="13">
        <f t="shared" si="74"/>
        <v>3.1500000000000004</v>
      </c>
    </row>
    <row r="1217" spans="1:18" x14ac:dyDescent="0.3">
      <c r="A1217">
        <v>18504</v>
      </c>
      <c r="B1217" s="2">
        <v>44253</v>
      </c>
      <c r="C1217" t="s">
        <v>38</v>
      </c>
      <c r="D1217" s="4">
        <v>666</v>
      </c>
      <c r="E1217">
        <v>115</v>
      </c>
      <c r="F1217" t="s">
        <v>33</v>
      </c>
      <c r="G1217" t="s">
        <v>34</v>
      </c>
      <c r="H1217" s="2">
        <v>44283</v>
      </c>
      <c r="I1217" s="2">
        <v>44313</v>
      </c>
      <c r="J1217" s="2">
        <v>44343</v>
      </c>
      <c r="K1217" s="2">
        <v>44284</v>
      </c>
      <c r="L1217" s="2">
        <v>44313</v>
      </c>
      <c r="M1217" s="2">
        <v>44343</v>
      </c>
      <c r="N1217" s="8" t="s">
        <v>20055</v>
      </c>
      <c r="O1217" s="12">
        <f t="shared" si="72"/>
        <v>44253</v>
      </c>
      <c r="P1217">
        <f t="shared" si="75"/>
        <v>4.0250000000000004</v>
      </c>
      <c r="Q1217">
        <f t="shared" si="73"/>
        <v>115</v>
      </c>
      <c r="R1217" s="13">
        <f t="shared" si="74"/>
        <v>-110.97499999999999</v>
      </c>
    </row>
    <row r="1218" spans="1:18" x14ac:dyDescent="0.3">
      <c r="A1218">
        <v>18505</v>
      </c>
      <c r="B1218" s="2">
        <v>44207</v>
      </c>
      <c r="C1218" t="s">
        <v>32</v>
      </c>
      <c r="D1218" s="4">
        <v>706</v>
      </c>
      <c r="E1218">
        <v>119</v>
      </c>
      <c r="F1218" t="s">
        <v>33</v>
      </c>
      <c r="G1218" t="s">
        <v>34</v>
      </c>
      <c r="H1218" s="2">
        <v>44237</v>
      </c>
      <c r="I1218" s="2">
        <v>44267</v>
      </c>
      <c r="J1218" s="2">
        <v>44297</v>
      </c>
      <c r="K1218" s="2">
        <v>44240</v>
      </c>
      <c r="L1218" s="2">
        <v>44267</v>
      </c>
      <c r="M1218" s="2">
        <v>44297</v>
      </c>
      <c r="N1218" s="8" t="s">
        <v>20055</v>
      </c>
      <c r="O1218" s="12">
        <f t="shared" si="72"/>
        <v>44207</v>
      </c>
      <c r="P1218">
        <f t="shared" si="75"/>
        <v>4.165</v>
      </c>
      <c r="Q1218">
        <f t="shared" si="73"/>
        <v>119</v>
      </c>
      <c r="R1218" s="13">
        <f t="shared" si="74"/>
        <v>-114.83499999999999</v>
      </c>
    </row>
    <row r="1219" spans="1:18" x14ac:dyDescent="0.3">
      <c r="A1219">
        <v>18506</v>
      </c>
      <c r="B1219" s="2">
        <v>44232</v>
      </c>
      <c r="C1219" t="s">
        <v>38</v>
      </c>
      <c r="D1219" s="4">
        <v>667</v>
      </c>
      <c r="E1219">
        <v>130</v>
      </c>
      <c r="F1219" t="s">
        <v>33</v>
      </c>
      <c r="G1219" t="s">
        <v>34</v>
      </c>
      <c r="H1219" s="2">
        <v>44262</v>
      </c>
      <c r="I1219" s="2">
        <v>44292</v>
      </c>
      <c r="J1219" s="2">
        <v>44322</v>
      </c>
      <c r="K1219" s="2">
        <v>44266</v>
      </c>
      <c r="L1219" s="2">
        <v>44292</v>
      </c>
      <c r="M1219" s="2">
        <v>44322</v>
      </c>
      <c r="N1219" s="8" t="s">
        <v>20055</v>
      </c>
      <c r="O1219" s="12">
        <f t="shared" ref="O1219:O1282" si="76">B1219</f>
        <v>44232</v>
      </c>
      <c r="P1219">
        <f t="shared" si="75"/>
        <v>4.5500000000000007</v>
      </c>
      <c r="Q1219">
        <f t="shared" ref="Q1219:Q1282" si="77">IF(N1219="Defaulted",E1219,0)</f>
        <v>130</v>
      </c>
      <c r="R1219" s="13">
        <f t="shared" ref="R1219:R1282" si="78">P1219-Q1219</f>
        <v>-125.45</v>
      </c>
    </row>
    <row r="1220" spans="1:18" x14ac:dyDescent="0.3">
      <c r="A1220">
        <v>18507</v>
      </c>
      <c r="B1220" s="2">
        <v>44229</v>
      </c>
      <c r="C1220" t="s">
        <v>32</v>
      </c>
      <c r="D1220" s="4">
        <v>595</v>
      </c>
      <c r="E1220">
        <v>75</v>
      </c>
      <c r="F1220" t="s">
        <v>35</v>
      </c>
      <c r="G1220" t="s">
        <v>41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8" t="s">
        <v>34</v>
      </c>
      <c r="O1220" s="12">
        <f t="shared" si="76"/>
        <v>44229</v>
      </c>
      <c r="P1220">
        <f t="shared" ref="P1220:P1283" si="79">IF(F1220="Approved",E1220*0.035,0)</f>
        <v>0</v>
      </c>
      <c r="Q1220">
        <f t="shared" si="77"/>
        <v>0</v>
      </c>
      <c r="R1220" s="13">
        <f t="shared" si="78"/>
        <v>0</v>
      </c>
    </row>
    <row r="1221" spans="1:18" x14ac:dyDescent="0.3">
      <c r="A1221">
        <v>18508</v>
      </c>
      <c r="B1221" s="2">
        <v>44284</v>
      </c>
      <c r="C1221" t="s">
        <v>32</v>
      </c>
      <c r="D1221" s="4">
        <v>611</v>
      </c>
      <c r="E1221">
        <v>87</v>
      </c>
      <c r="F1221" t="s">
        <v>35</v>
      </c>
      <c r="G1221" t="s">
        <v>36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8" t="s">
        <v>34</v>
      </c>
      <c r="O1221" s="12">
        <f t="shared" si="76"/>
        <v>44284</v>
      </c>
      <c r="P1221">
        <f t="shared" si="79"/>
        <v>0</v>
      </c>
      <c r="Q1221">
        <f t="shared" si="77"/>
        <v>0</v>
      </c>
      <c r="R1221" s="13">
        <f t="shared" si="78"/>
        <v>0</v>
      </c>
    </row>
    <row r="1222" spans="1:18" x14ac:dyDescent="0.3">
      <c r="A1222">
        <v>18509</v>
      </c>
      <c r="B1222" s="2">
        <v>44283</v>
      </c>
      <c r="C1222" t="s">
        <v>38</v>
      </c>
      <c r="D1222" s="4">
        <v>542</v>
      </c>
      <c r="E1222">
        <v>97</v>
      </c>
      <c r="F1222" t="s">
        <v>35</v>
      </c>
      <c r="G1222" t="s">
        <v>40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8" t="s">
        <v>34</v>
      </c>
      <c r="O1222" s="12">
        <f t="shared" si="76"/>
        <v>44283</v>
      </c>
      <c r="P1222">
        <f t="shared" si="79"/>
        <v>0</v>
      </c>
      <c r="Q1222">
        <f t="shared" si="77"/>
        <v>0</v>
      </c>
      <c r="R1222" s="13">
        <f t="shared" si="78"/>
        <v>0</v>
      </c>
    </row>
    <row r="1223" spans="1:18" x14ac:dyDescent="0.3">
      <c r="A1223">
        <v>18510</v>
      </c>
      <c r="B1223" s="2">
        <v>44245</v>
      </c>
      <c r="C1223" t="s">
        <v>38</v>
      </c>
      <c r="D1223" s="4">
        <v>602</v>
      </c>
      <c r="E1223">
        <v>104</v>
      </c>
      <c r="F1223" t="s">
        <v>35</v>
      </c>
      <c r="G1223" t="s">
        <v>36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8" t="s">
        <v>34</v>
      </c>
      <c r="O1223" s="12">
        <f t="shared" si="76"/>
        <v>44245</v>
      </c>
      <c r="P1223">
        <f t="shared" si="79"/>
        <v>0</v>
      </c>
      <c r="Q1223">
        <f t="shared" si="77"/>
        <v>0</v>
      </c>
      <c r="R1223" s="13">
        <f t="shared" si="78"/>
        <v>0</v>
      </c>
    </row>
    <row r="1224" spans="1:18" x14ac:dyDescent="0.3">
      <c r="A1224">
        <v>18511</v>
      </c>
      <c r="B1224" s="2">
        <v>44235</v>
      </c>
      <c r="C1224" t="s">
        <v>38</v>
      </c>
      <c r="D1224" s="4">
        <v>684</v>
      </c>
      <c r="E1224">
        <v>144</v>
      </c>
      <c r="F1224" t="s">
        <v>33</v>
      </c>
      <c r="G1224" t="s">
        <v>34</v>
      </c>
      <c r="H1224" s="2">
        <v>44265</v>
      </c>
      <c r="I1224" s="2">
        <v>44295</v>
      </c>
      <c r="J1224" s="2">
        <v>44325</v>
      </c>
      <c r="K1224" s="2">
        <v>44269</v>
      </c>
      <c r="L1224" s="2">
        <v>44295</v>
      </c>
      <c r="M1224" s="2">
        <v>44325</v>
      </c>
      <c r="N1224" s="8" t="s">
        <v>20054</v>
      </c>
      <c r="O1224" s="12">
        <f t="shared" si="76"/>
        <v>44235</v>
      </c>
      <c r="P1224">
        <f t="shared" si="79"/>
        <v>5.0400000000000009</v>
      </c>
      <c r="Q1224">
        <f t="shared" si="77"/>
        <v>0</v>
      </c>
      <c r="R1224" s="13">
        <f t="shared" si="78"/>
        <v>5.0400000000000009</v>
      </c>
    </row>
    <row r="1225" spans="1:18" x14ac:dyDescent="0.3">
      <c r="A1225">
        <v>18512</v>
      </c>
      <c r="B1225" s="2">
        <v>44229</v>
      </c>
      <c r="C1225" t="s">
        <v>32</v>
      </c>
      <c r="D1225" s="4">
        <v>642</v>
      </c>
      <c r="E1225">
        <v>90</v>
      </c>
      <c r="F1225" t="s">
        <v>33</v>
      </c>
      <c r="G1225" t="s">
        <v>34</v>
      </c>
      <c r="H1225" s="2">
        <v>44259</v>
      </c>
      <c r="I1225" s="2">
        <v>44289</v>
      </c>
      <c r="J1225" s="2">
        <v>44319</v>
      </c>
      <c r="K1225" s="2">
        <v>44268</v>
      </c>
      <c r="L1225" s="2">
        <v>44289</v>
      </c>
      <c r="M1225" s="2">
        <v>44319</v>
      </c>
      <c r="N1225" s="8" t="s">
        <v>20054</v>
      </c>
      <c r="O1225" s="12">
        <f t="shared" si="76"/>
        <v>44229</v>
      </c>
      <c r="P1225">
        <f t="shared" si="79"/>
        <v>3.1500000000000004</v>
      </c>
      <c r="Q1225">
        <f t="shared" si="77"/>
        <v>0</v>
      </c>
      <c r="R1225" s="13">
        <f t="shared" si="78"/>
        <v>3.1500000000000004</v>
      </c>
    </row>
    <row r="1226" spans="1:18" x14ac:dyDescent="0.3">
      <c r="A1226">
        <v>18513</v>
      </c>
      <c r="B1226" s="2">
        <v>44262</v>
      </c>
      <c r="C1226" t="s">
        <v>38</v>
      </c>
      <c r="D1226" s="4">
        <v>618</v>
      </c>
      <c r="E1226">
        <v>131</v>
      </c>
      <c r="F1226" t="s">
        <v>35</v>
      </c>
      <c r="G1226" t="s">
        <v>39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8" t="s">
        <v>34</v>
      </c>
      <c r="O1226" s="12">
        <f t="shared" si="76"/>
        <v>44262</v>
      </c>
      <c r="P1226">
        <f t="shared" si="79"/>
        <v>0</v>
      </c>
      <c r="Q1226">
        <f t="shared" si="77"/>
        <v>0</v>
      </c>
      <c r="R1226" s="13">
        <f t="shared" si="78"/>
        <v>0</v>
      </c>
    </row>
    <row r="1227" spans="1:18" x14ac:dyDescent="0.3">
      <c r="A1227">
        <v>18514</v>
      </c>
      <c r="B1227" s="2">
        <v>44233</v>
      </c>
      <c r="C1227" t="s">
        <v>38</v>
      </c>
      <c r="D1227" s="4">
        <v>726</v>
      </c>
      <c r="E1227">
        <v>95</v>
      </c>
      <c r="F1227" t="s">
        <v>33</v>
      </c>
      <c r="G1227" t="s">
        <v>34</v>
      </c>
      <c r="H1227" s="2">
        <v>44263</v>
      </c>
      <c r="I1227" s="2">
        <v>44293</v>
      </c>
      <c r="J1227" s="2">
        <v>44323</v>
      </c>
      <c r="K1227" s="2">
        <v>44264</v>
      </c>
      <c r="L1227" s="2">
        <v>44293</v>
      </c>
      <c r="M1227" s="2">
        <v>44323</v>
      </c>
      <c r="N1227" s="8" t="s">
        <v>20055</v>
      </c>
      <c r="O1227" s="12">
        <f t="shared" si="76"/>
        <v>44233</v>
      </c>
      <c r="P1227">
        <f t="shared" si="79"/>
        <v>3.3250000000000002</v>
      </c>
      <c r="Q1227">
        <f t="shared" si="77"/>
        <v>95</v>
      </c>
      <c r="R1227" s="13">
        <f t="shared" si="78"/>
        <v>-91.674999999999997</v>
      </c>
    </row>
    <row r="1228" spans="1:18" x14ac:dyDescent="0.3">
      <c r="A1228">
        <v>18515</v>
      </c>
      <c r="B1228" s="2">
        <v>44241</v>
      </c>
      <c r="C1228" t="s">
        <v>38</v>
      </c>
      <c r="D1228" s="4">
        <v>595</v>
      </c>
      <c r="E1228">
        <v>123</v>
      </c>
      <c r="F1228" t="s">
        <v>35</v>
      </c>
      <c r="G1228" t="s">
        <v>42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8" t="s">
        <v>34</v>
      </c>
      <c r="O1228" s="12">
        <f t="shared" si="76"/>
        <v>44241</v>
      </c>
      <c r="P1228">
        <f t="shared" si="79"/>
        <v>0</v>
      </c>
      <c r="Q1228">
        <f t="shared" si="77"/>
        <v>0</v>
      </c>
      <c r="R1228" s="13">
        <f t="shared" si="78"/>
        <v>0</v>
      </c>
    </row>
    <row r="1229" spans="1:18" x14ac:dyDescent="0.3">
      <c r="A1229">
        <v>18516</v>
      </c>
      <c r="B1229" s="2">
        <v>44283</v>
      </c>
      <c r="C1229" t="s">
        <v>37</v>
      </c>
      <c r="D1229" s="4">
        <v>637</v>
      </c>
      <c r="E1229">
        <v>169</v>
      </c>
      <c r="F1229" t="s">
        <v>33</v>
      </c>
      <c r="G1229" t="s">
        <v>34</v>
      </c>
      <c r="H1229" s="2">
        <v>44313</v>
      </c>
      <c r="I1229" s="2">
        <v>44343</v>
      </c>
      <c r="J1229" s="2">
        <v>44373</v>
      </c>
      <c r="K1229" s="2">
        <v>44349</v>
      </c>
      <c r="L1229" s="2">
        <v>44343</v>
      </c>
      <c r="M1229" s="2">
        <v>44373</v>
      </c>
      <c r="N1229" s="8" t="s">
        <v>20055</v>
      </c>
      <c r="O1229" s="12">
        <f t="shared" si="76"/>
        <v>44283</v>
      </c>
      <c r="P1229">
        <f t="shared" si="79"/>
        <v>5.9150000000000009</v>
      </c>
      <c r="Q1229">
        <f t="shared" si="77"/>
        <v>169</v>
      </c>
      <c r="R1229" s="13">
        <f t="shared" si="78"/>
        <v>-163.08500000000001</v>
      </c>
    </row>
    <row r="1230" spans="1:18" x14ac:dyDescent="0.3">
      <c r="A1230">
        <v>18517</v>
      </c>
      <c r="B1230" s="2">
        <v>44285</v>
      </c>
      <c r="C1230" t="s">
        <v>32</v>
      </c>
      <c r="D1230" s="4">
        <v>648</v>
      </c>
      <c r="E1230">
        <v>118</v>
      </c>
      <c r="F1230" t="s">
        <v>33</v>
      </c>
      <c r="G1230" t="s">
        <v>34</v>
      </c>
      <c r="H1230" s="2">
        <v>44315</v>
      </c>
      <c r="I1230" s="2">
        <v>44345</v>
      </c>
      <c r="J1230" s="2">
        <v>44375</v>
      </c>
      <c r="K1230" s="2">
        <v>44320</v>
      </c>
      <c r="L1230" s="2">
        <v>44345</v>
      </c>
      <c r="M1230" s="2">
        <v>44375</v>
      </c>
      <c r="N1230" s="8" t="s">
        <v>20054</v>
      </c>
      <c r="O1230" s="12">
        <f t="shared" si="76"/>
        <v>44285</v>
      </c>
      <c r="P1230">
        <f t="shared" si="79"/>
        <v>4.1300000000000008</v>
      </c>
      <c r="Q1230">
        <f t="shared" si="77"/>
        <v>0</v>
      </c>
      <c r="R1230" s="13">
        <f t="shared" si="78"/>
        <v>4.1300000000000008</v>
      </c>
    </row>
    <row r="1231" spans="1:18" x14ac:dyDescent="0.3">
      <c r="A1231">
        <v>18518</v>
      </c>
      <c r="B1231" s="2">
        <v>44251</v>
      </c>
      <c r="C1231" t="s">
        <v>37</v>
      </c>
      <c r="D1231" s="4">
        <v>564</v>
      </c>
      <c r="E1231">
        <v>131</v>
      </c>
      <c r="F1231" t="s">
        <v>35</v>
      </c>
      <c r="G1231" t="s">
        <v>40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8" t="s">
        <v>34</v>
      </c>
      <c r="O1231" s="12">
        <f t="shared" si="76"/>
        <v>44251</v>
      </c>
      <c r="P1231">
        <f t="shared" si="79"/>
        <v>0</v>
      </c>
      <c r="Q1231">
        <f t="shared" si="77"/>
        <v>0</v>
      </c>
      <c r="R1231" s="13">
        <f t="shared" si="78"/>
        <v>0</v>
      </c>
    </row>
    <row r="1232" spans="1:18" x14ac:dyDescent="0.3">
      <c r="A1232">
        <v>18519</v>
      </c>
      <c r="B1232" s="2">
        <v>44246</v>
      </c>
      <c r="C1232" t="s">
        <v>38</v>
      </c>
      <c r="D1232" s="4">
        <v>714</v>
      </c>
      <c r="E1232">
        <v>59</v>
      </c>
      <c r="F1232" t="s">
        <v>33</v>
      </c>
      <c r="G1232" t="s">
        <v>34</v>
      </c>
      <c r="H1232" s="2">
        <v>44276</v>
      </c>
      <c r="I1232" s="2">
        <v>44306</v>
      </c>
      <c r="J1232" s="2">
        <v>44336</v>
      </c>
      <c r="K1232" s="2">
        <v>44284</v>
      </c>
      <c r="L1232" s="2">
        <v>44306</v>
      </c>
      <c r="M1232" s="2">
        <v>44336</v>
      </c>
      <c r="N1232" s="8" t="s">
        <v>20054</v>
      </c>
      <c r="O1232" s="12">
        <f t="shared" si="76"/>
        <v>44246</v>
      </c>
      <c r="P1232">
        <f t="shared" si="79"/>
        <v>2.0650000000000004</v>
      </c>
      <c r="Q1232">
        <f t="shared" si="77"/>
        <v>0</v>
      </c>
      <c r="R1232" s="13">
        <f t="shared" si="78"/>
        <v>2.0650000000000004</v>
      </c>
    </row>
    <row r="1233" spans="1:18" x14ac:dyDescent="0.3">
      <c r="A1233">
        <v>18520</v>
      </c>
      <c r="B1233" s="2">
        <v>44258</v>
      </c>
      <c r="C1233" t="s">
        <v>38</v>
      </c>
      <c r="D1233" s="4">
        <v>587</v>
      </c>
      <c r="E1233">
        <v>146</v>
      </c>
      <c r="F1233" t="s">
        <v>35</v>
      </c>
      <c r="G1233" t="s">
        <v>36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8" t="s">
        <v>34</v>
      </c>
      <c r="O1233" s="12">
        <f t="shared" si="76"/>
        <v>44258</v>
      </c>
      <c r="P1233">
        <f t="shared" si="79"/>
        <v>0</v>
      </c>
      <c r="Q1233">
        <f t="shared" si="77"/>
        <v>0</v>
      </c>
      <c r="R1233" s="13">
        <f t="shared" si="78"/>
        <v>0</v>
      </c>
    </row>
    <row r="1234" spans="1:18" x14ac:dyDescent="0.3">
      <c r="A1234">
        <v>18521</v>
      </c>
      <c r="B1234" s="2">
        <v>44286</v>
      </c>
      <c r="C1234" t="s">
        <v>38</v>
      </c>
      <c r="D1234" s="4">
        <v>693</v>
      </c>
      <c r="E1234">
        <v>110</v>
      </c>
      <c r="F1234" t="s">
        <v>33</v>
      </c>
      <c r="G1234" t="s">
        <v>34</v>
      </c>
      <c r="H1234" s="2">
        <v>44316</v>
      </c>
      <c r="I1234" s="2">
        <v>44346</v>
      </c>
      <c r="J1234" s="2">
        <v>44376</v>
      </c>
      <c r="K1234" s="2">
        <v>44320</v>
      </c>
      <c r="L1234" s="2">
        <v>44346</v>
      </c>
      <c r="M1234" s="2">
        <v>44376</v>
      </c>
      <c r="N1234" s="8" t="s">
        <v>20054</v>
      </c>
      <c r="O1234" s="12">
        <f t="shared" si="76"/>
        <v>44286</v>
      </c>
      <c r="P1234">
        <f t="shared" si="79"/>
        <v>3.8500000000000005</v>
      </c>
      <c r="Q1234">
        <f t="shared" si="77"/>
        <v>0</v>
      </c>
      <c r="R1234" s="13">
        <f t="shared" si="78"/>
        <v>3.8500000000000005</v>
      </c>
    </row>
    <row r="1235" spans="1:18" x14ac:dyDescent="0.3">
      <c r="A1235">
        <v>18522</v>
      </c>
      <c r="B1235" s="2">
        <v>44270</v>
      </c>
      <c r="C1235" t="s">
        <v>32</v>
      </c>
      <c r="D1235" s="4">
        <v>595</v>
      </c>
      <c r="E1235">
        <v>80</v>
      </c>
      <c r="F1235" t="s">
        <v>35</v>
      </c>
      <c r="G1235" t="s">
        <v>36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8" t="s">
        <v>34</v>
      </c>
      <c r="O1235" s="12">
        <f t="shared" si="76"/>
        <v>44270</v>
      </c>
      <c r="P1235">
        <f t="shared" si="79"/>
        <v>0</v>
      </c>
      <c r="Q1235">
        <f t="shared" si="77"/>
        <v>0</v>
      </c>
      <c r="R1235" s="13">
        <f t="shared" si="78"/>
        <v>0</v>
      </c>
    </row>
    <row r="1236" spans="1:18" x14ac:dyDescent="0.3">
      <c r="A1236">
        <v>18523</v>
      </c>
      <c r="B1236" s="2">
        <v>44233</v>
      </c>
      <c r="C1236" t="s">
        <v>38</v>
      </c>
      <c r="D1236" s="4">
        <v>546</v>
      </c>
      <c r="E1236">
        <v>97</v>
      </c>
      <c r="F1236" t="s">
        <v>35</v>
      </c>
      <c r="G1236" t="s">
        <v>42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8" t="s">
        <v>34</v>
      </c>
      <c r="O1236" s="12">
        <f t="shared" si="76"/>
        <v>44233</v>
      </c>
      <c r="P1236">
        <f t="shared" si="79"/>
        <v>0</v>
      </c>
      <c r="Q1236">
        <f t="shared" si="77"/>
        <v>0</v>
      </c>
      <c r="R1236" s="13">
        <f t="shared" si="78"/>
        <v>0</v>
      </c>
    </row>
    <row r="1237" spans="1:18" x14ac:dyDescent="0.3">
      <c r="A1237">
        <v>18524</v>
      </c>
      <c r="B1237" s="2">
        <v>44210</v>
      </c>
      <c r="C1237" t="s">
        <v>38</v>
      </c>
      <c r="D1237" s="4">
        <v>655</v>
      </c>
      <c r="E1237">
        <v>83</v>
      </c>
      <c r="F1237" t="s">
        <v>33</v>
      </c>
      <c r="G1237" t="s">
        <v>34</v>
      </c>
      <c r="H1237" s="2">
        <v>44240</v>
      </c>
      <c r="I1237" s="2">
        <v>44270</v>
      </c>
      <c r="J1237" s="2">
        <v>44300</v>
      </c>
      <c r="K1237" s="2">
        <v>44240</v>
      </c>
      <c r="L1237" s="2">
        <v>44270</v>
      </c>
      <c r="M1237" s="2">
        <v>44300</v>
      </c>
      <c r="N1237" s="8" t="s">
        <v>20054</v>
      </c>
      <c r="O1237" s="12">
        <f t="shared" si="76"/>
        <v>44210</v>
      </c>
      <c r="P1237">
        <f t="shared" si="79"/>
        <v>2.9050000000000002</v>
      </c>
      <c r="Q1237">
        <f t="shared" si="77"/>
        <v>0</v>
      </c>
      <c r="R1237" s="13">
        <f t="shared" si="78"/>
        <v>2.9050000000000002</v>
      </c>
    </row>
    <row r="1238" spans="1:18" x14ac:dyDescent="0.3">
      <c r="A1238">
        <v>18525</v>
      </c>
      <c r="B1238" s="2">
        <v>44266</v>
      </c>
      <c r="C1238" t="s">
        <v>38</v>
      </c>
      <c r="D1238" s="4">
        <v>641</v>
      </c>
      <c r="E1238">
        <v>85</v>
      </c>
      <c r="F1238" t="s">
        <v>33</v>
      </c>
      <c r="G1238" t="s">
        <v>34</v>
      </c>
      <c r="H1238" s="2">
        <v>44296</v>
      </c>
      <c r="I1238" s="2">
        <v>44326</v>
      </c>
      <c r="J1238" s="2">
        <v>44356</v>
      </c>
      <c r="K1238" s="2">
        <v>44297</v>
      </c>
      <c r="L1238" s="2">
        <v>44326</v>
      </c>
      <c r="M1238" s="2">
        <v>44356</v>
      </c>
      <c r="N1238" s="8" t="s">
        <v>20055</v>
      </c>
      <c r="O1238" s="12">
        <f t="shared" si="76"/>
        <v>44266</v>
      </c>
      <c r="P1238">
        <f t="shared" si="79"/>
        <v>2.9750000000000001</v>
      </c>
      <c r="Q1238">
        <f t="shared" si="77"/>
        <v>85</v>
      </c>
      <c r="R1238" s="13">
        <f t="shared" si="78"/>
        <v>-82.025000000000006</v>
      </c>
    </row>
    <row r="1239" spans="1:18" x14ac:dyDescent="0.3">
      <c r="A1239">
        <v>18526</v>
      </c>
      <c r="B1239" s="2">
        <v>44269</v>
      </c>
      <c r="C1239" t="s">
        <v>38</v>
      </c>
      <c r="D1239" s="4">
        <v>648</v>
      </c>
      <c r="E1239">
        <v>96</v>
      </c>
      <c r="F1239" t="s">
        <v>33</v>
      </c>
      <c r="G1239" t="s">
        <v>34</v>
      </c>
      <c r="H1239" s="2">
        <v>44299</v>
      </c>
      <c r="I1239" s="2">
        <v>44329</v>
      </c>
      <c r="J1239" s="2">
        <v>44359</v>
      </c>
      <c r="K1239" s="2">
        <v>44307</v>
      </c>
      <c r="L1239" s="2">
        <v>44329</v>
      </c>
      <c r="M1239" s="2">
        <v>44359</v>
      </c>
      <c r="N1239" s="8" t="s">
        <v>20055</v>
      </c>
      <c r="O1239" s="12">
        <f t="shared" si="76"/>
        <v>44269</v>
      </c>
      <c r="P1239">
        <f t="shared" si="79"/>
        <v>3.3600000000000003</v>
      </c>
      <c r="Q1239">
        <f t="shared" si="77"/>
        <v>96</v>
      </c>
      <c r="R1239" s="13">
        <f t="shared" si="78"/>
        <v>-92.64</v>
      </c>
    </row>
    <row r="1240" spans="1:18" x14ac:dyDescent="0.3">
      <c r="A1240">
        <v>18527</v>
      </c>
      <c r="B1240" s="2">
        <v>44277</v>
      </c>
      <c r="C1240" t="s">
        <v>32</v>
      </c>
      <c r="D1240" s="4">
        <v>616</v>
      </c>
      <c r="E1240">
        <v>114</v>
      </c>
      <c r="F1240" t="s">
        <v>35</v>
      </c>
      <c r="G1240" t="s">
        <v>36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8" t="s">
        <v>34</v>
      </c>
      <c r="O1240" s="12">
        <f t="shared" si="76"/>
        <v>44277</v>
      </c>
      <c r="P1240">
        <f t="shared" si="79"/>
        <v>0</v>
      </c>
      <c r="Q1240">
        <f t="shared" si="77"/>
        <v>0</v>
      </c>
      <c r="R1240" s="13">
        <f t="shared" si="78"/>
        <v>0</v>
      </c>
    </row>
    <row r="1241" spans="1:18" x14ac:dyDescent="0.3">
      <c r="A1241">
        <v>18528</v>
      </c>
      <c r="B1241" s="2">
        <v>44215</v>
      </c>
      <c r="C1241" t="s">
        <v>37</v>
      </c>
      <c r="D1241" s="4">
        <v>606</v>
      </c>
      <c r="E1241">
        <v>150</v>
      </c>
      <c r="F1241" t="s">
        <v>33</v>
      </c>
      <c r="G1241" t="s">
        <v>34</v>
      </c>
      <c r="H1241" s="2">
        <v>44245</v>
      </c>
      <c r="I1241" s="2">
        <v>44275</v>
      </c>
      <c r="J1241" s="2">
        <v>44305</v>
      </c>
      <c r="K1241" s="2">
        <v>44265</v>
      </c>
      <c r="L1241" s="2">
        <v>44275</v>
      </c>
      <c r="M1241" s="2">
        <v>44305</v>
      </c>
      <c r="N1241" s="8" t="s">
        <v>20055</v>
      </c>
      <c r="O1241" s="12">
        <f t="shared" si="76"/>
        <v>44215</v>
      </c>
      <c r="P1241">
        <f t="shared" si="79"/>
        <v>5.2500000000000009</v>
      </c>
      <c r="Q1241">
        <f t="shared" si="77"/>
        <v>150</v>
      </c>
      <c r="R1241" s="13">
        <f t="shared" si="78"/>
        <v>-144.75</v>
      </c>
    </row>
    <row r="1242" spans="1:18" x14ac:dyDescent="0.3">
      <c r="A1242">
        <v>18529</v>
      </c>
      <c r="B1242" s="2">
        <v>44268</v>
      </c>
      <c r="C1242" t="s">
        <v>32</v>
      </c>
      <c r="D1242" s="4">
        <v>635</v>
      </c>
      <c r="E1242">
        <v>93</v>
      </c>
      <c r="F1242" t="s">
        <v>33</v>
      </c>
      <c r="G1242" t="s">
        <v>34</v>
      </c>
      <c r="H1242" s="2">
        <v>44298</v>
      </c>
      <c r="I1242" s="2">
        <v>44328</v>
      </c>
      <c r="J1242" s="2">
        <v>44358</v>
      </c>
      <c r="K1242" s="2">
        <v>44320</v>
      </c>
      <c r="L1242" s="2">
        <v>44328</v>
      </c>
      <c r="M1242" s="2">
        <v>44358</v>
      </c>
      <c r="N1242" s="8" t="s">
        <v>20055</v>
      </c>
      <c r="O1242" s="12">
        <f t="shared" si="76"/>
        <v>44268</v>
      </c>
      <c r="P1242">
        <f t="shared" si="79"/>
        <v>3.2550000000000003</v>
      </c>
      <c r="Q1242">
        <f t="shared" si="77"/>
        <v>93</v>
      </c>
      <c r="R1242" s="13">
        <f t="shared" si="78"/>
        <v>-89.745000000000005</v>
      </c>
    </row>
    <row r="1243" spans="1:18" x14ac:dyDescent="0.3">
      <c r="A1243">
        <v>18530</v>
      </c>
      <c r="B1243" s="2">
        <v>44263</v>
      </c>
      <c r="C1243" t="s">
        <v>37</v>
      </c>
      <c r="D1243" s="4">
        <v>601</v>
      </c>
      <c r="E1243">
        <v>89</v>
      </c>
      <c r="F1243" t="s">
        <v>33</v>
      </c>
      <c r="G1243" t="s">
        <v>34</v>
      </c>
      <c r="H1243" s="2">
        <v>44293</v>
      </c>
      <c r="I1243" s="2">
        <v>44323</v>
      </c>
      <c r="J1243" s="2">
        <v>44353</v>
      </c>
      <c r="K1243" s="2">
        <v>44313</v>
      </c>
      <c r="L1243" s="2">
        <v>44323</v>
      </c>
      <c r="M1243" s="2">
        <v>44353</v>
      </c>
      <c r="N1243" s="8" t="s">
        <v>20055</v>
      </c>
      <c r="O1243" s="12">
        <f t="shared" si="76"/>
        <v>44263</v>
      </c>
      <c r="P1243">
        <f t="shared" si="79"/>
        <v>3.1150000000000002</v>
      </c>
      <c r="Q1243">
        <f t="shared" si="77"/>
        <v>89</v>
      </c>
      <c r="R1243" s="13">
        <f t="shared" si="78"/>
        <v>-85.885000000000005</v>
      </c>
    </row>
    <row r="1244" spans="1:18" x14ac:dyDescent="0.3">
      <c r="A1244">
        <v>18531</v>
      </c>
      <c r="B1244" s="2">
        <v>44250</v>
      </c>
      <c r="C1244" t="s">
        <v>37</v>
      </c>
      <c r="D1244" s="4">
        <v>688</v>
      </c>
      <c r="E1244">
        <v>105</v>
      </c>
      <c r="F1244" t="s">
        <v>33</v>
      </c>
      <c r="G1244" t="s">
        <v>34</v>
      </c>
      <c r="H1244" s="2">
        <v>44280</v>
      </c>
      <c r="I1244" s="2">
        <v>44310</v>
      </c>
      <c r="J1244" s="2">
        <v>44340</v>
      </c>
      <c r="K1244" s="2">
        <v>44285</v>
      </c>
      <c r="L1244" s="2">
        <v>44310</v>
      </c>
      <c r="M1244" s="2">
        <v>44340</v>
      </c>
      <c r="N1244" s="8" t="s">
        <v>20054</v>
      </c>
      <c r="O1244" s="12">
        <f t="shared" si="76"/>
        <v>44250</v>
      </c>
      <c r="P1244">
        <f t="shared" si="79"/>
        <v>3.6750000000000003</v>
      </c>
      <c r="Q1244">
        <f t="shared" si="77"/>
        <v>0</v>
      </c>
      <c r="R1244" s="13">
        <f t="shared" si="78"/>
        <v>3.6750000000000003</v>
      </c>
    </row>
    <row r="1245" spans="1:18" x14ac:dyDescent="0.3">
      <c r="A1245">
        <v>18532</v>
      </c>
      <c r="B1245" s="2">
        <v>44245</v>
      </c>
      <c r="C1245" t="s">
        <v>37</v>
      </c>
      <c r="D1245" s="4">
        <v>642</v>
      </c>
      <c r="E1245">
        <v>97</v>
      </c>
      <c r="F1245" t="s">
        <v>33</v>
      </c>
      <c r="G1245" t="s">
        <v>34</v>
      </c>
      <c r="H1245" s="2">
        <v>44275</v>
      </c>
      <c r="I1245" s="2">
        <v>44305</v>
      </c>
      <c r="J1245" s="2">
        <v>44335</v>
      </c>
      <c r="K1245" s="2">
        <v>44284</v>
      </c>
      <c r="L1245" s="2">
        <v>44305</v>
      </c>
      <c r="M1245" s="2">
        <v>44335</v>
      </c>
      <c r="N1245" s="8" t="s">
        <v>20054</v>
      </c>
      <c r="O1245" s="12">
        <f t="shared" si="76"/>
        <v>44245</v>
      </c>
      <c r="P1245">
        <f t="shared" si="79"/>
        <v>3.3950000000000005</v>
      </c>
      <c r="Q1245">
        <f t="shared" si="77"/>
        <v>0</v>
      </c>
      <c r="R1245" s="13">
        <f t="shared" si="78"/>
        <v>3.3950000000000005</v>
      </c>
    </row>
    <row r="1246" spans="1:18" x14ac:dyDescent="0.3">
      <c r="A1246">
        <v>18533</v>
      </c>
      <c r="B1246" s="2">
        <v>44242</v>
      </c>
      <c r="C1246" t="s">
        <v>37</v>
      </c>
      <c r="D1246" s="4">
        <v>688</v>
      </c>
      <c r="E1246">
        <v>128</v>
      </c>
      <c r="F1246" t="s">
        <v>33</v>
      </c>
      <c r="G1246" t="s">
        <v>34</v>
      </c>
      <c r="H1246" s="2">
        <v>44272</v>
      </c>
      <c r="I1246" s="2">
        <v>44302</v>
      </c>
      <c r="J1246" s="2">
        <v>44332</v>
      </c>
      <c r="K1246" s="2">
        <v>44280</v>
      </c>
      <c r="L1246" s="2">
        <v>44302</v>
      </c>
      <c r="M1246" s="2">
        <v>44332</v>
      </c>
      <c r="N1246" s="8" t="s">
        <v>20055</v>
      </c>
      <c r="O1246" s="12">
        <f t="shared" si="76"/>
        <v>44242</v>
      </c>
      <c r="P1246">
        <f t="shared" si="79"/>
        <v>4.4800000000000004</v>
      </c>
      <c r="Q1246">
        <f t="shared" si="77"/>
        <v>128</v>
      </c>
      <c r="R1246" s="13">
        <f t="shared" si="78"/>
        <v>-123.52</v>
      </c>
    </row>
    <row r="1247" spans="1:18" x14ac:dyDescent="0.3">
      <c r="A1247">
        <v>18534</v>
      </c>
      <c r="B1247" s="2">
        <v>44227</v>
      </c>
      <c r="C1247" t="s">
        <v>37</v>
      </c>
      <c r="D1247" s="4">
        <v>619</v>
      </c>
      <c r="E1247">
        <v>93</v>
      </c>
      <c r="F1247" t="s">
        <v>33</v>
      </c>
      <c r="G1247" t="s">
        <v>34</v>
      </c>
      <c r="H1247" s="2">
        <v>44257</v>
      </c>
      <c r="I1247" s="2">
        <v>44287</v>
      </c>
      <c r="J1247" s="2">
        <v>44317</v>
      </c>
      <c r="K1247" s="2">
        <v>44286</v>
      </c>
      <c r="L1247" s="2">
        <v>44287</v>
      </c>
      <c r="M1247" s="2">
        <v>44317</v>
      </c>
      <c r="N1247" s="8" t="s">
        <v>20054</v>
      </c>
      <c r="O1247" s="12">
        <f t="shared" si="76"/>
        <v>44227</v>
      </c>
      <c r="P1247">
        <f t="shared" si="79"/>
        <v>3.2550000000000003</v>
      </c>
      <c r="Q1247">
        <f t="shared" si="77"/>
        <v>0</v>
      </c>
      <c r="R1247" s="13">
        <f t="shared" si="78"/>
        <v>3.2550000000000003</v>
      </c>
    </row>
    <row r="1248" spans="1:18" x14ac:dyDescent="0.3">
      <c r="A1248">
        <v>18535</v>
      </c>
      <c r="B1248" s="2">
        <v>44210</v>
      </c>
      <c r="C1248" t="s">
        <v>38</v>
      </c>
      <c r="D1248" s="4">
        <v>553</v>
      </c>
      <c r="E1248">
        <v>103</v>
      </c>
      <c r="F1248" t="s">
        <v>35</v>
      </c>
      <c r="G1248" t="s">
        <v>41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8" t="s">
        <v>34</v>
      </c>
      <c r="O1248" s="12">
        <f t="shared" si="76"/>
        <v>44210</v>
      </c>
      <c r="P1248">
        <f t="shared" si="79"/>
        <v>0</v>
      </c>
      <c r="Q1248">
        <f t="shared" si="77"/>
        <v>0</v>
      </c>
      <c r="R1248" s="13">
        <f t="shared" si="78"/>
        <v>0</v>
      </c>
    </row>
    <row r="1249" spans="1:18" x14ac:dyDescent="0.3">
      <c r="A1249">
        <v>18536</v>
      </c>
      <c r="B1249" s="2">
        <v>44280</v>
      </c>
      <c r="C1249" t="s">
        <v>38</v>
      </c>
      <c r="D1249" s="4">
        <v>591</v>
      </c>
      <c r="E1249">
        <v>101</v>
      </c>
      <c r="F1249" t="s">
        <v>33</v>
      </c>
      <c r="G1249" t="s">
        <v>34</v>
      </c>
      <c r="H1249" s="2">
        <v>44310</v>
      </c>
      <c r="I1249" s="2">
        <v>44340</v>
      </c>
      <c r="J1249" s="2">
        <v>44370</v>
      </c>
      <c r="K1249" s="2">
        <v>44319</v>
      </c>
      <c r="L1249" s="2">
        <v>44340</v>
      </c>
      <c r="M1249" s="2">
        <v>44370</v>
      </c>
      <c r="N1249" s="8" t="s">
        <v>20055</v>
      </c>
      <c r="O1249" s="12">
        <f t="shared" si="76"/>
        <v>44280</v>
      </c>
      <c r="P1249">
        <f t="shared" si="79"/>
        <v>3.5350000000000001</v>
      </c>
      <c r="Q1249">
        <f t="shared" si="77"/>
        <v>101</v>
      </c>
      <c r="R1249" s="13">
        <f t="shared" si="78"/>
        <v>-97.465000000000003</v>
      </c>
    </row>
    <row r="1250" spans="1:18" x14ac:dyDescent="0.3">
      <c r="A1250">
        <v>18537</v>
      </c>
      <c r="B1250" s="2">
        <v>44253</v>
      </c>
      <c r="C1250" t="s">
        <v>38</v>
      </c>
      <c r="D1250" s="4">
        <v>619</v>
      </c>
      <c r="E1250">
        <v>79</v>
      </c>
      <c r="F1250" t="s">
        <v>35</v>
      </c>
      <c r="G1250" t="s">
        <v>36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8" t="s">
        <v>34</v>
      </c>
      <c r="O1250" s="12">
        <f t="shared" si="76"/>
        <v>44253</v>
      </c>
      <c r="P1250">
        <f t="shared" si="79"/>
        <v>0</v>
      </c>
      <c r="Q1250">
        <f t="shared" si="77"/>
        <v>0</v>
      </c>
      <c r="R1250" s="13">
        <f t="shared" si="78"/>
        <v>0</v>
      </c>
    </row>
    <row r="1251" spans="1:18" x14ac:dyDescent="0.3">
      <c r="A1251">
        <v>18538</v>
      </c>
      <c r="B1251" s="2">
        <v>44220</v>
      </c>
      <c r="C1251" t="s">
        <v>32</v>
      </c>
      <c r="D1251" s="4">
        <v>570</v>
      </c>
      <c r="E1251">
        <v>108</v>
      </c>
      <c r="F1251" t="s">
        <v>35</v>
      </c>
      <c r="G1251" t="s">
        <v>41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8" t="s">
        <v>34</v>
      </c>
      <c r="O1251" s="12">
        <f t="shared" si="76"/>
        <v>44220</v>
      </c>
      <c r="P1251">
        <f t="shared" si="79"/>
        <v>0</v>
      </c>
      <c r="Q1251">
        <f t="shared" si="77"/>
        <v>0</v>
      </c>
      <c r="R1251" s="13">
        <f t="shared" si="78"/>
        <v>0</v>
      </c>
    </row>
    <row r="1252" spans="1:18" x14ac:dyDescent="0.3">
      <c r="A1252">
        <v>18539</v>
      </c>
      <c r="B1252" s="2">
        <v>44254</v>
      </c>
      <c r="C1252" t="s">
        <v>37</v>
      </c>
      <c r="D1252" s="4">
        <v>593</v>
      </c>
      <c r="E1252">
        <v>120</v>
      </c>
      <c r="F1252" t="s">
        <v>35</v>
      </c>
      <c r="G1252" t="s">
        <v>39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8" t="s">
        <v>34</v>
      </c>
      <c r="O1252" s="12">
        <f t="shared" si="76"/>
        <v>44254</v>
      </c>
      <c r="P1252">
        <f t="shared" si="79"/>
        <v>0</v>
      </c>
      <c r="Q1252">
        <f t="shared" si="77"/>
        <v>0</v>
      </c>
      <c r="R1252" s="13">
        <f t="shared" si="78"/>
        <v>0</v>
      </c>
    </row>
    <row r="1253" spans="1:18" x14ac:dyDescent="0.3">
      <c r="A1253">
        <v>18540</v>
      </c>
      <c r="B1253" s="2">
        <v>44255</v>
      </c>
      <c r="C1253" t="s">
        <v>32</v>
      </c>
      <c r="D1253" s="4">
        <v>678</v>
      </c>
      <c r="E1253">
        <v>78</v>
      </c>
      <c r="F1253" t="s">
        <v>33</v>
      </c>
      <c r="G1253" t="s">
        <v>34</v>
      </c>
      <c r="H1253" s="2">
        <v>44285</v>
      </c>
      <c r="I1253" s="2">
        <v>44315</v>
      </c>
      <c r="J1253" s="2">
        <v>44345</v>
      </c>
      <c r="K1253" s="2">
        <v>44287</v>
      </c>
      <c r="L1253" s="2">
        <v>44315</v>
      </c>
      <c r="M1253" s="2">
        <v>44345</v>
      </c>
      <c r="N1253" s="8" t="s">
        <v>20054</v>
      </c>
      <c r="O1253" s="12">
        <f t="shared" si="76"/>
        <v>44255</v>
      </c>
      <c r="P1253">
        <f t="shared" si="79"/>
        <v>2.7300000000000004</v>
      </c>
      <c r="Q1253">
        <f t="shared" si="77"/>
        <v>0</v>
      </c>
      <c r="R1253" s="13">
        <f t="shared" si="78"/>
        <v>2.7300000000000004</v>
      </c>
    </row>
    <row r="1254" spans="1:18" x14ac:dyDescent="0.3">
      <c r="A1254">
        <v>18541</v>
      </c>
      <c r="B1254" s="2">
        <v>44246</v>
      </c>
      <c r="C1254" t="s">
        <v>38</v>
      </c>
      <c r="D1254" s="4">
        <v>574</v>
      </c>
      <c r="E1254">
        <v>107</v>
      </c>
      <c r="F1254" t="s">
        <v>35</v>
      </c>
      <c r="G1254" t="s">
        <v>39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8" t="s">
        <v>34</v>
      </c>
      <c r="O1254" s="12">
        <f t="shared" si="76"/>
        <v>44246</v>
      </c>
      <c r="P1254">
        <f t="shared" si="79"/>
        <v>0</v>
      </c>
      <c r="Q1254">
        <f t="shared" si="77"/>
        <v>0</v>
      </c>
      <c r="R1254" s="13">
        <f t="shared" si="78"/>
        <v>0</v>
      </c>
    </row>
    <row r="1255" spans="1:18" x14ac:dyDescent="0.3">
      <c r="A1255">
        <v>18542</v>
      </c>
      <c r="B1255" s="2">
        <v>44257</v>
      </c>
      <c r="C1255" t="s">
        <v>38</v>
      </c>
      <c r="D1255" s="4">
        <v>699</v>
      </c>
      <c r="E1255">
        <v>151</v>
      </c>
      <c r="F1255" t="s">
        <v>33</v>
      </c>
      <c r="G1255" t="s">
        <v>34</v>
      </c>
      <c r="H1255" s="2">
        <v>44287</v>
      </c>
      <c r="I1255" s="2">
        <v>44317</v>
      </c>
      <c r="J1255" s="2">
        <v>44347</v>
      </c>
      <c r="K1255" s="2">
        <v>44294</v>
      </c>
      <c r="L1255" s="2">
        <v>44317</v>
      </c>
      <c r="M1255" s="2">
        <v>44347</v>
      </c>
      <c r="N1255" s="8" t="s">
        <v>20055</v>
      </c>
      <c r="O1255" s="12">
        <f t="shared" si="76"/>
        <v>44257</v>
      </c>
      <c r="P1255">
        <f t="shared" si="79"/>
        <v>5.2850000000000001</v>
      </c>
      <c r="Q1255">
        <f t="shared" si="77"/>
        <v>151</v>
      </c>
      <c r="R1255" s="13">
        <f t="shared" si="78"/>
        <v>-145.715</v>
      </c>
    </row>
    <row r="1256" spans="1:18" x14ac:dyDescent="0.3">
      <c r="A1256">
        <v>18543</v>
      </c>
      <c r="B1256" s="2">
        <v>44260</v>
      </c>
      <c r="C1256" t="s">
        <v>38</v>
      </c>
      <c r="D1256" s="4">
        <v>576</v>
      </c>
      <c r="E1256">
        <v>145</v>
      </c>
      <c r="F1256" t="s">
        <v>35</v>
      </c>
      <c r="G1256" t="s">
        <v>39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8" t="s">
        <v>34</v>
      </c>
      <c r="O1256" s="12">
        <f t="shared" si="76"/>
        <v>44260</v>
      </c>
      <c r="P1256">
        <f t="shared" si="79"/>
        <v>0</v>
      </c>
      <c r="Q1256">
        <f t="shared" si="77"/>
        <v>0</v>
      </c>
      <c r="R1256" s="13">
        <f t="shared" si="78"/>
        <v>0</v>
      </c>
    </row>
    <row r="1257" spans="1:18" x14ac:dyDescent="0.3">
      <c r="A1257">
        <v>18544</v>
      </c>
      <c r="B1257" s="2">
        <v>44262</v>
      </c>
      <c r="C1257" t="s">
        <v>32</v>
      </c>
      <c r="D1257" s="4">
        <v>635</v>
      </c>
      <c r="E1257">
        <v>126</v>
      </c>
      <c r="F1257" t="s">
        <v>35</v>
      </c>
      <c r="G1257" t="s">
        <v>36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8" t="s">
        <v>34</v>
      </c>
      <c r="O1257" s="12">
        <f t="shared" si="76"/>
        <v>44262</v>
      </c>
      <c r="P1257">
        <f t="shared" si="79"/>
        <v>0</v>
      </c>
      <c r="Q1257">
        <f t="shared" si="77"/>
        <v>0</v>
      </c>
      <c r="R1257" s="13">
        <f t="shared" si="78"/>
        <v>0</v>
      </c>
    </row>
    <row r="1258" spans="1:18" x14ac:dyDescent="0.3">
      <c r="A1258">
        <v>18545</v>
      </c>
      <c r="B1258" s="2">
        <v>44226</v>
      </c>
      <c r="C1258" t="s">
        <v>38</v>
      </c>
      <c r="D1258" s="4">
        <v>639</v>
      </c>
      <c r="E1258">
        <v>76</v>
      </c>
      <c r="F1258" t="s">
        <v>33</v>
      </c>
      <c r="G1258" t="s">
        <v>34</v>
      </c>
      <c r="H1258" s="2">
        <v>44256</v>
      </c>
      <c r="I1258" s="2">
        <v>44286</v>
      </c>
      <c r="J1258" s="2">
        <v>44316</v>
      </c>
      <c r="K1258" s="2">
        <v>44278</v>
      </c>
      <c r="L1258" s="2">
        <v>44286</v>
      </c>
      <c r="M1258" s="2">
        <v>44316</v>
      </c>
      <c r="N1258" s="8" t="s">
        <v>20054</v>
      </c>
      <c r="O1258" s="12">
        <f t="shared" si="76"/>
        <v>44226</v>
      </c>
      <c r="P1258">
        <f t="shared" si="79"/>
        <v>2.66</v>
      </c>
      <c r="Q1258">
        <f t="shared" si="77"/>
        <v>0</v>
      </c>
      <c r="R1258" s="13">
        <f t="shared" si="78"/>
        <v>2.66</v>
      </c>
    </row>
    <row r="1259" spans="1:18" x14ac:dyDescent="0.3">
      <c r="A1259">
        <v>18546</v>
      </c>
      <c r="B1259" s="2">
        <v>44287</v>
      </c>
      <c r="C1259" t="s">
        <v>38</v>
      </c>
      <c r="D1259" s="4">
        <v>647</v>
      </c>
      <c r="E1259">
        <v>96</v>
      </c>
      <c r="F1259" t="s">
        <v>33</v>
      </c>
      <c r="G1259" t="s">
        <v>34</v>
      </c>
      <c r="H1259" s="2">
        <v>44317</v>
      </c>
      <c r="I1259" s="2">
        <v>44347</v>
      </c>
      <c r="J1259" s="2">
        <v>44377</v>
      </c>
      <c r="K1259" s="2">
        <v>44318</v>
      </c>
      <c r="L1259" s="2">
        <v>44347</v>
      </c>
      <c r="M1259" s="2">
        <v>44377</v>
      </c>
      <c r="N1259" s="8" t="s">
        <v>20055</v>
      </c>
      <c r="O1259" s="12">
        <f t="shared" si="76"/>
        <v>44287</v>
      </c>
      <c r="P1259">
        <f t="shared" si="79"/>
        <v>3.3600000000000003</v>
      </c>
      <c r="Q1259">
        <f t="shared" si="77"/>
        <v>96</v>
      </c>
      <c r="R1259" s="13">
        <f t="shared" si="78"/>
        <v>-92.64</v>
      </c>
    </row>
    <row r="1260" spans="1:18" x14ac:dyDescent="0.3">
      <c r="A1260">
        <v>18547</v>
      </c>
      <c r="B1260" s="2">
        <v>44229</v>
      </c>
      <c r="C1260" t="s">
        <v>38</v>
      </c>
      <c r="D1260" s="4">
        <v>612</v>
      </c>
      <c r="E1260">
        <v>110</v>
      </c>
      <c r="F1260" t="s">
        <v>35</v>
      </c>
      <c r="G1260" t="s">
        <v>39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8" t="s">
        <v>34</v>
      </c>
      <c r="O1260" s="12">
        <f t="shared" si="76"/>
        <v>44229</v>
      </c>
      <c r="P1260">
        <f t="shared" si="79"/>
        <v>0</v>
      </c>
      <c r="Q1260">
        <f t="shared" si="77"/>
        <v>0</v>
      </c>
      <c r="R1260" s="13">
        <f t="shared" si="78"/>
        <v>0</v>
      </c>
    </row>
    <row r="1261" spans="1:18" x14ac:dyDescent="0.3">
      <c r="A1261">
        <v>18548</v>
      </c>
      <c r="B1261" s="2">
        <v>44235</v>
      </c>
      <c r="C1261" t="s">
        <v>38</v>
      </c>
      <c r="D1261" s="4">
        <v>571</v>
      </c>
      <c r="E1261">
        <v>71</v>
      </c>
      <c r="F1261" t="s">
        <v>35</v>
      </c>
      <c r="G1261" t="s">
        <v>42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8" t="s">
        <v>34</v>
      </c>
      <c r="O1261" s="12">
        <f t="shared" si="76"/>
        <v>44235</v>
      </c>
      <c r="P1261">
        <f t="shared" si="79"/>
        <v>0</v>
      </c>
      <c r="Q1261">
        <f t="shared" si="77"/>
        <v>0</v>
      </c>
      <c r="R1261" s="13">
        <f t="shared" si="78"/>
        <v>0</v>
      </c>
    </row>
    <row r="1262" spans="1:18" x14ac:dyDescent="0.3">
      <c r="A1262">
        <v>18549</v>
      </c>
      <c r="B1262" s="2">
        <v>44246</v>
      </c>
      <c r="C1262" t="s">
        <v>38</v>
      </c>
      <c r="D1262" s="4">
        <v>572</v>
      </c>
      <c r="E1262">
        <v>79</v>
      </c>
      <c r="F1262" t="s">
        <v>35</v>
      </c>
      <c r="G1262" t="s">
        <v>40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8" t="s">
        <v>34</v>
      </c>
      <c r="O1262" s="12">
        <f t="shared" si="76"/>
        <v>44246</v>
      </c>
      <c r="P1262">
        <f t="shared" si="79"/>
        <v>0</v>
      </c>
      <c r="Q1262">
        <f t="shared" si="77"/>
        <v>0</v>
      </c>
      <c r="R1262" s="13">
        <f t="shared" si="78"/>
        <v>0</v>
      </c>
    </row>
    <row r="1263" spans="1:18" x14ac:dyDescent="0.3">
      <c r="A1263">
        <v>18550</v>
      </c>
      <c r="B1263" s="2">
        <v>44287</v>
      </c>
      <c r="C1263" t="s">
        <v>32</v>
      </c>
      <c r="D1263" s="4">
        <v>660</v>
      </c>
      <c r="E1263">
        <v>98</v>
      </c>
      <c r="F1263" t="s">
        <v>33</v>
      </c>
      <c r="G1263" t="s">
        <v>34</v>
      </c>
      <c r="H1263" s="2">
        <v>44317</v>
      </c>
      <c r="I1263" s="2">
        <v>44347</v>
      </c>
      <c r="J1263" s="2">
        <v>44377</v>
      </c>
      <c r="K1263" s="2">
        <v>44319</v>
      </c>
      <c r="L1263" s="2">
        <v>44347</v>
      </c>
      <c r="M1263" s="2">
        <v>44377</v>
      </c>
      <c r="N1263" s="8" t="s">
        <v>20055</v>
      </c>
      <c r="O1263" s="12">
        <f t="shared" si="76"/>
        <v>44287</v>
      </c>
      <c r="P1263">
        <f t="shared" si="79"/>
        <v>3.43</v>
      </c>
      <c r="Q1263">
        <f t="shared" si="77"/>
        <v>98</v>
      </c>
      <c r="R1263" s="13">
        <f t="shared" si="78"/>
        <v>-94.57</v>
      </c>
    </row>
    <row r="1264" spans="1:18" x14ac:dyDescent="0.3">
      <c r="A1264">
        <v>18551</v>
      </c>
      <c r="B1264" s="2">
        <v>44276</v>
      </c>
      <c r="C1264" t="s">
        <v>32</v>
      </c>
      <c r="D1264" s="4">
        <v>668</v>
      </c>
      <c r="E1264">
        <v>121</v>
      </c>
      <c r="F1264" t="s">
        <v>33</v>
      </c>
      <c r="G1264" t="s">
        <v>34</v>
      </c>
      <c r="H1264" s="2">
        <v>44306</v>
      </c>
      <c r="I1264" s="2">
        <v>44336</v>
      </c>
      <c r="J1264" s="2">
        <v>44366</v>
      </c>
      <c r="K1264" s="2">
        <v>44308</v>
      </c>
      <c r="L1264" s="2">
        <v>44336</v>
      </c>
      <c r="M1264" s="2">
        <v>44366</v>
      </c>
      <c r="N1264" s="8" t="s">
        <v>20055</v>
      </c>
      <c r="O1264" s="12">
        <f t="shared" si="76"/>
        <v>44276</v>
      </c>
      <c r="P1264">
        <f t="shared" si="79"/>
        <v>4.2350000000000003</v>
      </c>
      <c r="Q1264">
        <f t="shared" si="77"/>
        <v>121</v>
      </c>
      <c r="R1264" s="13">
        <f t="shared" si="78"/>
        <v>-116.765</v>
      </c>
    </row>
    <row r="1265" spans="1:18" x14ac:dyDescent="0.3">
      <c r="A1265">
        <v>18552</v>
      </c>
      <c r="B1265" s="2">
        <v>44201</v>
      </c>
      <c r="C1265" t="s">
        <v>37</v>
      </c>
      <c r="D1265" s="4">
        <v>641</v>
      </c>
      <c r="E1265">
        <v>78</v>
      </c>
      <c r="F1265" t="s">
        <v>33</v>
      </c>
      <c r="G1265" t="s">
        <v>34</v>
      </c>
      <c r="H1265" s="2">
        <v>44231</v>
      </c>
      <c r="I1265" s="2">
        <v>44261</v>
      </c>
      <c r="J1265" s="2">
        <v>44291</v>
      </c>
      <c r="K1265" s="2">
        <v>44240</v>
      </c>
      <c r="L1265" s="2">
        <v>44261</v>
      </c>
      <c r="M1265" s="2">
        <v>44291</v>
      </c>
      <c r="N1265" s="8" t="s">
        <v>20054</v>
      </c>
      <c r="O1265" s="12">
        <f t="shared" si="76"/>
        <v>44201</v>
      </c>
      <c r="P1265">
        <f t="shared" si="79"/>
        <v>2.7300000000000004</v>
      </c>
      <c r="Q1265">
        <f t="shared" si="77"/>
        <v>0</v>
      </c>
      <c r="R1265" s="13">
        <f t="shared" si="78"/>
        <v>2.7300000000000004</v>
      </c>
    </row>
    <row r="1266" spans="1:18" x14ac:dyDescent="0.3">
      <c r="A1266">
        <v>18553</v>
      </c>
      <c r="B1266" s="2">
        <v>44208</v>
      </c>
      <c r="C1266" t="s">
        <v>32</v>
      </c>
      <c r="D1266" s="4">
        <v>597</v>
      </c>
      <c r="E1266">
        <v>69</v>
      </c>
      <c r="F1266" t="s">
        <v>35</v>
      </c>
      <c r="G1266" t="s">
        <v>36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8" t="s">
        <v>34</v>
      </c>
      <c r="O1266" s="12">
        <f t="shared" si="76"/>
        <v>44208</v>
      </c>
      <c r="P1266">
        <f t="shared" si="79"/>
        <v>0</v>
      </c>
      <c r="Q1266">
        <f t="shared" si="77"/>
        <v>0</v>
      </c>
      <c r="R1266" s="13">
        <f t="shared" si="78"/>
        <v>0</v>
      </c>
    </row>
    <row r="1267" spans="1:18" x14ac:dyDescent="0.3">
      <c r="A1267">
        <v>18554</v>
      </c>
      <c r="B1267" s="2">
        <v>44249</v>
      </c>
      <c r="C1267" t="s">
        <v>38</v>
      </c>
      <c r="D1267" s="4">
        <v>607</v>
      </c>
      <c r="E1267">
        <v>85</v>
      </c>
      <c r="F1267" t="s">
        <v>35</v>
      </c>
      <c r="G1267" t="s">
        <v>40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8" t="s">
        <v>34</v>
      </c>
      <c r="O1267" s="12">
        <f t="shared" si="76"/>
        <v>44249</v>
      </c>
      <c r="P1267">
        <f t="shared" si="79"/>
        <v>0</v>
      </c>
      <c r="Q1267">
        <f t="shared" si="77"/>
        <v>0</v>
      </c>
      <c r="R1267" s="13">
        <f t="shared" si="78"/>
        <v>0</v>
      </c>
    </row>
    <row r="1268" spans="1:18" x14ac:dyDescent="0.3">
      <c r="A1268">
        <v>18555</v>
      </c>
      <c r="B1268" s="2">
        <v>44261</v>
      </c>
      <c r="C1268" t="s">
        <v>32</v>
      </c>
      <c r="D1268" s="4">
        <v>660</v>
      </c>
      <c r="E1268">
        <v>94</v>
      </c>
      <c r="F1268" t="s">
        <v>33</v>
      </c>
      <c r="G1268" t="s">
        <v>34</v>
      </c>
      <c r="H1268" s="2">
        <v>44291</v>
      </c>
      <c r="I1268" s="2">
        <v>44321</v>
      </c>
      <c r="J1268" s="2">
        <v>44351</v>
      </c>
      <c r="K1268" s="2">
        <v>44292</v>
      </c>
      <c r="L1268" s="2">
        <v>44321</v>
      </c>
      <c r="M1268" s="2">
        <v>44351</v>
      </c>
      <c r="N1268" s="8" t="s">
        <v>20055</v>
      </c>
      <c r="O1268" s="12">
        <f t="shared" si="76"/>
        <v>44261</v>
      </c>
      <c r="P1268">
        <f t="shared" si="79"/>
        <v>3.2900000000000005</v>
      </c>
      <c r="Q1268">
        <f t="shared" si="77"/>
        <v>94</v>
      </c>
      <c r="R1268" s="13">
        <f t="shared" si="78"/>
        <v>-90.71</v>
      </c>
    </row>
    <row r="1269" spans="1:18" x14ac:dyDescent="0.3">
      <c r="A1269">
        <v>18556</v>
      </c>
      <c r="B1269" s="2">
        <v>44261</v>
      </c>
      <c r="C1269" t="s">
        <v>32</v>
      </c>
      <c r="D1269" s="4">
        <v>611</v>
      </c>
      <c r="E1269">
        <v>65</v>
      </c>
      <c r="F1269" t="s">
        <v>35</v>
      </c>
      <c r="G1269" t="s">
        <v>42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8" t="s">
        <v>34</v>
      </c>
      <c r="O1269" s="12">
        <f t="shared" si="76"/>
        <v>44261</v>
      </c>
      <c r="P1269">
        <f t="shared" si="79"/>
        <v>0</v>
      </c>
      <c r="Q1269">
        <f t="shared" si="77"/>
        <v>0</v>
      </c>
      <c r="R1269" s="13">
        <f t="shared" si="78"/>
        <v>0</v>
      </c>
    </row>
    <row r="1270" spans="1:18" x14ac:dyDescent="0.3">
      <c r="A1270">
        <v>18557</v>
      </c>
      <c r="B1270" s="2">
        <v>44211</v>
      </c>
      <c r="C1270" t="s">
        <v>37</v>
      </c>
      <c r="D1270" s="4">
        <v>636</v>
      </c>
      <c r="E1270">
        <v>153</v>
      </c>
      <c r="F1270" t="s">
        <v>33</v>
      </c>
      <c r="G1270" t="s">
        <v>34</v>
      </c>
      <c r="H1270" s="2">
        <v>44241</v>
      </c>
      <c r="I1270" s="2">
        <v>44271</v>
      </c>
      <c r="J1270" s="2">
        <v>44301</v>
      </c>
      <c r="K1270" s="2">
        <v>44271</v>
      </c>
      <c r="L1270" s="2">
        <v>44271</v>
      </c>
      <c r="M1270" s="2">
        <v>44301</v>
      </c>
      <c r="N1270" s="8" t="s">
        <v>20054</v>
      </c>
      <c r="O1270" s="12">
        <f t="shared" si="76"/>
        <v>44211</v>
      </c>
      <c r="P1270">
        <f t="shared" si="79"/>
        <v>5.3550000000000004</v>
      </c>
      <c r="Q1270">
        <f t="shared" si="77"/>
        <v>0</v>
      </c>
      <c r="R1270" s="13">
        <f t="shared" si="78"/>
        <v>5.3550000000000004</v>
      </c>
    </row>
    <row r="1271" spans="1:18" x14ac:dyDescent="0.3">
      <c r="A1271">
        <v>18558</v>
      </c>
      <c r="B1271" s="2">
        <v>44288</v>
      </c>
      <c r="C1271" t="s">
        <v>32</v>
      </c>
      <c r="D1271" s="4">
        <v>572</v>
      </c>
      <c r="E1271">
        <v>100</v>
      </c>
      <c r="F1271" t="s">
        <v>35</v>
      </c>
      <c r="G1271" t="s">
        <v>41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8" t="s">
        <v>34</v>
      </c>
      <c r="O1271" s="12">
        <f t="shared" si="76"/>
        <v>44288</v>
      </c>
      <c r="P1271">
        <f t="shared" si="79"/>
        <v>0</v>
      </c>
      <c r="Q1271">
        <f t="shared" si="77"/>
        <v>0</v>
      </c>
      <c r="R1271" s="13">
        <f t="shared" si="78"/>
        <v>0</v>
      </c>
    </row>
    <row r="1272" spans="1:18" x14ac:dyDescent="0.3">
      <c r="A1272">
        <v>18559</v>
      </c>
      <c r="B1272" s="2">
        <v>44209</v>
      </c>
      <c r="C1272" t="s">
        <v>37</v>
      </c>
      <c r="D1272" s="4">
        <v>628</v>
      </c>
      <c r="E1272">
        <v>104</v>
      </c>
      <c r="F1272" t="s">
        <v>33</v>
      </c>
      <c r="G1272" t="s">
        <v>34</v>
      </c>
      <c r="H1272" s="2">
        <v>44239</v>
      </c>
      <c r="I1272" s="2">
        <v>44269</v>
      </c>
      <c r="J1272" s="2">
        <v>44299</v>
      </c>
      <c r="K1272" s="2">
        <v>44243</v>
      </c>
      <c r="L1272" s="2">
        <v>44269</v>
      </c>
      <c r="M1272" s="2">
        <v>44299</v>
      </c>
      <c r="N1272" s="8" t="s">
        <v>20055</v>
      </c>
      <c r="O1272" s="12">
        <f t="shared" si="76"/>
        <v>44209</v>
      </c>
      <c r="P1272">
        <f t="shared" si="79"/>
        <v>3.6400000000000006</v>
      </c>
      <c r="Q1272">
        <f t="shared" si="77"/>
        <v>104</v>
      </c>
      <c r="R1272" s="13">
        <f t="shared" si="78"/>
        <v>-100.36</v>
      </c>
    </row>
    <row r="1273" spans="1:18" x14ac:dyDescent="0.3">
      <c r="A1273">
        <v>18560</v>
      </c>
      <c r="B1273" s="2">
        <v>44224</v>
      </c>
      <c r="C1273" t="s">
        <v>32</v>
      </c>
      <c r="D1273" s="4">
        <v>513</v>
      </c>
      <c r="E1273">
        <v>90</v>
      </c>
      <c r="F1273" t="s">
        <v>35</v>
      </c>
      <c r="G1273" t="s">
        <v>40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8" t="s">
        <v>34</v>
      </c>
      <c r="O1273" s="12">
        <f t="shared" si="76"/>
        <v>44224</v>
      </c>
      <c r="P1273">
        <f t="shared" si="79"/>
        <v>0</v>
      </c>
      <c r="Q1273">
        <f t="shared" si="77"/>
        <v>0</v>
      </c>
      <c r="R1273" s="13">
        <f t="shared" si="78"/>
        <v>0</v>
      </c>
    </row>
    <row r="1274" spans="1:18" x14ac:dyDescent="0.3">
      <c r="A1274">
        <v>18561</v>
      </c>
      <c r="B1274" s="2">
        <v>44259</v>
      </c>
      <c r="C1274" t="s">
        <v>37</v>
      </c>
      <c r="D1274" s="4">
        <v>642</v>
      </c>
      <c r="E1274">
        <v>112</v>
      </c>
      <c r="F1274" t="s">
        <v>33</v>
      </c>
      <c r="G1274" t="s">
        <v>34</v>
      </c>
      <c r="H1274" s="2">
        <v>44289</v>
      </c>
      <c r="I1274" s="2">
        <v>44319</v>
      </c>
      <c r="J1274" s="2">
        <v>44349</v>
      </c>
      <c r="K1274" s="2">
        <v>44294</v>
      </c>
      <c r="L1274" s="2">
        <v>44319</v>
      </c>
      <c r="M1274" s="2">
        <v>44349</v>
      </c>
      <c r="N1274" s="8" t="s">
        <v>20054</v>
      </c>
      <c r="O1274" s="12">
        <f t="shared" si="76"/>
        <v>44259</v>
      </c>
      <c r="P1274">
        <f t="shared" si="79"/>
        <v>3.9200000000000004</v>
      </c>
      <c r="Q1274">
        <f t="shared" si="77"/>
        <v>0</v>
      </c>
      <c r="R1274" s="13">
        <f t="shared" si="78"/>
        <v>3.9200000000000004</v>
      </c>
    </row>
    <row r="1275" spans="1:18" x14ac:dyDescent="0.3">
      <c r="A1275">
        <v>18562</v>
      </c>
      <c r="B1275" s="2">
        <v>44234</v>
      </c>
      <c r="C1275" t="s">
        <v>37</v>
      </c>
      <c r="D1275" s="4">
        <v>630</v>
      </c>
      <c r="E1275">
        <v>58</v>
      </c>
      <c r="F1275" t="s">
        <v>33</v>
      </c>
      <c r="G1275" t="s">
        <v>34</v>
      </c>
      <c r="H1275" s="2">
        <v>44264</v>
      </c>
      <c r="I1275" s="2">
        <v>44294</v>
      </c>
      <c r="J1275" s="2">
        <v>44324</v>
      </c>
      <c r="K1275" s="2">
        <v>44293</v>
      </c>
      <c r="L1275" s="2">
        <v>44294</v>
      </c>
      <c r="M1275" s="2">
        <v>44324</v>
      </c>
      <c r="N1275" s="8" t="s">
        <v>20055</v>
      </c>
      <c r="O1275" s="12">
        <f t="shared" si="76"/>
        <v>44234</v>
      </c>
      <c r="P1275">
        <f t="shared" si="79"/>
        <v>2.0300000000000002</v>
      </c>
      <c r="Q1275">
        <f t="shared" si="77"/>
        <v>58</v>
      </c>
      <c r="R1275" s="13">
        <f t="shared" si="78"/>
        <v>-55.97</v>
      </c>
    </row>
    <row r="1276" spans="1:18" x14ac:dyDescent="0.3">
      <c r="A1276">
        <v>18563</v>
      </c>
      <c r="B1276" s="2">
        <v>44247</v>
      </c>
      <c r="C1276" t="s">
        <v>32</v>
      </c>
      <c r="D1276" s="4">
        <v>639</v>
      </c>
      <c r="E1276">
        <v>92</v>
      </c>
      <c r="F1276" t="s">
        <v>35</v>
      </c>
      <c r="G1276" t="s">
        <v>39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8" t="s">
        <v>34</v>
      </c>
      <c r="O1276" s="12">
        <f t="shared" si="76"/>
        <v>44247</v>
      </c>
      <c r="P1276">
        <f t="shared" si="79"/>
        <v>0</v>
      </c>
      <c r="Q1276">
        <f t="shared" si="77"/>
        <v>0</v>
      </c>
      <c r="R1276" s="13">
        <f t="shared" si="78"/>
        <v>0</v>
      </c>
    </row>
    <row r="1277" spans="1:18" x14ac:dyDescent="0.3">
      <c r="A1277">
        <v>18564</v>
      </c>
      <c r="B1277" s="2">
        <v>44222</v>
      </c>
      <c r="C1277" t="s">
        <v>38</v>
      </c>
      <c r="D1277" s="4">
        <v>575</v>
      </c>
      <c r="E1277">
        <v>75</v>
      </c>
      <c r="F1277" t="s">
        <v>35</v>
      </c>
      <c r="G1277" t="s">
        <v>41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8" t="s">
        <v>34</v>
      </c>
      <c r="O1277" s="12">
        <f t="shared" si="76"/>
        <v>44222</v>
      </c>
      <c r="P1277">
        <f t="shared" si="79"/>
        <v>0</v>
      </c>
      <c r="Q1277">
        <f t="shared" si="77"/>
        <v>0</v>
      </c>
      <c r="R1277" s="13">
        <f t="shared" si="78"/>
        <v>0</v>
      </c>
    </row>
    <row r="1278" spans="1:18" x14ac:dyDescent="0.3">
      <c r="A1278">
        <v>18565</v>
      </c>
      <c r="B1278" s="2">
        <v>44211</v>
      </c>
      <c r="C1278" t="s">
        <v>32</v>
      </c>
      <c r="D1278" s="4">
        <v>672</v>
      </c>
      <c r="E1278">
        <v>83</v>
      </c>
      <c r="F1278" t="s">
        <v>33</v>
      </c>
      <c r="G1278" t="s">
        <v>34</v>
      </c>
      <c r="H1278" s="2">
        <v>44241</v>
      </c>
      <c r="I1278" s="2">
        <v>44271</v>
      </c>
      <c r="J1278" s="2">
        <v>44301</v>
      </c>
      <c r="K1278" s="2">
        <v>44251</v>
      </c>
      <c r="L1278" s="2">
        <v>44271</v>
      </c>
      <c r="M1278" s="2">
        <v>44301</v>
      </c>
      <c r="N1278" s="8" t="s">
        <v>20054</v>
      </c>
      <c r="O1278" s="12">
        <f t="shared" si="76"/>
        <v>44211</v>
      </c>
      <c r="P1278">
        <f t="shared" si="79"/>
        <v>2.9050000000000002</v>
      </c>
      <c r="Q1278">
        <f t="shared" si="77"/>
        <v>0</v>
      </c>
      <c r="R1278" s="13">
        <f t="shared" si="78"/>
        <v>2.9050000000000002</v>
      </c>
    </row>
    <row r="1279" spans="1:18" x14ac:dyDescent="0.3">
      <c r="A1279">
        <v>18566</v>
      </c>
      <c r="B1279" s="2">
        <v>44235</v>
      </c>
      <c r="C1279" t="s">
        <v>32</v>
      </c>
      <c r="D1279" s="4">
        <v>603</v>
      </c>
      <c r="E1279">
        <v>128</v>
      </c>
      <c r="F1279" t="s">
        <v>35</v>
      </c>
      <c r="G1279" t="s">
        <v>41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8" t="s">
        <v>34</v>
      </c>
      <c r="O1279" s="12">
        <f t="shared" si="76"/>
        <v>44235</v>
      </c>
      <c r="P1279">
        <f t="shared" si="79"/>
        <v>0</v>
      </c>
      <c r="Q1279">
        <f t="shared" si="77"/>
        <v>0</v>
      </c>
      <c r="R1279" s="13">
        <f t="shared" si="78"/>
        <v>0</v>
      </c>
    </row>
    <row r="1280" spans="1:18" x14ac:dyDescent="0.3">
      <c r="A1280">
        <v>18567</v>
      </c>
      <c r="B1280" s="2">
        <v>44282</v>
      </c>
      <c r="C1280" t="s">
        <v>32</v>
      </c>
      <c r="D1280" s="4">
        <v>584</v>
      </c>
      <c r="E1280">
        <v>120</v>
      </c>
      <c r="F1280" t="s">
        <v>35</v>
      </c>
      <c r="G1280" t="s">
        <v>42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8" t="s">
        <v>34</v>
      </c>
      <c r="O1280" s="12">
        <f t="shared" si="76"/>
        <v>44282</v>
      </c>
      <c r="P1280">
        <f t="shared" si="79"/>
        <v>0</v>
      </c>
      <c r="Q1280">
        <f t="shared" si="77"/>
        <v>0</v>
      </c>
      <c r="R1280" s="13">
        <f t="shared" si="78"/>
        <v>0</v>
      </c>
    </row>
    <row r="1281" spans="1:18" x14ac:dyDescent="0.3">
      <c r="A1281">
        <v>18568</v>
      </c>
      <c r="B1281" s="2">
        <v>44275</v>
      </c>
      <c r="C1281" t="s">
        <v>37</v>
      </c>
      <c r="D1281" s="4">
        <v>659</v>
      </c>
      <c r="E1281">
        <v>103</v>
      </c>
      <c r="F1281" t="s">
        <v>33</v>
      </c>
      <c r="G1281" t="s">
        <v>34</v>
      </c>
      <c r="H1281" s="2">
        <v>44305</v>
      </c>
      <c r="I1281" s="2">
        <v>44335</v>
      </c>
      <c r="J1281" s="2">
        <v>44365</v>
      </c>
      <c r="K1281" s="2">
        <v>44313</v>
      </c>
      <c r="L1281" s="2">
        <v>44335</v>
      </c>
      <c r="M1281" s="2">
        <v>44365</v>
      </c>
      <c r="N1281" s="8" t="s">
        <v>20055</v>
      </c>
      <c r="O1281" s="12">
        <f t="shared" si="76"/>
        <v>44275</v>
      </c>
      <c r="P1281">
        <f t="shared" si="79"/>
        <v>3.6050000000000004</v>
      </c>
      <c r="Q1281">
        <f t="shared" si="77"/>
        <v>103</v>
      </c>
      <c r="R1281" s="13">
        <f t="shared" si="78"/>
        <v>-99.394999999999996</v>
      </c>
    </row>
    <row r="1282" spans="1:18" x14ac:dyDescent="0.3">
      <c r="A1282">
        <v>18569</v>
      </c>
      <c r="B1282" s="2">
        <v>44220</v>
      </c>
      <c r="C1282" t="s">
        <v>37</v>
      </c>
      <c r="D1282" s="4">
        <v>604</v>
      </c>
      <c r="E1282">
        <v>100</v>
      </c>
      <c r="F1282" t="s">
        <v>33</v>
      </c>
      <c r="G1282" t="s">
        <v>34</v>
      </c>
      <c r="H1282" s="2">
        <v>44250</v>
      </c>
      <c r="I1282" s="2">
        <v>44280</v>
      </c>
      <c r="J1282" s="2">
        <v>44310</v>
      </c>
      <c r="K1282" s="2">
        <v>44269</v>
      </c>
      <c r="L1282" s="2">
        <v>44280</v>
      </c>
      <c r="M1282" s="2">
        <v>44310</v>
      </c>
      <c r="N1282" s="8" t="s">
        <v>20054</v>
      </c>
      <c r="O1282" s="12">
        <f t="shared" si="76"/>
        <v>44220</v>
      </c>
      <c r="P1282">
        <f t="shared" si="79"/>
        <v>3.5000000000000004</v>
      </c>
      <c r="Q1282">
        <f t="shared" si="77"/>
        <v>0</v>
      </c>
      <c r="R1282" s="13">
        <f t="shared" si="78"/>
        <v>3.5000000000000004</v>
      </c>
    </row>
    <row r="1283" spans="1:18" x14ac:dyDescent="0.3">
      <c r="A1283">
        <v>18570</v>
      </c>
      <c r="B1283" s="2">
        <v>44263</v>
      </c>
      <c r="C1283" t="s">
        <v>32</v>
      </c>
      <c r="D1283" s="4">
        <v>627</v>
      </c>
      <c r="E1283">
        <v>55</v>
      </c>
      <c r="F1283" t="s">
        <v>35</v>
      </c>
      <c r="G1283" t="s">
        <v>40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8" t="s">
        <v>34</v>
      </c>
      <c r="O1283" s="12">
        <f t="shared" ref="O1283:O1346" si="80">B1283</f>
        <v>44263</v>
      </c>
      <c r="P1283">
        <f t="shared" si="79"/>
        <v>0</v>
      </c>
      <c r="Q1283">
        <f t="shared" ref="Q1283:Q1346" si="81">IF(N1283="Defaulted",E1283,0)</f>
        <v>0</v>
      </c>
      <c r="R1283" s="13">
        <f t="shared" ref="R1283:R1346" si="82">P1283-Q1283</f>
        <v>0</v>
      </c>
    </row>
    <row r="1284" spans="1:18" x14ac:dyDescent="0.3">
      <c r="A1284">
        <v>18571</v>
      </c>
      <c r="B1284" s="2">
        <v>44217</v>
      </c>
      <c r="C1284" t="s">
        <v>32</v>
      </c>
      <c r="D1284" s="4">
        <v>627</v>
      </c>
      <c r="E1284">
        <v>100</v>
      </c>
      <c r="F1284" t="s">
        <v>35</v>
      </c>
      <c r="G1284" t="s">
        <v>40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8" t="s">
        <v>34</v>
      </c>
      <c r="O1284" s="12">
        <f t="shared" si="80"/>
        <v>44217</v>
      </c>
      <c r="P1284">
        <f t="shared" ref="P1284:P1347" si="83">IF(F1284="Approved",E1284*0.035,0)</f>
        <v>0</v>
      </c>
      <c r="Q1284">
        <f t="shared" si="81"/>
        <v>0</v>
      </c>
      <c r="R1284" s="13">
        <f t="shared" si="82"/>
        <v>0</v>
      </c>
    </row>
    <row r="1285" spans="1:18" x14ac:dyDescent="0.3">
      <c r="A1285">
        <v>18572</v>
      </c>
      <c r="B1285" s="2">
        <v>44235</v>
      </c>
      <c r="C1285" t="s">
        <v>38</v>
      </c>
      <c r="D1285" s="4">
        <v>662</v>
      </c>
      <c r="E1285">
        <v>135</v>
      </c>
      <c r="F1285" t="s">
        <v>33</v>
      </c>
      <c r="G1285" t="s">
        <v>34</v>
      </c>
      <c r="H1285" s="2">
        <v>44265</v>
      </c>
      <c r="I1285" s="2">
        <v>44295</v>
      </c>
      <c r="J1285" s="2">
        <v>44325</v>
      </c>
      <c r="K1285" s="2">
        <v>44274</v>
      </c>
      <c r="L1285" s="2">
        <v>44295</v>
      </c>
      <c r="M1285" s="2">
        <v>44325</v>
      </c>
      <c r="N1285" s="8" t="s">
        <v>20055</v>
      </c>
      <c r="O1285" s="12">
        <f t="shared" si="80"/>
        <v>44235</v>
      </c>
      <c r="P1285">
        <f t="shared" si="83"/>
        <v>4.7250000000000005</v>
      </c>
      <c r="Q1285">
        <f t="shared" si="81"/>
        <v>135</v>
      </c>
      <c r="R1285" s="13">
        <f t="shared" si="82"/>
        <v>-130.27500000000001</v>
      </c>
    </row>
    <row r="1286" spans="1:18" x14ac:dyDescent="0.3">
      <c r="A1286">
        <v>18573</v>
      </c>
      <c r="B1286" s="2">
        <v>44236</v>
      </c>
      <c r="C1286" t="s">
        <v>32</v>
      </c>
      <c r="D1286" s="4">
        <v>591</v>
      </c>
      <c r="E1286">
        <v>86</v>
      </c>
      <c r="F1286" t="s">
        <v>35</v>
      </c>
      <c r="G1286" t="s">
        <v>42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8" t="s">
        <v>34</v>
      </c>
      <c r="O1286" s="12">
        <f t="shared" si="80"/>
        <v>44236</v>
      </c>
      <c r="P1286">
        <f t="shared" si="83"/>
        <v>0</v>
      </c>
      <c r="Q1286">
        <f t="shared" si="81"/>
        <v>0</v>
      </c>
      <c r="R1286" s="13">
        <f t="shared" si="82"/>
        <v>0</v>
      </c>
    </row>
    <row r="1287" spans="1:18" x14ac:dyDescent="0.3">
      <c r="A1287">
        <v>18574</v>
      </c>
      <c r="B1287" s="2">
        <v>44262</v>
      </c>
      <c r="C1287" t="s">
        <v>38</v>
      </c>
      <c r="D1287" s="4">
        <v>634</v>
      </c>
      <c r="E1287">
        <v>125</v>
      </c>
      <c r="F1287" t="s">
        <v>33</v>
      </c>
      <c r="G1287" t="s">
        <v>34</v>
      </c>
      <c r="H1287" s="2">
        <v>44292</v>
      </c>
      <c r="I1287" s="2">
        <v>44322</v>
      </c>
      <c r="J1287" s="2">
        <v>44352</v>
      </c>
      <c r="K1287" s="2">
        <v>44305</v>
      </c>
      <c r="L1287" s="2">
        <v>44322</v>
      </c>
      <c r="M1287" s="2">
        <v>44352</v>
      </c>
      <c r="N1287" s="8" t="s">
        <v>20054</v>
      </c>
      <c r="O1287" s="12">
        <f t="shared" si="80"/>
        <v>44262</v>
      </c>
      <c r="P1287">
        <f t="shared" si="83"/>
        <v>4.375</v>
      </c>
      <c r="Q1287">
        <f t="shared" si="81"/>
        <v>0</v>
      </c>
      <c r="R1287" s="13">
        <f t="shared" si="82"/>
        <v>4.375</v>
      </c>
    </row>
    <row r="1288" spans="1:18" x14ac:dyDescent="0.3">
      <c r="A1288">
        <v>18575</v>
      </c>
      <c r="B1288" s="2">
        <v>44247</v>
      </c>
      <c r="C1288" t="s">
        <v>32</v>
      </c>
      <c r="D1288" s="4">
        <v>643</v>
      </c>
      <c r="E1288">
        <v>117</v>
      </c>
      <c r="F1288" t="s">
        <v>33</v>
      </c>
      <c r="G1288" t="s">
        <v>34</v>
      </c>
      <c r="H1288" s="2">
        <v>44277</v>
      </c>
      <c r="I1288" s="2">
        <v>44307</v>
      </c>
      <c r="J1288" s="2">
        <v>44337</v>
      </c>
      <c r="K1288" s="2">
        <v>44279</v>
      </c>
      <c r="L1288" s="2">
        <v>44307</v>
      </c>
      <c r="M1288" s="2">
        <v>44337</v>
      </c>
      <c r="N1288" s="8" t="s">
        <v>20054</v>
      </c>
      <c r="O1288" s="12">
        <f t="shared" si="80"/>
        <v>44247</v>
      </c>
      <c r="P1288">
        <f t="shared" si="83"/>
        <v>4.0950000000000006</v>
      </c>
      <c r="Q1288">
        <f t="shared" si="81"/>
        <v>0</v>
      </c>
      <c r="R1288" s="13">
        <f t="shared" si="82"/>
        <v>4.0950000000000006</v>
      </c>
    </row>
    <row r="1289" spans="1:18" x14ac:dyDescent="0.3">
      <c r="A1289">
        <v>18576</v>
      </c>
      <c r="B1289" s="2">
        <v>44286</v>
      </c>
      <c r="C1289" t="s">
        <v>38</v>
      </c>
      <c r="D1289" s="4">
        <v>615</v>
      </c>
      <c r="E1289">
        <v>103</v>
      </c>
      <c r="F1289" t="s">
        <v>35</v>
      </c>
      <c r="G1289" t="s">
        <v>36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8" t="s">
        <v>34</v>
      </c>
      <c r="O1289" s="12">
        <f t="shared" si="80"/>
        <v>44286</v>
      </c>
      <c r="P1289">
        <f t="shared" si="83"/>
        <v>0</v>
      </c>
      <c r="Q1289">
        <f t="shared" si="81"/>
        <v>0</v>
      </c>
      <c r="R1289" s="13">
        <f t="shared" si="82"/>
        <v>0</v>
      </c>
    </row>
    <row r="1290" spans="1:18" x14ac:dyDescent="0.3">
      <c r="A1290">
        <v>18577</v>
      </c>
      <c r="B1290" s="2">
        <v>44286</v>
      </c>
      <c r="C1290" t="s">
        <v>38</v>
      </c>
      <c r="D1290" s="4">
        <v>554</v>
      </c>
      <c r="E1290">
        <v>100</v>
      </c>
      <c r="F1290" t="s">
        <v>35</v>
      </c>
      <c r="G1290" t="s">
        <v>36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8" t="s">
        <v>34</v>
      </c>
      <c r="O1290" s="12">
        <f t="shared" si="80"/>
        <v>44286</v>
      </c>
      <c r="P1290">
        <f t="shared" si="83"/>
        <v>0</v>
      </c>
      <c r="Q1290">
        <f t="shared" si="81"/>
        <v>0</v>
      </c>
      <c r="R1290" s="13">
        <f t="shared" si="82"/>
        <v>0</v>
      </c>
    </row>
    <row r="1291" spans="1:18" x14ac:dyDescent="0.3">
      <c r="A1291">
        <v>18578</v>
      </c>
      <c r="B1291" s="2">
        <v>44265</v>
      </c>
      <c r="C1291" t="s">
        <v>37</v>
      </c>
      <c r="D1291" s="4">
        <v>663</v>
      </c>
      <c r="E1291">
        <v>80</v>
      </c>
      <c r="F1291" t="s">
        <v>33</v>
      </c>
      <c r="G1291" t="s">
        <v>34</v>
      </c>
      <c r="H1291" s="2">
        <v>44295</v>
      </c>
      <c r="I1291" s="2">
        <v>44325</v>
      </c>
      <c r="J1291" s="2">
        <v>44355</v>
      </c>
      <c r="K1291" s="2">
        <v>44299</v>
      </c>
      <c r="L1291" s="2">
        <v>44325</v>
      </c>
      <c r="M1291" s="2">
        <v>44355</v>
      </c>
      <c r="N1291" s="8" t="s">
        <v>20054</v>
      </c>
      <c r="O1291" s="12">
        <f t="shared" si="80"/>
        <v>44265</v>
      </c>
      <c r="P1291">
        <f t="shared" si="83"/>
        <v>2.8000000000000003</v>
      </c>
      <c r="Q1291">
        <f t="shared" si="81"/>
        <v>0</v>
      </c>
      <c r="R1291" s="13">
        <f t="shared" si="82"/>
        <v>2.8000000000000003</v>
      </c>
    </row>
    <row r="1292" spans="1:18" x14ac:dyDescent="0.3">
      <c r="A1292">
        <v>18579</v>
      </c>
      <c r="B1292" s="2">
        <v>44253</v>
      </c>
      <c r="C1292" t="s">
        <v>32</v>
      </c>
      <c r="D1292" s="4">
        <v>625</v>
      </c>
      <c r="E1292">
        <v>79</v>
      </c>
      <c r="F1292" t="s">
        <v>35</v>
      </c>
      <c r="G1292" t="s">
        <v>39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8" t="s">
        <v>34</v>
      </c>
      <c r="O1292" s="12">
        <f t="shared" si="80"/>
        <v>44253</v>
      </c>
      <c r="P1292">
        <f t="shared" si="83"/>
        <v>0</v>
      </c>
      <c r="Q1292">
        <f t="shared" si="81"/>
        <v>0</v>
      </c>
      <c r="R1292" s="13">
        <f t="shared" si="82"/>
        <v>0</v>
      </c>
    </row>
    <row r="1293" spans="1:18" x14ac:dyDescent="0.3">
      <c r="A1293">
        <v>18580</v>
      </c>
      <c r="B1293" s="2">
        <v>44238</v>
      </c>
      <c r="C1293" t="s">
        <v>32</v>
      </c>
      <c r="D1293" s="4">
        <v>665</v>
      </c>
      <c r="E1293">
        <v>136</v>
      </c>
      <c r="F1293" t="s">
        <v>33</v>
      </c>
      <c r="G1293" t="s">
        <v>34</v>
      </c>
      <c r="H1293" s="2">
        <v>44268</v>
      </c>
      <c r="I1293" s="2">
        <v>44298</v>
      </c>
      <c r="J1293" s="2">
        <v>44328</v>
      </c>
      <c r="K1293" s="2">
        <v>44269</v>
      </c>
      <c r="L1293" s="2">
        <v>44298</v>
      </c>
      <c r="M1293" s="2">
        <v>44328</v>
      </c>
      <c r="N1293" s="8" t="s">
        <v>20054</v>
      </c>
      <c r="O1293" s="12">
        <f t="shared" si="80"/>
        <v>44238</v>
      </c>
      <c r="P1293">
        <f t="shared" si="83"/>
        <v>4.7600000000000007</v>
      </c>
      <c r="Q1293">
        <f t="shared" si="81"/>
        <v>0</v>
      </c>
      <c r="R1293" s="13">
        <f t="shared" si="82"/>
        <v>4.7600000000000007</v>
      </c>
    </row>
    <row r="1294" spans="1:18" x14ac:dyDescent="0.3">
      <c r="A1294">
        <v>18581</v>
      </c>
      <c r="B1294" s="2">
        <v>44258</v>
      </c>
      <c r="C1294" t="s">
        <v>32</v>
      </c>
      <c r="D1294" s="4">
        <v>611</v>
      </c>
      <c r="E1294">
        <v>114</v>
      </c>
      <c r="F1294" t="s">
        <v>35</v>
      </c>
      <c r="G1294" t="s">
        <v>41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8" t="s">
        <v>34</v>
      </c>
      <c r="O1294" s="12">
        <f t="shared" si="80"/>
        <v>44258</v>
      </c>
      <c r="P1294">
        <f t="shared" si="83"/>
        <v>0</v>
      </c>
      <c r="Q1294">
        <f t="shared" si="81"/>
        <v>0</v>
      </c>
      <c r="R1294" s="13">
        <f t="shared" si="82"/>
        <v>0</v>
      </c>
    </row>
    <row r="1295" spans="1:18" x14ac:dyDescent="0.3">
      <c r="A1295">
        <v>18582</v>
      </c>
      <c r="B1295" s="2">
        <v>44257</v>
      </c>
      <c r="C1295" t="s">
        <v>38</v>
      </c>
      <c r="D1295" s="4">
        <v>612</v>
      </c>
      <c r="E1295">
        <v>118</v>
      </c>
      <c r="F1295" t="s">
        <v>35</v>
      </c>
      <c r="G1295" t="s">
        <v>39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8" t="s">
        <v>34</v>
      </c>
      <c r="O1295" s="12">
        <f t="shared" si="80"/>
        <v>44257</v>
      </c>
      <c r="P1295">
        <f t="shared" si="83"/>
        <v>0</v>
      </c>
      <c r="Q1295">
        <f t="shared" si="81"/>
        <v>0</v>
      </c>
      <c r="R1295" s="13">
        <f t="shared" si="82"/>
        <v>0</v>
      </c>
    </row>
    <row r="1296" spans="1:18" x14ac:dyDescent="0.3">
      <c r="A1296">
        <v>18583</v>
      </c>
      <c r="B1296" s="2">
        <v>44257</v>
      </c>
      <c r="C1296" t="s">
        <v>32</v>
      </c>
      <c r="D1296" s="4">
        <v>596</v>
      </c>
      <c r="E1296">
        <v>52</v>
      </c>
      <c r="F1296" t="s">
        <v>35</v>
      </c>
      <c r="G1296" t="s">
        <v>39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8" t="s">
        <v>34</v>
      </c>
      <c r="O1296" s="12">
        <f t="shared" si="80"/>
        <v>44257</v>
      </c>
      <c r="P1296">
        <f t="shared" si="83"/>
        <v>0</v>
      </c>
      <c r="Q1296">
        <f t="shared" si="81"/>
        <v>0</v>
      </c>
      <c r="R1296" s="13">
        <f t="shared" si="82"/>
        <v>0</v>
      </c>
    </row>
    <row r="1297" spans="1:18" x14ac:dyDescent="0.3">
      <c r="A1297">
        <v>18584</v>
      </c>
      <c r="B1297" s="2">
        <v>44205</v>
      </c>
      <c r="C1297" t="s">
        <v>32</v>
      </c>
      <c r="D1297" s="4">
        <v>640</v>
      </c>
      <c r="E1297">
        <v>125</v>
      </c>
      <c r="F1297" t="s">
        <v>35</v>
      </c>
      <c r="G1297" t="s">
        <v>39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8" t="s">
        <v>34</v>
      </c>
      <c r="O1297" s="12">
        <f t="shared" si="80"/>
        <v>44205</v>
      </c>
      <c r="P1297">
        <f t="shared" si="83"/>
        <v>0</v>
      </c>
      <c r="Q1297">
        <f t="shared" si="81"/>
        <v>0</v>
      </c>
      <c r="R1297" s="13">
        <f t="shared" si="82"/>
        <v>0</v>
      </c>
    </row>
    <row r="1298" spans="1:18" x14ac:dyDescent="0.3">
      <c r="A1298">
        <v>18585</v>
      </c>
      <c r="B1298" s="2">
        <v>44221</v>
      </c>
      <c r="C1298" t="s">
        <v>38</v>
      </c>
      <c r="D1298" s="4">
        <v>626</v>
      </c>
      <c r="E1298">
        <v>86</v>
      </c>
      <c r="F1298" t="s">
        <v>33</v>
      </c>
      <c r="G1298" t="s">
        <v>34</v>
      </c>
      <c r="H1298" s="2">
        <v>44251</v>
      </c>
      <c r="I1298" s="2">
        <v>44281</v>
      </c>
      <c r="J1298" s="2">
        <v>44311</v>
      </c>
      <c r="K1298" s="2">
        <v>44279</v>
      </c>
      <c r="L1298" s="2">
        <v>44281</v>
      </c>
      <c r="M1298" s="2">
        <v>44311</v>
      </c>
      <c r="N1298" s="8" t="s">
        <v>20054</v>
      </c>
      <c r="O1298" s="12">
        <f t="shared" si="80"/>
        <v>44221</v>
      </c>
      <c r="P1298">
        <f t="shared" si="83"/>
        <v>3.0100000000000002</v>
      </c>
      <c r="Q1298">
        <f t="shared" si="81"/>
        <v>0</v>
      </c>
      <c r="R1298" s="13">
        <f t="shared" si="82"/>
        <v>3.0100000000000002</v>
      </c>
    </row>
    <row r="1299" spans="1:18" x14ac:dyDescent="0.3">
      <c r="A1299">
        <v>18586</v>
      </c>
      <c r="B1299" s="2">
        <v>44243</v>
      </c>
      <c r="C1299" t="s">
        <v>32</v>
      </c>
      <c r="D1299" s="4">
        <v>659</v>
      </c>
      <c r="E1299">
        <v>108</v>
      </c>
      <c r="F1299" t="s">
        <v>33</v>
      </c>
      <c r="G1299" t="s">
        <v>34</v>
      </c>
      <c r="H1299" s="2">
        <v>44273</v>
      </c>
      <c r="I1299" s="2">
        <v>44303</v>
      </c>
      <c r="J1299" s="2">
        <v>44333</v>
      </c>
      <c r="K1299" s="2">
        <v>44274</v>
      </c>
      <c r="L1299" s="2">
        <v>44303</v>
      </c>
      <c r="M1299" s="2">
        <v>44333</v>
      </c>
      <c r="N1299" s="8" t="s">
        <v>20055</v>
      </c>
      <c r="O1299" s="12">
        <f t="shared" si="80"/>
        <v>44243</v>
      </c>
      <c r="P1299">
        <f t="shared" si="83"/>
        <v>3.7800000000000002</v>
      </c>
      <c r="Q1299">
        <f t="shared" si="81"/>
        <v>108</v>
      </c>
      <c r="R1299" s="13">
        <f t="shared" si="82"/>
        <v>-104.22</v>
      </c>
    </row>
    <row r="1300" spans="1:18" x14ac:dyDescent="0.3">
      <c r="A1300">
        <v>18587</v>
      </c>
      <c r="B1300" s="2">
        <v>44252</v>
      </c>
      <c r="C1300" t="s">
        <v>38</v>
      </c>
      <c r="D1300" s="4">
        <v>592</v>
      </c>
      <c r="E1300">
        <v>124</v>
      </c>
      <c r="F1300" t="s">
        <v>35</v>
      </c>
      <c r="G1300" t="s">
        <v>40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8" t="s">
        <v>34</v>
      </c>
      <c r="O1300" s="12">
        <f t="shared" si="80"/>
        <v>44252</v>
      </c>
      <c r="P1300">
        <f t="shared" si="83"/>
        <v>0</v>
      </c>
      <c r="Q1300">
        <f t="shared" si="81"/>
        <v>0</v>
      </c>
      <c r="R1300" s="13">
        <f t="shared" si="82"/>
        <v>0</v>
      </c>
    </row>
    <row r="1301" spans="1:18" x14ac:dyDescent="0.3">
      <c r="A1301">
        <v>18588</v>
      </c>
      <c r="B1301" s="2">
        <v>44277</v>
      </c>
      <c r="C1301" t="s">
        <v>38</v>
      </c>
      <c r="D1301" s="4">
        <v>668</v>
      </c>
      <c r="E1301">
        <v>91</v>
      </c>
      <c r="F1301" t="s">
        <v>33</v>
      </c>
      <c r="G1301" t="s">
        <v>34</v>
      </c>
      <c r="H1301" s="2">
        <v>44307</v>
      </c>
      <c r="I1301" s="2">
        <v>44337</v>
      </c>
      <c r="J1301" s="2">
        <v>44367</v>
      </c>
      <c r="K1301" s="2">
        <v>44316</v>
      </c>
      <c r="L1301" s="2">
        <v>44337</v>
      </c>
      <c r="M1301" s="2">
        <v>44367</v>
      </c>
      <c r="N1301" s="8" t="s">
        <v>20055</v>
      </c>
      <c r="O1301" s="12">
        <f t="shared" si="80"/>
        <v>44277</v>
      </c>
      <c r="P1301">
        <f t="shared" si="83"/>
        <v>3.1850000000000005</v>
      </c>
      <c r="Q1301">
        <f t="shared" si="81"/>
        <v>91</v>
      </c>
      <c r="R1301" s="13">
        <f t="shared" si="82"/>
        <v>-87.814999999999998</v>
      </c>
    </row>
    <row r="1302" spans="1:18" x14ac:dyDescent="0.3">
      <c r="A1302">
        <v>18589</v>
      </c>
      <c r="B1302" s="2">
        <v>44245</v>
      </c>
      <c r="C1302" t="s">
        <v>37</v>
      </c>
      <c r="D1302" s="4">
        <v>667</v>
      </c>
      <c r="E1302">
        <v>153</v>
      </c>
      <c r="F1302" t="s">
        <v>33</v>
      </c>
      <c r="G1302" t="s">
        <v>34</v>
      </c>
      <c r="H1302" s="2">
        <v>44275</v>
      </c>
      <c r="I1302" s="2">
        <v>44305</v>
      </c>
      <c r="J1302" s="2">
        <v>44335</v>
      </c>
      <c r="K1302" s="2">
        <v>44277</v>
      </c>
      <c r="L1302" s="2">
        <v>44305</v>
      </c>
      <c r="M1302" s="2">
        <v>44335</v>
      </c>
      <c r="N1302" s="8" t="s">
        <v>20055</v>
      </c>
      <c r="O1302" s="12">
        <f t="shared" si="80"/>
        <v>44245</v>
      </c>
      <c r="P1302">
        <f t="shared" si="83"/>
        <v>5.3550000000000004</v>
      </c>
      <c r="Q1302">
        <f t="shared" si="81"/>
        <v>153</v>
      </c>
      <c r="R1302" s="13">
        <f t="shared" si="82"/>
        <v>-147.64500000000001</v>
      </c>
    </row>
    <row r="1303" spans="1:18" x14ac:dyDescent="0.3">
      <c r="A1303">
        <v>18590</v>
      </c>
      <c r="B1303" s="2">
        <v>44214</v>
      </c>
      <c r="C1303" t="s">
        <v>38</v>
      </c>
      <c r="D1303" s="4">
        <v>541</v>
      </c>
      <c r="E1303">
        <v>106</v>
      </c>
      <c r="F1303" t="s">
        <v>35</v>
      </c>
      <c r="G1303" t="s">
        <v>36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8" t="s">
        <v>34</v>
      </c>
      <c r="O1303" s="12">
        <f t="shared" si="80"/>
        <v>44214</v>
      </c>
      <c r="P1303">
        <f t="shared" si="83"/>
        <v>0</v>
      </c>
      <c r="Q1303">
        <f t="shared" si="81"/>
        <v>0</v>
      </c>
      <c r="R1303" s="13">
        <f t="shared" si="82"/>
        <v>0</v>
      </c>
    </row>
    <row r="1304" spans="1:18" x14ac:dyDescent="0.3">
      <c r="A1304">
        <v>18591</v>
      </c>
      <c r="B1304" s="2">
        <v>44286</v>
      </c>
      <c r="C1304" t="s">
        <v>32</v>
      </c>
      <c r="D1304" s="4">
        <v>651</v>
      </c>
      <c r="E1304">
        <v>134</v>
      </c>
      <c r="F1304" t="s">
        <v>33</v>
      </c>
      <c r="G1304" t="s">
        <v>34</v>
      </c>
      <c r="H1304" s="2">
        <v>44316</v>
      </c>
      <c r="I1304" s="2">
        <v>44346</v>
      </c>
      <c r="J1304" s="2">
        <v>44376</v>
      </c>
      <c r="K1304" s="2">
        <v>44316</v>
      </c>
      <c r="L1304" s="2">
        <v>44346</v>
      </c>
      <c r="M1304" s="2">
        <v>44376</v>
      </c>
      <c r="N1304" s="8" t="s">
        <v>20055</v>
      </c>
      <c r="O1304" s="12">
        <f t="shared" si="80"/>
        <v>44286</v>
      </c>
      <c r="P1304">
        <f t="shared" si="83"/>
        <v>4.6900000000000004</v>
      </c>
      <c r="Q1304">
        <f t="shared" si="81"/>
        <v>134</v>
      </c>
      <c r="R1304" s="13">
        <f t="shared" si="82"/>
        <v>-129.31</v>
      </c>
    </row>
    <row r="1305" spans="1:18" x14ac:dyDescent="0.3">
      <c r="A1305">
        <v>18592</v>
      </c>
      <c r="B1305" s="2">
        <v>44246</v>
      </c>
      <c r="C1305" t="s">
        <v>32</v>
      </c>
      <c r="D1305" s="4">
        <v>639</v>
      </c>
      <c r="E1305">
        <v>155</v>
      </c>
      <c r="F1305" t="s">
        <v>35</v>
      </c>
      <c r="G1305" t="s">
        <v>41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8" t="s">
        <v>34</v>
      </c>
      <c r="O1305" s="12">
        <f t="shared" si="80"/>
        <v>44246</v>
      </c>
      <c r="P1305">
        <f t="shared" si="83"/>
        <v>0</v>
      </c>
      <c r="Q1305">
        <f t="shared" si="81"/>
        <v>0</v>
      </c>
      <c r="R1305" s="13">
        <f t="shared" si="82"/>
        <v>0</v>
      </c>
    </row>
    <row r="1306" spans="1:18" x14ac:dyDescent="0.3">
      <c r="A1306">
        <v>18593</v>
      </c>
      <c r="B1306" s="2">
        <v>44286</v>
      </c>
      <c r="C1306" t="s">
        <v>38</v>
      </c>
      <c r="D1306" s="4">
        <v>655</v>
      </c>
      <c r="E1306">
        <v>145</v>
      </c>
      <c r="F1306" t="s">
        <v>33</v>
      </c>
      <c r="G1306" t="s">
        <v>34</v>
      </c>
      <c r="H1306" s="2">
        <v>44316</v>
      </c>
      <c r="I1306" s="2">
        <v>44346</v>
      </c>
      <c r="J1306" s="2">
        <v>44376</v>
      </c>
      <c r="K1306" s="2">
        <v>44325</v>
      </c>
      <c r="L1306" s="2">
        <v>44346</v>
      </c>
      <c r="M1306" s="2">
        <v>44376</v>
      </c>
      <c r="N1306" s="8" t="s">
        <v>20055</v>
      </c>
      <c r="O1306" s="12">
        <f t="shared" si="80"/>
        <v>44286</v>
      </c>
      <c r="P1306">
        <f t="shared" si="83"/>
        <v>5.0750000000000002</v>
      </c>
      <c r="Q1306">
        <f t="shared" si="81"/>
        <v>145</v>
      </c>
      <c r="R1306" s="13">
        <f t="shared" si="82"/>
        <v>-139.92500000000001</v>
      </c>
    </row>
    <row r="1307" spans="1:18" x14ac:dyDescent="0.3">
      <c r="A1307">
        <v>18594</v>
      </c>
      <c r="B1307" s="2">
        <v>44209</v>
      </c>
      <c r="C1307" t="s">
        <v>32</v>
      </c>
      <c r="D1307" s="4">
        <v>626</v>
      </c>
      <c r="E1307">
        <v>89</v>
      </c>
      <c r="F1307" t="s">
        <v>35</v>
      </c>
      <c r="G1307" t="s">
        <v>40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8" t="s">
        <v>34</v>
      </c>
      <c r="O1307" s="12">
        <f t="shared" si="80"/>
        <v>44209</v>
      </c>
      <c r="P1307">
        <f t="shared" si="83"/>
        <v>0</v>
      </c>
      <c r="Q1307">
        <f t="shared" si="81"/>
        <v>0</v>
      </c>
      <c r="R1307" s="13">
        <f t="shared" si="82"/>
        <v>0</v>
      </c>
    </row>
    <row r="1308" spans="1:18" x14ac:dyDescent="0.3">
      <c r="A1308">
        <v>18595</v>
      </c>
      <c r="B1308" s="2">
        <v>44250</v>
      </c>
      <c r="C1308" t="s">
        <v>37</v>
      </c>
      <c r="D1308" s="4">
        <v>605</v>
      </c>
      <c r="E1308">
        <v>94</v>
      </c>
      <c r="F1308" t="s">
        <v>33</v>
      </c>
      <c r="G1308" t="s">
        <v>34</v>
      </c>
      <c r="H1308" s="2">
        <v>44280</v>
      </c>
      <c r="I1308" s="2">
        <v>44310</v>
      </c>
      <c r="J1308" s="2">
        <v>44340</v>
      </c>
      <c r="K1308" s="2">
        <v>44288</v>
      </c>
      <c r="L1308" s="2">
        <v>44310</v>
      </c>
      <c r="M1308" s="2">
        <v>44340</v>
      </c>
      <c r="N1308" s="8" t="s">
        <v>20054</v>
      </c>
      <c r="O1308" s="12">
        <f t="shared" si="80"/>
        <v>44250</v>
      </c>
      <c r="P1308">
        <f t="shared" si="83"/>
        <v>3.2900000000000005</v>
      </c>
      <c r="Q1308">
        <f t="shared" si="81"/>
        <v>0</v>
      </c>
      <c r="R1308" s="13">
        <f t="shared" si="82"/>
        <v>3.2900000000000005</v>
      </c>
    </row>
    <row r="1309" spans="1:18" x14ac:dyDescent="0.3">
      <c r="A1309">
        <v>18596</v>
      </c>
      <c r="B1309" s="2">
        <v>44199</v>
      </c>
      <c r="C1309" t="s">
        <v>38</v>
      </c>
      <c r="D1309" s="4">
        <v>701</v>
      </c>
      <c r="E1309">
        <v>104</v>
      </c>
      <c r="F1309" t="s">
        <v>33</v>
      </c>
      <c r="G1309" t="s">
        <v>34</v>
      </c>
      <c r="H1309" s="2">
        <v>44229</v>
      </c>
      <c r="I1309" s="2">
        <v>44259</v>
      </c>
      <c r="J1309" s="2">
        <v>44289</v>
      </c>
      <c r="K1309" s="2">
        <v>44238</v>
      </c>
      <c r="L1309" s="2">
        <v>44259</v>
      </c>
      <c r="M1309" s="2">
        <v>44289</v>
      </c>
      <c r="N1309" s="8" t="s">
        <v>20055</v>
      </c>
      <c r="O1309" s="12">
        <f t="shared" si="80"/>
        <v>44199</v>
      </c>
      <c r="P1309">
        <f t="shared" si="83"/>
        <v>3.6400000000000006</v>
      </c>
      <c r="Q1309">
        <f t="shared" si="81"/>
        <v>104</v>
      </c>
      <c r="R1309" s="13">
        <f t="shared" si="82"/>
        <v>-100.36</v>
      </c>
    </row>
    <row r="1310" spans="1:18" x14ac:dyDescent="0.3">
      <c r="A1310">
        <v>18597</v>
      </c>
      <c r="B1310" s="2">
        <v>44286</v>
      </c>
      <c r="C1310" t="s">
        <v>32</v>
      </c>
      <c r="D1310" s="4">
        <v>599</v>
      </c>
      <c r="E1310">
        <v>75</v>
      </c>
      <c r="F1310" t="s">
        <v>35</v>
      </c>
      <c r="G1310" t="s">
        <v>41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8" t="s">
        <v>34</v>
      </c>
      <c r="O1310" s="12">
        <f t="shared" si="80"/>
        <v>44286</v>
      </c>
      <c r="P1310">
        <f t="shared" si="83"/>
        <v>0</v>
      </c>
      <c r="Q1310">
        <f t="shared" si="81"/>
        <v>0</v>
      </c>
      <c r="R1310" s="13">
        <f t="shared" si="82"/>
        <v>0</v>
      </c>
    </row>
    <row r="1311" spans="1:18" x14ac:dyDescent="0.3">
      <c r="A1311">
        <v>18598</v>
      </c>
      <c r="B1311" s="2">
        <v>44246</v>
      </c>
      <c r="C1311" t="s">
        <v>37</v>
      </c>
      <c r="D1311" s="4">
        <v>633</v>
      </c>
      <c r="E1311">
        <v>130</v>
      </c>
      <c r="F1311" t="s">
        <v>33</v>
      </c>
      <c r="G1311" t="s">
        <v>34</v>
      </c>
      <c r="H1311" s="2">
        <v>44276</v>
      </c>
      <c r="I1311" s="2">
        <v>44306</v>
      </c>
      <c r="J1311" s="2">
        <v>44336</v>
      </c>
      <c r="K1311" s="2">
        <v>44291</v>
      </c>
      <c r="L1311" s="2">
        <v>44306</v>
      </c>
      <c r="M1311" s="2">
        <v>44336</v>
      </c>
      <c r="N1311" s="8" t="s">
        <v>20055</v>
      </c>
      <c r="O1311" s="12">
        <f t="shared" si="80"/>
        <v>44246</v>
      </c>
      <c r="P1311">
        <f t="shared" si="83"/>
        <v>4.5500000000000007</v>
      </c>
      <c r="Q1311">
        <f t="shared" si="81"/>
        <v>130</v>
      </c>
      <c r="R1311" s="13">
        <f t="shared" si="82"/>
        <v>-125.45</v>
      </c>
    </row>
    <row r="1312" spans="1:18" x14ac:dyDescent="0.3">
      <c r="A1312">
        <v>18599</v>
      </c>
      <c r="B1312" s="2">
        <v>44238</v>
      </c>
      <c r="C1312" t="s">
        <v>32</v>
      </c>
      <c r="D1312" s="4">
        <v>625</v>
      </c>
      <c r="E1312">
        <v>107</v>
      </c>
      <c r="F1312" t="s">
        <v>35</v>
      </c>
      <c r="G1312" t="s">
        <v>41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8" t="s">
        <v>34</v>
      </c>
      <c r="O1312" s="12">
        <f t="shared" si="80"/>
        <v>44238</v>
      </c>
      <c r="P1312">
        <f t="shared" si="83"/>
        <v>0</v>
      </c>
      <c r="Q1312">
        <f t="shared" si="81"/>
        <v>0</v>
      </c>
      <c r="R1312" s="13">
        <f t="shared" si="82"/>
        <v>0</v>
      </c>
    </row>
    <row r="1313" spans="1:18" x14ac:dyDescent="0.3">
      <c r="A1313">
        <v>18600</v>
      </c>
      <c r="B1313" s="2">
        <v>44279</v>
      </c>
      <c r="C1313" t="s">
        <v>32</v>
      </c>
      <c r="D1313" s="4">
        <v>665</v>
      </c>
      <c r="E1313">
        <v>119</v>
      </c>
      <c r="F1313" t="s">
        <v>33</v>
      </c>
      <c r="G1313" t="s">
        <v>34</v>
      </c>
      <c r="H1313" s="2">
        <v>44309</v>
      </c>
      <c r="I1313" s="2">
        <v>44339</v>
      </c>
      <c r="J1313" s="2">
        <v>44369</v>
      </c>
      <c r="K1313" s="2">
        <v>44318</v>
      </c>
      <c r="L1313" s="2">
        <v>44339</v>
      </c>
      <c r="M1313" s="2">
        <v>44369</v>
      </c>
      <c r="N1313" s="8" t="s">
        <v>20054</v>
      </c>
      <c r="O1313" s="12">
        <f t="shared" si="80"/>
        <v>44279</v>
      </c>
      <c r="P1313">
        <f t="shared" si="83"/>
        <v>4.165</v>
      </c>
      <c r="Q1313">
        <f t="shared" si="81"/>
        <v>0</v>
      </c>
      <c r="R1313" s="13">
        <f t="shared" si="82"/>
        <v>4.165</v>
      </c>
    </row>
    <row r="1314" spans="1:18" x14ac:dyDescent="0.3">
      <c r="A1314">
        <v>18601</v>
      </c>
      <c r="B1314" s="2">
        <v>44232</v>
      </c>
      <c r="C1314" t="s">
        <v>32</v>
      </c>
      <c r="D1314" s="4">
        <v>621</v>
      </c>
      <c r="E1314">
        <v>121</v>
      </c>
      <c r="F1314" t="s">
        <v>35</v>
      </c>
      <c r="G1314" t="s">
        <v>40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8" t="s">
        <v>34</v>
      </c>
      <c r="O1314" s="12">
        <f t="shared" si="80"/>
        <v>44232</v>
      </c>
      <c r="P1314">
        <f t="shared" si="83"/>
        <v>0</v>
      </c>
      <c r="Q1314">
        <f t="shared" si="81"/>
        <v>0</v>
      </c>
      <c r="R1314" s="13">
        <f t="shared" si="82"/>
        <v>0</v>
      </c>
    </row>
    <row r="1315" spans="1:18" x14ac:dyDescent="0.3">
      <c r="A1315">
        <v>18602</v>
      </c>
      <c r="B1315" s="2">
        <v>44249</v>
      </c>
      <c r="C1315" t="s">
        <v>32</v>
      </c>
      <c r="D1315" s="4">
        <v>634</v>
      </c>
      <c r="E1315">
        <v>108</v>
      </c>
      <c r="F1315" t="s">
        <v>35</v>
      </c>
      <c r="G1315" t="s">
        <v>42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8" t="s">
        <v>34</v>
      </c>
      <c r="O1315" s="12">
        <f t="shared" si="80"/>
        <v>44249</v>
      </c>
      <c r="P1315">
        <f t="shared" si="83"/>
        <v>0</v>
      </c>
      <c r="Q1315">
        <f t="shared" si="81"/>
        <v>0</v>
      </c>
      <c r="R1315" s="13">
        <f t="shared" si="82"/>
        <v>0</v>
      </c>
    </row>
    <row r="1316" spans="1:18" x14ac:dyDescent="0.3">
      <c r="A1316">
        <v>18603</v>
      </c>
      <c r="B1316" s="2">
        <v>44228</v>
      </c>
      <c r="C1316" t="s">
        <v>32</v>
      </c>
      <c r="D1316" s="4">
        <v>591</v>
      </c>
      <c r="E1316">
        <v>87</v>
      </c>
      <c r="F1316" t="s">
        <v>35</v>
      </c>
      <c r="G1316" t="s">
        <v>40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8" t="s">
        <v>34</v>
      </c>
      <c r="O1316" s="12">
        <f t="shared" si="80"/>
        <v>44228</v>
      </c>
      <c r="P1316">
        <f t="shared" si="83"/>
        <v>0</v>
      </c>
      <c r="Q1316">
        <f t="shared" si="81"/>
        <v>0</v>
      </c>
      <c r="R1316" s="13">
        <f t="shared" si="82"/>
        <v>0</v>
      </c>
    </row>
    <row r="1317" spans="1:18" x14ac:dyDescent="0.3">
      <c r="A1317">
        <v>18604</v>
      </c>
      <c r="B1317" s="2">
        <v>44237</v>
      </c>
      <c r="C1317" t="s">
        <v>37</v>
      </c>
      <c r="D1317" s="4">
        <v>530</v>
      </c>
      <c r="E1317">
        <v>125</v>
      </c>
      <c r="F1317" t="s">
        <v>35</v>
      </c>
      <c r="G1317" t="s">
        <v>39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8" t="s">
        <v>34</v>
      </c>
      <c r="O1317" s="12">
        <f t="shared" si="80"/>
        <v>44237</v>
      </c>
      <c r="P1317">
        <f t="shared" si="83"/>
        <v>0</v>
      </c>
      <c r="Q1317">
        <f t="shared" si="81"/>
        <v>0</v>
      </c>
      <c r="R1317" s="13">
        <f t="shared" si="82"/>
        <v>0</v>
      </c>
    </row>
    <row r="1318" spans="1:18" x14ac:dyDescent="0.3">
      <c r="A1318">
        <v>18605</v>
      </c>
      <c r="B1318" s="2">
        <v>44285</v>
      </c>
      <c r="C1318" t="s">
        <v>38</v>
      </c>
      <c r="D1318" s="4">
        <v>595</v>
      </c>
      <c r="E1318">
        <v>110</v>
      </c>
      <c r="F1318" t="s">
        <v>33</v>
      </c>
      <c r="G1318" t="s">
        <v>34</v>
      </c>
      <c r="H1318" s="2">
        <v>44315</v>
      </c>
      <c r="I1318" s="2">
        <v>44345</v>
      </c>
      <c r="J1318" s="2">
        <v>44375</v>
      </c>
      <c r="K1318" s="2">
        <v>44397</v>
      </c>
      <c r="L1318" s="2">
        <v>44345</v>
      </c>
      <c r="M1318" s="2">
        <v>44375</v>
      </c>
      <c r="N1318" s="8" t="s">
        <v>20054</v>
      </c>
      <c r="O1318" s="12">
        <f t="shared" si="80"/>
        <v>44285</v>
      </c>
      <c r="P1318">
        <f t="shared" si="83"/>
        <v>3.8500000000000005</v>
      </c>
      <c r="Q1318">
        <f t="shared" si="81"/>
        <v>0</v>
      </c>
      <c r="R1318" s="13">
        <f t="shared" si="82"/>
        <v>3.8500000000000005</v>
      </c>
    </row>
    <row r="1319" spans="1:18" x14ac:dyDescent="0.3">
      <c r="A1319">
        <v>18606</v>
      </c>
      <c r="B1319" s="2">
        <v>44280</v>
      </c>
      <c r="C1319" t="s">
        <v>32</v>
      </c>
      <c r="D1319" s="4">
        <v>595</v>
      </c>
      <c r="E1319">
        <v>63</v>
      </c>
      <c r="F1319" t="s">
        <v>35</v>
      </c>
      <c r="G1319" t="s">
        <v>42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8" t="s">
        <v>34</v>
      </c>
      <c r="O1319" s="12">
        <f t="shared" si="80"/>
        <v>44280</v>
      </c>
      <c r="P1319">
        <f t="shared" si="83"/>
        <v>0</v>
      </c>
      <c r="Q1319">
        <f t="shared" si="81"/>
        <v>0</v>
      </c>
      <c r="R1319" s="13">
        <f t="shared" si="82"/>
        <v>0</v>
      </c>
    </row>
    <row r="1320" spans="1:18" x14ac:dyDescent="0.3">
      <c r="A1320">
        <v>18607</v>
      </c>
      <c r="B1320" s="2">
        <v>44242</v>
      </c>
      <c r="C1320" t="s">
        <v>38</v>
      </c>
      <c r="D1320" s="4">
        <v>585</v>
      </c>
      <c r="E1320">
        <v>25</v>
      </c>
      <c r="F1320" t="s">
        <v>35</v>
      </c>
      <c r="G1320" t="s">
        <v>36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8" t="s">
        <v>34</v>
      </c>
      <c r="O1320" s="12">
        <f t="shared" si="80"/>
        <v>44242</v>
      </c>
      <c r="P1320">
        <f t="shared" si="83"/>
        <v>0</v>
      </c>
      <c r="Q1320">
        <f t="shared" si="81"/>
        <v>0</v>
      </c>
      <c r="R1320" s="13">
        <f t="shared" si="82"/>
        <v>0</v>
      </c>
    </row>
    <row r="1321" spans="1:18" x14ac:dyDescent="0.3">
      <c r="A1321">
        <v>18608</v>
      </c>
      <c r="B1321" s="2">
        <v>44259</v>
      </c>
      <c r="C1321" t="s">
        <v>37</v>
      </c>
      <c r="D1321" s="4">
        <v>683</v>
      </c>
      <c r="E1321">
        <v>117</v>
      </c>
      <c r="F1321" t="s">
        <v>33</v>
      </c>
      <c r="G1321" t="s">
        <v>34</v>
      </c>
      <c r="H1321" s="2">
        <v>44289</v>
      </c>
      <c r="I1321" s="2">
        <v>44319</v>
      </c>
      <c r="J1321" s="2">
        <v>44349</v>
      </c>
      <c r="K1321" s="2">
        <v>44290</v>
      </c>
      <c r="L1321" s="2">
        <v>44319</v>
      </c>
      <c r="M1321" s="2">
        <v>44349</v>
      </c>
      <c r="N1321" s="8" t="s">
        <v>20055</v>
      </c>
      <c r="O1321" s="12">
        <f t="shared" si="80"/>
        <v>44259</v>
      </c>
      <c r="P1321">
        <f t="shared" si="83"/>
        <v>4.0950000000000006</v>
      </c>
      <c r="Q1321">
        <f t="shared" si="81"/>
        <v>117</v>
      </c>
      <c r="R1321" s="13">
        <f t="shared" si="82"/>
        <v>-112.905</v>
      </c>
    </row>
    <row r="1322" spans="1:18" x14ac:dyDescent="0.3">
      <c r="A1322">
        <v>18609</v>
      </c>
      <c r="B1322" s="2">
        <v>44270</v>
      </c>
      <c r="C1322" t="s">
        <v>38</v>
      </c>
      <c r="D1322" s="4">
        <v>584</v>
      </c>
      <c r="E1322">
        <v>96</v>
      </c>
      <c r="F1322" t="s">
        <v>35</v>
      </c>
      <c r="G1322" t="s">
        <v>41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8" t="s">
        <v>34</v>
      </c>
      <c r="O1322" s="12">
        <f t="shared" si="80"/>
        <v>44270</v>
      </c>
      <c r="P1322">
        <f t="shared" si="83"/>
        <v>0</v>
      </c>
      <c r="Q1322">
        <f t="shared" si="81"/>
        <v>0</v>
      </c>
      <c r="R1322" s="13">
        <f t="shared" si="82"/>
        <v>0</v>
      </c>
    </row>
    <row r="1323" spans="1:18" x14ac:dyDescent="0.3">
      <c r="A1323">
        <v>18610</v>
      </c>
      <c r="B1323" s="2">
        <v>44239</v>
      </c>
      <c r="C1323" t="s">
        <v>38</v>
      </c>
      <c r="D1323" s="4">
        <v>603</v>
      </c>
      <c r="E1323">
        <v>117</v>
      </c>
      <c r="F1323" t="s">
        <v>35</v>
      </c>
      <c r="G1323" t="s">
        <v>40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8" t="s">
        <v>34</v>
      </c>
      <c r="O1323" s="12">
        <f t="shared" si="80"/>
        <v>44239</v>
      </c>
      <c r="P1323">
        <f t="shared" si="83"/>
        <v>0</v>
      </c>
      <c r="Q1323">
        <f t="shared" si="81"/>
        <v>0</v>
      </c>
      <c r="R1323" s="13">
        <f t="shared" si="82"/>
        <v>0</v>
      </c>
    </row>
    <row r="1324" spans="1:18" x14ac:dyDescent="0.3">
      <c r="A1324">
        <v>18611</v>
      </c>
      <c r="B1324" s="2">
        <v>44247</v>
      </c>
      <c r="C1324" t="s">
        <v>32</v>
      </c>
      <c r="D1324" s="4">
        <v>641</v>
      </c>
      <c r="E1324">
        <v>84</v>
      </c>
      <c r="F1324" t="s">
        <v>33</v>
      </c>
      <c r="G1324" t="s">
        <v>34</v>
      </c>
      <c r="H1324" s="2">
        <v>44277</v>
      </c>
      <c r="I1324" s="2">
        <v>44307</v>
      </c>
      <c r="J1324" s="2">
        <v>44337</v>
      </c>
      <c r="K1324" s="2">
        <v>44279</v>
      </c>
      <c r="L1324" s="2">
        <v>44307</v>
      </c>
      <c r="M1324" s="2">
        <v>44337</v>
      </c>
      <c r="N1324" s="8" t="s">
        <v>20054</v>
      </c>
      <c r="O1324" s="12">
        <f t="shared" si="80"/>
        <v>44247</v>
      </c>
      <c r="P1324">
        <f t="shared" si="83"/>
        <v>2.9400000000000004</v>
      </c>
      <c r="Q1324">
        <f t="shared" si="81"/>
        <v>0</v>
      </c>
      <c r="R1324" s="13">
        <f t="shared" si="82"/>
        <v>2.9400000000000004</v>
      </c>
    </row>
    <row r="1325" spans="1:18" x14ac:dyDescent="0.3">
      <c r="A1325">
        <v>18612</v>
      </c>
      <c r="B1325" s="2">
        <v>44268</v>
      </c>
      <c r="C1325" t="s">
        <v>38</v>
      </c>
      <c r="D1325" s="4">
        <v>662</v>
      </c>
      <c r="E1325">
        <v>143</v>
      </c>
      <c r="F1325" t="s">
        <v>33</v>
      </c>
      <c r="G1325" t="s">
        <v>34</v>
      </c>
      <c r="H1325" s="2">
        <v>44298</v>
      </c>
      <c r="I1325" s="2">
        <v>44328</v>
      </c>
      <c r="J1325" s="2">
        <v>44358</v>
      </c>
      <c r="K1325" s="2">
        <v>44304</v>
      </c>
      <c r="L1325" s="2">
        <v>44328</v>
      </c>
      <c r="M1325" s="2">
        <v>44358</v>
      </c>
      <c r="N1325" s="8" t="s">
        <v>20054</v>
      </c>
      <c r="O1325" s="12">
        <f t="shared" si="80"/>
        <v>44268</v>
      </c>
      <c r="P1325">
        <f t="shared" si="83"/>
        <v>5.0050000000000008</v>
      </c>
      <c r="Q1325">
        <f t="shared" si="81"/>
        <v>0</v>
      </c>
      <c r="R1325" s="13">
        <f t="shared" si="82"/>
        <v>5.0050000000000008</v>
      </c>
    </row>
    <row r="1326" spans="1:18" x14ac:dyDescent="0.3">
      <c r="A1326">
        <v>18613</v>
      </c>
      <c r="B1326" s="2">
        <v>44263</v>
      </c>
      <c r="C1326" t="s">
        <v>32</v>
      </c>
      <c r="D1326" s="4">
        <v>663</v>
      </c>
      <c r="E1326">
        <v>146</v>
      </c>
      <c r="F1326" t="s">
        <v>33</v>
      </c>
      <c r="G1326" t="s">
        <v>34</v>
      </c>
      <c r="H1326" s="2">
        <v>44293</v>
      </c>
      <c r="I1326" s="2">
        <v>44323</v>
      </c>
      <c r="J1326" s="2">
        <v>44353</v>
      </c>
      <c r="K1326" s="2">
        <v>44294</v>
      </c>
      <c r="L1326" s="2">
        <v>44323</v>
      </c>
      <c r="M1326" s="2">
        <v>44353</v>
      </c>
      <c r="N1326" s="8" t="s">
        <v>20054</v>
      </c>
      <c r="O1326" s="12">
        <f t="shared" si="80"/>
        <v>44263</v>
      </c>
      <c r="P1326">
        <f t="shared" si="83"/>
        <v>5.1100000000000003</v>
      </c>
      <c r="Q1326">
        <f t="shared" si="81"/>
        <v>0</v>
      </c>
      <c r="R1326" s="13">
        <f t="shared" si="82"/>
        <v>5.1100000000000003</v>
      </c>
    </row>
    <row r="1327" spans="1:18" x14ac:dyDescent="0.3">
      <c r="A1327">
        <v>18614</v>
      </c>
      <c r="B1327" s="2">
        <v>44263</v>
      </c>
      <c r="C1327" t="s">
        <v>32</v>
      </c>
      <c r="D1327" s="4">
        <v>620</v>
      </c>
      <c r="E1327">
        <v>119</v>
      </c>
      <c r="F1327" t="s">
        <v>35</v>
      </c>
      <c r="G1327" t="s">
        <v>36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8" t="s">
        <v>34</v>
      </c>
      <c r="O1327" s="12">
        <f t="shared" si="80"/>
        <v>44263</v>
      </c>
      <c r="P1327">
        <f t="shared" si="83"/>
        <v>0</v>
      </c>
      <c r="Q1327">
        <f t="shared" si="81"/>
        <v>0</v>
      </c>
      <c r="R1327" s="13">
        <f t="shared" si="82"/>
        <v>0</v>
      </c>
    </row>
    <row r="1328" spans="1:18" x14ac:dyDescent="0.3">
      <c r="A1328">
        <v>18615</v>
      </c>
      <c r="B1328" s="2">
        <v>44228</v>
      </c>
      <c r="C1328" t="s">
        <v>38</v>
      </c>
      <c r="D1328" s="4">
        <v>648</v>
      </c>
      <c r="E1328">
        <v>61</v>
      </c>
      <c r="F1328" t="s">
        <v>33</v>
      </c>
      <c r="G1328" t="s">
        <v>34</v>
      </c>
      <c r="H1328" s="2">
        <v>44258</v>
      </c>
      <c r="I1328" s="2">
        <v>44288</v>
      </c>
      <c r="J1328" s="2">
        <v>44318</v>
      </c>
      <c r="K1328" s="2">
        <v>44258</v>
      </c>
      <c r="L1328" s="2">
        <v>44288</v>
      </c>
      <c r="M1328" s="2">
        <v>44318</v>
      </c>
      <c r="N1328" s="8" t="s">
        <v>20054</v>
      </c>
      <c r="O1328" s="12">
        <f t="shared" si="80"/>
        <v>44228</v>
      </c>
      <c r="P1328">
        <f t="shared" si="83"/>
        <v>2.1350000000000002</v>
      </c>
      <c r="Q1328">
        <f t="shared" si="81"/>
        <v>0</v>
      </c>
      <c r="R1328" s="13">
        <f t="shared" si="82"/>
        <v>2.1350000000000002</v>
      </c>
    </row>
    <row r="1329" spans="1:18" x14ac:dyDescent="0.3">
      <c r="A1329">
        <v>18616</v>
      </c>
      <c r="B1329" s="2">
        <v>44213</v>
      </c>
      <c r="C1329" t="s">
        <v>38</v>
      </c>
      <c r="D1329" s="4">
        <v>552</v>
      </c>
      <c r="E1329">
        <v>30</v>
      </c>
      <c r="F1329" t="s">
        <v>35</v>
      </c>
      <c r="G1329" t="s">
        <v>41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8" t="s">
        <v>34</v>
      </c>
      <c r="O1329" s="12">
        <f t="shared" si="80"/>
        <v>44213</v>
      </c>
      <c r="P1329">
        <f t="shared" si="83"/>
        <v>0</v>
      </c>
      <c r="Q1329">
        <f t="shared" si="81"/>
        <v>0</v>
      </c>
      <c r="R1329" s="13">
        <f t="shared" si="82"/>
        <v>0</v>
      </c>
    </row>
    <row r="1330" spans="1:18" x14ac:dyDescent="0.3">
      <c r="A1330">
        <v>18617</v>
      </c>
      <c r="B1330" s="2">
        <v>44271</v>
      </c>
      <c r="C1330" t="s">
        <v>38</v>
      </c>
      <c r="D1330" s="4">
        <v>656</v>
      </c>
      <c r="E1330">
        <v>76</v>
      </c>
      <c r="F1330" t="s">
        <v>33</v>
      </c>
      <c r="G1330" t="s">
        <v>34</v>
      </c>
      <c r="H1330" s="2">
        <v>44301</v>
      </c>
      <c r="I1330" s="2">
        <v>44331</v>
      </c>
      <c r="J1330" s="2">
        <v>44361</v>
      </c>
      <c r="K1330" s="2">
        <v>44307</v>
      </c>
      <c r="L1330" s="2">
        <v>44331</v>
      </c>
      <c r="M1330" s="2">
        <v>44361</v>
      </c>
      <c r="N1330" s="8" t="s">
        <v>20055</v>
      </c>
      <c r="O1330" s="12">
        <f t="shared" si="80"/>
        <v>44271</v>
      </c>
      <c r="P1330">
        <f t="shared" si="83"/>
        <v>2.66</v>
      </c>
      <c r="Q1330">
        <f t="shared" si="81"/>
        <v>76</v>
      </c>
      <c r="R1330" s="13">
        <f t="shared" si="82"/>
        <v>-73.34</v>
      </c>
    </row>
    <row r="1331" spans="1:18" x14ac:dyDescent="0.3">
      <c r="A1331">
        <v>18618</v>
      </c>
      <c r="B1331" s="2">
        <v>44264</v>
      </c>
      <c r="C1331" t="s">
        <v>32</v>
      </c>
      <c r="D1331" s="4">
        <v>659</v>
      </c>
      <c r="E1331">
        <v>77</v>
      </c>
      <c r="F1331" t="s">
        <v>33</v>
      </c>
      <c r="G1331" t="s">
        <v>34</v>
      </c>
      <c r="H1331" s="2">
        <v>44294</v>
      </c>
      <c r="I1331" s="2">
        <v>44324</v>
      </c>
      <c r="J1331" s="2">
        <v>44354</v>
      </c>
      <c r="K1331" s="2">
        <v>44299</v>
      </c>
      <c r="L1331" s="2">
        <v>44324</v>
      </c>
      <c r="M1331" s="2">
        <v>44354</v>
      </c>
      <c r="N1331" s="8" t="s">
        <v>20055</v>
      </c>
      <c r="O1331" s="12">
        <f t="shared" si="80"/>
        <v>44264</v>
      </c>
      <c r="P1331">
        <f t="shared" si="83"/>
        <v>2.6950000000000003</v>
      </c>
      <c r="Q1331">
        <f t="shared" si="81"/>
        <v>77</v>
      </c>
      <c r="R1331" s="13">
        <f t="shared" si="82"/>
        <v>-74.305000000000007</v>
      </c>
    </row>
    <row r="1332" spans="1:18" x14ac:dyDescent="0.3">
      <c r="A1332">
        <v>18619</v>
      </c>
      <c r="B1332" s="2">
        <v>44221</v>
      </c>
      <c r="C1332" t="s">
        <v>38</v>
      </c>
      <c r="D1332" s="4">
        <v>540</v>
      </c>
      <c r="E1332">
        <v>115</v>
      </c>
      <c r="F1332" t="s">
        <v>35</v>
      </c>
      <c r="G1332" t="s">
        <v>36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8" t="s">
        <v>34</v>
      </c>
      <c r="O1332" s="12">
        <f t="shared" si="80"/>
        <v>44221</v>
      </c>
      <c r="P1332">
        <f t="shared" si="83"/>
        <v>0</v>
      </c>
      <c r="Q1332">
        <f t="shared" si="81"/>
        <v>0</v>
      </c>
      <c r="R1332" s="13">
        <f t="shared" si="82"/>
        <v>0</v>
      </c>
    </row>
    <row r="1333" spans="1:18" x14ac:dyDescent="0.3">
      <c r="A1333">
        <v>18620</v>
      </c>
      <c r="B1333" s="2">
        <v>44231</v>
      </c>
      <c r="C1333" t="s">
        <v>32</v>
      </c>
      <c r="D1333" s="4">
        <v>596</v>
      </c>
      <c r="E1333">
        <v>87</v>
      </c>
      <c r="F1333" t="s">
        <v>35</v>
      </c>
      <c r="G1333" t="s">
        <v>40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8" t="s">
        <v>34</v>
      </c>
      <c r="O1333" s="12">
        <f t="shared" si="80"/>
        <v>44231</v>
      </c>
      <c r="P1333">
        <f t="shared" si="83"/>
        <v>0</v>
      </c>
      <c r="Q1333">
        <f t="shared" si="81"/>
        <v>0</v>
      </c>
      <c r="R1333" s="13">
        <f t="shared" si="82"/>
        <v>0</v>
      </c>
    </row>
    <row r="1334" spans="1:18" x14ac:dyDescent="0.3">
      <c r="A1334">
        <v>18621</v>
      </c>
      <c r="B1334" s="2">
        <v>44234</v>
      </c>
      <c r="C1334" t="s">
        <v>38</v>
      </c>
      <c r="D1334" s="4">
        <v>588</v>
      </c>
      <c r="E1334">
        <v>81</v>
      </c>
      <c r="F1334" t="s">
        <v>35</v>
      </c>
      <c r="G1334" t="s">
        <v>40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8" t="s">
        <v>34</v>
      </c>
      <c r="O1334" s="12">
        <f t="shared" si="80"/>
        <v>44234</v>
      </c>
      <c r="P1334">
        <f t="shared" si="83"/>
        <v>0</v>
      </c>
      <c r="Q1334">
        <f t="shared" si="81"/>
        <v>0</v>
      </c>
      <c r="R1334" s="13">
        <f t="shared" si="82"/>
        <v>0</v>
      </c>
    </row>
    <row r="1335" spans="1:18" x14ac:dyDescent="0.3">
      <c r="A1335">
        <v>18622</v>
      </c>
      <c r="B1335" s="2">
        <v>44202</v>
      </c>
      <c r="C1335" t="s">
        <v>32</v>
      </c>
      <c r="D1335" s="4">
        <v>664</v>
      </c>
      <c r="E1335">
        <v>103</v>
      </c>
      <c r="F1335" t="s">
        <v>33</v>
      </c>
      <c r="G1335" t="s">
        <v>34</v>
      </c>
      <c r="H1335" s="2">
        <v>44232</v>
      </c>
      <c r="I1335" s="2">
        <v>44262</v>
      </c>
      <c r="J1335" s="2">
        <v>44292</v>
      </c>
      <c r="K1335" s="2">
        <v>44238</v>
      </c>
      <c r="L1335" s="2">
        <v>44262</v>
      </c>
      <c r="M1335" s="2">
        <v>44292</v>
      </c>
      <c r="N1335" s="8" t="s">
        <v>20055</v>
      </c>
      <c r="O1335" s="12">
        <f t="shared" si="80"/>
        <v>44202</v>
      </c>
      <c r="P1335">
        <f t="shared" si="83"/>
        <v>3.6050000000000004</v>
      </c>
      <c r="Q1335">
        <f t="shared" si="81"/>
        <v>103</v>
      </c>
      <c r="R1335" s="13">
        <f t="shared" si="82"/>
        <v>-99.394999999999996</v>
      </c>
    </row>
    <row r="1336" spans="1:18" x14ac:dyDescent="0.3">
      <c r="A1336">
        <v>18623</v>
      </c>
      <c r="B1336" s="2">
        <v>44272</v>
      </c>
      <c r="C1336" t="s">
        <v>32</v>
      </c>
      <c r="D1336" s="4">
        <v>595</v>
      </c>
      <c r="E1336">
        <v>155</v>
      </c>
      <c r="F1336" t="s">
        <v>33</v>
      </c>
      <c r="G1336" t="s">
        <v>34</v>
      </c>
      <c r="H1336" s="2">
        <v>44302</v>
      </c>
      <c r="I1336" s="2">
        <v>44332</v>
      </c>
      <c r="J1336" s="2">
        <v>44362</v>
      </c>
      <c r="K1336" s="2">
        <v>44304</v>
      </c>
      <c r="L1336" s="2">
        <v>44332</v>
      </c>
      <c r="M1336" s="2">
        <v>44362</v>
      </c>
      <c r="N1336" s="8" t="s">
        <v>20054</v>
      </c>
      <c r="O1336" s="12">
        <f t="shared" si="80"/>
        <v>44272</v>
      </c>
      <c r="P1336">
        <f t="shared" si="83"/>
        <v>5.4250000000000007</v>
      </c>
      <c r="Q1336">
        <f t="shared" si="81"/>
        <v>0</v>
      </c>
      <c r="R1336" s="13">
        <f t="shared" si="82"/>
        <v>5.4250000000000007</v>
      </c>
    </row>
    <row r="1337" spans="1:18" x14ac:dyDescent="0.3">
      <c r="A1337">
        <v>18624</v>
      </c>
      <c r="B1337" s="2">
        <v>44232</v>
      </c>
      <c r="C1337" t="s">
        <v>32</v>
      </c>
      <c r="D1337" s="4">
        <v>718</v>
      </c>
      <c r="E1337">
        <v>69</v>
      </c>
      <c r="F1337" t="s">
        <v>33</v>
      </c>
      <c r="G1337" t="s">
        <v>34</v>
      </c>
      <c r="H1337" s="2">
        <v>44262</v>
      </c>
      <c r="I1337" s="2">
        <v>44292</v>
      </c>
      <c r="J1337" s="2">
        <v>44322</v>
      </c>
      <c r="K1337" s="2">
        <v>44272</v>
      </c>
      <c r="L1337" s="2">
        <v>44292</v>
      </c>
      <c r="M1337" s="2">
        <v>44322</v>
      </c>
      <c r="N1337" s="8" t="s">
        <v>20055</v>
      </c>
      <c r="O1337" s="12">
        <f t="shared" si="80"/>
        <v>44232</v>
      </c>
      <c r="P1337">
        <f t="shared" si="83"/>
        <v>2.415</v>
      </c>
      <c r="Q1337">
        <f t="shared" si="81"/>
        <v>69</v>
      </c>
      <c r="R1337" s="13">
        <f t="shared" si="82"/>
        <v>-66.584999999999994</v>
      </c>
    </row>
    <row r="1338" spans="1:18" x14ac:dyDescent="0.3">
      <c r="A1338">
        <v>18625</v>
      </c>
      <c r="B1338" s="2">
        <v>44282</v>
      </c>
      <c r="C1338" t="s">
        <v>32</v>
      </c>
      <c r="D1338" s="4">
        <v>635</v>
      </c>
      <c r="E1338">
        <v>109</v>
      </c>
      <c r="F1338" t="s">
        <v>35</v>
      </c>
      <c r="G1338" t="s">
        <v>41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8" t="s">
        <v>34</v>
      </c>
      <c r="O1338" s="12">
        <f t="shared" si="80"/>
        <v>44282</v>
      </c>
      <c r="P1338">
        <f t="shared" si="83"/>
        <v>0</v>
      </c>
      <c r="Q1338">
        <f t="shared" si="81"/>
        <v>0</v>
      </c>
      <c r="R1338" s="13">
        <f t="shared" si="82"/>
        <v>0</v>
      </c>
    </row>
    <row r="1339" spans="1:18" x14ac:dyDescent="0.3">
      <c r="A1339">
        <v>18626</v>
      </c>
      <c r="B1339" s="2">
        <v>44230</v>
      </c>
      <c r="C1339" t="s">
        <v>32</v>
      </c>
      <c r="D1339" s="4">
        <v>648</v>
      </c>
      <c r="E1339">
        <v>110</v>
      </c>
      <c r="F1339" t="s">
        <v>33</v>
      </c>
      <c r="G1339" t="s">
        <v>34</v>
      </c>
      <c r="H1339" s="2">
        <v>44260</v>
      </c>
      <c r="I1339" s="2">
        <v>44290</v>
      </c>
      <c r="J1339" s="2">
        <v>44320</v>
      </c>
      <c r="K1339" s="2">
        <v>44269</v>
      </c>
      <c r="L1339" s="2">
        <v>44290</v>
      </c>
      <c r="M1339" s="2">
        <v>44320</v>
      </c>
      <c r="N1339" s="8" t="s">
        <v>20055</v>
      </c>
      <c r="O1339" s="12">
        <f t="shared" si="80"/>
        <v>44230</v>
      </c>
      <c r="P1339">
        <f t="shared" si="83"/>
        <v>3.8500000000000005</v>
      </c>
      <c r="Q1339">
        <f t="shared" si="81"/>
        <v>110</v>
      </c>
      <c r="R1339" s="13">
        <f t="shared" si="82"/>
        <v>-106.15</v>
      </c>
    </row>
    <row r="1340" spans="1:18" x14ac:dyDescent="0.3">
      <c r="A1340">
        <v>18627</v>
      </c>
      <c r="B1340" s="2">
        <v>44204</v>
      </c>
      <c r="C1340" t="s">
        <v>38</v>
      </c>
      <c r="D1340" s="4">
        <v>620</v>
      </c>
      <c r="E1340">
        <v>71</v>
      </c>
      <c r="F1340" t="s">
        <v>35</v>
      </c>
      <c r="G1340" t="s">
        <v>40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8" t="s">
        <v>34</v>
      </c>
      <c r="O1340" s="12">
        <f t="shared" si="80"/>
        <v>44204</v>
      </c>
      <c r="P1340">
        <f t="shared" si="83"/>
        <v>0</v>
      </c>
      <c r="Q1340">
        <f t="shared" si="81"/>
        <v>0</v>
      </c>
      <c r="R1340" s="13">
        <f t="shared" si="82"/>
        <v>0</v>
      </c>
    </row>
    <row r="1341" spans="1:18" x14ac:dyDescent="0.3">
      <c r="A1341">
        <v>18628</v>
      </c>
      <c r="B1341" s="2">
        <v>44269</v>
      </c>
      <c r="C1341" t="s">
        <v>32</v>
      </c>
      <c r="D1341" s="4">
        <v>646</v>
      </c>
      <c r="E1341">
        <v>96</v>
      </c>
      <c r="F1341" t="s">
        <v>33</v>
      </c>
      <c r="G1341" t="s">
        <v>34</v>
      </c>
      <c r="H1341" s="2">
        <v>44299</v>
      </c>
      <c r="I1341" s="2">
        <v>44329</v>
      </c>
      <c r="J1341" s="2">
        <v>44359</v>
      </c>
      <c r="K1341" s="2">
        <v>44308</v>
      </c>
      <c r="L1341" s="2">
        <v>44329</v>
      </c>
      <c r="M1341" s="2">
        <v>44359</v>
      </c>
      <c r="N1341" s="8" t="s">
        <v>20054</v>
      </c>
      <c r="O1341" s="12">
        <f t="shared" si="80"/>
        <v>44269</v>
      </c>
      <c r="P1341">
        <f t="shared" si="83"/>
        <v>3.3600000000000003</v>
      </c>
      <c r="Q1341">
        <f t="shared" si="81"/>
        <v>0</v>
      </c>
      <c r="R1341" s="13">
        <f t="shared" si="82"/>
        <v>3.3600000000000003</v>
      </c>
    </row>
    <row r="1342" spans="1:18" x14ac:dyDescent="0.3">
      <c r="A1342">
        <v>18629</v>
      </c>
      <c r="B1342" s="2">
        <v>44230</v>
      </c>
      <c r="C1342" t="s">
        <v>32</v>
      </c>
      <c r="D1342" s="4">
        <v>601</v>
      </c>
      <c r="E1342">
        <v>60</v>
      </c>
      <c r="F1342" t="s">
        <v>35</v>
      </c>
      <c r="G1342" t="s">
        <v>42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8" t="s">
        <v>34</v>
      </c>
      <c r="O1342" s="12">
        <f t="shared" si="80"/>
        <v>44230</v>
      </c>
      <c r="P1342">
        <f t="shared" si="83"/>
        <v>0</v>
      </c>
      <c r="Q1342">
        <f t="shared" si="81"/>
        <v>0</v>
      </c>
      <c r="R1342" s="13">
        <f t="shared" si="82"/>
        <v>0</v>
      </c>
    </row>
    <row r="1343" spans="1:18" x14ac:dyDescent="0.3">
      <c r="A1343">
        <v>18630</v>
      </c>
      <c r="B1343" s="2">
        <v>44261</v>
      </c>
      <c r="C1343" t="s">
        <v>37</v>
      </c>
      <c r="D1343" s="4">
        <v>581</v>
      </c>
      <c r="E1343">
        <v>77</v>
      </c>
      <c r="F1343" t="s">
        <v>35</v>
      </c>
      <c r="G1343" t="s">
        <v>41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8" t="s">
        <v>34</v>
      </c>
      <c r="O1343" s="12">
        <f t="shared" si="80"/>
        <v>44261</v>
      </c>
      <c r="P1343">
        <f t="shared" si="83"/>
        <v>0</v>
      </c>
      <c r="Q1343">
        <f t="shared" si="81"/>
        <v>0</v>
      </c>
      <c r="R1343" s="13">
        <f t="shared" si="82"/>
        <v>0</v>
      </c>
    </row>
    <row r="1344" spans="1:18" x14ac:dyDescent="0.3">
      <c r="A1344">
        <v>18631</v>
      </c>
      <c r="B1344" s="2">
        <v>44259</v>
      </c>
      <c r="C1344" t="s">
        <v>32</v>
      </c>
      <c r="D1344" s="4">
        <v>666</v>
      </c>
      <c r="E1344">
        <v>127</v>
      </c>
      <c r="F1344" t="s">
        <v>33</v>
      </c>
      <c r="G1344" t="s">
        <v>34</v>
      </c>
      <c r="H1344" s="2">
        <v>44289</v>
      </c>
      <c r="I1344" s="2">
        <v>44319</v>
      </c>
      <c r="J1344" s="2">
        <v>44349</v>
      </c>
      <c r="K1344" s="2">
        <v>44299</v>
      </c>
      <c r="L1344" s="2">
        <v>44319</v>
      </c>
      <c r="M1344" s="2">
        <v>44349</v>
      </c>
      <c r="N1344" s="8" t="s">
        <v>20054</v>
      </c>
      <c r="O1344" s="12">
        <f t="shared" si="80"/>
        <v>44259</v>
      </c>
      <c r="P1344">
        <f t="shared" si="83"/>
        <v>4.4450000000000003</v>
      </c>
      <c r="Q1344">
        <f t="shared" si="81"/>
        <v>0</v>
      </c>
      <c r="R1344" s="13">
        <f t="shared" si="82"/>
        <v>4.4450000000000003</v>
      </c>
    </row>
    <row r="1345" spans="1:18" x14ac:dyDescent="0.3">
      <c r="A1345">
        <v>18632</v>
      </c>
      <c r="B1345" s="2">
        <v>44258</v>
      </c>
      <c r="C1345" t="s">
        <v>32</v>
      </c>
      <c r="D1345" s="4">
        <v>619</v>
      </c>
      <c r="E1345">
        <v>64</v>
      </c>
      <c r="F1345" t="s">
        <v>33</v>
      </c>
      <c r="G1345" t="s">
        <v>34</v>
      </c>
      <c r="H1345" s="2">
        <v>44288</v>
      </c>
      <c r="I1345" s="2">
        <v>44318</v>
      </c>
      <c r="J1345" s="2">
        <v>44348</v>
      </c>
      <c r="K1345" s="2">
        <v>44316</v>
      </c>
      <c r="L1345" s="2">
        <v>44318</v>
      </c>
      <c r="M1345" s="2">
        <v>44348</v>
      </c>
      <c r="N1345" s="8" t="s">
        <v>20054</v>
      </c>
      <c r="O1345" s="12">
        <f t="shared" si="80"/>
        <v>44258</v>
      </c>
      <c r="P1345">
        <f t="shared" si="83"/>
        <v>2.2400000000000002</v>
      </c>
      <c r="Q1345">
        <f t="shared" si="81"/>
        <v>0</v>
      </c>
      <c r="R1345" s="13">
        <f t="shared" si="82"/>
        <v>2.2400000000000002</v>
      </c>
    </row>
    <row r="1346" spans="1:18" x14ac:dyDescent="0.3">
      <c r="A1346">
        <v>18633</v>
      </c>
      <c r="B1346" s="2">
        <v>44262</v>
      </c>
      <c r="C1346" t="s">
        <v>38</v>
      </c>
      <c r="D1346" s="4">
        <v>589</v>
      </c>
      <c r="E1346">
        <v>90</v>
      </c>
      <c r="F1346" t="s">
        <v>35</v>
      </c>
      <c r="G1346" t="s">
        <v>42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8" t="s">
        <v>34</v>
      </c>
      <c r="O1346" s="12">
        <f t="shared" si="80"/>
        <v>44262</v>
      </c>
      <c r="P1346">
        <f t="shared" si="83"/>
        <v>0</v>
      </c>
      <c r="Q1346">
        <f t="shared" si="81"/>
        <v>0</v>
      </c>
      <c r="R1346" s="13">
        <f t="shared" si="82"/>
        <v>0</v>
      </c>
    </row>
    <row r="1347" spans="1:18" x14ac:dyDescent="0.3">
      <c r="A1347">
        <v>18634</v>
      </c>
      <c r="B1347" s="2">
        <v>44235</v>
      </c>
      <c r="C1347" t="s">
        <v>37</v>
      </c>
      <c r="D1347" s="4">
        <v>545</v>
      </c>
      <c r="E1347">
        <v>81</v>
      </c>
      <c r="F1347" t="s">
        <v>35</v>
      </c>
      <c r="G1347" t="s">
        <v>41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8" t="s">
        <v>34</v>
      </c>
      <c r="O1347" s="12">
        <f t="shared" ref="O1347:O1410" si="84">B1347</f>
        <v>44235</v>
      </c>
      <c r="P1347">
        <f t="shared" si="83"/>
        <v>0</v>
      </c>
      <c r="Q1347">
        <f t="shared" ref="Q1347:Q1410" si="85">IF(N1347="Defaulted",E1347,0)</f>
        <v>0</v>
      </c>
      <c r="R1347" s="13">
        <f t="shared" ref="R1347:R1410" si="86">P1347-Q1347</f>
        <v>0</v>
      </c>
    </row>
    <row r="1348" spans="1:18" x14ac:dyDescent="0.3">
      <c r="A1348">
        <v>18635</v>
      </c>
      <c r="B1348" s="2">
        <v>44229</v>
      </c>
      <c r="C1348" t="s">
        <v>32</v>
      </c>
      <c r="D1348" s="4">
        <v>655</v>
      </c>
      <c r="E1348">
        <v>47</v>
      </c>
      <c r="F1348" t="s">
        <v>33</v>
      </c>
      <c r="G1348" t="s">
        <v>34</v>
      </c>
      <c r="H1348" s="2">
        <v>44259</v>
      </c>
      <c r="I1348" s="2">
        <v>44289</v>
      </c>
      <c r="J1348" s="2">
        <v>44319</v>
      </c>
      <c r="K1348" s="2">
        <v>44260</v>
      </c>
      <c r="L1348" s="2">
        <v>44289</v>
      </c>
      <c r="M1348" s="2">
        <v>44319</v>
      </c>
      <c r="N1348" s="8" t="s">
        <v>20054</v>
      </c>
      <c r="O1348" s="12">
        <f t="shared" si="84"/>
        <v>44229</v>
      </c>
      <c r="P1348">
        <f t="shared" ref="P1348:P1411" si="87">IF(F1348="Approved",E1348*0.035,0)</f>
        <v>1.6450000000000002</v>
      </c>
      <c r="Q1348">
        <f t="shared" si="85"/>
        <v>0</v>
      </c>
      <c r="R1348" s="13">
        <f t="shared" si="86"/>
        <v>1.6450000000000002</v>
      </c>
    </row>
    <row r="1349" spans="1:18" x14ac:dyDescent="0.3">
      <c r="A1349">
        <v>18636</v>
      </c>
      <c r="B1349" s="2">
        <v>44235</v>
      </c>
      <c r="C1349" t="s">
        <v>32</v>
      </c>
      <c r="D1349" s="4">
        <v>608</v>
      </c>
      <c r="E1349">
        <v>81</v>
      </c>
      <c r="F1349" t="s">
        <v>35</v>
      </c>
      <c r="G1349" t="s">
        <v>36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8" t="s">
        <v>34</v>
      </c>
      <c r="O1349" s="12">
        <f t="shared" si="84"/>
        <v>44235</v>
      </c>
      <c r="P1349">
        <f t="shared" si="87"/>
        <v>0</v>
      </c>
      <c r="Q1349">
        <f t="shared" si="85"/>
        <v>0</v>
      </c>
      <c r="R1349" s="13">
        <f t="shared" si="86"/>
        <v>0</v>
      </c>
    </row>
    <row r="1350" spans="1:18" x14ac:dyDescent="0.3">
      <c r="A1350">
        <v>18637</v>
      </c>
      <c r="B1350" s="2">
        <v>44229</v>
      </c>
      <c r="C1350" t="s">
        <v>37</v>
      </c>
      <c r="D1350" s="4">
        <v>681</v>
      </c>
      <c r="E1350">
        <v>104</v>
      </c>
      <c r="F1350" t="s">
        <v>33</v>
      </c>
      <c r="G1350" t="s">
        <v>34</v>
      </c>
      <c r="H1350" s="2">
        <v>44259</v>
      </c>
      <c r="I1350" s="2">
        <v>44289</v>
      </c>
      <c r="J1350" s="2">
        <v>44319</v>
      </c>
      <c r="K1350" s="2">
        <v>44259</v>
      </c>
      <c r="L1350" s="2">
        <v>44289</v>
      </c>
      <c r="M1350" s="2">
        <v>44319</v>
      </c>
      <c r="N1350" s="8" t="s">
        <v>20055</v>
      </c>
      <c r="O1350" s="12">
        <f t="shared" si="84"/>
        <v>44229</v>
      </c>
      <c r="P1350">
        <f t="shared" si="87"/>
        <v>3.6400000000000006</v>
      </c>
      <c r="Q1350">
        <f t="shared" si="85"/>
        <v>104</v>
      </c>
      <c r="R1350" s="13">
        <f t="shared" si="86"/>
        <v>-100.36</v>
      </c>
    </row>
    <row r="1351" spans="1:18" x14ac:dyDescent="0.3">
      <c r="A1351">
        <v>18638</v>
      </c>
      <c r="B1351" s="2">
        <v>44273</v>
      </c>
      <c r="C1351" t="s">
        <v>32</v>
      </c>
      <c r="D1351" s="4">
        <v>596</v>
      </c>
      <c r="E1351">
        <v>111</v>
      </c>
      <c r="F1351" t="s">
        <v>35</v>
      </c>
      <c r="G1351" t="s">
        <v>41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8" t="s">
        <v>34</v>
      </c>
      <c r="O1351" s="12">
        <f t="shared" si="84"/>
        <v>44273</v>
      </c>
      <c r="P1351">
        <f t="shared" si="87"/>
        <v>0</v>
      </c>
      <c r="Q1351">
        <f t="shared" si="85"/>
        <v>0</v>
      </c>
      <c r="R1351" s="13">
        <f t="shared" si="86"/>
        <v>0</v>
      </c>
    </row>
    <row r="1352" spans="1:18" x14ac:dyDescent="0.3">
      <c r="A1352">
        <v>18639</v>
      </c>
      <c r="B1352" s="2">
        <v>44243</v>
      </c>
      <c r="C1352" t="s">
        <v>38</v>
      </c>
      <c r="D1352" s="4">
        <v>626</v>
      </c>
      <c r="E1352">
        <v>107</v>
      </c>
      <c r="F1352" t="s">
        <v>33</v>
      </c>
      <c r="G1352" t="s">
        <v>34</v>
      </c>
      <c r="H1352" s="2">
        <v>44273</v>
      </c>
      <c r="I1352" s="2">
        <v>44303</v>
      </c>
      <c r="J1352" s="2">
        <v>44333</v>
      </c>
      <c r="K1352" s="2">
        <v>44302</v>
      </c>
      <c r="L1352" s="2">
        <v>44303</v>
      </c>
      <c r="M1352" s="2">
        <v>44333</v>
      </c>
      <c r="N1352" s="8" t="s">
        <v>20054</v>
      </c>
      <c r="O1352" s="12">
        <f t="shared" si="84"/>
        <v>44243</v>
      </c>
      <c r="P1352">
        <f t="shared" si="87"/>
        <v>3.7450000000000006</v>
      </c>
      <c r="Q1352">
        <f t="shared" si="85"/>
        <v>0</v>
      </c>
      <c r="R1352" s="13">
        <f t="shared" si="86"/>
        <v>3.7450000000000006</v>
      </c>
    </row>
    <row r="1353" spans="1:18" x14ac:dyDescent="0.3">
      <c r="A1353">
        <v>18640</v>
      </c>
      <c r="B1353" s="2">
        <v>44277</v>
      </c>
      <c r="C1353" t="s">
        <v>38</v>
      </c>
      <c r="D1353" s="4">
        <v>640</v>
      </c>
      <c r="E1353">
        <v>99</v>
      </c>
      <c r="F1353" t="s">
        <v>33</v>
      </c>
      <c r="G1353" t="s">
        <v>34</v>
      </c>
      <c r="H1353" s="2">
        <v>44307</v>
      </c>
      <c r="I1353" s="2">
        <v>44337</v>
      </c>
      <c r="J1353" s="2">
        <v>44367</v>
      </c>
      <c r="K1353" s="2">
        <v>44316</v>
      </c>
      <c r="L1353" s="2">
        <v>44337</v>
      </c>
      <c r="M1353" s="2">
        <v>44367</v>
      </c>
      <c r="N1353" s="8" t="s">
        <v>20054</v>
      </c>
      <c r="O1353" s="12">
        <f t="shared" si="84"/>
        <v>44277</v>
      </c>
      <c r="P1353">
        <f t="shared" si="87"/>
        <v>3.4650000000000003</v>
      </c>
      <c r="Q1353">
        <f t="shared" si="85"/>
        <v>0</v>
      </c>
      <c r="R1353" s="13">
        <f t="shared" si="86"/>
        <v>3.4650000000000003</v>
      </c>
    </row>
    <row r="1354" spans="1:18" x14ac:dyDescent="0.3">
      <c r="A1354">
        <v>18641</v>
      </c>
      <c r="B1354" s="2">
        <v>44233</v>
      </c>
      <c r="C1354" t="s">
        <v>38</v>
      </c>
      <c r="D1354" s="4">
        <v>681</v>
      </c>
      <c r="E1354">
        <v>59</v>
      </c>
      <c r="F1354" t="s">
        <v>33</v>
      </c>
      <c r="G1354" t="s">
        <v>34</v>
      </c>
      <c r="H1354" s="2">
        <v>44263</v>
      </c>
      <c r="I1354" s="2">
        <v>44293</v>
      </c>
      <c r="J1354" s="2">
        <v>44323</v>
      </c>
      <c r="K1354" s="2">
        <v>44273</v>
      </c>
      <c r="L1354" s="2">
        <v>44293</v>
      </c>
      <c r="M1354" s="2">
        <v>44323</v>
      </c>
      <c r="N1354" s="8" t="s">
        <v>20055</v>
      </c>
      <c r="O1354" s="12">
        <f t="shared" si="84"/>
        <v>44233</v>
      </c>
      <c r="P1354">
        <f t="shared" si="87"/>
        <v>2.0650000000000004</v>
      </c>
      <c r="Q1354">
        <f t="shared" si="85"/>
        <v>59</v>
      </c>
      <c r="R1354" s="13">
        <f t="shared" si="86"/>
        <v>-56.935000000000002</v>
      </c>
    </row>
    <row r="1355" spans="1:18" x14ac:dyDescent="0.3">
      <c r="A1355">
        <v>18642</v>
      </c>
      <c r="B1355" s="2">
        <v>44249</v>
      </c>
      <c r="C1355" t="s">
        <v>32</v>
      </c>
      <c r="D1355" s="4">
        <v>589</v>
      </c>
      <c r="E1355">
        <v>66</v>
      </c>
      <c r="F1355" t="s">
        <v>35</v>
      </c>
      <c r="G1355" t="s">
        <v>40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8" t="s">
        <v>34</v>
      </c>
      <c r="O1355" s="12">
        <f t="shared" si="84"/>
        <v>44249</v>
      </c>
      <c r="P1355">
        <f t="shared" si="87"/>
        <v>0</v>
      </c>
      <c r="Q1355">
        <f t="shared" si="85"/>
        <v>0</v>
      </c>
      <c r="R1355" s="13">
        <f t="shared" si="86"/>
        <v>0</v>
      </c>
    </row>
    <row r="1356" spans="1:18" x14ac:dyDescent="0.3">
      <c r="A1356">
        <v>18643</v>
      </c>
      <c r="B1356" s="2">
        <v>44269</v>
      </c>
      <c r="C1356" t="s">
        <v>32</v>
      </c>
      <c r="D1356" s="4">
        <v>643</v>
      </c>
      <c r="E1356">
        <v>115</v>
      </c>
      <c r="F1356" t="s">
        <v>33</v>
      </c>
      <c r="G1356" t="s">
        <v>34</v>
      </c>
      <c r="H1356" s="2">
        <v>44299</v>
      </c>
      <c r="I1356" s="2">
        <v>44329</v>
      </c>
      <c r="J1356" s="2">
        <v>44359</v>
      </c>
      <c r="K1356" s="2">
        <v>44301</v>
      </c>
      <c r="L1356" s="2">
        <v>44329</v>
      </c>
      <c r="M1356" s="2">
        <v>44359</v>
      </c>
      <c r="N1356" s="8" t="s">
        <v>20055</v>
      </c>
      <c r="O1356" s="12">
        <f t="shared" si="84"/>
        <v>44269</v>
      </c>
      <c r="P1356">
        <f t="shared" si="87"/>
        <v>4.0250000000000004</v>
      </c>
      <c r="Q1356">
        <f t="shared" si="85"/>
        <v>115</v>
      </c>
      <c r="R1356" s="13">
        <f t="shared" si="86"/>
        <v>-110.97499999999999</v>
      </c>
    </row>
    <row r="1357" spans="1:18" x14ac:dyDescent="0.3">
      <c r="A1357">
        <v>18644</v>
      </c>
      <c r="B1357" s="2">
        <v>44270</v>
      </c>
      <c r="C1357" t="s">
        <v>32</v>
      </c>
      <c r="D1357" s="4">
        <v>591</v>
      </c>
      <c r="E1357">
        <v>115</v>
      </c>
      <c r="F1357" t="s">
        <v>35</v>
      </c>
      <c r="G1357" t="s">
        <v>42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8" t="s">
        <v>34</v>
      </c>
      <c r="O1357" s="12">
        <f t="shared" si="84"/>
        <v>44270</v>
      </c>
      <c r="P1357">
        <f t="shared" si="87"/>
        <v>0</v>
      </c>
      <c r="Q1357">
        <f t="shared" si="85"/>
        <v>0</v>
      </c>
      <c r="R1357" s="13">
        <f t="shared" si="86"/>
        <v>0</v>
      </c>
    </row>
    <row r="1358" spans="1:18" x14ac:dyDescent="0.3">
      <c r="A1358">
        <v>18645</v>
      </c>
      <c r="B1358" s="2">
        <v>44271</v>
      </c>
      <c r="C1358" t="s">
        <v>38</v>
      </c>
      <c r="D1358" s="4">
        <v>650</v>
      </c>
      <c r="E1358">
        <v>132</v>
      </c>
      <c r="F1358" t="s">
        <v>33</v>
      </c>
      <c r="G1358" t="s">
        <v>34</v>
      </c>
      <c r="H1358" s="2">
        <v>44301</v>
      </c>
      <c r="I1358" s="2">
        <v>44331</v>
      </c>
      <c r="J1358" s="2">
        <v>44361</v>
      </c>
      <c r="K1358" s="2">
        <v>44311</v>
      </c>
      <c r="L1358" s="2">
        <v>44331</v>
      </c>
      <c r="M1358" s="2">
        <v>44361</v>
      </c>
      <c r="N1358" s="8" t="s">
        <v>20055</v>
      </c>
      <c r="O1358" s="12">
        <f t="shared" si="84"/>
        <v>44271</v>
      </c>
      <c r="P1358">
        <f t="shared" si="87"/>
        <v>4.62</v>
      </c>
      <c r="Q1358">
        <f t="shared" si="85"/>
        <v>132</v>
      </c>
      <c r="R1358" s="13">
        <f t="shared" si="86"/>
        <v>-127.38</v>
      </c>
    </row>
    <row r="1359" spans="1:18" x14ac:dyDescent="0.3">
      <c r="A1359">
        <v>18646</v>
      </c>
      <c r="B1359" s="2">
        <v>44220</v>
      </c>
      <c r="C1359" t="s">
        <v>32</v>
      </c>
      <c r="D1359" s="4">
        <v>682</v>
      </c>
      <c r="E1359">
        <v>95</v>
      </c>
      <c r="F1359" t="s">
        <v>33</v>
      </c>
      <c r="G1359" t="s">
        <v>34</v>
      </c>
      <c r="H1359" s="2">
        <v>44250</v>
      </c>
      <c r="I1359" s="2">
        <v>44280</v>
      </c>
      <c r="J1359" s="2">
        <v>44310</v>
      </c>
      <c r="K1359" s="2">
        <v>44252</v>
      </c>
      <c r="L1359" s="2">
        <v>44280</v>
      </c>
      <c r="M1359" s="2">
        <v>44310</v>
      </c>
      <c r="N1359" s="8" t="s">
        <v>20055</v>
      </c>
      <c r="O1359" s="12">
        <f t="shared" si="84"/>
        <v>44220</v>
      </c>
      <c r="P1359">
        <f t="shared" si="87"/>
        <v>3.3250000000000002</v>
      </c>
      <c r="Q1359">
        <f t="shared" si="85"/>
        <v>95</v>
      </c>
      <c r="R1359" s="13">
        <f t="shared" si="86"/>
        <v>-91.674999999999997</v>
      </c>
    </row>
    <row r="1360" spans="1:18" x14ac:dyDescent="0.3">
      <c r="A1360">
        <v>18647</v>
      </c>
      <c r="B1360" s="2">
        <v>44206</v>
      </c>
      <c r="C1360" t="s">
        <v>38</v>
      </c>
      <c r="D1360" s="4">
        <v>665</v>
      </c>
      <c r="E1360">
        <v>116</v>
      </c>
      <c r="F1360" t="s">
        <v>33</v>
      </c>
      <c r="G1360" t="s">
        <v>34</v>
      </c>
      <c r="H1360" s="2">
        <v>44236</v>
      </c>
      <c r="I1360" s="2">
        <v>44266</v>
      </c>
      <c r="J1360" s="2">
        <v>44296</v>
      </c>
      <c r="K1360" s="2">
        <v>44241</v>
      </c>
      <c r="L1360" s="2">
        <v>44266</v>
      </c>
      <c r="M1360" s="2">
        <v>44296</v>
      </c>
      <c r="N1360" s="8" t="s">
        <v>20054</v>
      </c>
      <c r="O1360" s="12">
        <f t="shared" si="84"/>
        <v>44206</v>
      </c>
      <c r="P1360">
        <f t="shared" si="87"/>
        <v>4.0600000000000005</v>
      </c>
      <c r="Q1360">
        <f t="shared" si="85"/>
        <v>0</v>
      </c>
      <c r="R1360" s="13">
        <f t="shared" si="86"/>
        <v>4.0600000000000005</v>
      </c>
    </row>
    <row r="1361" spans="1:18" x14ac:dyDescent="0.3">
      <c r="A1361">
        <v>18648</v>
      </c>
      <c r="B1361" s="2">
        <v>44251</v>
      </c>
      <c r="C1361" t="s">
        <v>32</v>
      </c>
      <c r="D1361" s="4">
        <v>601</v>
      </c>
      <c r="E1361">
        <v>105</v>
      </c>
      <c r="F1361" t="s">
        <v>35</v>
      </c>
      <c r="G1361" t="s">
        <v>39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8" t="s">
        <v>34</v>
      </c>
      <c r="O1361" s="12">
        <f t="shared" si="84"/>
        <v>44251</v>
      </c>
      <c r="P1361">
        <f t="shared" si="87"/>
        <v>0</v>
      </c>
      <c r="Q1361">
        <f t="shared" si="85"/>
        <v>0</v>
      </c>
      <c r="R1361" s="13">
        <f t="shared" si="86"/>
        <v>0</v>
      </c>
    </row>
    <row r="1362" spans="1:18" x14ac:dyDescent="0.3">
      <c r="A1362">
        <v>18649</v>
      </c>
      <c r="B1362" s="2">
        <v>44210</v>
      </c>
      <c r="C1362" t="s">
        <v>38</v>
      </c>
      <c r="D1362" s="4">
        <v>678</v>
      </c>
      <c r="E1362">
        <v>140</v>
      </c>
      <c r="F1362" t="s">
        <v>33</v>
      </c>
      <c r="G1362" t="s">
        <v>34</v>
      </c>
      <c r="H1362" s="2">
        <v>44240</v>
      </c>
      <c r="I1362" s="2">
        <v>44270</v>
      </c>
      <c r="J1362" s="2">
        <v>44300</v>
      </c>
      <c r="K1362" s="2">
        <v>44250</v>
      </c>
      <c r="L1362" s="2">
        <v>44270</v>
      </c>
      <c r="M1362" s="2">
        <v>44300</v>
      </c>
      <c r="N1362" s="8" t="s">
        <v>20055</v>
      </c>
      <c r="O1362" s="12">
        <f t="shared" si="84"/>
        <v>44210</v>
      </c>
      <c r="P1362">
        <f t="shared" si="87"/>
        <v>4.9000000000000004</v>
      </c>
      <c r="Q1362">
        <f t="shared" si="85"/>
        <v>140</v>
      </c>
      <c r="R1362" s="13">
        <f t="shared" si="86"/>
        <v>-135.1</v>
      </c>
    </row>
    <row r="1363" spans="1:18" x14ac:dyDescent="0.3">
      <c r="A1363">
        <v>18650</v>
      </c>
      <c r="B1363" s="2">
        <v>44270</v>
      </c>
      <c r="C1363" t="s">
        <v>32</v>
      </c>
      <c r="D1363" s="4">
        <v>582</v>
      </c>
      <c r="E1363">
        <v>87</v>
      </c>
      <c r="F1363" t="s">
        <v>35</v>
      </c>
      <c r="G1363" t="s">
        <v>42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8" t="s">
        <v>34</v>
      </c>
      <c r="O1363" s="12">
        <f t="shared" si="84"/>
        <v>44270</v>
      </c>
      <c r="P1363">
        <f t="shared" si="87"/>
        <v>0</v>
      </c>
      <c r="Q1363">
        <f t="shared" si="85"/>
        <v>0</v>
      </c>
      <c r="R1363" s="13">
        <f t="shared" si="86"/>
        <v>0</v>
      </c>
    </row>
    <row r="1364" spans="1:18" x14ac:dyDescent="0.3">
      <c r="A1364">
        <v>18651</v>
      </c>
      <c r="B1364" s="2">
        <v>44253</v>
      </c>
      <c r="C1364" t="s">
        <v>38</v>
      </c>
      <c r="D1364" s="4">
        <v>692</v>
      </c>
      <c r="E1364">
        <v>92</v>
      </c>
      <c r="F1364" t="s">
        <v>33</v>
      </c>
      <c r="G1364" t="s">
        <v>34</v>
      </c>
      <c r="H1364" s="2">
        <v>44283</v>
      </c>
      <c r="I1364" s="2">
        <v>44313</v>
      </c>
      <c r="J1364" s="2">
        <v>44343</v>
      </c>
      <c r="K1364" s="2">
        <v>44283</v>
      </c>
      <c r="L1364" s="2">
        <v>44313</v>
      </c>
      <c r="M1364" s="2">
        <v>44343</v>
      </c>
      <c r="N1364" s="8" t="s">
        <v>20054</v>
      </c>
      <c r="O1364" s="12">
        <f t="shared" si="84"/>
        <v>44253</v>
      </c>
      <c r="P1364">
        <f t="shared" si="87"/>
        <v>3.22</v>
      </c>
      <c r="Q1364">
        <f t="shared" si="85"/>
        <v>0</v>
      </c>
      <c r="R1364" s="13">
        <f t="shared" si="86"/>
        <v>3.22</v>
      </c>
    </row>
    <row r="1365" spans="1:18" x14ac:dyDescent="0.3">
      <c r="A1365">
        <v>18652</v>
      </c>
      <c r="B1365" s="2">
        <v>44250</v>
      </c>
      <c r="C1365" t="s">
        <v>32</v>
      </c>
      <c r="D1365" s="4">
        <v>625</v>
      </c>
      <c r="E1365">
        <v>143</v>
      </c>
      <c r="F1365" t="s">
        <v>35</v>
      </c>
      <c r="G1365" t="s">
        <v>42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8" t="s">
        <v>34</v>
      </c>
      <c r="O1365" s="12">
        <f t="shared" si="84"/>
        <v>44250</v>
      </c>
      <c r="P1365">
        <f t="shared" si="87"/>
        <v>0</v>
      </c>
      <c r="Q1365">
        <f t="shared" si="85"/>
        <v>0</v>
      </c>
      <c r="R1365" s="13">
        <f t="shared" si="86"/>
        <v>0</v>
      </c>
    </row>
    <row r="1366" spans="1:18" x14ac:dyDescent="0.3">
      <c r="A1366">
        <v>18653</v>
      </c>
      <c r="B1366" s="2">
        <v>44258</v>
      </c>
      <c r="C1366" t="s">
        <v>38</v>
      </c>
      <c r="D1366" s="4">
        <v>620</v>
      </c>
      <c r="E1366">
        <v>128</v>
      </c>
      <c r="F1366" t="s">
        <v>35</v>
      </c>
      <c r="G1366" t="s">
        <v>41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8" t="s">
        <v>34</v>
      </c>
      <c r="O1366" s="12">
        <f t="shared" si="84"/>
        <v>44258</v>
      </c>
      <c r="P1366">
        <f t="shared" si="87"/>
        <v>0</v>
      </c>
      <c r="Q1366">
        <f t="shared" si="85"/>
        <v>0</v>
      </c>
      <c r="R1366" s="13">
        <f t="shared" si="86"/>
        <v>0</v>
      </c>
    </row>
    <row r="1367" spans="1:18" x14ac:dyDescent="0.3">
      <c r="A1367">
        <v>18654</v>
      </c>
      <c r="B1367" s="2">
        <v>44209</v>
      </c>
      <c r="C1367" t="s">
        <v>32</v>
      </c>
      <c r="D1367" s="4">
        <v>662</v>
      </c>
      <c r="E1367">
        <v>124</v>
      </c>
      <c r="F1367" t="s">
        <v>33</v>
      </c>
      <c r="G1367" t="s">
        <v>34</v>
      </c>
      <c r="H1367" s="2">
        <v>44239</v>
      </c>
      <c r="I1367" s="2">
        <v>44269</v>
      </c>
      <c r="J1367" s="2">
        <v>44299</v>
      </c>
      <c r="K1367" s="2">
        <v>44247</v>
      </c>
      <c r="L1367" s="2">
        <v>44269</v>
      </c>
      <c r="M1367" s="2">
        <v>44299</v>
      </c>
      <c r="N1367" s="8" t="s">
        <v>20055</v>
      </c>
      <c r="O1367" s="12">
        <f t="shared" si="84"/>
        <v>44209</v>
      </c>
      <c r="P1367">
        <f t="shared" si="87"/>
        <v>4.3400000000000007</v>
      </c>
      <c r="Q1367">
        <f t="shared" si="85"/>
        <v>124</v>
      </c>
      <c r="R1367" s="13">
        <f t="shared" si="86"/>
        <v>-119.66</v>
      </c>
    </row>
    <row r="1368" spans="1:18" x14ac:dyDescent="0.3">
      <c r="A1368">
        <v>18655</v>
      </c>
      <c r="B1368" s="2">
        <v>44280</v>
      </c>
      <c r="C1368" t="s">
        <v>32</v>
      </c>
      <c r="D1368" s="4">
        <v>630</v>
      </c>
      <c r="E1368">
        <v>55</v>
      </c>
      <c r="F1368" t="s">
        <v>33</v>
      </c>
      <c r="G1368" t="s">
        <v>34</v>
      </c>
      <c r="H1368" s="2">
        <v>44310</v>
      </c>
      <c r="I1368" s="2">
        <v>44340</v>
      </c>
      <c r="J1368" s="2">
        <v>44370</v>
      </c>
      <c r="K1368" s="2">
        <v>44311</v>
      </c>
      <c r="L1368" s="2">
        <v>44340</v>
      </c>
      <c r="M1368" s="2">
        <v>44370</v>
      </c>
      <c r="N1368" s="8" t="s">
        <v>20054</v>
      </c>
      <c r="O1368" s="12">
        <f t="shared" si="84"/>
        <v>44280</v>
      </c>
      <c r="P1368">
        <f t="shared" si="87"/>
        <v>1.9250000000000003</v>
      </c>
      <c r="Q1368">
        <f t="shared" si="85"/>
        <v>0</v>
      </c>
      <c r="R1368" s="13">
        <f t="shared" si="86"/>
        <v>1.9250000000000003</v>
      </c>
    </row>
    <row r="1369" spans="1:18" x14ac:dyDescent="0.3">
      <c r="A1369">
        <v>18656</v>
      </c>
      <c r="B1369" s="2">
        <v>44279</v>
      </c>
      <c r="C1369" t="s">
        <v>38</v>
      </c>
      <c r="D1369" s="4">
        <v>652</v>
      </c>
      <c r="E1369">
        <v>61</v>
      </c>
      <c r="F1369" t="s">
        <v>33</v>
      </c>
      <c r="G1369" t="s">
        <v>34</v>
      </c>
      <c r="H1369" s="2">
        <v>44309</v>
      </c>
      <c r="I1369" s="2">
        <v>44339</v>
      </c>
      <c r="J1369" s="2">
        <v>44369</v>
      </c>
      <c r="K1369" s="2">
        <v>44310</v>
      </c>
      <c r="L1369" s="2">
        <v>44339</v>
      </c>
      <c r="M1369" s="2">
        <v>44369</v>
      </c>
      <c r="N1369" s="8" t="s">
        <v>20054</v>
      </c>
      <c r="O1369" s="12">
        <f t="shared" si="84"/>
        <v>44279</v>
      </c>
      <c r="P1369">
        <f t="shared" si="87"/>
        <v>2.1350000000000002</v>
      </c>
      <c r="Q1369">
        <f t="shared" si="85"/>
        <v>0</v>
      </c>
      <c r="R1369" s="13">
        <f t="shared" si="86"/>
        <v>2.1350000000000002</v>
      </c>
    </row>
    <row r="1370" spans="1:18" x14ac:dyDescent="0.3">
      <c r="A1370">
        <v>18657</v>
      </c>
      <c r="B1370" s="2">
        <v>44247</v>
      </c>
      <c r="C1370" t="s">
        <v>38</v>
      </c>
      <c r="D1370" s="4">
        <v>649</v>
      </c>
      <c r="E1370">
        <v>102</v>
      </c>
      <c r="F1370" t="s">
        <v>33</v>
      </c>
      <c r="G1370" t="s">
        <v>34</v>
      </c>
      <c r="H1370" s="2">
        <v>44277</v>
      </c>
      <c r="I1370" s="2">
        <v>44307</v>
      </c>
      <c r="J1370" s="2">
        <v>44337</v>
      </c>
      <c r="K1370" s="2">
        <v>44286</v>
      </c>
      <c r="L1370" s="2">
        <v>44307</v>
      </c>
      <c r="M1370" s="2">
        <v>44337</v>
      </c>
      <c r="N1370" s="8" t="s">
        <v>20055</v>
      </c>
      <c r="O1370" s="12">
        <f t="shared" si="84"/>
        <v>44247</v>
      </c>
      <c r="P1370">
        <f t="shared" si="87"/>
        <v>3.5700000000000003</v>
      </c>
      <c r="Q1370">
        <f t="shared" si="85"/>
        <v>102</v>
      </c>
      <c r="R1370" s="13">
        <f t="shared" si="86"/>
        <v>-98.43</v>
      </c>
    </row>
    <row r="1371" spans="1:18" x14ac:dyDescent="0.3">
      <c r="A1371">
        <v>18658</v>
      </c>
      <c r="B1371" s="2">
        <v>44281</v>
      </c>
      <c r="C1371" t="s">
        <v>38</v>
      </c>
      <c r="D1371" s="4">
        <v>669</v>
      </c>
      <c r="E1371">
        <v>140</v>
      </c>
      <c r="F1371" t="s">
        <v>33</v>
      </c>
      <c r="G1371" t="s">
        <v>34</v>
      </c>
      <c r="H1371" s="2">
        <v>44311</v>
      </c>
      <c r="I1371" s="2">
        <v>44341</v>
      </c>
      <c r="J1371" s="2">
        <v>44371</v>
      </c>
      <c r="K1371" s="2">
        <v>44314</v>
      </c>
      <c r="L1371" s="2">
        <v>44341</v>
      </c>
      <c r="M1371" s="2">
        <v>44371</v>
      </c>
      <c r="N1371" s="8" t="s">
        <v>20054</v>
      </c>
      <c r="O1371" s="12">
        <f t="shared" si="84"/>
        <v>44281</v>
      </c>
      <c r="P1371">
        <f t="shared" si="87"/>
        <v>4.9000000000000004</v>
      </c>
      <c r="Q1371">
        <f t="shared" si="85"/>
        <v>0</v>
      </c>
      <c r="R1371" s="13">
        <f t="shared" si="86"/>
        <v>4.9000000000000004</v>
      </c>
    </row>
    <row r="1372" spans="1:18" x14ac:dyDescent="0.3">
      <c r="A1372">
        <v>18659</v>
      </c>
      <c r="B1372" s="2">
        <v>44261</v>
      </c>
      <c r="C1372" t="s">
        <v>38</v>
      </c>
      <c r="D1372" s="4">
        <v>589</v>
      </c>
      <c r="E1372">
        <v>127</v>
      </c>
      <c r="F1372" t="s">
        <v>33</v>
      </c>
      <c r="G1372" t="s">
        <v>34</v>
      </c>
      <c r="H1372" s="2">
        <v>44291</v>
      </c>
      <c r="I1372" s="2">
        <v>44321</v>
      </c>
      <c r="J1372" s="2">
        <v>44351</v>
      </c>
      <c r="K1372" s="2">
        <v>44315</v>
      </c>
      <c r="L1372" s="2">
        <v>44321</v>
      </c>
      <c r="M1372" s="2">
        <v>44351</v>
      </c>
      <c r="N1372" s="8" t="s">
        <v>20054</v>
      </c>
      <c r="O1372" s="12">
        <f t="shared" si="84"/>
        <v>44261</v>
      </c>
      <c r="P1372">
        <f t="shared" si="87"/>
        <v>4.4450000000000003</v>
      </c>
      <c r="Q1372">
        <f t="shared" si="85"/>
        <v>0</v>
      </c>
      <c r="R1372" s="13">
        <f t="shared" si="86"/>
        <v>4.4450000000000003</v>
      </c>
    </row>
    <row r="1373" spans="1:18" x14ac:dyDescent="0.3">
      <c r="A1373">
        <v>18660</v>
      </c>
      <c r="B1373" s="2">
        <v>44283</v>
      </c>
      <c r="C1373" t="s">
        <v>32</v>
      </c>
      <c r="D1373" s="4">
        <v>576</v>
      </c>
      <c r="E1373">
        <v>75</v>
      </c>
      <c r="F1373" t="s">
        <v>35</v>
      </c>
      <c r="G1373" t="s">
        <v>40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8" t="s">
        <v>34</v>
      </c>
      <c r="O1373" s="12">
        <f t="shared" si="84"/>
        <v>44283</v>
      </c>
      <c r="P1373">
        <f t="shared" si="87"/>
        <v>0</v>
      </c>
      <c r="Q1373">
        <f t="shared" si="85"/>
        <v>0</v>
      </c>
      <c r="R1373" s="13">
        <f t="shared" si="86"/>
        <v>0</v>
      </c>
    </row>
    <row r="1374" spans="1:18" x14ac:dyDescent="0.3">
      <c r="A1374">
        <v>18661</v>
      </c>
      <c r="B1374" s="2">
        <v>44271</v>
      </c>
      <c r="C1374" t="s">
        <v>38</v>
      </c>
      <c r="D1374" s="4">
        <v>634</v>
      </c>
      <c r="E1374">
        <v>90</v>
      </c>
      <c r="F1374" t="s">
        <v>33</v>
      </c>
      <c r="G1374" t="s">
        <v>34</v>
      </c>
      <c r="H1374" s="2">
        <v>44301</v>
      </c>
      <c r="I1374" s="2">
        <v>44331</v>
      </c>
      <c r="J1374" s="2">
        <v>44361</v>
      </c>
      <c r="K1374" s="2">
        <v>44322</v>
      </c>
      <c r="L1374" s="2">
        <v>44331</v>
      </c>
      <c r="M1374" s="2">
        <v>44361</v>
      </c>
      <c r="N1374" s="8" t="s">
        <v>20055</v>
      </c>
      <c r="O1374" s="12">
        <f t="shared" si="84"/>
        <v>44271</v>
      </c>
      <c r="P1374">
        <f t="shared" si="87"/>
        <v>3.1500000000000004</v>
      </c>
      <c r="Q1374">
        <f t="shared" si="85"/>
        <v>90</v>
      </c>
      <c r="R1374" s="13">
        <f t="shared" si="86"/>
        <v>-86.85</v>
      </c>
    </row>
    <row r="1375" spans="1:18" x14ac:dyDescent="0.3">
      <c r="A1375">
        <v>18662</v>
      </c>
      <c r="B1375" s="2">
        <v>44275</v>
      </c>
      <c r="C1375" t="s">
        <v>38</v>
      </c>
      <c r="D1375" s="4">
        <v>652</v>
      </c>
      <c r="E1375">
        <v>65</v>
      </c>
      <c r="F1375" t="s">
        <v>33</v>
      </c>
      <c r="G1375" t="s">
        <v>34</v>
      </c>
      <c r="H1375" s="2">
        <v>44305</v>
      </c>
      <c r="I1375" s="2">
        <v>44335</v>
      </c>
      <c r="J1375" s="2">
        <v>44365</v>
      </c>
      <c r="K1375" s="2">
        <v>44308</v>
      </c>
      <c r="L1375" s="2">
        <v>44335</v>
      </c>
      <c r="M1375" s="2">
        <v>44365</v>
      </c>
      <c r="N1375" s="8" t="s">
        <v>20054</v>
      </c>
      <c r="O1375" s="12">
        <f t="shared" si="84"/>
        <v>44275</v>
      </c>
      <c r="P1375">
        <f t="shared" si="87"/>
        <v>2.2750000000000004</v>
      </c>
      <c r="Q1375">
        <f t="shared" si="85"/>
        <v>0</v>
      </c>
      <c r="R1375" s="13">
        <f t="shared" si="86"/>
        <v>2.2750000000000004</v>
      </c>
    </row>
    <row r="1376" spans="1:18" x14ac:dyDescent="0.3">
      <c r="A1376">
        <v>18663</v>
      </c>
      <c r="B1376" s="2">
        <v>44246</v>
      </c>
      <c r="C1376" t="s">
        <v>38</v>
      </c>
      <c r="D1376" s="4">
        <v>577</v>
      </c>
      <c r="E1376">
        <v>52</v>
      </c>
      <c r="F1376" t="s">
        <v>35</v>
      </c>
      <c r="G1376" t="s">
        <v>36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8" t="s">
        <v>34</v>
      </c>
      <c r="O1376" s="12">
        <f t="shared" si="84"/>
        <v>44246</v>
      </c>
      <c r="P1376">
        <f t="shared" si="87"/>
        <v>0</v>
      </c>
      <c r="Q1376">
        <f t="shared" si="85"/>
        <v>0</v>
      </c>
      <c r="R1376" s="13">
        <f t="shared" si="86"/>
        <v>0</v>
      </c>
    </row>
    <row r="1377" spans="1:18" x14ac:dyDescent="0.3">
      <c r="A1377">
        <v>18664</v>
      </c>
      <c r="B1377" s="2">
        <v>44261</v>
      </c>
      <c r="C1377" t="s">
        <v>37</v>
      </c>
      <c r="D1377" s="4">
        <v>518</v>
      </c>
      <c r="E1377">
        <v>112</v>
      </c>
      <c r="F1377" t="s">
        <v>33</v>
      </c>
      <c r="G1377" t="s">
        <v>34</v>
      </c>
      <c r="H1377" s="2">
        <v>44291</v>
      </c>
      <c r="I1377" s="2">
        <v>44321</v>
      </c>
      <c r="J1377" s="2">
        <v>44351</v>
      </c>
      <c r="K1377" s="2">
        <v>44346</v>
      </c>
      <c r="L1377" s="2">
        <v>44321</v>
      </c>
      <c r="M1377" s="2">
        <v>44351</v>
      </c>
      <c r="N1377" s="8" t="s">
        <v>20055</v>
      </c>
      <c r="O1377" s="12">
        <f t="shared" si="84"/>
        <v>44261</v>
      </c>
      <c r="P1377">
        <f t="shared" si="87"/>
        <v>3.9200000000000004</v>
      </c>
      <c r="Q1377">
        <f t="shared" si="85"/>
        <v>112</v>
      </c>
      <c r="R1377" s="13">
        <f t="shared" si="86"/>
        <v>-108.08</v>
      </c>
    </row>
    <row r="1378" spans="1:18" x14ac:dyDescent="0.3">
      <c r="A1378">
        <v>18665</v>
      </c>
      <c r="B1378" s="2">
        <v>44268</v>
      </c>
      <c r="C1378" t="s">
        <v>37</v>
      </c>
      <c r="D1378" s="4">
        <v>638</v>
      </c>
      <c r="E1378">
        <v>135</v>
      </c>
      <c r="F1378" t="s">
        <v>33</v>
      </c>
      <c r="G1378" t="s">
        <v>34</v>
      </c>
      <c r="H1378" s="2">
        <v>44298</v>
      </c>
      <c r="I1378" s="2">
        <v>44328</v>
      </c>
      <c r="J1378" s="2">
        <v>44358</v>
      </c>
      <c r="K1378" s="2">
        <v>44335</v>
      </c>
      <c r="L1378" s="2">
        <v>44328</v>
      </c>
      <c r="M1378" s="2">
        <v>44358</v>
      </c>
      <c r="N1378" s="8" t="s">
        <v>20055</v>
      </c>
      <c r="O1378" s="12">
        <f t="shared" si="84"/>
        <v>44268</v>
      </c>
      <c r="P1378">
        <f t="shared" si="87"/>
        <v>4.7250000000000005</v>
      </c>
      <c r="Q1378">
        <f t="shared" si="85"/>
        <v>135</v>
      </c>
      <c r="R1378" s="13">
        <f t="shared" si="86"/>
        <v>-130.27500000000001</v>
      </c>
    </row>
    <row r="1379" spans="1:18" x14ac:dyDescent="0.3">
      <c r="A1379">
        <v>18666</v>
      </c>
      <c r="B1379" s="2">
        <v>44279</v>
      </c>
      <c r="C1379" t="s">
        <v>38</v>
      </c>
      <c r="D1379" s="4">
        <v>648</v>
      </c>
      <c r="E1379">
        <v>130</v>
      </c>
      <c r="F1379" t="s">
        <v>33</v>
      </c>
      <c r="G1379" t="s">
        <v>34</v>
      </c>
      <c r="H1379" s="2">
        <v>44309</v>
      </c>
      <c r="I1379" s="2">
        <v>44339</v>
      </c>
      <c r="J1379" s="2">
        <v>44369</v>
      </c>
      <c r="K1379" s="2">
        <v>44309</v>
      </c>
      <c r="L1379" s="2">
        <v>44339</v>
      </c>
      <c r="M1379" s="2">
        <v>44369</v>
      </c>
      <c r="N1379" s="8" t="s">
        <v>20054</v>
      </c>
      <c r="O1379" s="12">
        <f t="shared" si="84"/>
        <v>44279</v>
      </c>
      <c r="P1379">
        <f t="shared" si="87"/>
        <v>4.5500000000000007</v>
      </c>
      <c r="Q1379">
        <f t="shared" si="85"/>
        <v>0</v>
      </c>
      <c r="R1379" s="13">
        <f t="shared" si="86"/>
        <v>4.5500000000000007</v>
      </c>
    </row>
    <row r="1380" spans="1:18" x14ac:dyDescent="0.3">
      <c r="A1380">
        <v>18667</v>
      </c>
      <c r="B1380" s="2">
        <v>44230</v>
      </c>
      <c r="C1380" t="s">
        <v>38</v>
      </c>
      <c r="D1380" s="4">
        <v>655</v>
      </c>
      <c r="E1380">
        <v>119</v>
      </c>
      <c r="F1380" t="s">
        <v>33</v>
      </c>
      <c r="G1380" t="s">
        <v>34</v>
      </c>
      <c r="H1380" s="2">
        <v>44260</v>
      </c>
      <c r="I1380" s="2">
        <v>44290</v>
      </c>
      <c r="J1380" s="2">
        <v>44320</v>
      </c>
      <c r="K1380" s="2">
        <v>44270</v>
      </c>
      <c r="L1380" s="2">
        <v>44290</v>
      </c>
      <c r="M1380" s="2">
        <v>44320</v>
      </c>
      <c r="N1380" s="8" t="s">
        <v>20054</v>
      </c>
      <c r="O1380" s="12">
        <f t="shared" si="84"/>
        <v>44230</v>
      </c>
      <c r="P1380">
        <f t="shared" si="87"/>
        <v>4.165</v>
      </c>
      <c r="Q1380">
        <f t="shared" si="85"/>
        <v>0</v>
      </c>
      <c r="R1380" s="13">
        <f t="shared" si="86"/>
        <v>4.165</v>
      </c>
    </row>
    <row r="1381" spans="1:18" x14ac:dyDescent="0.3">
      <c r="A1381">
        <v>18668</v>
      </c>
      <c r="B1381" s="2">
        <v>44240</v>
      </c>
      <c r="C1381" t="s">
        <v>38</v>
      </c>
      <c r="D1381" s="4">
        <v>605</v>
      </c>
      <c r="E1381">
        <v>132</v>
      </c>
      <c r="F1381" t="s">
        <v>35</v>
      </c>
      <c r="G1381" t="s">
        <v>39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8" t="s">
        <v>34</v>
      </c>
      <c r="O1381" s="12">
        <f t="shared" si="84"/>
        <v>44240</v>
      </c>
      <c r="P1381">
        <f t="shared" si="87"/>
        <v>0</v>
      </c>
      <c r="Q1381">
        <f t="shared" si="85"/>
        <v>0</v>
      </c>
      <c r="R1381" s="13">
        <f t="shared" si="86"/>
        <v>0</v>
      </c>
    </row>
    <row r="1382" spans="1:18" x14ac:dyDescent="0.3">
      <c r="A1382">
        <v>18669</v>
      </c>
      <c r="B1382" s="2">
        <v>44227</v>
      </c>
      <c r="C1382" t="s">
        <v>32</v>
      </c>
      <c r="D1382" s="4">
        <v>654</v>
      </c>
      <c r="E1382">
        <v>81</v>
      </c>
      <c r="F1382" t="s">
        <v>33</v>
      </c>
      <c r="G1382" t="s">
        <v>34</v>
      </c>
      <c r="H1382" s="2">
        <v>44257</v>
      </c>
      <c r="I1382" s="2">
        <v>44287</v>
      </c>
      <c r="J1382" s="2">
        <v>44317</v>
      </c>
      <c r="K1382" s="2">
        <v>44266</v>
      </c>
      <c r="L1382" s="2">
        <v>44287</v>
      </c>
      <c r="M1382" s="2">
        <v>44317</v>
      </c>
      <c r="N1382" s="8" t="s">
        <v>20055</v>
      </c>
      <c r="O1382" s="12">
        <f t="shared" si="84"/>
        <v>44227</v>
      </c>
      <c r="P1382">
        <f t="shared" si="87"/>
        <v>2.8350000000000004</v>
      </c>
      <c r="Q1382">
        <f t="shared" si="85"/>
        <v>81</v>
      </c>
      <c r="R1382" s="13">
        <f t="shared" si="86"/>
        <v>-78.165000000000006</v>
      </c>
    </row>
    <row r="1383" spans="1:18" x14ac:dyDescent="0.3">
      <c r="A1383">
        <v>18670</v>
      </c>
      <c r="B1383" s="2">
        <v>44201</v>
      </c>
      <c r="C1383" t="s">
        <v>38</v>
      </c>
      <c r="D1383" s="4">
        <v>697</v>
      </c>
      <c r="E1383">
        <v>115</v>
      </c>
      <c r="F1383" t="s">
        <v>33</v>
      </c>
      <c r="G1383" t="s">
        <v>34</v>
      </c>
      <c r="H1383" s="2">
        <v>44231</v>
      </c>
      <c r="I1383" s="2">
        <v>44261</v>
      </c>
      <c r="J1383" s="2">
        <v>44291</v>
      </c>
      <c r="K1383" s="2">
        <v>44235</v>
      </c>
      <c r="L1383" s="2">
        <v>44261</v>
      </c>
      <c r="M1383" s="2">
        <v>44291</v>
      </c>
      <c r="N1383" s="8" t="s">
        <v>20054</v>
      </c>
      <c r="O1383" s="12">
        <f t="shared" si="84"/>
        <v>44201</v>
      </c>
      <c r="P1383">
        <f t="shared" si="87"/>
        <v>4.0250000000000004</v>
      </c>
      <c r="Q1383">
        <f t="shared" si="85"/>
        <v>0</v>
      </c>
      <c r="R1383" s="13">
        <f t="shared" si="86"/>
        <v>4.0250000000000004</v>
      </c>
    </row>
    <row r="1384" spans="1:18" x14ac:dyDescent="0.3">
      <c r="A1384">
        <v>18671</v>
      </c>
      <c r="B1384" s="2">
        <v>44222</v>
      </c>
      <c r="C1384" t="s">
        <v>37</v>
      </c>
      <c r="D1384" s="4">
        <v>557</v>
      </c>
      <c r="E1384">
        <v>138</v>
      </c>
      <c r="F1384" t="s">
        <v>35</v>
      </c>
      <c r="G1384" t="s">
        <v>39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8" t="s">
        <v>34</v>
      </c>
      <c r="O1384" s="12">
        <f t="shared" si="84"/>
        <v>44222</v>
      </c>
      <c r="P1384">
        <f t="shared" si="87"/>
        <v>0</v>
      </c>
      <c r="Q1384">
        <f t="shared" si="85"/>
        <v>0</v>
      </c>
      <c r="R1384" s="13">
        <f t="shared" si="86"/>
        <v>0</v>
      </c>
    </row>
    <row r="1385" spans="1:18" x14ac:dyDescent="0.3">
      <c r="A1385">
        <v>18672</v>
      </c>
      <c r="B1385" s="2">
        <v>44250</v>
      </c>
      <c r="C1385" t="s">
        <v>32</v>
      </c>
      <c r="D1385" s="4">
        <v>627</v>
      </c>
      <c r="E1385">
        <v>55</v>
      </c>
      <c r="F1385" t="s">
        <v>35</v>
      </c>
      <c r="G1385" t="s">
        <v>36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8" t="s">
        <v>34</v>
      </c>
      <c r="O1385" s="12">
        <f t="shared" si="84"/>
        <v>44250</v>
      </c>
      <c r="P1385">
        <f t="shared" si="87"/>
        <v>0</v>
      </c>
      <c r="Q1385">
        <f t="shared" si="85"/>
        <v>0</v>
      </c>
      <c r="R1385" s="13">
        <f t="shared" si="86"/>
        <v>0</v>
      </c>
    </row>
    <row r="1386" spans="1:18" x14ac:dyDescent="0.3">
      <c r="A1386">
        <v>18673</v>
      </c>
      <c r="B1386" s="2">
        <v>44288</v>
      </c>
      <c r="C1386" t="s">
        <v>37</v>
      </c>
      <c r="D1386" s="4">
        <v>702</v>
      </c>
      <c r="E1386">
        <v>65</v>
      </c>
      <c r="F1386" t="s">
        <v>33</v>
      </c>
      <c r="G1386" t="s">
        <v>34</v>
      </c>
      <c r="H1386" s="2">
        <v>44318</v>
      </c>
      <c r="I1386" s="2">
        <v>44348</v>
      </c>
      <c r="J1386" s="2">
        <v>44378</v>
      </c>
      <c r="K1386" s="2">
        <v>44323</v>
      </c>
      <c r="L1386" s="2">
        <v>44348</v>
      </c>
      <c r="M1386" s="2">
        <v>44378</v>
      </c>
      <c r="N1386" s="8" t="s">
        <v>20055</v>
      </c>
      <c r="O1386" s="12">
        <f t="shared" si="84"/>
        <v>44288</v>
      </c>
      <c r="P1386">
        <f t="shared" si="87"/>
        <v>2.2750000000000004</v>
      </c>
      <c r="Q1386">
        <f t="shared" si="85"/>
        <v>65</v>
      </c>
      <c r="R1386" s="13">
        <f t="shared" si="86"/>
        <v>-62.725000000000001</v>
      </c>
    </row>
    <row r="1387" spans="1:18" x14ac:dyDescent="0.3">
      <c r="A1387">
        <v>18674</v>
      </c>
      <c r="B1387" s="2">
        <v>44205</v>
      </c>
      <c r="C1387" t="s">
        <v>38</v>
      </c>
      <c r="D1387" s="4">
        <v>570</v>
      </c>
      <c r="E1387">
        <v>80</v>
      </c>
      <c r="F1387" t="s">
        <v>35</v>
      </c>
      <c r="G1387" t="s">
        <v>40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8" t="s">
        <v>34</v>
      </c>
      <c r="O1387" s="12">
        <f t="shared" si="84"/>
        <v>44205</v>
      </c>
      <c r="P1387">
        <f t="shared" si="87"/>
        <v>0</v>
      </c>
      <c r="Q1387">
        <f t="shared" si="85"/>
        <v>0</v>
      </c>
      <c r="R1387" s="13">
        <f t="shared" si="86"/>
        <v>0</v>
      </c>
    </row>
    <row r="1388" spans="1:18" x14ac:dyDescent="0.3">
      <c r="A1388">
        <v>18675</v>
      </c>
      <c r="B1388" s="2">
        <v>44252</v>
      </c>
      <c r="C1388" t="s">
        <v>32</v>
      </c>
      <c r="D1388" s="4">
        <v>601</v>
      </c>
      <c r="E1388">
        <v>116</v>
      </c>
      <c r="F1388" t="s">
        <v>35</v>
      </c>
      <c r="G1388" t="s">
        <v>39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8" t="s">
        <v>34</v>
      </c>
      <c r="O1388" s="12">
        <f t="shared" si="84"/>
        <v>44252</v>
      </c>
      <c r="P1388">
        <f t="shared" si="87"/>
        <v>0</v>
      </c>
      <c r="Q1388">
        <f t="shared" si="85"/>
        <v>0</v>
      </c>
      <c r="R1388" s="13">
        <f t="shared" si="86"/>
        <v>0</v>
      </c>
    </row>
    <row r="1389" spans="1:18" x14ac:dyDescent="0.3">
      <c r="A1389">
        <v>18676</v>
      </c>
      <c r="B1389" s="2">
        <v>44233</v>
      </c>
      <c r="C1389" t="s">
        <v>38</v>
      </c>
      <c r="D1389" s="4">
        <v>649</v>
      </c>
      <c r="E1389">
        <v>69</v>
      </c>
      <c r="F1389" t="s">
        <v>33</v>
      </c>
      <c r="G1389" t="s">
        <v>34</v>
      </c>
      <c r="H1389" s="2">
        <v>44263</v>
      </c>
      <c r="I1389" s="2">
        <v>44293</v>
      </c>
      <c r="J1389" s="2">
        <v>44323</v>
      </c>
      <c r="K1389" s="2">
        <v>44266</v>
      </c>
      <c r="L1389" s="2">
        <v>44293</v>
      </c>
      <c r="M1389" s="2">
        <v>44323</v>
      </c>
      <c r="N1389" s="8" t="s">
        <v>20054</v>
      </c>
      <c r="O1389" s="12">
        <f t="shared" si="84"/>
        <v>44233</v>
      </c>
      <c r="P1389">
        <f t="shared" si="87"/>
        <v>2.415</v>
      </c>
      <c r="Q1389">
        <f t="shared" si="85"/>
        <v>0</v>
      </c>
      <c r="R1389" s="13">
        <f t="shared" si="86"/>
        <v>2.415</v>
      </c>
    </row>
    <row r="1390" spans="1:18" x14ac:dyDescent="0.3">
      <c r="A1390">
        <v>18677</v>
      </c>
      <c r="B1390" s="2">
        <v>44270</v>
      </c>
      <c r="C1390" t="s">
        <v>37</v>
      </c>
      <c r="D1390" s="4">
        <v>676</v>
      </c>
      <c r="E1390">
        <v>109</v>
      </c>
      <c r="F1390" t="s">
        <v>33</v>
      </c>
      <c r="G1390" t="s">
        <v>34</v>
      </c>
      <c r="H1390" s="2">
        <v>44300</v>
      </c>
      <c r="I1390" s="2">
        <v>44330</v>
      </c>
      <c r="J1390" s="2">
        <v>44360</v>
      </c>
      <c r="K1390" s="2">
        <v>44306</v>
      </c>
      <c r="L1390" s="2">
        <v>44330</v>
      </c>
      <c r="M1390" s="2">
        <v>44360</v>
      </c>
      <c r="N1390" s="8" t="s">
        <v>20054</v>
      </c>
      <c r="O1390" s="12">
        <f t="shared" si="84"/>
        <v>44270</v>
      </c>
      <c r="P1390">
        <f t="shared" si="87"/>
        <v>3.8150000000000004</v>
      </c>
      <c r="Q1390">
        <f t="shared" si="85"/>
        <v>0</v>
      </c>
      <c r="R1390" s="13">
        <f t="shared" si="86"/>
        <v>3.8150000000000004</v>
      </c>
    </row>
    <row r="1391" spans="1:18" x14ac:dyDescent="0.3">
      <c r="A1391">
        <v>18678</v>
      </c>
      <c r="B1391" s="2">
        <v>44280</v>
      </c>
      <c r="C1391" t="s">
        <v>37</v>
      </c>
      <c r="D1391" s="4">
        <v>567</v>
      </c>
      <c r="E1391">
        <v>59</v>
      </c>
      <c r="F1391" t="s">
        <v>33</v>
      </c>
      <c r="G1391" t="s">
        <v>34</v>
      </c>
      <c r="H1391" s="2">
        <v>44310</v>
      </c>
      <c r="I1391" s="2">
        <v>44340</v>
      </c>
      <c r="J1391" s="2">
        <v>44370</v>
      </c>
      <c r="K1391" s="2">
        <v>44381</v>
      </c>
      <c r="L1391" s="2">
        <v>44340</v>
      </c>
      <c r="M1391" s="2">
        <v>44370</v>
      </c>
      <c r="N1391" s="8" t="s">
        <v>20054</v>
      </c>
      <c r="O1391" s="12">
        <f t="shared" si="84"/>
        <v>44280</v>
      </c>
      <c r="P1391">
        <f t="shared" si="87"/>
        <v>2.0650000000000004</v>
      </c>
      <c r="Q1391">
        <f t="shared" si="85"/>
        <v>0</v>
      </c>
      <c r="R1391" s="13">
        <f t="shared" si="86"/>
        <v>2.0650000000000004</v>
      </c>
    </row>
    <row r="1392" spans="1:18" x14ac:dyDescent="0.3">
      <c r="A1392">
        <v>18679</v>
      </c>
      <c r="B1392" s="2">
        <v>44232</v>
      </c>
      <c r="C1392" t="s">
        <v>37</v>
      </c>
      <c r="D1392" s="4">
        <v>654</v>
      </c>
      <c r="E1392">
        <v>129</v>
      </c>
      <c r="F1392" t="s">
        <v>33</v>
      </c>
      <c r="G1392" t="s">
        <v>34</v>
      </c>
      <c r="H1392" s="2">
        <v>44262</v>
      </c>
      <c r="I1392" s="2">
        <v>44292</v>
      </c>
      <c r="J1392" s="2">
        <v>44322</v>
      </c>
      <c r="K1392" s="2">
        <v>44269</v>
      </c>
      <c r="L1392" s="2">
        <v>44292</v>
      </c>
      <c r="M1392" s="2">
        <v>44322</v>
      </c>
      <c r="N1392" s="8" t="s">
        <v>20054</v>
      </c>
      <c r="O1392" s="12">
        <f t="shared" si="84"/>
        <v>44232</v>
      </c>
      <c r="P1392">
        <f t="shared" si="87"/>
        <v>4.5150000000000006</v>
      </c>
      <c r="Q1392">
        <f t="shared" si="85"/>
        <v>0</v>
      </c>
      <c r="R1392" s="13">
        <f t="shared" si="86"/>
        <v>4.5150000000000006</v>
      </c>
    </row>
    <row r="1393" spans="1:18" x14ac:dyDescent="0.3">
      <c r="A1393">
        <v>18680</v>
      </c>
      <c r="B1393" s="2">
        <v>44261</v>
      </c>
      <c r="C1393" t="s">
        <v>38</v>
      </c>
      <c r="D1393" s="4">
        <v>655</v>
      </c>
      <c r="E1393">
        <v>102</v>
      </c>
      <c r="F1393" t="s">
        <v>33</v>
      </c>
      <c r="G1393" t="s">
        <v>34</v>
      </c>
      <c r="H1393" s="2">
        <v>44291</v>
      </c>
      <c r="I1393" s="2">
        <v>44321</v>
      </c>
      <c r="J1393" s="2">
        <v>44351</v>
      </c>
      <c r="K1393" s="2">
        <v>44297</v>
      </c>
      <c r="L1393" s="2">
        <v>44321</v>
      </c>
      <c r="M1393" s="2">
        <v>44351</v>
      </c>
      <c r="N1393" s="8" t="s">
        <v>20054</v>
      </c>
      <c r="O1393" s="12">
        <f t="shared" si="84"/>
        <v>44261</v>
      </c>
      <c r="P1393">
        <f t="shared" si="87"/>
        <v>3.5700000000000003</v>
      </c>
      <c r="Q1393">
        <f t="shared" si="85"/>
        <v>0</v>
      </c>
      <c r="R1393" s="13">
        <f t="shared" si="86"/>
        <v>3.5700000000000003</v>
      </c>
    </row>
    <row r="1394" spans="1:18" x14ac:dyDescent="0.3">
      <c r="A1394">
        <v>18681</v>
      </c>
      <c r="B1394" s="2">
        <v>44274</v>
      </c>
      <c r="C1394" t="s">
        <v>38</v>
      </c>
      <c r="D1394" s="4">
        <v>593</v>
      </c>
      <c r="E1394">
        <v>105</v>
      </c>
      <c r="F1394" t="s">
        <v>33</v>
      </c>
      <c r="G1394" t="s">
        <v>34</v>
      </c>
      <c r="H1394" s="2">
        <v>44304</v>
      </c>
      <c r="I1394" s="2">
        <v>44334</v>
      </c>
      <c r="J1394" s="2">
        <v>44364</v>
      </c>
      <c r="K1394" s="2">
        <v>44368</v>
      </c>
      <c r="L1394" s="2">
        <v>44334</v>
      </c>
      <c r="M1394" s="2">
        <v>44364</v>
      </c>
      <c r="N1394" s="8" t="s">
        <v>20054</v>
      </c>
      <c r="O1394" s="12">
        <f t="shared" si="84"/>
        <v>44274</v>
      </c>
      <c r="P1394">
        <f t="shared" si="87"/>
        <v>3.6750000000000003</v>
      </c>
      <c r="Q1394">
        <f t="shared" si="85"/>
        <v>0</v>
      </c>
      <c r="R1394" s="13">
        <f t="shared" si="86"/>
        <v>3.6750000000000003</v>
      </c>
    </row>
    <row r="1395" spans="1:18" x14ac:dyDescent="0.3">
      <c r="A1395">
        <v>18682</v>
      </c>
      <c r="B1395" s="2">
        <v>44285</v>
      </c>
      <c r="C1395" t="s">
        <v>38</v>
      </c>
      <c r="D1395" s="4">
        <v>648</v>
      </c>
      <c r="E1395">
        <v>83</v>
      </c>
      <c r="F1395" t="s">
        <v>33</v>
      </c>
      <c r="G1395" t="s">
        <v>34</v>
      </c>
      <c r="H1395" s="2">
        <v>44315</v>
      </c>
      <c r="I1395" s="2">
        <v>44345</v>
      </c>
      <c r="J1395" s="2">
        <v>44375</v>
      </c>
      <c r="K1395" s="2">
        <v>44317</v>
      </c>
      <c r="L1395" s="2">
        <v>44345</v>
      </c>
      <c r="M1395" s="2">
        <v>44375</v>
      </c>
      <c r="N1395" s="8" t="s">
        <v>20055</v>
      </c>
      <c r="O1395" s="12">
        <f t="shared" si="84"/>
        <v>44285</v>
      </c>
      <c r="P1395">
        <f t="shared" si="87"/>
        <v>2.9050000000000002</v>
      </c>
      <c r="Q1395">
        <f t="shared" si="85"/>
        <v>83</v>
      </c>
      <c r="R1395" s="13">
        <f t="shared" si="86"/>
        <v>-80.094999999999999</v>
      </c>
    </row>
    <row r="1396" spans="1:18" x14ac:dyDescent="0.3">
      <c r="A1396">
        <v>18683</v>
      </c>
      <c r="B1396" s="2">
        <v>44233</v>
      </c>
      <c r="C1396" t="s">
        <v>38</v>
      </c>
      <c r="D1396" s="4">
        <v>651</v>
      </c>
      <c r="E1396">
        <v>67</v>
      </c>
      <c r="F1396" t="s">
        <v>33</v>
      </c>
      <c r="G1396" t="s">
        <v>34</v>
      </c>
      <c r="H1396" s="2">
        <v>44263</v>
      </c>
      <c r="I1396" s="2">
        <v>44293</v>
      </c>
      <c r="J1396" s="2">
        <v>44323</v>
      </c>
      <c r="K1396" s="2">
        <v>44263</v>
      </c>
      <c r="L1396" s="2">
        <v>44293</v>
      </c>
      <c r="M1396" s="2">
        <v>44323</v>
      </c>
      <c r="N1396" s="8" t="s">
        <v>20054</v>
      </c>
      <c r="O1396" s="12">
        <f t="shared" si="84"/>
        <v>44233</v>
      </c>
      <c r="P1396">
        <f t="shared" si="87"/>
        <v>2.3450000000000002</v>
      </c>
      <c r="Q1396">
        <f t="shared" si="85"/>
        <v>0</v>
      </c>
      <c r="R1396" s="13">
        <f t="shared" si="86"/>
        <v>2.3450000000000002</v>
      </c>
    </row>
    <row r="1397" spans="1:18" x14ac:dyDescent="0.3">
      <c r="A1397">
        <v>18684</v>
      </c>
      <c r="B1397" s="2">
        <v>44238</v>
      </c>
      <c r="C1397" t="s">
        <v>38</v>
      </c>
      <c r="D1397" s="4">
        <v>667</v>
      </c>
      <c r="E1397">
        <v>97</v>
      </c>
      <c r="F1397" t="s">
        <v>33</v>
      </c>
      <c r="G1397" t="s">
        <v>34</v>
      </c>
      <c r="H1397" s="2">
        <v>44268</v>
      </c>
      <c r="I1397" s="2">
        <v>44298</v>
      </c>
      <c r="J1397" s="2">
        <v>44328</v>
      </c>
      <c r="K1397" s="2">
        <v>44270</v>
      </c>
      <c r="L1397" s="2">
        <v>44298</v>
      </c>
      <c r="M1397" s="2">
        <v>44328</v>
      </c>
      <c r="N1397" s="8" t="s">
        <v>20054</v>
      </c>
      <c r="O1397" s="12">
        <f t="shared" si="84"/>
        <v>44238</v>
      </c>
      <c r="P1397">
        <f t="shared" si="87"/>
        <v>3.3950000000000005</v>
      </c>
      <c r="Q1397">
        <f t="shared" si="85"/>
        <v>0</v>
      </c>
      <c r="R1397" s="13">
        <f t="shared" si="86"/>
        <v>3.3950000000000005</v>
      </c>
    </row>
    <row r="1398" spans="1:18" x14ac:dyDescent="0.3">
      <c r="A1398">
        <v>18685</v>
      </c>
      <c r="B1398" s="2">
        <v>44234</v>
      </c>
      <c r="C1398" t="s">
        <v>37</v>
      </c>
      <c r="D1398" s="4">
        <v>584</v>
      </c>
      <c r="E1398">
        <v>96</v>
      </c>
      <c r="F1398" t="s">
        <v>35</v>
      </c>
      <c r="G1398" t="s">
        <v>42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8" t="s">
        <v>34</v>
      </c>
      <c r="O1398" s="12">
        <f t="shared" si="84"/>
        <v>44234</v>
      </c>
      <c r="P1398">
        <f t="shared" si="87"/>
        <v>0</v>
      </c>
      <c r="Q1398">
        <f t="shared" si="85"/>
        <v>0</v>
      </c>
      <c r="R1398" s="13">
        <f t="shared" si="86"/>
        <v>0</v>
      </c>
    </row>
    <row r="1399" spans="1:18" x14ac:dyDescent="0.3">
      <c r="A1399">
        <v>18686</v>
      </c>
      <c r="B1399" s="2">
        <v>44231</v>
      </c>
      <c r="C1399" t="s">
        <v>38</v>
      </c>
      <c r="D1399" s="4">
        <v>511</v>
      </c>
      <c r="E1399">
        <v>95</v>
      </c>
      <c r="F1399" t="s">
        <v>35</v>
      </c>
      <c r="G1399" t="s">
        <v>42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8" t="s">
        <v>34</v>
      </c>
      <c r="O1399" s="12">
        <f t="shared" si="84"/>
        <v>44231</v>
      </c>
      <c r="P1399">
        <f t="shared" si="87"/>
        <v>0</v>
      </c>
      <c r="Q1399">
        <f t="shared" si="85"/>
        <v>0</v>
      </c>
      <c r="R1399" s="13">
        <f t="shared" si="86"/>
        <v>0</v>
      </c>
    </row>
    <row r="1400" spans="1:18" x14ac:dyDescent="0.3">
      <c r="A1400">
        <v>18687</v>
      </c>
      <c r="B1400" s="2">
        <v>44288</v>
      </c>
      <c r="C1400" t="s">
        <v>38</v>
      </c>
      <c r="D1400" s="4">
        <v>677</v>
      </c>
      <c r="E1400">
        <v>110</v>
      </c>
      <c r="F1400" t="s">
        <v>33</v>
      </c>
      <c r="G1400" t="s">
        <v>34</v>
      </c>
      <c r="H1400" s="2">
        <v>44318</v>
      </c>
      <c r="I1400" s="2">
        <v>44348</v>
      </c>
      <c r="J1400" s="2">
        <v>44378</v>
      </c>
      <c r="K1400" s="2">
        <v>44324</v>
      </c>
      <c r="L1400" s="2">
        <v>44348</v>
      </c>
      <c r="M1400" s="2">
        <v>44378</v>
      </c>
      <c r="N1400" s="8" t="s">
        <v>20055</v>
      </c>
      <c r="O1400" s="12">
        <f t="shared" si="84"/>
        <v>44288</v>
      </c>
      <c r="P1400">
        <f t="shared" si="87"/>
        <v>3.8500000000000005</v>
      </c>
      <c r="Q1400">
        <f t="shared" si="85"/>
        <v>110</v>
      </c>
      <c r="R1400" s="13">
        <f t="shared" si="86"/>
        <v>-106.15</v>
      </c>
    </row>
    <row r="1401" spans="1:18" x14ac:dyDescent="0.3">
      <c r="A1401">
        <v>18688</v>
      </c>
      <c r="B1401" s="2">
        <v>44222</v>
      </c>
      <c r="C1401" t="s">
        <v>32</v>
      </c>
      <c r="D1401" s="4">
        <v>594</v>
      </c>
      <c r="E1401">
        <v>68</v>
      </c>
      <c r="F1401" t="s">
        <v>35</v>
      </c>
      <c r="G1401" t="s">
        <v>36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8" t="s">
        <v>34</v>
      </c>
      <c r="O1401" s="12">
        <f t="shared" si="84"/>
        <v>44222</v>
      </c>
      <c r="P1401">
        <f t="shared" si="87"/>
        <v>0</v>
      </c>
      <c r="Q1401">
        <f t="shared" si="85"/>
        <v>0</v>
      </c>
      <c r="R1401" s="13">
        <f t="shared" si="86"/>
        <v>0</v>
      </c>
    </row>
    <row r="1402" spans="1:18" x14ac:dyDescent="0.3">
      <c r="A1402">
        <v>18689</v>
      </c>
      <c r="B1402" s="2">
        <v>44283</v>
      </c>
      <c r="C1402" t="s">
        <v>32</v>
      </c>
      <c r="D1402" s="4">
        <v>676</v>
      </c>
      <c r="E1402">
        <v>91</v>
      </c>
      <c r="F1402" t="s">
        <v>33</v>
      </c>
      <c r="G1402" t="s">
        <v>34</v>
      </c>
      <c r="H1402" s="2">
        <v>44313</v>
      </c>
      <c r="I1402" s="2">
        <v>44343</v>
      </c>
      <c r="J1402" s="2">
        <v>44373</v>
      </c>
      <c r="K1402" s="2">
        <v>44314</v>
      </c>
      <c r="L1402" s="2">
        <v>44343</v>
      </c>
      <c r="M1402" s="2">
        <v>44373</v>
      </c>
      <c r="N1402" s="8" t="s">
        <v>20054</v>
      </c>
      <c r="O1402" s="12">
        <f t="shared" si="84"/>
        <v>44283</v>
      </c>
      <c r="P1402">
        <f t="shared" si="87"/>
        <v>3.1850000000000005</v>
      </c>
      <c r="Q1402">
        <f t="shared" si="85"/>
        <v>0</v>
      </c>
      <c r="R1402" s="13">
        <f t="shared" si="86"/>
        <v>3.1850000000000005</v>
      </c>
    </row>
    <row r="1403" spans="1:18" x14ac:dyDescent="0.3">
      <c r="A1403">
        <v>18690</v>
      </c>
      <c r="B1403" s="2">
        <v>44231</v>
      </c>
      <c r="C1403" t="s">
        <v>37</v>
      </c>
      <c r="D1403" s="4">
        <v>589</v>
      </c>
      <c r="E1403">
        <v>101</v>
      </c>
      <c r="F1403" t="s">
        <v>35</v>
      </c>
      <c r="G1403" t="s">
        <v>42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8" t="s">
        <v>34</v>
      </c>
      <c r="O1403" s="12">
        <f t="shared" si="84"/>
        <v>44231</v>
      </c>
      <c r="P1403">
        <f t="shared" si="87"/>
        <v>0</v>
      </c>
      <c r="Q1403">
        <f t="shared" si="85"/>
        <v>0</v>
      </c>
      <c r="R1403" s="13">
        <f t="shared" si="86"/>
        <v>0</v>
      </c>
    </row>
    <row r="1404" spans="1:18" x14ac:dyDescent="0.3">
      <c r="A1404">
        <v>18691</v>
      </c>
      <c r="B1404" s="2">
        <v>44248</v>
      </c>
      <c r="C1404" t="s">
        <v>37</v>
      </c>
      <c r="D1404" s="4">
        <v>691</v>
      </c>
      <c r="E1404">
        <v>107</v>
      </c>
      <c r="F1404" t="s">
        <v>33</v>
      </c>
      <c r="G1404" t="s">
        <v>34</v>
      </c>
      <c r="H1404" s="2">
        <v>44278</v>
      </c>
      <c r="I1404" s="2">
        <v>44308</v>
      </c>
      <c r="J1404" s="2">
        <v>44338</v>
      </c>
      <c r="K1404" s="2">
        <v>44286</v>
      </c>
      <c r="L1404" s="2">
        <v>44308</v>
      </c>
      <c r="M1404" s="2">
        <v>44338</v>
      </c>
      <c r="N1404" s="8" t="s">
        <v>20054</v>
      </c>
      <c r="O1404" s="12">
        <f t="shared" si="84"/>
        <v>44248</v>
      </c>
      <c r="P1404">
        <f t="shared" si="87"/>
        <v>3.7450000000000006</v>
      </c>
      <c r="Q1404">
        <f t="shared" si="85"/>
        <v>0</v>
      </c>
      <c r="R1404" s="13">
        <f t="shared" si="86"/>
        <v>3.7450000000000006</v>
      </c>
    </row>
    <row r="1405" spans="1:18" x14ac:dyDescent="0.3">
      <c r="A1405">
        <v>18692</v>
      </c>
      <c r="B1405" s="2">
        <v>44279</v>
      </c>
      <c r="C1405" t="s">
        <v>38</v>
      </c>
      <c r="D1405" s="4">
        <v>606</v>
      </c>
      <c r="E1405">
        <v>102</v>
      </c>
      <c r="F1405" t="s">
        <v>35</v>
      </c>
      <c r="G1405" t="s">
        <v>39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8" t="s">
        <v>34</v>
      </c>
      <c r="O1405" s="12">
        <f t="shared" si="84"/>
        <v>44279</v>
      </c>
      <c r="P1405">
        <f t="shared" si="87"/>
        <v>0</v>
      </c>
      <c r="Q1405">
        <f t="shared" si="85"/>
        <v>0</v>
      </c>
      <c r="R1405" s="13">
        <f t="shared" si="86"/>
        <v>0</v>
      </c>
    </row>
    <row r="1406" spans="1:18" x14ac:dyDescent="0.3">
      <c r="A1406">
        <v>18693</v>
      </c>
      <c r="B1406" s="2">
        <v>44258</v>
      </c>
      <c r="C1406" t="s">
        <v>32</v>
      </c>
      <c r="D1406" s="4">
        <v>658</v>
      </c>
      <c r="E1406">
        <v>92</v>
      </c>
      <c r="F1406" t="s">
        <v>33</v>
      </c>
      <c r="G1406" t="s">
        <v>34</v>
      </c>
      <c r="H1406" s="2">
        <v>44288</v>
      </c>
      <c r="I1406" s="2">
        <v>44318</v>
      </c>
      <c r="J1406" s="2">
        <v>44348</v>
      </c>
      <c r="K1406" s="2">
        <v>44297</v>
      </c>
      <c r="L1406" s="2">
        <v>44318</v>
      </c>
      <c r="M1406" s="2">
        <v>44348</v>
      </c>
      <c r="N1406" s="8" t="s">
        <v>20054</v>
      </c>
      <c r="O1406" s="12">
        <f t="shared" si="84"/>
        <v>44258</v>
      </c>
      <c r="P1406">
        <f t="shared" si="87"/>
        <v>3.22</v>
      </c>
      <c r="Q1406">
        <f t="shared" si="85"/>
        <v>0</v>
      </c>
      <c r="R1406" s="13">
        <f t="shared" si="86"/>
        <v>3.22</v>
      </c>
    </row>
    <row r="1407" spans="1:18" x14ac:dyDescent="0.3">
      <c r="A1407">
        <v>18694</v>
      </c>
      <c r="B1407" s="2">
        <v>44274</v>
      </c>
      <c r="C1407" t="s">
        <v>37</v>
      </c>
      <c r="D1407" s="4">
        <v>674</v>
      </c>
      <c r="E1407">
        <v>93</v>
      </c>
      <c r="F1407" t="s">
        <v>33</v>
      </c>
      <c r="G1407" t="s">
        <v>34</v>
      </c>
      <c r="H1407" s="2">
        <v>44304</v>
      </c>
      <c r="I1407" s="2">
        <v>44334</v>
      </c>
      <c r="J1407" s="2">
        <v>44364</v>
      </c>
      <c r="K1407" s="2">
        <v>44310</v>
      </c>
      <c r="L1407" s="2">
        <v>44334</v>
      </c>
      <c r="M1407" s="2">
        <v>44364</v>
      </c>
      <c r="N1407" s="8" t="s">
        <v>20054</v>
      </c>
      <c r="O1407" s="12">
        <f t="shared" si="84"/>
        <v>44274</v>
      </c>
      <c r="P1407">
        <f t="shared" si="87"/>
        <v>3.2550000000000003</v>
      </c>
      <c r="Q1407">
        <f t="shared" si="85"/>
        <v>0</v>
      </c>
      <c r="R1407" s="13">
        <f t="shared" si="86"/>
        <v>3.2550000000000003</v>
      </c>
    </row>
    <row r="1408" spans="1:18" x14ac:dyDescent="0.3">
      <c r="A1408">
        <v>18695</v>
      </c>
      <c r="B1408" s="2">
        <v>44272</v>
      </c>
      <c r="C1408" t="s">
        <v>32</v>
      </c>
      <c r="D1408" s="4">
        <v>631</v>
      </c>
      <c r="E1408">
        <v>106</v>
      </c>
      <c r="F1408" t="s">
        <v>33</v>
      </c>
      <c r="G1408" t="s">
        <v>34</v>
      </c>
      <c r="H1408" s="2">
        <v>44302</v>
      </c>
      <c r="I1408" s="2">
        <v>44332</v>
      </c>
      <c r="J1408" s="2">
        <v>44362</v>
      </c>
      <c r="K1408" s="2">
        <v>44339</v>
      </c>
      <c r="L1408" s="2">
        <v>44332</v>
      </c>
      <c r="M1408" s="2">
        <v>44362</v>
      </c>
      <c r="N1408" s="8" t="s">
        <v>20055</v>
      </c>
      <c r="O1408" s="12">
        <f t="shared" si="84"/>
        <v>44272</v>
      </c>
      <c r="P1408">
        <f t="shared" si="87"/>
        <v>3.7100000000000004</v>
      </c>
      <c r="Q1408">
        <f t="shared" si="85"/>
        <v>106</v>
      </c>
      <c r="R1408" s="13">
        <f t="shared" si="86"/>
        <v>-102.29</v>
      </c>
    </row>
    <row r="1409" spans="1:18" x14ac:dyDescent="0.3">
      <c r="A1409">
        <v>18696</v>
      </c>
      <c r="B1409" s="2">
        <v>44201</v>
      </c>
      <c r="C1409" t="s">
        <v>37</v>
      </c>
      <c r="D1409" s="4">
        <v>618</v>
      </c>
      <c r="E1409">
        <v>112</v>
      </c>
      <c r="F1409" t="s">
        <v>33</v>
      </c>
      <c r="G1409" t="s">
        <v>34</v>
      </c>
      <c r="H1409" s="2">
        <v>44231</v>
      </c>
      <c r="I1409" s="2">
        <v>44261</v>
      </c>
      <c r="J1409" s="2">
        <v>44291</v>
      </c>
      <c r="K1409" s="2">
        <v>44250</v>
      </c>
      <c r="L1409" s="2">
        <v>44261</v>
      </c>
      <c r="M1409" s="2">
        <v>44291</v>
      </c>
      <c r="N1409" s="8" t="s">
        <v>20055</v>
      </c>
      <c r="O1409" s="12">
        <f t="shared" si="84"/>
        <v>44201</v>
      </c>
      <c r="P1409">
        <f t="shared" si="87"/>
        <v>3.9200000000000004</v>
      </c>
      <c r="Q1409">
        <f t="shared" si="85"/>
        <v>112</v>
      </c>
      <c r="R1409" s="13">
        <f t="shared" si="86"/>
        <v>-108.08</v>
      </c>
    </row>
    <row r="1410" spans="1:18" x14ac:dyDescent="0.3">
      <c r="A1410">
        <v>18697</v>
      </c>
      <c r="B1410" s="2">
        <v>44236</v>
      </c>
      <c r="C1410" t="s">
        <v>32</v>
      </c>
      <c r="D1410" s="4">
        <v>603</v>
      </c>
      <c r="E1410">
        <v>132</v>
      </c>
      <c r="F1410" t="s">
        <v>35</v>
      </c>
      <c r="G1410" t="s">
        <v>40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8" t="s">
        <v>34</v>
      </c>
      <c r="O1410" s="12">
        <f t="shared" si="84"/>
        <v>44236</v>
      </c>
      <c r="P1410">
        <f t="shared" si="87"/>
        <v>0</v>
      </c>
      <c r="Q1410">
        <f t="shared" si="85"/>
        <v>0</v>
      </c>
      <c r="R1410" s="13">
        <f t="shared" si="86"/>
        <v>0</v>
      </c>
    </row>
    <row r="1411" spans="1:18" x14ac:dyDescent="0.3">
      <c r="A1411">
        <v>18698</v>
      </c>
      <c r="B1411" s="2">
        <v>44243</v>
      </c>
      <c r="C1411" t="s">
        <v>32</v>
      </c>
      <c r="D1411" s="4">
        <v>700</v>
      </c>
      <c r="E1411">
        <v>86</v>
      </c>
      <c r="F1411" t="s">
        <v>33</v>
      </c>
      <c r="G1411" t="s">
        <v>34</v>
      </c>
      <c r="H1411" s="2">
        <v>44273</v>
      </c>
      <c r="I1411" s="2">
        <v>44303</v>
      </c>
      <c r="J1411" s="2">
        <v>44333</v>
      </c>
      <c r="K1411" s="2">
        <v>44277</v>
      </c>
      <c r="L1411" s="2">
        <v>44303</v>
      </c>
      <c r="M1411" s="2">
        <v>44333</v>
      </c>
      <c r="N1411" s="8" t="s">
        <v>20055</v>
      </c>
      <c r="O1411" s="12">
        <f t="shared" ref="O1411:O1474" si="88">B1411</f>
        <v>44243</v>
      </c>
      <c r="P1411">
        <f t="shared" si="87"/>
        <v>3.0100000000000002</v>
      </c>
      <c r="Q1411">
        <f t="shared" ref="Q1411:Q1474" si="89">IF(N1411="Defaulted",E1411,0)</f>
        <v>86</v>
      </c>
      <c r="R1411" s="13">
        <f t="shared" ref="R1411:R1474" si="90">P1411-Q1411</f>
        <v>-82.99</v>
      </c>
    </row>
    <row r="1412" spans="1:18" x14ac:dyDescent="0.3">
      <c r="A1412">
        <v>18699</v>
      </c>
      <c r="B1412" s="2">
        <v>44234</v>
      </c>
      <c r="C1412" t="s">
        <v>32</v>
      </c>
      <c r="D1412" s="4">
        <v>638</v>
      </c>
      <c r="E1412">
        <v>83</v>
      </c>
      <c r="F1412" t="s">
        <v>35</v>
      </c>
      <c r="G1412" t="s">
        <v>36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8" t="s">
        <v>34</v>
      </c>
      <c r="O1412" s="12">
        <f t="shared" si="88"/>
        <v>44234</v>
      </c>
      <c r="P1412">
        <f t="shared" ref="P1412:P1475" si="91">IF(F1412="Approved",E1412*0.035,0)</f>
        <v>0</v>
      </c>
      <c r="Q1412">
        <f t="shared" si="89"/>
        <v>0</v>
      </c>
      <c r="R1412" s="13">
        <f t="shared" si="90"/>
        <v>0</v>
      </c>
    </row>
    <row r="1413" spans="1:18" x14ac:dyDescent="0.3">
      <c r="A1413">
        <v>18700</v>
      </c>
      <c r="B1413" s="2">
        <v>44281</v>
      </c>
      <c r="C1413" t="s">
        <v>32</v>
      </c>
      <c r="D1413" s="4">
        <v>608</v>
      </c>
      <c r="E1413">
        <v>116</v>
      </c>
      <c r="F1413" t="s">
        <v>35</v>
      </c>
      <c r="G1413" t="s">
        <v>42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8" t="s">
        <v>34</v>
      </c>
      <c r="O1413" s="12">
        <f t="shared" si="88"/>
        <v>44281</v>
      </c>
      <c r="P1413">
        <f t="shared" si="91"/>
        <v>0</v>
      </c>
      <c r="Q1413">
        <f t="shared" si="89"/>
        <v>0</v>
      </c>
      <c r="R1413" s="13">
        <f t="shared" si="90"/>
        <v>0</v>
      </c>
    </row>
    <row r="1414" spans="1:18" x14ac:dyDescent="0.3">
      <c r="A1414">
        <v>18701</v>
      </c>
      <c r="B1414" s="2">
        <v>44267</v>
      </c>
      <c r="C1414" t="s">
        <v>38</v>
      </c>
      <c r="D1414" s="4">
        <v>598</v>
      </c>
      <c r="E1414">
        <v>136</v>
      </c>
      <c r="F1414" t="s">
        <v>35</v>
      </c>
      <c r="G1414" t="s">
        <v>39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8" t="s">
        <v>34</v>
      </c>
      <c r="O1414" s="12">
        <f t="shared" si="88"/>
        <v>44267</v>
      </c>
      <c r="P1414">
        <f t="shared" si="91"/>
        <v>0</v>
      </c>
      <c r="Q1414">
        <f t="shared" si="89"/>
        <v>0</v>
      </c>
      <c r="R1414" s="13">
        <f t="shared" si="90"/>
        <v>0</v>
      </c>
    </row>
    <row r="1415" spans="1:18" x14ac:dyDescent="0.3">
      <c r="A1415">
        <v>18702</v>
      </c>
      <c r="B1415" s="2">
        <v>44284</v>
      </c>
      <c r="C1415" t="s">
        <v>37</v>
      </c>
      <c r="D1415" s="4">
        <v>629</v>
      </c>
      <c r="E1415">
        <v>68</v>
      </c>
      <c r="F1415" t="s">
        <v>33</v>
      </c>
      <c r="G1415" t="s">
        <v>34</v>
      </c>
      <c r="H1415" s="2">
        <v>44314</v>
      </c>
      <c r="I1415" s="2">
        <v>44344</v>
      </c>
      <c r="J1415" s="2">
        <v>44374</v>
      </c>
      <c r="K1415" s="2">
        <v>44319</v>
      </c>
      <c r="L1415" s="2">
        <v>44344</v>
      </c>
      <c r="M1415" s="2">
        <v>44374</v>
      </c>
      <c r="N1415" s="8" t="s">
        <v>20054</v>
      </c>
      <c r="O1415" s="12">
        <f t="shared" si="88"/>
        <v>44284</v>
      </c>
      <c r="P1415">
        <f t="shared" si="91"/>
        <v>2.3800000000000003</v>
      </c>
      <c r="Q1415">
        <f t="shared" si="89"/>
        <v>0</v>
      </c>
      <c r="R1415" s="13">
        <f t="shared" si="90"/>
        <v>2.3800000000000003</v>
      </c>
    </row>
    <row r="1416" spans="1:18" x14ac:dyDescent="0.3">
      <c r="A1416">
        <v>18703</v>
      </c>
      <c r="B1416" s="2">
        <v>44273</v>
      </c>
      <c r="C1416" t="s">
        <v>38</v>
      </c>
      <c r="D1416" s="4">
        <v>649</v>
      </c>
      <c r="E1416">
        <v>89</v>
      </c>
      <c r="F1416" t="s">
        <v>33</v>
      </c>
      <c r="G1416" t="s">
        <v>34</v>
      </c>
      <c r="H1416" s="2">
        <v>44303</v>
      </c>
      <c r="I1416" s="2">
        <v>44333</v>
      </c>
      <c r="J1416" s="2">
        <v>44363</v>
      </c>
      <c r="K1416" s="2">
        <v>44311</v>
      </c>
      <c r="L1416" s="2">
        <v>44333</v>
      </c>
      <c r="M1416" s="2">
        <v>44363</v>
      </c>
      <c r="N1416" s="8" t="s">
        <v>20055</v>
      </c>
      <c r="O1416" s="12">
        <f t="shared" si="88"/>
        <v>44273</v>
      </c>
      <c r="P1416">
        <f t="shared" si="91"/>
        <v>3.1150000000000002</v>
      </c>
      <c r="Q1416">
        <f t="shared" si="89"/>
        <v>89</v>
      </c>
      <c r="R1416" s="13">
        <f t="shared" si="90"/>
        <v>-85.885000000000005</v>
      </c>
    </row>
    <row r="1417" spans="1:18" x14ac:dyDescent="0.3">
      <c r="A1417">
        <v>18704</v>
      </c>
      <c r="B1417" s="2">
        <v>44246</v>
      </c>
      <c r="C1417" t="s">
        <v>32</v>
      </c>
      <c r="D1417" s="4">
        <v>663</v>
      </c>
      <c r="E1417">
        <v>120</v>
      </c>
      <c r="F1417" t="s">
        <v>33</v>
      </c>
      <c r="G1417" t="s">
        <v>34</v>
      </c>
      <c r="H1417" s="2">
        <v>44276</v>
      </c>
      <c r="I1417" s="2">
        <v>44306</v>
      </c>
      <c r="J1417" s="2">
        <v>44336</v>
      </c>
      <c r="K1417" s="2">
        <v>44276</v>
      </c>
      <c r="L1417" s="2">
        <v>44306</v>
      </c>
      <c r="M1417" s="2">
        <v>44336</v>
      </c>
      <c r="N1417" s="8" t="s">
        <v>20054</v>
      </c>
      <c r="O1417" s="12">
        <f t="shared" si="88"/>
        <v>44246</v>
      </c>
      <c r="P1417">
        <f t="shared" si="91"/>
        <v>4.2</v>
      </c>
      <c r="Q1417">
        <f t="shared" si="89"/>
        <v>0</v>
      </c>
      <c r="R1417" s="13">
        <f t="shared" si="90"/>
        <v>4.2</v>
      </c>
    </row>
    <row r="1418" spans="1:18" x14ac:dyDescent="0.3">
      <c r="A1418">
        <v>18705</v>
      </c>
      <c r="B1418" s="2">
        <v>44219</v>
      </c>
      <c r="C1418" t="s">
        <v>32</v>
      </c>
      <c r="D1418" s="4">
        <v>571</v>
      </c>
      <c r="E1418">
        <v>26</v>
      </c>
      <c r="F1418" t="s">
        <v>35</v>
      </c>
      <c r="G1418" t="s">
        <v>41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8" t="s">
        <v>34</v>
      </c>
      <c r="O1418" s="12">
        <f t="shared" si="88"/>
        <v>44219</v>
      </c>
      <c r="P1418">
        <f t="shared" si="91"/>
        <v>0</v>
      </c>
      <c r="Q1418">
        <f t="shared" si="89"/>
        <v>0</v>
      </c>
      <c r="R1418" s="13">
        <f t="shared" si="90"/>
        <v>0</v>
      </c>
    </row>
    <row r="1419" spans="1:18" x14ac:dyDescent="0.3">
      <c r="A1419">
        <v>18706</v>
      </c>
      <c r="B1419" s="2">
        <v>44237</v>
      </c>
      <c r="C1419" t="s">
        <v>37</v>
      </c>
      <c r="D1419" s="4">
        <v>674</v>
      </c>
      <c r="E1419">
        <v>118</v>
      </c>
      <c r="F1419" t="s">
        <v>33</v>
      </c>
      <c r="G1419" t="s">
        <v>34</v>
      </c>
      <c r="H1419" s="2">
        <v>44267</v>
      </c>
      <c r="I1419" s="2">
        <v>44297</v>
      </c>
      <c r="J1419" s="2">
        <v>44327</v>
      </c>
      <c r="K1419" s="2">
        <v>44270</v>
      </c>
      <c r="L1419" s="2">
        <v>44297</v>
      </c>
      <c r="M1419" s="2">
        <v>44327</v>
      </c>
      <c r="N1419" s="8" t="s">
        <v>20055</v>
      </c>
      <c r="O1419" s="12">
        <f t="shared" si="88"/>
        <v>44237</v>
      </c>
      <c r="P1419">
        <f t="shared" si="91"/>
        <v>4.1300000000000008</v>
      </c>
      <c r="Q1419">
        <f t="shared" si="89"/>
        <v>118</v>
      </c>
      <c r="R1419" s="13">
        <f t="shared" si="90"/>
        <v>-113.87</v>
      </c>
    </row>
    <row r="1420" spans="1:18" x14ac:dyDescent="0.3">
      <c r="A1420">
        <v>18707</v>
      </c>
      <c r="B1420" s="2">
        <v>44285</v>
      </c>
      <c r="C1420" t="s">
        <v>38</v>
      </c>
      <c r="D1420" s="4">
        <v>585</v>
      </c>
      <c r="E1420">
        <v>90</v>
      </c>
      <c r="F1420" t="s">
        <v>35</v>
      </c>
      <c r="G1420" t="s">
        <v>42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8" t="s">
        <v>34</v>
      </c>
      <c r="O1420" s="12">
        <f t="shared" si="88"/>
        <v>44285</v>
      </c>
      <c r="P1420">
        <f t="shared" si="91"/>
        <v>0</v>
      </c>
      <c r="Q1420">
        <f t="shared" si="89"/>
        <v>0</v>
      </c>
      <c r="R1420" s="13">
        <f t="shared" si="90"/>
        <v>0</v>
      </c>
    </row>
    <row r="1421" spans="1:18" x14ac:dyDescent="0.3">
      <c r="A1421">
        <v>18708</v>
      </c>
      <c r="B1421" s="2">
        <v>44279</v>
      </c>
      <c r="C1421" t="s">
        <v>38</v>
      </c>
      <c r="D1421" s="4">
        <v>605</v>
      </c>
      <c r="E1421">
        <v>76</v>
      </c>
      <c r="F1421" t="s">
        <v>35</v>
      </c>
      <c r="G1421" t="s">
        <v>36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8" t="s">
        <v>34</v>
      </c>
      <c r="O1421" s="12">
        <f t="shared" si="88"/>
        <v>44279</v>
      </c>
      <c r="P1421">
        <f t="shared" si="91"/>
        <v>0</v>
      </c>
      <c r="Q1421">
        <f t="shared" si="89"/>
        <v>0</v>
      </c>
      <c r="R1421" s="13">
        <f t="shared" si="90"/>
        <v>0</v>
      </c>
    </row>
    <row r="1422" spans="1:18" x14ac:dyDescent="0.3">
      <c r="A1422">
        <v>18709</v>
      </c>
      <c r="B1422" s="2">
        <v>44221</v>
      </c>
      <c r="C1422" t="s">
        <v>37</v>
      </c>
      <c r="D1422" s="4">
        <v>630</v>
      </c>
      <c r="E1422">
        <v>46</v>
      </c>
      <c r="F1422" t="s">
        <v>33</v>
      </c>
      <c r="G1422" t="s">
        <v>34</v>
      </c>
      <c r="H1422" s="2">
        <v>44251</v>
      </c>
      <c r="I1422" s="2">
        <v>44281</v>
      </c>
      <c r="J1422" s="2">
        <v>44311</v>
      </c>
      <c r="K1422" s="2">
        <v>44269</v>
      </c>
      <c r="L1422" s="2">
        <v>44281</v>
      </c>
      <c r="M1422" s="2">
        <v>44311</v>
      </c>
      <c r="N1422" s="8" t="s">
        <v>20054</v>
      </c>
      <c r="O1422" s="12">
        <f t="shared" si="88"/>
        <v>44221</v>
      </c>
      <c r="P1422">
        <f t="shared" si="91"/>
        <v>1.61</v>
      </c>
      <c r="Q1422">
        <f t="shared" si="89"/>
        <v>0</v>
      </c>
      <c r="R1422" s="13">
        <f t="shared" si="90"/>
        <v>1.61</v>
      </c>
    </row>
    <row r="1423" spans="1:18" x14ac:dyDescent="0.3">
      <c r="A1423">
        <v>18710</v>
      </c>
      <c r="B1423" s="2">
        <v>44242</v>
      </c>
      <c r="C1423" t="s">
        <v>37</v>
      </c>
      <c r="D1423" s="4">
        <v>618</v>
      </c>
      <c r="E1423">
        <v>124</v>
      </c>
      <c r="F1423" t="s">
        <v>33</v>
      </c>
      <c r="G1423" t="s">
        <v>34</v>
      </c>
      <c r="H1423" s="2">
        <v>44272</v>
      </c>
      <c r="I1423" s="2">
        <v>44302</v>
      </c>
      <c r="J1423" s="2">
        <v>44332</v>
      </c>
      <c r="K1423" s="2">
        <v>44297</v>
      </c>
      <c r="L1423" s="2">
        <v>44302</v>
      </c>
      <c r="M1423" s="2">
        <v>44332</v>
      </c>
      <c r="N1423" s="8" t="s">
        <v>20054</v>
      </c>
      <c r="O1423" s="12">
        <f t="shared" si="88"/>
        <v>44242</v>
      </c>
      <c r="P1423">
        <f t="shared" si="91"/>
        <v>4.3400000000000007</v>
      </c>
      <c r="Q1423">
        <f t="shared" si="89"/>
        <v>0</v>
      </c>
      <c r="R1423" s="13">
        <f t="shared" si="90"/>
        <v>4.3400000000000007</v>
      </c>
    </row>
    <row r="1424" spans="1:18" x14ac:dyDescent="0.3">
      <c r="A1424">
        <v>18711</v>
      </c>
      <c r="B1424" s="2">
        <v>44280</v>
      </c>
      <c r="C1424" t="s">
        <v>37</v>
      </c>
      <c r="D1424" s="4">
        <v>656</v>
      </c>
      <c r="E1424">
        <v>103</v>
      </c>
      <c r="F1424" t="s">
        <v>33</v>
      </c>
      <c r="G1424" t="s">
        <v>34</v>
      </c>
      <c r="H1424" s="2">
        <v>44310</v>
      </c>
      <c r="I1424" s="2">
        <v>44340</v>
      </c>
      <c r="J1424" s="2">
        <v>44370</v>
      </c>
      <c r="K1424" s="2">
        <v>44310</v>
      </c>
      <c r="L1424" s="2">
        <v>44340</v>
      </c>
      <c r="M1424" s="2">
        <v>44370</v>
      </c>
      <c r="N1424" s="8" t="s">
        <v>20054</v>
      </c>
      <c r="O1424" s="12">
        <f t="shared" si="88"/>
        <v>44280</v>
      </c>
      <c r="P1424">
        <f t="shared" si="91"/>
        <v>3.6050000000000004</v>
      </c>
      <c r="Q1424">
        <f t="shared" si="89"/>
        <v>0</v>
      </c>
      <c r="R1424" s="13">
        <f t="shared" si="90"/>
        <v>3.6050000000000004</v>
      </c>
    </row>
    <row r="1425" spans="1:18" x14ac:dyDescent="0.3">
      <c r="A1425">
        <v>18712</v>
      </c>
      <c r="B1425" s="2">
        <v>44215</v>
      </c>
      <c r="C1425" t="s">
        <v>37</v>
      </c>
      <c r="D1425" s="4">
        <v>636</v>
      </c>
      <c r="E1425">
        <v>83</v>
      </c>
      <c r="F1425" t="s">
        <v>33</v>
      </c>
      <c r="G1425" t="s">
        <v>34</v>
      </c>
      <c r="H1425" s="2">
        <v>44245</v>
      </c>
      <c r="I1425" s="2">
        <v>44275</v>
      </c>
      <c r="J1425" s="2">
        <v>44305</v>
      </c>
      <c r="K1425" s="2">
        <v>44262</v>
      </c>
      <c r="L1425" s="2">
        <v>44275</v>
      </c>
      <c r="M1425" s="2">
        <v>44305</v>
      </c>
      <c r="N1425" s="8" t="s">
        <v>20054</v>
      </c>
      <c r="O1425" s="12">
        <f t="shared" si="88"/>
        <v>44215</v>
      </c>
      <c r="P1425">
        <f t="shared" si="91"/>
        <v>2.9050000000000002</v>
      </c>
      <c r="Q1425">
        <f t="shared" si="89"/>
        <v>0</v>
      </c>
      <c r="R1425" s="13">
        <f t="shared" si="90"/>
        <v>2.9050000000000002</v>
      </c>
    </row>
    <row r="1426" spans="1:18" x14ac:dyDescent="0.3">
      <c r="A1426">
        <v>18713</v>
      </c>
      <c r="B1426" s="2">
        <v>44231</v>
      </c>
      <c r="C1426" t="s">
        <v>32</v>
      </c>
      <c r="D1426" s="4">
        <v>629</v>
      </c>
      <c r="E1426">
        <v>39</v>
      </c>
      <c r="F1426" t="s">
        <v>35</v>
      </c>
      <c r="G1426" t="s">
        <v>41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8" t="s">
        <v>34</v>
      </c>
      <c r="O1426" s="12">
        <f t="shared" si="88"/>
        <v>44231</v>
      </c>
      <c r="P1426">
        <f t="shared" si="91"/>
        <v>0</v>
      </c>
      <c r="Q1426">
        <f t="shared" si="89"/>
        <v>0</v>
      </c>
      <c r="R1426" s="13">
        <f t="shared" si="90"/>
        <v>0</v>
      </c>
    </row>
    <row r="1427" spans="1:18" x14ac:dyDescent="0.3">
      <c r="A1427">
        <v>18714</v>
      </c>
      <c r="B1427" s="2">
        <v>44198</v>
      </c>
      <c r="C1427" t="s">
        <v>37</v>
      </c>
      <c r="D1427" s="4">
        <v>574</v>
      </c>
      <c r="E1427">
        <v>161</v>
      </c>
      <c r="F1427" t="s">
        <v>35</v>
      </c>
      <c r="G1427" t="s">
        <v>41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8" t="s">
        <v>34</v>
      </c>
      <c r="O1427" s="12">
        <f t="shared" si="88"/>
        <v>44198</v>
      </c>
      <c r="P1427">
        <f t="shared" si="91"/>
        <v>0</v>
      </c>
      <c r="Q1427">
        <f t="shared" si="89"/>
        <v>0</v>
      </c>
      <c r="R1427" s="13">
        <f t="shared" si="90"/>
        <v>0</v>
      </c>
    </row>
    <row r="1428" spans="1:18" x14ac:dyDescent="0.3">
      <c r="A1428">
        <v>18715</v>
      </c>
      <c r="B1428" s="2">
        <v>44277</v>
      </c>
      <c r="C1428" t="s">
        <v>38</v>
      </c>
      <c r="D1428" s="4">
        <v>635</v>
      </c>
      <c r="E1428">
        <v>162</v>
      </c>
      <c r="F1428" t="s">
        <v>33</v>
      </c>
      <c r="G1428" t="s">
        <v>34</v>
      </c>
      <c r="H1428" s="2">
        <v>44307</v>
      </c>
      <c r="I1428" s="2">
        <v>44337</v>
      </c>
      <c r="J1428" s="2">
        <v>44367</v>
      </c>
      <c r="K1428" s="2">
        <v>44328</v>
      </c>
      <c r="L1428" s="2">
        <v>44337</v>
      </c>
      <c r="M1428" s="2">
        <v>44367</v>
      </c>
      <c r="N1428" s="8" t="s">
        <v>20054</v>
      </c>
      <c r="O1428" s="12">
        <f t="shared" si="88"/>
        <v>44277</v>
      </c>
      <c r="P1428">
        <f t="shared" si="91"/>
        <v>5.6700000000000008</v>
      </c>
      <c r="Q1428">
        <f t="shared" si="89"/>
        <v>0</v>
      </c>
      <c r="R1428" s="13">
        <f t="shared" si="90"/>
        <v>5.6700000000000008</v>
      </c>
    </row>
    <row r="1429" spans="1:18" x14ac:dyDescent="0.3">
      <c r="A1429">
        <v>18716</v>
      </c>
      <c r="B1429" s="2">
        <v>44285</v>
      </c>
      <c r="C1429" t="s">
        <v>32</v>
      </c>
      <c r="D1429" s="4">
        <v>648</v>
      </c>
      <c r="E1429">
        <v>89</v>
      </c>
      <c r="F1429" t="s">
        <v>33</v>
      </c>
      <c r="G1429" t="s">
        <v>34</v>
      </c>
      <c r="H1429" s="2">
        <v>44315</v>
      </c>
      <c r="I1429" s="2">
        <v>44345</v>
      </c>
      <c r="J1429" s="2">
        <v>44375</v>
      </c>
      <c r="K1429" s="2">
        <v>44322</v>
      </c>
      <c r="L1429" s="2">
        <v>44345</v>
      </c>
      <c r="M1429" s="2">
        <v>44375</v>
      </c>
      <c r="N1429" s="8" t="s">
        <v>20054</v>
      </c>
      <c r="O1429" s="12">
        <f t="shared" si="88"/>
        <v>44285</v>
      </c>
      <c r="P1429">
        <f t="shared" si="91"/>
        <v>3.1150000000000002</v>
      </c>
      <c r="Q1429">
        <f t="shared" si="89"/>
        <v>0</v>
      </c>
      <c r="R1429" s="13">
        <f t="shared" si="90"/>
        <v>3.1150000000000002</v>
      </c>
    </row>
    <row r="1430" spans="1:18" x14ac:dyDescent="0.3">
      <c r="A1430">
        <v>18717</v>
      </c>
      <c r="B1430" s="2">
        <v>44273</v>
      </c>
      <c r="C1430" t="s">
        <v>32</v>
      </c>
      <c r="D1430" s="4">
        <v>622</v>
      </c>
      <c r="E1430">
        <v>117</v>
      </c>
      <c r="F1430" t="s">
        <v>33</v>
      </c>
      <c r="G1430" t="s">
        <v>34</v>
      </c>
      <c r="H1430" s="2">
        <v>44303</v>
      </c>
      <c r="I1430" s="2">
        <v>44333</v>
      </c>
      <c r="J1430" s="2">
        <v>44363</v>
      </c>
      <c r="K1430" s="2">
        <v>44327</v>
      </c>
      <c r="L1430" s="2">
        <v>44333</v>
      </c>
      <c r="M1430" s="2">
        <v>44363</v>
      </c>
      <c r="N1430" s="8" t="s">
        <v>20054</v>
      </c>
      <c r="O1430" s="12">
        <f t="shared" si="88"/>
        <v>44273</v>
      </c>
      <c r="P1430">
        <f t="shared" si="91"/>
        <v>4.0950000000000006</v>
      </c>
      <c r="Q1430">
        <f t="shared" si="89"/>
        <v>0</v>
      </c>
      <c r="R1430" s="13">
        <f t="shared" si="90"/>
        <v>4.0950000000000006</v>
      </c>
    </row>
    <row r="1431" spans="1:18" x14ac:dyDescent="0.3">
      <c r="A1431">
        <v>18718</v>
      </c>
      <c r="B1431" s="2">
        <v>44228</v>
      </c>
      <c r="C1431" t="s">
        <v>32</v>
      </c>
      <c r="D1431" s="4">
        <v>610</v>
      </c>
      <c r="E1431">
        <v>106</v>
      </c>
      <c r="F1431" t="s">
        <v>35</v>
      </c>
      <c r="G1431" t="s">
        <v>36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8" t="s">
        <v>34</v>
      </c>
      <c r="O1431" s="12">
        <f t="shared" si="88"/>
        <v>44228</v>
      </c>
      <c r="P1431">
        <f t="shared" si="91"/>
        <v>0</v>
      </c>
      <c r="Q1431">
        <f t="shared" si="89"/>
        <v>0</v>
      </c>
      <c r="R1431" s="13">
        <f t="shared" si="90"/>
        <v>0</v>
      </c>
    </row>
    <row r="1432" spans="1:18" x14ac:dyDescent="0.3">
      <c r="A1432">
        <v>18719</v>
      </c>
      <c r="B1432" s="2">
        <v>44259</v>
      </c>
      <c r="C1432" t="s">
        <v>32</v>
      </c>
      <c r="D1432" s="4">
        <v>639</v>
      </c>
      <c r="E1432">
        <v>59</v>
      </c>
      <c r="F1432" t="s">
        <v>35</v>
      </c>
      <c r="G1432" t="s">
        <v>42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8" t="s">
        <v>34</v>
      </c>
      <c r="O1432" s="12">
        <f t="shared" si="88"/>
        <v>44259</v>
      </c>
      <c r="P1432">
        <f t="shared" si="91"/>
        <v>0</v>
      </c>
      <c r="Q1432">
        <f t="shared" si="89"/>
        <v>0</v>
      </c>
      <c r="R1432" s="13">
        <f t="shared" si="90"/>
        <v>0</v>
      </c>
    </row>
    <row r="1433" spans="1:18" x14ac:dyDescent="0.3">
      <c r="A1433">
        <v>18720</v>
      </c>
      <c r="B1433" s="2">
        <v>44248</v>
      </c>
      <c r="C1433" t="s">
        <v>38</v>
      </c>
      <c r="D1433" s="4">
        <v>613</v>
      </c>
      <c r="E1433">
        <v>138</v>
      </c>
      <c r="F1433" t="s">
        <v>35</v>
      </c>
      <c r="G1433" t="s">
        <v>36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8" t="s">
        <v>34</v>
      </c>
      <c r="O1433" s="12">
        <f t="shared" si="88"/>
        <v>44248</v>
      </c>
      <c r="P1433">
        <f t="shared" si="91"/>
        <v>0</v>
      </c>
      <c r="Q1433">
        <f t="shared" si="89"/>
        <v>0</v>
      </c>
      <c r="R1433" s="13">
        <f t="shared" si="90"/>
        <v>0</v>
      </c>
    </row>
    <row r="1434" spans="1:18" x14ac:dyDescent="0.3">
      <c r="A1434">
        <v>18721</v>
      </c>
      <c r="B1434" s="2">
        <v>44241</v>
      </c>
      <c r="C1434" t="s">
        <v>38</v>
      </c>
      <c r="D1434" s="4">
        <v>641</v>
      </c>
      <c r="E1434">
        <v>94</v>
      </c>
      <c r="F1434" t="s">
        <v>33</v>
      </c>
      <c r="G1434" t="s">
        <v>34</v>
      </c>
      <c r="H1434" s="2">
        <v>44271</v>
      </c>
      <c r="I1434" s="2">
        <v>44301</v>
      </c>
      <c r="J1434" s="2">
        <v>44331</v>
      </c>
      <c r="K1434" s="2">
        <v>44281</v>
      </c>
      <c r="L1434" s="2">
        <v>44301</v>
      </c>
      <c r="M1434" s="2">
        <v>44331</v>
      </c>
      <c r="N1434" s="8" t="s">
        <v>20054</v>
      </c>
      <c r="O1434" s="12">
        <f t="shared" si="88"/>
        <v>44241</v>
      </c>
      <c r="P1434">
        <f t="shared" si="91"/>
        <v>3.2900000000000005</v>
      </c>
      <c r="Q1434">
        <f t="shared" si="89"/>
        <v>0</v>
      </c>
      <c r="R1434" s="13">
        <f t="shared" si="90"/>
        <v>3.2900000000000005</v>
      </c>
    </row>
    <row r="1435" spans="1:18" x14ac:dyDescent="0.3">
      <c r="A1435">
        <v>18722</v>
      </c>
      <c r="B1435" s="2">
        <v>44212</v>
      </c>
      <c r="C1435" t="s">
        <v>32</v>
      </c>
      <c r="D1435" s="4">
        <v>626</v>
      </c>
      <c r="E1435">
        <v>69</v>
      </c>
      <c r="F1435" t="s">
        <v>35</v>
      </c>
      <c r="G1435" t="s">
        <v>36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8" t="s">
        <v>34</v>
      </c>
      <c r="O1435" s="12">
        <f t="shared" si="88"/>
        <v>44212</v>
      </c>
      <c r="P1435">
        <f t="shared" si="91"/>
        <v>0</v>
      </c>
      <c r="Q1435">
        <f t="shared" si="89"/>
        <v>0</v>
      </c>
      <c r="R1435" s="13">
        <f t="shared" si="90"/>
        <v>0</v>
      </c>
    </row>
    <row r="1436" spans="1:18" x14ac:dyDescent="0.3">
      <c r="A1436">
        <v>18723</v>
      </c>
      <c r="B1436" s="2">
        <v>44229</v>
      </c>
      <c r="C1436" t="s">
        <v>38</v>
      </c>
      <c r="D1436" s="4">
        <v>673</v>
      </c>
      <c r="E1436">
        <v>87</v>
      </c>
      <c r="F1436" t="s">
        <v>33</v>
      </c>
      <c r="G1436" t="s">
        <v>34</v>
      </c>
      <c r="H1436" s="2">
        <v>44259</v>
      </c>
      <c r="I1436" s="2">
        <v>44289</v>
      </c>
      <c r="J1436" s="2">
        <v>44319</v>
      </c>
      <c r="K1436" s="2">
        <v>44259</v>
      </c>
      <c r="L1436" s="2">
        <v>44289</v>
      </c>
      <c r="M1436" s="2">
        <v>44319</v>
      </c>
      <c r="N1436" s="8" t="s">
        <v>20055</v>
      </c>
      <c r="O1436" s="12">
        <f t="shared" si="88"/>
        <v>44229</v>
      </c>
      <c r="P1436">
        <f t="shared" si="91"/>
        <v>3.0450000000000004</v>
      </c>
      <c r="Q1436">
        <f t="shared" si="89"/>
        <v>87</v>
      </c>
      <c r="R1436" s="13">
        <f t="shared" si="90"/>
        <v>-83.954999999999998</v>
      </c>
    </row>
    <row r="1437" spans="1:18" x14ac:dyDescent="0.3">
      <c r="A1437">
        <v>18724</v>
      </c>
      <c r="B1437" s="2">
        <v>44287</v>
      </c>
      <c r="C1437" t="s">
        <v>32</v>
      </c>
      <c r="D1437" s="4">
        <v>630</v>
      </c>
      <c r="E1437">
        <v>86</v>
      </c>
      <c r="F1437" t="s">
        <v>35</v>
      </c>
      <c r="G1437" t="s">
        <v>39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8" t="s">
        <v>34</v>
      </c>
      <c r="O1437" s="12">
        <f t="shared" si="88"/>
        <v>44287</v>
      </c>
      <c r="P1437">
        <f t="shared" si="91"/>
        <v>0</v>
      </c>
      <c r="Q1437">
        <f t="shared" si="89"/>
        <v>0</v>
      </c>
      <c r="R1437" s="13">
        <f t="shared" si="90"/>
        <v>0</v>
      </c>
    </row>
    <row r="1438" spans="1:18" x14ac:dyDescent="0.3">
      <c r="A1438">
        <v>18725</v>
      </c>
      <c r="B1438" s="2">
        <v>44214</v>
      </c>
      <c r="C1438" t="s">
        <v>38</v>
      </c>
      <c r="D1438" s="4">
        <v>566</v>
      </c>
      <c r="E1438">
        <v>129</v>
      </c>
      <c r="F1438" t="s">
        <v>35</v>
      </c>
      <c r="G1438" t="s">
        <v>39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8" t="s">
        <v>34</v>
      </c>
      <c r="O1438" s="12">
        <f t="shared" si="88"/>
        <v>44214</v>
      </c>
      <c r="P1438">
        <f t="shared" si="91"/>
        <v>0</v>
      </c>
      <c r="Q1438">
        <f t="shared" si="89"/>
        <v>0</v>
      </c>
      <c r="R1438" s="13">
        <f t="shared" si="90"/>
        <v>0</v>
      </c>
    </row>
    <row r="1439" spans="1:18" x14ac:dyDescent="0.3">
      <c r="A1439">
        <v>18726</v>
      </c>
      <c r="B1439" s="2">
        <v>44264</v>
      </c>
      <c r="C1439" t="s">
        <v>32</v>
      </c>
      <c r="D1439" s="4">
        <v>686</v>
      </c>
      <c r="E1439">
        <v>124</v>
      </c>
      <c r="F1439" t="s">
        <v>33</v>
      </c>
      <c r="G1439" t="s">
        <v>34</v>
      </c>
      <c r="H1439" s="2">
        <v>44294</v>
      </c>
      <c r="I1439" s="2">
        <v>44324</v>
      </c>
      <c r="J1439" s="2">
        <v>44354</v>
      </c>
      <c r="K1439" s="2">
        <v>44295</v>
      </c>
      <c r="L1439" s="2">
        <v>44324</v>
      </c>
      <c r="M1439" s="2">
        <v>44354</v>
      </c>
      <c r="N1439" s="8" t="s">
        <v>20054</v>
      </c>
      <c r="O1439" s="12">
        <f t="shared" si="88"/>
        <v>44264</v>
      </c>
      <c r="P1439">
        <f t="shared" si="91"/>
        <v>4.3400000000000007</v>
      </c>
      <c r="Q1439">
        <f t="shared" si="89"/>
        <v>0</v>
      </c>
      <c r="R1439" s="13">
        <f t="shared" si="90"/>
        <v>4.3400000000000007</v>
      </c>
    </row>
    <row r="1440" spans="1:18" x14ac:dyDescent="0.3">
      <c r="A1440">
        <v>18727</v>
      </c>
      <c r="B1440" s="2">
        <v>44284</v>
      </c>
      <c r="C1440" t="s">
        <v>38</v>
      </c>
      <c r="D1440" s="4">
        <v>612</v>
      </c>
      <c r="E1440">
        <v>137</v>
      </c>
      <c r="F1440" t="s">
        <v>35</v>
      </c>
      <c r="G1440" t="s">
        <v>39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8" t="s">
        <v>34</v>
      </c>
      <c r="O1440" s="12">
        <f t="shared" si="88"/>
        <v>44284</v>
      </c>
      <c r="P1440">
        <f t="shared" si="91"/>
        <v>0</v>
      </c>
      <c r="Q1440">
        <f t="shared" si="89"/>
        <v>0</v>
      </c>
      <c r="R1440" s="13">
        <f t="shared" si="90"/>
        <v>0</v>
      </c>
    </row>
    <row r="1441" spans="1:18" x14ac:dyDescent="0.3">
      <c r="A1441">
        <v>18728</v>
      </c>
      <c r="B1441" s="2">
        <v>44239</v>
      </c>
      <c r="C1441" t="s">
        <v>32</v>
      </c>
      <c r="D1441" s="4">
        <v>576</v>
      </c>
      <c r="E1441">
        <v>140</v>
      </c>
      <c r="F1441" t="s">
        <v>35</v>
      </c>
      <c r="G1441" t="s">
        <v>41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8" t="s">
        <v>34</v>
      </c>
      <c r="O1441" s="12">
        <f t="shared" si="88"/>
        <v>44239</v>
      </c>
      <c r="P1441">
        <f t="shared" si="91"/>
        <v>0</v>
      </c>
      <c r="Q1441">
        <f t="shared" si="89"/>
        <v>0</v>
      </c>
      <c r="R1441" s="13">
        <f t="shared" si="90"/>
        <v>0</v>
      </c>
    </row>
    <row r="1442" spans="1:18" x14ac:dyDescent="0.3">
      <c r="A1442">
        <v>18729</v>
      </c>
      <c r="B1442" s="2">
        <v>44242</v>
      </c>
      <c r="C1442" t="s">
        <v>38</v>
      </c>
      <c r="D1442" s="4">
        <v>639</v>
      </c>
      <c r="E1442">
        <v>175</v>
      </c>
      <c r="F1442" t="s">
        <v>33</v>
      </c>
      <c r="G1442" t="s">
        <v>34</v>
      </c>
      <c r="H1442" s="2">
        <v>44272</v>
      </c>
      <c r="I1442" s="2">
        <v>44302</v>
      </c>
      <c r="J1442" s="2">
        <v>44332</v>
      </c>
      <c r="K1442" s="2">
        <v>44285</v>
      </c>
      <c r="L1442" s="2">
        <v>44302</v>
      </c>
      <c r="M1442" s="2">
        <v>44332</v>
      </c>
      <c r="N1442" s="8" t="s">
        <v>20054</v>
      </c>
      <c r="O1442" s="12">
        <f t="shared" si="88"/>
        <v>44242</v>
      </c>
      <c r="P1442">
        <f t="shared" si="91"/>
        <v>6.1250000000000009</v>
      </c>
      <c r="Q1442">
        <f t="shared" si="89"/>
        <v>0</v>
      </c>
      <c r="R1442" s="13">
        <f t="shared" si="90"/>
        <v>6.1250000000000009</v>
      </c>
    </row>
    <row r="1443" spans="1:18" x14ac:dyDescent="0.3">
      <c r="A1443">
        <v>18730</v>
      </c>
      <c r="B1443" s="2">
        <v>44252</v>
      </c>
      <c r="C1443" t="s">
        <v>38</v>
      </c>
      <c r="D1443" s="4">
        <v>717</v>
      </c>
      <c r="E1443">
        <v>156</v>
      </c>
      <c r="F1443" t="s">
        <v>33</v>
      </c>
      <c r="G1443" t="s">
        <v>34</v>
      </c>
      <c r="H1443" s="2">
        <v>44282</v>
      </c>
      <c r="I1443" s="2">
        <v>44312</v>
      </c>
      <c r="J1443" s="2">
        <v>44342</v>
      </c>
      <c r="K1443" s="2">
        <v>44291</v>
      </c>
      <c r="L1443" s="2">
        <v>44312</v>
      </c>
      <c r="M1443" s="2">
        <v>44342</v>
      </c>
      <c r="N1443" s="8" t="s">
        <v>20055</v>
      </c>
      <c r="O1443" s="12">
        <f t="shared" si="88"/>
        <v>44252</v>
      </c>
      <c r="P1443">
        <f t="shared" si="91"/>
        <v>5.4600000000000009</v>
      </c>
      <c r="Q1443">
        <f t="shared" si="89"/>
        <v>156</v>
      </c>
      <c r="R1443" s="13">
        <f t="shared" si="90"/>
        <v>-150.54</v>
      </c>
    </row>
    <row r="1444" spans="1:18" x14ac:dyDescent="0.3">
      <c r="A1444">
        <v>18731</v>
      </c>
      <c r="B1444" s="2">
        <v>44269</v>
      </c>
      <c r="C1444" t="s">
        <v>37</v>
      </c>
      <c r="D1444" s="4">
        <v>598</v>
      </c>
      <c r="E1444">
        <v>117</v>
      </c>
      <c r="F1444" t="s">
        <v>35</v>
      </c>
      <c r="G1444" t="s">
        <v>42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8" t="s">
        <v>34</v>
      </c>
      <c r="O1444" s="12">
        <f t="shared" si="88"/>
        <v>44269</v>
      </c>
      <c r="P1444">
        <f t="shared" si="91"/>
        <v>0</v>
      </c>
      <c r="Q1444">
        <f t="shared" si="89"/>
        <v>0</v>
      </c>
      <c r="R1444" s="13">
        <f t="shared" si="90"/>
        <v>0</v>
      </c>
    </row>
    <row r="1445" spans="1:18" x14ac:dyDescent="0.3">
      <c r="A1445">
        <v>18732</v>
      </c>
      <c r="B1445" s="2">
        <v>44279</v>
      </c>
      <c r="C1445" t="s">
        <v>38</v>
      </c>
      <c r="D1445" s="4">
        <v>606</v>
      </c>
      <c r="E1445">
        <v>144</v>
      </c>
      <c r="F1445" t="s">
        <v>35</v>
      </c>
      <c r="G1445" t="s">
        <v>42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8" t="s">
        <v>34</v>
      </c>
      <c r="O1445" s="12">
        <f t="shared" si="88"/>
        <v>44279</v>
      </c>
      <c r="P1445">
        <f t="shared" si="91"/>
        <v>0</v>
      </c>
      <c r="Q1445">
        <f t="shared" si="89"/>
        <v>0</v>
      </c>
      <c r="R1445" s="13">
        <f t="shared" si="90"/>
        <v>0</v>
      </c>
    </row>
    <row r="1446" spans="1:18" x14ac:dyDescent="0.3">
      <c r="A1446">
        <v>18733</v>
      </c>
      <c r="B1446" s="2">
        <v>44258</v>
      </c>
      <c r="C1446" t="s">
        <v>37</v>
      </c>
      <c r="D1446" s="4">
        <v>595</v>
      </c>
      <c r="E1446">
        <v>97</v>
      </c>
      <c r="F1446" t="s">
        <v>35</v>
      </c>
      <c r="G1446" t="s">
        <v>40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8" t="s">
        <v>34</v>
      </c>
      <c r="O1446" s="12">
        <f t="shared" si="88"/>
        <v>44258</v>
      </c>
      <c r="P1446">
        <f t="shared" si="91"/>
        <v>0</v>
      </c>
      <c r="Q1446">
        <f t="shared" si="89"/>
        <v>0</v>
      </c>
      <c r="R1446" s="13">
        <f t="shared" si="90"/>
        <v>0</v>
      </c>
    </row>
    <row r="1447" spans="1:18" x14ac:dyDescent="0.3">
      <c r="A1447">
        <v>18734</v>
      </c>
      <c r="B1447" s="2">
        <v>44269</v>
      </c>
      <c r="C1447" t="s">
        <v>37</v>
      </c>
      <c r="D1447" s="4">
        <v>619</v>
      </c>
      <c r="E1447">
        <v>110</v>
      </c>
      <c r="F1447" t="s">
        <v>33</v>
      </c>
      <c r="G1447" t="s">
        <v>34</v>
      </c>
      <c r="H1447" s="2">
        <v>44299</v>
      </c>
      <c r="I1447" s="2">
        <v>44329</v>
      </c>
      <c r="J1447" s="2">
        <v>44359</v>
      </c>
      <c r="K1447" s="2">
        <v>44330</v>
      </c>
      <c r="L1447" s="2">
        <v>44329</v>
      </c>
      <c r="M1447" s="2">
        <v>44359</v>
      </c>
      <c r="N1447" s="8" t="s">
        <v>20055</v>
      </c>
      <c r="O1447" s="12">
        <f t="shared" si="88"/>
        <v>44269</v>
      </c>
      <c r="P1447">
        <f t="shared" si="91"/>
        <v>3.8500000000000005</v>
      </c>
      <c r="Q1447">
        <f t="shared" si="89"/>
        <v>110</v>
      </c>
      <c r="R1447" s="13">
        <f t="shared" si="90"/>
        <v>-106.15</v>
      </c>
    </row>
    <row r="1448" spans="1:18" x14ac:dyDescent="0.3">
      <c r="A1448">
        <v>18735</v>
      </c>
      <c r="B1448" s="2">
        <v>44262</v>
      </c>
      <c r="C1448" t="s">
        <v>32</v>
      </c>
      <c r="D1448" s="4">
        <v>600</v>
      </c>
      <c r="E1448">
        <v>90</v>
      </c>
      <c r="F1448" t="s">
        <v>35</v>
      </c>
      <c r="G1448" t="s">
        <v>40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8" t="s">
        <v>34</v>
      </c>
      <c r="O1448" s="12">
        <f t="shared" si="88"/>
        <v>44262</v>
      </c>
      <c r="P1448">
        <f t="shared" si="91"/>
        <v>0</v>
      </c>
      <c r="Q1448">
        <f t="shared" si="89"/>
        <v>0</v>
      </c>
      <c r="R1448" s="13">
        <f t="shared" si="90"/>
        <v>0</v>
      </c>
    </row>
    <row r="1449" spans="1:18" x14ac:dyDescent="0.3">
      <c r="A1449">
        <v>18736</v>
      </c>
      <c r="B1449" s="2">
        <v>44278</v>
      </c>
      <c r="C1449" t="s">
        <v>37</v>
      </c>
      <c r="D1449" s="4">
        <v>624</v>
      </c>
      <c r="E1449">
        <v>108</v>
      </c>
      <c r="F1449" t="s">
        <v>33</v>
      </c>
      <c r="G1449" t="s">
        <v>34</v>
      </c>
      <c r="H1449" s="2">
        <v>44308</v>
      </c>
      <c r="I1449" s="2">
        <v>44338</v>
      </c>
      <c r="J1449" s="2">
        <v>44368</v>
      </c>
      <c r="K1449" s="2">
        <v>44312</v>
      </c>
      <c r="L1449" s="2">
        <v>44338</v>
      </c>
      <c r="M1449" s="2">
        <v>44368</v>
      </c>
      <c r="N1449" s="8" t="s">
        <v>20054</v>
      </c>
      <c r="O1449" s="12">
        <f t="shared" si="88"/>
        <v>44278</v>
      </c>
      <c r="P1449">
        <f t="shared" si="91"/>
        <v>3.7800000000000002</v>
      </c>
      <c r="Q1449">
        <f t="shared" si="89"/>
        <v>0</v>
      </c>
      <c r="R1449" s="13">
        <f t="shared" si="90"/>
        <v>3.7800000000000002</v>
      </c>
    </row>
    <row r="1450" spans="1:18" x14ac:dyDescent="0.3">
      <c r="A1450">
        <v>18737</v>
      </c>
      <c r="B1450" s="2">
        <v>44202</v>
      </c>
      <c r="C1450" t="s">
        <v>37</v>
      </c>
      <c r="D1450" s="4">
        <v>606</v>
      </c>
      <c r="E1450">
        <v>141</v>
      </c>
      <c r="F1450" t="s">
        <v>33</v>
      </c>
      <c r="G1450" t="s">
        <v>34</v>
      </c>
      <c r="H1450" s="2">
        <v>44232</v>
      </c>
      <c r="I1450" s="2">
        <v>44262</v>
      </c>
      <c r="J1450" s="2">
        <v>44292</v>
      </c>
      <c r="K1450" s="2">
        <v>44267</v>
      </c>
      <c r="L1450" s="2">
        <v>44262</v>
      </c>
      <c r="M1450" s="2">
        <v>44292</v>
      </c>
      <c r="N1450" s="8" t="s">
        <v>20054</v>
      </c>
      <c r="O1450" s="12">
        <f t="shared" si="88"/>
        <v>44202</v>
      </c>
      <c r="P1450">
        <f t="shared" si="91"/>
        <v>4.9350000000000005</v>
      </c>
      <c r="Q1450">
        <f t="shared" si="89"/>
        <v>0</v>
      </c>
      <c r="R1450" s="13">
        <f t="shared" si="90"/>
        <v>4.9350000000000005</v>
      </c>
    </row>
    <row r="1451" spans="1:18" x14ac:dyDescent="0.3">
      <c r="A1451">
        <v>18738</v>
      </c>
      <c r="B1451" s="2">
        <v>44243</v>
      </c>
      <c r="C1451" t="s">
        <v>38</v>
      </c>
      <c r="D1451" s="4">
        <v>612</v>
      </c>
      <c r="E1451">
        <v>72</v>
      </c>
      <c r="F1451" t="s">
        <v>35</v>
      </c>
      <c r="G1451" t="s">
        <v>39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8" t="s">
        <v>34</v>
      </c>
      <c r="O1451" s="12">
        <f t="shared" si="88"/>
        <v>44243</v>
      </c>
      <c r="P1451">
        <f t="shared" si="91"/>
        <v>0</v>
      </c>
      <c r="Q1451">
        <f t="shared" si="89"/>
        <v>0</v>
      </c>
      <c r="R1451" s="13">
        <f t="shared" si="90"/>
        <v>0</v>
      </c>
    </row>
    <row r="1452" spans="1:18" x14ac:dyDescent="0.3">
      <c r="A1452">
        <v>18739</v>
      </c>
      <c r="B1452" s="2">
        <v>44221</v>
      </c>
      <c r="C1452" t="s">
        <v>32</v>
      </c>
      <c r="D1452" s="4">
        <v>691</v>
      </c>
      <c r="E1452">
        <v>103</v>
      </c>
      <c r="F1452" t="s">
        <v>33</v>
      </c>
      <c r="G1452" t="s">
        <v>34</v>
      </c>
      <c r="H1452" s="2">
        <v>44251</v>
      </c>
      <c r="I1452" s="2">
        <v>44281</v>
      </c>
      <c r="J1452" s="2">
        <v>44311</v>
      </c>
      <c r="K1452" s="2">
        <v>44256</v>
      </c>
      <c r="L1452" s="2">
        <v>44281</v>
      </c>
      <c r="M1452" s="2">
        <v>44311</v>
      </c>
      <c r="N1452" s="8" t="s">
        <v>20054</v>
      </c>
      <c r="O1452" s="12">
        <f t="shared" si="88"/>
        <v>44221</v>
      </c>
      <c r="P1452">
        <f t="shared" si="91"/>
        <v>3.6050000000000004</v>
      </c>
      <c r="Q1452">
        <f t="shared" si="89"/>
        <v>0</v>
      </c>
      <c r="R1452" s="13">
        <f t="shared" si="90"/>
        <v>3.6050000000000004</v>
      </c>
    </row>
    <row r="1453" spans="1:18" x14ac:dyDescent="0.3">
      <c r="A1453">
        <v>18740</v>
      </c>
      <c r="B1453" s="2">
        <v>44265</v>
      </c>
      <c r="C1453" t="s">
        <v>32</v>
      </c>
      <c r="D1453" s="4">
        <v>519</v>
      </c>
      <c r="E1453">
        <v>135</v>
      </c>
      <c r="F1453" t="s">
        <v>35</v>
      </c>
      <c r="G1453" t="s">
        <v>41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8" t="s">
        <v>34</v>
      </c>
      <c r="O1453" s="12">
        <f t="shared" si="88"/>
        <v>44265</v>
      </c>
      <c r="P1453">
        <f t="shared" si="91"/>
        <v>0</v>
      </c>
      <c r="Q1453">
        <f t="shared" si="89"/>
        <v>0</v>
      </c>
      <c r="R1453" s="13">
        <f t="shared" si="90"/>
        <v>0</v>
      </c>
    </row>
    <row r="1454" spans="1:18" x14ac:dyDescent="0.3">
      <c r="A1454">
        <v>18741</v>
      </c>
      <c r="B1454" s="2">
        <v>44203</v>
      </c>
      <c r="C1454" t="s">
        <v>32</v>
      </c>
      <c r="D1454" s="4">
        <v>617</v>
      </c>
      <c r="E1454">
        <v>142</v>
      </c>
      <c r="F1454" t="s">
        <v>35</v>
      </c>
      <c r="G1454" t="s">
        <v>41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8" t="s">
        <v>34</v>
      </c>
      <c r="O1454" s="12">
        <f t="shared" si="88"/>
        <v>44203</v>
      </c>
      <c r="P1454">
        <f t="shared" si="91"/>
        <v>0</v>
      </c>
      <c r="Q1454">
        <f t="shared" si="89"/>
        <v>0</v>
      </c>
      <c r="R1454" s="13">
        <f t="shared" si="90"/>
        <v>0</v>
      </c>
    </row>
    <row r="1455" spans="1:18" x14ac:dyDescent="0.3">
      <c r="A1455">
        <v>18742</v>
      </c>
      <c r="B1455" s="2">
        <v>44229</v>
      </c>
      <c r="C1455" t="s">
        <v>38</v>
      </c>
      <c r="D1455" s="4">
        <v>625</v>
      </c>
      <c r="E1455">
        <v>90</v>
      </c>
      <c r="F1455" t="s">
        <v>33</v>
      </c>
      <c r="G1455" t="s">
        <v>34</v>
      </c>
      <c r="H1455" s="2">
        <v>44259</v>
      </c>
      <c r="I1455" s="2">
        <v>44289</v>
      </c>
      <c r="J1455" s="2">
        <v>44319</v>
      </c>
      <c r="K1455" s="2">
        <v>44287</v>
      </c>
      <c r="L1455" s="2">
        <v>44289</v>
      </c>
      <c r="M1455" s="2">
        <v>44319</v>
      </c>
      <c r="N1455" s="8" t="s">
        <v>20054</v>
      </c>
      <c r="O1455" s="12">
        <f t="shared" si="88"/>
        <v>44229</v>
      </c>
      <c r="P1455">
        <f t="shared" si="91"/>
        <v>3.1500000000000004</v>
      </c>
      <c r="Q1455">
        <f t="shared" si="89"/>
        <v>0</v>
      </c>
      <c r="R1455" s="13">
        <f t="shared" si="90"/>
        <v>3.1500000000000004</v>
      </c>
    </row>
    <row r="1456" spans="1:18" x14ac:dyDescent="0.3">
      <c r="A1456">
        <v>18743</v>
      </c>
      <c r="B1456" s="2">
        <v>44232</v>
      </c>
      <c r="C1456" t="s">
        <v>38</v>
      </c>
      <c r="D1456" s="4">
        <v>636</v>
      </c>
      <c r="E1456">
        <v>56</v>
      </c>
      <c r="F1456" t="s">
        <v>33</v>
      </c>
      <c r="G1456" t="s">
        <v>34</v>
      </c>
      <c r="H1456" s="2">
        <v>44262</v>
      </c>
      <c r="I1456" s="2">
        <v>44292</v>
      </c>
      <c r="J1456" s="2">
        <v>44322</v>
      </c>
      <c r="K1456" s="2">
        <v>44279</v>
      </c>
      <c r="L1456" s="2">
        <v>44292</v>
      </c>
      <c r="M1456" s="2">
        <v>44322</v>
      </c>
      <c r="N1456" s="8" t="s">
        <v>20054</v>
      </c>
      <c r="O1456" s="12">
        <f t="shared" si="88"/>
        <v>44232</v>
      </c>
      <c r="P1456">
        <f t="shared" si="91"/>
        <v>1.9600000000000002</v>
      </c>
      <c r="Q1456">
        <f t="shared" si="89"/>
        <v>0</v>
      </c>
      <c r="R1456" s="13">
        <f t="shared" si="90"/>
        <v>1.9600000000000002</v>
      </c>
    </row>
    <row r="1457" spans="1:18" x14ac:dyDescent="0.3">
      <c r="A1457">
        <v>18744</v>
      </c>
      <c r="B1457" s="2">
        <v>44274</v>
      </c>
      <c r="C1457" t="s">
        <v>32</v>
      </c>
      <c r="D1457" s="4">
        <v>644</v>
      </c>
      <c r="E1457">
        <v>112</v>
      </c>
      <c r="F1457" t="s">
        <v>33</v>
      </c>
      <c r="G1457" t="s">
        <v>34</v>
      </c>
      <c r="H1457" s="2">
        <v>44304</v>
      </c>
      <c r="I1457" s="2">
        <v>44334</v>
      </c>
      <c r="J1457" s="2">
        <v>44364</v>
      </c>
      <c r="K1457" s="2">
        <v>44310</v>
      </c>
      <c r="L1457" s="2">
        <v>44334</v>
      </c>
      <c r="M1457" s="2">
        <v>44364</v>
      </c>
      <c r="N1457" s="8" t="s">
        <v>20054</v>
      </c>
      <c r="O1457" s="12">
        <f t="shared" si="88"/>
        <v>44274</v>
      </c>
      <c r="P1457">
        <f t="shared" si="91"/>
        <v>3.9200000000000004</v>
      </c>
      <c r="Q1457">
        <f t="shared" si="89"/>
        <v>0</v>
      </c>
      <c r="R1457" s="13">
        <f t="shared" si="90"/>
        <v>3.9200000000000004</v>
      </c>
    </row>
    <row r="1458" spans="1:18" x14ac:dyDescent="0.3">
      <c r="A1458">
        <v>18745</v>
      </c>
      <c r="B1458" s="2">
        <v>44256</v>
      </c>
      <c r="C1458" t="s">
        <v>38</v>
      </c>
      <c r="D1458" s="4">
        <v>567</v>
      </c>
      <c r="E1458">
        <v>80</v>
      </c>
      <c r="F1458" t="s">
        <v>33</v>
      </c>
      <c r="G1458" t="s">
        <v>34</v>
      </c>
      <c r="H1458" s="2">
        <v>44286</v>
      </c>
      <c r="I1458" s="2">
        <v>44316</v>
      </c>
      <c r="J1458" s="2">
        <v>44346</v>
      </c>
      <c r="K1458" s="2">
        <v>44369</v>
      </c>
      <c r="L1458" s="2">
        <v>44316</v>
      </c>
      <c r="M1458" s="2">
        <v>44346</v>
      </c>
      <c r="N1458" s="8" t="s">
        <v>20054</v>
      </c>
      <c r="O1458" s="12">
        <f t="shared" si="88"/>
        <v>44256</v>
      </c>
      <c r="P1458">
        <f t="shared" si="91"/>
        <v>2.8000000000000003</v>
      </c>
      <c r="Q1458">
        <f t="shared" si="89"/>
        <v>0</v>
      </c>
      <c r="R1458" s="13">
        <f t="shared" si="90"/>
        <v>2.8000000000000003</v>
      </c>
    </row>
    <row r="1459" spans="1:18" x14ac:dyDescent="0.3">
      <c r="A1459">
        <v>18746</v>
      </c>
      <c r="B1459" s="2">
        <v>44240</v>
      </c>
      <c r="C1459" t="s">
        <v>38</v>
      </c>
      <c r="D1459" s="4">
        <v>635</v>
      </c>
      <c r="E1459">
        <v>98</v>
      </c>
      <c r="F1459" t="s">
        <v>33</v>
      </c>
      <c r="G1459" t="s">
        <v>34</v>
      </c>
      <c r="H1459" s="2">
        <v>44270</v>
      </c>
      <c r="I1459" s="2">
        <v>44300</v>
      </c>
      <c r="J1459" s="2">
        <v>44330</v>
      </c>
      <c r="K1459" s="2">
        <v>44283</v>
      </c>
      <c r="L1459" s="2">
        <v>44300</v>
      </c>
      <c r="M1459" s="2">
        <v>44330</v>
      </c>
      <c r="N1459" s="8" t="s">
        <v>20054</v>
      </c>
      <c r="O1459" s="12">
        <f t="shared" si="88"/>
        <v>44240</v>
      </c>
      <c r="P1459">
        <f t="shared" si="91"/>
        <v>3.43</v>
      </c>
      <c r="Q1459">
        <f t="shared" si="89"/>
        <v>0</v>
      </c>
      <c r="R1459" s="13">
        <f t="shared" si="90"/>
        <v>3.43</v>
      </c>
    </row>
    <row r="1460" spans="1:18" x14ac:dyDescent="0.3">
      <c r="A1460">
        <v>18747</v>
      </c>
      <c r="B1460" s="2">
        <v>44252</v>
      </c>
      <c r="C1460" t="s">
        <v>38</v>
      </c>
      <c r="D1460" s="4">
        <v>566</v>
      </c>
      <c r="E1460">
        <v>119</v>
      </c>
      <c r="F1460" t="s">
        <v>35</v>
      </c>
      <c r="G1460" t="s">
        <v>39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8" t="s">
        <v>34</v>
      </c>
      <c r="O1460" s="12">
        <f t="shared" si="88"/>
        <v>44252</v>
      </c>
      <c r="P1460">
        <f t="shared" si="91"/>
        <v>0</v>
      </c>
      <c r="Q1460">
        <f t="shared" si="89"/>
        <v>0</v>
      </c>
      <c r="R1460" s="13">
        <f t="shared" si="90"/>
        <v>0</v>
      </c>
    </row>
    <row r="1461" spans="1:18" x14ac:dyDescent="0.3">
      <c r="A1461">
        <v>18748</v>
      </c>
      <c r="B1461" s="2">
        <v>44261</v>
      </c>
      <c r="C1461" t="s">
        <v>38</v>
      </c>
      <c r="D1461" s="4">
        <v>575</v>
      </c>
      <c r="E1461">
        <v>42</v>
      </c>
      <c r="F1461" t="s">
        <v>35</v>
      </c>
      <c r="G1461" t="s">
        <v>42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8" t="s">
        <v>34</v>
      </c>
      <c r="O1461" s="12">
        <f t="shared" si="88"/>
        <v>44261</v>
      </c>
      <c r="P1461">
        <f t="shared" si="91"/>
        <v>0</v>
      </c>
      <c r="Q1461">
        <f t="shared" si="89"/>
        <v>0</v>
      </c>
      <c r="R1461" s="13">
        <f t="shared" si="90"/>
        <v>0</v>
      </c>
    </row>
    <row r="1462" spans="1:18" x14ac:dyDescent="0.3">
      <c r="A1462">
        <v>18749</v>
      </c>
      <c r="B1462" s="2">
        <v>44276</v>
      </c>
      <c r="C1462" t="s">
        <v>32</v>
      </c>
      <c r="D1462" s="4">
        <v>684</v>
      </c>
      <c r="E1462">
        <v>69</v>
      </c>
      <c r="F1462" t="s">
        <v>33</v>
      </c>
      <c r="G1462" t="s">
        <v>34</v>
      </c>
      <c r="H1462" s="2">
        <v>44306</v>
      </c>
      <c r="I1462" s="2">
        <v>44336</v>
      </c>
      <c r="J1462" s="2">
        <v>44366</v>
      </c>
      <c r="K1462" s="2">
        <v>44314</v>
      </c>
      <c r="L1462" s="2">
        <v>44336</v>
      </c>
      <c r="M1462" s="2">
        <v>44366</v>
      </c>
      <c r="N1462" s="8" t="s">
        <v>20055</v>
      </c>
      <c r="O1462" s="12">
        <f t="shared" si="88"/>
        <v>44276</v>
      </c>
      <c r="P1462">
        <f t="shared" si="91"/>
        <v>2.415</v>
      </c>
      <c r="Q1462">
        <f t="shared" si="89"/>
        <v>69</v>
      </c>
      <c r="R1462" s="13">
        <f t="shared" si="90"/>
        <v>-66.584999999999994</v>
      </c>
    </row>
    <row r="1463" spans="1:18" x14ac:dyDescent="0.3">
      <c r="A1463">
        <v>18750</v>
      </c>
      <c r="B1463" s="2">
        <v>44210</v>
      </c>
      <c r="C1463" t="s">
        <v>38</v>
      </c>
      <c r="D1463" s="4">
        <v>608</v>
      </c>
      <c r="E1463">
        <v>118</v>
      </c>
      <c r="F1463" t="s">
        <v>35</v>
      </c>
      <c r="G1463" t="s">
        <v>41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8" t="s">
        <v>34</v>
      </c>
      <c r="O1463" s="12">
        <f t="shared" si="88"/>
        <v>44210</v>
      </c>
      <c r="P1463">
        <f t="shared" si="91"/>
        <v>0</v>
      </c>
      <c r="Q1463">
        <f t="shared" si="89"/>
        <v>0</v>
      </c>
      <c r="R1463" s="13">
        <f t="shared" si="90"/>
        <v>0</v>
      </c>
    </row>
    <row r="1464" spans="1:18" x14ac:dyDescent="0.3">
      <c r="A1464">
        <v>18751</v>
      </c>
      <c r="B1464" s="2">
        <v>44285</v>
      </c>
      <c r="C1464" t="s">
        <v>32</v>
      </c>
      <c r="D1464" s="4">
        <v>672</v>
      </c>
      <c r="E1464">
        <v>141</v>
      </c>
      <c r="F1464" t="s">
        <v>33</v>
      </c>
      <c r="G1464" t="s">
        <v>34</v>
      </c>
      <c r="H1464" s="2">
        <v>44315</v>
      </c>
      <c r="I1464" s="2">
        <v>44345</v>
      </c>
      <c r="J1464" s="2">
        <v>44375</v>
      </c>
      <c r="K1464" s="2">
        <v>44315</v>
      </c>
      <c r="L1464" s="2">
        <v>44345</v>
      </c>
      <c r="M1464" s="2">
        <v>44375</v>
      </c>
      <c r="N1464" s="8" t="s">
        <v>20055</v>
      </c>
      <c r="O1464" s="12">
        <f t="shared" si="88"/>
        <v>44285</v>
      </c>
      <c r="P1464">
        <f t="shared" si="91"/>
        <v>4.9350000000000005</v>
      </c>
      <c r="Q1464">
        <f t="shared" si="89"/>
        <v>141</v>
      </c>
      <c r="R1464" s="13">
        <f t="shared" si="90"/>
        <v>-136.065</v>
      </c>
    </row>
    <row r="1465" spans="1:18" x14ac:dyDescent="0.3">
      <c r="A1465">
        <v>18752</v>
      </c>
      <c r="B1465" s="2">
        <v>44239</v>
      </c>
      <c r="C1465" t="s">
        <v>32</v>
      </c>
      <c r="D1465" s="4">
        <v>552</v>
      </c>
      <c r="E1465">
        <v>87</v>
      </c>
      <c r="F1465" t="s">
        <v>35</v>
      </c>
      <c r="G1465" t="s">
        <v>39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8" t="s">
        <v>34</v>
      </c>
      <c r="O1465" s="12">
        <f t="shared" si="88"/>
        <v>44239</v>
      </c>
      <c r="P1465">
        <f t="shared" si="91"/>
        <v>0</v>
      </c>
      <c r="Q1465">
        <f t="shared" si="89"/>
        <v>0</v>
      </c>
      <c r="R1465" s="13">
        <f t="shared" si="90"/>
        <v>0</v>
      </c>
    </row>
    <row r="1466" spans="1:18" x14ac:dyDescent="0.3">
      <c r="A1466">
        <v>18753</v>
      </c>
      <c r="B1466" s="2">
        <v>44249</v>
      </c>
      <c r="C1466" t="s">
        <v>38</v>
      </c>
      <c r="D1466" s="4">
        <v>602</v>
      </c>
      <c r="E1466">
        <v>97</v>
      </c>
      <c r="F1466" t="s">
        <v>35</v>
      </c>
      <c r="G1466" t="s">
        <v>41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8" t="s">
        <v>34</v>
      </c>
      <c r="O1466" s="12">
        <f t="shared" si="88"/>
        <v>44249</v>
      </c>
      <c r="P1466">
        <f t="shared" si="91"/>
        <v>0</v>
      </c>
      <c r="Q1466">
        <f t="shared" si="89"/>
        <v>0</v>
      </c>
      <c r="R1466" s="13">
        <f t="shared" si="90"/>
        <v>0</v>
      </c>
    </row>
    <row r="1467" spans="1:18" x14ac:dyDescent="0.3">
      <c r="A1467">
        <v>18754</v>
      </c>
      <c r="B1467" s="2">
        <v>44225</v>
      </c>
      <c r="C1467" t="s">
        <v>37</v>
      </c>
      <c r="D1467" s="4">
        <v>660</v>
      </c>
      <c r="E1467">
        <v>100</v>
      </c>
      <c r="F1467" t="s">
        <v>33</v>
      </c>
      <c r="G1467" t="s">
        <v>34</v>
      </c>
      <c r="H1467" s="2">
        <v>44255</v>
      </c>
      <c r="I1467" s="2">
        <v>44285</v>
      </c>
      <c r="J1467" s="2">
        <v>44315</v>
      </c>
      <c r="K1467" s="2">
        <v>44262</v>
      </c>
      <c r="L1467" s="2">
        <v>44285</v>
      </c>
      <c r="M1467" s="2">
        <v>44315</v>
      </c>
      <c r="N1467" s="8" t="s">
        <v>20054</v>
      </c>
      <c r="O1467" s="12">
        <f t="shared" si="88"/>
        <v>44225</v>
      </c>
      <c r="P1467">
        <f t="shared" si="91"/>
        <v>3.5000000000000004</v>
      </c>
      <c r="Q1467">
        <f t="shared" si="89"/>
        <v>0</v>
      </c>
      <c r="R1467" s="13">
        <f t="shared" si="90"/>
        <v>3.5000000000000004</v>
      </c>
    </row>
    <row r="1468" spans="1:18" x14ac:dyDescent="0.3">
      <c r="A1468">
        <v>18755</v>
      </c>
      <c r="B1468" s="2">
        <v>44254</v>
      </c>
      <c r="C1468" t="s">
        <v>37</v>
      </c>
      <c r="D1468" s="4">
        <v>601</v>
      </c>
      <c r="E1468">
        <v>116</v>
      </c>
      <c r="F1468" t="s">
        <v>33</v>
      </c>
      <c r="G1468" t="s">
        <v>34</v>
      </c>
      <c r="H1468" s="2">
        <v>44284</v>
      </c>
      <c r="I1468" s="2">
        <v>44314</v>
      </c>
      <c r="J1468" s="2">
        <v>44344</v>
      </c>
      <c r="K1468" s="2">
        <v>44287</v>
      </c>
      <c r="L1468" s="2">
        <v>44314</v>
      </c>
      <c r="M1468" s="2">
        <v>44344</v>
      </c>
      <c r="N1468" s="8" t="s">
        <v>20055</v>
      </c>
      <c r="O1468" s="12">
        <f t="shared" si="88"/>
        <v>44254</v>
      </c>
      <c r="P1468">
        <f t="shared" si="91"/>
        <v>4.0600000000000005</v>
      </c>
      <c r="Q1468">
        <f t="shared" si="89"/>
        <v>116</v>
      </c>
      <c r="R1468" s="13">
        <f t="shared" si="90"/>
        <v>-111.94</v>
      </c>
    </row>
    <row r="1469" spans="1:18" x14ac:dyDescent="0.3">
      <c r="A1469">
        <v>18756</v>
      </c>
      <c r="B1469" s="2">
        <v>44287</v>
      </c>
      <c r="C1469" t="s">
        <v>38</v>
      </c>
      <c r="D1469" s="4">
        <v>618</v>
      </c>
      <c r="E1469">
        <v>120</v>
      </c>
      <c r="F1469" t="s">
        <v>35</v>
      </c>
      <c r="G1469" t="s">
        <v>42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8" t="s">
        <v>34</v>
      </c>
      <c r="O1469" s="12">
        <f t="shared" si="88"/>
        <v>44287</v>
      </c>
      <c r="P1469">
        <f t="shared" si="91"/>
        <v>0</v>
      </c>
      <c r="Q1469">
        <f t="shared" si="89"/>
        <v>0</v>
      </c>
      <c r="R1469" s="13">
        <f t="shared" si="90"/>
        <v>0</v>
      </c>
    </row>
    <row r="1470" spans="1:18" x14ac:dyDescent="0.3">
      <c r="A1470">
        <v>18757</v>
      </c>
      <c r="B1470" s="2">
        <v>44285</v>
      </c>
      <c r="C1470" t="s">
        <v>38</v>
      </c>
      <c r="D1470" s="4">
        <v>666</v>
      </c>
      <c r="E1470">
        <v>95</v>
      </c>
      <c r="F1470" t="s">
        <v>33</v>
      </c>
      <c r="G1470" t="s">
        <v>34</v>
      </c>
      <c r="H1470" s="2">
        <v>44315</v>
      </c>
      <c r="I1470" s="2">
        <v>44345</v>
      </c>
      <c r="J1470" s="2">
        <v>44375</v>
      </c>
      <c r="K1470" s="2">
        <v>44323</v>
      </c>
      <c r="L1470" s="2">
        <v>44345</v>
      </c>
      <c r="M1470" s="2">
        <v>44375</v>
      </c>
      <c r="N1470" s="8" t="s">
        <v>20054</v>
      </c>
      <c r="O1470" s="12">
        <f t="shared" si="88"/>
        <v>44285</v>
      </c>
      <c r="P1470">
        <f t="shared" si="91"/>
        <v>3.3250000000000002</v>
      </c>
      <c r="Q1470">
        <f t="shared" si="89"/>
        <v>0</v>
      </c>
      <c r="R1470" s="13">
        <f t="shared" si="90"/>
        <v>3.3250000000000002</v>
      </c>
    </row>
    <row r="1471" spans="1:18" x14ac:dyDescent="0.3">
      <c r="A1471">
        <v>18758</v>
      </c>
      <c r="B1471" s="2">
        <v>44287</v>
      </c>
      <c r="C1471" t="s">
        <v>32</v>
      </c>
      <c r="D1471" s="4">
        <v>695</v>
      </c>
      <c r="E1471">
        <v>110</v>
      </c>
      <c r="F1471" t="s">
        <v>33</v>
      </c>
      <c r="G1471" t="s">
        <v>34</v>
      </c>
      <c r="H1471" s="2">
        <v>44317</v>
      </c>
      <c r="I1471" s="2">
        <v>44347</v>
      </c>
      <c r="J1471" s="2">
        <v>44377</v>
      </c>
      <c r="K1471" s="2">
        <v>44317</v>
      </c>
      <c r="L1471" s="2">
        <v>44347</v>
      </c>
      <c r="M1471" s="2">
        <v>44377</v>
      </c>
      <c r="N1471" s="8" t="s">
        <v>20054</v>
      </c>
      <c r="O1471" s="12">
        <f t="shared" si="88"/>
        <v>44287</v>
      </c>
      <c r="P1471">
        <f t="shared" si="91"/>
        <v>3.8500000000000005</v>
      </c>
      <c r="Q1471">
        <f t="shared" si="89"/>
        <v>0</v>
      </c>
      <c r="R1471" s="13">
        <f t="shared" si="90"/>
        <v>3.8500000000000005</v>
      </c>
    </row>
    <row r="1472" spans="1:18" x14ac:dyDescent="0.3">
      <c r="A1472">
        <v>18759</v>
      </c>
      <c r="B1472" s="2">
        <v>44245</v>
      </c>
      <c r="C1472" t="s">
        <v>32</v>
      </c>
      <c r="D1472" s="4">
        <v>603</v>
      </c>
      <c r="E1472">
        <v>113</v>
      </c>
      <c r="F1472" t="s">
        <v>35</v>
      </c>
      <c r="G1472" t="s">
        <v>36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8" t="s">
        <v>34</v>
      </c>
      <c r="O1472" s="12">
        <f t="shared" si="88"/>
        <v>44245</v>
      </c>
      <c r="P1472">
        <f t="shared" si="91"/>
        <v>0</v>
      </c>
      <c r="Q1472">
        <f t="shared" si="89"/>
        <v>0</v>
      </c>
      <c r="R1472" s="13">
        <f t="shared" si="90"/>
        <v>0</v>
      </c>
    </row>
    <row r="1473" spans="1:18" x14ac:dyDescent="0.3">
      <c r="A1473">
        <v>18760</v>
      </c>
      <c r="B1473" s="2">
        <v>44280</v>
      </c>
      <c r="C1473" t="s">
        <v>38</v>
      </c>
      <c r="D1473" s="4">
        <v>643</v>
      </c>
      <c r="E1473">
        <v>125</v>
      </c>
      <c r="F1473" t="s">
        <v>33</v>
      </c>
      <c r="G1473" t="s">
        <v>34</v>
      </c>
      <c r="H1473" s="2">
        <v>44310</v>
      </c>
      <c r="I1473" s="2">
        <v>44340</v>
      </c>
      <c r="J1473" s="2">
        <v>44370</v>
      </c>
      <c r="K1473" s="2">
        <v>44312</v>
      </c>
      <c r="L1473" s="2">
        <v>44340</v>
      </c>
      <c r="M1473" s="2">
        <v>44370</v>
      </c>
      <c r="N1473" s="8" t="s">
        <v>20055</v>
      </c>
      <c r="O1473" s="12">
        <f t="shared" si="88"/>
        <v>44280</v>
      </c>
      <c r="P1473">
        <f t="shared" si="91"/>
        <v>4.375</v>
      </c>
      <c r="Q1473">
        <f t="shared" si="89"/>
        <v>125</v>
      </c>
      <c r="R1473" s="13">
        <f t="shared" si="90"/>
        <v>-120.625</v>
      </c>
    </row>
    <row r="1474" spans="1:18" x14ac:dyDescent="0.3">
      <c r="A1474">
        <v>18761</v>
      </c>
      <c r="B1474" s="2">
        <v>44213</v>
      </c>
      <c r="C1474" t="s">
        <v>38</v>
      </c>
      <c r="D1474" s="4">
        <v>615</v>
      </c>
      <c r="E1474">
        <v>94</v>
      </c>
      <c r="F1474" t="s">
        <v>35</v>
      </c>
      <c r="G1474" t="s">
        <v>41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8" t="s">
        <v>34</v>
      </c>
      <c r="O1474" s="12">
        <f t="shared" si="88"/>
        <v>44213</v>
      </c>
      <c r="P1474">
        <f t="shared" si="91"/>
        <v>0</v>
      </c>
      <c r="Q1474">
        <f t="shared" si="89"/>
        <v>0</v>
      </c>
      <c r="R1474" s="13">
        <f t="shared" si="90"/>
        <v>0</v>
      </c>
    </row>
    <row r="1475" spans="1:18" x14ac:dyDescent="0.3">
      <c r="A1475">
        <v>18762</v>
      </c>
      <c r="B1475" s="2">
        <v>44256</v>
      </c>
      <c r="C1475" t="s">
        <v>38</v>
      </c>
      <c r="D1475" s="4">
        <v>555</v>
      </c>
      <c r="E1475">
        <v>78</v>
      </c>
      <c r="F1475" t="s">
        <v>35</v>
      </c>
      <c r="G1475" t="s">
        <v>42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8" t="s">
        <v>34</v>
      </c>
      <c r="O1475" s="12">
        <f t="shared" ref="O1475:O1538" si="92">B1475</f>
        <v>44256</v>
      </c>
      <c r="P1475">
        <f t="shared" si="91"/>
        <v>0</v>
      </c>
      <c r="Q1475">
        <f t="shared" ref="Q1475:Q1538" si="93">IF(N1475="Defaulted",E1475,0)</f>
        <v>0</v>
      </c>
      <c r="R1475" s="13">
        <f t="shared" ref="R1475:R1538" si="94">P1475-Q1475</f>
        <v>0</v>
      </c>
    </row>
    <row r="1476" spans="1:18" x14ac:dyDescent="0.3">
      <c r="A1476">
        <v>18763</v>
      </c>
      <c r="B1476" s="2">
        <v>44236</v>
      </c>
      <c r="C1476" t="s">
        <v>32</v>
      </c>
      <c r="D1476" s="4">
        <v>636</v>
      </c>
      <c r="E1476">
        <v>87</v>
      </c>
      <c r="F1476" t="s">
        <v>35</v>
      </c>
      <c r="G1476" t="s">
        <v>41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8" t="s">
        <v>34</v>
      </c>
      <c r="O1476" s="12">
        <f t="shared" si="92"/>
        <v>44236</v>
      </c>
      <c r="P1476">
        <f t="shared" ref="P1476:P1539" si="95">IF(F1476="Approved",E1476*0.035,0)</f>
        <v>0</v>
      </c>
      <c r="Q1476">
        <f t="shared" si="93"/>
        <v>0</v>
      </c>
      <c r="R1476" s="13">
        <f t="shared" si="94"/>
        <v>0</v>
      </c>
    </row>
    <row r="1477" spans="1:18" x14ac:dyDescent="0.3">
      <c r="A1477">
        <v>18764</v>
      </c>
      <c r="B1477" s="2">
        <v>44281</v>
      </c>
      <c r="C1477" t="s">
        <v>37</v>
      </c>
      <c r="D1477" s="4">
        <v>647</v>
      </c>
      <c r="E1477">
        <v>115</v>
      </c>
      <c r="F1477" t="s">
        <v>33</v>
      </c>
      <c r="G1477" t="s">
        <v>34</v>
      </c>
      <c r="H1477" s="2">
        <v>44311</v>
      </c>
      <c r="I1477" s="2">
        <v>44341</v>
      </c>
      <c r="J1477" s="2">
        <v>44371</v>
      </c>
      <c r="K1477" s="2">
        <v>44321</v>
      </c>
      <c r="L1477" s="2">
        <v>44341</v>
      </c>
      <c r="M1477" s="2">
        <v>44371</v>
      </c>
      <c r="N1477" s="8" t="s">
        <v>20054</v>
      </c>
      <c r="O1477" s="12">
        <f t="shared" si="92"/>
        <v>44281</v>
      </c>
      <c r="P1477">
        <f t="shared" si="95"/>
        <v>4.0250000000000004</v>
      </c>
      <c r="Q1477">
        <f t="shared" si="93"/>
        <v>0</v>
      </c>
      <c r="R1477" s="13">
        <f t="shared" si="94"/>
        <v>4.0250000000000004</v>
      </c>
    </row>
    <row r="1478" spans="1:18" x14ac:dyDescent="0.3">
      <c r="A1478">
        <v>18765</v>
      </c>
      <c r="B1478" s="2">
        <v>44237</v>
      </c>
      <c r="C1478" t="s">
        <v>38</v>
      </c>
      <c r="D1478" s="4">
        <v>596</v>
      </c>
      <c r="E1478">
        <v>110</v>
      </c>
      <c r="F1478" t="s">
        <v>35</v>
      </c>
      <c r="G1478" t="s">
        <v>39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8" t="s">
        <v>34</v>
      </c>
      <c r="O1478" s="12">
        <f t="shared" si="92"/>
        <v>44237</v>
      </c>
      <c r="P1478">
        <f t="shared" si="95"/>
        <v>0</v>
      </c>
      <c r="Q1478">
        <f t="shared" si="93"/>
        <v>0</v>
      </c>
      <c r="R1478" s="13">
        <f t="shared" si="94"/>
        <v>0</v>
      </c>
    </row>
    <row r="1479" spans="1:18" x14ac:dyDescent="0.3">
      <c r="A1479">
        <v>18766</v>
      </c>
      <c r="B1479" s="2">
        <v>44257</v>
      </c>
      <c r="C1479" t="s">
        <v>32</v>
      </c>
      <c r="D1479" s="4">
        <v>618</v>
      </c>
      <c r="E1479">
        <v>76</v>
      </c>
      <c r="F1479" t="s">
        <v>35</v>
      </c>
      <c r="G1479" t="s">
        <v>40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8" t="s">
        <v>34</v>
      </c>
      <c r="O1479" s="12">
        <f t="shared" si="92"/>
        <v>44257</v>
      </c>
      <c r="P1479">
        <f t="shared" si="95"/>
        <v>0</v>
      </c>
      <c r="Q1479">
        <f t="shared" si="93"/>
        <v>0</v>
      </c>
      <c r="R1479" s="13">
        <f t="shared" si="94"/>
        <v>0</v>
      </c>
    </row>
    <row r="1480" spans="1:18" x14ac:dyDescent="0.3">
      <c r="A1480">
        <v>18767</v>
      </c>
      <c r="B1480" s="2">
        <v>44274</v>
      </c>
      <c r="C1480" t="s">
        <v>32</v>
      </c>
      <c r="D1480" s="4">
        <v>594</v>
      </c>
      <c r="E1480">
        <v>128</v>
      </c>
      <c r="F1480" t="s">
        <v>35</v>
      </c>
      <c r="G1480" t="s">
        <v>40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8" t="s">
        <v>34</v>
      </c>
      <c r="O1480" s="12">
        <f t="shared" si="92"/>
        <v>44274</v>
      </c>
      <c r="P1480">
        <f t="shared" si="95"/>
        <v>0</v>
      </c>
      <c r="Q1480">
        <f t="shared" si="93"/>
        <v>0</v>
      </c>
      <c r="R1480" s="13">
        <f t="shared" si="94"/>
        <v>0</v>
      </c>
    </row>
    <row r="1481" spans="1:18" x14ac:dyDescent="0.3">
      <c r="A1481">
        <v>18768</v>
      </c>
      <c r="B1481" s="2">
        <v>44201</v>
      </c>
      <c r="C1481" t="s">
        <v>38</v>
      </c>
      <c r="D1481" s="4">
        <v>657</v>
      </c>
      <c r="E1481">
        <v>177</v>
      </c>
      <c r="F1481" t="s">
        <v>33</v>
      </c>
      <c r="G1481" t="s">
        <v>34</v>
      </c>
      <c r="H1481" s="2">
        <v>44231</v>
      </c>
      <c r="I1481" s="2">
        <v>44261</v>
      </c>
      <c r="J1481" s="2">
        <v>44291</v>
      </c>
      <c r="K1481" s="2">
        <v>44231</v>
      </c>
      <c r="L1481" s="2">
        <v>44261</v>
      </c>
      <c r="M1481" s="2">
        <v>44291</v>
      </c>
      <c r="N1481" s="8" t="s">
        <v>20054</v>
      </c>
      <c r="O1481" s="12">
        <f t="shared" si="92"/>
        <v>44201</v>
      </c>
      <c r="P1481">
        <f t="shared" si="95"/>
        <v>6.1950000000000003</v>
      </c>
      <c r="Q1481">
        <f t="shared" si="93"/>
        <v>0</v>
      </c>
      <c r="R1481" s="13">
        <f t="shared" si="94"/>
        <v>6.1950000000000003</v>
      </c>
    </row>
    <row r="1482" spans="1:18" x14ac:dyDescent="0.3">
      <c r="A1482">
        <v>18769</v>
      </c>
      <c r="B1482" s="2">
        <v>44242</v>
      </c>
      <c r="C1482" t="s">
        <v>32</v>
      </c>
      <c r="D1482" s="4">
        <v>614</v>
      </c>
      <c r="E1482">
        <v>161</v>
      </c>
      <c r="F1482" t="s">
        <v>35</v>
      </c>
      <c r="G1482" t="s">
        <v>40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8" t="s">
        <v>34</v>
      </c>
      <c r="O1482" s="12">
        <f t="shared" si="92"/>
        <v>44242</v>
      </c>
      <c r="P1482">
        <f t="shared" si="95"/>
        <v>0</v>
      </c>
      <c r="Q1482">
        <f t="shared" si="93"/>
        <v>0</v>
      </c>
      <c r="R1482" s="13">
        <f t="shared" si="94"/>
        <v>0</v>
      </c>
    </row>
    <row r="1483" spans="1:18" x14ac:dyDescent="0.3">
      <c r="A1483">
        <v>18770</v>
      </c>
      <c r="B1483" s="2">
        <v>44261</v>
      </c>
      <c r="C1483" t="s">
        <v>32</v>
      </c>
      <c r="D1483" s="4">
        <v>622</v>
      </c>
      <c r="E1483">
        <v>71</v>
      </c>
      <c r="F1483" t="s">
        <v>35</v>
      </c>
      <c r="G1483" t="s">
        <v>39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8" t="s">
        <v>34</v>
      </c>
      <c r="O1483" s="12">
        <f t="shared" si="92"/>
        <v>44261</v>
      </c>
      <c r="P1483">
        <f t="shared" si="95"/>
        <v>0</v>
      </c>
      <c r="Q1483">
        <f t="shared" si="93"/>
        <v>0</v>
      </c>
      <c r="R1483" s="13">
        <f t="shared" si="94"/>
        <v>0</v>
      </c>
    </row>
    <row r="1484" spans="1:18" x14ac:dyDescent="0.3">
      <c r="A1484">
        <v>18771</v>
      </c>
      <c r="B1484" s="2">
        <v>44285</v>
      </c>
      <c r="C1484" t="s">
        <v>38</v>
      </c>
      <c r="D1484" s="4">
        <v>644</v>
      </c>
      <c r="E1484">
        <v>136</v>
      </c>
      <c r="F1484" t="s">
        <v>33</v>
      </c>
      <c r="G1484" t="s">
        <v>34</v>
      </c>
      <c r="H1484" s="2">
        <v>44315</v>
      </c>
      <c r="I1484" s="2">
        <v>44345</v>
      </c>
      <c r="J1484" s="2">
        <v>44375</v>
      </c>
      <c r="K1484" s="2">
        <v>44316</v>
      </c>
      <c r="L1484" s="2">
        <v>44345</v>
      </c>
      <c r="M1484" s="2">
        <v>44375</v>
      </c>
      <c r="N1484" s="8" t="s">
        <v>20054</v>
      </c>
      <c r="O1484" s="12">
        <f t="shared" si="92"/>
        <v>44285</v>
      </c>
      <c r="P1484">
        <f t="shared" si="95"/>
        <v>4.7600000000000007</v>
      </c>
      <c r="Q1484">
        <f t="shared" si="93"/>
        <v>0</v>
      </c>
      <c r="R1484" s="13">
        <f t="shared" si="94"/>
        <v>4.7600000000000007</v>
      </c>
    </row>
    <row r="1485" spans="1:18" x14ac:dyDescent="0.3">
      <c r="A1485">
        <v>18772</v>
      </c>
      <c r="B1485" s="2">
        <v>44275</v>
      </c>
      <c r="C1485" t="s">
        <v>32</v>
      </c>
      <c r="D1485" s="4">
        <v>663</v>
      </c>
      <c r="E1485">
        <v>100</v>
      </c>
      <c r="F1485" t="s">
        <v>33</v>
      </c>
      <c r="G1485" t="s">
        <v>34</v>
      </c>
      <c r="H1485" s="2">
        <v>44305</v>
      </c>
      <c r="I1485" s="2">
        <v>44335</v>
      </c>
      <c r="J1485" s="2">
        <v>44365</v>
      </c>
      <c r="K1485" s="2">
        <v>44305</v>
      </c>
      <c r="L1485" s="2">
        <v>44335</v>
      </c>
      <c r="M1485" s="2">
        <v>44365</v>
      </c>
      <c r="N1485" s="8" t="s">
        <v>20055</v>
      </c>
      <c r="O1485" s="12">
        <f t="shared" si="92"/>
        <v>44275</v>
      </c>
      <c r="P1485">
        <f t="shared" si="95"/>
        <v>3.5000000000000004</v>
      </c>
      <c r="Q1485">
        <f t="shared" si="93"/>
        <v>100</v>
      </c>
      <c r="R1485" s="13">
        <f t="shared" si="94"/>
        <v>-96.5</v>
      </c>
    </row>
    <row r="1486" spans="1:18" x14ac:dyDescent="0.3">
      <c r="A1486">
        <v>18773</v>
      </c>
      <c r="B1486" s="2">
        <v>44246</v>
      </c>
      <c r="C1486" t="s">
        <v>32</v>
      </c>
      <c r="D1486" s="4">
        <v>576</v>
      </c>
      <c r="E1486">
        <v>42</v>
      </c>
      <c r="F1486" t="s">
        <v>35</v>
      </c>
      <c r="G1486" t="s">
        <v>36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8" t="s">
        <v>34</v>
      </c>
      <c r="O1486" s="12">
        <f t="shared" si="92"/>
        <v>44246</v>
      </c>
      <c r="P1486">
        <f t="shared" si="95"/>
        <v>0</v>
      </c>
      <c r="Q1486">
        <f t="shared" si="93"/>
        <v>0</v>
      </c>
      <c r="R1486" s="13">
        <f t="shared" si="94"/>
        <v>0</v>
      </c>
    </row>
    <row r="1487" spans="1:18" x14ac:dyDescent="0.3">
      <c r="A1487">
        <v>18774</v>
      </c>
      <c r="B1487" s="2">
        <v>44212</v>
      </c>
      <c r="C1487" t="s">
        <v>38</v>
      </c>
      <c r="D1487" s="4">
        <v>646</v>
      </c>
      <c r="E1487">
        <v>39</v>
      </c>
      <c r="F1487" t="s">
        <v>33</v>
      </c>
      <c r="G1487" t="s">
        <v>34</v>
      </c>
      <c r="H1487" s="2">
        <v>44242</v>
      </c>
      <c r="I1487" s="2">
        <v>44272</v>
      </c>
      <c r="J1487" s="2">
        <v>44302</v>
      </c>
      <c r="K1487" s="2">
        <v>44246</v>
      </c>
      <c r="L1487" s="2">
        <v>44272</v>
      </c>
      <c r="M1487" s="2">
        <v>44302</v>
      </c>
      <c r="N1487" s="8" t="s">
        <v>20055</v>
      </c>
      <c r="O1487" s="12">
        <f t="shared" si="92"/>
        <v>44212</v>
      </c>
      <c r="P1487">
        <f t="shared" si="95"/>
        <v>1.3650000000000002</v>
      </c>
      <c r="Q1487">
        <f t="shared" si="93"/>
        <v>39</v>
      </c>
      <c r="R1487" s="13">
        <f t="shared" si="94"/>
        <v>-37.634999999999998</v>
      </c>
    </row>
    <row r="1488" spans="1:18" x14ac:dyDescent="0.3">
      <c r="A1488">
        <v>18775</v>
      </c>
      <c r="B1488" s="2">
        <v>44244</v>
      </c>
      <c r="C1488" t="s">
        <v>32</v>
      </c>
      <c r="D1488" s="4">
        <v>634</v>
      </c>
      <c r="E1488">
        <v>72</v>
      </c>
      <c r="F1488" t="s">
        <v>35</v>
      </c>
      <c r="G1488" t="s">
        <v>42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8" t="s">
        <v>34</v>
      </c>
      <c r="O1488" s="12">
        <f t="shared" si="92"/>
        <v>44244</v>
      </c>
      <c r="P1488">
        <f t="shared" si="95"/>
        <v>0</v>
      </c>
      <c r="Q1488">
        <f t="shared" si="93"/>
        <v>0</v>
      </c>
      <c r="R1488" s="13">
        <f t="shared" si="94"/>
        <v>0</v>
      </c>
    </row>
    <row r="1489" spans="1:18" x14ac:dyDescent="0.3">
      <c r="A1489">
        <v>18776</v>
      </c>
      <c r="B1489" s="2">
        <v>44219</v>
      </c>
      <c r="C1489" t="s">
        <v>32</v>
      </c>
      <c r="D1489" s="4">
        <v>559</v>
      </c>
      <c r="E1489">
        <v>63</v>
      </c>
      <c r="F1489" t="s">
        <v>35</v>
      </c>
      <c r="G1489" t="s">
        <v>41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8" t="s">
        <v>34</v>
      </c>
      <c r="O1489" s="12">
        <f t="shared" si="92"/>
        <v>44219</v>
      </c>
      <c r="P1489">
        <f t="shared" si="95"/>
        <v>0</v>
      </c>
      <c r="Q1489">
        <f t="shared" si="93"/>
        <v>0</v>
      </c>
      <c r="R1489" s="13">
        <f t="shared" si="94"/>
        <v>0</v>
      </c>
    </row>
    <row r="1490" spans="1:18" x14ac:dyDescent="0.3">
      <c r="A1490">
        <v>18777</v>
      </c>
      <c r="B1490" s="2">
        <v>44286</v>
      </c>
      <c r="C1490" t="s">
        <v>37</v>
      </c>
      <c r="D1490" s="4">
        <v>571</v>
      </c>
      <c r="E1490">
        <v>138</v>
      </c>
      <c r="F1490" t="s">
        <v>35</v>
      </c>
      <c r="G1490" t="s">
        <v>41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8" t="s">
        <v>34</v>
      </c>
      <c r="O1490" s="12">
        <f t="shared" si="92"/>
        <v>44286</v>
      </c>
      <c r="P1490">
        <f t="shared" si="95"/>
        <v>0</v>
      </c>
      <c r="Q1490">
        <f t="shared" si="93"/>
        <v>0</v>
      </c>
      <c r="R1490" s="13">
        <f t="shared" si="94"/>
        <v>0</v>
      </c>
    </row>
    <row r="1491" spans="1:18" x14ac:dyDescent="0.3">
      <c r="A1491">
        <v>18778</v>
      </c>
      <c r="B1491" s="2">
        <v>44239</v>
      </c>
      <c r="C1491" t="s">
        <v>32</v>
      </c>
      <c r="D1491" s="4">
        <v>560</v>
      </c>
      <c r="E1491">
        <v>113</v>
      </c>
      <c r="F1491" t="s">
        <v>35</v>
      </c>
      <c r="G1491" t="s">
        <v>41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8" t="s">
        <v>34</v>
      </c>
      <c r="O1491" s="12">
        <f t="shared" si="92"/>
        <v>44239</v>
      </c>
      <c r="P1491">
        <f t="shared" si="95"/>
        <v>0</v>
      </c>
      <c r="Q1491">
        <f t="shared" si="93"/>
        <v>0</v>
      </c>
      <c r="R1491" s="13">
        <f t="shared" si="94"/>
        <v>0</v>
      </c>
    </row>
    <row r="1492" spans="1:18" x14ac:dyDescent="0.3">
      <c r="A1492">
        <v>18779</v>
      </c>
      <c r="B1492" s="2">
        <v>44251</v>
      </c>
      <c r="C1492" t="s">
        <v>38</v>
      </c>
      <c r="D1492" s="4">
        <v>609</v>
      </c>
      <c r="E1492">
        <v>95</v>
      </c>
      <c r="F1492" t="s">
        <v>35</v>
      </c>
      <c r="G1492" t="s">
        <v>40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8" t="s">
        <v>34</v>
      </c>
      <c r="O1492" s="12">
        <f t="shared" si="92"/>
        <v>44251</v>
      </c>
      <c r="P1492">
        <f t="shared" si="95"/>
        <v>0</v>
      </c>
      <c r="Q1492">
        <f t="shared" si="93"/>
        <v>0</v>
      </c>
      <c r="R1492" s="13">
        <f t="shared" si="94"/>
        <v>0</v>
      </c>
    </row>
    <row r="1493" spans="1:18" x14ac:dyDescent="0.3">
      <c r="A1493">
        <v>18780</v>
      </c>
      <c r="B1493" s="2">
        <v>44267</v>
      </c>
      <c r="C1493" t="s">
        <v>32</v>
      </c>
      <c r="D1493" s="4">
        <v>669</v>
      </c>
      <c r="E1493">
        <v>88</v>
      </c>
      <c r="F1493" t="s">
        <v>33</v>
      </c>
      <c r="G1493" t="s">
        <v>34</v>
      </c>
      <c r="H1493" s="2">
        <v>44297</v>
      </c>
      <c r="I1493" s="2">
        <v>44327</v>
      </c>
      <c r="J1493" s="2">
        <v>44357</v>
      </c>
      <c r="K1493" s="2">
        <v>44305</v>
      </c>
      <c r="L1493" s="2">
        <v>44327</v>
      </c>
      <c r="M1493" s="2">
        <v>44357</v>
      </c>
      <c r="N1493" s="8" t="s">
        <v>20054</v>
      </c>
      <c r="O1493" s="12">
        <f t="shared" si="92"/>
        <v>44267</v>
      </c>
      <c r="P1493">
        <f t="shared" si="95"/>
        <v>3.08</v>
      </c>
      <c r="Q1493">
        <f t="shared" si="93"/>
        <v>0</v>
      </c>
      <c r="R1493" s="13">
        <f t="shared" si="94"/>
        <v>3.08</v>
      </c>
    </row>
    <row r="1494" spans="1:18" x14ac:dyDescent="0.3">
      <c r="A1494">
        <v>18781</v>
      </c>
      <c r="B1494" s="2">
        <v>44282</v>
      </c>
      <c r="C1494" t="s">
        <v>38</v>
      </c>
      <c r="D1494" s="4">
        <v>591</v>
      </c>
      <c r="E1494">
        <v>141</v>
      </c>
      <c r="F1494" t="s">
        <v>35</v>
      </c>
      <c r="G1494" t="s">
        <v>40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8" t="s">
        <v>34</v>
      </c>
      <c r="O1494" s="12">
        <f t="shared" si="92"/>
        <v>44282</v>
      </c>
      <c r="P1494">
        <f t="shared" si="95"/>
        <v>0</v>
      </c>
      <c r="Q1494">
        <f t="shared" si="93"/>
        <v>0</v>
      </c>
      <c r="R1494" s="13">
        <f t="shared" si="94"/>
        <v>0</v>
      </c>
    </row>
    <row r="1495" spans="1:18" x14ac:dyDescent="0.3">
      <c r="A1495">
        <v>18782</v>
      </c>
      <c r="B1495" s="2">
        <v>44286</v>
      </c>
      <c r="C1495" t="s">
        <v>38</v>
      </c>
      <c r="D1495" s="4">
        <v>669</v>
      </c>
      <c r="E1495">
        <v>50</v>
      </c>
      <c r="F1495" t="s">
        <v>33</v>
      </c>
      <c r="G1495" t="s">
        <v>34</v>
      </c>
      <c r="H1495" s="2">
        <v>44316</v>
      </c>
      <c r="I1495" s="2">
        <v>44346</v>
      </c>
      <c r="J1495" s="2">
        <v>44376</v>
      </c>
      <c r="K1495" s="2">
        <v>44326</v>
      </c>
      <c r="L1495" s="2">
        <v>44346</v>
      </c>
      <c r="M1495" s="2">
        <v>44376</v>
      </c>
      <c r="N1495" s="8" t="s">
        <v>20054</v>
      </c>
      <c r="O1495" s="12">
        <f t="shared" si="92"/>
        <v>44286</v>
      </c>
      <c r="P1495">
        <f t="shared" si="95"/>
        <v>1.7500000000000002</v>
      </c>
      <c r="Q1495">
        <f t="shared" si="93"/>
        <v>0</v>
      </c>
      <c r="R1495" s="13">
        <f t="shared" si="94"/>
        <v>1.7500000000000002</v>
      </c>
    </row>
    <row r="1496" spans="1:18" x14ac:dyDescent="0.3">
      <c r="A1496">
        <v>18783</v>
      </c>
      <c r="B1496" s="2">
        <v>44219</v>
      </c>
      <c r="C1496" t="s">
        <v>38</v>
      </c>
      <c r="D1496" s="4">
        <v>614</v>
      </c>
      <c r="E1496">
        <v>107</v>
      </c>
      <c r="F1496" t="s">
        <v>35</v>
      </c>
      <c r="G1496" t="s">
        <v>40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8" t="s">
        <v>34</v>
      </c>
      <c r="O1496" s="12">
        <f t="shared" si="92"/>
        <v>44219</v>
      </c>
      <c r="P1496">
        <f t="shared" si="95"/>
        <v>0</v>
      </c>
      <c r="Q1496">
        <f t="shared" si="93"/>
        <v>0</v>
      </c>
      <c r="R1496" s="13">
        <f t="shared" si="94"/>
        <v>0</v>
      </c>
    </row>
    <row r="1497" spans="1:18" x14ac:dyDescent="0.3">
      <c r="A1497">
        <v>18784</v>
      </c>
      <c r="B1497" s="2">
        <v>44259</v>
      </c>
      <c r="C1497" t="s">
        <v>38</v>
      </c>
      <c r="D1497" s="4">
        <v>623</v>
      </c>
      <c r="E1497">
        <v>96</v>
      </c>
      <c r="F1497" t="s">
        <v>33</v>
      </c>
      <c r="G1497" t="s">
        <v>34</v>
      </c>
      <c r="H1497" s="2">
        <v>44289</v>
      </c>
      <c r="I1497" s="2">
        <v>44319</v>
      </c>
      <c r="J1497" s="2">
        <v>44349</v>
      </c>
      <c r="K1497" s="2">
        <v>44303</v>
      </c>
      <c r="L1497" s="2">
        <v>44319</v>
      </c>
      <c r="M1497" s="2">
        <v>44349</v>
      </c>
      <c r="N1497" s="8" t="s">
        <v>20055</v>
      </c>
      <c r="O1497" s="12">
        <f t="shared" si="92"/>
        <v>44259</v>
      </c>
      <c r="P1497">
        <f t="shared" si="95"/>
        <v>3.3600000000000003</v>
      </c>
      <c r="Q1497">
        <f t="shared" si="93"/>
        <v>96</v>
      </c>
      <c r="R1497" s="13">
        <f t="shared" si="94"/>
        <v>-92.64</v>
      </c>
    </row>
    <row r="1498" spans="1:18" x14ac:dyDescent="0.3">
      <c r="A1498">
        <v>18785</v>
      </c>
      <c r="B1498" s="2">
        <v>44264</v>
      </c>
      <c r="C1498" t="s">
        <v>32</v>
      </c>
      <c r="D1498" s="4">
        <v>566</v>
      </c>
      <c r="E1498">
        <v>142</v>
      </c>
      <c r="F1498" t="s">
        <v>35</v>
      </c>
      <c r="G1498" t="s">
        <v>39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8" t="s">
        <v>34</v>
      </c>
      <c r="O1498" s="12">
        <f t="shared" si="92"/>
        <v>44264</v>
      </c>
      <c r="P1498">
        <f t="shared" si="95"/>
        <v>0</v>
      </c>
      <c r="Q1498">
        <f t="shared" si="93"/>
        <v>0</v>
      </c>
      <c r="R1498" s="13">
        <f t="shared" si="94"/>
        <v>0</v>
      </c>
    </row>
    <row r="1499" spans="1:18" x14ac:dyDescent="0.3">
      <c r="A1499">
        <v>18786</v>
      </c>
      <c r="B1499" s="2">
        <v>44277</v>
      </c>
      <c r="C1499" t="s">
        <v>38</v>
      </c>
      <c r="D1499" s="4">
        <v>568</v>
      </c>
      <c r="E1499">
        <v>70</v>
      </c>
      <c r="F1499" t="s">
        <v>35</v>
      </c>
      <c r="G1499" t="s">
        <v>41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8" t="s">
        <v>34</v>
      </c>
      <c r="O1499" s="12">
        <f t="shared" si="92"/>
        <v>44277</v>
      </c>
      <c r="P1499">
        <f t="shared" si="95"/>
        <v>0</v>
      </c>
      <c r="Q1499">
        <f t="shared" si="93"/>
        <v>0</v>
      </c>
      <c r="R1499" s="13">
        <f t="shared" si="94"/>
        <v>0</v>
      </c>
    </row>
    <row r="1500" spans="1:18" x14ac:dyDescent="0.3">
      <c r="A1500">
        <v>18787</v>
      </c>
      <c r="B1500" s="2">
        <v>44254</v>
      </c>
      <c r="C1500" t="s">
        <v>38</v>
      </c>
      <c r="D1500" s="4">
        <v>658</v>
      </c>
      <c r="E1500">
        <v>113</v>
      </c>
      <c r="F1500" t="s">
        <v>33</v>
      </c>
      <c r="G1500" t="s">
        <v>34</v>
      </c>
      <c r="H1500" s="2">
        <v>44284</v>
      </c>
      <c r="I1500" s="2">
        <v>44314</v>
      </c>
      <c r="J1500" s="2">
        <v>44344</v>
      </c>
      <c r="K1500" s="2">
        <v>44292</v>
      </c>
      <c r="L1500" s="2">
        <v>44314</v>
      </c>
      <c r="M1500" s="2">
        <v>44344</v>
      </c>
      <c r="N1500" s="8" t="s">
        <v>20054</v>
      </c>
      <c r="O1500" s="12">
        <f t="shared" si="92"/>
        <v>44254</v>
      </c>
      <c r="P1500">
        <f t="shared" si="95"/>
        <v>3.9550000000000005</v>
      </c>
      <c r="Q1500">
        <f t="shared" si="93"/>
        <v>0</v>
      </c>
      <c r="R1500" s="13">
        <f t="shared" si="94"/>
        <v>3.9550000000000005</v>
      </c>
    </row>
    <row r="1501" spans="1:18" x14ac:dyDescent="0.3">
      <c r="A1501">
        <v>18788</v>
      </c>
      <c r="B1501" s="2">
        <v>44269</v>
      </c>
      <c r="C1501" t="s">
        <v>38</v>
      </c>
      <c r="D1501" s="4">
        <v>585</v>
      </c>
      <c r="E1501">
        <v>88</v>
      </c>
      <c r="F1501" t="s">
        <v>35</v>
      </c>
      <c r="G1501" t="s">
        <v>36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8" t="s">
        <v>34</v>
      </c>
      <c r="O1501" s="12">
        <f t="shared" si="92"/>
        <v>44269</v>
      </c>
      <c r="P1501">
        <f t="shared" si="95"/>
        <v>0</v>
      </c>
      <c r="Q1501">
        <f t="shared" si="93"/>
        <v>0</v>
      </c>
      <c r="R1501" s="13">
        <f t="shared" si="94"/>
        <v>0</v>
      </c>
    </row>
    <row r="1502" spans="1:18" x14ac:dyDescent="0.3">
      <c r="A1502">
        <v>18789</v>
      </c>
      <c r="B1502" s="2">
        <v>44232</v>
      </c>
      <c r="C1502" t="s">
        <v>32</v>
      </c>
      <c r="D1502" s="4">
        <v>642</v>
      </c>
      <c r="E1502">
        <v>99</v>
      </c>
      <c r="F1502" t="s">
        <v>33</v>
      </c>
      <c r="G1502" t="s">
        <v>34</v>
      </c>
      <c r="H1502" s="2">
        <v>44262</v>
      </c>
      <c r="I1502" s="2">
        <v>44292</v>
      </c>
      <c r="J1502" s="2">
        <v>44322</v>
      </c>
      <c r="K1502" s="2">
        <v>44263</v>
      </c>
      <c r="L1502" s="2">
        <v>44292</v>
      </c>
      <c r="M1502" s="2">
        <v>44322</v>
      </c>
      <c r="N1502" s="8" t="s">
        <v>20055</v>
      </c>
      <c r="O1502" s="12">
        <f t="shared" si="92"/>
        <v>44232</v>
      </c>
      <c r="P1502">
        <f t="shared" si="95"/>
        <v>3.4650000000000003</v>
      </c>
      <c r="Q1502">
        <f t="shared" si="93"/>
        <v>99</v>
      </c>
      <c r="R1502" s="13">
        <f t="shared" si="94"/>
        <v>-95.534999999999997</v>
      </c>
    </row>
    <row r="1503" spans="1:18" x14ac:dyDescent="0.3">
      <c r="A1503">
        <v>18790</v>
      </c>
      <c r="B1503" s="2">
        <v>44284</v>
      </c>
      <c r="C1503" t="s">
        <v>37</v>
      </c>
      <c r="D1503" s="4">
        <v>708</v>
      </c>
      <c r="E1503">
        <v>79</v>
      </c>
      <c r="F1503" t="s">
        <v>33</v>
      </c>
      <c r="G1503" t="s">
        <v>34</v>
      </c>
      <c r="H1503" s="2">
        <v>44314</v>
      </c>
      <c r="I1503" s="2">
        <v>44344</v>
      </c>
      <c r="J1503" s="2">
        <v>44374</v>
      </c>
      <c r="K1503" s="2">
        <v>44318</v>
      </c>
      <c r="L1503" s="2">
        <v>44344</v>
      </c>
      <c r="M1503" s="2">
        <v>44374</v>
      </c>
      <c r="N1503" s="8" t="s">
        <v>20054</v>
      </c>
      <c r="O1503" s="12">
        <f t="shared" si="92"/>
        <v>44284</v>
      </c>
      <c r="P1503">
        <f t="shared" si="95"/>
        <v>2.7650000000000001</v>
      </c>
      <c r="Q1503">
        <f t="shared" si="93"/>
        <v>0</v>
      </c>
      <c r="R1503" s="13">
        <f t="shared" si="94"/>
        <v>2.7650000000000001</v>
      </c>
    </row>
    <row r="1504" spans="1:18" x14ac:dyDescent="0.3">
      <c r="A1504">
        <v>18791</v>
      </c>
      <c r="B1504" s="2">
        <v>44237</v>
      </c>
      <c r="C1504" t="s">
        <v>38</v>
      </c>
      <c r="D1504" s="4">
        <v>646</v>
      </c>
      <c r="E1504">
        <v>95</v>
      </c>
      <c r="F1504" t="s">
        <v>33</v>
      </c>
      <c r="G1504" t="s">
        <v>34</v>
      </c>
      <c r="H1504" s="2">
        <v>44267</v>
      </c>
      <c r="I1504" s="2">
        <v>44297</v>
      </c>
      <c r="J1504" s="2">
        <v>44327</v>
      </c>
      <c r="K1504" s="2">
        <v>44269</v>
      </c>
      <c r="L1504" s="2">
        <v>44297</v>
      </c>
      <c r="M1504" s="2">
        <v>44327</v>
      </c>
      <c r="N1504" s="8" t="s">
        <v>20055</v>
      </c>
      <c r="O1504" s="12">
        <f t="shared" si="92"/>
        <v>44237</v>
      </c>
      <c r="P1504">
        <f t="shared" si="95"/>
        <v>3.3250000000000002</v>
      </c>
      <c r="Q1504">
        <f t="shared" si="93"/>
        <v>95</v>
      </c>
      <c r="R1504" s="13">
        <f t="shared" si="94"/>
        <v>-91.674999999999997</v>
      </c>
    </row>
    <row r="1505" spans="1:18" x14ac:dyDescent="0.3">
      <c r="A1505">
        <v>18792</v>
      </c>
      <c r="B1505" s="2">
        <v>44230</v>
      </c>
      <c r="C1505" t="s">
        <v>37</v>
      </c>
      <c r="D1505" s="4">
        <v>571</v>
      </c>
      <c r="E1505">
        <v>96</v>
      </c>
      <c r="F1505" t="s">
        <v>35</v>
      </c>
      <c r="G1505" t="s">
        <v>40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8" t="s">
        <v>34</v>
      </c>
      <c r="O1505" s="12">
        <f t="shared" si="92"/>
        <v>44230</v>
      </c>
      <c r="P1505">
        <f t="shared" si="95"/>
        <v>0</v>
      </c>
      <c r="Q1505">
        <f t="shared" si="93"/>
        <v>0</v>
      </c>
      <c r="R1505" s="13">
        <f t="shared" si="94"/>
        <v>0</v>
      </c>
    </row>
    <row r="1506" spans="1:18" x14ac:dyDescent="0.3">
      <c r="A1506">
        <v>18793</v>
      </c>
      <c r="B1506" s="2">
        <v>44237</v>
      </c>
      <c r="C1506" t="s">
        <v>32</v>
      </c>
      <c r="D1506" s="4">
        <v>693</v>
      </c>
      <c r="E1506">
        <v>138</v>
      </c>
      <c r="F1506" t="s">
        <v>33</v>
      </c>
      <c r="G1506" t="s">
        <v>34</v>
      </c>
      <c r="H1506" s="2">
        <v>44267</v>
      </c>
      <c r="I1506" s="2">
        <v>44297</v>
      </c>
      <c r="J1506" s="2">
        <v>44327</v>
      </c>
      <c r="K1506" s="2">
        <v>44270</v>
      </c>
      <c r="L1506" s="2">
        <v>44297</v>
      </c>
      <c r="M1506" s="2">
        <v>44327</v>
      </c>
      <c r="N1506" s="8" t="s">
        <v>20055</v>
      </c>
      <c r="O1506" s="12">
        <f t="shared" si="92"/>
        <v>44237</v>
      </c>
      <c r="P1506">
        <f t="shared" si="95"/>
        <v>4.83</v>
      </c>
      <c r="Q1506">
        <f t="shared" si="93"/>
        <v>138</v>
      </c>
      <c r="R1506" s="13">
        <f t="shared" si="94"/>
        <v>-133.16999999999999</v>
      </c>
    </row>
    <row r="1507" spans="1:18" x14ac:dyDescent="0.3">
      <c r="A1507">
        <v>18794</v>
      </c>
      <c r="B1507" s="2">
        <v>44236</v>
      </c>
      <c r="C1507" t="s">
        <v>38</v>
      </c>
      <c r="D1507" s="4">
        <v>632</v>
      </c>
      <c r="E1507">
        <v>112</v>
      </c>
      <c r="F1507" t="s">
        <v>33</v>
      </c>
      <c r="G1507" t="s">
        <v>34</v>
      </c>
      <c r="H1507" s="2">
        <v>44266</v>
      </c>
      <c r="I1507" s="2">
        <v>44296</v>
      </c>
      <c r="J1507" s="2">
        <v>44326</v>
      </c>
      <c r="K1507" s="2">
        <v>44276</v>
      </c>
      <c r="L1507" s="2">
        <v>44296</v>
      </c>
      <c r="M1507" s="2">
        <v>44326</v>
      </c>
      <c r="N1507" s="8" t="s">
        <v>20054</v>
      </c>
      <c r="O1507" s="12">
        <f t="shared" si="92"/>
        <v>44236</v>
      </c>
      <c r="P1507">
        <f t="shared" si="95"/>
        <v>3.9200000000000004</v>
      </c>
      <c r="Q1507">
        <f t="shared" si="93"/>
        <v>0</v>
      </c>
      <c r="R1507" s="13">
        <f t="shared" si="94"/>
        <v>3.9200000000000004</v>
      </c>
    </row>
    <row r="1508" spans="1:18" x14ac:dyDescent="0.3">
      <c r="A1508">
        <v>18795</v>
      </c>
      <c r="B1508" s="2">
        <v>44262</v>
      </c>
      <c r="C1508" t="s">
        <v>38</v>
      </c>
      <c r="D1508" s="4">
        <v>631</v>
      </c>
      <c r="E1508">
        <v>127</v>
      </c>
      <c r="F1508" t="s">
        <v>33</v>
      </c>
      <c r="G1508" t="s">
        <v>34</v>
      </c>
      <c r="H1508" s="2">
        <v>44292</v>
      </c>
      <c r="I1508" s="2">
        <v>44322</v>
      </c>
      <c r="J1508" s="2">
        <v>44352</v>
      </c>
      <c r="K1508" s="2">
        <v>44330</v>
      </c>
      <c r="L1508" s="2">
        <v>44322</v>
      </c>
      <c r="M1508" s="2">
        <v>44352</v>
      </c>
      <c r="N1508" s="8" t="s">
        <v>20055</v>
      </c>
      <c r="O1508" s="12">
        <f t="shared" si="92"/>
        <v>44262</v>
      </c>
      <c r="P1508">
        <f t="shared" si="95"/>
        <v>4.4450000000000003</v>
      </c>
      <c r="Q1508">
        <f t="shared" si="93"/>
        <v>127</v>
      </c>
      <c r="R1508" s="13">
        <f t="shared" si="94"/>
        <v>-122.55500000000001</v>
      </c>
    </row>
    <row r="1509" spans="1:18" x14ac:dyDescent="0.3">
      <c r="A1509">
        <v>18796</v>
      </c>
      <c r="B1509" s="2">
        <v>44267</v>
      </c>
      <c r="C1509" t="s">
        <v>38</v>
      </c>
      <c r="D1509" s="4">
        <v>667</v>
      </c>
      <c r="E1509">
        <v>110</v>
      </c>
      <c r="F1509" t="s">
        <v>33</v>
      </c>
      <c r="G1509" t="s">
        <v>34</v>
      </c>
      <c r="H1509" s="2">
        <v>44297</v>
      </c>
      <c r="I1509" s="2">
        <v>44327</v>
      </c>
      <c r="J1509" s="2">
        <v>44357</v>
      </c>
      <c r="K1509" s="2">
        <v>44298</v>
      </c>
      <c r="L1509" s="2">
        <v>44327</v>
      </c>
      <c r="M1509" s="2">
        <v>44357</v>
      </c>
      <c r="N1509" s="8" t="s">
        <v>20054</v>
      </c>
      <c r="O1509" s="12">
        <f t="shared" si="92"/>
        <v>44267</v>
      </c>
      <c r="P1509">
        <f t="shared" si="95"/>
        <v>3.8500000000000005</v>
      </c>
      <c r="Q1509">
        <f t="shared" si="93"/>
        <v>0</v>
      </c>
      <c r="R1509" s="13">
        <f t="shared" si="94"/>
        <v>3.8500000000000005</v>
      </c>
    </row>
    <row r="1510" spans="1:18" x14ac:dyDescent="0.3">
      <c r="A1510">
        <v>18797</v>
      </c>
      <c r="B1510" s="2">
        <v>44243</v>
      </c>
      <c r="C1510" t="s">
        <v>32</v>
      </c>
      <c r="D1510" s="4">
        <v>614</v>
      </c>
      <c r="E1510">
        <v>77</v>
      </c>
      <c r="F1510" t="s">
        <v>35</v>
      </c>
      <c r="G1510" t="s">
        <v>42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8" t="s">
        <v>34</v>
      </c>
      <c r="O1510" s="12">
        <f t="shared" si="92"/>
        <v>44243</v>
      </c>
      <c r="P1510">
        <f t="shared" si="95"/>
        <v>0</v>
      </c>
      <c r="Q1510">
        <f t="shared" si="93"/>
        <v>0</v>
      </c>
      <c r="R1510" s="13">
        <f t="shared" si="94"/>
        <v>0</v>
      </c>
    </row>
    <row r="1511" spans="1:18" x14ac:dyDescent="0.3">
      <c r="A1511">
        <v>18798</v>
      </c>
      <c r="B1511" s="2">
        <v>44278</v>
      </c>
      <c r="C1511" t="s">
        <v>32</v>
      </c>
      <c r="D1511" s="4">
        <v>703</v>
      </c>
      <c r="E1511">
        <v>121</v>
      </c>
      <c r="F1511" t="s">
        <v>33</v>
      </c>
      <c r="G1511" t="s">
        <v>34</v>
      </c>
      <c r="H1511" s="2">
        <v>44308</v>
      </c>
      <c r="I1511" s="2">
        <v>44338</v>
      </c>
      <c r="J1511" s="2">
        <v>44368</v>
      </c>
      <c r="K1511" s="2">
        <v>44313</v>
      </c>
      <c r="L1511" s="2">
        <v>44338</v>
      </c>
      <c r="M1511" s="2">
        <v>44368</v>
      </c>
      <c r="N1511" s="8" t="s">
        <v>20055</v>
      </c>
      <c r="O1511" s="12">
        <f t="shared" si="92"/>
        <v>44278</v>
      </c>
      <c r="P1511">
        <f t="shared" si="95"/>
        <v>4.2350000000000003</v>
      </c>
      <c r="Q1511">
        <f t="shared" si="93"/>
        <v>121</v>
      </c>
      <c r="R1511" s="13">
        <f t="shared" si="94"/>
        <v>-116.765</v>
      </c>
    </row>
    <row r="1512" spans="1:18" x14ac:dyDescent="0.3">
      <c r="A1512">
        <v>18799</v>
      </c>
      <c r="B1512" s="2">
        <v>44234</v>
      </c>
      <c r="C1512" t="s">
        <v>38</v>
      </c>
      <c r="D1512" s="4">
        <v>650</v>
      </c>
      <c r="E1512">
        <v>97</v>
      </c>
      <c r="F1512" t="s">
        <v>33</v>
      </c>
      <c r="G1512" t="s">
        <v>34</v>
      </c>
      <c r="H1512" s="2">
        <v>44264</v>
      </c>
      <c r="I1512" s="2">
        <v>44294</v>
      </c>
      <c r="J1512" s="2">
        <v>44324</v>
      </c>
      <c r="K1512" s="2">
        <v>44266</v>
      </c>
      <c r="L1512" s="2">
        <v>44294</v>
      </c>
      <c r="M1512" s="2">
        <v>44324</v>
      </c>
      <c r="N1512" s="8" t="s">
        <v>20054</v>
      </c>
      <c r="O1512" s="12">
        <f t="shared" si="92"/>
        <v>44234</v>
      </c>
      <c r="P1512">
        <f t="shared" si="95"/>
        <v>3.3950000000000005</v>
      </c>
      <c r="Q1512">
        <f t="shared" si="93"/>
        <v>0</v>
      </c>
      <c r="R1512" s="13">
        <f t="shared" si="94"/>
        <v>3.3950000000000005</v>
      </c>
    </row>
    <row r="1513" spans="1:18" x14ac:dyDescent="0.3">
      <c r="A1513">
        <v>18800</v>
      </c>
      <c r="B1513" s="2">
        <v>44245</v>
      </c>
      <c r="C1513" t="s">
        <v>38</v>
      </c>
      <c r="D1513" s="4">
        <v>588</v>
      </c>
      <c r="E1513">
        <v>95</v>
      </c>
      <c r="F1513" t="s">
        <v>35</v>
      </c>
      <c r="G1513" t="s">
        <v>40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8" t="s">
        <v>34</v>
      </c>
      <c r="O1513" s="12">
        <f t="shared" si="92"/>
        <v>44245</v>
      </c>
      <c r="P1513">
        <f t="shared" si="95"/>
        <v>0</v>
      </c>
      <c r="Q1513">
        <f t="shared" si="93"/>
        <v>0</v>
      </c>
      <c r="R1513" s="13">
        <f t="shared" si="94"/>
        <v>0</v>
      </c>
    </row>
    <row r="1514" spans="1:18" x14ac:dyDescent="0.3">
      <c r="A1514">
        <v>18801</v>
      </c>
      <c r="B1514" s="2">
        <v>44265</v>
      </c>
      <c r="C1514" t="s">
        <v>38</v>
      </c>
      <c r="D1514" s="4">
        <v>600</v>
      </c>
      <c r="E1514">
        <v>136</v>
      </c>
      <c r="F1514" t="s">
        <v>35</v>
      </c>
      <c r="G1514" t="s">
        <v>41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8" t="s">
        <v>34</v>
      </c>
      <c r="O1514" s="12">
        <f t="shared" si="92"/>
        <v>44265</v>
      </c>
      <c r="P1514">
        <f t="shared" si="95"/>
        <v>0</v>
      </c>
      <c r="Q1514">
        <f t="shared" si="93"/>
        <v>0</v>
      </c>
      <c r="R1514" s="13">
        <f t="shared" si="94"/>
        <v>0</v>
      </c>
    </row>
    <row r="1515" spans="1:18" x14ac:dyDescent="0.3">
      <c r="A1515">
        <v>18802</v>
      </c>
      <c r="B1515" s="2">
        <v>44242</v>
      </c>
      <c r="C1515" t="s">
        <v>38</v>
      </c>
      <c r="D1515" s="4">
        <v>618</v>
      </c>
      <c r="E1515">
        <v>89</v>
      </c>
      <c r="F1515" t="s">
        <v>35</v>
      </c>
      <c r="G1515" t="s">
        <v>42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8" t="s">
        <v>34</v>
      </c>
      <c r="O1515" s="12">
        <f t="shared" si="92"/>
        <v>44242</v>
      </c>
      <c r="P1515">
        <f t="shared" si="95"/>
        <v>0</v>
      </c>
      <c r="Q1515">
        <f t="shared" si="93"/>
        <v>0</v>
      </c>
      <c r="R1515" s="13">
        <f t="shared" si="94"/>
        <v>0</v>
      </c>
    </row>
    <row r="1516" spans="1:18" x14ac:dyDescent="0.3">
      <c r="A1516">
        <v>18803</v>
      </c>
      <c r="B1516" s="2">
        <v>44248</v>
      </c>
      <c r="C1516" t="s">
        <v>32</v>
      </c>
      <c r="D1516" s="4">
        <v>552</v>
      </c>
      <c r="E1516">
        <v>109</v>
      </c>
      <c r="F1516" t="s">
        <v>35</v>
      </c>
      <c r="G1516" t="s">
        <v>36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8" t="s">
        <v>34</v>
      </c>
      <c r="O1516" s="12">
        <f t="shared" si="92"/>
        <v>44248</v>
      </c>
      <c r="P1516">
        <f t="shared" si="95"/>
        <v>0</v>
      </c>
      <c r="Q1516">
        <f t="shared" si="93"/>
        <v>0</v>
      </c>
      <c r="R1516" s="13">
        <f t="shared" si="94"/>
        <v>0</v>
      </c>
    </row>
    <row r="1517" spans="1:18" x14ac:dyDescent="0.3">
      <c r="A1517">
        <v>18804</v>
      </c>
      <c r="B1517" s="2">
        <v>44261</v>
      </c>
      <c r="C1517" t="s">
        <v>38</v>
      </c>
      <c r="D1517" s="4">
        <v>669</v>
      </c>
      <c r="E1517">
        <v>101</v>
      </c>
      <c r="F1517" t="s">
        <v>33</v>
      </c>
      <c r="G1517" t="s">
        <v>34</v>
      </c>
      <c r="H1517" s="2">
        <v>44291</v>
      </c>
      <c r="I1517" s="2">
        <v>44321</v>
      </c>
      <c r="J1517" s="2">
        <v>44351</v>
      </c>
      <c r="K1517" s="2">
        <v>44291</v>
      </c>
      <c r="L1517" s="2">
        <v>44321</v>
      </c>
      <c r="M1517" s="2">
        <v>44351</v>
      </c>
      <c r="N1517" s="8" t="s">
        <v>20054</v>
      </c>
      <c r="O1517" s="12">
        <f t="shared" si="92"/>
        <v>44261</v>
      </c>
      <c r="P1517">
        <f t="shared" si="95"/>
        <v>3.5350000000000001</v>
      </c>
      <c r="Q1517">
        <f t="shared" si="93"/>
        <v>0</v>
      </c>
      <c r="R1517" s="13">
        <f t="shared" si="94"/>
        <v>3.5350000000000001</v>
      </c>
    </row>
    <row r="1518" spans="1:18" x14ac:dyDescent="0.3">
      <c r="A1518">
        <v>18805</v>
      </c>
      <c r="B1518" s="2">
        <v>44285</v>
      </c>
      <c r="C1518" t="s">
        <v>32</v>
      </c>
      <c r="D1518" s="4">
        <v>590</v>
      </c>
      <c r="E1518">
        <v>142</v>
      </c>
      <c r="F1518" t="s">
        <v>35</v>
      </c>
      <c r="G1518" t="s">
        <v>39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8" t="s">
        <v>34</v>
      </c>
      <c r="O1518" s="12">
        <f t="shared" si="92"/>
        <v>44285</v>
      </c>
      <c r="P1518">
        <f t="shared" si="95"/>
        <v>0</v>
      </c>
      <c r="Q1518">
        <f t="shared" si="93"/>
        <v>0</v>
      </c>
      <c r="R1518" s="13">
        <f t="shared" si="94"/>
        <v>0</v>
      </c>
    </row>
    <row r="1519" spans="1:18" x14ac:dyDescent="0.3">
      <c r="A1519">
        <v>18806</v>
      </c>
      <c r="B1519" s="2">
        <v>44209</v>
      </c>
      <c r="C1519" t="s">
        <v>38</v>
      </c>
      <c r="D1519" s="4">
        <v>631</v>
      </c>
      <c r="E1519">
        <v>116</v>
      </c>
      <c r="F1519" t="s">
        <v>33</v>
      </c>
      <c r="G1519" t="s">
        <v>34</v>
      </c>
      <c r="H1519" s="2">
        <v>44239</v>
      </c>
      <c r="I1519" s="2">
        <v>44269</v>
      </c>
      <c r="J1519" s="2">
        <v>44299</v>
      </c>
      <c r="K1519" s="2">
        <v>44279</v>
      </c>
      <c r="L1519" s="2">
        <v>44269</v>
      </c>
      <c r="M1519" s="2">
        <v>44299</v>
      </c>
      <c r="N1519" s="8" t="s">
        <v>20054</v>
      </c>
      <c r="O1519" s="12">
        <f t="shared" si="92"/>
        <v>44209</v>
      </c>
      <c r="P1519">
        <f t="shared" si="95"/>
        <v>4.0600000000000005</v>
      </c>
      <c r="Q1519">
        <f t="shared" si="93"/>
        <v>0</v>
      </c>
      <c r="R1519" s="13">
        <f t="shared" si="94"/>
        <v>4.0600000000000005</v>
      </c>
    </row>
    <row r="1520" spans="1:18" x14ac:dyDescent="0.3">
      <c r="A1520">
        <v>18807</v>
      </c>
      <c r="B1520" s="2">
        <v>44232</v>
      </c>
      <c r="C1520" t="s">
        <v>32</v>
      </c>
      <c r="D1520" s="4">
        <v>642</v>
      </c>
      <c r="E1520">
        <v>48</v>
      </c>
      <c r="F1520" t="s">
        <v>33</v>
      </c>
      <c r="G1520" t="s">
        <v>34</v>
      </c>
      <c r="H1520" s="2">
        <v>44262</v>
      </c>
      <c r="I1520" s="2">
        <v>44292</v>
      </c>
      <c r="J1520" s="2">
        <v>44322</v>
      </c>
      <c r="K1520" s="2">
        <v>44266</v>
      </c>
      <c r="L1520" s="2">
        <v>44292</v>
      </c>
      <c r="M1520" s="2">
        <v>44322</v>
      </c>
      <c r="N1520" s="8" t="s">
        <v>20055</v>
      </c>
      <c r="O1520" s="12">
        <f t="shared" si="92"/>
        <v>44232</v>
      </c>
      <c r="P1520">
        <f t="shared" si="95"/>
        <v>1.6800000000000002</v>
      </c>
      <c r="Q1520">
        <f t="shared" si="93"/>
        <v>48</v>
      </c>
      <c r="R1520" s="13">
        <f t="shared" si="94"/>
        <v>-46.32</v>
      </c>
    </row>
    <row r="1521" spans="1:18" x14ac:dyDescent="0.3">
      <c r="A1521">
        <v>18808</v>
      </c>
      <c r="B1521" s="2">
        <v>44248</v>
      </c>
      <c r="C1521" t="s">
        <v>38</v>
      </c>
      <c r="D1521" s="4">
        <v>695</v>
      </c>
      <c r="E1521">
        <v>131</v>
      </c>
      <c r="F1521" t="s">
        <v>33</v>
      </c>
      <c r="G1521" t="s">
        <v>34</v>
      </c>
      <c r="H1521" s="2">
        <v>44278</v>
      </c>
      <c r="I1521" s="2">
        <v>44308</v>
      </c>
      <c r="J1521" s="2">
        <v>44338</v>
      </c>
      <c r="K1521" s="2">
        <v>44288</v>
      </c>
      <c r="L1521" s="2">
        <v>44308</v>
      </c>
      <c r="M1521" s="2">
        <v>44338</v>
      </c>
      <c r="N1521" s="8" t="s">
        <v>20054</v>
      </c>
      <c r="O1521" s="12">
        <f t="shared" si="92"/>
        <v>44248</v>
      </c>
      <c r="P1521">
        <f t="shared" si="95"/>
        <v>4.5850000000000009</v>
      </c>
      <c r="Q1521">
        <f t="shared" si="93"/>
        <v>0</v>
      </c>
      <c r="R1521" s="13">
        <f t="shared" si="94"/>
        <v>4.5850000000000009</v>
      </c>
    </row>
    <row r="1522" spans="1:18" x14ac:dyDescent="0.3">
      <c r="A1522">
        <v>18809</v>
      </c>
      <c r="B1522" s="2">
        <v>44208</v>
      </c>
      <c r="C1522" t="s">
        <v>38</v>
      </c>
      <c r="D1522" s="4">
        <v>620</v>
      </c>
      <c r="E1522">
        <v>154</v>
      </c>
      <c r="F1522" t="s">
        <v>35</v>
      </c>
      <c r="G1522" t="s">
        <v>39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8" t="s">
        <v>34</v>
      </c>
      <c r="O1522" s="12">
        <f t="shared" si="92"/>
        <v>44208</v>
      </c>
      <c r="P1522">
        <f t="shared" si="95"/>
        <v>0</v>
      </c>
      <c r="Q1522">
        <f t="shared" si="93"/>
        <v>0</v>
      </c>
      <c r="R1522" s="13">
        <f t="shared" si="94"/>
        <v>0</v>
      </c>
    </row>
    <row r="1523" spans="1:18" x14ac:dyDescent="0.3">
      <c r="A1523">
        <v>18810</v>
      </c>
      <c r="B1523" s="2">
        <v>44209</v>
      </c>
      <c r="C1523" t="s">
        <v>32</v>
      </c>
      <c r="D1523" s="4">
        <v>645</v>
      </c>
      <c r="E1523">
        <v>79</v>
      </c>
      <c r="F1523" t="s">
        <v>33</v>
      </c>
      <c r="G1523" t="s">
        <v>34</v>
      </c>
      <c r="H1523" s="2">
        <v>44239</v>
      </c>
      <c r="I1523" s="2">
        <v>44269</v>
      </c>
      <c r="J1523" s="2">
        <v>44299</v>
      </c>
      <c r="K1523" s="2">
        <v>44244</v>
      </c>
      <c r="L1523" s="2">
        <v>44269</v>
      </c>
      <c r="M1523" s="2">
        <v>44299</v>
      </c>
      <c r="N1523" s="8" t="s">
        <v>20054</v>
      </c>
      <c r="O1523" s="12">
        <f t="shared" si="92"/>
        <v>44209</v>
      </c>
      <c r="P1523">
        <f t="shared" si="95"/>
        <v>2.7650000000000001</v>
      </c>
      <c r="Q1523">
        <f t="shared" si="93"/>
        <v>0</v>
      </c>
      <c r="R1523" s="13">
        <f t="shared" si="94"/>
        <v>2.7650000000000001</v>
      </c>
    </row>
    <row r="1524" spans="1:18" x14ac:dyDescent="0.3">
      <c r="A1524">
        <v>18811</v>
      </c>
      <c r="B1524" s="2">
        <v>44247</v>
      </c>
      <c r="C1524" t="s">
        <v>32</v>
      </c>
      <c r="D1524" s="4">
        <v>569</v>
      </c>
      <c r="E1524">
        <v>146</v>
      </c>
      <c r="F1524" t="s">
        <v>35</v>
      </c>
      <c r="G1524" t="s">
        <v>40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8" t="s">
        <v>34</v>
      </c>
      <c r="O1524" s="12">
        <f t="shared" si="92"/>
        <v>44247</v>
      </c>
      <c r="P1524">
        <f t="shared" si="95"/>
        <v>0</v>
      </c>
      <c r="Q1524">
        <f t="shared" si="93"/>
        <v>0</v>
      </c>
      <c r="R1524" s="13">
        <f t="shared" si="94"/>
        <v>0</v>
      </c>
    </row>
    <row r="1525" spans="1:18" x14ac:dyDescent="0.3">
      <c r="A1525">
        <v>18812</v>
      </c>
      <c r="B1525" s="2">
        <v>44252</v>
      </c>
      <c r="C1525" t="s">
        <v>38</v>
      </c>
      <c r="D1525" s="4">
        <v>665</v>
      </c>
      <c r="E1525">
        <v>129</v>
      </c>
      <c r="F1525" t="s">
        <v>33</v>
      </c>
      <c r="G1525" t="s">
        <v>34</v>
      </c>
      <c r="H1525" s="2">
        <v>44282</v>
      </c>
      <c r="I1525" s="2">
        <v>44312</v>
      </c>
      <c r="J1525" s="2">
        <v>44342</v>
      </c>
      <c r="K1525" s="2">
        <v>44289</v>
      </c>
      <c r="L1525" s="2">
        <v>44312</v>
      </c>
      <c r="M1525" s="2">
        <v>44342</v>
      </c>
      <c r="N1525" s="8" t="s">
        <v>20055</v>
      </c>
      <c r="O1525" s="12">
        <f t="shared" si="92"/>
        <v>44252</v>
      </c>
      <c r="P1525">
        <f t="shared" si="95"/>
        <v>4.5150000000000006</v>
      </c>
      <c r="Q1525">
        <f t="shared" si="93"/>
        <v>129</v>
      </c>
      <c r="R1525" s="13">
        <f t="shared" si="94"/>
        <v>-124.485</v>
      </c>
    </row>
    <row r="1526" spans="1:18" x14ac:dyDescent="0.3">
      <c r="A1526">
        <v>18813</v>
      </c>
      <c r="B1526" s="2">
        <v>44224</v>
      </c>
      <c r="C1526" t="s">
        <v>32</v>
      </c>
      <c r="D1526" s="4">
        <v>576</v>
      </c>
      <c r="E1526">
        <v>139</v>
      </c>
      <c r="F1526" t="s">
        <v>35</v>
      </c>
      <c r="G1526" t="s">
        <v>42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8" t="s">
        <v>34</v>
      </c>
      <c r="O1526" s="12">
        <f t="shared" si="92"/>
        <v>44224</v>
      </c>
      <c r="P1526">
        <f t="shared" si="95"/>
        <v>0</v>
      </c>
      <c r="Q1526">
        <f t="shared" si="93"/>
        <v>0</v>
      </c>
      <c r="R1526" s="13">
        <f t="shared" si="94"/>
        <v>0</v>
      </c>
    </row>
    <row r="1527" spans="1:18" x14ac:dyDescent="0.3">
      <c r="A1527">
        <v>18814</v>
      </c>
      <c r="B1527" s="2">
        <v>44220</v>
      </c>
      <c r="C1527" t="s">
        <v>38</v>
      </c>
      <c r="D1527" s="4">
        <v>655</v>
      </c>
      <c r="E1527">
        <v>83</v>
      </c>
      <c r="F1527" t="s">
        <v>33</v>
      </c>
      <c r="G1527" t="s">
        <v>34</v>
      </c>
      <c r="H1527" s="2">
        <v>44250</v>
      </c>
      <c r="I1527" s="2">
        <v>44280</v>
      </c>
      <c r="J1527" s="2">
        <v>44310</v>
      </c>
      <c r="K1527" s="2">
        <v>44256</v>
      </c>
      <c r="L1527" s="2">
        <v>44280</v>
      </c>
      <c r="M1527" s="2">
        <v>44310</v>
      </c>
      <c r="N1527" s="8" t="s">
        <v>20054</v>
      </c>
      <c r="O1527" s="12">
        <f t="shared" si="92"/>
        <v>44220</v>
      </c>
      <c r="P1527">
        <f t="shared" si="95"/>
        <v>2.9050000000000002</v>
      </c>
      <c r="Q1527">
        <f t="shared" si="93"/>
        <v>0</v>
      </c>
      <c r="R1527" s="13">
        <f t="shared" si="94"/>
        <v>2.9050000000000002</v>
      </c>
    </row>
    <row r="1528" spans="1:18" x14ac:dyDescent="0.3">
      <c r="A1528">
        <v>18815</v>
      </c>
      <c r="B1528" s="2">
        <v>44265</v>
      </c>
      <c r="C1528" t="s">
        <v>38</v>
      </c>
      <c r="D1528" s="4">
        <v>647</v>
      </c>
      <c r="E1528">
        <v>89</v>
      </c>
      <c r="F1528" t="s">
        <v>33</v>
      </c>
      <c r="G1528" t="s">
        <v>34</v>
      </c>
      <c r="H1528" s="2">
        <v>44295</v>
      </c>
      <c r="I1528" s="2">
        <v>44325</v>
      </c>
      <c r="J1528" s="2">
        <v>44355</v>
      </c>
      <c r="K1528" s="2">
        <v>44296</v>
      </c>
      <c r="L1528" s="2">
        <v>44325</v>
      </c>
      <c r="M1528" s="2">
        <v>44355</v>
      </c>
      <c r="N1528" s="8" t="s">
        <v>20055</v>
      </c>
      <c r="O1528" s="12">
        <f t="shared" si="92"/>
        <v>44265</v>
      </c>
      <c r="P1528">
        <f t="shared" si="95"/>
        <v>3.1150000000000002</v>
      </c>
      <c r="Q1528">
        <f t="shared" si="93"/>
        <v>89</v>
      </c>
      <c r="R1528" s="13">
        <f t="shared" si="94"/>
        <v>-85.885000000000005</v>
      </c>
    </row>
    <row r="1529" spans="1:18" x14ac:dyDescent="0.3">
      <c r="A1529">
        <v>18816</v>
      </c>
      <c r="B1529" s="2">
        <v>44250</v>
      </c>
      <c r="C1529" t="s">
        <v>38</v>
      </c>
      <c r="D1529" s="4">
        <v>612</v>
      </c>
      <c r="E1529">
        <v>104</v>
      </c>
      <c r="F1529" t="s">
        <v>35</v>
      </c>
      <c r="G1529" t="s">
        <v>40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8" t="s">
        <v>34</v>
      </c>
      <c r="O1529" s="12">
        <f t="shared" si="92"/>
        <v>44250</v>
      </c>
      <c r="P1529">
        <f t="shared" si="95"/>
        <v>0</v>
      </c>
      <c r="Q1529">
        <f t="shared" si="93"/>
        <v>0</v>
      </c>
      <c r="R1529" s="13">
        <f t="shared" si="94"/>
        <v>0</v>
      </c>
    </row>
    <row r="1530" spans="1:18" x14ac:dyDescent="0.3">
      <c r="A1530">
        <v>18817</v>
      </c>
      <c r="B1530" s="2">
        <v>44221</v>
      </c>
      <c r="C1530" t="s">
        <v>32</v>
      </c>
      <c r="D1530" s="4">
        <v>557</v>
      </c>
      <c r="E1530">
        <v>130</v>
      </c>
      <c r="F1530" t="s">
        <v>35</v>
      </c>
      <c r="G1530" t="s">
        <v>36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8" t="s">
        <v>34</v>
      </c>
      <c r="O1530" s="12">
        <f t="shared" si="92"/>
        <v>44221</v>
      </c>
      <c r="P1530">
        <f t="shared" si="95"/>
        <v>0</v>
      </c>
      <c r="Q1530">
        <f t="shared" si="93"/>
        <v>0</v>
      </c>
      <c r="R1530" s="13">
        <f t="shared" si="94"/>
        <v>0</v>
      </c>
    </row>
    <row r="1531" spans="1:18" x14ac:dyDescent="0.3">
      <c r="A1531">
        <v>18818</v>
      </c>
      <c r="B1531" s="2">
        <v>44259</v>
      </c>
      <c r="C1531" t="s">
        <v>32</v>
      </c>
      <c r="D1531" s="4">
        <v>589</v>
      </c>
      <c r="E1531">
        <v>55</v>
      </c>
      <c r="F1531" t="s">
        <v>35</v>
      </c>
      <c r="G1531" t="s">
        <v>40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8" t="s">
        <v>34</v>
      </c>
      <c r="O1531" s="12">
        <f t="shared" si="92"/>
        <v>44259</v>
      </c>
      <c r="P1531">
        <f t="shared" si="95"/>
        <v>0</v>
      </c>
      <c r="Q1531">
        <f t="shared" si="93"/>
        <v>0</v>
      </c>
      <c r="R1531" s="13">
        <f t="shared" si="94"/>
        <v>0</v>
      </c>
    </row>
    <row r="1532" spans="1:18" x14ac:dyDescent="0.3">
      <c r="A1532">
        <v>18819</v>
      </c>
      <c r="B1532" s="2">
        <v>44252</v>
      </c>
      <c r="C1532" t="s">
        <v>38</v>
      </c>
      <c r="D1532" s="4">
        <v>617</v>
      </c>
      <c r="E1532">
        <v>21</v>
      </c>
      <c r="F1532" t="s">
        <v>35</v>
      </c>
      <c r="G1532" t="s">
        <v>42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8" t="s">
        <v>34</v>
      </c>
      <c r="O1532" s="12">
        <f t="shared" si="92"/>
        <v>44252</v>
      </c>
      <c r="P1532">
        <f t="shared" si="95"/>
        <v>0</v>
      </c>
      <c r="Q1532">
        <f t="shared" si="93"/>
        <v>0</v>
      </c>
      <c r="R1532" s="13">
        <f t="shared" si="94"/>
        <v>0</v>
      </c>
    </row>
    <row r="1533" spans="1:18" x14ac:dyDescent="0.3">
      <c r="A1533">
        <v>18820</v>
      </c>
      <c r="B1533" s="2">
        <v>44258</v>
      </c>
      <c r="C1533" t="s">
        <v>37</v>
      </c>
      <c r="D1533" s="4">
        <v>639</v>
      </c>
      <c r="E1533">
        <v>111</v>
      </c>
      <c r="F1533" t="s">
        <v>33</v>
      </c>
      <c r="G1533" t="s">
        <v>34</v>
      </c>
      <c r="H1533" s="2">
        <v>44288</v>
      </c>
      <c r="I1533" s="2">
        <v>44318</v>
      </c>
      <c r="J1533" s="2">
        <v>44348</v>
      </c>
      <c r="K1533" s="2">
        <v>44307</v>
      </c>
      <c r="L1533" s="2">
        <v>44318</v>
      </c>
      <c r="M1533" s="2">
        <v>44348</v>
      </c>
      <c r="N1533" s="8" t="s">
        <v>20054</v>
      </c>
      <c r="O1533" s="12">
        <f t="shared" si="92"/>
        <v>44258</v>
      </c>
      <c r="P1533">
        <f t="shared" si="95"/>
        <v>3.8850000000000002</v>
      </c>
      <c r="Q1533">
        <f t="shared" si="93"/>
        <v>0</v>
      </c>
      <c r="R1533" s="13">
        <f t="shared" si="94"/>
        <v>3.8850000000000002</v>
      </c>
    </row>
    <row r="1534" spans="1:18" x14ac:dyDescent="0.3">
      <c r="A1534">
        <v>18821</v>
      </c>
      <c r="B1534" s="2">
        <v>44285</v>
      </c>
      <c r="C1534" t="s">
        <v>32</v>
      </c>
      <c r="D1534" s="4">
        <v>654</v>
      </c>
      <c r="E1534">
        <v>85</v>
      </c>
      <c r="F1534" t="s">
        <v>33</v>
      </c>
      <c r="G1534" t="s">
        <v>34</v>
      </c>
      <c r="H1534" s="2">
        <v>44315</v>
      </c>
      <c r="I1534" s="2">
        <v>44345</v>
      </c>
      <c r="J1534" s="2">
        <v>44375</v>
      </c>
      <c r="K1534" s="2">
        <v>44323</v>
      </c>
      <c r="L1534" s="2">
        <v>44345</v>
      </c>
      <c r="M1534" s="2">
        <v>44375</v>
      </c>
      <c r="N1534" s="8" t="s">
        <v>20054</v>
      </c>
      <c r="O1534" s="12">
        <f t="shared" si="92"/>
        <v>44285</v>
      </c>
      <c r="P1534">
        <f t="shared" si="95"/>
        <v>2.9750000000000001</v>
      </c>
      <c r="Q1534">
        <f t="shared" si="93"/>
        <v>0</v>
      </c>
      <c r="R1534" s="13">
        <f t="shared" si="94"/>
        <v>2.9750000000000001</v>
      </c>
    </row>
    <row r="1535" spans="1:18" x14ac:dyDescent="0.3">
      <c r="A1535">
        <v>18822</v>
      </c>
      <c r="B1535" s="2">
        <v>44287</v>
      </c>
      <c r="C1535" t="s">
        <v>32</v>
      </c>
      <c r="D1535" s="4">
        <v>579</v>
      </c>
      <c r="E1535">
        <v>74</v>
      </c>
      <c r="F1535" t="s">
        <v>35</v>
      </c>
      <c r="G1535" t="s">
        <v>42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8" t="s">
        <v>34</v>
      </c>
      <c r="O1535" s="12">
        <f t="shared" si="92"/>
        <v>44287</v>
      </c>
      <c r="P1535">
        <f t="shared" si="95"/>
        <v>0</v>
      </c>
      <c r="Q1535">
        <f t="shared" si="93"/>
        <v>0</v>
      </c>
      <c r="R1535" s="13">
        <f t="shared" si="94"/>
        <v>0</v>
      </c>
    </row>
    <row r="1536" spans="1:18" x14ac:dyDescent="0.3">
      <c r="A1536">
        <v>18823</v>
      </c>
      <c r="B1536" s="2">
        <v>44231</v>
      </c>
      <c r="C1536" t="s">
        <v>38</v>
      </c>
      <c r="D1536" s="4">
        <v>632</v>
      </c>
      <c r="E1536">
        <v>103</v>
      </c>
      <c r="F1536" t="s">
        <v>33</v>
      </c>
      <c r="G1536" t="s">
        <v>34</v>
      </c>
      <c r="H1536" s="2">
        <v>44261</v>
      </c>
      <c r="I1536" s="2">
        <v>44291</v>
      </c>
      <c r="J1536" s="2">
        <v>44321</v>
      </c>
      <c r="K1536" s="2">
        <v>44264</v>
      </c>
      <c r="L1536" s="2">
        <v>44291</v>
      </c>
      <c r="M1536" s="2">
        <v>44321</v>
      </c>
      <c r="N1536" s="8" t="s">
        <v>20054</v>
      </c>
      <c r="O1536" s="12">
        <f t="shared" si="92"/>
        <v>44231</v>
      </c>
      <c r="P1536">
        <f t="shared" si="95"/>
        <v>3.6050000000000004</v>
      </c>
      <c r="Q1536">
        <f t="shared" si="93"/>
        <v>0</v>
      </c>
      <c r="R1536" s="13">
        <f t="shared" si="94"/>
        <v>3.6050000000000004</v>
      </c>
    </row>
    <row r="1537" spans="1:18" x14ac:dyDescent="0.3">
      <c r="A1537">
        <v>18824</v>
      </c>
      <c r="B1537" s="2">
        <v>44245</v>
      </c>
      <c r="C1537" t="s">
        <v>32</v>
      </c>
      <c r="D1537" s="4">
        <v>617</v>
      </c>
      <c r="E1537">
        <v>90</v>
      </c>
      <c r="F1537" t="s">
        <v>35</v>
      </c>
      <c r="G1537" t="s">
        <v>41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8" t="s">
        <v>34</v>
      </c>
      <c r="O1537" s="12">
        <f t="shared" si="92"/>
        <v>44245</v>
      </c>
      <c r="P1537">
        <f t="shared" si="95"/>
        <v>0</v>
      </c>
      <c r="Q1537">
        <f t="shared" si="93"/>
        <v>0</v>
      </c>
      <c r="R1537" s="13">
        <f t="shared" si="94"/>
        <v>0</v>
      </c>
    </row>
    <row r="1538" spans="1:18" x14ac:dyDescent="0.3">
      <c r="A1538">
        <v>18825</v>
      </c>
      <c r="B1538" s="2">
        <v>44226</v>
      </c>
      <c r="C1538" t="s">
        <v>38</v>
      </c>
      <c r="D1538" s="4">
        <v>677</v>
      </c>
      <c r="E1538">
        <v>185</v>
      </c>
      <c r="F1538" t="s">
        <v>33</v>
      </c>
      <c r="G1538" t="s">
        <v>34</v>
      </c>
      <c r="H1538" s="2">
        <v>44256</v>
      </c>
      <c r="I1538" s="2">
        <v>44286</v>
      </c>
      <c r="J1538" s="2">
        <v>44316</v>
      </c>
      <c r="K1538" s="2">
        <v>44261</v>
      </c>
      <c r="L1538" s="2">
        <v>44286</v>
      </c>
      <c r="M1538" s="2">
        <v>44316</v>
      </c>
      <c r="N1538" s="8" t="s">
        <v>20055</v>
      </c>
      <c r="O1538" s="12">
        <f t="shared" si="92"/>
        <v>44226</v>
      </c>
      <c r="P1538">
        <f t="shared" si="95"/>
        <v>6.4750000000000005</v>
      </c>
      <c r="Q1538">
        <f t="shared" si="93"/>
        <v>185</v>
      </c>
      <c r="R1538" s="13">
        <f t="shared" si="94"/>
        <v>-178.52500000000001</v>
      </c>
    </row>
    <row r="1539" spans="1:18" x14ac:dyDescent="0.3">
      <c r="A1539">
        <v>18826</v>
      </c>
      <c r="B1539" s="2">
        <v>44230</v>
      </c>
      <c r="C1539" t="s">
        <v>38</v>
      </c>
      <c r="D1539" s="4">
        <v>565</v>
      </c>
      <c r="E1539">
        <v>56</v>
      </c>
      <c r="F1539" t="s">
        <v>35</v>
      </c>
      <c r="G1539" t="s">
        <v>42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8" t="s">
        <v>34</v>
      </c>
      <c r="O1539" s="12">
        <f t="shared" ref="O1539:O1602" si="96">B1539</f>
        <v>44230</v>
      </c>
      <c r="P1539">
        <f t="shared" si="95"/>
        <v>0</v>
      </c>
      <c r="Q1539">
        <f t="shared" ref="Q1539:Q1602" si="97">IF(N1539="Defaulted",E1539,0)</f>
        <v>0</v>
      </c>
      <c r="R1539" s="13">
        <f t="shared" ref="R1539:R1602" si="98">P1539-Q1539</f>
        <v>0</v>
      </c>
    </row>
    <row r="1540" spans="1:18" x14ac:dyDescent="0.3">
      <c r="A1540">
        <v>18827</v>
      </c>
      <c r="B1540" s="2">
        <v>44255</v>
      </c>
      <c r="C1540" t="s">
        <v>32</v>
      </c>
      <c r="D1540" s="4">
        <v>609</v>
      </c>
      <c r="E1540">
        <v>71</v>
      </c>
      <c r="F1540" t="s">
        <v>35</v>
      </c>
      <c r="G1540" t="s">
        <v>36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8" t="s">
        <v>34</v>
      </c>
      <c r="O1540" s="12">
        <f t="shared" si="96"/>
        <v>44255</v>
      </c>
      <c r="P1540">
        <f t="shared" ref="P1540:P1603" si="99">IF(F1540="Approved",E1540*0.035,0)</f>
        <v>0</v>
      </c>
      <c r="Q1540">
        <f t="shared" si="97"/>
        <v>0</v>
      </c>
      <c r="R1540" s="13">
        <f t="shared" si="98"/>
        <v>0</v>
      </c>
    </row>
    <row r="1541" spans="1:18" x14ac:dyDescent="0.3">
      <c r="A1541">
        <v>18828</v>
      </c>
      <c r="B1541" s="2">
        <v>44255</v>
      </c>
      <c r="C1541" t="s">
        <v>37</v>
      </c>
      <c r="D1541" s="4">
        <v>606</v>
      </c>
      <c r="E1541">
        <v>84</v>
      </c>
      <c r="F1541" t="s">
        <v>33</v>
      </c>
      <c r="G1541" t="s">
        <v>34</v>
      </c>
      <c r="H1541" s="2">
        <v>44285</v>
      </c>
      <c r="I1541" s="2">
        <v>44315</v>
      </c>
      <c r="J1541" s="2">
        <v>44345</v>
      </c>
      <c r="K1541" s="2">
        <v>44313</v>
      </c>
      <c r="L1541" s="2">
        <v>44315</v>
      </c>
      <c r="M1541" s="2">
        <v>44345</v>
      </c>
      <c r="N1541" s="8" t="s">
        <v>20055</v>
      </c>
      <c r="O1541" s="12">
        <f t="shared" si="96"/>
        <v>44255</v>
      </c>
      <c r="P1541">
        <f t="shared" si="99"/>
        <v>2.9400000000000004</v>
      </c>
      <c r="Q1541">
        <f t="shared" si="97"/>
        <v>84</v>
      </c>
      <c r="R1541" s="13">
        <f t="shared" si="98"/>
        <v>-81.06</v>
      </c>
    </row>
    <row r="1542" spans="1:18" x14ac:dyDescent="0.3">
      <c r="A1542">
        <v>18829</v>
      </c>
      <c r="B1542" s="2">
        <v>44245</v>
      </c>
      <c r="C1542" t="s">
        <v>38</v>
      </c>
      <c r="D1542" s="4">
        <v>715</v>
      </c>
      <c r="E1542">
        <v>56</v>
      </c>
      <c r="F1542" t="s">
        <v>33</v>
      </c>
      <c r="G1542" t="s">
        <v>34</v>
      </c>
      <c r="H1542" s="2">
        <v>44275</v>
      </c>
      <c r="I1542" s="2">
        <v>44305</v>
      </c>
      <c r="J1542" s="2">
        <v>44335</v>
      </c>
      <c r="K1542" s="2">
        <v>44280</v>
      </c>
      <c r="L1542" s="2">
        <v>44305</v>
      </c>
      <c r="M1542" s="2">
        <v>44335</v>
      </c>
      <c r="N1542" s="8" t="s">
        <v>20054</v>
      </c>
      <c r="O1542" s="12">
        <f t="shared" si="96"/>
        <v>44245</v>
      </c>
      <c r="P1542">
        <f t="shared" si="99"/>
        <v>1.9600000000000002</v>
      </c>
      <c r="Q1542">
        <f t="shared" si="97"/>
        <v>0</v>
      </c>
      <c r="R1542" s="13">
        <f t="shared" si="98"/>
        <v>1.9600000000000002</v>
      </c>
    </row>
    <row r="1543" spans="1:18" x14ac:dyDescent="0.3">
      <c r="A1543">
        <v>18830</v>
      </c>
      <c r="B1543" s="2">
        <v>44219</v>
      </c>
      <c r="C1543" t="s">
        <v>38</v>
      </c>
      <c r="D1543" s="4">
        <v>648</v>
      </c>
      <c r="E1543">
        <v>127</v>
      </c>
      <c r="F1543" t="s">
        <v>33</v>
      </c>
      <c r="G1543" t="s">
        <v>34</v>
      </c>
      <c r="H1543" s="2">
        <v>44249</v>
      </c>
      <c r="I1543" s="2">
        <v>44279</v>
      </c>
      <c r="J1543" s="2">
        <v>44309</v>
      </c>
      <c r="K1543" s="2">
        <v>44250</v>
      </c>
      <c r="L1543" s="2">
        <v>44279</v>
      </c>
      <c r="M1543" s="2">
        <v>44309</v>
      </c>
      <c r="N1543" s="8" t="s">
        <v>20054</v>
      </c>
      <c r="O1543" s="12">
        <f t="shared" si="96"/>
        <v>44219</v>
      </c>
      <c r="P1543">
        <f t="shared" si="99"/>
        <v>4.4450000000000003</v>
      </c>
      <c r="Q1543">
        <f t="shared" si="97"/>
        <v>0</v>
      </c>
      <c r="R1543" s="13">
        <f t="shared" si="98"/>
        <v>4.4450000000000003</v>
      </c>
    </row>
    <row r="1544" spans="1:18" x14ac:dyDescent="0.3">
      <c r="A1544">
        <v>18831</v>
      </c>
      <c r="B1544" s="2">
        <v>44252</v>
      </c>
      <c r="C1544" t="s">
        <v>38</v>
      </c>
      <c r="D1544" s="4">
        <v>583</v>
      </c>
      <c r="E1544">
        <v>47</v>
      </c>
      <c r="F1544" t="s">
        <v>35</v>
      </c>
      <c r="G1544" t="s">
        <v>42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8" t="s">
        <v>34</v>
      </c>
      <c r="O1544" s="12">
        <f t="shared" si="96"/>
        <v>44252</v>
      </c>
      <c r="P1544">
        <f t="shared" si="99"/>
        <v>0</v>
      </c>
      <c r="Q1544">
        <f t="shared" si="97"/>
        <v>0</v>
      </c>
      <c r="R1544" s="13">
        <f t="shared" si="98"/>
        <v>0</v>
      </c>
    </row>
    <row r="1545" spans="1:18" x14ac:dyDescent="0.3">
      <c r="A1545">
        <v>18832</v>
      </c>
      <c r="B1545" s="2">
        <v>44251</v>
      </c>
      <c r="C1545" t="s">
        <v>38</v>
      </c>
      <c r="D1545" s="4">
        <v>604</v>
      </c>
      <c r="E1545">
        <v>81</v>
      </c>
      <c r="F1545" t="s">
        <v>35</v>
      </c>
      <c r="G1545" t="s">
        <v>42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8" t="s">
        <v>34</v>
      </c>
      <c r="O1545" s="12">
        <f t="shared" si="96"/>
        <v>44251</v>
      </c>
      <c r="P1545">
        <f t="shared" si="99"/>
        <v>0</v>
      </c>
      <c r="Q1545">
        <f t="shared" si="97"/>
        <v>0</v>
      </c>
      <c r="R1545" s="13">
        <f t="shared" si="98"/>
        <v>0</v>
      </c>
    </row>
    <row r="1546" spans="1:18" x14ac:dyDescent="0.3">
      <c r="A1546">
        <v>18833</v>
      </c>
      <c r="B1546" s="2">
        <v>44260</v>
      </c>
      <c r="C1546" t="s">
        <v>38</v>
      </c>
      <c r="D1546" s="4">
        <v>662</v>
      </c>
      <c r="E1546">
        <v>121</v>
      </c>
      <c r="F1546" t="s">
        <v>33</v>
      </c>
      <c r="G1546" t="s">
        <v>34</v>
      </c>
      <c r="H1546" s="2">
        <v>44290</v>
      </c>
      <c r="I1546" s="2">
        <v>44320</v>
      </c>
      <c r="J1546" s="2">
        <v>44350</v>
      </c>
      <c r="K1546" s="2">
        <v>44298</v>
      </c>
      <c r="L1546" s="2">
        <v>44320</v>
      </c>
      <c r="M1546" s="2">
        <v>44350</v>
      </c>
      <c r="N1546" s="8" t="s">
        <v>20054</v>
      </c>
      <c r="O1546" s="12">
        <f t="shared" si="96"/>
        <v>44260</v>
      </c>
      <c r="P1546">
        <f t="shared" si="99"/>
        <v>4.2350000000000003</v>
      </c>
      <c r="Q1546">
        <f t="shared" si="97"/>
        <v>0</v>
      </c>
      <c r="R1546" s="13">
        <f t="shared" si="98"/>
        <v>4.2350000000000003</v>
      </c>
    </row>
    <row r="1547" spans="1:18" x14ac:dyDescent="0.3">
      <c r="A1547">
        <v>18834</v>
      </c>
      <c r="B1547" s="2">
        <v>44230</v>
      </c>
      <c r="C1547" t="s">
        <v>32</v>
      </c>
      <c r="D1547" s="4">
        <v>538</v>
      </c>
      <c r="E1547">
        <v>68</v>
      </c>
      <c r="F1547" t="s">
        <v>35</v>
      </c>
      <c r="G1547" t="s">
        <v>36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8" t="s">
        <v>34</v>
      </c>
      <c r="O1547" s="12">
        <f t="shared" si="96"/>
        <v>44230</v>
      </c>
      <c r="P1547">
        <f t="shared" si="99"/>
        <v>0</v>
      </c>
      <c r="Q1547">
        <f t="shared" si="97"/>
        <v>0</v>
      </c>
      <c r="R1547" s="13">
        <f t="shared" si="98"/>
        <v>0</v>
      </c>
    </row>
    <row r="1548" spans="1:18" x14ac:dyDescent="0.3">
      <c r="A1548">
        <v>18835</v>
      </c>
      <c r="B1548" s="2">
        <v>44258</v>
      </c>
      <c r="C1548" t="s">
        <v>32</v>
      </c>
      <c r="D1548" s="4">
        <v>670</v>
      </c>
      <c r="E1548">
        <v>85</v>
      </c>
      <c r="F1548" t="s">
        <v>33</v>
      </c>
      <c r="G1548" t="s">
        <v>34</v>
      </c>
      <c r="H1548" s="2">
        <v>44288</v>
      </c>
      <c r="I1548" s="2">
        <v>44318</v>
      </c>
      <c r="J1548" s="2">
        <v>44348</v>
      </c>
      <c r="K1548" s="2">
        <v>44295</v>
      </c>
      <c r="L1548" s="2">
        <v>44318</v>
      </c>
      <c r="M1548" s="2">
        <v>44348</v>
      </c>
      <c r="N1548" s="8" t="s">
        <v>20054</v>
      </c>
      <c r="O1548" s="12">
        <f t="shared" si="96"/>
        <v>44258</v>
      </c>
      <c r="P1548">
        <f t="shared" si="99"/>
        <v>2.9750000000000001</v>
      </c>
      <c r="Q1548">
        <f t="shared" si="97"/>
        <v>0</v>
      </c>
      <c r="R1548" s="13">
        <f t="shared" si="98"/>
        <v>2.9750000000000001</v>
      </c>
    </row>
    <row r="1549" spans="1:18" x14ac:dyDescent="0.3">
      <c r="A1549">
        <v>18836</v>
      </c>
      <c r="B1549" s="2">
        <v>44284</v>
      </c>
      <c r="C1549" t="s">
        <v>38</v>
      </c>
      <c r="D1549" s="4">
        <v>602</v>
      </c>
      <c r="E1549">
        <v>97</v>
      </c>
      <c r="F1549" t="s">
        <v>33</v>
      </c>
      <c r="G1549" t="s">
        <v>34</v>
      </c>
      <c r="H1549" s="2">
        <v>44314</v>
      </c>
      <c r="I1549" s="2">
        <v>44344</v>
      </c>
      <c r="J1549" s="2">
        <v>44374</v>
      </c>
      <c r="K1549" s="2">
        <v>44316</v>
      </c>
      <c r="L1549" s="2">
        <v>44344</v>
      </c>
      <c r="M1549" s="2">
        <v>44374</v>
      </c>
      <c r="N1549" s="8" t="s">
        <v>20054</v>
      </c>
      <c r="O1549" s="12">
        <f t="shared" si="96"/>
        <v>44284</v>
      </c>
      <c r="P1549">
        <f t="shared" si="99"/>
        <v>3.3950000000000005</v>
      </c>
      <c r="Q1549">
        <f t="shared" si="97"/>
        <v>0</v>
      </c>
      <c r="R1549" s="13">
        <f t="shared" si="98"/>
        <v>3.3950000000000005</v>
      </c>
    </row>
    <row r="1550" spans="1:18" x14ac:dyDescent="0.3">
      <c r="A1550">
        <v>18837</v>
      </c>
      <c r="B1550" s="2">
        <v>44262</v>
      </c>
      <c r="C1550" t="s">
        <v>32</v>
      </c>
      <c r="D1550" s="4">
        <v>577</v>
      </c>
      <c r="E1550">
        <v>85</v>
      </c>
      <c r="F1550" t="s">
        <v>35</v>
      </c>
      <c r="G1550" t="s">
        <v>36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8" t="s">
        <v>34</v>
      </c>
      <c r="O1550" s="12">
        <f t="shared" si="96"/>
        <v>44262</v>
      </c>
      <c r="P1550">
        <f t="shared" si="99"/>
        <v>0</v>
      </c>
      <c r="Q1550">
        <f t="shared" si="97"/>
        <v>0</v>
      </c>
      <c r="R1550" s="13">
        <f t="shared" si="98"/>
        <v>0</v>
      </c>
    </row>
    <row r="1551" spans="1:18" x14ac:dyDescent="0.3">
      <c r="A1551">
        <v>18838</v>
      </c>
      <c r="B1551" s="2">
        <v>44230</v>
      </c>
      <c r="C1551" t="s">
        <v>38</v>
      </c>
      <c r="D1551" s="4">
        <v>584</v>
      </c>
      <c r="E1551">
        <v>77</v>
      </c>
      <c r="F1551" t="s">
        <v>35</v>
      </c>
      <c r="G1551" t="s">
        <v>42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8" t="s">
        <v>34</v>
      </c>
      <c r="O1551" s="12">
        <f t="shared" si="96"/>
        <v>44230</v>
      </c>
      <c r="P1551">
        <f t="shared" si="99"/>
        <v>0</v>
      </c>
      <c r="Q1551">
        <f t="shared" si="97"/>
        <v>0</v>
      </c>
      <c r="R1551" s="13">
        <f t="shared" si="98"/>
        <v>0</v>
      </c>
    </row>
    <row r="1552" spans="1:18" x14ac:dyDescent="0.3">
      <c r="A1552">
        <v>18839</v>
      </c>
      <c r="B1552" s="2">
        <v>44243</v>
      </c>
      <c r="C1552" t="s">
        <v>32</v>
      </c>
      <c r="D1552" s="4">
        <v>673</v>
      </c>
      <c r="E1552">
        <v>97</v>
      </c>
      <c r="F1552" t="s">
        <v>33</v>
      </c>
      <c r="G1552" t="s">
        <v>34</v>
      </c>
      <c r="H1552" s="2">
        <v>44273</v>
      </c>
      <c r="I1552" s="2">
        <v>44303</v>
      </c>
      <c r="J1552" s="2">
        <v>44333</v>
      </c>
      <c r="K1552" s="2">
        <v>44283</v>
      </c>
      <c r="L1552" s="2">
        <v>44303</v>
      </c>
      <c r="M1552" s="2">
        <v>44333</v>
      </c>
      <c r="N1552" s="8" t="s">
        <v>20054</v>
      </c>
      <c r="O1552" s="12">
        <f t="shared" si="96"/>
        <v>44243</v>
      </c>
      <c r="P1552">
        <f t="shared" si="99"/>
        <v>3.3950000000000005</v>
      </c>
      <c r="Q1552">
        <f t="shared" si="97"/>
        <v>0</v>
      </c>
      <c r="R1552" s="13">
        <f t="shared" si="98"/>
        <v>3.3950000000000005</v>
      </c>
    </row>
    <row r="1553" spans="1:18" x14ac:dyDescent="0.3">
      <c r="A1553">
        <v>18840</v>
      </c>
      <c r="B1553" s="2">
        <v>44272</v>
      </c>
      <c r="C1553" t="s">
        <v>38</v>
      </c>
      <c r="D1553" s="4">
        <v>599</v>
      </c>
      <c r="E1553">
        <v>104</v>
      </c>
      <c r="F1553" t="s">
        <v>35</v>
      </c>
      <c r="G1553" t="s">
        <v>36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8" t="s">
        <v>34</v>
      </c>
      <c r="O1553" s="12">
        <f t="shared" si="96"/>
        <v>44272</v>
      </c>
      <c r="P1553">
        <f t="shared" si="99"/>
        <v>0</v>
      </c>
      <c r="Q1553">
        <f t="shared" si="97"/>
        <v>0</v>
      </c>
      <c r="R1553" s="13">
        <f t="shared" si="98"/>
        <v>0</v>
      </c>
    </row>
    <row r="1554" spans="1:18" x14ac:dyDescent="0.3">
      <c r="A1554">
        <v>18841</v>
      </c>
      <c r="B1554" s="2">
        <v>44288</v>
      </c>
      <c r="C1554" t="s">
        <v>38</v>
      </c>
      <c r="D1554" s="4">
        <v>634</v>
      </c>
      <c r="E1554">
        <v>138</v>
      </c>
      <c r="F1554" t="s">
        <v>33</v>
      </c>
      <c r="G1554" t="s">
        <v>34</v>
      </c>
      <c r="H1554" s="2">
        <v>44318</v>
      </c>
      <c r="I1554" s="2">
        <v>44348</v>
      </c>
      <c r="J1554" s="2">
        <v>44378</v>
      </c>
      <c r="K1554" s="2">
        <v>44347</v>
      </c>
      <c r="L1554" s="2">
        <v>44348</v>
      </c>
      <c r="M1554" s="2">
        <v>44378</v>
      </c>
      <c r="N1554" s="8" t="s">
        <v>20055</v>
      </c>
      <c r="O1554" s="12">
        <f t="shared" si="96"/>
        <v>44288</v>
      </c>
      <c r="P1554">
        <f t="shared" si="99"/>
        <v>4.83</v>
      </c>
      <c r="Q1554">
        <f t="shared" si="97"/>
        <v>138</v>
      </c>
      <c r="R1554" s="13">
        <f t="shared" si="98"/>
        <v>-133.16999999999999</v>
      </c>
    </row>
    <row r="1555" spans="1:18" x14ac:dyDescent="0.3">
      <c r="A1555">
        <v>18842</v>
      </c>
      <c r="B1555" s="2">
        <v>44279</v>
      </c>
      <c r="C1555" t="s">
        <v>32</v>
      </c>
      <c r="D1555" s="4">
        <v>604</v>
      </c>
      <c r="E1555">
        <v>108</v>
      </c>
      <c r="F1555" t="s">
        <v>33</v>
      </c>
      <c r="G1555" t="s">
        <v>34</v>
      </c>
      <c r="H1555" s="2">
        <v>44309</v>
      </c>
      <c r="I1555" s="2">
        <v>44339</v>
      </c>
      <c r="J1555" s="2">
        <v>44369</v>
      </c>
      <c r="K1555" s="2">
        <v>44335</v>
      </c>
      <c r="L1555" s="2">
        <v>44339</v>
      </c>
      <c r="M1555" s="2">
        <v>44369</v>
      </c>
      <c r="N1555" s="8" t="s">
        <v>20055</v>
      </c>
      <c r="O1555" s="12">
        <f t="shared" si="96"/>
        <v>44279</v>
      </c>
      <c r="P1555">
        <f t="shared" si="99"/>
        <v>3.7800000000000002</v>
      </c>
      <c r="Q1555">
        <f t="shared" si="97"/>
        <v>108</v>
      </c>
      <c r="R1555" s="13">
        <f t="shared" si="98"/>
        <v>-104.22</v>
      </c>
    </row>
    <row r="1556" spans="1:18" x14ac:dyDescent="0.3">
      <c r="A1556">
        <v>18843</v>
      </c>
      <c r="B1556" s="2">
        <v>44285</v>
      </c>
      <c r="C1556" t="s">
        <v>32</v>
      </c>
      <c r="D1556" s="4">
        <v>650</v>
      </c>
      <c r="E1556">
        <v>84</v>
      </c>
      <c r="F1556" t="s">
        <v>33</v>
      </c>
      <c r="G1556" t="s">
        <v>34</v>
      </c>
      <c r="H1556" s="2">
        <v>44315</v>
      </c>
      <c r="I1556" s="2">
        <v>44345</v>
      </c>
      <c r="J1556" s="2">
        <v>44375</v>
      </c>
      <c r="K1556" s="2">
        <v>44319</v>
      </c>
      <c r="L1556" s="2">
        <v>44345</v>
      </c>
      <c r="M1556" s="2">
        <v>44375</v>
      </c>
      <c r="N1556" s="8" t="s">
        <v>20054</v>
      </c>
      <c r="O1556" s="12">
        <f t="shared" si="96"/>
        <v>44285</v>
      </c>
      <c r="P1556">
        <f t="shared" si="99"/>
        <v>2.9400000000000004</v>
      </c>
      <c r="Q1556">
        <f t="shared" si="97"/>
        <v>0</v>
      </c>
      <c r="R1556" s="13">
        <f t="shared" si="98"/>
        <v>2.9400000000000004</v>
      </c>
    </row>
    <row r="1557" spans="1:18" x14ac:dyDescent="0.3">
      <c r="A1557">
        <v>18844</v>
      </c>
      <c r="B1557" s="2">
        <v>44263</v>
      </c>
      <c r="C1557" t="s">
        <v>38</v>
      </c>
      <c r="D1557" s="4">
        <v>594</v>
      </c>
      <c r="E1557">
        <v>79</v>
      </c>
      <c r="F1557" t="s">
        <v>35</v>
      </c>
      <c r="G1557" t="s">
        <v>41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8" t="s">
        <v>34</v>
      </c>
      <c r="O1557" s="12">
        <f t="shared" si="96"/>
        <v>44263</v>
      </c>
      <c r="P1557">
        <f t="shared" si="99"/>
        <v>0</v>
      </c>
      <c r="Q1557">
        <f t="shared" si="97"/>
        <v>0</v>
      </c>
      <c r="R1557" s="13">
        <f t="shared" si="98"/>
        <v>0</v>
      </c>
    </row>
    <row r="1558" spans="1:18" x14ac:dyDescent="0.3">
      <c r="A1558">
        <v>18845</v>
      </c>
      <c r="B1558" s="2">
        <v>44287</v>
      </c>
      <c r="C1558" t="s">
        <v>37</v>
      </c>
      <c r="D1558" s="4">
        <v>580</v>
      </c>
      <c r="E1558">
        <v>150</v>
      </c>
      <c r="F1558" t="s">
        <v>35</v>
      </c>
      <c r="G1558" t="s">
        <v>41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8" t="s">
        <v>34</v>
      </c>
      <c r="O1558" s="12">
        <f t="shared" si="96"/>
        <v>44287</v>
      </c>
      <c r="P1558">
        <f t="shared" si="99"/>
        <v>0</v>
      </c>
      <c r="Q1558">
        <f t="shared" si="97"/>
        <v>0</v>
      </c>
      <c r="R1558" s="13">
        <f t="shared" si="98"/>
        <v>0</v>
      </c>
    </row>
    <row r="1559" spans="1:18" x14ac:dyDescent="0.3">
      <c r="A1559">
        <v>18846</v>
      </c>
      <c r="B1559" s="2">
        <v>44251</v>
      </c>
      <c r="C1559" t="s">
        <v>38</v>
      </c>
      <c r="D1559" s="4">
        <v>572</v>
      </c>
      <c r="E1559">
        <v>122</v>
      </c>
      <c r="F1559" t="s">
        <v>35</v>
      </c>
      <c r="G1559" t="s">
        <v>41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8" t="s">
        <v>34</v>
      </c>
      <c r="O1559" s="12">
        <f t="shared" si="96"/>
        <v>44251</v>
      </c>
      <c r="P1559">
        <f t="shared" si="99"/>
        <v>0</v>
      </c>
      <c r="Q1559">
        <f t="shared" si="97"/>
        <v>0</v>
      </c>
      <c r="R1559" s="13">
        <f t="shared" si="98"/>
        <v>0</v>
      </c>
    </row>
    <row r="1560" spans="1:18" x14ac:dyDescent="0.3">
      <c r="A1560">
        <v>18847</v>
      </c>
      <c r="B1560" s="2">
        <v>44242</v>
      </c>
      <c r="C1560" t="s">
        <v>32</v>
      </c>
      <c r="D1560" s="4">
        <v>631</v>
      </c>
      <c r="E1560">
        <v>99</v>
      </c>
      <c r="F1560" t="s">
        <v>35</v>
      </c>
      <c r="G1560" t="s">
        <v>39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8" t="s">
        <v>34</v>
      </c>
      <c r="O1560" s="12">
        <f t="shared" si="96"/>
        <v>44242</v>
      </c>
      <c r="P1560">
        <f t="shared" si="99"/>
        <v>0</v>
      </c>
      <c r="Q1560">
        <f t="shared" si="97"/>
        <v>0</v>
      </c>
      <c r="R1560" s="13">
        <f t="shared" si="98"/>
        <v>0</v>
      </c>
    </row>
    <row r="1561" spans="1:18" x14ac:dyDescent="0.3">
      <c r="A1561">
        <v>18848</v>
      </c>
      <c r="B1561" s="2">
        <v>44262</v>
      </c>
      <c r="C1561" t="s">
        <v>38</v>
      </c>
      <c r="D1561" s="4">
        <v>585</v>
      </c>
      <c r="E1561">
        <v>62</v>
      </c>
      <c r="F1561" t="s">
        <v>35</v>
      </c>
      <c r="G1561" t="s">
        <v>42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8" t="s">
        <v>34</v>
      </c>
      <c r="O1561" s="12">
        <f t="shared" si="96"/>
        <v>44262</v>
      </c>
      <c r="P1561">
        <f t="shared" si="99"/>
        <v>0</v>
      </c>
      <c r="Q1561">
        <f t="shared" si="97"/>
        <v>0</v>
      </c>
      <c r="R1561" s="13">
        <f t="shared" si="98"/>
        <v>0</v>
      </c>
    </row>
    <row r="1562" spans="1:18" x14ac:dyDescent="0.3">
      <c r="A1562">
        <v>18849</v>
      </c>
      <c r="B1562" s="2">
        <v>44274</v>
      </c>
      <c r="C1562" t="s">
        <v>38</v>
      </c>
      <c r="D1562" s="4">
        <v>675</v>
      </c>
      <c r="E1562">
        <v>109</v>
      </c>
      <c r="F1562" t="s">
        <v>33</v>
      </c>
      <c r="G1562" t="s">
        <v>34</v>
      </c>
      <c r="H1562" s="2">
        <v>44304</v>
      </c>
      <c r="I1562" s="2">
        <v>44334</v>
      </c>
      <c r="J1562" s="2">
        <v>44364</v>
      </c>
      <c r="K1562" s="2">
        <v>44310</v>
      </c>
      <c r="L1562" s="2">
        <v>44334</v>
      </c>
      <c r="M1562" s="2">
        <v>44364</v>
      </c>
      <c r="N1562" s="8" t="s">
        <v>20054</v>
      </c>
      <c r="O1562" s="12">
        <f t="shared" si="96"/>
        <v>44274</v>
      </c>
      <c r="P1562">
        <f t="shared" si="99"/>
        <v>3.8150000000000004</v>
      </c>
      <c r="Q1562">
        <f t="shared" si="97"/>
        <v>0</v>
      </c>
      <c r="R1562" s="13">
        <f t="shared" si="98"/>
        <v>3.8150000000000004</v>
      </c>
    </row>
    <row r="1563" spans="1:18" x14ac:dyDescent="0.3">
      <c r="A1563">
        <v>18850</v>
      </c>
      <c r="B1563" s="2">
        <v>44270</v>
      </c>
      <c r="C1563" t="s">
        <v>37</v>
      </c>
      <c r="D1563" s="4">
        <v>643</v>
      </c>
      <c r="E1563">
        <v>97</v>
      </c>
      <c r="F1563" t="s">
        <v>33</v>
      </c>
      <c r="G1563" t="s">
        <v>34</v>
      </c>
      <c r="H1563" s="2">
        <v>44300</v>
      </c>
      <c r="I1563" s="2">
        <v>44330</v>
      </c>
      <c r="J1563" s="2">
        <v>44360</v>
      </c>
      <c r="K1563" s="2">
        <v>44310</v>
      </c>
      <c r="L1563" s="2">
        <v>44330</v>
      </c>
      <c r="M1563" s="2">
        <v>44360</v>
      </c>
      <c r="N1563" s="8" t="s">
        <v>20054</v>
      </c>
      <c r="O1563" s="12">
        <f t="shared" si="96"/>
        <v>44270</v>
      </c>
      <c r="P1563">
        <f t="shared" si="99"/>
        <v>3.3950000000000005</v>
      </c>
      <c r="Q1563">
        <f t="shared" si="97"/>
        <v>0</v>
      </c>
      <c r="R1563" s="13">
        <f t="shared" si="98"/>
        <v>3.3950000000000005</v>
      </c>
    </row>
    <row r="1564" spans="1:18" x14ac:dyDescent="0.3">
      <c r="A1564">
        <v>18851</v>
      </c>
      <c r="B1564" s="2">
        <v>44261</v>
      </c>
      <c r="C1564" t="s">
        <v>38</v>
      </c>
      <c r="D1564" s="4">
        <v>611</v>
      </c>
      <c r="E1564">
        <v>178</v>
      </c>
      <c r="F1564" t="s">
        <v>35</v>
      </c>
      <c r="G1564" t="s">
        <v>41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8" t="s">
        <v>34</v>
      </c>
      <c r="O1564" s="12">
        <f t="shared" si="96"/>
        <v>44261</v>
      </c>
      <c r="P1564">
        <f t="shared" si="99"/>
        <v>0</v>
      </c>
      <c r="Q1564">
        <f t="shared" si="97"/>
        <v>0</v>
      </c>
      <c r="R1564" s="13">
        <f t="shared" si="98"/>
        <v>0</v>
      </c>
    </row>
    <row r="1565" spans="1:18" x14ac:dyDescent="0.3">
      <c r="A1565">
        <v>18852</v>
      </c>
      <c r="B1565" s="2">
        <v>44287</v>
      </c>
      <c r="C1565" t="s">
        <v>37</v>
      </c>
      <c r="D1565" s="4">
        <v>621</v>
      </c>
      <c r="E1565">
        <v>105</v>
      </c>
      <c r="F1565" t="s">
        <v>33</v>
      </c>
      <c r="G1565" t="s">
        <v>34</v>
      </c>
      <c r="H1565" s="2">
        <v>44317</v>
      </c>
      <c r="I1565" s="2">
        <v>44347</v>
      </c>
      <c r="J1565" s="2">
        <v>44377</v>
      </c>
      <c r="K1565" s="2">
        <v>44342</v>
      </c>
      <c r="L1565" s="2">
        <v>44347</v>
      </c>
      <c r="M1565" s="2">
        <v>44377</v>
      </c>
      <c r="N1565" s="8" t="s">
        <v>20055</v>
      </c>
      <c r="O1565" s="12">
        <f t="shared" si="96"/>
        <v>44287</v>
      </c>
      <c r="P1565">
        <f t="shared" si="99"/>
        <v>3.6750000000000003</v>
      </c>
      <c r="Q1565">
        <f t="shared" si="97"/>
        <v>105</v>
      </c>
      <c r="R1565" s="13">
        <f t="shared" si="98"/>
        <v>-101.325</v>
      </c>
    </row>
    <row r="1566" spans="1:18" x14ac:dyDescent="0.3">
      <c r="A1566">
        <v>18853</v>
      </c>
      <c r="B1566" s="2">
        <v>44281</v>
      </c>
      <c r="C1566" t="s">
        <v>32</v>
      </c>
      <c r="D1566" s="4">
        <v>684</v>
      </c>
      <c r="E1566">
        <v>101</v>
      </c>
      <c r="F1566" t="s">
        <v>33</v>
      </c>
      <c r="G1566" t="s">
        <v>34</v>
      </c>
      <c r="H1566" s="2">
        <v>44311</v>
      </c>
      <c r="I1566" s="2">
        <v>44341</v>
      </c>
      <c r="J1566" s="2">
        <v>44371</v>
      </c>
      <c r="K1566" s="2">
        <v>44314</v>
      </c>
      <c r="L1566" s="2">
        <v>44341</v>
      </c>
      <c r="M1566" s="2">
        <v>44371</v>
      </c>
      <c r="N1566" s="8" t="s">
        <v>20054</v>
      </c>
      <c r="O1566" s="12">
        <f t="shared" si="96"/>
        <v>44281</v>
      </c>
      <c r="P1566">
        <f t="shared" si="99"/>
        <v>3.5350000000000001</v>
      </c>
      <c r="Q1566">
        <f t="shared" si="97"/>
        <v>0</v>
      </c>
      <c r="R1566" s="13">
        <f t="shared" si="98"/>
        <v>3.5350000000000001</v>
      </c>
    </row>
    <row r="1567" spans="1:18" x14ac:dyDescent="0.3">
      <c r="A1567">
        <v>18854</v>
      </c>
      <c r="B1567" s="2">
        <v>44259</v>
      </c>
      <c r="C1567" t="s">
        <v>38</v>
      </c>
      <c r="D1567" s="4">
        <v>598</v>
      </c>
      <c r="E1567">
        <v>106</v>
      </c>
      <c r="F1567" t="s">
        <v>35</v>
      </c>
      <c r="G1567" t="s">
        <v>36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8" t="s">
        <v>34</v>
      </c>
      <c r="O1567" s="12">
        <f t="shared" si="96"/>
        <v>44259</v>
      </c>
      <c r="P1567">
        <f t="shared" si="99"/>
        <v>0</v>
      </c>
      <c r="Q1567">
        <f t="shared" si="97"/>
        <v>0</v>
      </c>
      <c r="R1567" s="13">
        <f t="shared" si="98"/>
        <v>0</v>
      </c>
    </row>
    <row r="1568" spans="1:18" x14ac:dyDescent="0.3">
      <c r="A1568">
        <v>18855</v>
      </c>
      <c r="B1568" s="2">
        <v>44264</v>
      </c>
      <c r="C1568" t="s">
        <v>38</v>
      </c>
      <c r="D1568" s="4">
        <v>594</v>
      </c>
      <c r="E1568">
        <v>122</v>
      </c>
      <c r="F1568" t="s">
        <v>35</v>
      </c>
      <c r="G1568" t="s">
        <v>42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8" t="s">
        <v>34</v>
      </c>
      <c r="O1568" s="12">
        <f t="shared" si="96"/>
        <v>44264</v>
      </c>
      <c r="P1568">
        <f t="shared" si="99"/>
        <v>0</v>
      </c>
      <c r="Q1568">
        <f t="shared" si="97"/>
        <v>0</v>
      </c>
      <c r="R1568" s="13">
        <f t="shared" si="98"/>
        <v>0</v>
      </c>
    </row>
    <row r="1569" spans="1:18" x14ac:dyDescent="0.3">
      <c r="A1569">
        <v>18856</v>
      </c>
      <c r="B1569" s="2">
        <v>44212</v>
      </c>
      <c r="C1569" t="s">
        <v>38</v>
      </c>
      <c r="D1569" s="4">
        <v>577</v>
      </c>
      <c r="E1569">
        <v>77</v>
      </c>
      <c r="F1569" t="s">
        <v>35</v>
      </c>
      <c r="G1569" t="s">
        <v>41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8" t="s">
        <v>34</v>
      </c>
      <c r="O1569" s="12">
        <f t="shared" si="96"/>
        <v>44212</v>
      </c>
      <c r="P1569">
        <f t="shared" si="99"/>
        <v>0</v>
      </c>
      <c r="Q1569">
        <f t="shared" si="97"/>
        <v>0</v>
      </c>
      <c r="R1569" s="13">
        <f t="shared" si="98"/>
        <v>0</v>
      </c>
    </row>
    <row r="1570" spans="1:18" x14ac:dyDescent="0.3">
      <c r="A1570">
        <v>18857</v>
      </c>
      <c r="B1570" s="2">
        <v>44263</v>
      </c>
      <c r="C1570" t="s">
        <v>37</v>
      </c>
      <c r="D1570" s="4">
        <v>728</v>
      </c>
      <c r="E1570">
        <v>49</v>
      </c>
      <c r="F1570" t="s">
        <v>33</v>
      </c>
      <c r="G1570" t="s">
        <v>34</v>
      </c>
      <c r="H1570" s="2">
        <v>44293</v>
      </c>
      <c r="I1570" s="2">
        <v>44323</v>
      </c>
      <c r="J1570" s="2">
        <v>44353</v>
      </c>
      <c r="K1570" s="2">
        <v>44301</v>
      </c>
      <c r="L1570" s="2">
        <v>44323</v>
      </c>
      <c r="M1570" s="2">
        <v>44353</v>
      </c>
      <c r="N1570" s="8" t="s">
        <v>20054</v>
      </c>
      <c r="O1570" s="12">
        <f t="shared" si="96"/>
        <v>44263</v>
      </c>
      <c r="P1570">
        <f t="shared" si="99"/>
        <v>1.7150000000000001</v>
      </c>
      <c r="Q1570">
        <f t="shared" si="97"/>
        <v>0</v>
      </c>
      <c r="R1570" s="13">
        <f t="shared" si="98"/>
        <v>1.7150000000000001</v>
      </c>
    </row>
    <row r="1571" spans="1:18" x14ac:dyDescent="0.3">
      <c r="A1571">
        <v>18858</v>
      </c>
      <c r="B1571" s="2">
        <v>44263</v>
      </c>
      <c r="C1571" t="s">
        <v>37</v>
      </c>
      <c r="D1571" s="4">
        <v>618</v>
      </c>
      <c r="E1571">
        <v>99</v>
      </c>
      <c r="F1571" t="s">
        <v>33</v>
      </c>
      <c r="G1571" t="s">
        <v>34</v>
      </c>
      <c r="H1571" s="2">
        <v>44293</v>
      </c>
      <c r="I1571" s="2">
        <v>44323</v>
      </c>
      <c r="J1571" s="2">
        <v>44353</v>
      </c>
      <c r="K1571" s="2">
        <v>44303</v>
      </c>
      <c r="L1571" s="2">
        <v>44323</v>
      </c>
      <c r="M1571" s="2">
        <v>44353</v>
      </c>
      <c r="N1571" s="8" t="s">
        <v>20054</v>
      </c>
      <c r="O1571" s="12">
        <f t="shared" si="96"/>
        <v>44263</v>
      </c>
      <c r="P1571">
        <f t="shared" si="99"/>
        <v>3.4650000000000003</v>
      </c>
      <c r="Q1571">
        <f t="shared" si="97"/>
        <v>0</v>
      </c>
      <c r="R1571" s="13">
        <f t="shared" si="98"/>
        <v>3.4650000000000003</v>
      </c>
    </row>
    <row r="1572" spans="1:18" x14ac:dyDescent="0.3">
      <c r="A1572">
        <v>18859</v>
      </c>
      <c r="B1572" s="2">
        <v>44271</v>
      </c>
      <c r="C1572" t="s">
        <v>37</v>
      </c>
      <c r="D1572" s="4">
        <v>647</v>
      </c>
      <c r="E1572">
        <v>61</v>
      </c>
      <c r="F1572" t="s">
        <v>33</v>
      </c>
      <c r="G1572" t="s">
        <v>34</v>
      </c>
      <c r="H1572" s="2">
        <v>44301</v>
      </c>
      <c r="I1572" s="2">
        <v>44331</v>
      </c>
      <c r="J1572" s="2">
        <v>44361</v>
      </c>
      <c r="K1572" s="2">
        <v>44305</v>
      </c>
      <c r="L1572" s="2">
        <v>44331</v>
      </c>
      <c r="M1572" s="2">
        <v>44361</v>
      </c>
      <c r="N1572" s="8" t="s">
        <v>20055</v>
      </c>
      <c r="O1572" s="12">
        <f t="shared" si="96"/>
        <v>44271</v>
      </c>
      <c r="P1572">
        <f t="shared" si="99"/>
        <v>2.1350000000000002</v>
      </c>
      <c r="Q1572">
        <f t="shared" si="97"/>
        <v>61</v>
      </c>
      <c r="R1572" s="13">
        <f t="shared" si="98"/>
        <v>-58.865000000000002</v>
      </c>
    </row>
    <row r="1573" spans="1:18" x14ac:dyDescent="0.3">
      <c r="A1573">
        <v>18860</v>
      </c>
      <c r="B1573" s="2">
        <v>44242</v>
      </c>
      <c r="C1573" t="s">
        <v>32</v>
      </c>
      <c r="D1573" s="4">
        <v>654</v>
      </c>
      <c r="E1573">
        <v>138</v>
      </c>
      <c r="F1573" t="s">
        <v>33</v>
      </c>
      <c r="G1573" t="s">
        <v>34</v>
      </c>
      <c r="H1573" s="2">
        <v>44272</v>
      </c>
      <c r="I1573" s="2">
        <v>44302</v>
      </c>
      <c r="J1573" s="2">
        <v>44332</v>
      </c>
      <c r="K1573" s="2">
        <v>44274</v>
      </c>
      <c r="L1573" s="2">
        <v>44302</v>
      </c>
      <c r="M1573" s="2">
        <v>44332</v>
      </c>
      <c r="N1573" s="8" t="s">
        <v>20054</v>
      </c>
      <c r="O1573" s="12">
        <f t="shared" si="96"/>
        <v>44242</v>
      </c>
      <c r="P1573">
        <f t="shared" si="99"/>
        <v>4.83</v>
      </c>
      <c r="Q1573">
        <f t="shared" si="97"/>
        <v>0</v>
      </c>
      <c r="R1573" s="13">
        <f t="shared" si="98"/>
        <v>4.83</v>
      </c>
    </row>
    <row r="1574" spans="1:18" x14ac:dyDescent="0.3">
      <c r="A1574">
        <v>18861</v>
      </c>
      <c r="B1574" s="2">
        <v>44258</v>
      </c>
      <c r="C1574" t="s">
        <v>38</v>
      </c>
      <c r="D1574" s="4">
        <v>573</v>
      </c>
      <c r="E1574">
        <v>100</v>
      </c>
      <c r="F1574" t="s">
        <v>35</v>
      </c>
      <c r="G1574" t="s">
        <v>39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8" t="s">
        <v>34</v>
      </c>
      <c r="O1574" s="12">
        <f t="shared" si="96"/>
        <v>44258</v>
      </c>
      <c r="P1574">
        <f t="shared" si="99"/>
        <v>0</v>
      </c>
      <c r="Q1574">
        <f t="shared" si="97"/>
        <v>0</v>
      </c>
      <c r="R1574" s="13">
        <f t="shared" si="98"/>
        <v>0</v>
      </c>
    </row>
    <row r="1575" spans="1:18" x14ac:dyDescent="0.3">
      <c r="A1575">
        <v>18862</v>
      </c>
      <c r="B1575" s="2">
        <v>44277</v>
      </c>
      <c r="C1575" t="s">
        <v>32</v>
      </c>
      <c r="D1575" s="4">
        <v>594</v>
      </c>
      <c r="E1575">
        <v>51</v>
      </c>
      <c r="F1575" t="s">
        <v>35</v>
      </c>
      <c r="G1575" t="s">
        <v>41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8" t="s">
        <v>34</v>
      </c>
      <c r="O1575" s="12">
        <f t="shared" si="96"/>
        <v>44277</v>
      </c>
      <c r="P1575">
        <f t="shared" si="99"/>
        <v>0</v>
      </c>
      <c r="Q1575">
        <f t="shared" si="97"/>
        <v>0</v>
      </c>
      <c r="R1575" s="13">
        <f t="shared" si="98"/>
        <v>0</v>
      </c>
    </row>
    <row r="1576" spans="1:18" x14ac:dyDescent="0.3">
      <c r="A1576">
        <v>18863</v>
      </c>
      <c r="B1576" s="2">
        <v>44239</v>
      </c>
      <c r="C1576" t="s">
        <v>37</v>
      </c>
      <c r="D1576" s="4">
        <v>633</v>
      </c>
      <c r="E1576">
        <v>138</v>
      </c>
      <c r="F1576" t="s">
        <v>33</v>
      </c>
      <c r="G1576" t="s">
        <v>34</v>
      </c>
      <c r="H1576" s="2">
        <v>44269</v>
      </c>
      <c r="I1576" s="2">
        <v>44299</v>
      </c>
      <c r="J1576" s="2">
        <v>44329</v>
      </c>
      <c r="K1576" s="2">
        <v>44301</v>
      </c>
      <c r="L1576" s="2">
        <v>44299</v>
      </c>
      <c r="M1576" s="2">
        <v>44329</v>
      </c>
      <c r="N1576" s="8" t="s">
        <v>20054</v>
      </c>
      <c r="O1576" s="12">
        <f t="shared" si="96"/>
        <v>44239</v>
      </c>
      <c r="P1576">
        <f t="shared" si="99"/>
        <v>4.83</v>
      </c>
      <c r="Q1576">
        <f t="shared" si="97"/>
        <v>0</v>
      </c>
      <c r="R1576" s="13">
        <f t="shared" si="98"/>
        <v>4.83</v>
      </c>
    </row>
    <row r="1577" spans="1:18" x14ac:dyDescent="0.3">
      <c r="A1577">
        <v>18864</v>
      </c>
      <c r="B1577" s="2">
        <v>44226</v>
      </c>
      <c r="C1577" t="s">
        <v>38</v>
      </c>
      <c r="D1577" s="4">
        <v>603</v>
      </c>
      <c r="E1577">
        <v>125</v>
      </c>
      <c r="F1577" t="s">
        <v>35</v>
      </c>
      <c r="G1577" t="s">
        <v>40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8" t="s">
        <v>34</v>
      </c>
      <c r="O1577" s="12">
        <f t="shared" si="96"/>
        <v>44226</v>
      </c>
      <c r="P1577">
        <f t="shared" si="99"/>
        <v>0</v>
      </c>
      <c r="Q1577">
        <f t="shared" si="97"/>
        <v>0</v>
      </c>
      <c r="R1577" s="13">
        <f t="shared" si="98"/>
        <v>0</v>
      </c>
    </row>
    <row r="1578" spans="1:18" x14ac:dyDescent="0.3">
      <c r="A1578">
        <v>18865</v>
      </c>
      <c r="B1578" s="2">
        <v>44233</v>
      </c>
      <c r="C1578" t="s">
        <v>32</v>
      </c>
      <c r="D1578" s="4">
        <v>603</v>
      </c>
      <c r="E1578">
        <v>104</v>
      </c>
      <c r="F1578" t="s">
        <v>35</v>
      </c>
      <c r="G1578" t="s">
        <v>42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8" t="s">
        <v>34</v>
      </c>
      <c r="O1578" s="12">
        <f t="shared" si="96"/>
        <v>44233</v>
      </c>
      <c r="P1578">
        <f t="shared" si="99"/>
        <v>0</v>
      </c>
      <c r="Q1578">
        <f t="shared" si="97"/>
        <v>0</v>
      </c>
      <c r="R1578" s="13">
        <f t="shared" si="98"/>
        <v>0</v>
      </c>
    </row>
    <row r="1579" spans="1:18" x14ac:dyDescent="0.3">
      <c r="A1579">
        <v>18866</v>
      </c>
      <c r="B1579" s="2">
        <v>44208</v>
      </c>
      <c r="C1579" t="s">
        <v>38</v>
      </c>
      <c r="D1579" s="4">
        <v>656</v>
      </c>
      <c r="E1579">
        <v>98</v>
      </c>
      <c r="F1579" t="s">
        <v>33</v>
      </c>
      <c r="G1579" t="s">
        <v>34</v>
      </c>
      <c r="H1579" s="2">
        <v>44238</v>
      </c>
      <c r="I1579" s="2">
        <v>44268</v>
      </c>
      <c r="J1579" s="2">
        <v>44298</v>
      </c>
      <c r="K1579" s="2">
        <v>44240</v>
      </c>
      <c r="L1579" s="2">
        <v>44268</v>
      </c>
      <c r="M1579" s="2">
        <v>44298</v>
      </c>
      <c r="N1579" s="8" t="s">
        <v>20054</v>
      </c>
      <c r="O1579" s="12">
        <f t="shared" si="96"/>
        <v>44208</v>
      </c>
      <c r="P1579">
        <f t="shared" si="99"/>
        <v>3.43</v>
      </c>
      <c r="Q1579">
        <f t="shared" si="97"/>
        <v>0</v>
      </c>
      <c r="R1579" s="13">
        <f t="shared" si="98"/>
        <v>3.43</v>
      </c>
    </row>
    <row r="1580" spans="1:18" x14ac:dyDescent="0.3">
      <c r="A1580">
        <v>18867</v>
      </c>
      <c r="B1580" s="2">
        <v>44251</v>
      </c>
      <c r="C1580" t="s">
        <v>32</v>
      </c>
      <c r="D1580" s="4">
        <v>612</v>
      </c>
      <c r="E1580">
        <v>73</v>
      </c>
      <c r="F1580" t="s">
        <v>35</v>
      </c>
      <c r="G1580" t="s">
        <v>42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8" t="s">
        <v>34</v>
      </c>
      <c r="O1580" s="12">
        <f t="shared" si="96"/>
        <v>44251</v>
      </c>
      <c r="P1580">
        <f t="shared" si="99"/>
        <v>0</v>
      </c>
      <c r="Q1580">
        <f t="shared" si="97"/>
        <v>0</v>
      </c>
      <c r="R1580" s="13">
        <f t="shared" si="98"/>
        <v>0</v>
      </c>
    </row>
    <row r="1581" spans="1:18" x14ac:dyDescent="0.3">
      <c r="A1581">
        <v>18868</v>
      </c>
      <c r="B1581" s="2">
        <v>44266</v>
      </c>
      <c r="C1581" t="s">
        <v>38</v>
      </c>
      <c r="D1581" s="4">
        <v>619</v>
      </c>
      <c r="E1581">
        <v>118</v>
      </c>
      <c r="F1581" t="s">
        <v>35</v>
      </c>
      <c r="G1581" t="s">
        <v>36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8" t="s">
        <v>34</v>
      </c>
      <c r="O1581" s="12">
        <f t="shared" si="96"/>
        <v>44266</v>
      </c>
      <c r="P1581">
        <f t="shared" si="99"/>
        <v>0</v>
      </c>
      <c r="Q1581">
        <f t="shared" si="97"/>
        <v>0</v>
      </c>
      <c r="R1581" s="13">
        <f t="shared" si="98"/>
        <v>0</v>
      </c>
    </row>
    <row r="1582" spans="1:18" x14ac:dyDescent="0.3">
      <c r="A1582">
        <v>18869</v>
      </c>
      <c r="B1582" s="2">
        <v>44225</v>
      </c>
      <c r="C1582" t="s">
        <v>38</v>
      </c>
      <c r="D1582" s="4">
        <v>585</v>
      </c>
      <c r="E1582">
        <v>106</v>
      </c>
      <c r="F1582" t="s">
        <v>35</v>
      </c>
      <c r="G1582" t="s">
        <v>36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8" t="s">
        <v>34</v>
      </c>
      <c r="O1582" s="12">
        <f t="shared" si="96"/>
        <v>44225</v>
      </c>
      <c r="P1582">
        <f t="shared" si="99"/>
        <v>0</v>
      </c>
      <c r="Q1582">
        <f t="shared" si="97"/>
        <v>0</v>
      </c>
      <c r="R1582" s="13">
        <f t="shared" si="98"/>
        <v>0</v>
      </c>
    </row>
    <row r="1583" spans="1:18" x14ac:dyDescent="0.3">
      <c r="A1583">
        <v>18870</v>
      </c>
      <c r="B1583" s="2">
        <v>44242</v>
      </c>
      <c r="C1583" t="s">
        <v>38</v>
      </c>
      <c r="D1583" s="4">
        <v>627</v>
      </c>
      <c r="E1583">
        <v>114</v>
      </c>
      <c r="F1583" t="s">
        <v>33</v>
      </c>
      <c r="G1583" t="s">
        <v>34</v>
      </c>
      <c r="H1583" s="2">
        <v>44272</v>
      </c>
      <c r="I1583" s="2">
        <v>44302</v>
      </c>
      <c r="J1583" s="2">
        <v>44332</v>
      </c>
      <c r="K1583" s="2">
        <v>44312</v>
      </c>
      <c r="L1583" s="2">
        <v>44302</v>
      </c>
      <c r="M1583" s="2">
        <v>44332</v>
      </c>
      <c r="N1583" s="8" t="s">
        <v>20054</v>
      </c>
      <c r="O1583" s="12">
        <f t="shared" si="96"/>
        <v>44242</v>
      </c>
      <c r="P1583">
        <f t="shared" si="99"/>
        <v>3.99</v>
      </c>
      <c r="Q1583">
        <f t="shared" si="97"/>
        <v>0</v>
      </c>
      <c r="R1583" s="13">
        <f t="shared" si="98"/>
        <v>3.99</v>
      </c>
    </row>
    <row r="1584" spans="1:18" x14ac:dyDescent="0.3">
      <c r="A1584">
        <v>18871</v>
      </c>
      <c r="B1584" s="2">
        <v>44207</v>
      </c>
      <c r="C1584" t="s">
        <v>38</v>
      </c>
      <c r="D1584" s="4">
        <v>655</v>
      </c>
      <c r="E1584">
        <v>96</v>
      </c>
      <c r="F1584" t="s">
        <v>33</v>
      </c>
      <c r="G1584" t="s">
        <v>34</v>
      </c>
      <c r="H1584" s="2">
        <v>44237</v>
      </c>
      <c r="I1584" s="2">
        <v>44267</v>
      </c>
      <c r="J1584" s="2">
        <v>44297</v>
      </c>
      <c r="K1584" s="2">
        <v>44241</v>
      </c>
      <c r="L1584" s="2">
        <v>44267</v>
      </c>
      <c r="M1584" s="2">
        <v>44297</v>
      </c>
      <c r="N1584" s="8" t="s">
        <v>20054</v>
      </c>
      <c r="O1584" s="12">
        <f t="shared" si="96"/>
        <v>44207</v>
      </c>
      <c r="P1584">
        <f t="shared" si="99"/>
        <v>3.3600000000000003</v>
      </c>
      <c r="Q1584">
        <f t="shared" si="97"/>
        <v>0</v>
      </c>
      <c r="R1584" s="13">
        <f t="shared" si="98"/>
        <v>3.3600000000000003</v>
      </c>
    </row>
    <row r="1585" spans="1:18" x14ac:dyDescent="0.3">
      <c r="A1585">
        <v>18872</v>
      </c>
      <c r="B1585" s="2">
        <v>44222</v>
      </c>
      <c r="C1585" t="s">
        <v>32</v>
      </c>
      <c r="D1585" s="4">
        <v>691</v>
      </c>
      <c r="E1585">
        <v>29</v>
      </c>
      <c r="F1585" t="s">
        <v>33</v>
      </c>
      <c r="G1585" t="s">
        <v>34</v>
      </c>
      <c r="H1585" s="2">
        <v>44252</v>
      </c>
      <c r="I1585" s="2">
        <v>44282</v>
      </c>
      <c r="J1585" s="2">
        <v>44312</v>
      </c>
      <c r="K1585" s="2">
        <v>44257</v>
      </c>
      <c r="L1585" s="2">
        <v>44282</v>
      </c>
      <c r="M1585" s="2">
        <v>44312</v>
      </c>
      <c r="N1585" s="8" t="s">
        <v>20055</v>
      </c>
      <c r="O1585" s="12">
        <f t="shared" si="96"/>
        <v>44222</v>
      </c>
      <c r="P1585">
        <f t="shared" si="99"/>
        <v>1.0150000000000001</v>
      </c>
      <c r="Q1585">
        <f t="shared" si="97"/>
        <v>29</v>
      </c>
      <c r="R1585" s="13">
        <f t="shared" si="98"/>
        <v>-27.984999999999999</v>
      </c>
    </row>
    <row r="1586" spans="1:18" x14ac:dyDescent="0.3">
      <c r="A1586">
        <v>18873</v>
      </c>
      <c r="B1586" s="2">
        <v>44253</v>
      </c>
      <c r="C1586" t="s">
        <v>38</v>
      </c>
      <c r="D1586" s="4">
        <v>643</v>
      </c>
      <c r="E1586">
        <v>71</v>
      </c>
      <c r="F1586" t="s">
        <v>33</v>
      </c>
      <c r="G1586" t="s">
        <v>34</v>
      </c>
      <c r="H1586" s="2">
        <v>44283</v>
      </c>
      <c r="I1586" s="2">
        <v>44313</v>
      </c>
      <c r="J1586" s="2">
        <v>44343</v>
      </c>
      <c r="K1586" s="2">
        <v>44291</v>
      </c>
      <c r="L1586" s="2">
        <v>44313</v>
      </c>
      <c r="M1586" s="2">
        <v>44343</v>
      </c>
      <c r="N1586" s="8" t="s">
        <v>20054</v>
      </c>
      <c r="O1586" s="12">
        <f t="shared" si="96"/>
        <v>44253</v>
      </c>
      <c r="P1586">
        <f t="shared" si="99"/>
        <v>2.4850000000000003</v>
      </c>
      <c r="Q1586">
        <f t="shared" si="97"/>
        <v>0</v>
      </c>
      <c r="R1586" s="13">
        <f t="shared" si="98"/>
        <v>2.4850000000000003</v>
      </c>
    </row>
    <row r="1587" spans="1:18" x14ac:dyDescent="0.3">
      <c r="A1587">
        <v>18874</v>
      </c>
      <c r="B1587" s="2">
        <v>44224</v>
      </c>
      <c r="C1587" t="s">
        <v>38</v>
      </c>
      <c r="D1587" s="4">
        <v>629</v>
      </c>
      <c r="E1587">
        <v>75</v>
      </c>
      <c r="F1587" t="s">
        <v>33</v>
      </c>
      <c r="G1587" t="s">
        <v>34</v>
      </c>
      <c r="H1587" s="2">
        <v>44254</v>
      </c>
      <c r="I1587" s="2">
        <v>44284</v>
      </c>
      <c r="J1587" s="2">
        <v>44314</v>
      </c>
      <c r="K1587" s="2">
        <v>44279</v>
      </c>
      <c r="L1587" s="2">
        <v>44284</v>
      </c>
      <c r="M1587" s="2">
        <v>44314</v>
      </c>
      <c r="N1587" s="8" t="s">
        <v>20055</v>
      </c>
      <c r="O1587" s="12">
        <f t="shared" si="96"/>
        <v>44224</v>
      </c>
      <c r="P1587">
        <f t="shared" si="99"/>
        <v>2.6250000000000004</v>
      </c>
      <c r="Q1587">
        <f t="shared" si="97"/>
        <v>75</v>
      </c>
      <c r="R1587" s="13">
        <f t="shared" si="98"/>
        <v>-72.375</v>
      </c>
    </row>
    <row r="1588" spans="1:18" x14ac:dyDescent="0.3">
      <c r="A1588">
        <v>18875</v>
      </c>
      <c r="B1588" s="2">
        <v>44269</v>
      </c>
      <c r="C1588" t="s">
        <v>32</v>
      </c>
      <c r="D1588" s="4">
        <v>581</v>
      </c>
      <c r="E1588">
        <v>70</v>
      </c>
      <c r="F1588" t="s">
        <v>35</v>
      </c>
      <c r="G1588" t="s">
        <v>36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8" t="s">
        <v>34</v>
      </c>
      <c r="O1588" s="12">
        <f t="shared" si="96"/>
        <v>44269</v>
      </c>
      <c r="P1588">
        <f t="shared" si="99"/>
        <v>0</v>
      </c>
      <c r="Q1588">
        <f t="shared" si="97"/>
        <v>0</v>
      </c>
      <c r="R1588" s="13">
        <f t="shared" si="98"/>
        <v>0</v>
      </c>
    </row>
    <row r="1589" spans="1:18" x14ac:dyDescent="0.3">
      <c r="A1589">
        <v>18876</v>
      </c>
      <c r="B1589" s="2">
        <v>44213</v>
      </c>
      <c r="C1589" t="s">
        <v>38</v>
      </c>
      <c r="D1589" s="4">
        <v>600</v>
      </c>
      <c r="E1589">
        <v>54</v>
      </c>
      <c r="F1589" t="s">
        <v>35</v>
      </c>
      <c r="G1589" t="s">
        <v>39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8" t="s">
        <v>34</v>
      </c>
      <c r="O1589" s="12">
        <f t="shared" si="96"/>
        <v>44213</v>
      </c>
      <c r="P1589">
        <f t="shared" si="99"/>
        <v>0</v>
      </c>
      <c r="Q1589">
        <f t="shared" si="97"/>
        <v>0</v>
      </c>
      <c r="R1589" s="13">
        <f t="shared" si="98"/>
        <v>0</v>
      </c>
    </row>
    <row r="1590" spans="1:18" x14ac:dyDescent="0.3">
      <c r="A1590">
        <v>18877</v>
      </c>
      <c r="B1590" s="2">
        <v>44286</v>
      </c>
      <c r="C1590" t="s">
        <v>32</v>
      </c>
      <c r="D1590" s="4">
        <v>598</v>
      </c>
      <c r="E1590">
        <v>72</v>
      </c>
      <c r="F1590" t="s">
        <v>35</v>
      </c>
      <c r="G1590" t="s">
        <v>40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8" t="s">
        <v>34</v>
      </c>
      <c r="O1590" s="12">
        <f t="shared" si="96"/>
        <v>44286</v>
      </c>
      <c r="P1590">
        <f t="shared" si="99"/>
        <v>0</v>
      </c>
      <c r="Q1590">
        <f t="shared" si="97"/>
        <v>0</v>
      </c>
      <c r="R1590" s="13">
        <f t="shared" si="98"/>
        <v>0</v>
      </c>
    </row>
    <row r="1591" spans="1:18" x14ac:dyDescent="0.3">
      <c r="A1591">
        <v>18878</v>
      </c>
      <c r="B1591" s="2">
        <v>44277</v>
      </c>
      <c r="C1591" t="s">
        <v>32</v>
      </c>
      <c r="D1591" s="4">
        <v>578</v>
      </c>
      <c r="E1591">
        <v>120</v>
      </c>
      <c r="F1591" t="s">
        <v>35</v>
      </c>
      <c r="G1591" t="s">
        <v>42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8" t="s">
        <v>34</v>
      </c>
      <c r="O1591" s="12">
        <f t="shared" si="96"/>
        <v>44277</v>
      </c>
      <c r="P1591">
        <f t="shared" si="99"/>
        <v>0</v>
      </c>
      <c r="Q1591">
        <f t="shared" si="97"/>
        <v>0</v>
      </c>
      <c r="R1591" s="13">
        <f t="shared" si="98"/>
        <v>0</v>
      </c>
    </row>
    <row r="1592" spans="1:18" x14ac:dyDescent="0.3">
      <c r="A1592">
        <v>18879</v>
      </c>
      <c r="B1592" s="2">
        <v>44273</v>
      </c>
      <c r="C1592" t="s">
        <v>32</v>
      </c>
      <c r="D1592" s="4">
        <v>634</v>
      </c>
      <c r="E1592">
        <v>115</v>
      </c>
      <c r="F1592" t="s">
        <v>35</v>
      </c>
      <c r="G1592" t="s">
        <v>36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8" t="s">
        <v>34</v>
      </c>
      <c r="O1592" s="12">
        <f t="shared" si="96"/>
        <v>44273</v>
      </c>
      <c r="P1592">
        <f t="shared" si="99"/>
        <v>0</v>
      </c>
      <c r="Q1592">
        <f t="shared" si="97"/>
        <v>0</v>
      </c>
      <c r="R1592" s="13">
        <f t="shared" si="98"/>
        <v>0</v>
      </c>
    </row>
    <row r="1593" spans="1:18" x14ac:dyDescent="0.3">
      <c r="A1593">
        <v>18880</v>
      </c>
      <c r="B1593" s="2">
        <v>44206</v>
      </c>
      <c r="C1593" t="s">
        <v>37</v>
      </c>
      <c r="D1593" s="4">
        <v>609</v>
      </c>
      <c r="E1593">
        <v>115</v>
      </c>
      <c r="F1593" t="s">
        <v>33</v>
      </c>
      <c r="G1593" t="s">
        <v>34</v>
      </c>
      <c r="H1593" s="2">
        <v>44236</v>
      </c>
      <c r="I1593" s="2">
        <v>44266</v>
      </c>
      <c r="J1593" s="2">
        <v>44296</v>
      </c>
      <c r="K1593" s="2">
        <v>44260</v>
      </c>
      <c r="L1593" s="2">
        <v>44266</v>
      </c>
      <c r="M1593" s="2">
        <v>44296</v>
      </c>
      <c r="N1593" s="8" t="s">
        <v>20054</v>
      </c>
      <c r="O1593" s="12">
        <f t="shared" si="96"/>
        <v>44206</v>
      </c>
      <c r="P1593">
        <f t="shared" si="99"/>
        <v>4.0250000000000004</v>
      </c>
      <c r="Q1593">
        <f t="shared" si="97"/>
        <v>0</v>
      </c>
      <c r="R1593" s="13">
        <f t="shared" si="98"/>
        <v>4.0250000000000004</v>
      </c>
    </row>
    <row r="1594" spans="1:18" x14ac:dyDescent="0.3">
      <c r="A1594">
        <v>18881</v>
      </c>
      <c r="B1594" s="2">
        <v>44280</v>
      </c>
      <c r="C1594" t="s">
        <v>32</v>
      </c>
      <c r="D1594" s="4">
        <v>619</v>
      </c>
      <c r="E1594">
        <v>94</v>
      </c>
      <c r="F1594" t="s">
        <v>35</v>
      </c>
      <c r="G1594" t="s">
        <v>42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8" t="s">
        <v>34</v>
      </c>
      <c r="O1594" s="12">
        <f t="shared" si="96"/>
        <v>44280</v>
      </c>
      <c r="P1594">
        <f t="shared" si="99"/>
        <v>0</v>
      </c>
      <c r="Q1594">
        <f t="shared" si="97"/>
        <v>0</v>
      </c>
      <c r="R1594" s="13">
        <f t="shared" si="98"/>
        <v>0</v>
      </c>
    </row>
    <row r="1595" spans="1:18" x14ac:dyDescent="0.3">
      <c r="A1595">
        <v>18882</v>
      </c>
      <c r="B1595" s="2">
        <v>44274</v>
      </c>
      <c r="C1595" t="s">
        <v>38</v>
      </c>
      <c r="D1595" s="4">
        <v>645</v>
      </c>
      <c r="E1595">
        <v>119</v>
      </c>
      <c r="F1595" t="s">
        <v>33</v>
      </c>
      <c r="G1595" t="s">
        <v>34</v>
      </c>
      <c r="H1595" s="2">
        <v>44304</v>
      </c>
      <c r="I1595" s="2">
        <v>44334</v>
      </c>
      <c r="J1595" s="2">
        <v>44364</v>
      </c>
      <c r="K1595" s="2">
        <v>44308</v>
      </c>
      <c r="L1595" s="2">
        <v>44334</v>
      </c>
      <c r="M1595" s="2">
        <v>44364</v>
      </c>
      <c r="N1595" s="8" t="s">
        <v>20055</v>
      </c>
      <c r="O1595" s="12">
        <f t="shared" si="96"/>
        <v>44274</v>
      </c>
      <c r="P1595">
        <f t="shared" si="99"/>
        <v>4.165</v>
      </c>
      <c r="Q1595">
        <f t="shared" si="97"/>
        <v>119</v>
      </c>
      <c r="R1595" s="13">
        <f t="shared" si="98"/>
        <v>-114.83499999999999</v>
      </c>
    </row>
    <row r="1596" spans="1:18" x14ac:dyDescent="0.3">
      <c r="A1596">
        <v>18883</v>
      </c>
      <c r="B1596" s="2">
        <v>44274</v>
      </c>
      <c r="C1596" t="s">
        <v>38</v>
      </c>
      <c r="D1596" s="4">
        <v>686</v>
      </c>
      <c r="E1596">
        <v>91</v>
      </c>
      <c r="F1596" t="s">
        <v>33</v>
      </c>
      <c r="G1596" t="s">
        <v>34</v>
      </c>
      <c r="H1596" s="2">
        <v>44304</v>
      </c>
      <c r="I1596" s="2">
        <v>44334</v>
      </c>
      <c r="J1596" s="2">
        <v>44364</v>
      </c>
      <c r="K1596" s="2">
        <v>44307</v>
      </c>
      <c r="L1596" s="2">
        <v>44334</v>
      </c>
      <c r="M1596" s="2">
        <v>44364</v>
      </c>
      <c r="N1596" s="8" t="s">
        <v>20054</v>
      </c>
      <c r="O1596" s="12">
        <f t="shared" si="96"/>
        <v>44274</v>
      </c>
      <c r="P1596">
        <f t="shared" si="99"/>
        <v>3.1850000000000005</v>
      </c>
      <c r="Q1596">
        <f t="shared" si="97"/>
        <v>0</v>
      </c>
      <c r="R1596" s="13">
        <f t="shared" si="98"/>
        <v>3.1850000000000005</v>
      </c>
    </row>
    <row r="1597" spans="1:18" x14ac:dyDescent="0.3">
      <c r="A1597">
        <v>18884</v>
      </c>
      <c r="B1597" s="2">
        <v>44240</v>
      </c>
      <c r="C1597" t="s">
        <v>32</v>
      </c>
      <c r="D1597" s="4">
        <v>682</v>
      </c>
      <c r="E1597">
        <v>73</v>
      </c>
      <c r="F1597" t="s">
        <v>33</v>
      </c>
      <c r="G1597" t="s">
        <v>34</v>
      </c>
      <c r="H1597" s="2">
        <v>44270</v>
      </c>
      <c r="I1597" s="2">
        <v>44300</v>
      </c>
      <c r="J1597" s="2">
        <v>44330</v>
      </c>
      <c r="K1597" s="2">
        <v>44277</v>
      </c>
      <c r="L1597" s="2">
        <v>44300</v>
      </c>
      <c r="M1597" s="2">
        <v>44330</v>
      </c>
      <c r="N1597" s="8" t="s">
        <v>20054</v>
      </c>
      <c r="O1597" s="12">
        <f t="shared" si="96"/>
        <v>44240</v>
      </c>
      <c r="P1597">
        <f t="shared" si="99"/>
        <v>2.5550000000000002</v>
      </c>
      <c r="Q1597">
        <f t="shared" si="97"/>
        <v>0</v>
      </c>
      <c r="R1597" s="13">
        <f t="shared" si="98"/>
        <v>2.5550000000000002</v>
      </c>
    </row>
    <row r="1598" spans="1:18" x14ac:dyDescent="0.3">
      <c r="A1598">
        <v>18885</v>
      </c>
      <c r="B1598" s="2">
        <v>44230</v>
      </c>
      <c r="C1598" t="s">
        <v>32</v>
      </c>
      <c r="D1598" s="4">
        <v>711</v>
      </c>
      <c r="E1598">
        <v>65</v>
      </c>
      <c r="F1598" t="s">
        <v>33</v>
      </c>
      <c r="G1598" t="s">
        <v>34</v>
      </c>
      <c r="H1598" s="2">
        <v>44260</v>
      </c>
      <c r="I1598" s="2">
        <v>44290</v>
      </c>
      <c r="J1598" s="2">
        <v>44320</v>
      </c>
      <c r="K1598" s="2">
        <v>44265</v>
      </c>
      <c r="L1598" s="2">
        <v>44290</v>
      </c>
      <c r="M1598" s="2">
        <v>44320</v>
      </c>
      <c r="N1598" s="8" t="s">
        <v>20054</v>
      </c>
      <c r="O1598" s="12">
        <f t="shared" si="96"/>
        <v>44230</v>
      </c>
      <c r="P1598">
        <f t="shared" si="99"/>
        <v>2.2750000000000004</v>
      </c>
      <c r="Q1598">
        <f t="shared" si="97"/>
        <v>0</v>
      </c>
      <c r="R1598" s="13">
        <f t="shared" si="98"/>
        <v>2.2750000000000004</v>
      </c>
    </row>
    <row r="1599" spans="1:18" x14ac:dyDescent="0.3">
      <c r="A1599">
        <v>18886</v>
      </c>
      <c r="B1599" s="2">
        <v>44278</v>
      </c>
      <c r="C1599" t="s">
        <v>32</v>
      </c>
      <c r="D1599" s="4">
        <v>648</v>
      </c>
      <c r="E1599">
        <v>113</v>
      </c>
      <c r="F1599" t="s">
        <v>33</v>
      </c>
      <c r="G1599" t="s">
        <v>34</v>
      </c>
      <c r="H1599" s="2">
        <v>44308</v>
      </c>
      <c r="I1599" s="2">
        <v>44338</v>
      </c>
      <c r="J1599" s="2">
        <v>44368</v>
      </c>
      <c r="K1599" s="2">
        <v>44311</v>
      </c>
      <c r="L1599" s="2">
        <v>44338</v>
      </c>
      <c r="M1599" s="2">
        <v>44368</v>
      </c>
      <c r="N1599" s="8" t="s">
        <v>20054</v>
      </c>
      <c r="O1599" s="12">
        <f t="shared" si="96"/>
        <v>44278</v>
      </c>
      <c r="P1599">
        <f t="shared" si="99"/>
        <v>3.9550000000000005</v>
      </c>
      <c r="Q1599">
        <f t="shared" si="97"/>
        <v>0</v>
      </c>
      <c r="R1599" s="13">
        <f t="shared" si="98"/>
        <v>3.9550000000000005</v>
      </c>
    </row>
    <row r="1600" spans="1:18" x14ac:dyDescent="0.3">
      <c r="A1600">
        <v>18887</v>
      </c>
      <c r="B1600" s="2">
        <v>44233</v>
      </c>
      <c r="C1600" t="s">
        <v>32</v>
      </c>
      <c r="D1600" s="4">
        <v>641</v>
      </c>
      <c r="E1600">
        <v>58</v>
      </c>
      <c r="F1600" t="s">
        <v>33</v>
      </c>
      <c r="G1600" t="s">
        <v>34</v>
      </c>
      <c r="H1600" s="2">
        <v>44263</v>
      </c>
      <c r="I1600" s="2">
        <v>44293</v>
      </c>
      <c r="J1600" s="2">
        <v>44323</v>
      </c>
      <c r="K1600" s="2">
        <v>44270</v>
      </c>
      <c r="L1600" s="2">
        <v>44293</v>
      </c>
      <c r="M1600" s="2">
        <v>44323</v>
      </c>
      <c r="N1600" s="8" t="s">
        <v>20054</v>
      </c>
      <c r="O1600" s="12">
        <f t="shared" si="96"/>
        <v>44233</v>
      </c>
      <c r="P1600">
        <f t="shared" si="99"/>
        <v>2.0300000000000002</v>
      </c>
      <c r="Q1600">
        <f t="shared" si="97"/>
        <v>0</v>
      </c>
      <c r="R1600" s="13">
        <f t="shared" si="98"/>
        <v>2.0300000000000002</v>
      </c>
    </row>
    <row r="1601" spans="1:18" x14ac:dyDescent="0.3">
      <c r="A1601">
        <v>18888</v>
      </c>
      <c r="B1601" s="2">
        <v>44275</v>
      </c>
      <c r="C1601" t="s">
        <v>32</v>
      </c>
      <c r="D1601" s="4">
        <v>638</v>
      </c>
      <c r="E1601">
        <v>140</v>
      </c>
      <c r="F1601" t="s">
        <v>35</v>
      </c>
      <c r="G1601" t="s">
        <v>39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8" t="s">
        <v>34</v>
      </c>
      <c r="O1601" s="12">
        <f t="shared" si="96"/>
        <v>44275</v>
      </c>
      <c r="P1601">
        <f t="shared" si="99"/>
        <v>0</v>
      </c>
      <c r="Q1601">
        <f t="shared" si="97"/>
        <v>0</v>
      </c>
      <c r="R1601" s="13">
        <f t="shared" si="98"/>
        <v>0</v>
      </c>
    </row>
    <row r="1602" spans="1:18" x14ac:dyDescent="0.3">
      <c r="A1602">
        <v>18889</v>
      </c>
      <c r="B1602" s="2">
        <v>44254</v>
      </c>
      <c r="C1602" t="s">
        <v>38</v>
      </c>
      <c r="D1602" s="4">
        <v>608</v>
      </c>
      <c r="E1602">
        <v>31</v>
      </c>
      <c r="F1602" t="s">
        <v>35</v>
      </c>
      <c r="G1602" t="s">
        <v>40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8" t="s">
        <v>34</v>
      </c>
      <c r="O1602" s="12">
        <f t="shared" si="96"/>
        <v>44254</v>
      </c>
      <c r="P1602">
        <f t="shared" si="99"/>
        <v>0</v>
      </c>
      <c r="Q1602">
        <f t="shared" si="97"/>
        <v>0</v>
      </c>
      <c r="R1602" s="13">
        <f t="shared" si="98"/>
        <v>0</v>
      </c>
    </row>
    <row r="1603" spans="1:18" x14ac:dyDescent="0.3">
      <c r="A1603">
        <v>18890</v>
      </c>
      <c r="B1603" s="2">
        <v>44270</v>
      </c>
      <c r="C1603" t="s">
        <v>38</v>
      </c>
      <c r="D1603" s="4">
        <v>635</v>
      </c>
      <c r="E1603">
        <v>109</v>
      </c>
      <c r="F1603" t="s">
        <v>33</v>
      </c>
      <c r="G1603" t="s">
        <v>34</v>
      </c>
      <c r="H1603" s="2">
        <v>44300</v>
      </c>
      <c r="I1603" s="2">
        <v>44330</v>
      </c>
      <c r="J1603" s="2">
        <v>44360</v>
      </c>
      <c r="K1603" s="2">
        <v>44316</v>
      </c>
      <c r="L1603" s="2">
        <v>44330</v>
      </c>
      <c r="M1603" s="2">
        <v>44360</v>
      </c>
      <c r="N1603" s="8" t="s">
        <v>20054</v>
      </c>
      <c r="O1603" s="12">
        <f t="shared" ref="O1603:O1666" si="100">B1603</f>
        <v>44270</v>
      </c>
      <c r="P1603">
        <f t="shared" si="99"/>
        <v>3.8150000000000004</v>
      </c>
      <c r="Q1603">
        <f t="shared" ref="Q1603:Q1666" si="101">IF(N1603="Defaulted",E1603,0)</f>
        <v>0</v>
      </c>
      <c r="R1603" s="13">
        <f t="shared" ref="R1603:R1666" si="102">P1603-Q1603</f>
        <v>3.8150000000000004</v>
      </c>
    </row>
    <row r="1604" spans="1:18" x14ac:dyDescent="0.3">
      <c r="A1604">
        <v>18891</v>
      </c>
      <c r="B1604" s="2">
        <v>44234</v>
      </c>
      <c r="C1604" t="s">
        <v>37</v>
      </c>
      <c r="D1604" s="4">
        <v>657</v>
      </c>
      <c r="E1604">
        <v>88</v>
      </c>
      <c r="F1604" t="s">
        <v>33</v>
      </c>
      <c r="G1604" t="s">
        <v>34</v>
      </c>
      <c r="H1604" s="2">
        <v>44264</v>
      </c>
      <c r="I1604" s="2">
        <v>44294</v>
      </c>
      <c r="J1604" s="2">
        <v>44324</v>
      </c>
      <c r="K1604" s="2">
        <v>44266</v>
      </c>
      <c r="L1604" s="2">
        <v>44294</v>
      </c>
      <c r="M1604" s="2">
        <v>44324</v>
      </c>
      <c r="N1604" s="8" t="s">
        <v>20055</v>
      </c>
      <c r="O1604" s="12">
        <f t="shared" si="100"/>
        <v>44234</v>
      </c>
      <c r="P1604">
        <f t="shared" ref="P1604:P1667" si="103">IF(F1604="Approved",E1604*0.035,0)</f>
        <v>3.08</v>
      </c>
      <c r="Q1604">
        <f t="shared" si="101"/>
        <v>88</v>
      </c>
      <c r="R1604" s="13">
        <f t="shared" si="102"/>
        <v>-84.92</v>
      </c>
    </row>
    <row r="1605" spans="1:18" x14ac:dyDescent="0.3">
      <c r="A1605">
        <v>18892</v>
      </c>
      <c r="B1605" s="2">
        <v>44219</v>
      </c>
      <c r="C1605" t="s">
        <v>32</v>
      </c>
      <c r="D1605" s="4">
        <v>722</v>
      </c>
      <c r="E1605">
        <v>67</v>
      </c>
      <c r="F1605" t="s">
        <v>33</v>
      </c>
      <c r="G1605" t="s">
        <v>34</v>
      </c>
      <c r="H1605" s="2">
        <v>44249</v>
      </c>
      <c r="I1605" s="2">
        <v>44279</v>
      </c>
      <c r="J1605" s="2">
        <v>44309</v>
      </c>
      <c r="K1605" s="2">
        <v>44253</v>
      </c>
      <c r="L1605" s="2">
        <v>44279</v>
      </c>
      <c r="M1605" s="2">
        <v>44309</v>
      </c>
      <c r="N1605" s="8" t="s">
        <v>20054</v>
      </c>
      <c r="O1605" s="12">
        <f t="shared" si="100"/>
        <v>44219</v>
      </c>
      <c r="P1605">
        <f t="shared" si="103"/>
        <v>2.3450000000000002</v>
      </c>
      <c r="Q1605">
        <f t="shared" si="101"/>
        <v>0</v>
      </c>
      <c r="R1605" s="13">
        <f t="shared" si="102"/>
        <v>2.3450000000000002</v>
      </c>
    </row>
    <row r="1606" spans="1:18" x14ac:dyDescent="0.3">
      <c r="A1606">
        <v>18893</v>
      </c>
      <c r="B1606" s="2">
        <v>44285</v>
      </c>
      <c r="C1606" t="s">
        <v>32</v>
      </c>
      <c r="D1606" s="4">
        <v>618</v>
      </c>
      <c r="E1606">
        <v>76</v>
      </c>
      <c r="F1606" t="s">
        <v>35</v>
      </c>
      <c r="G1606" t="s">
        <v>39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8" t="s">
        <v>34</v>
      </c>
      <c r="O1606" s="12">
        <f t="shared" si="100"/>
        <v>44285</v>
      </c>
      <c r="P1606">
        <f t="shared" si="103"/>
        <v>0</v>
      </c>
      <c r="Q1606">
        <f t="shared" si="101"/>
        <v>0</v>
      </c>
      <c r="R1606" s="13">
        <f t="shared" si="102"/>
        <v>0</v>
      </c>
    </row>
    <row r="1607" spans="1:18" x14ac:dyDescent="0.3">
      <c r="A1607">
        <v>18894</v>
      </c>
      <c r="B1607" s="2">
        <v>44242</v>
      </c>
      <c r="C1607" t="s">
        <v>32</v>
      </c>
      <c r="D1607" s="4">
        <v>736</v>
      </c>
      <c r="E1607">
        <v>82</v>
      </c>
      <c r="F1607" t="s">
        <v>33</v>
      </c>
      <c r="G1607" t="s">
        <v>34</v>
      </c>
      <c r="H1607" s="2">
        <v>44272</v>
      </c>
      <c r="I1607" s="2">
        <v>44302</v>
      </c>
      <c r="J1607" s="2">
        <v>44332</v>
      </c>
      <c r="K1607" s="2">
        <v>44278</v>
      </c>
      <c r="L1607" s="2">
        <v>44302</v>
      </c>
      <c r="M1607" s="2">
        <v>44332</v>
      </c>
      <c r="N1607" s="8" t="s">
        <v>20054</v>
      </c>
      <c r="O1607" s="12">
        <f t="shared" si="100"/>
        <v>44242</v>
      </c>
      <c r="P1607">
        <f t="shared" si="103"/>
        <v>2.87</v>
      </c>
      <c r="Q1607">
        <f t="shared" si="101"/>
        <v>0</v>
      </c>
      <c r="R1607" s="13">
        <f t="shared" si="102"/>
        <v>2.87</v>
      </c>
    </row>
    <row r="1608" spans="1:18" x14ac:dyDescent="0.3">
      <c r="A1608">
        <v>18895</v>
      </c>
      <c r="B1608" s="2">
        <v>44274</v>
      </c>
      <c r="C1608" t="s">
        <v>38</v>
      </c>
      <c r="D1608" s="4">
        <v>553</v>
      </c>
      <c r="E1608">
        <v>90</v>
      </c>
      <c r="F1608" t="s">
        <v>35</v>
      </c>
      <c r="G1608" t="s">
        <v>42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8" t="s">
        <v>34</v>
      </c>
      <c r="O1608" s="12">
        <f t="shared" si="100"/>
        <v>44274</v>
      </c>
      <c r="P1608">
        <f t="shared" si="103"/>
        <v>0</v>
      </c>
      <c r="Q1608">
        <f t="shared" si="101"/>
        <v>0</v>
      </c>
      <c r="R1608" s="13">
        <f t="shared" si="102"/>
        <v>0</v>
      </c>
    </row>
    <row r="1609" spans="1:18" x14ac:dyDescent="0.3">
      <c r="A1609">
        <v>18896</v>
      </c>
      <c r="B1609" s="2">
        <v>44247</v>
      </c>
      <c r="C1609" t="s">
        <v>37</v>
      </c>
      <c r="D1609" s="4">
        <v>636</v>
      </c>
      <c r="E1609">
        <v>103</v>
      </c>
      <c r="F1609" t="s">
        <v>33</v>
      </c>
      <c r="G1609" t="s">
        <v>34</v>
      </c>
      <c r="H1609" s="2">
        <v>44277</v>
      </c>
      <c r="I1609" s="2">
        <v>44307</v>
      </c>
      <c r="J1609" s="2">
        <v>44337</v>
      </c>
      <c r="K1609" s="2">
        <v>44306</v>
      </c>
      <c r="L1609" s="2">
        <v>44307</v>
      </c>
      <c r="M1609" s="2">
        <v>44337</v>
      </c>
      <c r="N1609" s="8" t="s">
        <v>20054</v>
      </c>
      <c r="O1609" s="12">
        <f t="shared" si="100"/>
        <v>44247</v>
      </c>
      <c r="P1609">
        <f t="shared" si="103"/>
        <v>3.6050000000000004</v>
      </c>
      <c r="Q1609">
        <f t="shared" si="101"/>
        <v>0</v>
      </c>
      <c r="R1609" s="13">
        <f t="shared" si="102"/>
        <v>3.6050000000000004</v>
      </c>
    </row>
    <row r="1610" spans="1:18" x14ac:dyDescent="0.3">
      <c r="A1610">
        <v>18897</v>
      </c>
      <c r="B1610" s="2">
        <v>44214</v>
      </c>
      <c r="C1610" t="s">
        <v>32</v>
      </c>
      <c r="D1610" s="4">
        <v>578</v>
      </c>
      <c r="E1610">
        <v>75</v>
      </c>
      <c r="F1610" t="s">
        <v>35</v>
      </c>
      <c r="G1610" t="s">
        <v>42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8" t="s">
        <v>34</v>
      </c>
      <c r="O1610" s="12">
        <f t="shared" si="100"/>
        <v>44214</v>
      </c>
      <c r="P1610">
        <f t="shared" si="103"/>
        <v>0</v>
      </c>
      <c r="Q1610">
        <f t="shared" si="101"/>
        <v>0</v>
      </c>
      <c r="R1610" s="13">
        <f t="shared" si="102"/>
        <v>0</v>
      </c>
    </row>
    <row r="1611" spans="1:18" x14ac:dyDescent="0.3">
      <c r="A1611">
        <v>18898</v>
      </c>
      <c r="B1611" s="2">
        <v>44239</v>
      </c>
      <c r="C1611" t="s">
        <v>32</v>
      </c>
      <c r="D1611" s="4">
        <v>604</v>
      </c>
      <c r="E1611">
        <v>128</v>
      </c>
      <c r="F1611" t="s">
        <v>35</v>
      </c>
      <c r="G1611" t="s">
        <v>39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8" t="s">
        <v>34</v>
      </c>
      <c r="O1611" s="12">
        <f t="shared" si="100"/>
        <v>44239</v>
      </c>
      <c r="P1611">
        <f t="shared" si="103"/>
        <v>0</v>
      </c>
      <c r="Q1611">
        <f t="shared" si="101"/>
        <v>0</v>
      </c>
      <c r="R1611" s="13">
        <f t="shared" si="102"/>
        <v>0</v>
      </c>
    </row>
    <row r="1612" spans="1:18" x14ac:dyDescent="0.3">
      <c r="A1612">
        <v>18899</v>
      </c>
      <c r="B1612" s="2">
        <v>44212</v>
      </c>
      <c r="C1612" t="s">
        <v>38</v>
      </c>
      <c r="D1612" s="4">
        <v>663</v>
      </c>
      <c r="E1612">
        <v>126</v>
      </c>
      <c r="F1612" t="s">
        <v>33</v>
      </c>
      <c r="G1612" t="s">
        <v>34</v>
      </c>
      <c r="H1612" s="2">
        <v>44242</v>
      </c>
      <c r="I1612" s="2">
        <v>44272</v>
      </c>
      <c r="J1612" s="2">
        <v>44302</v>
      </c>
      <c r="K1612" s="2">
        <v>44248</v>
      </c>
      <c r="L1612" s="2">
        <v>44272</v>
      </c>
      <c r="M1612" s="2">
        <v>44302</v>
      </c>
      <c r="N1612" s="8" t="s">
        <v>20054</v>
      </c>
      <c r="O1612" s="12">
        <f t="shared" si="100"/>
        <v>44212</v>
      </c>
      <c r="P1612">
        <f t="shared" si="103"/>
        <v>4.41</v>
      </c>
      <c r="Q1612">
        <f t="shared" si="101"/>
        <v>0</v>
      </c>
      <c r="R1612" s="13">
        <f t="shared" si="102"/>
        <v>4.41</v>
      </c>
    </row>
    <row r="1613" spans="1:18" x14ac:dyDescent="0.3">
      <c r="A1613">
        <v>18900</v>
      </c>
      <c r="B1613" s="2">
        <v>44250</v>
      </c>
      <c r="C1613" t="s">
        <v>38</v>
      </c>
      <c r="D1613" s="4">
        <v>549</v>
      </c>
      <c r="E1613">
        <v>74</v>
      </c>
      <c r="F1613" t="s">
        <v>35</v>
      </c>
      <c r="G1613" t="s">
        <v>36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8" t="s">
        <v>34</v>
      </c>
      <c r="O1613" s="12">
        <f t="shared" si="100"/>
        <v>44250</v>
      </c>
      <c r="P1613">
        <f t="shared" si="103"/>
        <v>0</v>
      </c>
      <c r="Q1613">
        <f t="shared" si="101"/>
        <v>0</v>
      </c>
      <c r="R1613" s="13">
        <f t="shared" si="102"/>
        <v>0</v>
      </c>
    </row>
    <row r="1614" spans="1:18" x14ac:dyDescent="0.3">
      <c r="A1614">
        <v>18901</v>
      </c>
      <c r="B1614" s="2">
        <v>44242</v>
      </c>
      <c r="C1614" t="s">
        <v>37</v>
      </c>
      <c r="D1614" s="4">
        <v>590</v>
      </c>
      <c r="E1614">
        <v>144</v>
      </c>
      <c r="F1614" t="s">
        <v>35</v>
      </c>
      <c r="G1614" t="s">
        <v>40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8" t="s">
        <v>34</v>
      </c>
      <c r="O1614" s="12">
        <f t="shared" si="100"/>
        <v>44242</v>
      </c>
      <c r="P1614">
        <f t="shared" si="103"/>
        <v>0</v>
      </c>
      <c r="Q1614">
        <f t="shared" si="101"/>
        <v>0</v>
      </c>
      <c r="R1614" s="13">
        <f t="shared" si="102"/>
        <v>0</v>
      </c>
    </row>
    <row r="1615" spans="1:18" x14ac:dyDescent="0.3">
      <c r="A1615">
        <v>18902</v>
      </c>
      <c r="B1615" s="2">
        <v>44220</v>
      </c>
      <c r="C1615" t="s">
        <v>38</v>
      </c>
      <c r="D1615" s="4">
        <v>606</v>
      </c>
      <c r="E1615">
        <v>86</v>
      </c>
      <c r="F1615" t="s">
        <v>35</v>
      </c>
      <c r="G1615" t="s">
        <v>39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8" t="s">
        <v>34</v>
      </c>
      <c r="O1615" s="12">
        <f t="shared" si="100"/>
        <v>44220</v>
      </c>
      <c r="P1615">
        <f t="shared" si="103"/>
        <v>0</v>
      </c>
      <c r="Q1615">
        <f t="shared" si="101"/>
        <v>0</v>
      </c>
      <c r="R1615" s="13">
        <f t="shared" si="102"/>
        <v>0</v>
      </c>
    </row>
    <row r="1616" spans="1:18" x14ac:dyDescent="0.3">
      <c r="A1616">
        <v>18903</v>
      </c>
      <c r="B1616" s="2">
        <v>44246</v>
      </c>
      <c r="C1616" t="s">
        <v>38</v>
      </c>
      <c r="D1616" s="4">
        <v>625</v>
      </c>
      <c r="E1616">
        <v>50</v>
      </c>
      <c r="F1616" t="s">
        <v>33</v>
      </c>
      <c r="G1616" t="s">
        <v>34</v>
      </c>
      <c r="H1616" s="2">
        <v>44276</v>
      </c>
      <c r="I1616" s="2">
        <v>44306</v>
      </c>
      <c r="J1616" s="2">
        <v>44336</v>
      </c>
      <c r="K1616" s="2">
        <v>44289</v>
      </c>
      <c r="L1616" s="2">
        <v>44306</v>
      </c>
      <c r="M1616" s="2">
        <v>44336</v>
      </c>
      <c r="N1616" s="8" t="s">
        <v>20055</v>
      </c>
      <c r="O1616" s="12">
        <f t="shared" si="100"/>
        <v>44246</v>
      </c>
      <c r="P1616">
        <f t="shared" si="103"/>
        <v>1.7500000000000002</v>
      </c>
      <c r="Q1616">
        <f t="shared" si="101"/>
        <v>50</v>
      </c>
      <c r="R1616" s="13">
        <f t="shared" si="102"/>
        <v>-48.25</v>
      </c>
    </row>
    <row r="1617" spans="1:18" x14ac:dyDescent="0.3">
      <c r="A1617">
        <v>18904</v>
      </c>
      <c r="B1617" s="2">
        <v>44248</v>
      </c>
      <c r="C1617" t="s">
        <v>38</v>
      </c>
      <c r="D1617" s="4">
        <v>602</v>
      </c>
      <c r="E1617">
        <v>49</v>
      </c>
      <c r="F1617" t="s">
        <v>35</v>
      </c>
      <c r="G1617" t="s">
        <v>41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8" t="s">
        <v>34</v>
      </c>
      <c r="O1617" s="12">
        <f t="shared" si="100"/>
        <v>44248</v>
      </c>
      <c r="P1617">
        <f t="shared" si="103"/>
        <v>0</v>
      </c>
      <c r="Q1617">
        <f t="shared" si="101"/>
        <v>0</v>
      </c>
      <c r="R1617" s="13">
        <f t="shared" si="102"/>
        <v>0</v>
      </c>
    </row>
    <row r="1618" spans="1:18" x14ac:dyDescent="0.3">
      <c r="A1618">
        <v>18905</v>
      </c>
      <c r="B1618" s="2">
        <v>44211</v>
      </c>
      <c r="C1618" t="s">
        <v>32</v>
      </c>
      <c r="D1618" s="4">
        <v>645</v>
      </c>
      <c r="E1618">
        <v>146</v>
      </c>
      <c r="F1618" t="s">
        <v>33</v>
      </c>
      <c r="G1618" t="s">
        <v>34</v>
      </c>
      <c r="H1618" s="2">
        <v>44241</v>
      </c>
      <c r="I1618" s="2">
        <v>44271</v>
      </c>
      <c r="J1618" s="2">
        <v>44301</v>
      </c>
      <c r="K1618" s="2">
        <v>44241</v>
      </c>
      <c r="L1618" s="2">
        <v>44271</v>
      </c>
      <c r="M1618" s="2">
        <v>44301</v>
      </c>
      <c r="N1618" s="8" t="s">
        <v>20055</v>
      </c>
      <c r="O1618" s="12">
        <f t="shared" si="100"/>
        <v>44211</v>
      </c>
      <c r="P1618">
        <f t="shared" si="103"/>
        <v>5.1100000000000003</v>
      </c>
      <c r="Q1618">
        <f t="shared" si="101"/>
        <v>146</v>
      </c>
      <c r="R1618" s="13">
        <f t="shared" si="102"/>
        <v>-140.88999999999999</v>
      </c>
    </row>
    <row r="1619" spans="1:18" x14ac:dyDescent="0.3">
      <c r="A1619">
        <v>18906</v>
      </c>
      <c r="B1619" s="2">
        <v>44275</v>
      </c>
      <c r="C1619" t="s">
        <v>38</v>
      </c>
      <c r="D1619" s="4">
        <v>612</v>
      </c>
      <c r="E1619">
        <v>86</v>
      </c>
      <c r="F1619" t="s">
        <v>35</v>
      </c>
      <c r="G1619" t="s">
        <v>39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8" t="s">
        <v>34</v>
      </c>
      <c r="O1619" s="12">
        <f t="shared" si="100"/>
        <v>44275</v>
      </c>
      <c r="P1619">
        <f t="shared" si="103"/>
        <v>0</v>
      </c>
      <c r="Q1619">
        <f t="shared" si="101"/>
        <v>0</v>
      </c>
      <c r="R1619" s="13">
        <f t="shared" si="102"/>
        <v>0</v>
      </c>
    </row>
    <row r="1620" spans="1:18" x14ac:dyDescent="0.3">
      <c r="A1620">
        <v>18907</v>
      </c>
      <c r="B1620" s="2">
        <v>44284</v>
      </c>
      <c r="C1620" t="s">
        <v>37</v>
      </c>
      <c r="D1620" s="4">
        <v>610</v>
      </c>
      <c r="E1620">
        <v>112</v>
      </c>
      <c r="F1620" t="s">
        <v>33</v>
      </c>
      <c r="G1620" t="s">
        <v>34</v>
      </c>
      <c r="H1620" s="2">
        <v>44314</v>
      </c>
      <c r="I1620" s="2">
        <v>44344</v>
      </c>
      <c r="J1620" s="2">
        <v>44374</v>
      </c>
      <c r="K1620" s="2">
        <v>44335</v>
      </c>
      <c r="L1620" s="2">
        <v>44344</v>
      </c>
      <c r="M1620" s="2">
        <v>44374</v>
      </c>
      <c r="N1620" s="8" t="s">
        <v>20055</v>
      </c>
      <c r="O1620" s="12">
        <f t="shared" si="100"/>
        <v>44284</v>
      </c>
      <c r="P1620">
        <f t="shared" si="103"/>
        <v>3.9200000000000004</v>
      </c>
      <c r="Q1620">
        <f t="shared" si="101"/>
        <v>112</v>
      </c>
      <c r="R1620" s="13">
        <f t="shared" si="102"/>
        <v>-108.08</v>
      </c>
    </row>
    <row r="1621" spans="1:18" x14ac:dyDescent="0.3">
      <c r="A1621">
        <v>18908</v>
      </c>
      <c r="B1621" s="2">
        <v>44274</v>
      </c>
      <c r="C1621" t="s">
        <v>37</v>
      </c>
      <c r="D1621" s="4">
        <v>545</v>
      </c>
      <c r="E1621">
        <v>133</v>
      </c>
      <c r="F1621" t="s">
        <v>35</v>
      </c>
      <c r="G1621" t="s">
        <v>42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8" t="s">
        <v>34</v>
      </c>
      <c r="O1621" s="12">
        <f t="shared" si="100"/>
        <v>44274</v>
      </c>
      <c r="P1621">
        <f t="shared" si="103"/>
        <v>0</v>
      </c>
      <c r="Q1621">
        <f t="shared" si="101"/>
        <v>0</v>
      </c>
      <c r="R1621" s="13">
        <f t="shared" si="102"/>
        <v>0</v>
      </c>
    </row>
    <row r="1622" spans="1:18" x14ac:dyDescent="0.3">
      <c r="A1622">
        <v>18909</v>
      </c>
      <c r="B1622" s="2">
        <v>44281</v>
      </c>
      <c r="C1622" t="s">
        <v>37</v>
      </c>
      <c r="D1622" s="4">
        <v>633</v>
      </c>
      <c r="E1622">
        <v>46</v>
      </c>
      <c r="F1622" t="s">
        <v>33</v>
      </c>
      <c r="G1622" t="s">
        <v>34</v>
      </c>
      <c r="H1622" s="2">
        <v>44311</v>
      </c>
      <c r="I1622" s="2">
        <v>44341</v>
      </c>
      <c r="J1622" s="2">
        <v>44371</v>
      </c>
      <c r="K1622" s="2">
        <v>44336</v>
      </c>
      <c r="L1622" s="2">
        <v>44341</v>
      </c>
      <c r="M1622" s="2">
        <v>44371</v>
      </c>
      <c r="N1622" s="8" t="s">
        <v>20054</v>
      </c>
      <c r="O1622" s="12">
        <f t="shared" si="100"/>
        <v>44281</v>
      </c>
      <c r="P1622">
        <f t="shared" si="103"/>
        <v>1.61</v>
      </c>
      <c r="Q1622">
        <f t="shared" si="101"/>
        <v>0</v>
      </c>
      <c r="R1622" s="13">
        <f t="shared" si="102"/>
        <v>1.61</v>
      </c>
    </row>
    <row r="1623" spans="1:18" x14ac:dyDescent="0.3">
      <c r="A1623">
        <v>18910</v>
      </c>
      <c r="B1623" s="2">
        <v>44207</v>
      </c>
      <c r="C1623" t="s">
        <v>32</v>
      </c>
      <c r="D1623" s="4">
        <v>630</v>
      </c>
      <c r="E1623">
        <v>79</v>
      </c>
      <c r="F1623" t="s">
        <v>35</v>
      </c>
      <c r="G1623" t="s">
        <v>39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8" t="s">
        <v>34</v>
      </c>
      <c r="O1623" s="12">
        <f t="shared" si="100"/>
        <v>44207</v>
      </c>
      <c r="P1623">
        <f t="shared" si="103"/>
        <v>0</v>
      </c>
      <c r="Q1623">
        <f t="shared" si="101"/>
        <v>0</v>
      </c>
      <c r="R1623" s="13">
        <f t="shared" si="102"/>
        <v>0</v>
      </c>
    </row>
    <row r="1624" spans="1:18" x14ac:dyDescent="0.3">
      <c r="A1624">
        <v>18911</v>
      </c>
      <c r="B1624" s="2">
        <v>44209</v>
      </c>
      <c r="C1624" t="s">
        <v>32</v>
      </c>
      <c r="D1624" s="4">
        <v>610</v>
      </c>
      <c r="E1624">
        <v>26</v>
      </c>
      <c r="F1624" t="s">
        <v>35</v>
      </c>
      <c r="G1624" t="s">
        <v>36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8" t="s">
        <v>34</v>
      </c>
      <c r="O1624" s="12">
        <f t="shared" si="100"/>
        <v>44209</v>
      </c>
      <c r="P1624">
        <f t="shared" si="103"/>
        <v>0</v>
      </c>
      <c r="Q1624">
        <f t="shared" si="101"/>
        <v>0</v>
      </c>
      <c r="R1624" s="13">
        <f t="shared" si="102"/>
        <v>0</v>
      </c>
    </row>
    <row r="1625" spans="1:18" x14ac:dyDescent="0.3">
      <c r="A1625">
        <v>18912</v>
      </c>
      <c r="B1625" s="2">
        <v>44272</v>
      </c>
      <c r="C1625" t="s">
        <v>32</v>
      </c>
      <c r="D1625" s="4">
        <v>695</v>
      </c>
      <c r="E1625">
        <v>121</v>
      </c>
      <c r="F1625" t="s">
        <v>33</v>
      </c>
      <c r="G1625" t="s">
        <v>34</v>
      </c>
      <c r="H1625" s="2">
        <v>44302</v>
      </c>
      <c r="I1625" s="2">
        <v>44332</v>
      </c>
      <c r="J1625" s="2">
        <v>44362</v>
      </c>
      <c r="K1625" s="2">
        <v>44310</v>
      </c>
      <c r="L1625" s="2">
        <v>44332</v>
      </c>
      <c r="M1625" s="2">
        <v>44362</v>
      </c>
      <c r="N1625" s="8" t="s">
        <v>20055</v>
      </c>
      <c r="O1625" s="12">
        <f t="shared" si="100"/>
        <v>44272</v>
      </c>
      <c r="P1625">
        <f t="shared" si="103"/>
        <v>4.2350000000000003</v>
      </c>
      <c r="Q1625">
        <f t="shared" si="101"/>
        <v>121</v>
      </c>
      <c r="R1625" s="13">
        <f t="shared" si="102"/>
        <v>-116.765</v>
      </c>
    </row>
    <row r="1626" spans="1:18" x14ac:dyDescent="0.3">
      <c r="A1626">
        <v>18913</v>
      </c>
      <c r="B1626" s="2">
        <v>44262</v>
      </c>
      <c r="C1626" t="s">
        <v>38</v>
      </c>
      <c r="D1626" s="4">
        <v>638</v>
      </c>
      <c r="E1626">
        <v>41</v>
      </c>
      <c r="F1626" t="s">
        <v>33</v>
      </c>
      <c r="G1626" t="s">
        <v>34</v>
      </c>
      <c r="H1626" s="2">
        <v>44292</v>
      </c>
      <c r="I1626" s="2">
        <v>44322</v>
      </c>
      <c r="J1626" s="2">
        <v>44352</v>
      </c>
      <c r="K1626" s="2">
        <v>44304</v>
      </c>
      <c r="L1626" s="2">
        <v>44322</v>
      </c>
      <c r="M1626" s="2">
        <v>44352</v>
      </c>
      <c r="N1626" s="8" t="s">
        <v>20054</v>
      </c>
      <c r="O1626" s="12">
        <f t="shared" si="100"/>
        <v>44262</v>
      </c>
      <c r="P1626">
        <f t="shared" si="103"/>
        <v>1.4350000000000001</v>
      </c>
      <c r="Q1626">
        <f t="shared" si="101"/>
        <v>0</v>
      </c>
      <c r="R1626" s="13">
        <f t="shared" si="102"/>
        <v>1.4350000000000001</v>
      </c>
    </row>
    <row r="1627" spans="1:18" x14ac:dyDescent="0.3">
      <c r="A1627">
        <v>18914</v>
      </c>
      <c r="B1627" s="2">
        <v>44262</v>
      </c>
      <c r="C1627" t="s">
        <v>38</v>
      </c>
      <c r="D1627" s="4">
        <v>631</v>
      </c>
      <c r="E1627">
        <v>162</v>
      </c>
      <c r="F1627" t="s">
        <v>33</v>
      </c>
      <c r="G1627" t="s">
        <v>34</v>
      </c>
      <c r="H1627" s="2">
        <v>44292</v>
      </c>
      <c r="I1627" s="2">
        <v>44322</v>
      </c>
      <c r="J1627" s="2">
        <v>44352</v>
      </c>
      <c r="K1627" s="2">
        <v>44326</v>
      </c>
      <c r="L1627" s="2">
        <v>44322</v>
      </c>
      <c r="M1627" s="2">
        <v>44352</v>
      </c>
      <c r="N1627" s="8" t="s">
        <v>20054</v>
      </c>
      <c r="O1627" s="12">
        <f t="shared" si="100"/>
        <v>44262</v>
      </c>
      <c r="P1627">
        <f t="shared" si="103"/>
        <v>5.6700000000000008</v>
      </c>
      <c r="Q1627">
        <f t="shared" si="101"/>
        <v>0</v>
      </c>
      <c r="R1627" s="13">
        <f t="shared" si="102"/>
        <v>5.6700000000000008</v>
      </c>
    </row>
    <row r="1628" spans="1:18" x14ac:dyDescent="0.3">
      <c r="A1628">
        <v>18915</v>
      </c>
      <c r="B1628" s="2">
        <v>44229</v>
      </c>
      <c r="C1628" t="s">
        <v>38</v>
      </c>
      <c r="D1628" s="4">
        <v>635</v>
      </c>
      <c r="E1628">
        <v>132</v>
      </c>
      <c r="F1628" t="s">
        <v>33</v>
      </c>
      <c r="G1628" t="s">
        <v>34</v>
      </c>
      <c r="H1628" s="2">
        <v>44259</v>
      </c>
      <c r="I1628" s="2">
        <v>44289</v>
      </c>
      <c r="J1628" s="2">
        <v>44319</v>
      </c>
      <c r="K1628" s="2">
        <v>44278</v>
      </c>
      <c r="L1628" s="2">
        <v>44289</v>
      </c>
      <c r="M1628" s="2">
        <v>44319</v>
      </c>
      <c r="N1628" s="8" t="s">
        <v>20054</v>
      </c>
      <c r="O1628" s="12">
        <f t="shared" si="100"/>
        <v>44229</v>
      </c>
      <c r="P1628">
        <f t="shared" si="103"/>
        <v>4.62</v>
      </c>
      <c r="Q1628">
        <f t="shared" si="101"/>
        <v>0</v>
      </c>
      <c r="R1628" s="13">
        <f t="shared" si="102"/>
        <v>4.62</v>
      </c>
    </row>
    <row r="1629" spans="1:18" x14ac:dyDescent="0.3">
      <c r="A1629">
        <v>18916</v>
      </c>
      <c r="B1629" s="2">
        <v>44213</v>
      </c>
      <c r="C1629" t="s">
        <v>38</v>
      </c>
      <c r="D1629" s="4">
        <v>651</v>
      </c>
      <c r="E1629">
        <v>111</v>
      </c>
      <c r="F1629" t="s">
        <v>33</v>
      </c>
      <c r="G1629" t="s">
        <v>34</v>
      </c>
      <c r="H1629" s="2">
        <v>44243</v>
      </c>
      <c r="I1629" s="2">
        <v>44273</v>
      </c>
      <c r="J1629" s="2">
        <v>44303</v>
      </c>
      <c r="K1629" s="2">
        <v>44250</v>
      </c>
      <c r="L1629" s="2">
        <v>44273</v>
      </c>
      <c r="M1629" s="2">
        <v>44303</v>
      </c>
      <c r="N1629" s="8" t="s">
        <v>20055</v>
      </c>
      <c r="O1629" s="12">
        <f t="shared" si="100"/>
        <v>44213</v>
      </c>
      <c r="P1629">
        <f t="shared" si="103"/>
        <v>3.8850000000000002</v>
      </c>
      <c r="Q1629">
        <f t="shared" si="101"/>
        <v>111</v>
      </c>
      <c r="R1629" s="13">
        <f t="shared" si="102"/>
        <v>-107.11499999999999</v>
      </c>
    </row>
    <row r="1630" spans="1:18" x14ac:dyDescent="0.3">
      <c r="A1630">
        <v>18917</v>
      </c>
      <c r="B1630" s="2">
        <v>44280</v>
      </c>
      <c r="C1630" t="s">
        <v>32</v>
      </c>
      <c r="D1630" s="4">
        <v>618</v>
      </c>
      <c r="E1630">
        <v>70</v>
      </c>
      <c r="F1630" t="s">
        <v>35</v>
      </c>
      <c r="G1630" t="s">
        <v>36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8" t="s">
        <v>34</v>
      </c>
      <c r="O1630" s="12">
        <f t="shared" si="100"/>
        <v>44280</v>
      </c>
      <c r="P1630">
        <f t="shared" si="103"/>
        <v>0</v>
      </c>
      <c r="Q1630">
        <f t="shared" si="101"/>
        <v>0</v>
      </c>
      <c r="R1630" s="13">
        <f t="shared" si="102"/>
        <v>0</v>
      </c>
    </row>
    <row r="1631" spans="1:18" x14ac:dyDescent="0.3">
      <c r="A1631">
        <v>18918</v>
      </c>
      <c r="B1631" s="2">
        <v>44253</v>
      </c>
      <c r="C1631" t="s">
        <v>32</v>
      </c>
      <c r="D1631" s="4">
        <v>602</v>
      </c>
      <c r="E1631">
        <v>128</v>
      </c>
      <c r="F1631" t="s">
        <v>35</v>
      </c>
      <c r="G1631" t="s">
        <v>39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8" t="s">
        <v>34</v>
      </c>
      <c r="O1631" s="12">
        <f t="shared" si="100"/>
        <v>44253</v>
      </c>
      <c r="P1631">
        <f t="shared" si="103"/>
        <v>0</v>
      </c>
      <c r="Q1631">
        <f t="shared" si="101"/>
        <v>0</v>
      </c>
      <c r="R1631" s="13">
        <f t="shared" si="102"/>
        <v>0</v>
      </c>
    </row>
    <row r="1632" spans="1:18" x14ac:dyDescent="0.3">
      <c r="A1632">
        <v>18919</v>
      </c>
      <c r="B1632" s="2">
        <v>44245</v>
      </c>
      <c r="C1632" t="s">
        <v>32</v>
      </c>
      <c r="D1632" s="4">
        <v>503</v>
      </c>
      <c r="E1632">
        <v>116</v>
      </c>
      <c r="F1632" t="s">
        <v>35</v>
      </c>
      <c r="G1632" t="s">
        <v>42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8" t="s">
        <v>34</v>
      </c>
      <c r="O1632" s="12">
        <f t="shared" si="100"/>
        <v>44245</v>
      </c>
      <c r="P1632">
        <f t="shared" si="103"/>
        <v>0</v>
      </c>
      <c r="Q1632">
        <f t="shared" si="101"/>
        <v>0</v>
      </c>
      <c r="R1632" s="13">
        <f t="shared" si="102"/>
        <v>0</v>
      </c>
    </row>
    <row r="1633" spans="1:18" x14ac:dyDescent="0.3">
      <c r="A1633">
        <v>18920</v>
      </c>
      <c r="B1633" s="2">
        <v>44215</v>
      </c>
      <c r="C1633" t="s">
        <v>37</v>
      </c>
      <c r="D1633" s="4">
        <v>569</v>
      </c>
      <c r="E1633">
        <v>121</v>
      </c>
      <c r="F1633" t="s">
        <v>35</v>
      </c>
      <c r="G1633" t="s">
        <v>41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8" t="s">
        <v>34</v>
      </c>
      <c r="O1633" s="12">
        <f t="shared" si="100"/>
        <v>44215</v>
      </c>
      <c r="P1633">
        <f t="shared" si="103"/>
        <v>0</v>
      </c>
      <c r="Q1633">
        <f t="shared" si="101"/>
        <v>0</v>
      </c>
      <c r="R1633" s="13">
        <f t="shared" si="102"/>
        <v>0</v>
      </c>
    </row>
    <row r="1634" spans="1:18" x14ac:dyDescent="0.3">
      <c r="A1634">
        <v>18921</v>
      </c>
      <c r="B1634" s="2">
        <v>44281</v>
      </c>
      <c r="C1634" t="s">
        <v>38</v>
      </c>
      <c r="D1634" s="4">
        <v>664</v>
      </c>
      <c r="E1634">
        <v>47</v>
      </c>
      <c r="F1634" t="s">
        <v>33</v>
      </c>
      <c r="G1634" t="s">
        <v>34</v>
      </c>
      <c r="H1634" s="2">
        <v>44311</v>
      </c>
      <c r="I1634" s="2">
        <v>44341</v>
      </c>
      <c r="J1634" s="2">
        <v>44371</v>
      </c>
      <c r="K1634" s="2">
        <v>44320</v>
      </c>
      <c r="L1634" s="2">
        <v>44341</v>
      </c>
      <c r="M1634" s="2">
        <v>44371</v>
      </c>
      <c r="N1634" s="8" t="s">
        <v>20055</v>
      </c>
      <c r="O1634" s="12">
        <f t="shared" si="100"/>
        <v>44281</v>
      </c>
      <c r="P1634">
        <f t="shared" si="103"/>
        <v>1.6450000000000002</v>
      </c>
      <c r="Q1634">
        <f t="shared" si="101"/>
        <v>47</v>
      </c>
      <c r="R1634" s="13">
        <f t="shared" si="102"/>
        <v>-45.354999999999997</v>
      </c>
    </row>
    <row r="1635" spans="1:18" x14ac:dyDescent="0.3">
      <c r="A1635">
        <v>18922</v>
      </c>
      <c r="B1635" s="2">
        <v>44245</v>
      </c>
      <c r="C1635" t="s">
        <v>32</v>
      </c>
      <c r="D1635" s="4">
        <v>576</v>
      </c>
      <c r="E1635">
        <v>98</v>
      </c>
      <c r="F1635" t="s">
        <v>35</v>
      </c>
      <c r="G1635" t="s">
        <v>36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8" t="s">
        <v>34</v>
      </c>
      <c r="O1635" s="12">
        <f t="shared" si="100"/>
        <v>44245</v>
      </c>
      <c r="P1635">
        <f t="shared" si="103"/>
        <v>0</v>
      </c>
      <c r="Q1635">
        <f t="shared" si="101"/>
        <v>0</v>
      </c>
      <c r="R1635" s="13">
        <f t="shared" si="102"/>
        <v>0</v>
      </c>
    </row>
    <row r="1636" spans="1:18" x14ac:dyDescent="0.3">
      <c r="A1636">
        <v>18923</v>
      </c>
      <c r="B1636" s="2">
        <v>44244</v>
      </c>
      <c r="C1636" t="s">
        <v>38</v>
      </c>
      <c r="D1636" s="4">
        <v>642</v>
      </c>
      <c r="E1636">
        <v>95</v>
      </c>
      <c r="F1636" t="s">
        <v>33</v>
      </c>
      <c r="G1636" t="s">
        <v>34</v>
      </c>
      <c r="H1636" s="2">
        <v>44274</v>
      </c>
      <c r="I1636" s="2">
        <v>44304</v>
      </c>
      <c r="J1636" s="2">
        <v>44334</v>
      </c>
      <c r="K1636" s="2">
        <v>44280</v>
      </c>
      <c r="L1636" s="2">
        <v>44304</v>
      </c>
      <c r="M1636" s="2">
        <v>44334</v>
      </c>
      <c r="N1636" s="8" t="s">
        <v>20055</v>
      </c>
      <c r="O1636" s="12">
        <f t="shared" si="100"/>
        <v>44244</v>
      </c>
      <c r="P1636">
        <f t="shared" si="103"/>
        <v>3.3250000000000002</v>
      </c>
      <c r="Q1636">
        <f t="shared" si="101"/>
        <v>95</v>
      </c>
      <c r="R1636" s="13">
        <f t="shared" si="102"/>
        <v>-91.674999999999997</v>
      </c>
    </row>
    <row r="1637" spans="1:18" x14ac:dyDescent="0.3">
      <c r="A1637">
        <v>18924</v>
      </c>
      <c r="B1637" s="2">
        <v>44285</v>
      </c>
      <c r="C1637" t="s">
        <v>38</v>
      </c>
      <c r="D1637" s="4">
        <v>669</v>
      </c>
      <c r="E1637">
        <v>50</v>
      </c>
      <c r="F1637" t="s">
        <v>33</v>
      </c>
      <c r="G1637" t="s">
        <v>34</v>
      </c>
      <c r="H1637" s="2">
        <v>44315</v>
      </c>
      <c r="I1637" s="2">
        <v>44345</v>
      </c>
      <c r="J1637" s="2">
        <v>44375</v>
      </c>
      <c r="K1637" s="2">
        <v>44323</v>
      </c>
      <c r="L1637" s="2">
        <v>44345</v>
      </c>
      <c r="M1637" s="2">
        <v>44375</v>
      </c>
      <c r="N1637" s="8" t="s">
        <v>20054</v>
      </c>
      <c r="O1637" s="12">
        <f t="shared" si="100"/>
        <v>44285</v>
      </c>
      <c r="P1637">
        <f t="shared" si="103"/>
        <v>1.7500000000000002</v>
      </c>
      <c r="Q1637">
        <f t="shared" si="101"/>
        <v>0</v>
      </c>
      <c r="R1637" s="13">
        <f t="shared" si="102"/>
        <v>1.7500000000000002</v>
      </c>
    </row>
    <row r="1638" spans="1:18" x14ac:dyDescent="0.3">
      <c r="A1638">
        <v>18925</v>
      </c>
      <c r="B1638" s="2">
        <v>44266</v>
      </c>
      <c r="C1638" t="s">
        <v>37</v>
      </c>
      <c r="D1638" s="4">
        <v>558</v>
      </c>
      <c r="E1638">
        <v>131</v>
      </c>
      <c r="F1638" t="s">
        <v>35</v>
      </c>
      <c r="G1638" t="s">
        <v>42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8" t="s">
        <v>34</v>
      </c>
      <c r="O1638" s="12">
        <f t="shared" si="100"/>
        <v>44266</v>
      </c>
      <c r="P1638">
        <f t="shared" si="103"/>
        <v>0</v>
      </c>
      <c r="Q1638">
        <f t="shared" si="101"/>
        <v>0</v>
      </c>
      <c r="R1638" s="13">
        <f t="shared" si="102"/>
        <v>0</v>
      </c>
    </row>
    <row r="1639" spans="1:18" x14ac:dyDescent="0.3">
      <c r="A1639">
        <v>18926</v>
      </c>
      <c r="B1639" s="2">
        <v>44259</v>
      </c>
      <c r="C1639" t="s">
        <v>32</v>
      </c>
      <c r="D1639" s="4">
        <v>568</v>
      </c>
      <c r="E1639">
        <v>79</v>
      </c>
      <c r="F1639" t="s">
        <v>35</v>
      </c>
      <c r="G1639" t="s">
        <v>41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8" t="s">
        <v>34</v>
      </c>
      <c r="O1639" s="12">
        <f t="shared" si="100"/>
        <v>44259</v>
      </c>
      <c r="P1639">
        <f t="shared" si="103"/>
        <v>0</v>
      </c>
      <c r="Q1639">
        <f t="shared" si="101"/>
        <v>0</v>
      </c>
      <c r="R1639" s="13">
        <f t="shared" si="102"/>
        <v>0</v>
      </c>
    </row>
    <row r="1640" spans="1:18" x14ac:dyDescent="0.3">
      <c r="A1640">
        <v>18927</v>
      </c>
      <c r="B1640" s="2">
        <v>44268</v>
      </c>
      <c r="C1640" t="s">
        <v>38</v>
      </c>
      <c r="D1640" s="4">
        <v>553</v>
      </c>
      <c r="E1640">
        <v>74</v>
      </c>
      <c r="F1640" t="s">
        <v>35</v>
      </c>
      <c r="G1640" t="s">
        <v>41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8" t="s">
        <v>34</v>
      </c>
      <c r="O1640" s="12">
        <f t="shared" si="100"/>
        <v>44268</v>
      </c>
      <c r="P1640">
        <f t="shared" si="103"/>
        <v>0</v>
      </c>
      <c r="Q1640">
        <f t="shared" si="101"/>
        <v>0</v>
      </c>
      <c r="R1640" s="13">
        <f t="shared" si="102"/>
        <v>0</v>
      </c>
    </row>
    <row r="1641" spans="1:18" x14ac:dyDescent="0.3">
      <c r="A1641">
        <v>18928</v>
      </c>
      <c r="B1641" s="2">
        <v>44208</v>
      </c>
      <c r="C1641" t="s">
        <v>38</v>
      </c>
      <c r="D1641" s="4">
        <v>651</v>
      </c>
      <c r="E1641">
        <v>108</v>
      </c>
      <c r="F1641" t="s">
        <v>33</v>
      </c>
      <c r="G1641" t="s">
        <v>34</v>
      </c>
      <c r="H1641" s="2">
        <v>44238</v>
      </c>
      <c r="I1641" s="2">
        <v>44268</v>
      </c>
      <c r="J1641" s="2">
        <v>44298</v>
      </c>
      <c r="K1641" s="2">
        <v>44242</v>
      </c>
      <c r="L1641" s="2">
        <v>44268</v>
      </c>
      <c r="M1641" s="2">
        <v>44298</v>
      </c>
      <c r="N1641" s="8" t="s">
        <v>20054</v>
      </c>
      <c r="O1641" s="12">
        <f t="shared" si="100"/>
        <v>44208</v>
      </c>
      <c r="P1641">
        <f t="shared" si="103"/>
        <v>3.7800000000000002</v>
      </c>
      <c r="Q1641">
        <f t="shared" si="101"/>
        <v>0</v>
      </c>
      <c r="R1641" s="13">
        <f t="shared" si="102"/>
        <v>3.7800000000000002</v>
      </c>
    </row>
    <row r="1642" spans="1:18" x14ac:dyDescent="0.3">
      <c r="A1642">
        <v>18929</v>
      </c>
      <c r="B1642" s="2">
        <v>44235</v>
      </c>
      <c r="C1642" t="s">
        <v>32</v>
      </c>
      <c r="D1642" s="4">
        <v>624</v>
      </c>
      <c r="E1642">
        <v>94</v>
      </c>
      <c r="F1642" t="s">
        <v>35</v>
      </c>
      <c r="G1642" t="s">
        <v>40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8" t="s">
        <v>34</v>
      </c>
      <c r="O1642" s="12">
        <f t="shared" si="100"/>
        <v>44235</v>
      </c>
      <c r="P1642">
        <f t="shared" si="103"/>
        <v>0</v>
      </c>
      <c r="Q1642">
        <f t="shared" si="101"/>
        <v>0</v>
      </c>
      <c r="R1642" s="13">
        <f t="shared" si="102"/>
        <v>0</v>
      </c>
    </row>
    <row r="1643" spans="1:18" x14ac:dyDescent="0.3">
      <c r="A1643">
        <v>18930</v>
      </c>
      <c r="B1643" s="2">
        <v>44277</v>
      </c>
      <c r="C1643" t="s">
        <v>37</v>
      </c>
      <c r="D1643" s="4">
        <v>578</v>
      </c>
      <c r="E1643">
        <v>76</v>
      </c>
      <c r="F1643" t="s">
        <v>33</v>
      </c>
      <c r="G1643" t="s">
        <v>34</v>
      </c>
      <c r="H1643" s="2">
        <v>44307</v>
      </c>
      <c r="I1643" s="2">
        <v>44337</v>
      </c>
      <c r="J1643" s="2">
        <v>44367</v>
      </c>
      <c r="K1643" s="2">
        <v>44371</v>
      </c>
      <c r="L1643" s="2">
        <v>44337</v>
      </c>
      <c r="M1643" s="2">
        <v>44367</v>
      </c>
      <c r="N1643" s="8" t="s">
        <v>20055</v>
      </c>
      <c r="O1643" s="12">
        <f t="shared" si="100"/>
        <v>44277</v>
      </c>
      <c r="P1643">
        <f t="shared" si="103"/>
        <v>2.66</v>
      </c>
      <c r="Q1643">
        <f t="shared" si="101"/>
        <v>76</v>
      </c>
      <c r="R1643" s="13">
        <f t="shared" si="102"/>
        <v>-73.34</v>
      </c>
    </row>
    <row r="1644" spans="1:18" x14ac:dyDescent="0.3">
      <c r="A1644">
        <v>18931</v>
      </c>
      <c r="B1644" s="2">
        <v>44238</v>
      </c>
      <c r="C1644" t="s">
        <v>37</v>
      </c>
      <c r="D1644" s="4">
        <v>666</v>
      </c>
      <c r="E1644">
        <v>148</v>
      </c>
      <c r="F1644" t="s">
        <v>33</v>
      </c>
      <c r="G1644" t="s">
        <v>34</v>
      </c>
      <c r="H1644" s="2">
        <v>44268</v>
      </c>
      <c r="I1644" s="2">
        <v>44298</v>
      </c>
      <c r="J1644" s="2">
        <v>44328</v>
      </c>
      <c r="K1644" s="2">
        <v>44270</v>
      </c>
      <c r="L1644" s="2">
        <v>44298</v>
      </c>
      <c r="M1644" s="2">
        <v>44328</v>
      </c>
      <c r="N1644" s="8" t="s">
        <v>20055</v>
      </c>
      <c r="O1644" s="12">
        <f t="shared" si="100"/>
        <v>44238</v>
      </c>
      <c r="P1644">
        <f t="shared" si="103"/>
        <v>5.1800000000000006</v>
      </c>
      <c r="Q1644">
        <f t="shared" si="101"/>
        <v>148</v>
      </c>
      <c r="R1644" s="13">
        <f t="shared" si="102"/>
        <v>-142.82</v>
      </c>
    </row>
    <row r="1645" spans="1:18" x14ac:dyDescent="0.3">
      <c r="A1645">
        <v>18932</v>
      </c>
      <c r="B1645" s="2">
        <v>44209</v>
      </c>
      <c r="C1645" t="s">
        <v>38</v>
      </c>
      <c r="D1645" s="4">
        <v>605</v>
      </c>
      <c r="E1645">
        <v>56</v>
      </c>
      <c r="F1645" t="s">
        <v>35</v>
      </c>
      <c r="G1645" t="s">
        <v>42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8" t="s">
        <v>34</v>
      </c>
      <c r="O1645" s="12">
        <f t="shared" si="100"/>
        <v>44209</v>
      </c>
      <c r="P1645">
        <f t="shared" si="103"/>
        <v>0</v>
      </c>
      <c r="Q1645">
        <f t="shared" si="101"/>
        <v>0</v>
      </c>
      <c r="R1645" s="13">
        <f t="shared" si="102"/>
        <v>0</v>
      </c>
    </row>
    <row r="1646" spans="1:18" x14ac:dyDescent="0.3">
      <c r="A1646">
        <v>18933</v>
      </c>
      <c r="B1646" s="2">
        <v>44275</v>
      </c>
      <c r="C1646" t="s">
        <v>32</v>
      </c>
      <c r="D1646" s="4">
        <v>595</v>
      </c>
      <c r="E1646">
        <v>144</v>
      </c>
      <c r="F1646" t="s">
        <v>35</v>
      </c>
      <c r="G1646" t="s">
        <v>36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8" t="s">
        <v>34</v>
      </c>
      <c r="O1646" s="12">
        <f t="shared" si="100"/>
        <v>44275</v>
      </c>
      <c r="P1646">
        <f t="shared" si="103"/>
        <v>0</v>
      </c>
      <c r="Q1646">
        <f t="shared" si="101"/>
        <v>0</v>
      </c>
      <c r="R1646" s="13">
        <f t="shared" si="102"/>
        <v>0</v>
      </c>
    </row>
    <row r="1647" spans="1:18" x14ac:dyDescent="0.3">
      <c r="A1647">
        <v>18934</v>
      </c>
      <c r="B1647" s="2">
        <v>44212</v>
      </c>
      <c r="C1647" t="s">
        <v>37</v>
      </c>
      <c r="D1647" s="4">
        <v>590</v>
      </c>
      <c r="E1647">
        <v>122</v>
      </c>
      <c r="F1647" t="s">
        <v>35</v>
      </c>
      <c r="G1647" t="s">
        <v>40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8" t="s">
        <v>34</v>
      </c>
      <c r="O1647" s="12">
        <f t="shared" si="100"/>
        <v>44212</v>
      </c>
      <c r="P1647">
        <f t="shared" si="103"/>
        <v>0</v>
      </c>
      <c r="Q1647">
        <f t="shared" si="101"/>
        <v>0</v>
      </c>
      <c r="R1647" s="13">
        <f t="shared" si="102"/>
        <v>0</v>
      </c>
    </row>
    <row r="1648" spans="1:18" x14ac:dyDescent="0.3">
      <c r="A1648">
        <v>18935</v>
      </c>
      <c r="B1648" s="2">
        <v>44226</v>
      </c>
      <c r="C1648" t="s">
        <v>32</v>
      </c>
      <c r="D1648" s="4">
        <v>657</v>
      </c>
      <c r="E1648">
        <v>103</v>
      </c>
      <c r="F1648" t="s">
        <v>33</v>
      </c>
      <c r="G1648" t="s">
        <v>34</v>
      </c>
      <c r="H1648" s="2">
        <v>44256</v>
      </c>
      <c r="I1648" s="2">
        <v>44286</v>
      </c>
      <c r="J1648" s="2">
        <v>44316</v>
      </c>
      <c r="K1648" s="2">
        <v>44264</v>
      </c>
      <c r="L1648" s="2">
        <v>44286</v>
      </c>
      <c r="M1648" s="2">
        <v>44316</v>
      </c>
      <c r="N1648" s="8" t="s">
        <v>20055</v>
      </c>
      <c r="O1648" s="12">
        <f t="shared" si="100"/>
        <v>44226</v>
      </c>
      <c r="P1648">
        <f t="shared" si="103"/>
        <v>3.6050000000000004</v>
      </c>
      <c r="Q1648">
        <f t="shared" si="101"/>
        <v>103</v>
      </c>
      <c r="R1648" s="13">
        <f t="shared" si="102"/>
        <v>-99.394999999999996</v>
      </c>
    </row>
    <row r="1649" spans="1:18" x14ac:dyDescent="0.3">
      <c r="A1649">
        <v>18936</v>
      </c>
      <c r="B1649" s="2">
        <v>44261</v>
      </c>
      <c r="C1649" t="s">
        <v>32</v>
      </c>
      <c r="D1649" s="4">
        <v>652</v>
      </c>
      <c r="E1649">
        <v>118</v>
      </c>
      <c r="F1649" t="s">
        <v>33</v>
      </c>
      <c r="G1649" t="s">
        <v>34</v>
      </c>
      <c r="H1649" s="2">
        <v>44291</v>
      </c>
      <c r="I1649" s="2">
        <v>44321</v>
      </c>
      <c r="J1649" s="2">
        <v>44351</v>
      </c>
      <c r="K1649" s="2">
        <v>44300</v>
      </c>
      <c r="L1649" s="2">
        <v>44321</v>
      </c>
      <c r="M1649" s="2">
        <v>44351</v>
      </c>
      <c r="N1649" s="8" t="s">
        <v>20055</v>
      </c>
      <c r="O1649" s="12">
        <f t="shared" si="100"/>
        <v>44261</v>
      </c>
      <c r="P1649">
        <f t="shared" si="103"/>
        <v>4.1300000000000008</v>
      </c>
      <c r="Q1649">
        <f t="shared" si="101"/>
        <v>118</v>
      </c>
      <c r="R1649" s="13">
        <f t="shared" si="102"/>
        <v>-113.87</v>
      </c>
    </row>
    <row r="1650" spans="1:18" x14ac:dyDescent="0.3">
      <c r="A1650">
        <v>18937</v>
      </c>
      <c r="B1650" s="2">
        <v>44245</v>
      </c>
      <c r="C1650" t="s">
        <v>32</v>
      </c>
      <c r="D1650" s="4">
        <v>612</v>
      </c>
      <c r="E1650">
        <v>96</v>
      </c>
      <c r="F1650" t="s">
        <v>35</v>
      </c>
      <c r="G1650" t="s">
        <v>36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8" t="s">
        <v>34</v>
      </c>
      <c r="O1650" s="12">
        <f t="shared" si="100"/>
        <v>44245</v>
      </c>
      <c r="P1650">
        <f t="shared" si="103"/>
        <v>0</v>
      </c>
      <c r="Q1650">
        <f t="shared" si="101"/>
        <v>0</v>
      </c>
      <c r="R1650" s="13">
        <f t="shared" si="102"/>
        <v>0</v>
      </c>
    </row>
    <row r="1651" spans="1:18" x14ac:dyDescent="0.3">
      <c r="A1651">
        <v>18938</v>
      </c>
      <c r="B1651" s="2">
        <v>44221</v>
      </c>
      <c r="C1651" t="s">
        <v>32</v>
      </c>
      <c r="D1651" s="4">
        <v>630</v>
      </c>
      <c r="E1651">
        <v>107</v>
      </c>
      <c r="F1651" t="s">
        <v>35</v>
      </c>
      <c r="G1651" t="s">
        <v>40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8" t="s">
        <v>34</v>
      </c>
      <c r="O1651" s="12">
        <f t="shared" si="100"/>
        <v>44221</v>
      </c>
      <c r="P1651">
        <f t="shared" si="103"/>
        <v>0</v>
      </c>
      <c r="Q1651">
        <f t="shared" si="101"/>
        <v>0</v>
      </c>
      <c r="R1651" s="13">
        <f t="shared" si="102"/>
        <v>0</v>
      </c>
    </row>
    <row r="1652" spans="1:18" x14ac:dyDescent="0.3">
      <c r="A1652">
        <v>18939</v>
      </c>
      <c r="B1652" s="2">
        <v>44244</v>
      </c>
      <c r="C1652" t="s">
        <v>32</v>
      </c>
      <c r="D1652" s="4">
        <v>580</v>
      </c>
      <c r="E1652">
        <v>93</v>
      </c>
      <c r="F1652" t="s">
        <v>35</v>
      </c>
      <c r="G1652" t="s">
        <v>39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8" t="s">
        <v>34</v>
      </c>
      <c r="O1652" s="12">
        <f t="shared" si="100"/>
        <v>44244</v>
      </c>
      <c r="P1652">
        <f t="shared" si="103"/>
        <v>0</v>
      </c>
      <c r="Q1652">
        <f t="shared" si="101"/>
        <v>0</v>
      </c>
      <c r="R1652" s="13">
        <f t="shared" si="102"/>
        <v>0</v>
      </c>
    </row>
    <row r="1653" spans="1:18" x14ac:dyDescent="0.3">
      <c r="A1653">
        <v>18940</v>
      </c>
      <c r="B1653" s="2">
        <v>44264</v>
      </c>
      <c r="C1653" t="s">
        <v>38</v>
      </c>
      <c r="D1653" s="4">
        <v>626</v>
      </c>
      <c r="E1653">
        <v>98</v>
      </c>
      <c r="F1653" t="s">
        <v>33</v>
      </c>
      <c r="G1653" t="s">
        <v>34</v>
      </c>
      <c r="H1653" s="2">
        <v>44294</v>
      </c>
      <c r="I1653" s="2">
        <v>44324</v>
      </c>
      <c r="J1653" s="2">
        <v>44354</v>
      </c>
      <c r="K1653" s="2">
        <v>44322</v>
      </c>
      <c r="L1653" s="2">
        <v>44324</v>
      </c>
      <c r="M1653" s="2">
        <v>44354</v>
      </c>
      <c r="N1653" s="8" t="s">
        <v>20055</v>
      </c>
      <c r="O1653" s="12">
        <f t="shared" si="100"/>
        <v>44264</v>
      </c>
      <c r="P1653">
        <f t="shared" si="103"/>
        <v>3.43</v>
      </c>
      <c r="Q1653">
        <f t="shared" si="101"/>
        <v>98</v>
      </c>
      <c r="R1653" s="13">
        <f t="shared" si="102"/>
        <v>-94.57</v>
      </c>
    </row>
    <row r="1654" spans="1:18" x14ac:dyDescent="0.3">
      <c r="A1654">
        <v>18941</v>
      </c>
      <c r="B1654" s="2">
        <v>44248</v>
      </c>
      <c r="C1654" t="s">
        <v>37</v>
      </c>
      <c r="D1654" s="4">
        <v>680</v>
      </c>
      <c r="E1654">
        <v>93</v>
      </c>
      <c r="F1654" t="s">
        <v>33</v>
      </c>
      <c r="G1654" t="s">
        <v>34</v>
      </c>
      <c r="H1654" s="2">
        <v>44278</v>
      </c>
      <c r="I1654" s="2">
        <v>44308</v>
      </c>
      <c r="J1654" s="2">
        <v>44338</v>
      </c>
      <c r="K1654" s="2">
        <v>44282</v>
      </c>
      <c r="L1654" s="2">
        <v>44308</v>
      </c>
      <c r="M1654" s="2">
        <v>44338</v>
      </c>
      <c r="N1654" s="8" t="s">
        <v>20054</v>
      </c>
      <c r="O1654" s="12">
        <f t="shared" si="100"/>
        <v>44248</v>
      </c>
      <c r="P1654">
        <f t="shared" si="103"/>
        <v>3.2550000000000003</v>
      </c>
      <c r="Q1654">
        <f t="shared" si="101"/>
        <v>0</v>
      </c>
      <c r="R1654" s="13">
        <f t="shared" si="102"/>
        <v>3.2550000000000003</v>
      </c>
    </row>
    <row r="1655" spans="1:18" x14ac:dyDescent="0.3">
      <c r="A1655">
        <v>18942</v>
      </c>
      <c r="B1655" s="2">
        <v>44229</v>
      </c>
      <c r="C1655" t="s">
        <v>32</v>
      </c>
      <c r="D1655" s="4">
        <v>566</v>
      </c>
      <c r="E1655">
        <v>103</v>
      </c>
      <c r="F1655" t="s">
        <v>35</v>
      </c>
      <c r="G1655" t="s">
        <v>36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8" t="s">
        <v>34</v>
      </c>
      <c r="O1655" s="12">
        <f t="shared" si="100"/>
        <v>44229</v>
      </c>
      <c r="P1655">
        <f t="shared" si="103"/>
        <v>0</v>
      </c>
      <c r="Q1655">
        <f t="shared" si="101"/>
        <v>0</v>
      </c>
      <c r="R1655" s="13">
        <f t="shared" si="102"/>
        <v>0</v>
      </c>
    </row>
    <row r="1656" spans="1:18" x14ac:dyDescent="0.3">
      <c r="A1656">
        <v>18943</v>
      </c>
      <c r="B1656" s="2">
        <v>44206</v>
      </c>
      <c r="C1656" t="s">
        <v>37</v>
      </c>
      <c r="D1656" s="4">
        <v>582</v>
      </c>
      <c r="E1656">
        <v>85</v>
      </c>
      <c r="F1656" t="s">
        <v>35</v>
      </c>
      <c r="G1656" t="s">
        <v>39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8" t="s">
        <v>34</v>
      </c>
      <c r="O1656" s="12">
        <f t="shared" si="100"/>
        <v>44206</v>
      </c>
      <c r="P1656">
        <f t="shared" si="103"/>
        <v>0</v>
      </c>
      <c r="Q1656">
        <f t="shared" si="101"/>
        <v>0</v>
      </c>
      <c r="R1656" s="13">
        <f t="shared" si="102"/>
        <v>0</v>
      </c>
    </row>
    <row r="1657" spans="1:18" x14ac:dyDescent="0.3">
      <c r="A1657">
        <v>18944</v>
      </c>
      <c r="B1657" s="2">
        <v>44235</v>
      </c>
      <c r="C1657" t="s">
        <v>32</v>
      </c>
      <c r="D1657" s="4">
        <v>615</v>
      </c>
      <c r="E1657">
        <v>99</v>
      </c>
      <c r="F1657" t="s">
        <v>35</v>
      </c>
      <c r="G1657" t="s">
        <v>40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8" t="s">
        <v>34</v>
      </c>
      <c r="O1657" s="12">
        <f t="shared" si="100"/>
        <v>44235</v>
      </c>
      <c r="P1657">
        <f t="shared" si="103"/>
        <v>0</v>
      </c>
      <c r="Q1657">
        <f t="shared" si="101"/>
        <v>0</v>
      </c>
      <c r="R1657" s="13">
        <f t="shared" si="102"/>
        <v>0</v>
      </c>
    </row>
    <row r="1658" spans="1:18" x14ac:dyDescent="0.3">
      <c r="A1658">
        <v>18945</v>
      </c>
      <c r="B1658" s="2">
        <v>44266</v>
      </c>
      <c r="C1658" t="s">
        <v>32</v>
      </c>
      <c r="D1658" s="4">
        <v>676</v>
      </c>
      <c r="E1658">
        <v>74</v>
      </c>
      <c r="F1658" t="s">
        <v>33</v>
      </c>
      <c r="G1658" t="s">
        <v>34</v>
      </c>
      <c r="H1658" s="2">
        <v>44296</v>
      </c>
      <c r="I1658" s="2">
        <v>44326</v>
      </c>
      <c r="J1658" s="2">
        <v>44356</v>
      </c>
      <c r="K1658" s="2">
        <v>44303</v>
      </c>
      <c r="L1658" s="2">
        <v>44326</v>
      </c>
      <c r="M1658" s="2">
        <v>44356</v>
      </c>
      <c r="N1658" s="8" t="s">
        <v>20055</v>
      </c>
      <c r="O1658" s="12">
        <f t="shared" si="100"/>
        <v>44266</v>
      </c>
      <c r="P1658">
        <f t="shared" si="103"/>
        <v>2.5900000000000003</v>
      </c>
      <c r="Q1658">
        <f t="shared" si="101"/>
        <v>74</v>
      </c>
      <c r="R1658" s="13">
        <f t="shared" si="102"/>
        <v>-71.41</v>
      </c>
    </row>
    <row r="1659" spans="1:18" x14ac:dyDescent="0.3">
      <c r="A1659">
        <v>18946</v>
      </c>
      <c r="B1659" s="2">
        <v>44253</v>
      </c>
      <c r="C1659" t="s">
        <v>32</v>
      </c>
      <c r="D1659" s="4">
        <v>570</v>
      </c>
      <c r="E1659">
        <v>70</v>
      </c>
      <c r="F1659" t="s">
        <v>35</v>
      </c>
      <c r="G1659" t="s">
        <v>41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8" t="s">
        <v>34</v>
      </c>
      <c r="O1659" s="12">
        <f t="shared" si="100"/>
        <v>44253</v>
      </c>
      <c r="P1659">
        <f t="shared" si="103"/>
        <v>0</v>
      </c>
      <c r="Q1659">
        <f t="shared" si="101"/>
        <v>0</v>
      </c>
      <c r="R1659" s="13">
        <f t="shared" si="102"/>
        <v>0</v>
      </c>
    </row>
    <row r="1660" spans="1:18" x14ac:dyDescent="0.3">
      <c r="A1660">
        <v>18947</v>
      </c>
      <c r="B1660" s="2">
        <v>44224</v>
      </c>
      <c r="C1660" t="s">
        <v>38</v>
      </c>
      <c r="D1660" s="4">
        <v>589</v>
      </c>
      <c r="E1660">
        <v>116</v>
      </c>
      <c r="F1660" t="s">
        <v>35</v>
      </c>
      <c r="G1660" t="s">
        <v>36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8" t="s">
        <v>34</v>
      </c>
      <c r="O1660" s="12">
        <f t="shared" si="100"/>
        <v>44224</v>
      </c>
      <c r="P1660">
        <f t="shared" si="103"/>
        <v>0</v>
      </c>
      <c r="Q1660">
        <f t="shared" si="101"/>
        <v>0</v>
      </c>
      <c r="R1660" s="13">
        <f t="shared" si="102"/>
        <v>0</v>
      </c>
    </row>
    <row r="1661" spans="1:18" x14ac:dyDescent="0.3">
      <c r="A1661">
        <v>18948</v>
      </c>
      <c r="B1661" s="2">
        <v>44278</v>
      </c>
      <c r="C1661" t="s">
        <v>37</v>
      </c>
      <c r="D1661" s="4">
        <v>643</v>
      </c>
      <c r="E1661">
        <v>123</v>
      </c>
      <c r="F1661" t="s">
        <v>33</v>
      </c>
      <c r="G1661" t="s">
        <v>34</v>
      </c>
      <c r="H1661" s="2">
        <v>44308</v>
      </c>
      <c r="I1661" s="2">
        <v>44338</v>
      </c>
      <c r="J1661" s="2">
        <v>44368</v>
      </c>
      <c r="K1661" s="2">
        <v>44309</v>
      </c>
      <c r="L1661" s="2">
        <v>44338</v>
      </c>
      <c r="M1661" s="2">
        <v>44368</v>
      </c>
      <c r="N1661" s="8" t="s">
        <v>20055</v>
      </c>
      <c r="O1661" s="12">
        <f t="shared" si="100"/>
        <v>44278</v>
      </c>
      <c r="P1661">
        <f t="shared" si="103"/>
        <v>4.3050000000000006</v>
      </c>
      <c r="Q1661">
        <f t="shared" si="101"/>
        <v>123</v>
      </c>
      <c r="R1661" s="13">
        <f t="shared" si="102"/>
        <v>-118.69499999999999</v>
      </c>
    </row>
    <row r="1662" spans="1:18" x14ac:dyDescent="0.3">
      <c r="A1662">
        <v>18949</v>
      </c>
      <c r="B1662" s="2">
        <v>44250</v>
      </c>
      <c r="C1662" t="s">
        <v>38</v>
      </c>
      <c r="D1662" s="4">
        <v>598</v>
      </c>
      <c r="E1662">
        <v>86</v>
      </c>
      <c r="F1662" t="s">
        <v>35</v>
      </c>
      <c r="G1662" t="s">
        <v>42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8" t="s">
        <v>34</v>
      </c>
      <c r="O1662" s="12">
        <f t="shared" si="100"/>
        <v>44250</v>
      </c>
      <c r="P1662">
        <f t="shared" si="103"/>
        <v>0</v>
      </c>
      <c r="Q1662">
        <f t="shared" si="101"/>
        <v>0</v>
      </c>
      <c r="R1662" s="13">
        <f t="shared" si="102"/>
        <v>0</v>
      </c>
    </row>
    <row r="1663" spans="1:18" x14ac:dyDescent="0.3">
      <c r="A1663">
        <v>18950</v>
      </c>
      <c r="B1663" s="2">
        <v>44287</v>
      </c>
      <c r="C1663" t="s">
        <v>37</v>
      </c>
      <c r="D1663" s="4">
        <v>631</v>
      </c>
      <c r="E1663">
        <v>108</v>
      </c>
      <c r="F1663" t="s">
        <v>33</v>
      </c>
      <c r="G1663" t="s">
        <v>34</v>
      </c>
      <c r="H1663" s="2">
        <v>44317</v>
      </c>
      <c r="I1663" s="2">
        <v>44347</v>
      </c>
      <c r="J1663" s="2">
        <v>44377</v>
      </c>
      <c r="K1663" s="2">
        <v>44337</v>
      </c>
      <c r="L1663" s="2">
        <v>44347</v>
      </c>
      <c r="M1663" s="2">
        <v>44377</v>
      </c>
      <c r="N1663" s="8" t="s">
        <v>20054</v>
      </c>
      <c r="O1663" s="12">
        <f t="shared" si="100"/>
        <v>44287</v>
      </c>
      <c r="P1663">
        <f t="shared" si="103"/>
        <v>3.7800000000000002</v>
      </c>
      <c r="Q1663">
        <f t="shared" si="101"/>
        <v>0</v>
      </c>
      <c r="R1663" s="13">
        <f t="shared" si="102"/>
        <v>3.7800000000000002</v>
      </c>
    </row>
    <row r="1664" spans="1:18" x14ac:dyDescent="0.3">
      <c r="A1664">
        <v>18951</v>
      </c>
      <c r="B1664" s="2">
        <v>44232</v>
      </c>
      <c r="C1664" t="s">
        <v>38</v>
      </c>
      <c r="D1664" s="4">
        <v>525</v>
      </c>
      <c r="E1664">
        <v>103</v>
      </c>
      <c r="F1664" t="s">
        <v>35</v>
      </c>
      <c r="G1664" t="s">
        <v>40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8" t="s">
        <v>34</v>
      </c>
      <c r="O1664" s="12">
        <f t="shared" si="100"/>
        <v>44232</v>
      </c>
      <c r="P1664">
        <f t="shared" si="103"/>
        <v>0</v>
      </c>
      <c r="Q1664">
        <f t="shared" si="101"/>
        <v>0</v>
      </c>
      <c r="R1664" s="13">
        <f t="shared" si="102"/>
        <v>0</v>
      </c>
    </row>
    <row r="1665" spans="1:18" x14ac:dyDescent="0.3">
      <c r="A1665">
        <v>18952</v>
      </c>
      <c r="B1665" s="2">
        <v>44251</v>
      </c>
      <c r="C1665" t="s">
        <v>37</v>
      </c>
      <c r="D1665" s="4">
        <v>632</v>
      </c>
      <c r="E1665">
        <v>127</v>
      </c>
      <c r="F1665" t="s">
        <v>33</v>
      </c>
      <c r="G1665" t="s">
        <v>34</v>
      </c>
      <c r="H1665" s="2">
        <v>44281</v>
      </c>
      <c r="I1665" s="2">
        <v>44311</v>
      </c>
      <c r="J1665" s="2">
        <v>44341</v>
      </c>
      <c r="K1665" s="2">
        <v>44309</v>
      </c>
      <c r="L1665" s="2">
        <v>44311</v>
      </c>
      <c r="M1665" s="2">
        <v>44341</v>
      </c>
      <c r="N1665" s="8" t="s">
        <v>20054</v>
      </c>
      <c r="O1665" s="12">
        <f t="shared" si="100"/>
        <v>44251</v>
      </c>
      <c r="P1665">
        <f t="shared" si="103"/>
        <v>4.4450000000000003</v>
      </c>
      <c r="Q1665">
        <f t="shared" si="101"/>
        <v>0</v>
      </c>
      <c r="R1665" s="13">
        <f t="shared" si="102"/>
        <v>4.4450000000000003</v>
      </c>
    </row>
    <row r="1666" spans="1:18" x14ac:dyDescent="0.3">
      <c r="A1666">
        <v>18953</v>
      </c>
      <c r="B1666" s="2">
        <v>44255</v>
      </c>
      <c r="C1666" t="s">
        <v>38</v>
      </c>
      <c r="D1666" s="4">
        <v>619</v>
      </c>
      <c r="E1666">
        <v>155</v>
      </c>
      <c r="F1666" t="s">
        <v>35</v>
      </c>
      <c r="G1666" t="s">
        <v>41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8" t="s">
        <v>34</v>
      </c>
      <c r="O1666" s="12">
        <f t="shared" si="100"/>
        <v>44255</v>
      </c>
      <c r="P1666">
        <f t="shared" si="103"/>
        <v>0</v>
      </c>
      <c r="Q1666">
        <f t="shared" si="101"/>
        <v>0</v>
      </c>
      <c r="R1666" s="13">
        <f t="shared" si="102"/>
        <v>0</v>
      </c>
    </row>
    <row r="1667" spans="1:18" x14ac:dyDescent="0.3">
      <c r="A1667">
        <v>18954</v>
      </c>
      <c r="B1667" s="2">
        <v>44288</v>
      </c>
      <c r="C1667" t="s">
        <v>38</v>
      </c>
      <c r="D1667" s="4">
        <v>645</v>
      </c>
      <c r="E1667">
        <v>141</v>
      </c>
      <c r="F1667" t="s">
        <v>33</v>
      </c>
      <c r="G1667" t="s">
        <v>34</v>
      </c>
      <c r="H1667" s="2">
        <v>44318</v>
      </c>
      <c r="I1667" s="2">
        <v>44348</v>
      </c>
      <c r="J1667" s="2">
        <v>44378</v>
      </c>
      <c r="K1667" s="2">
        <v>44320</v>
      </c>
      <c r="L1667" s="2">
        <v>44348</v>
      </c>
      <c r="M1667" s="2">
        <v>44378</v>
      </c>
      <c r="N1667" s="8" t="s">
        <v>20054</v>
      </c>
      <c r="O1667" s="12">
        <f t="shared" ref="O1667:O1730" si="104">B1667</f>
        <v>44288</v>
      </c>
      <c r="P1667">
        <f t="shared" si="103"/>
        <v>4.9350000000000005</v>
      </c>
      <c r="Q1667">
        <f t="shared" ref="Q1667:Q1730" si="105">IF(N1667="Defaulted",E1667,0)</f>
        <v>0</v>
      </c>
      <c r="R1667" s="13">
        <f t="shared" ref="R1667:R1730" si="106">P1667-Q1667</f>
        <v>4.9350000000000005</v>
      </c>
    </row>
    <row r="1668" spans="1:18" x14ac:dyDescent="0.3">
      <c r="A1668">
        <v>18955</v>
      </c>
      <c r="B1668" s="2">
        <v>44254</v>
      </c>
      <c r="C1668" t="s">
        <v>32</v>
      </c>
      <c r="D1668" s="4">
        <v>566</v>
      </c>
      <c r="E1668">
        <v>67</v>
      </c>
      <c r="F1668" t="s">
        <v>35</v>
      </c>
      <c r="G1668" t="s">
        <v>36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8" t="s">
        <v>34</v>
      </c>
      <c r="O1668" s="12">
        <f t="shared" si="104"/>
        <v>44254</v>
      </c>
      <c r="P1668">
        <f t="shared" ref="P1668:P1731" si="107">IF(F1668="Approved",E1668*0.035,0)</f>
        <v>0</v>
      </c>
      <c r="Q1668">
        <f t="shared" si="105"/>
        <v>0</v>
      </c>
      <c r="R1668" s="13">
        <f t="shared" si="106"/>
        <v>0</v>
      </c>
    </row>
    <row r="1669" spans="1:18" x14ac:dyDescent="0.3">
      <c r="A1669">
        <v>18956</v>
      </c>
      <c r="B1669" s="2">
        <v>44249</v>
      </c>
      <c r="C1669" t="s">
        <v>37</v>
      </c>
      <c r="D1669" s="4">
        <v>539</v>
      </c>
      <c r="E1669">
        <v>101</v>
      </c>
      <c r="F1669" t="s">
        <v>35</v>
      </c>
      <c r="G1669" t="s">
        <v>39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8" t="s">
        <v>34</v>
      </c>
      <c r="O1669" s="12">
        <f t="shared" si="104"/>
        <v>44249</v>
      </c>
      <c r="P1669">
        <f t="shared" si="107"/>
        <v>0</v>
      </c>
      <c r="Q1669">
        <f t="shared" si="105"/>
        <v>0</v>
      </c>
      <c r="R1669" s="13">
        <f t="shared" si="106"/>
        <v>0</v>
      </c>
    </row>
    <row r="1670" spans="1:18" x14ac:dyDescent="0.3">
      <c r="A1670">
        <v>18957</v>
      </c>
      <c r="B1670" s="2">
        <v>44276</v>
      </c>
      <c r="C1670" t="s">
        <v>38</v>
      </c>
      <c r="D1670" s="4">
        <v>619</v>
      </c>
      <c r="E1670">
        <v>112</v>
      </c>
      <c r="F1670" t="s">
        <v>35</v>
      </c>
      <c r="G1670" t="s">
        <v>40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8" t="s">
        <v>34</v>
      </c>
      <c r="O1670" s="12">
        <f t="shared" si="104"/>
        <v>44276</v>
      </c>
      <c r="P1670">
        <f t="shared" si="107"/>
        <v>0</v>
      </c>
      <c r="Q1670">
        <f t="shared" si="105"/>
        <v>0</v>
      </c>
      <c r="R1670" s="13">
        <f t="shared" si="106"/>
        <v>0</v>
      </c>
    </row>
    <row r="1671" spans="1:18" x14ac:dyDescent="0.3">
      <c r="A1671">
        <v>18958</v>
      </c>
      <c r="B1671" s="2">
        <v>44288</v>
      </c>
      <c r="C1671" t="s">
        <v>32</v>
      </c>
      <c r="D1671" s="4">
        <v>707</v>
      </c>
      <c r="E1671">
        <v>96</v>
      </c>
      <c r="F1671" t="s">
        <v>33</v>
      </c>
      <c r="G1671" t="s">
        <v>34</v>
      </c>
      <c r="H1671" s="2">
        <v>44318</v>
      </c>
      <c r="I1671" s="2">
        <v>44348</v>
      </c>
      <c r="J1671" s="2">
        <v>44378</v>
      </c>
      <c r="K1671" s="2">
        <v>44322</v>
      </c>
      <c r="L1671" s="2">
        <v>44348</v>
      </c>
      <c r="M1671" s="2">
        <v>44378</v>
      </c>
      <c r="N1671" s="8" t="s">
        <v>20054</v>
      </c>
      <c r="O1671" s="12">
        <f t="shared" si="104"/>
        <v>44288</v>
      </c>
      <c r="P1671">
        <f t="shared" si="107"/>
        <v>3.3600000000000003</v>
      </c>
      <c r="Q1671">
        <f t="shared" si="105"/>
        <v>0</v>
      </c>
      <c r="R1671" s="13">
        <f t="shared" si="106"/>
        <v>3.3600000000000003</v>
      </c>
    </row>
    <row r="1672" spans="1:18" x14ac:dyDescent="0.3">
      <c r="A1672">
        <v>18959</v>
      </c>
      <c r="B1672" s="2">
        <v>44258</v>
      </c>
      <c r="C1672" t="s">
        <v>32</v>
      </c>
      <c r="D1672" s="4">
        <v>674</v>
      </c>
      <c r="E1672">
        <v>72</v>
      </c>
      <c r="F1672" t="s">
        <v>33</v>
      </c>
      <c r="G1672" t="s">
        <v>34</v>
      </c>
      <c r="H1672" s="2">
        <v>44288</v>
      </c>
      <c r="I1672" s="2">
        <v>44318</v>
      </c>
      <c r="J1672" s="2">
        <v>44348</v>
      </c>
      <c r="K1672" s="2">
        <v>44298</v>
      </c>
      <c r="L1672" s="2">
        <v>44318</v>
      </c>
      <c r="M1672" s="2">
        <v>44348</v>
      </c>
      <c r="N1672" s="8" t="s">
        <v>20054</v>
      </c>
      <c r="O1672" s="12">
        <f t="shared" si="104"/>
        <v>44258</v>
      </c>
      <c r="P1672">
        <f t="shared" si="107"/>
        <v>2.5200000000000005</v>
      </c>
      <c r="Q1672">
        <f t="shared" si="105"/>
        <v>0</v>
      </c>
      <c r="R1672" s="13">
        <f t="shared" si="106"/>
        <v>2.5200000000000005</v>
      </c>
    </row>
    <row r="1673" spans="1:18" x14ac:dyDescent="0.3">
      <c r="A1673">
        <v>18960</v>
      </c>
      <c r="B1673" s="2">
        <v>44262</v>
      </c>
      <c r="C1673" t="s">
        <v>38</v>
      </c>
      <c r="D1673" s="4">
        <v>723</v>
      </c>
      <c r="E1673">
        <v>110</v>
      </c>
      <c r="F1673" t="s">
        <v>33</v>
      </c>
      <c r="G1673" t="s">
        <v>34</v>
      </c>
      <c r="H1673" s="2">
        <v>44292</v>
      </c>
      <c r="I1673" s="2">
        <v>44322</v>
      </c>
      <c r="J1673" s="2">
        <v>44352</v>
      </c>
      <c r="K1673" s="2">
        <v>44299</v>
      </c>
      <c r="L1673" s="2">
        <v>44322</v>
      </c>
      <c r="M1673" s="2">
        <v>44352</v>
      </c>
      <c r="N1673" s="8" t="s">
        <v>20055</v>
      </c>
      <c r="O1673" s="12">
        <f t="shared" si="104"/>
        <v>44262</v>
      </c>
      <c r="P1673">
        <f t="shared" si="107"/>
        <v>3.8500000000000005</v>
      </c>
      <c r="Q1673">
        <f t="shared" si="105"/>
        <v>110</v>
      </c>
      <c r="R1673" s="13">
        <f t="shared" si="106"/>
        <v>-106.15</v>
      </c>
    </row>
    <row r="1674" spans="1:18" x14ac:dyDescent="0.3">
      <c r="A1674">
        <v>18961</v>
      </c>
      <c r="B1674" s="2">
        <v>44284</v>
      </c>
      <c r="C1674" t="s">
        <v>38</v>
      </c>
      <c r="D1674" s="4">
        <v>569</v>
      </c>
      <c r="E1674">
        <v>81</v>
      </c>
      <c r="F1674" t="s">
        <v>35</v>
      </c>
      <c r="G1674" t="s">
        <v>36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8" t="s">
        <v>34</v>
      </c>
      <c r="O1674" s="12">
        <f t="shared" si="104"/>
        <v>44284</v>
      </c>
      <c r="P1674">
        <f t="shared" si="107"/>
        <v>0</v>
      </c>
      <c r="Q1674">
        <f t="shared" si="105"/>
        <v>0</v>
      </c>
      <c r="R1674" s="13">
        <f t="shared" si="106"/>
        <v>0</v>
      </c>
    </row>
    <row r="1675" spans="1:18" x14ac:dyDescent="0.3">
      <c r="A1675">
        <v>18962</v>
      </c>
      <c r="B1675" s="2">
        <v>44271</v>
      </c>
      <c r="C1675" t="s">
        <v>32</v>
      </c>
      <c r="D1675" s="4">
        <v>550</v>
      </c>
      <c r="E1675">
        <v>123</v>
      </c>
      <c r="F1675" t="s">
        <v>35</v>
      </c>
      <c r="G1675" t="s">
        <v>39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8" t="s">
        <v>34</v>
      </c>
      <c r="O1675" s="12">
        <f t="shared" si="104"/>
        <v>44271</v>
      </c>
      <c r="P1675">
        <f t="shared" si="107"/>
        <v>0</v>
      </c>
      <c r="Q1675">
        <f t="shared" si="105"/>
        <v>0</v>
      </c>
      <c r="R1675" s="13">
        <f t="shared" si="106"/>
        <v>0</v>
      </c>
    </row>
    <row r="1676" spans="1:18" x14ac:dyDescent="0.3">
      <c r="A1676">
        <v>18963</v>
      </c>
      <c r="B1676" s="2">
        <v>44268</v>
      </c>
      <c r="C1676" t="s">
        <v>38</v>
      </c>
      <c r="D1676" s="4">
        <v>611</v>
      </c>
      <c r="E1676">
        <v>141</v>
      </c>
      <c r="F1676" t="s">
        <v>35</v>
      </c>
      <c r="G1676" t="s">
        <v>36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8" t="s">
        <v>34</v>
      </c>
      <c r="O1676" s="12">
        <f t="shared" si="104"/>
        <v>44268</v>
      </c>
      <c r="P1676">
        <f t="shared" si="107"/>
        <v>0</v>
      </c>
      <c r="Q1676">
        <f t="shared" si="105"/>
        <v>0</v>
      </c>
      <c r="R1676" s="13">
        <f t="shared" si="106"/>
        <v>0</v>
      </c>
    </row>
    <row r="1677" spans="1:18" x14ac:dyDescent="0.3">
      <c r="A1677">
        <v>18964</v>
      </c>
      <c r="B1677" s="2">
        <v>44257</v>
      </c>
      <c r="C1677" t="s">
        <v>32</v>
      </c>
      <c r="D1677" s="4">
        <v>605</v>
      </c>
      <c r="E1677">
        <v>151</v>
      </c>
      <c r="F1677" t="s">
        <v>35</v>
      </c>
      <c r="G1677" t="s">
        <v>41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8" t="s">
        <v>34</v>
      </c>
      <c r="O1677" s="12">
        <f t="shared" si="104"/>
        <v>44257</v>
      </c>
      <c r="P1677">
        <f t="shared" si="107"/>
        <v>0</v>
      </c>
      <c r="Q1677">
        <f t="shared" si="105"/>
        <v>0</v>
      </c>
      <c r="R1677" s="13">
        <f t="shared" si="106"/>
        <v>0</v>
      </c>
    </row>
    <row r="1678" spans="1:18" x14ac:dyDescent="0.3">
      <c r="A1678">
        <v>18965</v>
      </c>
      <c r="B1678" s="2">
        <v>44252</v>
      </c>
      <c r="C1678" t="s">
        <v>37</v>
      </c>
      <c r="D1678" s="4">
        <v>573</v>
      </c>
      <c r="E1678">
        <v>41</v>
      </c>
      <c r="F1678" t="s">
        <v>35</v>
      </c>
      <c r="G1678" t="s">
        <v>36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8" t="s">
        <v>34</v>
      </c>
      <c r="O1678" s="12">
        <f t="shared" si="104"/>
        <v>44252</v>
      </c>
      <c r="P1678">
        <f t="shared" si="107"/>
        <v>0</v>
      </c>
      <c r="Q1678">
        <f t="shared" si="105"/>
        <v>0</v>
      </c>
      <c r="R1678" s="13">
        <f t="shared" si="106"/>
        <v>0</v>
      </c>
    </row>
    <row r="1679" spans="1:18" x14ac:dyDescent="0.3">
      <c r="A1679">
        <v>18966</v>
      </c>
      <c r="B1679" s="2">
        <v>44286</v>
      </c>
      <c r="C1679" t="s">
        <v>38</v>
      </c>
      <c r="D1679" s="4">
        <v>611</v>
      </c>
      <c r="E1679">
        <v>92</v>
      </c>
      <c r="F1679" t="s">
        <v>35</v>
      </c>
      <c r="G1679" t="s">
        <v>42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8" t="s">
        <v>34</v>
      </c>
      <c r="O1679" s="12">
        <f t="shared" si="104"/>
        <v>44286</v>
      </c>
      <c r="P1679">
        <f t="shared" si="107"/>
        <v>0</v>
      </c>
      <c r="Q1679">
        <f t="shared" si="105"/>
        <v>0</v>
      </c>
      <c r="R1679" s="13">
        <f t="shared" si="106"/>
        <v>0</v>
      </c>
    </row>
    <row r="1680" spans="1:18" x14ac:dyDescent="0.3">
      <c r="A1680">
        <v>18967</v>
      </c>
      <c r="B1680" s="2">
        <v>44240</v>
      </c>
      <c r="C1680" t="s">
        <v>37</v>
      </c>
      <c r="D1680" s="4">
        <v>614</v>
      </c>
      <c r="E1680">
        <v>89</v>
      </c>
      <c r="F1680" t="s">
        <v>33</v>
      </c>
      <c r="G1680" t="s">
        <v>34</v>
      </c>
      <c r="H1680" s="2">
        <v>44270</v>
      </c>
      <c r="I1680" s="2">
        <v>44300</v>
      </c>
      <c r="J1680" s="2">
        <v>44330</v>
      </c>
      <c r="K1680" s="2">
        <v>44281</v>
      </c>
      <c r="L1680" s="2">
        <v>44300</v>
      </c>
      <c r="M1680" s="2">
        <v>44330</v>
      </c>
      <c r="N1680" s="8" t="s">
        <v>20055</v>
      </c>
      <c r="O1680" s="12">
        <f t="shared" si="104"/>
        <v>44240</v>
      </c>
      <c r="P1680">
        <f t="shared" si="107"/>
        <v>3.1150000000000002</v>
      </c>
      <c r="Q1680">
        <f t="shared" si="105"/>
        <v>89</v>
      </c>
      <c r="R1680" s="13">
        <f t="shared" si="106"/>
        <v>-85.885000000000005</v>
      </c>
    </row>
    <row r="1681" spans="1:18" x14ac:dyDescent="0.3">
      <c r="A1681">
        <v>18968</v>
      </c>
      <c r="B1681" s="2">
        <v>44285</v>
      </c>
      <c r="C1681" t="s">
        <v>32</v>
      </c>
      <c r="D1681" s="4">
        <v>653</v>
      </c>
      <c r="E1681">
        <v>103</v>
      </c>
      <c r="F1681" t="s">
        <v>33</v>
      </c>
      <c r="G1681" t="s">
        <v>34</v>
      </c>
      <c r="H1681" s="2">
        <v>44315</v>
      </c>
      <c r="I1681" s="2">
        <v>44345</v>
      </c>
      <c r="J1681" s="2">
        <v>44375</v>
      </c>
      <c r="K1681" s="2">
        <v>44325</v>
      </c>
      <c r="L1681" s="2">
        <v>44345</v>
      </c>
      <c r="M1681" s="2">
        <v>44375</v>
      </c>
      <c r="N1681" s="8" t="s">
        <v>20055</v>
      </c>
      <c r="O1681" s="12">
        <f t="shared" si="104"/>
        <v>44285</v>
      </c>
      <c r="P1681">
        <f t="shared" si="107"/>
        <v>3.6050000000000004</v>
      </c>
      <c r="Q1681">
        <f t="shared" si="105"/>
        <v>103</v>
      </c>
      <c r="R1681" s="13">
        <f t="shared" si="106"/>
        <v>-99.394999999999996</v>
      </c>
    </row>
    <row r="1682" spans="1:18" x14ac:dyDescent="0.3">
      <c r="A1682">
        <v>18969</v>
      </c>
      <c r="B1682" s="2">
        <v>44256</v>
      </c>
      <c r="C1682" t="s">
        <v>32</v>
      </c>
      <c r="D1682" s="4">
        <v>661</v>
      </c>
      <c r="E1682">
        <v>148</v>
      </c>
      <c r="F1682" t="s">
        <v>33</v>
      </c>
      <c r="G1682" t="s">
        <v>34</v>
      </c>
      <c r="H1682" s="2">
        <v>44286</v>
      </c>
      <c r="I1682" s="2">
        <v>44316</v>
      </c>
      <c r="J1682" s="2">
        <v>44346</v>
      </c>
      <c r="K1682" s="2">
        <v>44291</v>
      </c>
      <c r="L1682" s="2">
        <v>44316</v>
      </c>
      <c r="M1682" s="2">
        <v>44346</v>
      </c>
      <c r="N1682" s="8" t="s">
        <v>20054</v>
      </c>
      <c r="O1682" s="12">
        <f t="shared" si="104"/>
        <v>44256</v>
      </c>
      <c r="P1682">
        <f t="shared" si="107"/>
        <v>5.1800000000000006</v>
      </c>
      <c r="Q1682">
        <f t="shared" si="105"/>
        <v>0</v>
      </c>
      <c r="R1682" s="13">
        <f t="shared" si="106"/>
        <v>5.1800000000000006</v>
      </c>
    </row>
    <row r="1683" spans="1:18" x14ac:dyDescent="0.3">
      <c r="A1683">
        <v>18970</v>
      </c>
      <c r="B1683" s="2">
        <v>44283</v>
      </c>
      <c r="C1683" t="s">
        <v>38</v>
      </c>
      <c r="D1683" s="4">
        <v>620</v>
      </c>
      <c r="E1683">
        <v>89</v>
      </c>
      <c r="F1683" t="s">
        <v>35</v>
      </c>
      <c r="G1683" t="s">
        <v>41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8" t="s">
        <v>34</v>
      </c>
      <c r="O1683" s="12">
        <f t="shared" si="104"/>
        <v>44283</v>
      </c>
      <c r="P1683">
        <f t="shared" si="107"/>
        <v>0</v>
      </c>
      <c r="Q1683">
        <f t="shared" si="105"/>
        <v>0</v>
      </c>
      <c r="R1683" s="13">
        <f t="shared" si="106"/>
        <v>0</v>
      </c>
    </row>
    <row r="1684" spans="1:18" x14ac:dyDescent="0.3">
      <c r="A1684">
        <v>18971</v>
      </c>
      <c r="B1684" s="2">
        <v>44287</v>
      </c>
      <c r="C1684" t="s">
        <v>32</v>
      </c>
      <c r="D1684" s="4">
        <v>556</v>
      </c>
      <c r="E1684">
        <v>98</v>
      </c>
      <c r="F1684" t="s">
        <v>35</v>
      </c>
      <c r="G1684" t="s">
        <v>42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8" t="s">
        <v>34</v>
      </c>
      <c r="O1684" s="12">
        <f t="shared" si="104"/>
        <v>44287</v>
      </c>
      <c r="P1684">
        <f t="shared" si="107"/>
        <v>0</v>
      </c>
      <c r="Q1684">
        <f t="shared" si="105"/>
        <v>0</v>
      </c>
      <c r="R1684" s="13">
        <f t="shared" si="106"/>
        <v>0</v>
      </c>
    </row>
    <row r="1685" spans="1:18" x14ac:dyDescent="0.3">
      <c r="A1685">
        <v>18972</v>
      </c>
      <c r="B1685" s="2">
        <v>44286</v>
      </c>
      <c r="C1685" t="s">
        <v>37</v>
      </c>
      <c r="D1685" s="4">
        <v>596</v>
      </c>
      <c r="E1685">
        <v>97</v>
      </c>
      <c r="F1685" t="s">
        <v>35</v>
      </c>
      <c r="G1685" t="s">
        <v>41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8" t="s">
        <v>34</v>
      </c>
      <c r="O1685" s="12">
        <f t="shared" si="104"/>
        <v>44286</v>
      </c>
      <c r="P1685">
        <f t="shared" si="107"/>
        <v>0</v>
      </c>
      <c r="Q1685">
        <f t="shared" si="105"/>
        <v>0</v>
      </c>
      <c r="R1685" s="13">
        <f t="shared" si="106"/>
        <v>0</v>
      </c>
    </row>
    <row r="1686" spans="1:18" x14ac:dyDescent="0.3">
      <c r="A1686">
        <v>18973</v>
      </c>
      <c r="B1686" s="2">
        <v>44245</v>
      </c>
      <c r="C1686" t="s">
        <v>38</v>
      </c>
      <c r="D1686" s="4">
        <v>598</v>
      </c>
      <c r="E1686">
        <v>104</v>
      </c>
      <c r="F1686" t="s">
        <v>35</v>
      </c>
      <c r="G1686" t="s">
        <v>42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8" t="s">
        <v>34</v>
      </c>
      <c r="O1686" s="12">
        <f t="shared" si="104"/>
        <v>44245</v>
      </c>
      <c r="P1686">
        <f t="shared" si="107"/>
        <v>0</v>
      </c>
      <c r="Q1686">
        <f t="shared" si="105"/>
        <v>0</v>
      </c>
      <c r="R1686" s="13">
        <f t="shared" si="106"/>
        <v>0</v>
      </c>
    </row>
    <row r="1687" spans="1:18" x14ac:dyDescent="0.3">
      <c r="A1687">
        <v>18974</v>
      </c>
      <c r="B1687" s="2">
        <v>44235</v>
      </c>
      <c r="C1687" t="s">
        <v>32</v>
      </c>
      <c r="D1687" s="4">
        <v>587</v>
      </c>
      <c r="E1687">
        <v>147</v>
      </c>
      <c r="F1687" t="s">
        <v>35</v>
      </c>
      <c r="G1687" t="s">
        <v>41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8" t="s">
        <v>34</v>
      </c>
      <c r="O1687" s="12">
        <f t="shared" si="104"/>
        <v>44235</v>
      </c>
      <c r="P1687">
        <f t="shared" si="107"/>
        <v>0</v>
      </c>
      <c r="Q1687">
        <f t="shared" si="105"/>
        <v>0</v>
      </c>
      <c r="R1687" s="13">
        <f t="shared" si="106"/>
        <v>0</v>
      </c>
    </row>
    <row r="1688" spans="1:18" x14ac:dyDescent="0.3">
      <c r="A1688">
        <v>18975</v>
      </c>
      <c r="B1688" s="2">
        <v>44223</v>
      </c>
      <c r="C1688" t="s">
        <v>38</v>
      </c>
      <c r="D1688" s="4">
        <v>606</v>
      </c>
      <c r="E1688">
        <v>122</v>
      </c>
      <c r="F1688" t="s">
        <v>35</v>
      </c>
      <c r="G1688" t="s">
        <v>40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8" t="s">
        <v>34</v>
      </c>
      <c r="O1688" s="12">
        <f t="shared" si="104"/>
        <v>44223</v>
      </c>
      <c r="P1688">
        <f t="shared" si="107"/>
        <v>0</v>
      </c>
      <c r="Q1688">
        <f t="shared" si="105"/>
        <v>0</v>
      </c>
      <c r="R1688" s="13">
        <f t="shared" si="106"/>
        <v>0</v>
      </c>
    </row>
    <row r="1689" spans="1:18" x14ac:dyDescent="0.3">
      <c r="A1689">
        <v>18976</v>
      </c>
      <c r="B1689" s="2">
        <v>44252</v>
      </c>
      <c r="C1689" t="s">
        <v>38</v>
      </c>
      <c r="D1689" s="4">
        <v>631</v>
      </c>
      <c r="E1689">
        <v>111</v>
      </c>
      <c r="F1689" t="s">
        <v>33</v>
      </c>
      <c r="G1689" t="s">
        <v>34</v>
      </c>
      <c r="H1689" s="2">
        <v>44282</v>
      </c>
      <c r="I1689" s="2">
        <v>44312</v>
      </c>
      <c r="J1689" s="2">
        <v>44342</v>
      </c>
      <c r="K1689" s="2">
        <v>44307</v>
      </c>
      <c r="L1689" s="2">
        <v>44312</v>
      </c>
      <c r="M1689" s="2">
        <v>44342</v>
      </c>
      <c r="N1689" s="8" t="s">
        <v>20054</v>
      </c>
      <c r="O1689" s="12">
        <f t="shared" si="104"/>
        <v>44252</v>
      </c>
      <c r="P1689">
        <f t="shared" si="107"/>
        <v>3.8850000000000002</v>
      </c>
      <c r="Q1689">
        <f t="shared" si="105"/>
        <v>0</v>
      </c>
      <c r="R1689" s="13">
        <f t="shared" si="106"/>
        <v>3.8850000000000002</v>
      </c>
    </row>
    <row r="1690" spans="1:18" x14ac:dyDescent="0.3">
      <c r="A1690">
        <v>18977</v>
      </c>
      <c r="B1690" s="2">
        <v>44225</v>
      </c>
      <c r="C1690" t="s">
        <v>38</v>
      </c>
      <c r="D1690" s="4">
        <v>592</v>
      </c>
      <c r="E1690">
        <v>120</v>
      </c>
      <c r="F1690" t="s">
        <v>35</v>
      </c>
      <c r="G1690" t="s">
        <v>40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8" t="s">
        <v>34</v>
      </c>
      <c r="O1690" s="12">
        <f t="shared" si="104"/>
        <v>44225</v>
      </c>
      <c r="P1690">
        <f t="shared" si="107"/>
        <v>0</v>
      </c>
      <c r="Q1690">
        <f t="shared" si="105"/>
        <v>0</v>
      </c>
      <c r="R1690" s="13">
        <f t="shared" si="106"/>
        <v>0</v>
      </c>
    </row>
    <row r="1691" spans="1:18" x14ac:dyDescent="0.3">
      <c r="A1691">
        <v>18978</v>
      </c>
      <c r="B1691" s="2">
        <v>44250</v>
      </c>
      <c r="C1691" t="s">
        <v>38</v>
      </c>
      <c r="D1691" s="4">
        <v>647</v>
      </c>
      <c r="E1691">
        <v>77</v>
      </c>
      <c r="F1691" t="s">
        <v>33</v>
      </c>
      <c r="G1691" t="s">
        <v>34</v>
      </c>
      <c r="H1691" s="2">
        <v>44280</v>
      </c>
      <c r="I1691" s="2">
        <v>44310</v>
      </c>
      <c r="J1691" s="2">
        <v>44340</v>
      </c>
      <c r="K1691" s="2">
        <v>44280</v>
      </c>
      <c r="L1691" s="2">
        <v>44310</v>
      </c>
      <c r="M1691" s="2">
        <v>44340</v>
      </c>
      <c r="N1691" s="8" t="s">
        <v>20054</v>
      </c>
      <c r="O1691" s="12">
        <f t="shared" si="104"/>
        <v>44250</v>
      </c>
      <c r="P1691">
        <f t="shared" si="107"/>
        <v>2.6950000000000003</v>
      </c>
      <c r="Q1691">
        <f t="shared" si="105"/>
        <v>0</v>
      </c>
      <c r="R1691" s="13">
        <f t="shared" si="106"/>
        <v>2.6950000000000003</v>
      </c>
    </row>
    <row r="1692" spans="1:18" x14ac:dyDescent="0.3">
      <c r="A1692">
        <v>18979</v>
      </c>
      <c r="B1692" s="2">
        <v>44268</v>
      </c>
      <c r="C1692" t="s">
        <v>38</v>
      </c>
      <c r="D1692" s="4">
        <v>591</v>
      </c>
      <c r="E1692">
        <v>66</v>
      </c>
      <c r="F1692" t="s">
        <v>35</v>
      </c>
      <c r="G1692" t="s">
        <v>39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8" t="s">
        <v>34</v>
      </c>
      <c r="O1692" s="12">
        <f t="shared" si="104"/>
        <v>44268</v>
      </c>
      <c r="P1692">
        <f t="shared" si="107"/>
        <v>0</v>
      </c>
      <c r="Q1692">
        <f t="shared" si="105"/>
        <v>0</v>
      </c>
      <c r="R1692" s="13">
        <f t="shared" si="106"/>
        <v>0</v>
      </c>
    </row>
    <row r="1693" spans="1:18" x14ac:dyDescent="0.3">
      <c r="A1693">
        <v>18980</v>
      </c>
      <c r="B1693" s="2">
        <v>44248</v>
      </c>
      <c r="C1693" t="s">
        <v>38</v>
      </c>
      <c r="D1693" s="4">
        <v>688</v>
      </c>
      <c r="E1693">
        <v>117</v>
      </c>
      <c r="F1693" t="s">
        <v>33</v>
      </c>
      <c r="G1693" t="s">
        <v>34</v>
      </c>
      <c r="H1693" s="2">
        <v>44278</v>
      </c>
      <c r="I1693" s="2">
        <v>44308</v>
      </c>
      <c r="J1693" s="2">
        <v>44338</v>
      </c>
      <c r="K1693" s="2">
        <v>44286</v>
      </c>
      <c r="L1693" s="2">
        <v>44308</v>
      </c>
      <c r="M1693" s="2">
        <v>44338</v>
      </c>
      <c r="N1693" s="8" t="s">
        <v>20054</v>
      </c>
      <c r="O1693" s="12">
        <f t="shared" si="104"/>
        <v>44248</v>
      </c>
      <c r="P1693">
        <f t="shared" si="107"/>
        <v>4.0950000000000006</v>
      </c>
      <c r="Q1693">
        <f t="shared" si="105"/>
        <v>0</v>
      </c>
      <c r="R1693" s="13">
        <f t="shared" si="106"/>
        <v>4.0950000000000006</v>
      </c>
    </row>
    <row r="1694" spans="1:18" x14ac:dyDescent="0.3">
      <c r="A1694">
        <v>18981</v>
      </c>
      <c r="B1694" s="2">
        <v>44243</v>
      </c>
      <c r="C1694" t="s">
        <v>32</v>
      </c>
      <c r="D1694" s="4">
        <v>610</v>
      </c>
      <c r="E1694">
        <v>146</v>
      </c>
      <c r="F1694" t="s">
        <v>35</v>
      </c>
      <c r="G1694" t="s">
        <v>39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8" t="s">
        <v>34</v>
      </c>
      <c r="O1694" s="12">
        <f t="shared" si="104"/>
        <v>44243</v>
      </c>
      <c r="P1694">
        <f t="shared" si="107"/>
        <v>0</v>
      </c>
      <c r="Q1694">
        <f t="shared" si="105"/>
        <v>0</v>
      </c>
      <c r="R1694" s="13">
        <f t="shared" si="106"/>
        <v>0</v>
      </c>
    </row>
    <row r="1695" spans="1:18" x14ac:dyDescent="0.3">
      <c r="A1695">
        <v>18982</v>
      </c>
      <c r="B1695" s="2">
        <v>44263</v>
      </c>
      <c r="C1695" t="s">
        <v>32</v>
      </c>
      <c r="D1695" s="4">
        <v>545</v>
      </c>
      <c r="E1695">
        <v>122</v>
      </c>
      <c r="F1695" t="s">
        <v>33</v>
      </c>
      <c r="G1695" t="s">
        <v>34</v>
      </c>
      <c r="H1695" s="2">
        <v>44293</v>
      </c>
      <c r="I1695" s="2">
        <v>44323</v>
      </c>
      <c r="J1695" s="2">
        <v>44353</v>
      </c>
      <c r="K1695" s="2">
        <v>44359</v>
      </c>
      <c r="L1695" s="2">
        <v>44323</v>
      </c>
      <c r="M1695" s="2">
        <v>44353</v>
      </c>
      <c r="N1695" s="8" t="s">
        <v>20054</v>
      </c>
      <c r="O1695" s="12">
        <f t="shared" si="104"/>
        <v>44263</v>
      </c>
      <c r="P1695">
        <f t="shared" si="107"/>
        <v>4.2700000000000005</v>
      </c>
      <c r="Q1695">
        <f t="shared" si="105"/>
        <v>0</v>
      </c>
      <c r="R1695" s="13">
        <f t="shared" si="106"/>
        <v>4.2700000000000005</v>
      </c>
    </row>
    <row r="1696" spans="1:18" x14ac:dyDescent="0.3">
      <c r="A1696">
        <v>18983</v>
      </c>
      <c r="B1696" s="2">
        <v>44246</v>
      </c>
      <c r="C1696" t="s">
        <v>32</v>
      </c>
      <c r="D1696" s="4">
        <v>671</v>
      </c>
      <c r="E1696">
        <v>118</v>
      </c>
      <c r="F1696" t="s">
        <v>33</v>
      </c>
      <c r="G1696" t="s">
        <v>34</v>
      </c>
      <c r="H1696" s="2">
        <v>44276</v>
      </c>
      <c r="I1696" s="2">
        <v>44306</v>
      </c>
      <c r="J1696" s="2">
        <v>44336</v>
      </c>
      <c r="K1696" s="2">
        <v>44286</v>
      </c>
      <c r="L1696" s="2">
        <v>44306</v>
      </c>
      <c r="M1696" s="2">
        <v>44336</v>
      </c>
      <c r="N1696" s="8" t="s">
        <v>20054</v>
      </c>
      <c r="O1696" s="12">
        <f t="shared" si="104"/>
        <v>44246</v>
      </c>
      <c r="P1696">
        <f t="shared" si="107"/>
        <v>4.1300000000000008</v>
      </c>
      <c r="Q1696">
        <f t="shared" si="105"/>
        <v>0</v>
      </c>
      <c r="R1696" s="13">
        <f t="shared" si="106"/>
        <v>4.1300000000000008</v>
      </c>
    </row>
    <row r="1697" spans="1:18" x14ac:dyDescent="0.3">
      <c r="A1697">
        <v>18984</v>
      </c>
      <c r="B1697" s="2">
        <v>44237</v>
      </c>
      <c r="C1697" t="s">
        <v>38</v>
      </c>
      <c r="D1697" s="4">
        <v>556</v>
      </c>
      <c r="E1697">
        <v>95</v>
      </c>
      <c r="F1697" t="s">
        <v>35</v>
      </c>
      <c r="G1697" t="s">
        <v>42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8" t="s">
        <v>34</v>
      </c>
      <c r="O1697" s="12">
        <f t="shared" si="104"/>
        <v>44237</v>
      </c>
      <c r="P1697">
        <f t="shared" si="107"/>
        <v>0</v>
      </c>
      <c r="Q1697">
        <f t="shared" si="105"/>
        <v>0</v>
      </c>
      <c r="R1697" s="13">
        <f t="shared" si="106"/>
        <v>0</v>
      </c>
    </row>
    <row r="1698" spans="1:18" x14ac:dyDescent="0.3">
      <c r="A1698">
        <v>18985</v>
      </c>
      <c r="B1698" s="2">
        <v>44229</v>
      </c>
      <c r="C1698" t="s">
        <v>32</v>
      </c>
      <c r="D1698" s="4">
        <v>707</v>
      </c>
      <c r="E1698">
        <v>162</v>
      </c>
      <c r="F1698" t="s">
        <v>33</v>
      </c>
      <c r="G1698" t="s">
        <v>34</v>
      </c>
      <c r="H1698" s="2">
        <v>44259</v>
      </c>
      <c r="I1698" s="2">
        <v>44289</v>
      </c>
      <c r="J1698" s="2">
        <v>44319</v>
      </c>
      <c r="K1698" s="2">
        <v>44260</v>
      </c>
      <c r="L1698" s="2">
        <v>44289</v>
      </c>
      <c r="M1698" s="2">
        <v>44319</v>
      </c>
      <c r="N1698" s="8" t="s">
        <v>20054</v>
      </c>
      <c r="O1698" s="12">
        <f t="shared" si="104"/>
        <v>44229</v>
      </c>
      <c r="P1698">
        <f t="shared" si="107"/>
        <v>5.6700000000000008</v>
      </c>
      <c r="Q1698">
        <f t="shared" si="105"/>
        <v>0</v>
      </c>
      <c r="R1698" s="13">
        <f t="shared" si="106"/>
        <v>5.6700000000000008</v>
      </c>
    </row>
    <row r="1699" spans="1:18" x14ac:dyDescent="0.3">
      <c r="A1699">
        <v>18986</v>
      </c>
      <c r="B1699" s="2">
        <v>44205</v>
      </c>
      <c r="C1699" t="s">
        <v>32</v>
      </c>
      <c r="D1699" s="4">
        <v>612</v>
      </c>
      <c r="E1699">
        <v>98</v>
      </c>
      <c r="F1699" t="s">
        <v>35</v>
      </c>
      <c r="G1699" t="s">
        <v>36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8" t="s">
        <v>34</v>
      </c>
      <c r="O1699" s="12">
        <f t="shared" si="104"/>
        <v>44205</v>
      </c>
      <c r="P1699">
        <f t="shared" si="107"/>
        <v>0</v>
      </c>
      <c r="Q1699">
        <f t="shared" si="105"/>
        <v>0</v>
      </c>
      <c r="R1699" s="13">
        <f t="shared" si="106"/>
        <v>0</v>
      </c>
    </row>
    <row r="1700" spans="1:18" x14ac:dyDescent="0.3">
      <c r="A1700">
        <v>18987</v>
      </c>
      <c r="B1700" s="2">
        <v>44261</v>
      </c>
      <c r="C1700" t="s">
        <v>32</v>
      </c>
      <c r="D1700" s="4">
        <v>608</v>
      </c>
      <c r="E1700">
        <v>79</v>
      </c>
      <c r="F1700" t="s">
        <v>33</v>
      </c>
      <c r="G1700" t="s">
        <v>34</v>
      </c>
      <c r="H1700" s="2">
        <v>44291</v>
      </c>
      <c r="I1700" s="2">
        <v>44321</v>
      </c>
      <c r="J1700" s="2">
        <v>44351</v>
      </c>
      <c r="K1700" s="2">
        <v>44327</v>
      </c>
      <c r="L1700" s="2">
        <v>44321</v>
      </c>
      <c r="M1700" s="2">
        <v>44351</v>
      </c>
      <c r="N1700" s="8" t="s">
        <v>20054</v>
      </c>
      <c r="O1700" s="12">
        <f t="shared" si="104"/>
        <v>44261</v>
      </c>
      <c r="P1700">
        <f t="shared" si="107"/>
        <v>2.7650000000000001</v>
      </c>
      <c r="Q1700">
        <f t="shared" si="105"/>
        <v>0</v>
      </c>
      <c r="R1700" s="13">
        <f t="shared" si="106"/>
        <v>2.7650000000000001</v>
      </c>
    </row>
    <row r="1701" spans="1:18" x14ac:dyDescent="0.3">
      <c r="A1701">
        <v>18988</v>
      </c>
      <c r="B1701" s="2">
        <v>44250</v>
      </c>
      <c r="C1701" t="s">
        <v>38</v>
      </c>
      <c r="D1701" s="4">
        <v>636</v>
      </c>
      <c r="E1701">
        <v>96</v>
      </c>
      <c r="F1701" t="s">
        <v>33</v>
      </c>
      <c r="G1701" t="s">
        <v>34</v>
      </c>
      <c r="H1701" s="2">
        <v>44280</v>
      </c>
      <c r="I1701" s="2">
        <v>44310</v>
      </c>
      <c r="J1701" s="2">
        <v>44340</v>
      </c>
      <c r="K1701" s="2">
        <v>44296</v>
      </c>
      <c r="L1701" s="2">
        <v>44310</v>
      </c>
      <c r="M1701" s="2">
        <v>44340</v>
      </c>
      <c r="N1701" s="8" t="s">
        <v>20054</v>
      </c>
      <c r="O1701" s="12">
        <f t="shared" si="104"/>
        <v>44250</v>
      </c>
      <c r="P1701">
        <f t="shared" si="107"/>
        <v>3.3600000000000003</v>
      </c>
      <c r="Q1701">
        <f t="shared" si="105"/>
        <v>0</v>
      </c>
      <c r="R1701" s="13">
        <f t="shared" si="106"/>
        <v>3.3600000000000003</v>
      </c>
    </row>
    <row r="1702" spans="1:18" x14ac:dyDescent="0.3">
      <c r="A1702">
        <v>18989</v>
      </c>
      <c r="B1702" s="2">
        <v>44277</v>
      </c>
      <c r="C1702" t="s">
        <v>32</v>
      </c>
      <c r="D1702" s="4">
        <v>571</v>
      </c>
      <c r="E1702">
        <v>130</v>
      </c>
      <c r="F1702" t="s">
        <v>35</v>
      </c>
      <c r="G1702" t="s">
        <v>39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8" t="s">
        <v>34</v>
      </c>
      <c r="O1702" s="12">
        <f t="shared" si="104"/>
        <v>44277</v>
      </c>
      <c r="P1702">
        <f t="shared" si="107"/>
        <v>0</v>
      </c>
      <c r="Q1702">
        <f t="shared" si="105"/>
        <v>0</v>
      </c>
      <c r="R1702" s="13">
        <f t="shared" si="106"/>
        <v>0</v>
      </c>
    </row>
    <row r="1703" spans="1:18" x14ac:dyDescent="0.3">
      <c r="A1703">
        <v>18990</v>
      </c>
      <c r="B1703" s="2">
        <v>44266</v>
      </c>
      <c r="C1703" t="s">
        <v>32</v>
      </c>
      <c r="D1703" s="4">
        <v>631</v>
      </c>
      <c r="E1703">
        <v>82</v>
      </c>
      <c r="F1703" t="s">
        <v>35</v>
      </c>
      <c r="G1703" t="s">
        <v>36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8" t="s">
        <v>34</v>
      </c>
      <c r="O1703" s="12">
        <f t="shared" si="104"/>
        <v>44266</v>
      </c>
      <c r="P1703">
        <f t="shared" si="107"/>
        <v>0</v>
      </c>
      <c r="Q1703">
        <f t="shared" si="105"/>
        <v>0</v>
      </c>
      <c r="R1703" s="13">
        <f t="shared" si="106"/>
        <v>0</v>
      </c>
    </row>
    <row r="1704" spans="1:18" x14ac:dyDescent="0.3">
      <c r="A1704">
        <v>18991</v>
      </c>
      <c r="B1704" s="2">
        <v>44273</v>
      </c>
      <c r="C1704" t="s">
        <v>38</v>
      </c>
      <c r="D1704" s="4">
        <v>549</v>
      </c>
      <c r="E1704">
        <v>160</v>
      </c>
      <c r="F1704" t="s">
        <v>35</v>
      </c>
      <c r="G1704" t="s">
        <v>36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8" t="s">
        <v>34</v>
      </c>
      <c r="O1704" s="12">
        <f t="shared" si="104"/>
        <v>44273</v>
      </c>
      <c r="P1704">
        <f t="shared" si="107"/>
        <v>0</v>
      </c>
      <c r="Q1704">
        <f t="shared" si="105"/>
        <v>0</v>
      </c>
      <c r="R1704" s="13">
        <f t="shared" si="106"/>
        <v>0</v>
      </c>
    </row>
    <row r="1705" spans="1:18" x14ac:dyDescent="0.3">
      <c r="A1705">
        <v>18992</v>
      </c>
      <c r="B1705" s="2">
        <v>44269</v>
      </c>
      <c r="C1705" t="s">
        <v>37</v>
      </c>
      <c r="D1705" s="4">
        <v>601</v>
      </c>
      <c r="E1705">
        <v>61</v>
      </c>
      <c r="F1705" t="s">
        <v>33</v>
      </c>
      <c r="G1705" t="s">
        <v>34</v>
      </c>
      <c r="H1705" s="2">
        <v>44299</v>
      </c>
      <c r="I1705" s="2">
        <v>44329</v>
      </c>
      <c r="J1705" s="2">
        <v>44359</v>
      </c>
      <c r="K1705" s="2">
        <v>44337</v>
      </c>
      <c r="L1705" s="2">
        <v>44329</v>
      </c>
      <c r="M1705" s="2">
        <v>44359</v>
      </c>
      <c r="N1705" s="8" t="s">
        <v>20055</v>
      </c>
      <c r="O1705" s="12">
        <f t="shared" si="104"/>
        <v>44269</v>
      </c>
      <c r="P1705">
        <f t="shared" si="107"/>
        <v>2.1350000000000002</v>
      </c>
      <c r="Q1705">
        <f t="shared" si="105"/>
        <v>61</v>
      </c>
      <c r="R1705" s="13">
        <f t="shared" si="106"/>
        <v>-58.865000000000002</v>
      </c>
    </row>
    <row r="1706" spans="1:18" x14ac:dyDescent="0.3">
      <c r="A1706">
        <v>18993</v>
      </c>
      <c r="B1706" s="2">
        <v>44262</v>
      </c>
      <c r="C1706" t="s">
        <v>37</v>
      </c>
      <c r="D1706" s="4">
        <v>644</v>
      </c>
      <c r="E1706">
        <v>69</v>
      </c>
      <c r="F1706" t="s">
        <v>33</v>
      </c>
      <c r="G1706" t="s">
        <v>34</v>
      </c>
      <c r="H1706" s="2">
        <v>44292</v>
      </c>
      <c r="I1706" s="2">
        <v>44322</v>
      </c>
      <c r="J1706" s="2">
        <v>44352</v>
      </c>
      <c r="K1706" s="2">
        <v>44302</v>
      </c>
      <c r="L1706" s="2">
        <v>44322</v>
      </c>
      <c r="M1706" s="2">
        <v>44352</v>
      </c>
      <c r="N1706" s="8" t="s">
        <v>20055</v>
      </c>
      <c r="O1706" s="12">
        <f t="shared" si="104"/>
        <v>44262</v>
      </c>
      <c r="P1706">
        <f t="shared" si="107"/>
        <v>2.415</v>
      </c>
      <c r="Q1706">
        <f t="shared" si="105"/>
        <v>69</v>
      </c>
      <c r="R1706" s="13">
        <f t="shared" si="106"/>
        <v>-66.584999999999994</v>
      </c>
    </row>
    <row r="1707" spans="1:18" x14ac:dyDescent="0.3">
      <c r="A1707">
        <v>18994</v>
      </c>
      <c r="B1707" s="2">
        <v>44250</v>
      </c>
      <c r="C1707" t="s">
        <v>37</v>
      </c>
      <c r="D1707" s="4">
        <v>567</v>
      </c>
      <c r="E1707">
        <v>134</v>
      </c>
      <c r="F1707" t="s">
        <v>35</v>
      </c>
      <c r="G1707" t="s">
        <v>42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8" t="s">
        <v>34</v>
      </c>
      <c r="O1707" s="12">
        <f t="shared" si="104"/>
        <v>44250</v>
      </c>
      <c r="P1707">
        <f t="shared" si="107"/>
        <v>0</v>
      </c>
      <c r="Q1707">
        <f t="shared" si="105"/>
        <v>0</v>
      </c>
      <c r="R1707" s="13">
        <f t="shared" si="106"/>
        <v>0</v>
      </c>
    </row>
    <row r="1708" spans="1:18" x14ac:dyDescent="0.3">
      <c r="A1708">
        <v>18995</v>
      </c>
      <c r="B1708" s="2">
        <v>44215</v>
      </c>
      <c r="C1708" t="s">
        <v>38</v>
      </c>
      <c r="D1708" s="4">
        <v>586</v>
      </c>
      <c r="E1708">
        <v>109</v>
      </c>
      <c r="F1708" t="s">
        <v>35</v>
      </c>
      <c r="G1708" t="s">
        <v>40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8" t="s">
        <v>34</v>
      </c>
      <c r="O1708" s="12">
        <f t="shared" si="104"/>
        <v>44215</v>
      </c>
      <c r="P1708">
        <f t="shared" si="107"/>
        <v>0</v>
      </c>
      <c r="Q1708">
        <f t="shared" si="105"/>
        <v>0</v>
      </c>
      <c r="R1708" s="13">
        <f t="shared" si="106"/>
        <v>0</v>
      </c>
    </row>
    <row r="1709" spans="1:18" x14ac:dyDescent="0.3">
      <c r="A1709">
        <v>18996</v>
      </c>
      <c r="B1709" s="2">
        <v>44243</v>
      </c>
      <c r="C1709" t="s">
        <v>37</v>
      </c>
      <c r="D1709" s="4">
        <v>644</v>
      </c>
      <c r="E1709">
        <v>110</v>
      </c>
      <c r="F1709" t="s">
        <v>33</v>
      </c>
      <c r="G1709" t="s">
        <v>34</v>
      </c>
      <c r="H1709" s="2">
        <v>44273</v>
      </c>
      <c r="I1709" s="2">
        <v>44303</v>
      </c>
      <c r="J1709" s="2">
        <v>44333</v>
      </c>
      <c r="K1709" s="2">
        <v>44274</v>
      </c>
      <c r="L1709" s="2">
        <v>44303</v>
      </c>
      <c r="M1709" s="2">
        <v>44333</v>
      </c>
      <c r="N1709" s="8" t="s">
        <v>20055</v>
      </c>
      <c r="O1709" s="12">
        <f t="shared" si="104"/>
        <v>44243</v>
      </c>
      <c r="P1709">
        <f t="shared" si="107"/>
        <v>3.8500000000000005</v>
      </c>
      <c r="Q1709">
        <f t="shared" si="105"/>
        <v>110</v>
      </c>
      <c r="R1709" s="13">
        <f t="shared" si="106"/>
        <v>-106.15</v>
      </c>
    </row>
    <row r="1710" spans="1:18" x14ac:dyDescent="0.3">
      <c r="A1710">
        <v>18997</v>
      </c>
      <c r="B1710" s="2">
        <v>44233</v>
      </c>
      <c r="C1710" t="s">
        <v>32</v>
      </c>
      <c r="D1710" s="4">
        <v>591</v>
      </c>
      <c r="E1710">
        <v>114</v>
      </c>
      <c r="F1710" t="s">
        <v>35</v>
      </c>
      <c r="G1710" t="s">
        <v>42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8" t="s">
        <v>34</v>
      </c>
      <c r="O1710" s="12">
        <f t="shared" si="104"/>
        <v>44233</v>
      </c>
      <c r="P1710">
        <f t="shared" si="107"/>
        <v>0</v>
      </c>
      <c r="Q1710">
        <f t="shared" si="105"/>
        <v>0</v>
      </c>
      <c r="R1710" s="13">
        <f t="shared" si="106"/>
        <v>0</v>
      </c>
    </row>
    <row r="1711" spans="1:18" x14ac:dyDescent="0.3">
      <c r="A1711">
        <v>18998</v>
      </c>
      <c r="B1711" s="2">
        <v>44228</v>
      </c>
      <c r="C1711" t="s">
        <v>38</v>
      </c>
      <c r="D1711" s="4">
        <v>574</v>
      </c>
      <c r="E1711">
        <v>114</v>
      </c>
      <c r="F1711" t="s">
        <v>35</v>
      </c>
      <c r="G1711" t="s">
        <v>40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8" t="s">
        <v>34</v>
      </c>
      <c r="O1711" s="12">
        <f t="shared" si="104"/>
        <v>44228</v>
      </c>
      <c r="P1711">
        <f t="shared" si="107"/>
        <v>0</v>
      </c>
      <c r="Q1711">
        <f t="shared" si="105"/>
        <v>0</v>
      </c>
      <c r="R1711" s="13">
        <f t="shared" si="106"/>
        <v>0</v>
      </c>
    </row>
    <row r="1712" spans="1:18" x14ac:dyDescent="0.3">
      <c r="A1712">
        <v>18999</v>
      </c>
      <c r="B1712" s="2">
        <v>44236</v>
      </c>
      <c r="C1712" t="s">
        <v>38</v>
      </c>
      <c r="D1712" s="4">
        <v>602</v>
      </c>
      <c r="E1712">
        <v>105</v>
      </c>
      <c r="F1712" t="s">
        <v>35</v>
      </c>
      <c r="G1712" t="s">
        <v>36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8" t="s">
        <v>34</v>
      </c>
      <c r="O1712" s="12">
        <f t="shared" si="104"/>
        <v>44236</v>
      </c>
      <c r="P1712">
        <f t="shared" si="107"/>
        <v>0</v>
      </c>
      <c r="Q1712">
        <f t="shared" si="105"/>
        <v>0</v>
      </c>
      <c r="R1712" s="13">
        <f t="shared" si="106"/>
        <v>0</v>
      </c>
    </row>
    <row r="1713" spans="1:18" x14ac:dyDescent="0.3">
      <c r="A1713">
        <v>19000</v>
      </c>
      <c r="B1713" s="2">
        <v>44258</v>
      </c>
      <c r="C1713" t="s">
        <v>37</v>
      </c>
      <c r="D1713" s="4">
        <v>529</v>
      </c>
      <c r="E1713">
        <v>116</v>
      </c>
      <c r="F1713" t="s">
        <v>35</v>
      </c>
      <c r="G1713" t="s">
        <v>42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8" t="s">
        <v>34</v>
      </c>
      <c r="O1713" s="12">
        <f t="shared" si="104"/>
        <v>44258</v>
      </c>
      <c r="P1713">
        <f t="shared" si="107"/>
        <v>0</v>
      </c>
      <c r="Q1713">
        <f t="shared" si="105"/>
        <v>0</v>
      </c>
      <c r="R1713" s="13">
        <f t="shared" si="106"/>
        <v>0</v>
      </c>
    </row>
    <row r="1714" spans="1:18" x14ac:dyDescent="0.3">
      <c r="A1714">
        <v>19001</v>
      </c>
      <c r="B1714" s="2">
        <v>44255</v>
      </c>
      <c r="C1714" t="s">
        <v>32</v>
      </c>
      <c r="D1714" s="4">
        <v>635</v>
      </c>
      <c r="E1714">
        <v>124</v>
      </c>
      <c r="F1714" t="s">
        <v>35</v>
      </c>
      <c r="G1714" t="s">
        <v>36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8" t="s">
        <v>34</v>
      </c>
      <c r="O1714" s="12">
        <f t="shared" si="104"/>
        <v>44255</v>
      </c>
      <c r="P1714">
        <f t="shared" si="107"/>
        <v>0</v>
      </c>
      <c r="Q1714">
        <f t="shared" si="105"/>
        <v>0</v>
      </c>
      <c r="R1714" s="13">
        <f t="shared" si="106"/>
        <v>0</v>
      </c>
    </row>
    <row r="1715" spans="1:18" x14ac:dyDescent="0.3">
      <c r="A1715">
        <v>19002</v>
      </c>
      <c r="B1715" s="2">
        <v>44238</v>
      </c>
      <c r="C1715" t="s">
        <v>38</v>
      </c>
      <c r="D1715" s="4">
        <v>616</v>
      </c>
      <c r="E1715">
        <v>112</v>
      </c>
      <c r="F1715" t="s">
        <v>35</v>
      </c>
      <c r="G1715" t="s">
        <v>39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8" t="s">
        <v>34</v>
      </c>
      <c r="O1715" s="12">
        <f t="shared" si="104"/>
        <v>44238</v>
      </c>
      <c r="P1715">
        <f t="shared" si="107"/>
        <v>0</v>
      </c>
      <c r="Q1715">
        <f t="shared" si="105"/>
        <v>0</v>
      </c>
      <c r="R1715" s="13">
        <f t="shared" si="106"/>
        <v>0</v>
      </c>
    </row>
    <row r="1716" spans="1:18" x14ac:dyDescent="0.3">
      <c r="A1716">
        <v>19003</v>
      </c>
      <c r="B1716" s="2">
        <v>44199</v>
      </c>
      <c r="C1716" t="s">
        <v>32</v>
      </c>
      <c r="D1716" s="4">
        <v>586</v>
      </c>
      <c r="E1716">
        <v>116</v>
      </c>
      <c r="F1716" t="s">
        <v>35</v>
      </c>
      <c r="G1716" t="s">
        <v>40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8" t="s">
        <v>34</v>
      </c>
      <c r="O1716" s="12">
        <f t="shared" si="104"/>
        <v>44199</v>
      </c>
      <c r="P1716">
        <f t="shared" si="107"/>
        <v>0</v>
      </c>
      <c r="Q1716">
        <f t="shared" si="105"/>
        <v>0</v>
      </c>
      <c r="R1716" s="13">
        <f t="shared" si="106"/>
        <v>0</v>
      </c>
    </row>
    <row r="1717" spans="1:18" x14ac:dyDescent="0.3">
      <c r="A1717">
        <v>19004</v>
      </c>
      <c r="B1717" s="2">
        <v>44201</v>
      </c>
      <c r="C1717" t="s">
        <v>38</v>
      </c>
      <c r="D1717" s="4">
        <v>650</v>
      </c>
      <c r="E1717">
        <v>99</v>
      </c>
      <c r="F1717" t="s">
        <v>33</v>
      </c>
      <c r="G1717" t="s">
        <v>34</v>
      </c>
      <c r="H1717" s="2">
        <v>44231</v>
      </c>
      <c r="I1717" s="2">
        <v>44261</v>
      </c>
      <c r="J1717" s="2">
        <v>44291</v>
      </c>
      <c r="K1717" s="2">
        <v>44234</v>
      </c>
      <c r="L1717" s="2">
        <v>44261</v>
      </c>
      <c r="M1717" s="2">
        <v>44291</v>
      </c>
      <c r="N1717" s="8" t="s">
        <v>20054</v>
      </c>
      <c r="O1717" s="12">
        <f t="shared" si="104"/>
        <v>44201</v>
      </c>
      <c r="P1717">
        <f t="shared" si="107"/>
        <v>3.4650000000000003</v>
      </c>
      <c r="Q1717">
        <f t="shared" si="105"/>
        <v>0</v>
      </c>
      <c r="R1717" s="13">
        <f t="shared" si="106"/>
        <v>3.4650000000000003</v>
      </c>
    </row>
    <row r="1718" spans="1:18" x14ac:dyDescent="0.3">
      <c r="A1718">
        <v>19005</v>
      </c>
      <c r="B1718" s="2">
        <v>44231</v>
      </c>
      <c r="C1718" t="s">
        <v>32</v>
      </c>
      <c r="D1718" s="4">
        <v>609</v>
      </c>
      <c r="E1718">
        <v>123</v>
      </c>
      <c r="F1718" t="s">
        <v>35</v>
      </c>
      <c r="G1718" t="s">
        <v>39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8" t="s">
        <v>34</v>
      </c>
      <c r="O1718" s="12">
        <f t="shared" si="104"/>
        <v>44231</v>
      </c>
      <c r="P1718">
        <f t="shared" si="107"/>
        <v>0</v>
      </c>
      <c r="Q1718">
        <f t="shared" si="105"/>
        <v>0</v>
      </c>
      <c r="R1718" s="13">
        <f t="shared" si="106"/>
        <v>0</v>
      </c>
    </row>
    <row r="1719" spans="1:18" x14ac:dyDescent="0.3">
      <c r="A1719">
        <v>19006</v>
      </c>
      <c r="B1719" s="2">
        <v>44201</v>
      </c>
      <c r="C1719" t="s">
        <v>38</v>
      </c>
      <c r="D1719" s="4">
        <v>606</v>
      </c>
      <c r="E1719">
        <v>132</v>
      </c>
      <c r="F1719" t="s">
        <v>35</v>
      </c>
      <c r="G1719" t="s">
        <v>41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8" t="s">
        <v>34</v>
      </c>
      <c r="O1719" s="12">
        <f t="shared" si="104"/>
        <v>44201</v>
      </c>
      <c r="P1719">
        <f t="shared" si="107"/>
        <v>0</v>
      </c>
      <c r="Q1719">
        <f t="shared" si="105"/>
        <v>0</v>
      </c>
      <c r="R1719" s="13">
        <f t="shared" si="106"/>
        <v>0</v>
      </c>
    </row>
    <row r="1720" spans="1:18" x14ac:dyDescent="0.3">
      <c r="A1720">
        <v>19007</v>
      </c>
      <c r="B1720" s="2">
        <v>44250</v>
      </c>
      <c r="C1720" t="s">
        <v>38</v>
      </c>
      <c r="D1720" s="4">
        <v>616</v>
      </c>
      <c r="E1720">
        <v>99</v>
      </c>
      <c r="F1720" t="s">
        <v>35</v>
      </c>
      <c r="G1720" t="s">
        <v>40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8" t="s">
        <v>34</v>
      </c>
      <c r="O1720" s="12">
        <f t="shared" si="104"/>
        <v>44250</v>
      </c>
      <c r="P1720">
        <f t="shared" si="107"/>
        <v>0</v>
      </c>
      <c r="Q1720">
        <f t="shared" si="105"/>
        <v>0</v>
      </c>
      <c r="R1720" s="13">
        <f t="shared" si="106"/>
        <v>0</v>
      </c>
    </row>
    <row r="1721" spans="1:18" x14ac:dyDescent="0.3">
      <c r="A1721">
        <v>19008</v>
      </c>
      <c r="B1721" s="2">
        <v>44270</v>
      </c>
      <c r="C1721" t="s">
        <v>32</v>
      </c>
      <c r="D1721" s="4">
        <v>619</v>
      </c>
      <c r="E1721">
        <v>65</v>
      </c>
      <c r="F1721" t="s">
        <v>35</v>
      </c>
      <c r="G1721" t="s">
        <v>36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8" t="s">
        <v>34</v>
      </c>
      <c r="O1721" s="12">
        <f t="shared" si="104"/>
        <v>44270</v>
      </c>
      <c r="P1721">
        <f t="shared" si="107"/>
        <v>0</v>
      </c>
      <c r="Q1721">
        <f t="shared" si="105"/>
        <v>0</v>
      </c>
      <c r="R1721" s="13">
        <f t="shared" si="106"/>
        <v>0</v>
      </c>
    </row>
    <row r="1722" spans="1:18" x14ac:dyDescent="0.3">
      <c r="A1722">
        <v>19009</v>
      </c>
      <c r="B1722" s="2">
        <v>44232</v>
      </c>
      <c r="C1722" t="s">
        <v>32</v>
      </c>
      <c r="D1722" s="4">
        <v>666</v>
      </c>
      <c r="E1722">
        <v>40</v>
      </c>
      <c r="F1722" t="s">
        <v>33</v>
      </c>
      <c r="G1722" t="s">
        <v>34</v>
      </c>
      <c r="H1722" s="2">
        <v>44262</v>
      </c>
      <c r="I1722" s="2">
        <v>44292</v>
      </c>
      <c r="J1722" s="2">
        <v>44322</v>
      </c>
      <c r="K1722" s="2">
        <v>44272</v>
      </c>
      <c r="L1722" s="2">
        <v>44292</v>
      </c>
      <c r="M1722" s="2">
        <v>44322</v>
      </c>
      <c r="N1722" s="8" t="s">
        <v>20054</v>
      </c>
      <c r="O1722" s="12">
        <f t="shared" si="104"/>
        <v>44232</v>
      </c>
      <c r="P1722">
        <f t="shared" si="107"/>
        <v>1.4000000000000001</v>
      </c>
      <c r="Q1722">
        <f t="shared" si="105"/>
        <v>0</v>
      </c>
      <c r="R1722" s="13">
        <f t="shared" si="106"/>
        <v>1.4000000000000001</v>
      </c>
    </row>
    <row r="1723" spans="1:18" x14ac:dyDescent="0.3">
      <c r="A1723">
        <v>19010</v>
      </c>
      <c r="B1723" s="2">
        <v>44221</v>
      </c>
      <c r="C1723" t="s">
        <v>32</v>
      </c>
      <c r="D1723" s="4">
        <v>596</v>
      </c>
      <c r="E1723">
        <v>95</v>
      </c>
      <c r="F1723" t="s">
        <v>35</v>
      </c>
      <c r="G1723" t="s">
        <v>40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8" t="s">
        <v>34</v>
      </c>
      <c r="O1723" s="12">
        <f t="shared" si="104"/>
        <v>44221</v>
      </c>
      <c r="P1723">
        <f t="shared" si="107"/>
        <v>0</v>
      </c>
      <c r="Q1723">
        <f t="shared" si="105"/>
        <v>0</v>
      </c>
      <c r="R1723" s="13">
        <f t="shared" si="106"/>
        <v>0</v>
      </c>
    </row>
    <row r="1724" spans="1:18" x14ac:dyDescent="0.3">
      <c r="A1724">
        <v>19011</v>
      </c>
      <c r="B1724" s="2">
        <v>44238</v>
      </c>
      <c r="C1724" t="s">
        <v>38</v>
      </c>
      <c r="D1724" s="4">
        <v>517</v>
      </c>
      <c r="E1724">
        <v>110</v>
      </c>
      <c r="F1724" t="s">
        <v>35</v>
      </c>
      <c r="G1724" t="s">
        <v>40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8" t="s">
        <v>34</v>
      </c>
      <c r="O1724" s="12">
        <f t="shared" si="104"/>
        <v>44238</v>
      </c>
      <c r="P1724">
        <f t="shared" si="107"/>
        <v>0</v>
      </c>
      <c r="Q1724">
        <f t="shared" si="105"/>
        <v>0</v>
      </c>
      <c r="R1724" s="13">
        <f t="shared" si="106"/>
        <v>0</v>
      </c>
    </row>
    <row r="1725" spans="1:18" x14ac:dyDescent="0.3">
      <c r="A1725">
        <v>19012</v>
      </c>
      <c r="B1725" s="2">
        <v>44207</v>
      </c>
      <c r="C1725" t="s">
        <v>32</v>
      </c>
      <c r="D1725" s="4">
        <v>584</v>
      </c>
      <c r="E1725">
        <v>145</v>
      </c>
      <c r="F1725" t="s">
        <v>35</v>
      </c>
      <c r="G1725" t="s">
        <v>41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8" t="s">
        <v>34</v>
      </c>
      <c r="O1725" s="12">
        <f t="shared" si="104"/>
        <v>44207</v>
      </c>
      <c r="P1725">
        <f t="shared" si="107"/>
        <v>0</v>
      </c>
      <c r="Q1725">
        <f t="shared" si="105"/>
        <v>0</v>
      </c>
      <c r="R1725" s="13">
        <f t="shared" si="106"/>
        <v>0</v>
      </c>
    </row>
    <row r="1726" spans="1:18" x14ac:dyDescent="0.3">
      <c r="A1726">
        <v>19013</v>
      </c>
      <c r="B1726" s="2">
        <v>44269</v>
      </c>
      <c r="C1726" t="s">
        <v>32</v>
      </c>
      <c r="D1726" s="4">
        <v>666</v>
      </c>
      <c r="E1726">
        <v>71</v>
      </c>
      <c r="F1726" t="s">
        <v>33</v>
      </c>
      <c r="G1726" t="s">
        <v>34</v>
      </c>
      <c r="H1726" s="2">
        <v>44299</v>
      </c>
      <c r="I1726" s="2">
        <v>44329</v>
      </c>
      <c r="J1726" s="2">
        <v>44359</v>
      </c>
      <c r="K1726" s="2">
        <v>44309</v>
      </c>
      <c r="L1726" s="2">
        <v>44329</v>
      </c>
      <c r="M1726" s="2">
        <v>44359</v>
      </c>
      <c r="N1726" s="8" t="s">
        <v>20054</v>
      </c>
      <c r="O1726" s="12">
        <f t="shared" si="104"/>
        <v>44269</v>
      </c>
      <c r="P1726">
        <f t="shared" si="107"/>
        <v>2.4850000000000003</v>
      </c>
      <c r="Q1726">
        <f t="shared" si="105"/>
        <v>0</v>
      </c>
      <c r="R1726" s="13">
        <f t="shared" si="106"/>
        <v>2.4850000000000003</v>
      </c>
    </row>
    <row r="1727" spans="1:18" x14ac:dyDescent="0.3">
      <c r="A1727">
        <v>19014</v>
      </c>
      <c r="B1727" s="2">
        <v>44253</v>
      </c>
      <c r="C1727" t="s">
        <v>38</v>
      </c>
      <c r="D1727" s="4">
        <v>614</v>
      </c>
      <c r="E1727">
        <v>110</v>
      </c>
      <c r="F1727" t="s">
        <v>35</v>
      </c>
      <c r="G1727" t="s">
        <v>41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8" t="s">
        <v>34</v>
      </c>
      <c r="O1727" s="12">
        <f t="shared" si="104"/>
        <v>44253</v>
      </c>
      <c r="P1727">
        <f t="shared" si="107"/>
        <v>0</v>
      </c>
      <c r="Q1727">
        <f t="shared" si="105"/>
        <v>0</v>
      </c>
      <c r="R1727" s="13">
        <f t="shared" si="106"/>
        <v>0</v>
      </c>
    </row>
    <row r="1728" spans="1:18" x14ac:dyDescent="0.3">
      <c r="A1728">
        <v>19015</v>
      </c>
      <c r="B1728" s="2">
        <v>44208</v>
      </c>
      <c r="C1728" t="s">
        <v>37</v>
      </c>
      <c r="D1728" s="4">
        <v>604</v>
      </c>
      <c r="E1728">
        <v>76</v>
      </c>
      <c r="F1728" t="s">
        <v>33</v>
      </c>
      <c r="G1728" t="s">
        <v>34</v>
      </c>
      <c r="H1728" s="2">
        <v>44238</v>
      </c>
      <c r="I1728" s="2">
        <v>44268</v>
      </c>
      <c r="J1728" s="2">
        <v>44298</v>
      </c>
      <c r="K1728" s="2">
        <v>44274</v>
      </c>
      <c r="L1728" s="2">
        <v>44268</v>
      </c>
      <c r="M1728" s="2">
        <v>44298</v>
      </c>
      <c r="N1728" s="8" t="s">
        <v>20054</v>
      </c>
      <c r="O1728" s="12">
        <f t="shared" si="104"/>
        <v>44208</v>
      </c>
      <c r="P1728">
        <f t="shared" si="107"/>
        <v>2.66</v>
      </c>
      <c r="Q1728">
        <f t="shared" si="105"/>
        <v>0</v>
      </c>
      <c r="R1728" s="13">
        <f t="shared" si="106"/>
        <v>2.66</v>
      </c>
    </row>
    <row r="1729" spans="1:18" x14ac:dyDescent="0.3">
      <c r="A1729">
        <v>19016</v>
      </c>
      <c r="B1729" s="2">
        <v>44242</v>
      </c>
      <c r="C1729" t="s">
        <v>32</v>
      </c>
      <c r="D1729" s="4">
        <v>622</v>
      </c>
      <c r="E1729">
        <v>119</v>
      </c>
      <c r="F1729" t="s">
        <v>35</v>
      </c>
      <c r="G1729" t="s">
        <v>41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8" t="s">
        <v>34</v>
      </c>
      <c r="O1729" s="12">
        <f t="shared" si="104"/>
        <v>44242</v>
      </c>
      <c r="P1729">
        <f t="shared" si="107"/>
        <v>0</v>
      </c>
      <c r="Q1729">
        <f t="shared" si="105"/>
        <v>0</v>
      </c>
      <c r="R1729" s="13">
        <f t="shared" si="106"/>
        <v>0</v>
      </c>
    </row>
    <row r="1730" spans="1:18" x14ac:dyDescent="0.3">
      <c r="A1730">
        <v>19017</v>
      </c>
      <c r="B1730" s="2">
        <v>44243</v>
      </c>
      <c r="C1730" t="s">
        <v>32</v>
      </c>
      <c r="D1730" s="4">
        <v>679</v>
      </c>
      <c r="E1730">
        <v>105</v>
      </c>
      <c r="F1730" t="s">
        <v>33</v>
      </c>
      <c r="G1730" t="s">
        <v>34</v>
      </c>
      <c r="H1730" s="2">
        <v>44273</v>
      </c>
      <c r="I1730" s="2">
        <v>44303</v>
      </c>
      <c r="J1730" s="2">
        <v>44333</v>
      </c>
      <c r="K1730" s="2">
        <v>44279</v>
      </c>
      <c r="L1730" s="2">
        <v>44303</v>
      </c>
      <c r="M1730" s="2">
        <v>44333</v>
      </c>
      <c r="N1730" s="8" t="s">
        <v>20054</v>
      </c>
      <c r="O1730" s="12">
        <f t="shared" si="104"/>
        <v>44243</v>
      </c>
      <c r="P1730">
        <f t="shared" si="107"/>
        <v>3.6750000000000003</v>
      </c>
      <c r="Q1730">
        <f t="shared" si="105"/>
        <v>0</v>
      </c>
      <c r="R1730" s="13">
        <f t="shared" si="106"/>
        <v>3.6750000000000003</v>
      </c>
    </row>
    <row r="1731" spans="1:18" x14ac:dyDescent="0.3">
      <c r="A1731">
        <v>19018</v>
      </c>
      <c r="B1731" s="2">
        <v>44238</v>
      </c>
      <c r="C1731" t="s">
        <v>32</v>
      </c>
      <c r="D1731" s="4">
        <v>610</v>
      </c>
      <c r="E1731">
        <v>52</v>
      </c>
      <c r="F1731" t="s">
        <v>35</v>
      </c>
      <c r="G1731" t="s">
        <v>40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8" t="s">
        <v>34</v>
      </c>
      <c r="O1731" s="12">
        <f t="shared" ref="O1731:O1794" si="108">B1731</f>
        <v>44238</v>
      </c>
      <c r="P1731">
        <f t="shared" si="107"/>
        <v>0</v>
      </c>
      <c r="Q1731">
        <f t="shared" ref="Q1731:Q1794" si="109">IF(N1731="Defaulted",E1731,0)</f>
        <v>0</v>
      </c>
      <c r="R1731" s="13">
        <f t="shared" ref="R1731:R1794" si="110">P1731-Q1731</f>
        <v>0</v>
      </c>
    </row>
    <row r="1732" spans="1:18" x14ac:dyDescent="0.3">
      <c r="A1732">
        <v>19019</v>
      </c>
      <c r="B1732" s="2">
        <v>44230</v>
      </c>
      <c r="C1732" t="s">
        <v>38</v>
      </c>
      <c r="D1732" s="4">
        <v>586</v>
      </c>
      <c r="E1732">
        <v>67</v>
      </c>
      <c r="F1732" t="s">
        <v>35</v>
      </c>
      <c r="G1732" t="s">
        <v>36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8" t="s">
        <v>34</v>
      </c>
      <c r="O1732" s="12">
        <f t="shared" si="108"/>
        <v>44230</v>
      </c>
      <c r="P1732">
        <f t="shared" ref="P1732:P1795" si="111">IF(F1732="Approved",E1732*0.035,0)</f>
        <v>0</v>
      </c>
      <c r="Q1732">
        <f t="shared" si="109"/>
        <v>0</v>
      </c>
      <c r="R1732" s="13">
        <f t="shared" si="110"/>
        <v>0</v>
      </c>
    </row>
    <row r="1733" spans="1:18" x14ac:dyDescent="0.3">
      <c r="A1733">
        <v>19020</v>
      </c>
      <c r="B1733" s="2">
        <v>44252</v>
      </c>
      <c r="C1733" t="s">
        <v>38</v>
      </c>
      <c r="D1733" s="4">
        <v>641</v>
      </c>
      <c r="E1733">
        <v>101</v>
      </c>
      <c r="F1733" t="s">
        <v>33</v>
      </c>
      <c r="G1733" t="s">
        <v>34</v>
      </c>
      <c r="H1733" s="2">
        <v>44282</v>
      </c>
      <c r="I1733" s="2">
        <v>44312</v>
      </c>
      <c r="J1733" s="2">
        <v>44342</v>
      </c>
      <c r="K1733" s="2">
        <v>44282</v>
      </c>
      <c r="L1733" s="2">
        <v>44312</v>
      </c>
      <c r="M1733" s="2">
        <v>44342</v>
      </c>
      <c r="N1733" s="8" t="s">
        <v>20054</v>
      </c>
      <c r="O1733" s="12">
        <f t="shared" si="108"/>
        <v>44252</v>
      </c>
      <c r="P1733">
        <f t="shared" si="111"/>
        <v>3.5350000000000001</v>
      </c>
      <c r="Q1733">
        <f t="shared" si="109"/>
        <v>0</v>
      </c>
      <c r="R1733" s="13">
        <f t="shared" si="110"/>
        <v>3.5350000000000001</v>
      </c>
    </row>
    <row r="1734" spans="1:18" x14ac:dyDescent="0.3">
      <c r="A1734">
        <v>19021</v>
      </c>
      <c r="B1734" s="2">
        <v>44255</v>
      </c>
      <c r="C1734" t="s">
        <v>32</v>
      </c>
      <c r="D1734" s="4">
        <v>623</v>
      </c>
      <c r="E1734">
        <v>96</v>
      </c>
      <c r="F1734" t="s">
        <v>35</v>
      </c>
      <c r="G1734" t="s">
        <v>40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8" t="s">
        <v>34</v>
      </c>
      <c r="O1734" s="12">
        <f t="shared" si="108"/>
        <v>44255</v>
      </c>
      <c r="P1734">
        <f t="shared" si="111"/>
        <v>0</v>
      </c>
      <c r="Q1734">
        <f t="shared" si="109"/>
        <v>0</v>
      </c>
      <c r="R1734" s="13">
        <f t="shared" si="110"/>
        <v>0</v>
      </c>
    </row>
    <row r="1735" spans="1:18" x14ac:dyDescent="0.3">
      <c r="A1735">
        <v>19022</v>
      </c>
      <c r="B1735" s="2">
        <v>44253</v>
      </c>
      <c r="C1735" t="s">
        <v>38</v>
      </c>
      <c r="D1735" s="4">
        <v>545</v>
      </c>
      <c r="E1735">
        <v>109</v>
      </c>
      <c r="F1735" t="s">
        <v>35</v>
      </c>
      <c r="G1735" t="s">
        <v>39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8" t="s">
        <v>34</v>
      </c>
      <c r="O1735" s="12">
        <f t="shared" si="108"/>
        <v>44253</v>
      </c>
      <c r="P1735">
        <f t="shared" si="111"/>
        <v>0</v>
      </c>
      <c r="Q1735">
        <f t="shared" si="109"/>
        <v>0</v>
      </c>
      <c r="R1735" s="13">
        <f t="shared" si="110"/>
        <v>0</v>
      </c>
    </row>
    <row r="1736" spans="1:18" x14ac:dyDescent="0.3">
      <c r="A1736">
        <v>19023</v>
      </c>
      <c r="B1736" s="2">
        <v>44285</v>
      </c>
      <c r="C1736" t="s">
        <v>32</v>
      </c>
      <c r="D1736" s="4">
        <v>630</v>
      </c>
      <c r="E1736">
        <v>88</v>
      </c>
      <c r="F1736" t="s">
        <v>35</v>
      </c>
      <c r="G1736" t="s">
        <v>41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8" t="s">
        <v>34</v>
      </c>
      <c r="O1736" s="12">
        <f t="shared" si="108"/>
        <v>44285</v>
      </c>
      <c r="P1736">
        <f t="shared" si="111"/>
        <v>0</v>
      </c>
      <c r="Q1736">
        <f t="shared" si="109"/>
        <v>0</v>
      </c>
      <c r="R1736" s="13">
        <f t="shared" si="110"/>
        <v>0</v>
      </c>
    </row>
    <row r="1737" spans="1:18" x14ac:dyDescent="0.3">
      <c r="A1737">
        <v>19024</v>
      </c>
      <c r="B1737" s="2">
        <v>44246</v>
      </c>
      <c r="C1737" t="s">
        <v>38</v>
      </c>
      <c r="D1737" s="4">
        <v>598</v>
      </c>
      <c r="E1737">
        <v>85</v>
      </c>
      <c r="F1737" t="s">
        <v>35</v>
      </c>
      <c r="G1737" t="s">
        <v>36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8" t="s">
        <v>34</v>
      </c>
      <c r="O1737" s="12">
        <f t="shared" si="108"/>
        <v>44246</v>
      </c>
      <c r="P1737">
        <f t="shared" si="111"/>
        <v>0</v>
      </c>
      <c r="Q1737">
        <f t="shared" si="109"/>
        <v>0</v>
      </c>
      <c r="R1737" s="13">
        <f t="shared" si="110"/>
        <v>0</v>
      </c>
    </row>
    <row r="1738" spans="1:18" x14ac:dyDescent="0.3">
      <c r="A1738">
        <v>19025</v>
      </c>
      <c r="B1738" s="2">
        <v>44280</v>
      </c>
      <c r="C1738" t="s">
        <v>37</v>
      </c>
      <c r="D1738" s="4">
        <v>574</v>
      </c>
      <c r="E1738">
        <v>75</v>
      </c>
      <c r="F1738" t="s">
        <v>33</v>
      </c>
      <c r="G1738" t="s">
        <v>34</v>
      </c>
      <c r="H1738" s="2">
        <v>44310</v>
      </c>
      <c r="I1738" s="2">
        <v>44340</v>
      </c>
      <c r="J1738" s="2">
        <v>44370</v>
      </c>
      <c r="K1738" s="2">
        <v>44350</v>
      </c>
      <c r="L1738" s="2">
        <v>44340</v>
      </c>
      <c r="M1738" s="2">
        <v>44370</v>
      </c>
      <c r="N1738" s="8" t="s">
        <v>20054</v>
      </c>
      <c r="O1738" s="12">
        <f t="shared" si="108"/>
        <v>44280</v>
      </c>
      <c r="P1738">
        <f t="shared" si="111"/>
        <v>2.6250000000000004</v>
      </c>
      <c r="Q1738">
        <f t="shared" si="109"/>
        <v>0</v>
      </c>
      <c r="R1738" s="13">
        <f t="shared" si="110"/>
        <v>2.6250000000000004</v>
      </c>
    </row>
    <row r="1739" spans="1:18" x14ac:dyDescent="0.3">
      <c r="A1739">
        <v>19026</v>
      </c>
      <c r="B1739" s="2">
        <v>44272</v>
      </c>
      <c r="C1739" t="s">
        <v>37</v>
      </c>
      <c r="D1739" s="4">
        <v>675</v>
      </c>
      <c r="E1739">
        <v>83</v>
      </c>
      <c r="F1739" t="s">
        <v>33</v>
      </c>
      <c r="G1739" t="s">
        <v>34</v>
      </c>
      <c r="H1739" s="2">
        <v>44302</v>
      </c>
      <c r="I1739" s="2">
        <v>44332</v>
      </c>
      <c r="J1739" s="2">
        <v>44362</v>
      </c>
      <c r="K1739" s="2">
        <v>44303</v>
      </c>
      <c r="L1739" s="2">
        <v>44332</v>
      </c>
      <c r="M1739" s="2">
        <v>44362</v>
      </c>
      <c r="N1739" s="8" t="s">
        <v>20055</v>
      </c>
      <c r="O1739" s="12">
        <f t="shared" si="108"/>
        <v>44272</v>
      </c>
      <c r="P1739">
        <f t="shared" si="111"/>
        <v>2.9050000000000002</v>
      </c>
      <c r="Q1739">
        <f t="shared" si="109"/>
        <v>83</v>
      </c>
      <c r="R1739" s="13">
        <f t="shared" si="110"/>
        <v>-80.094999999999999</v>
      </c>
    </row>
    <row r="1740" spans="1:18" x14ac:dyDescent="0.3">
      <c r="A1740">
        <v>19027</v>
      </c>
      <c r="B1740" s="2">
        <v>44254</v>
      </c>
      <c r="C1740" t="s">
        <v>38</v>
      </c>
      <c r="D1740" s="4">
        <v>663</v>
      </c>
      <c r="E1740">
        <v>108</v>
      </c>
      <c r="F1740" t="s">
        <v>33</v>
      </c>
      <c r="G1740" t="s">
        <v>34</v>
      </c>
      <c r="H1740" s="2">
        <v>44284</v>
      </c>
      <c r="I1740" s="2">
        <v>44314</v>
      </c>
      <c r="J1740" s="2">
        <v>44344</v>
      </c>
      <c r="K1740" s="2">
        <v>44289</v>
      </c>
      <c r="L1740" s="2">
        <v>44314</v>
      </c>
      <c r="M1740" s="2">
        <v>44344</v>
      </c>
      <c r="N1740" s="8" t="s">
        <v>20055</v>
      </c>
      <c r="O1740" s="12">
        <f t="shared" si="108"/>
        <v>44254</v>
      </c>
      <c r="P1740">
        <f t="shared" si="111"/>
        <v>3.7800000000000002</v>
      </c>
      <c r="Q1740">
        <f t="shared" si="109"/>
        <v>108</v>
      </c>
      <c r="R1740" s="13">
        <f t="shared" si="110"/>
        <v>-104.22</v>
      </c>
    </row>
    <row r="1741" spans="1:18" x14ac:dyDescent="0.3">
      <c r="A1741">
        <v>19028</v>
      </c>
      <c r="B1741" s="2">
        <v>44252</v>
      </c>
      <c r="C1741" t="s">
        <v>38</v>
      </c>
      <c r="D1741" s="4">
        <v>547</v>
      </c>
      <c r="E1741">
        <v>115</v>
      </c>
      <c r="F1741" t="s">
        <v>35</v>
      </c>
      <c r="G1741" t="s">
        <v>40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8" t="s">
        <v>34</v>
      </c>
      <c r="O1741" s="12">
        <f t="shared" si="108"/>
        <v>44252</v>
      </c>
      <c r="P1741">
        <f t="shared" si="111"/>
        <v>0</v>
      </c>
      <c r="Q1741">
        <f t="shared" si="109"/>
        <v>0</v>
      </c>
      <c r="R1741" s="13">
        <f t="shared" si="110"/>
        <v>0</v>
      </c>
    </row>
    <row r="1742" spans="1:18" x14ac:dyDescent="0.3">
      <c r="A1742">
        <v>19029</v>
      </c>
      <c r="B1742" s="2">
        <v>44275</v>
      </c>
      <c r="C1742" t="s">
        <v>37</v>
      </c>
      <c r="D1742" s="4">
        <v>646</v>
      </c>
      <c r="E1742">
        <v>68</v>
      </c>
      <c r="F1742" t="s">
        <v>33</v>
      </c>
      <c r="G1742" t="s">
        <v>34</v>
      </c>
      <c r="H1742" s="2">
        <v>44305</v>
      </c>
      <c r="I1742" s="2">
        <v>44335</v>
      </c>
      <c r="J1742" s="2">
        <v>44365</v>
      </c>
      <c r="K1742" s="2">
        <v>44305</v>
      </c>
      <c r="L1742" s="2">
        <v>44335</v>
      </c>
      <c r="M1742" s="2">
        <v>44365</v>
      </c>
      <c r="N1742" s="8" t="s">
        <v>20054</v>
      </c>
      <c r="O1742" s="12">
        <f t="shared" si="108"/>
        <v>44275</v>
      </c>
      <c r="P1742">
        <f t="shared" si="111"/>
        <v>2.3800000000000003</v>
      </c>
      <c r="Q1742">
        <f t="shared" si="109"/>
        <v>0</v>
      </c>
      <c r="R1742" s="13">
        <f t="shared" si="110"/>
        <v>2.3800000000000003</v>
      </c>
    </row>
    <row r="1743" spans="1:18" x14ac:dyDescent="0.3">
      <c r="A1743">
        <v>19030</v>
      </c>
      <c r="B1743" s="2">
        <v>44287</v>
      </c>
      <c r="C1743" t="s">
        <v>37</v>
      </c>
      <c r="D1743" s="4">
        <v>555</v>
      </c>
      <c r="E1743">
        <v>157</v>
      </c>
      <c r="F1743" t="s">
        <v>35</v>
      </c>
      <c r="G1743" t="s">
        <v>40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8" t="s">
        <v>34</v>
      </c>
      <c r="O1743" s="12">
        <f t="shared" si="108"/>
        <v>44287</v>
      </c>
      <c r="P1743">
        <f t="shared" si="111"/>
        <v>0</v>
      </c>
      <c r="Q1743">
        <f t="shared" si="109"/>
        <v>0</v>
      </c>
      <c r="R1743" s="13">
        <f t="shared" si="110"/>
        <v>0</v>
      </c>
    </row>
    <row r="1744" spans="1:18" x14ac:dyDescent="0.3">
      <c r="A1744">
        <v>19031</v>
      </c>
      <c r="B1744" s="2">
        <v>44270</v>
      </c>
      <c r="C1744" t="s">
        <v>32</v>
      </c>
      <c r="D1744" s="4">
        <v>590</v>
      </c>
      <c r="E1744">
        <v>101</v>
      </c>
      <c r="F1744" t="s">
        <v>35</v>
      </c>
      <c r="G1744" t="s">
        <v>41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8" t="s">
        <v>34</v>
      </c>
      <c r="O1744" s="12">
        <f t="shared" si="108"/>
        <v>44270</v>
      </c>
      <c r="P1744">
        <f t="shared" si="111"/>
        <v>0</v>
      </c>
      <c r="Q1744">
        <f t="shared" si="109"/>
        <v>0</v>
      </c>
      <c r="R1744" s="13">
        <f t="shared" si="110"/>
        <v>0</v>
      </c>
    </row>
    <row r="1745" spans="1:18" x14ac:dyDescent="0.3">
      <c r="A1745">
        <v>19032</v>
      </c>
      <c r="B1745" s="2">
        <v>44264</v>
      </c>
      <c r="C1745" t="s">
        <v>32</v>
      </c>
      <c r="D1745" s="4">
        <v>641</v>
      </c>
      <c r="E1745">
        <v>138</v>
      </c>
      <c r="F1745" t="s">
        <v>33</v>
      </c>
      <c r="G1745" t="s">
        <v>34</v>
      </c>
      <c r="H1745" s="2">
        <v>44294</v>
      </c>
      <c r="I1745" s="2">
        <v>44324</v>
      </c>
      <c r="J1745" s="2">
        <v>44354</v>
      </c>
      <c r="K1745" s="2">
        <v>44301</v>
      </c>
      <c r="L1745" s="2">
        <v>44324</v>
      </c>
      <c r="M1745" s="2">
        <v>44354</v>
      </c>
      <c r="N1745" s="8" t="s">
        <v>20054</v>
      </c>
      <c r="O1745" s="12">
        <f t="shared" si="108"/>
        <v>44264</v>
      </c>
      <c r="P1745">
        <f t="shared" si="111"/>
        <v>4.83</v>
      </c>
      <c r="Q1745">
        <f t="shared" si="109"/>
        <v>0</v>
      </c>
      <c r="R1745" s="13">
        <f t="shared" si="110"/>
        <v>4.83</v>
      </c>
    </row>
    <row r="1746" spans="1:18" x14ac:dyDescent="0.3">
      <c r="A1746">
        <v>19033</v>
      </c>
      <c r="B1746" s="2">
        <v>44217</v>
      </c>
      <c r="C1746" t="s">
        <v>32</v>
      </c>
      <c r="D1746" s="4">
        <v>712</v>
      </c>
      <c r="E1746">
        <v>109</v>
      </c>
      <c r="F1746" t="s">
        <v>33</v>
      </c>
      <c r="G1746" t="s">
        <v>34</v>
      </c>
      <c r="H1746" s="2">
        <v>44247</v>
      </c>
      <c r="I1746" s="2">
        <v>44277</v>
      </c>
      <c r="J1746" s="2">
        <v>44307</v>
      </c>
      <c r="K1746" s="2">
        <v>44255</v>
      </c>
      <c r="L1746" s="2">
        <v>44277</v>
      </c>
      <c r="M1746" s="2">
        <v>44307</v>
      </c>
      <c r="N1746" s="8" t="s">
        <v>20054</v>
      </c>
      <c r="O1746" s="12">
        <f t="shared" si="108"/>
        <v>44217</v>
      </c>
      <c r="P1746">
        <f t="shared" si="111"/>
        <v>3.8150000000000004</v>
      </c>
      <c r="Q1746">
        <f t="shared" si="109"/>
        <v>0</v>
      </c>
      <c r="R1746" s="13">
        <f t="shared" si="110"/>
        <v>3.8150000000000004</v>
      </c>
    </row>
    <row r="1747" spans="1:18" x14ac:dyDescent="0.3">
      <c r="A1747">
        <v>19034</v>
      </c>
      <c r="B1747" s="2">
        <v>44278</v>
      </c>
      <c r="C1747" t="s">
        <v>32</v>
      </c>
      <c r="D1747" s="4">
        <v>591</v>
      </c>
      <c r="E1747">
        <v>89</v>
      </c>
      <c r="F1747" t="s">
        <v>35</v>
      </c>
      <c r="G1747" t="s">
        <v>36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8" t="s">
        <v>34</v>
      </c>
      <c r="O1747" s="12">
        <f t="shared" si="108"/>
        <v>44278</v>
      </c>
      <c r="P1747">
        <f t="shared" si="111"/>
        <v>0</v>
      </c>
      <c r="Q1747">
        <f t="shared" si="109"/>
        <v>0</v>
      </c>
      <c r="R1747" s="13">
        <f t="shared" si="110"/>
        <v>0</v>
      </c>
    </row>
    <row r="1748" spans="1:18" x14ac:dyDescent="0.3">
      <c r="A1748">
        <v>19035</v>
      </c>
      <c r="B1748" s="2">
        <v>44257</v>
      </c>
      <c r="C1748" t="s">
        <v>37</v>
      </c>
      <c r="D1748" s="4">
        <v>568</v>
      </c>
      <c r="E1748">
        <v>161</v>
      </c>
      <c r="F1748" t="s">
        <v>35</v>
      </c>
      <c r="G1748" t="s">
        <v>39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8" t="s">
        <v>34</v>
      </c>
      <c r="O1748" s="12">
        <f t="shared" si="108"/>
        <v>44257</v>
      </c>
      <c r="P1748">
        <f t="shared" si="111"/>
        <v>0</v>
      </c>
      <c r="Q1748">
        <f t="shared" si="109"/>
        <v>0</v>
      </c>
      <c r="R1748" s="13">
        <f t="shared" si="110"/>
        <v>0</v>
      </c>
    </row>
    <row r="1749" spans="1:18" x14ac:dyDescent="0.3">
      <c r="A1749">
        <v>19036</v>
      </c>
      <c r="B1749" s="2">
        <v>44267</v>
      </c>
      <c r="C1749" t="s">
        <v>37</v>
      </c>
      <c r="D1749" s="4">
        <v>656</v>
      </c>
      <c r="E1749">
        <v>140</v>
      </c>
      <c r="F1749" t="s">
        <v>33</v>
      </c>
      <c r="G1749" t="s">
        <v>34</v>
      </c>
      <c r="H1749" s="2">
        <v>44297</v>
      </c>
      <c r="I1749" s="2">
        <v>44327</v>
      </c>
      <c r="J1749" s="2">
        <v>44357</v>
      </c>
      <c r="K1749" s="2">
        <v>44302</v>
      </c>
      <c r="L1749" s="2">
        <v>44327</v>
      </c>
      <c r="M1749" s="2">
        <v>44357</v>
      </c>
      <c r="N1749" s="8" t="s">
        <v>20055</v>
      </c>
      <c r="O1749" s="12">
        <f t="shared" si="108"/>
        <v>44267</v>
      </c>
      <c r="P1749">
        <f t="shared" si="111"/>
        <v>4.9000000000000004</v>
      </c>
      <c r="Q1749">
        <f t="shared" si="109"/>
        <v>140</v>
      </c>
      <c r="R1749" s="13">
        <f t="shared" si="110"/>
        <v>-135.1</v>
      </c>
    </row>
    <row r="1750" spans="1:18" x14ac:dyDescent="0.3">
      <c r="A1750">
        <v>19037</v>
      </c>
      <c r="B1750" s="2">
        <v>44206</v>
      </c>
      <c r="C1750" t="s">
        <v>38</v>
      </c>
      <c r="D1750" s="4">
        <v>626</v>
      </c>
      <c r="E1750">
        <v>137</v>
      </c>
      <c r="F1750" t="s">
        <v>33</v>
      </c>
      <c r="G1750" t="s">
        <v>34</v>
      </c>
      <c r="H1750" s="2">
        <v>44236</v>
      </c>
      <c r="I1750" s="2">
        <v>44266</v>
      </c>
      <c r="J1750" s="2">
        <v>44296</v>
      </c>
      <c r="K1750" s="2">
        <v>44259</v>
      </c>
      <c r="L1750" s="2">
        <v>44266</v>
      </c>
      <c r="M1750" s="2">
        <v>44296</v>
      </c>
      <c r="N1750" s="8" t="s">
        <v>20055</v>
      </c>
      <c r="O1750" s="12">
        <f t="shared" si="108"/>
        <v>44206</v>
      </c>
      <c r="P1750">
        <f t="shared" si="111"/>
        <v>4.7950000000000008</v>
      </c>
      <c r="Q1750">
        <f t="shared" si="109"/>
        <v>137</v>
      </c>
      <c r="R1750" s="13">
        <f t="shared" si="110"/>
        <v>-132.20500000000001</v>
      </c>
    </row>
    <row r="1751" spans="1:18" x14ac:dyDescent="0.3">
      <c r="A1751">
        <v>19038</v>
      </c>
      <c r="B1751" s="2">
        <v>44275</v>
      </c>
      <c r="C1751" t="s">
        <v>32</v>
      </c>
      <c r="D1751" s="4">
        <v>611</v>
      </c>
      <c r="E1751">
        <v>91</v>
      </c>
      <c r="F1751" t="s">
        <v>35</v>
      </c>
      <c r="G1751" t="s">
        <v>39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8" t="s">
        <v>34</v>
      </c>
      <c r="O1751" s="12">
        <f t="shared" si="108"/>
        <v>44275</v>
      </c>
      <c r="P1751">
        <f t="shared" si="111"/>
        <v>0</v>
      </c>
      <c r="Q1751">
        <f t="shared" si="109"/>
        <v>0</v>
      </c>
      <c r="R1751" s="13">
        <f t="shared" si="110"/>
        <v>0</v>
      </c>
    </row>
    <row r="1752" spans="1:18" x14ac:dyDescent="0.3">
      <c r="A1752">
        <v>19039</v>
      </c>
      <c r="B1752" s="2">
        <v>44285</v>
      </c>
      <c r="C1752" t="s">
        <v>37</v>
      </c>
      <c r="D1752" s="4">
        <v>658</v>
      </c>
      <c r="E1752">
        <v>98</v>
      </c>
      <c r="F1752" t="s">
        <v>33</v>
      </c>
      <c r="G1752" t="s">
        <v>34</v>
      </c>
      <c r="H1752" s="2">
        <v>44315</v>
      </c>
      <c r="I1752" s="2">
        <v>44345</v>
      </c>
      <c r="J1752" s="2">
        <v>44375</v>
      </c>
      <c r="K1752" s="2">
        <v>44323</v>
      </c>
      <c r="L1752" s="2">
        <v>44345</v>
      </c>
      <c r="M1752" s="2">
        <v>44375</v>
      </c>
      <c r="N1752" s="8" t="s">
        <v>20054</v>
      </c>
      <c r="O1752" s="12">
        <f t="shared" si="108"/>
        <v>44285</v>
      </c>
      <c r="P1752">
        <f t="shared" si="111"/>
        <v>3.43</v>
      </c>
      <c r="Q1752">
        <f t="shared" si="109"/>
        <v>0</v>
      </c>
      <c r="R1752" s="13">
        <f t="shared" si="110"/>
        <v>3.43</v>
      </c>
    </row>
    <row r="1753" spans="1:18" x14ac:dyDescent="0.3">
      <c r="A1753">
        <v>19040</v>
      </c>
      <c r="B1753" s="2">
        <v>44263</v>
      </c>
      <c r="C1753" t="s">
        <v>38</v>
      </c>
      <c r="D1753" s="4">
        <v>608</v>
      </c>
      <c r="E1753">
        <v>82</v>
      </c>
      <c r="F1753" t="s">
        <v>35</v>
      </c>
      <c r="G1753" t="s">
        <v>41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8" t="s">
        <v>34</v>
      </c>
      <c r="O1753" s="12">
        <f t="shared" si="108"/>
        <v>44263</v>
      </c>
      <c r="P1753">
        <f t="shared" si="111"/>
        <v>0</v>
      </c>
      <c r="Q1753">
        <f t="shared" si="109"/>
        <v>0</v>
      </c>
      <c r="R1753" s="13">
        <f t="shared" si="110"/>
        <v>0</v>
      </c>
    </row>
    <row r="1754" spans="1:18" x14ac:dyDescent="0.3">
      <c r="A1754">
        <v>19041</v>
      </c>
      <c r="B1754" s="2">
        <v>44262</v>
      </c>
      <c r="C1754" t="s">
        <v>38</v>
      </c>
      <c r="D1754" s="4">
        <v>575</v>
      </c>
      <c r="E1754">
        <v>75</v>
      </c>
      <c r="F1754" t="s">
        <v>35</v>
      </c>
      <c r="G1754" t="s">
        <v>39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8" t="s">
        <v>34</v>
      </c>
      <c r="O1754" s="12">
        <f t="shared" si="108"/>
        <v>44262</v>
      </c>
      <c r="P1754">
        <f t="shared" si="111"/>
        <v>0</v>
      </c>
      <c r="Q1754">
        <f t="shared" si="109"/>
        <v>0</v>
      </c>
      <c r="R1754" s="13">
        <f t="shared" si="110"/>
        <v>0</v>
      </c>
    </row>
    <row r="1755" spans="1:18" x14ac:dyDescent="0.3">
      <c r="A1755">
        <v>19042</v>
      </c>
      <c r="B1755" s="2">
        <v>44279</v>
      </c>
      <c r="C1755" t="s">
        <v>38</v>
      </c>
      <c r="D1755" s="4">
        <v>620</v>
      </c>
      <c r="E1755">
        <v>131</v>
      </c>
      <c r="F1755" t="s">
        <v>33</v>
      </c>
      <c r="G1755" t="s">
        <v>34</v>
      </c>
      <c r="H1755" s="2">
        <v>44309</v>
      </c>
      <c r="I1755" s="2">
        <v>44339</v>
      </c>
      <c r="J1755" s="2">
        <v>44369</v>
      </c>
      <c r="K1755" s="2">
        <v>44342</v>
      </c>
      <c r="L1755" s="2">
        <v>44339</v>
      </c>
      <c r="M1755" s="2">
        <v>44369</v>
      </c>
      <c r="N1755" s="8" t="s">
        <v>20054</v>
      </c>
      <c r="O1755" s="12">
        <f t="shared" si="108"/>
        <v>44279</v>
      </c>
      <c r="P1755">
        <f t="shared" si="111"/>
        <v>4.5850000000000009</v>
      </c>
      <c r="Q1755">
        <f t="shared" si="109"/>
        <v>0</v>
      </c>
      <c r="R1755" s="13">
        <f t="shared" si="110"/>
        <v>4.5850000000000009</v>
      </c>
    </row>
    <row r="1756" spans="1:18" x14ac:dyDescent="0.3">
      <c r="A1756">
        <v>19043</v>
      </c>
      <c r="B1756" s="2">
        <v>44237</v>
      </c>
      <c r="C1756" t="s">
        <v>38</v>
      </c>
      <c r="D1756" s="4">
        <v>637</v>
      </c>
      <c r="E1756">
        <v>98</v>
      </c>
      <c r="F1756" t="s">
        <v>33</v>
      </c>
      <c r="G1756" t="s">
        <v>34</v>
      </c>
      <c r="H1756" s="2">
        <v>44267</v>
      </c>
      <c r="I1756" s="2">
        <v>44297</v>
      </c>
      <c r="J1756" s="2">
        <v>44327</v>
      </c>
      <c r="K1756" s="2">
        <v>44270</v>
      </c>
      <c r="L1756" s="2">
        <v>44297</v>
      </c>
      <c r="M1756" s="2">
        <v>44327</v>
      </c>
      <c r="N1756" s="8" t="s">
        <v>20054</v>
      </c>
      <c r="O1756" s="12">
        <f t="shared" si="108"/>
        <v>44237</v>
      </c>
      <c r="P1756">
        <f t="shared" si="111"/>
        <v>3.43</v>
      </c>
      <c r="Q1756">
        <f t="shared" si="109"/>
        <v>0</v>
      </c>
      <c r="R1756" s="13">
        <f t="shared" si="110"/>
        <v>3.43</v>
      </c>
    </row>
    <row r="1757" spans="1:18" x14ac:dyDescent="0.3">
      <c r="A1757">
        <v>19044</v>
      </c>
      <c r="B1757" s="2">
        <v>44272</v>
      </c>
      <c r="C1757" t="s">
        <v>32</v>
      </c>
      <c r="D1757" s="4">
        <v>694</v>
      </c>
      <c r="E1757">
        <v>87</v>
      </c>
      <c r="F1757" t="s">
        <v>33</v>
      </c>
      <c r="G1757" t="s">
        <v>34</v>
      </c>
      <c r="H1757" s="2">
        <v>44302</v>
      </c>
      <c r="I1757" s="2">
        <v>44332</v>
      </c>
      <c r="J1757" s="2">
        <v>44362</v>
      </c>
      <c r="K1757" s="2">
        <v>44308</v>
      </c>
      <c r="L1757" s="2">
        <v>44332</v>
      </c>
      <c r="M1757" s="2">
        <v>44362</v>
      </c>
      <c r="N1757" s="8" t="s">
        <v>20054</v>
      </c>
      <c r="O1757" s="12">
        <f t="shared" si="108"/>
        <v>44272</v>
      </c>
      <c r="P1757">
        <f t="shared" si="111"/>
        <v>3.0450000000000004</v>
      </c>
      <c r="Q1757">
        <f t="shared" si="109"/>
        <v>0</v>
      </c>
      <c r="R1757" s="13">
        <f t="shared" si="110"/>
        <v>3.0450000000000004</v>
      </c>
    </row>
    <row r="1758" spans="1:18" x14ac:dyDescent="0.3">
      <c r="A1758">
        <v>19045</v>
      </c>
      <c r="B1758" s="2">
        <v>44229</v>
      </c>
      <c r="C1758" t="s">
        <v>37</v>
      </c>
      <c r="D1758" s="4">
        <v>627</v>
      </c>
      <c r="E1758">
        <v>57</v>
      </c>
      <c r="F1758" t="s">
        <v>33</v>
      </c>
      <c r="G1758" t="s">
        <v>34</v>
      </c>
      <c r="H1758" s="2">
        <v>44259</v>
      </c>
      <c r="I1758" s="2">
        <v>44289</v>
      </c>
      <c r="J1758" s="2">
        <v>44319</v>
      </c>
      <c r="K1758" s="2">
        <v>44260</v>
      </c>
      <c r="L1758" s="2">
        <v>44289</v>
      </c>
      <c r="M1758" s="2">
        <v>44319</v>
      </c>
      <c r="N1758" s="8" t="s">
        <v>20054</v>
      </c>
      <c r="O1758" s="12">
        <f t="shared" si="108"/>
        <v>44229</v>
      </c>
      <c r="P1758">
        <f t="shared" si="111"/>
        <v>1.9950000000000001</v>
      </c>
      <c r="Q1758">
        <f t="shared" si="109"/>
        <v>0</v>
      </c>
      <c r="R1758" s="13">
        <f t="shared" si="110"/>
        <v>1.9950000000000001</v>
      </c>
    </row>
    <row r="1759" spans="1:18" x14ac:dyDescent="0.3">
      <c r="A1759">
        <v>19046</v>
      </c>
      <c r="B1759" s="2">
        <v>44269</v>
      </c>
      <c r="C1759" t="s">
        <v>32</v>
      </c>
      <c r="D1759" s="4">
        <v>613</v>
      </c>
      <c r="E1759">
        <v>42</v>
      </c>
      <c r="F1759" t="s">
        <v>33</v>
      </c>
      <c r="G1759" t="s">
        <v>34</v>
      </c>
      <c r="H1759" s="2">
        <v>44299</v>
      </c>
      <c r="I1759" s="2">
        <v>44329</v>
      </c>
      <c r="J1759" s="2">
        <v>44359</v>
      </c>
      <c r="K1759" s="2">
        <v>44330</v>
      </c>
      <c r="L1759" s="2">
        <v>44329</v>
      </c>
      <c r="M1759" s="2">
        <v>44359</v>
      </c>
      <c r="N1759" s="8" t="s">
        <v>20055</v>
      </c>
      <c r="O1759" s="12">
        <f t="shared" si="108"/>
        <v>44269</v>
      </c>
      <c r="P1759">
        <f t="shared" si="111"/>
        <v>1.4700000000000002</v>
      </c>
      <c r="Q1759">
        <f t="shared" si="109"/>
        <v>42</v>
      </c>
      <c r="R1759" s="13">
        <f t="shared" si="110"/>
        <v>-40.53</v>
      </c>
    </row>
    <row r="1760" spans="1:18" x14ac:dyDescent="0.3">
      <c r="A1760">
        <v>19047</v>
      </c>
      <c r="B1760" s="2">
        <v>44251</v>
      </c>
      <c r="C1760" t="s">
        <v>32</v>
      </c>
      <c r="D1760" s="4">
        <v>608</v>
      </c>
      <c r="E1760">
        <v>119</v>
      </c>
      <c r="F1760" t="s">
        <v>35</v>
      </c>
      <c r="G1760" t="s">
        <v>42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8" t="s">
        <v>34</v>
      </c>
      <c r="O1760" s="12">
        <f t="shared" si="108"/>
        <v>44251</v>
      </c>
      <c r="P1760">
        <f t="shared" si="111"/>
        <v>0</v>
      </c>
      <c r="Q1760">
        <f t="shared" si="109"/>
        <v>0</v>
      </c>
      <c r="R1760" s="13">
        <f t="shared" si="110"/>
        <v>0</v>
      </c>
    </row>
    <row r="1761" spans="1:18" x14ac:dyDescent="0.3">
      <c r="A1761">
        <v>19048</v>
      </c>
      <c r="B1761" s="2">
        <v>44251</v>
      </c>
      <c r="C1761" t="s">
        <v>37</v>
      </c>
      <c r="D1761" s="4">
        <v>690</v>
      </c>
      <c r="E1761">
        <v>163</v>
      </c>
      <c r="F1761" t="s">
        <v>33</v>
      </c>
      <c r="G1761" t="s">
        <v>34</v>
      </c>
      <c r="H1761" s="2">
        <v>44281</v>
      </c>
      <c r="I1761" s="2">
        <v>44311</v>
      </c>
      <c r="J1761" s="2">
        <v>44341</v>
      </c>
      <c r="K1761" s="2">
        <v>44283</v>
      </c>
      <c r="L1761" s="2">
        <v>44311</v>
      </c>
      <c r="M1761" s="2">
        <v>44341</v>
      </c>
      <c r="N1761" s="8" t="s">
        <v>20054</v>
      </c>
      <c r="O1761" s="12">
        <f t="shared" si="108"/>
        <v>44251</v>
      </c>
      <c r="P1761">
        <f t="shared" si="111"/>
        <v>5.705000000000001</v>
      </c>
      <c r="Q1761">
        <f t="shared" si="109"/>
        <v>0</v>
      </c>
      <c r="R1761" s="13">
        <f t="shared" si="110"/>
        <v>5.705000000000001</v>
      </c>
    </row>
    <row r="1762" spans="1:18" x14ac:dyDescent="0.3">
      <c r="A1762">
        <v>19049</v>
      </c>
      <c r="B1762" s="2">
        <v>44255</v>
      </c>
      <c r="C1762" t="s">
        <v>32</v>
      </c>
      <c r="D1762" s="4">
        <v>579</v>
      </c>
      <c r="E1762">
        <v>143</v>
      </c>
      <c r="F1762" t="s">
        <v>35</v>
      </c>
      <c r="G1762" t="s">
        <v>40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8" t="s">
        <v>34</v>
      </c>
      <c r="O1762" s="12">
        <f t="shared" si="108"/>
        <v>44255</v>
      </c>
      <c r="P1762">
        <f t="shared" si="111"/>
        <v>0</v>
      </c>
      <c r="Q1762">
        <f t="shared" si="109"/>
        <v>0</v>
      </c>
      <c r="R1762" s="13">
        <f t="shared" si="110"/>
        <v>0</v>
      </c>
    </row>
    <row r="1763" spans="1:18" x14ac:dyDescent="0.3">
      <c r="A1763">
        <v>19050</v>
      </c>
      <c r="B1763" s="2">
        <v>44268</v>
      </c>
      <c r="C1763" t="s">
        <v>37</v>
      </c>
      <c r="D1763" s="4">
        <v>681</v>
      </c>
      <c r="E1763">
        <v>142</v>
      </c>
      <c r="F1763" t="s">
        <v>33</v>
      </c>
      <c r="G1763" t="s">
        <v>34</v>
      </c>
      <c r="H1763" s="2">
        <v>44298</v>
      </c>
      <c r="I1763" s="2">
        <v>44328</v>
      </c>
      <c r="J1763" s="2">
        <v>44358</v>
      </c>
      <c r="K1763" s="2">
        <v>44307</v>
      </c>
      <c r="L1763" s="2">
        <v>44328</v>
      </c>
      <c r="M1763" s="2">
        <v>44358</v>
      </c>
      <c r="N1763" s="8" t="s">
        <v>20055</v>
      </c>
      <c r="O1763" s="12">
        <f t="shared" si="108"/>
        <v>44268</v>
      </c>
      <c r="P1763">
        <f t="shared" si="111"/>
        <v>4.9700000000000006</v>
      </c>
      <c r="Q1763">
        <f t="shared" si="109"/>
        <v>142</v>
      </c>
      <c r="R1763" s="13">
        <f t="shared" si="110"/>
        <v>-137.03</v>
      </c>
    </row>
    <row r="1764" spans="1:18" x14ac:dyDescent="0.3">
      <c r="A1764">
        <v>19051</v>
      </c>
      <c r="B1764" s="2">
        <v>44267</v>
      </c>
      <c r="C1764" t="s">
        <v>38</v>
      </c>
      <c r="D1764" s="4">
        <v>619</v>
      </c>
      <c r="E1764">
        <v>58</v>
      </c>
      <c r="F1764" t="s">
        <v>35</v>
      </c>
      <c r="G1764" t="s">
        <v>39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8" t="s">
        <v>34</v>
      </c>
      <c r="O1764" s="12">
        <f t="shared" si="108"/>
        <v>44267</v>
      </c>
      <c r="P1764">
        <f t="shared" si="111"/>
        <v>0</v>
      </c>
      <c r="Q1764">
        <f t="shared" si="109"/>
        <v>0</v>
      </c>
      <c r="R1764" s="13">
        <f t="shared" si="110"/>
        <v>0</v>
      </c>
    </row>
    <row r="1765" spans="1:18" x14ac:dyDescent="0.3">
      <c r="A1765">
        <v>19052</v>
      </c>
      <c r="B1765" s="2">
        <v>44236</v>
      </c>
      <c r="C1765" t="s">
        <v>38</v>
      </c>
      <c r="D1765" s="4">
        <v>669</v>
      </c>
      <c r="E1765">
        <v>138</v>
      </c>
      <c r="F1765" t="s">
        <v>33</v>
      </c>
      <c r="G1765" t="s">
        <v>34</v>
      </c>
      <c r="H1765" s="2">
        <v>44266</v>
      </c>
      <c r="I1765" s="2">
        <v>44296</v>
      </c>
      <c r="J1765" s="2">
        <v>44326</v>
      </c>
      <c r="K1765" s="2">
        <v>44267</v>
      </c>
      <c r="L1765" s="2">
        <v>44296</v>
      </c>
      <c r="M1765" s="2">
        <v>44326</v>
      </c>
      <c r="N1765" s="8" t="s">
        <v>20055</v>
      </c>
      <c r="O1765" s="12">
        <f t="shared" si="108"/>
        <v>44236</v>
      </c>
      <c r="P1765">
        <f t="shared" si="111"/>
        <v>4.83</v>
      </c>
      <c r="Q1765">
        <f t="shared" si="109"/>
        <v>138</v>
      </c>
      <c r="R1765" s="13">
        <f t="shared" si="110"/>
        <v>-133.16999999999999</v>
      </c>
    </row>
    <row r="1766" spans="1:18" x14ac:dyDescent="0.3">
      <c r="A1766">
        <v>19053</v>
      </c>
      <c r="B1766" s="2">
        <v>44263</v>
      </c>
      <c r="C1766" t="s">
        <v>32</v>
      </c>
      <c r="D1766" s="4">
        <v>568</v>
      </c>
      <c r="E1766">
        <v>131</v>
      </c>
      <c r="F1766" t="s">
        <v>35</v>
      </c>
      <c r="G1766" t="s">
        <v>36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8" t="s">
        <v>34</v>
      </c>
      <c r="O1766" s="12">
        <f t="shared" si="108"/>
        <v>44263</v>
      </c>
      <c r="P1766">
        <f t="shared" si="111"/>
        <v>0</v>
      </c>
      <c r="Q1766">
        <f t="shared" si="109"/>
        <v>0</v>
      </c>
      <c r="R1766" s="13">
        <f t="shared" si="110"/>
        <v>0</v>
      </c>
    </row>
    <row r="1767" spans="1:18" x14ac:dyDescent="0.3">
      <c r="A1767">
        <v>19054</v>
      </c>
      <c r="B1767" s="2">
        <v>44234</v>
      </c>
      <c r="C1767" t="s">
        <v>38</v>
      </c>
      <c r="D1767" s="4">
        <v>605</v>
      </c>
      <c r="E1767">
        <v>85</v>
      </c>
      <c r="F1767" t="s">
        <v>35</v>
      </c>
      <c r="G1767" t="s">
        <v>36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8" t="s">
        <v>34</v>
      </c>
      <c r="O1767" s="12">
        <f t="shared" si="108"/>
        <v>44234</v>
      </c>
      <c r="P1767">
        <f t="shared" si="111"/>
        <v>0</v>
      </c>
      <c r="Q1767">
        <f t="shared" si="109"/>
        <v>0</v>
      </c>
      <c r="R1767" s="13">
        <f t="shared" si="110"/>
        <v>0</v>
      </c>
    </row>
    <row r="1768" spans="1:18" x14ac:dyDescent="0.3">
      <c r="A1768">
        <v>19055</v>
      </c>
      <c r="B1768" s="2">
        <v>44227</v>
      </c>
      <c r="C1768" t="s">
        <v>32</v>
      </c>
      <c r="D1768" s="4">
        <v>647</v>
      </c>
      <c r="E1768">
        <v>104</v>
      </c>
      <c r="F1768" t="s">
        <v>33</v>
      </c>
      <c r="G1768" t="s">
        <v>34</v>
      </c>
      <c r="H1768" s="2">
        <v>44257</v>
      </c>
      <c r="I1768" s="2">
        <v>44287</v>
      </c>
      <c r="J1768" s="2">
        <v>44317</v>
      </c>
      <c r="K1768" s="2">
        <v>44260</v>
      </c>
      <c r="L1768" s="2">
        <v>44287</v>
      </c>
      <c r="M1768" s="2">
        <v>44317</v>
      </c>
      <c r="N1768" s="8" t="s">
        <v>20055</v>
      </c>
      <c r="O1768" s="12">
        <f t="shared" si="108"/>
        <v>44227</v>
      </c>
      <c r="P1768">
        <f t="shared" si="111"/>
        <v>3.6400000000000006</v>
      </c>
      <c r="Q1768">
        <f t="shared" si="109"/>
        <v>104</v>
      </c>
      <c r="R1768" s="13">
        <f t="shared" si="110"/>
        <v>-100.36</v>
      </c>
    </row>
    <row r="1769" spans="1:18" x14ac:dyDescent="0.3">
      <c r="A1769">
        <v>19056</v>
      </c>
      <c r="B1769" s="2">
        <v>44218</v>
      </c>
      <c r="C1769" t="s">
        <v>37</v>
      </c>
      <c r="D1769" s="4">
        <v>594</v>
      </c>
      <c r="E1769">
        <v>83</v>
      </c>
      <c r="F1769" t="s">
        <v>35</v>
      </c>
      <c r="G1769" t="s">
        <v>36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8" t="s">
        <v>34</v>
      </c>
      <c r="O1769" s="12">
        <f t="shared" si="108"/>
        <v>44218</v>
      </c>
      <c r="P1769">
        <f t="shared" si="111"/>
        <v>0</v>
      </c>
      <c r="Q1769">
        <f t="shared" si="109"/>
        <v>0</v>
      </c>
      <c r="R1769" s="13">
        <f t="shared" si="110"/>
        <v>0</v>
      </c>
    </row>
    <row r="1770" spans="1:18" x14ac:dyDescent="0.3">
      <c r="A1770">
        <v>19057</v>
      </c>
      <c r="B1770" s="2">
        <v>44263</v>
      </c>
      <c r="C1770" t="s">
        <v>38</v>
      </c>
      <c r="D1770" s="4">
        <v>597</v>
      </c>
      <c r="E1770">
        <v>155</v>
      </c>
      <c r="F1770" t="s">
        <v>35</v>
      </c>
      <c r="G1770" t="s">
        <v>39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8" t="s">
        <v>34</v>
      </c>
      <c r="O1770" s="12">
        <f t="shared" si="108"/>
        <v>44263</v>
      </c>
      <c r="P1770">
        <f t="shared" si="111"/>
        <v>0</v>
      </c>
      <c r="Q1770">
        <f t="shared" si="109"/>
        <v>0</v>
      </c>
      <c r="R1770" s="13">
        <f t="shared" si="110"/>
        <v>0</v>
      </c>
    </row>
    <row r="1771" spans="1:18" x14ac:dyDescent="0.3">
      <c r="A1771">
        <v>19058</v>
      </c>
      <c r="B1771" s="2">
        <v>44254</v>
      </c>
      <c r="C1771" t="s">
        <v>32</v>
      </c>
      <c r="D1771" s="4">
        <v>637</v>
      </c>
      <c r="E1771">
        <v>91</v>
      </c>
      <c r="F1771" t="s">
        <v>35</v>
      </c>
      <c r="G1771" t="s">
        <v>40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8" t="s">
        <v>34</v>
      </c>
      <c r="O1771" s="12">
        <f t="shared" si="108"/>
        <v>44254</v>
      </c>
      <c r="P1771">
        <f t="shared" si="111"/>
        <v>0</v>
      </c>
      <c r="Q1771">
        <f t="shared" si="109"/>
        <v>0</v>
      </c>
      <c r="R1771" s="13">
        <f t="shared" si="110"/>
        <v>0</v>
      </c>
    </row>
    <row r="1772" spans="1:18" x14ac:dyDescent="0.3">
      <c r="A1772">
        <v>19059</v>
      </c>
      <c r="B1772" s="2">
        <v>44277</v>
      </c>
      <c r="C1772" t="s">
        <v>38</v>
      </c>
      <c r="D1772" s="4">
        <v>580</v>
      </c>
      <c r="E1772">
        <v>127</v>
      </c>
      <c r="F1772" t="s">
        <v>35</v>
      </c>
      <c r="G1772" t="s">
        <v>42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8" t="s">
        <v>34</v>
      </c>
      <c r="O1772" s="12">
        <f t="shared" si="108"/>
        <v>44277</v>
      </c>
      <c r="P1772">
        <f t="shared" si="111"/>
        <v>0</v>
      </c>
      <c r="Q1772">
        <f t="shared" si="109"/>
        <v>0</v>
      </c>
      <c r="R1772" s="13">
        <f t="shared" si="110"/>
        <v>0</v>
      </c>
    </row>
    <row r="1773" spans="1:18" x14ac:dyDescent="0.3">
      <c r="A1773">
        <v>19060</v>
      </c>
      <c r="B1773" s="2">
        <v>44204</v>
      </c>
      <c r="C1773" t="s">
        <v>32</v>
      </c>
      <c r="D1773" s="4">
        <v>559</v>
      </c>
      <c r="E1773">
        <v>68</v>
      </c>
      <c r="F1773" t="s">
        <v>35</v>
      </c>
      <c r="G1773" t="s">
        <v>41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8" t="s">
        <v>34</v>
      </c>
      <c r="O1773" s="12">
        <f t="shared" si="108"/>
        <v>44204</v>
      </c>
      <c r="P1773">
        <f t="shared" si="111"/>
        <v>0</v>
      </c>
      <c r="Q1773">
        <f t="shared" si="109"/>
        <v>0</v>
      </c>
      <c r="R1773" s="13">
        <f t="shared" si="110"/>
        <v>0</v>
      </c>
    </row>
    <row r="1774" spans="1:18" x14ac:dyDescent="0.3">
      <c r="A1774">
        <v>19061</v>
      </c>
      <c r="B1774" s="2">
        <v>44233</v>
      </c>
      <c r="C1774" t="s">
        <v>38</v>
      </c>
      <c r="D1774" s="4">
        <v>662</v>
      </c>
      <c r="E1774">
        <v>93</v>
      </c>
      <c r="F1774" t="s">
        <v>33</v>
      </c>
      <c r="G1774" t="s">
        <v>34</v>
      </c>
      <c r="H1774" s="2">
        <v>44263</v>
      </c>
      <c r="I1774" s="2">
        <v>44293</v>
      </c>
      <c r="J1774" s="2">
        <v>44323</v>
      </c>
      <c r="K1774" s="2">
        <v>44263</v>
      </c>
      <c r="L1774" s="2">
        <v>44293</v>
      </c>
      <c r="M1774" s="2">
        <v>44323</v>
      </c>
      <c r="N1774" s="8" t="s">
        <v>20055</v>
      </c>
      <c r="O1774" s="12">
        <f t="shared" si="108"/>
        <v>44233</v>
      </c>
      <c r="P1774">
        <f t="shared" si="111"/>
        <v>3.2550000000000003</v>
      </c>
      <c r="Q1774">
        <f t="shared" si="109"/>
        <v>93</v>
      </c>
      <c r="R1774" s="13">
        <f t="shared" si="110"/>
        <v>-89.745000000000005</v>
      </c>
    </row>
    <row r="1775" spans="1:18" x14ac:dyDescent="0.3">
      <c r="A1775">
        <v>19062</v>
      </c>
      <c r="B1775" s="2">
        <v>44264</v>
      </c>
      <c r="C1775" t="s">
        <v>37</v>
      </c>
      <c r="D1775" s="4">
        <v>585</v>
      </c>
      <c r="E1775">
        <v>82</v>
      </c>
      <c r="F1775" t="s">
        <v>33</v>
      </c>
      <c r="G1775" t="s">
        <v>34</v>
      </c>
      <c r="H1775" s="2">
        <v>44294</v>
      </c>
      <c r="I1775" s="2">
        <v>44324</v>
      </c>
      <c r="J1775" s="2">
        <v>44354</v>
      </c>
      <c r="K1775" s="2">
        <v>44342</v>
      </c>
      <c r="L1775" s="2">
        <v>44324</v>
      </c>
      <c r="M1775" s="2">
        <v>44354</v>
      </c>
      <c r="N1775" s="8" t="s">
        <v>20054</v>
      </c>
      <c r="O1775" s="12">
        <f t="shared" si="108"/>
        <v>44264</v>
      </c>
      <c r="P1775">
        <f t="shared" si="111"/>
        <v>2.87</v>
      </c>
      <c r="Q1775">
        <f t="shared" si="109"/>
        <v>0</v>
      </c>
      <c r="R1775" s="13">
        <f t="shared" si="110"/>
        <v>2.87</v>
      </c>
    </row>
    <row r="1776" spans="1:18" x14ac:dyDescent="0.3">
      <c r="A1776">
        <v>19063</v>
      </c>
      <c r="B1776" s="2">
        <v>44261</v>
      </c>
      <c r="C1776" t="s">
        <v>32</v>
      </c>
      <c r="D1776" s="4">
        <v>631</v>
      </c>
      <c r="E1776">
        <v>50</v>
      </c>
      <c r="F1776" t="s">
        <v>35</v>
      </c>
      <c r="G1776" t="s">
        <v>36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8" t="s">
        <v>34</v>
      </c>
      <c r="O1776" s="12">
        <f t="shared" si="108"/>
        <v>44261</v>
      </c>
      <c r="P1776">
        <f t="shared" si="111"/>
        <v>0</v>
      </c>
      <c r="Q1776">
        <f t="shared" si="109"/>
        <v>0</v>
      </c>
      <c r="R1776" s="13">
        <f t="shared" si="110"/>
        <v>0</v>
      </c>
    </row>
    <row r="1777" spans="1:18" x14ac:dyDescent="0.3">
      <c r="A1777">
        <v>19064</v>
      </c>
      <c r="B1777" s="2">
        <v>44288</v>
      </c>
      <c r="C1777" t="s">
        <v>32</v>
      </c>
      <c r="D1777" s="4">
        <v>636</v>
      </c>
      <c r="E1777">
        <v>58</v>
      </c>
      <c r="F1777" t="s">
        <v>35</v>
      </c>
      <c r="G1777" t="s">
        <v>39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8" t="s">
        <v>34</v>
      </c>
      <c r="O1777" s="12">
        <f t="shared" si="108"/>
        <v>44288</v>
      </c>
      <c r="P1777">
        <f t="shared" si="111"/>
        <v>0</v>
      </c>
      <c r="Q1777">
        <f t="shared" si="109"/>
        <v>0</v>
      </c>
      <c r="R1777" s="13">
        <f t="shared" si="110"/>
        <v>0</v>
      </c>
    </row>
    <row r="1778" spans="1:18" x14ac:dyDescent="0.3">
      <c r="A1778">
        <v>19065</v>
      </c>
      <c r="B1778" s="2">
        <v>44267</v>
      </c>
      <c r="C1778" t="s">
        <v>38</v>
      </c>
      <c r="D1778" s="4">
        <v>625</v>
      </c>
      <c r="E1778">
        <v>118</v>
      </c>
      <c r="F1778" t="s">
        <v>33</v>
      </c>
      <c r="G1778" t="s">
        <v>34</v>
      </c>
      <c r="H1778" s="2">
        <v>44297</v>
      </c>
      <c r="I1778" s="2">
        <v>44327</v>
      </c>
      <c r="J1778" s="2">
        <v>44357</v>
      </c>
      <c r="K1778" s="2">
        <v>44326</v>
      </c>
      <c r="L1778" s="2">
        <v>44327</v>
      </c>
      <c r="M1778" s="2">
        <v>44357</v>
      </c>
      <c r="N1778" s="8" t="s">
        <v>20055</v>
      </c>
      <c r="O1778" s="12">
        <f t="shared" si="108"/>
        <v>44267</v>
      </c>
      <c r="P1778">
        <f t="shared" si="111"/>
        <v>4.1300000000000008</v>
      </c>
      <c r="Q1778">
        <f t="shared" si="109"/>
        <v>118</v>
      </c>
      <c r="R1778" s="13">
        <f t="shared" si="110"/>
        <v>-113.87</v>
      </c>
    </row>
    <row r="1779" spans="1:18" x14ac:dyDescent="0.3">
      <c r="A1779">
        <v>19066</v>
      </c>
      <c r="B1779" s="2">
        <v>44255</v>
      </c>
      <c r="C1779" t="s">
        <v>37</v>
      </c>
      <c r="D1779" s="4">
        <v>625</v>
      </c>
      <c r="E1779">
        <v>144</v>
      </c>
      <c r="F1779" t="s">
        <v>33</v>
      </c>
      <c r="G1779" t="s">
        <v>34</v>
      </c>
      <c r="H1779" s="2">
        <v>44285</v>
      </c>
      <c r="I1779" s="2">
        <v>44315</v>
      </c>
      <c r="J1779" s="2">
        <v>44345</v>
      </c>
      <c r="K1779" s="2">
        <v>44316</v>
      </c>
      <c r="L1779" s="2">
        <v>44315</v>
      </c>
      <c r="M1779" s="2">
        <v>44345</v>
      </c>
      <c r="N1779" s="8" t="s">
        <v>20054</v>
      </c>
      <c r="O1779" s="12">
        <f t="shared" si="108"/>
        <v>44255</v>
      </c>
      <c r="P1779">
        <f t="shared" si="111"/>
        <v>5.0400000000000009</v>
      </c>
      <c r="Q1779">
        <f t="shared" si="109"/>
        <v>0</v>
      </c>
      <c r="R1779" s="13">
        <f t="shared" si="110"/>
        <v>5.0400000000000009</v>
      </c>
    </row>
    <row r="1780" spans="1:18" x14ac:dyDescent="0.3">
      <c r="A1780">
        <v>19067</v>
      </c>
      <c r="B1780" s="2">
        <v>44241</v>
      </c>
      <c r="C1780" t="s">
        <v>32</v>
      </c>
      <c r="D1780" s="4">
        <v>703</v>
      </c>
      <c r="E1780">
        <v>121</v>
      </c>
      <c r="F1780" t="s">
        <v>33</v>
      </c>
      <c r="G1780" t="s">
        <v>34</v>
      </c>
      <c r="H1780" s="2">
        <v>44271</v>
      </c>
      <c r="I1780" s="2">
        <v>44301</v>
      </c>
      <c r="J1780" s="2">
        <v>44331</v>
      </c>
      <c r="K1780" s="2">
        <v>44274</v>
      </c>
      <c r="L1780" s="2">
        <v>44301</v>
      </c>
      <c r="M1780" s="2">
        <v>44331</v>
      </c>
      <c r="N1780" s="8" t="s">
        <v>20054</v>
      </c>
      <c r="O1780" s="12">
        <f t="shared" si="108"/>
        <v>44241</v>
      </c>
      <c r="P1780">
        <f t="shared" si="111"/>
        <v>4.2350000000000003</v>
      </c>
      <c r="Q1780">
        <f t="shared" si="109"/>
        <v>0</v>
      </c>
      <c r="R1780" s="13">
        <f t="shared" si="110"/>
        <v>4.2350000000000003</v>
      </c>
    </row>
    <row r="1781" spans="1:18" x14ac:dyDescent="0.3">
      <c r="A1781">
        <v>19068</v>
      </c>
      <c r="B1781" s="2">
        <v>44271</v>
      </c>
      <c r="C1781" t="s">
        <v>37</v>
      </c>
      <c r="D1781" s="4">
        <v>574</v>
      </c>
      <c r="E1781">
        <v>75</v>
      </c>
      <c r="F1781" t="s">
        <v>35</v>
      </c>
      <c r="G1781" t="s">
        <v>41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8" t="s">
        <v>34</v>
      </c>
      <c r="O1781" s="12">
        <f t="shared" si="108"/>
        <v>44271</v>
      </c>
      <c r="P1781">
        <f t="shared" si="111"/>
        <v>0</v>
      </c>
      <c r="Q1781">
        <f t="shared" si="109"/>
        <v>0</v>
      </c>
      <c r="R1781" s="13">
        <f t="shared" si="110"/>
        <v>0</v>
      </c>
    </row>
    <row r="1782" spans="1:18" x14ac:dyDescent="0.3">
      <c r="A1782">
        <v>19069</v>
      </c>
      <c r="B1782" s="2">
        <v>44265</v>
      </c>
      <c r="C1782" t="s">
        <v>38</v>
      </c>
      <c r="D1782" s="4">
        <v>575</v>
      </c>
      <c r="E1782">
        <v>87</v>
      </c>
      <c r="F1782" t="s">
        <v>35</v>
      </c>
      <c r="G1782" t="s">
        <v>42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8" t="s">
        <v>34</v>
      </c>
      <c r="O1782" s="12">
        <f t="shared" si="108"/>
        <v>44265</v>
      </c>
      <c r="P1782">
        <f t="shared" si="111"/>
        <v>0</v>
      </c>
      <c r="Q1782">
        <f t="shared" si="109"/>
        <v>0</v>
      </c>
      <c r="R1782" s="13">
        <f t="shared" si="110"/>
        <v>0</v>
      </c>
    </row>
    <row r="1783" spans="1:18" x14ac:dyDescent="0.3">
      <c r="A1783">
        <v>19070</v>
      </c>
      <c r="B1783" s="2">
        <v>44216</v>
      </c>
      <c r="C1783" t="s">
        <v>38</v>
      </c>
      <c r="D1783" s="4">
        <v>570</v>
      </c>
      <c r="E1783">
        <v>108</v>
      </c>
      <c r="F1783" t="s">
        <v>35</v>
      </c>
      <c r="G1783" t="s">
        <v>42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8" t="s">
        <v>34</v>
      </c>
      <c r="O1783" s="12">
        <f t="shared" si="108"/>
        <v>44216</v>
      </c>
      <c r="P1783">
        <f t="shared" si="111"/>
        <v>0</v>
      </c>
      <c r="Q1783">
        <f t="shared" si="109"/>
        <v>0</v>
      </c>
      <c r="R1783" s="13">
        <f t="shared" si="110"/>
        <v>0</v>
      </c>
    </row>
    <row r="1784" spans="1:18" x14ac:dyDescent="0.3">
      <c r="A1784">
        <v>19071</v>
      </c>
      <c r="B1784" s="2">
        <v>44259</v>
      </c>
      <c r="C1784" t="s">
        <v>32</v>
      </c>
      <c r="D1784" s="4">
        <v>601</v>
      </c>
      <c r="E1784">
        <v>155</v>
      </c>
      <c r="F1784" t="s">
        <v>35</v>
      </c>
      <c r="G1784" t="s">
        <v>42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8" t="s">
        <v>34</v>
      </c>
      <c r="O1784" s="12">
        <f t="shared" si="108"/>
        <v>44259</v>
      </c>
      <c r="P1784">
        <f t="shared" si="111"/>
        <v>0</v>
      </c>
      <c r="Q1784">
        <f t="shared" si="109"/>
        <v>0</v>
      </c>
      <c r="R1784" s="13">
        <f t="shared" si="110"/>
        <v>0</v>
      </c>
    </row>
    <row r="1785" spans="1:18" x14ac:dyDescent="0.3">
      <c r="A1785">
        <v>19072</v>
      </c>
      <c r="B1785" s="2">
        <v>44285</v>
      </c>
      <c r="C1785" t="s">
        <v>38</v>
      </c>
      <c r="D1785" s="4">
        <v>593</v>
      </c>
      <c r="E1785">
        <v>59</v>
      </c>
      <c r="F1785" t="s">
        <v>35</v>
      </c>
      <c r="G1785" t="s">
        <v>41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8" t="s">
        <v>34</v>
      </c>
      <c r="O1785" s="12">
        <f t="shared" si="108"/>
        <v>44285</v>
      </c>
      <c r="P1785">
        <f t="shared" si="111"/>
        <v>0</v>
      </c>
      <c r="Q1785">
        <f t="shared" si="109"/>
        <v>0</v>
      </c>
      <c r="R1785" s="13">
        <f t="shared" si="110"/>
        <v>0</v>
      </c>
    </row>
    <row r="1786" spans="1:18" x14ac:dyDescent="0.3">
      <c r="A1786">
        <v>19073</v>
      </c>
      <c r="B1786" s="2">
        <v>44226</v>
      </c>
      <c r="C1786" t="s">
        <v>38</v>
      </c>
      <c r="D1786" s="4">
        <v>637</v>
      </c>
      <c r="E1786">
        <v>88</v>
      </c>
      <c r="F1786" t="s">
        <v>33</v>
      </c>
      <c r="G1786" t="s">
        <v>34</v>
      </c>
      <c r="H1786" s="2">
        <v>44256</v>
      </c>
      <c r="I1786" s="2">
        <v>44286</v>
      </c>
      <c r="J1786" s="2">
        <v>44316</v>
      </c>
      <c r="K1786" s="2">
        <v>44263</v>
      </c>
      <c r="L1786" s="2">
        <v>44286</v>
      </c>
      <c r="M1786" s="2">
        <v>44316</v>
      </c>
      <c r="N1786" s="8" t="s">
        <v>20055</v>
      </c>
      <c r="O1786" s="12">
        <f t="shared" si="108"/>
        <v>44226</v>
      </c>
      <c r="P1786">
        <f t="shared" si="111"/>
        <v>3.08</v>
      </c>
      <c r="Q1786">
        <f t="shared" si="109"/>
        <v>88</v>
      </c>
      <c r="R1786" s="13">
        <f t="shared" si="110"/>
        <v>-84.92</v>
      </c>
    </row>
    <row r="1787" spans="1:18" x14ac:dyDescent="0.3">
      <c r="A1787">
        <v>19074</v>
      </c>
      <c r="B1787" s="2">
        <v>44255</v>
      </c>
      <c r="C1787" t="s">
        <v>38</v>
      </c>
      <c r="D1787" s="4">
        <v>579</v>
      </c>
      <c r="E1787">
        <v>99</v>
      </c>
      <c r="F1787" t="s">
        <v>35</v>
      </c>
      <c r="G1787" t="s">
        <v>42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8" t="s">
        <v>34</v>
      </c>
      <c r="O1787" s="12">
        <f t="shared" si="108"/>
        <v>44255</v>
      </c>
      <c r="P1787">
        <f t="shared" si="111"/>
        <v>0</v>
      </c>
      <c r="Q1787">
        <f t="shared" si="109"/>
        <v>0</v>
      </c>
      <c r="R1787" s="13">
        <f t="shared" si="110"/>
        <v>0</v>
      </c>
    </row>
    <row r="1788" spans="1:18" x14ac:dyDescent="0.3">
      <c r="A1788">
        <v>19075</v>
      </c>
      <c r="B1788" s="2">
        <v>44247</v>
      </c>
      <c r="C1788" t="s">
        <v>32</v>
      </c>
      <c r="D1788" s="4">
        <v>619</v>
      </c>
      <c r="E1788">
        <v>125</v>
      </c>
      <c r="F1788" t="s">
        <v>35</v>
      </c>
      <c r="G1788" t="s">
        <v>39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8" t="s">
        <v>34</v>
      </c>
      <c r="O1788" s="12">
        <f t="shared" si="108"/>
        <v>44247</v>
      </c>
      <c r="P1788">
        <f t="shared" si="111"/>
        <v>0</v>
      </c>
      <c r="Q1788">
        <f t="shared" si="109"/>
        <v>0</v>
      </c>
      <c r="R1788" s="13">
        <f t="shared" si="110"/>
        <v>0</v>
      </c>
    </row>
    <row r="1789" spans="1:18" x14ac:dyDescent="0.3">
      <c r="A1789">
        <v>19076</v>
      </c>
      <c r="B1789" s="2">
        <v>44270</v>
      </c>
      <c r="C1789" t="s">
        <v>32</v>
      </c>
      <c r="D1789" s="4">
        <v>596</v>
      </c>
      <c r="E1789">
        <v>85</v>
      </c>
      <c r="F1789" t="s">
        <v>33</v>
      </c>
      <c r="G1789" t="s">
        <v>34</v>
      </c>
      <c r="H1789" s="2">
        <v>44300</v>
      </c>
      <c r="I1789" s="2">
        <v>44330</v>
      </c>
      <c r="J1789" s="2">
        <v>44360</v>
      </c>
      <c r="K1789" s="2">
        <v>44387</v>
      </c>
      <c r="L1789" s="2">
        <v>44330</v>
      </c>
      <c r="M1789" s="2">
        <v>44360</v>
      </c>
      <c r="N1789" s="8" t="s">
        <v>20054</v>
      </c>
      <c r="O1789" s="12">
        <f t="shared" si="108"/>
        <v>44270</v>
      </c>
      <c r="P1789">
        <f t="shared" si="111"/>
        <v>2.9750000000000001</v>
      </c>
      <c r="Q1789">
        <f t="shared" si="109"/>
        <v>0</v>
      </c>
      <c r="R1789" s="13">
        <f t="shared" si="110"/>
        <v>2.9750000000000001</v>
      </c>
    </row>
    <row r="1790" spans="1:18" x14ac:dyDescent="0.3">
      <c r="A1790">
        <v>19077</v>
      </c>
      <c r="B1790" s="2">
        <v>44250</v>
      </c>
      <c r="C1790" t="s">
        <v>32</v>
      </c>
      <c r="D1790" s="4">
        <v>607</v>
      </c>
      <c r="E1790">
        <v>88</v>
      </c>
      <c r="F1790" t="s">
        <v>35</v>
      </c>
      <c r="G1790" t="s">
        <v>39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8" t="s">
        <v>34</v>
      </c>
      <c r="O1790" s="12">
        <f t="shared" si="108"/>
        <v>44250</v>
      </c>
      <c r="P1790">
        <f t="shared" si="111"/>
        <v>0</v>
      </c>
      <c r="Q1790">
        <f t="shared" si="109"/>
        <v>0</v>
      </c>
      <c r="R1790" s="13">
        <f t="shared" si="110"/>
        <v>0</v>
      </c>
    </row>
    <row r="1791" spans="1:18" x14ac:dyDescent="0.3">
      <c r="A1791">
        <v>19078</v>
      </c>
      <c r="B1791" s="2">
        <v>44280</v>
      </c>
      <c r="C1791" t="s">
        <v>38</v>
      </c>
      <c r="D1791" s="4">
        <v>634</v>
      </c>
      <c r="E1791">
        <v>111</v>
      </c>
      <c r="F1791" t="s">
        <v>33</v>
      </c>
      <c r="G1791" t="s">
        <v>34</v>
      </c>
      <c r="H1791" s="2">
        <v>44310</v>
      </c>
      <c r="I1791" s="2">
        <v>44340</v>
      </c>
      <c r="J1791" s="2">
        <v>44370</v>
      </c>
      <c r="K1791" s="2">
        <v>44336</v>
      </c>
      <c r="L1791" s="2">
        <v>44340</v>
      </c>
      <c r="M1791" s="2">
        <v>44370</v>
      </c>
      <c r="N1791" s="8" t="s">
        <v>20054</v>
      </c>
      <c r="O1791" s="12">
        <f t="shared" si="108"/>
        <v>44280</v>
      </c>
      <c r="P1791">
        <f t="shared" si="111"/>
        <v>3.8850000000000002</v>
      </c>
      <c r="Q1791">
        <f t="shared" si="109"/>
        <v>0</v>
      </c>
      <c r="R1791" s="13">
        <f t="shared" si="110"/>
        <v>3.8850000000000002</v>
      </c>
    </row>
    <row r="1792" spans="1:18" x14ac:dyDescent="0.3">
      <c r="A1792">
        <v>19079</v>
      </c>
      <c r="B1792" s="2">
        <v>44206</v>
      </c>
      <c r="C1792" t="s">
        <v>38</v>
      </c>
      <c r="D1792" s="4">
        <v>616</v>
      </c>
      <c r="E1792">
        <v>110</v>
      </c>
      <c r="F1792" t="s">
        <v>35</v>
      </c>
      <c r="G1792" t="s">
        <v>41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8" t="s">
        <v>34</v>
      </c>
      <c r="O1792" s="12">
        <f t="shared" si="108"/>
        <v>44206</v>
      </c>
      <c r="P1792">
        <f t="shared" si="111"/>
        <v>0</v>
      </c>
      <c r="Q1792">
        <f t="shared" si="109"/>
        <v>0</v>
      </c>
      <c r="R1792" s="13">
        <f t="shared" si="110"/>
        <v>0</v>
      </c>
    </row>
    <row r="1793" spans="1:18" x14ac:dyDescent="0.3">
      <c r="A1793">
        <v>19080</v>
      </c>
      <c r="B1793" s="2">
        <v>44262</v>
      </c>
      <c r="C1793" t="s">
        <v>38</v>
      </c>
      <c r="D1793" s="4">
        <v>632</v>
      </c>
      <c r="E1793">
        <v>98</v>
      </c>
      <c r="F1793" t="s">
        <v>33</v>
      </c>
      <c r="G1793" t="s">
        <v>34</v>
      </c>
      <c r="H1793" s="2">
        <v>44292</v>
      </c>
      <c r="I1793" s="2">
        <v>44322</v>
      </c>
      <c r="J1793" s="2">
        <v>44352</v>
      </c>
      <c r="K1793" s="2">
        <v>44314</v>
      </c>
      <c r="L1793" s="2">
        <v>44322</v>
      </c>
      <c r="M1793" s="2">
        <v>44352</v>
      </c>
      <c r="N1793" s="8" t="s">
        <v>20054</v>
      </c>
      <c r="O1793" s="12">
        <f t="shared" si="108"/>
        <v>44262</v>
      </c>
      <c r="P1793">
        <f t="shared" si="111"/>
        <v>3.43</v>
      </c>
      <c r="Q1793">
        <f t="shared" si="109"/>
        <v>0</v>
      </c>
      <c r="R1793" s="13">
        <f t="shared" si="110"/>
        <v>3.43</v>
      </c>
    </row>
    <row r="1794" spans="1:18" x14ac:dyDescent="0.3">
      <c r="A1794">
        <v>19081</v>
      </c>
      <c r="B1794" s="2">
        <v>44261</v>
      </c>
      <c r="C1794" t="s">
        <v>38</v>
      </c>
      <c r="D1794" s="4">
        <v>583</v>
      </c>
      <c r="E1794">
        <v>56</v>
      </c>
      <c r="F1794" t="s">
        <v>33</v>
      </c>
      <c r="G1794" t="s">
        <v>34</v>
      </c>
      <c r="H1794" s="2">
        <v>44291</v>
      </c>
      <c r="I1794" s="2">
        <v>44321</v>
      </c>
      <c r="J1794" s="2">
        <v>44351</v>
      </c>
      <c r="K1794" s="2">
        <v>44328</v>
      </c>
      <c r="L1794" s="2">
        <v>44321</v>
      </c>
      <c r="M1794" s="2">
        <v>44351</v>
      </c>
      <c r="N1794" s="8" t="s">
        <v>20055</v>
      </c>
      <c r="O1794" s="12">
        <f t="shared" si="108"/>
        <v>44261</v>
      </c>
      <c r="P1794">
        <f t="shared" si="111"/>
        <v>1.9600000000000002</v>
      </c>
      <c r="Q1794">
        <f t="shared" si="109"/>
        <v>56</v>
      </c>
      <c r="R1794" s="13">
        <f t="shared" si="110"/>
        <v>-54.04</v>
      </c>
    </row>
    <row r="1795" spans="1:18" x14ac:dyDescent="0.3">
      <c r="A1795">
        <v>19082</v>
      </c>
      <c r="B1795" s="2">
        <v>44216</v>
      </c>
      <c r="C1795" t="s">
        <v>32</v>
      </c>
      <c r="D1795" s="4">
        <v>592</v>
      </c>
      <c r="E1795">
        <v>102</v>
      </c>
      <c r="F1795" t="s">
        <v>35</v>
      </c>
      <c r="G1795" t="s">
        <v>41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8" t="s">
        <v>34</v>
      </c>
      <c r="O1795" s="12">
        <f t="shared" ref="O1795:O1858" si="112">B1795</f>
        <v>44216</v>
      </c>
      <c r="P1795">
        <f t="shared" si="111"/>
        <v>0</v>
      </c>
      <c r="Q1795">
        <f t="shared" ref="Q1795:Q1858" si="113">IF(N1795="Defaulted",E1795,0)</f>
        <v>0</v>
      </c>
      <c r="R1795" s="13">
        <f t="shared" ref="R1795:R1858" si="114">P1795-Q1795</f>
        <v>0</v>
      </c>
    </row>
    <row r="1796" spans="1:18" x14ac:dyDescent="0.3">
      <c r="A1796">
        <v>19083</v>
      </c>
      <c r="B1796" s="2">
        <v>44286</v>
      </c>
      <c r="C1796" t="s">
        <v>38</v>
      </c>
      <c r="D1796" s="4">
        <v>601</v>
      </c>
      <c r="E1796">
        <v>102</v>
      </c>
      <c r="F1796" t="s">
        <v>35</v>
      </c>
      <c r="G1796" t="s">
        <v>41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8" t="s">
        <v>34</v>
      </c>
      <c r="O1796" s="12">
        <f t="shared" si="112"/>
        <v>44286</v>
      </c>
      <c r="P1796">
        <f t="shared" ref="P1796:P1859" si="115">IF(F1796="Approved",E1796*0.035,0)</f>
        <v>0</v>
      </c>
      <c r="Q1796">
        <f t="shared" si="113"/>
        <v>0</v>
      </c>
      <c r="R1796" s="13">
        <f t="shared" si="114"/>
        <v>0</v>
      </c>
    </row>
    <row r="1797" spans="1:18" x14ac:dyDescent="0.3">
      <c r="A1797">
        <v>19084</v>
      </c>
      <c r="B1797" s="2">
        <v>44259</v>
      </c>
      <c r="C1797" t="s">
        <v>32</v>
      </c>
      <c r="D1797" s="4">
        <v>641</v>
      </c>
      <c r="E1797">
        <v>143</v>
      </c>
      <c r="F1797" t="s">
        <v>33</v>
      </c>
      <c r="G1797" t="s">
        <v>34</v>
      </c>
      <c r="H1797" s="2">
        <v>44289</v>
      </c>
      <c r="I1797" s="2">
        <v>44319</v>
      </c>
      <c r="J1797" s="2">
        <v>44349</v>
      </c>
      <c r="K1797" s="2">
        <v>44296</v>
      </c>
      <c r="L1797" s="2">
        <v>44319</v>
      </c>
      <c r="M1797" s="2">
        <v>44349</v>
      </c>
      <c r="N1797" s="8" t="s">
        <v>20054</v>
      </c>
      <c r="O1797" s="12">
        <f t="shared" si="112"/>
        <v>44259</v>
      </c>
      <c r="P1797">
        <f t="shared" si="115"/>
        <v>5.0050000000000008</v>
      </c>
      <c r="Q1797">
        <f t="shared" si="113"/>
        <v>0</v>
      </c>
      <c r="R1797" s="13">
        <f t="shared" si="114"/>
        <v>5.0050000000000008</v>
      </c>
    </row>
    <row r="1798" spans="1:18" x14ac:dyDescent="0.3">
      <c r="A1798">
        <v>19085</v>
      </c>
      <c r="B1798" s="2">
        <v>44214</v>
      </c>
      <c r="C1798" t="s">
        <v>38</v>
      </c>
      <c r="D1798" s="4">
        <v>627</v>
      </c>
      <c r="E1798">
        <v>104</v>
      </c>
      <c r="F1798" t="s">
        <v>33</v>
      </c>
      <c r="G1798" t="s">
        <v>34</v>
      </c>
      <c r="H1798" s="2">
        <v>44244</v>
      </c>
      <c r="I1798" s="2">
        <v>44274</v>
      </c>
      <c r="J1798" s="2">
        <v>44304</v>
      </c>
      <c r="K1798" s="2">
        <v>44281</v>
      </c>
      <c r="L1798" s="2">
        <v>44274</v>
      </c>
      <c r="M1798" s="2">
        <v>44304</v>
      </c>
      <c r="N1798" s="8" t="s">
        <v>20054</v>
      </c>
      <c r="O1798" s="12">
        <f t="shared" si="112"/>
        <v>44214</v>
      </c>
      <c r="P1798">
        <f t="shared" si="115"/>
        <v>3.6400000000000006</v>
      </c>
      <c r="Q1798">
        <f t="shared" si="113"/>
        <v>0</v>
      </c>
      <c r="R1798" s="13">
        <f t="shared" si="114"/>
        <v>3.6400000000000006</v>
      </c>
    </row>
    <row r="1799" spans="1:18" x14ac:dyDescent="0.3">
      <c r="A1799">
        <v>19086</v>
      </c>
      <c r="B1799" s="2">
        <v>44274</v>
      </c>
      <c r="C1799" t="s">
        <v>32</v>
      </c>
      <c r="D1799" s="4">
        <v>663</v>
      </c>
      <c r="E1799">
        <v>73</v>
      </c>
      <c r="F1799" t="s">
        <v>33</v>
      </c>
      <c r="G1799" t="s">
        <v>34</v>
      </c>
      <c r="H1799" s="2">
        <v>44304</v>
      </c>
      <c r="I1799" s="2">
        <v>44334</v>
      </c>
      <c r="J1799" s="2">
        <v>44364</v>
      </c>
      <c r="K1799" s="2">
        <v>44306</v>
      </c>
      <c r="L1799" s="2">
        <v>44334</v>
      </c>
      <c r="M1799" s="2">
        <v>44364</v>
      </c>
      <c r="N1799" s="8" t="s">
        <v>20054</v>
      </c>
      <c r="O1799" s="12">
        <f t="shared" si="112"/>
        <v>44274</v>
      </c>
      <c r="P1799">
        <f t="shared" si="115"/>
        <v>2.5550000000000002</v>
      </c>
      <c r="Q1799">
        <f t="shared" si="113"/>
        <v>0</v>
      </c>
      <c r="R1799" s="13">
        <f t="shared" si="114"/>
        <v>2.5550000000000002</v>
      </c>
    </row>
    <row r="1800" spans="1:18" x14ac:dyDescent="0.3">
      <c r="A1800">
        <v>19087</v>
      </c>
      <c r="B1800" s="2">
        <v>44207</v>
      </c>
      <c r="C1800" t="s">
        <v>37</v>
      </c>
      <c r="D1800" s="4">
        <v>612</v>
      </c>
      <c r="E1800">
        <v>88</v>
      </c>
      <c r="F1800" t="s">
        <v>33</v>
      </c>
      <c r="G1800" t="s">
        <v>34</v>
      </c>
      <c r="H1800" s="2">
        <v>44237</v>
      </c>
      <c r="I1800" s="2">
        <v>44267</v>
      </c>
      <c r="J1800" s="2">
        <v>44297</v>
      </c>
      <c r="K1800" s="2">
        <v>44264</v>
      </c>
      <c r="L1800" s="2">
        <v>44267</v>
      </c>
      <c r="M1800" s="2">
        <v>44297</v>
      </c>
      <c r="N1800" s="8" t="s">
        <v>20054</v>
      </c>
      <c r="O1800" s="12">
        <f t="shared" si="112"/>
        <v>44207</v>
      </c>
      <c r="P1800">
        <f t="shared" si="115"/>
        <v>3.08</v>
      </c>
      <c r="Q1800">
        <f t="shared" si="113"/>
        <v>0</v>
      </c>
      <c r="R1800" s="13">
        <f t="shared" si="114"/>
        <v>3.08</v>
      </c>
    </row>
    <row r="1801" spans="1:18" x14ac:dyDescent="0.3">
      <c r="A1801">
        <v>19088</v>
      </c>
      <c r="B1801" s="2">
        <v>44252</v>
      </c>
      <c r="C1801" t="s">
        <v>37</v>
      </c>
      <c r="D1801" s="4">
        <v>679</v>
      </c>
      <c r="E1801">
        <v>141</v>
      </c>
      <c r="F1801" t="s">
        <v>33</v>
      </c>
      <c r="G1801" t="s">
        <v>34</v>
      </c>
      <c r="H1801" s="2">
        <v>44282</v>
      </c>
      <c r="I1801" s="2">
        <v>44312</v>
      </c>
      <c r="J1801" s="2">
        <v>44342</v>
      </c>
      <c r="K1801" s="2">
        <v>44292</v>
      </c>
      <c r="L1801" s="2">
        <v>44312</v>
      </c>
      <c r="M1801" s="2">
        <v>44342</v>
      </c>
      <c r="N1801" s="8" t="s">
        <v>20054</v>
      </c>
      <c r="O1801" s="12">
        <f t="shared" si="112"/>
        <v>44252</v>
      </c>
      <c r="P1801">
        <f t="shared" si="115"/>
        <v>4.9350000000000005</v>
      </c>
      <c r="Q1801">
        <f t="shared" si="113"/>
        <v>0</v>
      </c>
      <c r="R1801" s="13">
        <f t="shared" si="114"/>
        <v>4.9350000000000005</v>
      </c>
    </row>
    <row r="1802" spans="1:18" x14ac:dyDescent="0.3">
      <c r="A1802">
        <v>19089</v>
      </c>
      <c r="B1802" s="2">
        <v>44235</v>
      </c>
      <c r="C1802" t="s">
        <v>32</v>
      </c>
      <c r="D1802" s="4">
        <v>649</v>
      </c>
      <c r="E1802">
        <v>49</v>
      </c>
      <c r="F1802" t="s">
        <v>33</v>
      </c>
      <c r="G1802" t="s">
        <v>34</v>
      </c>
      <c r="H1802" s="2">
        <v>44265</v>
      </c>
      <c r="I1802" s="2">
        <v>44295</v>
      </c>
      <c r="J1802" s="2">
        <v>44325</v>
      </c>
      <c r="K1802" s="2">
        <v>44266</v>
      </c>
      <c r="L1802" s="2">
        <v>44295</v>
      </c>
      <c r="M1802" s="2">
        <v>44325</v>
      </c>
      <c r="N1802" s="8" t="s">
        <v>20055</v>
      </c>
      <c r="O1802" s="12">
        <f t="shared" si="112"/>
        <v>44235</v>
      </c>
      <c r="P1802">
        <f t="shared" si="115"/>
        <v>1.7150000000000001</v>
      </c>
      <c r="Q1802">
        <f t="shared" si="113"/>
        <v>49</v>
      </c>
      <c r="R1802" s="13">
        <f t="shared" si="114"/>
        <v>-47.284999999999997</v>
      </c>
    </row>
    <row r="1803" spans="1:18" x14ac:dyDescent="0.3">
      <c r="A1803">
        <v>19090</v>
      </c>
      <c r="B1803" s="2">
        <v>44264</v>
      </c>
      <c r="C1803" t="s">
        <v>38</v>
      </c>
      <c r="D1803" s="4">
        <v>599</v>
      </c>
      <c r="E1803">
        <v>109</v>
      </c>
      <c r="F1803" t="s">
        <v>35</v>
      </c>
      <c r="G1803" t="s">
        <v>40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8" t="s">
        <v>34</v>
      </c>
      <c r="O1803" s="12">
        <f t="shared" si="112"/>
        <v>44264</v>
      </c>
      <c r="P1803">
        <f t="shared" si="115"/>
        <v>0</v>
      </c>
      <c r="Q1803">
        <f t="shared" si="113"/>
        <v>0</v>
      </c>
      <c r="R1803" s="13">
        <f t="shared" si="114"/>
        <v>0</v>
      </c>
    </row>
    <row r="1804" spans="1:18" x14ac:dyDescent="0.3">
      <c r="A1804">
        <v>19091</v>
      </c>
      <c r="B1804" s="2">
        <v>44219</v>
      </c>
      <c r="C1804" t="s">
        <v>37</v>
      </c>
      <c r="D1804" s="4">
        <v>550</v>
      </c>
      <c r="E1804">
        <v>90</v>
      </c>
      <c r="F1804" t="s">
        <v>35</v>
      </c>
      <c r="G1804" t="s">
        <v>42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8" t="s">
        <v>34</v>
      </c>
      <c r="O1804" s="12">
        <f t="shared" si="112"/>
        <v>44219</v>
      </c>
      <c r="P1804">
        <f t="shared" si="115"/>
        <v>0</v>
      </c>
      <c r="Q1804">
        <f t="shared" si="113"/>
        <v>0</v>
      </c>
      <c r="R1804" s="13">
        <f t="shared" si="114"/>
        <v>0</v>
      </c>
    </row>
    <row r="1805" spans="1:18" x14ac:dyDescent="0.3">
      <c r="A1805">
        <v>19092</v>
      </c>
      <c r="B1805" s="2">
        <v>44233</v>
      </c>
      <c r="C1805" t="s">
        <v>38</v>
      </c>
      <c r="D1805" s="4">
        <v>658</v>
      </c>
      <c r="E1805">
        <v>104</v>
      </c>
      <c r="F1805" t="s">
        <v>33</v>
      </c>
      <c r="G1805" t="s">
        <v>34</v>
      </c>
      <c r="H1805" s="2">
        <v>44263</v>
      </c>
      <c r="I1805" s="2">
        <v>44293</v>
      </c>
      <c r="J1805" s="2">
        <v>44323</v>
      </c>
      <c r="K1805" s="2">
        <v>44271</v>
      </c>
      <c r="L1805" s="2">
        <v>44293</v>
      </c>
      <c r="M1805" s="2">
        <v>44323</v>
      </c>
      <c r="N1805" s="8" t="s">
        <v>20055</v>
      </c>
      <c r="O1805" s="12">
        <f t="shared" si="112"/>
        <v>44233</v>
      </c>
      <c r="P1805">
        <f t="shared" si="115"/>
        <v>3.6400000000000006</v>
      </c>
      <c r="Q1805">
        <f t="shared" si="113"/>
        <v>104</v>
      </c>
      <c r="R1805" s="13">
        <f t="shared" si="114"/>
        <v>-100.36</v>
      </c>
    </row>
    <row r="1806" spans="1:18" x14ac:dyDescent="0.3">
      <c r="A1806">
        <v>19093</v>
      </c>
      <c r="B1806" s="2">
        <v>44253</v>
      </c>
      <c r="C1806" t="s">
        <v>32</v>
      </c>
      <c r="D1806" s="4">
        <v>655</v>
      </c>
      <c r="E1806">
        <v>103</v>
      </c>
      <c r="F1806" t="s">
        <v>33</v>
      </c>
      <c r="G1806" t="s">
        <v>34</v>
      </c>
      <c r="H1806" s="2">
        <v>44283</v>
      </c>
      <c r="I1806" s="2">
        <v>44313</v>
      </c>
      <c r="J1806" s="2">
        <v>44343</v>
      </c>
      <c r="K1806" s="2">
        <v>44284</v>
      </c>
      <c r="L1806" s="2">
        <v>44313</v>
      </c>
      <c r="M1806" s="2">
        <v>44343</v>
      </c>
      <c r="N1806" s="8" t="s">
        <v>20055</v>
      </c>
      <c r="O1806" s="12">
        <f t="shared" si="112"/>
        <v>44253</v>
      </c>
      <c r="P1806">
        <f t="shared" si="115"/>
        <v>3.6050000000000004</v>
      </c>
      <c r="Q1806">
        <f t="shared" si="113"/>
        <v>103</v>
      </c>
      <c r="R1806" s="13">
        <f t="shared" si="114"/>
        <v>-99.394999999999996</v>
      </c>
    </row>
    <row r="1807" spans="1:18" x14ac:dyDescent="0.3">
      <c r="A1807">
        <v>19094</v>
      </c>
      <c r="B1807" s="2">
        <v>44266</v>
      </c>
      <c r="C1807" t="s">
        <v>38</v>
      </c>
      <c r="D1807" s="4">
        <v>657</v>
      </c>
      <c r="E1807">
        <v>127</v>
      </c>
      <c r="F1807" t="s">
        <v>33</v>
      </c>
      <c r="G1807" t="s">
        <v>34</v>
      </c>
      <c r="H1807" s="2">
        <v>44296</v>
      </c>
      <c r="I1807" s="2">
        <v>44326</v>
      </c>
      <c r="J1807" s="2">
        <v>44356</v>
      </c>
      <c r="K1807" s="2">
        <v>44305</v>
      </c>
      <c r="L1807" s="2">
        <v>44326</v>
      </c>
      <c r="M1807" s="2">
        <v>44356</v>
      </c>
      <c r="N1807" s="8" t="s">
        <v>20054</v>
      </c>
      <c r="O1807" s="12">
        <f t="shared" si="112"/>
        <v>44266</v>
      </c>
      <c r="P1807">
        <f t="shared" si="115"/>
        <v>4.4450000000000003</v>
      </c>
      <c r="Q1807">
        <f t="shared" si="113"/>
        <v>0</v>
      </c>
      <c r="R1807" s="13">
        <f t="shared" si="114"/>
        <v>4.4450000000000003</v>
      </c>
    </row>
    <row r="1808" spans="1:18" x14ac:dyDescent="0.3">
      <c r="A1808">
        <v>19095</v>
      </c>
      <c r="B1808" s="2">
        <v>44237</v>
      </c>
      <c r="C1808" t="s">
        <v>37</v>
      </c>
      <c r="D1808" s="4">
        <v>636</v>
      </c>
      <c r="E1808">
        <v>80</v>
      </c>
      <c r="F1808" t="s">
        <v>33</v>
      </c>
      <c r="G1808" t="s">
        <v>34</v>
      </c>
      <c r="H1808" s="2">
        <v>44267</v>
      </c>
      <c r="I1808" s="2">
        <v>44297</v>
      </c>
      <c r="J1808" s="2">
        <v>44327</v>
      </c>
      <c r="K1808" s="2">
        <v>44299</v>
      </c>
      <c r="L1808" s="2">
        <v>44297</v>
      </c>
      <c r="M1808" s="2">
        <v>44327</v>
      </c>
      <c r="N1808" s="8" t="s">
        <v>20054</v>
      </c>
      <c r="O1808" s="12">
        <f t="shared" si="112"/>
        <v>44237</v>
      </c>
      <c r="P1808">
        <f t="shared" si="115"/>
        <v>2.8000000000000003</v>
      </c>
      <c r="Q1808">
        <f t="shared" si="113"/>
        <v>0</v>
      </c>
      <c r="R1808" s="13">
        <f t="shared" si="114"/>
        <v>2.8000000000000003</v>
      </c>
    </row>
    <row r="1809" spans="1:18" x14ac:dyDescent="0.3">
      <c r="A1809">
        <v>19096</v>
      </c>
      <c r="B1809" s="2">
        <v>44285</v>
      </c>
      <c r="C1809" t="s">
        <v>32</v>
      </c>
      <c r="D1809" s="4">
        <v>648</v>
      </c>
      <c r="E1809">
        <v>73</v>
      </c>
      <c r="F1809" t="s">
        <v>33</v>
      </c>
      <c r="G1809" t="s">
        <v>34</v>
      </c>
      <c r="H1809" s="2">
        <v>44315</v>
      </c>
      <c r="I1809" s="2">
        <v>44345</v>
      </c>
      <c r="J1809" s="2">
        <v>44375</v>
      </c>
      <c r="K1809" s="2">
        <v>44317</v>
      </c>
      <c r="L1809" s="2">
        <v>44345</v>
      </c>
      <c r="M1809" s="2">
        <v>44375</v>
      </c>
      <c r="N1809" s="8" t="s">
        <v>20054</v>
      </c>
      <c r="O1809" s="12">
        <f t="shared" si="112"/>
        <v>44285</v>
      </c>
      <c r="P1809">
        <f t="shared" si="115"/>
        <v>2.5550000000000002</v>
      </c>
      <c r="Q1809">
        <f t="shared" si="113"/>
        <v>0</v>
      </c>
      <c r="R1809" s="13">
        <f t="shared" si="114"/>
        <v>2.5550000000000002</v>
      </c>
    </row>
    <row r="1810" spans="1:18" x14ac:dyDescent="0.3">
      <c r="A1810">
        <v>19097</v>
      </c>
      <c r="B1810" s="2">
        <v>44206</v>
      </c>
      <c r="C1810" t="s">
        <v>37</v>
      </c>
      <c r="D1810" s="4">
        <v>624</v>
      </c>
      <c r="E1810">
        <v>83</v>
      </c>
      <c r="F1810" t="s">
        <v>33</v>
      </c>
      <c r="G1810" t="s">
        <v>34</v>
      </c>
      <c r="H1810" s="2">
        <v>44236</v>
      </c>
      <c r="I1810" s="2">
        <v>44266</v>
      </c>
      <c r="J1810" s="2">
        <v>44296</v>
      </c>
      <c r="K1810" s="2">
        <v>44263</v>
      </c>
      <c r="L1810" s="2">
        <v>44266</v>
      </c>
      <c r="M1810" s="2">
        <v>44296</v>
      </c>
      <c r="N1810" s="8" t="s">
        <v>20054</v>
      </c>
      <c r="O1810" s="12">
        <f t="shared" si="112"/>
        <v>44206</v>
      </c>
      <c r="P1810">
        <f t="shared" si="115"/>
        <v>2.9050000000000002</v>
      </c>
      <c r="Q1810">
        <f t="shared" si="113"/>
        <v>0</v>
      </c>
      <c r="R1810" s="13">
        <f t="shared" si="114"/>
        <v>2.9050000000000002</v>
      </c>
    </row>
    <row r="1811" spans="1:18" x14ac:dyDescent="0.3">
      <c r="A1811">
        <v>19098</v>
      </c>
      <c r="B1811" s="2">
        <v>44238</v>
      </c>
      <c r="C1811" t="s">
        <v>32</v>
      </c>
      <c r="D1811" s="4">
        <v>688</v>
      </c>
      <c r="E1811">
        <v>126</v>
      </c>
      <c r="F1811" t="s">
        <v>33</v>
      </c>
      <c r="G1811" t="s">
        <v>34</v>
      </c>
      <c r="H1811" s="2">
        <v>44268</v>
      </c>
      <c r="I1811" s="2">
        <v>44298</v>
      </c>
      <c r="J1811" s="2">
        <v>44328</v>
      </c>
      <c r="K1811" s="2">
        <v>44268</v>
      </c>
      <c r="L1811" s="2">
        <v>44298</v>
      </c>
      <c r="M1811" s="2">
        <v>44328</v>
      </c>
      <c r="N1811" s="8" t="s">
        <v>20054</v>
      </c>
      <c r="O1811" s="12">
        <f t="shared" si="112"/>
        <v>44238</v>
      </c>
      <c r="P1811">
        <f t="shared" si="115"/>
        <v>4.41</v>
      </c>
      <c r="Q1811">
        <f t="shared" si="113"/>
        <v>0</v>
      </c>
      <c r="R1811" s="13">
        <f t="shared" si="114"/>
        <v>4.41</v>
      </c>
    </row>
    <row r="1812" spans="1:18" x14ac:dyDescent="0.3">
      <c r="A1812">
        <v>19099</v>
      </c>
      <c r="B1812" s="2">
        <v>44266</v>
      </c>
      <c r="C1812" t="s">
        <v>32</v>
      </c>
      <c r="D1812" s="4">
        <v>561</v>
      </c>
      <c r="E1812">
        <v>104</v>
      </c>
      <c r="F1812" t="s">
        <v>35</v>
      </c>
      <c r="G1812" t="s">
        <v>41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8" t="s">
        <v>34</v>
      </c>
      <c r="O1812" s="12">
        <f t="shared" si="112"/>
        <v>44266</v>
      </c>
      <c r="P1812">
        <f t="shared" si="115"/>
        <v>0</v>
      </c>
      <c r="Q1812">
        <f t="shared" si="113"/>
        <v>0</v>
      </c>
      <c r="R1812" s="13">
        <f t="shared" si="114"/>
        <v>0</v>
      </c>
    </row>
    <row r="1813" spans="1:18" x14ac:dyDescent="0.3">
      <c r="A1813">
        <v>19100</v>
      </c>
      <c r="B1813" s="2">
        <v>44212</v>
      </c>
      <c r="C1813" t="s">
        <v>38</v>
      </c>
      <c r="D1813" s="4">
        <v>612</v>
      </c>
      <c r="E1813">
        <v>119</v>
      </c>
      <c r="F1813" t="s">
        <v>35</v>
      </c>
      <c r="G1813" t="s">
        <v>42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8" t="s">
        <v>34</v>
      </c>
      <c r="O1813" s="12">
        <f t="shared" si="112"/>
        <v>44212</v>
      </c>
      <c r="P1813">
        <f t="shared" si="115"/>
        <v>0</v>
      </c>
      <c r="Q1813">
        <f t="shared" si="113"/>
        <v>0</v>
      </c>
      <c r="R1813" s="13">
        <f t="shared" si="114"/>
        <v>0</v>
      </c>
    </row>
    <row r="1814" spans="1:18" x14ac:dyDescent="0.3">
      <c r="A1814">
        <v>19101</v>
      </c>
      <c r="B1814" s="2">
        <v>44222</v>
      </c>
      <c r="C1814" t="s">
        <v>37</v>
      </c>
      <c r="D1814" s="4">
        <v>581</v>
      </c>
      <c r="E1814">
        <v>77</v>
      </c>
      <c r="F1814" t="s">
        <v>35</v>
      </c>
      <c r="G1814" t="s">
        <v>36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8" t="s">
        <v>34</v>
      </c>
      <c r="O1814" s="12">
        <f t="shared" si="112"/>
        <v>44222</v>
      </c>
      <c r="P1814">
        <f t="shared" si="115"/>
        <v>0</v>
      </c>
      <c r="Q1814">
        <f t="shared" si="113"/>
        <v>0</v>
      </c>
      <c r="R1814" s="13">
        <f t="shared" si="114"/>
        <v>0</v>
      </c>
    </row>
    <row r="1815" spans="1:18" x14ac:dyDescent="0.3">
      <c r="A1815">
        <v>19102</v>
      </c>
      <c r="B1815" s="2">
        <v>44265</v>
      </c>
      <c r="C1815" t="s">
        <v>32</v>
      </c>
      <c r="D1815" s="4">
        <v>664</v>
      </c>
      <c r="E1815">
        <v>78</v>
      </c>
      <c r="F1815" t="s">
        <v>33</v>
      </c>
      <c r="G1815" t="s">
        <v>34</v>
      </c>
      <c r="H1815" s="2">
        <v>44295</v>
      </c>
      <c r="I1815" s="2">
        <v>44325</v>
      </c>
      <c r="J1815" s="2">
        <v>44355</v>
      </c>
      <c r="K1815" s="2">
        <v>44300</v>
      </c>
      <c r="L1815" s="2">
        <v>44325</v>
      </c>
      <c r="M1815" s="2">
        <v>44355</v>
      </c>
      <c r="N1815" s="8" t="s">
        <v>20054</v>
      </c>
      <c r="O1815" s="12">
        <f t="shared" si="112"/>
        <v>44265</v>
      </c>
      <c r="P1815">
        <f t="shared" si="115"/>
        <v>2.7300000000000004</v>
      </c>
      <c r="Q1815">
        <f t="shared" si="113"/>
        <v>0</v>
      </c>
      <c r="R1815" s="13">
        <f t="shared" si="114"/>
        <v>2.7300000000000004</v>
      </c>
    </row>
    <row r="1816" spans="1:18" x14ac:dyDescent="0.3">
      <c r="A1816">
        <v>19103</v>
      </c>
      <c r="B1816" s="2">
        <v>44256</v>
      </c>
      <c r="C1816" t="s">
        <v>32</v>
      </c>
      <c r="D1816" s="4">
        <v>621</v>
      </c>
      <c r="E1816">
        <v>109</v>
      </c>
      <c r="F1816" t="s">
        <v>35</v>
      </c>
      <c r="G1816" t="s">
        <v>42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8" t="s">
        <v>34</v>
      </c>
      <c r="O1816" s="12">
        <f t="shared" si="112"/>
        <v>44256</v>
      </c>
      <c r="P1816">
        <f t="shared" si="115"/>
        <v>0</v>
      </c>
      <c r="Q1816">
        <f t="shared" si="113"/>
        <v>0</v>
      </c>
      <c r="R1816" s="13">
        <f t="shared" si="114"/>
        <v>0</v>
      </c>
    </row>
    <row r="1817" spans="1:18" x14ac:dyDescent="0.3">
      <c r="A1817">
        <v>19104</v>
      </c>
      <c r="B1817" s="2">
        <v>44283</v>
      </c>
      <c r="C1817" t="s">
        <v>38</v>
      </c>
      <c r="D1817" s="4">
        <v>651</v>
      </c>
      <c r="E1817">
        <v>98</v>
      </c>
      <c r="F1817" t="s">
        <v>33</v>
      </c>
      <c r="G1817" t="s">
        <v>34</v>
      </c>
      <c r="H1817" s="2">
        <v>44313</v>
      </c>
      <c r="I1817" s="2">
        <v>44343</v>
      </c>
      <c r="J1817" s="2">
        <v>44373</v>
      </c>
      <c r="K1817" s="2">
        <v>44318</v>
      </c>
      <c r="L1817" s="2">
        <v>44343</v>
      </c>
      <c r="M1817" s="2">
        <v>44373</v>
      </c>
      <c r="N1817" s="8" t="s">
        <v>20055</v>
      </c>
      <c r="O1817" s="12">
        <f t="shared" si="112"/>
        <v>44283</v>
      </c>
      <c r="P1817">
        <f t="shared" si="115"/>
        <v>3.43</v>
      </c>
      <c r="Q1817">
        <f t="shared" si="113"/>
        <v>98</v>
      </c>
      <c r="R1817" s="13">
        <f t="shared" si="114"/>
        <v>-94.57</v>
      </c>
    </row>
    <row r="1818" spans="1:18" x14ac:dyDescent="0.3">
      <c r="A1818">
        <v>19105</v>
      </c>
      <c r="B1818" s="2">
        <v>44267</v>
      </c>
      <c r="C1818" t="s">
        <v>32</v>
      </c>
      <c r="D1818" s="4">
        <v>589</v>
      </c>
      <c r="E1818">
        <v>69</v>
      </c>
      <c r="F1818" t="s">
        <v>33</v>
      </c>
      <c r="G1818" t="s">
        <v>34</v>
      </c>
      <c r="H1818" s="2">
        <v>44297</v>
      </c>
      <c r="I1818" s="2">
        <v>44327</v>
      </c>
      <c r="J1818" s="2">
        <v>44357</v>
      </c>
      <c r="K1818" s="2">
        <v>44336</v>
      </c>
      <c r="L1818" s="2">
        <v>44327</v>
      </c>
      <c r="M1818" s="2">
        <v>44357</v>
      </c>
      <c r="N1818" s="8" t="s">
        <v>20054</v>
      </c>
      <c r="O1818" s="12">
        <f t="shared" si="112"/>
        <v>44267</v>
      </c>
      <c r="P1818">
        <f t="shared" si="115"/>
        <v>2.415</v>
      </c>
      <c r="Q1818">
        <f t="shared" si="113"/>
        <v>0</v>
      </c>
      <c r="R1818" s="13">
        <f t="shared" si="114"/>
        <v>2.415</v>
      </c>
    </row>
    <row r="1819" spans="1:18" x14ac:dyDescent="0.3">
      <c r="A1819">
        <v>19106</v>
      </c>
      <c r="B1819" s="2">
        <v>44284</v>
      </c>
      <c r="C1819" t="s">
        <v>38</v>
      </c>
      <c r="D1819" s="4">
        <v>668</v>
      </c>
      <c r="E1819">
        <v>100</v>
      </c>
      <c r="F1819" t="s">
        <v>33</v>
      </c>
      <c r="G1819" t="s">
        <v>34</v>
      </c>
      <c r="H1819" s="2">
        <v>44314</v>
      </c>
      <c r="I1819" s="2">
        <v>44344</v>
      </c>
      <c r="J1819" s="2">
        <v>44374</v>
      </c>
      <c r="K1819" s="2">
        <v>44317</v>
      </c>
      <c r="L1819" s="2">
        <v>44344</v>
      </c>
      <c r="M1819" s="2">
        <v>44374</v>
      </c>
      <c r="N1819" s="8" t="s">
        <v>20054</v>
      </c>
      <c r="O1819" s="12">
        <f t="shared" si="112"/>
        <v>44284</v>
      </c>
      <c r="P1819">
        <f t="shared" si="115"/>
        <v>3.5000000000000004</v>
      </c>
      <c r="Q1819">
        <f t="shared" si="113"/>
        <v>0</v>
      </c>
      <c r="R1819" s="13">
        <f t="shared" si="114"/>
        <v>3.5000000000000004</v>
      </c>
    </row>
    <row r="1820" spans="1:18" x14ac:dyDescent="0.3">
      <c r="A1820">
        <v>19107</v>
      </c>
      <c r="B1820" s="2">
        <v>44248</v>
      </c>
      <c r="C1820" t="s">
        <v>32</v>
      </c>
      <c r="D1820" s="4">
        <v>594</v>
      </c>
      <c r="E1820">
        <v>69</v>
      </c>
      <c r="F1820" t="s">
        <v>35</v>
      </c>
      <c r="G1820" t="s">
        <v>40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8" t="s">
        <v>34</v>
      </c>
      <c r="O1820" s="12">
        <f t="shared" si="112"/>
        <v>44248</v>
      </c>
      <c r="P1820">
        <f t="shared" si="115"/>
        <v>0</v>
      </c>
      <c r="Q1820">
        <f t="shared" si="113"/>
        <v>0</v>
      </c>
      <c r="R1820" s="13">
        <f t="shared" si="114"/>
        <v>0</v>
      </c>
    </row>
    <row r="1821" spans="1:18" x14ac:dyDescent="0.3">
      <c r="A1821">
        <v>19108</v>
      </c>
      <c r="B1821" s="2">
        <v>44199</v>
      </c>
      <c r="C1821" t="s">
        <v>38</v>
      </c>
      <c r="D1821" s="4">
        <v>524</v>
      </c>
      <c r="E1821">
        <v>108</v>
      </c>
      <c r="F1821" t="s">
        <v>35</v>
      </c>
      <c r="G1821" t="s">
        <v>39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8" t="s">
        <v>34</v>
      </c>
      <c r="O1821" s="12">
        <f t="shared" si="112"/>
        <v>44199</v>
      </c>
      <c r="P1821">
        <f t="shared" si="115"/>
        <v>0</v>
      </c>
      <c r="Q1821">
        <f t="shared" si="113"/>
        <v>0</v>
      </c>
      <c r="R1821" s="13">
        <f t="shared" si="114"/>
        <v>0</v>
      </c>
    </row>
    <row r="1822" spans="1:18" x14ac:dyDescent="0.3">
      <c r="A1822">
        <v>19109</v>
      </c>
      <c r="B1822" s="2">
        <v>44272</v>
      </c>
      <c r="C1822" t="s">
        <v>38</v>
      </c>
      <c r="D1822" s="4">
        <v>620</v>
      </c>
      <c r="E1822">
        <v>84</v>
      </c>
      <c r="F1822" t="s">
        <v>35</v>
      </c>
      <c r="G1822" t="s">
        <v>36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8" t="s">
        <v>34</v>
      </c>
      <c r="O1822" s="12">
        <f t="shared" si="112"/>
        <v>44272</v>
      </c>
      <c r="P1822">
        <f t="shared" si="115"/>
        <v>0</v>
      </c>
      <c r="Q1822">
        <f t="shared" si="113"/>
        <v>0</v>
      </c>
      <c r="R1822" s="13">
        <f t="shared" si="114"/>
        <v>0</v>
      </c>
    </row>
    <row r="1823" spans="1:18" x14ac:dyDescent="0.3">
      <c r="A1823">
        <v>19110</v>
      </c>
      <c r="B1823" s="2">
        <v>44251</v>
      </c>
      <c r="C1823" t="s">
        <v>38</v>
      </c>
      <c r="D1823" s="4">
        <v>632</v>
      </c>
      <c r="E1823">
        <v>91</v>
      </c>
      <c r="F1823" t="s">
        <v>33</v>
      </c>
      <c r="G1823" t="s">
        <v>34</v>
      </c>
      <c r="H1823" s="2">
        <v>44281</v>
      </c>
      <c r="I1823" s="2">
        <v>44311</v>
      </c>
      <c r="J1823" s="2">
        <v>44341</v>
      </c>
      <c r="K1823" s="2">
        <v>44293</v>
      </c>
      <c r="L1823" s="2">
        <v>44311</v>
      </c>
      <c r="M1823" s="2">
        <v>44341</v>
      </c>
      <c r="N1823" s="8" t="s">
        <v>20054</v>
      </c>
      <c r="O1823" s="12">
        <f t="shared" si="112"/>
        <v>44251</v>
      </c>
      <c r="P1823">
        <f t="shared" si="115"/>
        <v>3.1850000000000005</v>
      </c>
      <c r="Q1823">
        <f t="shared" si="113"/>
        <v>0</v>
      </c>
      <c r="R1823" s="13">
        <f t="shared" si="114"/>
        <v>3.1850000000000005</v>
      </c>
    </row>
    <row r="1824" spans="1:18" x14ac:dyDescent="0.3">
      <c r="A1824">
        <v>19111</v>
      </c>
      <c r="B1824" s="2">
        <v>44244</v>
      </c>
      <c r="C1824" t="s">
        <v>32</v>
      </c>
      <c r="D1824" s="4">
        <v>589</v>
      </c>
      <c r="E1824">
        <v>81</v>
      </c>
      <c r="F1824" t="s">
        <v>35</v>
      </c>
      <c r="G1824" t="s">
        <v>40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8" t="s">
        <v>34</v>
      </c>
      <c r="O1824" s="12">
        <f t="shared" si="112"/>
        <v>44244</v>
      </c>
      <c r="P1824">
        <f t="shared" si="115"/>
        <v>0</v>
      </c>
      <c r="Q1824">
        <f t="shared" si="113"/>
        <v>0</v>
      </c>
      <c r="R1824" s="13">
        <f t="shared" si="114"/>
        <v>0</v>
      </c>
    </row>
    <row r="1825" spans="1:18" x14ac:dyDescent="0.3">
      <c r="A1825">
        <v>19112</v>
      </c>
      <c r="B1825" s="2">
        <v>44201</v>
      </c>
      <c r="C1825" t="s">
        <v>32</v>
      </c>
      <c r="D1825" s="4">
        <v>623</v>
      </c>
      <c r="E1825">
        <v>127</v>
      </c>
      <c r="F1825" t="s">
        <v>35</v>
      </c>
      <c r="G1825" t="s">
        <v>36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8" t="s">
        <v>34</v>
      </c>
      <c r="O1825" s="12">
        <f t="shared" si="112"/>
        <v>44201</v>
      </c>
      <c r="P1825">
        <f t="shared" si="115"/>
        <v>0</v>
      </c>
      <c r="Q1825">
        <f t="shared" si="113"/>
        <v>0</v>
      </c>
      <c r="R1825" s="13">
        <f t="shared" si="114"/>
        <v>0</v>
      </c>
    </row>
    <row r="1826" spans="1:18" x14ac:dyDescent="0.3">
      <c r="A1826">
        <v>19113</v>
      </c>
      <c r="B1826" s="2">
        <v>44217</v>
      </c>
      <c r="C1826" t="s">
        <v>38</v>
      </c>
      <c r="D1826" s="4">
        <v>681</v>
      </c>
      <c r="E1826">
        <v>83</v>
      </c>
      <c r="F1826" t="s">
        <v>33</v>
      </c>
      <c r="G1826" t="s">
        <v>34</v>
      </c>
      <c r="H1826" s="2">
        <v>44247</v>
      </c>
      <c r="I1826" s="2">
        <v>44277</v>
      </c>
      <c r="J1826" s="2">
        <v>44307</v>
      </c>
      <c r="K1826" s="2">
        <v>44248</v>
      </c>
      <c r="L1826" s="2">
        <v>44277</v>
      </c>
      <c r="M1826" s="2">
        <v>44307</v>
      </c>
      <c r="N1826" s="8" t="s">
        <v>20055</v>
      </c>
      <c r="O1826" s="12">
        <f t="shared" si="112"/>
        <v>44217</v>
      </c>
      <c r="P1826">
        <f t="shared" si="115"/>
        <v>2.9050000000000002</v>
      </c>
      <c r="Q1826">
        <f t="shared" si="113"/>
        <v>83</v>
      </c>
      <c r="R1826" s="13">
        <f t="shared" si="114"/>
        <v>-80.094999999999999</v>
      </c>
    </row>
    <row r="1827" spans="1:18" x14ac:dyDescent="0.3">
      <c r="A1827">
        <v>19114</v>
      </c>
      <c r="B1827" s="2">
        <v>44268</v>
      </c>
      <c r="C1827" t="s">
        <v>32</v>
      </c>
      <c r="D1827" s="4">
        <v>625</v>
      </c>
      <c r="E1827">
        <v>130</v>
      </c>
      <c r="F1827" t="s">
        <v>35</v>
      </c>
      <c r="G1827" t="s">
        <v>39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8" t="s">
        <v>34</v>
      </c>
      <c r="O1827" s="12">
        <f t="shared" si="112"/>
        <v>44268</v>
      </c>
      <c r="P1827">
        <f t="shared" si="115"/>
        <v>0</v>
      </c>
      <c r="Q1827">
        <f t="shared" si="113"/>
        <v>0</v>
      </c>
      <c r="R1827" s="13">
        <f t="shared" si="114"/>
        <v>0</v>
      </c>
    </row>
    <row r="1828" spans="1:18" x14ac:dyDescent="0.3">
      <c r="A1828">
        <v>19115</v>
      </c>
      <c r="B1828" s="2">
        <v>44272</v>
      </c>
      <c r="C1828" t="s">
        <v>32</v>
      </c>
      <c r="D1828" s="4">
        <v>623</v>
      </c>
      <c r="E1828">
        <v>79</v>
      </c>
      <c r="F1828" t="s">
        <v>35</v>
      </c>
      <c r="G1828" t="s">
        <v>42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8" t="s">
        <v>34</v>
      </c>
      <c r="O1828" s="12">
        <f t="shared" si="112"/>
        <v>44272</v>
      </c>
      <c r="P1828">
        <f t="shared" si="115"/>
        <v>0</v>
      </c>
      <c r="Q1828">
        <f t="shared" si="113"/>
        <v>0</v>
      </c>
      <c r="R1828" s="13">
        <f t="shared" si="114"/>
        <v>0</v>
      </c>
    </row>
    <row r="1829" spans="1:18" x14ac:dyDescent="0.3">
      <c r="A1829">
        <v>19116</v>
      </c>
      <c r="B1829" s="2">
        <v>44246</v>
      </c>
      <c r="C1829" t="s">
        <v>38</v>
      </c>
      <c r="D1829" s="4">
        <v>633</v>
      </c>
      <c r="E1829">
        <v>127</v>
      </c>
      <c r="F1829" t="s">
        <v>33</v>
      </c>
      <c r="G1829" t="s">
        <v>34</v>
      </c>
      <c r="H1829" s="2">
        <v>44276</v>
      </c>
      <c r="I1829" s="2">
        <v>44306</v>
      </c>
      <c r="J1829" s="2">
        <v>44336</v>
      </c>
      <c r="K1829" s="2">
        <v>44313</v>
      </c>
      <c r="L1829" s="2">
        <v>44306</v>
      </c>
      <c r="M1829" s="2">
        <v>44336</v>
      </c>
      <c r="N1829" s="8" t="s">
        <v>20054</v>
      </c>
      <c r="O1829" s="12">
        <f t="shared" si="112"/>
        <v>44246</v>
      </c>
      <c r="P1829">
        <f t="shared" si="115"/>
        <v>4.4450000000000003</v>
      </c>
      <c r="Q1829">
        <f t="shared" si="113"/>
        <v>0</v>
      </c>
      <c r="R1829" s="13">
        <f t="shared" si="114"/>
        <v>4.4450000000000003</v>
      </c>
    </row>
    <row r="1830" spans="1:18" x14ac:dyDescent="0.3">
      <c r="A1830">
        <v>19117</v>
      </c>
      <c r="B1830" s="2">
        <v>44260</v>
      </c>
      <c r="C1830" t="s">
        <v>32</v>
      </c>
      <c r="D1830" s="4">
        <v>659</v>
      </c>
      <c r="E1830">
        <v>95</v>
      </c>
      <c r="F1830" t="s">
        <v>33</v>
      </c>
      <c r="G1830" t="s">
        <v>34</v>
      </c>
      <c r="H1830" s="2">
        <v>44290</v>
      </c>
      <c r="I1830" s="2">
        <v>44320</v>
      </c>
      <c r="J1830" s="2">
        <v>44350</v>
      </c>
      <c r="K1830" s="2">
        <v>44292</v>
      </c>
      <c r="L1830" s="2">
        <v>44320</v>
      </c>
      <c r="M1830" s="2">
        <v>44350</v>
      </c>
      <c r="N1830" s="8" t="s">
        <v>20055</v>
      </c>
      <c r="O1830" s="12">
        <f t="shared" si="112"/>
        <v>44260</v>
      </c>
      <c r="P1830">
        <f t="shared" si="115"/>
        <v>3.3250000000000002</v>
      </c>
      <c r="Q1830">
        <f t="shared" si="113"/>
        <v>95</v>
      </c>
      <c r="R1830" s="13">
        <f t="shared" si="114"/>
        <v>-91.674999999999997</v>
      </c>
    </row>
    <row r="1831" spans="1:18" x14ac:dyDescent="0.3">
      <c r="A1831">
        <v>19118</v>
      </c>
      <c r="B1831" s="2">
        <v>44234</v>
      </c>
      <c r="C1831" t="s">
        <v>37</v>
      </c>
      <c r="D1831" s="4">
        <v>622</v>
      </c>
      <c r="E1831">
        <v>90</v>
      </c>
      <c r="F1831" t="s">
        <v>33</v>
      </c>
      <c r="G1831" t="s">
        <v>34</v>
      </c>
      <c r="H1831" s="2">
        <v>44264</v>
      </c>
      <c r="I1831" s="2">
        <v>44294</v>
      </c>
      <c r="J1831" s="2">
        <v>44324</v>
      </c>
      <c r="K1831" s="2">
        <v>44277</v>
      </c>
      <c r="L1831" s="2">
        <v>44294</v>
      </c>
      <c r="M1831" s="2">
        <v>44324</v>
      </c>
      <c r="N1831" s="8" t="s">
        <v>20054</v>
      </c>
      <c r="O1831" s="12">
        <f t="shared" si="112"/>
        <v>44234</v>
      </c>
      <c r="P1831">
        <f t="shared" si="115"/>
        <v>3.1500000000000004</v>
      </c>
      <c r="Q1831">
        <f t="shared" si="113"/>
        <v>0</v>
      </c>
      <c r="R1831" s="13">
        <f t="shared" si="114"/>
        <v>3.1500000000000004</v>
      </c>
    </row>
    <row r="1832" spans="1:18" x14ac:dyDescent="0.3">
      <c r="A1832">
        <v>19119</v>
      </c>
      <c r="B1832" s="2">
        <v>44248</v>
      </c>
      <c r="C1832" t="s">
        <v>38</v>
      </c>
      <c r="D1832" s="4">
        <v>596</v>
      </c>
      <c r="E1832">
        <v>122</v>
      </c>
      <c r="F1832" t="s">
        <v>35</v>
      </c>
      <c r="G1832" t="s">
        <v>42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8" t="s">
        <v>34</v>
      </c>
      <c r="O1832" s="12">
        <f t="shared" si="112"/>
        <v>44248</v>
      </c>
      <c r="P1832">
        <f t="shared" si="115"/>
        <v>0</v>
      </c>
      <c r="Q1832">
        <f t="shared" si="113"/>
        <v>0</v>
      </c>
      <c r="R1832" s="13">
        <f t="shared" si="114"/>
        <v>0</v>
      </c>
    </row>
    <row r="1833" spans="1:18" x14ac:dyDescent="0.3">
      <c r="A1833">
        <v>19120</v>
      </c>
      <c r="B1833" s="2">
        <v>44210</v>
      </c>
      <c r="C1833" t="s">
        <v>38</v>
      </c>
      <c r="D1833" s="4">
        <v>660</v>
      </c>
      <c r="E1833">
        <v>74</v>
      </c>
      <c r="F1833" t="s">
        <v>33</v>
      </c>
      <c r="G1833" t="s">
        <v>34</v>
      </c>
      <c r="H1833" s="2">
        <v>44240</v>
      </c>
      <c r="I1833" s="2">
        <v>44270</v>
      </c>
      <c r="J1833" s="2">
        <v>44300</v>
      </c>
      <c r="K1833" s="2">
        <v>44247</v>
      </c>
      <c r="L1833" s="2">
        <v>44270</v>
      </c>
      <c r="M1833" s="2">
        <v>44300</v>
      </c>
      <c r="N1833" s="8" t="s">
        <v>20054</v>
      </c>
      <c r="O1833" s="12">
        <f t="shared" si="112"/>
        <v>44210</v>
      </c>
      <c r="P1833">
        <f t="shared" si="115"/>
        <v>2.5900000000000003</v>
      </c>
      <c r="Q1833">
        <f t="shared" si="113"/>
        <v>0</v>
      </c>
      <c r="R1833" s="13">
        <f t="shared" si="114"/>
        <v>2.5900000000000003</v>
      </c>
    </row>
    <row r="1834" spans="1:18" x14ac:dyDescent="0.3">
      <c r="A1834">
        <v>19121</v>
      </c>
      <c r="B1834" s="2">
        <v>44268</v>
      </c>
      <c r="C1834" t="s">
        <v>38</v>
      </c>
      <c r="D1834" s="4">
        <v>652</v>
      </c>
      <c r="E1834">
        <v>169</v>
      </c>
      <c r="F1834" t="s">
        <v>33</v>
      </c>
      <c r="G1834" t="s">
        <v>34</v>
      </c>
      <c r="H1834" s="2">
        <v>44298</v>
      </c>
      <c r="I1834" s="2">
        <v>44328</v>
      </c>
      <c r="J1834" s="2">
        <v>44358</v>
      </c>
      <c r="K1834" s="2">
        <v>44302</v>
      </c>
      <c r="L1834" s="2">
        <v>44328</v>
      </c>
      <c r="M1834" s="2">
        <v>44358</v>
      </c>
      <c r="N1834" s="8" t="s">
        <v>20054</v>
      </c>
      <c r="O1834" s="12">
        <f t="shared" si="112"/>
        <v>44268</v>
      </c>
      <c r="P1834">
        <f t="shared" si="115"/>
        <v>5.9150000000000009</v>
      </c>
      <c r="Q1834">
        <f t="shared" si="113"/>
        <v>0</v>
      </c>
      <c r="R1834" s="13">
        <f t="shared" si="114"/>
        <v>5.9150000000000009</v>
      </c>
    </row>
    <row r="1835" spans="1:18" x14ac:dyDescent="0.3">
      <c r="A1835">
        <v>19122</v>
      </c>
      <c r="B1835" s="2">
        <v>44243</v>
      </c>
      <c r="C1835" t="s">
        <v>32</v>
      </c>
      <c r="D1835" s="4">
        <v>586</v>
      </c>
      <c r="E1835">
        <v>51</v>
      </c>
      <c r="F1835" t="s">
        <v>35</v>
      </c>
      <c r="G1835" t="s">
        <v>42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8" t="s">
        <v>34</v>
      </c>
      <c r="O1835" s="12">
        <f t="shared" si="112"/>
        <v>44243</v>
      </c>
      <c r="P1835">
        <f t="shared" si="115"/>
        <v>0</v>
      </c>
      <c r="Q1835">
        <f t="shared" si="113"/>
        <v>0</v>
      </c>
      <c r="R1835" s="13">
        <f t="shared" si="114"/>
        <v>0</v>
      </c>
    </row>
    <row r="1836" spans="1:18" x14ac:dyDescent="0.3">
      <c r="A1836">
        <v>19123</v>
      </c>
      <c r="B1836" s="2">
        <v>44260</v>
      </c>
      <c r="C1836" t="s">
        <v>38</v>
      </c>
      <c r="D1836" s="4">
        <v>575</v>
      </c>
      <c r="E1836">
        <v>115</v>
      </c>
      <c r="F1836" t="s">
        <v>35</v>
      </c>
      <c r="G1836" t="s">
        <v>39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8" t="s">
        <v>34</v>
      </c>
      <c r="O1836" s="12">
        <f t="shared" si="112"/>
        <v>44260</v>
      </c>
      <c r="P1836">
        <f t="shared" si="115"/>
        <v>0</v>
      </c>
      <c r="Q1836">
        <f t="shared" si="113"/>
        <v>0</v>
      </c>
      <c r="R1836" s="13">
        <f t="shared" si="114"/>
        <v>0</v>
      </c>
    </row>
    <row r="1837" spans="1:18" x14ac:dyDescent="0.3">
      <c r="A1837">
        <v>19124</v>
      </c>
      <c r="B1837" s="2">
        <v>44271</v>
      </c>
      <c r="C1837" t="s">
        <v>32</v>
      </c>
      <c r="D1837" s="4">
        <v>618</v>
      </c>
      <c r="E1837">
        <v>113</v>
      </c>
      <c r="F1837" t="s">
        <v>33</v>
      </c>
      <c r="G1837" t="s">
        <v>34</v>
      </c>
      <c r="H1837" s="2">
        <v>44301</v>
      </c>
      <c r="I1837" s="2">
        <v>44331</v>
      </c>
      <c r="J1837" s="2">
        <v>44361</v>
      </c>
      <c r="K1837" s="2">
        <v>44332</v>
      </c>
      <c r="L1837" s="2">
        <v>44331</v>
      </c>
      <c r="M1837" s="2">
        <v>44361</v>
      </c>
      <c r="N1837" s="8" t="s">
        <v>20054</v>
      </c>
      <c r="O1837" s="12">
        <f t="shared" si="112"/>
        <v>44271</v>
      </c>
      <c r="P1837">
        <f t="shared" si="115"/>
        <v>3.9550000000000005</v>
      </c>
      <c r="Q1837">
        <f t="shared" si="113"/>
        <v>0</v>
      </c>
      <c r="R1837" s="13">
        <f t="shared" si="114"/>
        <v>3.9550000000000005</v>
      </c>
    </row>
    <row r="1838" spans="1:18" x14ac:dyDescent="0.3">
      <c r="A1838">
        <v>19125</v>
      </c>
      <c r="B1838" s="2">
        <v>44251</v>
      </c>
      <c r="C1838" t="s">
        <v>32</v>
      </c>
      <c r="D1838" s="4">
        <v>707</v>
      </c>
      <c r="E1838">
        <v>66</v>
      </c>
      <c r="F1838" t="s">
        <v>33</v>
      </c>
      <c r="G1838" t="s">
        <v>34</v>
      </c>
      <c r="H1838" s="2">
        <v>44281</v>
      </c>
      <c r="I1838" s="2">
        <v>44311</v>
      </c>
      <c r="J1838" s="2">
        <v>44341</v>
      </c>
      <c r="K1838" s="2">
        <v>44281</v>
      </c>
      <c r="L1838" s="2">
        <v>44311</v>
      </c>
      <c r="M1838" s="2">
        <v>44341</v>
      </c>
      <c r="N1838" s="8" t="s">
        <v>20055</v>
      </c>
      <c r="O1838" s="12">
        <f t="shared" si="112"/>
        <v>44251</v>
      </c>
      <c r="P1838">
        <f t="shared" si="115"/>
        <v>2.31</v>
      </c>
      <c r="Q1838">
        <f t="shared" si="113"/>
        <v>66</v>
      </c>
      <c r="R1838" s="13">
        <f t="shared" si="114"/>
        <v>-63.69</v>
      </c>
    </row>
    <row r="1839" spans="1:18" x14ac:dyDescent="0.3">
      <c r="A1839">
        <v>19126</v>
      </c>
      <c r="B1839" s="2">
        <v>44254</v>
      </c>
      <c r="C1839" t="s">
        <v>38</v>
      </c>
      <c r="D1839" s="4">
        <v>606</v>
      </c>
      <c r="E1839">
        <v>60</v>
      </c>
      <c r="F1839" t="s">
        <v>35</v>
      </c>
      <c r="G1839" t="s">
        <v>41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8" t="s">
        <v>34</v>
      </c>
      <c r="O1839" s="12">
        <f t="shared" si="112"/>
        <v>44254</v>
      </c>
      <c r="P1839">
        <f t="shared" si="115"/>
        <v>0</v>
      </c>
      <c r="Q1839">
        <f t="shared" si="113"/>
        <v>0</v>
      </c>
      <c r="R1839" s="13">
        <f t="shared" si="114"/>
        <v>0</v>
      </c>
    </row>
    <row r="1840" spans="1:18" x14ac:dyDescent="0.3">
      <c r="A1840">
        <v>19127</v>
      </c>
      <c r="B1840" s="2">
        <v>44258</v>
      </c>
      <c r="C1840" t="s">
        <v>37</v>
      </c>
      <c r="D1840" s="4">
        <v>661</v>
      </c>
      <c r="E1840">
        <v>79</v>
      </c>
      <c r="F1840" t="s">
        <v>33</v>
      </c>
      <c r="G1840" t="s">
        <v>34</v>
      </c>
      <c r="H1840" s="2">
        <v>44288</v>
      </c>
      <c r="I1840" s="2">
        <v>44318</v>
      </c>
      <c r="J1840" s="2">
        <v>44348</v>
      </c>
      <c r="K1840" s="2">
        <v>44293</v>
      </c>
      <c r="L1840" s="2">
        <v>44318</v>
      </c>
      <c r="M1840" s="2">
        <v>44348</v>
      </c>
      <c r="N1840" s="8" t="s">
        <v>20054</v>
      </c>
      <c r="O1840" s="12">
        <f t="shared" si="112"/>
        <v>44258</v>
      </c>
      <c r="P1840">
        <f t="shared" si="115"/>
        <v>2.7650000000000001</v>
      </c>
      <c r="Q1840">
        <f t="shared" si="113"/>
        <v>0</v>
      </c>
      <c r="R1840" s="13">
        <f t="shared" si="114"/>
        <v>2.7650000000000001</v>
      </c>
    </row>
    <row r="1841" spans="1:18" x14ac:dyDescent="0.3">
      <c r="A1841">
        <v>19128</v>
      </c>
      <c r="B1841" s="2">
        <v>44260</v>
      </c>
      <c r="C1841" t="s">
        <v>37</v>
      </c>
      <c r="D1841" s="4">
        <v>616</v>
      </c>
      <c r="E1841">
        <v>79</v>
      </c>
      <c r="F1841" t="s">
        <v>33</v>
      </c>
      <c r="G1841" t="s">
        <v>34</v>
      </c>
      <c r="H1841" s="2">
        <v>44290</v>
      </c>
      <c r="I1841" s="2">
        <v>44320</v>
      </c>
      <c r="J1841" s="2">
        <v>44350</v>
      </c>
      <c r="K1841" s="2">
        <v>44320</v>
      </c>
      <c r="L1841" s="2">
        <v>44320</v>
      </c>
      <c r="M1841" s="2">
        <v>44350</v>
      </c>
      <c r="N1841" s="8" t="s">
        <v>20055</v>
      </c>
      <c r="O1841" s="12">
        <f t="shared" si="112"/>
        <v>44260</v>
      </c>
      <c r="P1841">
        <f t="shared" si="115"/>
        <v>2.7650000000000001</v>
      </c>
      <c r="Q1841">
        <f t="shared" si="113"/>
        <v>79</v>
      </c>
      <c r="R1841" s="13">
        <f t="shared" si="114"/>
        <v>-76.234999999999999</v>
      </c>
    </row>
    <row r="1842" spans="1:18" x14ac:dyDescent="0.3">
      <c r="A1842">
        <v>19129</v>
      </c>
      <c r="B1842" s="2">
        <v>44198</v>
      </c>
      <c r="C1842" t="s">
        <v>37</v>
      </c>
      <c r="D1842" s="4">
        <v>655</v>
      </c>
      <c r="E1842">
        <v>156</v>
      </c>
      <c r="F1842" t="s">
        <v>33</v>
      </c>
      <c r="G1842" t="s">
        <v>34</v>
      </c>
      <c r="H1842" s="2">
        <v>44228</v>
      </c>
      <c r="I1842" s="2">
        <v>44258</v>
      </c>
      <c r="J1842" s="2">
        <v>44288</v>
      </c>
      <c r="K1842" s="2">
        <v>44230</v>
      </c>
      <c r="L1842" s="2">
        <v>44258</v>
      </c>
      <c r="M1842" s="2">
        <v>44288</v>
      </c>
      <c r="N1842" s="8" t="s">
        <v>20054</v>
      </c>
      <c r="O1842" s="12">
        <f t="shared" si="112"/>
        <v>44198</v>
      </c>
      <c r="P1842">
        <f t="shared" si="115"/>
        <v>5.4600000000000009</v>
      </c>
      <c r="Q1842">
        <f t="shared" si="113"/>
        <v>0</v>
      </c>
      <c r="R1842" s="13">
        <f t="shared" si="114"/>
        <v>5.4600000000000009</v>
      </c>
    </row>
    <row r="1843" spans="1:18" x14ac:dyDescent="0.3">
      <c r="A1843">
        <v>19130</v>
      </c>
      <c r="B1843" s="2">
        <v>44235</v>
      </c>
      <c r="C1843" t="s">
        <v>37</v>
      </c>
      <c r="D1843" s="4">
        <v>613</v>
      </c>
      <c r="E1843">
        <v>144</v>
      </c>
      <c r="F1843" t="s">
        <v>33</v>
      </c>
      <c r="G1843" t="s">
        <v>34</v>
      </c>
      <c r="H1843" s="2">
        <v>44265</v>
      </c>
      <c r="I1843" s="2">
        <v>44295</v>
      </c>
      <c r="J1843" s="2">
        <v>44325</v>
      </c>
      <c r="K1843" s="2">
        <v>44289</v>
      </c>
      <c r="L1843" s="2">
        <v>44295</v>
      </c>
      <c r="M1843" s="2">
        <v>44325</v>
      </c>
      <c r="N1843" s="8" t="s">
        <v>20054</v>
      </c>
      <c r="O1843" s="12">
        <f t="shared" si="112"/>
        <v>44235</v>
      </c>
      <c r="P1843">
        <f t="shared" si="115"/>
        <v>5.0400000000000009</v>
      </c>
      <c r="Q1843">
        <f t="shared" si="113"/>
        <v>0</v>
      </c>
      <c r="R1843" s="13">
        <f t="shared" si="114"/>
        <v>5.0400000000000009</v>
      </c>
    </row>
    <row r="1844" spans="1:18" x14ac:dyDescent="0.3">
      <c r="A1844">
        <v>19131</v>
      </c>
      <c r="B1844" s="2">
        <v>44266</v>
      </c>
      <c r="C1844" t="s">
        <v>37</v>
      </c>
      <c r="D1844" s="4">
        <v>660</v>
      </c>
      <c r="E1844">
        <v>110</v>
      </c>
      <c r="F1844" t="s">
        <v>33</v>
      </c>
      <c r="G1844" t="s">
        <v>34</v>
      </c>
      <c r="H1844" s="2">
        <v>44296</v>
      </c>
      <c r="I1844" s="2">
        <v>44326</v>
      </c>
      <c r="J1844" s="2">
        <v>44356</v>
      </c>
      <c r="K1844" s="2">
        <v>44304</v>
      </c>
      <c r="L1844" s="2">
        <v>44326</v>
      </c>
      <c r="M1844" s="2">
        <v>44356</v>
      </c>
      <c r="N1844" s="8" t="s">
        <v>20054</v>
      </c>
      <c r="O1844" s="12">
        <f t="shared" si="112"/>
        <v>44266</v>
      </c>
      <c r="P1844">
        <f t="shared" si="115"/>
        <v>3.8500000000000005</v>
      </c>
      <c r="Q1844">
        <f t="shared" si="113"/>
        <v>0</v>
      </c>
      <c r="R1844" s="13">
        <f t="shared" si="114"/>
        <v>3.8500000000000005</v>
      </c>
    </row>
    <row r="1845" spans="1:18" x14ac:dyDescent="0.3">
      <c r="A1845">
        <v>19132</v>
      </c>
      <c r="B1845" s="2">
        <v>44266</v>
      </c>
      <c r="C1845" t="s">
        <v>38</v>
      </c>
      <c r="D1845" s="4">
        <v>671</v>
      </c>
      <c r="E1845">
        <v>38</v>
      </c>
      <c r="F1845" t="s">
        <v>33</v>
      </c>
      <c r="G1845" t="s">
        <v>34</v>
      </c>
      <c r="H1845" s="2">
        <v>44296</v>
      </c>
      <c r="I1845" s="2">
        <v>44326</v>
      </c>
      <c r="J1845" s="2">
        <v>44356</v>
      </c>
      <c r="K1845" s="2">
        <v>44301</v>
      </c>
      <c r="L1845" s="2">
        <v>44326</v>
      </c>
      <c r="M1845" s="2">
        <v>44356</v>
      </c>
      <c r="N1845" s="8" t="s">
        <v>20055</v>
      </c>
      <c r="O1845" s="12">
        <f t="shared" si="112"/>
        <v>44266</v>
      </c>
      <c r="P1845">
        <f t="shared" si="115"/>
        <v>1.33</v>
      </c>
      <c r="Q1845">
        <f t="shared" si="113"/>
        <v>38</v>
      </c>
      <c r="R1845" s="13">
        <f t="shared" si="114"/>
        <v>-36.67</v>
      </c>
    </row>
    <row r="1846" spans="1:18" x14ac:dyDescent="0.3">
      <c r="A1846">
        <v>19133</v>
      </c>
      <c r="B1846" s="2">
        <v>44233</v>
      </c>
      <c r="C1846" t="s">
        <v>37</v>
      </c>
      <c r="D1846" s="4">
        <v>657</v>
      </c>
      <c r="E1846">
        <v>78</v>
      </c>
      <c r="F1846" t="s">
        <v>33</v>
      </c>
      <c r="G1846" t="s">
        <v>34</v>
      </c>
      <c r="H1846" s="2">
        <v>44263</v>
      </c>
      <c r="I1846" s="2">
        <v>44293</v>
      </c>
      <c r="J1846" s="2">
        <v>44323</v>
      </c>
      <c r="K1846" s="2">
        <v>44265</v>
      </c>
      <c r="L1846" s="2">
        <v>44293</v>
      </c>
      <c r="M1846" s="2">
        <v>44323</v>
      </c>
      <c r="N1846" s="8" t="s">
        <v>20055</v>
      </c>
      <c r="O1846" s="12">
        <f t="shared" si="112"/>
        <v>44233</v>
      </c>
      <c r="P1846">
        <f t="shared" si="115"/>
        <v>2.7300000000000004</v>
      </c>
      <c r="Q1846">
        <f t="shared" si="113"/>
        <v>78</v>
      </c>
      <c r="R1846" s="13">
        <f t="shared" si="114"/>
        <v>-75.27</v>
      </c>
    </row>
    <row r="1847" spans="1:18" x14ac:dyDescent="0.3">
      <c r="A1847">
        <v>19134</v>
      </c>
      <c r="B1847" s="2">
        <v>44201</v>
      </c>
      <c r="C1847" t="s">
        <v>38</v>
      </c>
      <c r="D1847" s="4">
        <v>608</v>
      </c>
      <c r="E1847">
        <v>135</v>
      </c>
      <c r="F1847" t="s">
        <v>35</v>
      </c>
      <c r="G1847" t="s">
        <v>36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8" t="s">
        <v>34</v>
      </c>
      <c r="O1847" s="12">
        <f t="shared" si="112"/>
        <v>44201</v>
      </c>
      <c r="P1847">
        <f t="shared" si="115"/>
        <v>0</v>
      </c>
      <c r="Q1847">
        <f t="shared" si="113"/>
        <v>0</v>
      </c>
      <c r="R1847" s="13">
        <f t="shared" si="114"/>
        <v>0</v>
      </c>
    </row>
    <row r="1848" spans="1:18" x14ac:dyDescent="0.3">
      <c r="A1848">
        <v>19135</v>
      </c>
      <c r="B1848" s="2">
        <v>44281</v>
      </c>
      <c r="C1848" t="s">
        <v>32</v>
      </c>
      <c r="D1848" s="4">
        <v>693</v>
      </c>
      <c r="E1848">
        <v>151</v>
      </c>
      <c r="F1848" t="s">
        <v>33</v>
      </c>
      <c r="G1848" t="s">
        <v>34</v>
      </c>
      <c r="H1848" s="2">
        <v>44311</v>
      </c>
      <c r="I1848" s="2">
        <v>44341</v>
      </c>
      <c r="J1848" s="2">
        <v>44371</v>
      </c>
      <c r="K1848" s="2">
        <v>44316</v>
      </c>
      <c r="L1848" s="2">
        <v>44341</v>
      </c>
      <c r="M1848" s="2">
        <v>44371</v>
      </c>
      <c r="N1848" s="8" t="s">
        <v>20055</v>
      </c>
      <c r="O1848" s="12">
        <f t="shared" si="112"/>
        <v>44281</v>
      </c>
      <c r="P1848">
        <f t="shared" si="115"/>
        <v>5.2850000000000001</v>
      </c>
      <c r="Q1848">
        <f t="shared" si="113"/>
        <v>151</v>
      </c>
      <c r="R1848" s="13">
        <f t="shared" si="114"/>
        <v>-145.715</v>
      </c>
    </row>
    <row r="1849" spans="1:18" x14ac:dyDescent="0.3">
      <c r="A1849">
        <v>19136</v>
      </c>
      <c r="B1849" s="2">
        <v>44233</v>
      </c>
      <c r="C1849" t="s">
        <v>38</v>
      </c>
      <c r="D1849" s="4">
        <v>599</v>
      </c>
      <c r="E1849">
        <v>90</v>
      </c>
      <c r="F1849" t="s">
        <v>35</v>
      </c>
      <c r="G1849" t="s">
        <v>40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8" t="s">
        <v>34</v>
      </c>
      <c r="O1849" s="12">
        <f t="shared" si="112"/>
        <v>44233</v>
      </c>
      <c r="P1849">
        <f t="shared" si="115"/>
        <v>0</v>
      </c>
      <c r="Q1849">
        <f t="shared" si="113"/>
        <v>0</v>
      </c>
      <c r="R1849" s="13">
        <f t="shared" si="114"/>
        <v>0</v>
      </c>
    </row>
    <row r="1850" spans="1:18" x14ac:dyDescent="0.3">
      <c r="A1850">
        <v>19137</v>
      </c>
      <c r="B1850" s="2">
        <v>44282</v>
      </c>
      <c r="C1850" t="s">
        <v>37</v>
      </c>
      <c r="D1850" s="4">
        <v>625</v>
      </c>
      <c r="E1850">
        <v>87</v>
      </c>
      <c r="F1850" t="s">
        <v>33</v>
      </c>
      <c r="G1850" t="s">
        <v>34</v>
      </c>
      <c r="H1850" s="2">
        <v>44312</v>
      </c>
      <c r="I1850" s="2">
        <v>44342</v>
      </c>
      <c r="J1850" s="2">
        <v>44372</v>
      </c>
      <c r="K1850" s="2">
        <v>44341</v>
      </c>
      <c r="L1850" s="2">
        <v>44342</v>
      </c>
      <c r="M1850" s="2">
        <v>44372</v>
      </c>
      <c r="N1850" s="8" t="s">
        <v>20054</v>
      </c>
      <c r="O1850" s="12">
        <f t="shared" si="112"/>
        <v>44282</v>
      </c>
      <c r="P1850">
        <f t="shared" si="115"/>
        <v>3.0450000000000004</v>
      </c>
      <c r="Q1850">
        <f t="shared" si="113"/>
        <v>0</v>
      </c>
      <c r="R1850" s="13">
        <f t="shared" si="114"/>
        <v>3.0450000000000004</v>
      </c>
    </row>
    <row r="1851" spans="1:18" x14ac:dyDescent="0.3">
      <c r="A1851">
        <v>19138</v>
      </c>
      <c r="B1851" s="2">
        <v>44234</v>
      </c>
      <c r="C1851" t="s">
        <v>32</v>
      </c>
      <c r="D1851" s="4">
        <v>570</v>
      </c>
      <c r="E1851">
        <v>32</v>
      </c>
      <c r="F1851" t="s">
        <v>35</v>
      </c>
      <c r="G1851" t="s">
        <v>40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8" t="s">
        <v>34</v>
      </c>
      <c r="O1851" s="12">
        <f t="shared" si="112"/>
        <v>44234</v>
      </c>
      <c r="P1851">
        <f t="shared" si="115"/>
        <v>0</v>
      </c>
      <c r="Q1851">
        <f t="shared" si="113"/>
        <v>0</v>
      </c>
      <c r="R1851" s="13">
        <f t="shared" si="114"/>
        <v>0</v>
      </c>
    </row>
    <row r="1852" spans="1:18" x14ac:dyDescent="0.3">
      <c r="A1852">
        <v>19139</v>
      </c>
      <c r="B1852" s="2">
        <v>44240</v>
      </c>
      <c r="C1852" t="s">
        <v>32</v>
      </c>
      <c r="D1852" s="4">
        <v>612</v>
      </c>
      <c r="E1852">
        <v>153</v>
      </c>
      <c r="F1852" t="s">
        <v>35</v>
      </c>
      <c r="G1852" t="s">
        <v>39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8" t="s">
        <v>34</v>
      </c>
      <c r="O1852" s="12">
        <f t="shared" si="112"/>
        <v>44240</v>
      </c>
      <c r="P1852">
        <f t="shared" si="115"/>
        <v>0</v>
      </c>
      <c r="Q1852">
        <f t="shared" si="113"/>
        <v>0</v>
      </c>
      <c r="R1852" s="13">
        <f t="shared" si="114"/>
        <v>0</v>
      </c>
    </row>
    <row r="1853" spans="1:18" x14ac:dyDescent="0.3">
      <c r="A1853">
        <v>19140</v>
      </c>
      <c r="B1853" s="2">
        <v>44201</v>
      </c>
      <c r="C1853" t="s">
        <v>37</v>
      </c>
      <c r="D1853" s="4">
        <v>614</v>
      </c>
      <c r="E1853">
        <v>113</v>
      </c>
      <c r="F1853" t="s">
        <v>33</v>
      </c>
      <c r="G1853" t="s">
        <v>34</v>
      </c>
      <c r="H1853" s="2">
        <v>44231</v>
      </c>
      <c r="I1853" s="2">
        <v>44261</v>
      </c>
      <c r="J1853" s="2">
        <v>44291</v>
      </c>
      <c r="K1853" s="2">
        <v>44268</v>
      </c>
      <c r="L1853" s="2">
        <v>44261</v>
      </c>
      <c r="M1853" s="2">
        <v>44291</v>
      </c>
      <c r="N1853" s="8" t="s">
        <v>20055</v>
      </c>
      <c r="O1853" s="12">
        <f t="shared" si="112"/>
        <v>44201</v>
      </c>
      <c r="P1853">
        <f t="shared" si="115"/>
        <v>3.9550000000000005</v>
      </c>
      <c r="Q1853">
        <f t="shared" si="113"/>
        <v>113</v>
      </c>
      <c r="R1853" s="13">
        <f t="shared" si="114"/>
        <v>-109.045</v>
      </c>
    </row>
    <row r="1854" spans="1:18" x14ac:dyDescent="0.3">
      <c r="A1854">
        <v>19141</v>
      </c>
      <c r="B1854" s="2">
        <v>44245</v>
      </c>
      <c r="C1854" t="s">
        <v>38</v>
      </c>
      <c r="D1854" s="4">
        <v>594</v>
      </c>
      <c r="E1854">
        <v>104</v>
      </c>
      <c r="F1854" t="s">
        <v>35</v>
      </c>
      <c r="G1854" t="s">
        <v>40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8" t="s">
        <v>34</v>
      </c>
      <c r="O1854" s="12">
        <f t="shared" si="112"/>
        <v>44245</v>
      </c>
      <c r="P1854">
        <f t="shared" si="115"/>
        <v>0</v>
      </c>
      <c r="Q1854">
        <f t="shared" si="113"/>
        <v>0</v>
      </c>
      <c r="R1854" s="13">
        <f t="shared" si="114"/>
        <v>0</v>
      </c>
    </row>
    <row r="1855" spans="1:18" x14ac:dyDescent="0.3">
      <c r="A1855">
        <v>19142</v>
      </c>
      <c r="B1855" s="2">
        <v>44286</v>
      </c>
      <c r="C1855" t="s">
        <v>38</v>
      </c>
      <c r="D1855" s="4">
        <v>596</v>
      </c>
      <c r="E1855">
        <v>101</v>
      </c>
      <c r="F1855" t="s">
        <v>35</v>
      </c>
      <c r="G1855" t="s">
        <v>40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8" t="s">
        <v>34</v>
      </c>
      <c r="O1855" s="12">
        <f t="shared" si="112"/>
        <v>44286</v>
      </c>
      <c r="P1855">
        <f t="shared" si="115"/>
        <v>0</v>
      </c>
      <c r="Q1855">
        <f t="shared" si="113"/>
        <v>0</v>
      </c>
      <c r="R1855" s="13">
        <f t="shared" si="114"/>
        <v>0</v>
      </c>
    </row>
    <row r="1856" spans="1:18" x14ac:dyDescent="0.3">
      <c r="A1856">
        <v>19143</v>
      </c>
      <c r="B1856" s="2">
        <v>44254</v>
      </c>
      <c r="C1856" t="s">
        <v>38</v>
      </c>
      <c r="D1856" s="4">
        <v>612</v>
      </c>
      <c r="E1856">
        <v>44</v>
      </c>
      <c r="F1856" t="s">
        <v>35</v>
      </c>
      <c r="G1856" t="s">
        <v>36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8" t="s">
        <v>34</v>
      </c>
      <c r="O1856" s="12">
        <f t="shared" si="112"/>
        <v>44254</v>
      </c>
      <c r="P1856">
        <f t="shared" si="115"/>
        <v>0</v>
      </c>
      <c r="Q1856">
        <f t="shared" si="113"/>
        <v>0</v>
      </c>
      <c r="R1856" s="13">
        <f t="shared" si="114"/>
        <v>0</v>
      </c>
    </row>
    <row r="1857" spans="1:18" x14ac:dyDescent="0.3">
      <c r="A1857">
        <v>19144</v>
      </c>
      <c r="B1857" s="2">
        <v>44238</v>
      </c>
      <c r="C1857" t="s">
        <v>37</v>
      </c>
      <c r="D1857" s="4">
        <v>605</v>
      </c>
      <c r="E1857">
        <v>83</v>
      </c>
      <c r="F1857" t="s">
        <v>33</v>
      </c>
      <c r="G1857" t="s">
        <v>34</v>
      </c>
      <c r="H1857" s="2">
        <v>44268</v>
      </c>
      <c r="I1857" s="2">
        <v>44298</v>
      </c>
      <c r="J1857" s="2">
        <v>44328</v>
      </c>
      <c r="K1857" s="2">
        <v>44308</v>
      </c>
      <c r="L1857" s="2">
        <v>44298</v>
      </c>
      <c r="M1857" s="2">
        <v>44328</v>
      </c>
      <c r="N1857" s="8" t="s">
        <v>20055</v>
      </c>
      <c r="O1857" s="12">
        <f t="shared" si="112"/>
        <v>44238</v>
      </c>
      <c r="P1857">
        <f t="shared" si="115"/>
        <v>2.9050000000000002</v>
      </c>
      <c r="Q1857">
        <f t="shared" si="113"/>
        <v>83</v>
      </c>
      <c r="R1857" s="13">
        <f t="shared" si="114"/>
        <v>-80.094999999999999</v>
      </c>
    </row>
    <row r="1858" spans="1:18" x14ac:dyDescent="0.3">
      <c r="A1858">
        <v>19145</v>
      </c>
      <c r="B1858" s="2">
        <v>44242</v>
      </c>
      <c r="C1858" t="s">
        <v>38</v>
      </c>
      <c r="D1858" s="4">
        <v>669</v>
      </c>
      <c r="E1858">
        <v>73</v>
      </c>
      <c r="F1858" t="s">
        <v>33</v>
      </c>
      <c r="G1858" t="s">
        <v>34</v>
      </c>
      <c r="H1858" s="2">
        <v>44272</v>
      </c>
      <c r="I1858" s="2">
        <v>44302</v>
      </c>
      <c r="J1858" s="2">
        <v>44332</v>
      </c>
      <c r="K1858" s="2">
        <v>44282</v>
      </c>
      <c r="L1858" s="2">
        <v>44302</v>
      </c>
      <c r="M1858" s="2">
        <v>44332</v>
      </c>
      <c r="N1858" s="8" t="s">
        <v>20054</v>
      </c>
      <c r="O1858" s="12">
        <f t="shared" si="112"/>
        <v>44242</v>
      </c>
      <c r="P1858">
        <f t="shared" si="115"/>
        <v>2.5550000000000002</v>
      </c>
      <c r="Q1858">
        <f t="shared" si="113"/>
        <v>0</v>
      </c>
      <c r="R1858" s="13">
        <f t="shared" si="114"/>
        <v>2.5550000000000002</v>
      </c>
    </row>
    <row r="1859" spans="1:18" x14ac:dyDescent="0.3">
      <c r="A1859">
        <v>19146</v>
      </c>
      <c r="B1859" s="2">
        <v>44225</v>
      </c>
      <c r="C1859" t="s">
        <v>38</v>
      </c>
      <c r="D1859" s="4">
        <v>638</v>
      </c>
      <c r="E1859">
        <v>78</v>
      </c>
      <c r="F1859" t="s">
        <v>33</v>
      </c>
      <c r="G1859" t="s">
        <v>34</v>
      </c>
      <c r="H1859" s="2">
        <v>44255</v>
      </c>
      <c r="I1859" s="2">
        <v>44285</v>
      </c>
      <c r="J1859" s="2">
        <v>44315</v>
      </c>
      <c r="K1859" s="2">
        <v>44272</v>
      </c>
      <c r="L1859" s="2">
        <v>44285</v>
      </c>
      <c r="M1859" s="2">
        <v>44315</v>
      </c>
      <c r="N1859" s="8" t="s">
        <v>20054</v>
      </c>
      <c r="O1859" s="12">
        <f t="shared" ref="O1859:O1922" si="116">B1859</f>
        <v>44225</v>
      </c>
      <c r="P1859">
        <f t="shared" si="115"/>
        <v>2.7300000000000004</v>
      </c>
      <c r="Q1859">
        <f t="shared" ref="Q1859:Q1922" si="117">IF(N1859="Defaulted",E1859,0)</f>
        <v>0</v>
      </c>
      <c r="R1859" s="13">
        <f t="shared" ref="R1859:R1922" si="118">P1859-Q1859</f>
        <v>2.7300000000000004</v>
      </c>
    </row>
    <row r="1860" spans="1:18" x14ac:dyDescent="0.3">
      <c r="A1860">
        <v>19147</v>
      </c>
      <c r="B1860" s="2">
        <v>44206</v>
      </c>
      <c r="C1860" t="s">
        <v>37</v>
      </c>
      <c r="D1860" s="4">
        <v>621</v>
      </c>
      <c r="E1860">
        <v>57</v>
      </c>
      <c r="F1860" t="s">
        <v>33</v>
      </c>
      <c r="G1860" t="s">
        <v>34</v>
      </c>
      <c r="H1860" s="2">
        <v>44236</v>
      </c>
      <c r="I1860" s="2">
        <v>44266</v>
      </c>
      <c r="J1860" s="2">
        <v>44296</v>
      </c>
      <c r="K1860" s="2">
        <v>44264</v>
      </c>
      <c r="L1860" s="2">
        <v>44266</v>
      </c>
      <c r="M1860" s="2">
        <v>44296</v>
      </c>
      <c r="N1860" s="8" t="s">
        <v>20055</v>
      </c>
      <c r="O1860" s="12">
        <f t="shared" si="116"/>
        <v>44206</v>
      </c>
      <c r="P1860">
        <f t="shared" ref="P1860:P1923" si="119">IF(F1860="Approved",E1860*0.035,0)</f>
        <v>1.9950000000000001</v>
      </c>
      <c r="Q1860">
        <f t="shared" si="117"/>
        <v>57</v>
      </c>
      <c r="R1860" s="13">
        <f t="shared" si="118"/>
        <v>-55.005000000000003</v>
      </c>
    </row>
    <row r="1861" spans="1:18" x14ac:dyDescent="0.3">
      <c r="A1861">
        <v>19148</v>
      </c>
      <c r="B1861" s="2">
        <v>44264</v>
      </c>
      <c r="C1861" t="s">
        <v>37</v>
      </c>
      <c r="D1861" s="4">
        <v>619</v>
      </c>
      <c r="E1861">
        <v>86</v>
      </c>
      <c r="F1861" t="s">
        <v>33</v>
      </c>
      <c r="G1861" t="s">
        <v>34</v>
      </c>
      <c r="H1861" s="2">
        <v>44294</v>
      </c>
      <c r="I1861" s="2">
        <v>44324</v>
      </c>
      <c r="J1861" s="2">
        <v>44354</v>
      </c>
      <c r="K1861" s="2">
        <v>44315</v>
      </c>
      <c r="L1861" s="2">
        <v>44324</v>
      </c>
      <c r="M1861" s="2">
        <v>44354</v>
      </c>
      <c r="N1861" s="8" t="s">
        <v>20054</v>
      </c>
      <c r="O1861" s="12">
        <f t="shared" si="116"/>
        <v>44264</v>
      </c>
      <c r="P1861">
        <f t="shared" si="119"/>
        <v>3.0100000000000002</v>
      </c>
      <c r="Q1861">
        <f t="shared" si="117"/>
        <v>0</v>
      </c>
      <c r="R1861" s="13">
        <f t="shared" si="118"/>
        <v>3.0100000000000002</v>
      </c>
    </row>
    <row r="1862" spans="1:18" x14ac:dyDescent="0.3">
      <c r="A1862">
        <v>19149</v>
      </c>
      <c r="B1862" s="2">
        <v>44250</v>
      </c>
      <c r="C1862" t="s">
        <v>32</v>
      </c>
      <c r="D1862" s="4">
        <v>670</v>
      </c>
      <c r="E1862">
        <v>141</v>
      </c>
      <c r="F1862" t="s">
        <v>33</v>
      </c>
      <c r="G1862" t="s">
        <v>34</v>
      </c>
      <c r="H1862" s="2">
        <v>44280</v>
      </c>
      <c r="I1862" s="2">
        <v>44310</v>
      </c>
      <c r="J1862" s="2">
        <v>44340</v>
      </c>
      <c r="K1862" s="2">
        <v>44289</v>
      </c>
      <c r="L1862" s="2">
        <v>44310</v>
      </c>
      <c r="M1862" s="2">
        <v>44340</v>
      </c>
      <c r="N1862" s="8" t="s">
        <v>20055</v>
      </c>
      <c r="O1862" s="12">
        <f t="shared" si="116"/>
        <v>44250</v>
      </c>
      <c r="P1862">
        <f t="shared" si="119"/>
        <v>4.9350000000000005</v>
      </c>
      <c r="Q1862">
        <f t="shared" si="117"/>
        <v>141</v>
      </c>
      <c r="R1862" s="13">
        <f t="shared" si="118"/>
        <v>-136.065</v>
      </c>
    </row>
    <row r="1863" spans="1:18" x14ac:dyDescent="0.3">
      <c r="A1863">
        <v>19150</v>
      </c>
      <c r="B1863" s="2">
        <v>44278</v>
      </c>
      <c r="C1863" t="s">
        <v>37</v>
      </c>
      <c r="D1863" s="4">
        <v>665</v>
      </c>
      <c r="E1863">
        <v>42</v>
      </c>
      <c r="F1863" t="s">
        <v>33</v>
      </c>
      <c r="G1863" t="s">
        <v>34</v>
      </c>
      <c r="H1863" s="2">
        <v>44308</v>
      </c>
      <c r="I1863" s="2">
        <v>44338</v>
      </c>
      <c r="J1863" s="2">
        <v>44368</v>
      </c>
      <c r="K1863" s="2">
        <v>44308</v>
      </c>
      <c r="L1863" s="2">
        <v>44338</v>
      </c>
      <c r="M1863" s="2">
        <v>44368</v>
      </c>
      <c r="N1863" s="8" t="s">
        <v>20054</v>
      </c>
      <c r="O1863" s="12">
        <f t="shared" si="116"/>
        <v>44278</v>
      </c>
      <c r="P1863">
        <f t="shared" si="119"/>
        <v>1.4700000000000002</v>
      </c>
      <c r="Q1863">
        <f t="shared" si="117"/>
        <v>0</v>
      </c>
      <c r="R1863" s="13">
        <f t="shared" si="118"/>
        <v>1.4700000000000002</v>
      </c>
    </row>
    <row r="1864" spans="1:18" x14ac:dyDescent="0.3">
      <c r="A1864">
        <v>19151</v>
      </c>
      <c r="B1864" s="2">
        <v>44201</v>
      </c>
      <c r="C1864" t="s">
        <v>38</v>
      </c>
      <c r="D1864" s="4">
        <v>647</v>
      </c>
      <c r="E1864">
        <v>99</v>
      </c>
      <c r="F1864" t="s">
        <v>33</v>
      </c>
      <c r="G1864" t="s">
        <v>34</v>
      </c>
      <c r="H1864" s="2">
        <v>44231</v>
      </c>
      <c r="I1864" s="2">
        <v>44261</v>
      </c>
      <c r="J1864" s="2">
        <v>44291</v>
      </c>
      <c r="K1864" s="2">
        <v>44240</v>
      </c>
      <c r="L1864" s="2">
        <v>44261</v>
      </c>
      <c r="M1864" s="2">
        <v>44291</v>
      </c>
      <c r="N1864" s="8" t="s">
        <v>20054</v>
      </c>
      <c r="O1864" s="12">
        <f t="shared" si="116"/>
        <v>44201</v>
      </c>
      <c r="P1864">
        <f t="shared" si="119"/>
        <v>3.4650000000000003</v>
      </c>
      <c r="Q1864">
        <f t="shared" si="117"/>
        <v>0</v>
      </c>
      <c r="R1864" s="13">
        <f t="shared" si="118"/>
        <v>3.4650000000000003</v>
      </c>
    </row>
    <row r="1865" spans="1:18" x14ac:dyDescent="0.3">
      <c r="A1865">
        <v>19152</v>
      </c>
      <c r="B1865" s="2">
        <v>44253</v>
      </c>
      <c r="C1865" t="s">
        <v>37</v>
      </c>
      <c r="D1865" s="4">
        <v>616</v>
      </c>
      <c r="E1865">
        <v>138</v>
      </c>
      <c r="F1865" t="s">
        <v>33</v>
      </c>
      <c r="G1865" t="s">
        <v>34</v>
      </c>
      <c r="H1865" s="2">
        <v>44283</v>
      </c>
      <c r="I1865" s="2">
        <v>44313</v>
      </c>
      <c r="J1865" s="2">
        <v>44343</v>
      </c>
      <c r="K1865" s="2">
        <v>44307</v>
      </c>
      <c r="L1865" s="2">
        <v>44313</v>
      </c>
      <c r="M1865" s="2">
        <v>44343</v>
      </c>
      <c r="N1865" s="8" t="s">
        <v>20054</v>
      </c>
      <c r="O1865" s="12">
        <f t="shared" si="116"/>
        <v>44253</v>
      </c>
      <c r="P1865">
        <f t="shared" si="119"/>
        <v>4.83</v>
      </c>
      <c r="Q1865">
        <f t="shared" si="117"/>
        <v>0</v>
      </c>
      <c r="R1865" s="13">
        <f t="shared" si="118"/>
        <v>4.83</v>
      </c>
    </row>
    <row r="1866" spans="1:18" x14ac:dyDescent="0.3">
      <c r="A1866">
        <v>19153</v>
      </c>
      <c r="B1866" s="2">
        <v>44208</v>
      </c>
      <c r="C1866" t="s">
        <v>32</v>
      </c>
      <c r="D1866" s="4">
        <v>568</v>
      </c>
      <c r="E1866">
        <v>80</v>
      </c>
      <c r="F1866" t="s">
        <v>35</v>
      </c>
      <c r="G1866" t="s">
        <v>39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8" t="s">
        <v>34</v>
      </c>
      <c r="O1866" s="12">
        <f t="shared" si="116"/>
        <v>44208</v>
      </c>
      <c r="P1866">
        <f t="shared" si="119"/>
        <v>0</v>
      </c>
      <c r="Q1866">
        <f t="shared" si="117"/>
        <v>0</v>
      </c>
      <c r="R1866" s="13">
        <f t="shared" si="118"/>
        <v>0</v>
      </c>
    </row>
    <row r="1867" spans="1:18" x14ac:dyDescent="0.3">
      <c r="A1867">
        <v>19154</v>
      </c>
      <c r="B1867" s="2">
        <v>44203</v>
      </c>
      <c r="C1867" t="s">
        <v>32</v>
      </c>
      <c r="D1867" s="4">
        <v>589</v>
      </c>
      <c r="E1867">
        <v>91</v>
      </c>
      <c r="F1867" t="s">
        <v>35</v>
      </c>
      <c r="G1867" t="s">
        <v>36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8" t="s">
        <v>34</v>
      </c>
      <c r="O1867" s="12">
        <f t="shared" si="116"/>
        <v>44203</v>
      </c>
      <c r="P1867">
        <f t="shared" si="119"/>
        <v>0</v>
      </c>
      <c r="Q1867">
        <f t="shared" si="117"/>
        <v>0</v>
      </c>
      <c r="R1867" s="13">
        <f t="shared" si="118"/>
        <v>0</v>
      </c>
    </row>
    <row r="1868" spans="1:18" x14ac:dyDescent="0.3">
      <c r="A1868">
        <v>19155</v>
      </c>
      <c r="B1868" s="2">
        <v>44237</v>
      </c>
      <c r="C1868" t="s">
        <v>38</v>
      </c>
      <c r="D1868" s="4">
        <v>597</v>
      </c>
      <c r="E1868">
        <v>68</v>
      </c>
      <c r="F1868" t="s">
        <v>35</v>
      </c>
      <c r="G1868" t="s">
        <v>36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8" t="s">
        <v>34</v>
      </c>
      <c r="O1868" s="12">
        <f t="shared" si="116"/>
        <v>44237</v>
      </c>
      <c r="P1868">
        <f t="shared" si="119"/>
        <v>0</v>
      </c>
      <c r="Q1868">
        <f t="shared" si="117"/>
        <v>0</v>
      </c>
      <c r="R1868" s="13">
        <f t="shared" si="118"/>
        <v>0</v>
      </c>
    </row>
    <row r="1869" spans="1:18" x14ac:dyDescent="0.3">
      <c r="A1869">
        <v>19156</v>
      </c>
      <c r="B1869" s="2">
        <v>44202</v>
      </c>
      <c r="C1869" t="s">
        <v>32</v>
      </c>
      <c r="D1869" s="4">
        <v>635</v>
      </c>
      <c r="E1869">
        <v>149</v>
      </c>
      <c r="F1869" t="s">
        <v>35</v>
      </c>
      <c r="G1869" t="s">
        <v>40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8" t="s">
        <v>34</v>
      </c>
      <c r="O1869" s="12">
        <f t="shared" si="116"/>
        <v>44202</v>
      </c>
      <c r="P1869">
        <f t="shared" si="119"/>
        <v>0</v>
      </c>
      <c r="Q1869">
        <f t="shared" si="117"/>
        <v>0</v>
      </c>
      <c r="R1869" s="13">
        <f t="shared" si="118"/>
        <v>0</v>
      </c>
    </row>
    <row r="1870" spans="1:18" x14ac:dyDescent="0.3">
      <c r="A1870">
        <v>19157</v>
      </c>
      <c r="B1870" s="2">
        <v>44288</v>
      </c>
      <c r="C1870" t="s">
        <v>38</v>
      </c>
      <c r="D1870" s="4">
        <v>637</v>
      </c>
      <c r="E1870">
        <v>129</v>
      </c>
      <c r="F1870" t="s">
        <v>33</v>
      </c>
      <c r="G1870" t="s">
        <v>34</v>
      </c>
      <c r="H1870" s="2">
        <v>44318</v>
      </c>
      <c r="I1870" s="2">
        <v>44348</v>
      </c>
      <c r="J1870" s="2">
        <v>44378</v>
      </c>
      <c r="K1870" s="2">
        <v>44330</v>
      </c>
      <c r="L1870" s="2">
        <v>44348</v>
      </c>
      <c r="M1870" s="2">
        <v>44378</v>
      </c>
      <c r="N1870" s="8" t="s">
        <v>20054</v>
      </c>
      <c r="O1870" s="12">
        <f t="shared" si="116"/>
        <v>44288</v>
      </c>
      <c r="P1870">
        <f t="shared" si="119"/>
        <v>4.5150000000000006</v>
      </c>
      <c r="Q1870">
        <f t="shared" si="117"/>
        <v>0</v>
      </c>
      <c r="R1870" s="13">
        <f t="shared" si="118"/>
        <v>4.5150000000000006</v>
      </c>
    </row>
    <row r="1871" spans="1:18" x14ac:dyDescent="0.3">
      <c r="A1871">
        <v>19158</v>
      </c>
      <c r="B1871" s="2">
        <v>44249</v>
      </c>
      <c r="C1871" t="s">
        <v>32</v>
      </c>
      <c r="D1871" s="4">
        <v>598</v>
      </c>
      <c r="E1871">
        <v>144</v>
      </c>
      <c r="F1871" t="s">
        <v>35</v>
      </c>
      <c r="G1871" t="s">
        <v>42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8" t="s">
        <v>34</v>
      </c>
      <c r="O1871" s="12">
        <f t="shared" si="116"/>
        <v>44249</v>
      </c>
      <c r="P1871">
        <f t="shared" si="119"/>
        <v>0</v>
      </c>
      <c r="Q1871">
        <f t="shared" si="117"/>
        <v>0</v>
      </c>
      <c r="R1871" s="13">
        <f t="shared" si="118"/>
        <v>0</v>
      </c>
    </row>
    <row r="1872" spans="1:18" x14ac:dyDescent="0.3">
      <c r="A1872">
        <v>19159</v>
      </c>
      <c r="B1872" s="2">
        <v>44271</v>
      </c>
      <c r="C1872" t="s">
        <v>38</v>
      </c>
      <c r="D1872" s="4">
        <v>605</v>
      </c>
      <c r="E1872">
        <v>63</v>
      </c>
      <c r="F1872" t="s">
        <v>33</v>
      </c>
      <c r="G1872" t="s">
        <v>34</v>
      </c>
      <c r="H1872" s="2">
        <v>44301</v>
      </c>
      <c r="I1872" s="2">
        <v>44331</v>
      </c>
      <c r="J1872" s="2">
        <v>44361</v>
      </c>
      <c r="K1872" s="2">
        <v>44315</v>
      </c>
      <c r="L1872" s="2">
        <v>44331</v>
      </c>
      <c r="M1872" s="2">
        <v>44361</v>
      </c>
      <c r="N1872" s="8" t="s">
        <v>20055</v>
      </c>
      <c r="O1872" s="12">
        <f t="shared" si="116"/>
        <v>44271</v>
      </c>
      <c r="P1872">
        <f t="shared" si="119"/>
        <v>2.2050000000000001</v>
      </c>
      <c r="Q1872">
        <f t="shared" si="117"/>
        <v>63</v>
      </c>
      <c r="R1872" s="13">
        <f t="shared" si="118"/>
        <v>-60.795000000000002</v>
      </c>
    </row>
    <row r="1873" spans="1:18" x14ac:dyDescent="0.3">
      <c r="A1873">
        <v>19160</v>
      </c>
      <c r="B1873" s="2">
        <v>44227</v>
      </c>
      <c r="C1873" t="s">
        <v>37</v>
      </c>
      <c r="D1873" s="4">
        <v>621</v>
      </c>
      <c r="E1873">
        <v>99</v>
      </c>
      <c r="F1873" t="s">
        <v>33</v>
      </c>
      <c r="G1873" t="s">
        <v>34</v>
      </c>
      <c r="H1873" s="2">
        <v>44257</v>
      </c>
      <c r="I1873" s="2">
        <v>44287</v>
      </c>
      <c r="J1873" s="2">
        <v>44317</v>
      </c>
      <c r="K1873" s="2">
        <v>44274</v>
      </c>
      <c r="L1873" s="2">
        <v>44287</v>
      </c>
      <c r="M1873" s="2">
        <v>44317</v>
      </c>
      <c r="N1873" s="8" t="s">
        <v>20055</v>
      </c>
      <c r="O1873" s="12">
        <f t="shared" si="116"/>
        <v>44227</v>
      </c>
      <c r="P1873">
        <f t="shared" si="119"/>
        <v>3.4650000000000003</v>
      </c>
      <c r="Q1873">
        <f t="shared" si="117"/>
        <v>99</v>
      </c>
      <c r="R1873" s="13">
        <f t="shared" si="118"/>
        <v>-95.534999999999997</v>
      </c>
    </row>
    <row r="1874" spans="1:18" x14ac:dyDescent="0.3">
      <c r="A1874">
        <v>19161</v>
      </c>
      <c r="B1874" s="2">
        <v>44228</v>
      </c>
      <c r="C1874" t="s">
        <v>37</v>
      </c>
      <c r="D1874" s="4">
        <v>637</v>
      </c>
      <c r="E1874">
        <v>69</v>
      </c>
      <c r="F1874" t="s">
        <v>33</v>
      </c>
      <c r="G1874" t="s">
        <v>34</v>
      </c>
      <c r="H1874" s="2">
        <v>44258</v>
      </c>
      <c r="I1874" s="2">
        <v>44288</v>
      </c>
      <c r="J1874" s="2">
        <v>44318</v>
      </c>
      <c r="K1874" s="2">
        <v>44278</v>
      </c>
      <c r="L1874" s="2">
        <v>44288</v>
      </c>
      <c r="M1874" s="2">
        <v>44318</v>
      </c>
      <c r="N1874" s="8" t="s">
        <v>20054</v>
      </c>
      <c r="O1874" s="12">
        <f t="shared" si="116"/>
        <v>44228</v>
      </c>
      <c r="P1874">
        <f t="shared" si="119"/>
        <v>2.415</v>
      </c>
      <c r="Q1874">
        <f t="shared" si="117"/>
        <v>0</v>
      </c>
      <c r="R1874" s="13">
        <f t="shared" si="118"/>
        <v>2.415</v>
      </c>
    </row>
    <row r="1875" spans="1:18" x14ac:dyDescent="0.3">
      <c r="A1875">
        <v>19162</v>
      </c>
      <c r="B1875" s="2">
        <v>44272</v>
      </c>
      <c r="C1875" t="s">
        <v>32</v>
      </c>
      <c r="D1875" s="4">
        <v>673</v>
      </c>
      <c r="E1875">
        <v>129</v>
      </c>
      <c r="F1875" t="s">
        <v>33</v>
      </c>
      <c r="G1875" t="s">
        <v>34</v>
      </c>
      <c r="H1875" s="2">
        <v>44302</v>
      </c>
      <c r="I1875" s="2">
        <v>44332</v>
      </c>
      <c r="J1875" s="2">
        <v>44362</v>
      </c>
      <c r="K1875" s="2">
        <v>44309</v>
      </c>
      <c r="L1875" s="2">
        <v>44332</v>
      </c>
      <c r="M1875" s="2">
        <v>44362</v>
      </c>
      <c r="N1875" s="8" t="s">
        <v>20054</v>
      </c>
      <c r="O1875" s="12">
        <f t="shared" si="116"/>
        <v>44272</v>
      </c>
      <c r="P1875">
        <f t="shared" si="119"/>
        <v>4.5150000000000006</v>
      </c>
      <c r="Q1875">
        <f t="shared" si="117"/>
        <v>0</v>
      </c>
      <c r="R1875" s="13">
        <f t="shared" si="118"/>
        <v>4.5150000000000006</v>
      </c>
    </row>
    <row r="1876" spans="1:18" x14ac:dyDescent="0.3">
      <c r="A1876">
        <v>19163</v>
      </c>
      <c r="B1876" s="2">
        <v>44256</v>
      </c>
      <c r="C1876" t="s">
        <v>37</v>
      </c>
      <c r="D1876" s="4">
        <v>593</v>
      </c>
      <c r="E1876">
        <v>76</v>
      </c>
      <c r="F1876" t="s">
        <v>35</v>
      </c>
      <c r="G1876" t="s">
        <v>41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8" t="s">
        <v>34</v>
      </c>
      <c r="O1876" s="12">
        <f t="shared" si="116"/>
        <v>44256</v>
      </c>
      <c r="P1876">
        <f t="shared" si="119"/>
        <v>0</v>
      </c>
      <c r="Q1876">
        <f t="shared" si="117"/>
        <v>0</v>
      </c>
      <c r="R1876" s="13">
        <f t="shared" si="118"/>
        <v>0</v>
      </c>
    </row>
    <row r="1877" spans="1:18" x14ac:dyDescent="0.3">
      <c r="A1877">
        <v>19164</v>
      </c>
      <c r="B1877" s="2">
        <v>44240</v>
      </c>
      <c r="C1877" t="s">
        <v>32</v>
      </c>
      <c r="D1877" s="4">
        <v>655</v>
      </c>
      <c r="E1877">
        <v>92</v>
      </c>
      <c r="F1877" t="s">
        <v>33</v>
      </c>
      <c r="G1877" t="s">
        <v>34</v>
      </c>
      <c r="H1877" s="2">
        <v>44270</v>
      </c>
      <c r="I1877" s="2">
        <v>44300</v>
      </c>
      <c r="J1877" s="2">
        <v>44330</v>
      </c>
      <c r="K1877" s="2">
        <v>44278</v>
      </c>
      <c r="L1877" s="2">
        <v>44300</v>
      </c>
      <c r="M1877" s="2">
        <v>44330</v>
      </c>
      <c r="N1877" s="8" t="s">
        <v>20054</v>
      </c>
      <c r="O1877" s="12">
        <f t="shared" si="116"/>
        <v>44240</v>
      </c>
      <c r="P1877">
        <f t="shared" si="119"/>
        <v>3.22</v>
      </c>
      <c r="Q1877">
        <f t="shared" si="117"/>
        <v>0</v>
      </c>
      <c r="R1877" s="13">
        <f t="shared" si="118"/>
        <v>3.22</v>
      </c>
    </row>
    <row r="1878" spans="1:18" x14ac:dyDescent="0.3">
      <c r="A1878">
        <v>19165</v>
      </c>
      <c r="B1878" s="2">
        <v>44270</v>
      </c>
      <c r="C1878" t="s">
        <v>38</v>
      </c>
      <c r="D1878" s="4">
        <v>649</v>
      </c>
      <c r="E1878">
        <v>67</v>
      </c>
      <c r="F1878" t="s">
        <v>33</v>
      </c>
      <c r="G1878" t="s">
        <v>34</v>
      </c>
      <c r="H1878" s="2">
        <v>44300</v>
      </c>
      <c r="I1878" s="2">
        <v>44330</v>
      </c>
      <c r="J1878" s="2">
        <v>44360</v>
      </c>
      <c r="K1878" s="2">
        <v>44302</v>
      </c>
      <c r="L1878" s="2">
        <v>44330</v>
      </c>
      <c r="M1878" s="2">
        <v>44360</v>
      </c>
      <c r="N1878" s="8" t="s">
        <v>20054</v>
      </c>
      <c r="O1878" s="12">
        <f t="shared" si="116"/>
        <v>44270</v>
      </c>
      <c r="P1878">
        <f t="shared" si="119"/>
        <v>2.3450000000000002</v>
      </c>
      <c r="Q1878">
        <f t="shared" si="117"/>
        <v>0</v>
      </c>
      <c r="R1878" s="13">
        <f t="shared" si="118"/>
        <v>2.3450000000000002</v>
      </c>
    </row>
    <row r="1879" spans="1:18" x14ac:dyDescent="0.3">
      <c r="A1879">
        <v>19166</v>
      </c>
      <c r="B1879" s="2">
        <v>44259</v>
      </c>
      <c r="C1879" t="s">
        <v>37</v>
      </c>
      <c r="D1879" s="4">
        <v>619</v>
      </c>
      <c r="E1879">
        <v>78</v>
      </c>
      <c r="F1879" t="s">
        <v>33</v>
      </c>
      <c r="G1879" t="s">
        <v>34</v>
      </c>
      <c r="H1879" s="2">
        <v>44289</v>
      </c>
      <c r="I1879" s="2">
        <v>44319</v>
      </c>
      <c r="J1879" s="2">
        <v>44349</v>
      </c>
      <c r="K1879" s="2">
        <v>44289</v>
      </c>
      <c r="L1879" s="2">
        <v>44319</v>
      </c>
      <c r="M1879" s="2">
        <v>44349</v>
      </c>
      <c r="N1879" s="8" t="s">
        <v>20054</v>
      </c>
      <c r="O1879" s="12">
        <f t="shared" si="116"/>
        <v>44259</v>
      </c>
      <c r="P1879">
        <f t="shared" si="119"/>
        <v>2.7300000000000004</v>
      </c>
      <c r="Q1879">
        <f t="shared" si="117"/>
        <v>0</v>
      </c>
      <c r="R1879" s="13">
        <f t="shared" si="118"/>
        <v>2.7300000000000004</v>
      </c>
    </row>
    <row r="1880" spans="1:18" x14ac:dyDescent="0.3">
      <c r="A1880">
        <v>19167</v>
      </c>
      <c r="B1880" s="2">
        <v>44199</v>
      </c>
      <c r="C1880" t="s">
        <v>38</v>
      </c>
      <c r="D1880" s="4">
        <v>569</v>
      </c>
      <c r="E1880">
        <v>152</v>
      </c>
      <c r="F1880" t="s">
        <v>35</v>
      </c>
      <c r="G1880" t="s">
        <v>36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8" t="s">
        <v>34</v>
      </c>
      <c r="O1880" s="12">
        <f t="shared" si="116"/>
        <v>44199</v>
      </c>
      <c r="P1880">
        <f t="shared" si="119"/>
        <v>0</v>
      </c>
      <c r="Q1880">
        <f t="shared" si="117"/>
        <v>0</v>
      </c>
      <c r="R1880" s="13">
        <f t="shared" si="118"/>
        <v>0</v>
      </c>
    </row>
    <row r="1881" spans="1:18" x14ac:dyDescent="0.3">
      <c r="A1881">
        <v>19168</v>
      </c>
      <c r="B1881" s="2">
        <v>44278</v>
      </c>
      <c r="C1881" t="s">
        <v>32</v>
      </c>
      <c r="D1881" s="4">
        <v>631</v>
      </c>
      <c r="E1881">
        <v>107</v>
      </c>
      <c r="F1881" t="s">
        <v>33</v>
      </c>
      <c r="G1881" t="s">
        <v>34</v>
      </c>
      <c r="H1881" s="2">
        <v>44308</v>
      </c>
      <c r="I1881" s="2">
        <v>44338</v>
      </c>
      <c r="J1881" s="2">
        <v>44368</v>
      </c>
      <c r="K1881" s="2">
        <v>44313</v>
      </c>
      <c r="L1881" s="2">
        <v>44338</v>
      </c>
      <c r="M1881" s="2">
        <v>44368</v>
      </c>
      <c r="N1881" s="8" t="s">
        <v>20054</v>
      </c>
      <c r="O1881" s="12">
        <f t="shared" si="116"/>
        <v>44278</v>
      </c>
      <c r="P1881">
        <f t="shared" si="119"/>
        <v>3.7450000000000006</v>
      </c>
      <c r="Q1881">
        <f t="shared" si="117"/>
        <v>0</v>
      </c>
      <c r="R1881" s="13">
        <f t="shared" si="118"/>
        <v>3.7450000000000006</v>
      </c>
    </row>
    <row r="1882" spans="1:18" x14ac:dyDescent="0.3">
      <c r="A1882">
        <v>19169</v>
      </c>
      <c r="B1882" s="2">
        <v>44267</v>
      </c>
      <c r="C1882" t="s">
        <v>38</v>
      </c>
      <c r="D1882" s="4">
        <v>596</v>
      </c>
      <c r="E1882">
        <v>112</v>
      </c>
      <c r="F1882" t="s">
        <v>35</v>
      </c>
      <c r="G1882" t="s">
        <v>40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8" t="s">
        <v>34</v>
      </c>
      <c r="O1882" s="12">
        <f t="shared" si="116"/>
        <v>44267</v>
      </c>
      <c r="P1882">
        <f t="shared" si="119"/>
        <v>0</v>
      </c>
      <c r="Q1882">
        <f t="shared" si="117"/>
        <v>0</v>
      </c>
      <c r="R1882" s="13">
        <f t="shared" si="118"/>
        <v>0</v>
      </c>
    </row>
    <row r="1883" spans="1:18" x14ac:dyDescent="0.3">
      <c r="A1883">
        <v>19170</v>
      </c>
      <c r="B1883" s="2">
        <v>44233</v>
      </c>
      <c r="C1883" t="s">
        <v>38</v>
      </c>
      <c r="D1883" s="4">
        <v>613</v>
      </c>
      <c r="E1883">
        <v>115</v>
      </c>
      <c r="F1883" t="s">
        <v>35</v>
      </c>
      <c r="G1883" t="s">
        <v>40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8" t="s">
        <v>34</v>
      </c>
      <c r="O1883" s="12">
        <f t="shared" si="116"/>
        <v>44233</v>
      </c>
      <c r="P1883">
        <f t="shared" si="119"/>
        <v>0</v>
      </c>
      <c r="Q1883">
        <f t="shared" si="117"/>
        <v>0</v>
      </c>
      <c r="R1883" s="13">
        <f t="shared" si="118"/>
        <v>0</v>
      </c>
    </row>
    <row r="1884" spans="1:18" x14ac:dyDescent="0.3">
      <c r="A1884">
        <v>19171</v>
      </c>
      <c r="B1884" s="2">
        <v>44262</v>
      </c>
      <c r="C1884" t="s">
        <v>32</v>
      </c>
      <c r="D1884" s="4">
        <v>593</v>
      </c>
      <c r="E1884">
        <v>61</v>
      </c>
      <c r="F1884" t="s">
        <v>35</v>
      </c>
      <c r="G1884" t="s">
        <v>40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8" t="s">
        <v>34</v>
      </c>
      <c r="O1884" s="12">
        <f t="shared" si="116"/>
        <v>44262</v>
      </c>
      <c r="P1884">
        <f t="shared" si="119"/>
        <v>0</v>
      </c>
      <c r="Q1884">
        <f t="shared" si="117"/>
        <v>0</v>
      </c>
      <c r="R1884" s="13">
        <f t="shared" si="118"/>
        <v>0</v>
      </c>
    </row>
    <row r="1885" spans="1:18" x14ac:dyDescent="0.3">
      <c r="A1885">
        <v>19172</v>
      </c>
      <c r="B1885" s="2">
        <v>44251</v>
      </c>
      <c r="C1885" t="s">
        <v>38</v>
      </c>
      <c r="D1885" s="4">
        <v>605</v>
      </c>
      <c r="E1885">
        <v>98</v>
      </c>
      <c r="F1885" t="s">
        <v>35</v>
      </c>
      <c r="G1885" t="s">
        <v>40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8" t="s">
        <v>34</v>
      </c>
      <c r="O1885" s="12">
        <f t="shared" si="116"/>
        <v>44251</v>
      </c>
      <c r="P1885">
        <f t="shared" si="119"/>
        <v>0</v>
      </c>
      <c r="Q1885">
        <f t="shared" si="117"/>
        <v>0</v>
      </c>
      <c r="R1885" s="13">
        <f t="shared" si="118"/>
        <v>0</v>
      </c>
    </row>
    <row r="1886" spans="1:18" x14ac:dyDescent="0.3">
      <c r="A1886">
        <v>19173</v>
      </c>
      <c r="B1886" s="2">
        <v>44288</v>
      </c>
      <c r="C1886" t="s">
        <v>32</v>
      </c>
      <c r="D1886" s="4">
        <v>594</v>
      </c>
      <c r="E1886">
        <v>89</v>
      </c>
      <c r="F1886" t="s">
        <v>35</v>
      </c>
      <c r="G1886" t="s">
        <v>39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8" t="s">
        <v>34</v>
      </c>
      <c r="O1886" s="12">
        <f t="shared" si="116"/>
        <v>44288</v>
      </c>
      <c r="P1886">
        <f t="shared" si="119"/>
        <v>0</v>
      </c>
      <c r="Q1886">
        <f t="shared" si="117"/>
        <v>0</v>
      </c>
      <c r="R1886" s="13">
        <f t="shared" si="118"/>
        <v>0</v>
      </c>
    </row>
    <row r="1887" spans="1:18" x14ac:dyDescent="0.3">
      <c r="A1887">
        <v>19174</v>
      </c>
      <c r="B1887" s="2">
        <v>44230</v>
      </c>
      <c r="C1887" t="s">
        <v>38</v>
      </c>
      <c r="D1887" s="4">
        <v>674</v>
      </c>
      <c r="E1887">
        <v>102</v>
      </c>
      <c r="F1887" t="s">
        <v>33</v>
      </c>
      <c r="G1887" t="s">
        <v>34</v>
      </c>
      <c r="H1887" s="2">
        <v>44260</v>
      </c>
      <c r="I1887" s="2">
        <v>44290</v>
      </c>
      <c r="J1887" s="2">
        <v>44320</v>
      </c>
      <c r="K1887" s="2">
        <v>44266</v>
      </c>
      <c r="L1887" s="2">
        <v>44290</v>
      </c>
      <c r="M1887" s="2">
        <v>44320</v>
      </c>
      <c r="N1887" s="8" t="s">
        <v>20055</v>
      </c>
      <c r="O1887" s="12">
        <f t="shared" si="116"/>
        <v>44230</v>
      </c>
      <c r="P1887">
        <f t="shared" si="119"/>
        <v>3.5700000000000003</v>
      </c>
      <c r="Q1887">
        <f t="shared" si="117"/>
        <v>102</v>
      </c>
      <c r="R1887" s="13">
        <f t="shared" si="118"/>
        <v>-98.43</v>
      </c>
    </row>
    <row r="1888" spans="1:18" x14ac:dyDescent="0.3">
      <c r="A1888">
        <v>19175</v>
      </c>
      <c r="B1888" s="2">
        <v>44258</v>
      </c>
      <c r="C1888" t="s">
        <v>37</v>
      </c>
      <c r="D1888" s="4">
        <v>662</v>
      </c>
      <c r="E1888">
        <v>122</v>
      </c>
      <c r="F1888" t="s">
        <v>33</v>
      </c>
      <c r="G1888" t="s">
        <v>34</v>
      </c>
      <c r="H1888" s="2">
        <v>44288</v>
      </c>
      <c r="I1888" s="2">
        <v>44318</v>
      </c>
      <c r="J1888" s="2">
        <v>44348</v>
      </c>
      <c r="K1888" s="2">
        <v>44297</v>
      </c>
      <c r="L1888" s="2">
        <v>44318</v>
      </c>
      <c r="M1888" s="2">
        <v>44348</v>
      </c>
      <c r="N1888" s="8" t="s">
        <v>20055</v>
      </c>
      <c r="O1888" s="12">
        <f t="shared" si="116"/>
        <v>44258</v>
      </c>
      <c r="P1888">
        <f t="shared" si="119"/>
        <v>4.2700000000000005</v>
      </c>
      <c r="Q1888">
        <f t="shared" si="117"/>
        <v>122</v>
      </c>
      <c r="R1888" s="13">
        <f t="shared" si="118"/>
        <v>-117.73</v>
      </c>
    </row>
    <row r="1889" spans="1:18" x14ac:dyDescent="0.3">
      <c r="A1889">
        <v>19176</v>
      </c>
      <c r="B1889" s="2">
        <v>44287</v>
      </c>
      <c r="C1889" t="s">
        <v>38</v>
      </c>
      <c r="D1889" s="4">
        <v>664</v>
      </c>
      <c r="E1889">
        <v>77</v>
      </c>
      <c r="F1889" t="s">
        <v>33</v>
      </c>
      <c r="G1889" t="s">
        <v>34</v>
      </c>
      <c r="H1889" s="2">
        <v>44317</v>
      </c>
      <c r="I1889" s="2">
        <v>44347</v>
      </c>
      <c r="J1889" s="2">
        <v>44377</v>
      </c>
      <c r="K1889" s="2">
        <v>44325</v>
      </c>
      <c r="L1889" s="2">
        <v>44347</v>
      </c>
      <c r="M1889" s="2">
        <v>44377</v>
      </c>
      <c r="N1889" s="8" t="s">
        <v>20054</v>
      </c>
      <c r="O1889" s="12">
        <f t="shared" si="116"/>
        <v>44287</v>
      </c>
      <c r="P1889">
        <f t="shared" si="119"/>
        <v>2.6950000000000003</v>
      </c>
      <c r="Q1889">
        <f t="shared" si="117"/>
        <v>0</v>
      </c>
      <c r="R1889" s="13">
        <f t="shared" si="118"/>
        <v>2.6950000000000003</v>
      </c>
    </row>
    <row r="1890" spans="1:18" x14ac:dyDescent="0.3">
      <c r="A1890">
        <v>19177</v>
      </c>
      <c r="B1890" s="2">
        <v>44284</v>
      </c>
      <c r="C1890" t="s">
        <v>32</v>
      </c>
      <c r="D1890" s="4">
        <v>625</v>
      </c>
      <c r="E1890">
        <v>105</v>
      </c>
      <c r="F1890" t="s">
        <v>35</v>
      </c>
      <c r="G1890" t="s">
        <v>42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8" t="s">
        <v>34</v>
      </c>
      <c r="O1890" s="12">
        <f t="shared" si="116"/>
        <v>44284</v>
      </c>
      <c r="P1890">
        <f t="shared" si="119"/>
        <v>0</v>
      </c>
      <c r="Q1890">
        <f t="shared" si="117"/>
        <v>0</v>
      </c>
      <c r="R1890" s="13">
        <f t="shared" si="118"/>
        <v>0</v>
      </c>
    </row>
    <row r="1891" spans="1:18" x14ac:dyDescent="0.3">
      <c r="A1891">
        <v>19178</v>
      </c>
      <c r="B1891" s="2">
        <v>44285</v>
      </c>
      <c r="C1891" t="s">
        <v>38</v>
      </c>
      <c r="D1891" s="4">
        <v>615</v>
      </c>
      <c r="E1891">
        <v>85</v>
      </c>
      <c r="F1891" t="s">
        <v>35</v>
      </c>
      <c r="G1891" t="s">
        <v>41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8" t="s">
        <v>34</v>
      </c>
      <c r="O1891" s="12">
        <f t="shared" si="116"/>
        <v>44285</v>
      </c>
      <c r="P1891">
        <f t="shared" si="119"/>
        <v>0</v>
      </c>
      <c r="Q1891">
        <f t="shared" si="117"/>
        <v>0</v>
      </c>
      <c r="R1891" s="13">
        <f t="shared" si="118"/>
        <v>0</v>
      </c>
    </row>
    <row r="1892" spans="1:18" x14ac:dyDescent="0.3">
      <c r="A1892">
        <v>19179</v>
      </c>
      <c r="B1892" s="2">
        <v>44249</v>
      </c>
      <c r="C1892" t="s">
        <v>37</v>
      </c>
      <c r="D1892" s="4">
        <v>673</v>
      </c>
      <c r="E1892">
        <v>97</v>
      </c>
      <c r="F1892" t="s">
        <v>33</v>
      </c>
      <c r="G1892" t="s">
        <v>34</v>
      </c>
      <c r="H1892" s="2">
        <v>44279</v>
      </c>
      <c r="I1892" s="2">
        <v>44309</v>
      </c>
      <c r="J1892" s="2">
        <v>44339</v>
      </c>
      <c r="K1892" s="2">
        <v>44280</v>
      </c>
      <c r="L1892" s="2">
        <v>44309</v>
      </c>
      <c r="M1892" s="2">
        <v>44339</v>
      </c>
      <c r="N1892" s="8" t="s">
        <v>20055</v>
      </c>
      <c r="O1892" s="12">
        <f t="shared" si="116"/>
        <v>44249</v>
      </c>
      <c r="P1892">
        <f t="shared" si="119"/>
        <v>3.3950000000000005</v>
      </c>
      <c r="Q1892">
        <f t="shared" si="117"/>
        <v>97</v>
      </c>
      <c r="R1892" s="13">
        <f t="shared" si="118"/>
        <v>-93.605000000000004</v>
      </c>
    </row>
    <row r="1893" spans="1:18" x14ac:dyDescent="0.3">
      <c r="A1893">
        <v>19180</v>
      </c>
      <c r="B1893" s="2">
        <v>44248</v>
      </c>
      <c r="C1893" t="s">
        <v>38</v>
      </c>
      <c r="D1893" s="4">
        <v>616</v>
      </c>
      <c r="E1893">
        <v>140</v>
      </c>
      <c r="F1893" t="s">
        <v>35</v>
      </c>
      <c r="G1893" t="s">
        <v>40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8" t="s">
        <v>34</v>
      </c>
      <c r="O1893" s="12">
        <f t="shared" si="116"/>
        <v>44248</v>
      </c>
      <c r="P1893">
        <f t="shared" si="119"/>
        <v>0</v>
      </c>
      <c r="Q1893">
        <f t="shared" si="117"/>
        <v>0</v>
      </c>
      <c r="R1893" s="13">
        <f t="shared" si="118"/>
        <v>0</v>
      </c>
    </row>
    <row r="1894" spans="1:18" x14ac:dyDescent="0.3">
      <c r="A1894">
        <v>19181</v>
      </c>
      <c r="B1894" s="2">
        <v>44231</v>
      </c>
      <c r="C1894" t="s">
        <v>38</v>
      </c>
      <c r="D1894" s="4">
        <v>585</v>
      </c>
      <c r="E1894">
        <v>56</v>
      </c>
      <c r="F1894" t="s">
        <v>35</v>
      </c>
      <c r="G1894" t="s">
        <v>36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8" t="s">
        <v>34</v>
      </c>
      <c r="O1894" s="12">
        <f t="shared" si="116"/>
        <v>44231</v>
      </c>
      <c r="P1894">
        <f t="shared" si="119"/>
        <v>0</v>
      </c>
      <c r="Q1894">
        <f t="shared" si="117"/>
        <v>0</v>
      </c>
      <c r="R1894" s="13">
        <f t="shared" si="118"/>
        <v>0</v>
      </c>
    </row>
    <row r="1895" spans="1:18" x14ac:dyDescent="0.3">
      <c r="A1895">
        <v>19182</v>
      </c>
      <c r="B1895" s="2">
        <v>44265</v>
      </c>
      <c r="C1895" t="s">
        <v>32</v>
      </c>
      <c r="D1895" s="4">
        <v>626</v>
      </c>
      <c r="E1895">
        <v>80</v>
      </c>
      <c r="F1895" t="s">
        <v>33</v>
      </c>
      <c r="G1895" t="s">
        <v>34</v>
      </c>
      <c r="H1895" s="2">
        <v>44295</v>
      </c>
      <c r="I1895" s="2">
        <v>44325</v>
      </c>
      <c r="J1895" s="2">
        <v>44355</v>
      </c>
      <c r="K1895" s="2">
        <v>44295</v>
      </c>
      <c r="L1895" s="2">
        <v>44325</v>
      </c>
      <c r="M1895" s="2">
        <v>44355</v>
      </c>
      <c r="N1895" s="8" t="s">
        <v>20054</v>
      </c>
      <c r="O1895" s="12">
        <f t="shared" si="116"/>
        <v>44265</v>
      </c>
      <c r="P1895">
        <f t="shared" si="119"/>
        <v>2.8000000000000003</v>
      </c>
      <c r="Q1895">
        <f t="shared" si="117"/>
        <v>0</v>
      </c>
      <c r="R1895" s="13">
        <f t="shared" si="118"/>
        <v>2.8000000000000003</v>
      </c>
    </row>
    <row r="1896" spans="1:18" x14ac:dyDescent="0.3">
      <c r="A1896">
        <v>19183</v>
      </c>
      <c r="B1896" s="2">
        <v>44249</v>
      </c>
      <c r="C1896" t="s">
        <v>32</v>
      </c>
      <c r="D1896" s="4">
        <v>600</v>
      </c>
      <c r="E1896">
        <v>94</v>
      </c>
      <c r="F1896" t="s">
        <v>35</v>
      </c>
      <c r="G1896" t="s">
        <v>41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8" t="s">
        <v>34</v>
      </c>
      <c r="O1896" s="12">
        <f t="shared" si="116"/>
        <v>44249</v>
      </c>
      <c r="P1896">
        <f t="shared" si="119"/>
        <v>0</v>
      </c>
      <c r="Q1896">
        <f t="shared" si="117"/>
        <v>0</v>
      </c>
      <c r="R1896" s="13">
        <f t="shared" si="118"/>
        <v>0</v>
      </c>
    </row>
    <row r="1897" spans="1:18" x14ac:dyDescent="0.3">
      <c r="A1897">
        <v>19184</v>
      </c>
      <c r="B1897" s="2">
        <v>44277</v>
      </c>
      <c r="C1897" t="s">
        <v>38</v>
      </c>
      <c r="D1897" s="4">
        <v>607</v>
      </c>
      <c r="E1897">
        <v>101</v>
      </c>
      <c r="F1897" t="s">
        <v>35</v>
      </c>
      <c r="G1897" t="s">
        <v>40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8" t="s">
        <v>34</v>
      </c>
      <c r="O1897" s="12">
        <f t="shared" si="116"/>
        <v>44277</v>
      </c>
      <c r="P1897">
        <f t="shared" si="119"/>
        <v>0</v>
      </c>
      <c r="Q1897">
        <f t="shared" si="117"/>
        <v>0</v>
      </c>
      <c r="R1897" s="13">
        <f t="shared" si="118"/>
        <v>0</v>
      </c>
    </row>
    <row r="1898" spans="1:18" x14ac:dyDescent="0.3">
      <c r="A1898">
        <v>19185</v>
      </c>
      <c r="B1898" s="2">
        <v>44198</v>
      </c>
      <c r="C1898" t="s">
        <v>32</v>
      </c>
      <c r="D1898" s="4">
        <v>598</v>
      </c>
      <c r="E1898">
        <v>101</v>
      </c>
      <c r="F1898" t="s">
        <v>35</v>
      </c>
      <c r="G1898" t="s">
        <v>36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8" t="s">
        <v>34</v>
      </c>
      <c r="O1898" s="12">
        <f t="shared" si="116"/>
        <v>44198</v>
      </c>
      <c r="P1898">
        <f t="shared" si="119"/>
        <v>0</v>
      </c>
      <c r="Q1898">
        <f t="shared" si="117"/>
        <v>0</v>
      </c>
      <c r="R1898" s="13">
        <f t="shared" si="118"/>
        <v>0</v>
      </c>
    </row>
    <row r="1899" spans="1:18" x14ac:dyDescent="0.3">
      <c r="A1899">
        <v>19186</v>
      </c>
      <c r="B1899" s="2">
        <v>44266</v>
      </c>
      <c r="C1899" t="s">
        <v>38</v>
      </c>
      <c r="D1899" s="4">
        <v>604</v>
      </c>
      <c r="E1899">
        <v>95</v>
      </c>
      <c r="F1899" t="s">
        <v>35</v>
      </c>
      <c r="G1899" t="s">
        <v>41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8" t="s">
        <v>34</v>
      </c>
      <c r="O1899" s="12">
        <f t="shared" si="116"/>
        <v>44266</v>
      </c>
      <c r="P1899">
        <f t="shared" si="119"/>
        <v>0</v>
      </c>
      <c r="Q1899">
        <f t="shared" si="117"/>
        <v>0</v>
      </c>
      <c r="R1899" s="13">
        <f t="shared" si="118"/>
        <v>0</v>
      </c>
    </row>
    <row r="1900" spans="1:18" x14ac:dyDescent="0.3">
      <c r="A1900">
        <v>19187</v>
      </c>
      <c r="B1900" s="2">
        <v>44273</v>
      </c>
      <c r="C1900" t="s">
        <v>32</v>
      </c>
      <c r="D1900" s="4">
        <v>614</v>
      </c>
      <c r="E1900">
        <v>107</v>
      </c>
      <c r="F1900" t="s">
        <v>35</v>
      </c>
      <c r="G1900" t="s">
        <v>40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8" t="s">
        <v>34</v>
      </c>
      <c r="O1900" s="12">
        <f t="shared" si="116"/>
        <v>44273</v>
      </c>
      <c r="P1900">
        <f t="shared" si="119"/>
        <v>0</v>
      </c>
      <c r="Q1900">
        <f t="shared" si="117"/>
        <v>0</v>
      </c>
      <c r="R1900" s="13">
        <f t="shared" si="118"/>
        <v>0</v>
      </c>
    </row>
    <row r="1901" spans="1:18" x14ac:dyDescent="0.3">
      <c r="A1901">
        <v>19188</v>
      </c>
      <c r="B1901" s="2">
        <v>44274</v>
      </c>
      <c r="C1901" t="s">
        <v>37</v>
      </c>
      <c r="D1901" s="4">
        <v>641</v>
      </c>
      <c r="E1901">
        <v>84</v>
      </c>
      <c r="F1901" t="s">
        <v>33</v>
      </c>
      <c r="G1901" t="s">
        <v>34</v>
      </c>
      <c r="H1901" s="2">
        <v>44304</v>
      </c>
      <c r="I1901" s="2">
        <v>44334</v>
      </c>
      <c r="J1901" s="2">
        <v>44364</v>
      </c>
      <c r="K1901" s="2">
        <v>44307</v>
      </c>
      <c r="L1901" s="2">
        <v>44334</v>
      </c>
      <c r="M1901" s="2">
        <v>44364</v>
      </c>
      <c r="N1901" s="8" t="s">
        <v>20055</v>
      </c>
      <c r="O1901" s="12">
        <f t="shared" si="116"/>
        <v>44274</v>
      </c>
      <c r="P1901">
        <f t="shared" si="119"/>
        <v>2.9400000000000004</v>
      </c>
      <c r="Q1901">
        <f t="shared" si="117"/>
        <v>84</v>
      </c>
      <c r="R1901" s="13">
        <f t="shared" si="118"/>
        <v>-81.06</v>
      </c>
    </row>
    <row r="1902" spans="1:18" x14ac:dyDescent="0.3">
      <c r="A1902">
        <v>19189</v>
      </c>
      <c r="B1902" s="2">
        <v>44266</v>
      </c>
      <c r="C1902" t="s">
        <v>32</v>
      </c>
      <c r="D1902" s="4">
        <v>671</v>
      </c>
      <c r="E1902">
        <v>41</v>
      </c>
      <c r="F1902" t="s">
        <v>33</v>
      </c>
      <c r="G1902" t="s">
        <v>34</v>
      </c>
      <c r="H1902" s="2">
        <v>44296</v>
      </c>
      <c r="I1902" s="2">
        <v>44326</v>
      </c>
      <c r="J1902" s="2">
        <v>44356</v>
      </c>
      <c r="K1902" s="2">
        <v>44301</v>
      </c>
      <c r="L1902" s="2">
        <v>44326</v>
      </c>
      <c r="M1902" s="2">
        <v>44356</v>
      </c>
      <c r="N1902" s="8" t="s">
        <v>20054</v>
      </c>
      <c r="O1902" s="12">
        <f t="shared" si="116"/>
        <v>44266</v>
      </c>
      <c r="P1902">
        <f t="shared" si="119"/>
        <v>1.4350000000000001</v>
      </c>
      <c r="Q1902">
        <f t="shared" si="117"/>
        <v>0</v>
      </c>
      <c r="R1902" s="13">
        <f t="shared" si="118"/>
        <v>1.4350000000000001</v>
      </c>
    </row>
    <row r="1903" spans="1:18" x14ac:dyDescent="0.3">
      <c r="A1903">
        <v>19190</v>
      </c>
      <c r="B1903" s="2">
        <v>44237</v>
      </c>
      <c r="C1903" t="s">
        <v>38</v>
      </c>
      <c r="D1903" s="4">
        <v>680</v>
      </c>
      <c r="E1903">
        <v>100</v>
      </c>
      <c r="F1903" t="s">
        <v>33</v>
      </c>
      <c r="G1903" t="s">
        <v>34</v>
      </c>
      <c r="H1903" s="2">
        <v>44267</v>
      </c>
      <c r="I1903" s="2">
        <v>44297</v>
      </c>
      <c r="J1903" s="2">
        <v>44327</v>
      </c>
      <c r="K1903" s="2">
        <v>44272</v>
      </c>
      <c r="L1903" s="2">
        <v>44297</v>
      </c>
      <c r="M1903" s="2">
        <v>44327</v>
      </c>
      <c r="N1903" s="8" t="s">
        <v>20054</v>
      </c>
      <c r="O1903" s="12">
        <f t="shared" si="116"/>
        <v>44237</v>
      </c>
      <c r="P1903">
        <f t="shared" si="119"/>
        <v>3.5000000000000004</v>
      </c>
      <c r="Q1903">
        <f t="shared" si="117"/>
        <v>0</v>
      </c>
      <c r="R1903" s="13">
        <f t="shared" si="118"/>
        <v>3.5000000000000004</v>
      </c>
    </row>
    <row r="1904" spans="1:18" x14ac:dyDescent="0.3">
      <c r="A1904">
        <v>19191</v>
      </c>
      <c r="B1904" s="2">
        <v>44279</v>
      </c>
      <c r="C1904" t="s">
        <v>38</v>
      </c>
      <c r="D1904" s="4">
        <v>634</v>
      </c>
      <c r="E1904">
        <v>76</v>
      </c>
      <c r="F1904" t="s">
        <v>33</v>
      </c>
      <c r="G1904" t="s">
        <v>34</v>
      </c>
      <c r="H1904" s="2">
        <v>44309</v>
      </c>
      <c r="I1904" s="2">
        <v>44339</v>
      </c>
      <c r="J1904" s="2">
        <v>44369</v>
      </c>
      <c r="K1904" s="2">
        <v>44346</v>
      </c>
      <c r="L1904" s="2">
        <v>44339</v>
      </c>
      <c r="M1904" s="2">
        <v>44369</v>
      </c>
      <c r="N1904" s="8" t="s">
        <v>20054</v>
      </c>
      <c r="O1904" s="12">
        <f t="shared" si="116"/>
        <v>44279</v>
      </c>
      <c r="P1904">
        <f t="shared" si="119"/>
        <v>2.66</v>
      </c>
      <c r="Q1904">
        <f t="shared" si="117"/>
        <v>0</v>
      </c>
      <c r="R1904" s="13">
        <f t="shared" si="118"/>
        <v>2.66</v>
      </c>
    </row>
    <row r="1905" spans="1:18" x14ac:dyDescent="0.3">
      <c r="A1905">
        <v>19192</v>
      </c>
      <c r="B1905" s="2">
        <v>44272</v>
      </c>
      <c r="C1905" t="s">
        <v>38</v>
      </c>
      <c r="D1905" s="4">
        <v>577</v>
      </c>
      <c r="E1905">
        <v>116</v>
      </c>
      <c r="F1905" t="s">
        <v>35</v>
      </c>
      <c r="G1905" t="s">
        <v>42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8" t="s">
        <v>34</v>
      </c>
      <c r="O1905" s="12">
        <f t="shared" si="116"/>
        <v>44272</v>
      </c>
      <c r="P1905">
        <f t="shared" si="119"/>
        <v>0</v>
      </c>
      <c r="Q1905">
        <f t="shared" si="117"/>
        <v>0</v>
      </c>
      <c r="R1905" s="13">
        <f t="shared" si="118"/>
        <v>0</v>
      </c>
    </row>
    <row r="1906" spans="1:18" x14ac:dyDescent="0.3">
      <c r="A1906">
        <v>19193</v>
      </c>
      <c r="B1906" s="2">
        <v>44249</v>
      </c>
      <c r="C1906" t="s">
        <v>32</v>
      </c>
      <c r="D1906" s="4">
        <v>652</v>
      </c>
      <c r="E1906">
        <v>169</v>
      </c>
      <c r="F1906" t="s">
        <v>33</v>
      </c>
      <c r="G1906" t="s">
        <v>34</v>
      </c>
      <c r="H1906" s="2">
        <v>44279</v>
      </c>
      <c r="I1906" s="2">
        <v>44309</v>
      </c>
      <c r="J1906" s="2">
        <v>44339</v>
      </c>
      <c r="K1906" s="2">
        <v>44287</v>
      </c>
      <c r="L1906" s="2">
        <v>44309</v>
      </c>
      <c r="M1906" s="2">
        <v>44339</v>
      </c>
      <c r="N1906" s="8" t="s">
        <v>20054</v>
      </c>
      <c r="O1906" s="12">
        <f t="shared" si="116"/>
        <v>44249</v>
      </c>
      <c r="P1906">
        <f t="shared" si="119"/>
        <v>5.9150000000000009</v>
      </c>
      <c r="Q1906">
        <f t="shared" si="117"/>
        <v>0</v>
      </c>
      <c r="R1906" s="13">
        <f t="shared" si="118"/>
        <v>5.9150000000000009</v>
      </c>
    </row>
    <row r="1907" spans="1:18" x14ac:dyDescent="0.3">
      <c r="A1907">
        <v>19194</v>
      </c>
      <c r="B1907" s="2">
        <v>44285</v>
      </c>
      <c r="C1907" t="s">
        <v>32</v>
      </c>
      <c r="D1907" s="4">
        <v>615</v>
      </c>
      <c r="E1907">
        <v>110</v>
      </c>
      <c r="F1907" t="s">
        <v>33</v>
      </c>
      <c r="G1907" t="s">
        <v>34</v>
      </c>
      <c r="H1907" s="2">
        <v>44315</v>
      </c>
      <c r="I1907" s="2">
        <v>44345</v>
      </c>
      <c r="J1907" s="2">
        <v>44375</v>
      </c>
      <c r="K1907" s="2">
        <v>44351</v>
      </c>
      <c r="L1907" s="2">
        <v>44345</v>
      </c>
      <c r="M1907" s="2">
        <v>44375</v>
      </c>
      <c r="N1907" s="8" t="s">
        <v>20054</v>
      </c>
      <c r="O1907" s="12">
        <f t="shared" si="116"/>
        <v>44285</v>
      </c>
      <c r="P1907">
        <f t="shared" si="119"/>
        <v>3.8500000000000005</v>
      </c>
      <c r="Q1907">
        <f t="shared" si="117"/>
        <v>0</v>
      </c>
      <c r="R1907" s="13">
        <f t="shared" si="118"/>
        <v>3.8500000000000005</v>
      </c>
    </row>
    <row r="1908" spans="1:18" x14ac:dyDescent="0.3">
      <c r="A1908">
        <v>19195</v>
      </c>
      <c r="B1908" s="2">
        <v>44253</v>
      </c>
      <c r="C1908" t="s">
        <v>38</v>
      </c>
      <c r="D1908" s="4">
        <v>594</v>
      </c>
      <c r="E1908">
        <v>158</v>
      </c>
      <c r="F1908" t="s">
        <v>35</v>
      </c>
      <c r="G1908" t="s">
        <v>36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8" t="s">
        <v>34</v>
      </c>
      <c r="O1908" s="12">
        <f t="shared" si="116"/>
        <v>44253</v>
      </c>
      <c r="P1908">
        <f t="shared" si="119"/>
        <v>0</v>
      </c>
      <c r="Q1908">
        <f t="shared" si="117"/>
        <v>0</v>
      </c>
      <c r="R1908" s="13">
        <f t="shared" si="118"/>
        <v>0</v>
      </c>
    </row>
    <row r="1909" spans="1:18" x14ac:dyDescent="0.3">
      <c r="A1909">
        <v>19196</v>
      </c>
      <c r="B1909" s="2">
        <v>44214</v>
      </c>
      <c r="C1909" t="s">
        <v>38</v>
      </c>
      <c r="D1909" s="4">
        <v>605</v>
      </c>
      <c r="E1909">
        <v>136</v>
      </c>
      <c r="F1909" t="s">
        <v>35</v>
      </c>
      <c r="G1909" t="s">
        <v>40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8" t="s">
        <v>34</v>
      </c>
      <c r="O1909" s="12">
        <f t="shared" si="116"/>
        <v>44214</v>
      </c>
      <c r="P1909">
        <f t="shared" si="119"/>
        <v>0</v>
      </c>
      <c r="Q1909">
        <f t="shared" si="117"/>
        <v>0</v>
      </c>
      <c r="R1909" s="13">
        <f t="shared" si="118"/>
        <v>0</v>
      </c>
    </row>
    <row r="1910" spans="1:18" x14ac:dyDescent="0.3">
      <c r="A1910">
        <v>19197</v>
      </c>
      <c r="B1910" s="2">
        <v>44278</v>
      </c>
      <c r="C1910" t="s">
        <v>32</v>
      </c>
      <c r="D1910" s="4">
        <v>666</v>
      </c>
      <c r="E1910">
        <v>111</v>
      </c>
      <c r="F1910" t="s">
        <v>33</v>
      </c>
      <c r="G1910" t="s">
        <v>34</v>
      </c>
      <c r="H1910" s="2">
        <v>44308</v>
      </c>
      <c r="I1910" s="2">
        <v>44338</v>
      </c>
      <c r="J1910" s="2">
        <v>44368</v>
      </c>
      <c r="K1910" s="2">
        <v>44308</v>
      </c>
      <c r="L1910" s="2">
        <v>44338</v>
      </c>
      <c r="M1910" s="2">
        <v>44368</v>
      </c>
      <c r="N1910" s="8" t="s">
        <v>20055</v>
      </c>
      <c r="O1910" s="12">
        <f t="shared" si="116"/>
        <v>44278</v>
      </c>
      <c r="P1910">
        <f t="shared" si="119"/>
        <v>3.8850000000000002</v>
      </c>
      <c r="Q1910">
        <f t="shared" si="117"/>
        <v>111</v>
      </c>
      <c r="R1910" s="13">
        <f t="shared" si="118"/>
        <v>-107.11499999999999</v>
      </c>
    </row>
    <row r="1911" spans="1:18" x14ac:dyDescent="0.3">
      <c r="A1911">
        <v>19198</v>
      </c>
      <c r="B1911" s="2">
        <v>44253</v>
      </c>
      <c r="C1911" t="s">
        <v>37</v>
      </c>
      <c r="D1911" s="4">
        <v>685</v>
      </c>
      <c r="E1911">
        <v>65</v>
      </c>
      <c r="F1911" t="s">
        <v>33</v>
      </c>
      <c r="G1911" t="s">
        <v>34</v>
      </c>
      <c r="H1911" s="2">
        <v>44283</v>
      </c>
      <c r="I1911" s="2">
        <v>44313</v>
      </c>
      <c r="J1911" s="2">
        <v>44343</v>
      </c>
      <c r="K1911" s="2">
        <v>44286</v>
      </c>
      <c r="L1911" s="2">
        <v>44313</v>
      </c>
      <c r="M1911" s="2">
        <v>44343</v>
      </c>
      <c r="N1911" s="8" t="s">
        <v>20054</v>
      </c>
      <c r="O1911" s="12">
        <f t="shared" si="116"/>
        <v>44253</v>
      </c>
      <c r="P1911">
        <f t="shared" si="119"/>
        <v>2.2750000000000004</v>
      </c>
      <c r="Q1911">
        <f t="shared" si="117"/>
        <v>0</v>
      </c>
      <c r="R1911" s="13">
        <f t="shared" si="118"/>
        <v>2.2750000000000004</v>
      </c>
    </row>
    <row r="1912" spans="1:18" x14ac:dyDescent="0.3">
      <c r="A1912">
        <v>19199</v>
      </c>
      <c r="B1912" s="2">
        <v>44231</v>
      </c>
      <c r="C1912" t="s">
        <v>32</v>
      </c>
      <c r="D1912" s="4">
        <v>620</v>
      </c>
      <c r="E1912">
        <v>163</v>
      </c>
      <c r="F1912" t="s">
        <v>35</v>
      </c>
      <c r="G1912" t="s">
        <v>36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8" t="s">
        <v>34</v>
      </c>
      <c r="O1912" s="12">
        <f t="shared" si="116"/>
        <v>44231</v>
      </c>
      <c r="P1912">
        <f t="shared" si="119"/>
        <v>0</v>
      </c>
      <c r="Q1912">
        <f t="shared" si="117"/>
        <v>0</v>
      </c>
      <c r="R1912" s="13">
        <f t="shared" si="118"/>
        <v>0</v>
      </c>
    </row>
    <row r="1913" spans="1:18" x14ac:dyDescent="0.3">
      <c r="A1913">
        <v>19200</v>
      </c>
      <c r="B1913" s="2">
        <v>44209</v>
      </c>
      <c r="C1913" t="s">
        <v>37</v>
      </c>
      <c r="D1913" s="4">
        <v>613</v>
      </c>
      <c r="E1913">
        <v>101</v>
      </c>
      <c r="F1913" t="s">
        <v>33</v>
      </c>
      <c r="G1913" t="s">
        <v>34</v>
      </c>
      <c r="H1913" s="2">
        <v>44239</v>
      </c>
      <c r="I1913" s="2">
        <v>44269</v>
      </c>
      <c r="J1913" s="2">
        <v>44299</v>
      </c>
      <c r="K1913" s="2">
        <v>44257</v>
      </c>
      <c r="L1913" s="2">
        <v>44269</v>
      </c>
      <c r="M1913" s="2">
        <v>44299</v>
      </c>
      <c r="N1913" s="8" t="s">
        <v>20054</v>
      </c>
      <c r="O1913" s="12">
        <f t="shared" si="116"/>
        <v>44209</v>
      </c>
      <c r="P1913">
        <f t="shared" si="119"/>
        <v>3.5350000000000001</v>
      </c>
      <c r="Q1913">
        <f t="shared" si="117"/>
        <v>0</v>
      </c>
      <c r="R1913" s="13">
        <f t="shared" si="118"/>
        <v>3.5350000000000001</v>
      </c>
    </row>
    <row r="1914" spans="1:18" x14ac:dyDescent="0.3">
      <c r="A1914">
        <v>19201</v>
      </c>
      <c r="B1914" s="2">
        <v>44248</v>
      </c>
      <c r="C1914" t="s">
        <v>32</v>
      </c>
      <c r="D1914" s="4">
        <v>599</v>
      </c>
      <c r="E1914">
        <v>85</v>
      </c>
      <c r="F1914" t="s">
        <v>35</v>
      </c>
      <c r="G1914" t="s">
        <v>39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8" t="s">
        <v>34</v>
      </c>
      <c r="O1914" s="12">
        <f t="shared" si="116"/>
        <v>44248</v>
      </c>
      <c r="P1914">
        <f t="shared" si="119"/>
        <v>0</v>
      </c>
      <c r="Q1914">
        <f t="shared" si="117"/>
        <v>0</v>
      </c>
      <c r="R1914" s="13">
        <f t="shared" si="118"/>
        <v>0</v>
      </c>
    </row>
    <row r="1915" spans="1:18" x14ac:dyDescent="0.3">
      <c r="A1915">
        <v>19202</v>
      </c>
      <c r="B1915" s="2">
        <v>44283</v>
      </c>
      <c r="C1915" t="s">
        <v>37</v>
      </c>
      <c r="D1915" s="4">
        <v>633</v>
      </c>
      <c r="E1915">
        <v>67</v>
      </c>
      <c r="F1915" t="s">
        <v>33</v>
      </c>
      <c r="G1915" t="s">
        <v>34</v>
      </c>
      <c r="H1915" s="2">
        <v>44313</v>
      </c>
      <c r="I1915" s="2">
        <v>44343</v>
      </c>
      <c r="J1915" s="2">
        <v>44373</v>
      </c>
      <c r="K1915" s="2">
        <v>44314</v>
      </c>
      <c r="L1915" s="2">
        <v>44343</v>
      </c>
      <c r="M1915" s="2">
        <v>44373</v>
      </c>
      <c r="N1915" s="8" t="s">
        <v>20054</v>
      </c>
      <c r="O1915" s="12">
        <f t="shared" si="116"/>
        <v>44283</v>
      </c>
      <c r="P1915">
        <f t="shared" si="119"/>
        <v>2.3450000000000002</v>
      </c>
      <c r="Q1915">
        <f t="shared" si="117"/>
        <v>0</v>
      </c>
      <c r="R1915" s="13">
        <f t="shared" si="118"/>
        <v>2.3450000000000002</v>
      </c>
    </row>
    <row r="1916" spans="1:18" x14ac:dyDescent="0.3">
      <c r="A1916">
        <v>19203</v>
      </c>
      <c r="B1916" s="2">
        <v>44252</v>
      </c>
      <c r="C1916" t="s">
        <v>32</v>
      </c>
      <c r="D1916" s="4">
        <v>608</v>
      </c>
      <c r="E1916">
        <v>124</v>
      </c>
      <c r="F1916" t="s">
        <v>35</v>
      </c>
      <c r="G1916" t="s">
        <v>42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8" t="s">
        <v>34</v>
      </c>
      <c r="O1916" s="12">
        <f t="shared" si="116"/>
        <v>44252</v>
      </c>
      <c r="P1916">
        <f t="shared" si="119"/>
        <v>0</v>
      </c>
      <c r="Q1916">
        <f t="shared" si="117"/>
        <v>0</v>
      </c>
      <c r="R1916" s="13">
        <f t="shared" si="118"/>
        <v>0</v>
      </c>
    </row>
    <row r="1917" spans="1:18" x14ac:dyDescent="0.3">
      <c r="A1917">
        <v>19204</v>
      </c>
      <c r="B1917" s="2">
        <v>44245</v>
      </c>
      <c r="C1917" t="s">
        <v>38</v>
      </c>
      <c r="D1917" s="4">
        <v>654</v>
      </c>
      <c r="E1917">
        <v>120</v>
      </c>
      <c r="F1917" t="s">
        <v>33</v>
      </c>
      <c r="G1917" t="s">
        <v>34</v>
      </c>
      <c r="H1917" s="2">
        <v>44275</v>
      </c>
      <c r="I1917" s="2">
        <v>44305</v>
      </c>
      <c r="J1917" s="2">
        <v>44335</v>
      </c>
      <c r="K1917" s="2">
        <v>44280</v>
      </c>
      <c r="L1917" s="2">
        <v>44305</v>
      </c>
      <c r="M1917" s="2">
        <v>44335</v>
      </c>
      <c r="N1917" s="8" t="s">
        <v>20054</v>
      </c>
      <c r="O1917" s="12">
        <f t="shared" si="116"/>
        <v>44245</v>
      </c>
      <c r="P1917">
        <f t="shared" si="119"/>
        <v>4.2</v>
      </c>
      <c r="Q1917">
        <f t="shared" si="117"/>
        <v>0</v>
      </c>
      <c r="R1917" s="13">
        <f t="shared" si="118"/>
        <v>4.2</v>
      </c>
    </row>
    <row r="1918" spans="1:18" x14ac:dyDescent="0.3">
      <c r="A1918">
        <v>19205</v>
      </c>
      <c r="B1918" s="2">
        <v>44198</v>
      </c>
      <c r="C1918" t="s">
        <v>38</v>
      </c>
      <c r="D1918" s="4">
        <v>613</v>
      </c>
      <c r="E1918">
        <v>102</v>
      </c>
      <c r="F1918" t="s">
        <v>35</v>
      </c>
      <c r="G1918" t="s">
        <v>40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8" t="s">
        <v>34</v>
      </c>
      <c r="O1918" s="12">
        <f t="shared" si="116"/>
        <v>44198</v>
      </c>
      <c r="P1918">
        <f t="shared" si="119"/>
        <v>0</v>
      </c>
      <c r="Q1918">
        <f t="shared" si="117"/>
        <v>0</v>
      </c>
      <c r="R1918" s="13">
        <f t="shared" si="118"/>
        <v>0</v>
      </c>
    </row>
    <row r="1919" spans="1:18" x14ac:dyDescent="0.3">
      <c r="A1919">
        <v>19206</v>
      </c>
      <c r="B1919" s="2">
        <v>44260</v>
      </c>
      <c r="C1919" t="s">
        <v>32</v>
      </c>
      <c r="D1919" s="4">
        <v>583</v>
      </c>
      <c r="E1919">
        <v>100</v>
      </c>
      <c r="F1919" t="s">
        <v>35</v>
      </c>
      <c r="G1919" t="s">
        <v>39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8" t="s">
        <v>34</v>
      </c>
      <c r="O1919" s="12">
        <f t="shared" si="116"/>
        <v>44260</v>
      </c>
      <c r="P1919">
        <f t="shared" si="119"/>
        <v>0</v>
      </c>
      <c r="Q1919">
        <f t="shared" si="117"/>
        <v>0</v>
      </c>
      <c r="R1919" s="13">
        <f t="shared" si="118"/>
        <v>0</v>
      </c>
    </row>
    <row r="1920" spans="1:18" x14ac:dyDescent="0.3">
      <c r="A1920">
        <v>19207</v>
      </c>
      <c r="B1920" s="2">
        <v>44240</v>
      </c>
      <c r="C1920" t="s">
        <v>37</v>
      </c>
      <c r="D1920" s="4">
        <v>614</v>
      </c>
      <c r="E1920">
        <v>92</v>
      </c>
      <c r="F1920" t="s">
        <v>33</v>
      </c>
      <c r="G1920" t="s">
        <v>34</v>
      </c>
      <c r="H1920" s="2">
        <v>44270</v>
      </c>
      <c r="I1920" s="2">
        <v>44300</v>
      </c>
      <c r="J1920" s="2">
        <v>44330</v>
      </c>
      <c r="K1920" s="2">
        <v>44298</v>
      </c>
      <c r="L1920" s="2">
        <v>44300</v>
      </c>
      <c r="M1920" s="2">
        <v>44330</v>
      </c>
      <c r="N1920" s="8" t="s">
        <v>20054</v>
      </c>
      <c r="O1920" s="12">
        <f t="shared" si="116"/>
        <v>44240</v>
      </c>
      <c r="P1920">
        <f t="shared" si="119"/>
        <v>3.22</v>
      </c>
      <c r="Q1920">
        <f t="shared" si="117"/>
        <v>0</v>
      </c>
      <c r="R1920" s="13">
        <f t="shared" si="118"/>
        <v>3.22</v>
      </c>
    </row>
    <row r="1921" spans="1:18" x14ac:dyDescent="0.3">
      <c r="A1921">
        <v>19208</v>
      </c>
      <c r="B1921" s="2">
        <v>44230</v>
      </c>
      <c r="C1921" t="s">
        <v>38</v>
      </c>
      <c r="D1921" s="4">
        <v>580</v>
      </c>
      <c r="E1921">
        <v>88</v>
      </c>
      <c r="F1921" t="s">
        <v>35</v>
      </c>
      <c r="G1921" t="s">
        <v>41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8" t="s">
        <v>34</v>
      </c>
      <c r="O1921" s="12">
        <f t="shared" si="116"/>
        <v>44230</v>
      </c>
      <c r="P1921">
        <f t="shared" si="119"/>
        <v>0</v>
      </c>
      <c r="Q1921">
        <f t="shared" si="117"/>
        <v>0</v>
      </c>
      <c r="R1921" s="13">
        <f t="shared" si="118"/>
        <v>0</v>
      </c>
    </row>
    <row r="1922" spans="1:18" x14ac:dyDescent="0.3">
      <c r="A1922">
        <v>19209</v>
      </c>
      <c r="B1922" s="2">
        <v>44279</v>
      </c>
      <c r="C1922" t="s">
        <v>37</v>
      </c>
      <c r="D1922" s="4">
        <v>648</v>
      </c>
      <c r="E1922">
        <v>100</v>
      </c>
      <c r="F1922" t="s">
        <v>33</v>
      </c>
      <c r="G1922" t="s">
        <v>34</v>
      </c>
      <c r="H1922" s="2">
        <v>44309</v>
      </c>
      <c r="I1922" s="2">
        <v>44339</v>
      </c>
      <c r="J1922" s="2">
        <v>44369</v>
      </c>
      <c r="K1922" s="2">
        <v>44312</v>
      </c>
      <c r="L1922" s="2">
        <v>44339</v>
      </c>
      <c r="M1922" s="2">
        <v>44369</v>
      </c>
      <c r="N1922" s="8" t="s">
        <v>20055</v>
      </c>
      <c r="O1922" s="12">
        <f t="shared" si="116"/>
        <v>44279</v>
      </c>
      <c r="P1922">
        <f t="shared" si="119"/>
        <v>3.5000000000000004</v>
      </c>
      <c r="Q1922">
        <f t="shared" si="117"/>
        <v>100</v>
      </c>
      <c r="R1922" s="13">
        <f t="shared" si="118"/>
        <v>-96.5</v>
      </c>
    </row>
    <row r="1923" spans="1:18" x14ac:dyDescent="0.3">
      <c r="A1923">
        <v>19210</v>
      </c>
      <c r="B1923" s="2">
        <v>44239</v>
      </c>
      <c r="C1923" t="s">
        <v>38</v>
      </c>
      <c r="D1923" s="4">
        <v>661</v>
      </c>
      <c r="E1923">
        <v>128</v>
      </c>
      <c r="F1923" t="s">
        <v>33</v>
      </c>
      <c r="G1923" t="s">
        <v>34</v>
      </c>
      <c r="H1923" s="2">
        <v>44269</v>
      </c>
      <c r="I1923" s="2">
        <v>44299</v>
      </c>
      <c r="J1923" s="2">
        <v>44329</v>
      </c>
      <c r="K1923" s="2">
        <v>44278</v>
      </c>
      <c r="L1923" s="2">
        <v>44299</v>
      </c>
      <c r="M1923" s="2">
        <v>44329</v>
      </c>
      <c r="N1923" s="8" t="s">
        <v>20054</v>
      </c>
      <c r="O1923" s="12">
        <f t="shared" ref="O1923:O1986" si="120">B1923</f>
        <v>44239</v>
      </c>
      <c r="P1923">
        <f t="shared" si="119"/>
        <v>4.4800000000000004</v>
      </c>
      <c r="Q1923">
        <f t="shared" ref="Q1923:Q1986" si="121">IF(N1923="Defaulted",E1923,0)</f>
        <v>0</v>
      </c>
      <c r="R1923" s="13">
        <f t="shared" ref="R1923:R1986" si="122">P1923-Q1923</f>
        <v>4.4800000000000004</v>
      </c>
    </row>
    <row r="1924" spans="1:18" x14ac:dyDescent="0.3">
      <c r="A1924">
        <v>19211</v>
      </c>
      <c r="B1924" s="2">
        <v>44254</v>
      </c>
      <c r="C1924" t="s">
        <v>32</v>
      </c>
      <c r="D1924" s="4">
        <v>619</v>
      </c>
      <c r="E1924">
        <v>124</v>
      </c>
      <c r="F1924" t="s">
        <v>35</v>
      </c>
      <c r="G1924" t="s">
        <v>39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8" t="s">
        <v>34</v>
      </c>
      <c r="O1924" s="12">
        <f t="shared" si="120"/>
        <v>44254</v>
      </c>
      <c r="P1924">
        <f t="shared" ref="P1924:P1987" si="123">IF(F1924="Approved",E1924*0.035,0)</f>
        <v>0</v>
      </c>
      <c r="Q1924">
        <f t="shared" si="121"/>
        <v>0</v>
      </c>
      <c r="R1924" s="13">
        <f t="shared" si="122"/>
        <v>0</v>
      </c>
    </row>
    <row r="1925" spans="1:18" x14ac:dyDescent="0.3">
      <c r="A1925">
        <v>19212</v>
      </c>
      <c r="B1925" s="2">
        <v>44287</v>
      </c>
      <c r="C1925" t="s">
        <v>32</v>
      </c>
      <c r="D1925" s="4">
        <v>628</v>
      </c>
      <c r="E1925">
        <v>121</v>
      </c>
      <c r="F1925" t="s">
        <v>35</v>
      </c>
      <c r="G1925" t="s">
        <v>36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8" t="s">
        <v>34</v>
      </c>
      <c r="O1925" s="12">
        <f t="shared" si="120"/>
        <v>44287</v>
      </c>
      <c r="P1925">
        <f t="shared" si="123"/>
        <v>0</v>
      </c>
      <c r="Q1925">
        <f t="shared" si="121"/>
        <v>0</v>
      </c>
      <c r="R1925" s="13">
        <f t="shared" si="122"/>
        <v>0</v>
      </c>
    </row>
    <row r="1926" spans="1:18" x14ac:dyDescent="0.3">
      <c r="A1926">
        <v>19213</v>
      </c>
      <c r="B1926" s="2">
        <v>44276</v>
      </c>
      <c r="C1926" t="s">
        <v>32</v>
      </c>
      <c r="D1926" s="4">
        <v>671</v>
      </c>
      <c r="E1926">
        <v>137</v>
      </c>
      <c r="F1926" t="s">
        <v>33</v>
      </c>
      <c r="G1926" t="s">
        <v>34</v>
      </c>
      <c r="H1926" s="2">
        <v>44306</v>
      </c>
      <c r="I1926" s="2">
        <v>44336</v>
      </c>
      <c r="J1926" s="2">
        <v>44366</v>
      </c>
      <c r="K1926" s="2">
        <v>44308</v>
      </c>
      <c r="L1926" s="2">
        <v>44336</v>
      </c>
      <c r="M1926" s="2">
        <v>44366</v>
      </c>
      <c r="N1926" s="8" t="s">
        <v>20055</v>
      </c>
      <c r="O1926" s="12">
        <f t="shared" si="120"/>
        <v>44276</v>
      </c>
      <c r="P1926">
        <f t="shared" si="123"/>
        <v>4.7950000000000008</v>
      </c>
      <c r="Q1926">
        <f t="shared" si="121"/>
        <v>137</v>
      </c>
      <c r="R1926" s="13">
        <f t="shared" si="122"/>
        <v>-132.20500000000001</v>
      </c>
    </row>
    <row r="1927" spans="1:18" x14ac:dyDescent="0.3">
      <c r="A1927">
        <v>19214</v>
      </c>
      <c r="B1927" s="2">
        <v>44219</v>
      </c>
      <c r="C1927" t="s">
        <v>32</v>
      </c>
      <c r="D1927" s="4">
        <v>655</v>
      </c>
      <c r="E1927">
        <v>122</v>
      </c>
      <c r="F1927" t="s">
        <v>33</v>
      </c>
      <c r="G1927" t="s">
        <v>34</v>
      </c>
      <c r="H1927" s="2">
        <v>44249</v>
      </c>
      <c r="I1927" s="2">
        <v>44279</v>
      </c>
      <c r="J1927" s="2">
        <v>44309</v>
      </c>
      <c r="K1927" s="2">
        <v>44258</v>
      </c>
      <c r="L1927" s="2">
        <v>44279</v>
      </c>
      <c r="M1927" s="2">
        <v>44309</v>
      </c>
      <c r="N1927" s="8" t="s">
        <v>20055</v>
      </c>
      <c r="O1927" s="12">
        <f t="shared" si="120"/>
        <v>44219</v>
      </c>
      <c r="P1927">
        <f t="shared" si="123"/>
        <v>4.2700000000000005</v>
      </c>
      <c r="Q1927">
        <f t="shared" si="121"/>
        <v>122</v>
      </c>
      <c r="R1927" s="13">
        <f t="shared" si="122"/>
        <v>-117.73</v>
      </c>
    </row>
    <row r="1928" spans="1:18" x14ac:dyDescent="0.3">
      <c r="A1928">
        <v>19215</v>
      </c>
      <c r="B1928" s="2">
        <v>44246</v>
      </c>
      <c r="C1928" t="s">
        <v>38</v>
      </c>
      <c r="D1928" s="4">
        <v>650</v>
      </c>
      <c r="E1928">
        <v>96</v>
      </c>
      <c r="F1928" t="s">
        <v>33</v>
      </c>
      <c r="G1928" t="s">
        <v>34</v>
      </c>
      <c r="H1928" s="2">
        <v>44276</v>
      </c>
      <c r="I1928" s="2">
        <v>44306</v>
      </c>
      <c r="J1928" s="2">
        <v>44336</v>
      </c>
      <c r="K1928" s="2">
        <v>44277</v>
      </c>
      <c r="L1928" s="2">
        <v>44306</v>
      </c>
      <c r="M1928" s="2">
        <v>44336</v>
      </c>
      <c r="N1928" s="8" t="s">
        <v>20054</v>
      </c>
      <c r="O1928" s="12">
        <f t="shared" si="120"/>
        <v>44246</v>
      </c>
      <c r="P1928">
        <f t="shared" si="123"/>
        <v>3.3600000000000003</v>
      </c>
      <c r="Q1928">
        <f t="shared" si="121"/>
        <v>0</v>
      </c>
      <c r="R1928" s="13">
        <f t="shared" si="122"/>
        <v>3.3600000000000003</v>
      </c>
    </row>
    <row r="1929" spans="1:18" x14ac:dyDescent="0.3">
      <c r="A1929">
        <v>19216</v>
      </c>
      <c r="B1929" s="2">
        <v>44218</v>
      </c>
      <c r="C1929" t="s">
        <v>38</v>
      </c>
      <c r="D1929" s="4">
        <v>647</v>
      </c>
      <c r="E1929">
        <v>97</v>
      </c>
      <c r="F1929" t="s">
        <v>33</v>
      </c>
      <c r="G1929" t="s">
        <v>34</v>
      </c>
      <c r="H1929" s="2">
        <v>44248</v>
      </c>
      <c r="I1929" s="2">
        <v>44278</v>
      </c>
      <c r="J1929" s="2">
        <v>44308</v>
      </c>
      <c r="K1929" s="2">
        <v>44255</v>
      </c>
      <c r="L1929" s="2">
        <v>44278</v>
      </c>
      <c r="M1929" s="2">
        <v>44308</v>
      </c>
      <c r="N1929" s="8" t="s">
        <v>20054</v>
      </c>
      <c r="O1929" s="12">
        <f t="shared" si="120"/>
        <v>44218</v>
      </c>
      <c r="P1929">
        <f t="shared" si="123"/>
        <v>3.3950000000000005</v>
      </c>
      <c r="Q1929">
        <f t="shared" si="121"/>
        <v>0</v>
      </c>
      <c r="R1929" s="13">
        <f t="shared" si="122"/>
        <v>3.3950000000000005</v>
      </c>
    </row>
    <row r="1930" spans="1:18" x14ac:dyDescent="0.3">
      <c r="A1930">
        <v>19217</v>
      </c>
      <c r="B1930" s="2">
        <v>44273</v>
      </c>
      <c r="C1930" t="s">
        <v>38</v>
      </c>
      <c r="D1930" s="4">
        <v>568</v>
      </c>
      <c r="E1930">
        <v>127</v>
      </c>
      <c r="F1930" t="s">
        <v>35</v>
      </c>
      <c r="G1930" t="s">
        <v>40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8" t="s">
        <v>34</v>
      </c>
      <c r="O1930" s="12">
        <f t="shared" si="120"/>
        <v>44273</v>
      </c>
      <c r="P1930">
        <f t="shared" si="123"/>
        <v>0</v>
      </c>
      <c r="Q1930">
        <f t="shared" si="121"/>
        <v>0</v>
      </c>
      <c r="R1930" s="13">
        <f t="shared" si="122"/>
        <v>0</v>
      </c>
    </row>
    <row r="1931" spans="1:18" x14ac:dyDescent="0.3">
      <c r="A1931">
        <v>19218</v>
      </c>
      <c r="B1931" s="2">
        <v>44283</v>
      </c>
      <c r="C1931" t="s">
        <v>32</v>
      </c>
      <c r="D1931" s="4">
        <v>614</v>
      </c>
      <c r="E1931">
        <v>110</v>
      </c>
      <c r="F1931" t="s">
        <v>35</v>
      </c>
      <c r="G1931" t="s">
        <v>36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8" t="s">
        <v>34</v>
      </c>
      <c r="O1931" s="12">
        <f t="shared" si="120"/>
        <v>44283</v>
      </c>
      <c r="P1931">
        <f t="shared" si="123"/>
        <v>0</v>
      </c>
      <c r="Q1931">
        <f t="shared" si="121"/>
        <v>0</v>
      </c>
      <c r="R1931" s="13">
        <f t="shared" si="122"/>
        <v>0</v>
      </c>
    </row>
    <row r="1932" spans="1:18" x14ac:dyDescent="0.3">
      <c r="A1932">
        <v>19219</v>
      </c>
      <c r="B1932" s="2">
        <v>44279</v>
      </c>
      <c r="C1932" t="s">
        <v>38</v>
      </c>
      <c r="D1932" s="4">
        <v>565</v>
      </c>
      <c r="E1932">
        <v>86</v>
      </c>
      <c r="F1932" t="s">
        <v>35</v>
      </c>
      <c r="G1932" t="s">
        <v>39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8" t="s">
        <v>34</v>
      </c>
      <c r="O1932" s="12">
        <f t="shared" si="120"/>
        <v>44279</v>
      </c>
      <c r="P1932">
        <f t="shared" si="123"/>
        <v>0</v>
      </c>
      <c r="Q1932">
        <f t="shared" si="121"/>
        <v>0</v>
      </c>
      <c r="R1932" s="13">
        <f t="shared" si="122"/>
        <v>0</v>
      </c>
    </row>
    <row r="1933" spans="1:18" x14ac:dyDescent="0.3">
      <c r="A1933">
        <v>19220</v>
      </c>
      <c r="B1933" s="2">
        <v>44280</v>
      </c>
      <c r="C1933" t="s">
        <v>37</v>
      </c>
      <c r="D1933" s="4">
        <v>669</v>
      </c>
      <c r="E1933">
        <v>150</v>
      </c>
      <c r="F1933" t="s">
        <v>33</v>
      </c>
      <c r="G1933" t="s">
        <v>34</v>
      </c>
      <c r="H1933" s="2">
        <v>44310</v>
      </c>
      <c r="I1933" s="2">
        <v>44340</v>
      </c>
      <c r="J1933" s="2">
        <v>44370</v>
      </c>
      <c r="K1933" s="2">
        <v>44320</v>
      </c>
      <c r="L1933" s="2">
        <v>44340</v>
      </c>
      <c r="M1933" s="2">
        <v>44370</v>
      </c>
      <c r="N1933" s="8" t="s">
        <v>20054</v>
      </c>
      <c r="O1933" s="12">
        <f t="shared" si="120"/>
        <v>44280</v>
      </c>
      <c r="P1933">
        <f t="shared" si="123"/>
        <v>5.2500000000000009</v>
      </c>
      <c r="Q1933">
        <f t="shared" si="121"/>
        <v>0</v>
      </c>
      <c r="R1933" s="13">
        <f t="shared" si="122"/>
        <v>5.2500000000000009</v>
      </c>
    </row>
    <row r="1934" spans="1:18" x14ac:dyDescent="0.3">
      <c r="A1934">
        <v>19221</v>
      </c>
      <c r="B1934" s="2">
        <v>44269</v>
      </c>
      <c r="C1934" t="s">
        <v>32</v>
      </c>
      <c r="D1934" s="4">
        <v>610</v>
      </c>
      <c r="E1934">
        <v>109</v>
      </c>
      <c r="F1934" t="s">
        <v>33</v>
      </c>
      <c r="G1934" t="s">
        <v>34</v>
      </c>
      <c r="H1934" s="2">
        <v>44299</v>
      </c>
      <c r="I1934" s="2">
        <v>44329</v>
      </c>
      <c r="J1934" s="2">
        <v>44359</v>
      </c>
      <c r="K1934" s="2">
        <v>44338</v>
      </c>
      <c r="L1934" s="2">
        <v>44329</v>
      </c>
      <c r="M1934" s="2">
        <v>44359</v>
      </c>
      <c r="N1934" s="8" t="s">
        <v>20054</v>
      </c>
      <c r="O1934" s="12">
        <f t="shared" si="120"/>
        <v>44269</v>
      </c>
      <c r="P1934">
        <f t="shared" si="123"/>
        <v>3.8150000000000004</v>
      </c>
      <c r="Q1934">
        <f t="shared" si="121"/>
        <v>0</v>
      </c>
      <c r="R1934" s="13">
        <f t="shared" si="122"/>
        <v>3.8150000000000004</v>
      </c>
    </row>
    <row r="1935" spans="1:18" x14ac:dyDescent="0.3">
      <c r="A1935">
        <v>19222</v>
      </c>
      <c r="B1935" s="2">
        <v>44220</v>
      </c>
      <c r="C1935" t="s">
        <v>38</v>
      </c>
      <c r="D1935" s="4">
        <v>647</v>
      </c>
      <c r="E1935">
        <v>143</v>
      </c>
      <c r="F1935" t="s">
        <v>33</v>
      </c>
      <c r="G1935" t="s">
        <v>34</v>
      </c>
      <c r="H1935" s="2">
        <v>44250</v>
      </c>
      <c r="I1935" s="2">
        <v>44280</v>
      </c>
      <c r="J1935" s="2">
        <v>44310</v>
      </c>
      <c r="K1935" s="2">
        <v>44250</v>
      </c>
      <c r="L1935" s="2">
        <v>44280</v>
      </c>
      <c r="M1935" s="2">
        <v>44310</v>
      </c>
      <c r="N1935" s="8" t="s">
        <v>20055</v>
      </c>
      <c r="O1935" s="12">
        <f t="shared" si="120"/>
        <v>44220</v>
      </c>
      <c r="P1935">
        <f t="shared" si="123"/>
        <v>5.0050000000000008</v>
      </c>
      <c r="Q1935">
        <f t="shared" si="121"/>
        <v>143</v>
      </c>
      <c r="R1935" s="13">
        <f t="shared" si="122"/>
        <v>-137.995</v>
      </c>
    </row>
    <row r="1936" spans="1:18" x14ac:dyDescent="0.3">
      <c r="A1936">
        <v>19223</v>
      </c>
      <c r="B1936" s="2">
        <v>44241</v>
      </c>
      <c r="C1936" t="s">
        <v>38</v>
      </c>
      <c r="D1936" s="4">
        <v>683</v>
      </c>
      <c r="E1936">
        <v>139</v>
      </c>
      <c r="F1936" t="s">
        <v>33</v>
      </c>
      <c r="G1936" t="s">
        <v>34</v>
      </c>
      <c r="H1936" s="2">
        <v>44271</v>
      </c>
      <c r="I1936" s="2">
        <v>44301</v>
      </c>
      <c r="J1936" s="2">
        <v>44331</v>
      </c>
      <c r="K1936" s="2">
        <v>44271</v>
      </c>
      <c r="L1936" s="2">
        <v>44301</v>
      </c>
      <c r="M1936" s="2">
        <v>44331</v>
      </c>
      <c r="N1936" s="8" t="s">
        <v>20055</v>
      </c>
      <c r="O1936" s="12">
        <f t="shared" si="120"/>
        <v>44241</v>
      </c>
      <c r="P1936">
        <f t="shared" si="123"/>
        <v>4.8650000000000002</v>
      </c>
      <c r="Q1936">
        <f t="shared" si="121"/>
        <v>139</v>
      </c>
      <c r="R1936" s="13">
        <f t="shared" si="122"/>
        <v>-134.13499999999999</v>
      </c>
    </row>
    <row r="1937" spans="1:18" x14ac:dyDescent="0.3">
      <c r="A1937">
        <v>19224</v>
      </c>
      <c r="B1937" s="2">
        <v>44200</v>
      </c>
      <c r="C1937" t="s">
        <v>38</v>
      </c>
      <c r="D1937" s="4">
        <v>601</v>
      </c>
      <c r="E1937">
        <v>155</v>
      </c>
      <c r="F1937" t="s">
        <v>35</v>
      </c>
      <c r="G1937" t="s">
        <v>40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8" t="s">
        <v>34</v>
      </c>
      <c r="O1937" s="12">
        <f t="shared" si="120"/>
        <v>44200</v>
      </c>
      <c r="P1937">
        <f t="shared" si="123"/>
        <v>0</v>
      </c>
      <c r="Q1937">
        <f t="shared" si="121"/>
        <v>0</v>
      </c>
      <c r="R1937" s="13">
        <f t="shared" si="122"/>
        <v>0</v>
      </c>
    </row>
    <row r="1938" spans="1:18" x14ac:dyDescent="0.3">
      <c r="A1938">
        <v>19225</v>
      </c>
      <c r="B1938" s="2">
        <v>44273</v>
      </c>
      <c r="C1938" t="s">
        <v>38</v>
      </c>
      <c r="D1938" s="4">
        <v>585</v>
      </c>
      <c r="E1938">
        <v>85</v>
      </c>
      <c r="F1938" t="s">
        <v>35</v>
      </c>
      <c r="G1938" t="s">
        <v>40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8" t="s">
        <v>34</v>
      </c>
      <c r="O1938" s="12">
        <f t="shared" si="120"/>
        <v>44273</v>
      </c>
      <c r="P1938">
        <f t="shared" si="123"/>
        <v>0</v>
      </c>
      <c r="Q1938">
        <f t="shared" si="121"/>
        <v>0</v>
      </c>
      <c r="R1938" s="13">
        <f t="shared" si="122"/>
        <v>0</v>
      </c>
    </row>
    <row r="1939" spans="1:18" x14ac:dyDescent="0.3">
      <c r="A1939">
        <v>19226</v>
      </c>
      <c r="B1939" s="2">
        <v>44281</v>
      </c>
      <c r="C1939" t="s">
        <v>38</v>
      </c>
      <c r="D1939" s="4">
        <v>601</v>
      </c>
      <c r="E1939">
        <v>81</v>
      </c>
      <c r="F1939" t="s">
        <v>33</v>
      </c>
      <c r="G1939" t="s">
        <v>34</v>
      </c>
      <c r="H1939" s="2">
        <v>44311</v>
      </c>
      <c r="I1939" s="2">
        <v>44341</v>
      </c>
      <c r="J1939" s="2">
        <v>44371</v>
      </c>
      <c r="K1939" s="2">
        <v>44322</v>
      </c>
      <c r="L1939" s="2">
        <v>44341</v>
      </c>
      <c r="M1939" s="2">
        <v>44371</v>
      </c>
      <c r="N1939" s="8" t="s">
        <v>20054</v>
      </c>
      <c r="O1939" s="12">
        <f t="shared" si="120"/>
        <v>44281</v>
      </c>
      <c r="P1939">
        <f t="shared" si="123"/>
        <v>2.8350000000000004</v>
      </c>
      <c r="Q1939">
        <f t="shared" si="121"/>
        <v>0</v>
      </c>
      <c r="R1939" s="13">
        <f t="shared" si="122"/>
        <v>2.8350000000000004</v>
      </c>
    </row>
    <row r="1940" spans="1:18" x14ac:dyDescent="0.3">
      <c r="A1940">
        <v>19227</v>
      </c>
      <c r="B1940" s="2">
        <v>44235</v>
      </c>
      <c r="C1940" t="s">
        <v>37</v>
      </c>
      <c r="D1940" s="4">
        <v>621</v>
      </c>
      <c r="E1940">
        <v>95</v>
      </c>
      <c r="F1940" t="s">
        <v>33</v>
      </c>
      <c r="G1940" t="s">
        <v>34</v>
      </c>
      <c r="H1940" s="2">
        <v>44265</v>
      </c>
      <c r="I1940" s="2">
        <v>44295</v>
      </c>
      <c r="J1940" s="2">
        <v>44325</v>
      </c>
      <c r="K1940" s="2">
        <v>44305</v>
      </c>
      <c r="L1940" s="2">
        <v>44295</v>
      </c>
      <c r="M1940" s="2">
        <v>44325</v>
      </c>
      <c r="N1940" s="8" t="s">
        <v>20054</v>
      </c>
      <c r="O1940" s="12">
        <f t="shared" si="120"/>
        <v>44235</v>
      </c>
      <c r="P1940">
        <f t="shared" si="123"/>
        <v>3.3250000000000002</v>
      </c>
      <c r="Q1940">
        <f t="shared" si="121"/>
        <v>0</v>
      </c>
      <c r="R1940" s="13">
        <f t="shared" si="122"/>
        <v>3.3250000000000002</v>
      </c>
    </row>
    <row r="1941" spans="1:18" x14ac:dyDescent="0.3">
      <c r="A1941">
        <v>19228</v>
      </c>
      <c r="B1941" s="2">
        <v>44268</v>
      </c>
      <c r="C1941" t="s">
        <v>38</v>
      </c>
      <c r="D1941" s="4">
        <v>587</v>
      </c>
      <c r="E1941">
        <v>86</v>
      </c>
      <c r="F1941" t="s">
        <v>35</v>
      </c>
      <c r="G1941" t="s">
        <v>36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8" t="s">
        <v>34</v>
      </c>
      <c r="O1941" s="12">
        <f t="shared" si="120"/>
        <v>44268</v>
      </c>
      <c r="P1941">
        <f t="shared" si="123"/>
        <v>0</v>
      </c>
      <c r="Q1941">
        <f t="shared" si="121"/>
        <v>0</v>
      </c>
      <c r="R1941" s="13">
        <f t="shared" si="122"/>
        <v>0</v>
      </c>
    </row>
    <row r="1942" spans="1:18" x14ac:dyDescent="0.3">
      <c r="A1942">
        <v>19229</v>
      </c>
      <c r="B1942" s="2">
        <v>44277</v>
      </c>
      <c r="C1942" t="s">
        <v>38</v>
      </c>
      <c r="D1942" s="4">
        <v>624</v>
      </c>
      <c r="E1942">
        <v>181</v>
      </c>
      <c r="F1942" t="s">
        <v>33</v>
      </c>
      <c r="G1942" t="s">
        <v>34</v>
      </c>
      <c r="H1942" s="2">
        <v>44307</v>
      </c>
      <c r="I1942" s="2">
        <v>44337</v>
      </c>
      <c r="J1942" s="2">
        <v>44367</v>
      </c>
      <c r="K1942" s="2">
        <v>44323</v>
      </c>
      <c r="L1942" s="2">
        <v>44337</v>
      </c>
      <c r="M1942" s="2">
        <v>44367</v>
      </c>
      <c r="N1942" s="8" t="s">
        <v>20054</v>
      </c>
      <c r="O1942" s="12">
        <f t="shared" si="120"/>
        <v>44277</v>
      </c>
      <c r="P1942">
        <f t="shared" si="123"/>
        <v>6.3350000000000009</v>
      </c>
      <c r="Q1942">
        <f t="shared" si="121"/>
        <v>0</v>
      </c>
      <c r="R1942" s="13">
        <f t="shared" si="122"/>
        <v>6.3350000000000009</v>
      </c>
    </row>
    <row r="1943" spans="1:18" x14ac:dyDescent="0.3">
      <c r="A1943">
        <v>19230</v>
      </c>
      <c r="B1943" s="2">
        <v>44270</v>
      </c>
      <c r="C1943" t="s">
        <v>38</v>
      </c>
      <c r="D1943" s="4">
        <v>639</v>
      </c>
      <c r="E1943">
        <v>110</v>
      </c>
      <c r="F1943" t="s">
        <v>33</v>
      </c>
      <c r="G1943" t="s">
        <v>34</v>
      </c>
      <c r="H1943" s="2">
        <v>44300</v>
      </c>
      <c r="I1943" s="2">
        <v>44330</v>
      </c>
      <c r="J1943" s="2">
        <v>44360</v>
      </c>
      <c r="K1943" s="2">
        <v>44306</v>
      </c>
      <c r="L1943" s="2">
        <v>44330</v>
      </c>
      <c r="M1943" s="2">
        <v>44360</v>
      </c>
      <c r="N1943" s="8" t="s">
        <v>20054</v>
      </c>
      <c r="O1943" s="12">
        <f t="shared" si="120"/>
        <v>44270</v>
      </c>
      <c r="P1943">
        <f t="shared" si="123"/>
        <v>3.8500000000000005</v>
      </c>
      <c r="Q1943">
        <f t="shared" si="121"/>
        <v>0</v>
      </c>
      <c r="R1943" s="13">
        <f t="shared" si="122"/>
        <v>3.8500000000000005</v>
      </c>
    </row>
    <row r="1944" spans="1:18" x14ac:dyDescent="0.3">
      <c r="A1944">
        <v>19231</v>
      </c>
      <c r="B1944" s="2">
        <v>44283</v>
      </c>
      <c r="C1944" t="s">
        <v>32</v>
      </c>
      <c r="D1944" s="4">
        <v>609</v>
      </c>
      <c r="E1944">
        <v>118</v>
      </c>
      <c r="F1944" t="s">
        <v>35</v>
      </c>
      <c r="G1944" t="s">
        <v>39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8" t="s">
        <v>34</v>
      </c>
      <c r="O1944" s="12">
        <f t="shared" si="120"/>
        <v>44283</v>
      </c>
      <c r="P1944">
        <f t="shared" si="123"/>
        <v>0</v>
      </c>
      <c r="Q1944">
        <f t="shared" si="121"/>
        <v>0</v>
      </c>
      <c r="R1944" s="13">
        <f t="shared" si="122"/>
        <v>0</v>
      </c>
    </row>
    <row r="1945" spans="1:18" x14ac:dyDescent="0.3">
      <c r="A1945">
        <v>19232</v>
      </c>
      <c r="B1945" s="2">
        <v>44234</v>
      </c>
      <c r="C1945" t="s">
        <v>38</v>
      </c>
      <c r="D1945" s="4">
        <v>575</v>
      </c>
      <c r="E1945">
        <v>138</v>
      </c>
      <c r="F1945" t="s">
        <v>35</v>
      </c>
      <c r="G1945" t="s">
        <v>41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8" t="s">
        <v>34</v>
      </c>
      <c r="O1945" s="12">
        <f t="shared" si="120"/>
        <v>44234</v>
      </c>
      <c r="P1945">
        <f t="shared" si="123"/>
        <v>0</v>
      </c>
      <c r="Q1945">
        <f t="shared" si="121"/>
        <v>0</v>
      </c>
      <c r="R1945" s="13">
        <f t="shared" si="122"/>
        <v>0</v>
      </c>
    </row>
    <row r="1946" spans="1:18" x14ac:dyDescent="0.3">
      <c r="A1946">
        <v>19233</v>
      </c>
      <c r="B1946" s="2">
        <v>44269</v>
      </c>
      <c r="C1946" t="s">
        <v>37</v>
      </c>
      <c r="D1946" s="4">
        <v>594</v>
      </c>
      <c r="E1946">
        <v>65</v>
      </c>
      <c r="F1946" t="s">
        <v>35</v>
      </c>
      <c r="G1946" t="s">
        <v>42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8" t="s">
        <v>34</v>
      </c>
      <c r="O1946" s="12">
        <f t="shared" si="120"/>
        <v>44269</v>
      </c>
      <c r="P1946">
        <f t="shared" si="123"/>
        <v>0</v>
      </c>
      <c r="Q1946">
        <f t="shared" si="121"/>
        <v>0</v>
      </c>
      <c r="R1946" s="13">
        <f t="shared" si="122"/>
        <v>0</v>
      </c>
    </row>
    <row r="1947" spans="1:18" x14ac:dyDescent="0.3">
      <c r="A1947">
        <v>19234</v>
      </c>
      <c r="B1947" s="2">
        <v>44253</v>
      </c>
      <c r="C1947" t="s">
        <v>32</v>
      </c>
      <c r="D1947" s="4">
        <v>583</v>
      </c>
      <c r="E1947">
        <v>125</v>
      </c>
      <c r="F1947" t="s">
        <v>35</v>
      </c>
      <c r="G1947" t="s">
        <v>36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8" t="s">
        <v>34</v>
      </c>
      <c r="O1947" s="12">
        <f t="shared" si="120"/>
        <v>44253</v>
      </c>
      <c r="P1947">
        <f t="shared" si="123"/>
        <v>0</v>
      </c>
      <c r="Q1947">
        <f t="shared" si="121"/>
        <v>0</v>
      </c>
      <c r="R1947" s="13">
        <f t="shared" si="122"/>
        <v>0</v>
      </c>
    </row>
    <row r="1948" spans="1:18" x14ac:dyDescent="0.3">
      <c r="A1948">
        <v>19235</v>
      </c>
      <c r="B1948" s="2">
        <v>44231</v>
      </c>
      <c r="C1948" t="s">
        <v>37</v>
      </c>
      <c r="D1948" s="4">
        <v>596</v>
      </c>
      <c r="E1948">
        <v>64</v>
      </c>
      <c r="F1948" t="s">
        <v>35</v>
      </c>
      <c r="G1948" t="s">
        <v>36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8" t="s">
        <v>34</v>
      </c>
      <c r="O1948" s="12">
        <f t="shared" si="120"/>
        <v>44231</v>
      </c>
      <c r="P1948">
        <f t="shared" si="123"/>
        <v>0</v>
      </c>
      <c r="Q1948">
        <f t="shared" si="121"/>
        <v>0</v>
      </c>
      <c r="R1948" s="13">
        <f t="shared" si="122"/>
        <v>0</v>
      </c>
    </row>
    <row r="1949" spans="1:18" x14ac:dyDescent="0.3">
      <c r="A1949">
        <v>19236</v>
      </c>
      <c r="B1949" s="2">
        <v>44200</v>
      </c>
      <c r="C1949" t="s">
        <v>32</v>
      </c>
      <c r="D1949" s="4">
        <v>595</v>
      </c>
      <c r="E1949">
        <v>108</v>
      </c>
      <c r="F1949" t="s">
        <v>35</v>
      </c>
      <c r="G1949" t="s">
        <v>40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8" t="s">
        <v>34</v>
      </c>
      <c r="O1949" s="12">
        <f t="shared" si="120"/>
        <v>44200</v>
      </c>
      <c r="P1949">
        <f t="shared" si="123"/>
        <v>0</v>
      </c>
      <c r="Q1949">
        <f t="shared" si="121"/>
        <v>0</v>
      </c>
      <c r="R1949" s="13">
        <f t="shared" si="122"/>
        <v>0</v>
      </c>
    </row>
    <row r="1950" spans="1:18" x14ac:dyDescent="0.3">
      <c r="A1950">
        <v>19237</v>
      </c>
      <c r="B1950" s="2">
        <v>44243</v>
      </c>
      <c r="C1950" t="s">
        <v>38</v>
      </c>
      <c r="D1950" s="4">
        <v>659</v>
      </c>
      <c r="E1950">
        <v>60</v>
      </c>
      <c r="F1950" t="s">
        <v>33</v>
      </c>
      <c r="G1950" t="s">
        <v>34</v>
      </c>
      <c r="H1950" s="2">
        <v>44273</v>
      </c>
      <c r="I1950" s="2">
        <v>44303</v>
      </c>
      <c r="J1950" s="2">
        <v>44333</v>
      </c>
      <c r="K1950" s="2">
        <v>44273</v>
      </c>
      <c r="L1950" s="2">
        <v>44303</v>
      </c>
      <c r="M1950" s="2">
        <v>44333</v>
      </c>
      <c r="N1950" s="8" t="s">
        <v>20055</v>
      </c>
      <c r="O1950" s="12">
        <f t="shared" si="120"/>
        <v>44243</v>
      </c>
      <c r="P1950">
        <f t="shared" si="123"/>
        <v>2.1</v>
      </c>
      <c r="Q1950">
        <f t="shared" si="121"/>
        <v>60</v>
      </c>
      <c r="R1950" s="13">
        <f t="shared" si="122"/>
        <v>-57.9</v>
      </c>
    </row>
    <row r="1951" spans="1:18" x14ac:dyDescent="0.3">
      <c r="A1951">
        <v>19238</v>
      </c>
      <c r="B1951" s="2">
        <v>44248</v>
      </c>
      <c r="C1951" t="s">
        <v>32</v>
      </c>
      <c r="D1951" s="4">
        <v>630</v>
      </c>
      <c r="E1951">
        <v>152</v>
      </c>
      <c r="F1951" t="s">
        <v>35</v>
      </c>
      <c r="G1951" t="s">
        <v>36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8" t="s">
        <v>34</v>
      </c>
      <c r="O1951" s="12">
        <f t="shared" si="120"/>
        <v>44248</v>
      </c>
      <c r="P1951">
        <f t="shared" si="123"/>
        <v>0</v>
      </c>
      <c r="Q1951">
        <f t="shared" si="121"/>
        <v>0</v>
      </c>
      <c r="R1951" s="13">
        <f t="shared" si="122"/>
        <v>0</v>
      </c>
    </row>
    <row r="1952" spans="1:18" x14ac:dyDescent="0.3">
      <c r="A1952">
        <v>19239</v>
      </c>
      <c r="B1952" s="2">
        <v>44257</v>
      </c>
      <c r="C1952" t="s">
        <v>38</v>
      </c>
      <c r="D1952" s="4">
        <v>669</v>
      </c>
      <c r="E1952">
        <v>56</v>
      </c>
      <c r="F1952" t="s">
        <v>33</v>
      </c>
      <c r="G1952" t="s">
        <v>34</v>
      </c>
      <c r="H1952" s="2">
        <v>44287</v>
      </c>
      <c r="I1952" s="2">
        <v>44317</v>
      </c>
      <c r="J1952" s="2">
        <v>44347</v>
      </c>
      <c r="K1952" s="2">
        <v>44295</v>
      </c>
      <c r="L1952" s="2">
        <v>44317</v>
      </c>
      <c r="M1952" s="2">
        <v>44347</v>
      </c>
      <c r="N1952" s="8" t="s">
        <v>20054</v>
      </c>
      <c r="O1952" s="12">
        <f t="shared" si="120"/>
        <v>44257</v>
      </c>
      <c r="P1952">
        <f t="shared" si="123"/>
        <v>1.9600000000000002</v>
      </c>
      <c r="Q1952">
        <f t="shared" si="121"/>
        <v>0</v>
      </c>
      <c r="R1952" s="13">
        <f t="shared" si="122"/>
        <v>1.9600000000000002</v>
      </c>
    </row>
    <row r="1953" spans="1:18" x14ac:dyDescent="0.3">
      <c r="A1953">
        <v>19240</v>
      </c>
      <c r="B1953" s="2">
        <v>44288</v>
      </c>
      <c r="C1953" t="s">
        <v>38</v>
      </c>
      <c r="D1953" s="4">
        <v>642</v>
      </c>
      <c r="E1953">
        <v>80</v>
      </c>
      <c r="F1953" t="s">
        <v>33</v>
      </c>
      <c r="G1953" t="s">
        <v>34</v>
      </c>
      <c r="H1953" s="2">
        <v>44318</v>
      </c>
      <c r="I1953" s="2">
        <v>44348</v>
      </c>
      <c r="J1953" s="2">
        <v>44378</v>
      </c>
      <c r="K1953" s="2">
        <v>44324</v>
      </c>
      <c r="L1953" s="2">
        <v>44348</v>
      </c>
      <c r="M1953" s="2">
        <v>44378</v>
      </c>
      <c r="N1953" s="8" t="s">
        <v>20054</v>
      </c>
      <c r="O1953" s="12">
        <f t="shared" si="120"/>
        <v>44288</v>
      </c>
      <c r="P1953">
        <f t="shared" si="123"/>
        <v>2.8000000000000003</v>
      </c>
      <c r="Q1953">
        <f t="shared" si="121"/>
        <v>0</v>
      </c>
      <c r="R1953" s="13">
        <f t="shared" si="122"/>
        <v>2.8000000000000003</v>
      </c>
    </row>
    <row r="1954" spans="1:18" x14ac:dyDescent="0.3">
      <c r="A1954">
        <v>19241</v>
      </c>
      <c r="B1954" s="2">
        <v>44250</v>
      </c>
      <c r="C1954" t="s">
        <v>32</v>
      </c>
      <c r="D1954" s="4">
        <v>629</v>
      </c>
      <c r="E1954">
        <v>107</v>
      </c>
      <c r="F1954" t="s">
        <v>35</v>
      </c>
      <c r="G1954" t="s">
        <v>39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8" t="s">
        <v>34</v>
      </c>
      <c r="O1954" s="12">
        <f t="shared" si="120"/>
        <v>44250</v>
      </c>
      <c r="P1954">
        <f t="shared" si="123"/>
        <v>0</v>
      </c>
      <c r="Q1954">
        <f t="shared" si="121"/>
        <v>0</v>
      </c>
      <c r="R1954" s="13">
        <f t="shared" si="122"/>
        <v>0</v>
      </c>
    </row>
    <row r="1955" spans="1:18" x14ac:dyDescent="0.3">
      <c r="A1955">
        <v>19242</v>
      </c>
      <c r="B1955" s="2">
        <v>44200</v>
      </c>
      <c r="C1955" t="s">
        <v>38</v>
      </c>
      <c r="D1955" s="4">
        <v>634</v>
      </c>
      <c r="E1955">
        <v>64</v>
      </c>
      <c r="F1955" t="s">
        <v>33</v>
      </c>
      <c r="G1955" t="s">
        <v>34</v>
      </c>
      <c r="H1955" s="2">
        <v>44230</v>
      </c>
      <c r="I1955" s="2">
        <v>44260</v>
      </c>
      <c r="J1955" s="2">
        <v>44290</v>
      </c>
      <c r="K1955" s="2">
        <v>44246</v>
      </c>
      <c r="L1955" s="2">
        <v>44260</v>
      </c>
      <c r="M1955" s="2">
        <v>44290</v>
      </c>
      <c r="N1955" s="8" t="s">
        <v>20055</v>
      </c>
      <c r="O1955" s="12">
        <f t="shared" si="120"/>
        <v>44200</v>
      </c>
      <c r="P1955">
        <f t="shared" si="123"/>
        <v>2.2400000000000002</v>
      </c>
      <c r="Q1955">
        <f t="shared" si="121"/>
        <v>64</v>
      </c>
      <c r="R1955" s="13">
        <f t="shared" si="122"/>
        <v>-61.76</v>
      </c>
    </row>
    <row r="1956" spans="1:18" x14ac:dyDescent="0.3">
      <c r="A1956">
        <v>19243</v>
      </c>
      <c r="B1956" s="2">
        <v>44240</v>
      </c>
      <c r="C1956" t="s">
        <v>32</v>
      </c>
      <c r="D1956" s="4">
        <v>618</v>
      </c>
      <c r="E1956">
        <v>85</v>
      </c>
      <c r="F1956" t="s">
        <v>35</v>
      </c>
      <c r="G1956" t="s">
        <v>40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8" t="s">
        <v>34</v>
      </c>
      <c r="O1956" s="12">
        <f t="shared" si="120"/>
        <v>44240</v>
      </c>
      <c r="P1956">
        <f t="shared" si="123"/>
        <v>0</v>
      </c>
      <c r="Q1956">
        <f t="shared" si="121"/>
        <v>0</v>
      </c>
      <c r="R1956" s="13">
        <f t="shared" si="122"/>
        <v>0</v>
      </c>
    </row>
    <row r="1957" spans="1:18" x14ac:dyDescent="0.3">
      <c r="A1957">
        <v>19244</v>
      </c>
      <c r="B1957" s="2">
        <v>44227</v>
      </c>
      <c r="C1957" t="s">
        <v>32</v>
      </c>
      <c r="D1957" s="4">
        <v>537</v>
      </c>
      <c r="E1957">
        <v>144</v>
      </c>
      <c r="F1957" t="s">
        <v>35</v>
      </c>
      <c r="G1957" t="s">
        <v>42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8" t="s">
        <v>34</v>
      </c>
      <c r="O1957" s="12">
        <f t="shared" si="120"/>
        <v>44227</v>
      </c>
      <c r="P1957">
        <f t="shared" si="123"/>
        <v>0</v>
      </c>
      <c r="Q1957">
        <f t="shared" si="121"/>
        <v>0</v>
      </c>
      <c r="R1957" s="13">
        <f t="shared" si="122"/>
        <v>0</v>
      </c>
    </row>
    <row r="1958" spans="1:18" x14ac:dyDescent="0.3">
      <c r="A1958">
        <v>19245</v>
      </c>
      <c r="B1958" s="2">
        <v>44227</v>
      </c>
      <c r="C1958" t="s">
        <v>37</v>
      </c>
      <c r="D1958" s="4">
        <v>560</v>
      </c>
      <c r="E1958">
        <v>23</v>
      </c>
      <c r="F1958" t="s">
        <v>35</v>
      </c>
      <c r="G1958" t="s">
        <v>39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8" t="s">
        <v>34</v>
      </c>
      <c r="O1958" s="12">
        <f t="shared" si="120"/>
        <v>44227</v>
      </c>
      <c r="P1958">
        <f t="shared" si="123"/>
        <v>0</v>
      </c>
      <c r="Q1958">
        <f t="shared" si="121"/>
        <v>0</v>
      </c>
      <c r="R1958" s="13">
        <f t="shared" si="122"/>
        <v>0</v>
      </c>
    </row>
    <row r="1959" spans="1:18" x14ac:dyDescent="0.3">
      <c r="A1959">
        <v>19246</v>
      </c>
      <c r="B1959" s="2">
        <v>44265</v>
      </c>
      <c r="C1959" t="s">
        <v>37</v>
      </c>
      <c r="D1959" s="4">
        <v>682</v>
      </c>
      <c r="E1959">
        <v>73</v>
      </c>
      <c r="F1959" t="s">
        <v>33</v>
      </c>
      <c r="G1959" t="s">
        <v>34</v>
      </c>
      <c r="H1959" s="2">
        <v>44295</v>
      </c>
      <c r="I1959" s="2">
        <v>44325</v>
      </c>
      <c r="J1959" s="2">
        <v>44355</v>
      </c>
      <c r="K1959" s="2">
        <v>44296</v>
      </c>
      <c r="L1959" s="2">
        <v>44325</v>
      </c>
      <c r="M1959" s="2">
        <v>44355</v>
      </c>
      <c r="N1959" s="8" t="s">
        <v>20055</v>
      </c>
      <c r="O1959" s="12">
        <f t="shared" si="120"/>
        <v>44265</v>
      </c>
      <c r="P1959">
        <f t="shared" si="123"/>
        <v>2.5550000000000002</v>
      </c>
      <c r="Q1959">
        <f t="shared" si="121"/>
        <v>73</v>
      </c>
      <c r="R1959" s="13">
        <f t="shared" si="122"/>
        <v>-70.444999999999993</v>
      </c>
    </row>
    <row r="1960" spans="1:18" x14ac:dyDescent="0.3">
      <c r="A1960">
        <v>19247</v>
      </c>
      <c r="B1960" s="2">
        <v>44234</v>
      </c>
      <c r="C1960" t="s">
        <v>38</v>
      </c>
      <c r="D1960" s="4">
        <v>665</v>
      </c>
      <c r="E1960">
        <v>96</v>
      </c>
      <c r="F1960" t="s">
        <v>33</v>
      </c>
      <c r="G1960" t="s">
        <v>34</v>
      </c>
      <c r="H1960" s="2">
        <v>44264</v>
      </c>
      <c r="I1960" s="2">
        <v>44294</v>
      </c>
      <c r="J1960" s="2">
        <v>44324</v>
      </c>
      <c r="K1960" s="2">
        <v>44267</v>
      </c>
      <c r="L1960" s="2">
        <v>44294</v>
      </c>
      <c r="M1960" s="2">
        <v>44324</v>
      </c>
      <c r="N1960" s="8" t="s">
        <v>20055</v>
      </c>
      <c r="O1960" s="12">
        <f t="shared" si="120"/>
        <v>44234</v>
      </c>
      <c r="P1960">
        <f t="shared" si="123"/>
        <v>3.3600000000000003</v>
      </c>
      <c r="Q1960">
        <f t="shared" si="121"/>
        <v>96</v>
      </c>
      <c r="R1960" s="13">
        <f t="shared" si="122"/>
        <v>-92.64</v>
      </c>
    </row>
    <row r="1961" spans="1:18" x14ac:dyDescent="0.3">
      <c r="A1961">
        <v>19248</v>
      </c>
      <c r="B1961" s="2">
        <v>44245</v>
      </c>
      <c r="C1961" t="s">
        <v>32</v>
      </c>
      <c r="D1961" s="4">
        <v>595</v>
      </c>
      <c r="E1961">
        <v>137</v>
      </c>
      <c r="F1961" t="s">
        <v>35</v>
      </c>
      <c r="G1961" t="s">
        <v>41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8" t="s">
        <v>34</v>
      </c>
      <c r="O1961" s="12">
        <f t="shared" si="120"/>
        <v>44245</v>
      </c>
      <c r="P1961">
        <f t="shared" si="123"/>
        <v>0</v>
      </c>
      <c r="Q1961">
        <f t="shared" si="121"/>
        <v>0</v>
      </c>
      <c r="R1961" s="13">
        <f t="shared" si="122"/>
        <v>0</v>
      </c>
    </row>
    <row r="1962" spans="1:18" x14ac:dyDescent="0.3">
      <c r="A1962">
        <v>19249</v>
      </c>
      <c r="B1962" s="2">
        <v>44229</v>
      </c>
      <c r="C1962" t="s">
        <v>38</v>
      </c>
      <c r="D1962" s="4">
        <v>654</v>
      </c>
      <c r="E1962">
        <v>90</v>
      </c>
      <c r="F1962" t="s">
        <v>33</v>
      </c>
      <c r="G1962" t="s">
        <v>34</v>
      </c>
      <c r="H1962" s="2">
        <v>44259</v>
      </c>
      <c r="I1962" s="2">
        <v>44289</v>
      </c>
      <c r="J1962" s="2">
        <v>44319</v>
      </c>
      <c r="K1962" s="2">
        <v>44261</v>
      </c>
      <c r="L1962" s="2">
        <v>44289</v>
      </c>
      <c r="M1962" s="2">
        <v>44319</v>
      </c>
      <c r="N1962" s="8" t="s">
        <v>20055</v>
      </c>
      <c r="O1962" s="12">
        <f t="shared" si="120"/>
        <v>44229</v>
      </c>
      <c r="P1962">
        <f t="shared" si="123"/>
        <v>3.1500000000000004</v>
      </c>
      <c r="Q1962">
        <f t="shared" si="121"/>
        <v>90</v>
      </c>
      <c r="R1962" s="13">
        <f t="shared" si="122"/>
        <v>-86.85</v>
      </c>
    </row>
    <row r="1963" spans="1:18" x14ac:dyDescent="0.3">
      <c r="A1963">
        <v>19250</v>
      </c>
      <c r="B1963" s="2">
        <v>44275</v>
      </c>
      <c r="C1963" t="s">
        <v>32</v>
      </c>
      <c r="D1963" s="4">
        <v>629</v>
      </c>
      <c r="E1963">
        <v>83</v>
      </c>
      <c r="F1963" t="s">
        <v>33</v>
      </c>
      <c r="G1963" t="s">
        <v>34</v>
      </c>
      <c r="H1963" s="2">
        <v>44305</v>
      </c>
      <c r="I1963" s="2">
        <v>44335</v>
      </c>
      <c r="J1963" s="2">
        <v>44365</v>
      </c>
      <c r="K1963" s="2">
        <v>44321</v>
      </c>
      <c r="L1963" s="2">
        <v>44335</v>
      </c>
      <c r="M1963" s="2">
        <v>44365</v>
      </c>
      <c r="N1963" s="8" t="s">
        <v>20054</v>
      </c>
      <c r="O1963" s="12">
        <f t="shared" si="120"/>
        <v>44275</v>
      </c>
      <c r="P1963">
        <f t="shared" si="123"/>
        <v>2.9050000000000002</v>
      </c>
      <c r="Q1963">
        <f t="shared" si="121"/>
        <v>0</v>
      </c>
      <c r="R1963" s="13">
        <f t="shared" si="122"/>
        <v>2.9050000000000002</v>
      </c>
    </row>
    <row r="1964" spans="1:18" x14ac:dyDescent="0.3">
      <c r="A1964">
        <v>19251</v>
      </c>
      <c r="B1964" s="2">
        <v>44205</v>
      </c>
      <c r="C1964" t="s">
        <v>32</v>
      </c>
      <c r="D1964" s="4">
        <v>654</v>
      </c>
      <c r="E1964">
        <v>111</v>
      </c>
      <c r="F1964" t="s">
        <v>33</v>
      </c>
      <c r="G1964" t="s">
        <v>34</v>
      </c>
      <c r="H1964" s="2">
        <v>44235</v>
      </c>
      <c r="I1964" s="2">
        <v>44265</v>
      </c>
      <c r="J1964" s="2">
        <v>44295</v>
      </c>
      <c r="K1964" s="2">
        <v>44241</v>
      </c>
      <c r="L1964" s="2">
        <v>44265</v>
      </c>
      <c r="M1964" s="2">
        <v>44295</v>
      </c>
      <c r="N1964" s="8" t="s">
        <v>20054</v>
      </c>
      <c r="O1964" s="12">
        <f t="shared" si="120"/>
        <v>44205</v>
      </c>
      <c r="P1964">
        <f t="shared" si="123"/>
        <v>3.8850000000000002</v>
      </c>
      <c r="Q1964">
        <f t="shared" si="121"/>
        <v>0</v>
      </c>
      <c r="R1964" s="13">
        <f t="shared" si="122"/>
        <v>3.8850000000000002</v>
      </c>
    </row>
    <row r="1965" spans="1:18" x14ac:dyDescent="0.3">
      <c r="A1965">
        <v>19252</v>
      </c>
      <c r="B1965" s="2">
        <v>44239</v>
      </c>
      <c r="C1965" t="s">
        <v>38</v>
      </c>
      <c r="D1965" s="4">
        <v>646</v>
      </c>
      <c r="E1965">
        <v>139</v>
      </c>
      <c r="F1965" t="s">
        <v>33</v>
      </c>
      <c r="G1965" t="s">
        <v>34</v>
      </c>
      <c r="H1965" s="2">
        <v>44269</v>
      </c>
      <c r="I1965" s="2">
        <v>44299</v>
      </c>
      <c r="J1965" s="2">
        <v>44329</v>
      </c>
      <c r="K1965" s="2">
        <v>44276</v>
      </c>
      <c r="L1965" s="2">
        <v>44299</v>
      </c>
      <c r="M1965" s="2">
        <v>44329</v>
      </c>
      <c r="N1965" s="8" t="s">
        <v>20054</v>
      </c>
      <c r="O1965" s="12">
        <f t="shared" si="120"/>
        <v>44239</v>
      </c>
      <c r="P1965">
        <f t="shared" si="123"/>
        <v>4.8650000000000002</v>
      </c>
      <c r="Q1965">
        <f t="shared" si="121"/>
        <v>0</v>
      </c>
      <c r="R1965" s="13">
        <f t="shared" si="122"/>
        <v>4.8650000000000002</v>
      </c>
    </row>
    <row r="1966" spans="1:18" x14ac:dyDescent="0.3">
      <c r="A1966">
        <v>19253</v>
      </c>
      <c r="B1966" s="2">
        <v>44275</v>
      </c>
      <c r="C1966" t="s">
        <v>38</v>
      </c>
      <c r="D1966" s="4">
        <v>595</v>
      </c>
      <c r="E1966">
        <v>130</v>
      </c>
      <c r="F1966" t="s">
        <v>35</v>
      </c>
      <c r="G1966" t="s">
        <v>41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8" t="s">
        <v>34</v>
      </c>
      <c r="O1966" s="12">
        <f t="shared" si="120"/>
        <v>44275</v>
      </c>
      <c r="P1966">
        <f t="shared" si="123"/>
        <v>0</v>
      </c>
      <c r="Q1966">
        <f t="shared" si="121"/>
        <v>0</v>
      </c>
      <c r="R1966" s="13">
        <f t="shared" si="122"/>
        <v>0</v>
      </c>
    </row>
    <row r="1967" spans="1:18" x14ac:dyDescent="0.3">
      <c r="A1967">
        <v>19254</v>
      </c>
      <c r="B1967" s="2">
        <v>44270</v>
      </c>
      <c r="C1967" t="s">
        <v>38</v>
      </c>
      <c r="D1967" s="4">
        <v>624</v>
      </c>
      <c r="E1967">
        <v>71</v>
      </c>
      <c r="F1967" t="s">
        <v>33</v>
      </c>
      <c r="G1967" t="s">
        <v>34</v>
      </c>
      <c r="H1967" s="2">
        <v>44300</v>
      </c>
      <c r="I1967" s="2">
        <v>44330</v>
      </c>
      <c r="J1967" s="2">
        <v>44360</v>
      </c>
      <c r="K1967" s="2">
        <v>44327</v>
      </c>
      <c r="L1967" s="2">
        <v>44330</v>
      </c>
      <c r="M1967" s="2">
        <v>44360</v>
      </c>
      <c r="N1967" s="8" t="s">
        <v>20055</v>
      </c>
      <c r="O1967" s="12">
        <f t="shared" si="120"/>
        <v>44270</v>
      </c>
      <c r="P1967">
        <f t="shared" si="123"/>
        <v>2.4850000000000003</v>
      </c>
      <c r="Q1967">
        <f t="shared" si="121"/>
        <v>71</v>
      </c>
      <c r="R1967" s="13">
        <f t="shared" si="122"/>
        <v>-68.515000000000001</v>
      </c>
    </row>
    <row r="1968" spans="1:18" x14ac:dyDescent="0.3">
      <c r="A1968">
        <v>19255</v>
      </c>
      <c r="B1968" s="2">
        <v>44269</v>
      </c>
      <c r="C1968" t="s">
        <v>38</v>
      </c>
      <c r="D1968" s="4">
        <v>592</v>
      </c>
      <c r="E1968">
        <v>113</v>
      </c>
      <c r="F1968" t="s">
        <v>35</v>
      </c>
      <c r="G1968" t="s">
        <v>42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8" t="s">
        <v>34</v>
      </c>
      <c r="O1968" s="12">
        <f t="shared" si="120"/>
        <v>44269</v>
      </c>
      <c r="P1968">
        <f t="shared" si="123"/>
        <v>0</v>
      </c>
      <c r="Q1968">
        <f t="shared" si="121"/>
        <v>0</v>
      </c>
      <c r="R1968" s="13">
        <f t="shared" si="122"/>
        <v>0</v>
      </c>
    </row>
    <row r="1969" spans="1:18" x14ac:dyDescent="0.3">
      <c r="A1969">
        <v>19256</v>
      </c>
      <c r="B1969" s="2">
        <v>44210</v>
      </c>
      <c r="C1969" t="s">
        <v>32</v>
      </c>
      <c r="D1969" s="4">
        <v>590</v>
      </c>
      <c r="E1969">
        <v>129</v>
      </c>
      <c r="F1969" t="s">
        <v>35</v>
      </c>
      <c r="G1969" t="s">
        <v>41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8" t="s">
        <v>34</v>
      </c>
      <c r="O1969" s="12">
        <f t="shared" si="120"/>
        <v>44210</v>
      </c>
      <c r="P1969">
        <f t="shared" si="123"/>
        <v>0</v>
      </c>
      <c r="Q1969">
        <f t="shared" si="121"/>
        <v>0</v>
      </c>
      <c r="R1969" s="13">
        <f t="shared" si="122"/>
        <v>0</v>
      </c>
    </row>
    <row r="1970" spans="1:18" x14ac:dyDescent="0.3">
      <c r="A1970">
        <v>19257</v>
      </c>
      <c r="B1970" s="2">
        <v>44269</v>
      </c>
      <c r="C1970" t="s">
        <v>38</v>
      </c>
      <c r="D1970" s="4">
        <v>592</v>
      </c>
      <c r="E1970">
        <v>101</v>
      </c>
      <c r="F1970" t="s">
        <v>35</v>
      </c>
      <c r="G1970" t="s">
        <v>39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8" t="s">
        <v>34</v>
      </c>
      <c r="O1970" s="12">
        <f t="shared" si="120"/>
        <v>44269</v>
      </c>
      <c r="P1970">
        <f t="shared" si="123"/>
        <v>0</v>
      </c>
      <c r="Q1970">
        <f t="shared" si="121"/>
        <v>0</v>
      </c>
      <c r="R1970" s="13">
        <f t="shared" si="122"/>
        <v>0</v>
      </c>
    </row>
    <row r="1971" spans="1:18" x14ac:dyDescent="0.3">
      <c r="A1971">
        <v>19258</v>
      </c>
      <c r="B1971" s="2">
        <v>44254</v>
      </c>
      <c r="C1971" t="s">
        <v>32</v>
      </c>
      <c r="D1971" s="4">
        <v>621</v>
      </c>
      <c r="E1971">
        <v>89</v>
      </c>
      <c r="F1971" t="s">
        <v>35</v>
      </c>
      <c r="G1971" t="s">
        <v>39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8" t="s">
        <v>34</v>
      </c>
      <c r="O1971" s="12">
        <f t="shared" si="120"/>
        <v>44254</v>
      </c>
      <c r="P1971">
        <f t="shared" si="123"/>
        <v>0</v>
      </c>
      <c r="Q1971">
        <f t="shared" si="121"/>
        <v>0</v>
      </c>
      <c r="R1971" s="13">
        <f t="shared" si="122"/>
        <v>0</v>
      </c>
    </row>
    <row r="1972" spans="1:18" x14ac:dyDescent="0.3">
      <c r="A1972">
        <v>19259</v>
      </c>
      <c r="B1972" s="2">
        <v>44203</v>
      </c>
      <c r="C1972" t="s">
        <v>32</v>
      </c>
      <c r="D1972" s="4">
        <v>614</v>
      </c>
      <c r="E1972">
        <v>122</v>
      </c>
      <c r="F1972" t="s">
        <v>35</v>
      </c>
      <c r="G1972" t="s">
        <v>36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8" t="s">
        <v>34</v>
      </c>
      <c r="O1972" s="12">
        <f t="shared" si="120"/>
        <v>44203</v>
      </c>
      <c r="P1972">
        <f t="shared" si="123"/>
        <v>0</v>
      </c>
      <c r="Q1972">
        <f t="shared" si="121"/>
        <v>0</v>
      </c>
      <c r="R1972" s="13">
        <f t="shared" si="122"/>
        <v>0</v>
      </c>
    </row>
    <row r="1973" spans="1:18" x14ac:dyDescent="0.3">
      <c r="A1973">
        <v>19260</v>
      </c>
      <c r="B1973" s="2">
        <v>44263</v>
      </c>
      <c r="C1973" t="s">
        <v>37</v>
      </c>
      <c r="D1973" s="4">
        <v>584</v>
      </c>
      <c r="E1973">
        <v>104</v>
      </c>
      <c r="F1973" t="s">
        <v>33</v>
      </c>
      <c r="G1973" t="s">
        <v>34</v>
      </c>
      <c r="H1973" s="2">
        <v>44293</v>
      </c>
      <c r="I1973" s="2">
        <v>44323</v>
      </c>
      <c r="J1973" s="2">
        <v>44353</v>
      </c>
      <c r="K1973" s="2">
        <v>44349</v>
      </c>
      <c r="L1973" s="2">
        <v>44323</v>
      </c>
      <c r="M1973" s="2">
        <v>44353</v>
      </c>
      <c r="N1973" s="8" t="s">
        <v>20055</v>
      </c>
      <c r="O1973" s="12">
        <f t="shared" si="120"/>
        <v>44263</v>
      </c>
      <c r="P1973">
        <f t="shared" si="123"/>
        <v>3.6400000000000006</v>
      </c>
      <c r="Q1973">
        <f t="shared" si="121"/>
        <v>104</v>
      </c>
      <c r="R1973" s="13">
        <f t="shared" si="122"/>
        <v>-100.36</v>
      </c>
    </row>
    <row r="1974" spans="1:18" x14ac:dyDescent="0.3">
      <c r="A1974">
        <v>19261</v>
      </c>
      <c r="B1974" s="2">
        <v>44282</v>
      </c>
      <c r="C1974" t="s">
        <v>32</v>
      </c>
      <c r="D1974" s="4">
        <v>561</v>
      </c>
      <c r="E1974">
        <v>93</v>
      </c>
      <c r="F1974" t="s">
        <v>35</v>
      </c>
      <c r="G1974" t="s">
        <v>39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8" t="s">
        <v>34</v>
      </c>
      <c r="O1974" s="12">
        <f t="shared" si="120"/>
        <v>44282</v>
      </c>
      <c r="P1974">
        <f t="shared" si="123"/>
        <v>0</v>
      </c>
      <c r="Q1974">
        <f t="shared" si="121"/>
        <v>0</v>
      </c>
      <c r="R1974" s="13">
        <f t="shared" si="122"/>
        <v>0</v>
      </c>
    </row>
    <row r="1975" spans="1:18" x14ac:dyDescent="0.3">
      <c r="A1975">
        <v>19262</v>
      </c>
      <c r="B1975" s="2">
        <v>44250</v>
      </c>
      <c r="C1975" t="s">
        <v>32</v>
      </c>
      <c r="D1975" s="4">
        <v>632</v>
      </c>
      <c r="E1975">
        <v>105</v>
      </c>
      <c r="F1975" t="s">
        <v>35</v>
      </c>
      <c r="G1975" t="s">
        <v>39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8" t="s">
        <v>34</v>
      </c>
      <c r="O1975" s="12">
        <f t="shared" si="120"/>
        <v>44250</v>
      </c>
      <c r="P1975">
        <f t="shared" si="123"/>
        <v>0</v>
      </c>
      <c r="Q1975">
        <f t="shared" si="121"/>
        <v>0</v>
      </c>
      <c r="R1975" s="13">
        <f t="shared" si="122"/>
        <v>0</v>
      </c>
    </row>
    <row r="1976" spans="1:18" x14ac:dyDescent="0.3">
      <c r="A1976">
        <v>19263</v>
      </c>
      <c r="B1976" s="2">
        <v>44276</v>
      </c>
      <c r="C1976" t="s">
        <v>38</v>
      </c>
      <c r="D1976" s="4">
        <v>632</v>
      </c>
      <c r="E1976">
        <v>103</v>
      </c>
      <c r="F1976" t="s">
        <v>33</v>
      </c>
      <c r="G1976" t="s">
        <v>34</v>
      </c>
      <c r="H1976" s="2">
        <v>44306</v>
      </c>
      <c r="I1976" s="2">
        <v>44336</v>
      </c>
      <c r="J1976" s="2">
        <v>44366</v>
      </c>
      <c r="K1976" s="2">
        <v>44310</v>
      </c>
      <c r="L1976" s="2">
        <v>44336</v>
      </c>
      <c r="M1976" s="2">
        <v>44366</v>
      </c>
      <c r="N1976" s="8" t="s">
        <v>20054</v>
      </c>
      <c r="O1976" s="12">
        <f t="shared" si="120"/>
        <v>44276</v>
      </c>
      <c r="P1976">
        <f t="shared" si="123"/>
        <v>3.6050000000000004</v>
      </c>
      <c r="Q1976">
        <f t="shared" si="121"/>
        <v>0</v>
      </c>
      <c r="R1976" s="13">
        <f t="shared" si="122"/>
        <v>3.6050000000000004</v>
      </c>
    </row>
    <row r="1977" spans="1:18" x14ac:dyDescent="0.3">
      <c r="A1977">
        <v>19264</v>
      </c>
      <c r="B1977" s="2">
        <v>44237</v>
      </c>
      <c r="C1977" t="s">
        <v>38</v>
      </c>
      <c r="D1977" s="4">
        <v>631</v>
      </c>
      <c r="E1977">
        <v>54</v>
      </c>
      <c r="F1977" t="s">
        <v>33</v>
      </c>
      <c r="G1977" t="s">
        <v>34</v>
      </c>
      <c r="H1977" s="2">
        <v>44267</v>
      </c>
      <c r="I1977" s="2">
        <v>44297</v>
      </c>
      <c r="J1977" s="2">
        <v>44327</v>
      </c>
      <c r="K1977" s="2">
        <v>44274</v>
      </c>
      <c r="L1977" s="2">
        <v>44297</v>
      </c>
      <c r="M1977" s="2">
        <v>44327</v>
      </c>
      <c r="N1977" s="8" t="s">
        <v>20054</v>
      </c>
      <c r="O1977" s="12">
        <f t="shared" si="120"/>
        <v>44237</v>
      </c>
      <c r="P1977">
        <f t="shared" si="123"/>
        <v>1.8900000000000001</v>
      </c>
      <c r="Q1977">
        <f t="shared" si="121"/>
        <v>0</v>
      </c>
      <c r="R1977" s="13">
        <f t="shared" si="122"/>
        <v>1.8900000000000001</v>
      </c>
    </row>
    <row r="1978" spans="1:18" x14ac:dyDescent="0.3">
      <c r="A1978">
        <v>19265</v>
      </c>
      <c r="B1978" s="2">
        <v>44215</v>
      </c>
      <c r="C1978" t="s">
        <v>32</v>
      </c>
      <c r="D1978" s="4">
        <v>655</v>
      </c>
      <c r="E1978">
        <v>159</v>
      </c>
      <c r="F1978" t="s">
        <v>33</v>
      </c>
      <c r="G1978" t="s">
        <v>34</v>
      </c>
      <c r="H1978" s="2">
        <v>44245</v>
      </c>
      <c r="I1978" s="2">
        <v>44275</v>
      </c>
      <c r="J1978" s="2">
        <v>44305</v>
      </c>
      <c r="K1978" s="2">
        <v>44247</v>
      </c>
      <c r="L1978" s="2">
        <v>44275</v>
      </c>
      <c r="M1978" s="2">
        <v>44305</v>
      </c>
      <c r="N1978" s="8" t="s">
        <v>20055</v>
      </c>
      <c r="O1978" s="12">
        <f t="shared" si="120"/>
        <v>44215</v>
      </c>
      <c r="P1978">
        <f t="shared" si="123"/>
        <v>5.5650000000000004</v>
      </c>
      <c r="Q1978">
        <f t="shared" si="121"/>
        <v>159</v>
      </c>
      <c r="R1978" s="13">
        <f t="shared" si="122"/>
        <v>-153.435</v>
      </c>
    </row>
    <row r="1979" spans="1:18" x14ac:dyDescent="0.3">
      <c r="A1979">
        <v>19266</v>
      </c>
      <c r="B1979" s="2">
        <v>44282</v>
      </c>
      <c r="C1979" t="s">
        <v>37</v>
      </c>
      <c r="D1979" s="4">
        <v>594</v>
      </c>
      <c r="E1979">
        <v>47</v>
      </c>
      <c r="F1979" t="s">
        <v>35</v>
      </c>
      <c r="G1979" t="s">
        <v>41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8" t="s">
        <v>34</v>
      </c>
      <c r="O1979" s="12">
        <f t="shared" si="120"/>
        <v>44282</v>
      </c>
      <c r="P1979">
        <f t="shared" si="123"/>
        <v>0</v>
      </c>
      <c r="Q1979">
        <f t="shared" si="121"/>
        <v>0</v>
      </c>
      <c r="R1979" s="13">
        <f t="shared" si="122"/>
        <v>0</v>
      </c>
    </row>
    <row r="1980" spans="1:18" x14ac:dyDescent="0.3">
      <c r="A1980">
        <v>19267</v>
      </c>
      <c r="B1980" s="2">
        <v>44258</v>
      </c>
      <c r="C1980" t="s">
        <v>37</v>
      </c>
      <c r="D1980" s="4">
        <v>601</v>
      </c>
      <c r="E1980">
        <v>119</v>
      </c>
      <c r="F1980" t="s">
        <v>33</v>
      </c>
      <c r="G1980" t="s">
        <v>34</v>
      </c>
      <c r="H1980" s="2">
        <v>44288</v>
      </c>
      <c r="I1980" s="2">
        <v>44318</v>
      </c>
      <c r="J1980" s="2">
        <v>44348</v>
      </c>
      <c r="K1980" s="2">
        <v>44296</v>
      </c>
      <c r="L1980" s="2">
        <v>44318</v>
      </c>
      <c r="M1980" s="2">
        <v>44348</v>
      </c>
      <c r="N1980" s="8" t="s">
        <v>20054</v>
      </c>
      <c r="O1980" s="12">
        <f t="shared" si="120"/>
        <v>44258</v>
      </c>
      <c r="P1980">
        <f t="shared" si="123"/>
        <v>4.165</v>
      </c>
      <c r="Q1980">
        <f t="shared" si="121"/>
        <v>0</v>
      </c>
      <c r="R1980" s="13">
        <f t="shared" si="122"/>
        <v>4.165</v>
      </c>
    </row>
    <row r="1981" spans="1:18" x14ac:dyDescent="0.3">
      <c r="A1981">
        <v>19268</v>
      </c>
      <c r="B1981" s="2">
        <v>44241</v>
      </c>
      <c r="C1981" t="s">
        <v>38</v>
      </c>
      <c r="D1981" s="4">
        <v>502</v>
      </c>
      <c r="E1981">
        <v>106</v>
      </c>
      <c r="F1981" t="s">
        <v>35</v>
      </c>
      <c r="G1981" t="s">
        <v>40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8" t="s">
        <v>34</v>
      </c>
      <c r="O1981" s="12">
        <f t="shared" si="120"/>
        <v>44241</v>
      </c>
      <c r="P1981">
        <f t="shared" si="123"/>
        <v>0</v>
      </c>
      <c r="Q1981">
        <f t="shared" si="121"/>
        <v>0</v>
      </c>
      <c r="R1981" s="13">
        <f t="shared" si="122"/>
        <v>0</v>
      </c>
    </row>
    <row r="1982" spans="1:18" x14ac:dyDescent="0.3">
      <c r="A1982">
        <v>19269</v>
      </c>
      <c r="B1982" s="2">
        <v>44272</v>
      </c>
      <c r="C1982" t="s">
        <v>32</v>
      </c>
      <c r="D1982" s="4">
        <v>626</v>
      </c>
      <c r="E1982">
        <v>133</v>
      </c>
      <c r="F1982" t="s">
        <v>35</v>
      </c>
      <c r="G1982" t="s">
        <v>40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8" t="s">
        <v>34</v>
      </c>
      <c r="O1982" s="12">
        <f t="shared" si="120"/>
        <v>44272</v>
      </c>
      <c r="P1982">
        <f t="shared" si="123"/>
        <v>0</v>
      </c>
      <c r="Q1982">
        <f t="shared" si="121"/>
        <v>0</v>
      </c>
      <c r="R1982" s="13">
        <f t="shared" si="122"/>
        <v>0</v>
      </c>
    </row>
    <row r="1983" spans="1:18" x14ac:dyDescent="0.3">
      <c r="A1983">
        <v>19270</v>
      </c>
      <c r="B1983" s="2">
        <v>44243</v>
      </c>
      <c r="C1983" t="s">
        <v>32</v>
      </c>
      <c r="D1983" s="4">
        <v>692</v>
      </c>
      <c r="E1983">
        <v>80</v>
      </c>
      <c r="F1983" t="s">
        <v>33</v>
      </c>
      <c r="G1983" t="s">
        <v>34</v>
      </c>
      <c r="H1983" s="2">
        <v>44273</v>
      </c>
      <c r="I1983" s="2">
        <v>44303</v>
      </c>
      <c r="J1983" s="2">
        <v>44333</v>
      </c>
      <c r="K1983" s="2">
        <v>44279</v>
      </c>
      <c r="L1983" s="2">
        <v>44303</v>
      </c>
      <c r="M1983" s="2">
        <v>44333</v>
      </c>
      <c r="N1983" s="8" t="s">
        <v>20055</v>
      </c>
      <c r="O1983" s="12">
        <f t="shared" si="120"/>
        <v>44243</v>
      </c>
      <c r="P1983">
        <f t="shared" si="123"/>
        <v>2.8000000000000003</v>
      </c>
      <c r="Q1983">
        <f t="shared" si="121"/>
        <v>80</v>
      </c>
      <c r="R1983" s="13">
        <f t="shared" si="122"/>
        <v>-77.2</v>
      </c>
    </row>
    <row r="1984" spans="1:18" x14ac:dyDescent="0.3">
      <c r="A1984">
        <v>19271</v>
      </c>
      <c r="B1984" s="2">
        <v>44233</v>
      </c>
      <c r="C1984" t="s">
        <v>37</v>
      </c>
      <c r="D1984" s="4">
        <v>634</v>
      </c>
      <c r="E1984">
        <v>107</v>
      </c>
      <c r="F1984" t="s">
        <v>33</v>
      </c>
      <c r="G1984" t="s">
        <v>34</v>
      </c>
      <c r="H1984" s="2">
        <v>44263</v>
      </c>
      <c r="I1984" s="2">
        <v>44293</v>
      </c>
      <c r="J1984" s="2">
        <v>44323</v>
      </c>
      <c r="K1984" s="2">
        <v>44276</v>
      </c>
      <c r="L1984" s="2">
        <v>44293</v>
      </c>
      <c r="M1984" s="2">
        <v>44323</v>
      </c>
      <c r="N1984" s="8" t="s">
        <v>20054</v>
      </c>
      <c r="O1984" s="12">
        <f t="shared" si="120"/>
        <v>44233</v>
      </c>
      <c r="P1984">
        <f t="shared" si="123"/>
        <v>3.7450000000000006</v>
      </c>
      <c r="Q1984">
        <f t="shared" si="121"/>
        <v>0</v>
      </c>
      <c r="R1984" s="13">
        <f t="shared" si="122"/>
        <v>3.7450000000000006</v>
      </c>
    </row>
    <row r="1985" spans="1:18" x14ac:dyDescent="0.3">
      <c r="A1985">
        <v>19272</v>
      </c>
      <c r="B1985" s="2">
        <v>44203</v>
      </c>
      <c r="C1985" t="s">
        <v>37</v>
      </c>
      <c r="D1985" s="4">
        <v>663</v>
      </c>
      <c r="E1985">
        <v>149</v>
      </c>
      <c r="F1985" t="s">
        <v>33</v>
      </c>
      <c r="G1985" t="s">
        <v>34</v>
      </c>
      <c r="H1985" s="2">
        <v>44233</v>
      </c>
      <c r="I1985" s="2">
        <v>44263</v>
      </c>
      <c r="J1985" s="2">
        <v>44293</v>
      </c>
      <c r="K1985" s="2">
        <v>44233</v>
      </c>
      <c r="L1985" s="2">
        <v>44263</v>
      </c>
      <c r="M1985" s="2">
        <v>44293</v>
      </c>
      <c r="N1985" s="8" t="s">
        <v>20054</v>
      </c>
      <c r="O1985" s="12">
        <f t="shared" si="120"/>
        <v>44203</v>
      </c>
      <c r="P1985">
        <f t="shared" si="123"/>
        <v>5.2150000000000007</v>
      </c>
      <c r="Q1985">
        <f t="shared" si="121"/>
        <v>0</v>
      </c>
      <c r="R1985" s="13">
        <f t="shared" si="122"/>
        <v>5.2150000000000007</v>
      </c>
    </row>
    <row r="1986" spans="1:18" x14ac:dyDescent="0.3">
      <c r="A1986">
        <v>19273</v>
      </c>
      <c r="B1986" s="2">
        <v>44217</v>
      </c>
      <c r="C1986" t="s">
        <v>37</v>
      </c>
      <c r="D1986" s="4">
        <v>582</v>
      </c>
      <c r="E1986">
        <v>86</v>
      </c>
      <c r="F1986" t="s">
        <v>35</v>
      </c>
      <c r="G1986" t="s">
        <v>39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8" t="s">
        <v>34</v>
      </c>
      <c r="O1986" s="12">
        <f t="shared" si="120"/>
        <v>44217</v>
      </c>
      <c r="P1986">
        <f t="shared" si="123"/>
        <v>0</v>
      </c>
      <c r="Q1986">
        <f t="shared" si="121"/>
        <v>0</v>
      </c>
      <c r="R1986" s="13">
        <f t="shared" si="122"/>
        <v>0</v>
      </c>
    </row>
    <row r="1987" spans="1:18" x14ac:dyDescent="0.3">
      <c r="A1987">
        <v>19274</v>
      </c>
      <c r="B1987" s="2">
        <v>44258</v>
      </c>
      <c r="C1987" t="s">
        <v>38</v>
      </c>
      <c r="D1987" s="4">
        <v>569</v>
      </c>
      <c r="E1987">
        <v>133</v>
      </c>
      <c r="F1987" t="s">
        <v>33</v>
      </c>
      <c r="G1987" t="s">
        <v>34</v>
      </c>
      <c r="H1987" s="2">
        <v>44288</v>
      </c>
      <c r="I1987" s="2">
        <v>44318</v>
      </c>
      <c r="J1987" s="2">
        <v>44348</v>
      </c>
      <c r="K1987" s="2">
        <v>44320</v>
      </c>
      <c r="L1987" s="2">
        <v>44318</v>
      </c>
      <c r="M1987" s="2">
        <v>44348</v>
      </c>
      <c r="N1987" s="8" t="s">
        <v>20054</v>
      </c>
      <c r="O1987" s="12">
        <f t="shared" ref="O1987:O2050" si="124">B1987</f>
        <v>44258</v>
      </c>
      <c r="P1987">
        <f t="shared" si="123"/>
        <v>4.6550000000000002</v>
      </c>
      <c r="Q1987">
        <f t="shared" ref="Q1987:Q2050" si="125">IF(N1987="Defaulted",E1987,0)</f>
        <v>0</v>
      </c>
      <c r="R1987" s="13">
        <f t="shared" ref="R1987:R2050" si="126">P1987-Q1987</f>
        <v>4.6550000000000002</v>
      </c>
    </row>
    <row r="1988" spans="1:18" x14ac:dyDescent="0.3">
      <c r="A1988">
        <v>19275</v>
      </c>
      <c r="B1988" s="2">
        <v>44250</v>
      </c>
      <c r="C1988" t="s">
        <v>32</v>
      </c>
      <c r="D1988" s="4">
        <v>669</v>
      </c>
      <c r="E1988">
        <v>134</v>
      </c>
      <c r="F1988" t="s">
        <v>33</v>
      </c>
      <c r="G1988" t="s">
        <v>34</v>
      </c>
      <c r="H1988" s="2">
        <v>44280</v>
      </c>
      <c r="I1988" s="2">
        <v>44310</v>
      </c>
      <c r="J1988" s="2">
        <v>44340</v>
      </c>
      <c r="K1988" s="2">
        <v>44290</v>
      </c>
      <c r="L1988" s="2">
        <v>44310</v>
      </c>
      <c r="M1988" s="2">
        <v>44340</v>
      </c>
      <c r="N1988" s="8" t="s">
        <v>20054</v>
      </c>
      <c r="O1988" s="12">
        <f t="shared" si="124"/>
        <v>44250</v>
      </c>
      <c r="P1988">
        <f t="shared" ref="P1988:P2051" si="127">IF(F1988="Approved",E1988*0.035,0)</f>
        <v>4.6900000000000004</v>
      </c>
      <c r="Q1988">
        <f t="shared" si="125"/>
        <v>0</v>
      </c>
      <c r="R1988" s="13">
        <f t="shared" si="126"/>
        <v>4.6900000000000004</v>
      </c>
    </row>
    <row r="1989" spans="1:18" x14ac:dyDescent="0.3">
      <c r="A1989">
        <v>19276</v>
      </c>
      <c r="B1989" s="2">
        <v>44206</v>
      </c>
      <c r="C1989" t="s">
        <v>32</v>
      </c>
      <c r="D1989" s="4">
        <v>598</v>
      </c>
      <c r="E1989">
        <v>110</v>
      </c>
      <c r="F1989" t="s">
        <v>35</v>
      </c>
      <c r="G1989" t="s">
        <v>39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8" t="s">
        <v>34</v>
      </c>
      <c r="O1989" s="12">
        <f t="shared" si="124"/>
        <v>44206</v>
      </c>
      <c r="P1989">
        <f t="shared" si="127"/>
        <v>0</v>
      </c>
      <c r="Q1989">
        <f t="shared" si="125"/>
        <v>0</v>
      </c>
      <c r="R1989" s="13">
        <f t="shared" si="126"/>
        <v>0</v>
      </c>
    </row>
    <row r="1990" spans="1:18" x14ac:dyDescent="0.3">
      <c r="A1990">
        <v>19277</v>
      </c>
      <c r="B1990" s="2">
        <v>44287</v>
      </c>
      <c r="C1990" t="s">
        <v>32</v>
      </c>
      <c r="D1990" s="4">
        <v>616</v>
      </c>
      <c r="E1990">
        <v>150</v>
      </c>
      <c r="F1990" t="s">
        <v>35</v>
      </c>
      <c r="G1990" t="s">
        <v>39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8" t="s">
        <v>34</v>
      </c>
      <c r="O1990" s="12">
        <f t="shared" si="124"/>
        <v>44287</v>
      </c>
      <c r="P1990">
        <f t="shared" si="127"/>
        <v>0</v>
      </c>
      <c r="Q1990">
        <f t="shared" si="125"/>
        <v>0</v>
      </c>
      <c r="R1990" s="13">
        <f t="shared" si="126"/>
        <v>0</v>
      </c>
    </row>
    <row r="1991" spans="1:18" x14ac:dyDescent="0.3">
      <c r="A1991">
        <v>19278</v>
      </c>
      <c r="B1991" s="2">
        <v>44270</v>
      </c>
      <c r="C1991" t="s">
        <v>38</v>
      </c>
      <c r="D1991" s="4">
        <v>602</v>
      </c>
      <c r="E1991">
        <v>137</v>
      </c>
      <c r="F1991" t="s">
        <v>33</v>
      </c>
      <c r="G1991" t="s">
        <v>34</v>
      </c>
      <c r="H1991" s="2">
        <v>44300</v>
      </c>
      <c r="I1991" s="2">
        <v>44330</v>
      </c>
      <c r="J1991" s="2">
        <v>44360</v>
      </c>
      <c r="K1991" s="2">
        <v>44303</v>
      </c>
      <c r="L1991" s="2">
        <v>44330</v>
      </c>
      <c r="M1991" s="2">
        <v>44360</v>
      </c>
      <c r="N1991" s="8" t="s">
        <v>20055</v>
      </c>
      <c r="O1991" s="12">
        <f t="shared" si="124"/>
        <v>44270</v>
      </c>
      <c r="P1991">
        <f t="shared" si="127"/>
        <v>4.7950000000000008</v>
      </c>
      <c r="Q1991">
        <f t="shared" si="125"/>
        <v>137</v>
      </c>
      <c r="R1991" s="13">
        <f t="shared" si="126"/>
        <v>-132.20500000000001</v>
      </c>
    </row>
    <row r="1992" spans="1:18" x14ac:dyDescent="0.3">
      <c r="A1992">
        <v>19279</v>
      </c>
      <c r="B1992" s="2">
        <v>44240</v>
      </c>
      <c r="C1992" t="s">
        <v>38</v>
      </c>
      <c r="D1992" s="4">
        <v>684</v>
      </c>
      <c r="E1992">
        <v>93</v>
      </c>
      <c r="F1992" t="s">
        <v>33</v>
      </c>
      <c r="G1992" t="s">
        <v>34</v>
      </c>
      <c r="H1992" s="2">
        <v>44270</v>
      </c>
      <c r="I1992" s="2">
        <v>44300</v>
      </c>
      <c r="J1992" s="2">
        <v>44330</v>
      </c>
      <c r="K1992" s="2">
        <v>44272</v>
      </c>
      <c r="L1992" s="2">
        <v>44300</v>
      </c>
      <c r="M1992" s="2">
        <v>44330</v>
      </c>
      <c r="N1992" s="8" t="s">
        <v>20055</v>
      </c>
      <c r="O1992" s="12">
        <f t="shared" si="124"/>
        <v>44240</v>
      </c>
      <c r="P1992">
        <f t="shared" si="127"/>
        <v>3.2550000000000003</v>
      </c>
      <c r="Q1992">
        <f t="shared" si="125"/>
        <v>93</v>
      </c>
      <c r="R1992" s="13">
        <f t="shared" si="126"/>
        <v>-89.745000000000005</v>
      </c>
    </row>
    <row r="1993" spans="1:18" x14ac:dyDescent="0.3">
      <c r="A1993">
        <v>19280</v>
      </c>
      <c r="B1993" s="2">
        <v>44268</v>
      </c>
      <c r="C1993" t="s">
        <v>32</v>
      </c>
      <c r="D1993" s="4">
        <v>614</v>
      </c>
      <c r="E1993">
        <v>138</v>
      </c>
      <c r="F1993" t="s">
        <v>35</v>
      </c>
      <c r="G1993" t="s">
        <v>42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8" t="s">
        <v>34</v>
      </c>
      <c r="O1993" s="12">
        <f t="shared" si="124"/>
        <v>44268</v>
      </c>
      <c r="P1993">
        <f t="shared" si="127"/>
        <v>0</v>
      </c>
      <c r="Q1993">
        <f t="shared" si="125"/>
        <v>0</v>
      </c>
      <c r="R1993" s="13">
        <f t="shared" si="126"/>
        <v>0</v>
      </c>
    </row>
    <row r="1994" spans="1:18" x14ac:dyDescent="0.3">
      <c r="A1994">
        <v>19281</v>
      </c>
      <c r="B1994" s="2">
        <v>44278</v>
      </c>
      <c r="C1994" t="s">
        <v>32</v>
      </c>
      <c r="D1994" s="4">
        <v>552</v>
      </c>
      <c r="E1994">
        <v>4</v>
      </c>
      <c r="F1994" t="s">
        <v>35</v>
      </c>
      <c r="G1994" t="s">
        <v>42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8" t="s">
        <v>34</v>
      </c>
      <c r="O1994" s="12">
        <f t="shared" si="124"/>
        <v>44278</v>
      </c>
      <c r="P1994">
        <f t="shared" si="127"/>
        <v>0</v>
      </c>
      <c r="Q1994">
        <f t="shared" si="125"/>
        <v>0</v>
      </c>
      <c r="R1994" s="13">
        <f t="shared" si="126"/>
        <v>0</v>
      </c>
    </row>
    <row r="1995" spans="1:18" x14ac:dyDescent="0.3">
      <c r="A1995">
        <v>19282</v>
      </c>
      <c r="B1995" s="2">
        <v>44253</v>
      </c>
      <c r="C1995" t="s">
        <v>32</v>
      </c>
      <c r="D1995" s="4">
        <v>542</v>
      </c>
      <c r="E1995">
        <v>110</v>
      </c>
      <c r="F1995" t="s">
        <v>35</v>
      </c>
      <c r="G1995" t="s">
        <v>36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8" t="s">
        <v>34</v>
      </c>
      <c r="O1995" s="12">
        <f t="shared" si="124"/>
        <v>44253</v>
      </c>
      <c r="P1995">
        <f t="shared" si="127"/>
        <v>0</v>
      </c>
      <c r="Q1995">
        <f t="shared" si="125"/>
        <v>0</v>
      </c>
      <c r="R1995" s="13">
        <f t="shared" si="126"/>
        <v>0</v>
      </c>
    </row>
    <row r="1996" spans="1:18" x14ac:dyDescent="0.3">
      <c r="A1996">
        <v>19283</v>
      </c>
      <c r="B1996" s="2">
        <v>44258</v>
      </c>
      <c r="C1996" t="s">
        <v>32</v>
      </c>
      <c r="D1996" s="4">
        <v>655</v>
      </c>
      <c r="E1996">
        <v>97</v>
      </c>
      <c r="F1996" t="s">
        <v>33</v>
      </c>
      <c r="G1996" t="s">
        <v>34</v>
      </c>
      <c r="H1996" s="2">
        <v>44288</v>
      </c>
      <c r="I1996" s="2">
        <v>44318</v>
      </c>
      <c r="J1996" s="2">
        <v>44348</v>
      </c>
      <c r="K1996" s="2">
        <v>44297</v>
      </c>
      <c r="L1996" s="2">
        <v>44318</v>
      </c>
      <c r="M1996" s="2">
        <v>44348</v>
      </c>
      <c r="N1996" s="8" t="s">
        <v>20055</v>
      </c>
      <c r="O1996" s="12">
        <f t="shared" si="124"/>
        <v>44258</v>
      </c>
      <c r="P1996">
        <f t="shared" si="127"/>
        <v>3.3950000000000005</v>
      </c>
      <c r="Q1996">
        <f t="shared" si="125"/>
        <v>97</v>
      </c>
      <c r="R1996" s="13">
        <f t="shared" si="126"/>
        <v>-93.605000000000004</v>
      </c>
    </row>
    <row r="1997" spans="1:18" x14ac:dyDescent="0.3">
      <c r="A1997">
        <v>19284</v>
      </c>
      <c r="B1997" s="2">
        <v>44269</v>
      </c>
      <c r="C1997" t="s">
        <v>38</v>
      </c>
      <c r="D1997" s="4">
        <v>580</v>
      </c>
      <c r="E1997">
        <v>107</v>
      </c>
      <c r="F1997" t="s">
        <v>35</v>
      </c>
      <c r="G1997" t="s">
        <v>42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8" t="s">
        <v>34</v>
      </c>
      <c r="O1997" s="12">
        <f t="shared" si="124"/>
        <v>44269</v>
      </c>
      <c r="P1997">
        <f t="shared" si="127"/>
        <v>0</v>
      </c>
      <c r="Q1997">
        <f t="shared" si="125"/>
        <v>0</v>
      </c>
      <c r="R1997" s="13">
        <f t="shared" si="126"/>
        <v>0</v>
      </c>
    </row>
    <row r="1998" spans="1:18" x14ac:dyDescent="0.3">
      <c r="A1998">
        <v>19285</v>
      </c>
      <c r="B1998" s="2">
        <v>44229</v>
      </c>
      <c r="C1998" t="s">
        <v>37</v>
      </c>
      <c r="D1998" s="4">
        <v>567</v>
      </c>
      <c r="E1998">
        <v>90</v>
      </c>
      <c r="F1998" t="s">
        <v>35</v>
      </c>
      <c r="G1998" t="s">
        <v>36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8" t="s">
        <v>34</v>
      </c>
      <c r="O1998" s="12">
        <f t="shared" si="124"/>
        <v>44229</v>
      </c>
      <c r="P1998">
        <f t="shared" si="127"/>
        <v>0</v>
      </c>
      <c r="Q1998">
        <f t="shared" si="125"/>
        <v>0</v>
      </c>
      <c r="R1998" s="13">
        <f t="shared" si="126"/>
        <v>0</v>
      </c>
    </row>
    <row r="1999" spans="1:18" x14ac:dyDescent="0.3">
      <c r="A1999">
        <v>19286</v>
      </c>
      <c r="B1999" s="2">
        <v>44212</v>
      </c>
      <c r="C1999" t="s">
        <v>38</v>
      </c>
      <c r="D1999" s="4">
        <v>618</v>
      </c>
      <c r="E1999">
        <v>70</v>
      </c>
      <c r="F1999" t="s">
        <v>35</v>
      </c>
      <c r="G1999" t="s">
        <v>40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8" t="s">
        <v>34</v>
      </c>
      <c r="O1999" s="12">
        <f t="shared" si="124"/>
        <v>44212</v>
      </c>
      <c r="P1999">
        <f t="shared" si="127"/>
        <v>0</v>
      </c>
      <c r="Q1999">
        <f t="shared" si="125"/>
        <v>0</v>
      </c>
      <c r="R1999" s="13">
        <f t="shared" si="126"/>
        <v>0</v>
      </c>
    </row>
    <row r="2000" spans="1:18" x14ac:dyDescent="0.3">
      <c r="A2000">
        <v>19287</v>
      </c>
      <c r="B2000" s="2">
        <v>44277</v>
      </c>
      <c r="C2000" t="s">
        <v>32</v>
      </c>
      <c r="D2000" s="4">
        <v>759</v>
      </c>
      <c r="E2000">
        <v>124</v>
      </c>
      <c r="F2000" t="s">
        <v>33</v>
      </c>
      <c r="G2000" t="s">
        <v>34</v>
      </c>
      <c r="H2000" s="2">
        <v>44307</v>
      </c>
      <c r="I2000" s="2">
        <v>44337</v>
      </c>
      <c r="J2000" s="2">
        <v>44367</v>
      </c>
      <c r="K2000" s="2">
        <v>44311</v>
      </c>
      <c r="L2000" s="2">
        <v>44337</v>
      </c>
      <c r="M2000" s="2">
        <v>44367</v>
      </c>
      <c r="N2000" s="8" t="s">
        <v>20054</v>
      </c>
      <c r="O2000" s="12">
        <f t="shared" si="124"/>
        <v>44277</v>
      </c>
      <c r="P2000">
        <f t="shared" si="127"/>
        <v>4.3400000000000007</v>
      </c>
      <c r="Q2000">
        <f t="shared" si="125"/>
        <v>0</v>
      </c>
      <c r="R2000" s="13">
        <f t="shared" si="126"/>
        <v>4.3400000000000007</v>
      </c>
    </row>
    <row r="2001" spans="1:18" x14ac:dyDescent="0.3">
      <c r="A2001">
        <v>19288</v>
      </c>
      <c r="B2001" s="2">
        <v>44216</v>
      </c>
      <c r="C2001" t="s">
        <v>37</v>
      </c>
      <c r="D2001" s="4">
        <v>613</v>
      </c>
      <c r="E2001">
        <v>49</v>
      </c>
      <c r="F2001" t="s">
        <v>33</v>
      </c>
      <c r="G2001" t="s">
        <v>34</v>
      </c>
      <c r="H2001" s="2">
        <v>44246</v>
      </c>
      <c r="I2001" s="2">
        <v>44276</v>
      </c>
      <c r="J2001" s="2">
        <v>44306</v>
      </c>
      <c r="K2001" s="2">
        <v>44259</v>
      </c>
      <c r="L2001" s="2">
        <v>44276</v>
      </c>
      <c r="M2001" s="2">
        <v>44306</v>
      </c>
      <c r="N2001" s="8" t="s">
        <v>20055</v>
      </c>
      <c r="O2001" s="12">
        <f t="shared" si="124"/>
        <v>44216</v>
      </c>
      <c r="P2001">
        <f t="shared" si="127"/>
        <v>1.7150000000000001</v>
      </c>
      <c r="Q2001">
        <f t="shared" si="125"/>
        <v>49</v>
      </c>
      <c r="R2001" s="13">
        <f t="shared" si="126"/>
        <v>-47.284999999999997</v>
      </c>
    </row>
    <row r="2002" spans="1:18" x14ac:dyDescent="0.3">
      <c r="A2002">
        <v>19289</v>
      </c>
      <c r="B2002" s="2">
        <v>44282</v>
      </c>
      <c r="C2002" t="s">
        <v>37</v>
      </c>
      <c r="D2002" s="4">
        <v>601</v>
      </c>
      <c r="E2002">
        <v>96</v>
      </c>
      <c r="F2002" t="s">
        <v>33</v>
      </c>
      <c r="G2002" t="s">
        <v>34</v>
      </c>
      <c r="H2002" s="2">
        <v>44312</v>
      </c>
      <c r="I2002" s="2">
        <v>44342</v>
      </c>
      <c r="J2002" s="2">
        <v>44372</v>
      </c>
      <c r="K2002" s="2">
        <v>44327</v>
      </c>
      <c r="L2002" s="2">
        <v>44342</v>
      </c>
      <c r="M2002" s="2">
        <v>44372</v>
      </c>
      <c r="N2002" s="8" t="s">
        <v>20054</v>
      </c>
      <c r="O2002" s="12">
        <f t="shared" si="124"/>
        <v>44282</v>
      </c>
      <c r="P2002">
        <f t="shared" si="127"/>
        <v>3.3600000000000003</v>
      </c>
      <c r="Q2002">
        <f t="shared" si="125"/>
        <v>0</v>
      </c>
      <c r="R2002" s="13">
        <f t="shared" si="126"/>
        <v>3.3600000000000003</v>
      </c>
    </row>
    <row r="2003" spans="1:18" x14ac:dyDescent="0.3">
      <c r="A2003">
        <v>19290</v>
      </c>
      <c r="B2003" s="2">
        <v>44221</v>
      </c>
      <c r="C2003" t="s">
        <v>38</v>
      </c>
      <c r="D2003" s="4">
        <v>590</v>
      </c>
      <c r="E2003">
        <v>171</v>
      </c>
      <c r="F2003" t="s">
        <v>35</v>
      </c>
      <c r="G2003" t="s">
        <v>40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8" t="s">
        <v>34</v>
      </c>
      <c r="O2003" s="12">
        <f t="shared" si="124"/>
        <v>44221</v>
      </c>
      <c r="P2003">
        <f t="shared" si="127"/>
        <v>0</v>
      </c>
      <c r="Q2003">
        <f t="shared" si="125"/>
        <v>0</v>
      </c>
      <c r="R2003" s="13">
        <f t="shared" si="126"/>
        <v>0</v>
      </c>
    </row>
    <row r="2004" spans="1:18" x14ac:dyDescent="0.3">
      <c r="A2004">
        <v>19291</v>
      </c>
      <c r="B2004" s="2">
        <v>44254</v>
      </c>
      <c r="C2004" t="s">
        <v>37</v>
      </c>
      <c r="D2004" s="4">
        <v>700</v>
      </c>
      <c r="E2004">
        <v>118</v>
      </c>
      <c r="F2004" t="s">
        <v>33</v>
      </c>
      <c r="G2004" t="s">
        <v>34</v>
      </c>
      <c r="H2004" s="2">
        <v>44284</v>
      </c>
      <c r="I2004" s="2">
        <v>44314</v>
      </c>
      <c r="J2004" s="2">
        <v>44344</v>
      </c>
      <c r="K2004" s="2">
        <v>44285</v>
      </c>
      <c r="L2004" s="2">
        <v>44314</v>
      </c>
      <c r="M2004" s="2">
        <v>44344</v>
      </c>
      <c r="N2004" s="8" t="s">
        <v>20054</v>
      </c>
      <c r="O2004" s="12">
        <f t="shared" si="124"/>
        <v>44254</v>
      </c>
      <c r="P2004">
        <f t="shared" si="127"/>
        <v>4.1300000000000008</v>
      </c>
      <c r="Q2004">
        <f t="shared" si="125"/>
        <v>0</v>
      </c>
      <c r="R2004" s="13">
        <f t="shared" si="126"/>
        <v>4.1300000000000008</v>
      </c>
    </row>
    <row r="2005" spans="1:18" x14ac:dyDescent="0.3">
      <c r="A2005">
        <v>19292</v>
      </c>
      <c r="B2005" s="2">
        <v>44237</v>
      </c>
      <c r="C2005" t="s">
        <v>32</v>
      </c>
      <c r="D2005" s="4">
        <v>684</v>
      </c>
      <c r="E2005">
        <v>122</v>
      </c>
      <c r="F2005" t="s">
        <v>33</v>
      </c>
      <c r="G2005" t="s">
        <v>34</v>
      </c>
      <c r="H2005" s="2">
        <v>44267</v>
      </c>
      <c r="I2005" s="2">
        <v>44297</v>
      </c>
      <c r="J2005" s="2">
        <v>44327</v>
      </c>
      <c r="K2005" s="2">
        <v>44276</v>
      </c>
      <c r="L2005" s="2">
        <v>44297</v>
      </c>
      <c r="M2005" s="2">
        <v>44327</v>
      </c>
      <c r="N2005" s="8" t="s">
        <v>20055</v>
      </c>
      <c r="O2005" s="12">
        <f t="shared" si="124"/>
        <v>44237</v>
      </c>
      <c r="P2005">
        <f t="shared" si="127"/>
        <v>4.2700000000000005</v>
      </c>
      <c r="Q2005">
        <f t="shared" si="125"/>
        <v>122</v>
      </c>
      <c r="R2005" s="13">
        <f t="shared" si="126"/>
        <v>-117.73</v>
      </c>
    </row>
    <row r="2006" spans="1:18" x14ac:dyDescent="0.3">
      <c r="A2006">
        <v>19293</v>
      </c>
      <c r="B2006" s="2">
        <v>44237</v>
      </c>
      <c r="C2006" t="s">
        <v>32</v>
      </c>
      <c r="D2006" s="4">
        <v>572</v>
      </c>
      <c r="E2006">
        <v>95</v>
      </c>
      <c r="F2006" t="s">
        <v>35</v>
      </c>
      <c r="G2006" t="s">
        <v>39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8" t="s">
        <v>34</v>
      </c>
      <c r="O2006" s="12">
        <f t="shared" si="124"/>
        <v>44237</v>
      </c>
      <c r="P2006">
        <f t="shared" si="127"/>
        <v>0</v>
      </c>
      <c r="Q2006">
        <f t="shared" si="125"/>
        <v>0</v>
      </c>
      <c r="R2006" s="13">
        <f t="shared" si="126"/>
        <v>0</v>
      </c>
    </row>
    <row r="2007" spans="1:18" x14ac:dyDescent="0.3">
      <c r="A2007">
        <v>19294</v>
      </c>
      <c r="B2007" s="2">
        <v>44258</v>
      </c>
      <c r="C2007" t="s">
        <v>32</v>
      </c>
      <c r="D2007" s="4">
        <v>626</v>
      </c>
      <c r="E2007">
        <v>135</v>
      </c>
      <c r="F2007" t="s">
        <v>35</v>
      </c>
      <c r="G2007" t="s">
        <v>42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8" t="s">
        <v>34</v>
      </c>
      <c r="O2007" s="12">
        <f t="shared" si="124"/>
        <v>44258</v>
      </c>
      <c r="P2007">
        <f t="shared" si="127"/>
        <v>0</v>
      </c>
      <c r="Q2007">
        <f t="shared" si="125"/>
        <v>0</v>
      </c>
      <c r="R2007" s="13">
        <f t="shared" si="126"/>
        <v>0</v>
      </c>
    </row>
    <row r="2008" spans="1:18" x14ac:dyDescent="0.3">
      <c r="A2008">
        <v>19295</v>
      </c>
      <c r="B2008" s="2">
        <v>44287</v>
      </c>
      <c r="C2008" t="s">
        <v>32</v>
      </c>
      <c r="D2008" s="4">
        <v>672</v>
      </c>
      <c r="E2008">
        <v>87</v>
      </c>
      <c r="F2008" t="s">
        <v>33</v>
      </c>
      <c r="G2008" t="s">
        <v>34</v>
      </c>
      <c r="H2008" s="2">
        <v>44317</v>
      </c>
      <c r="I2008" s="2">
        <v>44347</v>
      </c>
      <c r="J2008" s="2">
        <v>44377</v>
      </c>
      <c r="K2008" s="2">
        <v>44327</v>
      </c>
      <c r="L2008" s="2">
        <v>44347</v>
      </c>
      <c r="M2008" s="2">
        <v>44377</v>
      </c>
      <c r="N2008" s="8" t="s">
        <v>20054</v>
      </c>
      <c r="O2008" s="12">
        <f t="shared" si="124"/>
        <v>44287</v>
      </c>
      <c r="P2008">
        <f t="shared" si="127"/>
        <v>3.0450000000000004</v>
      </c>
      <c r="Q2008">
        <f t="shared" si="125"/>
        <v>0</v>
      </c>
      <c r="R2008" s="13">
        <f t="shared" si="126"/>
        <v>3.0450000000000004</v>
      </c>
    </row>
    <row r="2009" spans="1:18" x14ac:dyDescent="0.3">
      <c r="A2009">
        <v>19296</v>
      </c>
      <c r="B2009" s="2">
        <v>44219</v>
      </c>
      <c r="C2009" t="s">
        <v>38</v>
      </c>
      <c r="D2009" s="4">
        <v>646</v>
      </c>
      <c r="E2009">
        <v>101</v>
      </c>
      <c r="F2009" t="s">
        <v>33</v>
      </c>
      <c r="G2009" t="s">
        <v>34</v>
      </c>
      <c r="H2009" s="2">
        <v>44249</v>
      </c>
      <c r="I2009" s="2">
        <v>44279</v>
      </c>
      <c r="J2009" s="2">
        <v>44309</v>
      </c>
      <c r="K2009" s="2">
        <v>44250</v>
      </c>
      <c r="L2009" s="2">
        <v>44279</v>
      </c>
      <c r="M2009" s="2">
        <v>44309</v>
      </c>
      <c r="N2009" s="8" t="s">
        <v>20055</v>
      </c>
      <c r="O2009" s="12">
        <f t="shared" si="124"/>
        <v>44219</v>
      </c>
      <c r="P2009">
        <f t="shared" si="127"/>
        <v>3.5350000000000001</v>
      </c>
      <c r="Q2009">
        <f t="shared" si="125"/>
        <v>101</v>
      </c>
      <c r="R2009" s="13">
        <f t="shared" si="126"/>
        <v>-97.465000000000003</v>
      </c>
    </row>
    <row r="2010" spans="1:18" x14ac:dyDescent="0.3">
      <c r="A2010">
        <v>19297</v>
      </c>
      <c r="B2010" s="2">
        <v>44244</v>
      </c>
      <c r="C2010" t="s">
        <v>32</v>
      </c>
      <c r="D2010" s="4">
        <v>608</v>
      </c>
      <c r="E2010">
        <v>83</v>
      </c>
      <c r="F2010" t="s">
        <v>35</v>
      </c>
      <c r="G2010" t="s">
        <v>40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8" t="s">
        <v>34</v>
      </c>
      <c r="O2010" s="12">
        <f t="shared" si="124"/>
        <v>44244</v>
      </c>
      <c r="P2010">
        <f t="shared" si="127"/>
        <v>0</v>
      </c>
      <c r="Q2010">
        <f t="shared" si="125"/>
        <v>0</v>
      </c>
      <c r="R2010" s="13">
        <f t="shared" si="126"/>
        <v>0</v>
      </c>
    </row>
    <row r="2011" spans="1:18" x14ac:dyDescent="0.3">
      <c r="A2011">
        <v>19298</v>
      </c>
      <c r="B2011" s="2">
        <v>44265</v>
      </c>
      <c r="C2011" t="s">
        <v>32</v>
      </c>
      <c r="D2011" s="4">
        <v>646</v>
      </c>
      <c r="E2011">
        <v>31</v>
      </c>
      <c r="F2011" t="s">
        <v>33</v>
      </c>
      <c r="G2011" t="s">
        <v>34</v>
      </c>
      <c r="H2011" s="2">
        <v>44295</v>
      </c>
      <c r="I2011" s="2">
        <v>44325</v>
      </c>
      <c r="J2011" s="2">
        <v>44355</v>
      </c>
      <c r="K2011" s="2">
        <v>44302</v>
      </c>
      <c r="L2011" s="2">
        <v>44325</v>
      </c>
      <c r="M2011" s="2">
        <v>44355</v>
      </c>
      <c r="N2011" s="8" t="s">
        <v>20054</v>
      </c>
      <c r="O2011" s="12">
        <f t="shared" si="124"/>
        <v>44265</v>
      </c>
      <c r="P2011">
        <f t="shared" si="127"/>
        <v>1.0850000000000002</v>
      </c>
      <c r="Q2011">
        <f t="shared" si="125"/>
        <v>0</v>
      </c>
      <c r="R2011" s="13">
        <f t="shared" si="126"/>
        <v>1.0850000000000002</v>
      </c>
    </row>
    <row r="2012" spans="1:18" x14ac:dyDescent="0.3">
      <c r="A2012">
        <v>19299</v>
      </c>
      <c r="B2012" s="2">
        <v>44274</v>
      </c>
      <c r="C2012" t="s">
        <v>38</v>
      </c>
      <c r="D2012" s="4">
        <v>596</v>
      </c>
      <c r="E2012">
        <v>95</v>
      </c>
      <c r="F2012" t="s">
        <v>35</v>
      </c>
      <c r="G2012" t="s">
        <v>40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8" t="s">
        <v>34</v>
      </c>
      <c r="O2012" s="12">
        <f t="shared" si="124"/>
        <v>44274</v>
      </c>
      <c r="P2012">
        <f t="shared" si="127"/>
        <v>0</v>
      </c>
      <c r="Q2012">
        <f t="shared" si="125"/>
        <v>0</v>
      </c>
      <c r="R2012" s="13">
        <f t="shared" si="126"/>
        <v>0</v>
      </c>
    </row>
    <row r="2013" spans="1:18" x14ac:dyDescent="0.3">
      <c r="A2013">
        <v>19300</v>
      </c>
      <c r="B2013" s="2">
        <v>44245</v>
      </c>
      <c r="C2013" t="s">
        <v>38</v>
      </c>
      <c r="D2013" s="4">
        <v>586</v>
      </c>
      <c r="E2013">
        <v>38</v>
      </c>
      <c r="F2013" t="s">
        <v>35</v>
      </c>
      <c r="G2013" t="s">
        <v>40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8" t="s">
        <v>34</v>
      </c>
      <c r="O2013" s="12">
        <f t="shared" si="124"/>
        <v>44245</v>
      </c>
      <c r="P2013">
        <f t="shared" si="127"/>
        <v>0</v>
      </c>
      <c r="Q2013">
        <f t="shared" si="125"/>
        <v>0</v>
      </c>
      <c r="R2013" s="13">
        <f t="shared" si="126"/>
        <v>0</v>
      </c>
    </row>
    <row r="2014" spans="1:18" x14ac:dyDescent="0.3">
      <c r="A2014">
        <v>19301</v>
      </c>
      <c r="B2014" s="2">
        <v>44261</v>
      </c>
      <c r="C2014" t="s">
        <v>32</v>
      </c>
      <c r="D2014" s="4">
        <v>587</v>
      </c>
      <c r="E2014">
        <v>88</v>
      </c>
      <c r="F2014" t="s">
        <v>35</v>
      </c>
      <c r="G2014" t="s">
        <v>39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8" t="s">
        <v>34</v>
      </c>
      <c r="O2014" s="12">
        <f t="shared" si="124"/>
        <v>44261</v>
      </c>
      <c r="P2014">
        <f t="shared" si="127"/>
        <v>0</v>
      </c>
      <c r="Q2014">
        <f t="shared" si="125"/>
        <v>0</v>
      </c>
      <c r="R2014" s="13">
        <f t="shared" si="126"/>
        <v>0</v>
      </c>
    </row>
    <row r="2015" spans="1:18" x14ac:dyDescent="0.3">
      <c r="A2015">
        <v>19302</v>
      </c>
      <c r="B2015" s="2">
        <v>44259</v>
      </c>
      <c r="C2015" t="s">
        <v>32</v>
      </c>
      <c r="D2015" s="4">
        <v>540</v>
      </c>
      <c r="E2015">
        <v>78</v>
      </c>
      <c r="F2015" t="s">
        <v>35</v>
      </c>
      <c r="G2015" t="s">
        <v>39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8" t="s">
        <v>34</v>
      </c>
      <c r="O2015" s="12">
        <f t="shared" si="124"/>
        <v>44259</v>
      </c>
      <c r="P2015">
        <f t="shared" si="127"/>
        <v>0</v>
      </c>
      <c r="Q2015">
        <f t="shared" si="125"/>
        <v>0</v>
      </c>
      <c r="R2015" s="13">
        <f t="shared" si="126"/>
        <v>0</v>
      </c>
    </row>
    <row r="2016" spans="1:18" x14ac:dyDescent="0.3">
      <c r="A2016">
        <v>19303</v>
      </c>
      <c r="B2016" s="2">
        <v>44235</v>
      </c>
      <c r="C2016" t="s">
        <v>32</v>
      </c>
      <c r="D2016" s="4">
        <v>536</v>
      </c>
      <c r="E2016">
        <v>147</v>
      </c>
      <c r="F2016" t="s">
        <v>35</v>
      </c>
      <c r="G2016" t="s">
        <v>36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8" t="s">
        <v>34</v>
      </c>
      <c r="O2016" s="12">
        <f t="shared" si="124"/>
        <v>44235</v>
      </c>
      <c r="P2016">
        <f t="shared" si="127"/>
        <v>0</v>
      </c>
      <c r="Q2016">
        <f t="shared" si="125"/>
        <v>0</v>
      </c>
      <c r="R2016" s="13">
        <f t="shared" si="126"/>
        <v>0</v>
      </c>
    </row>
    <row r="2017" spans="1:18" x14ac:dyDescent="0.3">
      <c r="A2017">
        <v>19304</v>
      </c>
      <c r="B2017" s="2">
        <v>44272</v>
      </c>
      <c r="C2017" t="s">
        <v>37</v>
      </c>
      <c r="D2017" s="4">
        <v>637</v>
      </c>
      <c r="E2017">
        <v>98</v>
      </c>
      <c r="F2017" t="s">
        <v>33</v>
      </c>
      <c r="G2017" t="s">
        <v>34</v>
      </c>
      <c r="H2017" s="2">
        <v>44302</v>
      </c>
      <c r="I2017" s="2">
        <v>44332</v>
      </c>
      <c r="J2017" s="2">
        <v>44362</v>
      </c>
      <c r="K2017" s="2">
        <v>44314</v>
      </c>
      <c r="L2017" s="2">
        <v>44332</v>
      </c>
      <c r="M2017" s="2">
        <v>44362</v>
      </c>
      <c r="N2017" s="8" t="s">
        <v>20054</v>
      </c>
      <c r="O2017" s="12">
        <f t="shared" si="124"/>
        <v>44272</v>
      </c>
      <c r="P2017">
        <f t="shared" si="127"/>
        <v>3.43</v>
      </c>
      <c r="Q2017">
        <f t="shared" si="125"/>
        <v>0</v>
      </c>
      <c r="R2017" s="13">
        <f t="shared" si="126"/>
        <v>3.43</v>
      </c>
    </row>
    <row r="2018" spans="1:18" x14ac:dyDescent="0.3">
      <c r="A2018">
        <v>19305</v>
      </c>
      <c r="B2018" s="2">
        <v>44249</v>
      </c>
      <c r="C2018" t="s">
        <v>32</v>
      </c>
      <c r="D2018" s="4">
        <v>533</v>
      </c>
      <c r="E2018">
        <v>82</v>
      </c>
      <c r="F2018" t="s">
        <v>35</v>
      </c>
      <c r="G2018" t="s">
        <v>40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8" t="s">
        <v>34</v>
      </c>
      <c r="O2018" s="12">
        <f t="shared" si="124"/>
        <v>44249</v>
      </c>
      <c r="P2018">
        <f t="shared" si="127"/>
        <v>0</v>
      </c>
      <c r="Q2018">
        <f t="shared" si="125"/>
        <v>0</v>
      </c>
      <c r="R2018" s="13">
        <f t="shared" si="126"/>
        <v>0</v>
      </c>
    </row>
    <row r="2019" spans="1:18" x14ac:dyDescent="0.3">
      <c r="A2019">
        <v>19306</v>
      </c>
      <c r="B2019" s="2">
        <v>44271</v>
      </c>
      <c r="C2019" t="s">
        <v>38</v>
      </c>
      <c r="D2019" s="4">
        <v>562</v>
      </c>
      <c r="E2019">
        <v>159</v>
      </c>
      <c r="F2019" t="s">
        <v>33</v>
      </c>
      <c r="G2019" t="s">
        <v>34</v>
      </c>
      <c r="H2019" s="2">
        <v>44301</v>
      </c>
      <c r="I2019" s="2">
        <v>44331</v>
      </c>
      <c r="J2019" s="2">
        <v>44361</v>
      </c>
      <c r="K2019" s="2">
        <v>44375</v>
      </c>
      <c r="L2019" s="2">
        <v>44331</v>
      </c>
      <c r="M2019" s="2">
        <v>44361</v>
      </c>
      <c r="N2019" s="8" t="s">
        <v>20055</v>
      </c>
      <c r="O2019" s="12">
        <f t="shared" si="124"/>
        <v>44271</v>
      </c>
      <c r="P2019">
        <f t="shared" si="127"/>
        <v>5.5650000000000004</v>
      </c>
      <c r="Q2019">
        <f t="shared" si="125"/>
        <v>159</v>
      </c>
      <c r="R2019" s="13">
        <f t="shared" si="126"/>
        <v>-153.435</v>
      </c>
    </row>
    <row r="2020" spans="1:18" x14ac:dyDescent="0.3">
      <c r="A2020">
        <v>19307</v>
      </c>
      <c r="B2020" s="2">
        <v>44228</v>
      </c>
      <c r="C2020" t="s">
        <v>32</v>
      </c>
      <c r="D2020" s="4">
        <v>587</v>
      </c>
      <c r="E2020">
        <v>113</v>
      </c>
      <c r="F2020" t="s">
        <v>35</v>
      </c>
      <c r="G2020" t="s">
        <v>39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8" t="s">
        <v>34</v>
      </c>
      <c r="O2020" s="12">
        <f t="shared" si="124"/>
        <v>44228</v>
      </c>
      <c r="P2020">
        <f t="shared" si="127"/>
        <v>0</v>
      </c>
      <c r="Q2020">
        <f t="shared" si="125"/>
        <v>0</v>
      </c>
      <c r="R2020" s="13">
        <f t="shared" si="126"/>
        <v>0</v>
      </c>
    </row>
    <row r="2021" spans="1:18" x14ac:dyDescent="0.3">
      <c r="A2021">
        <v>19308</v>
      </c>
      <c r="B2021" s="2">
        <v>44233</v>
      </c>
      <c r="C2021" t="s">
        <v>37</v>
      </c>
      <c r="D2021" s="4">
        <v>635</v>
      </c>
      <c r="E2021">
        <v>83</v>
      </c>
      <c r="F2021" t="s">
        <v>33</v>
      </c>
      <c r="G2021" t="s">
        <v>34</v>
      </c>
      <c r="H2021" s="2">
        <v>44263</v>
      </c>
      <c r="I2021" s="2">
        <v>44293</v>
      </c>
      <c r="J2021" s="2">
        <v>44323</v>
      </c>
      <c r="K2021" s="2">
        <v>44291</v>
      </c>
      <c r="L2021" s="2">
        <v>44293</v>
      </c>
      <c r="M2021" s="2">
        <v>44323</v>
      </c>
      <c r="N2021" s="8" t="s">
        <v>20054</v>
      </c>
      <c r="O2021" s="12">
        <f t="shared" si="124"/>
        <v>44233</v>
      </c>
      <c r="P2021">
        <f t="shared" si="127"/>
        <v>2.9050000000000002</v>
      </c>
      <c r="Q2021">
        <f t="shared" si="125"/>
        <v>0</v>
      </c>
      <c r="R2021" s="13">
        <f t="shared" si="126"/>
        <v>2.9050000000000002</v>
      </c>
    </row>
    <row r="2022" spans="1:18" x14ac:dyDescent="0.3">
      <c r="A2022">
        <v>19309</v>
      </c>
      <c r="B2022" s="2">
        <v>44215</v>
      </c>
      <c r="C2022" t="s">
        <v>37</v>
      </c>
      <c r="D2022" s="4">
        <v>625</v>
      </c>
      <c r="E2022">
        <v>109</v>
      </c>
      <c r="F2022" t="s">
        <v>33</v>
      </c>
      <c r="G2022" t="s">
        <v>34</v>
      </c>
      <c r="H2022" s="2">
        <v>44245</v>
      </c>
      <c r="I2022" s="2">
        <v>44275</v>
      </c>
      <c r="J2022" s="2">
        <v>44305</v>
      </c>
      <c r="K2022" s="2">
        <v>44265</v>
      </c>
      <c r="L2022" s="2">
        <v>44275</v>
      </c>
      <c r="M2022" s="2">
        <v>44305</v>
      </c>
      <c r="N2022" s="8" t="s">
        <v>20055</v>
      </c>
      <c r="O2022" s="12">
        <f t="shared" si="124"/>
        <v>44215</v>
      </c>
      <c r="P2022">
        <f t="shared" si="127"/>
        <v>3.8150000000000004</v>
      </c>
      <c r="Q2022">
        <f t="shared" si="125"/>
        <v>109</v>
      </c>
      <c r="R2022" s="13">
        <f t="shared" si="126"/>
        <v>-105.185</v>
      </c>
    </row>
    <row r="2023" spans="1:18" x14ac:dyDescent="0.3">
      <c r="A2023">
        <v>19310</v>
      </c>
      <c r="B2023" s="2">
        <v>44276</v>
      </c>
      <c r="C2023" t="s">
        <v>32</v>
      </c>
      <c r="D2023" s="4">
        <v>594</v>
      </c>
      <c r="E2023">
        <v>62</v>
      </c>
      <c r="F2023" t="s">
        <v>35</v>
      </c>
      <c r="G2023" t="s">
        <v>39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8" t="s">
        <v>34</v>
      </c>
      <c r="O2023" s="12">
        <f t="shared" si="124"/>
        <v>44276</v>
      </c>
      <c r="P2023">
        <f t="shared" si="127"/>
        <v>0</v>
      </c>
      <c r="Q2023">
        <f t="shared" si="125"/>
        <v>0</v>
      </c>
      <c r="R2023" s="13">
        <f t="shared" si="126"/>
        <v>0</v>
      </c>
    </row>
    <row r="2024" spans="1:18" x14ac:dyDescent="0.3">
      <c r="A2024">
        <v>19311</v>
      </c>
      <c r="B2024" s="2">
        <v>44233</v>
      </c>
      <c r="C2024" t="s">
        <v>32</v>
      </c>
      <c r="D2024" s="4">
        <v>626</v>
      </c>
      <c r="E2024">
        <v>108</v>
      </c>
      <c r="F2024" t="s">
        <v>35</v>
      </c>
      <c r="G2024" t="s">
        <v>41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8" t="s">
        <v>34</v>
      </c>
      <c r="O2024" s="12">
        <f t="shared" si="124"/>
        <v>44233</v>
      </c>
      <c r="P2024">
        <f t="shared" si="127"/>
        <v>0</v>
      </c>
      <c r="Q2024">
        <f t="shared" si="125"/>
        <v>0</v>
      </c>
      <c r="R2024" s="13">
        <f t="shared" si="126"/>
        <v>0</v>
      </c>
    </row>
    <row r="2025" spans="1:18" x14ac:dyDescent="0.3">
      <c r="A2025">
        <v>19312</v>
      </c>
      <c r="B2025" s="2">
        <v>44221</v>
      </c>
      <c r="C2025" t="s">
        <v>38</v>
      </c>
      <c r="D2025" s="4">
        <v>580</v>
      </c>
      <c r="E2025">
        <v>127</v>
      </c>
      <c r="F2025" t="s">
        <v>35</v>
      </c>
      <c r="G2025" t="s">
        <v>40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8" t="s">
        <v>34</v>
      </c>
      <c r="O2025" s="12">
        <f t="shared" si="124"/>
        <v>44221</v>
      </c>
      <c r="P2025">
        <f t="shared" si="127"/>
        <v>0</v>
      </c>
      <c r="Q2025">
        <f t="shared" si="125"/>
        <v>0</v>
      </c>
      <c r="R2025" s="13">
        <f t="shared" si="126"/>
        <v>0</v>
      </c>
    </row>
    <row r="2026" spans="1:18" x14ac:dyDescent="0.3">
      <c r="A2026">
        <v>19313</v>
      </c>
      <c r="B2026" s="2">
        <v>44252</v>
      </c>
      <c r="C2026" t="s">
        <v>38</v>
      </c>
      <c r="D2026" s="4">
        <v>569</v>
      </c>
      <c r="E2026">
        <v>50</v>
      </c>
      <c r="F2026" t="s">
        <v>35</v>
      </c>
      <c r="G2026" t="s">
        <v>36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8" t="s">
        <v>34</v>
      </c>
      <c r="O2026" s="12">
        <f t="shared" si="124"/>
        <v>44252</v>
      </c>
      <c r="P2026">
        <f t="shared" si="127"/>
        <v>0</v>
      </c>
      <c r="Q2026">
        <f t="shared" si="125"/>
        <v>0</v>
      </c>
      <c r="R2026" s="13">
        <f t="shared" si="126"/>
        <v>0</v>
      </c>
    </row>
    <row r="2027" spans="1:18" x14ac:dyDescent="0.3">
      <c r="A2027">
        <v>19314</v>
      </c>
      <c r="B2027" s="2">
        <v>44239</v>
      </c>
      <c r="C2027" t="s">
        <v>38</v>
      </c>
      <c r="D2027" s="4">
        <v>626</v>
      </c>
      <c r="E2027">
        <v>80</v>
      </c>
      <c r="F2027" t="s">
        <v>33</v>
      </c>
      <c r="G2027" t="s">
        <v>34</v>
      </c>
      <c r="H2027" s="2">
        <v>44269</v>
      </c>
      <c r="I2027" s="2">
        <v>44299</v>
      </c>
      <c r="J2027" s="2">
        <v>44329</v>
      </c>
      <c r="K2027" s="2">
        <v>44304</v>
      </c>
      <c r="L2027" s="2">
        <v>44299</v>
      </c>
      <c r="M2027" s="2">
        <v>44329</v>
      </c>
      <c r="N2027" s="8" t="s">
        <v>20054</v>
      </c>
      <c r="O2027" s="12">
        <f t="shared" si="124"/>
        <v>44239</v>
      </c>
      <c r="P2027">
        <f t="shared" si="127"/>
        <v>2.8000000000000003</v>
      </c>
      <c r="Q2027">
        <f t="shared" si="125"/>
        <v>0</v>
      </c>
      <c r="R2027" s="13">
        <f t="shared" si="126"/>
        <v>2.8000000000000003</v>
      </c>
    </row>
    <row r="2028" spans="1:18" x14ac:dyDescent="0.3">
      <c r="A2028">
        <v>19315</v>
      </c>
      <c r="B2028" s="2">
        <v>44231</v>
      </c>
      <c r="C2028" t="s">
        <v>38</v>
      </c>
      <c r="D2028" s="4">
        <v>624</v>
      </c>
      <c r="E2028">
        <v>57</v>
      </c>
      <c r="F2028" t="s">
        <v>33</v>
      </c>
      <c r="G2028" t="s">
        <v>34</v>
      </c>
      <c r="H2028" s="2">
        <v>44261</v>
      </c>
      <c r="I2028" s="2">
        <v>44291</v>
      </c>
      <c r="J2028" s="2">
        <v>44321</v>
      </c>
      <c r="K2028" s="2">
        <v>44268</v>
      </c>
      <c r="L2028" s="2">
        <v>44291</v>
      </c>
      <c r="M2028" s="2">
        <v>44321</v>
      </c>
      <c r="N2028" s="8" t="s">
        <v>20054</v>
      </c>
      <c r="O2028" s="12">
        <f t="shared" si="124"/>
        <v>44231</v>
      </c>
      <c r="P2028">
        <f t="shared" si="127"/>
        <v>1.9950000000000001</v>
      </c>
      <c r="Q2028">
        <f t="shared" si="125"/>
        <v>0</v>
      </c>
      <c r="R2028" s="13">
        <f t="shared" si="126"/>
        <v>1.9950000000000001</v>
      </c>
    </row>
    <row r="2029" spans="1:18" x14ac:dyDescent="0.3">
      <c r="A2029">
        <v>19316</v>
      </c>
      <c r="B2029" s="2">
        <v>44251</v>
      </c>
      <c r="C2029" t="s">
        <v>32</v>
      </c>
      <c r="D2029" s="4">
        <v>603</v>
      </c>
      <c r="E2029">
        <v>90</v>
      </c>
      <c r="F2029" t="s">
        <v>35</v>
      </c>
      <c r="G2029" t="s">
        <v>40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8" t="s">
        <v>34</v>
      </c>
      <c r="O2029" s="12">
        <f t="shared" si="124"/>
        <v>44251</v>
      </c>
      <c r="P2029">
        <f t="shared" si="127"/>
        <v>0</v>
      </c>
      <c r="Q2029">
        <f t="shared" si="125"/>
        <v>0</v>
      </c>
      <c r="R2029" s="13">
        <f t="shared" si="126"/>
        <v>0</v>
      </c>
    </row>
    <row r="2030" spans="1:18" x14ac:dyDescent="0.3">
      <c r="A2030">
        <v>19317</v>
      </c>
      <c r="B2030" s="2">
        <v>44202</v>
      </c>
      <c r="C2030" t="s">
        <v>32</v>
      </c>
      <c r="D2030" s="4">
        <v>583</v>
      </c>
      <c r="E2030">
        <v>95</v>
      </c>
      <c r="F2030" t="s">
        <v>35</v>
      </c>
      <c r="G2030" t="s">
        <v>41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8" t="s">
        <v>34</v>
      </c>
      <c r="O2030" s="12">
        <f t="shared" si="124"/>
        <v>44202</v>
      </c>
      <c r="P2030">
        <f t="shared" si="127"/>
        <v>0</v>
      </c>
      <c r="Q2030">
        <f t="shared" si="125"/>
        <v>0</v>
      </c>
      <c r="R2030" s="13">
        <f t="shared" si="126"/>
        <v>0</v>
      </c>
    </row>
    <row r="2031" spans="1:18" x14ac:dyDescent="0.3">
      <c r="A2031">
        <v>19318</v>
      </c>
      <c r="B2031" s="2">
        <v>44252</v>
      </c>
      <c r="C2031" t="s">
        <v>38</v>
      </c>
      <c r="D2031" s="4">
        <v>593</v>
      </c>
      <c r="E2031">
        <v>85</v>
      </c>
      <c r="F2031" t="s">
        <v>35</v>
      </c>
      <c r="G2031" t="s">
        <v>40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8" t="s">
        <v>34</v>
      </c>
      <c r="O2031" s="12">
        <f t="shared" si="124"/>
        <v>44252</v>
      </c>
      <c r="P2031">
        <f t="shared" si="127"/>
        <v>0</v>
      </c>
      <c r="Q2031">
        <f t="shared" si="125"/>
        <v>0</v>
      </c>
      <c r="R2031" s="13">
        <f t="shared" si="126"/>
        <v>0</v>
      </c>
    </row>
    <row r="2032" spans="1:18" x14ac:dyDescent="0.3">
      <c r="A2032">
        <v>19319</v>
      </c>
      <c r="B2032" s="2">
        <v>44214</v>
      </c>
      <c r="C2032" t="s">
        <v>32</v>
      </c>
      <c r="D2032" s="4">
        <v>642</v>
      </c>
      <c r="E2032">
        <v>69</v>
      </c>
      <c r="F2032" t="s">
        <v>33</v>
      </c>
      <c r="G2032" t="s">
        <v>34</v>
      </c>
      <c r="H2032" s="2">
        <v>44244</v>
      </c>
      <c r="I2032" s="2">
        <v>44274</v>
      </c>
      <c r="J2032" s="2">
        <v>44304</v>
      </c>
      <c r="K2032" s="2">
        <v>44254</v>
      </c>
      <c r="L2032" s="2">
        <v>44274</v>
      </c>
      <c r="M2032" s="2">
        <v>44304</v>
      </c>
      <c r="N2032" s="8" t="s">
        <v>20055</v>
      </c>
      <c r="O2032" s="12">
        <f t="shared" si="124"/>
        <v>44214</v>
      </c>
      <c r="P2032">
        <f t="shared" si="127"/>
        <v>2.415</v>
      </c>
      <c r="Q2032">
        <f t="shared" si="125"/>
        <v>69</v>
      </c>
      <c r="R2032" s="13">
        <f t="shared" si="126"/>
        <v>-66.584999999999994</v>
      </c>
    </row>
    <row r="2033" spans="1:18" x14ac:dyDescent="0.3">
      <c r="A2033">
        <v>19320</v>
      </c>
      <c r="B2033" s="2">
        <v>44285</v>
      </c>
      <c r="C2033" t="s">
        <v>38</v>
      </c>
      <c r="D2033" s="4">
        <v>573</v>
      </c>
      <c r="E2033">
        <v>81</v>
      </c>
      <c r="F2033" t="s">
        <v>35</v>
      </c>
      <c r="G2033" t="s">
        <v>42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8" t="s">
        <v>34</v>
      </c>
      <c r="O2033" s="12">
        <f t="shared" si="124"/>
        <v>44285</v>
      </c>
      <c r="P2033">
        <f t="shared" si="127"/>
        <v>0</v>
      </c>
      <c r="Q2033">
        <f t="shared" si="125"/>
        <v>0</v>
      </c>
      <c r="R2033" s="13">
        <f t="shared" si="126"/>
        <v>0</v>
      </c>
    </row>
    <row r="2034" spans="1:18" x14ac:dyDescent="0.3">
      <c r="A2034">
        <v>19321</v>
      </c>
      <c r="B2034" s="2">
        <v>44240</v>
      </c>
      <c r="C2034" t="s">
        <v>32</v>
      </c>
      <c r="D2034" s="4">
        <v>591</v>
      </c>
      <c r="E2034">
        <v>110</v>
      </c>
      <c r="F2034" t="s">
        <v>35</v>
      </c>
      <c r="G2034" t="s">
        <v>40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8" t="s">
        <v>34</v>
      </c>
      <c r="O2034" s="12">
        <f t="shared" si="124"/>
        <v>44240</v>
      </c>
      <c r="P2034">
        <f t="shared" si="127"/>
        <v>0</v>
      </c>
      <c r="Q2034">
        <f t="shared" si="125"/>
        <v>0</v>
      </c>
      <c r="R2034" s="13">
        <f t="shared" si="126"/>
        <v>0</v>
      </c>
    </row>
    <row r="2035" spans="1:18" x14ac:dyDescent="0.3">
      <c r="A2035">
        <v>19322</v>
      </c>
      <c r="B2035" s="2">
        <v>44262</v>
      </c>
      <c r="C2035" t="s">
        <v>32</v>
      </c>
      <c r="D2035" s="4">
        <v>668</v>
      </c>
      <c r="E2035">
        <v>171</v>
      </c>
      <c r="F2035" t="s">
        <v>33</v>
      </c>
      <c r="G2035" t="s">
        <v>34</v>
      </c>
      <c r="H2035" s="2">
        <v>44292</v>
      </c>
      <c r="I2035" s="2">
        <v>44322</v>
      </c>
      <c r="J2035" s="2">
        <v>44352</v>
      </c>
      <c r="K2035" s="2">
        <v>44294</v>
      </c>
      <c r="L2035" s="2">
        <v>44322</v>
      </c>
      <c r="M2035" s="2">
        <v>44352</v>
      </c>
      <c r="N2035" s="8" t="s">
        <v>20054</v>
      </c>
      <c r="O2035" s="12">
        <f t="shared" si="124"/>
        <v>44262</v>
      </c>
      <c r="P2035">
        <f t="shared" si="127"/>
        <v>5.9850000000000003</v>
      </c>
      <c r="Q2035">
        <f t="shared" si="125"/>
        <v>0</v>
      </c>
      <c r="R2035" s="13">
        <f t="shared" si="126"/>
        <v>5.9850000000000003</v>
      </c>
    </row>
    <row r="2036" spans="1:18" x14ac:dyDescent="0.3">
      <c r="A2036">
        <v>19323</v>
      </c>
      <c r="B2036" s="2">
        <v>44199</v>
      </c>
      <c r="C2036" t="s">
        <v>38</v>
      </c>
      <c r="D2036" s="4">
        <v>675</v>
      </c>
      <c r="E2036">
        <v>112</v>
      </c>
      <c r="F2036" t="s">
        <v>33</v>
      </c>
      <c r="G2036" t="s">
        <v>34</v>
      </c>
      <c r="H2036" s="2">
        <v>44229</v>
      </c>
      <c r="I2036" s="2">
        <v>44259</v>
      </c>
      <c r="J2036" s="2">
        <v>44289</v>
      </c>
      <c r="K2036" s="2">
        <v>44235</v>
      </c>
      <c r="L2036" s="2">
        <v>44259</v>
      </c>
      <c r="M2036" s="2">
        <v>44289</v>
      </c>
      <c r="N2036" s="8" t="s">
        <v>20055</v>
      </c>
      <c r="O2036" s="12">
        <f t="shared" si="124"/>
        <v>44199</v>
      </c>
      <c r="P2036">
        <f t="shared" si="127"/>
        <v>3.9200000000000004</v>
      </c>
      <c r="Q2036">
        <f t="shared" si="125"/>
        <v>112</v>
      </c>
      <c r="R2036" s="13">
        <f t="shared" si="126"/>
        <v>-108.08</v>
      </c>
    </row>
    <row r="2037" spans="1:18" x14ac:dyDescent="0.3">
      <c r="A2037">
        <v>19324</v>
      </c>
      <c r="B2037" s="2">
        <v>44260</v>
      </c>
      <c r="C2037" t="s">
        <v>32</v>
      </c>
      <c r="D2037" s="4">
        <v>588</v>
      </c>
      <c r="E2037">
        <v>105</v>
      </c>
      <c r="F2037" t="s">
        <v>35</v>
      </c>
      <c r="G2037" t="s">
        <v>36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8" t="s">
        <v>34</v>
      </c>
      <c r="O2037" s="12">
        <f t="shared" si="124"/>
        <v>44260</v>
      </c>
      <c r="P2037">
        <f t="shared" si="127"/>
        <v>0</v>
      </c>
      <c r="Q2037">
        <f t="shared" si="125"/>
        <v>0</v>
      </c>
      <c r="R2037" s="13">
        <f t="shared" si="126"/>
        <v>0</v>
      </c>
    </row>
    <row r="2038" spans="1:18" x14ac:dyDescent="0.3">
      <c r="A2038">
        <v>19325</v>
      </c>
      <c r="B2038" s="2">
        <v>44245</v>
      </c>
      <c r="C2038" t="s">
        <v>32</v>
      </c>
      <c r="D2038" s="4">
        <v>678</v>
      </c>
      <c r="E2038">
        <v>61</v>
      </c>
      <c r="F2038" t="s">
        <v>33</v>
      </c>
      <c r="G2038" t="s">
        <v>34</v>
      </c>
      <c r="H2038" s="2">
        <v>44275</v>
      </c>
      <c r="I2038" s="2">
        <v>44305</v>
      </c>
      <c r="J2038" s="2">
        <v>44335</v>
      </c>
      <c r="K2038" s="2">
        <v>44276</v>
      </c>
      <c r="L2038" s="2">
        <v>44305</v>
      </c>
      <c r="M2038" s="2">
        <v>44335</v>
      </c>
      <c r="N2038" s="8" t="s">
        <v>20054</v>
      </c>
      <c r="O2038" s="12">
        <f t="shared" si="124"/>
        <v>44245</v>
      </c>
      <c r="P2038">
        <f t="shared" si="127"/>
        <v>2.1350000000000002</v>
      </c>
      <c r="Q2038">
        <f t="shared" si="125"/>
        <v>0</v>
      </c>
      <c r="R2038" s="13">
        <f t="shared" si="126"/>
        <v>2.1350000000000002</v>
      </c>
    </row>
    <row r="2039" spans="1:18" x14ac:dyDescent="0.3">
      <c r="A2039">
        <v>19326</v>
      </c>
      <c r="B2039" s="2">
        <v>44247</v>
      </c>
      <c r="C2039" t="s">
        <v>37</v>
      </c>
      <c r="D2039" s="4">
        <v>631</v>
      </c>
      <c r="E2039">
        <v>124</v>
      </c>
      <c r="F2039" t="s">
        <v>33</v>
      </c>
      <c r="G2039" t="s">
        <v>34</v>
      </c>
      <c r="H2039" s="2">
        <v>44277</v>
      </c>
      <c r="I2039" s="2">
        <v>44307</v>
      </c>
      <c r="J2039" s="2">
        <v>44337</v>
      </c>
      <c r="K2039" s="2">
        <v>44303</v>
      </c>
      <c r="L2039" s="2">
        <v>44307</v>
      </c>
      <c r="M2039" s="2">
        <v>44337</v>
      </c>
      <c r="N2039" s="8" t="s">
        <v>20055</v>
      </c>
      <c r="O2039" s="12">
        <f t="shared" si="124"/>
        <v>44247</v>
      </c>
      <c r="P2039">
        <f t="shared" si="127"/>
        <v>4.3400000000000007</v>
      </c>
      <c r="Q2039">
        <f t="shared" si="125"/>
        <v>124</v>
      </c>
      <c r="R2039" s="13">
        <f t="shared" si="126"/>
        <v>-119.66</v>
      </c>
    </row>
    <row r="2040" spans="1:18" x14ac:dyDescent="0.3">
      <c r="A2040">
        <v>19327</v>
      </c>
      <c r="B2040" s="2">
        <v>44209</v>
      </c>
      <c r="C2040" t="s">
        <v>37</v>
      </c>
      <c r="D2040" s="4">
        <v>618</v>
      </c>
      <c r="E2040">
        <v>175</v>
      </c>
      <c r="F2040" t="s">
        <v>33</v>
      </c>
      <c r="G2040" t="s">
        <v>34</v>
      </c>
      <c r="H2040" s="2">
        <v>44239</v>
      </c>
      <c r="I2040" s="2">
        <v>44269</v>
      </c>
      <c r="J2040" s="2">
        <v>44299</v>
      </c>
      <c r="K2040" s="2">
        <v>44255</v>
      </c>
      <c r="L2040" s="2">
        <v>44269</v>
      </c>
      <c r="M2040" s="2">
        <v>44299</v>
      </c>
      <c r="N2040" s="8" t="s">
        <v>20055</v>
      </c>
      <c r="O2040" s="12">
        <f t="shared" si="124"/>
        <v>44209</v>
      </c>
      <c r="P2040">
        <f t="shared" si="127"/>
        <v>6.1250000000000009</v>
      </c>
      <c r="Q2040">
        <f t="shared" si="125"/>
        <v>175</v>
      </c>
      <c r="R2040" s="13">
        <f t="shared" si="126"/>
        <v>-168.875</v>
      </c>
    </row>
    <row r="2041" spans="1:18" x14ac:dyDescent="0.3">
      <c r="A2041">
        <v>19328</v>
      </c>
      <c r="B2041" s="2">
        <v>44240</v>
      </c>
      <c r="C2041" t="s">
        <v>32</v>
      </c>
      <c r="D2041" s="4">
        <v>621</v>
      </c>
      <c r="E2041">
        <v>152</v>
      </c>
      <c r="F2041" t="s">
        <v>35</v>
      </c>
      <c r="G2041" t="s">
        <v>41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8" t="s">
        <v>34</v>
      </c>
      <c r="O2041" s="12">
        <f t="shared" si="124"/>
        <v>44240</v>
      </c>
      <c r="P2041">
        <f t="shared" si="127"/>
        <v>0</v>
      </c>
      <c r="Q2041">
        <f t="shared" si="125"/>
        <v>0</v>
      </c>
      <c r="R2041" s="13">
        <f t="shared" si="126"/>
        <v>0</v>
      </c>
    </row>
    <row r="2042" spans="1:18" x14ac:dyDescent="0.3">
      <c r="A2042">
        <v>19329</v>
      </c>
      <c r="B2042" s="2">
        <v>44268</v>
      </c>
      <c r="C2042" t="s">
        <v>38</v>
      </c>
      <c r="D2042" s="4">
        <v>602</v>
      </c>
      <c r="E2042">
        <v>61</v>
      </c>
      <c r="F2042" t="s">
        <v>35</v>
      </c>
      <c r="G2042" t="s">
        <v>36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8" t="s">
        <v>34</v>
      </c>
      <c r="O2042" s="12">
        <f t="shared" si="124"/>
        <v>44268</v>
      </c>
      <c r="P2042">
        <f t="shared" si="127"/>
        <v>0</v>
      </c>
      <c r="Q2042">
        <f t="shared" si="125"/>
        <v>0</v>
      </c>
      <c r="R2042" s="13">
        <f t="shared" si="126"/>
        <v>0</v>
      </c>
    </row>
    <row r="2043" spans="1:18" x14ac:dyDescent="0.3">
      <c r="A2043">
        <v>19330</v>
      </c>
      <c r="B2043" s="2">
        <v>44265</v>
      </c>
      <c r="C2043" t="s">
        <v>38</v>
      </c>
      <c r="D2043" s="4">
        <v>666</v>
      </c>
      <c r="E2043">
        <v>64</v>
      </c>
      <c r="F2043" t="s">
        <v>33</v>
      </c>
      <c r="G2043" t="s">
        <v>34</v>
      </c>
      <c r="H2043" s="2">
        <v>44295</v>
      </c>
      <c r="I2043" s="2">
        <v>44325</v>
      </c>
      <c r="J2043" s="2">
        <v>44355</v>
      </c>
      <c r="K2043" s="2">
        <v>44297</v>
      </c>
      <c r="L2043" s="2">
        <v>44325</v>
      </c>
      <c r="M2043" s="2">
        <v>44355</v>
      </c>
      <c r="N2043" s="8" t="s">
        <v>20054</v>
      </c>
      <c r="O2043" s="12">
        <f t="shared" si="124"/>
        <v>44265</v>
      </c>
      <c r="P2043">
        <f t="shared" si="127"/>
        <v>2.2400000000000002</v>
      </c>
      <c r="Q2043">
        <f t="shared" si="125"/>
        <v>0</v>
      </c>
      <c r="R2043" s="13">
        <f t="shared" si="126"/>
        <v>2.2400000000000002</v>
      </c>
    </row>
    <row r="2044" spans="1:18" x14ac:dyDescent="0.3">
      <c r="A2044">
        <v>19331</v>
      </c>
      <c r="B2044" s="2">
        <v>44267</v>
      </c>
      <c r="C2044" t="s">
        <v>37</v>
      </c>
      <c r="D2044" s="4">
        <v>662</v>
      </c>
      <c r="E2044">
        <v>117</v>
      </c>
      <c r="F2044" t="s">
        <v>33</v>
      </c>
      <c r="G2044" t="s">
        <v>34</v>
      </c>
      <c r="H2044" s="2">
        <v>44297</v>
      </c>
      <c r="I2044" s="2">
        <v>44327</v>
      </c>
      <c r="J2044" s="2">
        <v>44357</v>
      </c>
      <c r="K2044" s="2">
        <v>44297</v>
      </c>
      <c r="L2044" s="2">
        <v>44327</v>
      </c>
      <c r="M2044" s="2">
        <v>44357</v>
      </c>
      <c r="N2044" s="8" t="s">
        <v>20054</v>
      </c>
      <c r="O2044" s="12">
        <f t="shared" si="124"/>
        <v>44267</v>
      </c>
      <c r="P2044">
        <f t="shared" si="127"/>
        <v>4.0950000000000006</v>
      </c>
      <c r="Q2044">
        <f t="shared" si="125"/>
        <v>0</v>
      </c>
      <c r="R2044" s="13">
        <f t="shared" si="126"/>
        <v>4.0950000000000006</v>
      </c>
    </row>
    <row r="2045" spans="1:18" x14ac:dyDescent="0.3">
      <c r="A2045">
        <v>19332</v>
      </c>
      <c r="B2045" s="2">
        <v>44254</v>
      </c>
      <c r="C2045" t="s">
        <v>32</v>
      </c>
      <c r="D2045" s="4">
        <v>600</v>
      </c>
      <c r="E2045">
        <v>65</v>
      </c>
      <c r="F2045" t="s">
        <v>35</v>
      </c>
      <c r="G2045" t="s">
        <v>41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8" t="s">
        <v>34</v>
      </c>
      <c r="O2045" s="12">
        <f t="shared" si="124"/>
        <v>44254</v>
      </c>
      <c r="P2045">
        <f t="shared" si="127"/>
        <v>0</v>
      </c>
      <c r="Q2045">
        <f t="shared" si="125"/>
        <v>0</v>
      </c>
      <c r="R2045" s="13">
        <f t="shared" si="126"/>
        <v>0</v>
      </c>
    </row>
    <row r="2046" spans="1:18" x14ac:dyDescent="0.3">
      <c r="A2046">
        <v>19333</v>
      </c>
      <c r="B2046" s="2">
        <v>44270</v>
      </c>
      <c r="C2046" t="s">
        <v>37</v>
      </c>
      <c r="D2046" s="4">
        <v>540</v>
      </c>
      <c r="E2046">
        <v>146</v>
      </c>
      <c r="F2046" t="s">
        <v>35</v>
      </c>
      <c r="G2046" t="s">
        <v>40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8" t="s">
        <v>34</v>
      </c>
      <c r="O2046" s="12">
        <f t="shared" si="124"/>
        <v>44270</v>
      </c>
      <c r="P2046">
        <f t="shared" si="127"/>
        <v>0</v>
      </c>
      <c r="Q2046">
        <f t="shared" si="125"/>
        <v>0</v>
      </c>
      <c r="R2046" s="13">
        <f t="shared" si="126"/>
        <v>0</v>
      </c>
    </row>
    <row r="2047" spans="1:18" x14ac:dyDescent="0.3">
      <c r="A2047">
        <v>19334</v>
      </c>
      <c r="B2047" s="2">
        <v>44222</v>
      </c>
      <c r="C2047" t="s">
        <v>38</v>
      </c>
      <c r="D2047" s="4">
        <v>640</v>
      </c>
      <c r="E2047">
        <v>114</v>
      </c>
      <c r="F2047" t="s">
        <v>33</v>
      </c>
      <c r="G2047" t="s">
        <v>34</v>
      </c>
      <c r="H2047" s="2">
        <v>44252</v>
      </c>
      <c r="I2047" s="2">
        <v>44282</v>
      </c>
      <c r="J2047" s="2">
        <v>44312</v>
      </c>
      <c r="K2047" s="2">
        <v>44253</v>
      </c>
      <c r="L2047" s="2">
        <v>44282</v>
      </c>
      <c r="M2047" s="2">
        <v>44312</v>
      </c>
      <c r="N2047" s="8" t="s">
        <v>20054</v>
      </c>
      <c r="O2047" s="12">
        <f t="shared" si="124"/>
        <v>44222</v>
      </c>
      <c r="P2047">
        <f t="shared" si="127"/>
        <v>3.99</v>
      </c>
      <c r="Q2047">
        <f t="shared" si="125"/>
        <v>0</v>
      </c>
      <c r="R2047" s="13">
        <f t="shared" si="126"/>
        <v>3.99</v>
      </c>
    </row>
    <row r="2048" spans="1:18" x14ac:dyDescent="0.3">
      <c r="A2048">
        <v>19335</v>
      </c>
      <c r="B2048" s="2">
        <v>44240</v>
      </c>
      <c r="C2048" t="s">
        <v>32</v>
      </c>
      <c r="D2048" s="4">
        <v>591</v>
      </c>
      <c r="E2048">
        <v>81</v>
      </c>
      <c r="F2048" t="s">
        <v>35</v>
      </c>
      <c r="G2048" t="s">
        <v>42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8" t="s">
        <v>34</v>
      </c>
      <c r="O2048" s="12">
        <f t="shared" si="124"/>
        <v>44240</v>
      </c>
      <c r="P2048">
        <f t="shared" si="127"/>
        <v>0</v>
      </c>
      <c r="Q2048">
        <f t="shared" si="125"/>
        <v>0</v>
      </c>
      <c r="R2048" s="13">
        <f t="shared" si="126"/>
        <v>0</v>
      </c>
    </row>
    <row r="2049" spans="1:18" x14ac:dyDescent="0.3">
      <c r="A2049">
        <v>19336</v>
      </c>
      <c r="B2049" s="2">
        <v>44246</v>
      </c>
      <c r="C2049" t="s">
        <v>37</v>
      </c>
      <c r="D2049" s="4">
        <v>650</v>
      </c>
      <c r="E2049">
        <v>92</v>
      </c>
      <c r="F2049" t="s">
        <v>33</v>
      </c>
      <c r="G2049" t="s">
        <v>34</v>
      </c>
      <c r="H2049" s="2">
        <v>44276</v>
      </c>
      <c r="I2049" s="2">
        <v>44306</v>
      </c>
      <c r="J2049" s="2">
        <v>44336</v>
      </c>
      <c r="K2049" s="2">
        <v>44283</v>
      </c>
      <c r="L2049" s="2">
        <v>44306</v>
      </c>
      <c r="M2049" s="2">
        <v>44336</v>
      </c>
      <c r="N2049" s="8" t="s">
        <v>20055</v>
      </c>
      <c r="O2049" s="12">
        <f t="shared" si="124"/>
        <v>44246</v>
      </c>
      <c r="P2049">
        <f t="shared" si="127"/>
        <v>3.22</v>
      </c>
      <c r="Q2049">
        <f t="shared" si="125"/>
        <v>92</v>
      </c>
      <c r="R2049" s="13">
        <f t="shared" si="126"/>
        <v>-88.78</v>
      </c>
    </row>
    <row r="2050" spans="1:18" x14ac:dyDescent="0.3">
      <c r="A2050">
        <v>19337</v>
      </c>
      <c r="B2050" s="2">
        <v>44284</v>
      </c>
      <c r="C2050" t="s">
        <v>38</v>
      </c>
      <c r="D2050" s="4">
        <v>627</v>
      </c>
      <c r="E2050">
        <v>144</v>
      </c>
      <c r="F2050" t="s">
        <v>33</v>
      </c>
      <c r="G2050" t="s">
        <v>34</v>
      </c>
      <c r="H2050" s="2">
        <v>44314</v>
      </c>
      <c r="I2050" s="2">
        <v>44344</v>
      </c>
      <c r="J2050" s="2">
        <v>44374</v>
      </c>
      <c r="K2050" s="2">
        <v>44345</v>
      </c>
      <c r="L2050" s="2">
        <v>44344</v>
      </c>
      <c r="M2050" s="2">
        <v>44374</v>
      </c>
      <c r="N2050" s="8" t="s">
        <v>20054</v>
      </c>
      <c r="O2050" s="12">
        <f t="shared" si="124"/>
        <v>44284</v>
      </c>
      <c r="P2050">
        <f t="shared" si="127"/>
        <v>5.0400000000000009</v>
      </c>
      <c r="Q2050">
        <f t="shared" si="125"/>
        <v>0</v>
      </c>
      <c r="R2050" s="13">
        <f t="shared" si="126"/>
        <v>5.0400000000000009</v>
      </c>
    </row>
    <row r="2051" spans="1:18" x14ac:dyDescent="0.3">
      <c r="A2051">
        <v>19338</v>
      </c>
      <c r="B2051" s="2">
        <v>44255</v>
      </c>
      <c r="C2051" t="s">
        <v>38</v>
      </c>
      <c r="D2051" s="4">
        <v>589</v>
      </c>
      <c r="E2051">
        <v>145</v>
      </c>
      <c r="F2051" t="s">
        <v>35</v>
      </c>
      <c r="G2051" t="s">
        <v>42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8" t="s">
        <v>34</v>
      </c>
      <c r="O2051" s="12">
        <f t="shared" ref="O2051:O2114" si="128">B2051</f>
        <v>44255</v>
      </c>
      <c r="P2051">
        <f t="shared" si="127"/>
        <v>0</v>
      </c>
      <c r="Q2051">
        <f t="shared" ref="Q2051:Q2114" si="129">IF(N2051="Defaulted",E2051,0)</f>
        <v>0</v>
      </c>
      <c r="R2051" s="13">
        <f t="shared" ref="R2051:R2114" si="130">P2051-Q2051</f>
        <v>0</v>
      </c>
    </row>
    <row r="2052" spans="1:18" x14ac:dyDescent="0.3">
      <c r="A2052">
        <v>19339</v>
      </c>
      <c r="B2052" s="2">
        <v>44216</v>
      </c>
      <c r="C2052" t="s">
        <v>37</v>
      </c>
      <c r="D2052" s="4">
        <v>674</v>
      </c>
      <c r="E2052">
        <v>93</v>
      </c>
      <c r="F2052" t="s">
        <v>33</v>
      </c>
      <c r="G2052" t="s">
        <v>34</v>
      </c>
      <c r="H2052" s="2">
        <v>44246</v>
      </c>
      <c r="I2052" s="2">
        <v>44276</v>
      </c>
      <c r="J2052" s="2">
        <v>44306</v>
      </c>
      <c r="K2052" s="2">
        <v>44255</v>
      </c>
      <c r="L2052" s="2">
        <v>44276</v>
      </c>
      <c r="M2052" s="2">
        <v>44306</v>
      </c>
      <c r="N2052" s="8" t="s">
        <v>20054</v>
      </c>
      <c r="O2052" s="12">
        <f t="shared" si="128"/>
        <v>44216</v>
      </c>
      <c r="P2052">
        <f t="shared" ref="P2052:P2115" si="131">IF(F2052="Approved",E2052*0.035,0)</f>
        <v>3.2550000000000003</v>
      </c>
      <c r="Q2052">
        <f t="shared" si="129"/>
        <v>0</v>
      </c>
      <c r="R2052" s="13">
        <f t="shared" si="130"/>
        <v>3.2550000000000003</v>
      </c>
    </row>
    <row r="2053" spans="1:18" x14ac:dyDescent="0.3">
      <c r="A2053">
        <v>19340</v>
      </c>
      <c r="B2053" s="2">
        <v>44227</v>
      </c>
      <c r="C2053" t="s">
        <v>37</v>
      </c>
      <c r="D2053" s="4">
        <v>632</v>
      </c>
      <c r="E2053">
        <v>63</v>
      </c>
      <c r="F2053" t="s">
        <v>33</v>
      </c>
      <c r="G2053" t="s">
        <v>34</v>
      </c>
      <c r="H2053" s="2">
        <v>44257</v>
      </c>
      <c r="I2053" s="2">
        <v>44287</v>
      </c>
      <c r="J2053" s="2">
        <v>44317</v>
      </c>
      <c r="K2053" s="2">
        <v>44282</v>
      </c>
      <c r="L2053" s="2">
        <v>44287</v>
      </c>
      <c r="M2053" s="2">
        <v>44317</v>
      </c>
      <c r="N2053" s="8" t="s">
        <v>20054</v>
      </c>
      <c r="O2053" s="12">
        <f t="shared" si="128"/>
        <v>44227</v>
      </c>
      <c r="P2053">
        <f t="shared" si="131"/>
        <v>2.2050000000000001</v>
      </c>
      <c r="Q2053">
        <f t="shared" si="129"/>
        <v>0</v>
      </c>
      <c r="R2053" s="13">
        <f t="shared" si="130"/>
        <v>2.2050000000000001</v>
      </c>
    </row>
    <row r="2054" spans="1:18" x14ac:dyDescent="0.3">
      <c r="A2054">
        <v>19341</v>
      </c>
      <c r="B2054" s="2">
        <v>44235</v>
      </c>
      <c r="C2054" t="s">
        <v>37</v>
      </c>
      <c r="D2054" s="4">
        <v>585</v>
      </c>
      <c r="E2054">
        <v>42</v>
      </c>
      <c r="F2054" t="s">
        <v>35</v>
      </c>
      <c r="G2054" t="s">
        <v>39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8" t="s">
        <v>34</v>
      </c>
      <c r="O2054" s="12">
        <f t="shared" si="128"/>
        <v>44235</v>
      </c>
      <c r="P2054">
        <f t="shared" si="131"/>
        <v>0</v>
      </c>
      <c r="Q2054">
        <f t="shared" si="129"/>
        <v>0</v>
      </c>
      <c r="R2054" s="13">
        <f t="shared" si="130"/>
        <v>0</v>
      </c>
    </row>
    <row r="2055" spans="1:18" x14ac:dyDescent="0.3">
      <c r="A2055">
        <v>19342</v>
      </c>
      <c r="B2055" s="2">
        <v>44261</v>
      </c>
      <c r="C2055" t="s">
        <v>32</v>
      </c>
      <c r="D2055" s="4">
        <v>634</v>
      </c>
      <c r="E2055">
        <v>121</v>
      </c>
      <c r="F2055" t="s">
        <v>35</v>
      </c>
      <c r="G2055" t="s">
        <v>36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8" t="s">
        <v>34</v>
      </c>
      <c r="O2055" s="12">
        <f t="shared" si="128"/>
        <v>44261</v>
      </c>
      <c r="P2055">
        <f t="shared" si="131"/>
        <v>0</v>
      </c>
      <c r="Q2055">
        <f t="shared" si="129"/>
        <v>0</v>
      </c>
      <c r="R2055" s="13">
        <f t="shared" si="130"/>
        <v>0</v>
      </c>
    </row>
    <row r="2056" spans="1:18" x14ac:dyDescent="0.3">
      <c r="A2056">
        <v>19343</v>
      </c>
      <c r="B2056" s="2">
        <v>44245</v>
      </c>
      <c r="C2056" t="s">
        <v>32</v>
      </c>
      <c r="D2056" s="4">
        <v>572</v>
      </c>
      <c r="E2056">
        <v>94</v>
      </c>
      <c r="F2056" t="s">
        <v>35</v>
      </c>
      <c r="G2056" t="s">
        <v>42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8" t="s">
        <v>34</v>
      </c>
      <c r="O2056" s="12">
        <f t="shared" si="128"/>
        <v>44245</v>
      </c>
      <c r="P2056">
        <f t="shared" si="131"/>
        <v>0</v>
      </c>
      <c r="Q2056">
        <f t="shared" si="129"/>
        <v>0</v>
      </c>
      <c r="R2056" s="13">
        <f t="shared" si="130"/>
        <v>0</v>
      </c>
    </row>
    <row r="2057" spans="1:18" x14ac:dyDescent="0.3">
      <c r="A2057">
        <v>19344</v>
      </c>
      <c r="B2057" s="2">
        <v>44284</v>
      </c>
      <c r="C2057" t="s">
        <v>38</v>
      </c>
      <c r="D2057" s="4">
        <v>580</v>
      </c>
      <c r="E2057">
        <v>129</v>
      </c>
      <c r="F2057" t="s">
        <v>35</v>
      </c>
      <c r="G2057" t="s">
        <v>41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8" t="s">
        <v>34</v>
      </c>
      <c r="O2057" s="12">
        <f t="shared" si="128"/>
        <v>44284</v>
      </c>
      <c r="P2057">
        <f t="shared" si="131"/>
        <v>0</v>
      </c>
      <c r="Q2057">
        <f t="shared" si="129"/>
        <v>0</v>
      </c>
      <c r="R2057" s="13">
        <f t="shared" si="130"/>
        <v>0</v>
      </c>
    </row>
    <row r="2058" spans="1:18" x14ac:dyDescent="0.3">
      <c r="A2058">
        <v>19345</v>
      </c>
      <c r="B2058" s="2">
        <v>44237</v>
      </c>
      <c r="C2058" t="s">
        <v>37</v>
      </c>
      <c r="D2058" s="4">
        <v>597</v>
      </c>
      <c r="E2058">
        <v>183</v>
      </c>
      <c r="F2058" t="s">
        <v>35</v>
      </c>
      <c r="G2058" t="s">
        <v>40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8" t="s">
        <v>34</v>
      </c>
      <c r="O2058" s="12">
        <f t="shared" si="128"/>
        <v>44237</v>
      </c>
      <c r="P2058">
        <f t="shared" si="131"/>
        <v>0</v>
      </c>
      <c r="Q2058">
        <f t="shared" si="129"/>
        <v>0</v>
      </c>
      <c r="R2058" s="13">
        <f t="shared" si="130"/>
        <v>0</v>
      </c>
    </row>
    <row r="2059" spans="1:18" x14ac:dyDescent="0.3">
      <c r="A2059">
        <v>19346</v>
      </c>
      <c r="B2059" s="2">
        <v>44230</v>
      </c>
      <c r="C2059" t="s">
        <v>38</v>
      </c>
      <c r="D2059" s="4">
        <v>641</v>
      </c>
      <c r="E2059">
        <v>100</v>
      </c>
      <c r="F2059" t="s">
        <v>33</v>
      </c>
      <c r="G2059" t="s">
        <v>34</v>
      </c>
      <c r="H2059" s="2">
        <v>44260</v>
      </c>
      <c r="I2059" s="2">
        <v>44290</v>
      </c>
      <c r="J2059" s="2">
        <v>44320</v>
      </c>
      <c r="K2059" s="2">
        <v>44260</v>
      </c>
      <c r="L2059" s="2">
        <v>44290</v>
      </c>
      <c r="M2059" s="2">
        <v>44320</v>
      </c>
      <c r="N2059" s="8" t="s">
        <v>20055</v>
      </c>
      <c r="O2059" s="12">
        <f t="shared" si="128"/>
        <v>44230</v>
      </c>
      <c r="P2059">
        <f t="shared" si="131"/>
        <v>3.5000000000000004</v>
      </c>
      <c r="Q2059">
        <f t="shared" si="129"/>
        <v>100</v>
      </c>
      <c r="R2059" s="13">
        <f t="shared" si="130"/>
        <v>-96.5</v>
      </c>
    </row>
    <row r="2060" spans="1:18" x14ac:dyDescent="0.3">
      <c r="A2060">
        <v>19347</v>
      </c>
      <c r="B2060" s="2">
        <v>44253</v>
      </c>
      <c r="C2060" t="s">
        <v>32</v>
      </c>
      <c r="D2060" s="4">
        <v>691</v>
      </c>
      <c r="E2060">
        <v>109</v>
      </c>
      <c r="F2060" t="s">
        <v>33</v>
      </c>
      <c r="G2060" t="s">
        <v>34</v>
      </c>
      <c r="H2060" s="2">
        <v>44283</v>
      </c>
      <c r="I2060" s="2">
        <v>44313</v>
      </c>
      <c r="J2060" s="2">
        <v>44343</v>
      </c>
      <c r="K2060" s="2">
        <v>44289</v>
      </c>
      <c r="L2060" s="2">
        <v>44313</v>
      </c>
      <c r="M2060" s="2">
        <v>44343</v>
      </c>
      <c r="N2060" s="8" t="s">
        <v>20054</v>
      </c>
      <c r="O2060" s="12">
        <f t="shared" si="128"/>
        <v>44253</v>
      </c>
      <c r="P2060">
        <f t="shared" si="131"/>
        <v>3.8150000000000004</v>
      </c>
      <c r="Q2060">
        <f t="shared" si="129"/>
        <v>0</v>
      </c>
      <c r="R2060" s="13">
        <f t="shared" si="130"/>
        <v>3.8150000000000004</v>
      </c>
    </row>
    <row r="2061" spans="1:18" x14ac:dyDescent="0.3">
      <c r="A2061">
        <v>19348</v>
      </c>
      <c r="B2061" s="2">
        <v>44243</v>
      </c>
      <c r="C2061" t="s">
        <v>32</v>
      </c>
      <c r="D2061" s="4">
        <v>598</v>
      </c>
      <c r="E2061">
        <v>49</v>
      </c>
      <c r="F2061" t="s">
        <v>35</v>
      </c>
      <c r="G2061" t="s">
        <v>41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8" t="s">
        <v>34</v>
      </c>
      <c r="O2061" s="12">
        <f t="shared" si="128"/>
        <v>44243</v>
      </c>
      <c r="P2061">
        <f t="shared" si="131"/>
        <v>0</v>
      </c>
      <c r="Q2061">
        <f t="shared" si="129"/>
        <v>0</v>
      </c>
      <c r="R2061" s="13">
        <f t="shared" si="130"/>
        <v>0</v>
      </c>
    </row>
    <row r="2062" spans="1:18" x14ac:dyDescent="0.3">
      <c r="A2062">
        <v>19349</v>
      </c>
      <c r="B2062" s="2">
        <v>44276</v>
      </c>
      <c r="C2062" t="s">
        <v>37</v>
      </c>
      <c r="D2062" s="4">
        <v>653</v>
      </c>
      <c r="E2062">
        <v>105</v>
      </c>
      <c r="F2062" t="s">
        <v>33</v>
      </c>
      <c r="G2062" t="s">
        <v>34</v>
      </c>
      <c r="H2062" s="2">
        <v>44306</v>
      </c>
      <c r="I2062" s="2">
        <v>44336</v>
      </c>
      <c r="J2062" s="2">
        <v>44366</v>
      </c>
      <c r="K2062" s="2">
        <v>44313</v>
      </c>
      <c r="L2062" s="2">
        <v>44336</v>
      </c>
      <c r="M2062" s="2">
        <v>44366</v>
      </c>
      <c r="N2062" s="8" t="s">
        <v>20055</v>
      </c>
      <c r="O2062" s="12">
        <f t="shared" si="128"/>
        <v>44276</v>
      </c>
      <c r="P2062">
        <f t="shared" si="131"/>
        <v>3.6750000000000003</v>
      </c>
      <c r="Q2062">
        <f t="shared" si="129"/>
        <v>105</v>
      </c>
      <c r="R2062" s="13">
        <f t="shared" si="130"/>
        <v>-101.325</v>
      </c>
    </row>
    <row r="2063" spans="1:18" x14ac:dyDescent="0.3">
      <c r="A2063">
        <v>19350</v>
      </c>
      <c r="B2063" s="2">
        <v>44231</v>
      </c>
      <c r="C2063" t="s">
        <v>37</v>
      </c>
      <c r="D2063" s="4">
        <v>720</v>
      </c>
      <c r="E2063">
        <v>98</v>
      </c>
      <c r="F2063" t="s">
        <v>33</v>
      </c>
      <c r="G2063" t="s">
        <v>34</v>
      </c>
      <c r="H2063" s="2">
        <v>44261</v>
      </c>
      <c r="I2063" s="2">
        <v>44291</v>
      </c>
      <c r="J2063" s="2">
        <v>44321</v>
      </c>
      <c r="K2063" s="2">
        <v>44267</v>
      </c>
      <c r="L2063" s="2">
        <v>44291</v>
      </c>
      <c r="M2063" s="2">
        <v>44321</v>
      </c>
      <c r="N2063" s="8" t="s">
        <v>20054</v>
      </c>
      <c r="O2063" s="12">
        <f t="shared" si="128"/>
        <v>44231</v>
      </c>
      <c r="P2063">
        <f t="shared" si="131"/>
        <v>3.43</v>
      </c>
      <c r="Q2063">
        <f t="shared" si="129"/>
        <v>0</v>
      </c>
      <c r="R2063" s="13">
        <f t="shared" si="130"/>
        <v>3.43</v>
      </c>
    </row>
    <row r="2064" spans="1:18" x14ac:dyDescent="0.3">
      <c r="A2064">
        <v>19351</v>
      </c>
      <c r="B2064" s="2">
        <v>44281</v>
      </c>
      <c r="C2064" t="s">
        <v>37</v>
      </c>
      <c r="D2064" s="4">
        <v>651</v>
      </c>
      <c r="E2064">
        <v>74</v>
      </c>
      <c r="F2064" t="s">
        <v>33</v>
      </c>
      <c r="G2064" t="s">
        <v>34</v>
      </c>
      <c r="H2064" s="2">
        <v>44311</v>
      </c>
      <c r="I2064" s="2">
        <v>44341</v>
      </c>
      <c r="J2064" s="2">
        <v>44371</v>
      </c>
      <c r="K2064" s="2">
        <v>44312</v>
      </c>
      <c r="L2064" s="2">
        <v>44341</v>
      </c>
      <c r="M2064" s="2">
        <v>44371</v>
      </c>
      <c r="N2064" s="8" t="s">
        <v>20054</v>
      </c>
      <c r="O2064" s="12">
        <f t="shared" si="128"/>
        <v>44281</v>
      </c>
      <c r="P2064">
        <f t="shared" si="131"/>
        <v>2.5900000000000003</v>
      </c>
      <c r="Q2064">
        <f t="shared" si="129"/>
        <v>0</v>
      </c>
      <c r="R2064" s="13">
        <f t="shared" si="130"/>
        <v>2.5900000000000003</v>
      </c>
    </row>
    <row r="2065" spans="1:18" x14ac:dyDescent="0.3">
      <c r="A2065">
        <v>19352</v>
      </c>
      <c r="B2065" s="2">
        <v>44207</v>
      </c>
      <c r="C2065" t="s">
        <v>32</v>
      </c>
      <c r="D2065" s="4">
        <v>630</v>
      </c>
      <c r="E2065">
        <v>122</v>
      </c>
      <c r="F2065" t="s">
        <v>35</v>
      </c>
      <c r="G2065" t="s">
        <v>36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8" t="s">
        <v>34</v>
      </c>
      <c r="O2065" s="12">
        <f t="shared" si="128"/>
        <v>44207</v>
      </c>
      <c r="P2065">
        <f t="shared" si="131"/>
        <v>0</v>
      </c>
      <c r="Q2065">
        <f t="shared" si="129"/>
        <v>0</v>
      </c>
      <c r="R2065" s="13">
        <f t="shared" si="130"/>
        <v>0</v>
      </c>
    </row>
    <row r="2066" spans="1:18" x14ac:dyDescent="0.3">
      <c r="A2066">
        <v>19353</v>
      </c>
      <c r="B2066" s="2">
        <v>44214</v>
      </c>
      <c r="C2066" t="s">
        <v>38</v>
      </c>
      <c r="D2066" s="4">
        <v>566</v>
      </c>
      <c r="E2066">
        <v>106</v>
      </c>
      <c r="F2066" t="s">
        <v>35</v>
      </c>
      <c r="G2066" t="s">
        <v>41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8" t="s">
        <v>34</v>
      </c>
      <c r="O2066" s="12">
        <f t="shared" si="128"/>
        <v>44214</v>
      </c>
      <c r="P2066">
        <f t="shared" si="131"/>
        <v>0</v>
      </c>
      <c r="Q2066">
        <f t="shared" si="129"/>
        <v>0</v>
      </c>
      <c r="R2066" s="13">
        <f t="shared" si="130"/>
        <v>0</v>
      </c>
    </row>
    <row r="2067" spans="1:18" x14ac:dyDescent="0.3">
      <c r="A2067">
        <v>19354</v>
      </c>
      <c r="B2067" s="2">
        <v>44241</v>
      </c>
      <c r="C2067" t="s">
        <v>38</v>
      </c>
      <c r="D2067" s="4">
        <v>703</v>
      </c>
      <c r="E2067">
        <v>113</v>
      </c>
      <c r="F2067" t="s">
        <v>33</v>
      </c>
      <c r="G2067" t="s">
        <v>34</v>
      </c>
      <c r="H2067" s="2">
        <v>44271</v>
      </c>
      <c r="I2067" s="2">
        <v>44301</v>
      </c>
      <c r="J2067" s="2">
        <v>44331</v>
      </c>
      <c r="K2067" s="2">
        <v>44279</v>
      </c>
      <c r="L2067" s="2">
        <v>44301</v>
      </c>
      <c r="M2067" s="2">
        <v>44331</v>
      </c>
      <c r="N2067" s="8" t="s">
        <v>20054</v>
      </c>
      <c r="O2067" s="12">
        <f t="shared" si="128"/>
        <v>44241</v>
      </c>
      <c r="P2067">
        <f t="shared" si="131"/>
        <v>3.9550000000000005</v>
      </c>
      <c r="Q2067">
        <f t="shared" si="129"/>
        <v>0</v>
      </c>
      <c r="R2067" s="13">
        <f t="shared" si="130"/>
        <v>3.9550000000000005</v>
      </c>
    </row>
    <row r="2068" spans="1:18" x14ac:dyDescent="0.3">
      <c r="A2068">
        <v>19355</v>
      </c>
      <c r="B2068" s="2">
        <v>44282</v>
      </c>
      <c r="C2068" t="s">
        <v>38</v>
      </c>
      <c r="D2068" s="4">
        <v>655</v>
      </c>
      <c r="E2068">
        <v>57</v>
      </c>
      <c r="F2068" t="s">
        <v>33</v>
      </c>
      <c r="G2068" t="s">
        <v>34</v>
      </c>
      <c r="H2068" s="2">
        <v>44312</v>
      </c>
      <c r="I2068" s="2">
        <v>44342</v>
      </c>
      <c r="J2068" s="2">
        <v>44372</v>
      </c>
      <c r="K2068" s="2">
        <v>44312</v>
      </c>
      <c r="L2068" s="2">
        <v>44342</v>
      </c>
      <c r="M2068" s="2">
        <v>44372</v>
      </c>
      <c r="N2068" s="8" t="s">
        <v>20055</v>
      </c>
      <c r="O2068" s="12">
        <f t="shared" si="128"/>
        <v>44282</v>
      </c>
      <c r="P2068">
        <f t="shared" si="131"/>
        <v>1.9950000000000001</v>
      </c>
      <c r="Q2068">
        <f t="shared" si="129"/>
        <v>57</v>
      </c>
      <c r="R2068" s="13">
        <f t="shared" si="130"/>
        <v>-55.005000000000003</v>
      </c>
    </row>
    <row r="2069" spans="1:18" x14ac:dyDescent="0.3">
      <c r="A2069">
        <v>19356</v>
      </c>
      <c r="B2069" s="2">
        <v>44260</v>
      </c>
      <c r="C2069" t="s">
        <v>32</v>
      </c>
      <c r="D2069" s="4">
        <v>585</v>
      </c>
      <c r="E2069">
        <v>159</v>
      </c>
      <c r="F2069" t="s">
        <v>35</v>
      </c>
      <c r="G2069" t="s">
        <v>36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8" t="s">
        <v>34</v>
      </c>
      <c r="O2069" s="12">
        <f t="shared" si="128"/>
        <v>44260</v>
      </c>
      <c r="P2069">
        <f t="shared" si="131"/>
        <v>0</v>
      </c>
      <c r="Q2069">
        <f t="shared" si="129"/>
        <v>0</v>
      </c>
      <c r="R2069" s="13">
        <f t="shared" si="130"/>
        <v>0</v>
      </c>
    </row>
    <row r="2070" spans="1:18" x14ac:dyDescent="0.3">
      <c r="A2070">
        <v>19357</v>
      </c>
      <c r="B2070" s="2">
        <v>44251</v>
      </c>
      <c r="C2070" t="s">
        <v>32</v>
      </c>
      <c r="D2070" s="4">
        <v>608</v>
      </c>
      <c r="E2070">
        <v>92</v>
      </c>
      <c r="F2070" t="s">
        <v>35</v>
      </c>
      <c r="G2070" t="s">
        <v>41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8" t="s">
        <v>34</v>
      </c>
      <c r="O2070" s="12">
        <f t="shared" si="128"/>
        <v>44251</v>
      </c>
      <c r="P2070">
        <f t="shared" si="131"/>
        <v>0</v>
      </c>
      <c r="Q2070">
        <f t="shared" si="129"/>
        <v>0</v>
      </c>
      <c r="R2070" s="13">
        <f t="shared" si="130"/>
        <v>0</v>
      </c>
    </row>
    <row r="2071" spans="1:18" x14ac:dyDescent="0.3">
      <c r="A2071">
        <v>19358</v>
      </c>
      <c r="B2071" s="2">
        <v>44208</v>
      </c>
      <c r="C2071" t="s">
        <v>32</v>
      </c>
      <c r="D2071" s="4">
        <v>534</v>
      </c>
      <c r="E2071">
        <v>87</v>
      </c>
      <c r="F2071" t="s">
        <v>35</v>
      </c>
      <c r="G2071" t="s">
        <v>40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8" t="s">
        <v>34</v>
      </c>
      <c r="O2071" s="12">
        <f t="shared" si="128"/>
        <v>44208</v>
      </c>
      <c r="P2071">
        <f t="shared" si="131"/>
        <v>0</v>
      </c>
      <c r="Q2071">
        <f t="shared" si="129"/>
        <v>0</v>
      </c>
      <c r="R2071" s="13">
        <f t="shared" si="130"/>
        <v>0</v>
      </c>
    </row>
    <row r="2072" spans="1:18" x14ac:dyDescent="0.3">
      <c r="A2072">
        <v>19359</v>
      </c>
      <c r="B2072" s="2">
        <v>44224</v>
      </c>
      <c r="C2072" t="s">
        <v>37</v>
      </c>
      <c r="D2072" s="4">
        <v>607</v>
      </c>
      <c r="E2072">
        <v>102</v>
      </c>
      <c r="F2072" t="s">
        <v>33</v>
      </c>
      <c r="G2072" t="s">
        <v>34</v>
      </c>
      <c r="H2072" s="2">
        <v>44254</v>
      </c>
      <c r="I2072" s="2">
        <v>44284</v>
      </c>
      <c r="J2072" s="2">
        <v>44314</v>
      </c>
      <c r="K2072" s="2">
        <v>44257</v>
      </c>
      <c r="L2072" s="2">
        <v>44284</v>
      </c>
      <c r="M2072" s="2">
        <v>44314</v>
      </c>
      <c r="N2072" s="8" t="s">
        <v>20055</v>
      </c>
      <c r="O2072" s="12">
        <f t="shared" si="128"/>
        <v>44224</v>
      </c>
      <c r="P2072">
        <f t="shared" si="131"/>
        <v>3.5700000000000003</v>
      </c>
      <c r="Q2072">
        <f t="shared" si="129"/>
        <v>102</v>
      </c>
      <c r="R2072" s="13">
        <f t="shared" si="130"/>
        <v>-98.43</v>
      </c>
    </row>
    <row r="2073" spans="1:18" x14ac:dyDescent="0.3">
      <c r="A2073">
        <v>19360</v>
      </c>
      <c r="B2073" s="2">
        <v>44201</v>
      </c>
      <c r="C2073" t="s">
        <v>38</v>
      </c>
      <c r="D2073" s="4">
        <v>604</v>
      </c>
      <c r="E2073">
        <v>113</v>
      </c>
      <c r="F2073" t="s">
        <v>35</v>
      </c>
      <c r="G2073" t="s">
        <v>36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8" t="s">
        <v>34</v>
      </c>
      <c r="O2073" s="12">
        <f t="shared" si="128"/>
        <v>44201</v>
      </c>
      <c r="P2073">
        <f t="shared" si="131"/>
        <v>0</v>
      </c>
      <c r="Q2073">
        <f t="shared" si="129"/>
        <v>0</v>
      </c>
      <c r="R2073" s="13">
        <f t="shared" si="130"/>
        <v>0</v>
      </c>
    </row>
    <row r="2074" spans="1:18" x14ac:dyDescent="0.3">
      <c r="A2074">
        <v>19361</v>
      </c>
      <c r="B2074" s="2">
        <v>44250</v>
      </c>
      <c r="C2074" t="s">
        <v>32</v>
      </c>
      <c r="D2074" s="4">
        <v>563</v>
      </c>
      <c r="E2074">
        <v>64</v>
      </c>
      <c r="F2074" t="s">
        <v>35</v>
      </c>
      <c r="G2074" t="s">
        <v>41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8" t="s">
        <v>34</v>
      </c>
      <c r="O2074" s="12">
        <f t="shared" si="128"/>
        <v>44250</v>
      </c>
      <c r="P2074">
        <f t="shared" si="131"/>
        <v>0</v>
      </c>
      <c r="Q2074">
        <f t="shared" si="129"/>
        <v>0</v>
      </c>
      <c r="R2074" s="13">
        <f t="shared" si="130"/>
        <v>0</v>
      </c>
    </row>
    <row r="2075" spans="1:18" x14ac:dyDescent="0.3">
      <c r="A2075">
        <v>19362</v>
      </c>
      <c r="B2075" s="2">
        <v>44242</v>
      </c>
      <c r="C2075" t="s">
        <v>38</v>
      </c>
      <c r="D2075" s="4">
        <v>627</v>
      </c>
      <c r="E2075">
        <v>37</v>
      </c>
      <c r="F2075" t="s">
        <v>33</v>
      </c>
      <c r="G2075" t="s">
        <v>34</v>
      </c>
      <c r="H2075" s="2">
        <v>44272</v>
      </c>
      <c r="I2075" s="2">
        <v>44302</v>
      </c>
      <c r="J2075" s="2">
        <v>44332</v>
      </c>
      <c r="K2075" s="2">
        <v>44307</v>
      </c>
      <c r="L2075" s="2">
        <v>44302</v>
      </c>
      <c r="M2075" s="2">
        <v>44332</v>
      </c>
      <c r="N2075" s="8" t="s">
        <v>20054</v>
      </c>
      <c r="O2075" s="12">
        <f t="shared" si="128"/>
        <v>44242</v>
      </c>
      <c r="P2075">
        <f t="shared" si="131"/>
        <v>1.2950000000000002</v>
      </c>
      <c r="Q2075">
        <f t="shared" si="129"/>
        <v>0</v>
      </c>
      <c r="R2075" s="13">
        <f t="shared" si="130"/>
        <v>1.2950000000000002</v>
      </c>
    </row>
    <row r="2076" spans="1:18" x14ac:dyDescent="0.3">
      <c r="A2076">
        <v>19363</v>
      </c>
      <c r="B2076" s="2">
        <v>44255</v>
      </c>
      <c r="C2076" t="s">
        <v>38</v>
      </c>
      <c r="D2076" s="4">
        <v>589</v>
      </c>
      <c r="E2076">
        <v>46</v>
      </c>
      <c r="F2076" t="s">
        <v>35</v>
      </c>
      <c r="G2076" t="s">
        <v>39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8" t="s">
        <v>34</v>
      </c>
      <c r="O2076" s="12">
        <f t="shared" si="128"/>
        <v>44255</v>
      </c>
      <c r="P2076">
        <f t="shared" si="131"/>
        <v>0</v>
      </c>
      <c r="Q2076">
        <f t="shared" si="129"/>
        <v>0</v>
      </c>
      <c r="R2076" s="13">
        <f t="shared" si="130"/>
        <v>0</v>
      </c>
    </row>
    <row r="2077" spans="1:18" x14ac:dyDescent="0.3">
      <c r="A2077">
        <v>19364</v>
      </c>
      <c r="B2077" s="2">
        <v>44223</v>
      </c>
      <c r="C2077" t="s">
        <v>32</v>
      </c>
      <c r="D2077" s="4">
        <v>652</v>
      </c>
      <c r="E2077">
        <v>109</v>
      </c>
      <c r="F2077" t="s">
        <v>33</v>
      </c>
      <c r="G2077" t="s">
        <v>34</v>
      </c>
      <c r="H2077" s="2">
        <v>44253</v>
      </c>
      <c r="I2077" s="2">
        <v>44283</v>
      </c>
      <c r="J2077" s="2">
        <v>44313</v>
      </c>
      <c r="K2077" s="2">
        <v>44260</v>
      </c>
      <c r="L2077" s="2">
        <v>44283</v>
      </c>
      <c r="M2077" s="2">
        <v>44313</v>
      </c>
      <c r="N2077" s="8" t="s">
        <v>20054</v>
      </c>
      <c r="O2077" s="12">
        <f t="shared" si="128"/>
        <v>44223</v>
      </c>
      <c r="P2077">
        <f t="shared" si="131"/>
        <v>3.8150000000000004</v>
      </c>
      <c r="Q2077">
        <f t="shared" si="129"/>
        <v>0</v>
      </c>
      <c r="R2077" s="13">
        <f t="shared" si="130"/>
        <v>3.8150000000000004</v>
      </c>
    </row>
    <row r="2078" spans="1:18" x14ac:dyDescent="0.3">
      <c r="A2078">
        <v>19365</v>
      </c>
      <c r="B2078" s="2">
        <v>44200</v>
      </c>
      <c r="C2078" t="s">
        <v>32</v>
      </c>
      <c r="D2078" s="4">
        <v>588</v>
      </c>
      <c r="E2078">
        <v>116</v>
      </c>
      <c r="F2078" t="s">
        <v>35</v>
      </c>
      <c r="G2078" t="s">
        <v>42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8" t="s">
        <v>34</v>
      </c>
      <c r="O2078" s="12">
        <f t="shared" si="128"/>
        <v>44200</v>
      </c>
      <c r="P2078">
        <f t="shared" si="131"/>
        <v>0</v>
      </c>
      <c r="Q2078">
        <f t="shared" si="129"/>
        <v>0</v>
      </c>
      <c r="R2078" s="13">
        <f t="shared" si="130"/>
        <v>0</v>
      </c>
    </row>
    <row r="2079" spans="1:18" x14ac:dyDescent="0.3">
      <c r="A2079">
        <v>19366</v>
      </c>
      <c r="B2079" s="2">
        <v>44236</v>
      </c>
      <c r="C2079" t="s">
        <v>37</v>
      </c>
      <c r="D2079" s="4">
        <v>670</v>
      </c>
      <c r="E2079">
        <v>87</v>
      </c>
      <c r="F2079" t="s">
        <v>33</v>
      </c>
      <c r="G2079" t="s">
        <v>34</v>
      </c>
      <c r="H2079" s="2">
        <v>44266</v>
      </c>
      <c r="I2079" s="2">
        <v>44296</v>
      </c>
      <c r="J2079" s="2">
        <v>44326</v>
      </c>
      <c r="K2079" s="2">
        <v>44270</v>
      </c>
      <c r="L2079" s="2">
        <v>44296</v>
      </c>
      <c r="M2079" s="2">
        <v>44326</v>
      </c>
      <c r="N2079" s="8" t="s">
        <v>20054</v>
      </c>
      <c r="O2079" s="12">
        <f t="shared" si="128"/>
        <v>44236</v>
      </c>
      <c r="P2079">
        <f t="shared" si="131"/>
        <v>3.0450000000000004</v>
      </c>
      <c r="Q2079">
        <f t="shared" si="129"/>
        <v>0</v>
      </c>
      <c r="R2079" s="13">
        <f t="shared" si="130"/>
        <v>3.0450000000000004</v>
      </c>
    </row>
    <row r="2080" spans="1:18" x14ac:dyDescent="0.3">
      <c r="A2080">
        <v>19367</v>
      </c>
      <c r="B2080" s="2">
        <v>44259</v>
      </c>
      <c r="C2080" t="s">
        <v>32</v>
      </c>
      <c r="D2080" s="4">
        <v>682</v>
      </c>
      <c r="E2080">
        <v>107</v>
      </c>
      <c r="F2080" t="s">
        <v>33</v>
      </c>
      <c r="G2080" t="s">
        <v>34</v>
      </c>
      <c r="H2080" s="2">
        <v>44289</v>
      </c>
      <c r="I2080" s="2">
        <v>44319</v>
      </c>
      <c r="J2080" s="2">
        <v>44349</v>
      </c>
      <c r="K2080" s="2">
        <v>44297</v>
      </c>
      <c r="L2080" s="2">
        <v>44319</v>
      </c>
      <c r="M2080" s="2">
        <v>44349</v>
      </c>
      <c r="N2080" s="8" t="s">
        <v>20054</v>
      </c>
      <c r="O2080" s="12">
        <f t="shared" si="128"/>
        <v>44259</v>
      </c>
      <c r="P2080">
        <f t="shared" si="131"/>
        <v>3.7450000000000006</v>
      </c>
      <c r="Q2080">
        <f t="shared" si="129"/>
        <v>0</v>
      </c>
      <c r="R2080" s="13">
        <f t="shared" si="130"/>
        <v>3.7450000000000006</v>
      </c>
    </row>
    <row r="2081" spans="1:18" x14ac:dyDescent="0.3">
      <c r="A2081">
        <v>19368</v>
      </c>
      <c r="B2081" s="2">
        <v>44280</v>
      </c>
      <c r="C2081" t="s">
        <v>37</v>
      </c>
      <c r="D2081" s="4">
        <v>589</v>
      </c>
      <c r="E2081">
        <v>144</v>
      </c>
      <c r="F2081" t="s">
        <v>35</v>
      </c>
      <c r="G2081" t="s">
        <v>41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8" t="s">
        <v>34</v>
      </c>
      <c r="O2081" s="12">
        <f t="shared" si="128"/>
        <v>44280</v>
      </c>
      <c r="P2081">
        <f t="shared" si="131"/>
        <v>0</v>
      </c>
      <c r="Q2081">
        <f t="shared" si="129"/>
        <v>0</v>
      </c>
      <c r="R2081" s="13">
        <f t="shared" si="130"/>
        <v>0</v>
      </c>
    </row>
    <row r="2082" spans="1:18" x14ac:dyDescent="0.3">
      <c r="A2082">
        <v>19369</v>
      </c>
      <c r="B2082" s="2">
        <v>44232</v>
      </c>
      <c r="C2082" t="s">
        <v>32</v>
      </c>
      <c r="D2082" s="4">
        <v>582</v>
      </c>
      <c r="E2082">
        <v>163</v>
      </c>
      <c r="F2082" t="s">
        <v>35</v>
      </c>
      <c r="G2082" t="s">
        <v>36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8" t="s">
        <v>34</v>
      </c>
      <c r="O2082" s="12">
        <f t="shared" si="128"/>
        <v>44232</v>
      </c>
      <c r="P2082">
        <f t="shared" si="131"/>
        <v>0</v>
      </c>
      <c r="Q2082">
        <f t="shared" si="129"/>
        <v>0</v>
      </c>
      <c r="R2082" s="13">
        <f t="shared" si="130"/>
        <v>0</v>
      </c>
    </row>
    <row r="2083" spans="1:18" x14ac:dyDescent="0.3">
      <c r="A2083">
        <v>19370</v>
      </c>
      <c r="B2083" s="2">
        <v>44218</v>
      </c>
      <c r="C2083" t="s">
        <v>37</v>
      </c>
      <c r="D2083" s="4">
        <v>616</v>
      </c>
      <c r="E2083">
        <v>86</v>
      </c>
      <c r="F2083" t="s">
        <v>33</v>
      </c>
      <c r="G2083" t="s">
        <v>34</v>
      </c>
      <c r="H2083" s="2">
        <v>44248</v>
      </c>
      <c r="I2083" s="2">
        <v>44278</v>
      </c>
      <c r="J2083" s="2">
        <v>44308</v>
      </c>
      <c r="K2083" s="2">
        <v>44252</v>
      </c>
      <c r="L2083" s="2">
        <v>44278</v>
      </c>
      <c r="M2083" s="2">
        <v>44308</v>
      </c>
      <c r="N2083" s="8" t="s">
        <v>20055</v>
      </c>
      <c r="O2083" s="12">
        <f t="shared" si="128"/>
        <v>44218</v>
      </c>
      <c r="P2083">
        <f t="shared" si="131"/>
        <v>3.0100000000000002</v>
      </c>
      <c r="Q2083">
        <f t="shared" si="129"/>
        <v>86</v>
      </c>
      <c r="R2083" s="13">
        <f t="shared" si="130"/>
        <v>-82.99</v>
      </c>
    </row>
    <row r="2084" spans="1:18" x14ac:dyDescent="0.3">
      <c r="A2084">
        <v>19371</v>
      </c>
      <c r="B2084" s="2">
        <v>44269</v>
      </c>
      <c r="C2084" t="s">
        <v>32</v>
      </c>
      <c r="D2084" s="4">
        <v>586</v>
      </c>
      <c r="E2084">
        <v>104</v>
      </c>
      <c r="F2084" t="s">
        <v>35</v>
      </c>
      <c r="G2084" t="s">
        <v>36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8" t="s">
        <v>34</v>
      </c>
      <c r="O2084" s="12">
        <f t="shared" si="128"/>
        <v>44269</v>
      </c>
      <c r="P2084">
        <f t="shared" si="131"/>
        <v>0</v>
      </c>
      <c r="Q2084">
        <f t="shared" si="129"/>
        <v>0</v>
      </c>
      <c r="R2084" s="13">
        <f t="shared" si="130"/>
        <v>0</v>
      </c>
    </row>
    <row r="2085" spans="1:18" x14ac:dyDescent="0.3">
      <c r="A2085">
        <v>19372</v>
      </c>
      <c r="B2085" s="2">
        <v>44214</v>
      </c>
      <c r="C2085" t="s">
        <v>32</v>
      </c>
      <c r="D2085" s="4">
        <v>622</v>
      </c>
      <c r="E2085">
        <v>116</v>
      </c>
      <c r="F2085" t="s">
        <v>35</v>
      </c>
      <c r="G2085" t="s">
        <v>40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8" t="s">
        <v>34</v>
      </c>
      <c r="O2085" s="12">
        <f t="shared" si="128"/>
        <v>44214</v>
      </c>
      <c r="P2085">
        <f t="shared" si="131"/>
        <v>0</v>
      </c>
      <c r="Q2085">
        <f t="shared" si="129"/>
        <v>0</v>
      </c>
      <c r="R2085" s="13">
        <f t="shared" si="130"/>
        <v>0</v>
      </c>
    </row>
    <row r="2086" spans="1:18" x14ac:dyDescent="0.3">
      <c r="A2086">
        <v>19373</v>
      </c>
      <c r="B2086" s="2">
        <v>44234</v>
      </c>
      <c r="C2086" t="s">
        <v>37</v>
      </c>
      <c r="D2086" s="4">
        <v>605</v>
      </c>
      <c r="E2086">
        <v>108</v>
      </c>
      <c r="F2086" t="s">
        <v>33</v>
      </c>
      <c r="G2086" t="s">
        <v>34</v>
      </c>
      <c r="H2086" s="2">
        <v>44264</v>
      </c>
      <c r="I2086" s="2">
        <v>44294</v>
      </c>
      <c r="J2086" s="2">
        <v>44324</v>
      </c>
      <c r="K2086" s="2">
        <v>44304</v>
      </c>
      <c r="L2086" s="2">
        <v>44294</v>
      </c>
      <c r="M2086" s="2">
        <v>44324</v>
      </c>
      <c r="N2086" s="8" t="s">
        <v>20054</v>
      </c>
      <c r="O2086" s="12">
        <f t="shared" si="128"/>
        <v>44234</v>
      </c>
      <c r="P2086">
        <f t="shared" si="131"/>
        <v>3.7800000000000002</v>
      </c>
      <c r="Q2086">
        <f t="shared" si="129"/>
        <v>0</v>
      </c>
      <c r="R2086" s="13">
        <f t="shared" si="130"/>
        <v>3.7800000000000002</v>
      </c>
    </row>
    <row r="2087" spans="1:18" x14ac:dyDescent="0.3">
      <c r="A2087">
        <v>19374</v>
      </c>
      <c r="B2087" s="2">
        <v>44287</v>
      </c>
      <c r="C2087" t="s">
        <v>38</v>
      </c>
      <c r="D2087" s="4">
        <v>668</v>
      </c>
      <c r="E2087">
        <v>94</v>
      </c>
      <c r="F2087" t="s">
        <v>33</v>
      </c>
      <c r="G2087" t="s">
        <v>34</v>
      </c>
      <c r="H2087" s="2">
        <v>44317</v>
      </c>
      <c r="I2087" s="2">
        <v>44347</v>
      </c>
      <c r="J2087" s="2">
        <v>44377</v>
      </c>
      <c r="K2087" s="2">
        <v>44318</v>
      </c>
      <c r="L2087" s="2">
        <v>44347</v>
      </c>
      <c r="M2087" s="2">
        <v>44377</v>
      </c>
      <c r="N2087" s="8" t="s">
        <v>20055</v>
      </c>
      <c r="O2087" s="12">
        <f t="shared" si="128"/>
        <v>44287</v>
      </c>
      <c r="P2087">
        <f t="shared" si="131"/>
        <v>3.2900000000000005</v>
      </c>
      <c r="Q2087">
        <f t="shared" si="129"/>
        <v>94</v>
      </c>
      <c r="R2087" s="13">
        <f t="shared" si="130"/>
        <v>-90.71</v>
      </c>
    </row>
    <row r="2088" spans="1:18" x14ac:dyDescent="0.3">
      <c r="A2088">
        <v>19375</v>
      </c>
      <c r="B2088" s="2">
        <v>44248</v>
      </c>
      <c r="C2088" t="s">
        <v>32</v>
      </c>
      <c r="D2088" s="4">
        <v>713</v>
      </c>
      <c r="E2088">
        <v>110</v>
      </c>
      <c r="F2088" t="s">
        <v>33</v>
      </c>
      <c r="G2088" t="s">
        <v>34</v>
      </c>
      <c r="H2088" s="2">
        <v>44278</v>
      </c>
      <c r="I2088" s="2">
        <v>44308</v>
      </c>
      <c r="J2088" s="2">
        <v>44338</v>
      </c>
      <c r="K2088" s="2">
        <v>44279</v>
      </c>
      <c r="L2088" s="2">
        <v>44308</v>
      </c>
      <c r="M2088" s="2">
        <v>44338</v>
      </c>
      <c r="N2088" s="8" t="s">
        <v>20054</v>
      </c>
      <c r="O2088" s="12">
        <f t="shared" si="128"/>
        <v>44248</v>
      </c>
      <c r="P2088">
        <f t="shared" si="131"/>
        <v>3.8500000000000005</v>
      </c>
      <c r="Q2088">
        <f t="shared" si="129"/>
        <v>0</v>
      </c>
      <c r="R2088" s="13">
        <f t="shared" si="130"/>
        <v>3.8500000000000005</v>
      </c>
    </row>
    <row r="2089" spans="1:18" x14ac:dyDescent="0.3">
      <c r="A2089">
        <v>19376</v>
      </c>
      <c r="B2089" s="2">
        <v>44257</v>
      </c>
      <c r="C2089" t="s">
        <v>37</v>
      </c>
      <c r="D2089" s="4">
        <v>612</v>
      </c>
      <c r="E2089">
        <v>101</v>
      </c>
      <c r="F2089" t="s">
        <v>33</v>
      </c>
      <c r="G2089" t="s">
        <v>34</v>
      </c>
      <c r="H2089" s="2">
        <v>44287</v>
      </c>
      <c r="I2089" s="2">
        <v>44317</v>
      </c>
      <c r="J2089" s="2">
        <v>44347</v>
      </c>
      <c r="K2089" s="2">
        <v>44314</v>
      </c>
      <c r="L2089" s="2">
        <v>44317</v>
      </c>
      <c r="M2089" s="2">
        <v>44347</v>
      </c>
      <c r="N2089" s="8" t="s">
        <v>20055</v>
      </c>
      <c r="O2089" s="12">
        <f t="shared" si="128"/>
        <v>44257</v>
      </c>
      <c r="P2089">
        <f t="shared" si="131"/>
        <v>3.5350000000000001</v>
      </c>
      <c r="Q2089">
        <f t="shared" si="129"/>
        <v>101</v>
      </c>
      <c r="R2089" s="13">
        <f t="shared" si="130"/>
        <v>-97.465000000000003</v>
      </c>
    </row>
    <row r="2090" spans="1:18" x14ac:dyDescent="0.3">
      <c r="A2090">
        <v>19377</v>
      </c>
      <c r="B2090" s="2">
        <v>44280</v>
      </c>
      <c r="C2090" t="s">
        <v>38</v>
      </c>
      <c r="D2090" s="4">
        <v>637</v>
      </c>
      <c r="E2090">
        <v>131</v>
      </c>
      <c r="F2090" t="s">
        <v>33</v>
      </c>
      <c r="G2090" t="s">
        <v>34</v>
      </c>
      <c r="H2090" s="2">
        <v>44310</v>
      </c>
      <c r="I2090" s="2">
        <v>44340</v>
      </c>
      <c r="J2090" s="2">
        <v>44370</v>
      </c>
      <c r="K2090" s="2">
        <v>44331</v>
      </c>
      <c r="L2090" s="2">
        <v>44340</v>
      </c>
      <c r="M2090" s="2">
        <v>44370</v>
      </c>
      <c r="N2090" s="8" t="s">
        <v>20055</v>
      </c>
      <c r="O2090" s="12">
        <f t="shared" si="128"/>
        <v>44280</v>
      </c>
      <c r="P2090">
        <f t="shared" si="131"/>
        <v>4.5850000000000009</v>
      </c>
      <c r="Q2090">
        <f t="shared" si="129"/>
        <v>131</v>
      </c>
      <c r="R2090" s="13">
        <f t="shared" si="130"/>
        <v>-126.41499999999999</v>
      </c>
    </row>
    <row r="2091" spans="1:18" x14ac:dyDescent="0.3">
      <c r="A2091">
        <v>19378</v>
      </c>
      <c r="B2091" s="2">
        <v>44266</v>
      </c>
      <c r="C2091" t="s">
        <v>37</v>
      </c>
      <c r="D2091" s="4">
        <v>623</v>
      </c>
      <c r="E2091">
        <v>130</v>
      </c>
      <c r="F2091" t="s">
        <v>33</v>
      </c>
      <c r="G2091" t="s">
        <v>34</v>
      </c>
      <c r="H2091" s="2">
        <v>44296</v>
      </c>
      <c r="I2091" s="2">
        <v>44326</v>
      </c>
      <c r="J2091" s="2">
        <v>44356</v>
      </c>
      <c r="K2091" s="2">
        <v>44299</v>
      </c>
      <c r="L2091" s="2">
        <v>44326</v>
      </c>
      <c r="M2091" s="2">
        <v>44356</v>
      </c>
      <c r="N2091" s="8" t="s">
        <v>20055</v>
      </c>
      <c r="O2091" s="12">
        <f t="shared" si="128"/>
        <v>44266</v>
      </c>
      <c r="P2091">
        <f t="shared" si="131"/>
        <v>4.5500000000000007</v>
      </c>
      <c r="Q2091">
        <f t="shared" si="129"/>
        <v>130</v>
      </c>
      <c r="R2091" s="13">
        <f t="shared" si="130"/>
        <v>-125.45</v>
      </c>
    </row>
    <row r="2092" spans="1:18" x14ac:dyDescent="0.3">
      <c r="A2092">
        <v>19379</v>
      </c>
      <c r="B2092" s="2">
        <v>44267</v>
      </c>
      <c r="C2092" t="s">
        <v>32</v>
      </c>
      <c r="D2092" s="4">
        <v>572</v>
      </c>
      <c r="E2092">
        <v>99</v>
      </c>
      <c r="F2092" t="s">
        <v>35</v>
      </c>
      <c r="G2092" t="s">
        <v>36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8" t="s">
        <v>34</v>
      </c>
      <c r="O2092" s="12">
        <f t="shared" si="128"/>
        <v>44267</v>
      </c>
      <c r="P2092">
        <f t="shared" si="131"/>
        <v>0</v>
      </c>
      <c r="Q2092">
        <f t="shared" si="129"/>
        <v>0</v>
      </c>
      <c r="R2092" s="13">
        <f t="shared" si="130"/>
        <v>0</v>
      </c>
    </row>
    <row r="2093" spans="1:18" x14ac:dyDescent="0.3">
      <c r="A2093">
        <v>19380</v>
      </c>
      <c r="B2093" s="2">
        <v>44237</v>
      </c>
      <c r="C2093" t="s">
        <v>32</v>
      </c>
      <c r="D2093" s="4">
        <v>616</v>
      </c>
      <c r="E2093">
        <v>98</v>
      </c>
      <c r="F2093" t="s">
        <v>35</v>
      </c>
      <c r="G2093" t="s">
        <v>40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8" t="s">
        <v>34</v>
      </c>
      <c r="O2093" s="12">
        <f t="shared" si="128"/>
        <v>44237</v>
      </c>
      <c r="P2093">
        <f t="shared" si="131"/>
        <v>0</v>
      </c>
      <c r="Q2093">
        <f t="shared" si="129"/>
        <v>0</v>
      </c>
      <c r="R2093" s="13">
        <f t="shared" si="130"/>
        <v>0</v>
      </c>
    </row>
    <row r="2094" spans="1:18" x14ac:dyDescent="0.3">
      <c r="A2094">
        <v>19381</v>
      </c>
      <c r="B2094" s="2">
        <v>44255</v>
      </c>
      <c r="C2094" t="s">
        <v>37</v>
      </c>
      <c r="D2094" s="4">
        <v>667</v>
      </c>
      <c r="E2094">
        <v>39</v>
      </c>
      <c r="F2094" t="s">
        <v>33</v>
      </c>
      <c r="G2094" t="s">
        <v>34</v>
      </c>
      <c r="H2094" s="2">
        <v>44285</v>
      </c>
      <c r="I2094" s="2">
        <v>44315</v>
      </c>
      <c r="J2094" s="2">
        <v>44345</v>
      </c>
      <c r="K2094" s="2">
        <v>44285</v>
      </c>
      <c r="L2094" s="2">
        <v>44315</v>
      </c>
      <c r="M2094" s="2">
        <v>44345</v>
      </c>
      <c r="N2094" s="8" t="s">
        <v>20055</v>
      </c>
      <c r="O2094" s="12">
        <f t="shared" si="128"/>
        <v>44255</v>
      </c>
      <c r="P2094">
        <f t="shared" si="131"/>
        <v>1.3650000000000002</v>
      </c>
      <c r="Q2094">
        <f t="shared" si="129"/>
        <v>39</v>
      </c>
      <c r="R2094" s="13">
        <f t="shared" si="130"/>
        <v>-37.634999999999998</v>
      </c>
    </row>
    <row r="2095" spans="1:18" x14ac:dyDescent="0.3">
      <c r="A2095">
        <v>19382</v>
      </c>
      <c r="B2095" s="2">
        <v>44243</v>
      </c>
      <c r="C2095" t="s">
        <v>38</v>
      </c>
      <c r="D2095" s="4">
        <v>611</v>
      </c>
      <c r="E2095">
        <v>116</v>
      </c>
      <c r="F2095" t="s">
        <v>35</v>
      </c>
      <c r="G2095" t="s">
        <v>41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8" t="s">
        <v>34</v>
      </c>
      <c r="O2095" s="12">
        <f t="shared" si="128"/>
        <v>44243</v>
      </c>
      <c r="P2095">
        <f t="shared" si="131"/>
        <v>0</v>
      </c>
      <c r="Q2095">
        <f t="shared" si="129"/>
        <v>0</v>
      </c>
      <c r="R2095" s="13">
        <f t="shared" si="130"/>
        <v>0</v>
      </c>
    </row>
    <row r="2096" spans="1:18" x14ac:dyDescent="0.3">
      <c r="A2096">
        <v>19383</v>
      </c>
      <c r="B2096" s="2">
        <v>44249</v>
      </c>
      <c r="C2096" t="s">
        <v>32</v>
      </c>
      <c r="D2096" s="4">
        <v>593</v>
      </c>
      <c r="E2096">
        <v>93</v>
      </c>
      <c r="F2096" t="s">
        <v>35</v>
      </c>
      <c r="G2096" t="s">
        <v>40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8" t="s">
        <v>34</v>
      </c>
      <c r="O2096" s="12">
        <f t="shared" si="128"/>
        <v>44249</v>
      </c>
      <c r="P2096">
        <f t="shared" si="131"/>
        <v>0</v>
      </c>
      <c r="Q2096">
        <f t="shared" si="129"/>
        <v>0</v>
      </c>
      <c r="R2096" s="13">
        <f t="shared" si="130"/>
        <v>0</v>
      </c>
    </row>
    <row r="2097" spans="1:18" x14ac:dyDescent="0.3">
      <c r="A2097">
        <v>19384</v>
      </c>
      <c r="B2097" s="2">
        <v>44248</v>
      </c>
      <c r="C2097" t="s">
        <v>32</v>
      </c>
      <c r="D2097" s="4">
        <v>577</v>
      </c>
      <c r="E2097">
        <v>130</v>
      </c>
      <c r="F2097" t="s">
        <v>35</v>
      </c>
      <c r="G2097" t="s">
        <v>39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8" t="s">
        <v>34</v>
      </c>
      <c r="O2097" s="12">
        <f t="shared" si="128"/>
        <v>44248</v>
      </c>
      <c r="P2097">
        <f t="shared" si="131"/>
        <v>0</v>
      </c>
      <c r="Q2097">
        <f t="shared" si="129"/>
        <v>0</v>
      </c>
      <c r="R2097" s="13">
        <f t="shared" si="130"/>
        <v>0</v>
      </c>
    </row>
    <row r="2098" spans="1:18" x14ac:dyDescent="0.3">
      <c r="A2098">
        <v>19385</v>
      </c>
      <c r="B2098" s="2">
        <v>44238</v>
      </c>
      <c r="C2098" t="s">
        <v>38</v>
      </c>
      <c r="D2098" s="4">
        <v>621</v>
      </c>
      <c r="E2098">
        <v>80</v>
      </c>
      <c r="F2098" t="s">
        <v>33</v>
      </c>
      <c r="G2098" t="s">
        <v>34</v>
      </c>
      <c r="H2098" s="2">
        <v>44268</v>
      </c>
      <c r="I2098" s="2">
        <v>44298</v>
      </c>
      <c r="J2098" s="2">
        <v>44328</v>
      </c>
      <c r="K2098" s="2">
        <v>44301</v>
      </c>
      <c r="L2098" s="2">
        <v>44298</v>
      </c>
      <c r="M2098" s="2">
        <v>44328</v>
      </c>
      <c r="N2098" s="8" t="s">
        <v>20054</v>
      </c>
      <c r="O2098" s="12">
        <f t="shared" si="128"/>
        <v>44238</v>
      </c>
      <c r="P2098">
        <f t="shared" si="131"/>
        <v>2.8000000000000003</v>
      </c>
      <c r="Q2098">
        <f t="shared" si="129"/>
        <v>0</v>
      </c>
      <c r="R2098" s="13">
        <f t="shared" si="130"/>
        <v>2.8000000000000003</v>
      </c>
    </row>
    <row r="2099" spans="1:18" x14ac:dyDescent="0.3">
      <c r="A2099">
        <v>19386</v>
      </c>
      <c r="B2099" s="2">
        <v>44258</v>
      </c>
      <c r="C2099" t="s">
        <v>38</v>
      </c>
      <c r="D2099" s="4">
        <v>547</v>
      </c>
      <c r="E2099">
        <v>105</v>
      </c>
      <c r="F2099" t="s">
        <v>33</v>
      </c>
      <c r="G2099" t="s">
        <v>34</v>
      </c>
      <c r="H2099" s="2">
        <v>44288</v>
      </c>
      <c r="I2099" s="2">
        <v>44318</v>
      </c>
      <c r="J2099" s="2">
        <v>44348</v>
      </c>
      <c r="K2099" s="2">
        <v>44324</v>
      </c>
      <c r="L2099" s="2">
        <v>44318</v>
      </c>
      <c r="M2099" s="2">
        <v>44348</v>
      </c>
      <c r="N2099" s="8" t="s">
        <v>20054</v>
      </c>
      <c r="O2099" s="12">
        <f t="shared" si="128"/>
        <v>44258</v>
      </c>
      <c r="P2099">
        <f t="shared" si="131"/>
        <v>3.6750000000000003</v>
      </c>
      <c r="Q2099">
        <f t="shared" si="129"/>
        <v>0</v>
      </c>
      <c r="R2099" s="13">
        <f t="shared" si="130"/>
        <v>3.6750000000000003</v>
      </c>
    </row>
    <row r="2100" spans="1:18" x14ac:dyDescent="0.3">
      <c r="A2100">
        <v>19387</v>
      </c>
      <c r="B2100" s="2">
        <v>44233</v>
      </c>
      <c r="C2100" t="s">
        <v>38</v>
      </c>
      <c r="D2100" s="4">
        <v>585</v>
      </c>
      <c r="E2100">
        <v>47</v>
      </c>
      <c r="F2100" t="s">
        <v>35</v>
      </c>
      <c r="G2100" t="s">
        <v>41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8" t="s">
        <v>34</v>
      </c>
      <c r="O2100" s="12">
        <f t="shared" si="128"/>
        <v>44233</v>
      </c>
      <c r="P2100">
        <f t="shared" si="131"/>
        <v>0</v>
      </c>
      <c r="Q2100">
        <f t="shared" si="129"/>
        <v>0</v>
      </c>
      <c r="R2100" s="13">
        <f t="shared" si="130"/>
        <v>0</v>
      </c>
    </row>
    <row r="2101" spans="1:18" x14ac:dyDescent="0.3">
      <c r="A2101">
        <v>19388</v>
      </c>
      <c r="B2101" s="2">
        <v>44263</v>
      </c>
      <c r="C2101" t="s">
        <v>32</v>
      </c>
      <c r="D2101" s="4">
        <v>701</v>
      </c>
      <c r="E2101">
        <v>75</v>
      </c>
      <c r="F2101" t="s">
        <v>33</v>
      </c>
      <c r="G2101" t="s">
        <v>34</v>
      </c>
      <c r="H2101" s="2">
        <v>44293</v>
      </c>
      <c r="I2101" s="2">
        <v>44323</v>
      </c>
      <c r="J2101" s="2">
        <v>44353</v>
      </c>
      <c r="K2101" s="2">
        <v>44297</v>
      </c>
      <c r="L2101" s="2">
        <v>44323</v>
      </c>
      <c r="M2101" s="2">
        <v>44353</v>
      </c>
      <c r="N2101" s="8" t="s">
        <v>20054</v>
      </c>
      <c r="O2101" s="12">
        <f t="shared" si="128"/>
        <v>44263</v>
      </c>
      <c r="P2101">
        <f t="shared" si="131"/>
        <v>2.6250000000000004</v>
      </c>
      <c r="Q2101">
        <f t="shared" si="129"/>
        <v>0</v>
      </c>
      <c r="R2101" s="13">
        <f t="shared" si="130"/>
        <v>2.6250000000000004</v>
      </c>
    </row>
    <row r="2102" spans="1:18" x14ac:dyDescent="0.3">
      <c r="A2102">
        <v>19389</v>
      </c>
      <c r="B2102" s="2">
        <v>44252</v>
      </c>
      <c r="C2102" t="s">
        <v>38</v>
      </c>
      <c r="D2102" s="4">
        <v>627</v>
      </c>
      <c r="E2102">
        <v>106</v>
      </c>
      <c r="F2102" t="s">
        <v>33</v>
      </c>
      <c r="G2102" t="s">
        <v>34</v>
      </c>
      <c r="H2102" s="2">
        <v>44282</v>
      </c>
      <c r="I2102" s="2">
        <v>44312</v>
      </c>
      <c r="J2102" s="2">
        <v>44342</v>
      </c>
      <c r="K2102" s="2">
        <v>44318</v>
      </c>
      <c r="L2102" s="2">
        <v>44312</v>
      </c>
      <c r="M2102" s="2">
        <v>44342</v>
      </c>
      <c r="N2102" s="8" t="s">
        <v>20054</v>
      </c>
      <c r="O2102" s="12">
        <f t="shared" si="128"/>
        <v>44252</v>
      </c>
      <c r="P2102">
        <f t="shared" si="131"/>
        <v>3.7100000000000004</v>
      </c>
      <c r="Q2102">
        <f t="shared" si="129"/>
        <v>0</v>
      </c>
      <c r="R2102" s="13">
        <f t="shared" si="130"/>
        <v>3.7100000000000004</v>
      </c>
    </row>
    <row r="2103" spans="1:18" x14ac:dyDescent="0.3">
      <c r="A2103">
        <v>19390</v>
      </c>
      <c r="B2103" s="2">
        <v>44224</v>
      </c>
      <c r="C2103" t="s">
        <v>32</v>
      </c>
      <c r="D2103" s="4">
        <v>608</v>
      </c>
      <c r="E2103">
        <v>94</v>
      </c>
      <c r="F2103" t="s">
        <v>35</v>
      </c>
      <c r="G2103" t="s">
        <v>42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8" t="s">
        <v>34</v>
      </c>
      <c r="O2103" s="12">
        <f t="shared" si="128"/>
        <v>44224</v>
      </c>
      <c r="P2103">
        <f t="shared" si="131"/>
        <v>0</v>
      </c>
      <c r="Q2103">
        <f t="shared" si="129"/>
        <v>0</v>
      </c>
      <c r="R2103" s="13">
        <f t="shared" si="130"/>
        <v>0</v>
      </c>
    </row>
    <row r="2104" spans="1:18" x14ac:dyDescent="0.3">
      <c r="A2104">
        <v>19391</v>
      </c>
      <c r="B2104" s="2">
        <v>44257</v>
      </c>
      <c r="C2104" t="s">
        <v>37</v>
      </c>
      <c r="D2104" s="4">
        <v>644</v>
      </c>
      <c r="E2104">
        <v>133</v>
      </c>
      <c r="F2104" t="s">
        <v>33</v>
      </c>
      <c r="G2104" t="s">
        <v>34</v>
      </c>
      <c r="H2104" s="2">
        <v>44287</v>
      </c>
      <c r="I2104" s="2">
        <v>44317</v>
      </c>
      <c r="J2104" s="2">
        <v>44347</v>
      </c>
      <c r="K2104" s="2">
        <v>44292</v>
      </c>
      <c r="L2104" s="2">
        <v>44317</v>
      </c>
      <c r="M2104" s="2">
        <v>44347</v>
      </c>
      <c r="N2104" s="8" t="s">
        <v>20054</v>
      </c>
      <c r="O2104" s="12">
        <f t="shared" si="128"/>
        <v>44257</v>
      </c>
      <c r="P2104">
        <f t="shared" si="131"/>
        <v>4.6550000000000002</v>
      </c>
      <c r="Q2104">
        <f t="shared" si="129"/>
        <v>0</v>
      </c>
      <c r="R2104" s="13">
        <f t="shared" si="130"/>
        <v>4.6550000000000002</v>
      </c>
    </row>
    <row r="2105" spans="1:18" x14ac:dyDescent="0.3">
      <c r="A2105">
        <v>19392</v>
      </c>
      <c r="B2105" s="2">
        <v>44230</v>
      </c>
      <c r="C2105" t="s">
        <v>38</v>
      </c>
      <c r="D2105" s="4">
        <v>585</v>
      </c>
      <c r="E2105">
        <v>86</v>
      </c>
      <c r="F2105" t="s">
        <v>35</v>
      </c>
      <c r="G2105" t="s">
        <v>40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8" t="s">
        <v>34</v>
      </c>
      <c r="O2105" s="12">
        <f t="shared" si="128"/>
        <v>44230</v>
      </c>
      <c r="P2105">
        <f t="shared" si="131"/>
        <v>0</v>
      </c>
      <c r="Q2105">
        <f t="shared" si="129"/>
        <v>0</v>
      </c>
      <c r="R2105" s="13">
        <f t="shared" si="130"/>
        <v>0</v>
      </c>
    </row>
    <row r="2106" spans="1:18" x14ac:dyDescent="0.3">
      <c r="A2106">
        <v>19393</v>
      </c>
      <c r="B2106" s="2">
        <v>44270</v>
      </c>
      <c r="C2106" t="s">
        <v>37</v>
      </c>
      <c r="D2106" s="4">
        <v>647</v>
      </c>
      <c r="E2106">
        <v>96</v>
      </c>
      <c r="F2106" t="s">
        <v>33</v>
      </c>
      <c r="G2106" t="s">
        <v>34</v>
      </c>
      <c r="H2106" s="2">
        <v>44300</v>
      </c>
      <c r="I2106" s="2">
        <v>44330</v>
      </c>
      <c r="J2106" s="2">
        <v>44360</v>
      </c>
      <c r="K2106" s="2">
        <v>44303</v>
      </c>
      <c r="L2106" s="2">
        <v>44330</v>
      </c>
      <c r="M2106" s="2">
        <v>44360</v>
      </c>
      <c r="N2106" s="8" t="s">
        <v>20054</v>
      </c>
      <c r="O2106" s="12">
        <f t="shared" si="128"/>
        <v>44270</v>
      </c>
      <c r="P2106">
        <f t="shared" si="131"/>
        <v>3.3600000000000003</v>
      </c>
      <c r="Q2106">
        <f t="shared" si="129"/>
        <v>0</v>
      </c>
      <c r="R2106" s="13">
        <f t="shared" si="130"/>
        <v>3.3600000000000003</v>
      </c>
    </row>
    <row r="2107" spans="1:18" x14ac:dyDescent="0.3">
      <c r="A2107">
        <v>19394</v>
      </c>
      <c r="B2107" s="2">
        <v>44280</v>
      </c>
      <c r="C2107" t="s">
        <v>37</v>
      </c>
      <c r="D2107" s="4">
        <v>613</v>
      </c>
      <c r="E2107">
        <v>106</v>
      </c>
      <c r="F2107" t="s">
        <v>33</v>
      </c>
      <c r="G2107" t="s">
        <v>34</v>
      </c>
      <c r="H2107" s="2">
        <v>44310</v>
      </c>
      <c r="I2107" s="2">
        <v>44340</v>
      </c>
      <c r="J2107" s="2">
        <v>44370</v>
      </c>
      <c r="K2107" s="2">
        <v>44339</v>
      </c>
      <c r="L2107" s="2">
        <v>44340</v>
      </c>
      <c r="M2107" s="2">
        <v>44370</v>
      </c>
      <c r="N2107" s="8" t="s">
        <v>20054</v>
      </c>
      <c r="O2107" s="12">
        <f t="shared" si="128"/>
        <v>44280</v>
      </c>
      <c r="P2107">
        <f t="shared" si="131"/>
        <v>3.7100000000000004</v>
      </c>
      <c r="Q2107">
        <f t="shared" si="129"/>
        <v>0</v>
      </c>
      <c r="R2107" s="13">
        <f t="shared" si="130"/>
        <v>3.7100000000000004</v>
      </c>
    </row>
    <row r="2108" spans="1:18" x14ac:dyDescent="0.3">
      <c r="A2108">
        <v>19395</v>
      </c>
      <c r="B2108" s="2">
        <v>44252</v>
      </c>
      <c r="C2108" t="s">
        <v>38</v>
      </c>
      <c r="D2108" s="4">
        <v>602</v>
      </c>
      <c r="E2108">
        <v>40</v>
      </c>
      <c r="F2108" t="s">
        <v>35</v>
      </c>
      <c r="G2108" t="s">
        <v>39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8" t="s">
        <v>34</v>
      </c>
      <c r="O2108" s="12">
        <f t="shared" si="128"/>
        <v>44252</v>
      </c>
      <c r="P2108">
        <f t="shared" si="131"/>
        <v>0</v>
      </c>
      <c r="Q2108">
        <f t="shared" si="129"/>
        <v>0</v>
      </c>
      <c r="R2108" s="13">
        <f t="shared" si="130"/>
        <v>0</v>
      </c>
    </row>
    <row r="2109" spans="1:18" x14ac:dyDescent="0.3">
      <c r="A2109">
        <v>19396</v>
      </c>
      <c r="B2109" s="2">
        <v>44219</v>
      </c>
      <c r="C2109" t="s">
        <v>38</v>
      </c>
      <c r="D2109" s="4">
        <v>550</v>
      </c>
      <c r="E2109">
        <v>108</v>
      </c>
      <c r="F2109" t="s">
        <v>35</v>
      </c>
      <c r="G2109" t="s">
        <v>41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8" t="s">
        <v>34</v>
      </c>
      <c r="O2109" s="12">
        <f t="shared" si="128"/>
        <v>44219</v>
      </c>
      <c r="P2109">
        <f t="shared" si="131"/>
        <v>0</v>
      </c>
      <c r="Q2109">
        <f t="shared" si="129"/>
        <v>0</v>
      </c>
      <c r="R2109" s="13">
        <f t="shared" si="130"/>
        <v>0</v>
      </c>
    </row>
    <row r="2110" spans="1:18" x14ac:dyDescent="0.3">
      <c r="A2110">
        <v>19397</v>
      </c>
      <c r="B2110" s="2">
        <v>44249</v>
      </c>
      <c r="C2110" t="s">
        <v>38</v>
      </c>
      <c r="D2110" s="4">
        <v>604</v>
      </c>
      <c r="E2110">
        <v>85</v>
      </c>
      <c r="F2110" t="s">
        <v>35</v>
      </c>
      <c r="G2110" t="s">
        <v>40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8" t="s">
        <v>34</v>
      </c>
      <c r="O2110" s="12">
        <f t="shared" si="128"/>
        <v>44249</v>
      </c>
      <c r="P2110">
        <f t="shared" si="131"/>
        <v>0</v>
      </c>
      <c r="Q2110">
        <f t="shared" si="129"/>
        <v>0</v>
      </c>
      <c r="R2110" s="13">
        <f t="shared" si="130"/>
        <v>0</v>
      </c>
    </row>
    <row r="2111" spans="1:18" x14ac:dyDescent="0.3">
      <c r="A2111">
        <v>19398</v>
      </c>
      <c r="B2111" s="2">
        <v>44248</v>
      </c>
      <c r="C2111" t="s">
        <v>38</v>
      </c>
      <c r="D2111" s="4">
        <v>579</v>
      </c>
      <c r="E2111">
        <v>125</v>
      </c>
      <c r="F2111" t="s">
        <v>35</v>
      </c>
      <c r="G2111" t="s">
        <v>36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8" t="s">
        <v>34</v>
      </c>
      <c r="O2111" s="12">
        <f t="shared" si="128"/>
        <v>44248</v>
      </c>
      <c r="P2111">
        <f t="shared" si="131"/>
        <v>0</v>
      </c>
      <c r="Q2111">
        <f t="shared" si="129"/>
        <v>0</v>
      </c>
      <c r="R2111" s="13">
        <f t="shared" si="130"/>
        <v>0</v>
      </c>
    </row>
    <row r="2112" spans="1:18" x14ac:dyDescent="0.3">
      <c r="A2112">
        <v>19399</v>
      </c>
      <c r="B2112" s="2">
        <v>44272</v>
      </c>
      <c r="C2112" t="s">
        <v>38</v>
      </c>
      <c r="D2112" s="4">
        <v>658</v>
      </c>
      <c r="E2112">
        <v>96</v>
      </c>
      <c r="F2112" t="s">
        <v>33</v>
      </c>
      <c r="G2112" t="s">
        <v>34</v>
      </c>
      <c r="H2112" s="2">
        <v>44302</v>
      </c>
      <c r="I2112" s="2">
        <v>44332</v>
      </c>
      <c r="J2112" s="2">
        <v>44362</v>
      </c>
      <c r="K2112" s="2">
        <v>44304</v>
      </c>
      <c r="L2112" s="2">
        <v>44332</v>
      </c>
      <c r="M2112" s="2">
        <v>44362</v>
      </c>
      <c r="N2112" s="8" t="s">
        <v>20054</v>
      </c>
      <c r="O2112" s="12">
        <f t="shared" si="128"/>
        <v>44272</v>
      </c>
      <c r="P2112">
        <f t="shared" si="131"/>
        <v>3.3600000000000003</v>
      </c>
      <c r="Q2112">
        <f t="shared" si="129"/>
        <v>0</v>
      </c>
      <c r="R2112" s="13">
        <f t="shared" si="130"/>
        <v>3.3600000000000003</v>
      </c>
    </row>
    <row r="2113" spans="1:18" x14ac:dyDescent="0.3">
      <c r="A2113">
        <v>19400</v>
      </c>
      <c r="B2113" s="2">
        <v>44248</v>
      </c>
      <c r="C2113" t="s">
        <v>38</v>
      </c>
      <c r="D2113" s="4">
        <v>596</v>
      </c>
      <c r="E2113">
        <v>100</v>
      </c>
      <c r="F2113" t="s">
        <v>35</v>
      </c>
      <c r="G2113" t="s">
        <v>36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8" t="s">
        <v>34</v>
      </c>
      <c r="O2113" s="12">
        <f t="shared" si="128"/>
        <v>44248</v>
      </c>
      <c r="P2113">
        <f t="shared" si="131"/>
        <v>0</v>
      </c>
      <c r="Q2113">
        <f t="shared" si="129"/>
        <v>0</v>
      </c>
      <c r="R2113" s="13">
        <f t="shared" si="130"/>
        <v>0</v>
      </c>
    </row>
    <row r="2114" spans="1:18" x14ac:dyDescent="0.3">
      <c r="A2114">
        <v>19401</v>
      </c>
      <c r="B2114" s="2">
        <v>44259</v>
      </c>
      <c r="C2114" t="s">
        <v>37</v>
      </c>
      <c r="D2114" s="4">
        <v>641</v>
      </c>
      <c r="E2114">
        <v>173</v>
      </c>
      <c r="F2114" t="s">
        <v>33</v>
      </c>
      <c r="G2114" t="s">
        <v>34</v>
      </c>
      <c r="H2114" s="2">
        <v>44289</v>
      </c>
      <c r="I2114" s="2">
        <v>44319</v>
      </c>
      <c r="J2114" s="2">
        <v>44349</v>
      </c>
      <c r="K2114" s="2">
        <v>44297</v>
      </c>
      <c r="L2114" s="2">
        <v>44319</v>
      </c>
      <c r="M2114" s="2">
        <v>44349</v>
      </c>
      <c r="N2114" s="8" t="s">
        <v>20054</v>
      </c>
      <c r="O2114" s="12">
        <f t="shared" si="128"/>
        <v>44259</v>
      </c>
      <c r="P2114">
        <f t="shared" si="131"/>
        <v>6.0550000000000006</v>
      </c>
      <c r="Q2114">
        <f t="shared" si="129"/>
        <v>0</v>
      </c>
      <c r="R2114" s="13">
        <f t="shared" si="130"/>
        <v>6.0550000000000006</v>
      </c>
    </row>
    <row r="2115" spans="1:18" x14ac:dyDescent="0.3">
      <c r="A2115">
        <v>19402</v>
      </c>
      <c r="B2115" s="2">
        <v>44198</v>
      </c>
      <c r="C2115" t="s">
        <v>32</v>
      </c>
      <c r="D2115" s="4">
        <v>609</v>
      </c>
      <c r="E2115">
        <v>124</v>
      </c>
      <c r="F2115" t="s">
        <v>35</v>
      </c>
      <c r="G2115" t="s">
        <v>41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8" t="s">
        <v>34</v>
      </c>
      <c r="O2115" s="12">
        <f t="shared" ref="O2115:O2178" si="132">B2115</f>
        <v>44198</v>
      </c>
      <c r="P2115">
        <f t="shared" si="131"/>
        <v>0</v>
      </c>
      <c r="Q2115">
        <f t="shared" ref="Q2115:Q2178" si="133">IF(N2115="Defaulted",E2115,0)</f>
        <v>0</v>
      </c>
      <c r="R2115" s="13">
        <f t="shared" ref="R2115:R2178" si="134">P2115-Q2115</f>
        <v>0</v>
      </c>
    </row>
    <row r="2116" spans="1:18" x14ac:dyDescent="0.3">
      <c r="A2116">
        <v>19403</v>
      </c>
      <c r="B2116" s="2">
        <v>44222</v>
      </c>
      <c r="C2116" t="s">
        <v>32</v>
      </c>
      <c r="D2116" s="4">
        <v>608</v>
      </c>
      <c r="E2116">
        <v>75</v>
      </c>
      <c r="F2116" t="s">
        <v>35</v>
      </c>
      <c r="G2116" t="s">
        <v>42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8" t="s">
        <v>34</v>
      </c>
      <c r="O2116" s="12">
        <f t="shared" si="132"/>
        <v>44222</v>
      </c>
      <c r="P2116">
        <f t="shared" ref="P2116:P2179" si="135">IF(F2116="Approved",E2116*0.035,0)</f>
        <v>0</v>
      </c>
      <c r="Q2116">
        <f t="shared" si="133"/>
        <v>0</v>
      </c>
      <c r="R2116" s="13">
        <f t="shared" si="134"/>
        <v>0</v>
      </c>
    </row>
    <row r="2117" spans="1:18" x14ac:dyDescent="0.3">
      <c r="A2117">
        <v>19404</v>
      </c>
      <c r="B2117" s="2">
        <v>44271</v>
      </c>
      <c r="C2117" t="s">
        <v>38</v>
      </c>
      <c r="D2117" s="4">
        <v>579</v>
      </c>
      <c r="E2117">
        <v>76</v>
      </c>
      <c r="F2117" t="s">
        <v>33</v>
      </c>
      <c r="G2117" t="s">
        <v>34</v>
      </c>
      <c r="H2117" s="2">
        <v>44301</v>
      </c>
      <c r="I2117" s="2">
        <v>44331</v>
      </c>
      <c r="J2117" s="2">
        <v>44361</v>
      </c>
      <c r="K2117" s="2">
        <v>44378</v>
      </c>
      <c r="L2117" s="2">
        <v>44331</v>
      </c>
      <c r="M2117" s="2">
        <v>44361</v>
      </c>
      <c r="N2117" s="8" t="s">
        <v>20054</v>
      </c>
      <c r="O2117" s="12">
        <f t="shared" si="132"/>
        <v>44271</v>
      </c>
      <c r="P2117">
        <f t="shared" si="135"/>
        <v>2.66</v>
      </c>
      <c r="Q2117">
        <f t="shared" si="133"/>
        <v>0</v>
      </c>
      <c r="R2117" s="13">
        <f t="shared" si="134"/>
        <v>2.66</v>
      </c>
    </row>
    <row r="2118" spans="1:18" x14ac:dyDescent="0.3">
      <c r="A2118">
        <v>19405</v>
      </c>
      <c r="B2118" s="2">
        <v>44281</v>
      </c>
      <c r="C2118" t="s">
        <v>38</v>
      </c>
      <c r="D2118" s="4">
        <v>592</v>
      </c>
      <c r="E2118">
        <v>87</v>
      </c>
      <c r="F2118" t="s">
        <v>35</v>
      </c>
      <c r="G2118" t="s">
        <v>36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8" t="s">
        <v>34</v>
      </c>
      <c r="O2118" s="12">
        <f t="shared" si="132"/>
        <v>44281</v>
      </c>
      <c r="P2118">
        <f t="shared" si="135"/>
        <v>0</v>
      </c>
      <c r="Q2118">
        <f t="shared" si="133"/>
        <v>0</v>
      </c>
      <c r="R2118" s="13">
        <f t="shared" si="134"/>
        <v>0</v>
      </c>
    </row>
    <row r="2119" spans="1:18" x14ac:dyDescent="0.3">
      <c r="A2119">
        <v>19406</v>
      </c>
      <c r="B2119" s="2">
        <v>44253</v>
      </c>
      <c r="C2119" t="s">
        <v>32</v>
      </c>
      <c r="D2119" s="4">
        <v>648</v>
      </c>
      <c r="E2119">
        <v>151</v>
      </c>
      <c r="F2119" t="s">
        <v>33</v>
      </c>
      <c r="G2119" t="s">
        <v>34</v>
      </c>
      <c r="H2119" s="2">
        <v>44283</v>
      </c>
      <c r="I2119" s="2">
        <v>44313</v>
      </c>
      <c r="J2119" s="2">
        <v>44343</v>
      </c>
      <c r="K2119" s="2">
        <v>44292</v>
      </c>
      <c r="L2119" s="2">
        <v>44313</v>
      </c>
      <c r="M2119" s="2">
        <v>44343</v>
      </c>
      <c r="N2119" s="8" t="s">
        <v>20055</v>
      </c>
      <c r="O2119" s="12">
        <f t="shared" si="132"/>
        <v>44253</v>
      </c>
      <c r="P2119">
        <f t="shared" si="135"/>
        <v>5.2850000000000001</v>
      </c>
      <c r="Q2119">
        <f t="shared" si="133"/>
        <v>151</v>
      </c>
      <c r="R2119" s="13">
        <f t="shared" si="134"/>
        <v>-145.715</v>
      </c>
    </row>
    <row r="2120" spans="1:18" x14ac:dyDescent="0.3">
      <c r="A2120">
        <v>19407</v>
      </c>
      <c r="B2120" s="2">
        <v>44265</v>
      </c>
      <c r="C2120" t="s">
        <v>37</v>
      </c>
      <c r="D2120" s="4">
        <v>644</v>
      </c>
      <c r="E2120">
        <v>114</v>
      </c>
      <c r="F2120" t="s">
        <v>33</v>
      </c>
      <c r="G2120" t="s">
        <v>34</v>
      </c>
      <c r="H2120" s="2">
        <v>44295</v>
      </c>
      <c r="I2120" s="2">
        <v>44325</v>
      </c>
      <c r="J2120" s="2">
        <v>44355</v>
      </c>
      <c r="K2120" s="2">
        <v>44299</v>
      </c>
      <c r="L2120" s="2">
        <v>44325</v>
      </c>
      <c r="M2120" s="2">
        <v>44355</v>
      </c>
      <c r="N2120" s="8" t="s">
        <v>20054</v>
      </c>
      <c r="O2120" s="12">
        <f t="shared" si="132"/>
        <v>44265</v>
      </c>
      <c r="P2120">
        <f t="shared" si="135"/>
        <v>3.99</v>
      </c>
      <c r="Q2120">
        <f t="shared" si="133"/>
        <v>0</v>
      </c>
      <c r="R2120" s="13">
        <f t="shared" si="134"/>
        <v>3.99</v>
      </c>
    </row>
    <row r="2121" spans="1:18" x14ac:dyDescent="0.3">
      <c r="A2121">
        <v>19408</v>
      </c>
      <c r="B2121" s="2">
        <v>44273</v>
      </c>
      <c r="C2121" t="s">
        <v>32</v>
      </c>
      <c r="D2121" s="4">
        <v>646</v>
      </c>
      <c r="E2121">
        <v>137</v>
      </c>
      <c r="F2121" t="s">
        <v>33</v>
      </c>
      <c r="G2121" t="s">
        <v>34</v>
      </c>
      <c r="H2121" s="2">
        <v>44303</v>
      </c>
      <c r="I2121" s="2">
        <v>44333</v>
      </c>
      <c r="J2121" s="2">
        <v>44363</v>
      </c>
      <c r="K2121" s="2">
        <v>44309</v>
      </c>
      <c r="L2121" s="2">
        <v>44333</v>
      </c>
      <c r="M2121" s="2">
        <v>44363</v>
      </c>
      <c r="N2121" s="8" t="s">
        <v>20055</v>
      </c>
      <c r="O2121" s="12">
        <f t="shared" si="132"/>
        <v>44273</v>
      </c>
      <c r="P2121">
        <f t="shared" si="135"/>
        <v>4.7950000000000008</v>
      </c>
      <c r="Q2121">
        <f t="shared" si="133"/>
        <v>137</v>
      </c>
      <c r="R2121" s="13">
        <f t="shared" si="134"/>
        <v>-132.20500000000001</v>
      </c>
    </row>
    <row r="2122" spans="1:18" x14ac:dyDescent="0.3">
      <c r="A2122">
        <v>19409</v>
      </c>
      <c r="B2122" s="2">
        <v>44271</v>
      </c>
      <c r="C2122" t="s">
        <v>37</v>
      </c>
      <c r="D2122" s="4">
        <v>591</v>
      </c>
      <c r="E2122">
        <v>102</v>
      </c>
      <c r="F2122" t="s">
        <v>35</v>
      </c>
      <c r="G2122" t="s">
        <v>40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8" t="s">
        <v>34</v>
      </c>
      <c r="O2122" s="12">
        <f t="shared" si="132"/>
        <v>44271</v>
      </c>
      <c r="P2122">
        <f t="shared" si="135"/>
        <v>0</v>
      </c>
      <c r="Q2122">
        <f t="shared" si="133"/>
        <v>0</v>
      </c>
      <c r="R2122" s="13">
        <f t="shared" si="134"/>
        <v>0</v>
      </c>
    </row>
    <row r="2123" spans="1:18" x14ac:dyDescent="0.3">
      <c r="A2123">
        <v>19410</v>
      </c>
      <c r="B2123" s="2">
        <v>44258</v>
      </c>
      <c r="C2123" t="s">
        <v>38</v>
      </c>
      <c r="D2123" s="4">
        <v>665</v>
      </c>
      <c r="E2123">
        <v>105</v>
      </c>
      <c r="F2123" t="s">
        <v>33</v>
      </c>
      <c r="G2123" t="s">
        <v>34</v>
      </c>
      <c r="H2123" s="2">
        <v>44288</v>
      </c>
      <c r="I2123" s="2">
        <v>44318</v>
      </c>
      <c r="J2123" s="2">
        <v>44348</v>
      </c>
      <c r="K2123" s="2">
        <v>44288</v>
      </c>
      <c r="L2123" s="2">
        <v>44318</v>
      </c>
      <c r="M2123" s="2">
        <v>44348</v>
      </c>
      <c r="N2123" s="8" t="s">
        <v>20054</v>
      </c>
      <c r="O2123" s="12">
        <f t="shared" si="132"/>
        <v>44258</v>
      </c>
      <c r="P2123">
        <f t="shared" si="135"/>
        <v>3.6750000000000003</v>
      </c>
      <c r="Q2123">
        <f t="shared" si="133"/>
        <v>0</v>
      </c>
      <c r="R2123" s="13">
        <f t="shared" si="134"/>
        <v>3.6750000000000003</v>
      </c>
    </row>
    <row r="2124" spans="1:18" x14ac:dyDescent="0.3">
      <c r="A2124">
        <v>19411</v>
      </c>
      <c r="B2124" s="2">
        <v>44255</v>
      </c>
      <c r="C2124" t="s">
        <v>32</v>
      </c>
      <c r="D2124" s="4">
        <v>651</v>
      </c>
      <c r="E2124">
        <v>98</v>
      </c>
      <c r="F2124" t="s">
        <v>33</v>
      </c>
      <c r="G2124" t="s">
        <v>34</v>
      </c>
      <c r="H2124" s="2">
        <v>44285</v>
      </c>
      <c r="I2124" s="2">
        <v>44315</v>
      </c>
      <c r="J2124" s="2">
        <v>44345</v>
      </c>
      <c r="K2124" s="2">
        <v>44289</v>
      </c>
      <c r="L2124" s="2">
        <v>44315</v>
      </c>
      <c r="M2124" s="2">
        <v>44345</v>
      </c>
      <c r="N2124" s="8" t="s">
        <v>20055</v>
      </c>
      <c r="O2124" s="12">
        <f t="shared" si="132"/>
        <v>44255</v>
      </c>
      <c r="P2124">
        <f t="shared" si="135"/>
        <v>3.43</v>
      </c>
      <c r="Q2124">
        <f t="shared" si="133"/>
        <v>98</v>
      </c>
      <c r="R2124" s="13">
        <f t="shared" si="134"/>
        <v>-94.57</v>
      </c>
    </row>
    <row r="2125" spans="1:18" x14ac:dyDescent="0.3">
      <c r="A2125">
        <v>19412</v>
      </c>
      <c r="B2125" s="2">
        <v>44237</v>
      </c>
      <c r="C2125" t="s">
        <v>38</v>
      </c>
      <c r="D2125" s="4">
        <v>581</v>
      </c>
      <c r="E2125">
        <v>81</v>
      </c>
      <c r="F2125" t="s">
        <v>35</v>
      </c>
      <c r="G2125" t="s">
        <v>39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8" t="s">
        <v>34</v>
      </c>
      <c r="O2125" s="12">
        <f t="shared" si="132"/>
        <v>44237</v>
      </c>
      <c r="P2125">
        <f t="shared" si="135"/>
        <v>0</v>
      </c>
      <c r="Q2125">
        <f t="shared" si="133"/>
        <v>0</v>
      </c>
      <c r="R2125" s="13">
        <f t="shared" si="134"/>
        <v>0</v>
      </c>
    </row>
    <row r="2126" spans="1:18" x14ac:dyDescent="0.3">
      <c r="A2126">
        <v>19413</v>
      </c>
      <c r="B2126" s="2">
        <v>44206</v>
      </c>
      <c r="C2126" t="s">
        <v>38</v>
      </c>
      <c r="D2126" s="4">
        <v>616</v>
      </c>
      <c r="E2126">
        <v>103</v>
      </c>
      <c r="F2126" t="s">
        <v>35</v>
      </c>
      <c r="G2126" t="s">
        <v>36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8" t="s">
        <v>34</v>
      </c>
      <c r="O2126" s="12">
        <f t="shared" si="132"/>
        <v>44206</v>
      </c>
      <c r="P2126">
        <f t="shared" si="135"/>
        <v>0</v>
      </c>
      <c r="Q2126">
        <f t="shared" si="133"/>
        <v>0</v>
      </c>
      <c r="R2126" s="13">
        <f t="shared" si="134"/>
        <v>0</v>
      </c>
    </row>
    <row r="2127" spans="1:18" x14ac:dyDescent="0.3">
      <c r="A2127">
        <v>19414</v>
      </c>
      <c r="B2127" s="2">
        <v>44210</v>
      </c>
      <c r="C2127" t="s">
        <v>32</v>
      </c>
      <c r="D2127" s="4">
        <v>633</v>
      </c>
      <c r="E2127">
        <v>127</v>
      </c>
      <c r="F2127" t="s">
        <v>35</v>
      </c>
      <c r="G2127" t="s">
        <v>40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8" t="s">
        <v>34</v>
      </c>
      <c r="O2127" s="12">
        <f t="shared" si="132"/>
        <v>44210</v>
      </c>
      <c r="P2127">
        <f t="shared" si="135"/>
        <v>0</v>
      </c>
      <c r="Q2127">
        <f t="shared" si="133"/>
        <v>0</v>
      </c>
      <c r="R2127" s="13">
        <f t="shared" si="134"/>
        <v>0</v>
      </c>
    </row>
    <row r="2128" spans="1:18" x14ac:dyDescent="0.3">
      <c r="A2128">
        <v>19415</v>
      </c>
      <c r="B2128" s="2">
        <v>44239</v>
      </c>
      <c r="C2128" t="s">
        <v>32</v>
      </c>
      <c r="D2128" s="4">
        <v>577</v>
      </c>
      <c r="E2128">
        <v>80</v>
      </c>
      <c r="F2128" t="s">
        <v>35</v>
      </c>
      <c r="G2128" t="s">
        <v>42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8" t="s">
        <v>34</v>
      </c>
      <c r="O2128" s="12">
        <f t="shared" si="132"/>
        <v>44239</v>
      </c>
      <c r="P2128">
        <f t="shared" si="135"/>
        <v>0</v>
      </c>
      <c r="Q2128">
        <f t="shared" si="133"/>
        <v>0</v>
      </c>
      <c r="R2128" s="13">
        <f t="shared" si="134"/>
        <v>0</v>
      </c>
    </row>
    <row r="2129" spans="1:18" x14ac:dyDescent="0.3">
      <c r="A2129">
        <v>19416</v>
      </c>
      <c r="B2129" s="2">
        <v>44284</v>
      </c>
      <c r="C2129" t="s">
        <v>32</v>
      </c>
      <c r="D2129" s="4">
        <v>617</v>
      </c>
      <c r="E2129">
        <v>120</v>
      </c>
      <c r="F2129" t="s">
        <v>35</v>
      </c>
      <c r="G2129" t="s">
        <v>42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8" t="s">
        <v>34</v>
      </c>
      <c r="O2129" s="12">
        <f t="shared" si="132"/>
        <v>44284</v>
      </c>
      <c r="P2129">
        <f t="shared" si="135"/>
        <v>0</v>
      </c>
      <c r="Q2129">
        <f t="shared" si="133"/>
        <v>0</v>
      </c>
      <c r="R2129" s="13">
        <f t="shared" si="134"/>
        <v>0</v>
      </c>
    </row>
    <row r="2130" spans="1:18" x14ac:dyDescent="0.3">
      <c r="A2130">
        <v>19417</v>
      </c>
      <c r="B2130" s="2">
        <v>44203</v>
      </c>
      <c r="C2130" t="s">
        <v>32</v>
      </c>
      <c r="D2130" s="4">
        <v>642</v>
      </c>
      <c r="E2130">
        <v>102</v>
      </c>
      <c r="F2130" t="s">
        <v>33</v>
      </c>
      <c r="G2130" t="s">
        <v>34</v>
      </c>
      <c r="H2130" s="2">
        <v>44233</v>
      </c>
      <c r="I2130" s="2">
        <v>44263</v>
      </c>
      <c r="J2130" s="2">
        <v>44293</v>
      </c>
      <c r="K2130" s="2">
        <v>44233</v>
      </c>
      <c r="L2130" s="2">
        <v>44263</v>
      </c>
      <c r="M2130" s="2">
        <v>44293</v>
      </c>
      <c r="N2130" s="8" t="s">
        <v>20054</v>
      </c>
      <c r="O2130" s="12">
        <f t="shared" si="132"/>
        <v>44203</v>
      </c>
      <c r="P2130">
        <f t="shared" si="135"/>
        <v>3.5700000000000003</v>
      </c>
      <c r="Q2130">
        <f t="shared" si="133"/>
        <v>0</v>
      </c>
      <c r="R2130" s="13">
        <f t="shared" si="134"/>
        <v>3.5700000000000003</v>
      </c>
    </row>
    <row r="2131" spans="1:18" x14ac:dyDescent="0.3">
      <c r="A2131">
        <v>19418</v>
      </c>
      <c r="B2131" s="2">
        <v>44281</v>
      </c>
      <c r="C2131" t="s">
        <v>38</v>
      </c>
      <c r="D2131" s="4">
        <v>537</v>
      </c>
      <c r="E2131">
        <v>71</v>
      </c>
      <c r="F2131" t="s">
        <v>35</v>
      </c>
      <c r="G2131" t="s">
        <v>36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8" t="s">
        <v>34</v>
      </c>
      <c r="O2131" s="12">
        <f t="shared" si="132"/>
        <v>44281</v>
      </c>
      <c r="P2131">
        <f t="shared" si="135"/>
        <v>0</v>
      </c>
      <c r="Q2131">
        <f t="shared" si="133"/>
        <v>0</v>
      </c>
      <c r="R2131" s="13">
        <f t="shared" si="134"/>
        <v>0</v>
      </c>
    </row>
    <row r="2132" spans="1:18" x14ac:dyDescent="0.3">
      <c r="A2132">
        <v>19419</v>
      </c>
      <c r="B2132" s="2">
        <v>44287</v>
      </c>
      <c r="C2132" t="s">
        <v>32</v>
      </c>
      <c r="D2132" s="4">
        <v>590</v>
      </c>
      <c r="E2132">
        <v>104</v>
      </c>
      <c r="F2132" t="s">
        <v>35</v>
      </c>
      <c r="G2132" t="s">
        <v>39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8" t="s">
        <v>34</v>
      </c>
      <c r="O2132" s="12">
        <f t="shared" si="132"/>
        <v>44287</v>
      </c>
      <c r="P2132">
        <f t="shared" si="135"/>
        <v>0</v>
      </c>
      <c r="Q2132">
        <f t="shared" si="133"/>
        <v>0</v>
      </c>
      <c r="R2132" s="13">
        <f t="shared" si="134"/>
        <v>0</v>
      </c>
    </row>
    <row r="2133" spans="1:18" x14ac:dyDescent="0.3">
      <c r="A2133">
        <v>19420</v>
      </c>
      <c r="B2133" s="2">
        <v>44240</v>
      </c>
      <c r="C2133" t="s">
        <v>32</v>
      </c>
      <c r="D2133" s="4">
        <v>640</v>
      </c>
      <c r="E2133">
        <v>79</v>
      </c>
      <c r="F2133" t="s">
        <v>35</v>
      </c>
      <c r="G2133" t="s">
        <v>42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8" t="s">
        <v>34</v>
      </c>
      <c r="O2133" s="12">
        <f t="shared" si="132"/>
        <v>44240</v>
      </c>
      <c r="P2133">
        <f t="shared" si="135"/>
        <v>0</v>
      </c>
      <c r="Q2133">
        <f t="shared" si="133"/>
        <v>0</v>
      </c>
      <c r="R2133" s="13">
        <f t="shared" si="134"/>
        <v>0</v>
      </c>
    </row>
    <row r="2134" spans="1:18" x14ac:dyDescent="0.3">
      <c r="A2134">
        <v>19421</v>
      </c>
      <c r="B2134" s="2">
        <v>44230</v>
      </c>
      <c r="C2134" t="s">
        <v>32</v>
      </c>
      <c r="D2134" s="4">
        <v>574</v>
      </c>
      <c r="E2134">
        <v>108</v>
      </c>
      <c r="F2134" t="s">
        <v>35</v>
      </c>
      <c r="G2134" t="s">
        <v>41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8" t="s">
        <v>34</v>
      </c>
      <c r="O2134" s="12">
        <f t="shared" si="132"/>
        <v>44230</v>
      </c>
      <c r="P2134">
        <f t="shared" si="135"/>
        <v>0</v>
      </c>
      <c r="Q2134">
        <f t="shared" si="133"/>
        <v>0</v>
      </c>
      <c r="R2134" s="13">
        <f t="shared" si="134"/>
        <v>0</v>
      </c>
    </row>
    <row r="2135" spans="1:18" x14ac:dyDescent="0.3">
      <c r="A2135">
        <v>19422</v>
      </c>
      <c r="B2135" s="2">
        <v>44250</v>
      </c>
      <c r="C2135" t="s">
        <v>32</v>
      </c>
      <c r="D2135" s="4">
        <v>669</v>
      </c>
      <c r="E2135">
        <v>75</v>
      </c>
      <c r="F2135" t="s">
        <v>33</v>
      </c>
      <c r="G2135" t="s">
        <v>34</v>
      </c>
      <c r="H2135" s="2">
        <v>44280</v>
      </c>
      <c r="I2135" s="2">
        <v>44310</v>
      </c>
      <c r="J2135" s="2">
        <v>44340</v>
      </c>
      <c r="K2135" s="2">
        <v>44284</v>
      </c>
      <c r="L2135" s="2">
        <v>44310</v>
      </c>
      <c r="M2135" s="2">
        <v>44340</v>
      </c>
      <c r="N2135" s="8" t="s">
        <v>20055</v>
      </c>
      <c r="O2135" s="12">
        <f t="shared" si="132"/>
        <v>44250</v>
      </c>
      <c r="P2135">
        <f t="shared" si="135"/>
        <v>2.6250000000000004</v>
      </c>
      <c r="Q2135">
        <f t="shared" si="133"/>
        <v>75</v>
      </c>
      <c r="R2135" s="13">
        <f t="shared" si="134"/>
        <v>-72.375</v>
      </c>
    </row>
    <row r="2136" spans="1:18" x14ac:dyDescent="0.3">
      <c r="A2136">
        <v>19423</v>
      </c>
      <c r="B2136" s="2">
        <v>44236</v>
      </c>
      <c r="C2136" t="s">
        <v>38</v>
      </c>
      <c r="D2136" s="4">
        <v>561</v>
      </c>
      <c r="E2136">
        <v>72</v>
      </c>
      <c r="F2136" t="s">
        <v>35</v>
      </c>
      <c r="G2136" t="s">
        <v>41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8" t="s">
        <v>34</v>
      </c>
      <c r="O2136" s="12">
        <f t="shared" si="132"/>
        <v>44236</v>
      </c>
      <c r="P2136">
        <f t="shared" si="135"/>
        <v>0</v>
      </c>
      <c r="Q2136">
        <f t="shared" si="133"/>
        <v>0</v>
      </c>
      <c r="R2136" s="13">
        <f t="shared" si="134"/>
        <v>0</v>
      </c>
    </row>
    <row r="2137" spans="1:18" x14ac:dyDescent="0.3">
      <c r="A2137">
        <v>19424</v>
      </c>
      <c r="B2137" s="2">
        <v>44281</v>
      </c>
      <c r="C2137" t="s">
        <v>38</v>
      </c>
      <c r="D2137" s="4">
        <v>646</v>
      </c>
      <c r="E2137">
        <v>69</v>
      </c>
      <c r="F2137" t="s">
        <v>33</v>
      </c>
      <c r="G2137" t="s">
        <v>34</v>
      </c>
      <c r="H2137" s="2">
        <v>44311</v>
      </c>
      <c r="I2137" s="2">
        <v>44341</v>
      </c>
      <c r="J2137" s="2">
        <v>44371</v>
      </c>
      <c r="K2137" s="2">
        <v>44317</v>
      </c>
      <c r="L2137" s="2">
        <v>44341</v>
      </c>
      <c r="M2137" s="2">
        <v>44371</v>
      </c>
      <c r="N2137" s="8" t="s">
        <v>20055</v>
      </c>
      <c r="O2137" s="12">
        <f t="shared" si="132"/>
        <v>44281</v>
      </c>
      <c r="P2137">
        <f t="shared" si="135"/>
        <v>2.415</v>
      </c>
      <c r="Q2137">
        <f t="shared" si="133"/>
        <v>69</v>
      </c>
      <c r="R2137" s="13">
        <f t="shared" si="134"/>
        <v>-66.584999999999994</v>
      </c>
    </row>
    <row r="2138" spans="1:18" x14ac:dyDescent="0.3">
      <c r="A2138">
        <v>19425</v>
      </c>
      <c r="B2138" s="2">
        <v>44271</v>
      </c>
      <c r="C2138" t="s">
        <v>32</v>
      </c>
      <c r="D2138" s="4">
        <v>634</v>
      </c>
      <c r="E2138">
        <v>105</v>
      </c>
      <c r="F2138" t="s">
        <v>35</v>
      </c>
      <c r="G2138" t="s">
        <v>41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8" t="s">
        <v>34</v>
      </c>
      <c r="O2138" s="12">
        <f t="shared" si="132"/>
        <v>44271</v>
      </c>
      <c r="P2138">
        <f t="shared" si="135"/>
        <v>0</v>
      </c>
      <c r="Q2138">
        <f t="shared" si="133"/>
        <v>0</v>
      </c>
      <c r="R2138" s="13">
        <f t="shared" si="134"/>
        <v>0</v>
      </c>
    </row>
    <row r="2139" spans="1:18" x14ac:dyDescent="0.3">
      <c r="A2139">
        <v>19426</v>
      </c>
      <c r="B2139" s="2">
        <v>44230</v>
      </c>
      <c r="C2139" t="s">
        <v>38</v>
      </c>
      <c r="D2139" s="4">
        <v>592</v>
      </c>
      <c r="E2139">
        <v>88</v>
      </c>
      <c r="F2139" t="s">
        <v>35</v>
      </c>
      <c r="G2139" t="s">
        <v>39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8" t="s">
        <v>34</v>
      </c>
      <c r="O2139" s="12">
        <f t="shared" si="132"/>
        <v>44230</v>
      </c>
      <c r="P2139">
        <f t="shared" si="135"/>
        <v>0</v>
      </c>
      <c r="Q2139">
        <f t="shared" si="133"/>
        <v>0</v>
      </c>
      <c r="R2139" s="13">
        <f t="shared" si="134"/>
        <v>0</v>
      </c>
    </row>
    <row r="2140" spans="1:18" x14ac:dyDescent="0.3">
      <c r="A2140">
        <v>19427</v>
      </c>
      <c r="B2140" s="2">
        <v>44287</v>
      </c>
      <c r="C2140" t="s">
        <v>32</v>
      </c>
      <c r="D2140" s="4">
        <v>642</v>
      </c>
      <c r="E2140">
        <v>114</v>
      </c>
      <c r="F2140" t="s">
        <v>33</v>
      </c>
      <c r="G2140" t="s">
        <v>34</v>
      </c>
      <c r="H2140" s="2">
        <v>44317</v>
      </c>
      <c r="I2140" s="2">
        <v>44347</v>
      </c>
      <c r="J2140" s="2">
        <v>44377</v>
      </c>
      <c r="K2140" s="2">
        <v>44325</v>
      </c>
      <c r="L2140" s="2">
        <v>44347</v>
      </c>
      <c r="M2140" s="2">
        <v>44377</v>
      </c>
      <c r="N2140" s="8" t="s">
        <v>20054</v>
      </c>
      <c r="O2140" s="12">
        <f t="shared" si="132"/>
        <v>44287</v>
      </c>
      <c r="P2140">
        <f t="shared" si="135"/>
        <v>3.99</v>
      </c>
      <c r="Q2140">
        <f t="shared" si="133"/>
        <v>0</v>
      </c>
      <c r="R2140" s="13">
        <f t="shared" si="134"/>
        <v>3.99</v>
      </c>
    </row>
    <row r="2141" spans="1:18" x14ac:dyDescent="0.3">
      <c r="A2141">
        <v>19428</v>
      </c>
      <c r="B2141" s="2">
        <v>44237</v>
      </c>
      <c r="C2141" t="s">
        <v>38</v>
      </c>
      <c r="D2141" s="4">
        <v>642</v>
      </c>
      <c r="E2141">
        <v>117</v>
      </c>
      <c r="F2141" t="s">
        <v>33</v>
      </c>
      <c r="G2141" t="s">
        <v>34</v>
      </c>
      <c r="H2141" s="2">
        <v>44267</v>
      </c>
      <c r="I2141" s="2">
        <v>44297</v>
      </c>
      <c r="J2141" s="2">
        <v>44327</v>
      </c>
      <c r="K2141" s="2">
        <v>44267</v>
      </c>
      <c r="L2141" s="2">
        <v>44297</v>
      </c>
      <c r="M2141" s="2">
        <v>44327</v>
      </c>
      <c r="N2141" s="8" t="s">
        <v>20055</v>
      </c>
      <c r="O2141" s="12">
        <f t="shared" si="132"/>
        <v>44237</v>
      </c>
      <c r="P2141">
        <f t="shared" si="135"/>
        <v>4.0950000000000006</v>
      </c>
      <c r="Q2141">
        <f t="shared" si="133"/>
        <v>117</v>
      </c>
      <c r="R2141" s="13">
        <f t="shared" si="134"/>
        <v>-112.905</v>
      </c>
    </row>
    <row r="2142" spans="1:18" x14ac:dyDescent="0.3">
      <c r="A2142">
        <v>19429</v>
      </c>
      <c r="B2142" s="2">
        <v>44275</v>
      </c>
      <c r="C2142" t="s">
        <v>38</v>
      </c>
      <c r="D2142" s="4">
        <v>635</v>
      </c>
      <c r="E2142">
        <v>129</v>
      </c>
      <c r="F2142" t="s">
        <v>33</v>
      </c>
      <c r="G2142" t="s">
        <v>34</v>
      </c>
      <c r="H2142" s="2">
        <v>44305</v>
      </c>
      <c r="I2142" s="2">
        <v>44335</v>
      </c>
      <c r="J2142" s="2">
        <v>44365</v>
      </c>
      <c r="K2142" s="2">
        <v>44309</v>
      </c>
      <c r="L2142" s="2">
        <v>44335</v>
      </c>
      <c r="M2142" s="2">
        <v>44365</v>
      </c>
      <c r="N2142" s="8" t="s">
        <v>20054</v>
      </c>
      <c r="O2142" s="12">
        <f t="shared" si="132"/>
        <v>44275</v>
      </c>
      <c r="P2142">
        <f t="shared" si="135"/>
        <v>4.5150000000000006</v>
      </c>
      <c r="Q2142">
        <f t="shared" si="133"/>
        <v>0</v>
      </c>
      <c r="R2142" s="13">
        <f t="shared" si="134"/>
        <v>4.5150000000000006</v>
      </c>
    </row>
    <row r="2143" spans="1:18" x14ac:dyDescent="0.3">
      <c r="A2143">
        <v>19430</v>
      </c>
      <c r="B2143" s="2">
        <v>44285</v>
      </c>
      <c r="C2143" t="s">
        <v>32</v>
      </c>
      <c r="D2143" s="4">
        <v>611</v>
      </c>
      <c r="E2143">
        <v>137</v>
      </c>
      <c r="F2143" t="s">
        <v>35</v>
      </c>
      <c r="G2143" t="s">
        <v>42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8" t="s">
        <v>34</v>
      </c>
      <c r="O2143" s="12">
        <f t="shared" si="132"/>
        <v>44285</v>
      </c>
      <c r="P2143">
        <f t="shared" si="135"/>
        <v>0</v>
      </c>
      <c r="Q2143">
        <f t="shared" si="133"/>
        <v>0</v>
      </c>
      <c r="R2143" s="13">
        <f t="shared" si="134"/>
        <v>0</v>
      </c>
    </row>
    <row r="2144" spans="1:18" x14ac:dyDescent="0.3">
      <c r="A2144">
        <v>19431</v>
      </c>
      <c r="B2144" s="2">
        <v>44284</v>
      </c>
      <c r="C2144" t="s">
        <v>37</v>
      </c>
      <c r="D2144" s="4">
        <v>639</v>
      </c>
      <c r="E2144">
        <v>88</v>
      </c>
      <c r="F2144" t="s">
        <v>33</v>
      </c>
      <c r="G2144" t="s">
        <v>34</v>
      </c>
      <c r="H2144" s="2">
        <v>44314</v>
      </c>
      <c r="I2144" s="2">
        <v>44344</v>
      </c>
      <c r="J2144" s="2">
        <v>44374</v>
      </c>
      <c r="K2144" s="2">
        <v>44329</v>
      </c>
      <c r="L2144" s="2">
        <v>44344</v>
      </c>
      <c r="M2144" s="2">
        <v>44374</v>
      </c>
      <c r="N2144" s="8" t="s">
        <v>20054</v>
      </c>
      <c r="O2144" s="12">
        <f t="shared" si="132"/>
        <v>44284</v>
      </c>
      <c r="P2144">
        <f t="shared" si="135"/>
        <v>3.08</v>
      </c>
      <c r="Q2144">
        <f t="shared" si="133"/>
        <v>0</v>
      </c>
      <c r="R2144" s="13">
        <f t="shared" si="134"/>
        <v>3.08</v>
      </c>
    </row>
    <row r="2145" spans="1:18" x14ac:dyDescent="0.3">
      <c r="A2145">
        <v>19432</v>
      </c>
      <c r="B2145" s="2">
        <v>44267</v>
      </c>
      <c r="C2145" t="s">
        <v>37</v>
      </c>
      <c r="D2145" s="4">
        <v>626</v>
      </c>
      <c r="E2145">
        <v>128</v>
      </c>
      <c r="F2145" t="s">
        <v>33</v>
      </c>
      <c r="G2145" t="s">
        <v>34</v>
      </c>
      <c r="H2145" s="2">
        <v>44297</v>
      </c>
      <c r="I2145" s="2">
        <v>44327</v>
      </c>
      <c r="J2145" s="2">
        <v>44357</v>
      </c>
      <c r="K2145" s="2">
        <v>44319</v>
      </c>
      <c r="L2145" s="2">
        <v>44327</v>
      </c>
      <c r="M2145" s="2">
        <v>44357</v>
      </c>
      <c r="N2145" s="8" t="s">
        <v>20055</v>
      </c>
      <c r="O2145" s="12">
        <f t="shared" si="132"/>
        <v>44267</v>
      </c>
      <c r="P2145">
        <f t="shared" si="135"/>
        <v>4.4800000000000004</v>
      </c>
      <c r="Q2145">
        <f t="shared" si="133"/>
        <v>128</v>
      </c>
      <c r="R2145" s="13">
        <f t="shared" si="134"/>
        <v>-123.52</v>
      </c>
    </row>
    <row r="2146" spans="1:18" x14ac:dyDescent="0.3">
      <c r="A2146">
        <v>19433</v>
      </c>
      <c r="B2146" s="2">
        <v>44287</v>
      </c>
      <c r="C2146" t="s">
        <v>32</v>
      </c>
      <c r="D2146" s="4">
        <v>572</v>
      </c>
      <c r="E2146">
        <v>137</v>
      </c>
      <c r="F2146" t="s">
        <v>35</v>
      </c>
      <c r="G2146" t="s">
        <v>41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8" t="s">
        <v>34</v>
      </c>
      <c r="O2146" s="12">
        <f t="shared" si="132"/>
        <v>44287</v>
      </c>
      <c r="P2146">
        <f t="shared" si="135"/>
        <v>0</v>
      </c>
      <c r="Q2146">
        <f t="shared" si="133"/>
        <v>0</v>
      </c>
      <c r="R2146" s="13">
        <f t="shared" si="134"/>
        <v>0</v>
      </c>
    </row>
    <row r="2147" spans="1:18" x14ac:dyDescent="0.3">
      <c r="A2147">
        <v>19434</v>
      </c>
      <c r="B2147" s="2">
        <v>44220</v>
      </c>
      <c r="C2147" t="s">
        <v>32</v>
      </c>
      <c r="D2147" s="4">
        <v>627</v>
      </c>
      <c r="E2147">
        <v>70</v>
      </c>
      <c r="F2147" t="s">
        <v>35</v>
      </c>
      <c r="G2147" t="s">
        <v>39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8" t="s">
        <v>34</v>
      </c>
      <c r="O2147" s="12">
        <f t="shared" si="132"/>
        <v>44220</v>
      </c>
      <c r="P2147">
        <f t="shared" si="135"/>
        <v>0</v>
      </c>
      <c r="Q2147">
        <f t="shared" si="133"/>
        <v>0</v>
      </c>
      <c r="R2147" s="13">
        <f t="shared" si="134"/>
        <v>0</v>
      </c>
    </row>
    <row r="2148" spans="1:18" x14ac:dyDescent="0.3">
      <c r="A2148">
        <v>19435</v>
      </c>
      <c r="B2148" s="2">
        <v>44242</v>
      </c>
      <c r="C2148" t="s">
        <v>32</v>
      </c>
      <c r="D2148" s="4">
        <v>594</v>
      </c>
      <c r="E2148">
        <v>88</v>
      </c>
      <c r="F2148" t="s">
        <v>35</v>
      </c>
      <c r="G2148" t="s">
        <v>36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8" t="s">
        <v>34</v>
      </c>
      <c r="O2148" s="12">
        <f t="shared" si="132"/>
        <v>44242</v>
      </c>
      <c r="P2148">
        <f t="shared" si="135"/>
        <v>0</v>
      </c>
      <c r="Q2148">
        <f t="shared" si="133"/>
        <v>0</v>
      </c>
      <c r="R2148" s="13">
        <f t="shared" si="134"/>
        <v>0</v>
      </c>
    </row>
    <row r="2149" spans="1:18" x14ac:dyDescent="0.3">
      <c r="A2149">
        <v>19436</v>
      </c>
      <c r="B2149" s="2">
        <v>44244</v>
      </c>
      <c r="C2149" t="s">
        <v>32</v>
      </c>
      <c r="D2149" s="4">
        <v>553</v>
      </c>
      <c r="E2149">
        <v>85</v>
      </c>
      <c r="F2149" t="s">
        <v>35</v>
      </c>
      <c r="G2149" t="s">
        <v>42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8" t="s">
        <v>34</v>
      </c>
      <c r="O2149" s="12">
        <f t="shared" si="132"/>
        <v>44244</v>
      </c>
      <c r="P2149">
        <f t="shared" si="135"/>
        <v>0</v>
      </c>
      <c r="Q2149">
        <f t="shared" si="133"/>
        <v>0</v>
      </c>
      <c r="R2149" s="13">
        <f t="shared" si="134"/>
        <v>0</v>
      </c>
    </row>
    <row r="2150" spans="1:18" x14ac:dyDescent="0.3">
      <c r="A2150">
        <v>19437</v>
      </c>
      <c r="B2150" s="2">
        <v>44267</v>
      </c>
      <c r="C2150" t="s">
        <v>32</v>
      </c>
      <c r="D2150" s="4">
        <v>621</v>
      </c>
      <c r="E2150">
        <v>104</v>
      </c>
      <c r="F2150" t="s">
        <v>35</v>
      </c>
      <c r="G2150" t="s">
        <v>42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8" t="s">
        <v>34</v>
      </c>
      <c r="O2150" s="12">
        <f t="shared" si="132"/>
        <v>44267</v>
      </c>
      <c r="P2150">
        <f t="shared" si="135"/>
        <v>0</v>
      </c>
      <c r="Q2150">
        <f t="shared" si="133"/>
        <v>0</v>
      </c>
      <c r="R2150" s="13">
        <f t="shared" si="134"/>
        <v>0</v>
      </c>
    </row>
    <row r="2151" spans="1:18" x14ac:dyDescent="0.3">
      <c r="A2151">
        <v>19438</v>
      </c>
      <c r="B2151" s="2">
        <v>44246</v>
      </c>
      <c r="C2151" t="s">
        <v>37</v>
      </c>
      <c r="D2151" s="4">
        <v>631</v>
      </c>
      <c r="E2151">
        <v>121</v>
      </c>
      <c r="F2151" t="s">
        <v>33</v>
      </c>
      <c r="G2151" t="s">
        <v>34</v>
      </c>
      <c r="H2151" s="2">
        <v>44276</v>
      </c>
      <c r="I2151" s="2">
        <v>44306</v>
      </c>
      <c r="J2151" s="2">
        <v>44336</v>
      </c>
      <c r="K2151" s="2">
        <v>44290</v>
      </c>
      <c r="L2151" s="2">
        <v>44306</v>
      </c>
      <c r="M2151" s="2">
        <v>44336</v>
      </c>
      <c r="N2151" s="8" t="s">
        <v>20054</v>
      </c>
      <c r="O2151" s="12">
        <f t="shared" si="132"/>
        <v>44246</v>
      </c>
      <c r="P2151">
        <f t="shared" si="135"/>
        <v>4.2350000000000003</v>
      </c>
      <c r="Q2151">
        <f t="shared" si="133"/>
        <v>0</v>
      </c>
      <c r="R2151" s="13">
        <f t="shared" si="134"/>
        <v>4.2350000000000003</v>
      </c>
    </row>
    <row r="2152" spans="1:18" x14ac:dyDescent="0.3">
      <c r="A2152">
        <v>19439</v>
      </c>
      <c r="B2152" s="2">
        <v>44221</v>
      </c>
      <c r="C2152" t="s">
        <v>38</v>
      </c>
      <c r="D2152" s="4">
        <v>650</v>
      </c>
      <c r="E2152">
        <v>52</v>
      </c>
      <c r="F2152" t="s">
        <v>33</v>
      </c>
      <c r="G2152" t="s">
        <v>34</v>
      </c>
      <c r="H2152" s="2">
        <v>44251</v>
      </c>
      <c r="I2152" s="2">
        <v>44281</v>
      </c>
      <c r="J2152" s="2">
        <v>44311</v>
      </c>
      <c r="K2152" s="2">
        <v>44252</v>
      </c>
      <c r="L2152" s="2">
        <v>44281</v>
      </c>
      <c r="M2152" s="2">
        <v>44311</v>
      </c>
      <c r="N2152" s="8" t="s">
        <v>20054</v>
      </c>
      <c r="O2152" s="12">
        <f t="shared" si="132"/>
        <v>44221</v>
      </c>
      <c r="P2152">
        <f t="shared" si="135"/>
        <v>1.8200000000000003</v>
      </c>
      <c r="Q2152">
        <f t="shared" si="133"/>
        <v>0</v>
      </c>
      <c r="R2152" s="13">
        <f t="shared" si="134"/>
        <v>1.8200000000000003</v>
      </c>
    </row>
    <row r="2153" spans="1:18" x14ac:dyDescent="0.3">
      <c r="A2153">
        <v>19440</v>
      </c>
      <c r="B2153" s="2">
        <v>44213</v>
      </c>
      <c r="C2153" t="s">
        <v>38</v>
      </c>
      <c r="D2153" s="4">
        <v>656</v>
      </c>
      <c r="E2153">
        <v>87</v>
      </c>
      <c r="F2153" t="s">
        <v>33</v>
      </c>
      <c r="G2153" t="s">
        <v>34</v>
      </c>
      <c r="H2153" s="2">
        <v>44243</v>
      </c>
      <c r="I2153" s="2">
        <v>44273</v>
      </c>
      <c r="J2153" s="2">
        <v>44303</v>
      </c>
      <c r="K2153" s="2">
        <v>44247</v>
      </c>
      <c r="L2153" s="2">
        <v>44273</v>
      </c>
      <c r="M2153" s="2">
        <v>44303</v>
      </c>
      <c r="N2153" s="8" t="s">
        <v>20054</v>
      </c>
      <c r="O2153" s="12">
        <f t="shared" si="132"/>
        <v>44213</v>
      </c>
      <c r="P2153">
        <f t="shared" si="135"/>
        <v>3.0450000000000004</v>
      </c>
      <c r="Q2153">
        <f t="shared" si="133"/>
        <v>0</v>
      </c>
      <c r="R2153" s="13">
        <f t="shared" si="134"/>
        <v>3.0450000000000004</v>
      </c>
    </row>
    <row r="2154" spans="1:18" x14ac:dyDescent="0.3">
      <c r="A2154">
        <v>19441</v>
      </c>
      <c r="B2154" s="2">
        <v>44288</v>
      </c>
      <c r="C2154" t="s">
        <v>37</v>
      </c>
      <c r="D2154" s="4">
        <v>599</v>
      </c>
      <c r="E2154">
        <v>47</v>
      </c>
      <c r="F2154" t="s">
        <v>35</v>
      </c>
      <c r="G2154" t="s">
        <v>36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8" t="s">
        <v>34</v>
      </c>
      <c r="O2154" s="12">
        <f t="shared" si="132"/>
        <v>44288</v>
      </c>
      <c r="P2154">
        <f t="shared" si="135"/>
        <v>0</v>
      </c>
      <c r="Q2154">
        <f t="shared" si="133"/>
        <v>0</v>
      </c>
      <c r="R2154" s="13">
        <f t="shared" si="134"/>
        <v>0</v>
      </c>
    </row>
    <row r="2155" spans="1:18" x14ac:dyDescent="0.3">
      <c r="A2155">
        <v>19442</v>
      </c>
      <c r="B2155" s="2">
        <v>44257</v>
      </c>
      <c r="C2155" t="s">
        <v>38</v>
      </c>
      <c r="D2155" s="4">
        <v>644</v>
      </c>
      <c r="E2155">
        <v>88</v>
      </c>
      <c r="F2155" t="s">
        <v>33</v>
      </c>
      <c r="G2155" t="s">
        <v>34</v>
      </c>
      <c r="H2155" s="2">
        <v>44287</v>
      </c>
      <c r="I2155" s="2">
        <v>44317</v>
      </c>
      <c r="J2155" s="2">
        <v>44347</v>
      </c>
      <c r="K2155" s="2">
        <v>44295</v>
      </c>
      <c r="L2155" s="2">
        <v>44317</v>
      </c>
      <c r="M2155" s="2">
        <v>44347</v>
      </c>
      <c r="N2155" s="8" t="s">
        <v>20055</v>
      </c>
      <c r="O2155" s="12">
        <f t="shared" si="132"/>
        <v>44257</v>
      </c>
      <c r="P2155">
        <f t="shared" si="135"/>
        <v>3.08</v>
      </c>
      <c r="Q2155">
        <f t="shared" si="133"/>
        <v>88</v>
      </c>
      <c r="R2155" s="13">
        <f t="shared" si="134"/>
        <v>-84.92</v>
      </c>
    </row>
    <row r="2156" spans="1:18" x14ac:dyDescent="0.3">
      <c r="A2156">
        <v>19443</v>
      </c>
      <c r="B2156" s="2">
        <v>44288</v>
      </c>
      <c r="C2156" t="s">
        <v>38</v>
      </c>
      <c r="D2156" s="4">
        <v>659</v>
      </c>
      <c r="E2156">
        <v>116</v>
      </c>
      <c r="F2156" t="s">
        <v>33</v>
      </c>
      <c r="G2156" t="s">
        <v>34</v>
      </c>
      <c r="H2156" s="2">
        <v>44318</v>
      </c>
      <c r="I2156" s="2">
        <v>44348</v>
      </c>
      <c r="J2156" s="2">
        <v>44378</v>
      </c>
      <c r="K2156" s="2">
        <v>44320</v>
      </c>
      <c r="L2156" s="2">
        <v>44348</v>
      </c>
      <c r="M2156" s="2">
        <v>44378</v>
      </c>
      <c r="N2156" s="8" t="s">
        <v>20055</v>
      </c>
      <c r="O2156" s="12">
        <f t="shared" si="132"/>
        <v>44288</v>
      </c>
      <c r="P2156">
        <f t="shared" si="135"/>
        <v>4.0600000000000005</v>
      </c>
      <c r="Q2156">
        <f t="shared" si="133"/>
        <v>116</v>
      </c>
      <c r="R2156" s="13">
        <f t="shared" si="134"/>
        <v>-111.94</v>
      </c>
    </row>
    <row r="2157" spans="1:18" x14ac:dyDescent="0.3">
      <c r="A2157">
        <v>19444</v>
      </c>
      <c r="B2157" s="2">
        <v>44274</v>
      </c>
      <c r="C2157" t="s">
        <v>32</v>
      </c>
      <c r="D2157" s="4">
        <v>583</v>
      </c>
      <c r="E2157">
        <v>99</v>
      </c>
      <c r="F2157" t="s">
        <v>35</v>
      </c>
      <c r="G2157" t="s">
        <v>40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8" t="s">
        <v>34</v>
      </c>
      <c r="O2157" s="12">
        <f t="shared" si="132"/>
        <v>44274</v>
      </c>
      <c r="P2157">
        <f t="shared" si="135"/>
        <v>0</v>
      </c>
      <c r="Q2157">
        <f t="shared" si="133"/>
        <v>0</v>
      </c>
      <c r="R2157" s="13">
        <f t="shared" si="134"/>
        <v>0</v>
      </c>
    </row>
    <row r="2158" spans="1:18" x14ac:dyDescent="0.3">
      <c r="A2158">
        <v>19445</v>
      </c>
      <c r="B2158" s="2">
        <v>44262</v>
      </c>
      <c r="C2158" t="s">
        <v>38</v>
      </c>
      <c r="D2158" s="4">
        <v>620</v>
      </c>
      <c r="E2158">
        <v>131</v>
      </c>
      <c r="F2158" t="s">
        <v>35</v>
      </c>
      <c r="G2158" t="s">
        <v>41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8" t="s">
        <v>34</v>
      </c>
      <c r="O2158" s="12">
        <f t="shared" si="132"/>
        <v>44262</v>
      </c>
      <c r="P2158">
        <f t="shared" si="135"/>
        <v>0</v>
      </c>
      <c r="Q2158">
        <f t="shared" si="133"/>
        <v>0</v>
      </c>
      <c r="R2158" s="13">
        <f t="shared" si="134"/>
        <v>0</v>
      </c>
    </row>
    <row r="2159" spans="1:18" x14ac:dyDescent="0.3">
      <c r="A2159">
        <v>19446</v>
      </c>
      <c r="B2159" s="2">
        <v>44234</v>
      </c>
      <c r="C2159" t="s">
        <v>38</v>
      </c>
      <c r="D2159" s="4">
        <v>567</v>
      </c>
      <c r="E2159">
        <v>126</v>
      </c>
      <c r="F2159" t="s">
        <v>35</v>
      </c>
      <c r="G2159" t="s">
        <v>40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8" t="s">
        <v>34</v>
      </c>
      <c r="O2159" s="12">
        <f t="shared" si="132"/>
        <v>44234</v>
      </c>
      <c r="P2159">
        <f t="shared" si="135"/>
        <v>0</v>
      </c>
      <c r="Q2159">
        <f t="shared" si="133"/>
        <v>0</v>
      </c>
      <c r="R2159" s="13">
        <f t="shared" si="134"/>
        <v>0</v>
      </c>
    </row>
    <row r="2160" spans="1:18" x14ac:dyDescent="0.3">
      <c r="A2160">
        <v>19447</v>
      </c>
      <c r="B2160" s="2">
        <v>44261</v>
      </c>
      <c r="C2160" t="s">
        <v>37</v>
      </c>
      <c r="D2160" s="4">
        <v>640</v>
      </c>
      <c r="E2160">
        <v>98</v>
      </c>
      <c r="F2160" t="s">
        <v>33</v>
      </c>
      <c r="G2160" t="s">
        <v>34</v>
      </c>
      <c r="H2160" s="2">
        <v>44291</v>
      </c>
      <c r="I2160" s="2">
        <v>44321</v>
      </c>
      <c r="J2160" s="2">
        <v>44351</v>
      </c>
      <c r="K2160" s="2">
        <v>44302</v>
      </c>
      <c r="L2160" s="2">
        <v>44321</v>
      </c>
      <c r="M2160" s="2">
        <v>44351</v>
      </c>
      <c r="N2160" s="8" t="s">
        <v>20054</v>
      </c>
      <c r="O2160" s="12">
        <f t="shared" si="132"/>
        <v>44261</v>
      </c>
      <c r="P2160">
        <f t="shared" si="135"/>
        <v>3.43</v>
      </c>
      <c r="Q2160">
        <f t="shared" si="133"/>
        <v>0</v>
      </c>
      <c r="R2160" s="13">
        <f t="shared" si="134"/>
        <v>3.43</v>
      </c>
    </row>
    <row r="2161" spans="1:18" x14ac:dyDescent="0.3">
      <c r="A2161">
        <v>19448</v>
      </c>
      <c r="B2161" s="2">
        <v>44243</v>
      </c>
      <c r="C2161" t="s">
        <v>38</v>
      </c>
      <c r="D2161" s="4">
        <v>641</v>
      </c>
      <c r="E2161">
        <v>97</v>
      </c>
      <c r="F2161" t="s">
        <v>33</v>
      </c>
      <c r="G2161" t="s">
        <v>34</v>
      </c>
      <c r="H2161" s="2">
        <v>44273</v>
      </c>
      <c r="I2161" s="2">
        <v>44303</v>
      </c>
      <c r="J2161" s="2">
        <v>44333</v>
      </c>
      <c r="K2161" s="2">
        <v>44275</v>
      </c>
      <c r="L2161" s="2">
        <v>44303</v>
      </c>
      <c r="M2161" s="2">
        <v>44333</v>
      </c>
      <c r="N2161" s="8" t="s">
        <v>20055</v>
      </c>
      <c r="O2161" s="12">
        <f t="shared" si="132"/>
        <v>44243</v>
      </c>
      <c r="P2161">
        <f t="shared" si="135"/>
        <v>3.3950000000000005</v>
      </c>
      <c r="Q2161">
        <f t="shared" si="133"/>
        <v>97</v>
      </c>
      <c r="R2161" s="13">
        <f t="shared" si="134"/>
        <v>-93.605000000000004</v>
      </c>
    </row>
    <row r="2162" spans="1:18" x14ac:dyDescent="0.3">
      <c r="A2162">
        <v>19449</v>
      </c>
      <c r="B2162" s="2">
        <v>44248</v>
      </c>
      <c r="C2162" t="s">
        <v>38</v>
      </c>
      <c r="D2162" s="4">
        <v>593</v>
      </c>
      <c r="E2162">
        <v>39</v>
      </c>
      <c r="F2162" t="s">
        <v>35</v>
      </c>
      <c r="G2162" t="s">
        <v>39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8" t="s">
        <v>34</v>
      </c>
      <c r="O2162" s="12">
        <f t="shared" si="132"/>
        <v>44248</v>
      </c>
      <c r="P2162">
        <f t="shared" si="135"/>
        <v>0</v>
      </c>
      <c r="Q2162">
        <f t="shared" si="133"/>
        <v>0</v>
      </c>
      <c r="R2162" s="13">
        <f t="shared" si="134"/>
        <v>0</v>
      </c>
    </row>
    <row r="2163" spans="1:18" x14ac:dyDescent="0.3">
      <c r="A2163">
        <v>19450</v>
      </c>
      <c r="B2163" s="2">
        <v>44242</v>
      </c>
      <c r="C2163" t="s">
        <v>38</v>
      </c>
      <c r="D2163" s="4">
        <v>599</v>
      </c>
      <c r="E2163">
        <v>106</v>
      </c>
      <c r="F2163" t="s">
        <v>35</v>
      </c>
      <c r="G2163" t="s">
        <v>36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8" t="s">
        <v>34</v>
      </c>
      <c r="O2163" s="12">
        <f t="shared" si="132"/>
        <v>44242</v>
      </c>
      <c r="P2163">
        <f t="shared" si="135"/>
        <v>0</v>
      </c>
      <c r="Q2163">
        <f t="shared" si="133"/>
        <v>0</v>
      </c>
      <c r="R2163" s="13">
        <f t="shared" si="134"/>
        <v>0</v>
      </c>
    </row>
    <row r="2164" spans="1:18" x14ac:dyDescent="0.3">
      <c r="A2164">
        <v>19451</v>
      </c>
      <c r="B2164" s="2">
        <v>44272</v>
      </c>
      <c r="C2164" t="s">
        <v>37</v>
      </c>
      <c r="D2164" s="4">
        <v>573</v>
      </c>
      <c r="E2164">
        <v>122</v>
      </c>
      <c r="F2164" t="s">
        <v>35</v>
      </c>
      <c r="G2164" t="s">
        <v>39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8" t="s">
        <v>34</v>
      </c>
      <c r="O2164" s="12">
        <f t="shared" si="132"/>
        <v>44272</v>
      </c>
      <c r="P2164">
        <f t="shared" si="135"/>
        <v>0</v>
      </c>
      <c r="Q2164">
        <f t="shared" si="133"/>
        <v>0</v>
      </c>
      <c r="R2164" s="13">
        <f t="shared" si="134"/>
        <v>0</v>
      </c>
    </row>
    <row r="2165" spans="1:18" x14ac:dyDescent="0.3">
      <c r="A2165">
        <v>19452</v>
      </c>
      <c r="B2165" s="2">
        <v>44260</v>
      </c>
      <c r="C2165" t="s">
        <v>38</v>
      </c>
      <c r="D2165" s="4">
        <v>580</v>
      </c>
      <c r="E2165">
        <v>60</v>
      </c>
      <c r="F2165" t="s">
        <v>35</v>
      </c>
      <c r="G2165" t="s">
        <v>39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8" t="s">
        <v>34</v>
      </c>
      <c r="O2165" s="12">
        <f t="shared" si="132"/>
        <v>44260</v>
      </c>
      <c r="P2165">
        <f t="shared" si="135"/>
        <v>0</v>
      </c>
      <c r="Q2165">
        <f t="shared" si="133"/>
        <v>0</v>
      </c>
      <c r="R2165" s="13">
        <f t="shared" si="134"/>
        <v>0</v>
      </c>
    </row>
    <row r="2166" spans="1:18" x14ac:dyDescent="0.3">
      <c r="A2166">
        <v>19453</v>
      </c>
      <c r="B2166" s="2">
        <v>44271</v>
      </c>
      <c r="C2166" t="s">
        <v>37</v>
      </c>
      <c r="D2166" s="4">
        <v>574</v>
      </c>
      <c r="E2166">
        <v>32</v>
      </c>
      <c r="F2166" t="s">
        <v>33</v>
      </c>
      <c r="G2166" t="s">
        <v>34</v>
      </c>
      <c r="H2166" s="2">
        <v>44301</v>
      </c>
      <c r="I2166" s="2">
        <v>44331</v>
      </c>
      <c r="J2166" s="2">
        <v>44361</v>
      </c>
      <c r="K2166" s="2">
        <v>44384</v>
      </c>
      <c r="L2166" s="2">
        <v>44331</v>
      </c>
      <c r="M2166" s="2">
        <v>44361</v>
      </c>
      <c r="N2166" s="8" t="s">
        <v>20054</v>
      </c>
      <c r="O2166" s="12">
        <f t="shared" si="132"/>
        <v>44271</v>
      </c>
      <c r="P2166">
        <f t="shared" si="135"/>
        <v>1.1200000000000001</v>
      </c>
      <c r="Q2166">
        <f t="shared" si="133"/>
        <v>0</v>
      </c>
      <c r="R2166" s="13">
        <f t="shared" si="134"/>
        <v>1.1200000000000001</v>
      </c>
    </row>
    <row r="2167" spans="1:18" x14ac:dyDescent="0.3">
      <c r="A2167">
        <v>19454</v>
      </c>
      <c r="B2167" s="2">
        <v>44257</v>
      </c>
      <c r="C2167" t="s">
        <v>38</v>
      </c>
      <c r="D2167" s="4">
        <v>647</v>
      </c>
      <c r="E2167">
        <v>104</v>
      </c>
      <c r="F2167" t="s">
        <v>33</v>
      </c>
      <c r="G2167" t="s">
        <v>34</v>
      </c>
      <c r="H2167" s="2">
        <v>44287</v>
      </c>
      <c r="I2167" s="2">
        <v>44317</v>
      </c>
      <c r="J2167" s="2">
        <v>44347</v>
      </c>
      <c r="K2167" s="2">
        <v>44292</v>
      </c>
      <c r="L2167" s="2">
        <v>44317</v>
      </c>
      <c r="M2167" s="2">
        <v>44347</v>
      </c>
      <c r="N2167" s="8" t="s">
        <v>20054</v>
      </c>
      <c r="O2167" s="12">
        <f t="shared" si="132"/>
        <v>44257</v>
      </c>
      <c r="P2167">
        <f t="shared" si="135"/>
        <v>3.6400000000000006</v>
      </c>
      <c r="Q2167">
        <f t="shared" si="133"/>
        <v>0</v>
      </c>
      <c r="R2167" s="13">
        <f t="shared" si="134"/>
        <v>3.6400000000000006</v>
      </c>
    </row>
    <row r="2168" spans="1:18" x14ac:dyDescent="0.3">
      <c r="A2168">
        <v>19455</v>
      </c>
      <c r="B2168" s="2">
        <v>44250</v>
      </c>
      <c r="C2168" t="s">
        <v>37</v>
      </c>
      <c r="D2168" s="4">
        <v>642</v>
      </c>
      <c r="E2168">
        <v>117</v>
      </c>
      <c r="F2168" t="s">
        <v>33</v>
      </c>
      <c r="G2168" t="s">
        <v>34</v>
      </c>
      <c r="H2168" s="2">
        <v>44280</v>
      </c>
      <c r="I2168" s="2">
        <v>44310</v>
      </c>
      <c r="J2168" s="2">
        <v>44340</v>
      </c>
      <c r="K2168" s="2">
        <v>44289</v>
      </c>
      <c r="L2168" s="2">
        <v>44310</v>
      </c>
      <c r="M2168" s="2">
        <v>44340</v>
      </c>
      <c r="N2168" s="8" t="s">
        <v>20055</v>
      </c>
      <c r="O2168" s="12">
        <f t="shared" si="132"/>
        <v>44250</v>
      </c>
      <c r="P2168">
        <f t="shared" si="135"/>
        <v>4.0950000000000006</v>
      </c>
      <c r="Q2168">
        <f t="shared" si="133"/>
        <v>117</v>
      </c>
      <c r="R2168" s="13">
        <f t="shared" si="134"/>
        <v>-112.905</v>
      </c>
    </row>
    <row r="2169" spans="1:18" x14ac:dyDescent="0.3">
      <c r="A2169">
        <v>19456</v>
      </c>
      <c r="B2169" s="2">
        <v>44250</v>
      </c>
      <c r="C2169" t="s">
        <v>32</v>
      </c>
      <c r="D2169" s="4">
        <v>596</v>
      </c>
      <c r="E2169">
        <v>111</v>
      </c>
      <c r="F2169" t="s">
        <v>35</v>
      </c>
      <c r="G2169" t="s">
        <v>42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8" t="s">
        <v>34</v>
      </c>
      <c r="O2169" s="12">
        <f t="shared" si="132"/>
        <v>44250</v>
      </c>
      <c r="P2169">
        <f t="shared" si="135"/>
        <v>0</v>
      </c>
      <c r="Q2169">
        <f t="shared" si="133"/>
        <v>0</v>
      </c>
      <c r="R2169" s="13">
        <f t="shared" si="134"/>
        <v>0</v>
      </c>
    </row>
    <row r="2170" spans="1:18" x14ac:dyDescent="0.3">
      <c r="A2170">
        <v>19457</v>
      </c>
      <c r="B2170" s="2">
        <v>44275</v>
      </c>
      <c r="C2170" t="s">
        <v>38</v>
      </c>
      <c r="D2170" s="4">
        <v>704</v>
      </c>
      <c r="E2170">
        <v>158</v>
      </c>
      <c r="F2170" t="s">
        <v>33</v>
      </c>
      <c r="G2170" t="s">
        <v>34</v>
      </c>
      <c r="H2170" s="2">
        <v>44305</v>
      </c>
      <c r="I2170" s="2">
        <v>44335</v>
      </c>
      <c r="J2170" s="2">
        <v>44365</v>
      </c>
      <c r="K2170" s="2">
        <v>44314</v>
      </c>
      <c r="L2170" s="2">
        <v>44335</v>
      </c>
      <c r="M2170" s="2">
        <v>44365</v>
      </c>
      <c r="N2170" s="8" t="s">
        <v>20054</v>
      </c>
      <c r="O2170" s="12">
        <f t="shared" si="132"/>
        <v>44275</v>
      </c>
      <c r="P2170">
        <f t="shared" si="135"/>
        <v>5.53</v>
      </c>
      <c r="Q2170">
        <f t="shared" si="133"/>
        <v>0</v>
      </c>
      <c r="R2170" s="13">
        <f t="shared" si="134"/>
        <v>5.53</v>
      </c>
    </row>
    <row r="2171" spans="1:18" x14ac:dyDescent="0.3">
      <c r="A2171">
        <v>19458</v>
      </c>
      <c r="B2171" s="2">
        <v>44272</v>
      </c>
      <c r="C2171" t="s">
        <v>32</v>
      </c>
      <c r="D2171" s="4">
        <v>622</v>
      </c>
      <c r="E2171">
        <v>156</v>
      </c>
      <c r="F2171" t="s">
        <v>35</v>
      </c>
      <c r="G2171" t="s">
        <v>41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8" t="s">
        <v>34</v>
      </c>
      <c r="O2171" s="12">
        <f t="shared" si="132"/>
        <v>44272</v>
      </c>
      <c r="P2171">
        <f t="shared" si="135"/>
        <v>0</v>
      </c>
      <c r="Q2171">
        <f t="shared" si="133"/>
        <v>0</v>
      </c>
      <c r="R2171" s="13">
        <f t="shared" si="134"/>
        <v>0</v>
      </c>
    </row>
    <row r="2172" spans="1:18" x14ac:dyDescent="0.3">
      <c r="A2172">
        <v>19459</v>
      </c>
      <c r="B2172" s="2">
        <v>44247</v>
      </c>
      <c r="C2172" t="s">
        <v>32</v>
      </c>
      <c r="D2172" s="4">
        <v>581</v>
      </c>
      <c r="E2172">
        <v>127</v>
      </c>
      <c r="F2172" t="s">
        <v>35</v>
      </c>
      <c r="G2172" t="s">
        <v>41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8" t="s">
        <v>34</v>
      </c>
      <c r="O2172" s="12">
        <f t="shared" si="132"/>
        <v>44247</v>
      </c>
      <c r="P2172">
        <f t="shared" si="135"/>
        <v>0</v>
      </c>
      <c r="Q2172">
        <f t="shared" si="133"/>
        <v>0</v>
      </c>
      <c r="R2172" s="13">
        <f t="shared" si="134"/>
        <v>0</v>
      </c>
    </row>
    <row r="2173" spans="1:18" x14ac:dyDescent="0.3">
      <c r="A2173">
        <v>19460</v>
      </c>
      <c r="B2173" s="2">
        <v>44246</v>
      </c>
      <c r="C2173" t="s">
        <v>37</v>
      </c>
      <c r="D2173" s="4">
        <v>540</v>
      </c>
      <c r="E2173">
        <v>108</v>
      </c>
      <c r="F2173" t="s">
        <v>35</v>
      </c>
      <c r="G2173" t="s">
        <v>36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8" t="s">
        <v>34</v>
      </c>
      <c r="O2173" s="12">
        <f t="shared" si="132"/>
        <v>44246</v>
      </c>
      <c r="P2173">
        <f t="shared" si="135"/>
        <v>0</v>
      </c>
      <c r="Q2173">
        <f t="shared" si="133"/>
        <v>0</v>
      </c>
      <c r="R2173" s="13">
        <f t="shared" si="134"/>
        <v>0</v>
      </c>
    </row>
    <row r="2174" spans="1:18" x14ac:dyDescent="0.3">
      <c r="A2174">
        <v>19461</v>
      </c>
      <c r="B2174" s="2">
        <v>44234</v>
      </c>
      <c r="C2174" t="s">
        <v>38</v>
      </c>
      <c r="D2174" s="4">
        <v>650</v>
      </c>
      <c r="E2174">
        <v>117</v>
      </c>
      <c r="F2174" t="s">
        <v>33</v>
      </c>
      <c r="G2174" t="s">
        <v>34</v>
      </c>
      <c r="H2174" s="2">
        <v>44264</v>
      </c>
      <c r="I2174" s="2">
        <v>44294</v>
      </c>
      <c r="J2174" s="2">
        <v>44324</v>
      </c>
      <c r="K2174" s="2">
        <v>44267</v>
      </c>
      <c r="L2174" s="2">
        <v>44294</v>
      </c>
      <c r="M2174" s="2">
        <v>44324</v>
      </c>
      <c r="N2174" s="8" t="s">
        <v>20055</v>
      </c>
      <c r="O2174" s="12">
        <f t="shared" si="132"/>
        <v>44234</v>
      </c>
      <c r="P2174">
        <f t="shared" si="135"/>
        <v>4.0950000000000006</v>
      </c>
      <c r="Q2174">
        <f t="shared" si="133"/>
        <v>117</v>
      </c>
      <c r="R2174" s="13">
        <f t="shared" si="134"/>
        <v>-112.905</v>
      </c>
    </row>
    <row r="2175" spans="1:18" x14ac:dyDescent="0.3">
      <c r="A2175">
        <v>19462</v>
      </c>
      <c r="B2175" s="2">
        <v>44218</v>
      </c>
      <c r="C2175" t="s">
        <v>37</v>
      </c>
      <c r="D2175" s="4">
        <v>635</v>
      </c>
      <c r="E2175">
        <v>98</v>
      </c>
      <c r="F2175" t="s">
        <v>33</v>
      </c>
      <c r="G2175" t="s">
        <v>34</v>
      </c>
      <c r="H2175" s="2">
        <v>44248</v>
      </c>
      <c r="I2175" s="2">
        <v>44278</v>
      </c>
      <c r="J2175" s="2">
        <v>44308</v>
      </c>
      <c r="K2175" s="2">
        <v>44250</v>
      </c>
      <c r="L2175" s="2">
        <v>44278</v>
      </c>
      <c r="M2175" s="2">
        <v>44308</v>
      </c>
      <c r="N2175" s="8" t="s">
        <v>20055</v>
      </c>
      <c r="O2175" s="12">
        <f t="shared" si="132"/>
        <v>44218</v>
      </c>
      <c r="P2175">
        <f t="shared" si="135"/>
        <v>3.43</v>
      </c>
      <c r="Q2175">
        <f t="shared" si="133"/>
        <v>98</v>
      </c>
      <c r="R2175" s="13">
        <f t="shared" si="134"/>
        <v>-94.57</v>
      </c>
    </row>
    <row r="2176" spans="1:18" x14ac:dyDescent="0.3">
      <c r="A2176">
        <v>19463</v>
      </c>
      <c r="B2176" s="2">
        <v>44254</v>
      </c>
      <c r="C2176" t="s">
        <v>38</v>
      </c>
      <c r="D2176" s="4">
        <v>626</v>
      </c>
      <c r="E2176">
        <v>92</v>
      </c>
      <c r="F2176" t="s">
        <v>33</v>
      </c>
      <c r="G2176" t="s">
        <v>34</v>
      </c>
      <c r="H2176" s="2">
        <v>44284</v>
      </c>
      <c r="I2176" s="2">
        <v>44314</v>
      </c>
      <c r="J2176" s="2">
        <v>44344</v>
      </c>
      <c r="K2176" s="2">
        <v>44292</v>
      </c>
      <c r="L2176" s="2">
        <v>44314</v>
      </c>
      <c r="M2176" s="2">
        <v>44344</v>
      </c>
      <c r="N2176" s="8" t="s">
        <v>20054</v>
      </c>
      <c r="O2176" s="12">
        <f t="shared" si="132"/>
        <v>44254</v>
      </c>
      <c r="P2176">
        <f t="shared" si="135"/>
        <v>3.22</v>
      </c>
      <c r="Q2176">
        <f t="shared" si="133"/>
        <v>0</v>
      </c>
      <c r="R2176" s="13">
        <f t="shared" si="134"/>
        <v>3.22</v>
      </c>
    </row>
    <row r="2177" spans="1:18" x14ac:dyDescent="0.3">
      <c r="A2177">
        <v>19464</v>
      </c>
      <c r="B2177" s="2">
        <v>44246</v>
      </c>
      <c r="C2177" t="s">
        <v>32</v>
      </c>
      <c r="D2177" s="4">
        <v>670</v>
      </c>
      <c r="E2177">
        <v>157</v>
      </c>
      <c r="F2177" t="s">
        <v>33</v>
      </c>
      <c r="G2177" t="s">
        <v>34</v>
      </c>
      <c r="H2177" s="2">
        <v>44276</v>
      </c>
      <c r="I2177" s="2">
        <v>44306</v>
      </c>
      <c r="J2177" s="2">
        <v>44336</v>
      </c>
      <c r="K2177" s="2">
        <v>44276</v>
      </c>
      <c r="L2177" s="2">
        <v>44306</v>
      </c>
      <c r="M2177" s="2">
        <v>44336</v>
      </c>
      <c r="N2177" s="8" t="s">
        <v>20054</v>
      </c>
      <c r="O2177" s="12">
        <f t="shared" si="132"/>
        <v>44246</v>
      </c>
      <c r="P2177">
        <f t="shared" si="135"/>
        <v>5.4950000000000001</v>
      </c>
      <c r="Q2177">
        <f t="shared" si="133"/>
        <v>0</v>
      </c>
      <c r="R2177" s="13">
        <f t="shared" si="134"/>
        <v>5.4950000000000001</v>
      </c>
    </row>
    <row r="2178" spans="1:18" x14ac:dyDescent="0.3">
      <c r="A2178">
        <v>19465</v>
      </c>
      <c r="B2178" s="2">
        <v>44228</v>
      </c>
      <c r="C2178" t="s">
        <v>32</v>
      </c>
      <c r="D2178" s="4">
        <v>669</v>
      </c>
      <c r="E2178">
        <v>94</v>
      </c>
      <c r="F2178" t="s">
        <v>33</v>
      </c>
      <c r="G2178" t="s">
        <v>34</v>
      </c>
      <c r="H2178" s="2">
        <v>44258</v>
      </c>
      <c r="I2178" s="2">
        <v>44288</v>
      </c>
      <c r="J2178" s="2">
        <v>44318</v>
      </c>
      <c r="K2178" s="2">
        <v>44266</v>
      </c>
      <c r="L2178" s="2">
        <v>44288</v>
      </c>
      <c r="M2178" s="2">
        <v>44318</v>
      </c>
      <c r="N2178" s="8" t="s">
        <v>20055</v>
      </c>
      <c r="O2178" s="12">
        <f t="shared" si="132"/>
        <v>44228</v>
      </c>
      <c r="P2178">
        <f t="shared" si="135"/>
        <v>3.2900000000000005</v>
      </c>
      <c r="Q2178">
        <f t="shared" si="133"/>
        <v>94</v>
      </c>
      <c r="R2178" s="13">
        <f t="shared" si="134"/>
        <v>-90.71</v>
      </c>
    </row>
    <row r="2179" spans="1:18" x14ac:dyDescent="0.3">
      <c r="A2179">
        <v>19466</v>
      </c>
      <c r="B2179" s="2">
        <v>44259</v>
      </c>
      <c r="C2179" t="s">
        <v>38</v>
      </c>
      <c r="D2179" s="4">
        <v>548</v>
      </c>
      <c r="E2179">
        <v>106</v>
      </c>
      <c r="F2179" t="s">
        <v>35</v>
      </c>
      <c r="G2179" t="s">
        <v>40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8" t="s">
        <v>34</v>
      </c>
      <c r="O2179" s="12">
        <f t="shared" ref="O2179:O2242" si="136">B2179</f>
        <v>44259</v>
      </c>
      <c r="P2179">
        <f t="shared" si="135"/>
        <v>0</v>
      </c>
      <c r="Q2179">
        <f t="shared" ref="Q2179:Q2242" si="137">IF(N2179="Defaulted",E2179,0)</f>
        <v>0</v>
      </c>
      <c r="R2179" s="13">
        <f t="shared" ref="R2179:R2242" si="138">P2179-Q2179</f>
        <v>0</v>
      </c>
    </row>
    <row r="2180" spans="1:18" x14ac:dyDescent="0.3">
      <c r="A2180">
        <v>19467</v>
      </c>
      <c r="B2180" s="2">
        <v>44234</v>
      </c>
      <c r="C2180" t="s">
        <v>37</v>
      </c>
      <c r="D2180" s="4">
        <v>609</v>
      </c>
      <c r="E2180">
        <v>86</v>
      </c>
      <c r="F2180" t="s">
        <v>33</v>
      </c>
      <c r="G2180" t="s">
        <v>34</v>
      </c>
      <c r="H2180" s="2">
        <v>44264</v>
      </c>
      <c r="I2180" s="2">
        <v>44294</v>
      </c>
      <c r="J2180" s="2">
        <v>44324</v>
      </c>
      <c r="K2180" s="2">
        <v>44284</v>
      </c>
      <c r="L2180" s="2">
        <v>44294</v>
      </c>
      <c r="M2180" s="2">
        <v>44324</v>
      </c>
      <c r="N2180" s="8" t="s">
        <v>20054</v>
      </c>
      <c r="O2180" s="12">
        <f t="shared" si="136"/>
        <v>44234</v>
      </c>
      <c r="P2180">
        <f t="shared" ref="P2180:P2243" si="139">IF(F2180="Approved",E2180*0.035,0)</f>
        <v>3.0100000000000002</v>
      </c>
      <c r="Q2180">
        <f t="shared" si="137"/>
        <v>0</v>
      </c>
      <c r="R2180" s="13">
        <f t="shared" si="138"/>
        <v>3.0100000000000002</v>
      </c>
    </row>
    <row r="2181" spans="1:18" x14ac:dyDescent="0.3">
      <c r="A2181">
        <v>19468</v>
      </c>
      <c r="B2181" s="2">
        <v>44255</v>
      </c>
      <c r="C2181" t="s">
        <v>38</v>
      </c>
      <c r="D2181" s="4">
        <v>668</v>
      </c>
      <c r="E2181">
        <v>130</v>
      </c>
      <c r="F2181" t="s">
        <v>33</v>
      </c>
      <c r="G2181" t="s">
        <v>34</v>
      </c>
      <c r="H2181" s="2">
        <v>44285</v>
      </c>
      <c r="I2181" s="2">
        <v>44315</v>
      </c>
      <c r="J2181" s="2">
        <v>44345</v>
      </c>
      <c r="K2181" s="2">
        <v>44292</v>
      </c>
      <c r="L2181" s="2">
        <v>44315</v>
      </c>
      <c r="M2181" s="2">
        <v>44345</v>
      </c>
      <c r="N2181" s="8" t="s">
        <v>20054</v>
      </c>
      <c r="O2181" s="12">
        <f t="shared" si="136"/>
        <v>44255</v>
      </c>
      <c r="P2181">
        <f t="shared" si="139"/>
        <v>4.5500000000000007</v>
      </c>
      <c r="Q2181">
        <f t="shared" si="137"/>
        <v>0</v>
      </c>
      <c r="R2181" s="13">
        <f t="shared" si="138"/>
        <v>4.5500000000000007</v>
      </c>
    </row>
    <row r="2182" spans="1:18" x14ac:dyDescent="0.3">
      <c r="A2182">
        <v>19469</v>
      </c>
      <c r="B2182" s="2">
        <v>44276</v>
      </c>
      <c r="C2182" t="s">
        <v>32</v>
      </c>
      <c r="D2182" s="4">
        <v>633</v>
      </c>
      <c r="E2182">
        <v>107</v>
      </c>
      <c r="F2182" t="s">
        <v>35</v>
      </c>
      <c r="G2182" t="s">
        <v>42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8" t="s">
        <v>34</v>
      </c>
      <c r="O2182" s="12">
        <f t="shared" si="136"/>
        <v>44276</v>
      </c>
      <c r="P2182">
        <f t="shared" si="139"/>
        <v>0</v>
      </c>
      <c r="Q2182">
        <f t="shared" si="137"/>
        <v>0</v>
      </c>
      <c r="R2182" s="13">
        <f t="shared" si="138"/>
        <v>0</v>
      </c>
    </row>
    <row r="2183" spans="1:18" x14ac:dyDescent="0.3">
      <c r="A2183">
        <v>19470</v>
      </c>
      <c r="B2183" s="2">
        <v>44229</v>
      </c>
      <c r="C2183" t="s">
        <v>32</v>
      </c>
      <c r="D2183" s="4">
        <v>630</v>
      </c>
      <c r="E2183">
        <v>104</v>
      </c>
      <c r="F2183" t="s">
        <v>35</v>
      </c>
      <c r="G2183" t="s">
        <v>41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8" t="s">
        <v>34</v>
      </c>
      <c r="O2183" s="12">
        <f t="shared" si="136"/>
        <v>44229</v>
      </c>
      <c r="P2183">
        <f t="shared" si="139"/>
        <v>0</v>
      </c>
      <c r="Q2183">
        <f t="shared" si="137"/>
        <v>0</v>
      </c>
      <c r="R2183" s="13">
        <f t="shared" si="138"/>
        <v>0</v>
      </c>
    </row>
    <row r="2184" spans="1:18" x14ac:dyDescent="0.3">
      <c r="A2184">
        <v>19471</v>
      </c>
      <c r="B2184" s="2">
        <v>44247</v>
      </c>
      <c r="C2184" t="s">
        <v>38</v>
      </c>
      <c r="D2184" s="4">
        <v>613</v>
      </c>
      <c r="E2184">
        <v>109</v>
      </c>
      <c r="F2184" t="s">
        <v>35</v>
      </c>
      <c r="G2184" t="s">
        <v>42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8" t="s">
        <v>34</v>
      </c>
      <c r="O2184" s="12">
        <f t="shared" si="136"/>
        <v>44247</v>
      </c>
      <c r="P2184">
        <f t="shared" si="139"/>
        <v>0</v>
      </c>
      <c r="Q2184">
        <f t="shared" si="137"/>
        <v>0</v>
      </c>
      <c r="R2184" s="13">
        <f t="shared" si="138"/>
        <v>0</v>
      </c>
    </row>
    <row r="2185" spans="1:18" x14ac:dyDescent="0.3">
      <c r="A2185">
        <v>19472</v>
      </c>
      <c r="B2185" s="2">
        <v>44264</v>
      </c>
      <c r="C2185" t="s">
        <v>37</v>
      </c>
      <c r="D2185" s="4">
        <v>697</v>
      </c>
      <c r="E2185">
        <v>86</v>
      </c>
      <c r="F2185" t="s">
        <v>33</v>
      </c>
      <c r="G2185" t="s">
        <v>34</v>
      </c>
      <c r="H2185" s="2">
        <v>44294</v>
      </c>
      <c r="I2185" s="2">
        <v>44324</v>
      </c>
      <c r="J2185" s="2">
        <v>44354</v>
      </c>
      <c r="K2185" s="2">
        <v>44298</v>
      </c>
      <c r="L2185" s="2">
        <v>44324</v>
      </c>
      <c r="M2185" s="2">
        <v>44354</v>
      </c>
      <c r="N2185" s="8" t="s">
        <v>20054</v>
      </c>
      <c r="O2185" s="12">
        <f t="shared" si="136"/>
        <v>44264</v>
      </c>
      <c r="P2185">
        <f t="shared" si="139"/>
        <v>3.0100000000000002</v>
      </c>
      <c r="Q2185">
        <f t="shared" si="137"/>
        <v>0</v>
      </c>
      <c r="R2185" s="13">
        <f t="shared" si="138"/>
        <v>3.0100000000000002</v>
      </c>
    </row>
    <row r="2186" spans="1:18" x14ac:dyDescent="0.3">
      <c r="A2186">
        <v>19473</v>
      </c>
      <c r="B2186" s="2">
        <v>44268</v>
      </c>
      <c r="C2186" t="s">
        <v>32</v>
      </c>
      <c r="D2186" s="4">
        <v>636</v>
      </c>
      <c r="E2186">
        <v>91</v>
      </c>
      <c r="F2186" t="s">
        <v>33</v>
      </c>
      <c r="G2186" t="s">
        <v>34</v>
      </c>
      <c r="H2186" s="2">
        <v>44298</v>
      </c>
      <c r="I2186" s="2">
        <v>44328</v>
      </c>
      <c r="J2186" s="2">
        <v>44358</v>
      </c>
      <c r="K2186" s="2">
        <v>44319</v>
      </c>
      <c r="L2186" s="2">
        <v>44328</v>
      </c>
      <c r="M2186" s="2">
        <v>44358</v>
      </c>
      <c r="N2186" s="8" t="s">
        <v>20054</v>
      </c>
      <c r="O2186" s="12">
        <f t="shared" si="136"/>
        <v>44268</v>
      </c>
      <c r="P2186">
        <f t="shared" si="139"/>
        <v>3.1850000000000005</v>
      </c>
      <c r="Q2186">
        <f t="shared" si="137"/>
        <v>0</v>
      </c>
      <c r="R2186" s="13">
        <f t="shared" si="138"/>
        <v>3.1850000000000005</v>
      </c>
    </row>
    <row r="2187" spans="1:18" x14ac:dyDescent="0.3">
      <c r="A2187">
        <v>19474</v>
      </c>
      <c r="B2187" s="2">
        <v>44280</v>
      </c>
      <c r="C2187" t="s">
        <v>32</v>
      </c>
      <c r="D2187" s="4">
        <v>626</v>
      </c>
      <c r="E2187">
        <v>63</v>
      </c>
      <c r="F2187" t="s">
        <v>35</v>
      </c>
      <c r="G2187" t="s">
        <v>42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8" t="s">
        <v>34</v>
      </c>
      <c r="O2187" s="12">
        <f t="shared" si="136"/>
        <v>44280</v>
      </c>
      <c r="P2187">
        <f t="shared" si="139"/>
        <v>0</v>
      </c>
      <c r="Q2187">
        <f t="shared" si="137"/>
        <v>0</v>
      </c>
      <c r="R2187" s="13">
        <f t="shared" si="138"/>
        <v>0</v>
      </c>
    </row>
    <row r="2188" spans="1:18" x14ac:dyDescent="0.3">
      <c r="A2188">
        <v>19475</v>
      </c>
      <c r="B2188" s="2">
        <v>44269</v>
      </c>
      <c r="C2188" t="s">
        <v>38</v>
      </c>
      <c r="D2188" s="4">
        <v>582</v>
      </c>
      <c r="E2188">
        <v>38</v>
      </c>
      <c r="F2188" t="s">
        <v>35</v>
      </c>
      <c r="G2188" t="s">
        <v>42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8" t="s">
        <v>34</v>
      </c>
      <c r="O2188" s="12">
        <f t="shared" si="136"/>
        <v>44269</v>
      </c>
      <c r="P2188">
        <f t="shared" si="139"/>
        <v>0</v>
      </c>
      <c r="Q2188">
        <f t="shared" si="137"/>
        <v>0</v>
      </c>
      <c r="R2188" s="13">
        <f t="shared" si="138"/>
        <v>0</v>
      </c>
    </row>
    <row r="2189" spans="1:18" x14ac:dyDescent="0.3">
      <c r="A2189">
        <v>19476</v>
      </c>
      <c r="B2189" s="2">
        <v>44214</v>
      </c>
      <c r="C2189" t="s">
        <v>38</v>
      </c>
      <c r="D2189" s="4">
        <v>590</v>
      </c>
      <c r="E2189">
        <v>72</v>
      </c>
      <c r="F2189" t="s">
        <v>35</v>
      </c>
      <c r="G2189" t="s">
        <v>39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8" t="s">
        <v>34</v>
      </c>
      <c r="O2189" s="12">
        <f t="shared" si="136"/>
        <v>44214</v>
      </c>
      <c r="P2189">
        <f t="shared" si="139"/>
        <v>0</v>
      </c>
      <c r="Q2189">
        <f t="shared" si="137"/>
        <v>0</v>
      </c>
      <c r="R2189" s="13">
        <f t="shared" si="138"/>
        <v>0</v>
      </c>
    </row>
    <row r="2190" spans="1:18" x14ac:dyDescent="0.3">
      <c r="A2190">
        <v>19477</v>
      </c>
      <c r="B2190" s="2">
        <v>44242</v>
      </c>
      <c r="C2190" t="s">
        <v>32</v>
      </c>
      <c r="D2190" s="4">
        <v>637</v>
      </c>
      <c r="E2190">
        <v>130</v>
      </c>
      <c r="F2190" t="s">
        <v>35</v>
      </c>
      <c r="G2190" t="s">
        <v>36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8" t="s">
        <v>34</v>
      </c>
      <c r="O2190" s="12">
        <f t="shared" si="136"/>
        <v>44242</v>
      </c>
      <c r="P2190">
        <f t="shared" si="139"/>
        <v>0</v>
      </c>
      <c r="Q2190">
        <f t="shared" si="137"/>
        <v>0</v>
      </c>
      <c r="R2190" s="13">
        <f t="shared" si="138"/>
        <v>0</v>
      </c>
    </row>
    <row r="2191" spans="1:18" x14ac:dyDescent="0.3">
      <c r="A2191">
        <v>19478</v>
      </c>
      <c r="B2191" s="2">
        <v>44265</v>
      </c>
      <c r="C2191" t="s">
        <v>32</v>
      </c>
      <c r="D2191" s="4">
        <v>619</v>
      </c>
      <c r="E2191">
        <v>61</v>
      </c>
      <c r="F2191" t="s">
        <v>35</v>
      </c>
      <c r="G2191" t="s">
        <v>41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8" t="s">
        <v>34</v>
      </c>
      <c r="O2191" s="12">
        <f t="shared" si="136"/>
        <v>44265</v>
      </c>
      <c r="P2191">
        <f t="shared" si="139"/>
        <v>0</v>
      </c>
      <c r="Q2191">
        <f t="shared" si="137"/>
        <v>0</v>
      </c>
      <c r="R2191" s="13">
        <f t="shared" si="138"/>
        <v>0</v>
      </c>
    </row>
    <row r="2192" spans="1:18" x14ac:dyDescent="0.3">
      <c r="A2192">
        <v>19479</v>
      </c>
      <c r="B2192" s="2">
        <v>44269</v>
      </c>
      <c r="C2192" t="s">
        <v>38</v>
      </c>
      <c r="D2192" s="4">
        <v>568</v>
      </c>
      <c r="E2192">
        <v>100</v>
      </c>
      <c r="F2192" t="s">
        <v>35</v>
      </c>
      <c r="G2192" t="s">
        <v>42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8" t="s">
        <v>34</v>
      </c>
      <c r="O2192" s="12">
        <f t="shared" si="136"/>
        <v>44269</v>
      </c>
      <c r="P2192">
        <f t="shared" si="139"/>
        <v>0</v>
      </c>
      <c r="Q2192">
        <f t="shared" si="137"/>
        <v>0</v>
      </c>
      <c r="R2192" s="13">
        <f t="shared" si="138"/>
        <v>0</v>
      </c>
    </row>
    <row r="2193" spans="1:18" x14ac:dyDescent="0.3">
      <c r="A2193">
        <v>19480</v>
      </c>
      <c r="B2193" s="2">
        <v>44287</v>
      </c>
      <c r="C2193" t="s">
        <v>32</v>
      </c>
      <c r="D2193" s="4">
        <v>594</v>
      </c>
      <c r="E2193">
        <v>116</v>
      </c>
      <c r="F2193" t="s">
        <v>35</v>
      </c>
      <c r="G2193" t="s">
        <v>36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8" t="s">
        <v>34</v>
      </c>
      <c r="O2193" s="12">
        <f t="shared" si="136"/>
        <v>44287</v>
      </c>
      <c r="P2193">
        <f t="shared" si="139"/>
        <v>0</v>
      </c>
      <c r="Q2193">
        <f t="shared" si="137"/>
        <v>0</v>
      </c>
      <c r="R2193" s="13">
        <f t="shared" si="138"/>
        <v>0</v>
      </c>
    </row>
    <row r="2194" spans="1:18" x14ac:dyDescent="0.3">
      <c r="A2194">
        <v>19481</v>
      </c>
      <c r="B2194" s="2">
        <v>44247</v>
      </c>
      <c r="C2194" t="s">
        <v>32</v>
      </c>
      <c r="D2194" s="4">
        <v>580</v>
      </c>
      <c r="E2194">
        <v>94</v>
      </c>
      <c r="F2194" t="s">
        <v>35</v>
      </c>
      <c r="G2194" t="s">
        <v>40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8" t="s">
        <v>34</v>
      </c>
      <c r="O2194" s="12">
        <f t="shared" si="136"/>
        <v>44247</v>
      </c>
      <c r="P2194">
        <f t="shared" si="139"/>
        <v>0</v>
      </c>
      <c r="Q2194">
        <f t="shared" si="137"/>
        <v>0</v>
      </c>
      <c r="R2194" s="13">
        <f t="shared" si="138"/>
        <v>0</v>
      </c>
    </row>
    <row r="2195" spans="1:18" x14ac:dyDescent="0.3">
      <c r="A2195">
        <v>19482</v>
      </c>
      <c r="B2195" s="2">
        <v>44252</v>
      </c>
      <c r="C2195" t="s">
        <v>38</v>
      </c>
      <c r="D2195" s="4">
        <v>564</v>
      </c>
      <c r="E2195">
        <v>100</v>
      </c>
      <c r="F2195" t="s">
        <v>35</v>
      </c>
      <c r="G2195" t="s">
        <v>41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8" t="s">
        <v>34</v>
      </c>
      <c r="O2195" s="12">
        <f t="shared" si="136"/>
        <v>44252</v>
      </c>
      <c r="P2195">
        <f t="shared" si="139"/>
        <v>0</v>
      </c>
      <c r="Q2195">
        <f t="shared" si="137"/>
        <v>0</v>
      </c>
      <c r="R2195" s="13">
        <f t="shared" si="138"/>
        <v>0</v>
      </c>
    </row>
    <row r="2196" spans="1:18" x14ac:dyDescent="0.3">
      <c r="A2196">
        <v>19483</v>
      </c>
      <c r="B2196" s="2">
        <v>44245</v>
      </c>
      <c r="C2196" t="s">
        <v>37</v>
      </c>
      <c r="D2196" s="4">
        <v>649</v>
      </c>
      <c r="E2196">
        <v>73</v>
      </c>
      <c r="F2196" t="s">
        <v>33</v>
      </c>
      <c r="G2196" t="s">
        <v>34</v>
      </c>
      <c r="H2196" s="2">
        <v>44275</v>
      </c>
      <c r="I2196" s="2">
        <v>44305</v>
      </c>
      <c r="J2196" s="2">
        <v>44335</v>
      </c>
      <c r="K2196" s="2">
        <v>44284</v>
      </c>
      <c r="L2196" s="2">
        <v>44305</v>
      </c>
      <c r="M2196" s="2">
        <v>44335</v>
      </c>
      <c r="N2196" s="8" t="s">
        <v>20055</v>
      </c>
      <c r="O2196" s="12">
        <f t="shared" si="136"/>
        <v>44245</v>
      </c>
      <c r="P2196">
        <f t="shared" si="139"/>
        <v>2.5550000000000002</v>
      </c>
      <c r="Q2196">
        <f t="shared" si="137"/>
        <v>73</v>
      </c>
      <c r="R2196" s="13">
        <f t="shared" si="138"/>
        <v>-70.444999999999993</v>
      </c>
    </row>
    <row r="2197" spans="1:18" x14ac:dyDescent="0.3">
      <c r="A2197">
        <v>19484</v>
      </c>
      <c r="B2197" s="2">
        <v>44275</v>
      </c>
      <c r="C2197" t="s">
        <v>38</v>
      </c>
      <c r="D2197" s="4">
        <v>599</v>
      </c>
      <c r="E2197">
        <v>115</v>
      </c>
      <c r="F2197" t="s">
        <v>33</v>
      </c>
      <c r="G2197" t="s">
        <v>34</v>
      </c>
      <c r="H2197" s="2">
        <v>44305</v>
      </c>
      <c r="I2197" s="2">
        <v>44335</v>
      </c>
      <c r="J2197" s="2">
        <v>44365</v>
      </c>
      <c r="K2197" s="2">
        <v>44360</v>
      </c>
      <c r="L2197" s="2">
        <v>44335</v>
      </c>
      <c r="M2197" s="2">
        <v>44365</v>
      </c>
      <c r="N2197" s="8" t="s">
        <v>20054</v>
      </c>
      <c r="O2197" s="12">
        <f t="shared" si="136"/>
        <v>44275</v>
      </c>
      <c r="P2197">
        <f t="shared" si="139"/>
        <v>4.0250000000000004</v>
      </c>
      <c r="Q2197">
        <f t="shared" si="137"/>
        <v>0</v>
      </c>
      <c r="R2197" s="13">
        <f t="shared" si="138"/>
        <v>4.0250000000000004</v>
      </c>
    </row>
    <row r="2198" spans="1:18" x14ac:dyDescent="0.3">
      <c r="A2198">
        <v>19485</v>
      </c>
      <c r="B2198" s="2">
        <v>44270</v>
      </c>
      <c r="C2198" t="s">
        <v>32</v>
      </c>
      <c r="D2198" s="4">
        <v>620</v>
      </c>
      <c r="E2198">
        <v>150</v>
      </c>
      <c r="F2198" t="s">
        <v>35</v>
      </c>
      <c r="G2198" t="s">
        <v>42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8" t="s">
        <v>34</v>
      </c>
      <c r="O2198" s="12">
        <f t="shared" si="136"/>
        <v>44270</v>
      </c>
      <c r="P2198">
        <f t="shared" si="139"/>
        <v>0</v>
      </c>
      <c r="Q2198">
        <f t="shared" si="137"/>
        <v>0</v>
      </c>
      <c r="R2198" s="13">
        <f t="shared" si="138"/>
        <v>0</v>
      </c>
    </row>
    <row r="2199" spans="1:18" x14ac:dyDescent="0.3">
      <c r="A2199">
        <v>19486</v>
      </c>
      <c r="B2199" s="2">
        <v>44268</v>
      </c>
      <c r="C2199" t="s">
        <v>32</v>
      </c>
      <c r="D2199" s="4">
        <v>570</v>
      </c>
      <c r="E2199">
        <v>77</v>
      </c>
      <c r="F2199" t="s">
        <v>33</v>
      </c>
      <c r="G2199" t="s">
        <v>34</v>
      </c>
      <c r="H2199" s="2">
        <v>44298</v>
      </c>
      <c r="I2199" s="2">
        <v>44328</v>
      </c>
      <c r="J2199" s="2">
        <v>44358</v>
      </c>
      <c r="K2199" s="2">
        <v>44329</v>
      </c>
      <c r="L2199" s="2">
        <v>44328</v>
      </c>
      <c r="M2199" s="2">
        <v>44358</v>
      </c>
      <c r="N2199" s="8" t="s">
        <v>20054</v>
      </c>
      <c r="O2199" s="12">
        <f t="shared" si="136"/>
        <v>44268</v>
      </c>
      <c r="P2199">
        <f t="shared" si="139"/>
        <v>2.6950000000000003</v>
      </c>
      <c r="Q2199">
        <f t="shared" si="137"/>
        <v>0</v>
      </c>
      <c r="R2199" s="13">
        <f t="shared" si="138"/>
        <v>2.6950000000000003</v>
      </c>
    </row>
    <row r="2200" spans="1:18" x14ac:dyDescent="0.3">
      <c r="A2200">
        <v>19487</v>
      </c>
      <c r="B2200" s="2">
        <v>44284</v>
      </c>
      <c r="C2200" t="s">
        <v>32</v>
      </c>
      <c r="D2200" s="4">
        <v>621</v>
      </c>
      <c r="E2200">
        <v>125</v>
      </c>
      <c r="F2200" t="s">
        <v>35</v>
      </c>
      <c r="G2200" t="s">
        <v>40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8" t="s">
        <v>34</v>
      </c>
      <c r="O2200" s="12">
        <f t="shared" si="136"/>
        <v>44284</v>
      </c>
      <c r="P2200">
        <f t="shared" si="139"/>
        <v>0</v>
      </c>
      <c r="Q2200">
        <f t="shared" si="137"/>
        <v>0</v>
      </c>
      <c r="R2200" s="13">
        <f t="shared" si="138"/>
        <v>0</v>
      </c>
    </row>
    <row r="2201" spans="1:18" x14ac:dyDescent="0.3">
      <c r="A2201">
        <v>19488</v>
      </c>
      <c r="B2201" s="2">
        <v>44277</v>
      </c>
      <c r="C2201" t="s">
        <v>32</v>
      </c>
      <c r="D2201" s="4">
        <v>622</v>
      </c>
      <c r="E2201">
        <v>97</v>
      </c>
      <c r="F2201" t="s">
        <v>35</v>
      </c>
      <c r="G2201" t="s">
        <v>41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8" t="s">
        <v>34</v>
      </c>
      <c r="O2201" s="12">
        <f t="shared" si="136"/>
        <v>44277</v>
      </c>
      <c r="P2201">
        <f t="shared" si="139"/>
        <v>0</v>
      </c>
      <c r="Q2201">
        <f t="shared" si="137"/>
        <v>0</v>
      </c>
      <c r="R2201" s="13">
        <f t="shared" si="138"/>
        <v>0</v>
      </c>
    </row>
    <row r="2202" spans="1:18" x14ac:dyDescent="0.3">
      <c r="A2202">
        <v>19489</v>
      </c>
      <c r="B2202" s="2">
        <v>44236</v>
      </c>
      <c r="C2202" t="s">
        <v>32</v>
      </c>
      <c r="D2202" s="4">
        <v>683</v>
      </c>
      <c r="E2202">
        <v>110</v>
      </c>
      <c r="F2202" t="s">
        <v>33</v>
      </c>
      <c r="G2202" t="s">
        <v>34</v>
      </c>
      <c r="H2202" s="2">
        <v>44266</v>
      </c>
      <c r="I2202" s="2">
        <v>44296</v>
      </c>
      <c r="J2202" s="2">
        <v>44326</v>
      </c>
      <c r="K2202" s="2">
        <v>44274</v>
      </c>
      <c r="L2202" s="2">
        <v>44296</v>
      </c>
      <c r="M2202" s="2">
        <v>44326</v>
      </c>
      <c r="N2202" s="8" t="s">
        <v>20054</v>
      </c>
      <c r="O2202" s="12">
        <f t="shared" si="136"/>
        <v>44236</v>
      </c>
      <c r="P2202">
        <f t="shared" si="139"/>
        <v>3.8500000000000005</v>
      </c>
      <c r="Q2202">
        <f t="shared" si="137"/>
        <v>0</v>
      </c>
      <c r="R2202" s="13">
        <f t="shared" si="138"/>
        <v>3.8500000000000005</v>
      </c>
    </row>
    <row r="2203" spans="1:18" x14ac:dyDescent="0.3">
      <c r="A2203">
        <v>19490</v>
      </c>
      <c r="B2203" s="2">
        <v>44232</v>
      </c>
      <c r="C2203" t="s">
        <v>38</v>
      </c>
      <c r="D2203" s="4">
        <v>666</v>
      </c>
      <c r="E2203">
        <v>97</v>
      </c>
      <c r="F2203" t="s">
        <v>33</v>
      </c>
      <c r="G2203" t="s">
        <v>34</v>
      </c>
      <c r="H2203" s="2">
        <v>44262</v>
      </c>
      <c r="I2203" s="2">
        <v>44292</v>
      </c>
      <c r="J2203" s="2">
        <v>44322</v>
      </c>
      <c r="K2203" s="2">
        <v>44268</v>
      </c>
      <c r="L2203" s="2">
        <v>44292</v>
      </c>
      <c r="M2203" s="2">
        <v>44322</v>
      </c>
      <c r="N2203" s="8" t="s">
        <v>20054</v>
      </c>
      <c r="O2203" s="12">
        <f t="shared" si="136"/>
        <v>44232</v>
      </c>
      <c r="P2203">
        <f t="shared" si="139"/>
        <v>3.3950000000000005</v>
      </c>
      <c r="Q2203">
        <f t="shared" si="137"/>
        <v>0</v>
      </c>
      <c r="R2203" s="13">
        <f t="shared" si="138"/>
        <v>3.3950000000000005</v>
      </c>
    </row>
    <row r="2204" spans="1:18" x14ac:dyDescent="0.3">
      <c r="A2204">
        <v>19491</v>
      </c>
      <c r="B2204" s="2">
        <v>44285</v>
      </c>
      <c r="C2204" t="s">
        <v>37</v>
      </c>
      <c r="D2204" s="4">
        <v>619</v>
      </c>
      <c r="E2204">
        <v>57</v>
      </c>
      <c r="F2204" t="s">
        <v>33</v>
      </c>
      <c r="G2204" t="s">
        <v>34</v>
      </c>
      <c r="H2204" s="2">
        <v>44315</v>
      </c>
      <c r="I2204" s="2">
        <v>44345</v>
      </c>
      <c r="J2204" s="2">
        <v>44375</v>
      </c>
      <c r="K2204" s="2">
        <v>44351</v>
      </c>
      <c r="L2204" s="2">
        <v>44345</v>
      </c>
      <c r="M2204" s="2">
        <v>44375</v>
      </c>
      <c r="N2204" s="8" t="s">
        <v>20055</v>
      </c>
      <c r="O2204" s="12">
        <f t="shared" si="136"/>
        <v>44285</v>
      </c>
      <c r="P2204">
        <f t="shared" si="139"/>
        <v>1.9950000000000001</v>
      </c>
      <c r="Q2204">
        <f t="shared" si="137"/>
        <v>57</v>
      </c>
      <c r="R2204" s="13">
        <f t="shared" si="138"/>
        <v>-55.005000000000003</v>
      </c>
    </row>
    <row r="2205" spans="1:18" x14ac:dyDescent="0.3">
      <c r="A2205">
        <v>19492</v>
      </c>
      <c r="B2205" s="2">
        <v>44244</v>
      </c>
      <c r="C2205" t="s">
        <v>32</v>
      </c>
      <c r="D2205" s="4">
        <v>599</v>
      </c>
      <c r="E2205">
        <v>55</v>
      </c>
      <c r="F2205" t="s">
        <v>35</v>
      </c>
      <c r="G2205" t="s">
        <v>42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8" t="s">
        <v>34</v>
      </c>
      <c r="O2205" s="12">
        <f t="shared" si="136"/>
        <v>44244</v>
      </c>
      <c r="P2205">
        <f t="shared" si="139"/>
        <v>0</v>
      </c>
      <c r="Q2205">
        <f t="shared" si="137"/>
        <v>0</v>
      </c>
      <c r="R2205" s="13">
        <f t="shared" si="138"/>
        <v>0</v>
      </c>
    </row>
    <row r="2206" spans="1:18" x14ac:dyDescent="0.3">
      <c r="A2206">
        <v>19493</v>
      </c>
      <c r="B2206" s="2">
        <v>44263</v>
      </c>
      <c r="C2206" t="s">
        <v>32</v>
      </c>
      <c r="D2206" s="4">
        <v>699</v>
      </c>
      <c r="E2206">
        <v>64</v>
      </c>
      <c r="F2206" t="s">
        <v>33</v>
      </c>
      <c r="G2206" t="s">
        <v>34</v>
      </c>
      <c r="H2206" s="2">
        <v>44293</v>
      </c>
      <c r="I2206" s="2">
        <v>44323</v>
      </c>
      <c r="J2206" s="2">
        <v>44353</v>
      </c>
      <c r="K2206" s="2">
        <v>44303</v>
      </c>
      <c r="L2206" s="2">
        <v>44323</v>
      </c>
      <c r="M2206" s="2">
        <v>44353</v>
      </c>
      <c r="N2206" s="8" t="s">
        <v>20054</v>
      </c>
      <c r="O2206" s="12">
        <f t="shared" si="136"/>
        <v>44263</v>
      </c>
      <c r="P2206">
        <f t="shared" si="139"/>
        <v>2.2400000000000002</v>
      </c>
      <c r="Q2206">
        <f t="shared" si="137"/>
        <v>0</v>
      </c>
      <c r="R2206" s="13">
        <f t="shared" si="138"/>
        <v>2.2400000000000002</v>
      </c>
    </row>
    <row r="2207" spans="1:18" x14ac:dyDescent="0.3">
      <c r="A2207">
        <v>19494</v>
      </c>
      <c r="B2207" s="2">
        <v>44258</v>
      </c>
      <c r="C2207" t="s">
        <v>32</v>
      </c>
      <c r="D2207" s="4">
        <v>649</v>
      </c>
      <c r="E2207">
        <v>160</v>
      </c>
      <c r="F2207" t="s">
        <v>33</v>
      </c>
      <c r="G2207" t="s">
        <v>34</v>
      </c>
      <c r="H2207" s="2">
        <v>44288</v>
      </c>
      <c r="I2207" s="2">
        <v>44318</v>
      </c>
      <c r="J2207" s="2">
        <v>44348</v>
      </c>
      <c r="K2207" s="2">
        <v>44289</v>
      </c>
      <c r="L2207" s="2">
        <v>44318</v>
      </c>
      <c r="M2207" s="2">
        <v>44348</v>
      </c>
      <c r="N2207" s="8" t="s">
        <v>20054</v>
      </c>
      <c r="O2207" s="12">
        <f t="shared" si="136"/>
        <v>44258</v>
      </c>
      <c r="P2207">
        <f t="shared" si="139"/>
        <v>5.6000000000000005</v>
      </c>
      <c r="Q2207">
        <f t="shared" si="137"/>
        <v>0</v>
      </c>
      <c r="R2207" s="13">
        <f t="shared" si="138"/>
        <v>5.6000000000000005</v>
      </c>
    </row>
    <row r="2208" spans="1:18" x14ac:dyDescent="0.3">
      <c r="A2208">
        <v>19495</v>
      </c>
      <c r="B2208" s="2">
        <v>44233</v>
      </c>
      <c r="C2208" t="s">
        <v>38</v>
      </c>
      <c r="D2208" s="4">
        <v>582</v>
      </c>
      <c r="E2208">
        <v>60</v>
      </c>
      <c r="F2208" t="s">
        <v>35</v>
      </c>
      <c r="G2208" t="s">
        <v>41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8" t="s">
        <v>34</v>
      </c>
      <c r="O2208" s="12">
        <f t="shared" si="136"/>
        <v>44233</v>
      </c>
      <c r="P2208">
        <f t="shared" si="139"/>
        <v>0</v>
      </c>
      <c r="Q2208">
        <f t="shared" si="137"/>
        <v>0</v>
      </c>
      <c r="R2208" s="13">
        <f t="shared" si="138"/>
        <v>0</v>
      </c>
    </row>
    <row r="2209" spans="1:18" x14ac:dyDescent="0.3">
      <c r="A2209">
        <v>19496</v>
      </c>
      <c r="B2209" s="2">
        <v>44209</v>
      </c>
      <c r="C2209" t="s">
        <v>37</v>
      </c>
      <c r="D2209" s="4">
        <v>633</v>
      </c>
      <c r="E2209">
        <v>50</v>
      </c>
      <c r="F2209" t="s">
        <v>33</v>
      </c>
      <c r="G2209" t="s">
        <v>34</v>
      </c>
      <c r="H2209" s="2">
        <v>44239</v>
      </c>
      <c r="I2209" s="2">
        <v>44269</v>
      </c>
      <c r="J2209" s="2">
        <v>44299</v>
      </c>
      <c r="K2209" s="2">
        <v>44250</v>
      </c>
      <c r="L2209" s="2">
        <v>44269</v>
      </c>
      <c r="M2209" s="2">
        <v>44299</v>
      </c>
      <c r="N2209" s="8" t="s">
        <v>20054</v>
      </c>
      <c r="O2209" s="12">
        <f t="shared" si="136"/>
        <v>44209</v>
      </c>
      <c r="P2209">
        <f t="shared" si="139"/>
        <v>1.7500000000000002</v>
      </c>
      <c r="Q2209">
        <f t="shared" si="137"/>
        <v>0</v>
      </c>
      <c r="R2209" s="13">
        <f t="shared" si="138"/>
        <v>1.7500000000000002</v>
      </c>
    </row>
    <row r="2210" spans="1:18" x14ac:dyDescent="0.3">
      <c r="A2210">
        <v>19497</v>
      </c>
      <c r="B2210" s="2">
        <v>44238</v>
      </c>
      <c r="C2210" t="s">
        <v>38</v>
      </c>
      <c r="D2210" s="4">
        <v>653</v>
      </c>
      <c r="E2210">
        <v>106</v>
      </c>
      <c r="F2210" t="s">
        <v>33</v>
      </c>
      <c r="G2210" t="s">
        <v>34</v>
      </c>
      <c r="H2210" s="2">
        <v>44268</v>
      </c>
      <c r="I2210" s="2">
        <v>44298</v>
      </c>
      <c r="J2210" s="2">
        <v>44328</v>
      </c>
      <c r="K2210" s="2">
        <v>44274</v>
      </c>
      <c r="L2210" s="2">
        <v>44298</v>
      </c>
      <c r="M2210" s="2">
        <v>44328</v>
      </c>
      <c r="N2210" s="8" t="s">
        <v>20055</v>
      </c>
      <c r="O2210" s="12">
        <f t="shared" si="136"/>
        <v>44238</v>
      </c>
      <c r="P2210">
        <f t="shared" si="139"/>
        <v>3.7100000000000004</v>
      </c>
      <c r="Q2210">
        <f t="shared" si="137"/>
        <v>106</v>
      </c>
      <c r="R2210" s="13">
        <f t="shared" si="138"/>
        <v>-102.29</v>
      </c>
    </row>
    <row r="2211" spans="1:18" x14ac:dyDescent="0.3">
      <c r="A2211">
        <v>19498</v>
      </c>
      <c r="B2211" s="2">
        <v>44243</v>
      </c>
      <c r="C2211" t="s">
        <v>32</v>
      </c>
      <c r="D2211" s="4">
        <v>643</v>
      </c>
      <c r="E2211">
        <v>100</v>
      </c>
      <c r="F2211" t="s">
        <v>33</v>
      </c>
      <c r="G2211" t="s">
        <v>34</v>
      </c>
      <c r="H2211" s="2">
        <v>44273</v>
      </c>
      <c r="I2211" s="2">
        <v>44303</v>
      </c>
      <c r="J2211" s="2">
        <v>44333</v>
      </c>
      <c r="K2211" s="2">
        <v>44274</v>
      </c>
      <c r="L2211" s="2">
        <v>44303</v>
      </c>
      <c r="M2211" s="2">
        <v>44333</v>
      </c>
      <c r="N2211" s="8" t="s">
        <v>20054</v>
      </c>
      <c r="O2211" s="12">
        <f t="shared" si="136"/>
        <v>44243</v>
      </c>
      <c r="P2211">
        <f t="shared" si="139"/>
        <v>3.5000000000000004</v>
      </c>
      <c r="Q2211">
        <f t="shared" si="137"/>
        <v>0</v>
      </c>
      <c r="R2211" s="13">
        <f t="shared" si="138"/>
        <v>3.5000000000000004</v>
      </c>
    </row>
    <row r="2212" spans="1:18" x14ac:dyDescent="0.3">
      <c r="A2212">
        <v>19499</v>
      </c>
      <c r="B2212" s="2">
        <v>44270</v>
      </c>
      <c r="C2212" t="s">
        <v>37</v>
      </c>
      <c r="D2212" s="4">
        <v>568</v>
      </c>
      <c r="E2212">
        <v>170</v>
      </c>
      <c r="F2212" t="s">
        <v>35</v>
      </c>
      <c r="G2212" t="s">
        <v>39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8" t="s">
        <v>34</v>
      </c>
      <c r="O2212" s="12">
        <f t="shared" si="136"/>
        <v>44270</v>
      </c>
      <c r="P2212">
        <f t="shared" si="139"/>
        <v>0</v>
      </c>
      <c r="Q2212">
        <f t="shared" si="137"/>
        <v>0</v>
      </c>
      <c r="R2212" s="13">
        <f t="shared" si="138"/>
        <v>0</v>
      </c>
    </row>
    <row r="2213" spans="1:18" x14ac:dyDescent="0.3">
      <c r="A2213">
        <v>19500</v>
      </c>
      <c r="B2213" s="2">
        <v>44253</v>
      </c>
      <c r="C2213" t="s">
        <v>37</v>
      </c>
      <c r="D2213" s="4">
        <v>628</v>
      </c>
      <c r="E2213">
        <v>98</v>
      </c>
      <c r="F2213" t="s">
        <v>33</v>
      </c>
      <c r="G2213" t="s">
        <v>34</v>
      </c>
      <c r="H2213" s="2">
        <v>44283</v>
      </c>
      <c r="I2213" s="2">
        <v>44313</v>
      </c>
      <c r="J2213" s="2">
        <v>44343</v>
      </c>
      <c r="K2213" s="2">
        <v>44318</v>
      </c>
      <c r="L2213" s="2">
        <v>44313</v>
      </c>
      <c r="M2213" s="2">
        <v>44343</v>
      </c>
      <c r="N2213" s="8" t="s">
        <v>20054</v>
      </c>
      <c r="O2213" s="12">
        <f t="shared" si="136"/>
        <v>44253</v>
      </c>
      <c r="P2213">
        <f t="shared" si="139"/>
        <v>3.43</v>
      </c>
      <c r="Q2213">
        <f t="shared" si="137"/>
        <v>0</v>
      </c>
      <c r="R2213" s="13">
        <f t="shared" si="138"/>
        <v>3.43</v>
      </c>
    </row>
    <row r="2214" spans="1:18" x14ac:dyDescent="0.3">
      <c r="A2214">
        <v>19501</v>
      </c>
      <c r="B2214" s="2">
        <v>44255</v>
      </c>
      <c r="C2214" t="s">
        <v>32</v>
      </c>
      <c r="D2214" s="4">
        <v>596</v>
      </c>
      <c r="E2214">
        <v>88</v>
      </c>
      <c r="F2214" t="s">
        <v>35</v>
      </c>
      <c r="G2214" t="s">
        <v>36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8" t="s">
        <v>34</v>
      </c>
      <c r="O2214" s="12">
        <f t="shared" si="136"/>
        <v>44255</v>
      </c>
      <c r="P2214">
        <f t="shared" si="139"/>
        <v>0</v>
      </c>
      <c r="Q2214">
        <f t="shared" si="137"/>
        <v>0</v>
      </c>
      <c r="R2214" s="13">
        <f t="shared" si="138"/>
        <v>0</v>
      </c>
    </row>
    <row r="2215" spans="1:18" x14ac:dyDescent="0.3">
      <c r="A2215">
        <v>19502</v>
      </c>
      <c r="B2215" s="2">
        <v>44281</v>
      </c>
      <c r="C2215" t="s">
        <v>38</v>
      </c>
      <c r="D2215" s="4">
        <v>612</v>
      </c>
      <c r="E2215">
        <v>104</v>
      </c>
      <c r="F2215" t="s">
        <v>35</v>
      </c>
      <c r="G2215" t="s">
        <v>36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8" t="s">
        <v>34</v>
      </c>
      <c r="O2215" s="12">
        <f t="shared" si="136"/>
        <v>44281</v>
      </c>
      <c r="P2215">
        <f t="shared" si="139"/>
        <v>0</v>
      </c>
      <c r="Q2215">
        <f t="shared" si="137"/>
        <v>0</v>
      </c>
      <c r="R2215" s="13">
        <f t="shared" si="138"/>
        <v>0</v>
      </c>
    </row>
    <row r="2216" spans="1:18" x14ac:dyDescent="0.3">
      <c r="A2216">
        <v>19503</v>
      </c>
      <c r="B2216" s="2">
        <v>44233</v>
      </c>
      <c r="C2216" t="s">
        <v>38</v>
      </c>
      <c r="D2216" s="4">
        <v>591</v>
      </c>
      <c r="E2216">
        <v>66</v>
      </c>
      <c r="F2216" t="s">
        <v>35</v>
      </c>
      <c r="G2216" t="s">
        <v>40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8" t="s">
        <v>34</v>
      </c>
      <c r="O2216" s="12">
        <f t="shared" si="136"/>
        <v>44233</v>
      </c>
      <c r="P2216">
        <f t="shared" si="139"/>
        <v>0</v>
      </c>
      <c r="Q2216">
        <f t="shared" si="137"/>
        <v>0</v>
      </c>
      <c r="R2216" s="13">
        <f t="shared" si="138"/>
        <v>0</v>
      </c>
    </row>
    <row r="2217" spans="1:18" x14ac:dyDescent="0.3">
      <c r="A2217">
        <v>19504</v>
      </c>
      <c r="B2217" s="2">
        <v>44244</v>
      </c>
      <c r="C2217" t="s">
        <v>32</v>
      </c>
      <c r="D2217" s="4">
        <v>539</v>
      </c>
      <c r="E2217">
        <v>93</v>
      </c>
      <c r="F2217" t="s">
        <v>35</v>
      </c>
      <c r="G2217" t="s">
        <v>41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8" t="s">
        <v>34</v>
      </c>
      <c r="O2217" s="12">
        <f t="shared" si="136"/>
        <v>44244</v>
      </c>
      <c r="P2217">
        <f t="shared" si="139"/>
        <v>0</v>
      </c>
      <c r="Q2217">
        <f t="shared" si="137"/>
        <v>0</v>
      </c>
      <c r="R2217" s="13">
        <f t="shared" si="138"/>
        <v>0</v>
      </c>
    </row>
    <row r="2218" spans="1:18" x14ac:dyDescent="0.3">
      <c r="A2218">
        <v>19505</v>
      </c>
      <c r="B2218" s="2">
        <v>44274</v>
      </c>
      <c r="C2218" t="s">
        <v>38</v>
      </c>
      <c r="D2218" s="4">
        <v>635</v>
      </c>
      <c r="E2218">
        <v>124</v>
      </c>
      <c r="F2218" t="s">
        <v>33</v>
      </c>
      <c r="G2218" t="s">
        <v>34</v>
      </c>
      <c r="H2218" s="2">
        <v>44304</v>
      </c>
      <c r="I2218" s="2">
        <v>44334</v>
      </c>
      <c r="J2218" s="2">
        <v>44364</v>
      </c>
      <c r="K2218" s="2">
        <v>44330</v>
      </c>
      <c r="L2218" s="2">
        <v>44334</v>
      </c>
      <c r="M2218" s="2">
        <v>44364</v>
      </c>
      <c r="N2218" s="8" t="s">
        <v>20054</v>
      </c>
      <c r="O2218" s="12">
        <f t="shared" si="136"/>
        <v>44274</v>
      </c>
      <c r="P2218">
        <f t="shared" si="139"/>
        <v>4.3400000000000007</v>
      </c>
      <c r="Q2218">
        <f t="shared" si="137"/>
        <v>0</v>
      </c>
      <c r="R2218" s="13">
        <f t="shared" si="138"/>
        <v>4.3400000000000007</v>
      </c>
    </row>
    <row r="2219" spans="1:18" x14ac:dyDescent="0.3">
      <c r="A2219">
        <v>19506</v>
      </c>
      <c r="B2219" s="2">
        <v>44248</v>
      </c>
      <c r="C2219" t="s">
        <v>38</v>
      </c>
      <c r="D2219" s="4">
        <v>671</v>
      </c>
      <c r="E2219">
        <v>123</v>
      </c>
      <c r="F2219" t="s">
        <v>33</v>
      </c>
      <c r="G2219" t="s">
        <v>34</v>
      </c>
      <c r="H2219" s="2">
        <v>44278</v>
      </c>
      <c r="I2219" s="2">
        <v>44308</v>
      </c>
      <c r="J2219" s="2">
        <v>44338</v>
      </c>
      <c r="K2219" s="2">
        <v>44288</v>
      </c>
      <c r="L2219" s="2">
        <v>44308</v>
      </c>
      <c r="M2219" s="2">
        <v>44338</v>
      </c>
      <c r="N2219" s="8" t="s">
        <v>20054</v>
      </c>
      <c r="O2219" s="12">
        <f t="shared" si="136"/>
        <v>44248</v>
      </c>
      <c r="P2219">
        <f t="shared" si="139"/>
        <v>4.3050000000000006</v>
      </c>
      <c r="Q2219">
        <f t="shared" si="137"/>
        <v>0</v>
      </c>
      <c r="R2219" s="13">
        <f t="shared" si="138"/>
        <v>4.3050000000000006</v>
      </c>
    </row>
    <row r="2220" spans="1:18" x14ac:dyDescent="0.3">
      <c r="A2220">
        <v>19507</v>
      </c>
      <c r="B2220" s="2">
        <v>44287</v>
      </c>
      <c r="C2220" t="s">
        <v>38</v>
      </c>
      <c r="D2220" s="4">
        <v>606</v>
      </c>
      <c r="E2220">
        <v>150</v>
      </c>
      <c r="F2220" t="s">
        <v>35</v>
      </c>
      <c r="G2220" t="s">
        <v>42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8" t="s">
        <v>34</v>
      </c>
      <c r="O2220" s="12">
        <f t="shared" si="136"/>
        <v>44287</v>
      </c>
      <c r="P2220">
        <f t="shared" si="139"/>
        <v>0</v>
      </c>
      <c r="Q2220">
        <f t="shared" si="137"/>
        <v>0</v>
      </c>
      <c r="R2220" s="13">
        <f t="shared" si="138"/>
        <v>0</v>
      </c>
    </row>
    <row r="2221" spans="1:18" x14ac:dyDescent="0.3">
      <c r="A2221">
        <v>19508</v>
      </c>
      <c r="B2221" s="2">
        <v>44283</v>
      </c>
      <c r="C2221" t="s">
        <v>38</v>
      </c>
      <c r="D2221" s="4">
        <v>635</v>
      </c>
      <c r="E2221">
        <v>147</v>
      </c>
      <c r="F2221" t="s">
        <v>33</v>
      </c>
      <c r="G2221" t="s">
        <v>34</v>
      </c>
      <c r="H2221" s="2">
        <v>44313</v>
      </c>
      <c r="I2221" s="2">
        <v>44343</v>
      </c>
      <c r="J2221" s="2">
        <v>44373</v>
      </c>
      <c r="K2221" s="2">
        <v>44320</v>
      </c>
      <c r="L2221" s="2">
        <v>44343</v>
      </c>
      <c r="M2221" s="2">
        <v>44373</v>
      </c>
      <c r="N2221" s="8" t="s">
        <v>20054</v>
      </c>
      <c r="O2221" s="12">
        <f t="shared" si="136"/>
        <v>44283</v>
      </c>
      <c r="P2221">
        <f t="shared" si="139"/>
        <v>5.1450000000000005</v>
      </c>
      <c r="Q2221">
        <f t="shared" si="137"/>
        <v>0</v>
      </c>
      <c r="R2221" s="13">
        <f t="shared" si="138"/>
        <v>5.1450000000000005</v>
      </c>
    </row>
    <row r="2222" spans="1:18" x14ac:dyDescent="0.3">
      <c r="A2222">
        <v>19509</v>
      </c>
      <c r="B2222" s="2">
        <v>44271</v>
      </c>
      <c r="C2222" t="s">
        <v>37</v>
      </c>
      <c r="D2222" s="4">
        <v>614</v>
      </c>
      <c r="E2222">
        <v>84</v>
      </c>
      <c r="F2222" t="s">
        <v>33</v>
      </c>
      <c r="G2222" t="s">
        <v>34</v>
      </c>
      <c r="H2222" s="2">
        <v>44301</v>
      </c>
      <c r="I2222" s="2">
        <v>44331</v>
      </c>
      <c r="J2222" s="2">
        <v>44361</v>
      </c>
      <c r="K2222" s="2">
        <v>44306</v>
      </c>
      <c r="L2222" s="2">
        <v>44331</v>
      </c>
      <c r="M2222" s="2">
        <v>44361</v>
      </c>
      <c r="N2222" s="8" t="s">
        <v>20055</v>
      </c>
      <c r="O2222" s="12">
        <f t="shared" si="136"/>
        <v>44271</v>
      </c>
      <c r="P2222">
        <f t="shared" si="139"/>
        <v>2.9400000000000004</v>
      </c>
      <c r="Q2222">
        <f t="shared" si="137"/>
        <v>84</v>
      </c>
      <c r="R2222" s="13">
        <f t="shared" si="138"/>
        <v>-81.06</v>
      </c>
    </row>
    <row r="2223" spans="1:18" x14ac:dyDescent="0.3">
      <c r="A2223">
        <v>19510</v>
      </c>
      <c r="B2223" s="2">
        <v>44224</v>
      </c>
      <c r="C2223" t="s">
        <v>32</v>
      </c>
      <c r="D2223" s="4">
        <v>648</v>
      </c>
      <c r="E2223">
        <v>99</v>
      </c>
      <c r="F2223" t="s">
        <v>33</v>
      </c>
      <c r="G2223" t="s">
        <v>34</v>
      </c>
      <c r="H2223" s="2">
        <v>44254</v>
      </c>
      <c r="I2223" s="2">
        <v>44284</v>
      </c>
      <c r="J2223" s="2">
        <v>44314</v>
      </c>
      <c r="K2223" s="2">
        <v>44263</v>
      </c>
      <c r="L2223" s="2">
        <v>44284</v>
      </c>
      <c r="M2223" s="2">
        <v>44314</v>
      </c>
      <c r="N2223" s="8" t="s">
        <v>20054</v>
      </c>
      <c r="O2223" s="12">
        <f t="shared" si="136"/>
        <v>44224</v>
      </c>
      <c r="P2223">
        <f t="shared" si="139"/>
        <v>3.4650000000000003</v>
      </c>
      <c r="Q2223">
        <f t="shared" si="137"/>
        <v>0</v>
      </c>
      <c r="R2223" s="13">
        <f t="shared" si="138"/>
        <v>3.4650000000000003</v>
      </c>
    </row>
    <row r="2224" spans="1:18" x14ac:dyDescent="0.3">
      <c r="A2224">
        <v>19511</v>
      </c>
      <c r="B2224" s="2">
        <v>44237</v>
      </c>
      <c r="C2224" t="s">
        <v>32</v>
      </c>
      <c r="D2224" s="4">
        <v>625</v>
      </c>
      <c r="E2224">
        <v>97</v>
      </c>
      <c r="F2224" t="s">
        <v>35</v>
      </c>
      <c r="G2224" t="s">
        <v>36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8" t="s">
        <v>34</v>
      </c>
      <c r="O2224" s="12">
        <f t="shared" si="136"/>
        <v>44237</v>
      </c>
      <c r="P2224">
        <f t="shared" si="139"/>
        <v>0</v>
      </c>
      <c r="Q2224">
        <f t="shared" si="137"/>
        <v>0</v>
      </c>
      <c r="R2224" s="13">
        <f t="shared" si="138"/>
        <v>0</v>
      </c>
    </row>
    <row r="2225" spans="1:18" x14ac:dyDescent="0.3">
      <c r="A2225">
        <v>19512</v>
      </c>
      <c r="B2225" s="2">
        <v>44262</v>
      </c>
      <c r="C2225" t="s">
        <v>37</v>
      </c>
      <c r="D2225" s="4">
        <v>602</v>
      </c>
      <c r="E2225">
        <v>94</v>
      </c>
      <c r="F2225" t="s">
        <v>33</v>
      </c>
      <c r="G2225" t="s">
        <v>34</v>
      </c>
      <c r="H2225" s="2">
        <v>44292</v>
      </c>
      <c r="I2225" s="2">
        <v>44322</v>
      </c>
      <c r="J2225" s="2">
        <v>44352</v>
      </c>
      <c r="K2225" s="2">
        <v>44327</v>
      </c>
      <c r="L2225" s="2">
        <v>44322</v>
      </c>
      <c r="M2225" s="2">
        <v>44352</v>
      </c>
      <c r="N2225" s="8" t="s">
        <v>20055</v>
      </c>
      <c r="O2225" s="12">
        <f t="shared" si="136"/>
        <v>44262</v>
      </c>
      <c r="P2225">
        <f t="shared" si="139"/>
        <v>3.2900000000000005</v>
      </c>
      <c r="Q2225">
        <f t="shared" si="137"/>
        <v>94</v>
      </c>
      <c r="R2225" s="13">
        <f t="shared" si="138"/>
        <v>-90.71</v>
      </c>
    </row>
    <row r="2226" spans="1:18" x14ac:dyDescent="0.3">
      <c r="A2226">
        <v>19513</v>
      </c>
      <c r="B2226" s="2">
        <v>44255</v>
      </c>
      <c r="C2226" t="s">
        <v>32</v>
      </c>
      <c r="D2226" s="4">
        <v>662</v>
      </c>
      <c r="E2226">
        <v>131</v>
      </c>
      <c r="F2226" t="s">
        <v>33</v>
      </c>
      <c r="G2226" t="s">
        <v>34</v>
      </c>
      <c r="H2226" s="2">
        <v>44285</v>
      </c>
      <c r="I2226" s="2">
        <v>44315</v>
      </c>
      <c r="J2226" s="2">
        <v>44345</v>
      </c>
      <c r="K2226" s="2">
        <v>44285</v>
      </c>
      <c r="L2226" s="2">
        <v>44315</v>
      </c>
      <c r="M2226" s="2">
        <v>44345</v>
      </c>
      <c r="N2226" s="8" t="s">
        <v>20054</v>
      </c>
      <c r="O2226" s="12">
        <f t="shared" si="136"/>
        <v>44255</v>
      </c>
      <c r="P2226">
        <f t="shared" si="139"/>
        <v>4.5850000000000009</v>
      </c>
      <c r="Q2226">
        <f t="shared" si="137"/>
        <v>0</v>
      </c>
      <c r="R2226" s="13">
        <f t="shared" si="138"/>
        <v>4.5850000000000009</v>
      </c>
    </row>
    <row r="2227" spans="1:18" x14ac:dyDescent="0.3">
      <c r="A2227">
        <v>19514</v>
      </c>
      <c r="B2227" s="2">
        <v>44247</v>
      </c>
      <c r="C2227" t="s">
        <v>32</v>
      </c>
      <c r="D2227" s="4">
        <v>534</v>
      </c>
      <c r="E2227">
        <v>77</v>
      </c>
      <c r="F2227" t="s">
        <v>35</v>
      </c>
      <c r="G2227" t="s">
        <v>36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8" t="s">
        <v>34</v>
      </c>
      <c r="O2227" s="12">
        <f t="shared" si="136"/>
        <v>44247</v>
      </c>
      <c r="P2227">
        <f t="shared" si="139"/>
        <v>0</v>
      </c>
      <c r="Q2227">
        <f t="shared" si="137"/>
        <v>0</v>
      </c>
      <c r="R2227" s="13">
        <f t="shared" si="138"/>
        <v>0</v>
      </c>
    </row>
    <row r="2228" spans="1:18" x14ac:dyDescent="0.3">
      <c r="A2228">
        <v>19515</v>
      </c>
      <c r="B2228" s="2">
        <v>44255</v>
      </c>
      <c r="C2228" t="s">
        <v>38</v>
      </c>
      <c r="D2228" s="4">
        <v>648</v>
      </c>
      <c r="E2228">
        <v>112</v>
      </c>
      <c r="F2228" t="s">
        <v>33</v>
      </c>
      <c r="G2228" t="s">
        <v>34</v>
      </c>
      <c r="H2228" s="2">
        <v>44285</v>
      </c>
      <c r="I2228" s="2">
        <v>44315</v>
      </c>
      <c r="J2228" s="2">
        <v>44345</v>
      </c>
      <c r="K2228" s="2">
        <v>44289</v>
      </c>
      <c r="L2228" s="2">
        <v>44315</v>
      </c>
      <c r="M2228" s="2">
        <v>44345</v>
      </c>
      <c r="N2228" s="8" t="s">
        <v>20054</v>
      </c>
      <c r="O2228" s="12">
        <f t="shared" si="136"/>
        <v>44255</v>
      </c>
      <c r="P2228">
        <f t="shared" si="139"/>
        <v>3.9200000000000004</v>
      </c>
      <c r="Q2228">
        <f t="shared" si="137"/>
        <v>0</v>
      </c>
      <c r="R2228" s="13">
        <f t="shared" si="138"/>
        <v>3.9200000000000004</v>
      </c>
    </row>
    <row r="2229" spans="1:18" x14ac:dyDescent="0.3">
      <c r="A2229">
        <v>19516</v>
      </c>
      <c r="B2229" s="2">
        <v>44233</v>
      </c>
      <c r="C2229" t="s">
        <v>37</v>
      </c>
      <c r="D2229" s="4">
        <v>647</v>
      </c>
      <c r="E2229">
        <v>83</v>
      </c>
      <c r="F2229" t="s">
        <v>33</v>
      </c>
      <c r="G2229" t="s">
        <v>34</v>
      </c>
      <c r="H2229" s="2">
        <v>44263</v>
      </c>
      <c r="I2229" s="2">
        <v>44293</v>
      </c>
      <c r="J2229" s="2">
        <v>44323</v>
      </c>
      <c r="K2229" s="2">
        <v>44266</v>
      </c>
      <c r="L2229" s="2">
        <v>44293</v>
      </c>
      <c r="M2229" s="2">
        <v>44323</v>
      </c>
      <c r="N2229" s="8" t="s">
        <v>20054</v>
      </c>
      <c r="O2229" s="12">
        <f t="shared" si="136"/>
        <v>44233</v>
      </c>
      <c r="P2229">
        <f t="shared" si="139"/>
        <v>2.9050000000000002</v>
      </c>
      <c r="Q2229">
        <f t="shared" si="137"/>
        <v>0</v>
      </c>
      <c r="R2229" s="13">
        <f t="shared" si="138"/>
        <v>2.9050000000000002</v>
      </c>
    </row>
    <row r="2230" spans="1:18" x14ac:dyDescent="0.3">
      <c r="A2230">
        <v>19517</v>
      </c>
      <c r="B2230" s="2">
        <v>44203</v>
      </c>
      <c r="C2230" t="s">
        <v>32</v>
      </c>
      <c r="D2230" s="4">
        <v>633</v>
      </c>
      <c r="E2230">
        <v>24</v>
      </c>
      <c r="F2230" t="s">
        <v>35</v>
      </c>
      <c r="G2230" t="s">
        <v>39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8" t="s">
        <v>34</v>
      </c>
      <c r="O2230" s="12">
        <f t="shared" si="136"/>
        <v>44203</v>
      </c>
      <c r="P2230">
        <f t="shared" si="139"/>
        <v>0</v>
      </c>
      <c r="Q2230">
        <f t="shared" si="137"/>
        <v>0</v>
      </c>
      <c r="R2230" s="13">
        <f t="shared" si="138"/>
        <v>0</v>
      </c>
    </row>
    <row r="2231" spans="1:18" x14ac:dyDescent="0.3">
      <c r="A2231">
        <v>19518</v>
      </c>
      <c r="B2231" s="2">
        <v>44211</v>
      </c>
      <c r="C2231" t="s">
        <v>37</v>
      </c>
      <c r="D2231" s="4">
        <v>607</v>
      </c>
      <c r="E2231">
        <v>123</v>
      </c>
      <c r="F2231" t="s">
        <v>33</v>
      </c>
      <c r="G2231" t="s">
        <v>34</v>
      </c>
      <c r="H2231" s="2">
        <v>44241</v>
      </c>
      <c r="I2231" s="2">
        <v>44271</v>
      </c>
      <c r="J2231" s="2">
        <v>44301</v>
      </c>
      <c r="K2231" s="2">
        <v>44242</v>
      </c>
      <c r="L2231" s="2">
        <v>44271</v>
      </c>
      <c r="M2231" s="2">
        <v>44301</v>
      </c>
      <c r="N2231" s="8" t="s">
        <v>20055</v>
      </c>
      <c r="O2231" s="12">
        <f t="shared" si="136"/>
        <v>44211</v>
      </c>
      <c r="P2231">
        <f t="shared" si="139"/>
        <v>4.3050000000000006</v>
      </c>
      <c r="Q2231">
        <f t="shared" si="137"/>
        <v>123</v>
      </c>
      <c r="R2231" s="13">
        <f t="shared" si="138"/>
        <v>-118.69499999999999</v>
      </c>
    </row>
    <row r="2232" spans="1:18" x14ac:dyDescent="0.3">
      <c r="A2232">
        <v>19519</v>
      </c>
      <c r="B2232" s="2">
        <v>44281</v>
      </c>
      <c r="C2232" t="s">
        <v>38</v>
      </c>
      <c r="D2232" s="4">
        <v>610</v>
      </c>
      <c r="E2232">
        <v>94</v>
      </c>
      <c r="F2232" t="s">
        <v>35</v>
      </c>
      <c r="G2232" t="s">
        <v>41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8" t="s">
        <v>34</v>
      </c>
      <c r="O2232" s="12">
        <f t="shared" si="136"/>
        <v>44281</v>
      </c>
      <c r="P2232">
        <f t="shared" si="139"/>
        <v>0</v>
      </c>
      <c r="Q2232">
        <f t="shared" si="137"/>
        <v>0</v>
      </c>
      <c r="R2232" s="13">
        <f t="shared" si="138"/>
        <v>0</v>
      </c>
    </row>
    <row r="2233" spans="1:18" x14ac:dyDescent="0.3">
      <c r="A2233">
        <v>19520</v>
      </c>
      <c r="B2233" s="2">
        <v>44253</v>
      </c>
      <c r="C2233" t="s">
        <v>38</v>
      </c>
      <c r="D2233" s="4">
        <v>683</v>
      </c>
      <c r="E2233">
        <v>128</v>
      </c>
      <c r="F2233" t="s">
        <v>33</v>
      </c>
      <c r="G2233" t="s">
        <v>34</v>
      </c>
      <c r="H2233" s="2">
        <v>44283</v>
      </c>
      <c r="I2233" s="2">
        <v>44313</v>
      </c>
      <c r="J2233" s="2">
        <v>44343</v>
      </c>
      <c r="K2233" s="2">
        <v>44288</v>
      </c>
      <c r="L2233" s="2">
        <v>44313</v>
      </c>
      <c r="M2233" s="2">
        <v>44343</v>
      </c>
      <c r="N2233" s="8" t="s">
        <v>20055</v>
      </c>
      <c r="O2233" s="12">
        <f t="shared" si="136"/>
        <v>44253</v>
      </c>
      <c r="P2233">
        <f t="shared" si="139"/>
        <v>4.4800000000000004</v>
      </c>
      <c r="Q2233">
        <f t="shared" si="137"/>
        <v>128</v>
      </c>
      <c r="R2233" s="13">
        <f t="shared" si="138"/>
        <v>-123.52</v>
      </c>
    </row>
    <row r="2234" spans="1:18" x14ac:dyDescent="0.3">
      <c r="A2234">
        <v>19521</v>
      </c>
      <c r="B2234" s="2">
        <v>44276</v>
      </c>
      <c r="C2234" t="s">
        <v>38</v>
      </c>
      <c r="D2234" s="4">
        <v>619</v>
      </c>
      <c r="E2234">
        <v>161</v>
      </c>
      <c r="F2234" t="s">
        <v>35</v>
      </c>
      <c r="G2234" t="s">
        <v>36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8" t="s">
        <v>34</v>
      </c>
      <c r="O2234" s="12">
        <f t="shared" si="136"/>
        <v>44276</v>
      </c>
      <c r="P2234">
        <f t="shared" si="139"/>
        <v>0</v>
      </c>
      <c r="Q2234">
        <f t="shared" si="137"/>
        <v>0</v>
      </c>
      <c r="R2234" s="13">
        <f t="shared" si="138"/>
        <v>0</v>
      </c>
    </row>
    <row r="2235" spans="1:18" x14ac:dyDescent="0.3">
      <c r="A2235">
        <v>19522</v>
      </c>
      <c r="B2235" s="2">
        <v>44276</v>
      </c>
      <c r="C2235" t="s">
        <v>38</v>
      </c>
      <c r="D2235" s="4">
        <v>633</v>
      </c>
      <c r="E2235">
        <v>169</v>
      </c>
      <c r="F2235" t="s">
        <v>33</v>
      </c>
      <c r="G2235" t="s">
        <v>34</v>
      </c>
      <c r="H2235" s="2">
        <v>44306</v>
      </c>
      <c r="I2235" s="2">
        <v>44336</v>
      </c>
      <c r="J2235" s="2">
        <v>44366</v>
      </c>
      <c r="K2235" s="2">
        <v>44308</v>
      </c>
      <c r="L2235" s="2">
        <v>44336</v>
      </c>
      <c r="M2235" s="2">
        <v>44366</v>
      </c>
      <c r="N2235" s="8" t="s">
        <v>20055</v>
      </c>
      <c r="O2235" s="12">
        <f t="shared" si="136"/>
        <v>44276</v>
      </c>
      <c r="P2235">
        <f t="shared" si="139"/>
        <v>5.9150000000000009</v>
      </c>
      <c r="Q2235">
        <f t="shared" si="137"/>
        <v>169</v>
      </c>
      <c r="R2235" s="13">
        <f t="shared" si="138"/>
        <v>-163.08500000000001</v>
      </c>
    </row>
    <row r="2236" spans="1:18" x14ac:dyDescent="0.3">
      <c r="A2236">
        <v>19523</v>
      </c>
      <c r="B2236" s="2">
        <v>44244</v>
      </c>
      <c r="C2236" t="s">
        <v>32</v>
      </c>
      <c r="D2236" s="4">
        <v>614</v>
      </c>
      <c r="E2236">
        <v>151</v>
      </c>
      <c r="F2236" t="s">
        <v>35</v>
      </c>
      <c r="G2236" t="s">
        <v>36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8" t="s">
        <v>34</v>
      </c>
      <c r="O2236" s="12">
        <f t="shared" si="136"/>
        <v>44244</v>
      </c>
      <c r="P2236">
        <f t="shared" si="139"/>
        <v>0</v>
      </c>
      <c r="Q2236">
        <f t="shared" si="137"/>
        <v>0</v>
      </c>
      <c r="R2236" s="13">
        <f t="shared" si="138"/>
        <v>0</v>
      </c>
    </row>
    <row r="2237" spans="1:18" x14ac:dyDescent="0.3">
      <c r="A2237">
        <v>19524</v>
      </c>
      <c r="B2237" s="2">
        <v>44283</v>
      </c>
      <c r="C2237" t="s">
        <v>38</v>
      </c>
      <c r="D2237" s="4">
        <v>606</v>
      </c>
      <c r="E2237">
        <v>118</v>
      </c>
      <c r="F2237" t="s">
        <v>33</v>
      </c>
      <c r="G2237" t="s">
        <v>34</v>
      </c>
      <c r="H2237" s="2">
        <v>44313</v>
      </c>
      <c r="I2237" s="2">
        <v>44343</v>
      </c>
      <c r="J2237" s="2">
        <v>44373</v>
      </c>
      <c r="K2237" s="2">
        <v>44325</v>
      </c>
      <c r="L2237" s="2">
        <v>44343</v>
      </c>
      <c r="M2237" s="2">
        <v>44373</v>
      </c>
      <c r="N2237" s="8" t="s">
        <v>20055</v>
      </c>
      <c r="O2237" s="12">
        <f t="shared" si="136"/>
        <v>44283</v>
      </c>
      <c r="P2237">
        <f t="shared" si="139"/>
        <v>4.1300000000000008</v>
      </c>
      <c r="Q2237">
        <f t="shared" si="137"/>
        <v>118</v>
      </c>
      <c r="R2237" s="13">
        <f t="shared" si="138"/>
        <v>-113.87</v>
      </c>
    </row>
    <row r="2238" spans="1:18" x14ac:dyDescent="0.3">
      <c r="A2238">
        <v>19525</v>
      </c>
      <c r="B2238" s="2">
        <v>44244</v>
      </c>
      <c r="C2238" t="s">
        <v>38</v>
      </c>
      <c r="D2238" s="4">
        <v>583</v>
      </c>
      <c r="E2238">
        <v>106</v>
      </c>
      <c r="F2238" t="s">
        <v>35</v>
      </c>
      <c r="G2238" t="s">
        <v>39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8" t="s">
        <v>34</v>
      </c>
      <c r="O2238" s="12">
        <f t="shared" si="136"/>
        <v>44244</v>
      </c>
      <c r="P2238">
        <f t="shared" si="139"/>
        <v>0</v>
      </c>
      <c r="Q2238">
        <f t="shared" si="137"/>
        <v>0</v>
      </c>
      <c r="R2238" s="13">
        <f t="shared" si="138"/>
        <v>0</v>
      </c>
    </row>
    <row r="2239" spans="1:18" x14ac:dyDescent="0.3">
      <c r="A2239">
        <v>19526</v>
      </c>
      <c r="B2239" s="2">
        <v>44231</v>
      </c>
      <c r="C2239" t="s">
        <v>38</v>
      </c>
      <c r="D2239" s="4">
        <v>609</v>
      </c>
      <c r="E2239">
        <v>144</v>
      </c>
      <c r="F2239" t="s">
        <v>35</v>
      </c>
      <c r="G2239" t="s">
        <v>39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8" t="s">
        <v>34</v>
      </c>
      <c r="O2239" s="12">
        <f t="shared" si="136"/>
        <v>44231</v>
      </c>
      <c r="P2239">
        <f t="shared" si="139"/>
        <v>0</v>
      </c>
      <c r="Q2239">
        <f t="shared" si="137"/>
        <v>0</v>
      </c>
      <c r="R2239" s="13">
        <f t="shared" si="138"/>
        <v>0</v>
      </c>
    </row>
    <row r="2240" spans="1:18" x14ac:dyDescent="0.3">
      <c r="A2240">
        <v>19527</v>
      </c>
      <c r="B2240" s="2">
        <v>44259</v>
      </c>
      <c r="C2240" t="s">
        <v>38</v>
      </c>
      <c r="D2240" s="4">
        <v>696</v>
      </c>
      <c r="E2240">
        <v>133</v>
      </c>
      <c r="F2240" t="s">
        <v>33</v>
      </c>
      <c r="G2240" t="s">
        <v>34</v>
      </c>
      <c r="H2240" s="2">
        <v>44289</v>
      </c>
      <c r="I2240" s="2">
        <v>44319</v>
      </c>
      <c r="J2240" s="2">
        <v>44349</v>
      </c>
      <c r="K2240" s="2">
        <v>44296</v>
      </c>
      <c r="L2240" s="2">
        <v>44319</v>
      </c>
      <c r="M2240" s="2">
        <v>44349</v>
      </c>
      <c r="N2240" s="8" t="s">
        <v>20054</v>
      </c>
      <c r="O2240" s="12">
        <f t="shared" si="136"/>
        <v>44259</v>
      </c>
      <c r="P2240">
        <f t="shared" si="139"/>
        <v>4.6550000000000002</v>
      </c>
      <c r="Q2240">
        <f t="shared" si="137"/>
        <v>0</v>
      </c>
      <c r="R2240" s="13">
        <f t="shared" si="138"/>
        <v>4.6550000000000002</v>
      </c>
    </row>
    <row r="2241" spans="1:18" x14ac:dyDescent="0.3">
      <c r="A2241">
        <v>19528</v>
      </c>
      <c r="B2241" s="2">
        <v>44212</v>
      </c>
      <c r="C2241" t="s">
        <v>37</v>
      </c>
      <c r="D2241" s="4">
        <v>665</v>
      </c>
      <c r="E2241">
        <v>91</v>
      </c>
      <c r="F2241" t="s">
        <v>33</v>
      </c>
      <c r="G2241" t="s">
        <v>34</v>
      </c>
      <c r="H2241" s="2">
        <v>44242</v>
      </c>
      <c r="I2241" s="2">
        <v>44272</v>
      </c>
      <c r="J2241" s="2">
        <v>44302</v>
      </c>
      <c r="K2241" s="2">
        <v>44244</v>
      </c>
      <c r="L2241" s="2">
        <v>44272</v>
      </c>
      <c r="M2241" s="2">
        <v>44302</v>
      </c>
      <c r="N2241" s="8" t="s">
        <v>20055</v>
      </c>
      <c r="O2241" s="12">
        <f t="shared" si="136"/>
        <v>44212</v>
      </c>
      <c r="P2241">
        <f t="shared" si="139"/>
        <v>3.1850000000000005</v>
      </c>
      <c r="Q2241">
        <f t="shared" si="137"/>
        <v>91</v>
      </c>
      <c r="R2241" s="13">
        <f t="shared" si="138"/>
        <v>-87.814999999999998</v>
      </c>
    </row>
    <row r="2242" spans="1:18" x14ac:dyDescent="0.3">
      <c r="A2242">
        <v>19529</v>
      </c>
      <c r="B2242" s="2">
        <v>44276</v>
      </c>
      <c r="C2242" t="s">
        <v>38</v>
      </c>
      <c r="D2242" s="4">
        <v>613</v>
      </c>
      <c r="E2242">
        <v>65</v>
      </c>
      <c r="F2242" t="s">
        <v>35</v>
      </c>
      <c r="G2242" t="s">
        <v>36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8" t="s">
        <v>34</v>
      </c>
      <c r="O2242" s="12">
        <f t="shared" si="136"/>
        <v>44276</v>
      </c>
      <c r="P2242">
        <f t="shared" si="139"/>
        <v>0</v>
      </c>
      <c r="Q2242">
        <f t="shared" si="137"/>
        <v>0</v>
      </c>
      <c r="R2242" s="13">
        <f t="shared" si="138"/>
        <v>0</v>
      </c>
    </row>
    <row r="2243" spans="1:18" x14ac:dyDescent="0.3">
      <c r="A2243">
        <v>19530</v>
      </c>
      <c r="B2243" s="2">
        <v>44251</v>
      </c>
      <c r="C2243" t="s">
        <v>32</v>
      </c>
      <c r="D2243" s="4">
        <v>579</v>
      </c>
      <c r="E2243">
        <v>77</v>
      </c>
      <c r="F2243" t="s">
        <v>35</v>
      </c>
      <c r="G2243" t="s">
        <v>40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8" t="s">
        <v>34</v>
      </c>
      <c r="O2243" s="12">
        <f t="shared" ref="O2243:O2306" si="140">B2243</f>
        <v>44251</v>
      </c>
      <c r="P2243">
        <f t="shared" si="139"/>
        <v>0</v>
      </c>
      <c r="Q2243">
        <f t="shared" ref="Q2243:Q2306" si="141">IF(N2243="Defaulted",E2243,0)</f>
        <v>0</v>
      </c>
      <c r="R2243" s="13">
        <f t="shared" ref="R2243:R2306" si="142">P2243-Q2243</f>
        <v>0</v>
      </c>
    </row>
    <row r="2244" spans="1:18" x14ac:dyDescent="0.3">
      <c r="A2244">
        <v>19531</v>
      </c>
      <c r="B2244" s="2">
        <v>44285</v>
      </c>
      <c r="C2244" t="s">
        <v>32</v>
      </c>
      <c r="D2244" s="4">
        <v>656</v>
      </c>
      <c r="E2244">
        <v>64</v>
      </c>
      <c r="F2244" t="s">
        <v>33</v>
      </c>
      <c r="G2244" t="s">
        <v>34</v>
      </c>
      <c r="H2244" s="2">
        <v>44315</v>
      </c>
      <c r="I2244" s="2">
        <v>44345</v>
      </c>
      <c r="J2244" s="2">
        <v>44375</v>
      </c>
      <c r="K2244" s="2">
        <v>44323</v>
      </c>
      <c r="L2244" s="2">
        <v>44345</v>
      </c>
      <c r="M2244" s="2">
        <v>44375</v>
      </c>
      <c r="N2244" s="8" t="s">
        <v>20055</v>
      </c>
      <c r="O2244" s="12">
        <f t="shared" si="140"/>
        <v>44285</v>
      </c>
      <c r="P2244">
        <f t="shared" ref="P2244:P2307" si="143">IF(F2244="Approved",E2244*0.035,0)</f>
        <v>2.2400000000000002</v>
      </c>
      <c r="Q2244">
        <f t="shared" si="141"/>
        <v>64</v>
      </c>
      <c r="R2244" s="13">
        <f t="shared" si="142"/>
        <v>-61.76</v>
      </c>
    </row>
    <row r="2245" spans="1:18" x14ac:dyDescent="0.3">
      <c r="A2245">
        <v>19532</v>
      </c>
      <c r="B2245" s="2">
        <v>44214</v>
      </c>
      <c r="C2245" t="s">
        <v>38</v>
      </c>
      <c r="D2245" s="4">
        <v>614</v>
      </c>
      <c r="E2245">
        <v>74</v>
      </c>
      <c r="F2245" t="s">
        <v>35</v>
      </c>
      <c r="G2245" t="s">
        <v>42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8" t="s">
        <v>34</v>
      </c>
      <c r="O2245" s="12">
        <f t="shared" si="140"/>
        <v>44214</v>
      </c>
      <c r="P2245">
        <f t="shared" si="143"/>
        <v>0</v>
      </c>
      <c r="Q2245">
        <f t="shared" si="141"/>
        <v>0</v>
      </c>
      <c r="R2245" s="13">
        <f t="shared" si="142"/>
        <v>0</v>
      </c>
    </row>
    <row r="2246" spans="1:18" x14ac:dyDescent="0.3">
      <c r="A2246">
        <v>19533</v>
      </c>
      <c r="B2246" s="2">
        <v>44277</v>
      </c>
      <c r="C2246" t="s">
        <v>38</v>
      </c>
      <c r="D2246" s="4">
        <v>588</v>
      </c>
      <c r="E2246">
        <v>66</v>
      </c>
      <c r="F2246" t="s">
        <v>35</v>
      </c>
      <c r="G2246" t="s">
        <v>40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8" t="s">
        <v>34</v>
      </c>
      <c r="O2246" s="12">
        <f t="shared" si="140"/>
        <v>44277</v>
      </c>
      <c r="P2246">
        <f t="shared" si="143"/>
        <v>0</v>
      </c>
      <c r="Q2246">
        <f t="shared" si="141"/>
        <v>0</v>
      </c>
      <c r="R2246" s="13">
        <f t="shared" si="142"/>
        <v>0</v>
      </c>
    </row>
    <row r="2247" spans="1:18" x14ac:dyDescent="0.3">
      <c r="A2247">
        <v>19534</v>
      </c>
      <c r="B2247" s="2">
        <v>44274</v>
      </c>
      <c r="C2247" t="s">
        <v>32</v>
      </c>
      <c r="D2247" s="4">
        <v>532</v>
      </c>
      <c r="E2247">
        <v>98</v>
      </c>
      <c r="F2247" t="s">
        <v>35</v>
      </c>
      <c r="G2247" t="s">
        <v>39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8" t="s">
        <v>34</v>
      </c>
      <c r="O2247" s="12">
        <f t="shared" si="140"/>
        <v>44274</v>
      </c>
      <c r="P2247">
        <f t="shared" si="143"/>
        <v>0</v>
      </c>
      <c r="Q2247">
        <f t="shared" si="141"/>
        <v>0</v>
      </c>
      <c r="R2247" s="13">
        <f t="shared" si="142"/>
        <v>0</v>
      </c>
    </row>
    <row r="2248" spans="1:18" x14ac:dyDescent="0.3">
      <c r="A2248">
        <v>19535</v>
      </c>
      <c r="B2248" s="2">
        <v>44273</v>
      </c>
      <c r="C2248" t="s">
        <v>37</v>
      </c>
      <c r="D2248" s="4">
        <v>633</v>
      </c>
      <c r="E2248">
        <v>31</v>
      </c>
      <c r="F2248" t="s">
        <v>33</v>
      </c>
      <c r="G2248" t="s">
        <v>34</v>
      </c>
      <c r="H2248" s="2">
        <v>44303</v>
      </c>
      <c r="I2248" s="2">
        <v>44333</v>
      </c>
      <c r="J2248" s="2">
        <v>44363</v>
      </c>
      <c r="K2248" s="2">
        <v>44319</v>
      </c>
      <c r="L2248" s="2">
        <v>44333</v>
      </c>
      <c r="M2248" s="2">
        <v>44363</v>
      </c>
      <c r="N2248" s="8" t="s">
        <v>20054</v>
      </c>
      <c r="O2248" s="12">
        <f t="shared" si="140"/>
        <v>44273</v>
      </c>
      <c r="P2248">
        <f t="shared" si="143"/>
        <v>1.0850000000000002</v>
      </c>
      <c r="Q2248">
        <f t="shared" si="141"/>
        <v>0</v>
      </c>
      <c r="R2248" s="13">
        <f t="shared" si="142"/>
        <v>1.0850000000000002</v>
      </c>
    </row>
    <row r="2249" spans="1:18" x14ac:dyDescent="0.3">
      <c r="A2249">
        <v>19536</v>
      </c>
      <c r="B2249" s="2">
        <v>44243</v>
      </c>
      <c r="C2249" t="s">
        <v>38</v>
      </c>
      <c r="D2249" s="4">
        <v>597</v>
      </c>
      <c r="E2249">
        <v>170</v>
      </c>
      <c r="F2249" t="s">
        <v>35</v>
      </c>
      <c r="G2249" t="s">
        <v>41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8" t="s">
        <v>34</v>
      </c>
      <c r="O2249" s="12">
        <f t="shared" si="140"/>
        <v>44243</v>
      </c>
      <c r="P2249">
        <f t="shared" si="143"/>
        <v>0</v>
      </c>
      <c r="Q2249">
        <f t="shared" si="141"/>
        <v>0</v>
      </c>
      <c r="R2249" s="13">
        <f t="shared" si="142"/>
        <v>0</v>
      </c>
    </row>
    <row r="2250" spans="1:18" x14ac:dyDescent="0.3">
      <c r="A2250">
        <v>19537</v>
      </c>
      <c r="B2250" s="2">
        <v>44250</v>
      </c>
      <c r="C2250" t="s">
        <v>37</v>
      </c>
      <c r="D2250" s="4">
        <v>608</v>
      </c>
      <c r="E2250">
        <v>102</v>
      </c>
      <c r="F2250" t="s">
        <v>33</v>
      </c>
      <c r="G2250" t="s">
        <v>34</v>
      </c>
      <c r="H2250" s="2">
        <v>44280</v>
      </c>
      <c r="I2250" s="2">
        <v>44310</v>
      </c>
      <c r="J2250" s="2">
        <v>44340</v>
      </c>
      <c r="K2250" s="2">
        <v>44281</v>
      </c>
      <c r="L2250" s="2">
        <v>44310</v>
      </c>
      <c r="M2250" s="2">
        <v>44340</v>
      </c>
      <c r="N2250" s="8" t="s">
        <v>20055</v>
      </c>
      <c r="O2250" s="12">
        <f t="shared" si="140"/>
        <v>44250</v>
      </c>
      <c r="P2250">
        <f t="shared" si="143"/>
        <v>3.5700000000000003</v>
      </c>
      <c r="Q2250">
        <f t="shared" si="141"/>
        <v>102</v>
      </c>
      <c r="R2250" s="13">
        <f t="shared" si="142"/>
        <v>-98.43</v>
      </c>
    </row>
    <row r="2251" spans="1:18" x14ac:dyDescent="0.3">
      <c r="A2251">
        <v>19538</v>
      </c>
      <c r="B2251" s="2">
        <v>44251</v>
      </c>
      <c r="C2251" t="s">
        <v>38</v>
      </c>
      <c r="D2251" s="4">
        <v>616</v>
      </c>
      <c r="E2251">
        <v>154</v>
      </c>
      <c r="F2251" t="s">
        <v>35</v>
      </c>
      <c r="G2251" t="s">
        <v>41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8" t="s">
        <v>34</v>
      </c>
      <c r="O2251" s="12">
        <f t="shared" si="140"/>
        <v>44251</v>
      </c>
      <c r="P2251">
        <f t="shared" si="143"/>
        <v>0</v>
      </c>
      <c r="Q2251">
        <f t="shared" si="141"/>
        <v>0</v>
      </c>
      <c r="R2251" s="13">
        <f t="shared" si="142"/>
        <v>0</v>
      </c>
    </row>
    <row r="2252" spans="1:18" x14ac:dyDescent="0.3">
      <c r="A2252">
        <v>19539</v>
      </c>
      <c r="B2252" s="2">
        <v>44247</v>
      </c>
      <c r="C2252" t="s">
        <v>32</v>
      </c>
      <c r="D2252" s="4">
        <v>626</v>
      </c>
      <c r="E2252">
        <v>102</v>
      </c>
      <c r="F2252" t="s">
        <v>35</v>
      </c>
      <c r="G2252" t="s">
        <v>39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8" t="s">
        <v>34</v>
      </c>
      <c r="O2252" s="12">
        <f t="shared" si="140"/>
        <v>44247</v>
      </c>
      <c r="P2252">
        <f t="shared" si="143"/>
        <v>0</v>
      </c>
      <c r="Q2252">
        <f t="shared" si="141"/>
        <v>0</v>
      </c>
      <c r="R2252" s="13">
        <f t="shared" si="142"/>
        <v>0</v>
      </c>
    </row>
    <row r="2253" spans="1:18" x14ac:dyDescent="0.3">
      <c r="A2253">
        <v>19540</v>
      </c>
      <c r="B2253" s="2">
        <v>44217</v>
      </c>
      <c r="C2253" t="s">
        <v>38</v>
      </c>
      <c r="D2253" s="4">
        <v>586</v>
      </c>
      <c r="E2253">
        <v>116</v>
      </c>
      <c r="F2253" t="s">
        <v>35</v>
      </c>
      <c r="G2253" t="s">
        <v>42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8" t="s">
        <v>34</v>
      </c>
      <c r="O2253" s="12">
        <f t="shared" si="140"/>
        <v>44217</v>
      </c>
      <c r="P2253">
        <f t="shared" si="143"/>
        <v>0</v>
      </c>
      <c r="Q2253">
        <f t="shared" si="141"/>
        <v>0</v>
      </c>
      <c r="R2253" s="13">
        <f t="shared" si="142"/>
        <v>0</v>
      </c>
    </row>
    <row r="2254" spans="1:18" x14ac:dyDescent="0.3">
      <c r="A2254">
        <v>19541</v>
      </c>
      <c r="B2254" s="2">
        <v>44248</v>
      </c>
      <c r="C2254" t="s">
        <v>32</v>
      </c>
      <c r="D2254" s="4">
        <v>604</v>
      </c>
      <c r="E2254">
        <v>165</v>
      </c>
      <c r="F2254" t="s">
        <v>35</v>
      </c>
      <c r="G2254" t="s">
        <v>39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8" t="s">
        <v>34</v>
      </c>
      <c r="O2254" s="12">
        <f t="shared" si="140"/>
        <v>44248</v>
      </c>
      <c r="P2254">
        <f t="shared" si="143"/>
        <v>0</v>
      </c>
      <c r="Q2254">
        <f t="shared" si="141"/>
        <v>0</v>
      </c>
      <c r="R2254" s="13">
        <f t="shared" si="142"/>
        <v>0</v>
      </c>
    </row>
    <row r="2255" spans="1:18" x14ac:dyDescent="0.3">
      <c r="A2255">
        <v>19542</v>
      </c>
      <c r="B2255" s="2">
        <v>44259</v>
      </c>
      <c r="C2255" t="s">
        <v>32</v>
      </c>
      <c r="D2255" s="4">
        <v>619</v>
      </c>
      <c r="E2255">
        <v>122</v>
      </c>
      <c r="F2255" t="s">
        <v>33</v>
      </c>
      <c r="G2255" t="s">
        <v>34</v>
      </c>
      <c r="H2255" s="2">
        <v>44289</v>
      </c>
      <c r="I2255" s="2">
        <v>44319</v>
      </c>
      <c r="J2255" s="2">
        <v>44349</v>
      </c>
      <c r="K2255" s="2">
        <v>44296</v>
      </c>
      <c r="L2255" s="2">
        <v>44319</v>
      </c>
      <c r="M2255" s="2">
        <v>44349</v>
      </c>
      <c r="N2255" s="8" t="s">
        <v>20054</v>
      </c>
      <c r="O2255" s="12">
        <f t="shared" si="140"/>
        <v>44259</v>
      </c>
      <c r="P2255">
        <f t="shared" si="143"/>
        <v>4.2700000000000005</v>
      </c>
      <c r="Q2255">
        <f t="shared" si="141"/>
        <v>0</v>
      </c>
      <c r="R2255" s="13">
        <f t="shared" si="142"/>
        <v>4.2700000000000005</v>
      </c>
    </row>
    <row r="2256" spans="1:18" x14ac:dyDescent="0.3">
      <c r="A2256">
        <v>19543</v>
      </c>
      <c r="B2256" s="2">
        <v>44259</v>
      </c>
      <c r="C2256" t="s">
        <v>32</v>
      </c>
      <c r="D2256" s="4">
        <v>531</v>
      </c>
      <c r="E2256">
        <v>83</v>
      </c>
      <c r="F2256" t="s">
        <v>35</v>
      </c>
      <c r="G2256" t="s">
        <v>39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8" t="s">
        <v>34</v>
      </c>
      <c r="O2256" s="12">
        <f t="shared" si="140"/>
        <v>44259</v>
      </c>
      <c r="P2256">
        <f t="shared" si="143"/>
        <v>0</v>
      </c>
      <c r="Q2256">
        <f t="shared" si="141"/>
        <v>0</v>
      </c>
      <c r="R2256" s="13">
        <f t="shared" si="142"/>
        <v>0</v>
      </c>
    </row>
    <row r="2257" spans="1:18" x14ac:dyDescent="0.3">
      <c r="A2257">
        <v>19544</v>
      </c>
      <c r="B2257" s="2">
        <v>44236</v>
      </c>
      <c r="C2257" t="s">
        <v>32</v>
      </c>
      <c r="D2257" s="4">
        <v>620</v>
      </c>
      <c r="E2257">
        <v>98</v>
      </c>
      <c r="F2257" t="s">
        <v>35</v>
      </c>
      <c r="G2257" t="s">
        <v>40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8" t="s">
        <v>34</v>
      </c>
      <c r="O2257" s="12">
        <f t="shared" si="140"/>
        <v>44236</v>
      </c>
      <c r="P2257">
        <f t="shared" si="143"/>
        <v>0</v>
      </c>
      <c r="Q2257">
        <f t="shared" si="141"/>
        <v>0</v>
      </c>
      <c r="R2257" s="13">
        <f t="shared" si="142"/>
        <v>0</v>
      </c>
    </row>
    <row r="2258" spans="1:18" x14ac:dyDescent="0.3">
      <c r="A2258">
        <v>19545</v>
      </c>
      <c r="B2258" s="2">
        <v>44240</v>
      </c>
      <c r="C2258" t="s">
        <v>38</v>
      </c>
      <c r="D2258" s="4">
        <v>646</v>
      </c>
      <c r="E2258">
        <v>88</v>
      </c>
      <c r="F2258" t="s">
        <v>33</v>
      </c>
      <c r="G2258" t="s">
        <v>34</v>
      </c>
      <c r="H2258" s="2">
        <v>44270</v>
      </c>
      <c r="I2258" s="2">
        <v>44300</v>
      </c>
      <c r="J2258" s="2">
        <v>44330</v>
      </c>
      <c r="K2258" s="2">
        <v>44270</v>
      </c>
      <c r="L2258" s="2">
        <v>44300</v>
      </c>
      <c r="M2258" s="2">
        <v>44330</v>
      </c>
      <c r="N2258" s="8" t="s">
        <v>20054</v>
      </c>
      <c r="O2258" s="12">
        <f t="shared" si="140"/>
        <v>44240</v>
      </c>
      <c r="P2258">
        <f t="shared" si="143"/>
        <v>3.08</v>
      </c>
      <c r="Q2258">
        <f t="shared" si="141"/>
        <v>0</v>
      </c>
      <c r="R2258" s="13">
        <f t="shared" si="142"/>
        <v>3.08</v>
      </c>
    </row>
    <row r="2259" spans="1:18" x14ac:dyDescent="0.3">
      <c r="A2259">
        <v>19546</v>
      </c>
      <c r="B2259" s="2">
        <v>44212</v>
      </c>
      <c r="C2259" t="s">
        <v>32</v>
      </c>
      <c r="D2259" s="4">
        <v>553</v>
      </c>
      <c r="E2259">
        <v>117</v>
      </c>
      <c r="F2259" t="s">
        <v>35</v>
      </c>
      <c r="G2259" t="s">
        <v>36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8" t="s">
        <v>34</v>
      </c>
      <c r="O2259" s="12">
        <f t="shared" si="140"/>
        <v>44212</v>
      </c>
      <c r="P2259">
        <f t="shared" si="143"/>
        <v>0</v>
      </c>
      <c r="Q2259">
        <f t="shared" si="141"/>
        <v>0</v>
      </c>
      <c r="R2259" s="13">
        <f t="shared" si="142"/>
        <v>0</v>
      </c>
    </row>
    <row r="2260" spans="1:18" x14ac:dyDescent="0.3">
      <c r="A2260">
        <v>19547</v>
      </c>
      <c r="B2260" s="2">
        <v>44271</v>
      </c>
      <c r="C2260" t="s">
        <v>32</v>
      </c>
      <c r="D2260" s="4">
        <v>603</v>
      </c>
      <c r="E2260">
        <v>91</v>
      </c>
      <c r="F2260" t="s">
        <v>35</v>
      </c>
      <c r="G2260" t="s">
        <v>36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8" t="s">
        <v>34</v>
      </c>
      <c r="O2260" s="12">
        <f t="shared" si="140"/>
        <v>44271</v>
      </c>
      <c r="P2260">
        <f t="shared" si="143"/>
        <v>0</v>
      </c>
      <c r="Q2260">
        <f t="shared" si="141"/>
        <v>0</v>
      </c>
      <c r="R2260" s="13">
        <f t="shared" si="142"/>
        <v>0</v>
      </c>
    </row>
    <row r="2261" spans="1:18" x14ac:dyDescent="0.3">
      <c r="A2261">
        <v>19548</v>
      </c>
      <c r="B2261" s="2">
        <v>44276</v>
      </c>
      <c r="C2261" t="s">
        <v>32</v>
      </c>
      <c r="D2261" s="4">
        <v>585</v>
      </c>
      <c r="E2261">
        <v>108</v>
      </c>
      <c r="F2261" t="s">
        <v>35</v>
      </c>
      <c r="G2261" t="s">
        <v>41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8" t="s">
        <v>34</v>
      </c>
      <c r="O2261" s="12">
        <f t="shared" si="140"/>
        <v>44276</v>
      </c>
      <c r="P2261">
        <f t="shared" si="143"/>
        <v>0</v>
      </c>
      <c r="Q2261">
        <f t="shared" si="141"/>
        <v>0</v>
      </c>
      <c r="R2261" s="13">
        <f t="shared" si="142"/>
        <v>0</v>
      </c>
    </row>
    <row r="2262" spans="1:18" x14ac:dyDescent="0.3">
      <c r="A2262">
        <v>19549</v>
      </c>
      <c r="B2262" s="2">
        <v>44279</v>
      </c>
      <c r="C2262" t="s">
        <v>32</v>
      </c>
      <c r="D2262" s="4">
        <v>689</v>
      </c>
      <c r="E2262">
        <v>37</v>
      </c>
      <c r="F2262" t="s">
        <v>33</v>
      </c>
      <c r="G2262" t="s">
        <v>34</v>
      </c>
      <c r="H2262" s="2">
        <v>44309</v>
      </c>
      <c r="I2262" s="2">
        <v>44339</v>
      </c>
      <c r="J2262" s="2">
        <v>44369</v>
      </c>
      <c r="K2262" s="2">
        <v>44318</v>
      </c>
      <c r="L2262" s="2">
        <v>44339</v>
      </c>
      <c r="M2262" s="2">
        <v>44369</v>
      </c>
      <c r="N2262" s="8" t="s">
        <v>20054</v>
      </c>
      <c r="O2262" s="12">
        <f t="shared" si="140"/>
        <v>44279</v>
      </c>
      <c r="P2262">
        <f t="shared" si="143"/>
        <v>1.2950000000000002</v>
      </c>
      <c r="Q2262">
        <f t="shared" si="141"/>
        <v>0</v>
      </c>
      <c r="R2262" s="13">
        <f t="shared" si="142"/>
        <v>1.2950000000000002</v>
      </c>
    </row>
    <row r="2263" spans="1:18" x14ac:dyDescent="0.3">
      <c r="A2263">
        <v>19550</v>
      </c>
      <c r="B2263" s="2">
        <v>44250</v>
      </c>
      <c r="C2263" t="s">
        <v>32</v>
      </c>
      <c r="D2263" s="4">
        <v>604</v>
      </c>
      <c r="E2263">
        <v>92</v>
      </c>
      <c r="F2263" t="s">
        <v>35</v>
      </c>
      <c r="G2263" t="s">
        <v>39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8" t="s">
        <v>34</v>
      </c>
      <c r="O2263" s="12">
        <f t="shared" si="140"/>
        <v>44250</v>
      </c>
      <c r="P2263">
        <f t="shared" si="143"/>
        <v>0</v>
      </c>
      <c r="Q2263">
        <f t="shared" si="141"/>
        <v>0</v>
      </c>
      <c r="R2263" s="13">
        <f t="shared" si="142"/>
        <v>0</v>
      </c>
    </row>
    <row r="2264" spans="1:18" x14ac:dyDescent="0.3">
      <c r="A2264">
        <v>19551</v>
      </c>
      <c r="B2264" s="2">
        <v>44281</v>
      </c>
      <c r="C2264" t="s">
        <v>38</v>
      </c>
      <c r="D2264" s="4">
        <v>586</v>
      </c>
      <c r="E2264">
        <v>76</v>
      </c>
      <c r="F2264" t="s">
        <v>35</v>
      </c>
      <c r="G2264" t="s">
        <v>42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8" t="s">
        <v>34</v>
      </c>
      <c r="O2264" s="12">
        <f t="shared" si="140"/>
        <v>44281</v>
      </c>
      <c r="P2264">
        <f t="shared" si="143"/>
        <v>0</v>
      </c>
      <c r="Q2264">
        <f t="shared" si="141"/>
        <v>0</v>
      </c>
      <c r="R2264" s="13">
        <f t="shared" si="142"/>
        <v>0</v>
      </c>
    </row>
    <row r="2265" spans="1:18" x14ac:dyDescent="0.3">
      <c r="A2265">
        <v>19552</v>
      </c>
      <c r="B2265" s="2">
        <v>44282</v>
      </c>
      <c r="C2265" t="s">
        <v>38</v>
      </c>
      <c r="D2265" s="4">
        <v>601</v>
      </c>
      <c r="E2265">
        <v>79</v>
      </c>
      <c r="F2265" t="s">
        <v>35</v>
      </c>
      <c r="G2265" t="s">
        <v>40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8" t="s">
        <v>34</v>
      </c>
      <c r="O2265" s="12">
        <f t="shared" si="140"/>
        <v>44282</v>
      </c>
      <c r="P2265">
        <f t="shared" si="143"/>
        <v>0</v>
      </c>
      <c r="Q2265">
        <f t="shared" si="141"/>
        <v>0</v>
      </c>
      <c r="R2265" s="13">
        <f t="shared" si="142"/>
        <v>0</v>
      </c>
    </row>
    <row r="2266" spans="1:18" x14ac:dyDescent="0.3">
      <c r="A2266">
        <v>19553</v>
      </c>
      <c r="B2266" s="2">
        <v>44249</v>
      </c>
      <c r="C2266" t="s">
        <v>38</v>
      </c>
      <c r="D2266" s="4">
        <v>630</v>
      </c>
      <c r="E2266">
        <v>88</v>
      </c>
      <c r="F2266" t="s">
        <v>33</v>
      </c>
      <c r="G2266" t="s">
        <v>34</v>
      </c>
      <c r="H2266" s="2">
        <v>44279</v>
      </c>
      <c r="I2266" s="2">
        <v>44309</v>
      </c>
      <c r="J2266" s="2">
        <v>44339</v>
      </c>
      <c r="K2266" s="2">
        <v>44311</v>
      </c>
      <c r="L2266" s="2">
        <v>44309</v>
      </c>
      <c r="M2266" s="2">
        <v>44339</v>
      </c>
      <c r="N2266" s="8" t="s">
        <v>20054</v>
      </c>
      <c r="O2266" s="12">
        <f t="shared" si="140"/>
        <v>44249</v>
      </c>
      <c r="P2266">
        <f t="shared" si="143"/>
        <v>3.08</v>
      </c>
      <c r="Q2266">
        <f t="shared" si="141"/>
        <v>0</v>
      </c>
      <c r="R2266" s="13">
        <f t="shared" si="142"/>
        <v>3.08</v>
      </c>
    </row>
    <row r="2267" spans="1:18" x14ac:dyDescent="0.3">
      <c r="A2267">
        <v>19554</v>
      </c>
      <c r="B2267" s="2">
        <v>44230</v>
      </c>
      <c r="C2267" t="s">
        <v>37</v>
      </c>
      <c r="D2267" s="4">
        <v>610</v>
      </c>
      <c r="E2267">
        <v>104</v>
      </c>
      <c r="F2267" t="s">
        <v>33</v>
      </c>
      <c r="G2267" t="s">
        <v>34</v>
      </c>
      <c r="H2267" s="2">
        <v>44260</v>
      </c>
      <c r="I2267" s="2">
        <v>44290</v>
      </c>
      <c r="J2267" s="2">
        <v>44320</v>
      </c>
      <c r="K2267" s="2">
        <v>44289</v>
      </c>
      <c r="L2267" s="2">
        <v>44290</v>
      </c>
      <c r="M2267" s="2">
        <v>44320</v>
      </c>
      <c r="N2267" s="8" t="s">
        <v>20054</v>
      </c>
      <c r="O2267" s="12">
        <f t="shared" si="140"/>
        <v>44230</v>
      </c>
      <c r="P2267">
        <f t="shared" si="143"/>
        <v>3.6400000000000006</v>
      </c>
      <c r="Q2267">
        <f t="shared" si="141"/>
        <v>0</v>
      </c>
      <c r="R2267" s="13">
        <f t="shared" si="142"/>
        <v>3.6400000000000006</v>
      </c>
    </row>
    <row r="2268" spans="1:18" x14ac:dyDescent="0.3">
      <c r="A2268">
        <v>19555</v>
      </c>
      <c r="B2268" s="2">
        <v>44203</v>
      </c>
      <c r="C2268" t="s">
        <v>32</v>
      </c>
      <c r="D2268" s="4">
        <v>611</v>
      </c>
      <c r="E2268">
        <v>87</v>
      </c>
      <c r="F2268" t="s">
        <v>35</v>
      </c>
      <c r="G2268" t="s">
        <v>41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8" t="s">
        <v>34</v>
      </c>
      <c r="O2268" s="12">
        <f t="shared" si="140"/>
        <v>44203</v>
      </c>
      <c r="P2268">
        <f t="shared" si="143"/>
        <v>0</v>
      </c>
      <c r="Q2268">
        <f t="shared" si="141"/>
        <v>0</v>
      </c>
      <c r="R2268" s="13">
        <f t="shared" si="142"/>
        <v>0</v>
      </c>
    </row>
    <row r="2269" spans="1:18" x14ac:dyDescent="0.3">
      <c r="A2269">
        <v>19556</v>
      </c>
      <c r="B2269" s="2">
        <v>44232</v>
      </c>
      <c r="C2269" t="s">
        <v>37</v>
      </c>
      <c r="D2269" s="4">
        <v>567</v>
      </c>
      <c r="E2269">
        <v>145</v>
      </c>
      <c r="F2269" t="s">
        <v>35</v>
      </c>
      <c r="G2269" t="s">
        <v>42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8" t="s">
        <v>34</v>
      </c>
      <c r="O2269" s="12">
        <f t="shared" si="140"/>
        <v>44232</v>
      </c>
      <c r="P2269">
        <f t="shared" si="143"/>
        <v>0</v>
      </c>
      <c r="Q2269">
        <f t="shared" si="141"/>
        <v>0</v>
      </c>
      <c r="R2269" s="13">
        <f t="shared" si="142"/>
        <v>0</v>
      </c>
    </row>
    <row r="2270" spans="1:18" x14ac:dyDescent="0.3">
      <c r="A2270">
        <v>19557</v>
      </c>
      <c r="B2270" s="2">
        <v>44212</v>
      </c>
      <c r="C2270" t="s">
        <v>32</v>
      </c>
      <c r="D2270" s="4">
        <v>578</v>
      </c>
      <c r="E2270">
        <v>74</v>
      </c>
      <c r="F2270" t="s">
        <v>35</v>
      </c>
      <c r="G2270" t="s">
        <v>41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8" t="s">
        <v>34</v>
      </c>
      <c r="O2270" s="12">
        <f t="shared" si="140"/>
        <v>44212</v>
      </c>
      <c r="P2270">
        <f t="shared" si="143"/>
        <v>0</v>
      </c>
      <c r="Q2270">
        <f t="shared" si="141"/>
        <v>0</v>
      </c>
      <c r="R2270" s="13">
        <f t="shared" si="142"/>
        <v>0</v>
      </c>
    </row>
    <row r="2271" spans="1:18" x14ac:dyDescent="0.3">
      <c r="A2271">
        <v>19558</v>
      </c>
      <c r="B2271" s="2">
        <v>44252</v>
      </c>
      <c r="C2271" t="s">
        <v>32</v>
      </c>
      <c r="D2271" s="4">
        <v>626</v>
      </c>
      <c r="E2271">
        <v>151</v>
      </c>
      <c r="F2271" t="s">
        <v>35</v>
      </c>
      <c r="G2271" t="s">
        <v>41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8" t="s">
        <v>34</v>
      </c>
      <c r="O2271" s="12">
        <f t="shared" si="140"/>
        <v>44252</v>
      </c>
      <c r="P2271">
        <f t="shared" si="143"/>
        <v>0</v>
      </c>
      <c r="Q2271">
        <f t="shared" si="141"/>
        <v>0</v>
      </c>
      <c r="R2271" s="13">
        <f t="shared" si="142"/>
        <v>0</v>
      </c>
    </row>
    <row r="2272" spans="1:18" x14ac:dyDescent="0.3">
      <c r="A2272">
        <v>19559</v>
      </c>
      <c r="B2272" s="2">
        <v>44245</v>
      </c>
      <c r="C2272" t="s">
        <v>32</v>
      </c>
      <c r="D2272" s="4">
        <v>620</v>
      </c>
      <c r="E2272">
        <v>80</v>
      </c>
      <c r="F2272" t="s">
        <v>35</v>
      </c>
      <c r="G2272" t="s">
        <v>40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8" t="s">
        <v>34</v>
      </c>
      <c r="O2272" s="12">
        <f t="shared" si="140"/>
        <v>44245</v>
      </c>
      <c r="P2272">
        <f t="shared" si="143"/>
        <v>0</v>
      </c>
      <c r="Q2272">
        <f t="shared" si="141"/>
        <v>0</v>
      </c>
      <c r="R2272" s="13">
        <f t="shared" si="142"/>
        <v>0</v>
      </c>
    </row>
    <row r="2273" spans="1:18" x14ac:dyDescent="0.3">
      <c r="A2273">
        <v>19560</v>
      </c>
      <c r="B2273" s="2">
        <v>44258</v>
      </c>
      <c r="C2273" t="s">
        <v>32</v>
      </c>
      <c r="D2273" s="4">
        <v>568</v>
      </c>
      <c r="E2273">
        <v>21</v>
      </c>
      <c r="F2273" t="s">
        <v>35</v>
      </c>
      <c r="G2273" t="s">
        <v>41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8" t="s">
        <v>34</v>
      </c>
      <c r="O2273" s="12">
        <f t="shared" si="140"/>
        <v>44258</v>
      </c>
      <c r="P2273">
        <f t="shared" si="143"/>
        <v>0</v>
      </c>
      <c r="Q2273">
        <f t="shared" si="141"/>
        <v>0</v>
      </c>
      <c r="R2273" s="13">
        <f t="shared" si="142"/>
        <v>0</v>
      </c>
    </row>
    <row r="2274" spans="1:18" x14ac:dyDescent="0.3">
      <c r="A2274">
        <v>19561</v>
      </c>
      <c r="B2274" s="2">
        <v>44242</v>
      </c>
      <c r="C2274" t="s">
        <v>38</v>
      </c>
      <c r="D2274" s="4">
        <v>605</v>
      </c>
      <c r="E2274">
        <v>148</v>
      </c>
      <c r="F2274" t="s">
        <v>35</v>
      </c>
      <c r="G2274" t="s">
        <v>42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8" t="s">
        <v>34</v>
      </c>
      <c r="O2274" s="12">
        <f t="shared" si="140"/>
        <v>44242</v>
      </c>
      <c r="P2274">
        <f t="shared" si="143"/>
        <v>0</v>
      </c>
      <c r="Q2274">
        <f t="shared" si="141"/>
        <v>0</v>
      </c>
      <c r="R2274" s="13">
        <f t="shared" si="142"/>
        <v>0</v>
      </c>
    </row>
    <row r="2275" spans="1:18" x14ac:dyDescent="0.3">
      <c r="A2275">
        <v>19562</v>
      </c>
      <c r="B2275" s="2">
        <v>44239</v>
      </c>
      <c r="C2275" t="s">
        <v>32</v>
      </c>
      <c r="D2275" s="4">
        <v>620</v>
      </c>
      <c r="E2275">
        <v>60</v>
      </c>
      <c r="F2275" t="s">
        <v>35</v>
      </c>
      <c r="G2275" t="s">
        <v>39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8" t="s">
        <v>34</v>
      </c>
      <c r="O2275" s="12">
        <f t="shared" si="140"/>
        <v>44239</v>
      </c>
      <c r="P2275">
        <f t="shared" si="143"/>
        <v>0</v>
      </c>
      <c r="Q2275">
        <f t="shared" si="141"/>
        <v>0</v>
      </c>
      <c r="R2275" s="13">
        <f t="shared" si="142"/>
        <v>0</v>
      </c>
    </row>
    <row r="2276" spans="1:18" x14ac:dyDescent="0.3">
      <c r="A2276">
        <v>19563</v>
      </c>
      <c r="B2276" s="2">
        <v>44263</v>
      </c>
      <c r="C2276" t="s">
        <v>38</v>
      </c>
      <c r="D2276" s="4">
        <v>596</v>
      </c>
      <c r="E2276">
        <v>94</v>
      </c>
      <c r="F2276" t="s">
        <v>35</v>
      </c>
      <c r="G2276" t="s">
        <v>39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8" t="s">
        <v>34</v>
      </c>
      <c r="O2276" s="12">
        <f t="shared" si="140"/>
        <v>44263</v>
      </c>
      <c r="P2276">
        <f t="shared" si="143"/>
        <v>0</v>
      </c>
      <c r="Q2276">
        <f t="shared" si="141"/>
        <v>0</v>
      </c>
      <c r="R2276" s="13">
        <f t="shared" si="142"/>
        <v>0</v>
      </c>
    </row>
    <row r="2277" spans="1:18" x14ac:dyDescent="0.3">
      <c r="A2277">
        <v>19564</v>
      </c>
      <c r="B2277" s="2">
        <v>44262</v>
      </c>
      <c r="C2277" t="s">
        <v>38</v>
      </c>
      <c r="D2277" s="4">
        <v>698</v>
      </c>
      <c r="E2277">
        <v>70</v>
      </c>
      <c r="F2277" t="s">
        <v>33</v>
      </c>
      <c r="G2277" t="s">
        <v>34</v>
      </c>
      <c r="H2277" s="2">
        <v>44292</v>
      </c>
      <c r="I2277" s="2">
        <v>44322</v>
      </c>
      <c r="J2277" s="2">
        <v>44352</v>
      </c>
      <c r="K2277" s="2">
        <v>44300</v>
      </c>
      <c r="L2277" s="2">
        <v>44322</v>
      </c>
      <c r="M2277" s="2">
        <v>44352</v>
      </c>
      <c r="N2277" s="8" t="s">
        <v>20054</v>
      </c>
      <c r="O2277" s="12">
        <f t="shared" si="140"/>
        <v>44262</v>
      </c>
      <c r="P2277">
        <f t="shared" si="143"/>
        <v>2.4500000000000002</v>
      </c>
      <c r="Q2277">
        <f t="shared" si="141"/>
        <v>0</v>
      </c>
      <c r="R2277" s="13">
        <f t="shared" si="142"/>
        <v>2.4500000000000002</v>
      </c>
    </row>
    <row r="2278" spans="1:18" x14ac:dyDescent="0.3">
      <c r="A2278">
        <v>19565</v>
      </c>
      <c r="B2278" s="2">
        <v>44255</v>
      </c>
      <c r="C2278" t="s">
        <v>38</v>
      </c>
      <c r="D2278" s="4">
        <v>599</v>
      </c>
      <c r="E2278">
        <v>96</v>
      </c>
      <c r="F2278" t="s">
        <v>35</v>
      </c>
      <c r="G2278" t="s">
        <v>41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8" t="s">
        <v>34</v>
      </c>
      <c r="O2278" s="12">
        <f t="shared" si="140"/>
        <v>44255</v>
      </c>
      <c r="P2278">
        <f t="shared" si="143"/>
        <v>0</v>
      </c>
      <c r="Q2278">
        <f t="shared" si="141"/>
        <v>0</v>
      </c>
      <c r="R2278" s="13">
        <f t="shared" si="142"/>
        <v>0</v>
      </c>
    </row>
    <row r="2279" spans="1:18" x14ac:dyDescent="0.3">
      <c r="A2279">
        <v>19566</v>
      </c>
      <c r="B2279" s="2">
        <v>44239</v>
      </c>
      <c r="C2279" t="s">
        <v>38</v>
      </c>
      <c r="D2279" s="4">
        <v>537</v>
      </c>
      <c r="E2279">
        <v>158</v>
      </c>
      <c r="F2279" t="s">
        <v>35</v>
      </c>
      <c r="G2279" t="s">
        <v>42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8" t="s">
        <v>34</v>
      </c>
      <c r="O2279" s="12">
        <f t="shared" si="140"/>
        <v>44239</v>
      </c>
      <c r="P2279">
        <f t="shared" si="143"/>
        <v>0</v>
      </c>
      <c r="Q2279">
        <f t="shared" si="141"/>
        <v>0</v>
      </c>
      <c r="R2279" s="13">
        <f t="shared" si="142"/>
        <v>0</v>
      </c>
    </row>
    <row r="2280" spans="1:18" x14ac:dyDescent="0.3">
      <c r="A2280">
        <v>19567</v>
      </c>
      <c r="B2280" s="2">
        <v>44231</v>
      </c>
      <c r="C2280" t="s">
        <v>38</v>
      </c>
      <c r="D2280" s="4">
        <v>607</v>
      </c>
      <c r="E2280">
        <v>21</v>
      </c>
      <c r="F2280" t="s">
        <v>35</v>
      </c>
      <c r="G2280" t="s">
        <v>42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8" t="s">
        <v>34</v>
      </c>
      <c r="O2280" s="12">
        <f t="shared" si="140"/>
        <v>44231</v>
      </c>
      <c r="P2280">
        <f t="shared" si="143"/>
        <v>0</v>
      </c>
      <c r="Q2280">
        <f t="shared" si="141"/>
        <v>0</v>
      </c>
      <c r="R2280" s="13">
        <f t="shared" si="142"/>
        <v>0</v>
      </c>
    </row>
    <row r="2281" spans="1:18" x14ac:dyDescent="0.3">
      <c r="A2281">
        <v>19568</v>
      </c>
      <c r="B2281" s="2">
        <v>44275</v>
      </c>
      <c r="C2281" t="s">
        <v>32</v>
      </c>
      <c r="D2281" s="4">
        <v>599</v>
      </c>
      <c r="E2281">
        <v>119</v>
      </c>
      <c r="F2281" t="s">
        <v>35</v>
      </c>
      <c r="G2281" t="s">
        <v>42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8" t="s">
        <v>34</v>
      </c>
      <c r="O2281" s="12">
        <f t="shared" si="140"/>
        <v>44275</v>
      </c>
      <c r="P2281">
        <f t="shared" si="143"/>
        <v>0</v>
      </c>
      <c r="Q2281">
        <f t="shared" si="141"/>
        <v>0</v>
      </c>
      <c r="R2281" s="13">
        <f t="shared" si="142"/>
        <v>0</v>
      </c>
    </row>
    <row r="2282" spans="1:18" x14ac:dyDescent="0.3">
      <c r="A2282">
        <v>19569</v>
      </c>
      <c r="B2282" s="2">
        <v>44252</v>
      </c>
      <c r="C2282" t="s">
        <v>38</v>
      </c>
      <c r="D2282" s="4">
        <v>600</v>
      </c>
      <c r="E2282">
        <v>125</v>
      </c>
      <c r="F2282" t="s">
        <v>35</v>
      </c>
      <c r="G2282" t="s">
        <v>41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8" t="s">
        <v>34</v>
      </c>
      <c r="O2282" s="12">
        <f t="shared" si="140"/>
        <v>44252</v>
      </c>
      <c r="P2282">
        <f t="shared" si="143"/>
        <v>0</v>
      </c>
      <c r="Q2282">
        <f t="shared" si="141"/>
        <v>0</v>
      </c>
      <c r="R2282" s="13">
        <f t="shared" si="142"/>
        <v>0</v>
      </c>
    </row>
    <row r="2283" spans="1:18" x14ac:dyDescent="0.3">
      <c r="A2283">
        <v>19570</v>
      </c>
      <c r="B2283" s="2">
        <v>44229</v>
      </c>
      <c r="C2283" t="s">
        <v>38</v>
      </c>
      <c r="D2283" s="4">
        <v>626</v>
      </c>
      <c r="E2283">
        <v>107</v>
      </c>
      <c r="F2283" t="s">
        <v>33</v>
      </c>
      <c r="G2283" t="s">
        <v>34</v>
      </c>
      <c r="H2283" s="2">
        <v>44259</v>
      </c>
      <c r="I2283" s="2">
        <v>44289</v>
      </c>
      <c r="J2283" s="2">
        <v>44319</v>
      </c>
      <c r="K2283" s="2">
        <v>44270</v>
      </c>
      <c r="L2283" s="2">
        <v>44289</v>
      </c>
      <c r="M2283" s="2">
        <v>44319</v>
      </c>
      <c r="N2283" s="8" t="s">
        <v>20055</v>
      </c>
      <c r="O2283" s="12">
        <f t="shared" si="140"/>
        <v>44229</v>
      </c>
      <c r="P2283">
        <f t="shared" si="143"/>
        <v>3.7450000000000006</v>
      </c>
      <c r="Q2283">
        <f t="shared" si="141"/>
        <v>107</v>
      </c>
      <c r="R2283" s="13">
        <f t="shared" si="142"/>
        <v>-103.255</v>
      </c>
    </row>
    <row r="2284" spans="1:18" x14ac:dyDescent="0.3">
      <c r="A2284">
        <v>19571</v>
      </c>
      <c r="B2284" s="2">
        <v>44270</v>
      </c>
      <c r="C2284" t="s">
        <v>32</v>
      </c>
      <c r="D2284" s="4">
        <v>620</v>
      </c>
      <c r="E2284">
        <v>120</v>
      </c>
      <c r="F2284" t="s">
        <v>33</v>
      </c>
      <c r="G2284" t="s">
        <v>34</v>
      </c>
      <c r="H2284" s="2">
        <v>44300</v>
      </c>
      <c r="I2284" s="2">
        <v>44330</v>
      </c>
      <c r="J2284" s="2">
        <v>44360</v>
      </c>
      <c r="K2284" s="2">
        <v>44308</v>
      </c>
      <c r="L2284" s="2">
        <v>44330</v>
      </c>
      <c r="M2284" s="2">
        <v>44360</v>
      </c>
      <c r="N2284" s="8" t="s">
        <v>20055</v>
      </c>
      <c r="O2284" s="12">
        <f t="shared" si="140"/>
        <v>44270</v>
      </c>
      <c r="P2284">
        <f t="shared" si="143"/>
        <v>4.2</v>
      </c>
      <c r="Q2284">
        <f t="shared" si="141"/>
        <v>120</v>
      </c>
      <c r="R2284" s="13">
        <f t="shared" si="142"/>
        <v>-115.8</v>
      </c>
    </row>
    <row r="2285" spans="1:18" x14ac:dyDescent="0.3">
      <c r="A2285">
        <v>19572</v>
      </c>
      <c r="B2285" s="2">
        <v>44286</v>
      </c>
      <c r="C2285" t="s">
        <v>37</v>
      </c>
      <c r="D2285" s="4">
        <v>655</v>
      </c>
      <c r="E2285">
        <v>60</v>
      </c>
      <c r="F2285" t="s">
        <v>33</v>
      </c>
      <c r="G2285" t="s">
        <v>34</v>
      </c>
      <c r="H2285" s="2">
        <v>44316</v>
      </c>
      <c r="I2285" s="2">
        <v>44346</v>
      </c>
      <c r="J2285" s="2">
        <v>44376</v>
      </c>
      <c r="K2285" s="2">
        <v>44318</v>
      </c>
      <c r="L2285" s="2">
        <v>44346</v>
      </c>
      <c r="M2285" s="2">
        <v>44376</v>
      </c>
      <c r="N2285" s="8" t="s">
        <v>20055</v>
      </c>
      <c r="O2285" s="12">
        <f t="shared" si="140"/>
        <v>44286</v>
      </c>
      <c r="P2285">
        <f t="shared" si="143"/>
        <v>2.1</v>
      </c>
      <c r="Q2285">
        <f t="shared" si="141"/>
        <v>60</v>
      </c>
      <c r="R2285" s="13">
        <f t="shared" si="142"/>
        <v>-57.9</v>
      </c>
    </row>
    <row r="2286" spans="1:18" x14ac:dyDescent="0.3">
      <c r="A2286">
        <v>19573</v>
      </c>
      <c r="B2286" s="2">
        <v>44205</v>
      </c>
      <c r="C2286" t="s">
        <v>37</v>
      </c>
      <c r="D2286" s="4">
        <v>604</v>
      </c>
      <c r="E2286">
        <v>144</v>
      </c>
      <c r="F2286" t="s">
        <v>33</v>
      </c>
      <c r="G2286" t="s">
        <v>34</v>
      </c>
      <c r="H2286" s="2">
        <v>44235</v>
      </c>
      <c r="I2286" s="2">
        <v>44265</v>
      </c>
      <c r="J2286" s="2">
        <v>44295</v>
      </c>
      <c r="K2286" s="2">
        <v>44273</v>
      </c>
      <c r="L2286" s="2">
        <v>44265</v>
      </c>
      <c r="M2286" s="2">
        <v>44295</v>
      </c>
      <c r="N2286" s="8" t="s">
        <v>20055</v>
      </c>
      <c r="O2286" s="12">
        <f t="shared" si="140"/>
        <v>44205</v>
      </c>
      <c r="P2286">
        <f t="shared" si="143"/>
        <v>5.0400000000000009</v>
      </c>
      <c r="Q2286">
        <f t="shared" si="141"/>
        <v>144</v>
      </c>
      <c r="R2286" s="13">
        <f t="shared" si="142"/>
        <v>-138.96</v>
      </c>
    </row>
    <row r="2287" spans="1:18" x14ac:dyDescent="0.3">
      <c r="A2287">
        <v>19574</v>
      </c>
      <c r="B2287" s="2">
        <v>44214</v>
      </c>
      <c r="C2287" t="s">
        <v>32</v>
      </c>
      <c r="D2287" s="4">
        <v>716</v>
      </c>
      <c r="E2287">
        <v>80</v>
      </c>
      <c r="F2287" t="s">
        <v>33</v>
      </c>
      <c r="G2287" t="s">
        <v>34</v>
      </c>
      <c r="H2287" s="2">
        <v>44244</v>
      </c>
      <c r="I2287" s="2">
        <v>44274</v>
      </c>
      <c r="J2287" s="2">
        <v>44304</v>
      </c>
      <c r="K2287" s="2">
        <v>44246</v>
      </c>
      <c r="L2287" s="2">
        <v>44274</v>
      </c>
      <c r="M2287" s="2">
        <v>44304</v>
      </c>
      <c r="N2287" s="8" t="s">
        <v>20054</v>
      </c>
      <c r="O2287" s="12">
        <f t="shared" si="140"/>
        <v>44214</v>
      </c>
      <c r="P2287">
        <f t="shared" si="143"/>
        <v>2.8000000000000003</v>
      </c>
      <c r="Q2287">
        <f t="shared" si="141"/>
        <v>0</v>
      </c>
      <c r="R2287" s="13">
        <f t="shared" si="142"/>
        <v>2.8000000000000003</v>
      </c>
    </row>
    <row r="2288" spans="1:18" x14ac:dyDescent="0.3">
      <c r="A2288">
        <v>19575</v>
      </c>
      <c r="B2288" s="2">
        <v>44251</v>
      </c>
      <c r="C2288" t="s">
        <v>32</v>
      </c>
      <c r="D2288" s="4">
        <v>605</v>
      </c>
      <c r="E2288">
        <v>75</v>
      </c>
      <c r="F2288" t="s">
        <v>35</v>
      </c>
      <c r="G2288" t="s">
        <v>42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8" t="s">
        <v>34</v>
      </c>
      <c r="O2288" s="12">
        <f t="shared" si="140"/>
        <v>44251</v>
      </c>
      <c r="P2288">
        <f t="shared" si="143"/>
        <v>0</v>
      </c>
      <c r="Q2288">
        <f t="shared" si="141"/>
        <v>0</v>
      </c>
      <c r="R2288" s="13">
        <f t="shared" si="142"/>
        <v>0</v>
      </c>
    </row>
    <row r="2289" spans="1:18" x14ac:dyDescent="0.3">
      <c r="A2289">
        <v>19576</v>
      </c>
      <c r="B2289" s="2">
        <v>44271</v>
      </c>
      <c r="C2289" t="s">
        <v>38</v>
      </c>
      <c r="D2289" s="4">
        <v>615</v>
      </c>
      <c r="E2289">
        <v>141</v>
      </c>
      <c r="F2289" t="s">
        <v>35</v>
      </c>
      <c r="G2289" t="s">
        <v>36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8" t="s">
        <v>34</v>
      </c>
      <c r="O2289" s="12">
        <f t="shared" si="140"/>
        <v>44271</v>
      </c>
      <c r="P2289">
        <f t="shared" si="143"/>
        <v>0</v>
      </c>
      <c r="Q2289">
        <f t="shared" si="141"/>
        <v>0</v>
      </c>
      <c r="R2289" s="13">
        <f t="shared" si="142"/>
        <v>0</v>
      </c>
    </row>
    <row r="2290" spans="1:18" x14ac:dyDescent="0.3">
      <c r="A2290">
        <v>19577</v>
      </c>
      <c r="B2290" s="2">
        <v>44233</v>
      </c>
      <c r="C2290" t="s">
        <v>38</v>
      </c>
      <c r="D2290" s="4">
        <v>663</v>
      </c>
      <c r="E2290">
        <v>129</v>
      </c>
      <c r="F2290" t="s">
        <v>33</v>
      </c>
      <c r="G2290" t="s">
        <v>34</v>
      </c>
      <c r="H2290" s="2">
        <v>44263</v>
      </c>
      <c r="I2290" s="2">
        <v>44293</v>
      </c>
      <c r="J2290" s="2">
        <v>44323</v>
      </c>
      <c r="K2290" s="2">
        <v>44273</v>
      </c>
      <c r="L2290" s="2">
        <v>44293</v>
      </c>
      <c r="M2290" s="2">
        <v>44323</v>
      </c>
      <c r="N2290" s="8" t="s">
        <v>20054</v>
      </c>
      <c r="O2290" s="12">
        <f t="shared" si="140"/>
        <v>44233</v>
      </c>
      <c r="P2290">
        <f t="shared" si="143"/>
        <v>4.5150000000000006</v>
      </c>
      <c r="Q2290">
        <f t="shared" si="141"/>
        <v>0</v>
      </c>
      <c r="R2290" s="13">
        <f t="shared" si="142"/>
        <v>4.5150000000000006</v>
      </c>
    </row>
    <row r="2291" spans="1:18" x14ac:dyDescent="0.3">
      <c r="A2291">
        <v>19578</v>
      </c>
      <c r="B2291" s="2">
        <v>44216</v>
      </c>
      <c r="C2291" t="s">
        <v>32</v>
      </c>
      <c r="D2291" s="4">
        <v>640</v>
      </c>
      <c r="E2291">
        <v>109</v>
      </c>
      <c r="F2291" t="s">
        <v>35</v>
      </c>
      <c r="G2291" t="s">
        <v>41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8" t="s">
        <v>34</v>
      </c>
      <c r="O2291" s="12">
        <f t="shared" si="140"/>
        <v>44216</v>
      </c>
      <c r="P2291">
        <f t="shared" si="143"/>
        <v>0</v>
      </c>
      <c r="Q2291">
        <f t="shared" si="141"/>
        <v>0</v>
      </c>
      <c r="R2291" s="13">
        <f t="shared" si="142"/>
        <v>0</v>
      </c>
    </row>
    <row r="2292" spans="1:18" x14ac:dyDescent="0.3">
      <c r="A2292">
        <v>19579</v>
      </c>
      <c r="B2292" s="2">
        <v>44282</v>
      </c>
      <c r="C2292" t="s">
        <v>38</v>
      </c>
      <c r="D2292" s="4">
        <v>617</v>
      </c>
      <c r="E2292">
        <v>153</v>
      </c>
      <c r="F2292" t="s">
        <v>33</v>
      </c>
      <c r="G2292" t="s">
        <v>34</v>
      </c>
      <c r="H2292" s="2">
        <v>44312</v>
      </c>
      <c r="I2292" s="2">
        <v>44342</v>
      </c>
      <c r="J2292" s="2">
        <v>44372</v>
      </c>
      <c r="K2292" s="2">
        <v>44317</v>
      </c>
      <c r="L2292" s="2">
        <v>44342</v>
      </c>
      <c r="M2292" s="2">
        <v>44372</v>
      </c>
      <c r="N2292" s="8" t="s">
        <v>20055</v>
      </c>
      <c r="O2292" s="12">
        <f t="shared" si="140"/>
        <v>44282</v>
      </c>
      <c r="P2292">
        <f t="shared" si="143"/>
        <v>5.3550000000000004</v>
      </c>
      <c r="Q2292">
        <f t="shared" si="141"/>
        <v>153</v>
      </c>
      <c r="R2292" s="13">
        <f t="shared" si="142"/>
        <v>-147.64500000000001</v>
      </c>
    </row>
    <row r="2293" spans="1:18" x14ac:dyDescent="0.3">
      <c r="A2293">
        <v>19580</v>
      </c>
      <c r="B2293" s="2">
        <v>44287</v>
      </c>
      <c r="C2293" t="s">
        <v>32</v>
      </c>
      <c r="D2293" s="4">
        <v>583</v>
      </c>
      <c r="E2293">
        <v>74</v>
      </c>
      <c r="F2293" t="s">
        <v>35</v>
      </c>
      <c r="G2293" t="s">
        <v>36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8" t="s">
        <v>34</v>
      </c>
      <c r="O2293" s="12">
        <f t="shared" si="140"/>
        <v>44287</v>
      </c>
      <c r="P2293">
        <f t="shared" si="143"/>
        <v>0</v>
      </c>
      <c r="Q2293">
        <f t="shared" si="141"/>
        <v>0</v>
      </c>
      <c r="R2293" s="13">
        <f t="shared" si="142"/>
        <v>0</v>
      </c>
    </row>
    <row r="2294" spans="1:18" x14ac:dyDescent="0.3">
      <c r="A2294">
        <v>19581</v>
      </c>
      <c r="B2294" s="2">
        <v>44250</v>
      </c>
      <c r="C2294" t="s">
        <v>38</v>
      </c>
      <c r="D2294" s="4">
        <v>633</v>
      </c>
      <c r="E2294">
        <v>61</v>
      </c>
      <c r="F2294" t="s">
        <v>33</v>
      </c>
      <c r="G2294" t="s">
        <v>34</v>
      </c>
      <c r="H2294" s="2">
        <v>44280</v>
      </c>
      <c r="I2294" s="2">
        <v>44310</v>
      </c>
      <c r="J2294" s="2">
        <v>44340</v>
      </c>
      <c r="K2294" s="2">
        <v>44311</v>
      </c>
      <c r="L2294" s="2">
        <v>44310</v>
      </c>
      <c r="M2294" s="2">
        <v>44340</v>
      </c>
      <c r="N2294" s="8" t="s">
        <v>20055</v>
      </c>
      <c r="O2294" s="12">
        <f t="shared" si="140"/>
        <v>44250</v>
      </c>
      <c r="P2294">
        <f t="shared" si="143"/>
        <v>2.1350000000000002</v>
      </c>
      <c r="Q2294">
        <f t="shared" si="141"/>
        <v>61</v>
      </c>
      <c r="R2294" s="13">
        <f t="shared" si="142"/>
        <v>-58.865000000000002</v>
      </c>
    </row>
    <row r="2295" spans="1:18" x14ac:dyDescent="0.3">
      <c r="A2295">
        <v>19582</v>
      </c>
      <c r="B2295" s="2">
        <v>44230</v>
      </c>
      <c r="C2295" t="s">
        <v>38</v>
      </c>
      <c r="D2295" s="4">
        <v>657</v>
      </c>
      <c r="E2295">
        <v>110</v>
      </c>
      <c r="F2295" t="s">
        <v>33</v>
      </c>
      <c r="G2295" t="s">
        <v>34</v>
      </c>
      <c r="H2295" s="2">
        <v>44260</v>
      </c>
      <c r="I2295" s="2">
        <v>44290</v>
      </c>
      <c r="J2295" s="2">
        <v>44320</v>
      </c>
      <c r="K2295" s="2">
        <v>44261</v>
      </c>
      <c r="L2295" s="2">
        <v>44290</v>
      </c>
      <c r="M2295" s="2">
        <v>44320</v>
      </c>
      <c r="N2295" s="8" t="s">
        <v>20054</v>
      </c>
      <c r="O2295" s="12">
        <f t="shared" si="140"/>
        <v>44230</v>
      </c>
      <c r="P2295">
        <f t="shared" si="143"/>
        <v>3.8500000000000005</v>
      </c>
      <c r="Q2295">
        <f t="shared" si="141"/>
        <v>0</v>
      </c>
      <c r="R2295" s="13">
        <f t="shared" si="142"/>
        <v>3.8500000000000005</v>
      </c>
    </row>
    <row r="2296" spans="1:18" x14ac:dyDescent="0.3">
      <c r="A2296">
        <v>19583</v>
      </c>
      <c r="B2296" s="2">
        <v>44226</v>
      </c>
      <c r="C2296" t="s">
        <v>38</v>
      </c>
      <c r="D2296" s="4">
        <v>573</v>
      </c>
      <c r="E2296">
        <v>77</v>
      </c>
      <c r="F2296" t="s">
        <v>35</v>
      </c>
      <c r="G2296" t="s">
        <v>40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8" t="s">
        <v>34</v>
      </c>
      <c r="O2296" s="12">
        <f t="shared" si="140"/>
        <v>44226</v>
      </c>
      <c r="P2296">
        <f t="shared" si="143"/>
        <v>0</v>
      </c>
      <c r="Q2296">
        <f t="shared" si="141"/>
        <v>0</v>
      </c>
      <c r="R2296" s="13">
        <f t="shared" si="142"/>
        <v>0</v>
      </c>
    </row>
    <row r="2297" spans="1:18" x14ac:dyDescent="0.3">
      <c r="A2297">
        <v>19584</v>
      </c>
      <c r="B2297" s="2">
        <v>44244</v>
      </c>
      <c r="C2297" t="s">
        <v>37</v>
      </c>
      <c r="D2297" s="4">
        <v>610</v>
      </c>
      <c r="E2297">
        <v>69</v>
      </c>
      <c r="F2297" t="s">
        <v>33</v>
      </c>
      <c r="G2297" t="s">
        <v>34</v>
      </c>
      <c r="H2297" s="2">
        <v>44274</v>
      </c>
      <c r="I2297" s="2">
        <v>44304</v>
      </c>
      <c r="J2297" s="2">
        <v>44334</v>
      </c>
      <c r="K2297" s="2">
        <v>44290</v>
      </c>
      <c r="L2297" s="2">
        <v>44304</v>
      </c>
      <c r="M2297" s="2">
        <v>44334</v>
      </c>
      <c r="N2297" s="8" t="s">
        <v>20055</v>
      </c>
      <c r="O2297" s="12">
        <f t="shared" si="140"/>
        <v>44244</v>
      </c>
      <c r="P2297">
        <f t="shared" si="143"/>
        <v>2.415</v>
      </c>
      <c r="Q2297">
        <f t="shared" si="141"/>
        <v>69</v>
      </c>
      <c r="R2297" s="13">
        <f t="shared" si="142"/>
        <v>-66.584999999999994</v>
      </c>
    </row>
    <row r="2298" spans="1:18" x14ac:dyDescent="0.3">
      <c r="A2298">
        <v>19585</v>
      </c>
      <c r="B2298" s="2">
        <v>44256</v>
      </c>
      <c r="C2298" t="s">
        <v>32</v>
      </c>
      <c r="D2298" s="4">
        <v>620</v>
      </c>
      <c r="E2298">
        <v>120</v>
      </c>
      <c r="F2298" t="s">
        <v>33</v>
      </c>
      <c r="G2298" t="s">
        <v>34</v>
      </c>
      <c r="H2298" s="2">
        <v>44286</v>
      </c>
      <c r="I2298" s="2">
        <v>44316</v>
      </c>
      <c r="J2298" s="2">
        <v>44346</v>
      </c>
      <c r="K2298" s="2">
        <v>44316</v>
      </c>
      <c r="L2298" s="2">
        <v>44316</v>
      </c>
      <c r="M2298" s="2">
        <v>44346</v>
      </c>
      <c r="N2298" s="8" t="s">
        <v>20055</v>
      </c>
      <c r="O2298" s="12">
        <f t="shared" si="140"/>
        <v>44256</v>
      </c>
      <c r="P2298">
        <f t="shared" si="143"/>
        <v>4.2</v>
      </c>
      <c r="Q2298">
        <f t="shared" si="141"/>
        <v>120</v>
      </c>
      <c r="R2298" s="13">
        <f t="shared" si="142"/>
        <v>-115.8</v>
      </c>
    </row>
    <row r="2299" spans="1:18" x14ac:dyDescent="0.3">
      <c r="A2299">
        <v>19586</v>
      </c>
      <c r="B2299" s="2">
        <v>44269</v>
      </c>
      <c r="C2299" t="s">
        <v>37</v>
      </c>
      <c r="D2299" s="4">
        <v>656</v>
      </c>
      <c r="E2299">
        <v>90</v>
      </c>
      <c r="F2299" t="s">
        <v>33</v>
      </c>
      <c r="G2299" t="s">
        <v>34</v>
      </c>
      <c r="H2299" s="2">
        <v>44299</v>
      </c>
      <c r="I2299" s="2">
        <v>44329</v>
      </c>
      <c r="J2299" s="2">
        <v>44359</v>
      </c>
      <c r="K2299" s="2">
        <v>44304</v>
      </c>
      <c r="L2299" s="2">
        <v>44329</v>
      </c>
      <c r="M2299" s="2">
        <v>44359</v>
      </c>
      <c r="N2299" s="8" t="s">
        <v>20054</v>
      </c>
      <c r="O2299" s="12">
        <f t="shared" si="140"/>
        <v>44269</v>
      </c>
      <c r="P2299">
        <f t="shared" si="143"/>
        <v>3.1500000000000004</v>
      </c>
      <c r="Q2299">
        <f t="shared" si="141"/>
        <v>0</v>
      </c>
      <c r="R2299" s="13">
        <f t="shared" si="142"/>
        <v>3.1500000000000004</v>
      </c>
    </row>
    <row r="2300" spans="1:18" x14ac:dyDescent="0.3">
      <c r="A2300">
        <v>19587</v>
      </c>
      <c r="B2300" s="2">
        <v>44266</v>
      </c>
      <c r="C2300" t="s">
        <v>38</v>
      </c>
      <c r="D2300" s="4">
        <v>606</v>
      </c>
      <c r="E2300">
        <v>136</v>
      </c>
      <c r="F2300" t="s">
        <v>35</v>
      </c>
      <c r="G2300" t="s">
        <v>42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8" t="s">
        <v>34</v>
      </c>
      <c r="O2300" s="12">
        <f t="shared" si="140"/>
        <v>44266</v>
      </c>
      <c r="P2300">
        <f t="shared" si="143"/>
        <v>0</v>
      </c>
      <c r="Q2300">
        <f t="shared" si="141"/>
        <v>0</v>
      </c>
      <c r="R2300" s="13">
        <f t="shared" si="142"/>
        <v>0</v>
      </c>
    </row>
    <row r="2301" spans="1:18" x14ac:dyDescent="0.3">
      <c r="A2301">
        <v>19588</v>
      </c>
      <c r="B2301" s="2">
        <v>44277</v>
      </c>
      <c r="C2301" t="s">
        <v>37</v>
      </c>
      <c r="D2301" s="4">
        <v>635</v>
      </c>
      <c r="E2301">
        <v>81</v>
      </c>
      <c r="F2301" t="s">
        <v>33</v>
      </c>
      <c r="G2301" t="s">
        <v>34</v>
      </c>
      <c r="H2301" s="2">
        <v>44307</v>
      </c>
      <c r="I2301" s="2">
        <v>44337</v>
      </c>
      <c r="J2301" s="2">
        <v>44367</v>
      </c>
      <c r="K2301" s="2">
        <v>44327</v>
      </c>
      <c r="L2301" s="2">
        <v>44337</v>
      </c>
      <c r="M2301" s="2">
        <v>44367</v>
      </c>
      <c r="N2301" s="8" t="s">
        <v>20054</v>
      </c>
      <c r="O2301" s="12">
        <f t="shared" si="140"/>
        <v>44277</v>
      </c>
      <c r="P2301">
        <f t="shared" si="143"/>
        <v>2.8350000000000004</v>
      </c>
      <c r="Q2301">
        <f t="shared" si="141"/>
        <v>0</v>
      </c>
      <c r="R2301" s="13">
        <f t="shared" si="142"/>
        <v>2.8350000000000004</v>
      </c>
    </row>
    <row r="2302" spans="1:18" x14ac:dyDescent="0.3">
      <c r="A2302">
        <v>19589</v>
      </c>
      <c r="B2302" s="2">
        <v>44214</v>
      </c>
      <c r="C2302" t="s">
        <v>38</v>
      </c>
      <c r="D2302" s="4">
        <v>744</v>
      </c>
      <c r="E2302">
        <v>70</v>
      </c>
      <c r="F2302" t="s">
        <v>33</v>
      </c>
      <c r="G2302" t="s">
        <v>34</v>
      </c>
      <c r="H2302" s="2">
        <v>44244</v>
      </c>
      <c r="I2302" s="2">
        <v>44274</v>
      </c>
      <c r="J2302" s="2">
        <v>44304</v>
      </c>
      <c r="K2302" s="2">
        <v>44251</v>
      </c>
      <c r="L2302" s="2">
        <v>44274</v>
      </c>
      <c r="M2302" s="2">
        <v>44304</v>
      </c>
      <c r="N2302" s="8" t="s">
        <v>20054</v>
      </c>
      <c r="O2302" s="12">
        <f t="shared" si="140"/>
        <v>44214</v>
      </c>
      <c r="P2302">
        <f t="shared" si="143"/>
        <v>2.4500000000000002</v>
      </c>
      <c r="Q2302">
        <f t="shared" si="141"/>
        <v>0</v>
      </c>
      <c r="R2302" s="13">
        <f t="shared" si="142"/>
        <v>2.4500000000000002</v>
      </c>
    </row>
    <row r="2303" spans="1:18" x14ac:dyDescent="0.3">
      <c r="A2303">
        <v>19590</v>
      </c>
      <c r="B2303" s="2">
        <v>44216</v>
      </c>
      <c r="C2303" t="s">
        <v>32</v>
      </c>
      <c r="D2303" s="4">
        <v>696</v>
      </c>
      <c r="E2303">
        <v>83</v>
      </c>
      <c r="F2303" t="s">
        <v>33</v>
      </c>
      <c r="G2303" t="s">
        <v>34</v>
      </c>
      <c r="H2303" s="2">
        <v>44246</v>
      </c>
      <c r="I2303" s="2">
        <v>44276</v>
      </c>
      <c r="J2303" s="2">
        <v>44306</v>
      </c>
      <c r="K2303" s="2">
        <v>44246</v>
      </c>
      <c r="L2303" s="2">
        <v>44276</v>
      </c>
      <c r="M2303" s="2">
        <v>44306</v>
      </c>
      <c r="N2303" s="8" t="s">
        <v>20055</v>
      </c>
      <c r="O2303" s="12">
        <f t="shared" si="140"/>
        <v>44216</v>
      </c>
      <c r="P2303">
        <f t="shared" si="143"/>
        <v>2.9050000000000002</v>
      </c>
      <c r="Q2303">
        <f t="shared" si="141"/>
        <v>83</v>
      </c>
      <c r="R2303" s="13">
        <f t="shared" si="142"/>
        <v>-80.094999999999999</v>
      </c>
    </row>
    <row r="2304" spans="1:18" x14ac:dyDescent="0.3">
      <c r="A2304">
        <v>19591</v>
      </c>
      <c r="B2304" s="2">
        <v>44255</v>
      </c>
      <c r="C2304" t="s">
        <v>38</v>
      </c>
      <c r="D2304" s="4">
        <v>653</v>
      </c>
      <c r="E2304">
        <v>96</v>
      </c>
      <c r="F2304" t="s">
        <v>33</v>
      </c>
      <c r="G2304" t="s">
        <v>34</v>
      </c>
      <c r="H2304" s="2">
        <v>44285</v>
      </c>
      <c r="I2304" s="2">
        <v>44315</v>
      </c>
      <c r="J2304" s="2">
        <v>44345</v>
      </c>
      <c r="K2304" s="2">
        <v>44288</v>
      </c>
      <c r="L2304" s="2">
        <v>44315</v>
      </c>
      <c r="M2304" s="2">
        <v>44345</v>
      </c>
      <c r="N2304" s="8" t="s">
        <v>20054</v>
      </c>
      <c r="O2304" s="12">
        <f t="shared" si="140"/>
        <v>44255</v>
      </c>
      <c r="P2304">
        <f t="shared" si="143"/>
        <v>3.3600000000000003</v>
      </c>
      <c r="Q2304">
        <f t="shared" si="141"/>
        <v>0</v>
      </c>
      <c r="R2304" s="13">
        <f t="shared" si="142"/>
        <v>3.3600000000000003</v>
      </c>
    </row>
    <row r="2305" spans="1:18" x14ac:dyDescent="0.3">
      <c r="A2305">
        <v>19592</v>
      </c>
      <c r="B2305" s="2">
        <v>44241</v>
      </c>
      <c r="C2305" t="s">
        <v>37</v>
      </c>
      <c r="D2305" s="4">
        <v>655</v>
      </c>
      <c r="E2305">
        <v>81</v>
      </c>
      <c r="F2305" t="s">
        <v>33</v>
      </c>
      <c r="G2305" t="s">
        <v>34</v>
      </c>
      <c r="H2305" s="2">
        <v>44271</v>
      </c>
      <c r="I2305" s="2">
        <v>44301</v>
      </c>
      <c r="J2305" s="2">
        <v>44331</v>
      </c>
      <c r="K2305" s="2">
        <v>44272</v>
      </c>
      <c r="L2305" s="2">
        <v>44301</v>
      </c>
      <c r="M2305" s="2">
        <v>44331</v>
      </c>
      <c r="N2305" s="8" t="s">
        <v>20054</v>
      </c>
      <c r="O2305" s="12">
        <f t="shared" si="140"/>
        <v>44241</v>
      </c>
      <c r="P2305">
        <f t="shared" si="143"/>
        <v>2.8350000000000004</v>
      </c>
      <c r="Q2305">
        <f t="shared" si="141"/>
        <v>0</v>
      </c>
      <c r="R2305" s="13">
        <f t="shared" si="142"/>
        <v>2.8350000000000004</v>
      </c>
    </row>
    <row r="2306" spans="1:18" x14ac:dyDescent="0.3">
      <c r="A2306">
        <v>19593</v>
      </c>
      <c r="B2306" s="2">
        <v>44206</v>
      </c>
      <c r="C2306" t="s">
        <v>32</v>
      </c>
      <c r="D2306" s="4">
        <v>636</v>
      </c>
      <c r="E2306">
        <v>68</v>
      </c>
      <c r="F2306" t="s">
        <v>35</v>
      </c>
      <c r="G2306" t="s">
        <v>42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8" t="s">
        <v>34</v>
      </c>
      <c r="O2306" s="12">
        <f t="shared" si="140"/>
        <v>44206</v>
      </c>
      <c r="P2306">
        <f t="shared" si="143"/>
        <v>0</v>
      </c>
      <c r="Q2306">
        <f t="shared" si="141"/>
        <v>0</v>
      </c>
      <c r="R2306" s="13">
        <f t="shared" si="142"/>
        <v>0</v>
      </c>
    </row>
    <row r="2307" spans="1:18" x14ac:dyDescent="0.3">
      <c r="A2307">
        <v>19594</v>
      </c>
      <c r="B2307" s="2">
        <v>44241</v>
      </c>
      <c r="C2307" t="s">
        <v>32</v>
      </c>
      <c r="D2307" s="4">
        <v>662</v>
      </c>
      <c r="E2307">
        <v>82</v>
      </c>
      <c r="F2307" t="s">
        <v>33</v>
      </c>
      <c r="G2307" t="s">
        <v>34</v>
      </c>
      <c r="H2307" s="2">
        <v>44271</v>
      </c>
      <c r="I2307" s="2">
        <v>44301</v>
      </c>
      <c r="J2307" s="2">
        <v>44331</v>
      </c>
      <c r="K2307" s="2">
        <v>44281</v>
      </c>
      <c r="L2307" s="2">
        <v>44301</v>
      </c>
      <c r="M2307" s="2">
        <v>44331</v>
      </c>
      <c r="N2307" s="8" t="s">
        <v>20055</v>
      </c>
      <c r="O2307" s="12">
        <f t="shared" ref="O2307:O2370" si="144">B2307</f>
        <v>44241</v>
      </c>
      <c r="P2307">
        <f t="shared" si="143"/>
        <v>2.87</v>
      </c>
      <c r="Q2307">
        <f t="shared" ref="Q2307:Q2370" si="145">IF(N2307="Defaulted",E2307,0)</f>
        <v>82</v>
      </c>
      <c r="R2307" s="13">
        <f t="shared" ref="R2307:R2370" si="146">P2307-Q2307</f>
        <v>-79.13</v>
      </c>
    </row>
    <row r="2308" spans="1:18" x14ac:dyDescent="0.3">
      <c r="A2308">
        <v>19595</v>
      </c>
      <c r="B2308" s="2">
        <v>44220</v>
      </c>
      <c r="C2308" t="s">
        <v>37</v>
      </c>
      <c r="D2308" s="4">
        <v>642</v>
      </c>
      <c r="E2308">
        <v>127</v>
      </c>
      <c r="F2308" t="s">
        <v>33</v>
      </c>
      <c r="G2308" t="s">
        <v>34</v>
      </c>
      <c r="H2308" s="2">
        <v>44250</v>
      </c>
      <c r="I2308" s="2">
        <v>44280</v>
      </c>
      <c r="J2308" s="2">
        <v>44310</v>
      </c>
      <c r="K2308" s="2">
        <v>44260</v>
      </c>
      <c r="L2308" s="2">
        <v>44280</v>
      </c>
      <c r="M2308" s="2">
        <v>44310</v>
      </c>
      <c r="N2308" s="8" t="s">
        <v>20055</v>
      </c>
      <c r="O2308" s="12">
        <f t="shared" si="144"/>
        <v>44220</v>
      </c>
      <c r="P2308">
        <f t="shared" ref="P2308:P2371" si="147">IF(F2308="Approved",E2308*0.035,0)</f>
        <v>4.4450000000000003</v>
      </c>
      <c r="Q2308">
        <f t="shared" si="145"/>
        <v>127</v>
      </c>
      <c r="R2308" s="13">
        <f t="shared" si="146"/>
        <v>-122.55500000000001</v>
      </c>
    </row>
    <row r="2309" spans="1:18" x14ac:dyDescent="0.3">
      <c r="A2309">
        <v>19596</v>
      </c>
      <c r="B2309" s="2">
        <v>44235</v>
      </c>
      <c r="C2309" t="s">
        <v>32</v>
      </c>
      <c r="D2309" s="4">
        <v>666</v>
      </c>
      <c r="E2309">
        <v>99</v>
      </c>
      <c r="F2309" t="s">
        <v>33</v>
      </c>
      <c r="G2309" t="s">
        <v>34</v>
      </c>
      <c r="H2309" s="2">
        <v>44265</v>
      </c>
      <c r="I2309" s="2">
        <v>44295</v>
      </c>
      <c r="J2309" s="2">
        <v>44325</v>
      </c>
      <c r="K2309" s="2">
        <v>44272</v>
      </c>
      <c r="L2309" s="2">
        <v>44295</v>
      </c>
      <c r="M2309" s="2">
        <v>44325</v>
      </c>
      <c r="N2309" s="8" t="s">
        <v>20054</v>
      </c>
      <c r="O2309" s="12">
        <f t="shared" si="144"/>
        <v>44235</v>
      </c>
      <c r="P2309">
        <f t="shared" si="147"/>
        <v>3.4650000000000003</v>
      </c>
      <c r="Q2309">
        <f t="shared" si="145"/>
        <v>0</v>
      </c>
      <c r="R2309" s="13">
        <f t="shared" si="146"/>
        <v>3.4650000000000003</v>
      </c>
    </row>
    <row r="2310" spans="1:18" x14ac:dyDescent="0.3">
      <c r="A2310">
        <v>19597</v>
      </c>
      <c r="B2310" s="2">
        <v>44238</v>
      </c>
      <c r="C2310" t="s">
        <v>37</v>
      </c>
      <c r="D2310" s="4">
        <v>746</v>
      </c>
      <c r="E2310">
        <v>114</v>
      </c>
      <c r="F2310" t="s">
        <v>33</v>
      </c>
      <c r="G2310" t="s">
        <v>34</v>
      </c>
      <c r="H2310" s="2">
        <v>44268</v>
      </c>
      <c r="I2310" s="2">
        <v>44298</v>
      </c>
      <c r="J2310" s="2">
        <v>44328</v>
      </c>
      <c r="K2310" s="2">
        <v>44269</v>
      </c>
      <c r="L2310" s="2">
        <v>44298</v>
      </c>
      <c r="M2310" s="2">
        <v>44328</v>
      </c>
      <c r="N2310" s="8" t="s">
        <v>20054</v>
      </c>
      <c r="O2310" s="12">
        <f t="shared" si="144"/>
        <v>44238</v>
      </c>
      <c r="P2310">
        <f t="shared" si="147"/>
        <v>3.99</v>
      </c>
      <c r="Q2310">
        <f t="shared" si="145"/>
        <v>0</v>
      </c>
      <c r="R2310" s="13">
        <f t="shared" si="146"/>
        <v>3.99</v>
      </c>
    </row>
    <row r="2311" spans="1:18" x14ac:dyDescent="0.3">
      <c r="A2311">
        <v>19598</v>
      </c>
      <c r="B2311" s="2">
        <v>44249</v>
      </c>
      <c r="C2311" t="s">
        <v>37</v>
      </c>
      <c r="D2311" s="4">
        <v>710</v>
      </c>
      <c r="E2311">
        <v>25</v>
      </c>
      <c r="F2311" t="s">
        <v>33</v>
      </c>
      <c r="G2311" t="s">
        <v>34</v>
      </c>
      <c r="H2311" s="2">
        <v>44279</v>
      </c>
      <c r="I2311" s="2">
        <v>44309</v>
      </c>
      <c r="J2311" s="2">
        <v>44339</v>
      </c>
      <c r="K2311" s="2">
        <v>44282</v>
      </c>
      <c r="L2311" s="2">
        <v>44309</v>
      </c>
      <c r="M2311" s="2">
        <v>44339</v>
      </c>
      <c r="N2311" s="8" t="s">
        <v>20054</v>
      </c>
      <c r="O2311" s="12">
        <f t="shared" si="144"/>
        <v>44249</v>
      </c>
      <c r="P2311">
        <f t="shared" si="147"/>
        <v>0.87500000000000011</v>
      </c>
      <c r="Q2311">
        <f t="shared" si="145"/>
        <v>0</v>
      </c>
      <c r="R2311" s="13">
        <f t="shared" si="146"/>
        <v>0.87500000000000011</v>
      </c>
    </row>
    <row r="2312" spans="1:18" x14ac:dyDescent="0.3">
      <c r="A2312">
        <v>19599</v>
      </c>
      <c r="B2312" s="2">
        <v>44236</v>
      </c>
      <c r="C2312" t="s">
        <v>38</v>
      </c>
      <c r="D2312" s="4">
        <v>653</v>
      </c>
      <c r="E2312">
        <v>142</v>
      </c>
      <c r="F2312" t="s">
        <v>33</v>
      </c>
      <c r="G2312" t="s">
        <v>34</v>
      </c>
      <c r="H2312" s="2">
        <v>44266</v>
      </c>
      <c r="I2312" s="2">
        <v>44296</v>
      </c>
      <c r="J2312" s="2">
        <v>44326</v>
      </c>
      <c r="K2312" s="2">
        <v>44268</v>
      </c>
      <c r="L2312" s="2">
        <v>44296</v>
      </c>
      <c r="M2312" s="2">
        <v>44326</v>
      </c>
      <c r="N2312" s="8" t="s">
        <v>20054</v>
      </c>
      <c r="O2312" s="12">
        <f t="shared" si="144"/>
        <v>44236</v>
      </c>
      <c r="P2312">
        <f t="shared" si="147"/>
        <v>4.9700000000000006</v>
      </c>
      <c r="Q2312">
        <f t="shared" si="145"/>
        <v>0</v>
      </c>
      <c r="R2312" s="13">
        <f t="shared" si="146"/>
        <v>4.9700000000000006</v>
      </c>
    </row>
    <row r="2313" spans="1:18" x14ac:dyDescent="0.3">
      <c r="A2313">
        <v>19600</v>
      </c>
      <c r="B2313" s="2">
        <v>44243</v>
      </c>
      <c r="C2313" t="s">
        <v>38</v>
      </c>
      <c r="D2313" s="4">
        <v>547</v>
      </c>
      <c r="E2313">
        <v>49</v>
      </c>
      <c r="F2313" t="s">
        <v>35</v>
      </c>
      <c r="G2313" t="s">
        <v>42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8" t="s">
        <v>34</v>
      </c>
      <c r="O2313" s="12">
        <f t="shared" si="144"/>
        <v>44243</v>
      </c>
      <c r="P2313">
        <f t="shared" si="147"/>
        <v>0</v>
      </c>
      <c r="Q2313">
        <f t="shared" si="145"/>
        <v>0</v>
      </c>
      <c r="R2313" s="13">
        <f t="shared" si="146"/>
        <v>0</v>
      </c>
    </row>
    <row r="2314" spans="1:18" x14ac:dyDescent="0.3">
      <c r="A2314">
        <v>19601</v>
      </c>
      <c r="B2314" s="2">
        <v>44251</v>
      </c>
      <c r="C2314" t="s">
        <v>38</v>
      </c>
      <c r="D2314" s="4">
        <v>617</v>
      </c>
      <c r="E2314">
        <v>91</v>
      </c>
      <c r="F2314" t="s">
        <v>35</v>
      </c>
      <c r="G2314" t="s">
        <v>39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8" t="s">
        <v>34</v>
      </c>
      <c r="O2314" s="12">
        <f t="shared" si="144"/>
        <v>44251</v>
      </c>
      <c r="P2314">
        <f t="shared" si="147"/>
        <v>0</v>
      </c>
      <c r="Q2314">
        <f t="shared" si="145"/>
        <v>0</v>
      </c>
      <c r="R2314" s="13">
        <f t="shared" si="146"/>
        <v>0</v>
      </c>
    </row>
    <row r="2315" spans="1:18" x14ac:dyDescent="0.3">
      <c r="A2315">
        <v>19602</v>
      </c>
      <c r="B2315" s="2">
        <v>44203</v>
      </c>
      <c r="C2315" t="s">
        <v>38</v>
      </c>
      <c r="D2315" s="4">
        <v>646</v>
      </c>
      <c r="E2315">
        <v>62</v>
      </c>
      <c r="F2315" t="s">
        <v>33</v>
      </c>
      <c r="G2315" t="s">
        <v>34</v>
      </c>
      <c r="H2315" s="2">
        <v>44233</v>
      </c>
      <c r="I2315" s="2">
        <v>44263</v>
      </c>
      <c r="J2315" s="2">
        <v>44293</v>
      </c>
      <c r="K2315" s="2">
        <v>44239</v>
      </c>
      <c r="L2315" s="2">
        <v>44263</v>
      </c>
      <c r="M2315" s="2">
        <v>44293</v>
      </c>
      <c r="N2315" s="8" t="s">
        <v>20054</v>
      </c>
      <c r="O2315" s="12">
        <f t="shared" si="144"/>
        <v>44203</v>
      </c>
      <c r="P2315">
        <f t="shared" si="147"/>
        <v>2.1700000000000004</v>
      </c>
      <c r="Q2315">
        <f t="shared" si="145"/>
        <v>0</v>
      </c>
      <c r="R2315" s="13">
        <f t="shared" si="146"/>
        <v>2.1700000000000004</v>
      </c>
    </row>
    <row r="2316" spans="1:18" x14ac:dyDescent="0.3">
      <c r="A2316">
        <v>19603</v>
      </c>
      <c r="B2316" s="2">
        <v>44237</v>
      </c>
      <c r="C2316" t="s">
        <v>32</v>
      </c>
      <c r="D2316" s="4">
        <v>635</v>
      </c>
      <c r="E2316">
        <v>94</v>
      </c>
      <c r="F2316" t="s">
        <v>35</v>
      </c>
      <c r="G2316" t="s">
        <v>36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8" t="s">
        <v>34</v>
      </c>
      <c r="O2316" s="12">
        <f t="shared" si="144"/>
        <v>44237</v>
      </c>
      <c r="P2316">
        <f t="shared" si="147"/>
        <v>0</v>
      </c>
      <c r="Q2316">
        <f t="shared" si="145"/>
        <v>0</v>
      </c>
      <c r="R2316" s="13">
        <f t="shared" si="146"/>
        <v>0</v>
      </c>
    </row>
    <row r="2317" spans="1:18" x14ac:dyDescent="0.3">
      <c r="A2317">
        <v>19604</v>
      </c>
      <c r="B2317" s="2">
        <v>44234</v>
      </c>
      <c r="C2317" t="s">
        <v>37</v>
      </c>
      <c r="D2317" s="4">
        <v>630</v>
      </c>
      <c r="E2317">
        <v>127</v>
      </c>
      <c r="F2317" t="s">
        <v>33</v>
      </c>
      <c r="G2317" t="s">
        <v>34</v>
      </c>
      <c r="H2317" s="2">
        <v>44264</v>
      </c>
      <c r="I2317" s="2">
        <v>44294</v>
      </c>
      <c r="J2317" s="2">
        <v>44324</v>
      </c>
      <c r="K2317" s="2">
        <v>44278</v>
      </c>
      <c r="L2317" s="2">
        <v>44294</v>
      </c>
      <c r="M2317" s="2">
        <v>44324</v>
      </c>
      <c r="N2317" s="8" t="s">
        <v>20054</v>
      </c>
      <c r="O2317" s="12">
        <f t="shared" si="144"/>
        <v>44234</v>
      </c>
      <c r="P2317">
        <f t="shared" si="147"/>
        <v>4.4450000000000003</v>
      </c>
      <c r="Q2317">
        <f t="shared" si="145"/>
        <v>0</v>
      </c>
      <c r="R2317" s="13">
        <f t="shared" si="146"/>
        <v>4.4450000000000003</v>
      </c>
    </row>
    <row r="2318" spans="1:18" x14ac:dyDescent="0.3">
      <c r="A2318">
        <v>19605</v>
      </c>
      <c r="B2318" s="2">
        <v>44224</v>
      </c>
      <c r="C2318" t="s">
        <v>32</v>
      </c>
      <c r="D2318" s="4">
        <v>550</v>
      </c>
      <c r="E2318">
        <v>131</v>
      </c>
      <c r="F2318" t="s">
        <v>35</v>
      </c>
      <c r="G2318" t="s">
        <v>36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8" t="s">
        <v>34</v>
      </c>
      <c r="O2318" s="12">
        <f t="shared" si="144"/>
        <v>44224</v>
      </c>
      <c r="P2318">
        <f t="shared" si="147"/>
        <v>0</v>
      </c>
      <c r="Q2318">
        <f t="shared" si="145"/>
        <v>0</v>
      </c>
      <c r="R2318" s="13">
        <f t="shared" si="146"/>
        <v>0</v>
      </c>
    </row>
    <row r="2319" spans="1:18" x14ac:dyDescent="0.3">
      <c r="A2319">
        <v>19606</v>
      </c>
      <c r="B2319" s="2">
        <v>44235</v>
      </c>
      <c r="C2319" t="s">
        <v>38</v>
      </c>
      <c r="D2319" s="4">
        <v>527</v>
      </c>
      <c r="E2319">
        <v>99</v>
      </c>
      <c r="F2319" t="s">
        <v>35</v>
      </c>
      <c r="G2319" t="s">
        <v>42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8" t="s">
        <v>34</v>
      </c>
      <c r="O2319" s="12">
        <f t="shared" si="144"/>
        <v>44235</v>
      </c>
      <c r="P2319">
        <f t="shared" si="147"/>
        <v>0</v>
      </c>
      <c r="Q2319">
        <f t="shared" si="145"/>
        <v>0</v>
      </c>
      <c r="R2319" s="13">
        <f t="shared" si="146"/>
        <v>0</v>
      </c>
    </row>
    <row r="2320" spans="1:18" x14ac:dyDescent="0.3">
      <c r="A2320">
        <v>19607</v>
      </c>
      <c r="B2320" s="2">
        <v>44210</v>
      </c>
      <c r="C2320" t="s">
        <v>32</v>
      </c>
      <c r="D2320" s="4">
        <v>597</v>
      </c>
      <c r="E2320">
        <v>110</v>
      </c>
      <c r="F2320" t="s">
        <v>35</v>
      </c>
      <c r="G2320" t="s">
        <v>36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8" t="s">
        <v>34</v>
      </c>
      <c r="O2320" s="12">
        <f t="shared" si="144"/>
        <v>44210</v>
      </c>
      <c r="P2320">
        <f t="shared" si="147"/>
        <v>0</v>
      </c>
      <c r="Q2320">
        <f t="shared" si="145"/>
        <v>0</v>
      </c>
      <c r="R2320" s="13">
        <f t="shared" si="146"/>
        <v>0</v>
      </c>
    </row>
    <row r="2321" spans="1:18" x14ac:dyDescent="0.3">
      <c r="A2321">
        <v>19608</v>
      </c>
      <c r="B2321" s="2">
        <v>44235</v>
      </c>
      <c r="C2321" t="s">
        <v>32</v>
      </c>
      <c r="D2321" s="4">
        <v>660</v>
      </c>
      <c r="E2321">
        <v>144</v>
      </c>
      <c r="F2321" t="s">
        <v>33</v>
      </c>
      <c r="G2321" t="s">
        <v>34</v>
      </c>
      <c r="H2321" s="2">
        <v>44265</v>
      </c>
      <c r="I2321" s="2">
        <v>44295</v>
      </c>
      <c r="J2321" s="2">
        <v>44325</v>
      </c>
      <c r="K2321" s="2">
        <v>44275</v>
      </c>
      <c r="L2321" s="2">
        <v>44295</v>
      </c>
      <c r="M2321" s="2">
        <v>44325</v>
      </c>
      <c r="N2321" s="8" t="s">
        <v>20055</v>
      </c>
      <c r="O2321" s="12">
        <f t="shared" si="144"/>
        <v>44235</v>
      </c>
      <c r="P2321">
        <f t="shared" si="147"/>
        <v>5.0400000000000009</v>
      </c>
      <c r="Q2321">
        <f t="shared" si="145"/>
        <v>144</v>
      </c>
      <c r="R2321" s="13">
        <f t="shared" si="146"/>
        <v>-138.96</v>
      </c>
    </row>
    <row r="2322" spans="1:18" x14ac:dyDescent="0.3">
      <c r="A2322">
        <v>19609</v>
      </c>
      <c r="B2322" s="2">
        <v>44216</v>
      </c>
      <c r="C2322" t="s">
        <v>38</v>
      </c>
      <c r="D2322" s="4">
        <v>613</v>
      </c>
      <c r="E2322">
        <v>64</v>
      </c>
      <c r="F2322" t="s">
        <v>35</v>
      </c>
      <c r="G2322" t="s">
        <v>39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8" t="s">
        <v>34</v>
      </c>
      <c r="O2322" s="12">
        <f t="shared" si="144"/>
        <v>44216</v>
      </c>
      <c r="P2322">
        <f t="shared" si="147"/>
        <v>0</v>
      </c>
      <c r="Q2322">
        <f t="shared" si="145"/>
        <v>0</v>
      </c>
      <c r="R2322" s="13">
        <f t="shared" si="146"/>
        <v>0</v>
      </c>
    </row>
    <row r="2323" spans="1:18" x14ac:dyDescent="0.3">
      <c r="A2323">
        <v>19610</v>
      </c>
      <c r="B2323" s="2">
        <v>44248</v>
      </c>
      <c r="C2323" t="s">
        <v>32</v>
      </c>
      <c r="D2323" s="4">
        <v>551</v>
      </c>
      <c r="E2323">
        <v>93</v>
      </c>
      <c r="F2323" t="s">
        <v>35</v>
      </c>
      <c r="G2323" t="s">
        <v>39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8" t="s">
        <v>34</v>
      </c>
      <c r="O2323" s="12">
        <f t="shared" si="144"/>
        <v>44248</v>
      </c>
      <c r="P2323">
        <f t="shared" si="147"/>
        <v>0</v>
      </c>
      <c r="Q2323">
        <f t="shared" si="145"/>
        <v>0</v>
      </c>
      <c r="R2323" s="13">
        <f t="shared" si="146"/>
        <v>0</v>
      </c>
    </row>
    <row r="2324" spans="1:18" x14ac:dyDescent="0.3">
      <c r="A2324">
        <v>19611</v>
      </c>
      <c r="B2324" s="2">
        <v>44286</v>
      </c>
      <c r="C2324" t="s">
        <v>38</v>
      </c>
      <c r="D2324" s="4">
        <v>636</v>
      </c>
      <c r="E2324">
        <v>58</v>
      </c>
      <c r="F2324" t="s">
        <v>33</v>
      </c>
      <c r="G2324" t="s">
        <v>34</v>
      </c>
      <c r="H2324" s="2">
        <v>44316</v>
      </c>
      <c r="I2324" s="2">
        <v>44346</v>
      </c>
      <c r="J2324" s="2">
        <v>44376</v>
      </c>
      <c r="K2324" s="2">
        <v>44326</v>
      </c>
      <c r="L2324" s="2">
        <v>44346</v>
      </c>
      <c r="M2324" s="2">
        <v>44376</v>
      </c>
      <c r="N2324" s="8" t="s">
        <v>20055</v>
      </c>
      <c r="O2324" s="12">
        <f t="shared" si="144"/>
        <v>44286</v>
      </c>
      <c r="P2324">
        <f t="shared" si="147"/>
        <v>2.0300000000000002</v>
      </c>
      <c r="Q2324">
        <f t="shared" si="145"/>
        <v>58</v>
      </c>
      <c r="R2324" s="13">
        <f t="shared" si="146"/>
        <v>-55.97</v>
      </c>
    </row>
    <row r="2325" spans="1:18" x14ac:dyDescent="0.3">
      <c r="A2325">
        <v>19612</v>
      </c>
      <c r="B2325" s="2">
        <v>44226</v>
      </c>
      <c r="C2325" t="s">
        <v>37</v>
      </c>
      <c r="D2325" s="4">
        <v>550</v>
      </c>
      <c r="E2325">
        <v>94</v>
      </c>
      <c r="F2325" t="s">
        <v>35</v>
      </c>
      <c r="G2325" t="s">
        <v>36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8" t="s">
        <v>34</v>
      </c>
      <c r="O2325" s="12">
        <f t="shared" si="144"/>
        <v>44226</v>
      </c>
      <c r="P2325">
        <f t="shared" si="147"/>
        <v>0</v>
      </c>
      <c r="Q2325">
        <f t="shared" si="145"/>
        <v>0</v>
      </c>
      <c r="R2325" s="13">
        <f t="shared" si="146"/>
        <v>0</v>
      </c>
    </row>
    <row r="2326" spans="1:18" x14ac:dyDescent="0.3">
      <c r="A2326">
        <v>19613</v>
      </c>
      <c r="B2326" s="2">
        <v>44285</v>
      </c>
      <c r="C2326" t="s">
        <v>38</v>
      </c>
      <c r="D2326" s="4">
        <v>590</v>
      </c>
      <c r="E2326">
        <v>149</v>
      </c>
      <c r="F2326" t="s">
        <v>35</v>
      </c>
      <c r="G2326" t="s">
        <v>42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8" t="s">
        <v>34</v>
      </c>
      <c r="O2326" s="12">
        <f t="shared" si="144"/>
        <v>44285</v>
      </c>
      <c r="P2326">
        <f t="shared" si="147"/>
        <v>0</v>
      </c>
      <c r="Q2326">
        <f t="shared" si="145"/>
        <v>0</v>
      </c>
      <c r="R2326" s="13">
        <f t="shared" si="146"/>
        <v>0</v>
      </c>
    </row>
    <row r="2327" spans="1:18" x14ac:dyDescent="0.3">
      <c r="A2327">
        <v>19614</v>
      </c>
      <c r="B2327" s="2">
        <v>44240</v>
      </c>
      <c r="C2327" t="s">
        <v>32</v>
      </c>
      <c r="D2327" s="4">
        <v>630</v>
      </c>
      <c r="E2327">
        <v>68</v>
      </c>
      <c r="F2327" t="s">
        <v>35</v>
      </c>
      <c r="G2327" t="s">
        <v>41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8" t="s">
        <v>34</v>
      </c>
      <c r="O2327" s="12">
        <f t="shared" si="144"/>
        <v>44240</v>
      </c>
      <c r="P2327">
        <f t="shared" si="147"/>
        <v>0</v>
      </c>
      <c r="Q2327">
        <f t="shared" si="145"/>
        <v>0</v>
      </c>
      <c r="R2327" s="13">
        <f t="shared" si="146"/>
        <v>0</v>
      </c>
    </row>
    <row r="2328" spans="1:18" x14ac:dyDescent="0.3">
      <c r="A2328">
        <v>19615</v>
      </c>
      <c r="B2328" s="2">
        <v>44231</v>
      </c>
      <c r="C2328" t="s">
        <v>37</v>
      </c>
      <c r="D2328" s="4">
        <v>575</v>
      </c>
      <c r="E2328">
        <v>82</v>
      </c>
      <c r="F2328" t="s">
        <v>35</v>
      </c>
      <c r="G2328" t="s">
        <v>40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8" t="s">
        <v>34</v>
      </c>
      <c r="O2328" s="12">
        <f t="shared" si="144"/>
        <v>44231</v>
      </c>
      <c r="P2328">
        <f t="shared" si="147"/>
        <v>0</v>
      </c>
      <c r="Q2328">
        <f t="shared" si="145"/>
        <v>0</v>
      </c>
      <c r="R2328" s="13">
        <f t="shared" si="146"/>
        <v>0</v>
      </c>
    </row>
    <row r="2329" spans="1:18" x14ac:dyDescent="0.3">
      <c r="A2329">
        <v>19616</v>
      </c>
      <c r="B2329" s="2">
        <v>44233</v>
      </c>
      <c r="C2329" t="s">
        <v>32</v>
      </c>
      <c r="D2329" s="4">
        <v>585</v>
      </c>
      <c r="E2329">
        <v>91</v>
      </c>
      <c r="F2329" t="s">
        <v>35</v>
      </c>
      <c r="G2329" t="s">
        <v>39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8" t="s">
        <v>34</v>
      </c>
      <c r="O2329" s="12">
        <f t="shared" si="144"/>
        <v>44233</v>
      </c>
      <c r="P2329">
        <f t="shared" si="147"/>
        <v>0</v>
      </c>
      <c r="Q2329">
        <f t="shared" si="145"/>
        <v>0</v>
      </c>
      <c r="R2329" s="13">
        <f t="shared" si="146"/>
        <v>0</v>
      </c>
    </row>
    <row r="2330" spans="1:18" x14ac:dyDescent="0.3">
      <c r="A2330">
        <v>19617</v>
      </c>
      <c r="B2330" s="2">
        <v>44254</v>
      </c>
      <c r="C2330" t="s">
        <v>32</v>
      </c>
      <c r="D2330" s="4">
        <v>571</v>
      </c>
      <c r="E2330">
        <v>111</v>
      </c>
      <c r="F2330" t="s">
        <v>35</v>
      </c>
      <c r="G2330" t="s">
        <v>42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8" t="s">
        <v>34</v>
      </c>
      <c r="O2330" s="12">
        <f t="shared" si="144"/>
        <v>44254</v>
      </c>
      <c r="P2330">
        <f t="shared" si="147"/>
        <v>0</v>
      </c>
      <c r="Q2330">
        <f t="shared" si="145"/>
        <v>0</v>
      </c>
      <c r="R2330" s="13">
        <f t="shared" si="146"/>
        <v>0</v>
      </c>
    </row>
    <row r="2331" spans="1:18" x14ac:dyDescent="0.3">
      <c r="A2331">
        <v>19618</v>
      </c>
      <c r="B2331" s="2">
        <v>44246</v>
      </c>
      <c r="C2331" t="s">
        <v>32</v>
      </c>
      <c r="D2331" s="4">
        <v>636</v>
      </c>
      <c r="E2331">
        <v>135</v>
      </c>
      <c r="F2331" t="s">
        <v>35</v>
      </c>
      <c r="G2331" t="s">
        <v>41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8" t="s">
        <v>34</v>
      </c>
      <c r="O2331" s="12">
        <f t="shared" si="144"/>
        <v>44246</v>
      </c>
      <c r="P2331">
        <f t="shared" si="147"/>
        <v>0</v>
      </c>
      <c r="Q2331">
        <f t="shared" si="145"/>
        <v>0</v>
      </c>
      <c r="R2331" s="13">
        <f t="shared" si="146"/>
        <v>0</v>
      </c>
    </row>
    <row r="2332" spans="1:18" x14ac:dyDescent="0.3">
      <c r="A2332">
        <v>19619</v>
      </c>
      <c r="B2332" s="2">
        <v>44273</v>
      </c>
      <c r="C2332" t="s">
        <v>38</v>
      </c>
      <c r="D2332" s="4">
        <v>652</v>
      </c>
      <c r="E2332">
        <v>116</v>
      </c>
      <c r="F2332" t="s">
        <v>33</v>
      </c>
      <c r="G2332" t="s">
        <v>34</v>
      </c>
      <c r="H2332" s="2">
        <v>44303</v>
      </c>
      <c r="I2332" s="2">
        <v>44333</v>
      </c>
      <c r="J2332" s="2">
        <v>44363</v>
      </c>
      <c r="K2332" s="2">
        <v>44311</v>
      </c>
      <c r="L2332" s="2">
        <v>44333</v>
      </c>
      <c r="M2332" s="2">
        <v>44363</v>
      </c>
      <c r="N2332" s="8" t="s">
        <v>20055</v>
      </c>
      <c r="O2332" s="12">
        <f t="shared" si="144"/>
        <v>44273</v>
      </c>
      <c r="P2332">
        <f t="shared" si="147"/>
        <v>4.0600000000000005</v>
      </c>
      <c r="Q2332">
        <f t="shared" si="145"/>
        <v>116</v>
      </c>
      <c r="R2332" s="13">
        <f t="shared" si="146"/>
        <v>-111.94</v>
      </c>
    </row>
    <row r="2333" spans="1:18" x14ac:dyDescent="0.3">
      <c r="A2333">
        <v>19620</v>
      </c>
      <c r="B2333" s="2">
        <v>44248</v>
      </c>
      <c r="C2333" t="s">
        <v>38</v>
      </c>
      <c r="D2333" s="4">
        <v>622</v>
      </c>
      <c r="E2333">
        <v>84</v>
      </c>
      <c r="F2333" t="s">
        <v>33</v>
      </c>
      <c r="G2333" t="s">
        <v>34</v>
      </c>
      <c r="H2333" s="2">
        <v>44278</v>
      </c>
      <c r="I2333" s="2">
        <v>44308</v>
      </c>
      <c r="J2333" s="2">
        <v>44338</v>
      </c>
      <c r="K2333" s="2">
        <v>44305</v>
      </c>
      <c r="L2333" s="2">
        <v>44308</v>
      </c>
      <c r="M2333" s="2">
        <v>44338</v>
      </c>
      <c r="N2333" s="8" t="s">
        <v>20054</v>
      </c>
      <c r="O2333" s="12">
        <f t="shared" si="144"/>
        <v>44248</v>
      </c>
      <c r="P2333">
        <f t="shared" si="147"/>
        <v>2.9400000000000004</v>
      </c>
      <c r="Q2333">
        <f t="shared" si="145"/>
        <v>0</v>
      </c>
      <c r="R2333" s="13">
        <f t="shared" si="146"/>
        <v>2.9400000000000004</v>
      </c>
    </row>
    <row r="2334" spans="1:18" x14ac:dyDescent="0.3">
      <c r="A2334">
        <v>19621</v>
      </c>
      <c r="B2334" s="2">
        <v>44208</v>
      </c>
      <c r="C2334" t="s">
        <v>38</v>
      </c>
      <c r="D2334" s="4">
        <v>663</v>
      </c>
      <c r="E2334">
        <v>90</v>
      </c>
      <c r="F2334" t="s">
        <v>33</v>
      </c>
      <c r="G2334" t="s">
        <v>34</v>
      </c>
      <c r="H2334" s="2">
        <v>44238</v>
      </c>
      <c r="I2334" s="2">
        <v>44268</v>
      </c>
      <c r="J2334" s="2">
        <v>44298</v>
      </c>
      <c r="K2334" s="2">
        <v>44238</v>
      </c>
      <c r="L2334" s="2">
        <v>44268</v>
      </c>
      <c r="M2334" s="2">
        <v>44298</v>
      </c>
      <c r="N2334" s="8" t="s">
        <v>20055</v>
      </c>
      <c r="O2334" s="12">
        <f t="shared" si="144"/>
        <v>44208</v>
      </c>
      <c r="P2334">
        <f t="shared" si="147"/>
        <v>3.1500000000000004</v>
      </c>
      <c r="Q2334">
        <f t="shared" si="145"/>
        <v>90</v>
      </c>
      <c r="R2334" s="13">
        <f t="shared" si="146"/>
        <v>-86.85</v>
      </c>
    </row>
    <row r="2335" spans="1:18" x14ac:dyDescent="0.3">
      <c r="A2335">
        <v>19622</v>
      </c>
      <c r="B2335" s="2">
        <v>44276</v>
      </c>
      <c r="C2335" t="s">
        <v>38</v>
      </c>
      <c r="D2335" s="4">
        <v>670</v>
      </c>
      <c r="E2335">
        <v>170</v>
      </c>
      <c r="F2335" t="s">
        <v>33</v>
      </c>
      <c r="G2335" t="s">
        <v>34</v>
      </c>
      <c r="H2335" s="2">
        <v>44306</v>
      </c>
      <c r="I2335" s="2">
        <v>44336</v>
      </c>
      <c r="J2335" s="2">
        <v>44366</v>
      </c>
      <c r="K2335" s="2">
        <v>44306</v>
      </c>
      <c r="L2335" s="2">
        <v>44336</v>
      </c>
      <c r="M2335" s="2">
        <v>44366</v>
      </c>
      <c r="N2335" s="8" t="s">
        <v>20055</v>
      </c>
      <c r="O2335" s="12">
        <f t="shared" si="144"/>
        <v>44276</v>
      </c>
      <c r="P2335">
        <f t="shared" si="147"/>
        <v>5.95</v>
      </c>
      <c r="Q2335">
        <f t="shared" si="145"/>
        <v>170</v>
      </c>
      <c r="R2335" s="13">
        <f t="shared" si="146"/>
        <v>-164.05</v>
      </c>
    </row>
    <row r="2336" spans="1:18" x14ac:dyDescent="0.3">
      <c r="A2336">
        <v>19623</v>
      </c>
      <c r="B2336" s="2">
        <v>44250</v>
      </c>
      <c r="C2336" t="s">
        <v>37</v>
      </c>
      <c r="D2336" s="4">
        <v>548</v>
      </c>
      <c r="E2336">
        <v>155</v>
      </c>
      <c r="F2336" t="s">
        <v>35</v>
      </c>
      <c r="G2336" t="s">
        <v>42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8" t="s">
        <v>34</v>
      </c>
      <c r="O2336" s="12">
        <f t="shared" si="144"/>
        <v>44250</v>
      </c>
      <c r="P2336">
        <f t="shared" si="147"/>
        <v>0</v>
      </c>
      <c r="Q2336">
        <f t="shared" si="145"/>
        <v>0</v>
      </c>
      <c r="R2336" s="13">
        <f t="shared" si="146"/>
        <v>0</v>
      </c>
    </row>
    <row r="2337" spans="1:18" x14ac:dyDescent="0.3">
      <c r="A2337">
        <v>19624</v>
      </c>
      <c r="B2337" s="2">
        <v>44254</v>
      </c>
      <c r="C2337" t="s">
        <v>38</v>
      </c>
      <c r="D2337" s="4">
        <v>619</v>
      </c>
      <c r="E2337">
        <v>60</v>
      </c>
      <c r="F2337" t="s">
        <v>35</v>
      </c>
      <c r="G2337" t="s">
        <v>39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8" t="s">
        <v>34</v>
      </c>
      <c r="O2337" s="12">
        <f t="shared" si="144"/>
        <v>44254</v>
      </c>
      <c r="P2337">
        <f t="shared" si="147"/>
        <v>0</v>
      </c>
      <c r="Q2337">
        <f t="shared" si="145"/>
        <v>0</v>
      </c>
      <c r="R2337" s="13">
        <f t="shared" si="146"/>
        <v>0</v>
      </c>
    </row>
    <row r="2338" spans="1:18" x14ac:dyDescent="0.3">
      <c r="A2338">
        <v>19625</v>
      </c>
      <c r="B2338" s="2">
        <v>44242</v>
      </c>
      <c r="C2338" t="s">
        <v>38</v>
      </c>
      <c r="D2338" s="4">
        <v>574</v>
      </c>
      <c r="E2338">
        <v>116</v>
      </c>
      <c r="F2338" t="s">
        <v>35</v>
      </c>
      <c r="G2338" t="s">
        <v>40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8" t="s">
        <v>34</v>
      </c>
      <c r="O2338" s="12">
        <f t="shared" si="144"/>
        <v>44242</v>
      </c>
      <c r="P2338">
        <f t="shared" si="147"/>
        <v>0</v>
      </c>
      <c r="Q2338">
        <f t="shared" si="145"/>
        <v>0</v>
      </c>
      <c r="R2338" s="13">
        <f t="shared" si="146"/>
        <v>0</v>
      </c>
    </row>
    <row r="2339" spans="1:18" x14ac:dyDescent="0.3">
      <c r="A2339">
        <v>19626</v>
      </c>
      <c r="B2339" s="2">
        <v>44284</v>
      </c>
      <c r="C2339" t="s">
        <v>38</v>
      </c>
      <c r="D2339" s="4">
        <v>611</v>
      </c>
      <c r="E2339">
        <v>35</v>
      </c>
      <c r="F2339" t="s">
        <v>35</v>
      </c>
      <c r="G2339" t="s">
        <v>41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8" t="s">
        <v>34</v>
      </c>
      <c r="O2339" s="12">
        <f t="shared" si="144"/>
        <v>44284</v>
      </c>
      <c r="P2339">
        <f t="shared" si="147"/>
        <v>0</v>
      </c>
      <c r="Q2339">
        <f t="shared" si="145"/>
        <v>0</v>
      </c>
      <c r="R2339" s="13">
        <f t="shared" si="146"/>
        <v>0</v>
      </c>
    </row>
    <row r="2340" spans="1:18" x14ac:dyDescent="0.3">
      <c r="A2340">
        <v>19627</v>
      </c>
      <c r="B2340" s="2">
        <v>44245</v>
      </c>
      <c r="C2340" t="s">
        <v>37</v>
      </c>
      <c r="D2340" s="4">
        <v>647</v>
      </c>
      <c r="E2340">
        <v>132</v>
      </c>
      <c r="F2340" t="s">
        <v>33</v>
      </c>
      <c r="G2340" t="s">
        <v>34</v>
      </c>
      <c r="H2340" s="2">
        <v>44275</v>
      </c>
      <c r="I2340" s="2">
        <v>44305</v>
      </c>
      <c r="J2340" s="2">
        <v>44335</v>
      </c>
      <c r="K2340" s="2">
        <v>44283</v>
      </c>
      <c r="L2340" s="2">
        <v>44305</v>
      </c>
      <c r="M2340" s="2">
        <v>44335</v>
      </c>
      <c r="N2340" s="8" t="s">
        <v>20055</v>
      </c>
      <c r="O2340" s="12">
        <f t="shared" si="144"/>
        <v>44245</v>
      </c>
      <c r="P2340">
        <f t="shared" si="147"/>
        <v>4.62</v>
      </c>
      <c r="Q2340">
        <f t="shared" si="145"/>
        <v>132</v>
      </c>
      <c r="R2340" s="13">
        <f t="shared" si="146"/>
        <v>-127.38</v>
      </c>
    </row>
    <row r="2341" spans="1:18" x14ac:dyDescent="0.3">
      <c r="A2341">
        <v>19628</v>
      </c>
      <c r="B2341" s="2">
        <v>44262</v>
      </c>
      <c r="C2341" t="s">
        <v>37</v>
      </c>
      <c r="D2341" s="4">
        <v>636</v>
      </c>
      <c r="E2341">
        <v>90</v>
      </c>
      <c r="F2341" t="s">
        <v>33</v>
      </c>
      <c r="G2341" t="s">
        <v>34</v>
      </c>
      <c r="H2341" s="2">
        <v>44292</v>
      </c>
      <c r="I2341" s="2">
        <v>44322</v>
      </c>
      <c r="J2341" s="2">
        <v>44352</v>
      </c>
      <c r="K2341" s="2">
        <v>44322</v>
      </c>
      <c r="L2341" s="2">
        <v>44322</v>
      </c>
      <c r="M2341" s="2">
        <v>44352</v>
      </c>
      <c r="N2341" s="8" t="s">
        <v>20054</v>
      </c>
      <c r="O2341" s="12">
        <f t="shared" si="144"/>
        <v>44262</v>
      </c>
      <c r="P2341">
        <f t="shared" si="147"/>
        <v>3.1500000000000004</v>
      </c>
      <c r="Q2341">
        <f t="shared" si="145"/>
        <v>0</v>
      </c>
      <c r="R2341" s="13">
        <f t="shared" si="146"/>
        <v>3.1500000000000004</v>
      </c>
    </row>
    <row r="2342" spans="1:18" x14ac:dyDescent="0.3">
      <c r="A2342">
        <v>19629</v>
      </c>
      <c r="B2342" s="2">
        <v>44223</v>
      </c>
      <c r="C2342" t="s">
        <v>38</v>
      </c>
      <c r="D2342" s="4">
        <v>590</v>
      </c>
      <c r="E2342">
        <v>66</v>
      </c>
      <c r="F2342" t="s">
        <v>35</v>
      </c>
      <c r="G2342" t="s">
        <v>42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8" t="s">
        <v>34</v>
      </c>
      <c r="O2342" s="12">
        <f t="shared" si="144"/>
        <v>44223</v>
      </c>
      <c r="P2342">
        <f t="shared" si="147"/>
        <v>0</v>
      </c>
      <c r="Q2342">
        <f t="shared" si="145"/>
        <v>0</v>
      </c>
      <c r="R2342" s="13">
        <f t="shared" si="146"/>
        <v>0</v>
      </c>
    </row>
    <row r="2343" spans="1:18" x14ac:dyDescent="0.3">
      <c r="A2343">
        <v>19630</v>
      </c>
      <c r="B2343" s="2">
        <v>44282</v>
      </c>
      <c r="C2343" t="s">
        <v>37</v>
      </c>
      <c r="D2343" s="4">
        <v>590</v>
      </c>
      <c r="E2343">
        <v>135</v>
      </c>
      <c r="F2343" t="s">
        <v>35</v>
      </c>
      <c r="G2343" t="s">
        <v>40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8" t="s">
        <v>34</v>
      </c>
      <c r="O2343" s="12">
        <f t="shared" si="144"/>
        <v>44282</v>
      </c>
      <c r="P2343">
        <f t="shared" si="147"/>
        <v>0</v>
      </c>
      <c r="Q2343">
        <f t="shared" si="145"/>
        <v>0</v>
      </c>
      <c r="R2343" s="13">
        <f t="shared" si="146"/>
        <v>0</v>
      </c>
    </row>
    <row r="2344" spans="1:18" x14ac:dyDescent="0.3">
      <c r="A2344">
        <v>19631</v>
      </c>
      <c r="B2344" s="2">
        <v>44230</v>
      </c>
      <c r="C2344" t="s">
        <v>38</v>
      </c>
      <c r="D2344" s="4">
        <v>599</v>
      </c>
      <c r="E2344">
        <v>90</v>
      </c>
      <c r="F2344" t="s">
        <v>35</v>
      </c>
      <c r="G2344" t="s">
        <v>41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8" t="s">
        <v>34</v>
      </c>
      <c r="O2344" s="12">
        <f t="shared" si="144"/>
        <v>44230</v>
      </c>
      <c r="P2344">
        <f t="shared" si="147"/>
        <v>0</v>
      </c>
      <c r="Q2344">
        <f t="shared" si="145"/>
        <v>0</v>
      </c>
      <c r="R2344" s="13">
        <f t="shared" si="146"/>
        <v>0</v>
      </c>
    </row>
    <row r="2345" spans="1:18" x14ac:dyDescent="0.3">
      <c r="A2345">
        <v>19632</v>
      </c>
      <c r="B2345" s="2">
        <v>44280</v>
      </c>
      <c r="C2345" t="s">
        <v>38</v>
      </c>
      <c r="D2345" s="4">
        <v>623</v>
      </c>
      <c r="E2345">
        <v>163</v>
      </c>
      <c r="F2345" t="s">
        <v>33</v>
      </c>
      <c r="G2345" t="s">
        <v>34</v>
      </c>
      <c r="H2345" s="2">
        <v>44310</v>
      </c>
      <c r="I2345" s="2">
        <v>44340</v>
      </c>
      <c r="J2345" s="2">
        <v>44370</v>
      </c>
      <c r="K2345" s="2">
        <v>44342</v>
      </c>
      <c r="L2345" s="2">
        <v>44340</v>
      </c>
      <c r="M2345" s="2">
        <v>44370</v>
      </c>
      <c r="N2345" s="8" t="s">
        <v>20054</v>
      </c>
      <c r="O2345" s="12">
        <f t="shared" si="144"/>
        <v>44280</v>
      </c>
      <c r="P2345">
        <f t="shared" si="147"/>
        <v>5.705000000000001</v>
      </c>
      <c r="Q2345">
        <f t="shared" si="145"/>
        <v>0</v>
      </c>
      <c r="R2345" s="13">
        <f t="shared" si="146"/>
        <v>5.705000000000001</v>
      </c>
    </row>
    <row r="2346" spans="1:18" x14ac:dyDescent="0.3">
      <c r="A2346">
        <v>19633</v>
      </c>
      <c r="B2346" s="2">
        <v>44260</v>
      </c>
      <c r="C2346" t="s">
        <v>38</v>
      </c>
      <c r="D2346" s="4">
        <v>611</v>
      </c>
      <c r="E2346">
        <v>27</v>
      </c>
      <c r="F2346" t="s">
        <v>35</v>
      </c>
      <c r="G2346" t="s">
        <v>41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8" t="s">
        <v>34</v>
      </c>
      <c r="O2346" s="12">
        <f t="shared" si="144"/>
        <v>44260</v>
      </c>
      <c r="P2346">
        <f t="shared" si="147"/>
        <v>0</v>
      </c>
      <c r="Q2346">
        <f t="shared" si="145"/>
        <v>0</v>
      </c>
      <c r="R2346" s="13">
        <f t="shared" si="146"/>
        <v>0</v>
      </c>
    </row>
    <row r="2347" spans="1:18" x14ac:dyDescent="0.3">
      <c r="A2347">
        <v>19634</v>
      </c>
      <c r="B2347" s="2">
        <v>44273</v>
      </c>
      <c r="C2347" t="s">
        <v>32</v>
      </c>
      <c r="D2347" s="4">
        <v>556</v>
      </c>
      <c r="E2347">
        <v>113</v>
      </c>
      <c r="F2347" t="s">
        <v>35</v>
      </c>
      <c r="G2347" t="s">
        <v>36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8" t="s">
        <v>34</v>
      </c>
      <c r="O2347" s="12">
        <f t="shared" si="144"/>
        <v>44273</v>
      </c>
      <c r="P2347">
        <f t="shared" si="147"/>
        <v>0</v>
      </c>
      <c r="Q2347">
        <f t="shared" si="145"/>
        <v>0</v>
      </c>
      <c r="R2347" s="13">
        <f t="shared" si="146"/>
        <v>0</v>
      </c>
    </row>
    <row r="2348" spans="1:18" x14ac:dyDescent="0.3">
      <c r="A2348">
        <v>19635</v>
      </c>
      <c r="B2348" s="2">
        <v>44268</v>
      </c>
      <c r="C2348" t="s">
        <v>32</v>
      </c>
      <c r="D2348" s="4">
        <v>608</v>
      </c>
      <c r="E2348">
        <v>79</v>
      </c>
      <c r="F2348" t="s">
        <v>35</v>
      </c>
      <c r="G2348" t="s">
        <v>36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8" t="s">
        <v>34</v>
      </c>
      <c r="O2348" s="12">
        <f t="shared" si="144"/>
        <v>44268</v>
      </c>
      <c r="P2348">
        <f t="shared" si="147"/>
        <v>0</v>
      </c>
      <c r="Q2348">
        <f t="shared" si="145"/>
        <v>0</v>
      </c>
      <c r="R2348" s="13">
        <f t="shared" si="146"/>
        <v>0</v>
      </c>
    </row>
    <row r="2349" spans="1:18" x14ac:dyDescent="0.3">
      <c r="A2349">
        <v>19636</v>
      </c>
      <c r="B2349" s="2">
        <v>44241</v>
      </c>
      <c r="C2349" t="s">
        <v>32</v>
      </c>
      <c r="D2349" s="4">
        <v>615</v>
      </c>
      <c r="E2349">
        <v>141</v>
      </c>
      <c r="F2349" t="s">
        <v>35</v>
      </c>
      <c r="G2349" t="s">
        <v>41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8" t="s">
        <v>34</v>
      </c>
      <c r="O2349" s="12">
        <f t="shared" si="144"/>
        <v>44241</v>
      </c>
      <c r="P2349">
        <f t="shared" si="147"/>
        <v>0</v>
      </c>
      <c r="Q2349">
        <f t="shared" si="145"/>
        <v>0</v>
      </c>
      <c r="R2349" s="13">
        <f t="shared" si="146"/>
        <v>0</v>
      </c>
    </row>
    <row r="2350" spans="1:18" x14ac:dyDescent="0.3">
      <c r="A2350">
        <v>19637</v>
      </c>
      <c r="B2350" s="2">
        <v>44222</v>
      </c>
      <c r="C2350" t="s">
        <v>38</v>
      </c>
      <c r="D2350" s="4">
        <v>732</v>
      </c>
      <c r="E2350">
        <v>112</v>
      </c>
      <c r="F2350" t="s">
        <v>33</v>
      </c>
      <c r="G2350" t="s">
        <v>34</v>
      </c>
      <c r="H2350" s="2">
        <v>44252</v>
      </c>
      <c r="I2350" s="2">
        <v>44282</v>
      </c>
      <c r="J2350" s="2">
        <v>44312</v>
      </c>
      <c r="K2350" s="2">
        <v>44254</v>
      </c>
      <c r="L2350" s="2">
        <v>44282</v>
      </c>
      <c r="M2350" s="2">
        <v>44312</v>
      </c>
      <c r="N2350" s="8" t="s">
        <v>20055</v>
      </c>
      <c r="O2350" s="12">
        <f t="shared" si="144"/>
        <v>44222</v>
      </c>
      <c r="P2350">
        <f t="shared" si="147"/>
        <v>3.9200000000000004</v>
      </c>
      <c r="Q2350">
        <f t="shared" si="145"/>
        <v>112</v>
      </c>
      <c r="R2350" s="13">
        <f t="shared" si="146"/>
        <v>-108.08</v>
      </c>
    </row>
    <row r="2351" spans="1:18" x14ac:dyDescent="0.3">
      <c r="A2351">
        <v>19638</v>
      </c>
      <c r="B2351" s="2">
        <v>44285</v>
      </c>
      <c r="C2351" t="s">
        <v>32</v>
      </c>
      <c r="D2351" s="4">
        <v>646</v>
      </c>
      <c r="E2351">
        <v>77</v>
      </c>
      <c r="F2351" t="s">
        <v>33</v>
      </c>
      <c r="G2351" t="s">
        <v>34</v>
      </c>
      <c r="H2351" s="2">
        <v>44315</v>
      </c>
      <c r="I2351" s="2">
        <v>44345</v>
      </c>
      <c r="J2351" s="2">
        <v>44375</v>
      </c>
      <c r="K2351" s="2">
        <v>44325</v>
      </c>
      <c r="L2351" s="2">
        <v>44345</v>
      </c>
      <c r="M2351" s="2">
        <v>44375</v>
      </c>
      <c r="N2351" s="8" t="s">
        <v>20054</v>
      </c>
      <c r="O2351" s="12">
        <f t="shared" si="144"/>
        <v>44285</v>
      </c>
      <c r="P2351">
        <f t="shared" si="147"/>
        <v>2.6950000000000003</v>
      </c>
      <c r="Q2351">
        <f t="shared" si="145"/>
        <v>0</v>
      </c>
      <c r="R2351" s="13">
        <f t="shared" si="146"/>
        <v>2.6950000000000003</v>
      </c>
    </row>
    <row r="2352" spans="1:18" x14ac:dyDescent="0.3">
      <c r="A2352">
        <v>19639</v>
      </c>
      <c r="B2352" s="2">
        <v>44276</v>
      </c>
      <c r="C2352" t="s">
        <v>38</v>
      </c>
      <c r="D2352" s="4">
        <v>602</v>
      </c>
      <c r="E2352">
        <v>108</v>
      </c>
      <c r="F2352" t="s">
        <v>35</v>
      </c>
      <c r="G2352" t="s">
        <v>40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8" t="s">
        <v>34</v>
      </c>
      <c r="O2352" s="12">
        <f t="shared" si="144"/>
        <v>44276</v>
      </c>
      <c r="P2352">
        <f t="shared" si="147"/>
        <v>0</v>
      </c>
      <c r="Q2352">
        <f t="shared" si="145"/>
        <v>0</v>
      </c>
      <c r="R2352" s="13">
        <f t="shared" si="146"/>
        <v>0</v>
      </c>
    </row>
    <row r="2353" spans="1:18" x14ac:dyDescent="0.3">
      <c r="A2353">
        <v>19640</v>
      </c>
      <c r="B2353" s="2">
        <v>44233</v>
      </c>
      <c r="C2353" t="s">
        <v>38</v>
      </c>
      <c r="D2353" s="4">
        <v>663</v>
      </c>
      <c r="E2353">
        <v>99</v>
      </c>
      <c r="F2353" t="s">
        <v>33</v>
      </c>
      <c r="G2353" t="s">
        <v>34</v>
      </c>
      <c r="H2353" s="2">
        <v>44263</v>
      </c>
      <c r="I2353" s="2">
        <v>44293</v>
      </c>
      <c r="J2353" s="2">
        <v>44323</v>
      </c>
      <c r="K2353" s="2">
        <v>44270</v>
      </c>
      <c r="L2353" s="2">
        <v>44293</v>
      </c>
      <c r="M2353" s="2">
        <v>44323</v>
      </c>
      <c r="N2353" s="8" t="s">
        <v>20054</v>
      </c>
      <c r="O2353" s="12">
        <f t="shared" si="144"/>
        <v>44233</v>
      </c>
      <c r="P2353">
        <f t="shared" si="147"/>
        <v>3.4650000000000003</v>
      </c>
      <c r="Q2353">
        <f t="shared" si="145"/>
        <v>0</v>
      </c>
      <c r="R2353" s="13">
        <f t="shared" si="146"/>
        <v>3.4650000000000003</v>
      </c>
    </row>
    <row r="2354" spans="1:18" x14ac:dyDescent="0.3">
      <c r="A2354">
        <v>19641</v>
      </c>
      <c r="B2354" s="2">
        <v>44287</v>
      </c>
      <c r="C2354" t="s">
        <v>38</v>
      </c>
      <c r="D2354" s="4">
        <v>652</v>
      </c>
      <c r="E2354">
        <v>74</v>
      </c>
      <c r="F2354" t="s">
        <v>33</v>
      </c>
      <c r="G2354" t="s">
        <v>34</v>
      </c>
      <c r="H2354" s="2">
        <v>44317</v>
      </c>
      <c r="I2354" s="2">
        <v>44347</v>
      </c>
      <c r="J2354" s="2">
        <v>44377</v>
      </c>
      <c r="K2354" s="2">
        <v>44322</v>
      </c>
      <c r="L2354" s="2">
        <v>44347</v>
      </c>
      <c r="M2354" s="2">
        <v>44377</v>
      </c>
      <c r="N2354" s="8" t="s">
        <v>20054</v>
      </c>
      <c r="O2354" s="12">
        <f t="shared" si="144"/>
        <v>44287</v>
      </c>
      <c r="P2354">
        <f t="shared" si="147"/>
        <v>2.5900000000000003</v>
      </c>
      <c r="Q2354">
        <f t="shared" si="145"/>
        <v>0</v>
      </c>
      <c r="R2354" s="13">
        <f t="shared" si="146"/>
        <v>2.5900000000000003</v>
      </c>
    </row>
    <row r="2355" spans="1:18" x14ac:dyDescent="0.3">
      <c r="A2355">
        <v>19642</v>
      </c>
      <c r="B2355" s="2">
        <v>44218</v>
      </c>
      <c r="C2355" t="s">
        <v>38</v>
      </c>
      <c r="D2355" s="4">
        <v>562</v>
      </c>
      <c r="E2355">
        <v>61</v>
      </c>
      <c r="F2355" t="s">
        <v>35</v>
      </c>
      <c r="G2355" t="s">
        <v>41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8" t="s">
        <v>34</v>
      </c>
      <c r="O2355" s="12">
        <f t="shared" si="144"/>
        <v>44218</v>
      </c>
      <c r="P2355">
        <f t="shared" si="147"/>
        <v>0</v>
      </c>
      <c r="Q2355">
        <f t="shared" si="145"/>
        <v>0</v>
      </c>
      <c r="R2355" s="13">
        <f t="shared" si="146"/>
        <v>0</v>
      </c>
    </row>
    <row r="2356" spans="1:18" x14ac:dyDescent="0.3">
      <c r="A2356">
        <v>19643</v>
      </c>
      <c r="B2356" s="2">
        <v>44246</v>
      </c>
      <c r="C2356" t="s">
        <v>32</v>
      </c>
      <c r="D2356" s="4">
        <v>677</v>
      </c>
      <c r="E2356">
        <v>87</v>
      </c>
      <c r="F2356" t="s">
        <v>33</v>
      </c>
      <c r="G2356" t="s">
        <v>34</v>
      </c>
      <c r="H2356" s="2">
        <v>44276</v>
      </c>
      <c r="I2356" s="2">
        <v>44306</v>
      </c>
      <c r="J2356" s="2">
        <v>44336</v>
      </c>
      <c r="K2356" s="2">
        <v>44277</v>
      </c>
      <c r="L2356" s="2">
        <v>44306</v>
      </c>
      <c r="M2356" s="2">
        <v>44336</v>
      </c>
      <c r="N2356" s="8" t="s">
        <v>20054</v>
      </c>
      <c r="O2356" s="12">
        <f t="shared" si="144"/>
        <v>44246</v>
      </c>
      <c r="P2356">
        <f t="shared" si="147"/>
        <v>3.0450000000000004</v>
      </c>
      <c r="Q2356">
        <f t="shared" si="145"/>
        <v>0</v>
      </c>
      <c r="R2356" s="13">
        <f t="shared" si="146"/>
        <v>3.0450000000000004</v>
      </c>
    </row>
    <row r="2357" spans="1:18" x14ac:dyDescent="0.3">
      <c r="A2357">
        <v>19644</v>
      </c>
      <c r="B2357" s="2">
        <v>44243</v>
      </c>
      <c r="C2357" t="s">
        <v>38</v>
      </c>
      <c r="D2357" s="4">
        <v>604</v>
      </c>
      <c r="E2357">
        <v>87</v>
      </c>
      <c r="F2357" t="s">
        <v>35</v>
      </c>
      <c r="G2357" t="s">
        <v>40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8" t="s">
        <v>34</v>
      </c>
      <c r="O2357" s="12">
        <f t="shared" si="144"/>
        <v>44243</v>
      </c>
      <c r="P2357">
        <f t="shared" si="147"/>
        <v>0</v>
      </c>
      <c r="Q2357">
        <f t="shared" si="145"/>
        <v>0</v>
      </c>
      <c r="R2357" s="13">
        <f t="shared" si="146"/>
        <v>0</v>
      </c>
    </row>
    <row r="2358" spans="1:18" x14ac:dyDescent="0.3">
      <c r="A2358">
        <v>19645</v>
      </c>
      <c r="B2358" s="2">
        <v>44277</v>
      </c>
      <c r="C2358" t="s">
        <v>38</v>
      </c>
      <c r="D2358" s="4">
        <v>722</v>
      </c>
      <c r="E2358">
        <v>97</v>
      </c>
      <c r="F2358" t="s">
        <v>33</v>
      </c>
      <c r="G2358" t="s">
        <v>34</v>
      </c>
      <c r="H2358" s="2">
        <v>44307</v>
      </c>
      <c r="I2358" s="2">
        <v>44337</v>
      </c>
      <c r="J2358" s="2">
        <v>44367</v>
      </c>
      <c r="K2358" s="2">
        <v>44314</v>
      </c>
      <c r="L2358" s="2">
        <v>44337</v>
      </c>
      <c r="M2358" s="2">
        <v>44367</v>
      </c>
      <c r="N2358" s="8" t="s">
        <v>20055</v>
      </c>
      <c r="O2358" s="12">
        <f t="shared" si="144"/>
        <v>44277</v>
      </c>
      <c r="P2358">
        <f t="shared" si="147"/>
        <v>3.3950000000000005</v>
      </c>
      <c r="Q2358">
        <f t="shared" si="145"/>
        <v>97</v>
      </c>
      <c r="R2358" s="13">
        <f t="shared" si="146"/>
        <v>-93.605000000000004</v>
      </c>
    </row>
    <row r="2359" spans="1:18" x14ac:dyDescent="0.3">
      <c r="A2359">
        <v>19646</v>
      </c>
      <c r="B2359" s="2">
        <v>44282</v>
      </c>
      <c r="C2359" t="s">
        <v>37</v>
      </c>
      <c r="D2359" s="4">
        <v>590</v>
      </c>
      <c r="E2359">
        <v>75</v>
      </c>
      <c r="F2359" t="s">
        <v>33</v>
      </c>
      <c r="G2359" t="s">
        <v>34</v>
      </c>
      <c r="H2359" s="2">
        <v>44312</v>
      </c>
      <c r="I2359" s="2">
        <v>44342</v>
      </c>
      <c r="J2359" s="2">
        <v>44372</v>
      </c>
      <c r="K2359" s="2">
        <v>44333</v>
      </c>
      <c r="L2359" s="2">
        <v>44342</v>
      </c>
      <c r="M2359" s="2">
        <v>44372</v>
      </c>
      <c r="N2359" s="8" t="s">
        <v>20054</v>
      </c>
      <c r="O2359" s="12">
        <f t="shared" si="144"/>
        <v>44282</v>
      </c>
      <c r="P2359">
        <f t="shared" si="147"/>
        <v>2.6250000000000004</v>
      </c>
      <c r="Q2359">
        <f t="shared" si="145"/>
        <v>0</v>
      </c>
      <c r="R2359" s="13">
        <f t="shared" si="146"/>
        <v>2.6250000000000004</v>
      </c>
    </row>
    <row r="2360" spans="1:18" x14ac:dyDescent="0.3">
      <c r="A2360">
        <v>19647</v>
      </c>
      <c r="B2360" s="2">
        <v>44233</v>
      </c>
      <c r="C2360" t="s">
        <v>37</v>
      </c>
      <c r="D2360" s="4">
        <v>654</v>
      </c>
      <c r="E2360">
        <v>90</v>
      </c>
      <c r="F2360" t="s">
        <v>33</v>
      </c>
      <c r="G2360" t="s">
        <v>34</v>
      </c>
      <c r="H2360" s="2">
        <v>44263</v>
      </c>
      <c r="I2360" s="2">
        <v>44293</v>
      </c>
      <c r="J2360" s="2">
        <v>44323</v>
      </c>
      <c r="K2360" s="2">
        <v>44268</v>
      </c>
      <c r="L2360" s="2">
        <v>44293</v>
      </c>
      <c r="M2360" s="2">
        <v>44323</v>
      </c>
      <c r="N2360" s="8" t="s">
        <v>20054</v>
      </c>
      <c r="O2360" s="12">
        <f t="shared" si="144"/>
        <v>44233</v>
      </c>
      <c r="P2360">
        <f t="shared" si="147"/>
        <v>3.1500000000000004</v>
      </c>
      <c r="Q2360">
        <f t="shared" si="145"/>
        <v>0</v>
      </c>
      <c r="R2360" s="13">
        <f t="shared" si="146"/>
        <v>3.1500000000000004</v>
      </c>
    </row>
    <row r="2361" spans="1:18" x14ac:dyDescent="0.3">
      <c r="A2361">
        <v>19648</v>
      </c>
      <c r="B2361" s="2">
        <v>44257</v>
      </c>
      <c r="C2361" t="s">
        <v>37</v>
      </c>
      <c r="D2361" s="4">
        <v>685</v>
      </c>
      <c r="E2361">
        <v>103</v>
      </c>
      <c r="F2361" t="s">
        <v>33</v>
      </c>
      <c r="G2361" t="s">
        <v>34</v>
      </c>
      <c r="H2361" s="2">
        <v>44287</v>
      </c>
      <c r="I2361" s="2">
        <v>44317</v>
      </c>
      <c r="J2361" s="2">
        <v>44347</v>
      </c>
      <c r="K2361" s="2">
        <v>44287</v>
      </c>
      <c r="L2361" s="2">
        <v>44317</v>
      </c>
      <c r="M2361" s="2">
        <v>44347</v>
      </c>
      <c r="N2361" s="8" t="s">
        <v>20054</v>
      </c>
      <c r="O2361" s="12">
        <f t="shared" si="144"/>
        <v>44257</v>
      </c>
      <c r="P2361">
        <f t="shared" si="147"/>
        <v>3.6050000000000004</v>
      </c>
      <c r="Q2361">
        <f t="shared" si="145"/>
        <v>0</v>
      </c>
      <c r="R2361" s="13">
        <f t="shared" si="146"/>
        <v>3.6050000000000004</v>
      </c>
    </row>
    <row r="2362" spans="1:18" x14ac:dyDescent="0.3">
      <c r="A2362">
        <v>19649</v>
      </c>
      <c r="B2362" s="2">
        <v>44275</v>
      </c>
      <c r="C2362" t="s">
        <v>32</v>
      </c>
      <c r="D2362" s="4">
        <v>561</v>
      </c>
      <c r="E2362">
        <v>73</v>
      </c>
      <c r="F2362" t="s">
        <v>35</v>
      </c>
      <c r="G2362" t="s">
        <v>39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8" t="s">
        <v>34</v>
      </c>
      <c r="O2362" s="12">
        <f t="shared" si="144"/>
        <v>44275</v>
      </c>
      <c r="P2362">
        <f t="shared" si="147"/>
        <v>0</v>
      </c>
      <c r="Q2362">
        <f t="shared" si="145"/>
        <v>0</v>
      </c>
      <c r="R2362" s="13">
        <f t="shared" si="146"/>
        <v>0</v>
      </c>
    </row>
    <row r="2363" spans="1:18" x14ac:dyDescent="0.3">
      <c r="A2363">
        <v>19650</v>
      </c>
      <c r="B2363" s="2">
        <v>44261</v>
      </c>
      <c r="C2363" t="s">
        <v>32</v>
      </c>
      <c r="D2363" s="4">
        <v>612</v>
      </c>
      <c r="E2363">
        <v>113</v>
      </c>
      <c r="F2363" t="s">
        <v>35</v>
      </c>
      <c r="G2363" t="s">
        <v>40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8" t="s">
        <v>34</v>
      </c>
      <c r="O2363" s="12">
        <f t="shared" si="144"/>
        <v>44261</v>
      </c>
      <c r="P2363">
        <f t="shared" si="147"/>
        <v>0</v>
      </c>
      <c r="Q2363">
        <f t="shared" si="145"/>
        <v>0</v>
      </c>
      <c r="R2363" s="13">
        <f t="shared" si="146"/>
        <v>0</v>
      </c>
    </row>
    <row r="2364" spans="1:18" x14ac:dyDescent="0.3">
      <c r="A2364">
        <v>19651</v>
      </c>
      <c r="B2364" s="2">
        <v>44283</v>
      </c>
      <c r="C2364" t="s">
        <v>38</v>
      </c>
      <c r="D2364" s="4">
        <v>609</v>
      </c>
      <c r="E2364">
        <v>114</v>
      </c>
      <c r="F2364" t="s">
        <v>35</v>
      </c>
      <c r="G2364" t="s">
        <v>39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8" t="s">
        <v>34</v>
      </c>
      <c r="O2364" s="12">
        <f t="shared" si="144"/>
        <v>44283</v>
      </c>
      <c r="P2364">
        <f t="shared" si="147"/>
        <v>0</v>
      </c>
      <c r="Q2364">
        <f t="shared" si="145"/>
        <v>0</v>
      </c>
      <c r="R2364" s="13">
        <f t="shared" si="146"/>
        <v>0</v>
      </c>
    </row>
    <row r="2365" spans="1:18" x14ac:dyDescent="0.3">
      <c r="A2365">
        <v>19652</v>
      </c>
      <c r="B2365" s="2">
        <v>44235</v>
      </c>
      <c r="C2365" t="s">
        <v>32</v>
      </c>
      <c r="D2365" s="4">
        <v>654</v>
      </c>
      <c r="E2365">
        <v>132</v>
      </c>
      <c r="F2365" t="s">
        <v>33</v>
      </c>
      <c r="G2365" t="s">
        <v>34</v>
      </c>
      <c r="H2365" s="2">
        <v>44265</v>
      </c>
      <c r="I2365" s="2">
        <v>44295</v>
      </c>
      <c r="J2365" s="2">
        <v>44325</v>
      </c>
      <c r="K2365" s="2">
        <v>44273</v>
      </c>
      <c r="L2365" s="2">
        <v>44295</v>
      </c>
      <c r="M2365" s="2">
        <v>44325</v>
      </c>
      <c r="N2365" s="8" t="s">
        <v>20054</v>
      </c>
      <c r="O2365" s="12">
        <f t="shared" si="144"/>
        <v>44235</v>
      </c>
      <c r="P2365">
        <f t="shared" si="147"/>
        <v>4.62</v>
      </c>
      <c r="Q2365">
        <f t="shared" si="145"/>
        <v>0</v>
      </c>
      <c r="R2365" s="13">
        <f t="shared" si="146"/>
        <v>4.62</v>
      </c>
    </row>
    <row r="2366" spans="1:18" x14ac:dyDescent="0.3">
      <c r="A2366">
        <v>19653</v>
      </c>
      <c r="B2366" s="2">
        <v>44242</v>
      </c>
      <c r="C2366" t="s">
        <v>32</v>
      </c>
      <c r="D2366" s="4">
        <v>646</v>
      </c>
      <c r="E2366">
        <v>94</v>
      </c>
      <c r="F2366" t="s">
        <v>33</v>
      </c>
      <c r="G2366" t="s">
        <v>34</v>
      </c>
      <c r="H2366" s="2">
        <v>44272</v>
      </c>
      <c r="I2366" s="2">
        <v>44302</v>
      </c>
      <c r="J2366" s="2">
        <v>44332</v>
      </c>
      <c r="K2366" s="2">
        <v>44277</v>
      </c>
      <c r="L2366" s="2">
        <v>44302</v>
      </c>
      <c r="M2366" s="2">
        <v>44332</v>
      </c>
      <c r="N2366" s="8" t="s">
        <v>20055</v>
      </c>
      <c r="O2366" s="12">
        <f t="shared" si="144"/>
        <v>44242</v>
      </c>
      <c r="P2366">
        <f t="shared" si="147"/>
        <v>3.2900000000000005</v>
      </c>
      <c r="Q2366">
        <f t="shared" si="145"/>
        <v>94</v>
      </c>
      <c r="R2366" s="13">
        <f t="shared" si="146"/>
        <v>-90.71</v>
      </c>
    </row>
    <row r="2367" spans="1:18" x14ac:dyDescent="0.3">
      <c r="A2367">
        <v>19654</v>
      </c>
      <c r="B2367" s="2">
        <v>44270</v>
      </c>
      <c r="C2367" t="s">
        <v>37</v>
      </c>
      <c r="D2367" s="4">
        <v>666</v>
      </c>
      <c r="E2367">
        <v>129</v>
      </c>
      <c r="F2367" t="s">
        <v>33</v>
      </c>
      <c r="G2367" t="s">
        <v>34</v>
      </c>
      <c r="H2367" s="2">
        <v>44300</v>
      </c>
      <c r="I2367" s="2">
        <v>44330</v>
      </c>
      <c r="J2367" s="2">
        <v>44360</v>
      </c>
      <c r="K2367" s="2">
        <v>44308</v>
      </c>
      <c r="L2367" s="2">
        <v>44330</v>
      </c>
      <c r="M2367" s="2">
        <v>44360</v>
      </c>
      <c r="N2367" s="8" t="s">
        <v>20054</v>
      </c>
      <c r="O2367" s="12">
        <f t="shared" si="144"/>
        <v>44270</v>
      </c>
      <c r="P2367">
        <f t="shared" si="147"/>
        <v>4.5150000000000006</v>
      </c>
      <c r="Q2367">
        <f t="shared" si="145"/>
        <v>0</v>
      </c>
      <c r="R2367" s="13">
        <f t="shared" si="146"/>
        <v>4.5150000000000006</v>
      </c>
    </row>
    <row r="2368" spans="1:18" x14ac:dyDescent="0.3">
      <c r="A2368">
        <v>19655</v>
      </c>
      <c r="B2368" s="2">
        <v>44280</v>
      </c>
      <c r="C2368" t="s">
        <v>38</v>
      </c>
      <c r="D2368" s="4">
        <v>578</v>
      </c>
      <c r="E2368">
        <v>99</v>
      </c>
      <c r="F2368" t="s">
        <v>35</v>
      </c>
      <c r="G2368" t="s">
        <v>40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8" t="s">
        <v>34</v>
      </c>
      <c r="O2368" s="12">
        <f t="shared" si="144"/>
        <v>44280</v>
      </c>
      <c r="P2368">
        <f t="shared" si="147"/>
        <v>0</v>
      </c>
      <c r="Q2368">
        <f t="shared" si="145"/>
        <v>0</v>
      </c>
      <c r="R2368" s="13">
        <f t="shared" si="146"/>
        <v>0</v>
      </c>
    </row>
    <row r="2369" spans="1:18" x14ac:dyDescent="0.3">
      <c r="A2369">
        <v>19656</v>
      </c>
      <c r="B2369" s="2">
        <v>44207</v>
      </c>
      <c r="C2369" t="s">
        <v>32</v>
      </c>
      <c r="D2369" s="4">
        <v>617</v>
      </c>
      <c r="E2369">
        <v>102</v>
      </c>
      <c r="F2369" t="s">
        <v>35</v>
      </c>
      <c r="G2369" t="s">
        <v>42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8" t="s">
        <v>34</v>
      </c>
      <c r="O2369" s="12">
        <f t="shared" si="144"/>
        <v>44207</v>
      </c>
      <c r="P2369">
        <f t="shared" si="147"/>
        <v>0</v>
      </c>
      <c r="Q2369">
        <f t="shared" si="145"/>
        <v>0</v>
      </c>
      <c r="R2369" s="13">
        <f t="shared" si="146"/>
        <v>0</v>
      </c>
    </row>
    <row r="2370" spans="1:18" x14ac:dyDescent="0.3">
      <c r="A2370">
        <v>19657</v>
      </c>
      <c r="B2370" s="2">
        <v>44240</v>
      </c>
      <c r="C2370" t="s">
        <v>37</v>
      </c>
      <c r="D2370" s="4">
        <v>600</v>
      </c>
      <c r="E2370">
        <v>140</v>
      </c>
      <c r="F2370" t="s">
        <v>35</v>
      </c>
      <c r="G2370" t="s">
        <v>36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8" t="s">
        <v>34</v>
      </c>
      <c r="O2370" s="12">
        <f t="shared" si="144"/>
        <v>44240</v>
      </c>
      <c r="P2370">
        <f t="shared" si="147"/>
        <v>0</v>
      </c>
      <c r="Q2370">
        <f t="shared" si="145"/>
        <v>0</v>
      </c>
      <c r="R2370" s="13">
        <f t="shared" si="146"/>
        <v>0</v>
      </c>
    </row>
    <row r="2371" spans="1:18" x14ac:dyDescent="0.3">
      <c r="A2371">
        <v>19658</v>
      </c>
      <c r="B2371" s="2">
        <v>44207</v>
      </c>
      <c r="C2371" t="s">
        <v>37</v>
      </c>
      <c r="D2371" s="4">
        <v>595</v>
      </c>
      <c r="E2371">
        <v>124</v>
      </c>
      <c r="F2371" t="s">
        <v>35</v>
      </c>
      <c r="G2371" t="s">
        <v>36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8" t="s">
        <v>34</v>
      </c>
      <c r="O2371" s="12">
        <f t="shared" ref="O2371:O2434" si="148">B2371</f>
        <v>44207</v>
      </c>
      <c r="P2371">
        <f t="shared" si="147"/>
        <v>0</v>
      </c>
      <c r="Q2371">
        <f t="shared" ref="Q2371:Q2434" si="149">IF(N2371="Defaulted",E2371,0)</f>
        <v>0</v>
      </c>
      <c r="R2371" s="13">
        <f t="shared" ref="R2371:R2434" si="150">P2371-Q2371</f>
        <v>0</v>
      </c>
    </row>
    <row r="2372" spans="1:18" x14ac:dyDescent="0.3">
      <c r="A2372">
        <v>19659</v>
      </c>
      <c r="B2372" s="2">
        <v>44283</v>
      </c>
      <c r="C2372" t="s">
        <v>37</v>
      </c>
      <c r="D2372" s="4">
        <v>617</v>
      </c>
      <c r="E2372">
        <v>127</v>
      </c>
      <c r="F2372" t="s">
        <v>33</v>
      </c>
      <c r="G2372" t="s">
        <v>34</v>
      </c>
      <c r="H2372" s="2">
        <v>44313</v>
      </c>
      <c r="I2372" s="2">
        <v>44343</v>
      </c>
      <c r="J2372" s="2">
        <v>44373</v>
      </c>
      <c r="K2372" s="2">
        <v>44315</v>
      </c>
      <c r="L2372" s="2">
        <v>44343</v>
      </c>
      <c r="M2372" s="2">
        <v>44373</v>
      </c>
      <c r="N2372" s="8" t="s">
        <v>20054</v>
      </c>
      <c r="O2372" s="12">
        <f t="shared" si="148"/>
        <v>44283</v>
      </c>
      <c r="P2372">
        <f t="shared" ref="P2372:P2435" si="151">IF(F2372="Approved",E2372*0.035,0)</f>
        <v>4.4450000000000003</v>
      </c>
      <c r="Q2372">
        <f t="shared" si="149"/>
        <v>0</v>
      </c>
      <c r="R2372" s="13">
        <f t="shared" si="150"/>
        <v>4.4450000000000003</v>
      </c>
    </row>
    <row r="2373" spans="1:18" x14ac:dyDescent="0.3">
      <c r="A2373">
        <v>19660</v>
      </c>
      <c r="B2373" s="2">
        <v>44244</v>
      </c>
      <c r="C2373" t="s">
        <v>38</v>
      </c>
      <c r="D2373" s="4">
        <v>585</v>
      </c>
      <c r="E2373">
        <v>113</v>
      </c>
      <c r="F2373" t="s">
        <v>35</v>
      </c>
      <c r="G2373" t="s">
        <v>39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8" t="s">
        <v>34</v>
      </c>
      <c r="O2373" s="12">
        <f t="shared" si="148"/>
        <v>44244</v>
      </c>
      <c r="P2373">
        <f t="shared" si="151"/>
        <v>0</v>
      </c>
      <c r="Q2373">
        <f t="shared" si="149"/>
        <v>0</v>
      </c>
      <c r="R2373" s="13">
        <f t="shared" si="150"/>
        <v>0</v>
      </c>
    </row>
    <row r="2374" spans="1:18" x14ac:dyDescent="0.3">
      <c r="A2374">
        <v>19661</v>
      </c>
      <c r="B2374" s="2">
        <v>44269</v>
      </c>
      <c r="C2374" t="s">
        <v>32</v>
      </c>
      <c r="D2374" s="4">
        <v>611</v>
      </c>
      <c r="E2374">
        <v>81</v>
      </c>
      <c r="F2374" t="s">
        <v>33</v>
      </c>
      <c r="G2374" t="s">
        <v>34</v>
      </c>
      <c r="H2374" s="2">
        <v>44299</v>
      </c>
      <c r="I2374" s="2">
        <v>44329</v>
      </c>
      <c r="J2374" s="2">
        <v>44359</v>
      </c>
      <c r="K2374" s="2">
        <v>44331</v>
      </c>
      <c r="L2374" s="2">
        <v>44329</v>
      </c>
      <c r="M2374" s="2">
        <v>44359</v>
      </c>
      <c r="N2374" s="8" t="s">
        <v>20054</v>
      </c>
      <c r="O2374" s="12">
        <f t="shared" si="148"/>
        <v>44269</v>
      </c>
      <c r="P2374">
        <f t="shared" si="151"/>
        <v>2.8350000000000004</v>
      </c>
      <c r="Q2374">
        <f t="shared" si="149"/>
        <v>0</v>
      </c>
      <c r="R2374" s="13">
        <f t="shared" si="150"/>
        <v>2.8350000000000004</v>
      </c>
    </row>
    <row r="2375" spans="1:18" x14ac:dyDescent="0.3">
      <c r="A2375">
        <v>19662</v>
      </c>
      <c r="B2375" s="2">
        <v>44222</v>
      </c>
      <c r="C2375" t="s">
        <v>37</v>
      </c>
      <c r="D2375" s="4">
        <v>607</v>
      </c>
      <c r="E2375">
        <v>95</v>
      </c>
      <c r="F2375" t="s">
        <v>33</v>
      </c>
      <c r="G2375" t="s">
        <v>34</v>
      </c>
      <c r="H2375" s="2">
        <v>44252</v>
      </c>
      <c r="I2375" s="2">
        <v>44282</v>
      </c>
      <c r="J2375" s="2">
        <v>44312</v>
      </c>
      <c r="K2375" s="2">
        <v>44257</v>
      </c>
      <c r="L2375" s="2">
        <v>44282</v>
      </c>
      <c r="M2375" s="2">
        <v>44312</v>
      </c>
      <c r="N2375" s="8" t="s">
        <v>20054</v>
      </c>
      <c r="O2375" s="12">
        <f t="shared" si="148"/>
        <v>44222</v>
      </c>
      <c r="P2375">
        <f t="shared" si="151"/>
        <v>3.3250000000000002</v>
      </c>
      <c r="Q2375">
        <f t="shared" si="149"/>
        <v>0</v>
      </c>
      <c r="R2375" s="13">
        <f t="shared" si="150"/>
        <v>3.3250000000000002</v>
      </c>
    </row>
    <row r="2376" spans="1:18" x14ac:dyDescent="0.3">
      <c r="A2376">
        <v>19663</v>
      </c>
      <c r="B2376" s="2">
        <v>44286</v>
      </c>
      <c r="C2376" t="s">
        <v>37</v>
      </c>
      <c r="D2376" s="4">
        <v>662</v>
      </c>
      <c r="E2376">
        <v>81</v>
      </c>
      <c r="F2376" t="s">
        <v>33</v>
      </c>
      <c r="G2376" t="s">
        <v>34</v>
      </c>
      <c r="H2376" s="2">
        <v>44316</v>
      </c>
      <c r="I2376" s="2">
        <v>44346</v>
      </c>
      <c r="J2376" s="2">
        <v>44376</v>
      </c>
      <c r="K2376" s="2">
        <v>44326</v>
      </c>
      <c r="L2376" s="2">
        <v>44346</v>
      </c>
      <c r="M2376" s="2">
        <v>44376</v>
      </c>
      <c r="N2376" s="8" t="s">
        <v>20054</v>
      </c>
      <c r="O2376" s="12">
        <f t="shared" si="148"/>
        <v>44286</v>
      </c>
      <c r="P2376">
        <f t="shared" si="151"/>
        <v>2.8350000000000004</v>
      </c>
      <c r="Q2376">
        <f t="shared" si="149"/>
        <v>0</v>
      </c>
      <c r="R2376" s="13">
        <f t="shared" si="150"/>
        <v>2.8350000000000004</v>
      </c>
    </row>
    <row r="2377" spans="1:18" x14ac:dyDescent="0.3">
      <c r="A2377">
        <v>19664</v>
      </c>
      <c r="B2377" s="2">
        <v>44198</v>
      </c>
      <c r="C2377" t="s">
        <v>38</v>
      </c>
      <c r="D2377" s="4">
        <v>684</v>
      </c>
      <c r="E2377">
        <v>68</v>
      </c>
      <c r="F2377" t="s">
        <v>33</v>
      </c>
      <c r="G2377" t="s">
        <v>34</v>
      </c>
      <c r="H2377" s="2">
        <v>44228</v>
      </c>
      <c r="I2377" s="2">
        <v>44258</v>
      </c>
      <c r="J2377" s="2">
        <v>44288</v>
      </c>
      <c r="K2377" s="2">
        <v>44232</v>
      </c>
      <c r="L2377" s="2">
        <v>44258</v>
      </c>
      <c r="M2377" s="2">
        <v>44288</v>
      </c>
      <c r="N2377" s="8" t="s">
        <v>20054</v>
      </c>
      <c r="O2377" s="12">
        <f t="shared" si="148"/>
        <v>44198</v>
      </c>
      <c r="P2377">
        <f t="shared" si="151"/>
        <v>2.3800000000000003</v>
      </c>
      <c r="Q2377">
        <f t="shared" si="149"/>
        <v>0</v>
      </c>
      <c r="R2377" s="13">
        <f t="shared" si="150"/>
        <v>2.3800000000000003</v>
      </c>
    </row>
    <row r="2378" spans="1:18" x14ac:dyDescent="0.3">
      <c r="A2378">
        <v>19665</v>
      </c>
      <c r="B2378" s="2">
        <v>44256</v>
      </c>
      <c r="C2378" t="s">
        <v>37</v>
      </c>
      <c r="D2378" s="4">
        <v>635</v>
      </c>
      <c r="E2378">
        <v>90</v>
      </c>
      <c r="F2378" t="s">
        <v>33</v>
      </c>
      <c r="G2378" t="s">
        <v>34</v>
      </c>
      <c r="H2378" s="2">
        <v>44286</v>
      </c>
      <c r="I2378" s="2">
        <v>44316</v>
      </c>
      <c r="J2378" s="2">
        <v>44346</v>
      </c>
      <c r="K2378" s="2">
        <v>44322</v>
      </c>
      <c r="L2378" s="2">
        <v>44316</v>
      </c>
      <c r="M2378" s="2">
        <v>44346</v>
      </c>
      <c r="N2378" s="8" t="s">
        <v>20054</v>
      </c>
      <c r="O2378" s="12">
        <f t="shared" si="148"/>
        <v>44256</v>
      </c>
      <c r="P2378">
        <f t="shared" si="151"/>
        <v>3.1500000000000004</v>
      </c>
      <c r="Q2378">
        <f t="shared" si="149"/>
        <v>0</v>
      </c>
      <c r="R2378" s="13">
        <f t="shared" si="150"/>
        <v>3.1500000000000004</v>
      </c>
    </row>
    <row r="2379" spans="1:18" x14ac:dyDescent="0.3">
      <c r="A2379">
        <v>19666</v>
      </c>
      <c r="B2379" s="2">
        <v>44233</v>
      </c>
      <c r="C2379" t="s">
        <v>38</v>
      </c>
      <c r="D2379" s="4">
        <v>629</v>
      </c>
      <c r="E2379">
        <v>97</v>
      </c>
      <c r="F2379" t="s">
        <v>33</v>
      </c>
      <c r="G2379" t="s">
        <v>34</v>
      </c>
      <c r="H2379" s="2">
        <v>44263</v>
      </c>
      <c r="I2379" s="2">
        <v>44293</v>
      </c>
      <c r="J2379" s="2">
        <v>44323</v>
      </c>
      <c r="K2379" s="2">
        <v>44295</v>
      </c>
      <c r="L2379" s="2">
        <v>44293</v>
      </c>
      <c r="M2379" s="2">
        <v>44323</v>
      </c>
      <c r="N2379" s="8" t="s">
        <v>20054</v>
      </c>
      <c r="O2379" s="12">
        <f t="shared" si="148"/>
        <v>44233</v>
      </c>
      <c r="P2379">
        <f t="shared" si="151"/>
        <v>3.3950000000000005</v>
      </c>
      <c r="Q2379">
        <f t="shared" si="149"/>
        <v>0</v>
      </c>
      <c r="R2379" s="13">
        <f t="shared" si="150"/>
        <v>3.3950000000000005</v>
      </c>
    </row>
    <row r="2380" spans="1:18" x14ac:dyDescent="0.3">
      <c r="A2380">
        <v>19667</v>
      </c>
      <c r="B2380" s="2">
        <v>44262</v>
      </c>
      <c r="C2380" t="s">
        <v>38</v>
      </c>
      <c r="D2380" s="4">
        <v>702</v>
      </c>
      <c r="E2380">
        <v>115</v>
      </c>
      <c r="F2380" t="s">
        <v>33</v>
      </c>
      <c r="G2380" t="s">
        <v>34</v>
      </c>
      <c r="H2380" s="2">
        <v>44292</v>
      </c>
      <c r="I2380" s="2">
        <v>44322</v>
      </c>
      <c r="J2380" s="2">
        <v>44352</v>
      </c>
      <c r="K2380" s="2">
        <v>44297</v>
      </c>
      <c r="L2380" s="2">
        <v>44322</v>
      </c>
      <c r="M2380" s="2">
        <v>44352</v>
      </c>
      <c r="N2380" s="8" t="s">
        <v>20055</v>
      </c>
      <c r="O2380" s="12">
        <f t="shared" si="148"/>
        <v>44262</v>
      </c>
      <c r="P2380">
        <f t="shared" si="151"/>
        <v>4.0250000000000004</v>
      </c>
      <c r="Q2380">
        <f t="shared" si="149"/>
        <v>115</v>
      </c>
      <c r="R2380" s="13">
        <f t="shared" si="150"/>
        <v>-110.97499999999999</v>
      </c>
    </row>
    <row r="2381" spans="1:18" x14ac:dyDescent="0.3">
      <c r="A2381">
        <v>19668</v>
      </c>
      <c r="B2381" s="2">
        <v>44254</v>
      </c>
      <c r="C2381" t="s">
        <v>32</v>
      </c>
      <c r="D2381" s="4">
        <v>574</v>
      </c>
      <c r="E2381">
        <v>63</v>
      </c>
      <c r="F2381" t="s">
        <v>35</v>
      </c>
      <c r="G2381" t="s">
        <v>42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8" t="s">
        <v>34</v>
      </c>
      <c r="O2381" s="12">
        <f t="shared" si="148"/>
        <v>44254</v>
      </c>
      <c r="P2381">
        <f t="shared" si="151"/>
        <v>0</v>
      </c>
      <c r="Q2381">
        <f t="shared" si="149"/>
        <v>0</v>
      </c>
      <c r="R2381" s="13">
        <f t="shared" si="150"/>
        <v>0</v>
      </c>
    </row>
    <row r="2382" spans="1:18" x14ac:dyDescent="0.3">
      <c r="A2382">
        <v>19669</v>
      </c>
      <c r="B2382" s="2">
        <v>44281</v>
      </c>
      <c r="C2382" t="s">
        <v>32</v>
      </c>
      <c r="D2382" s="4">
        <v>658</v>
      </c>
      <c r="E2382">
        <v>74</v>
      </c>
      <c r="F2382" t="s">
        <v>33</v>
      </c>
      <c r="G2382" t="s">
        <v>34</v>
      </c>
      <c r="H2382" s="2">
        <v>44311</v>
      </c>
      <c r="I2382" s="2">
        <v>44341</v>
      </c>
      <c r="J2382" s="2">
        <v>44371</v>
      </c>
      <c r="K2382" s="2">
        <v>44317</v>
      </c>
      <c r="L2382" s="2">
        <v>44341</v>
      </c>
      <c r="M2382" s="2">
        <v>44371</v>
      </c>
      <c r="N2382" s="8" t="s">
        <v>20055</v>
      </c>
      <c r="O2382" s="12">
        <f t="shared" si="148"/>
        <v>44281</v>
      </c>
      <c r="P2382">
        <f t="shared" si="151"/>
        <v>2.5900000000000003</v>
      </c>
      <c r="Q2382">
        <f t="shared" si="149"/>
        <v>74</v>
      </c>
      <c r="R2382" s="13">
        <f t="shared" si="150"/>
        <v>-71.41</v>
      </c>
    </row>
    <row r="2383" spans="1:18" x14ac:dyDescent="0.3">
      <c r="A2383">
        <v>19670</v>
      </c>
      <c r="B2383" s="2">
        <v>44262</v>
      </c>
      <c r="C2383" t="s">
        <v>37</v>
      </c>
      <c r="D2383" s="4">
        <v>631</v>
      </c>
      <c r="E2383">
        <v>117</v>
      </c>
      <c r="F2383" t="s">
        <v>33</v>
      </c>
      <c r="G2383" t="s">
        <v>34</v>
      </c>
      <c r="H2383" s="2">
        <v>44292</v>
      </c>
      <c r="I2383" s="2">
        <v>44322</v>
      </c>
      <c r="J2383" s="2">
        <v>44352</v>
      </c>
      <c r="K2383" s="2">
        <v>44293</v>
      </c>
      <c r="L2383" s="2">
        <v>44322</v>
      </c>
      <c r="M2383" s="2">
        <v>44352</v>
      </c>
      <c r="N2383" s="8" t="s">
        <v>20055</v>
      </c>
      <c r="O2383" s="12">
        <f t="shared" si="148"/>
        <v>44262</v>
      </c>
      <c r="P2383">
        <f t="shared" si="151"/>
        <v>4.0950000000000006</v>
      </c>
      <c r="Q2383">
        <f t="shared" si="149"/>
        <v>117</v>
      </c>
      <c r="R2383" s="13">
        <f t="shared" si="150"/>
        <v>-112.905</v>
      </c>
    </row>
    <row r="2384" spans="1:18" x14ac:dyDescent="0.3">
      <c r="A2384">
        <v>19671</v>
      </c>
      <c r="B2384" s="2">
        <v>44249</v>
      </c>
      <c r="C2384" t="s">
        <v>38</v>
      </c>
      <c r="D2384" s="4">
        <v>575</v>
      </c>
      <c r="E2384">
        <v>57</v>
      </c>
      <c r="F2384" t="s">
        <v>35</v>
      </c>
      <c r="G2384" t="s">
        <v>40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8" t="s">
        <v>34</v>
      </c>
      <c r="O2384" s="12">
        <f t="shared" si="148"/>
        <v>44249</v>
      </c>
      <c r="P2384">
        <f t="shared" si="151"/>
        <v>0</v>
      </c>
      <c r="Q2384">
        <f t="shared" si="149"/>
        <v>0</v>
      </c>
      <c r="R2384" s="13">
        <f t="shared" si="150"/>
        <v>0</v>
      </c>
    </row>
    <row r="2385" spans="1:18" x14ac:dyDescent="0.3">
      <c r="A2385">
        <v>19672</v>
      </c>
      <c r="B2385" s="2">
        <v>44248</v>
      </c>
      <c r="C2385" t="s">
        <v>32</v>
      </c>
      <c r="D2385" s="4">
        <v>612</v>
      </c>
      <c r="E2385">
        <v>96</v>
      </c>
      <c r="F2385" t="s">
        <v>35</v>
      </c>
      <c r="G2385" t="s">
        <v>39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8" t="s">
        <v>34</v>
      </c>
      <c r="O2385" s="12">
        <f t="shared" si="148"/>
        <v>44248</v>
      </c>
      <c r="P2385">
        <f t="shared" si="151"/>
        <v>0</v>
      </c>
      <c r="Q2385">
        <f t="shared" si="149"/>
        <v>0</v>
      </c>
      <c r="R2385" s="13">
        <f t="shared" si="150"/>
        <v>0</v>
      </c>
    </row>
    <row r="2386" spans="1:18" x14ac:dyDescent="0.3">
      <c r="A2386">
        <v>19673</v>
      </c>
      <c r="B2386" s="2">
        <v>44270</v>
      </c>
      <c r="C2386" t="s">
        <v>38</v>
      </c>
      <c r="D2386" s="4">
        <v>640</v>
      </c>
      <c r="E2386">
        <v>108</v>
      </c>
      <c r="F2386" t="s">
        <v>33</v>
      </c>
      <c r="G2386" t="s">
        <v>34</v>
      </c>
      <c r="H2386" s="2">
        <v>44300</v>
      </c>
      <c r="I2386" s="2">
        <v>44330</v>
      </c>
      <c r="J2386" s="2">
        <v>44360</v>
      </c>
      <c r="K2386" s="2">
        <v>44317</v>
      </c>
      <c r="L2386" s="2">
        <v>44330</v>
      </c>
      <c r="M2386" s="2">
        <v>44360</v>
      </c>
      <c r="N2386" s="8" t="s">
        <v>20054</v>
      </c>
      <c r="O2386" s="12">
        <f t="shared" si="148"/>
        <v>44270</v>
      </c>
      <c r="P2386">
        <f t="shared" si="151"/>
        <v>3.7800000000000002</v>
      </c>
      <c r="Q2386">
        <f t="shared" si="149"/>
        <v>0</v>
      </c>
      <c r="R2386" s="13">
        <f t="shared" si="150"/>
        <v>3.7800000000000002</v>
      </c>
    </row>
    <row r="2387" spans="1:18" x14ac:dyDescent="0.3">
      <c r="A2387">
        <v>19674</v>
      </c>
      <c r="B2387" s="2">
        <v>44265</v>
      </c>
      <c r="C2387" t="s">
        <v>32</v>
      </c>
      <c r="D2387" s="4">
        <v>559</v>
      </c>
      <c r="E2387">
        <v>134</v>
      </c>
      <c r="F2387" t="s">
        <v>35</v>
      </c>
      <c r="G2387" t="s">
        <v>41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8" t="s">
        <v>34</v>
      </c>
      <c r="O2387" s="12">
        <f t="shared" si="148"/>
        <v>44265</v>
      </c>
      <c r="P2387">
        <f t="shared" si="151"/>
        <v>0</v>
      </c>
      <c r="Q2387">
        <f t="shared" si="149"/>
        <v>0</v>
      </c>
      <c r="R2387" s="13">
        <f t="shared" si="150"/>
        <v>0</v>
      </c>
    </row>
    <row r="2388" spans="1:18" x14ac:dyDescent="0.3">
      <c r="A2388">
        <v>19675</v>
      </c>
      <c r="B2388" s="2">
        <v>44263</v>
      </c>
      <c r="C2388" t="s">
        <v>32</v>
      </c>
      <c r="D2388" s="4">
        <v>653</v>
      </c>
      <c r="E2388">
        <v>130</v>
      </c>
      <c r="F2388" t="s">
        <v>33</v>
      </c>
      <c r="G2388" t="s">
        <v>34</v>
      </c>
      <c r="H2388" s="2">
        <v>44293</v>
      </c>
      <c r="I2388" s="2">
        <v>44323</v>
      </c>
      <c r="J2388" s="2">
        <v>44353</v>
      </c>
      <c r="K2388" s="2">
        <v>44303</v>
      </c>
      <c r="L2388" s="2">
        <v>44323</v>
      </c>
      <c r="M2388" s="2">
        <v>44353</v>
      </c>
      <c r="N2388" s="8" t="s">
        <v>20055</v>
      </c>
      <c r="O2388" s="12">
        <f t="shared" si="148"/>
        <v>44263</v>
      </c>
      <c r="P2388">
        <f t="shared" si="151"/>
        <v>4.5500000000000007</v>
      </c>
      <c r="Q2388">
        <f t="shared" si="149"/>
        <v>130</v>
      </c>
      <c r="R2388" s="13">
        <f t="shared" si="150"/>
        <v>-125.45</v>
      </c>
    </row>
    <row r="2389" spans="1:18" x14ac:dyDescent="0.3">
      <c r="A2389">
        <v>19676</v>
      </c>
      <c r="B2389" s="2">
        <v>44281</v>
      </c>
      <c r="C2389" t="s">
        <v>32</v>
      </c>
      <c r="D2389" s="4">
        <v>618</v>
      </c>
      <c r="E2389">
        <v>38</v>
      </c>
      <c r="F2389" t="s">
        <v>35</v>
      </c>
      <c r="G2389" t="s">
        <v>40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8" t="s">
        <v>34</v>
      </c>
      <c r="O2389" s="12">
        <f t="shared" si="148"/>
        <v>44281</v>
      </c>
      <c r="P2389">
        <f t="shared" si="151"/>
        <v>0</v>
      </c>
      <c r="Q2389">
        <f t="shared" si="149"/>
        <v>0</v>
      </c>
      <c r="R2389" s="13">
        <f t="shared" si="150"/>
        <v>0</v>
      </c>
    </row>
    <row r="2390" spans="1:18" x14ac:dyDescent="0.3">
      <c r="A2390">
        <v>19677</v>
      </c>
      <c r="B2390" s="2">
        <v>44265</v>
      </c>
      <c r="C2390" t="s">
        <v>38</v>
      </c>
      <c r="D2390" s="4">
        <v>620</v>
      </c>
      <c r="E2390">
        <v>83</v>
      </c>
      <c r="F2390" t="s">
        <v>35</v>
      </c>
      <c r="G2390" t="s">
        <v>40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8" t="s">
        <v>34</v>
      </c>
      <c r="O2390" s="12">
        <f t="shared" si="148"/>
        <v>44265</v>
      </c>
      <c r="P2390">
        <f t="shared" si="151"/>
        <v>0</v>
      </c>
      <c r="Q2390">
        <f t="shared" si="149"/>
        <v>0</v>
      </c>
      <c r="R2390" s="13">
        <f t="shared" si="150"/>
        <v>0</v>
      </c>
    </row>
    <row r="2391" spans="1:18" x14ac:dyDescent="0.3">
      <c r="A2391">
        <v>19678</v>
      </c>
      <c r="B2391" s="2">
        <v>44238</v>
      </c>
      <c r="C2391" t="s">
        <v>38</v>
      </c>
      <c r="D2391" s="4">
        <v>571</v>
      </c>
      <c r="E2391">
        <v>53</v>
      </c>
      <c r="F2391" t="s">
        <v>35</v>
      </c>
      <c r="G2391" t="s">
        <v>39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8" t="s">
        <v>34</v>
      </c>
      <c r="O2391" s="12">
        <f t="shared" si="148"/>
        <v>44238</v>
      </c>
      <c r="P2391">
        <f t="shared" si="151"/>
        <v>0</v>
      </c>
      <c r="Q2391">
        <f t="shared" si="149"/>
        <v>0</v>
      </c>
      <c r="R2391" s="13">
        <f t="shared" si="150"/>
        <v>0</v>
      </c>
    </row>
    <row r="2392" spans="1:18" x14ac:dyDescent="0.3">
      <c r="A2392">
        <v>19679</v>
      </c>
      <c r="B2392" s="2">
        <v>44224</v>
      </c>
      <c r="C2392" t="s">
        <v>37</v>
      </c>
      <c r="D2392" s="4">
        <v>615</v>
      </c>
      <c r="E2392">
        <v>39</v>
      </c>
      <c r="F2392" t="s">
        <v>33</v>
      </c>
      <c r="G2392" t="s">
        <v>34</v>
      </c>
      <c r="H2392" s="2">
        <v>44254</v>
      </c>
      <c r="I2392" s="2">
        <v>44284</v>
      </c>
      <c r="J2392" s="2">
        <v>44314</v>
      </c>
      <c r="K2392" s="2">
        <v>44262</v>
      </c>
      <c r="L2392" s="2">
        <v>44284</v>
      </c>
      <c r="M2392" s="2">
        <v>44314</v>
      </c>
      <c r="N2392" s="8" t="s">
        <v>20055</v>
      </c>
      <c r="O2392" s="12">
        <f t="shared" si="148"/>
        <v>44224</v>
      </c>
      <c r="P2392">
        <f t="shared" si="151"/>
        <v>1.3650000000000002</v>
      </c>
      <c r="Q2392">
        <f t="shared" si="149"/>
        <v>39</v>
      </c>
      <c r="R2392" s="13">
        <f t="shared" si="150"/>
        <v>-37.634999999999998</v>
      </c>
    </row>
    <row r="2393" spans="1:18" x14ac:dyDescent="0.3">
      <c r="A2393">
        <v>19680</v>
      </c>
      <c r="B2393" s="2">
        <v>44236</v>
      </c>
      <c r="C2393" t="s">
        <v>38</v>
      </c>
      <c r="D2393" s="4">
        <v>584</v>
      </c>
      <c r="E2393">
        <v>72</v>
      </c>
      <c r="F2393" t="s">
        <v>35</v>
      </c>
      <c r="G2393" t="s">
        <v>40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8" t="s">
        <v>34</v>
      </c>
      <c r="O2393" s="12">
        <f t="shared" si="148"/>
        <v>44236</v>
      </c>
      <c r="P2393">
        <f t="shared" si="151"/>
        <v>0</v>
      </c>
      <c r="Q2393">
        <f t="shared" si="149"/>
        <v>0</v>
      </c>
      <c r="R2393" s="13">
        <f t="shared" si="150"/>
        <v>0</v>
      </c>
    </row>
    <row r="2394" spans="1:18" x14ac:dyDescent="0.3">
      <c r="A2394">
        <v>19681</v>
      </c>
      <c r="B2394" s="2">
        <v>44263</v>
      </c>
      <c r="C2394" t="s">
        <v>32</v>
      </c>
      <c r="D2394" s="4">
        <v>573</v>
      </c>
      <c r="E2394">
        <v>150</v>
      </c>
      <c r="F2394" t="s">
        <v>33</v>
      </c>
      <c r="G2394" t="s">
        <v>34</v>
      </c>
      <c r="H2394" s="2">
        <v>44293</v>
      </c>
      <c r="I2394" s="2">
        <v>44323</v>
      </c>
      <c r="J2394" s="2">
        <v>44353</v>
      </c>
      <c r="K2394" s="2">
        <v>44324</v>
      </c>
      <c r="L2394" s="2">
        <v>44323</v>
      </c>
      <c r="M2394" s="2">
        <v>44353</v>
      </c>
      <c r="N2394" s="8" t="s">
        <v>20054</v>
      </c>
      <c r="O2394" s="12">
        <f t="shared" si="148"/>
        <v>44263</v>
      </c>
      <c r="P2394">
        <f t="shared" si="151"/>
        <v>5.2500000000000009</v>
      </c>
      <c r="Q2394">
        <f t="shared" si="149"/>
        <v>0</v>
      </c>
      <c r="R2394" s="13">
        <f t="shared" si="150"/>
        <v>5.2500000000000009</v>
      </c>
    </row>
    <row r="2395" spans="1:18" x14ac:dyDescent="0.3">
      <c r="A2395">
        <v>19682</v>
      </c>
      <c r="B2395" s="2">
        <v>44244</v>
      </c>
      <c r="C2395" t="s">
        <v>32</v>
      </c>
      <c r="D2395" s="4">
        <v>635</v>
      </c>
      <c r="E2395">
        <v>129</v>
      </c>
      <c r="F2395" t="s">
        <v>35</v>
      </c>
      <c r="G2395" t="s">
        <v>40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8" t="s">
        <v>34</v>
      </c>
      <c r="O2395" s="12">
        <f t="shared" si="148"/>
        <v>44244</v>
      </c>
      <c r="P2395">
        <f t="shared" si="151"/>
        <v>0</v>
      </c>
      <c r="Q2395">
        <f t="shared" si="149"/>
        <v>0</v>
      </c>
      <c r="R2395" s="13">
        <f t="shared" si="150"/>
        <v>0</v>
      </c>
    </row>
    <row r="2396" spans="1:18" x14ac:dyDescent="0.3">
      <c r="A2396">
        <v>19683</v>
      </c>
      <c r="B2396" s="2">
        <v>44240</v>
      </c>
      <c r="C2396" t="s">
        <v>32</v>
      </c>
      <c r="D2396" s="4">
        <v>623</v>
      </c>
      <c r="E2396">
        <v>125</v>
      </c>
      <c r="F2396" t="s">
        <v>35</v>
      </c>
      <c r="G2396" t="s">
        <v>36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8" t="s">
        <v>34</v>
      </c>
      <c r="O2396" s="12">
        <f t="shared" si="148"/>
        <v>44240</v>
      </c>
      <c r="P2396">
        <f t="shared" si="151"/>
        <v>0</v>
      </c>
      <c r="Q2396">
        <f t="shared" si="149"/>
        <v>0</v>
      </c>
      <c r="R2396" s="13">
        <f t="shared" si="150"/>
        <v>0</v>
      </c>
    </row>
    <row r="2397" spans="1:18" x14ac:dyDescent="0.3">
      <c r="A2397">
        <v>19684</v>
      </c>
      <c r="B2397" s="2">
        <v>44269</v>
      </c>
      <c r="C2397" t="s">
        <v>32</v>
      </c>
      <c r="D2397" s="4">
        <v>596</v>
      </c>
      <c r="E2397">
        <v>62</v>
      </c>
      <c r="F2397" t="s">
        <v>35</v>
      </c>
      <c r="G2397" t="s">
        <v>39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8" t="s">
        <v>34</v>
      </c>
      <c r="O2397" s="12">
        <f t="shared" si="148"/>
        <v>44269</v>
      </c>
      <c r="P2397">
        <f t="shared" si="151"/>
        <v>0</v>
      </c>
      <c r="Q2397">
        <f t="shared" si="149"/>
        <v>0</v>
      </c>
      <c r="R2397" s="13">
        <f t="shared" si="150"/>
        <v>0</v>
      </c>
    </row>
    <row r="2398" spans="1:18" x14ac:dyDescent="0.3">
      <c r="A2398">
        <v>19685</v>
      </c>
      <c r="B2398" s="2">
        <v>44231</v>
      </c>
      <c r="C2398" t="s">
        <v>38</v>
      </c>
      <c r="D2398" s="4">
        <v>641</v>
      </c>
      <c r="E2398">
        <v>66</v>
      </c>
      <c r="F2398" t="s">
        <v>33</v>
      </c>
      <c r="G2398" t="s">
        <v>34</v>
      </c>
      <c r="H2398" s="2">
        <v>44261</v>
      </c>
      <c r="I2398" s="2">
        <v>44291</v>
      </c>
      <c r="J2398" s="2">
        <v>44321</v>
      </c>
      <c r="K2398" s="2">
        <v>44270</v>
      </c>
      <c r="L2398" s="2">
        <v>44291</v>
      </c>
      <c r="M2398" s="2">
        <v>44321</v>
      </c>
      <c r="N2398" s="8" t="s">
        <v>20054</v>
      </c>
      <c r="O2398" s="12">
        <f t="shared" si="148"/>
        <v>44231</v>
      </c>
      <c r="P2398">
        <f t="shared" si="151"/>
        <v>2.31</v>
      </c>
      <c r="Q2398">
        <f t="shared" si="149"/>
        <v>0</v>
      </c>
      <c r="R2398" s="13">
        <f t="shared" si="150"/>
        <v>2.31</v>
      </c>
    </row>
    <row r="2399" spans="1:18" x14ac:dyDescent="0.3">
      <c r="A2399">
        <v>19686</v>
      </c>
      <c r="B2399" s="2">
        <v>44236</v>
      </c>
      <c r="C2399" t="s">
        <v>38</v>
      </c>
      <c r="D2399" s="4">
        <v>664</v>
      </c>
      <c r="E2399">
        <v>74</v>
      </c>
      <c r="F2399" t="s">
        <v>33</v>
      </c>
      <c r="G2399" t="s">
        <v>34</v>
      </c>
      <c r="H2399" s="2">
        <v>44266</v>
      </c>
      <c r="I2399" s="2">
        <v>44296</v>
      </c>
      <c r="J2399" s="2">
        <v>44326</v>
      </c>
      <c r="K2399" s="2">
        <v>44272</v>
      </c>
      <c r="L2399" s="2">
        <v>44296</v>
      </c>
      <c r="M2399" s="2">
        <v>44326</v>
      </c>
      <c r="N2399" s="8" t="s">
        <v>20054</v>
      </c>
      <c r="O2399" s="12">
        <f t="shared" si="148"/>
        <v>44236</v>
      </c>
      <c r="P2399">
        <f t="shared" si="151"/>
        <v>2.5900000000000003</v>
      </c>
      <c r="Q2399">
        <f t="shared" si="149"/>
        <v>0</v>
      </c>
      <c r="R2399" s="13">
        <f t="shared" si="150"/>
        <v>2.5900000000000003</v>
      </c>
    </row>
    <row r="2400" spans="1:18" x14ac:dyDescent="0.3">
      <c r="A2400">
        <v>19687</v>
      </c>
      <c r="B2400" s="2">
        <v>44236</v>
      </c>
      <c r="C2400" t="s">
        <v>38</v>
      </c>
      <c r="D2400" s="4">
        <v>617</v>
      </c>
      <c r="E2400">
        <v>102</v>
      </c>
      <c r="F2400" t="s">
        <v>35</v>
      </c>
      <c r="G2400" t="s">
        <v>41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8" t="s">
        <v>34</v>
      </c>
      <c r="O2400" s="12">
        <f t="shared" si="148"/>
        <v>44236</v>
      </c>
      <c r="P2400">
        <f t="shared" si="151"/>
        <v>0</v>
      </c>
      <c r="Q2400">
        <f t="shared" si="149"/>
        <v>0</v>
      </c>
      <c r="R2400" s="13">
        <f t="shared" si="150"/>
        <v>0</v>
      </c>
    </row>
    <row r="2401" spans="1:18" x14ac:dyDescent="0.3">
      <c r="A2401">
        <v>19688</v>
      </c>
      <c r="B2401" s="2">
        <v>44258</v>
      </c>
      <c r="C2401" t="s">
        <v>32</v>
      </c>
      <c r="D2401" s="4">
        <v>714</v>
      </c>
      <c r="E2401">
        <v>180</v>
      </c>
      <c r="F2401" t="s">
        <v>33</v>
      </c>
      <c r="G2401" t="s">
        <v>34</v>
      </c>
      <c r="H2401" s="2">
        <v>44288</v>
      </c>
      <c r="I2401" s="2">
        <v>44318</v>
      </c>
      <c r="J2401" s="2">
        <v>44348</v>
      </c>
      <c r="K2401" s="2">
        <v>44292</v>
      </c>
      <c r="L2401" s="2">
        <v>44318</v>
      </c>
      <c r="M2401" s="2">
        <v>44348</v>
      </c>
      <c r="N2401" s="8" t="s">
        <v>20055</v>
      </c>
      <c r="O2401" s="12">
        <f t="shared" si="148"/>
        <v>44258</v>
      </c>
      <c r="P2401">
        <f t="shared" si="151"/>
        <v>6.3000000000000007</v>
      </c>
      <c r="Q2401">
        <f t="shared" si="149"/>
        <v>180</v>
      </c>
      <c r="R2401" s="13">
        <f t="shared" si="150"/>
        <v>-173.7</v>
      </c>
    </row>
    <row r="2402" spans="1:18" x14ac:dyDescent="0.3">
      <c r="A2402">
        <v>19689</v>
      </c>
      <c r="B2402" s="2">
        <v>44248</v>
      </c>
      <c r="C2402" t="s">
        <v>38</v>
      </c>
      <c r="D2402" s="4">
        <v>555</v>
      </c>
      <c r="E2402">
        <v>95</v>
      </c>
      <c r="F2402" t="s">
        <v>35</v>
      </c>
      <c r="G2402" t="s">
        <v>39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8" t="s">
        <v>34</v>
      </c>
      <c r="O2402" s="12">
        <f t="shared" si="148"/>
        <v>44248</v>
      </c>
      <c r="P2402">
        <f t="shared" si="151"/>
        <v>0</v>
      </c>
      <c r="Q2402">
        <f t="shared" si="149"/>
        <v>0</v>
      </c>
      <c r="R2402" s="13">
        <f t="shared" si="150"/>
        <v>0</v>
      </c>
    </row>
    <row r="2403" spans="1:18" x14ac:dyDescent="0.3">
      <c r="A2403">
        <v>19690</v>
      </c>
      <c r="B2403" s="2">
        <v>44229</v>
      </c>
      <c r="C2403" t="s">
        <v>38</v>
      </c>
      <c r="D2403" s="4">
        <v>617</v>
      </c>
      <c r="E2403">
        <v>92</v>
      </c>
      <c r="F2403" t="s">
        <v>35</v>
      </c>
      <c r="G2403" t="s">
        <v>41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8" t="s">
        <v>34</v>
      </c>
      <c r="O2403" s="12">
        <f t="shared" si="148"/>
        <v>44229</v>
      </c>
      <c r="P2403">
        <f t="shared" si="151"/>
        <v>0</v>
      </c>
      <c r="Q2403">
        <f t="shared" si="149"/>
        <v>0</v>
      </c>
      <c r="R2403" s="13">
        <f t="shared" si="150"/>
        <v>0</v>
      </c>
    </row>
    <row r="2404" spans="1:18" x14ac:dyDescent="0.3">
      <c r="A2404">
        <v>19691</v>
      </c>
      <c r="B2404" s="2">
        <v>44239</v>
      </c>
      <c r="C2404" t="s">
        <v>37</v>
      </c>
      <c r="D2404" s="4">
        <v>592</v>
      </c>
      <c r="E2404">
        <v>106</v>
      </c>
      <c r="F2404" t="s">
        <v>35</v>
      </c>
      <c r="G2404" t="s">
        <v>41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8" t="s">
        <v>34</v>
      </c>
      <c r="O2404" s="12">
        <f t="shared" si="148"/>
        <v>44239</v>
      </c>
      <c r="P2404">
        <f t="shared" si="151"/>
        <v>0</v>
      </c>
      <c r="Q2404">
        <f t="shared" si="149"/>
        <v>0</v>
      </c>
      <c r="R2404" s="13">
        <f t="shared" si="150"/>
        <v>0</v>
      </c>
    </row>
    <row r="2405" spans="1:18" x14ac:dyDescent="0.3">
      <c r="A2405">
        <v>19692</v>
      </c>
      <c r="B2405" s="2">
        <v>44266</v>
      </c>
      <c r="C2405" t="s">
        <v>38</v>
      </c>
      <c r="D2405" s="4">
        <v>600</v>
      </c>
      <c r="E2405">
        <v>66</v>
      </c>
      <c r="F2405" t="s">
        <v>35</v>
      </c>
      <c r="G2405" t="s">
        <v>42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8" t="s">
        <v>34</v>
      </c>
      <c r="O2405" s="12">
        <f t="shared" si="148"/>
        <v>44266</v>
      </c>
      <c r="P2405">
        <f t="shared" si="151"/>
        <v>0</v>
      </c>
      <c r="Q2405">
        <f t="shared" si="149"/>
        <v>0</v>
      </c>
      <c r="R2405" s="13">
        <f t="shared" si="150"/>
        <v>0</v>
      </c>
    </row>
    <row r="2406" spans="1:18" x14ac:dyDescent="0.3">
      <c r="A2406">
        <v>19693</v>
      </c>
      <c r="B2406" s="2">
        <v>44279</v>
      </c>
      <c r="C2406" t="s">
        <v>37</v>
      </c>
      <c r="D2406" s="4">
        <v>552</v>
      </c>
      <c r="E2406">
        <v>106</v>
      </c>
      <c r="F2406" t="s">
        <v>35</v>
      </c>
      <c r="G2406" t="s">
        <v>41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8" t="s">
        <v>34</v>
      </c>
      <c r="O2406" s="12">
        <f t="shared" si="148"/>
        <v>44279</v>
      </c>
      <c r="P2406">
        <f t="shared" si="151"/>
        <v>0</v>
      </c>
      <c r="Q2406">
        <f t="shared" si="149"/>
        <v>0</v>
      </c>
      <c r="R2406" s="13">
        <f t="shared" si="150"/>
        <v>0</v>
      </c>
    </row>
    <row r="2407" spans="1:18" x14ac:dyDescent="0.3">
      <c r="A2407">
        <v>19694</v>
      </c>
      <c r="B2407" s="2">
        <v>44235</v>
      </c>
      <c r="C2407" t="s">
        <v>32</v>
      </c>
      <c r="D2407" s="4">
        <v>687</v>
      </c>
      <c r="E2407">
        <v>77</v>
      </c>
      <c r="F2407" t="s">
        <v>33</v>
      </c>
      <c r="G2407" t="s">
        <v>34</v>
      </c>
      <c r="H2407" s="2">
        <v>44265</v>
      </c>
      <c r="I2407" s="2">
        <v>44295</v>
      </c>
      <c r="J2407" s="2">
        <v>44325</v>
      </c>
      <c r="K2407" s="2">
        <v>44272</v>
      </c>
      <c r="L2407" s="2">
        <v>44295</v>
      </c>
      <c r="M2407" s="2">
        <v>44325</v>
      </c>
      <c r="N2407" s="8" t="s">
        <v>20054</v>
      </c>
      <c r="O2407" s="12">
        <f t="shared" si="148"/>
        <v>44235</v>
      </c>
      <c r="P2407">
        <f t="shared" si="151"/>
        <v>2.6950000000000003</v>
      </c>
      <c r="Q2407">
        <f t="shared" si="149"/>
        <v>0</v>
      </c>
      <c r="R2407" s="13">
        <f t="shared" si="150"/>
        <v>2.6950000000000003</v>
      </c>
    </row>
    <row r="2408" spans="1:18" x14ac:dyDescent="0.3">
      <c r="A2408">
        <v>19695</v>
      </c>
      <c r="B2408" s="2">
        <v>44219</v>
      </c>
      <c r="C2408" t="s">
        <v>32</v>
      </c>
      <c r="D2408" s="4">
        <v>646</v>
      </c>
      <c r="E2408">
        <v>111</v>
      </c>
      <c r="F2408" t="s">
        <v>33</v>
      </c>
      <c r="G2408" t="s">
        <v>34</v>
      </c>
      <c r="H2408" s="2">
        <v>44249</v>
      </c>
      <c r="I2408" s="2">
        <v>44279</v>
      </c>
      <c r="J2408" s="2">
        <v>44309</v>
      </c>
      <c r="K2408" s="2">
        <v>44257</v>
      </c>
      <c r="L2408" s="2">
        <v>44279</v>
      </c>
      <c r="M2408" s="2">
        <v>44309</v>
      </c>
      <c r="N2408" s="8" t="s">
        <v>20055</v>
      </c>
      <c r="O2408" s="12">
        <f t="shared" si="148"/>
        <v>44219</v>
      </c>
      <c r="P2408">
        <f t="shared" si="151"/>
        <v>3.8850000000000002</v>
      </c>
      <c r="Q2408">
        <f t="shared" si="149"/>
        <v>111</v>
      </c>
      <c r="R2408" s="13">
        <f t="shared" si="150"/>
        <v>-107.11499999999999</v>
      </c>
    </row>
    <row r="2409" spans="1:18" x14ac:dyDescent="0.3">
      <c r="A2409">
        <v>19696</v>
      </c>
      <c r="B2409" s="2">
        <v>44232</v>
      </c>
      <c r="C2409" t="s">
        <v>32</v>
      </c>
      <c r="D2409" s="4">
        <v>598</v>
      </c>
      <c r="E2409">
        <v>99</v>
      </c>
      <c r="F2409" t="s">
        <v>35</v>
      </c>
      <c r="G2409" t="s">
        <v>40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8" t="s">
        <v>34</v>
      </c>
      <c r="O2409" s="12">
        <f t="shared" si="148"/>
        <v>44232</v>
      </c>
      <c r="P2409">
        <f t="shared" si="151"/>
        <v>0</v>
      </c>
      <c r="Q2409">
        <f t="shared" si="149"/>
        <v>0</v>
      </c>
      <c r="R2409" s="13">
        <f t="shared" si="150"/>
        <v>0</v>
      </c>
    </row>
    <row r="2410" spans="1:18" x14ac:dyDescent="0.3">
      <c r="A2410">
        <v>19697</v>
      </c>
      <c r="B2410" s="2">
        <v>44248</v>
      </c>
      <c r="C2410" t="s">
        <v>37</v>
      </c>
      <c r="D2410" s="4">
        <v>568</v>
      </c>
      <c r="E2410">
        <v>54</v>
      </c>
      <c r="F2410" t="s">
        <v>35</v>
      </c>
      <c r="G2410" t="s">
        <v>40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8" t="s">
        <v>34</v>
      </c>
      <c r="O2410" s="12">
        <f t="shared" si="148"/>
        <v>44248</v>
      </c>
      <c r="P2410">
        <f t="shared" si="151"/>
        <v>0</v>
      </c>
      <c r="Q2410">
        <f t="shared" si="149"/>
        <v>0</v>
      </c>
      <c r="R2410" s="13">
        <f t="shared" si="150"/>
        <v>0</v>
      </c>
    </row>
    <row r="2411" spans="1:18" x14ac:dyDescent="0.3">
      <c r="A2411">
        <v>19698</v>
      </c>
      <c r="B2411" s="2">
        <v>44259</v>
      </c>
      <c r="C2411" t="s">
        <v>37</v>
      </c>
      <c r="D2411" s="4">
        <v>650</v>
      </c>
      <c r="E2411">
        <v>105</v>
      </c>
      <c r="F2411" t="s">
        <v>33</v>
      </c>
      <c r="G2411" t="s">
        <v>34</v>
      </c>
      <c r="H2411" s="2">
        <v>44289</v>
      </c>
      <c r="I2411" s="2">
        <v>44319</v>
      </c>
      <c r="J2411" s="2">
        <v>44349</v>
      </c>
      <c r="K2411" s="2">
        <v>44290</v>
      </c>
      <c r="L2411" s="2">
        <v>44319</v>
      </c>
      <c r="M2411" s="2">
        <v>44349</v>
      </c>
      <c r="N2411" s="8" t="s">
        <v>20054</v>
      </c>
      <c r="O2411" s="12">
        <f t="shared" si="148"/>
        <v>44259</v>
      </c>
      <c r="P2411">
        <f t="shared" si="151"/>
        <v>3.6750000000000003</v>
      </c>
      <c r="Q2411">
        <f t="shared" si="149"/>
        <v>0</v>
      </c>
      <c r="R2411" s="13">
        <f t="shared" si="150"/>
        <v>3.6750000000000003</v>
      </c>
    </row>
    <row r="2412" spans="1:18" x14ac:dyDescent="0.3">
      <c r="A2412">
        <v>19699</v>
      </c>
      <c r="B2412" s="2">
        <v>44279</v>
      </c>
      <c r="C2412" t="s">
        <v>32</v>
      </c>
      <c r="D2412" s="4">
        <v>643</v>
      </c>
      <c r="E2412">
        <v>145</v>
      </c>
      <c r="F2412" t="s">
        <v>33</v>
      </c>
      <c r="G2412" t="s">
        <v>34</v>
      </c>
      <c r="H2412" s="2">
        <v>44309</v>
      </c>
      <c r="I2412" s="2">
        <v>44339</v>
      </c>
      <c r="J2412" s="2">
        <v>44369</v>
      </c>
      <c r="K2412" s="2">
        <v>44309</v>
      </c>
      <c r="L2412" s="2">
        <v>44339</v>
      </c>
      <c r="M2412" s="2">
        <v>44369</v>
      </c>
      <c r="N2412" s="8" t="s">
        <v>20055</v>
      </c>
      <c r="O2412" s="12">
        <f t="shared" si="148"/>
        <v>44279</v>
      </c>
      <c r="P2412">
        <f t="shared" si="151"/>
        <v>5.0750000000000002</v>
      </c>
      <c r="Q2412">
        <f t="shared" si="149"/>
        <v>145</v>
      </c>
      <c r="R2412" s="13">
        <f t="shared" si="150"/>
        <v>-139.92500000000001</v>
      </c>
    </row>
    <row r="2413" spans="1:18" x14ac:dyDescent="0.3">
      <c r="A2413">
        <v>19700</v>
      </c>
      <c r="B2413" s="2">
        <v>44235</v>
      </c>
      <c r="C2413" t="s">
        <v>32</v>
      </c>
      <c r="D2413" s="4">
        <v>634</v>
      </c>
      <c r="E2413">
        <v>116</v>
      </c>
      <c r="F2413" t="s">
        <v>35</v>
      </c>
      <c r="G2413" t="s">
        <v>41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8" t="s">
        <v>34</v>
      </c>
      <c r="O2413" s="12">
        <f t="shared" si="148"/>
        <v>44235</v>
      </c>
      <c r="P2413">
        <f t="shared" si="151"/>
        <v>0</v>
      </c>
      <c r="Q2413">
        <f t="shared" si="149"/>
        <v>0</v>
      </c>
      <c r="R2413" s="13">
        <f t="shared" si="150"/>
        <v>0</v>
      </c>
    </row>
    <row r="2414" spans="1:18" x14ac:dyDescent="0.3">
      <c r="A2414">
        <v>19701</v>
      </c>
      <c r="B2414" s="2">
        <v>44215</v>
      </c>
      <c r="C2414" t="s">
        <v>38</v>
      </c>
      <c r="D2414" s="4">
        <v>626</v>
      </c>
      <c r="E2414">
        <v>113</v>
      </c>
      <c r="F2414" t="s">
        <v>33</v>
      </c>
      <c r="G2414" t="s">
        <v>34</v>
      </c>
      <c r="H2414" s="2">
        <v>44245</v>
      </c>
      <c r="I2414" s="2">
        <v>44275</v>
      </c>
      <c r="J2414" s="2">
        <v>44305</v>
      </c>
      <c r="K2414" s="2">
        <v>44284</v>
      </c>
      <c r="L2414" s="2">
        <v>44275</v>
      </c>
      <c r="M2414" s="2">
        <v>44305</v>
      </c>
      <c r="N2414" s="8" t="s">
        <v>20054</v>
      </c>
      <c r="O2414" s="12">
        <f t="shared" si="148"/>
        <v>44215</v>
      </c>
      <c r="P2414">
        <f t="shared" si="151"/>
        <v>3.9550000000000005</v>
      </c>
      <c r="Q2414">
        <f t="shared" si="149"/>
        <v>0</v>
      </c>
      <c r="R2414" s="13">
        <f t="shared" si="150"/>
        <v>3.9550000000000005</v>
      </c>
    </row>
    <row r="2415" spans="1:18" x14ac:dyDescent="0.3">
      <c r="A2415">
        <v>19702</v>
      </c>
      <c r="B2415" s="2">
        <v>44264</v>
      </c>
      <c r="C2415" t="s">
        <v>32</v>
      </c>
      <c r="D2415" s="4">
        <v>718</v>
      </c>
      <c r="E2415">
        <v>78</v>
      </c>
      <c r="F2415" t="s">
        <v>33</v>
      </c>
      <c r="G2415" t="s">
        <v>34</v>
      </c>
      <c r="H2415" s="2">
        <v>44294</v>
      </c>
      <c r="I2415" s="2">
        <v>44324</v>
      </c>
      <c r="J2415" s="2">
        <v>44354</v>
      </c>
      <c r="K2415" s="2">
        <v>44299</v>
      </c>
      <c r="L2415" s="2">
        <v>44324</v>
      </c>
      <c r="M2415" s="2">
        <v>44354</v>
      </c>
      <c r="N2415" s="8" t="s">
        <v>20055</v>
      </c>
      <c r="O2415" s="12">
        <f t="shared" si="148"/>
        <v>44264</v>
      </c>
      <c r="P2415">
        <f t="shared" si="151"/>
        <v>2.7300000000000004</v>
      </c>
      <c r="Q2415">
        <f t="shared" si="149"/>
        <v>78</v>
      </c>
      <c r="R2415" s="13">
        <f t="shared" si="150"/>
        <v>-75.27</v>
      </c>
    </row>
    <row r="2416" spans="1:18" x14ac:dyDescent="0.3">
      <c r="A2416">
        <v>19703</v>
      </c>
      <c r="B2416" s="2">
        <v>44257</v>
      </c>
      <c r="C2416" t="s">
        <v>38</v>
      </c>
      <c r="D2416" s="4">
        <v>672</v>
      </c>
      <c r="E2416">
        <v>151</v>
      </c>
      <c r="F2416" t="s">
        <v>33</v>
      </c>
      <c r="G2416" t="s">
        <v>34</v>
      </c>
      <c r="H2416" s="2">
        <v>44287</v>
      </c>
      <c r="I2416" s="2">
        <v>44317</v>
      </c>
      <c r="J2416" s="2">
        <v>44347</v>
      </c>
      <c r="K2416" s="2">
        <v>44292</v>
      </c>
      <c r="L2416" s="2">
        <v>44317</v>
      </c>
      <c r="M2416" s="2">
        <v>44347</v>
      </c>
      <c r="N2416" s="8" t="s">
        <v>20054</v>
      </c>
      <c r="O2416" s="12">
        <f t="shared" si="148"/>
        <v>44257</v>
      </c>
      <c r="P2416">
        <f t="shared" si="151"/>
        <v>5.2850000000000001</v>
      </c>
      <c r="Q2416">
        <f t="shared" si="149"/>
        <v>0</v>
      </c>
      <c r="R2416" s="13">
        <f t="shared" si="150"/>
        <v>5.2850000000000001</v>
      </c>
    </row>
    <row r="2417" spans="1:18" x14ac:dyDescent="0.3">
      <c r="A2417">
        <v>19704</v>
      </c>
      <c r="B2417" s="2">
        <v>44278</v>
      </c>
      <c r="C2417" t="s">
        <v>38</v>
      </c>
      <c r="D2417" s="4">
        <v>640</v>
      </c>
      <c r="E2417">
        <v>8</v>
      </c>
      <c r="F2417" t="s">
        <v>33</v>
      </c>
      <c r="G2417" t="s">
        <v>34</v>
      </c>
      <c r="H2417" s="2">
        <v>44308</v>
      </c>
      <c r="I2417" s="2">
        <v>44338</v>
      </c>
      <c r="J2417" s="2">
        <v>44368</v>
      </c>
      <c r="K2417" s="2">
        <v>44335</v>
      </c>
      <c r="L2417" s="2">
        <v>44338</v>
      </c>
      <c r="M2417" s="2">
        <v>44368</v>
      </c>
      <c r="N2417" s="8" t="s">
        <v>20055</v>
      </c>
      <c r="O2417" s="12">
        <f t="shared" si="148"/>
        <v>44278</v>
      </c>
      <c r="P2417">
        <f t="shared" si="151"/>
        <v>0.28000000000000003</v>
      </c>
      <c r="Q2417">
        <f t="shared" si="149"/>
        <v>8</v>
      </c>
      <c r="R2417" s="13">
        <f t="shared" si="150"/>
        <v>-7.72</v>
      </c>
    </row>
    <row r="2418" spans="1:18" x14ac:dyDescent="0.3">
      <c r="A2418">
        <v>19705</v>
      </c>
      <c r="B2418" s="2">
        <v>44250</v>
      </c>
      <c r="C2418" t="s">
        <v>32</v>
      </c>
      <c r="D2418" s="4">
        <v>622</v>
      </c>
      <c r="E2418">
        <v>91</v>
      </c>
      <c r="F2418" t="s">
        <v>35</v>
      </c>
      <c r="G2418" t="s">
        <v>41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8" t="s">
        <v>34</v>
      </c>
      <c r="O2418" s="12">
        <f t="shared" si="148"/>
        <v>44250</v>
      </c>
      <c r="P2418">
        <f t="shared" si="151"/>
        <v>0</v>
      </c>
      <c r="Q2418">
        <f t="shared" si="149"/>
        <v>0</v>
      </c>
      <c r="R2418" s="13">
        <f t="shared" si="150"/>
        <v>0</v>
      </c>
    </row>
    <row r="2419" spans="1:18" x14ac:dyDescent="0.3">
      <c r="A2419">
        <v>19706</v>
      </c>
      <c r="B2419" s="2">
        <v>44264</v>
      </c>
      <c r="C2419" t="s">
        <v>38</v>
      </c>
      <c r="D2419" s="4">
        <v>551</v>
      </c>
      <c r="E2419">
        <v>128</v>
      </c>
      <c r="F2419" t="s">
        <v>35</v>
      </c>
      <c r="G2419" t="s">
        <v>42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8" t="s">
        <v>34</v>
      </c>
      <c r="O2419" s="12">
        <f t="shared" si="148"/>
        <v>44264</v>
      </c>
      <c r="P2419">
        <f t="shared" si="151"/>
        <v>0</v>
      </c>
      <c r="Q2419">
        <f t="shared" si="149"/>
        <v>0</v>
      </c>
      <c r="R2419" s="13">
        <f t="shared" si="150"/>
        <v>0</v>
      </c>
    </row>
    <row r="2420" spans="1:18" x14ac:dyDescent="0.3">
      <c r="A2420">
        <v>19707</v>
      </c>
      <c r="B2420" s="2">
        <v>44224</v>
      </c>
      <c r="C2420" t="s">
        <v>38</v>
      </c>
      <c r="D2420" s="4">
        <v>652</v>
      </c>
      <c r="E2420">
        <v>97</v>
      </c>
      <c r="F2420" t="s">
        <v>33</v>
      </c>
      <c r="G2420" t="s">
        <v>34</v>
      </c>
      <c r="H2420" s="2">
        <v>44254</v>
      </c>
      <c r="I2420" s="2">
        <v>44284</v>
      </c>
      <c r="J2420" s="2">
        <v>44314</v>
      </c>
      <c r="K2420" s="2">
        <v>44264</v>
      </c>
      <c r="L2420" s="2">
        <v>44284</v>
      </c>
      <c r="M2420" s="2">
        <v>44314</v>
      </c>
      <c r="N2420" s="8" t="s">
        <v>20055</v>
      </c>
      <c r="O2420" s="12">
        <f t="shared" si="148"/>
        <v>44224</v>
      </c>
      <c r="P2420">
        <f t="shared" si="151"/>
        <v>3.3950000000000005</v>
      </c>
      <c r="Q2420">
        <f t="shared" si="149"/>
        <v>97</v>
      </c>
      <c r="R2420" s="13">
        <f t="shared" si="150"/>
        <v>-93.605000000000004</v>
      </c>
    </row>
    <row r="2421" spans="1:18" x14ac:dyDescent="0.3">
      <c r="A2421">
        <v>19708</v>
      </c>
      <c r="B2421" s="2">
        <v>44267</v>
      </c>
      <c r="C2421" t="s">
        <v>37</v>
      </c>
      <c r="D2421" s="4">
        <v>596</v>
      </c>
      <c r="E2421">
        <v>82</v>
      </c>
      <c r="F2421" t="s">
        <v>35</v>
      </c>
      <c r="G2421" t="s">
        <v>42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8" t="s">
        <v>34</v>
      </c>
      <c r="O2421" s="12">
        <f t="shared" si="148"/>
        <v>44267</v>
      </c>
      <c r="P2421">
        <f t="shared" si="151"/>
        <v>0</v>
      </c>
      <c r="Q2421">
        <f t="shared" si="149"/>
        <v>0</v>
      </c>
      <c r="R2421" s="13">
        <f t="shared" si="150"/>
        <v>0</v>
      </c>
    </row>
    <row r="2422" spans="1:18" x14ac:dyDescent="0.3">
      <c r="A2422">
        <v>19709</v>
      </c>
      <c r="B2422" s="2">
        <v>44285</v>
      </c>
      <c r="C2422" t="s">
        <v>32</v>
      </c>
      <c r="D2422" s="4">
        <v>565</v>
      </c>
      <c r="E2422">
        <v>85</v>
      </c>
      <c r="F2422" t="s">
        <v>33</v>
      </c>
      <c r="G2422" t="s">
        <v>34</v>
      </c>
      <c r="H2422" s="2">
        <v>44315</v>
      </c>
      <c r="I2422" s="2">
        <v>44345</v>
      </c>
      <c r="J2422" s="2">
        <v>44375</v>
      </c>
      <c r="K2422" s="2">
        <v>44330</v>
      </c>
      <c r="L2422" s="2">
        <v>44345</v>
      </c>
      <c r="M2422" s="2">
        <v>44375</v>
      </c>
      <c r="N2422" s="8" t="s">
        <v>20054</v>
      </c>
      <c r="O2422" s="12">
        <f t="shared" si="148"/>
        <v>44285</v>
      </c>
      <c r="P2422">
        <f t="shared" si="151"/>
        <v>2.9750000000000001</v>
      </c>
      <c r="Q2422">
        <f t="shared" si="149"/>
        <v>0</v>
      </c>
      <c r="R2422" s="13">
        <f t="shared" si="150"/>
        <v>2.9750000000000001</v>
      </c>
    </row>
    <row r="2423" spans="1:18" x14ac:dyDescent="0.3">
      <c r="A2423">
        <v>19710</v>
      </c>
      <c r="B2423" s="2">
        <v>44236</v>
      </c>
      <c r="C2423" t="s">
        <v>37</v>
      </c>
      <c r="D2423" s="4">
        <v>608</v>
      </c>
      <c r="E2423">
        <v>77</v>
      </c>
      <c r="F2423" t="s">
        <v>33</v>
      </c>
      <c r="G2423" t="s">
        <v>34</v>
      </c>
      <c r="H2423" s="2">
        <v>44266</v>
      </c>
      <c r="I2423" s="2">
        <v>44296</v>
      </c>
      <c r="J2423" s="2">
        <v>44326</v>
      </c>
      <c r="K2423" s="2">
        <v>44290</v>
      </c>
      <c r="L2423" s="2">
        <v>44296</v>
      </c>
      <c r="M2423" s="2">
        <v>44326</v>
      </c>
      <c r="N2423" s="8" t="s">
        <v>20055</v>
      </c>
      <c r="O2423" s="12">
        <f t="shared" si="148"/>
        <v>44236</v>
      </c>
      <c r="P2423">
        <f t="shared" si="151"/>
        <v>2.6950000000000003</v>
      </c>
      <c r="Q2423">
        <f t="shared" si="149"/>
        <v>77</v>
      </c>
      <c r="R2423" s="13">
        <f t="shared" si="150"/>
        <v>-74.305000000000007</v>
      </c>
    </row>
    <row r="2424" spans="1:18" x14ac:dyDescent="0.3">
      <c r="A2424">
        <v>19711</v>
      </c>
      <c r="B2424" s="2">
        <v>44243</v>
      </c>
      <c r="C2424" t="s">
        <v>38</v>
      </c>
      <c r="D2424" s="4">
        <v>647</v>
      </c>
      <c r="E2424">
        <v>113</v>
      </c>
      <c r="F2424" t="s">
        <v>33</v>
      </c>
      <c r="G2424" t="s">
        <v>34</v>
      </c>
      <c r="H2424" s="2">
        <v>44273</v>
      </c>
      <c r="I2424" s="2">
        <v>44303</v>
      </c>
      <c r="J2424" s="2">
        <v>44333</v>
      </c>
      <c r="K2424" s="2">
        <v>44283</v>
      </c>
      <c r="L2424" s="2">
        <v>44303</v>
      </c>
      <c r="M2424" s="2">
        <v>44333</v>
      </c>
      <c r="N2424" s="8" t="s">
        <v>20054</v>
      </c>
      <c r="O2424" s="12">
        <f t="shared" si="148"/>
        <v>44243</v>
      </c>
      <c r="P2424">
        <f t="shared" si="151"/>
        <v>3.9550000000000005</v>
      </c>
      <c r="Q2424">
        <f t="shared" si="149"/>
        <v>0</v>
      </c>
      <c r="R2424" s="13">
        <f t="shared" si="150"/>
        <v>3.9550000000000005</v>
      </c>
    </row>
    <row r="2425" spans="1:18" x14ac:dyDescent="0.3">
      <c r="A2425">
        <v>19712</v>
      </c>
      <c r="B2425" s="2">
        <v>44210</v>
      </c>
      <c r="C2425" t="s">
        <v>37</v>
      </c>
      <c r="D2425" s="4">
        <v>675</v>
      </c>
      <c r="E2425">
        <v>102</v>
      </c>
      <c r="F2425" t="s">
        <v>33</v>
      </c>
      <c r="G2425" t="s">
        <v>34</v>
      </c>
      <c r="H2425" s="2">
        <v>44240</v>
      </c>
      <c r="I2425" s="2">
        <v>44270</v>
      </c>
      <c r="J2425" s="2">
        <v>44300</v>
      </c>
      <c r="K2425" s="2">
        <v>44247</v>
      </c>
      <c r="L2425" s="2">
        <v>44270</v>
      </c>
      <c r="M2425" s="2">
        <v>44300</v>
      </c>
      <c r="N2425" s="8" t="s">
        <v>20054</v>
      </c>
      <c r="O2425" s="12">
        <f t="shared" si="148"/>
        <v>44210</v>
      </c>
      <c r="P2425">
        <f t="shared" si="151"/>
        <v>3.5700000000000003</v>
      </c>
      <c r="Q2425">
        <f t="shared" si="149"/>
        <v>0</v>
      </c>
      <c r="R2425" s="13">
        <f t="shared" si="150"/>
        <v>3.5700000000000003</v>
      </c>
    </row>
    <row r="2426" spans="1:18" x14ac:dyDescent="0.3">
      <c r="A2426">
        <v>19713</v>
      </c>
      <c r="B2426" s="2">
        <v>44264</v>
      </c>
      <c r="C2426" t="s">
        <v>38</v>
      </c>
      <c r="D2426" s="4">
        <v>621</v>
      </c>
      <c r="E2426">
        <v>96</v>
      </c>
      <c r="F2426" t="s">
        <v>33</v>
      </c>
      <c r="G2426" t="s">
        <v>34</v>
      </c>
      <c r="H2426" s="2">
        <v>44294</v>
      </c>
      <c r="I2426" s="2">
        <v>44324</v>
      </c>
      <c r="J2426" s="2">
        <v>44354</v>
      </c>
      <c r="K2426" s="2">
        <v>44334</v>
      </c>
      <c r="L2426" s="2">
        <v>44324</v>
      </c>
      <c r="M2426" s="2">
        <v>44354</v>
      </c>
      <c r="N2426" s="8" t="s">
        <v>20055</v>
      </c>
      <c r="O2426" s="12">
        <f t="shared" si="148"/>
        <v>44264</v>
      </c>
      <c r="P2426">
        <f t="shared" si="151"/>
        <v>3.3600000000000003</v>
      </c>
      <c r="Q2426">
        <f t="shared" si="149"/>
        <v>96</v>
      </c>
      <c r="R2426" s="13">
        <f t="shared" si="150"/>
        <v>-92.64</v>
      </c>
    </row>
    <row r="2427" spans="1:18" x14ac:dyDescent="0.3">
      <c r="A2427">
        <v>19714</v>
      </c>
      <c r="B2427" s="2">
        <v>44252</v>
      </c>
      <c r="C2427" t="s">
        <v>37</v>
      </c>
      <c r="D2427" s="4">
        <v>590</v>
      </c>
      <c r="E2427">
        <v>129</v>
      </c>
      <c r="F2427" t="s">
        <v>35</v>
      </c>
      <c r="G2427" t="s">
        <v>39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8" t="s">
        <v>34</v>
      </c>
      <c r="O2427" s="12">
        <f t="shared" si="148"/>
        <v>44252</v>
      </c>
      <c r="P2427">
        <f t="shared" si="151"/>
        <v>0</v>
      </c>
      <c r="Q2427">
        <f t="shared" si="149"/>
        <v>0</v>
      </c>
      <c r="R2427" s="13">
        <f t="shared" si="150"/>
        <v>0</v>
      </c>
    </row>
    <row r="2428" spans="1:18" x14ac:dyDescent="0.3">
      <c r="A2428">
        <v>19715</v>
      </c>
      <c r="B2428" s="2">
        <v>44273</v>
      </c>
      <c r="C2428" t="s">
        <v>38</v>
      </c>
      <c r="D2428" s="4">
        <v>624</v>
      </c>
      <c r="E2428">
        <v>119</v>
      </c>
      <c r="F2428" t="s">
        <v>33</v>
      </c>
      <c r="G2428" t="s">
        <v>34</v>
      </c>
      <c r="H2428" s="2">
        <v>44303</v>
      </c>
      <c r="I2428" s="2">
        <v>44333</v>
      </c>
      <c r="J2428" s="2">
        <v>44363</v>
      </c>
      <c r="K2428" s="2">
        <v>44312</v>
      </c>
      <c r="L2428" s="2">
        <v>44333</v>
      </c>
      <c r="M2428" s="2">
        <v>44363</v>
      </c>
      <c r="N2428" s="8" t="s">
        <v>20055</v>
      </c>
      <c r="O2428" s="12">
        <f t="shared" si="148"/>
        <v>44273</v>
      </c>
      <c r="P2428">
        <f t="shared" si="151"/>
        <v>4.165</v>
      </c>
      <c r="Q2428">
        <f t="shared" si="149"/>
        <v>119</v>
      </c>
      <c r="R2428" s="13">
        <f t="shared" si="150"/>
        <v>-114.83499999999999</v>
      </c>
    </row>
    <row r="2429" spans="1:18" x14ac:dyDescent="0.3">
      <c r="A2429">
        <v>19716</v>
      </c>
      <c r="B2429" s="2">
        <v>44269</v>
      </c>
      <c r="C2429" t="s">
        <v>32</v>
      </c>
      <c r="D2429" s="4">
        <v>645</v>
      </c>
      <c r="E2429">
        <v>103</v>
      </c>
      <c r="F2429" t="s">
        <v>33</v>
      </c>
      <c r="G2429" t="s">
        <v>34</v>
      </c>
      <c r="H2429" s="2">
        <v>44299</v>
      </c>
      <c r="I2429" s="2">
        <v>44329</v>
      </c>
      <c r="J2429" s="2">
        <v>44359</v>
      </c>
      <c r="K2429" s="2">
        <v>44307</v>
      </c>
      <c r="L2429" s="2">
        <v>44329</v>
      </c>
      <c r="M2429" s="2">
        <v>44359</v>
      </c>
      <c r="N2429" s="8" t="s">
        <v>20055</v>
      </c>
      <c r="O2429" s="12">
        <f t="shared" si="148"/>
        <v>44269</v>
      </c>
      <c r="P2429">
        <f t="shared" si="151"/>
        <v>3.6050000000000004</v>
      </c>
      <c r="Q2429">
        <f t="shared" si="149"/>
        <v>103</v>
      </c>
      <c r="R2429" s="13">
        <f t="shared" si="150"/>
        <v>-99.394999999999996</v>
      </c>
    </row>
    <row r="2430" spans="1:18" x14ac:dyDescent="0.3">
      <c r="A2430">
        <v>19717</v>
      </c>
      <c r="B2430" s="2">
        <v>44257</v>
      </c>
      <c r="C2430" t="s">
        <v>38</v>
      </c>
      <c r="D2430" s="4">
        <v>632</v>
      </c>
      <c r="E2430">
        <v>118</v>
      </c>
      <c r="F2430" t="s">
        <v>33</v>
      </c>
      <c r="G2430" t="s">
        <v>34</v>
      </c>
      <c r="H2430" s="2">
        <v>44287</v>
      </c>
      <c r="I2430" s="2">
        <v>44317</v>
      </c>
      <c r="J2430" s="2">
        <v>44347</v>
      </c>
      <c r="K2430" s="2">
        <v>44290</v>
      </c>
      <c r="L2430" s="2">
        <v>44317</v>
      </c>
      <c r="M2430" s="2">
        <v>44347</v>
      </c>
      <c r="N2430" s="8" t="s">
        <v>20054</v>
      </c>
      <c r="O2430" s="12">
        <f t="shared" si="148"/>
        <v>44257</v>
      </c>
      <c r="P2430">
        <f t="shared" si="151"/>
        <v>4.1300000000000008</v>
      </c>
      <c r="Q2430">
        <f t="shared" si="149"/>
        <v>0</v>
      </c>
      <c r="R2430" s="13">
        <f t="shared" si="150"/>
        <v>4.1300000000000008</v>
      </c>
    </row>
    <row r="2431" spans="1:18" x14ac:dyDescent="0.3">
      <c r="A2431">
        <v>19718</v>
      </c>
      <c r="B2431" s="2">
        <v>44199</v>
      </c>
      <c r="C2431" t="s">
        <v>32</v>
      </c>
      <c r="D2431" s="4">
        <v>622</v>
      </c>
      <c r="E2431">
        <v>110</v>
      </c>
      <c r="F2431" t="s">
        <v>35</v>
      </c>
      <c r="G2431" t="s">
        <v>41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8" t="s">
        <v>34</v>
      </c>
      <c r="O2431" s="12">
        <f t="shared" si="148"/>
        <v>44199</v>
      </c>
      <c r="P2431">
        <f t="shared" si="151"/>
        <v>0</v>
      </c>
      <c r="Q2431">
        <f t="shared" si="149"/>
        <v>0</v>
      </c>
      <c r="R2431" s="13">
        <f t="shared" si="150"/>
        <v>0</v>
      </c>
    </row>
    <row r="2432" spans="1:18" x14ac:dyDescent="0.3">
      <c r="A2432">
        <v>19719</v>
      </c>
      <c r="B2432" s="2">
        <v>44210</v>
      </c>
      <c r="C2432" t="s">
        <v>32</v>
      </c>
      <c r="D2432" s="4">
        <v>629</v>
      </c>
      <c r="E2432">
        <v>152</v>
      </c>
      <c r="F2432" t="s">
        <v>35</v>
      </c>
      <c r="G2432" t="s">
        <v>36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8" t="s">
        <v>34</v>
      </c>
      <c r="O2432" s="12">
        <f t="shared" si="148"/>
        <v>44210</v>
      </c>
      <c r="P2432">
        <f t="shared" si="151"/>
        <v>0</v>
      </c>
      <c r="Q2432">
        <f t="shared" si="149"/>
        <v>0</v>
      </c>
      <c r="R2432" s="13">
        <f t="shared" si="150"/>
        <v>0</v>
      </c>
    </row>
    <row r="2433" spans="1:18" x14ac:dyDescent="0.3">
      <c r="A2433">
        <v>19720</v>
      </c>
      <c r="B2433" s="2">
        <v>44219</v>
      </c>
      <c r="C2433" t="s">
        <v>32</v>
      </c>
      <c r="D2433" s="4">
        <v>615</v>
      </c>
      <c r="E2433">
        <v>82</v>
      </c>
      <c r="F2433" t="s">
        <v>35</v>
      </c>
      <c r="G2433" t="s">
        <v>40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8" t="s">
        <v>34</v>
      </c>
      <c r="O2433" s="12">
        <f t="shared" si="148"/>
        <v>44219</v>
      </c>
      <c r="P2433">
        <f t="shared" si="151"/>
        <v>0</v>
      </c>
      <c r="Q2433">
        <f t="shared" si="149"/>
        <v>0</v>
      </c>
      <c r="R2433" s="13">
        <f t="shared" si="150"/>
        <v>0</v>
      </c>
    </row>
    <row r="2434" spans="1:18" x14ac:dyDescent="0.3">
      <c r="A2434">
        <v>19721</v>
      </c>
      <c r="B2434" s="2">
        <v>44201</v>
      </c>
      <c r="C2434" t="s">
        <v>38</v>
      </c>
      <c r="D2434" s="4">
        <v>639</v>
      </c>
      <c r="E2434">
        <v>67</v>
      </c>
      <c r="F2434" t="s">
        <v>33</v>
      </c>
      <c r="G2434" t="s">
        <v>34</v>
      </c>
      <c r="H2434" s="2">
        <v>44231</v>
      </c>
      <c r="I2434" s="2">
        <v>44261</v>
      </c>
      <c r="J2434" s="2">
        <v>44291</v>
      </c>
      <c r="K2434" s="2">
        <v>44240</v>
      </c>
      <c r="L2434" s="2">
        <v>44261</v>
      </c>
      <c r="M2434" s="2">
        <v>44291</v>
      </c>
      <c r="N2434" s="8" t="s">
        <v>20054</v>
      </c>
      <c r="O2434" s="12">
        <f t="shared" si="148"/>
        <v>44201</v>
      </c>
      <c r="P2434">
        <f t="shared" si="151"/>
        <v>2.3450000000000002</v>
      </c>
      <c r="Q2434">
        <f t="shared" si="149"/>
        <v>0</v>
      </c>
      <c r="R2434" s="13">
        <f t="shared" si="150"/>
        <v>2.3450000000000002</v>
      </c>
    </row>
    <row r="2435" spans="1:18" x14ac:dyDescent="0.3">
      <c r="A2435">
        <v>19722</v>
      </c>
      <c r="B2435" s="2">
        <v>44283</v>
      </c>
      <c r="C2435" t="s">
        <v>38</v>
      </c>
      <c r="D2435" s="4">
        <v>639</v>
      </c>
      <c r="E2435">
        <v>131</v>
      </c>
      <c r="F2435" t="s">
        <v>33</v>
      </c>
      <c r="G2435" t="s">
        <v>34</v>
      </c>
      <c r="H2435" s="2">
        <v>44313</v>
      </c>
      <c r="I2435" s="2">
        <v>44343</v>
      </c>
      <c r="J2435" s="2">
        <v>44373</v>
      </c>
      <c r="K2435" s="2">
        <v>44316</v>
      </c>
      <c r="L2435" s="2">
        <v>44343</v>
      </c>
      <c r="M2435" s="2">
        <v>44373</v>
      </c>
      <c r="N2435" s="8" t="s">
        <v>20055</v>
      </c>
      <c r="O2435" s="12">
        <f t="shared" ref="O2435:O2498" si="152">B2435</f>
        <v>44283</v>
      </c>
      <c r="P2435">
        <f t="shared" si="151"/>
        <v>4.5850000000000009</v>
      </c>
      <c r="Q2435">
        <f t="shared" ref="Q2435:Q2498" si="153">IF(N2435="Defaulted",E2435,0)</f>
        <v>131</v>
      </c>
      <c r="R2435" s="13">
        <f t="shared" ref="R2435:R2498" si="154">P2435-Q2435</f>
        <v>-126.41499999999999</v>
      </c>
    </row>
    <row r="2436" spans="1:18" x14ac:dyDescent="0.3">
      <c r="A2436">
        <v>19723</v>
      </c>
      <c r="B2436" s="2">
        <v>44285</v>
      </c>
      <c r="C2436" t="s">
        <v>38</v>
      </c>
      <c r="D2436" s="4">
        <v>587</v>
      </c>
      <c r="E2436">
        <v>96</v>
      </c>
      <c r="F2436" t="s">
        <v>35</v>
      </c>
      <c r="G2436" t="s">
        <v>40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8" t="s">
        <v>34</v>
      </c>
      <c r="O2436" s="12">
        <f t="shared" si="152"/>
        <v>44285</v>
      </c>
      <c r="P2436">
        <f t="shared" ref="P2436:P2499" si="155">IF(F2436="Approved",E2436*0.035,0)</f>
        <v>0</v>
      </c>
      <c r="Q2436">
        <f t="shared" si="153"/>
        <v>0</v>
      </c>
      <c r="R2436" s="13">
        <f t="shared" si="154"/>
        <v>0</v>
      </c>
    </row>
    <row r="2437" spans="1:18" x14ac:dyDescent="0.3">
      <c r="A2437">
        <v>19724</v>
      </c>
      <c r="B2437" s="2">
        <v>44263</v>
      </c>
      <c r="C2437" t="s">
        <v>32</v>
      </c>
      <c r="D2437" s="4">
        <v>652</v>
      </c>
      <c r="E2437">
        <v>95</v>
      </c>
      <c r="F2437" t="s">
        <v>33</v>
      </c>
      <c r="G2437" t="s">
        <v>34</v>
      </c>
      <c r="H2437" s="2">
        <v>44293</v>
      </c>
      <c r="I2437" s="2">
        <v>44323</v>
      </c>
      <c r="J2437" s="2">
        <v>44353</v>
      </c>
      <c r="K2437" s="2">
        <v>44298</v>
      </c>
      <c r="L2437" s="2">
        <v>44323</v>
      </c>
      <c r="M2437" s="2">
        <v>44353</v>
      </c>
      <c r="N2437" s="8" t="s">
        <v>20054</v>
      </c>
      <c r="O2437" s="12">
        <f t="shared" si="152"/>
        <v>44263</v>
      </c>
      <c r="P2437">
        <f t="shared" si="155"/>
        <v>3.3250000000000002</v>
      </c>
      <c r="Q2437">
        <f t="shared" si="153"/>
        <v>0</v>
      </c>
      <c r="R2437" s="13">
        <f t="shared" si="154"/>
        <v>3.3250000000000002</v>
      </c>
    </row>
    <row r="2438" spans="1:18" x14ac:dyDescent="0.3">
      <c r="A2438">
        <v>19725</v>
      </c>
      <c r="B2438" s="2">
        <v>44273</v>
      </c>
      <c r="C2438" t="s">
        <v>38</v>
      </c>
      <c r="D2438" s="4">
        <v>564</v>
      </c>
      <c r="E2438">
        <v>108</v>
      </c>
      <c r="F2438" t="s">
        <v>35</v>
      </c>
      <c r="G2438" t="s">
        <v>40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8" t="s">
        <v>34</v>
      </c>
      <c r="O2438" s="12">
        <f t="shared" si="152"/>
        <v>44273</v>
      </c>
      <c r="P2438">
        <f t="shared" si="155"/>
        <v>0</v>
      </c>
      <c r="Q2438">
        <f t="shared" si="153"/>
        <v>0</v>
      </c>
      <c r="R2438" s="13">
        <f t="shared" si="154"/>
        <v>0</v>
      </c>
    </row>
    <row r="2439" spans="1:18" x14ac:dyDescent="0.3">
      <c r="A2439">
        <v>19726</v>
      </c>
      <c r="B2439" s="2">
        <v>44273</v>
      </c>
      <c r="C2439" t="s">
        <v>37</v>
      </c>
      <c r="D2439" s="4">
        <v>557</v>
      </c>
      <c r="E2439">
        <v>25</v>
      </c>
      <c r="F2439" t="s">
        <v>35</v>
      </c>
      <c r="G2439" t="s">
        <v>41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8" t="s">
        <v>34</v>
      </c>
      <c r="O2439" s="12">
        <f t="shared" si="152"/>
        <v>44273</v>
      </c>
      <c r="P2439">
        <f t="shared" si="155"/>
        <v>0</v>
      </c>
      <c r="Q2439">
        <f t="shared" si="153"/>
        <v>0</v>
      </c>
      <c r="R2439" s="13">
        <f t="shared" si="154"/>
        <v>0</v>
      </c>
    </row>
    <row r="2440" spans="1:18" x14ac:dyDescent="0.3">
      <c r="A2440">
        <v>19727</v>
      </c>
      <c r="B2440" s="2">
        <v>44272</v>
      </c>
      <c r="C2440" t="s">
        <v>32</v>
      </c>
      <c r="D2440" s="4">
        <v>644</v>
      </c>
      <c r="E2440">
        <v>90</v>
      </c>
      <c r="F2440" t="s">
        <v>33</v>
      </c>
      <c r="G2440" t="s">
        <v>34</v>
      </c>
      <c r="H2440" s="2">
        <v>44302</v>
      </c>
      <c r="I2440" s="2">
        <v>44332</v>
      </c>
      <c r="J2440" s="2">
        <v>44362</v>
      </c>
      <c r="K2440" s="2">
        <v>44311</v>
      </c>
      <c r="L2440" s="2">
        <v>44332</v>
      </c>
      <c r="M2440" s="2">
        <v>44362</v>
      </c>
      <c r="N2440" s="8" t="s">
        <v>20054</v>
      </c>
      <c r="O2440" s="12">
        <f t="shared" si="152"/>
        <v>44272</v>
      </c>
      <c r="P2440">
        <f t="shared" si="155"/>
        <v>3.1500000000000004</v>
      </c>
      <c r="Q2440">
        <f t="shared" si="153"/>
        <v>0</v>
      </c>
      <c r="R2440" s="13">
        <f t="shared" si="154"/>
        <v>3.1500000000000004</v>
      </c>
    </row>
    <row r="2441" spans="1:18" x14ac:dyDescent="0.3">
      <c r="A2441">
        <v>19728</v>
      </c>
      <c r="B2441" s="2">
        <v>44241</v>
      </c>
      <c r="C2441" t="s">
        <v>37</v>
      </c>
      <c r="D2441" s="4">
        <v>541</v>
      </c>
      <c r="E2441">
        <v>87</v>
      </c>
      <c r="F2441" t="s">
        <v>35</v>
      </c>
      <c r="G2441" t="s">
        <v>41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8" t="s">
        <v>34</v>
      </c>
      <c r="O2441" s="12">
        <f t="shared" si="152"/>
        <v>44241</v>
      </c>
      <c r="P2441">
        <f t="shared" si="155"/>
        <v>0</v>
      </c>
      <c r="Q2441">
        <f t="shared" si="153"/>
        <v>0</v>
      </c>
      <c r="R2441" s="13">
        <f t="shared" si="154"/>
        <v>0</v>
      </c>
    </row>
    <row r="2442" spans="1:18" x14ac:dyDescent="0.3">
      <c r="A2442">
        <v>19729</v>
      </c>
      <c r="B2442" s="2">
        <v>44261</v>
      </c>
      <c r="C2442" t="s">
        <v>32</v>
      </c>
      <c r="D2442" s="4">
        <v>618</v>
      </c>
      <c r="E2442">
        <v>22</v>
      </c>
      <c r="F2442" t="s">
        <v>35</v>
      </c>
      <c r="G2442" t="s">
        <v>42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8" t="s">
        <v>34</v>
      </c>
      <c r="O2442" s="12">
        <f t="shared" si="152"/>
        <v>44261</v>
      </c>
      <c r="P2442">
        <f t="shared" si="155"/>
        <v>0</v>
      </c>
      <c r="Q2442">
        <f t="shared" si="153"/>
        <v>0</v>
      </c>
      <c r="R2442" s="13">
        <f t="shared" si="154"/>
        <v>0</v>
      </c>
    </row>
    <row r="2443" spans="1:18" x14ac:dyDescent="0.3">
      <c r="A2443">
        <v>19730</v>
      </c>
      <c r="B2443" s="2">
        <v>44201</v>
      </c>
      <c r="C2443" t="s">
        <v>37</v>
      </c>
      <c r="D2443" s="4">
        <v>633</v>
      </c>
      <c r="E2443">
        <v>99</v>
      </c>
      <c r="F2443" t="s">
        <v>33</v>
      </c>
      <c r="G2443" t="s">
        <v>34</v>
      </c>
      <c r="H2443" s="2">
        <v>44231</v>
      </c>
      <c r="I2443" s="2">
        <v>44261</v>
      </c>
      <c r="J2443" s="2">
        <v>44291</v>
      </c>
      <c r="K2443" s="2">
        <v>44236</v>
      </c>
      <c r="L2443" s="2">
        <v>44261</v>
      </c>
      <c r="M2443" s="2">
        <v>44291</v>
      </c>
      <c r="N2443" s="8" t="s">
        <v>20054</v>
      </c>
      <c r="O2443" s="12">
        <f t="shared" si="152"/>
        <v>44201</v>
      </c>
      <c r="P2443">
        <f t="shared" si="155"/>
        <v>3.4650000000000003</v>
      </c>
      <c r="Q2443">
        <f t="shared" si="153"/>
        <v>0</v>
      </c>
      <c r="R2443" s="13">
        <f t="shared" si="154"/>
        <v>3.4650000000000003</v>
      </c>
    </row>
    <row r="2444" spans="1:18" x14ac:dyDescent="0.3">
      <c r="A2444">
        <v>19731</v>
      </c>
      <c r="B2444" s="2">
        <v>44227</v>
      </c>
      <c r="C2444" t="s">
        <v>38</v>
      </c>
      <c r="D2444" s="4">
        <v>645</v>
      </c>
      <c r="E2444">
        <v>150</v>
      </c>
      <c r="F2444" t="s">
        <v>33</v>
      </c>
      <c r="G2444" t="s">
        <v>34</v>
      </c>
      <c r="H2444" s="2">
        <v>44257</v>
      </c>
      <c r="I2444" s="2">
        <v>44287</v>
      </c>
      <c r="J2444" s="2">
        <v>44317</v>
      </c>
      <c r="K2444" s="2">
        <v>44265</v>
      </c>
      <c r="L2444" s="2">
        <v>44287</v>
      </c>
      <c r="M2444" s="2">
        <v>44317</v>
      </c>
      <c r="N2444" s="8" t="s">
        <v>20055</v>
      </c>
      <c r="O2444" s="12">
        <f t="shared" si="152"/>
        <v>44227</v>
      </c>
      <c r="P2444">
        <f t="shared" si="155"/>
        <v>5.2500000000000009</v>
      </c>
      <c r="Q2444">
        <f t="shared" si="153"/>
        <v>150</v>
      </c>
      <c r="R2444" s="13">
        <f t="shared" si="154"/>
        <v>-144.75</v>
      </c>
    </row>
    <row r="2445" spans="1:18" x14ac:dyDescent="0.3">
      <c r="A2445">
        <v>19732</v>
      </c>
      <c r="B2445" s="2">
        <v>44230</v>
      </c>
      <c r="C2445" t="s">
        <v>38</v>
      </c>
      <c r="D2445" s="4">
        <v>587</v>
      </c>
      <c r="E2445">
        <v>82</v>
      </c>
      <c r="F2445" t="s">
        <v>35</v>
      </c>
      <c r="G2445" t="s">
        <v>42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8" t="s">
        <v>34</v>
      </c>
      <c r="O2445" s="12">
        <f t="shared" si="152"/>
        <v>44230</v>
      </c>
      <c r="P2445">
        <f t="shared" si="155"/>
        <v>0</v>
      </c>
      <c r="Q2445">
        <f t="shared" si="153"/>
        <v>0</v>
      </c>
      <c r="R2445" s="13">
        <f t="shared" si="154"/>
        <v>0</v>
      </c>
    </row>
    <row r="2446" spans="1:18" x14ac:dyDescent="0.3">
      <c r="A2446">
        <v>19733</v>
      </c>
      <c r="B2446" s="2">
        <v>44278</v>
      </c>
      <c r="C2446" t="s">
        <v>38</v>
      </c>
      <c r="D2446" s="4">
        <v>615</v>
      </c>
      <c r="E2446">
        <v>101</v>
      </c>
      <c r="F2446" t="s">
        <v>35</v>
      </c>
      <c r="G2446" t="s">
        <v>36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8" t="s">
        <v>34</v>
      </c>
      <c r="O2446" s="12">
        <f t="shared" si="152"/>
        <v>44278</v>
      </c>
      <c r="P2446">
        <f t="shared" si="155"/>
        <v>0</v>
      </c>
      <c r="Q2446">
        <f t="shared" si="153"/>
        <v>0</v>
      </c>
      <c r="R2446" s="13">
        <f t="shared" si="154"/>
        <v>0</v>
      </c>
    </row>
    <row r="2447" spans="1:18" x14ac:dyDescent="0.3">
      <c r="A2447">
        <v>19734</v>
      </c>
      <c r="B2447" s="2">
        <v>44218</v>
      </c>
      <c r="C2447" t="s">
        <v>32</v>
      </c>
      <c r="D2447" s="4">
        <v>597</v>
      </c>
      <c r="E2447">
        <v>94</v>
      </c>
      <c r="F2447" t="s">
        <v>35</v>
      </c>
      <c r="G2447" t="s">
        <v>41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8" t="s">
        <v>34</v>
      </c>
      <c r="O2447" s="12">
        <f t="shared" si="152"/>
        <v>44218</v>
      </c>
      <c r="P2447">
        <f t="shared" si="155"/>
        <v>0</v>
      </c>
      <c r="Q2447">
        <f t="shared" si="153"/>
        <v>0</v>
      </c>
      <c r="R2447" s="13">
        <f t="shared" si="154"/>
        <v>0</v>
      </c>
    </row>
    <row r="2448" spans="1:18" x14ac:dyDescent="0.3">
      <c r="A2448">
        <v>19735</v>
      </c>
      <c r="B2448" s="2">
        <v>44261</v>
      </c>
      <c r="C2448" t="s">
        <v>32</v>
      </c>
      <c r="D2448" s="4">
        <v>636</v>
      </c>
      <c r="E2448">
        <v>57</v>
      </c>
      <c r="F2448" t="s">
        <v>35</v>
      </c>
      <c r="G2448" t="s">
        <v>41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8" t="s">
        <v>34</v>
      </c>
      <c r="O2448" s="12">
        <f t="shared" si="152"/>
        <v>44261</v>
      </c>
      <c r="P2448">
        <f t="shared" si="155"/>
        <v>0</v>
      </c>
      <c r="Q2448">
        <f t="shared" si="153"/>
        <v>0</v>
      </c>
      <c r="R2448" s="13">
        <f t="shared" si="154"/>
        <v>0</v>
      </c>
    </row>
    <row r="2449" spans="1:18" x14ac:dyDescent="0.3">
      <c r="A2449">
        <v>19736</v>
      </c>
      <c r="B2449" s="2">
        <v>44198</v>
      </c>
      <c r="C2449" t="s">
        <v>38</v>
      </c>
      <c r="D2449" s="4">
        <v>554</v>
      </c>
      <c r="E2449">
        <v>100</v>
      </c>
      <c r="F2449" t="s">
        <v>35</v>
      </c>
      <c r="G2449" t="s">
        <v>36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8" t="s">
        <v>34</v>
      </c>
      <c r="O2449" s="12">
        <f t="shared" si="152"/>
        <v>44198</v>
      </c>
      <c r="P2449">
        <f t="shared" si="155"/>
        <v>0</v>
      </c>
      <c r="Q2449">
        <f t="shared" si="153"/>
        <v>0</v>
      </c>
      <c r="R2449" s="13">
        <f t="shared" si="154"/>
        <v>0</v>
      </c>
    </row>
    <row r="2450" spans="1:18" x14ac:dyDescent="0.3">
      <c r="A2450">
        <v>19737</v>
      </c>
      <c r="B2450" s="2">
        <v>44275</v>
      </c>
      <c r="C2450" t="s">
        <v>38</v>
      </c>
      <c r="D2450" s="4">
        <v>582</v>
      </c>
      <c r="E2450">
        <v>96</v>
      </c>
      <c r="F2450" t="s">
        <v>35</v>
      </c>
      <c r="G2450" t="s">
        <v>42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8" t="s">
        <v>34</v>
      </c>
      <c r="O2450" s="12">
        <f t="shared" si="152"/>
        <v>44275</v>
      </c>
      <c r="P2450">
        <f t="shared" si="155"/>
        <v>0</v>
      </c>
      <c r="Q2450">
        <f t="shared" si="153"/>
        <v>0</v>
      </c>
      <c r="R2450" s="13">
        <f t="shared" si="154"/>
        <v>0</v>
      </c>
    </row>
    <row r="2451" spans="1:18" x14ac:dyDescent="0.3">
      <c r="A2451">
        <v>19738</v>
      </c>
      <c r="B2451" s="2">
        <v>44267</v>
      </c>
      <c r="C2451" t="s">
        <v>32</v>
      </c>
      <c r="D2451" s="4">
        <v>620</v>
      </c>
      <c r="E2451">
        <v>117</v>
      </c>
      <c r="F2451" t="s">
        <v>35</v>
      </c>
      <c r="G2451" t="s">
        <v>39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8" t="s">
        <v>34</v>
      </c>
      <c r="O2451" s="12">
        <f t="shared" si="152"/>
        <v>44267</v>
      </c>
      <c r="P2451">
        <f t="shared" si="155"/>
        <v>0</v>
      </c>
      <c r="Q2451">
        <f t="shared" si="153"/>
        <v>0</v>
      </c>
      <c r="R2451" s="13">
        <f t="shared" si="154"/>
        <v>0</v>
      </c>
    </row>
    <row r="2452" spans="1:18" x14ac:dyDescent="0.3">
      <c r="A2452">
        <v>19739</v>
      </c>
      <c r="B2452" s="2">
        <v>44271</v>
      </c>
      <c r="C2452" t="s">
        <v>38</v>
      </c>
      <c r="D2452" s="4">
        <v>620</v>
      </c>
      <c r="E2452">
        <v>85</v>
      </c>
      <c r="F2452" t="s">
        <v>35</v>
      </c>
      <c r="G2452" t="s">
        <v>42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8" t="s">
        <v>34</v>
      </c>
      <c r="O2452" s="12">
        <f t="shared" si="152"/>
        <v>44271</v>
      </c>
      <c r="P2452">
        <f t="shared" si="155"/>
        <v>0</v>
      </c>
      <c r="Q2452">
        <f t="shared" si="153"/>
        <v>0</v>
      </c>
      <c r="R2452" s="13">
        <f t="shared" si="154"/>
        <v>0</v>
      </c>
    </row>
    <row r="2453" spans="1:18" x14ac:dyDescent="0.3">
      <c r="A2453">
        <v>19740</v>
      </c>
      <c r="B2453" s="2">
        <v>44232</v>
      </c>
      <c r="C2453" t="s">
        <v>32</v>
      </c>
      <c r="D2453" s="4">
        <v>641</v>
      </c>
      <c r="E2453">
        <v>133</v>
      </c>
      <c r="F2453" t="s">
        <v>33</v>
      </c>
      <c r="G2453" t="s">
        <v>34</v>
      </c>
      <c r="H2453" s="2">
        <v>44262</v>
      </c>
      <c r="I2453" s="2">
        <v>44292</v>
      </c>
      <c r="J2453" s="2">
        <v>44322</v>
      </c>
      <c r="K2453" s="2">
        <v>44270</v>
      </c>
      <c r="L2453" s="2">
        <v>44292</v>
      </c>
      <c r="M2453" s="2">
        <v>44322</v>
      </c>
      <c r="N2453" s="8" t="s">
        <v>20055</v>
      </c>
      <c r="O2453" s="12">
        <f t="shared" si="152"/>
        <v>44232</v>
      </c>
      <c r="P2453">
        <f t="shared" si="155"/>
        <v>4.6550000000000002</v>
      </c>
      <c r="Q2453">
        <f t="shared" si="153"/>
        <v>133</v>
      </c>
      <c r="R2453" s="13">
        <f t="shared" si="154"/>
        <v>-128.345</v>
      </c>
    </row>
    <row r="2454" spans="1:18" x14ac:dyDescent="0.3">
      <c r="A2454">
        <v>19741</v>
      </c>
      <c r="B2454" s="2">
        <v>44264</v>
      </c>
      <c r="C2454" t="s">
        <v>32</v>
      </c>
      <c r="D2454" s="4">
        <v>662</v>
      </c>
      <c r="E2454">
        <v>62</v>
      </c>
      <c r="F2454" t="s">
        <v>33</v>
      </c>
      <c r="G2454" t="s">
        <v>34</v>
      </c>
      <c r="H2454" s="2">
        <v>44294</v>
      </c>
      <c r="I2454" s="2">
        <v>44324</v>
      </c>
      <c r="J2454" s="2">
        <v>44354</v>
      </c>
      <c r="K2454" s="2">
        <v>44303</v>
      </c>
      <c r="L2454" s="2">
        <v>44324</v>
      </c>
      <c r="M2454" s="2">
        <v>44354</v>
      </c>
      <c r="N2454" s="8" t="s">
        <v>20054</v>
      </c>
      <c r="O2454" s="12">
        <f t="shared" si="152"/>
        <v>44264</v>
      </c>
      <c r="P2454">
        <f t="shared" si="155"/>
        <v>2.1700000000000004</v>
      </c>
      <c r="Q2454">
        <f t="shared" si="153"/>
        <v>0</v>
      </c>
      <c r="R2454" s="13">
        <f t="shared" si="154"/>
        <v>2.1700000000000004</v>
      </c>
    </row>
    <row r="2455" spans="1:18" x14ac:dyDescent="0.3">
      <c r="A2455">
        <v>19742</v>
      </c>
      <c r="B2455" s="2">
        <v>44286</v>
      </c>
      <c r="C2455" t="s">
        <v>32</v>
      </c>
      <c r="D2455" s="4">
        <v>572</v>
      </c>
      <c r="E2455">
        <v>106</v>
      </c>
      <c r="F2455" t="s">
        <v>35</v>
      </c>
      <c r="G2455" t="s">
        <v>41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8" t="s">
        <v>34</v>
      </c>
      <c r="O2455" s="12">
        <f t="shared" si="152"/>
        <v>44286</v>
      </c>
      <c r="P2455">
        <f t="shared" si="155"/>
        <v>0</v>
      </c>
      <c r="Q2455">
        <f t="shared" si="153"/>
        <v>0</v>
      </c>
      <c r="R2455" s="13">
        <f t="shared" si="154"/>
        <v>0</v>
      </c>
    </row>
    <row r="2456" spans="1:18" x14ac:dyDescent="0.3">
      <c r="A2456">
        <v>19743</v>
      </c>
      <c r="B2456" s="2">
        <v>44266</v>
      </c>
      <c r="C2456" t="s">
        <v>32</v>
      </c>
      <c r="D2456" s="4">
        <v>658</v>
      </c>
      <c r="E2456">
        <v>79</v>
      </c>
      <c r="F2456" t="s">
        <v>33</v>
      </c>
      <c r="G2456" t="s">
        <v>34</v>
      </c>
      <c r="H2456" s="2">
        <v>44296</v>
      </c>
      <c r="I2456" s="2">
        <v>44326</v>
      </c>
      <c r="J2456" s="2">
        <v>44356</v>
      </c>
      <c r="K2456" s="2">
        <v>44305</v>
      </c>
      <c r="L2456" s="2">
        <v>44326</v>
      </c>
      <c r="M2456" s="2">
        <v>44356</v>
      </c>
      <c r="N2456" s="8" t="s">
        <v>20055</v>
      </c>
      <c r="O2456" s="12">
        <f t="shared" si="152"/>
        <v>44266</v>
      </c>
      <c r="P2456">
        <f t="shared" si="155"/>
        <v>2.7650000000000001</v>
      </c>
      <c r="Q2456">
        <f t="shared" si="153"/>
        <v>79</v>
      </c>
      <c r="R2456" s="13">
        <f t="shared" si="154"/>
        <v>-76.234999999999999</v>
      </c>
    </row>
    <row r="2457" spans="1:18" x14ac:dyDescent="0.3">
      <c r="A2457">
        <v>19744</v>
      </c>
      <c r="B2457" s="2">
        <v>44248</v>
      </c>
      <c r="C2457" t="s">
        <v>38</v>
      </c>
      <c r="D2457" s="4">
        <v>606</v>
      </c>
      <c r="E2457">
        <v>169</v>
      </c>
      <c r="F2457" t="s">
        <v>35</v>
      </c>
      <c r="G2457" t="s">
        <v>40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8" t="s">
        <v>34</v>
      </c>
      <c r="O2457" s="12">
        <f t="shared" si="152"/>
        <v>44248</v>
      </c>
      <c r="P2457">
        <f t="shared" si="155"/>
        <v>0</v>
      </c>
      <c r="Q2457">
        <f t="shared" si="153"/>
        <v>0</v>
      </c>
      <c r="R2457" s="13">
        <f t="shared" si="154"/>
        <v>0</v>
      </c>
    </row>
    <row r="2458" spans="1:18" x14ac:dyDescent="0.3">
      <c r="A2458">
        <v>19745</v>
      </c>
      <c r="B2458" s="2">
        <v>44220</v>
      </c>
      <c r="C2458" t="s">
        <v>37</v>
      </c>
      <c r="D2458" s="4">
        <v>623</v>
      </c>
      <c r="E2458">
        <v>98</v>
      </c>
      <c r="F2458" t="s">
        <v>33</v>
      </c>
      <c r="G2458" t="s">
        <v>34</v>
      </c>
      <c r="H2458" s="2">
        <v>44250</v>
      </c>
      <c r="I2458" s="2">
        <v>44280</v>
      </c>
      <c r="J2458" s="2">
        <v>44310</v>
      </c>
      <c r="K2458" s="2">
        <v>44278</v>
      </c>
      <c r="L2458" s="2">
        <v>44280</v>
      </c>
      <c r="M2458" s="2">
        <v>44310</v>
      </c>
      <c r="N2458" s="8" t="s">
        <v>20054</v>
      </c>
      <c r="O2458" s="12">
        <f t="shared" si="152"/>
        <v>44220</v>
      </c>
      <c r="P2458">
        <f t="shared" si="155"/>
        <v>3.43</v>
      </c>
      <c r="Q2458">
        <f t="shared" si="153"/>
        <v>0</v>
      </c>
      <c r="R2458" s="13">
        <f t="shared" si="154"/>
        <v>3.43</v>
      </c>
    </row>
    <row r="2459" spans="1:18" x14ac:dyDescent="0.3">
      <c r="A2459">
        <v>19746</v>
      </c>
      <c r="B2459" s="2">
        <v>44258</v>
      </c>
      <c r="C2459" t="s">
        <v>37</v>
      </c>
      <c r="D2459" s="4">
        <v>639</v>
      </c>
      <c r="E2459">
        <v>42</v>
      </c>
      <c r="F2459" t="s">
        <v>33</v>
      </c>
      <c r="G2459" t="s">
        <v>34</v>
      </c>
      <c r="H2459" s="2">
        <v>44288</v>
      </c>
      <c r="I2459" s="2">
        <v>44318</v>
      </c>
      <c r="J2459" s="2">
        <v>44348</v>
      </c>
      <c r="K2459" s="2">
        <v>44312</v>
      </c>
      <c r="L2459" s="2">
        <v>44318</v>
      </c>
      <c r="M2459" s="2">
        <v>44348</v>
      </c>
      <c r="N2459" s="8" t="s">
        <v>20054</v>
      </c>
      <c r="O2459" s="12">
        <f t="shared" si="152"/>
        <v>44258</v>
      </c>
      <c r="P2459">
        <f t="shared" si="155"/>
        <v>1.4700000000000002</v>
      </c>
      <c r="Q2459">
        <f t="shared" si="153"/>
        <v>0</v>
      </c>
      <c r="R2459" s="13">
        <f t="shared" si="154"/>
        <v>1.4700000000000002</v>
      </c>
    </row>
    <row r="2460" spans="1:18" x14ac:dyDescent="0.3">
      <c r="A2460">
        <v>19747</v>
      </c>
      <c r="B2460" s="2">
        <v>44264</v>
      </c>
      <c r="C2460" t="s">
        <v>32</v>
      </c>
      <c r="D2460" s="4">
        <v>613</v>
      </c>
      <c r="E2460">
        <v>63</v>
      </c>
      <c r="F2460" t="s">
        <v>35</v>
      </c>
      <c r="G2460" t="s">
        <v>41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8" t="s">
        <v>34</v>
      </c>
      <c r="O2460" s="12">
        <f t="shared" si="152"/>
        <v>44264</v>
      </c>
      <c r="P2460">
        <f t="shared" si="155"/>
        <v>0</v>
      </c>
      <c r="Q2460">
        <f t="shared" si="153"/>
        <v>0</v>
      </c>
      <c r="R2460" s="13">
        <f t="shared" si="154"/>
        <v>0</v>
      </c>
    </row>
    <row r="2461" spans="1:18" x14ac:dyDescent="0.3">
      <c r="A2461">
        <v>19748</v>
      </c>
      <c r="B2461" s="2">
        <v>44278</v>
      </c>
      <c r="C2461" t="s">
        <v>32</v>
      </c>
      <c r="D2461" s="4">
        <v>665</v>
      </c>
      <c r="E2461">
        <v>142</v>
      </c>
      <c r="F2461" t="s">
        <v>33</v>
      </c>
      <c r="G2461" t="s">
        <v>34</v>
      </c>
      <c r="H2461" s="2">
        <v>44308</v>
      </c>
      <c r="I2461" s="2">
        <v>44338</v>
      </c>
      <c r="J2461" s="2">
        <v>44368</v>
      </c>
      <c r="K2461" s="2">
        <v>44308</v>
      </c>
      <c r="L2461" s="2">
        <v>44338</v>
      </c>
      <c r="M2461" s="2">
        <v>44368</v>
      </c>
      <c r="N2461" s="8" t="s">
        <v>20054</v>
      </c>
      <c r="O2461" s="12">
        <f t="shared" si="152"/>
        <v>44278</v>
      </c>
      <c r="P2461">
        <f t="shared" si="155"/>
        <v>4.9700000000000006</v>
      </c>
      <c r="Q2461">
        <f t="shared" si="153"/>
        <v>0</v>
      </c>
      <c r="R2461" s="13">
        <f t="shared" si="154"/>
        <v>4.9700000000000006</v>
      </c>
    </row>
    <row r="2462" spans="1:18" x14ac:dyDescent="0.3">
      <c r="A2462">
        <v>19749</v>
      </c>
      <c r="B2462" s="2">
        <v>44252</v>
      </c>
      <c r="C2462" t="s">
        <v>37</v>
      </c>
      <c r="D2462" s="4">
        <v>675</v>
      </c>
      <c r="E2462">
        <v>85</v>
      </c>
      <c r="F2462" t="s">
        <v>33</v>
      </c>
      <c r="G2462" t="s">
        <v>34</v>
      </c>
      <c r="H2462" s="2">
        <v>44282</v>
      </c>
      <c r="I2462" s="2">
        <v>44312</v>
      </c>
      <c r="J2462" s="2">
        <v>44342</v>
      </c>
      <c r="K2462" s="2">
        <v>44288</v>
      </c>
      <c r="L2462" s="2">
        <v>44312</v>
      </c>
      <c r="M2462" s="2">
        <v>44342</v>
      </c>
      <c r="N2462" s="8" t="s">
        <v>20055</v>
      </c>
      <c r="O2462" s="12">
        <f t="shared" si="152"/>
        <v>44252</v>
      </c>
      <c r="P2462">
        <f t="shared" si="155"/>
        <v>2.9750000000000001</v>
      </c>
      <c r="Q2462">
        <f t="shared" si="153"/>
        <v>85</v>
      </c>
      <c r="R2462" s="13">
        <f t="shared" si="154"/>
        <v>-82.025000000000006</v>
      </c>
    </row>
    <row r="2463" spans="1:18" x14ac:dyDescent="0.3">
      <c r="A2463">
        <v>19750</v>
      </c>
      <c r="B2463" s="2">
        <v>44221</v>
      </c>
      <c r="C2463" t="s">
        <v>32</v>
      </c>
      <c r="D2463" s="4">
        <v>611</v>
      </c>
      <c r="E2463">
        <v>94</v>
      </c>
      <c r="F2463" t="s">
        <v>35</v>
      </c>
      <c r="G2463" t="s">
        <v>39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8" t="s">
        <v>34</v>
      </c>
      <c r="O2463" s="12">
        <f t="shared" si="152"/>
        <v>44221</v>
      </c>
      <c r="P2463">
        <f t="shared" si="155"/>
        <v>0</v>
      </c>
      <c r="Q2463">
        <f t="shared" si="153"/>
        <v>0</v>
      </c>
      <c r="R2463" s="13">
        <f t="shared" si="154"/>
        <v>0</v>
      </c>
    </row>
    <row r="2464" spans="1:18" x14ac:dyDescent="0.3">
      <c r="A2464">
        <v>19751</v>
      </c>
      <c r="B2464" s="2">
        <v>44235</v>
      </c>
      <c r="C2464" t="s">
        <v>32</v>
      </c>
      <c r="D2464" s="4">
        <v>620</v>
      </c>
      <c r="E2464">
        <v>105</v>
      </c>
      <c r="F2464" t="s">
        <v>35</v>
      </c>
      <c r="G2464" t="s">
        <v>41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8" t="s">
        <v>34</v>
      </c>
      <c r="O2464" s="12">
        <f t="shared" si="152"/>
        <v>44235</v>
      </c>
      <c r="P2464">
        <f t="shared" si="155"/>
        <v>0</v>
      </c>
      <c r="Q2464">
        <f t="shared" si="153"/>
        <v>0</v>
      </c>
      <c r="R2464" s="13">
        <f t="shared" si="154"/>
        <v>0</v>
      </c>
    </row>
    <row r="2465" spans="1:18" x14ac:dyDescent="0.3">
      <c r="A2465">
        <v>19752</v>
      </c>
      <c r="B2465" s="2">
        <v>44269</v>
      </c>
      <c r="C2465" t="s">
        <v>38</v>
      </c>
      <c r="D2465" s="4">
        <v>587</v>
      </c>
      <c r="E2465">
        <v>52</v>
      </c>
      <c r="F2465" t="s">
        <v>35</v>
      </c>
      <c r="G2465" t="s">
        <v>39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8" t="s">
        <v>34</v>
      </c>
      <c r="O2465" s="12">
        <f t="shared" si="152"/>
        <v>44269</v>
      </c>
      <c r="P2465">
        <f t="shared" si="155"/>
        <v>0</v>
      </c>
      <c r="Q2465">
        <f t="shared" si="153"/>
        <v>0</v>
      </c>
      <c r="R2465" s="13">
        <f t="shared" si="154"/>
        <v>0</v>
      </c>
    </row>
    <row r="2466" spans="1:18" x14ac:dyDescent="0.3">
      <c r="A2466">
        <v>19753</v>
      </c>
      <c r="B2466" s="2">
        <v>44248</v>
      </c>
      <c r="C2466" t="s">
        <v>32</v>
      </c>
      <c r="D2466" s="4">
        <v>580</v>
      </c>
      <c r="E2466">
        <v>104</v>
      </c>
      <c r="F2466" t="s">
        <v>35</v>
      </c>
      <c r="G2466" t="s">
        <v>36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8" t="s">
        <v>34</v>
      </c>
      <c r="O2466" s="12">
        <f t="shared" si="152"/>
        <v>44248</v>
      </c>
      <c r="P2466">
        <f t="shared" si="155"/>
        <v>0</v>
      </c>
      <c r="Q2466">
        <f t="shared" si="153"/>
        <v>0</v>
      </c>
      <c r="R2466" s="13">
        <f t="shared" si="154"/>
        <v>0</v>
      </c>
    </row>
    <row r="2467" spans="1:18" x14ac:dyDescent="0.3">
      <c r="A2467">
        <v>19754</v>
      </c>
      <c r="B2467" s="2">
        <v>44202</v>
      </c>
      <c r="C2467" t="s">
        <v>37</v>
      </c>
      <c r="D2467" s="4">
        <v>611</v>
      </c>
      <c r="E2467">
        <v>118</v>
      </c>
      <c r="F2467" t="s">
        <v>33</v>
      </c>
      <c r="G2467" t="s">
        <v>34</v>
      </c>
      <c r="H2467" s="2">
        <v>44232</v>
      </c>
      <c r="I2467" s="2">
        <v>44262</v>
      </c>
      <c r="J2467" s="2">
        <v>44292</v>
      </c>
      <c r="K2467" s="2">
        <v>44240</v>
      </c>
      <c r="L2467" s="2">
        <v>44262</v>
      </c>
      <c r="M2467" s="2">
        <v>44292</v>
      </c>
      <c r="N2467" s="8" t="s">
        <v>20054</v>
      </c>
      <c r="O2467" s="12">
        <f t="shared" si="152"/>
        <v>44202</v>
      </c>
      <c r="P2467">
        <f t="shared" si="155"/>
        <v>4.1300000000000008</v>
      </c>
      <c r="Q2467">
        <f t="shared" si="153"/>
        <v>0</v>
      </c>
      <c r="R2467" s="13">
        <f t="shared" si="154"/>
        <v>4.1300000000000008</v>
      </c>
    </row>
    <row r="2468" spans="1:18" x14ac:dyDescent="0.3">
      <c r="A2468">
        <v>19755</v>
      </c>
      <c r="B2468" s="2">
        <v>44279</v>
      </c>
      <c r="C2468" t="s">
        <v>37</v>
      </c>
      <c r="D2468" s="4">
        <v>657</v>
      </c>
      <c r="E2468">
        <v>116</v>
      </c>
      <c r="F2468" t="s">
        <v>33</v>
      </c>
      <c r="G2468" t="s">
        <v>34</v>
      </c>
      <c r="H2468" s="2">
        <v>44309</v>
      </c>
      <c r="I2468" s="2">
        <v>44339</v>
      </c>
      <c r="J2468" s="2">
        <v>44369</v>
      </c>
      <c r="K2468" s="2">
        <v>44310</v>
      </c>
      <c r="L2468" s="2">
        <v>44339</v>
      </c>
      <c r="M2468" s="2">
        <v>44369</v>
      </c>
      <c r="N2468" s="8" t="s">
        <v>20055</v>
      </c>
      <c r="O2468" s="12">
        <f t="shared" si="152"/>
        <v>44279</v>
      </c>
      <c r="P2468">
        <f t="shared" si="155"/>
        <v>4.0600000000000005</v>
      </c>
      <c r="Q2468">
        <f t="shared" si="153"/>
        <v>116</v>
      </c>
      <c r="R2468" s="13">
        <f t="shared" si="154"/>
        <v>-111.94</v>
      </c>
    </row>
    <row r="2469" spans="1:18" x14ac:dyDescent="0.3">
      <c r="A2469">
        <v>19756</v>
      </c>
      <c r="B2469" s="2">
        <v>44236</v>
      </c>
      <c r="C2469" t="s">
        <v>38</v>
      </c>
      <c r="D2469" s="4">
        <v>633</v>
      </c>
      <c r="E2469">
        <v>87</v>
      </c>
      <c r="F2469" t="s">
        <v>33</v>
      </c>
      <c r="G2469" t="s">
        <v>34</v>
      </c>
      <c r="H2469" s="2">
        <v>44266</v>
      </c>
      <c r="I2469" s="2">
        <v>44296</v>
      </c>
      <c r="J2469" s="2">
        <v>44326</v>
      </c>
      <c r="K2469" s="2">
        <v>44285</v>
      </c>
      <c r="L2469" s="2">
        <v>44296</v>
      </c>
      <c r="M2469" s="2">
        <v>44326</v>
      </c>
      <c r="N2469" s="8" t="s">
        <v>20054</v>
      </c>
      <c r="O2469" s="12">
        <f t="shared" si="152"/>
        <v>44236</v>
      </c>
      <c r="P2469">
        <f t="shared" si="155"/>
        <v>3.0450000000000004</v>
      </c>
      <c r="Q2469">
        <f t="shared" si="153"/>
        <v>0</v>
      </c>
      <c r="R2469" s="13">
        <f t="shared" si="154"/>
        <v>3.0450000000000004</v>
      </c>
    </row>
    <row r="2470" spans="1:18" x14ac:dyDescent="0.3">
      <c r="A2470">
        <v>19757</v>
      </c>
      <c r="B2470" s="2">
        <v>44204</v>
      </c>
      <c r="C2470" t="s">
        <v>32</v>
      </c>
      <c r="D2470" s="4">
        <v>615</v>
      </c>
      <c r="E2470">
        <v>59</v>
      </c>
      <c r="F2470" t="s">
        <v>35</v>
      </c>
      <c r="G2470" t="s">
        <v>41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8" t="s">
        <v>34</v>
      </c>
      <c r="O2470" s="12">
        <f t="shared" si="152"/>
        <v>44204</v>
      </c>
      <c r="P2470">
        <f t="shared" si="155"/>
        <v>0</v>
      </c>
      <c r="Q2470">
        <f t="shared" si="153"/>
        <v>0</v>
      </c>
      <c r="R2470" s="13">
        <f t="shared" si="154"/>
        <v>0</v>
      </c>
    </row>
    <row r="2471" spans="1:18" x14ac:dyDescent="0.3">
      <c r="A2471">
        <v>19758</v>
      </c>
      <c r="B2471" s="2">
        <v>44225</v>
      </c>
      <c r="C2471" t="s">
        <v>38</v>
      </c>
      <c r="D2471" s="4">
        <v>663</v>
      </c>
      <c r="E2471">
        <v>98</v>
      </c>
      <c r="F2471" t="s">
        <v>33</v>
      </c>
      <c r="G2471" t="s">
        <v>34</v>
      </c>
      <c r="H2471" s="2">
        <v>44255</v>
      </c>
      <c r="I2471" s="2">
        <v>44285</v>
      </c>
      <c r="J2471" s="2">
        <v>44315</v>
      </c>
      <c r="K2471" s="2">
        <v>44260</v>
      </c>
      <c r="L2471" s="2">
        <v>44285</v>
      </c>
      <c r="M2471" s="2">
        <v>44315</v>
      </c>
      <c r="N2471" s="8" t="s">
        <v>20055</v>
      </c>
      <c r="O2471" s="12">
        <f t="shared" si="152"/>
        <v>44225</v>
      </c>
      <c r="P2471">
        <f t="shared" si="155"/>
        <v>3.43</v>
      </c>
      <c r="Q2471">
        <f t="shared" si="153"/>
        <v>98</v>
      </c>
      <c r="R2471" s="13">
        <f t="shared" si="154"/>
        <v>-94.57</v>
      </c>
    </row>
    <row r="2472" spans="1:18" x14ac:dyDescent="0.3">
      <c r="A2472">
        <v>19759</v>
      </c>
      <c r="B2472" s="2">
        <v>44269</v>
      </c>
      <c r="C2472" t="s">
        <v>38</v>
      </c>
      <c r="D2472" s="4">
        <v>660</v>
      </c>
      <c r="E2472">
        <v>90</v>
      </c>
      <c r="F2472" t="s">
        <v>33</v>
      </c>
      <c r="G2472" t="s">
        <v>34</v>
      </c>
      <c r="H2472" s="2">
        <v>44299</v>
      </c>
      <c r="I2472" s="2">
        <v>44329</v>
      </c>
      <c r="J2472" s="2">
        <v>44359</v>
      </c>
      <c r="K2472" s="2">
        <v>44309</v>
      </c>
      <c r="L2472" s="2">
        <v>44329</v>
      </c>
      <c r="M2472" s="2">
        <v>44359</v>
      </c>
      <c r="N2472" s="8" t="s">
        <v>20054</v>
      </c>
      <c r="O2472" s="12">
        <f t="shared" si="152"/>
        <v>44269</v>
      </c>
      <c r="P2472">
        <f t="shared" si="155"/>
        <v>3.1500000000000004</v>
      </c>
      <c r="Q2472">
        <f t="shared" si="153"/>
        <v>0</v>
      </c>
      <c r="R2472" s="13">
        <f t="shared" si="154"/>
        <v>3.1500000000000004</v>
      </c>
    </row>
    <row r="2473" spans="1:18" x14ac:dyDescent="0.3">
      <c r="A2473">
        <v>19760</v>
      </c>
      <c r="B2473" s="2">
        <v>44214</v>
      </c>
      <c r="C2473" t="s">
        <v>32</v>
      </c>
      <c r="D2473" s="4">
        <v>604</v>
      </c>
      <c r="E2473">
        <v>118</v>
      </c>
      <c r="F2473" t="s">
        <v>35</v>
      </c>
      <c r="G2473" t="s">
        <v>42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8" t="s">
        <v>34</v>
      </c>
      <c r="O2473" s="12">
        <f t="shared" si="152"/>
        <v>44214</v>
      </c>
      <c r="P2473">
        <f t="shared" si="155"/>
        <v>0</v>
      </c>
      <c r="Q2473">
        <f t="shared" si="153"/>
        <v>0</v>
      </c>
      <c r="R2473" s="13">
        <f t="shared" si="154"/>
        <v>0</v>
      </c>
    </row>
    <row r="2474" spans="1:18" x14ac:dyDescent="0.3">
      <c r="A2474">
        <v>19761</v>
      </c>
      <c r="B2474" s="2">
        <v>44232</v>
      </c>
      <c r="C2474" t="s">
        <v>32</v>
      </c>
      <c r="D2474" s="4">
        <v>601</v>
      </c>
      <c r="E2474">
        <v>57</v>
      </c>
      <c r="F2474" t="s">
        <v>35</v>
      </c>
      <c r="G2474" t="s">
        <v>42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8" t="s">
        <v>34</v>
      </c>
      <c r="O2474" s="12">
        <f t="shared" si="152"/>
        <v>44232</v>
      </c>
      <c r="P2474">
        <f t="shared" si="155"/>
        <v>0</v>
      </c>
      <c r="Q2474">
        <f t="shared" si="153"/>
        <v>0</v>
      </c>
      <c r="R2474" s="13">
        <f t="shared" si="154"/>
        <v>0</v>
      </c>
    </row>
    <row r="2475" spans="1:18" x14ac:dyDescent="0.3">
      <c r="A2475">
        <v>19762</v>
      </c>
      <c r="B2475" s="2">
        <v>44246</v>
      </c>
      <c r="C2475" t="s">
        <v>32</v>
      </c>
      <c r="D2475" s="4">
        <v>571</v>
      </c>
      <c r="E2475">
        <v>64</v>
      </c>
      <c r="F2475" t="s">
        <v>35</v>
      </c>
      <c r="G2475" t="s">
        <v>36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8" t="s">
        <v>34</v>
      </c>
      <c r="O2475" s="12">
        <f t="shared" si="152"/>
        <v>44246</v>
      </c>
      <c r="P2475">
        <f t="shared" si="155"/>
        <v>0</v>
      </c>
      <c r="Q2475">
        <f t="shared" si="153"/>
        <v>0</v>
      </c>
      <c r="R2475" s="13">
        <f t="shared" si="154"/>
        <v>0</v>
      </c>
    </row>
    <row r="2476" spans="1:18" x14ac:dyDescent="0.3">
      <c r="A2476">
        <v>19763</v>
      </c>
      <c r="B2476" s="2">
        <v>44274</v>
      </c>
      <c r="C2476" t="s">
        <v>32</v>
      </c>
      <c r="D2476" s="4">
        <v>612</v>
      </c>
      <c r="E2476">
        <v>100</v>
      </c>
      <c r="F2476" t="s">
        <v>33</v>
      </c>
      <c r="G2476" t="s">
        <v>34</v>
      </c>
      <c r="H2476" s="2">
        <v>44304</v>
      </c>
      <c r="I2476" s="2">
        <v>44334</v>
      </c>
      <c r="J2476" s="2">
        <v>44364</v>
      </c>
      <c r="K2476" s="2">
        <v>44304</v>
      </c>
      <c r="L2476" s="2">
        <v>44334</v>
      </c>
      <c r="M2476" s="2">
        <v>44364</v>
      </c>
      <c r="N2476" s="8" t="s">
        <v>20055</v>
      </c>
      <c r="O2476" s="12">
        <f t="shared" si="152"/>
        <v>44274</v>
      </c>
      <c r="P2476">
        <f t="shared" si="155"/>
        <v>3.5000000000000004</v>
      </c>
      <c r="Q2476">
        <f t="shared" si="153"/>
        <v>100</v>
      </c>
      <c r="R2476" s="13">
        <f t="shared" si="154"/>
        <v>-96.5</v>
      </c>
    </row>
    <row r="2477" spans="1:18" x14ac:dyDescent="0.3">
      <c r="A2477">
        <v>19764</v>
      </c>
      <c r="B2477" s="2">
        <v>44261</v>
      </c>
      <c r="C2477" t="s">
        <v>38</v>
      </c>
      <c r="D2477" s="4">
        <v>576</v>
      </c>
      <c r="E2477">
        <v>72</v>
      </c>
      <c r="F2477" t="s">
        <v>33</v>
      </c>
      <c r="G2477" t="s">
        <v>34</v>
      </c>
      <c r="H2477" s="2">
        <v>44291</v>
      </c>
      <c r="I2477" s="2">
        <v>44321</v>
      </c>
      <c r="J2477" s="2">
        <v>44351</v>
      </c>
      <c r="K2477" s="2">
        <v>44338</v>
      </c>
      <c r="L2477" s="2">
        <v>44321</v>
      </c>
      <c r="M2477" s="2">
        <v>44351</v>
      </c>
      <c r="N2477" s="8" t="s">
        <v>20054</v>
      </c>
      <c r="O2477" s="12">
        <f t="shared" si="152"/>
        <v>44261</v>
      </c>
      <c r="P2477">
        <f t="shared" si="155"/>
        <v>2.5200000000000005</v>
      </c>
      <c r="Q2477">
        <f t="shared" si="153"/>
        <v>0</v>
      </c>
      <c r="R2477" s="13">
        <f t="shared" si="154"/>
        <v>2.5200000000000005</v>
      </c>
    </row>
    <row r="2478" spans="1:18" x14ac:dyDescent="0.3">
      <c r="A2478">
        <v>19765</v>
      </c>
      <c r="B2478" s="2">
        <v>44280</v>
      </c>
      <c r="C2478" t="s">
        <v>38</v>
      </c>
      <c r="D2478" s="4">
        <v>625</v>
      </c>
      <c r="E2478">
        <v>88</v>
      </c>
      <c r="F2478" t="s">
        <v>33</v>
      </c>
      <c r="G2478" t="s">
        <v>34</v>
      </c>
      <c r="H2478" s="2">
        <v>44310</v>
      </c>
      <c r="I2478" s="2">
        <v>44340</v>
      </c>
      <c r="J2478" s="2">
        <v>44370</v>
      </c>
      <c r="K2478" s="2">
        <v>44335</v>
      </c>
      <c r="L2478" s="2">
        <v>44340</v>
      </c>
      <c r="M2478" s="2">
        <v>44370</v>
      </c>
      <c r="N2478" s="8" t="s">
        <v>20055</v>
      </c>
      <c r="O2478" s="12">
        <f t="shared" si="152"/>
        <v>44280</v>
      </c>
      <c r="P2478">
        <f t="shared" si="155"/>
        <v>3.08</v>
      </c>
      <c r="Q2478">
        <f t="shared" si="153"/>
        <v>88</v>
      </c>
      <c r="R2478" s="13">
        <f t="shared" si="154"/>
        <v>-84.92</v>
      </c>
    </row>
    <row r="2479" spans="1:18" x14ac:dyDescent="0.3">
      <c r="A2479">
        <v>19766</v>
      </c>
      <c r="B2479" s="2">
        <v>44239</v>
      </c>
      <c r="C2479" t="s">
        <v>32</v>
      </c>
      <c r="D2479" s="4">
        <v>548</v>
      </c>
      <c r="E2479">
        <v>133</v>
      </c>
      <c r="F2479" t="s">
        <v>35</v>
      </c>
      <c r="G2479" t="s">
        <v>41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8" t="s">
        <v>34</v>
      </c>
      <c r="O2479" s="12">
        <f t="shared" si="152"/>
        <v>44239</v>
      </c>
      <c r="P2479">
        <f t="shared" si="155"/>
        <v>0</v>
      </c>
      <c r="Q2479">
        <f t="shared" si="153"/>
        <v>0</v>
      </c>
      <c r="R2479" s="13">
        <f t="shared" si="154"/>
        <v>0</v>
      </c>
    </row>
    <row r="2480" spans="1:18" x14ac:dyDescent="0.3">
      <c r="A2480">
        <v>19767</v>
      </c>
      <c r="B2480" s="2">
        <v>44236</v>
      </c>
      <c r="C2480" t="s">
        <v>32</v>
      </c>
      <c r="D2480" s="4">
        <v>651</v>
      </c>
      <c r="E2480">
        <v>152</v>
      </c>
      <c r="F2480" t="s">
        <v>33</v>
      </c>
      <c r="G2480" t="s">
        <v>34</v>
      </c>
      <c r="H2480" s="2">
        <v>44266</v>
      </c>
      <c r="I2480" s="2">
        <v>44296</v>
      </c>
      <c r="J2480" s="2">
        <v>44326</v>
      </c>
      <c r="K2480" s="2">
        <v>44266</v>
      </c>
      <c r="L2480" s="2">
        <v>44296</v>
      </c>
      <c r="M2480" s="2">
        <v>44326</v>
      </c>
      <c r="N2480" s="8" t="s">
        <v>20055</v>
      </c>
      <c r="O2480" s="12">
        <f t="shared" si="152"/>
        <v>44236</v>
      </c>
      <c r="P2480">
        <f t="shared" si="155"/>
        <v>5.32</v>
      </c>
      <c r="Q2480">
        <f t="shared" si="153"/>
        <v>152</v>
      </c>
      <c r="R2480" s="13">
        <f t="shared" si="154"/>
        <v>-146.68</v>
      </c>
    </row>
    <row r="2481" spans="1:18" x14ac:dyDescent="0.3">
      <c r="A2481">
        <v>19768</v>
      </c>
      <c r="B2481" s="2">
        <v>44264</v>
      </c>
      <c r="C2481" t="s">
        <v>38</v>
      </c>
      <c r="D2481" s="4">
        <v>678</v>
      </c>
      <c r="E2481">
        <v>125</v>
      </c>
      <c r="F2481" t="s">
        <v>33</v>
      </c>
      <c r="G2481" t="s">
        <v>34</v>
      </c>
      <c r="H2481" s="2">
        <v>44294</v>
      </c>
      <c r="I2481" s="2">
        <v>44324</v>
      </c>
      <c r="J2481" s="2">
        <v>44354</v>
      </c>
      <c r="K2481" s="2">
        <v>44295</v>
      </c>
      <c r="L2481" s="2">
        <v>44324</v>
      </c>
      <c r="M2481" s="2">
        <v>44354</v>
      </c>
      <c r="N2481" s="8" t="s">
        <v>20054</v>
      </c>
      <c r="O2481" s="12">
        <f t="shared" si="152"/>
        <v>44264</v>
      </c>
      <c r="P2481">
        <f t="shared" si="155"/>
        <v>4.375</v>
      </c>
      <c r="Q2481">
        <f t="shared" si="153"/>
        <v>0</v>
      </c>
      <c r="R2481" s="13">
        <f t="shared" si="154"/>
        <v>4.375</v>
      </c>
    </row>
    <row r="2482" spans="1:18" x14ac:dyDescent="0.3">
      <c r="A2482">
        <v>19769</v>
      </c>
      <c r="B2482" s="2">
        <v>44247</v>
      </c>
      <c r="C2482" t="s">
        <v>32</v>
      </c>
      <c r="D2482" s="4">
        <v>598</v>
      </c>
      <c r="E2482">
        <v>68</v>
      </c>
      <c r="F2482" t="s">
        <v>35</v>
      </c>
      <c r="G2482" t="s">
        <v>39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8" t="s">
        <v>34</v>
      </c>
      <c r="O2482" s="12">
        <f t="shared" si="152"/>
        <v>44247</v>
      </c>
      <c r="P2482">
        <f t="shared" si="155"/>
        <v>0</v>
      </c>
      <c r="Q2482">
        <f t="shared" si="153"/>
        <v>0</v>
      </c>
      <c r="R2482" s="13">
        <f t="shared" si="154"/>
        <v>0</v>
      </c>
    </row>
    <row r="2483" spans="1:18" x14ac:dyDescent="0.3">
      <c r="A2483">
        <v>19770</v>
      </c>
      <c r="B2483" s="2">
        <v>44273</v>
      </c>
      <c r="C2483" t="s">
        <v>37</v>
      </c>
      <c r="D2483" s="4">
        <v>600</v>
      </c>
      <c r="E2483">
        <v>141</v>
      </c>
      <c r="F2483" t="s">
        <v>35</v>
      </c>
      <c r="G2483" t="s">
        <v>42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8" t="s">
        <v>34</v>
      </c>
      <c r="O2483" s="12">
        <f t="shared" si="152"/>
        <v>44273</v>
      </c>
      <c r="P2483">
        <f t="shared" si="155"/>
        <v>0</v>
      </c>
      <c r="Q2483">
        <f t="shared" si="153"/>
        <v>0</v>
      </c>
      <c r="R2483" s="13">
        <f t="shared" si="154"/>
        <v>0</v>
      </c>
    </row>
    <row r="2484" spans="1:18" x14ac:dyDescent="0.3">
      <c r="A2484">
        <v>19771</v>
      </c>
      <c r="B2484" s="2">
        <v>44198</v>
      </c>
      <c r="C2484" t="s">
        <v>37</v>
      </c>
      <c r="D2484" s="4">
        <v>609</v>
      </c>
      <c r="E2484">
        <v>52</v>
      </c>
      <c r="F2484" t="s">
        <v>33</v>
      </c>
      <c r="G2484" t="s">
        <v>34</v>
      </c>
      <c r="H2484" s="2">
        <v>44228</v>
      </c>
      <c r="I2484" s="2">
        <v>44258</v>
      </c>
      <c r="J2484" s="2">
        <v>44288</v>
      </c>
      <c r="K2484" s="2">
        <v>44260</v>
      </c>
      <c r="L2484" s="2">
        <v>44258</v>
      </c>
      <c r="M2484" s="2">
        <v>44288</v>
      </c>
      <c r="N2484" s="8" t="s">
        <v>20055</v>
      </c>
      <c r="O2484" s="12">
        <f t="shared" si="152"/>
        <v>44198</v>
      </c>
      <c r="P2484">
        <f t="shared" si="155"/>
        <v>1.8200000000000003</v>
      </c>
      <c r="Q2484">
        <f t="shared" si="153"/>
        <v>52</v>
      </c>
      <c r="R2484" s="13">
        <f t="shared" si="154"/>
        <v>-50.18</v>
      </c>
    </row>
    <row r="2485" spans="1:18" x14ac:dyDescent="0.3">
      <c r="A2485">
        <v>19772</v>
      </c>
      <c r="B2485" s="2">
        <v>44213</v>
      </c>
      <c r="C2485" t="s">
        <v>32</v>
      </c>
      <c r="D2485" s="4">
        <v>562</v>
      </c>
      <c r="E2485">
        <v>98</v>
      </c>
      <c r="F2485" t="s">
        <v>35</v>
      </c>
      <c r="G2485" t="s">
        <v>42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8" t="s">
        <v>34</v>
      </c>
      <c r="O2485" s="12">
        <f t="shared" si="152"/>
        <v>44213</v>
      </c>
      <c r="P2485">
        <f t="shared" si="155"/>
        <v>0</v>
      </c>
      <c r="Q2485">
        <f t="shared" si="153"/>
        <v>0</v>
      </c>
      <c r="R2485" s="13">
        <f t="shared" si="154"/>
        <v>0</v>
      </c>
    </row>
    <row r="2486" spans="1:18" x14ac:dyDescent="0.3">
      <c r="A2486">
        <v>19773</v>
      </c>
      <c r="B2486" s="2">
        <v>44231</v>
      </c>
      <c r="C2486" t="s">
        <v>38</v>
      </c>
      <c r="D2486" s="4">
        <v>660</v>
      </c>
      <c r="E2486">
        <v>109</v>
      </c>
      <c r="F2486" t="s">
        <v>33</v>
      </c>
      <c r="G2486" t="s">
        <v>34</v>
      </c>
      <c r="H2486" s="2">
        <v>44261</v>
      </c>
      <c r="I2486" s="2">
        <v>44291</v>
      </c>
      <c r="J2486" s="2">
        <v>44321</v>
      </c>
      <c r="K2486" s="2">
        <v>44263</v>
      </c>
      <c r="L2486" s="2">
        <v>44291</v>
      </c>
      <c r="M2486" s="2">
        <v>44321</v>
      </c>
      <c r="N2486" s="8" t="s">
        <v>20055</v>
      </c>
      <c r="O2486" s="12">
        <f t="shared" si="152"/>
        <v>44231</v>
      </c>
      <c r="P2486">
        <f t="shared" si="155"/>
        <v>3.8150000000000004</v>
      </c>
      <c r="Q2486">
        <f t="shared" si="153"/>
        <v>109</v>
      </c>
      <c r="R2486" s="13">
        <f t="shared" si="154"/>
        <v>-105.185</v>
      </c>
    </row>
    <row r="2487" spans="1:18" x14ac:dyDescent="0.3">
      <c r="A2487">
        <v>19774</v>
      </c>
      <c r="B2487" s="2">
        <v>44218</v>
      </c>
      <c r="C2487" t="s">
        <v>32</v>
      </c>
      <c r="D2487" s="4">
        <v>590</v>
      </c>
      <c r="E2487">
        <v>138</v>
      </c>
      <c r="F2487" t="s">
        <v>35</v>
      </c>
      <c r="G2487" t="s">
        <v>42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8" t="s">
        <v>34</v>
      </c>
      <c r="O2487" s="12">
        <f t="shared" si="152"/>
        <v>44218</v>
      </c>
      <c r="P2487">
        <f t="shared" si="155"/>
        <v>0</v>
      </c>
      <c r="Q2487">
        <f t="shared" si="153"/>
        <v>0</v>
      </c>
      <c r="R2487" s="13">
        <f t="shared" si="154"/>
        <v>0</v>
      </c>
    </row>
    <row r="2488" spans="1:18" x14ac:dyDescent="0.3">
      <c r="A2488">
        <v>19775</v>
      </c>
      <c r="B2488" s="2">
        <v>44222</v>
      </c>
      <c r="C2488" t="s">
        <v>38</v>
      </c>
      <c r="D2488" s="4">
        <v>562</v>
      </c>
      <c r="E2488">
        <v>80</v>
      </c>
      <c r="F2488" t="s">
        <v>35</v>
      </c>
      <c r="G2488" t="s">
        <v>39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8" t="s">
        <v>34</v>
      </c>
      <c r="O2488" s="12">
        <f t="shared" si="152"/>
        <v>44222</v>
      </c>
      <c r="P2488">
        <f t="shared" si="155"/>
        <v>0</v>
      </c>
      <c r="Q2488">
        <f t="shared" si="153"/>
        <v>0</v>
      </c>
      <c r="R2488" s="13">
        <f t="shared" si="154"/>
        <v>0</v>
      </c>
    </row>
    <row r="2489" spans="1:18" x14ac:dyDescent="0.3">
      <c r="A2489">
        <v>19776</v>
      </c>
      <c r="B2489" s="2">
        <v>44242</v>
      </c>
      <c r="C2489" t="s">
        <v>38</v>
      </c>
      <c r="D2489" s="4">
        <v>609</v>
      </c>
      <c r="E2489">
        <v>76</v>
      </c>
      <c r="F2489" t="s">
        <v>35</v>
      </c>
      <c r="G2489" t="s">
        <v>42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8" t="s">
        <v>34</v>
      </c>
      <c r="O2489" s="12">
        <f t="shared" si="152"/>
        <v>44242</v>
      </c>
      <c r="P2489">
        <f t="shared" si="155"/>
        <v>0</v>
      </c>
      <c r="Q2489">
        <f t="shared" si="153"/>
        <v>0</v>
      </c>
      <c r="R2489" s="13">
        <f t="shared" si="154"/>
        <v>0</v>
      </c>
    </row>
    <row r="2490" spans="1:18" x14ac:dyDescent="0.3">
      <c r="A2490">
        <v>19777</v>
      </c>
      <c r="B2490" s="2">
        <v>44278</v>
      </c>
      <c r="C2490" t="s">
        <v>32</v>
      </c>
      <c r="D2490" s="4">
        <v>578</v>
      </c>
      <c r="E2490">
        <v>141</v>
      </c>
      <c r="F2490" t="s">
        <v>33</v>
      </c>
      <c r="G2490" t="s">
        <v>34</v>
      </c>
      <c r="H2490" s="2">
        <v>44308</v>
      </c>
      <c r="I2490" s="2">
        <v>44338</v>
      </c>
      <c r="J2490" s="2">
        <v>44368</v>
      </c>
      <c r="K2490" s="2">
        <v>44342</v>
      </c>
      <c r="L2490" s="2">
        <v>44338</v>
      </c>
      <c r="M2490" s="2">
        <v>44368</v>
      </c>
      <c r="N2490" s="8" t="s">
        <v>20054</v>
      </c>
      <c r="O2490" s="12">
        <f t="shared" si="152"/>
        <v>44278</v>
      </c>
      <c r="P2490">
        <f t="shared" si="155"/>
        <v>4.9350000000000005</v>
      </c>
      <c r="Q2490">
        <f t="shared" si="153"/>
        <v>0</v>
      </c>
      <c r="R2490" s="13">
        <f t="shared" si="154"/>
        <v>4.9350000000000005</v>
      </c>
    </row>
    <row r="2491" spans="1:18" x14ac:dyDescent="0.3">
      <c r="A2491">
        <v>19778</v>
      </c>
      <c r="B2491" s="2">
        <v>44287</v>
      </c>
      <c r="C2491" t="s">
        <v>38</v>
      </c>
      <c r="D2491" s="4">
        <v>517</v>
      </c>
      <c r="E2491">
        <v>23</v>
      </c>
      <c r="F2491" t="s">
        <v>35</v>
      </c>
      <c r="G2491" t="s">
        <v>36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8" t="s">
        <v>34</v>
      </c>
      <c r="O2491" s="12">
        <f t="shared" si="152"/>
        <v>44287</v>
      </c>
      <c r="P2491">
        <f t="shared" si="155"/>
        <v>0</v>
      </c>
      <c r="Q2491">
        <f t="shared" si="153"/>
        <v>0</v>
      </c>
      <c r="R2491" s="13">
        <f t="shared" si="154"/>
        <v>0</v>
      </c>
    </row>
    <row r="2492" spans="1:18" x14ac:dyDescent="0.3">
      <c r="A2492">
        <v>19779</v>
      </c>
      <c r="B2492" s="2">
        <v>44263</v>
      </c>
      <c r="C2492" t="s">
        <v>38</v>
      </c>
      <c r="D2492" s="4">
        <v>603</v>
      </c>
      <c r="E2492">
        <v>145</v>
      </c>
      <c r="F2492" t="s">
        <v>35</v>
      </c>
      <c r="G2492" t="s">
        <v>39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8" t="s">
        <v>34</v>
      </c>
      <c r="O2492" s="12">
        <f t="shared" si="152"/>
        <v>44263</v>
      </c>
      <c r="P2492">
        <f t="shared" si="155"/>
        <v>0</v>
      </c>
      <c r="Q2492">
        <f t="shared" si="153"/>
        <v>0</v>
      </c>
      <c r="R2492" s="13">
        <f t="shared" si="154"/>
        <v>0</v>
      </c>
    </row>
    <row r="2493" spans="1:18" x14ac:dyDescent="0.3">
      <c r="A2493">
        <v>19780</v>
      </c>
      <c r="B2493" s="2">
        <v>44249</v>
      </c>
      <c r="C2493" t="s">
        <v>37</v>
      </c>
      <c r="D2493" s="4">
        <v>622</v>
      </c>
      <c r="E2493">
        <v>95</v>
      </c>
      <c r="F2493" t="s">
        <v>33</v>
      </c>
      <c r="G2493" t="s">
        <v>34</v>
      </c>
      <c r="H2493" s="2">
        <v>44279</v>
      </c>
      <c r="I2493" s="2">
        <v>44309</v>
      </c>
      <c r="J2493" s="2">
        <v>44339</v>
      </c>
      <c r="K2493" s="2">
        <v>44285</v>
      </c>
      <c r="L2493" s="2">
        <v>44309</v>
      </c>
      <c r="M2493" s="2">
        <v>44339</v>
      </c>
      <c r="N2493" s="8" t="s">
        <v>20055</v>
      </c>
      <c r="O2493" s="12">
        <f t="shared" si="152"/>
        <v>44249</v>
      </c>
      <c r="P2493">
        <f t="shared" si="155"/>
        <v>3.3250000000000002</v>
      </c>
      <c r="Q2493">
        <f t="shared" si="153"/>
        <v>95</v>
      </c>
      <c r="R2493" s="13">
        <f t="shared" si="154"/>
        <v>-91.674999999999997</v>
      </c>
    </row>
    <row r="2494" spans="1:18" x14ac:dyDescent="0.3">
      <c r="A2494">
        <v>19781</v>
      </c>
      <c r="B2494" s="2">
        <v>44255</v>
      </c>
      <c r="C2494" t="s">
        <v>37</v>
      </c>
      <c r="D2494" s="4">
        <v>585</v>
      </c>
      <c r="E2494">
        <v>138</v>
      </c>
      <c r="F2494" t="s">
        <v>35</v>
      </c>
      <c r="G2494" t="s">
        <v>40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8" t="s">
        <v>34</v>
      </c>
      <c r="O2494" s="12">
        <f t="shared" si="152"/>
        <v>44255</v>
      </c>
      <c r="P2494">
        <f t="shared" si="155"/>
        <v>0</v>
      </c>
      <c r="Q2494">
        <f t="shared" si="153"/>
        <v>0</v>
      </c>
      <c r="R2494" s="13">
        <f t="shared" si="154"/>
        <v>0</v>
      </c>
    </row>
    <row r="2495" spans="1:18" x14ac:dyDescent="0.3">
      <c r="A2495">
        <v>19782</v>
      </c>
      <c r="B2495" s="2">
        <v>44230</v>
      </c>
      <c r="C2495" t="s">
        <v>37</v>
      </c>
      <c r="D2495" s="4">
        <v>501</v>
      </c>
      <c r="E2495">
        <v>75</v>
      </c>
      <c r="F2495" t="s">
        <v>35</v>
      </c>
      <c r="G2495" t="s">
        <v>36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8" t="s">
        <v>34</v>
      </c>
      <c r="O2495" s="12">
        <f t="shared" si="152"/>
        <v>44230</v>
      </c>
      <c r="P2495">
        <f t="shared" si="155"/>
        <v>0</v>
      </c>
      <c r="Q2495">
        <f t="shared" si="153"/>
        <v>0</v>
      </c>
      <c r="R2495" s="13">
        <f t="shared" si="154"/>
        <v>0</v>
      </c>
    </row>
    <row r="2496" spans="1:18" x14ac:dyDescent="0.3">
      <c r="A2496">
        <v>19783</v>
      </c>
      <c r="B2496" s="2">
        <v>44215</v>
      </c>
      <c r="C2496" t="s">
        <v>37</v>
      </c>
      <c r="D2496" s="4">
        <v>656</v>
      </c>
      <c r="E2496">
        <v>129</v>
      </c>
      <c r="F2496" t="s">
        <v>33</v>
      </c>
      <c r="G2496" t="s">
        <v>34</v>
      </c>
      <c r="H2496" s="2">
        <v>44245</v>
      </c>
      <c r="I2496" s="2">
        <v>44275</v>
      </c>
      <c r="J2496" s="2">
        <v>44305</v>
      </c>
      <c r="K2496" s="2">
        <v>44245</v>
      </c>
      <c r="L2496" s="2">
        <v>44275</v>
      </c>
      <c r="M2496" s="2">
        <v>44305</v>
      </c>
      <c r="N2496" s="8" t="s">
        <v>20055</v>
      </c>
      <c r="O2496" s="12">
        <f t="shared" si="152"/>
        <v>44215</v>
      </c>
      <c r="P2496">
        <f t="shared" si="155"/>
        <v>4.5150000000000006</v>
      </c>
      <c r="Q2496">
        <f t="shared" si="153"/>
        <v>129</v>
      </c>
      <c r="R2496" s="13">
        <f t="shared" si="154"/>
        <v>-124.485</v>
      </c>
    </row>
    <row r="2497" spans="1:18" x14ac:dyDescent="0.3">
      <c r="A2497">
        <v>19784</v>
      </c>
      <c r="B2497" s="2">
        <v>44205</v>
      </c>
      <c r="C2497" t="s">
        <v>32</v>
      </c>
      <c r="D2497" s="4">
        <v>623</v>
      </c>
      <c r="E2497">
        <v>164</v>
      </c>
      <c r="F2497" t="s">
        <v>35</v>
      </c>
      <c r="G2497" t="s">
        <v>40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8" t="s">
        <v>34</v>
      </c>
      <c r="O2497" s="12">
        <f t="shared" si="152"/>
        <v>44205</v>
      </c>
      <c r="P2497">
        <f t="shared" si="155"/>
        <v>0</v>
      </c>
      <c r="Q2497">
        <f t="shared" si="153"/>
        <v>0</v>
      </c>
      <c r="R2497" s="13">
        <f t="shared" si="154"/>
        <v>0</v>
      </c>
    </row>
    <row r="2498" spans="1:18" x14ac:dyDescent="0.3">
      <c r="A2498">
        <v>19785</v>
      </c>
      <c r="B2498" s="2">
        <v>44279</v>
      </c>
      <c r="C2498" t="s">
        <v>32</v>
      </c>
      <c r="D2498" s="4">
        <v>604</v>
      </c>
      <c r="E2498">
        <v>116</v>
      </c>
      <c r="F2498" t="s">
        <v>35</v>
      </c>
      <c r="G2498" t="s">
        <v>42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8" t="s">
        <v>34</v>
      </c>
      <c r="O2498" s="12">
        <f t="shared" si="152"/>
        <v>44279</v>
      </c>
      <c r="P2498">
        <f t="shared" si="155"/>
        <v>0</v>
      </c>
      <c r="Q2498">
        <f t="shared" si="153"/>
        <v>0</v>
      </c>
      <c r="R2498" s="13">
        <f t="shared" si="154"/>
        <v>0</v>
      </c>
    </row>
    <row r="2499" spans="1:18" x14ac:dyDescent="0.3">
      <c r="A2499">
        <v>19786</v>
      </c>
      <c r="B2499" s="2">
        <v>44287</v>
      </c>
      <c r="C2499" t="s">
        <v>32</v>
      </c>
      <c r="D2499" s="4">
        <v>625</v>
      </c>
      <c r="E2499">
        <v>106</v>
      </c>
      <c r="F2499" t="s">
        <v>35</v>
      </c>
      <c r="G2499" t="s">
        <v>42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8" t="s">
        <v>34</v>
      </c>
      <c r="O2499" s="12">
        <f t="shared" ref="O2499:O2562" si="156">B2499</f>
        <v>44287</v>
      </c>
      <c r="P2499">
        <f t="shared" si="155"/>
        <v>0</v>
      </c>
      <c r="Q2499">
        <f t="shared" ref="Q2499:Q2562" si="157">IF(N2499="Defaulted",E2499,0)</f>
        <v>0</v>
      </c>
      <c r="R2499" s="13">
        <f t="shared" ref="R2499:R2562" si="158">P2499-Q2499</f>
        <v>0</v>
      </c>
    </row>
    <row r="2500" spans="1:18" x14ac:dyDescent="0.3">
      <c r="A2500">
        <v>19787</v>
      </c>
      <c r="B2500" s="2">
        <v>44277</v>
      </c>
      <c r="C2500" t="s">
        <v>32</v>
      </c>
      <c r="D2500" s="4">
        <v>593</v>
      </c>
      <c r="E2500">
        <v>142</v>
      </c>
      <c r="F2500" t="s">
        <v>35</v>
      </c>
      <c r="G2500" t="s">
        <v>36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8" t="s">
        <v>34</v>
      </c>
      <c r="O2500" s="12">
        <f t="shared" si="156"/>
        <v>44277</v>
      </c>
      <c r="P2500">
        <f t="shared" ref="P2500:P2563" si="159">IF(F2500="Approved",E2500*0.035,0)</f>
        <v>0</v>
      </c>
      <c r="Q2500">
        <f t="shared" si="157"/>
        <v>0</v>
      </c>
      <c r="R2500" s="13">
        <f t="shared" si="158"/>
        <v>0</v>
      </c>
    </row>
    <row r="2501" spans="1:18" x14ac:dyDescent="0.3">
      <c r="A2501">
        <v>19788</v>
      </c>
      <c r="B2501" s="2">
        <v>44277</v>
      </c>
      <c r="C2501" t="s">
        <v>37</v>
      </c>
      <c r="D2501" s="4">
        <v>574</v>
      </c>
      <c r="E2501">
        <v>92</v>
      </c>
      <c r="F2501" t="s">
        <v>35</v>
      </c>
      <c r="G2501" t="s">
        <v>39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8" t="s">
        <v>34</v>
      </c>
      <c r="O2501" s="12">
        <f t="shared" si="156"/>
        <v>44277</v>
      </c>
      <c r="P2501">
        <f t="shared" si="159"/>
        <v>0</v>
      </c>
      <c r="Q2501">
        <f t="shared" si="157"/>
        <v>0</v>
      </c>
      <c r="R2501" s="13">
        <f t="shared" si="158"/>
        <v>0</v>
      </c>
    </row>
    <row r="2502" spans="1:18" x14ac:dyDescent="0.3">
      <c r="A2502">
        <v>19789</v>
      </c>
      <c r="B2502" s="2">
        <v>44260</v>
      </c>
      <c r="C2502" t="s">
        <v>32</v>
      </c>
      <c r="D2502" s="4">
        <v>635</v>
      </c>
      <c r="E2502">
        <v>57</v>
      </c>
      <c r="F2502" t="s">
        <v>35</v>
      </c>
      <c r="G2502" t="s">
        <v>40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8" t="s">
        <v>34</v>
      </c>
      <c r="O2502" s="12">
        <f t="shared" si="156"/>
        <v>44260</v>
      </c>
      <c r="P2502">
        <f t="shared" si="159"/>
        <v>0</v>
      </c>
      <c r="Q2502">
        <f t="shared" si="157"/>
        <v>0</v>
      </c>
      <c r="R2502" s="13">
        <f t="shared" si="158"/>
        <v>0</v>
      </c>
    </row>
    <row r="2503" spans="1:18" x14ac:dyDescent="0.3">
      <c r="A2503">
        <v>19790</v>
      </c>
      <c r="B2503" s="2">
        <v>44204</v>
      </c>
      <c r="C2503" t="s">
        <v>37</v>
      </c>
      <c r="D2503" s="4">
        <v>655</v>
      </c>
      <c r="E2503">
        <v>76</v>
      </c>
      <c r="F2503" t="s">
        <v>33</v>
      </c>
      <c r="G2503" t="s">
        <v>34</v>
      </c>
      <c r="H2503" s="2">
        <v>44234</v>
      </c>
      <c r="I2503" s="2">
        <v>44264</v>
      </c>
      <c r="J2503" s="2">
        <v>44294</v>
      </c>
      <c r="K2503" s="2">
        <v>44237</v>
      </c>
      <c r="L2503" s="2">
        <v>44264</v>
      </c>
      <c r="M2503" s="2">
        <v>44294</v>
      </c>
      <c r="N2503" s="8" t="s">
        <v>20055</v>
      </c>
      <c r="O2503" s="12">
        <f t="shared" si="156"/>
        <v>44204</v>
      </c>
      <c r="P2503">
        <f t="shared" si="159"/>
        <v>2.66</v>
      </c>
      <c r="Q2503">
        <f t="shared" si="157"/>
        <v>76</v>
      </c>
      <c r="R2503" s="13">
        <f t="shared" si="158"/>
        <v>-73.34</v>
      </c>
    </row>
    <row r="2504" spans="1:18" x14ac:dyDescent="0.3">
      <c r="A2504">
        <v>19791</v>
      </c>
      <c r="B2504" s="2">
        <v>44265</v>
      </c>
      <c r="C2504" t="s">
        <v>32</v>
      </c>
      <c r="D2504" s="4">
        <v>639</v>
      </c>
      <c r="E2504">
        <v>84</v>
      </c>
      <c r="F2504" t="s">
        <v>35</v>
      </c>
      <c r="G2504" t="s">
        <v>36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8" t="s">
        <v>34</v>
      </c>
      <c r="O2504" s="12">
        <f t="shared" si="156"/>
        <v>44265</v>
      </c>
      <c r="P2504">
        <f t="shared" si="159"/>
        <v>0</v>
      </c>
      <c r="Q2504">
        <f t="shared" si="157"/>
        <v>0</v>
      </c>
      <c r="R2504" s="13">
        <f t="shared" si="158"/>
        <v>0</v>
      </c>
    </row>
    <row r="2505" spans="1:18" x14ac:dyDescent="0.3">
      <c r="A2505">
        <v>19792</v>
      </c>
      <c r="B2505" s="2">
        <v>44203</v>
      </c>
      <c r="C2505" t="s">
        <v>37</v>
      </c>
      <c r="D2505" s="4">
        <v>601</v>
      </c>
      <c r="E2505">
        <v>155</v>
      </c>
      <c r="F2505" t="s">
        <v>33</v>
      </c>
      <c r="G2505" t="s">
        <v>34</v>
      </c>
      <c r="H2505" s="2">
        <v>44233</v>
      </c>
      <c r="I2505" s="2">
        <v>44263</v>
      </c>
      <c r="J2505" s="2">
        <v>44293</v>
      </c>
      <c r="K2505" s="2">
        <v>44257</v>
      </c>
      <c r="L2505" s="2">
        <v>44263</v>
      </c>
      <c r="M2505" s="2">
        <v>44293</v>
      </c>
      <c r="N2505" s="8" t="s">
        <v>20055</v>
      </c>
      <c r="O2505" s="12">
        <f t="shared" si="156"/>
        <v>44203</v>
      </c>
      <c r="P2505">
        <f t="shared" si="159"/>
        <v>5.4250000000000007</v>
      </c>
      <c r="Q2505">
        <f t="shared" si="157"/>
        <v>155</v>
      </c>
      <c r="R2505" s="13">
        <f t="shared" si="158"/>
        <v>-149.57499999999999</v>
      </c>
    </row>
    <row r="2506" spans="1:18" x14ac:dyDescent="0.3">
      <c r="A2506">
        <v>19793</v>
      </c>
      <c r="B2506" s="2">
        <v>44217</v>
      </c>
      <c r="C2506" t="s">
        <v>38</v>
      </c>
      <c r="D2506" s="4">
        <v>670</v>
      </c>
      <c r="E2506">
        <v>95</v>
      </c>
      <c r="F2506" t="s">
        <v>33</v>
      </c>
      <c r="G2506" t="s">
        <v>34</v>
      </c>
      <c r="H2506" s="2">
        <v>44247</v>
      </c>
      <c r="I2506" s="2">
        <v>44277</v>
      </c>
      <c r="J2506" s="2">
        <v>44307</v>
      </c>
      <c r="K2506" s="2">
        <v>44247</v>
      </c>
      <c r="L2506" s="2">
        <v>44277</v>
      </c>
      <c r="M2506" s="2">
        <v>44307</v>
      </c>
      <c r="N2506" s="8" t="s">
        <v>20055</v>
      </c>
      <c r="O2506" s="12">
        <f t="shared" si="156"/>
        <v>44217</v>
      </c>
      <c r="P2506">
        <f t="shared" si="159"/>
        <v>3.3250000000000002</v>
      </c>
      <c r="Q2506">
        <f t="shared" si="157"/>
        <v>95</v>
      </c>
      <c r="R2506" s="13">
        <f t="shared" si="158"/>
        <v>-91.674999999999997</v>
      </c>
    </row>
    <row r="2507" spans="1:18" x14ac:dyDescent="0.3">
      <c r="A2507">
        <v>19794</v>
      </c>
      <c r="B2507" s="2">
        <v>44283</v>
      </c>
      <c r="C2507" t="s">
        <v>38</v>
      </c>
      <c r="D2507" s="4">
        <v>643</v>
      </c>
      <c r="E2507">
        <v>50</v>
      </c>
      <c r="F2507" t="s">
        <v>33</v>
      </c>
      <c r="G2507" t="s">
        <v>34</v>
      </c>
      <c r="H2507" s="2">
        <v>44313</v>
      </c>
      <c r="I2507" s="2">
        <v>44343</v>
      </c>
      <c r="J2507" s="2">
        <v>44373</v>
      </c>
      <c r="K2507" s="2">
        <v>44321</v>
      </c>
      <c r="L2507" s="2">
        <v>44343</v>
      </c>
      <c r="M2507" s="2">
        <v>44373</v>
      </c>
      <c r="N2507" s="8" t="s">
        <v>20054</v>
      </c>
      <c r="O2507" s="12">
        <f t="shared" si="156"/>
        <v>44283</v>
      </c>
      <c r="P2507">
        <f t="shared" si="159"/>
        <v>1.7500000000000002</v>
      </c>
      <c r="Q2507">
        <f t="shared" si="157"/>
        <v>0</v>
      </c>
      <c r="R2507" s="13">
        <f t="shared" si="158"/>
        <v>1.7500000000000002</v>
      </c>
    </row>
    <row r="2508" spans="1:18" x14ac:dyDescent="0.3">
      <c r="A2508">
        <v>19795</v>
      </c>
      <c r="B2508" s="2">
        <v>44232</v>
      </c>
      <c r="C2508" t="s">
        <v>32</v>
      </c>
      <c r="D2508" s="4">
        <v>712</v>
      </c>
      <c r="E2508">
        <v>61</v>
      </c>
      <c r="F2508" t="s">
        <v>33</v>
      </c>
      <c r="G2508" t="s">
        <v>34</v>
      </c>
      <c r="H2508" s="2">
        <v>44262</v>
      </c>
      <c r="I2508" s="2">
        <v>44292</v>
      </c>
      <c r="J2508" s="2">
        <v>44322</v>
      </c>
      <c r="K2508" s="2">
        <v>44270</v>
      </c>
      <c r="L2508" s="2">
        <v>44292</v>
      </c>
      <c r="M2508" s="2">
        <v>44322</v>
      </c>
      <c r="N2508" s="8" t="s">
        <v>20054</v>
      </c>
      <c r="O2508" s="12">
        <f t="shared" si="156"/>
        <v>44232</v>
      </c>
      <c r="P2508">
        <f t="shared" si="159"/>
        <v>2.1350000000000002</v>
      </c>
      <c r="Q2508">
        <f t="shared" si="157"/>
        <v>0</v>
      </c>
      <c r="R2508" s="13">
        <f t="shared" si="158"/>
        <v>2.1350000000000002</v>
      </c>
    </row>
    <row r="2509" spans="1:18" x14ac:dyDescent="0.3">
      <c r="A2509">
        <v>19796</v>
      </c>
      <c r="B2509" s="2">
        <v>44254</v>
      </c>
      <c r="C2509" t="s">
        <v>38</v>
      </c>
      <c r="D2509" s="4">
        <v>632</v>
      </c>
      <c r="E2509">
        <v>100</v>
      </c>
      <c r="F2509" t="s">
        <v>33</v>
      </c>
      <c r="G2509" t="s">
        <v>34</v>
      </c>
      <c r="H2509" s="2">
        <v>44284</v>
      </c>
      <c r="I2509" s="2">
        <v>44314</v>
      </c>
      <c r="J2509" s="2">
        <v>44344</v>
      </c>
      <c r="K2509" s="2">
        <v>44299</v>
      </c>
      <c r="L2509" s="2">
        <v>44314</v>
      </c>
      <c r="M2509" s="2">
        <v>44344</v>
      </c>
      <c r="N2509" s="8" t="s">
        <v>20055</v>
      </c>
      <c r="O2509" s="12">
        <f t="shared" si="156"/>
        <v>44254</v>
      </c>
      <c r="P2509">
        <f t="shared" si="159"/>
        <v>3.5000000000000004</v>
      </c>
      <c r="Q2509">
        <f t="shared" si="157"/>
        <v>100</v>
      </c>
      <c r="R2509" s="13">
        <f t="shared" si="158"/>
        <v>-96.5</v>
      </c>
    </row>
    <row r="2510" spans="1:18" x14ac:dyDescent="0.3">
      <c r="A2510">
        <v>19797</v>
      </c>
      <c r="B2510" s="2">
        <v>44284</v>
      </c>
      <c r="C2510" t="s">
        <v>32</v>
      </c>
      <c r="D2510" s="4">
        <v>624</v>
      </c>
      <c r="E2510">
        <v>93</v>
      </c>
      <c r="F2510" t="s">
        <v>35</v>
      </c>
      <c r="G2510" t="s">
        <v>42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8" t="s">
        <v>34</v>
      </c>
      <c r="O2510" s="12">
        <f t="shared" si="156"/>
        <v>44284</v>
      </c>
      <c r="P2510">
        <f t="shared" si="159"/>
        <v>0</v>
      </c>
      <c r="Q2510">
        <f t="shared" si="157"/>
        <v>0</v>
      </c>
      <c r="R2510" s="13">
        <f t="shared" si="158"/>
        <v>0</v>
      </c>
    </row>
    <row r="2511" spans="1:18" x14ac:dyDescent="0.3">
      <c r="A2511">
        <v>19798</v>
      </c>
      <c r="B2511" s="2">
        <v>44247</v>
      </c>
      <c r="C2511" t="s">
        <v>32</v>
      </c>
      <c r="D2511" s="4">
        <v>616</v>
      </c>
      <c r="E2511">
        <v>49</v>
      </c>
      <c r="F2511" t="s">
        <v>35</v>
      </c>
      <c r="G2511" t="s">
        <v>36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8" t="s">
        <v>34</v>
      </c>
      <c r="O2511" s="12">
        <f t="shared" si="156"/>
        <v>44247</v>
      </c>
      <c r="P2511">
        <f t="shared" si="159"/>
        <v>0</v>
      </c>
      <c r="Q2511">
        <f t="shared" si="157"/>
        <v>0</v>
      </c>
      <c r="R2511" s="13">
        <f t="shared" si="158"/>
        <v>0</v>
      </c>
    </row>
    <row r="2512" spans="1:18" x14ac:dyDescent="0.3">
      <c r="A2512">
        <v>19799</v>
      </c>
      <c r="B2512" s="2">
        <v>44225</v>
      </c>
      <c r="C2512" t="s">
        <v>38</v>
      </c>
      <c r="D2512" s="4">
        <v>574</v>
      </c>
      <c r="E2512">
        <v>111</v>
      </c>
      <c r="F2512" t="s">
        <v>35</v>
      </c>
      <c r="G2512" t="s">
        <v>36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8" t="s">
        <v>34</v>
      </c>
      <c r="O2512" s="12">
        <f t="shared" si="156"/>
        <v>44225</v>
      </c>
      <c r="P2512">
        <f t="shared" si="159"/>
        <v>0</v>
      </c>
      <c r="Q2512">
        <f t="shared" si="157"/>
        <v>0</v>
      </c>
      <c r="R2512" s="13">
        <f t="shared" si="158"/>
        <v>0</v>
      </c>
    </row>
    <row r="2513" spans="1:18" x14ac:dyDescent="0.3">
      <c r="A2513">
        <v>19800</v>
      </c>
      <c r="B2513" s="2">
        <v>44213</v>
      </c>
      <c r="C2513" t="s">
        <v>38</v>
      </c>
      <c r="D2513" s="4">
        <v>599</v>
      </c>
      <c r="E2513">
        <v>118</v>
      </c>
      <c r="F2513" t="s">
        <v>35</v>
      </c>
      <c r="G2513" t="s">
        <v>40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8" t="s">
        <v>34</v>
      </c>
      <c r="O2513" s="12">
        <f t="shared" si="156"/>
        <v>44213</v>
      </c>
      <c r="P2513">
        <f t="shared" si="159"/>
        <v>0</v>
      </c>
      <c r="Q2513">
        <f t="shared" si="157"/>
        <v>0</v>
      </c>
      <c r="R2513" s="13">
        <f t="shared" si="158"/>
        <v>0</v>
      </c>
    </row>
    <row r="2514" spans="1:18" x14ac:dyDescent="0.3">
      <c r="A2514">
        <v>19801</v>
      </c>
      <c r="B2514" s="2">
        <v>44264</v>
      </c>
      <c r="C2514" t="s">
        <v>38</v>
      </c>
      <c r="D2514" s="4">
        <v>608</v>
      </c>
      <c r="E2514">
        <v>103</v>
      </c>
      <c r="F2514" t="s">
        <v>35</v>
      </c>
      <c r="G2514" t="s">
        <v>42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8" t="s">
        <v>34</v>
      </c>
      <c r="O2514" s="12">
        <f t="shared" si="156"/>
        <v>44264</v>
      </c>
      <c r="P2514">
        <f t="shared" si="159"/>
        <v>0</v>
      </c>
      <c r="Q2514">
        <f t="shared" si="157"/>
        <v>0</v>
      </c>
      <c r="R2514" s="13">
        <f t="shared" si="158"/>
        <v>0</v>
      </c>
    </row>
    <row r="2515" spans="1:18" x14ac:dyDescent="0.3">
      <c r="A2515">
        <v>19802</v>
      </c>
      <c r="B2515" s="2">
        <v>44260</v>
      </c>
      <c r="C2515" t="s">
        <v>37</v>
      </c>
      <c r="D2515" s="4">
        <v>606</v>
      </c>
      <c r="E2515">
        <v>86</v>
      </c>
      <c r="F2515" t="s">
        <v>33</v>
      </c>
      <c r="G2515" t="s">
        <v>34</v>
      </c>
      <c r="H2515" s="2">
        <v>44290</v>
      </c>
      <c r="I2515" s="2">
        <v>44320</v>
      </c>
      <c r="J2515" s="2">
        <v>44350</v>
      </c>
      <c r="K2515" s="2">
        <v>44327</v>
      </c>
      <c r="L2515" s="2">
        <v>44320</v>
      </c>
      <c r="M2515" s="2">
        <v>44350</v>
      </c>
      <c r="N2515" s="8" t="s">
        <v>20055</v>
      </c>
      <c r="O2515" s="12">
        <f t="shared" si="156"/>
        <v>44260</v>
      </c>
      <c r="P2515">
        <f t="shared" si="159"/>
        <v>3.0100000000000002</v>
      </c>
      <c r="Q2515">
        <f t="shared" si="157"/>
        <v>86</v>
      </c>
      <c r="R2515" s="13">
        <f t="shared" si="158"/>
        <v>-82.99</v>
      </c>
    </row>
    <row r="2516" spans="1:18" x14ac:dyDescent="0.3">
      <c r="A2516">
        <v>19803</v>
      </c>
      <c r="B2516" s="2">
        <v>44270</v>
      </c>
      <c r="C2516" t="s">
        <v>32</v>
      </c>
      <c r="D2516" s="4">
        <v>680</v>
      </c>
      <c r="E2516">
        <v>104</v>
      </c>
      <c r="F2516" t="s">
        <v>33</v>
      </c>
      <c r="G2516" t="s">
        <v>34</v>
      </c>
      <c r="H2516" s="2">
        <v>44300</v>
      </c>
      <c r="I2516" s="2">
        <v>44330</v>
      </c>
      <c r="J2516" s="2">
        <v>44360</v>
      </c>
      <c r="K2516" s="2">
        <v>44310</v>
      </c>
      <c r="L2516" s="2">
        <v>44330</v>
      </c>
      <c r="M2516" s="2">
        <v>44360</v>
      </c>
      <c r="N2516" s="8" t="s">
        <v>20054</v>
      </c>
      <c r="O2516" s="12">
        <f t="shared" si="156"/>
        <v>44270</v>
      </c>
      <c r="P2516">
        <f t="shared" si="159"/>
        <v>3.6400000000000006</v>
      </c>
      <c r="Q2516">
        <f t="shared" si="157"/>
        <v>0</v>
      </c>
      <c r="R2516" s="13">
        <f t="shared" si="158"/>
        <v>3.6400000000000006</v>
      </c>
    </row>
    <row r="2517" spans="1:18" x14ac:dyDescent="0.3">
      <c r="A2517">
        <v>19804</v>
      </c>
      <c r="B2517" s="2">
        <v>44250</v>
      </c>
      <c r="C2517" t="s">
        <v>38</v>
      </c>
      <c r="D2517" s="4">
        <v>675</v>
      </c>
      <c r="E2517">
        <v>57</v>
      </c>
      <c r="F2517" t="s">
        <v>33</v>
      </c>
      <c r="G2517" t="s">
        <v>34</v>
      </c>
      <c r="H2517" s="2">
        <v>44280</v>
      </c>
      <c r="I2517" s="2">
        <v>44310</v>
      </c>
      <c r="J2517" s="2">
        <v>44340</v>
      </c>
      <c r="K2517" s="2">
        <v>44284</v>
      </c>
      <c r="L2517" s="2">
        <v>44310</v>
      </c>
      <c r="M2517" s="2">
        <v>44340</v>
      </c>
      <c r="N2517" s="8" t="s">
        <v>20055</v>
      </c>
      <c r="O2517" s="12">
        <f t="shared" si="156"/>
        <v>44250</v>
      </c>
      <c r="P2517">
        <f t="shared" si="159"/>
        <v>1.9950000000000001</v>
      </c>
      <c r="Q2517">
        <f t="shared" si="157"/>
        <v>57</v>
      </c>
      <c r="R2517" s="13">
        <f t="shared" si="158"/>
        <v>-55.005000000000003</v>
      </c>
    </row>
    <row r="2518" spans="1:18" x14ac:dyDescent="0.3">
      <c r="A2518">
        <v>19805</v>
      </c>
      <c r="B2518" s="2">
        <v>44271</v>
      </c>
      <c r="C2518" t="s">
        <v>38</v>
      </c>
      <c r="D2518" s="4">
        <v>642</v>
      </c>
      <c r="E2518">
        <v>109</v>
      </c>
      <c r="F2518" t="s">
        <v>33</v>
      </c>
      <c r="G2518" t="s">
        <v>34</v>
      </c>
      <c r="H2518" s="2">
        <v>44301</v>
      </c>
      <c r="I2518" s="2">
        <v>44331</v>
      </c>
      <c r="J2518" s="2">
        <v>44361</v>
      </c>
      <c r="K2518" s="2">
        <v>44310</v>
      </c>
      <c r="L2518" s="2">
        <v>44331</v>
      </c>
      <c r="M2518" s="2">
        <v>44361</v>
      </c>
      <c r="N2518" s="8" t="s">
        <v>20055</v>
      </c>
      <c r="O2518" s="12">
        <f t="shared" si="156"/>
        <v>44271</v>
      </c>
      <c r="P2518">
        <f t="shared" si="159"/>
        <v>3.8150000000000004</v>
      </c>
      <c r="Q2518">
        <f t="shared" si="157"/>
        <v>109</v>
      </c>
      <c r="R2518" s="13">
        <f t="shared" si="158"/>
        <v>-105.185</v>
      </c>
    </row>
    <row r="2519" spans="1:18" x14ac:dyDescent="0.3">
      <c r="A2519">
        <v>19806</v>
      </c>
      <c r="B2519" s="2">
        <v>44260</v>
      </c>
      <c r="C2519" t="s">
        <v>32</v>
      </c>
      <c r="D2519" s="4">
        <v>534</v>
      </c>
      <c r="E2519">
        <v>144</v>
      </c>
      <c r="F2519" t="s">
        <v>35</v>
      </c>
      <c r="G2519" t="s">
        <v>39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8" t="s">
        <v>34</v>
      </c>
      <c r="O2519" s="12">
        <f t="shared" si="156"/>
        <v>44260</v>
      </c>
      <c r="P2519">
        <f t="shared" si="159"/>
        <v>0</v>
      </c>
      <c r="Q2519">
        <f t="shared" si="157"/>
        <v>0</v>
      </c>
      <c r="R2519" s="13">
        <f t="shared" si="158"/>
        <v>0</v>
      </c>
    </row>
    <row r="2520" spans="1:18" x14ac:dyDescent="0.3">
      <c r="A2520">
        <v>19807</v>
      </c>
      <c r="B2520" s="2">
        <v>44283</v>
      </c>
      <c r="C2520" t="s">
        <v>38</v>
      </c>
      <c r="D2520" s="4">
        <v>595</v>
      </c>
      <c r="E2520">
        <v>81</v>
      </c>
      <c r="F2520" t="s">
        <v>35</v>
      </c>
      <c r="G2520" t="s">
        <v>41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8" t="s">
        <v>34</v>
      </c>
      <c r="O2520" s="12">
        <f t="shared" si="156"/>
        <v>44283</v>
      </c>
      <c r="P2520">
        <f t="shared" si="159"/>
        <v>0</v>
      </c>
      <c r="Q2520">
        <f t="shared" si="157"/>
        <v>0</v>
      </c>
      <c r="R2520" s="13">
        <f t="shared" si="158"/>
        <v>0</v>
      </c>
    </row>
    <row r="2521" spans="1:18" x14ac:dyDescent="0.3">
      <c r="A2521">
        <v>19808</v>
      </c>
      <c r="B2521" s="2">
        <v>44230</v>
      </c>
      <c r="C2521" t="s">
        <v>38</v>
      </c>
      <c r="D2521" s="4">
        <v>599</v>
      </c>
      <c r="E2521">
        <v>160</v>
      </c>
      <c r="F2521" t="s">
        <v>35</v>
      </c>
      <c r="G2521" t="s">
        <v>42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8" t="s">
        <v>34</v>
      </c>
      <c r="O2521" s="12">
        <f t="shared" si="156"/>
        <v>44230</v>
      </c>
      <c r="P2521">
        <f t="shared" si="159"/>
        <v>0</v>
      </c>
      <c r="Q2521">
        <f t="shared" si="157"/>
        <v>0</v>
      </c>
      <c r="R2521" s="13">
        <f t="shared" si="158"/>
        <v>0</v>
      </c>
    </row>
    <row r="2522" spans="1:18" x14ac:dyDescent="0.3">
      <c r="A2522">
        <v>19809</v>
      </c>
      <c r="B2522" s="2">
        <v>44263</v>
      </c>
      <c r="C2522" t="s">
        <v>38</v>
      </c>
      <c r="D2522" s="4">
        <v>613</v>
      </c>
      <c r="E2522">
        <v>100</v>
      </c>
      <c r="F2522" t="s">
        <v>35</v>
      </c>
      <c r="G2522" t="s">
        <v>39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8" t="s">
        <v>34</v>
      </c>
      <c r="O2522" s="12">
        <f t="shared" si="156"/>
        <v>44263</v>
      </c>
      <c r="P2522">
        <f t="shared" si="159"/>
        <v>0</v>
      </c>
      <c r="Q2522">
        <f t="shared" si="157"/>
        <v>0</v>
      </c>
      <c r="R2522" s="13">
        <f t="shared" si="158"/>
        <v>0</v>
      </c>
    </row>
    <row r="2523" spans="1:18" x14ac:dyDescent="0.3">
      <c r="A2523">
        <v>19810</v>
      </c>
      <c r="B2523" s="2">
        <v>44235</v>
      </c>
      <c r="C2523" t="s">
        <v>32</v>
      </c>
      <c r="D2523" s="4">
        <v>630</v>
      </c>
      <c r="E2523">
        <v>111</v>
      </c>
      <c r="F2523" t="s">
        <v>35</v>
      </c>
      <c r="G2523" t="s">
        <v>39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8" t="s">
        <v>34</v>
      </c>
      <c r="O2523" s="12">
        <f t="shared" si="156"/>
        <v>44235</v>
      </c>
      <c r="P2523">
        <f t="shared" si="159"/>
        <v>0</v>
      </c>
      <c r="Q2523">
        <f t="shared" si="157"/>
        <v>0</v>
      </c>
      <c r="R2523" s="13">
        <f t="shared" si="158"/>
        <v>0</v>
      </c>
    </row>
    <row r="2524" spans="1:18" x14ac:dyDescent="0.3">
      <c r="A2524">
        <v>19811</v>
      </c>
      <c r="B2524" s="2">
        <v>44257</v>
      </c>
      <c r="C2524" t="s">
        <v>32</v>
      </c>
      <c r="D2524" s="4">
        <v>565</v>
      </c>
      <c r="E2524">
        <v>74</v>
      </c>
      <c r="F2524" t="s">
        <v>35</v>
      </c>
      <c r="G2524" t="s">
        <v>42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8" t="s">
        <v>34</v>
      </c>
      <c r="O2524" s="12">
        <f t="shared" si="156"/>
        <v>44257</v>
      </c>
      <c r="P2524">
        <f t="shared" si="159"/>
        <v>0</v>
      </c>
      <c r="Q2524">
        <f t="shared" si="157"/>
        <v>0</v>
      </c>
      <c r="R2524" s="13">
        <f t="shared" si="158"/>
        <v>0</v>
      </c>
    </row>
    <row r="2525" spans="1:18" x14ac:dyDescent="0.3">
      <c r="A2525">
        <v>19812</v>
      </c>
      <c r="B2525" s="2">
        <v>44269</v>
      </c>
      <c r="C2525" t="s">
        <v>32</v>
      </c>
      <c r="D2525" s="4">
        <v>680</v>
      </c>
      <c r="E2525">
        <v>44</v>
      </c>
      <c r="F2525" t="s">
        <v>33</v>
      </c>
      <c r="G2525" t="s">
        <v>34</v>
      </c>
      <c r="H2525" s="2">
        <v>44299</v>
      </c>
      <c r="I2525" s="2">
        <v>44329</v>
      </c>
      <c r="J2525" s="2">
        <v>44359</v>
      </c>
      <c r="K2525" s="2">
        <v>44305</v>
      </c>
      <c r="L2525" s="2">
        <v>44329</v>
      </c>
      <c r="M2525" s="2">
        <v>44359</v>
      </c>
      <c r="N2525" s="8" t="s">
        <v>20055</v>
      </c>
      <c r="O2525" s="12">
        <f t="shared" si="156"/>
        <v>44269</v>
      </c>
      <c r="P2525">
        <f t="shared" si="159"/>
        <v>1.54</v>
      </c>
      <c r="Q2525">
        <f t="shared" si="157"/>
        <v>44</v>
      </c>
      <c r="R2525" s="13">
        <f t="shared" si="158"/>
        <v>-42.46</v>
      </c>
    </row>
    <row r="2526" spans="1:18" x14ac:dyDescent="0.3">
      <c r="A2526">
        <v>19813</v>
      </c>
      <c r="B2526" s="2">
        <v>44218</v>
      </c>
      <c r="C2526" t="s">
        <v>32</v>
      </c>
      <c r="D2526" s="4">
        <v>594</v>
      </c>
      <c r="E2526">
        <v>127</v>
      </c>
      <c r="F2526" t="s">
        <v>35</v>
      </c>
      <c r="G2526" t="s">
        <v>40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8" t="s">
        <v>34</v>
      </c>
      <c r="O2526" s="12">
        <f t="shared" si="156"/>
        <v>44218</v>
      </c>
      <c r="P2526">
        <f t="shared" si="159"/>
        <v>0</v>
      </c>
      <c r="Q2526">
        <f t="shared" si="157"/>
        <v>0</v>
      </c>
      <c r="R2526" s="13">
        <f t="shared" si="158"/>
        <v>0</v>
      </c>
    </row>
    <row r="2527" spans="1:18" x14ac:dyDescent="0.3">
      <c r="A2527">
        <v>19814</v>
      </c>
      <c r="B2527" s="2">
        <v>44277</v>
      </c>
      <c r="C2527" t="s">
        <v>32</v>
      </c>
      <c r="D2527" s="4">
        <v>616</v>
      </c>
      <c r="E2527">
        <v>97</v>
      </c>
      <c r="F2527" t="s">
        <v>35</v>
      </c>
      <c r="G2527" t="s">
        <v>42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8" t="s">
        <v>34</v>
      </c>
      <c r="O2527" s="12">
        <f t="shared" si="156"/>
        <v>44277</v>
      </c>
      <c r="P2527">
        <f t="shared" si="159"/>
        <v>0</v>
      </c>
      <c r="Q2527">
        <f t="shared" si="157"/>
        <v>0</v>
      </c>
      <c r="R2527" s="13">
        <f t="shared" si="158"/>
        <v>0</v>
      </c>
    </row>
    <row r="2528" spans="1:18" x14ac:dyDescent="0.3">
      <c r="A2528">
        <v>19815</v>
      </c>
      <c r="B2528" s="2">
        <v>44205</v>
      </c>
      <c r="C2528" t="s">
        <v>32</v>
      </c>
      <c r="D2528" s="4">
        <v>636</v>
      </c>
      <c r="E2528">
        <v>133</v>
      </c>
      <c r="F2528" t="s">
        <v>35</v>
      </c>
      <c r="G2528" t="s">
        <v>41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8" t="s">
        <v>34</v>
      </c>
      <c r="O2528" s="12">
        <f t="shared" si="156"/>
        <v>44205</v>
      </c>
      <c r="P2528">
        <f t="shared" si="159"/>
        <v>0</v>
      </c>
      <c r="Q2528">
        <f t="shared" si="157"/>
        <v>0</v>
      </c>
      <c r="R2528" s="13">
        <f t="shared" si="158"/>
        <v>0</v>
      </c>
    </row>
    <row r="2529" spans="1:18" x14ac:dyDescent="0.3">
      <c r="A2529">
        <v>19816</v>
      </c>
      <c r="B2529" s="2">
        <v>44263</v>
      </c>
      <c r="C2529" t="s">
        <v>38</v>
      </c>
      <c r="D2529" s="4">
        <v>646</v>
      </c>
      <c r="E2529">
        <v>61</v>
      </c>
      <c r="F2529" t="s">
        <v>33</v>
      </c>
      <c r="G2529" t="s">
        <v>34</v>
      </c>
      <c r="H2529" s="2">
        <v>44293</v>
      </c>
      <c r="I2529" s="2">
        <v>44323</v>
      </c>
      <c r="J2529" s="2">
        <v>44353</v>
      </c>
      <c r="K2529" s="2">
        <v>44296</v>
      </c>
      <c r="L2529" s="2">
        <v>44323</v>
      </c>
      <c r="M2529" s="2">
        <v>44353</v>
      </c>
      <c r="N2529" s="8" t="s">
        <v>20054</v>
      </c>
      <c r="O2529" s="12">
        <f t="shared" si="156"/>
        <v>44263</v>
      </c>
      <c r="P2529">
        <f t="shared" si="159"/>
        <v>2.1350000000000002</v>
      </c>
      <c r="Q2529">
        <f t="shared" si="157"/>
        <v>0</v>
      </c>
      <c r="R2529" s="13">
        <f t="shared" si="158"/>
        <v>2.1350000000000002</v>
      </c>
    </row>
    <row r="2530" spans="1:18" x14ac:dyDescent="0.3">
      <c r="A2530">
        <v>19817</v>
      </c>
      <c r="B2530" s="2">
        <v>44209</v>
      </c>
      <c r="C2530" t="s">
        <v>32</v>
      </c>
      <c r="D2530" s="4">
        <v>602</v>
      </c>
      <c r="E2530">
        <v>93</v>
      </c>
      <c r="F2530" t="s">
        <v>35</v>
      </c>
      <c r="G2530" t="s">
        <v>41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8" t="s">
        <v>34</v>
      </c>
      <c r="O2530" s="12">
        <f t="shared" si="156"/>
        <v>44209</v>
      </c>
      <c r="P2530">
        <f t="shared" si="159"/>
        <v>0</v>
      </c>
      <c r="Q2530">
        <f t="shared" si="157"/>
        <v>0</v>
      </c>
      <c r="R2530" s="13">
        <f t="shared" si="158"/>
        <v>0</v>
      </c>
    </row>
    <row r="2531" spans="1:18" x14ac:dyDescent="0.3">
      <c r="A2531">
        <v>19818</v>
      </c>
      <c r="B2531" s="2">
        <v>44280</v>
      </c>
      <c r="C2531" t="s">
        <v>37</v>
      </c>
      <c r="D2531" s="4">
        <v>665</v>
      </c>
      <c r="E2531">
        <v>54</v>
      </c>
      <c r="F2531" t="s">
        <v>33</v>
      </c>
      <c r="G2531" t="s">
        <v>34</v>
      </c>
      <c r="H2531" s="2">
        <v>44310</v>
      </c>
      <c r="I2531" s="2">
        <v>44340</v>
      </c>
      <c r="J2531" s="2">
        <v>44370</v>
      </c>
      <c r="K2531" s="2">
        <v>44315</v>
      </c>
      <c r="L2531" s="2">
        <v>44340</v>
      </c>
      <c r="M2531" s="2">
        <v>44370</v>
      </c>
      <c r="N2531" s="8" t="s">
        <v>20055</v>
      </c>
      <c r="O2531" s="12">
        <f t="shared" si="156"/>
        <v>44280</v>
      </c>
      <c r="P2531">
        <f t="shared" si="159"/>
        <v>1.8900000000000001</v>
      </c>
      <c r="Q2531">
        <f t="shared" si="157"/>
        <v>54</v>
      </c>
      <c r="R2531" s="13">
        <f t="shared" si="158"/>
        <v>-52.11</v>
      </c>
    </row>
    <row r="2532" spans="1:18" x14ac:dyDescent="0.3">
      <c r="A2532">
        <v>19819</v>
      </c>
      <c r="B2532" s="2">
        <v>44205</v>
      </c>
      <c r="C2532" t="s">
        <v>32</v>
      </c>
      <c r="D2532" s="4">
        <v>614</v>
      </c>
      <c r="E2532">
        <v>76</v>
      </c>
      <c r="F2532" t="s">
        <v>35</v>
      </c>
      <c r="G2532" t="s">
        <v>36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8" t="s">
        <v>34</v>
      </c>
      <c r="O2532" s="12">
        <f t="shared" si="156"/>
        <v>44205</v>
      </c>
      <c r="P2532">
        <f t="shared" si="159"/>
        <v>0</v>
      </c>
      <c r="Q2532">
        <f t="shared" si="157"/>
        <v>0</v>
      </c>
      <c r="R2532" s="13">
        <f t="shared" si="158"/>
        <v>0</v>
      </c>
    </row>
    <row r="2533" spans="1:18" x14ac:dyDescent="0.3">
      <c r="A2533">
        <v>19820</v>
      </c>
      <c r="B2533" s="2">
        <v>44287</v>
      </c>
      <c r="C2533" t="s">
        <v>38</v>
      </c>
      <c r="D2533" s="4">
        <v>565</v>
      </c>
      <c r="E2533">
        <v>78</v>
      </c>
      <c r="F2533" t="s">
        <v>35</v>
      </c>
      <c r="G2533" t="s">
        <v>40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8" t="s">
        <v>34</v>
      </c>
      <c r="O2533" s="12">
        <f t="shared" si="156"/>
        <v>44287</v>
      </c>
      <c r="P2533">
        <f t="shared" si="159"/>
        <v>0</v>
      </c>
      <c r="Q2533">
        <f t="shared" si="157"/>
        <v>0</v>
      </c>
      <c r="R2533" s="13">
        <f t="shared" si="158"/>
        <v>0</v>
      </c>
    </row>
    <row r="2534" spans="1:18" x14ac:dyDescent="0.3">
      <c r="A2534">
        <v>19821</v>
      </c>
      <c r="B2534" s="2">
        <v>44284</v>
      </c>
      <c r="C2534" t="s">
        <v>37</v>
      </c>
      <c r="D2534" s="4">
        <v>659</v>
      </c>
      <c r="E2534">
        <v>78</v>
      </c>
      <c r="F2534" t="s">
        <v>33</v>
      </c>
      <c r="G2534" t="s">
        <v>34</v>
      </c>
      <c r="H2534" s="2">
        <v>44314</v>
      </c>
      <c r="I2534" s="2">
        <v>44344</v>
      </c>
      <c r="J2534" s="2">
        <v>44374</v>
      </c>
      <c r="K2534" s="2">
        <v>44315</v>
      </c>
      <c r="L2534" s="2">
        <v>44344</v>
      </c>
      <c r="M2534" s="2">
        <v>44374</v>
      </c>
      <c r="N2534" s="8" t="s">
        <v>20055</v>
      </c>
      <c r="O2534" s="12">
        <f t="shared" si="156"/>
        <v>44284</v>
      </c>
      <c r="P2534">
        <f t="shared" si="159"/>
        <v>2.7300000000000004</v>
      </c>
      <c r="Q2534">
        <f t="shared" si="157"/>
        <v>78</v>
      </c>
      <c r="R2534" s="13">
        <f t="shared" si="158"/>
        <v>-75.27</v>
      </c>
    </row>
    <row r="2535" spans="1:18" x14ac:dyDescent="0.3">
      <c r="A2535">
        <v>19822</v>
      </c>
      <c r="B2535" s="2">
        <v>44234</v>
      </c>
      <c r="C2535" t="s">
        <v>38</v>
      </c>
      <c r="D2535" s="4">
        <v>670</v>
      </c>
      <c r="E2535">
        <v>106</v>
      </c>
      <c r="F2535" t="s">
        <v>33</v>
      </c>
      <c r="G2535" t="s">
        <v>34</v>
      </c>
      <c r="H2535" s="2">
        <v>44264</v>
      </c>
      <c r="I2535" s="2">
        <v>44294</v>
      </c>
      <c r="J2535" s="2">
        <v>44324</v>
      </c>
      <c r="K2535" s="2">
        <v>44271</v>
      </c>
      <c r="L2535" s="2">
        <v>44294</v>
      </c>
      <c r="M2535" s="2">
        <v>44324</v>
      </c>
      <c r="N2535" s="8" t="s">
        <v>20054</v>
      </c>
      <c r="O2535" s="12">
        <f t="shared" si="156"/>
        <v>44234</v>
      </c>
      <c r="P2535">
        <f t="shared" si="159"/>
        <v>3.7100000000000004</v>
      </c>
      <c r="Q2535">
        <f t="shared" si="157"/>
        <v>0</v>
      </c>
      <c r="R2535" s="13">
        <f t="shared" si="158"/>
        <v>3.7100000000000004</v>
      </c>
    </row>
    <row r="2536" spans="1:18" x14ac:dyDescent="0.3">
      <c r="A2536">
        <v>19823</v>
      </c>
      <c r="B2536" s="2">
        <v>44247</v>
      </c>
      <c r="C2536" t="s">
        <v>38</v>
      </c>
      <c r="D2536" s="4">
        <v>634</v>
      </c>
      <c r="E2536">
        <v>96</v>
      </c>
      <c r="F2536" t="s">
        <v>33</v>
      </c>
      <c r="G2536" t="s">
        <v>34</v>
      </c>
      <c r="H2536" s="2">
        <v>44277</v>
      </c>
      <c r="I2536" s="2">
        <v>44307</v>
      </c>
      <c r="J2536" s="2">
        <v>44337</v>
      </c>
      <c r="K2536" s="2">
        <v>44282</v>
      </c>
      <c r="L2536" s="2">
        <v>44307</v>
      </c>
      <c r="M2536" s="2">
        <v>44337</v>
      </c>
      <c r="N2536" s="8" t="s">
        <v>20054</v>
      </c>
      <c r="O2536" s="12">
        <f t="shared" si="156"/>
        <v>44247</v>
      </c>
      <c r="P2536">
        <f t="shared" si="159"/>
        <v>3.3600000000000003</v>
      </c>
      <c r="Q2536">
        <f t="shared" si="157"/>
        <v>0</v>
      </c>
      <c r="R2536" s="13">
        <f t="shared" si="158"/>
        <v>3.3600000000000003</v>
      </c>
    </row>
    <row r="2537" spans="1:18" x14ac:dyDescent="0.3">
      <c r="A2537">
        <v>19824</v>
      </c>
      <c r="B2537" s="2">
        <v>44285</v>
      </c>
      <c r="C2537" t="s">
        <v>32</v>
      </c>
      <c r="D2537" s="4">
        <v>592</v>
      </c>
      <c r="E2537">
        <v>152</v>
      </c>
      <c r="F2537" t="s">
        <v>33</v>
      </c>
      <c r="G2537" t="s">
        <v>34</v>
      </c>
      <c r="H2537" s="2">
        <v>44315</v>
      </c>
      <c r="I2537" s="2">
        <v>44345</v>
      </c>
      <c r="J2537" s="2">
        <v>44375</v>
      </c>
      <c r="K2537" s="2">
        <v>44340</v>
      </c>
      <c r="L2537" s="2">
        <v>44345</v>
      </c>
      <c r="M2537" s="2">
        <v>44375</v>
      </c>
      <c r="N2537" s="8" t="s">
        <v>20055</v>
      </c>
      <c r="O2537" s="12">
        <f t="shared" si="156"/>
        <v>44285</v>
      </c>
      <c r="P2537">
        <f t="shared" si="159"/>
        <v>5.32</v>
      </c>
      <c r="Q2537">
        <f t="shared" si="157"/>
        <v>152</v>
      </c>
      <c r="R2537" s="13">
        <f t="shared" si="158"/>
        <v>-146.68</v>
      </c>
    </row>
    <row r="2538" spans="1:18" x14ac:dyDescent="0.3">
      <c r="A2538">
        <v>19825</v>
      </c>
      <c r="B2538" s="2">
        <v>44249</v>
      </c>
      <c r="C2538" t="s">
        <v>32</v>
      </c>
      <c r="D2538" s="4">
        <v>602</v>
      </c>
      <c r="E2538">
        <v>107</v>
      </c>
      <c r="F2538" t="s">
        <v>35</v>
      </c>
      <c r="G2538" t="s">
        <v>36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8" t="s">
        <v>34</v>
      </c>
      <c r="O2538" s="12">
        <f t="shared" si="156"/>
        <v>44249</v>
      </c>
      <c r="P2538">
        <f t="shared" si="159"/>
        <v>0</v>
      </c>
      <c r="Q2538">
        <f t="shared" si="157"/>
        <v>0</v>
      </c>
      <c r="R2538" s="13">
        <f t="shared" si="158"/>
        <v>0</v>
      </c>
    </row>
    <row r="2539" spans="1:18" x14ac:dyDescent="0.3">
      <c r="A2539">
        <v>19826</v>
      </c>
      <c r="B2539" s="2">
        <v>44200</v>
      </c>
      <c r="C2539" t="s">
        <v>32</v>
      </c>
      <c r="D2539" s="4">
        <v>602</v>
      </c>
      <c r="E2539">
        <v>65</v>
      </c>
      <c r="F2539" t="s">
        <v>35</v>
      </c>
      <c r="G2539" t="s">
        <v>41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8" t="s">
        <v>34</v>
      </c>
      <c r="O2539" s="12">
        <f t="shared" si="156"/>
        <v>44200</v>
      </c>
      <c r="P2539">
        <f t="shared" si="159"/>
        <v>0</v>
      </c>
      <c r="Q2539">
        <f t="shared" si="157"/>
        <v>0</v>
      </c>
      <c r="R2539" s="13">
        <f t="shared" si="158"/>
        <v>0</v>
      </c>
    </row>
    <row r="2540" spans="1:18" x14ac:dyDescent="0.3">
      <c r="A2540">
        <v>19827</v>
      </c>
      <c r="B2540" s="2">
        <v>44252</v>
      </c>
      <c r="C2540" t="s">
        <v>38</v>
      </c>
      <c r="D2540" s="4">
        <v>642</v>
      </c>
      <c r="E2540">
        <v>77</v>
      </c>
      <c r="F2540" t="s">
        <v>33</v>
      </c>
      <c r="G2540" t="s">
        <v>34</v>
      </c>
      <c r="H2540" s="2">
        <v>44282</v>
      </c>
      <c r="I2540" s="2">
        <v>44312</v>
      </c>
      <c r="J2540" s="2">
        <v>44342</v>
      </c>
      <c r="K2540" s="2">
        <v>44284</v>
      </c>
      <c r="L2540" s="2">
        <v>44312</v>
      </c>
      <c r="M2540" s="2">
        <v>44342</v>
      </c>
      <c r="N2540" s="8" t="s">
        <v>20054</v>
      </c>
      <c r="O2540" s="12">
        <f t="shared" si="156"/>
        <v>44252</v>
      </c>
      <c r="P2540">
        <f t="shared" si="159"/>
        <v>2.6950000000000003</v>
      </c>
      <c r="Q2540">
        <f t="shared" si="157"/>
        <v>0</v>
      </c>
      <c r="R2540" s="13">
        <f t="shared" si="158"/>
        <v>2.6950000000000003</v>
      </c>
    </row>
    <row r="2541" spans="1:18" x14ac:dyDescent="0.3">
      <c r="A2541">
        <v>19828</v>
      </c>
      <c r="B2541" s="2">
        <v>44266</v>
      </c>
      <c r="C2541" t="s">
        <v>37</v>
      </c>
      <c r="D2541" s="4">
        <v>659</v>
      </c>
      <c r="E2541">
        <v>117</v>
      </c>
      <c r="F2541" t="s">
        <v>33</v>
      </c>
      <c r="G2541" t="s">
        <v>34</v>
      </c>
      <c r="H2541" s="2">
        <v>44296</v>
      </c>
      <c r="I2541" s="2">
        <v>44326</v>
      </c>
      <c r="J2541" s="2">
        <v>44356</v>
      </c>
      <c r="K2541" s="2">
        <v>44304</v>
      </c>
      <c r="L2541" s="2">
        <v>44326</v>
      </c>
      <c r="M2541" s="2">
        <v>44356</v>
      </c>
      <c r="N2541" s="8" t="s">
        <v>20055</v>
      </c>
      <c r="O2541" s="12">
        <f t="shared" si="156"/>
        <v>44266</v>
      </c>
      <c r="P2541">
        <f t="shared" si="159"/>
        <v>4.0950000000000006</v>
      </c>
      <c r="Q2541">
        <f t="shared" si="157"/>
        <v>117</v>
      </c>
      <c r="R2541" s="13">
        <f t="shared" si="158"/>
        <v>-112.905</v>
      </c>
    </row>
    <row r="2542" spans="1:18" x14ac:dyDescent="0.3">
      <c r="A2542">
        <v>19829</v>
      </c>
      <c r="B2542" s="2">
        <v>44285</v>
      </c>
      <c r="C2542" t="s">
        <v>32</v>
      </c>
      <c r="D2542" s="4">
        <v>648</v>
      </c>
      <c r="E2542">
        <v>109</v>
      </c>
      <c r="F2542" t="s">
        <v>33</v>
      </c>
      <c r="G2542" t="s">
        <v>34</v>
      </c>
      <c r="H2542" s="2">
        <v>44315</v>
      </c>
      <c r="I2542" s="2">
        <v>44345</v>
      </c>
      <c r="J2542" s="2">
        <v>44375</v>
      </c>
      <c r="K2542" s="2">
        <v>44322</v>
      </c>
      <c r="L2542" s="2">
        <v>44345</v>
      </c>
      <c r="M2542" s="2">
        <v>44375</v>
      </c>
      <c r="N2542" s="8" t="s">
        <v>20054</v>
      </c>
      <c r="O2542" s="12">
        <f t="shared" si="156"/>
        <v>44285</v>
      </c>
      <c r="P2542">
        <f t="shared" si="159"/>
        <v>3.8150000000000004</v>
      </c>
      <c r="Q2542">
        <f t="shared" si="157"/>
        <v>0</v>
      </c>
      <c r="R2542" s="13">
        <f t="shared" si="158"/>
        <v>3.8150000000000004</v>
      </c>
    </row>
    <row r="2543" spans="1:18" x14ac:dyDescent="0.3">
      <c r="A2543">
        <v>19830</v>
      </c>
      <c r="B2543" s="2">
        <v>44268</v>
      </c>
      <c r="C2543" t="s">
        <v>38</v>
      </c>
      <c r="D2543" s="4">
        <v>600</v>
      </c>
      <c r="E2543">
        <v>111</v>
      </c>
      <c r="F2543" t="s">
        <v>33</v>
      </c>
      <c r="G2543" t="s">
        <v>34</v>
      </c>
      <c r="H2543" s="2">
        <v>44298</v>
      </c>
      <c r="I2543" s="2">
        <v>44328</v>
      </c>
      <c r="J2543" s="2">
        <v>44358</v>
      </c>
      <c r="K2543" s="2">
        <v>44365</v>
      </c>
      <c r="L2543" s="2">
        <v>44328</v>
      </c>
      <c r="M2543" s="2">
        <v>44358</v>
      </c>
      <c r="N2543" s="8" t="s">
        <v>20055</v>
      </c>
      <c r="O2543" s="12">
        <f t="shared" si="156"/>
        <v>44268</v>
      </c>
      <c r="P2543">
        <f t="shared" si="159"/>
        <v>3.8850000000000002</v>
      </c>
      <c r="Q2543">
        <f t="shared" si="157"/>
        <v>111</v>
      </c>
      <c r="R2543" s="13">
        <f t="shared" si="158"/>
        <v>-107.11499999999999</v>
      </c>
    </row>
    <row r="2544" spans="1:18" x14ac:dyDescent="0.3">
      <c r="A2544">
        <v>19831</v>
      </c>
      <c r="B2544" s="2">
        <v>44233</v>
      </c>
      <c r="C2544" t="s">
        <v>38</v>
      </c>
      <c r="D2544" s="4">
        <v>635</v>
      </c>
      <c r="E2544">
        <v>164</v>
      </c>
      <c r="F2544" t="s">
        <v>33</v>
      </c>
      <c r="G2544" t="s">
        <v>34</v>
      </c>
      <c r="H2544" s="2">
        <v>44263</v>
      </c>
      <c r="I2544" s="2">
        <v>44293</v>
      </c>
      <c r="J2544" s="2">
        <v>44323</v>
      </c>
      <c r="K2544" s="2">
        <v>44272</v>
      </c>
      <c r="L2544" s="2">
        <v>44293</v>
      </c>
      <c r="M2544" s="2">
        <v>44323</v>
      </c>
      <c r="N2544" s="8" t="s">
        <v>20054</v>
      </c>
      <c r="O2544" s="12">
        <f t="shared" si="156"/>
        <v>44233</v>
      </c>
      <c r="P2544">
        <f t="shared" si="159"/>
        <v>5.74</v>
      </c>
      <c r="Q2544">
        <f t="shared" si="157"/>
        <v>0</v>
      </c>
      <c r="R2544" s="13">
        <f t="shared" si="158"/>
        <v>5.74</v>
      </c>
    </row>
    <row r="2545" spans="1:18" x14ac:dyDescent="0.3">
      <c r="A2545">
        <v>19832</v>
      </c>
      <c r="B2545" s="2">
        <v>44212</v>
      </c>
      <c r="C2545" t="s">
        <v>38</v>
      </c>
      <c r="D2545" s="4">
        <v>607</v>
      </c>
      <c r="E2545">
        <v>84</v>
      </c>
      <c r="F2545" t="s">
        <v>35</v>
      </c>
      <c r="G2545" t="s">
        <v>40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8" t="s">
        <v>34</v>
      </c>
      <c r="O2545" s="12">
        <f t="shared" si="156"/>
        <v>44212</v>
      </c>
      <c r="P2545">
        <f t="shared" si="159"/>
        <v>0</v>
      </c>
      <c r="Q2545">
        <f t="shared" si="157"/>
        <v>0</v>
      </c>
      <c r="R2545" s="13">
        <f t="shared" si="158"/>
        <v>0</v>
      </c>
    </row>
    <row r="2546" spans="1:18" x14ac:dyDescent="0.3">
      <c r="A2546">
        <v>19833</v>
      </c>
      <c r="B2546" s="2">
        <v>44235</v>
      </c>
      <c r="C2546" t="s">
        <v>32</v>
      </c>
      <c r="D2546" s="4">
        <v>660</v>
      </c>
      <c r="E2546">
        <v>106</v>
      </c>
      <c r="F2546" t="s">
        <v>33</v>
      </c>
      <c r="G2546" t="s">
        <v>34</v>
      </c>
      <c r="H2546" s="2">
        <v>44265</v>
      </c>
      <c r="I2546" s="2">
        <v>44295</v>
      </c>
      <c r="J2546" s="2">
        <v>44325</v>
      </c>
      <c r="K2546" s="2">
        <v>44272</v>
      </c>
      <c r="L2546" s="2">
        <v>44295</v>
      </c>
      <c r="M2546" s="2">
        <v>44325</v>
      </c>
      <c r="N2546" s="8" t="s">
        <v>20055</v>
      </c>
      <c r="O2546" s="12">
        <f t="shared" si="156"/>
        <v>44235</v>
      </c>
      <c r="P2546">
        <f t="shared" si="159"/>
        <v>3.7100000000000004</v>
      </c>
      <c r="Q2546">
        <f t="shared" si="157"/>
        <v>106</v>
      </c>
      <c r="R2546" s="13">
        <f t="shared" si="158"/>
        <v>-102.29</v>
      </c>
    </row>
    <row r="2547" spans="1:18" x14ac:dyDescent="0.3">
      <c r="A2547">
        <v>19834</v>
      </c>
      <c r="B2547" s="2">
        <v>44242</v>
      </c>
      <c r="C2547" t="s">
        <v>32</v>
      </c>
      <c r="D2547" s="4">
        <v>649</v>
      </c>
      <c r="E2547">
        <v>114</v>
      </c>
      <c r="F2547" t="s">
        <v>33</v>
      </c>
      <c r="G2547" t="s">
        <v>34</v>
      </c>
      <c r="H2547" s="2">
        <v>44272</v>
      </c>
      <c r="I2547" s="2">
        <v>44302</v>
      </c>
      <c r="J2547" s="2">
        <v>44332</v>
      </c>
      <c r="K2547" s="2">
        <v>44272</v>
      </c>
      <c r="L2547" s="2">
        <v>44302</v>
      </c>
      <c r="M2547" s="2">
        <v>44332</v>
      </c>
      <c r="N2547" s="8" t="s">
        <v>20054</v>
      </c>
      <c r="O2547" s="12">
        <f t="shared" si="156"/>
        <v>44242</v>
      </c>
      <c r="P2547">
        <f t="shared" si="159"/>
        <v>3.99</v>
      </c>
      <c r="Q2547">
        <f t="shared" si="157"/>
        <v>0</v>
      </c>
      <c r="R2547" s="13">
        <f t="shared" si="158"/>
        <v>3.99</v>
      </c>
    </row>
    <row r="2548" spans="1:18" x14ac:dyDescent="0.3">
      <c r="A2548">
        <v>19835</v>
      </c>
      <c r="B2548" s="2">
        <v>44246</v>
      </c>
      <c r="C2548" t="s">
        <v>37</v>
      </c>
      <c r="D2548" s="4">
        <v>615</v>
      </c>
      <c r="E2548">
        <v>75</v>
      </c>
      <c r="F2548" t="s">
        <v>33</v>
      </c>
      <c r="G2548" t="s">
        <v>34</v>
      </c>
      <c r="H2548" s="2">
        <v>44276</v>
      </c>
      <c r="I2548" s="2">
        <v>44306</v>
      </c>
      <c r="J2548" s="2">
        <v>44336</v>
      </c>
      <c r="K2548" s="2">
        <v>44292</v>
      </c>
      <c r="L2548" s="2">
        <v>44306</v>
      </c>
      <c r="M2548" s="2">
        <v>44336</v>
      </c>
      <c r="N2548" s="8" t="s">
        <v>20054</v>
      </c>
      <c r="O2548" s="12">
        <f t="shared" si="156"/>
        <v>44246</v>
      </c>
      <c r="P2548">
        <f t="shared" si="159"/>
        <v>2.6250000000000004</v>
      </c>
      <c r="Q2548">
        <f t="shared" si="157"/>
        <v>0</v>
      </c>
      <c r="R2548" s="13">
        <f t="shared" si="158"/>
        <v>2.6250000000000004</v>
      </c>
    </row>
    <row r="2549" spans="1:18" x14ac:dyDescent="0.3">
      <c r="A2549">
        <v>19836</v>
      </c>
      <c r="B2549" s="2">
        <v>44233</v>
      </c>
      <c r="C2549" t="s">
        <v>38</v>
      </c>
      <c r="D2549" s="4">
        <v>633</v>
      </c>
      <c r="E2549">
        <v>79</v>
      </c>
      <c r="F2549" t="s">
        <v>33</v>
      </c>
      <c r="G2549" t="s">
        <v>34</v>
      </c>
      <c r="H2549" s="2">
        <v>44263</v>
      </c>
      <c r="I2549" s="2">
        <v>44293</v>
      </c>
      <c r="J2549" s="2">
        <v>44323</v>
      </c>
      <c r="K2549" s="2">
        <v>44265</v>
      </c>
      <c r="L2549" s="2">
        <v>44293</v>
      </c>
      <c r="M2549" s="2">
        <v>44323</v>
      </c>
      <c r="N2549" s="8" t="s">
        <v>20055</v>
      </c>
      <c r="O2549" s="12">
        <f t="shared" si="156"/>
        <v>44233</v>
      </c>
      <c r="P2549">
        <f t="shared" si="159"/>
        <v>2.7650000000000001</v>
      </c>
      <c r="Q2549">
        <f t="shared" si="157"/>
        <v>79</v>
      </c>
      <c r="R2549" s="13">
        <f t="shared" si="158"/>
        <v>-76.234999999999999</v>
      </c>
    </row>
    <row r="2550" spans="1:18" x14ac:dyDescent="0.3">
      <c r="A2550">
        <v>19837</v>
      </c>
      <c r="B2550" s="2">
        <v>44259</v>
      </c>
      <c r="C2550" t="s">
        <v>38</v>
      </c>
      <c r="D2550" s="4">
        <v>594</v>
      </c>
      <c r="E2550">
        <v>85</v>
      </c>
      <c r="F2550" t="s">
        <v>35</v>
      </c>
      <c r="G2550" t="s">
        <v>41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8" t="s">
        <v>34</v>
      </c>
      <c r="O2550" s="12">
        <f t="shared" si="156"/>
        <v>44259</v>
      </c>
      <c r="P2550">
        <f t="shared" si="159"/>
        <v>0</v>
      </c>
      <c r="Q2550">
        <f t="shared" si="157"/>
        <v>0</v>
      </c>
      <c r="R2550" s="13">
        <f t="shared" si="158"/>
        <v>0</v>
      </c>
    </row>
    <row r="2551" spans="1:18" x14ac:dyDescent="0.3">
      <c r="A2551">
        <v>19838</v>
      </c>
      <c r="B2551" s="2">
        <v>44264</v>
      </c>
      <c r="C2551" t="s">
        <v>32</v>
      </c>
      <c r="D2551" s="4">
        <v>670</v>
      </c>
      <c r="E2551">
        <v>88</v>
      </c>
      <c r="F2551" t="s">
        <v>33</v>
      </c>
      <c r="G2551" t="s">
        <v>34</v>
      </c>
      <c r="H2551" s="2">
        <v>44294</v>
      </c>
      <c r="I2551" s="2">
        <v>44324</v>
      </c>
      <c r="J2551" s="2">
        <v>44354</v>
      </c>
      <c r="K2551" s="2">
        <v>44300</v>
      </c>
      <c r="L2551" s="2">
        <v>44324</v>
      </c>
      <c r="M2551" s="2">
        <v>44354</v>
      </c>
      <c r="N2551" s="8" t="s">
        <v>20055</v>
      </c>
      <c r="O2551" s="12">
        <f t="shared" si="156"/>
        <v>44264</v>
      </c>
      <c r="P2551">
        <f t="shared" si="159"/>
        <v>3.08</v>
      </c>
      <c r="Q2551">
        <f t="shared" si="157"/>
        <v>88</v>
      </c>
      <c r="R2551" s="13">
        <f t="shared" si="158"/>
        <v>-84.92</v>
      </c>
    </row>
    <row r="2552" spans="1:18" x14ac:dyDescent="0.3">
      <c r="A2552">
        <v>19839</v>
      </c>
      <c r="B2552" s="2">
        <v>44283</v>
      </c>
      <c r="C2552" t="s">
        <v>38</v>
      </c>
      <c r="D2552" s="4">
        <v>632</v>
      </c>
      <c r="E2552">
        <v>158</v>
      </c>
      <c r="F2552" t="s">
        <v>33</v>
      </c>
      <c r="G2552" t="s">
        <v>34</v>
      </c>
      <c r="H2552" s="2">
        <v>44313</v>
      </c>
      <c r="I2552" s="2">
        <v>44343</v>
      </c>
      <c r="J2552" s="2">
        <v>44373</v>
      </c>
      <c r="K2552" s="2">
        <v>44320</v>
      </c>
      <c r="L2552" s="2">
        <v>44343</v>
      </c>
      <c r="M2552" s="2">
        <v>44373</v>
      </c>
      <c r="N2552" s="8" t="s">
        <v>20054</v>
      </c>
      <c r="O2552" s="12">
        <f t="shared" si="156"/>
        <v>44283</v>
      </c>
      <c r="P2552">
        <f t="shared" si="159"/>
        <v>5.53</v>
      </c>
      <c r="Q2552">
        <f t="shared" si="157"/>
        <v>0</v>
      </c>
      <c r="R2552" s="13">
        <f t="shared" si="158"/>
        <v>5.53</v>
      </c>
    </row>
    <row r="2553" spans="1:18" x14ac:dyDescent="0.3">
      <c r="A2553">
        <v>19840</v>
      </c>
      <c r="B2553" s="2">
        <v>44219</v>
      </c>
      <c r="C2553" t="s">
        <v>38</v>
      </c>
      <c r="D2553" s="4">
        <v>660</v>
      </c>
      <c r="E2553">
        <v>48</v>
      </c>
      <c r="F2553" t="s">
        <v>33</v>
      </c>
      <c r="G2553" t="s">
        <v>34</v>
      </c>
      <c r="H2553" s="2">
        <v>44249</v>
      </c>
      <c r="I2553" s="2">
        <v>44279</v>
      </c>
      <c r="J2553" s="2">
        <v>44309</v>
      </c>
      <c r="K2553" s="2">
        <v>44257</v>
      </c>
      <c r="L2553" s="2">
        <v>44279</v>
      </c>
      <c r="M2553" s="2">
        <v>44309</v>
      </c>
      <c r="N2553" s="8" t="s">
        <v>20054</v>
      </c>
      <c r="O2553" s="12">
        <f t="shared" si="156"/>
        <v>44219</v>
      </c>
      <c r="P2553">
        <f t="shared" si="159"/>
        <v>1.6800000000000002</v>
      </c>
      <c r="Q2553">
        <f t="shared" si="157"/>
        <v>0</v>
      </c>
      <c r="R2553" s="13">
        <f t="shared" si="158"/>
        <v>1.6800000000000002</v>
      </c>
    </row>
    <row r="2554" spans="1:18" x14ac:dyDescent="0.3">
      <c r="A2554">
        <v>19841</v>
      </c>
      <c r="B2554" s="2">
        <v>44237</v>
      </c>
      <c r="C2554" t="s">
        <v>32</v>
      </c>
      <c r="D2554" s="4">
        <v>662</v>
      </c>
      <c r="E2554">
        <v>85</v>
      </c>
      <c r="F2554" t="s">
        <v>33</v>
      </c>
      <c r="G2554" t="s">
        <v>34</v>
      </c>
      <c r="H2554" s="2">
        <v>44267</v>
      </c>
      <c r="I2554" s="2">
        <v>44297</v>
      </c>
      <c r="J2554" s="2">
        <v>44327</v>
      </c>
      <c r="K2554" s="2">
        <v>44267</v>
      </c>
      <c r="L2554" s="2">
        <v>44297</v>
      </c>
      <c r="M2554" s="2">
        <v>44327</v>
      </c>
      <c r="N2554" s="8" t="s">
        <v>20055</v>
      </c>
      <c r="O2554" s="12">
        <f t="shared" si="156"/>
        <v>44237</v>
      </c>
      <c r="P2554">
        <f t="shared" si="159"/>
        <v>2.9750000000000001</v>
      </c>
      <c r="Q2554">
        <f t="shared" si="157"/>
        <v>85</v>
      </c>
      <c r="R2554" s="13">
        <f t="shared" si="158"/>
        <v>-82.025000000000006</v>
      </c>
    </row>
    <row r="2555" spans="1:18" x14ac:dyDescent="0.3">
      <c r="A2555">
        <v>19842</v>
      </c>
      <c r="B2555" s="2">
        <v>44235</v>
      </c>
      <c r="C2555" t="s">
        <v>38</v>
      </c>
      <c r="D2555" s="4">
        <v>618</v>
      </c>
      <c r="E2555">
        <v>68</v>
      </c>
      <c r="F2555" t="s">
        <v>35</v>
      </c>
      <c r="G2555" t="s">
        <v>40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8" t="s">
        <v>34</v>
      </c>
      <c r="O2555" s="12">
        <f t="shared" si="156"/>
        <v>44235</v>
      </c>
      <c r="P2555">
        <f t="shared" si="159"/>
        <v>0</v>
      </c>
      <c r="Q2555">
        <f t="shared" si="157"/>
        <v>0</v>
      </c>
      <c r="R2555" s="13">
        <f t="shared" si="158"/>
        <v>0</v>
      </c>
    </row>
    <row r="2556" spans="1:18" x14ac:dyDescent="0.3">
      <c r="A2556">
        <v>19843</v>
      </c>
      <c r="B2556" s="2">
        <v>44216</v>
      </c>
      <c r="C2556" t="s">
        <v>38</v>
      </c>
      <c r="D2556" s="4">
        <v>666</v>
      </c>
      <c r="E2556">
        <v>119</v>
      </c>
      <c r="F2556" t="s">
        <v>33</v>
      </c>
      <c r="G2556" t="s">
        <v>34</v>
      </c>
      <c r="H2556" s="2">
        <v>44246</v>
      </c>
      <c r="I2556" s="2">
        <v>44276</v>
      </c>
      <c r="J2556" s="2">
        <v>44306</v>
      </c>
      <c r="K2556" s="2">
        <v>44250</v>
      </c>
      <c r="L2556" s="2">
        <v>44276</v>
      </c>
      <c r="M2556" s="2">
        <v>44306</v>
      </c>
      <c r="N2556" s="8" t="s">
        <v>20055</v>
      </c>
      <c r="O2556" s="12">
        <f t="shared" si="156"/>
        <v>44216</v>
      </c>
      <c r="P2556">
        <f t="shared" si="159"/>
        <v>4.165</v>
      </c>
      <c r="Q2556">
        <f t="shared" si="157"/>
        <v>119</v>
      </c>
      <c r="R2556" s="13">
        <f t="shared" si="158"/>
        <v>-114.83499999999999</v>
      </c>
    </row>
    <row r="2557" spans="1:18" x14ac:dyDescent="0.3">
      <c r="A2557">
        <v>19844</v>
      </c>
      <c r="B2557" s="2">
        <v>44250</v>
      </c>
      <c r="C2557" t="s">
        <v>38</v>
      </c>
      <c r="D2557" s="4">
        <v>670</v>
      </c>
      <c r="E2557">
        <v>91</v>
      </c>
      <c r="F2557" t="s">
        <v>33</v>
      </c>
      <c r="G2557" t="s">
        <v>34</v>
      </c>
      <c r="H2557" s="2">
        <v>44280</v>
      </c>
      <c r="I2557" s="2">
        <v>44310</v>
      </c>
      <c r="J2557" s="2">
        <v>44340</v>
      </c>
      <c r="K2557" s="2">
        <v>44281</v>
      </c>
      <c r="L2557" s="2">
        <v>44310</v>
      </c>
      <c r="M2557" s="2">
        <v>44340</v>
      </c>
      <c r="N2557" s="8" t="s">
        <v>20055</v>
      </c>
      <c r="O2557" s="12">
        <f t="shared" si="156"/>
        <v>44250</v>
      </c>
      <c r="P2557">
        <f t="shared" si="159"/>
        <v>3.1850000000000005</v>
      </c>
      <c r="Q2557">
        <f t="shared" si="157"/>
        <v>91</v>
      </c>
      <c r="R2557" s="13">
        <f t="shared" si="158"/>
        <v>-87.814999999999998</v>
      </c>
    </row>
    <row r="2558" spans="1:18" x14ac:dyDescent="0.3">
      <c r="A2558">
        <v>19845</v>
      </c>
      <c r="B2558" s="2">
        <v>44265</v>
      </c>
      <c r="C2558" t="s">
        <v>32</v>
      </c>
      <c r="D2558" s="4">
        <v>587</v>
      </c>
      <c r="E2558">
        <v>114</v>
      </c>
      <c r="F2558" t="s">
        <v>35</v>
      </c>
      <c r="G2558" t="s">
        <v>42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8" t="s">
        <v>34</v>
      </c>
      <c r="O2558" s="12">
        <f t="shared" si="156"/>
        <v>44265</v>
      </c>
      <c r="P2558">
        <f t="shared" si="159"/>
        <v>0</v>
      </c>
      <c r="Q2558">
        <f t="shared" si="157"/>
        <v>0</v>
      </c>
      <c r="R2558" s="13">
        <f t="shared" si="158"/>
        <v>0</v>
      </c>
    </row>
    <row r="2559" spans="1:18" x14ac:dyDescent="0.3">
      <c r="A2559">
        <v>19846</v>
      </c>
      <c r="B2559" s="2">
        <v>44264</v>
      </c>
      <c r="C2559" t="s">
        <v>32</v>
      </c>
      <c r="D2559" s="4">
        <v>670</v>
      </c>
      <c r="E2559">
        <v>88</v>
      </c>
      <c r="F2559" t="s">
        <v>33</v>
      </c>
      <c r="G2559" t="s">
        <v>34</v>
      </c>
      <c r="H2559" s="2">
        <v>44294</v>
      </c>
      <c r="I2559" s="2">
        <v>44324</v>
      </c>
      <c r="J2559" s="2">
        <v>44354</v>
      </c>
      <c r="K2559" s="2">
        <v>44303</v>
      </c>
      <c r="L2559" s="2">
        <v>44324</v>
      </c>
      <c r="M2559" s="2">
        <v>44354</v>
      </c>
      <c r="N2559" s="8" t="s">
        <v>20054</v>
      </c>
      <c r="O2559" s="12">
        <f t="shared" si="156"/>
        <v>44264</v>
      </c>
      <c r="P2559">
        <f t="shared" si="159"/>
        <v>3.08</v>
      </c>
      <c r="Q2559">
        <f t="shared" si="157"/>
        <v>0</v>
      </c>
      <c r="R2559" s="13">
        <f t="shared" si="158"/>
        <v>3.08</v>
      </c>
    </row>
    <row r="2560" spans="1:18" x14ac:dyDescent="0.3">
      <c r="A2560">
        <v>19847</v>
      </c>
      <c r="B2560" s="2">
        <v>44248</v>
      </c>
      <c r="C2560" t="s">
        <v>38</v>
      </c>
      <c r="D2560" s="4">
        <v>590</v>
      </c>
      <c r="E2560">
        <v>106</v>
      </c>
      <c r="F2560" t="s">
        <v>35</v>
      </c>
      <c r="G2560" t="s">
        <v>36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8" t="s">
        <v>34</v>
      </c>
      <c r="O2560" s="12">
        <f t="shared" si="156"/>
        <v>44248</v>
      </c>
      <c r="P2560">
        <f t="shared" si="159"/>
        <v>0</v>
      </c>
      <c r="Q2560">
        <f t="shared" si="157"/>
        <v>0</v>
      </c>
      <c r="R2560" s="13">
        <f t="shared" si="158"/>
        <v>0</v>
      </c>
    </row>
    <row r="2561" spans="1:18" x14ac:dyDescent="0.3">
      <c r="A2561">
        <v>19848</v>
      </c>
      <c r="B2561" s="2">
        <v>44255</v>
      </c>
      <c r="C2561" t="s">
        <v>32</v>
      </c>
      <c r="D2561" s="4">
        <v>621</v>
      </c>
      <c r="E2561">
        <v>87</v>
      </c>
      <c r="F2561" t="s">
        <v>35</v>
      </c>
      <c r="G2561" t="s">
        <v>36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8" t="s">
        <v>34</v>
      </c>
      <c r="O2561" s="12">
        <f t="shared" si="156"/>
        <v>44255</v>
      </c>
      <c r="P2561">
        <f t="shared" si="159"/>
        <v>0</v>
      </c>
      <c r="Q2561">
        <f t="shared" si="157"/>
        <v>0</v>
      </c>
      <c r="R2561" s="13">
        <f t="shared" si="158"/>
        <v>0</v>
      </c>
    </row>
    <row r="2562" spans="1:18" x14ac:dyDescent="0.3">
      <c r="A2562">
        <v>19849</v>
      </c>
      <c r="B2562" s="2">
        <v>44264</v>
      </c>
      <c r="C2562" t="s">
        <v>32</v>
      </c>
      <c r="D2562" s="4">
        <v>686</v>
      </c>
      <c r="E2562">
        <v>120</v>
      </c>
      <c r="F2562" t="s">
        <v>33</v>
      </c>
      <c r="G2562" t="s">
        <v>34</v>
      </c>
      <c r="H2562" s="2">
        <v>44294</v>
      </c>
      <c r="I2562" s="2">
        <v>44324</v>
      </c>
      <c r="J2562" s="2">
        <v>44354</v>
      </c>
      <c r="K2562" s="2">
        <v>44294</v>
      </c>
      <c r="L2562" s="2">
        <v>44324</v>
      </c>
      <c r="M2562" s="2">
        <v>44354</v>
      </c>
      <c r="N2562" s="8" t="s">
        <v>20054</v>
      </c>
      <c r="O2562" s="12">
        <f t="shared" si="156"/>
        <v>44264</v>
      </c>
      <c r="P2562">
        <f t="shared" si="159"/>
        <v>4.2</v>
      </c>
      <c r="Q2562">
        <f t="shared" si="157"/>
        <v>0</v>
      </c>
      <c r="R2562" s="13">
        <f t="shared" si="158"/>
        <v>4.2</v>
      </c>
    </row>
    <row r="2563" spans="1:18" x14ac:dyDescent="0.3">
      <c r="A2563">
        <v>19850</v>
      </c>
      <c r="B2563" s="2">
        <v>44283</v>
      </c>
      <c r="C2563" t="s">
        <v>38</v>
      </c>
      <c r="D2563" s="4">
        <v>653</v>
      </c>
      <c r="E2563">
        <v>156</v>
      </c>
      <c r="F2563" t="s">
        <v>33</v>
      </c>
      <c r="G2563" t="s">
        <v>34</v>
      </c>
      <c r="H2563" s="2">
        <v>44313</v>
      </c>
      <c r="I2563" s="2">
        <v>44343</v>
      </c>
      <c r="J2563" s="2">
        <v>44373</v>
      </c>
      <c r="K2563" s="2">
        <v>44313</v>
      </c>
      <c r="L2563" s="2">
        <v>44343</v>
      </c>
      <c r="M2563" s="2">
        <v>44373</v>
      </c>
      <c r="N2563" s="8" t="s">
        <v>20054</v>
      </c>
      <c r="O2563" s="12">
        <f t="shared" ref="O2563:O2626" si="160">B2563</f>
        <v>44283</v>
      </c>
      <c r="P2563">
        <f t="shared" si="159"/>
        <v>5.4600000000000009</v>
      </c>
      <c r="Q2563">
        <f t="shared" ref="Q2563:Q2626" si="161">IF(N2563="Defaulted",E2563,0)</f>
        <v>0</v>
      </c>
      <c r="R2563" s="13">
        <f t="shared" ref="R2563:R2626" si="162">P2563-Q2563</f>
        <v>5.4600000000000009</v>
      </c>
    </row>
    <row r="2564" spans="1:18" x14ac:dyDescent="0.3">
      <c r="A2564">
        <v>19851</v>
      </c>
      <c r="B2564" s="2">
        <v>44240</v>
      </c>
      <c r="C2564" t="s">
        <v>38</v>
      </c>
      <c r="D2564" s="4">
        <v>625</v>
      </c>
      <c r="E2564">
        <v>94</v>
      </c>
      <c r="F2564" t="s">
        <v>33</v>
      </c>
      <c r="G2564" t="s">
        <v>34</v>
      </c>
      <c r="H2564" s="2">
        <v>44270</v>
      </c>
      <c r="I2564" s="2">
        <v>44300</v>
      </c>
      <c r="J2564" s="2">
        <v>44330</v>
      </c>
      <c r="K2564" s="2">
        <v>44298</v>
      </c>
      <c r="L2564" s="2">
        <v>44300</v>
      </c>
      <c r="M2564" s="2">
        <v>44330</v>
      </c>
      <c r="N2564" s="8" t="s">
        <v>20054</v>
      </c>
      <c r="O2564" s="12">
        <f t="shared" si="160"/>
        <v>44240</v>
      </c>
      <c r="P2564">
        <f t="shared" ref="P2564:P2627" si="163">IF(F2564="Approved",E2564*0.035,0)</f>
        <v>3.2900000000000005</v>
      </c>
      <c r="Q2564">
        <f t="shared" si="161"/>
        <v>0</v>
      </c>
      <c r="R2564" s="13">
        <f t="shared" si="162"/>
        <v>3.2900000000000005</v>
      </c>
    </row>
    <row r="2565" spans="1:18" x14ac:dyDescent="0.3">
      <c r="A2565">
        <v>19852</v>
      </c>
      <c r="B2565" s="2">
        <v>44281</v>
      </c>
      <c r="C2565" t="s">
        <v>32</v>
      </c>
      <c r="D2565" s="4">
        <v>618</v>
      </c>
      <c r="E2565">
        <v>72</v>
      </c>
      <c r="F2565" t="s">
        <v>35</v>
      </c>
      <c r="G2565" t="s">
        <v>39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8" t="s">
        <v>34</v>
      </c>
      <c r="O2565" s="12">
        <f t="shared" si="160"/>
        <v>44281</v>
      </c>
      <c r="P2565">
        <f t="shared" si="163"/>
        <v>0</v>
      </c>
      <c r="Q2565">
        <f t="shared" si="161"/>
        <v>0</v>
      </c>
      <c r="R2565" s="13">
        <f t="shared" si="162"/>
        <v>0</v>
      </c>
    </row>
    <row r="2566" spans="1:18" x14ac:dyDescent="0.3">
      <c r="A2566">
        <v>19853</v>
      </c>
      <c r="B2566" s="2">
        <v>44275</v>
      </c>
      <c r="C2566" t="s">
        <v>38</v>
      </c>
      <c r="D2566" s="4">
        <v>636</v>
      </c>
      <c r="E2566">
        <v>77</v>
      </c>
      <c r="F2566" t="s">
        <v>33</v>
      </c>
      <c r="G2566" t="s">
        <v>34</v>
      </c>
      <c r="H2566" s="2">
        <v>44305</v>
      </c>
      <c r="I2566" s="2">
        <v>44335</v>
      </c>
      <c r="J2566" s="2">
        <v>44365</v>
      </c>
      <c r="K2566" s="2">
        <v>44316</v>
      </c>
      <c r="L2566" s="2">
        <v>44335</v>
      </c>
      <c r="M2566" s="2">
        <v>44365</v>
      </c>
      <c r="N2566" s="8" t="s">
        <v>20054</v>
      </c>
      <c r="O2566" s="12">
        <f t="shared" si="160"/>
        <v>44275</v>
      </c>
      <c r="P2566">
        <f t="shared" si="163"/>
        <v>2.6950000000000003</v>
      </c>
      <c r="Q2566">
        <f t="shared" si="161"/>
        <v>0</v>
      </c>
      <c r="R2566" s="13">
        <f t="shared" si="162"/>
        <v>2.6950000000000003</v>
      </c>
    </row>
    <row r="2567" spans="1:18" x14ac:dyDescent="0.3">
      <c r="A2567">
        <v>19854</v>
      </c>
      <c r="B2567" s="2">
        <v>44221</v>
      </c>
      <c r="C2567" t="s">
        <v>38</v>
      </c>
      <c r="D2567" s="4">
        <v>614</v>
      </c>
      <c r="E2567">
        <v>116</v>
      </c>
      <c r="F2567" t="s">
        <v>35</v>
      </c>
      <c r="G2567" t="s">
        <v>40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8" t="s">
        <v>34</v>
      </c>
      <c r="O2567" s="12">
        <f t="shared" si="160"/>
        <v>44221</v>
      </c>
      <c r="P2567">
        <f t="shared" si="163"/>
        <v>0</v>
      </c>
      <c r="Q2567">
        <f t="shared" si="161"/>
        <v>0</v>
      </c>
      <c r="R2567" s="13">
        <f t="shared" si="162"/>
        <v>0</v>
      </c>
    </row>
    <row r="2568" spans="1:18" x14ac:dyDescent="0.3">
      <c r="A2568">
        <v>19855</v>
      </c>
      <c r="B2568" s="2">
        <v>44265</v>
      </c>
      <c r="C2568" t="s">
        <v>32</v>
      </c>
      <c r="D2568" s="4">
        <v>675</v>
      </c>
      <c r="E2568">
        <v>114</v>
      </c>
      <c r="F2568" t="s">
        <v>33</v>
      </c>
      <c r="G2568" t="s">
        <v>34</v>
      </c>
      <c r="H2568" s="2">
        <v>44295</v>
      </c>
      <c r="I2568" s="2">
        <v>44325</v>
      </c>
      <c r="J2568" s="2">
        <v>44355</v>
      </c>
      <c r="K2568" s="2">
        <v>44301</v>
      </c>
      <c r="L2568" s="2">
        <v>44325</v>
      </c>
      <c r="M2568" s="2">
        <v>44355</v>
      </c>
      <c r="N2568" s="8" t="s">
        <v>20054</v>
      </c>
      <c r="O2568" s="12">
        <f t="shared" si="160"/>
        <v>44265</v>
      </c>
      <c r="P2568">
        <f t="shared" si="163"/>
        <v>3.99</v>
      </c>
      <c r="Q2568">
        <f t="shared" si="161"/>
        <v>0</v>
      </c>
      <c r="R2568" s="13">
        <f t="shared" si="162"/>
        <v>3.99</v>
      </c>
    </row>
    <row r="2569" spans="1:18" x14ac:dyDescent="0.3">
      <c r="A2569">
        <v>19856</v>
      </c>
      <c r="B2569" s="2">
        <v>44288</v>
      </c>
      <c r="C2569" t="s">
        <v>38</v>
      </c>
      <c r="D2569" s="4">
        <v>647</v>
      </c>
      <c r="E2569">
        <v>100</v>
      </c>
      <c r="F2569" t="s">
        <v>33</v>
      </c>
      <c r="G2569" t="s">
        <v>34</v>
      </c>
      <c r="H2569" s="2">
        <v>44318</v>
      </c>
      <c r="I2569" s="2">
        <v>44348</v>
      </c>
      <c r="J2569" s="2">
        <v>44378</v>
      </c>
      <c r="K2569" s="2">
        <v>44318</v>
      </c>
      <c r="L2569" s="2">
        <v>44348</v>
      </c>
      <c r="M2569" s="2">
        <v>44378</v>
      </c>
      <c r="N2569" s="8" t="s">
        <v>20054</v>
      </c>
      <c r="O2569" s="12">
        <f t="shared" si="160"/>
        <v>44288</v>
      </c>
      <c r="P2569">
        <f t="shared" si="163"/>
        <v>3.5000000000000004</v>
      </c>
      <c r="Q2569">
        <f t="shared" si="161"/>
        <v>0</v>
      </c>
      <c r="R2569" s="13">
        <f t="shared" si="162"/>
        <v>3.5000000000000004</v>
      </c>
    </row>
    <row r="2570" spans="1:18" x14ac:dyDescent="0.3">
      <c r="A2570">
        <v>19857</v>
      </c>
      <c r="B2570" s="2">
        <v>44277</v>
      </c>
      <c r="C2570" t="s">
        <v>38</v>
      </c>
      <c r="D2570" s="4">
        <v>646</v>
      </c>
      <c r="E2570">
        <v>69</v>
      </c>
      <c r="F2570" t="s">
        <v>33</v>
      </c>
      <c r="G2570" t="s">
        <v>34</v>
      </c>
      <c r="H2570" s="2">
        <v>44307</v>
      </c>
      <c r="I2570" s="2">
        <v>44337</v>
      </c>
      <c r="J2570" s="2">
        <v>44367</v>
      </c>
      <c r="K2570" s="2">
        <v>44316</v>
      </c>
      <c r="L2570" s="2">
        <v>44337</v>
      </c>
      <c r="M2570" s="2">
        <v>44367</v>
      </c>
      <c r="N2570" s="8" t="s">
        <v>20054</v>
      </c>
      <c r="O2570" s="12">
        <f t="shared" si="160"/>
        <v>44277</v>
      </c>
      <c r="P2570">
        <f t="shared" si="163"/>
        <v>2.415</v>
      </c>
      <c r="Q2570">
        <f t="shared" si="161"/>
        <v>0</v>
      </c>
      <c r="R2570" s="13">
        <f t="shared" si="162"/>
        <v>2.415</v>
      </c>
    </row>
    <row r="2571" spans="1:18" x14ac:dyDescent="0.3">
      <c r="A2571">
        <v>19858</v>
      </c>
      <c r="B2571" s="2">
        <v>44212</v>
      </c>
      <c r="C2571" t="s">
        <v>32</v>
      </c>
      <c r="D2571" s="4">
        <v>584</v>
      </c>
      <c r="E2571">
        <v>83</v>
      </c>
      <c r="F2571" t="s">
        <v>35</v>
      </c>
      <c r="G2571" t="s">
        <v>39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8" t="s">
        <v>34</v>
      </c>
      <c r="O2571" s="12">
        <f t="shared" si="160"/>
        <v>44212</v>
      </c>
      <c r="P2571">
        <f t="shared" si="163"/>
        <v>0</v>
      </c>
      <c r="Q2571">
        <f t="shared" si="161"/>
        <v>0</v>
      </c>
      <c r="R2571" s="13">
        <f t="shared" si="162"/>
        <v>0</v>
      </c>
    </row>
    <row r="2572" spans="1:18" x14ac:dyDescent="0.3">
      <c r="A2572">
        <v>19859</v>
      </c>
      <c r="B2572" s="2">
        <v>44241</v>
      </c>
      <c r="C2572" t="s">
        <v>32</v>
      </c>
      <c r="D2572" s="4">
        <v>643</v>
      </c>
      <c r="E2572">
        <v>65</v>
      </c>
      <c r="F2572" t="s">
        <v>33</v>
      </c>
      <c r="G2572" t="s">
        <v>34</v>
      </c>
      <c r="H2572" s="2">
        <v>44271</v>
      </c>
      <c r="I2572" s="2">
        <v>44301</v>
      </c>
      <c r="J2572" s="2">
        <v>44331</v>
      </c>
      <c r="K2572" s="2">
        <v>44271</v>
      </c>
      <c r="L2572" s="2">
        <v>44301</v>
      </c>
      <c r="M2572" s="2">
        <v>44331</v>
      </c>
      <c r="N2572" s="8" t="s">
        <v>20055</v>
      </c>
      <c r="O2572" s="12">
        <f t="shared" si="160"/>
        <v>44241</v>
      </c>
      <c r="P2572">
        <f t="shared" si="163"/>
        <v>2.2750000000000004</v>
      </c>
      <c r="Q2572">
        <f t="shared" si="161"/>
        <v>65</v>
      </c>
      <c r="R2572" s="13">
        <f t="shared" si="162"/>
        <v>-62.725000000000001</v>
      </c>
    </row>
    <row r="2573" spans="1:18" x14ac:dyDescent="0.3">
      <c r="A2573">
        <v>19860</v>
      </c>
      <c r="B2573" s="2">
        <v>44201</v>
      </c>
      <c r="C2573" t="s">
        <v>32</v>
      </c>
      <c r="D2573" s="4">
        <v>703</v>
      </c>
      <c r="E2573">
        <v>126</v>
      </c>
      <c r="F2573" t="s">
        <v>33</v>
      </c>
      <c r="G2573" t="s">
        <v>34</v>
      </c>
      <c r="H2573" s="2">
        <v>44231</v>
      </c>
      <c r="I2573" s="2">
        <v>44261</v>
      </c>
      <c r="J2573" s="2">
        <v>44291</v>
      </c>
      <c r="K2573" s="2">
        <v>44240</v>
      </c>
      <c r="L2573" s="2">
        <v>44261</v>
      </c>
      <c r="M2573" s="2">
        <v>44291</v>
      </c>
      <c r="N2573" s="8" t="s">
        <v>20055</v>
      </c>
      <c r="O2573" s="12">
        <f t="shared" si="160"/>
        <v>44201</v>
      </c>
      <c r="P2573">
        <f t="shared" si="163"/>
        <v>4.41</v>
      </c>
      <c r="Q2573">
        <f t="shared" si="161"/>
        <v>126</v>
      </c>
      <c r="R2573" s="13">
        <f t="shared" si="162"/>
        <v>-121.59</v>
      </c>
    </row>
    <row r="2574" spans="1:18" x14ac:dyDescent="0.3">
      <c r="A2574">
        <v>19861</v>
      </c>
      <c r="B2574" s="2">
        <v>44201</v>
      </c>
      <c r="C2574" t="s">
        <v>38</v>
      </c>
      <c r="D2574" s="4">
        <v>678</v>
      </c>
      <c r="E2574">
        <v>108</v>
      </c>
      <c r="F2574" t="s">
        <v>33</v>
      </c>
      <c r="G2574" t="s">
        <v>34</v>
      </c>
      <c r="H2574" s="2">
        <v>44231</v>
      </c>
      <c r="I2574" s="2">
        <v>44261</v>
      </c>
      <c r="J2574" s="2">
        <v>44291</v>
      </c>
      <c r="K2574" s="2">
        <v>44231</v>
      </c>
      <c r="L2574" s="2">
        <v>44261</v>
      </c>
      <c r="M2574" s="2">
        <v>44291</v>
      </c>
      <c r="N2574" s="8" t="s">
        <v>20054</v>
      </c>
      <c r="O2574" s="12">
        <f t="shared" si="160"/>
        <v>44201</v>
      </c>
      <c r="P2574">
        <f t="shared" si="163"/>
        <v>3.7800000000000002</v>
      </c>
      <c r="Q2574">
        <f t="shared" si="161"/>
        <v>0</v>
      </c>
      <c r="R2574" s="13">
        <f t="shared" si="162"/>
        <v>3.7800000000000002</v>
      </c>
    </row>
    <row r="2575" spans="1:18" x14ac:dyDescent="0.3">
      <c r="A2575">
        <v>19862</v>
      </c>
      <c r="B2575" s="2">
        <v>44240</v>
      </c>
      <c r="C2575" t="s">
        <v>37</v>
      </c>
      <c r="D2575" s="4">
        <v>636</v>
      </c>
      <c r="E2575">
        <v>120</v>
      </c>
      <c r="F2575" t="s">
        <v>33</v>
      </c>
      <c r="G2575" t="s">
        <v>34</v>
      </c>
      <c r="H2575" s="2">
        <v>44270</v>
      </c>
      <c r="I2575" s="2">
        <v>44300</v>
      </c>
      <c r="J2575" s="2">
        <v>44330</v>
      </c>
      <c r="K2575" s="2">
        <v>44294</v>
      </c>
      <c r="L2575" s="2">
        <v>44300</v>
      </c>
      <c r="M2575" s="2">
        <v>44330</v>
      </c>
      <c r="N2575" s="8" t="s">
        <v>20055</v>
      </c>
      <c r="O2575" s="12">
        <f t="shared" si="160"/>
        <v>44240</v>
      </c>
      <c r="P2575">
        <f t="shared" si="163"/>
        <v>4.2</v>
      </c>
      <c r="Q2575">
        <f t="shared" si="161"/>
        <v>120</v>
      </c>
      <c r="R2575" s="13">
        <f t="shared" si="162"/>
        <v>-115.8</v>
      </c>
    </row>
    <row r="2576" spans="1:18" x14ac:dyDescent="0.3">
      <c r="A2576">
        <v>19863</v>
      </c>
      <c r="B2576" s="2">
        <v>44235</v>
      </c>
      <c r="C2576" t="s">
        <v>37</v>
      </c>
      <c r="D2576" s="4">
        <v>590</v>
      </c>
      <c r="E2576">
        <v>27</v>
      </c>
      <c r="F2576" t="s">
        <v>35</v>
      </c>
      <c r="G2576" t="s">
        <v>41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8" t="s">
        <v>34</v>
      </c>
      <c r="O2576" s="12">
        <f t="shared" si="160"/>
        <v>44235</v>
      </c>
      <c r="P2576">
        <f t="shared" si="163"/>
        <v>0</v>
      </c>
      <c r="Q2576">
        <f t="shared" si="161"/>
        <v>0</v>
      </c>
      <c r="R2576" s="13">
        <f t="shared" si="162"/>
        <v>0</v>
      </c>
    </row>
    <row r="2577" spans="1:18" x14ac:dyDescent="0.3">
      <c r="A2577">
        <v>19864</v>
      </c>
      <c r="B2577" s="2">
        <v>44275</v>
      </c>
      <c r="C2577" t="s">
        <v>32</v>
      </c>
      <c r="D2577" s="4">
        <v>633</v>
      </c>
      <c r="E2577">
        <v>104</v>
      </c>
      <c r="F2577" t="s">
        <v>35</v>
      </c>
      <c r="G2577" t="s">
        <v>42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8" t="s">
        <v>34</v>
      </c>
      <c r="O2577" s="12">
        <f t="shared" si="160"/>
        <v>44275</v>
      </c>
      <c r="P2577">
        <f t="shared" si="163"/>
        <v>0</v>
      </c>
      <c r="Q2577">
        <f t="shared" si="161"/>
        <v>0</v>
      </c>
      <c r="R2577" s="13">
        <f t="shared" si="162"/>
        <v>0</v>
      </c>
    </row>
    <row r="2578" spans="1:18" x14ac:dyDescent="0.3">
      <c r="A2578">
        <v>19865</v>
      </c>
      <c r="B2578" s="2">
        <v>44236</v>
      </c>
      <c r="C2578" t="s">
        <v>37</v>
      </c>
      <c r="D2578" s="4">
        <v>580</v>
      </c>
      <c r="E2578">
        <v>34</v>
      </c>
      <c r="F2578" t="s">
        <v>35</v>
      </c>
      <c r="G2578" t="s">
        <v>42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8" t="s">
        <v>34</v>
      </c>
      <c r="O2578" s="12">
        <f t="shared" si="160"/>
        <v>44236</v>
      </c>
      <c r="P2578">
        <f t="shared" si="163"/>
        <v>0</v>
      </c>
      <c r="Q2578">
        <f t="shared" si="161"/>
        <v>0</v>
      </c>
      <c r="R2578" s="13">
        <f t="shared" si="162"/>
        <v>0</v>
      </c>
    </row>
    <row r="2579" spans="1:18" x14ac:dyDescent="0.3">
      <c r="A2579">
        <v>19866</v>
      </c>
      <c r="B2579" s="2">
        <v>44266</v>
      </c>
      <c r="C2579" t="s">
        <v>32</v>
      </c>
      <c r="D2579" s="4">
        <v>550</v>
      </c>
      <c r="E2579">
        <v>118</v>
      </c>
      <c r="F2579" t="s">
        <v>35</v>
      </c>
      <c r="G2579" t="s">
        <v>39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8" t="s">
        <v>34</v>
      </c>
      <c r="O2579" s="12">
        <f t="shared" si="160"/>
        <v>44266</v>
      </c>
      <c r="P2579">
        <f t="shared" si="163"/>
        <v>0</v>
      </c>
      <c r="Q2579">
        <f t="shared" si="161"/>
        <v>0</v>
      </c>
      <c r="R2579" s="13">
        <f t="shared" si="162"/>
        <v>0</v>
      </c>
    </row>
    <row r="2580" spans="1:18" x14ac:dyDescent="0.3">
      <c r="A2580">
        <v>19867</v>
      </c>
      <c r="B2580" s="2">
        <v>44252</v>
      </c>
      <c r="C2580" t="s">
        <v>32</v>
      </c>
      <c r="D2580" s="4">
        <v>644</v>
      </c>
      <c r="E2580">
        <v>75</v>
      </c>
      <c r="F2580" t="s">
        <v>33</v>
      </c>
      <c r="G2580" t="s">
        <v>34</v>
      </c>
      <c r="H2580" s="2">
        <v>44282</v>
      </c>
      <c r="I2580" s="2">
        <v>44312</v>
      </c>
      <c r="J2580" s="2">
        <v>44342</v>
      </c>
      <c r="K2580" s="2">
        <v>44287</v>
      </c>
      <c r="L2580" s="2">
        <v>44312</v>
      </c>
      <c r="M2580" s="2">
        <v>44342</v>
      </c>
      <c r="N2580" s="8" t="s">
        <v>20054</v>
      </c>
      <c r="O2580" s="12">
        <f t="shared" si="160"/>
        <v>44252</v>
      </c>
      <c r="P2580">
        <f t="shared" si="163"/>
        <v>2.6250000000000004</v>
      </c>
      <c r="Q2580">
        <f t="shared" si="161"/>
        <v>0</v>
      </c>
      <c r="R2580" s="13">
        <f t="shared" si="162"/>
        <v>2.6250000000000004</v>
      </c>
    </row>
    <row r="2581" spans="1:18" x14ac:dyDescent="0.3">
      <c r="A2581">
        <v>19868</v>
      </c>
      <c r="B2581" s="2">
        <v>44233</v>
      </c>
      <c r="C2581" t="s">
        <v>32</v>
      </c>
      <c r="D2581" s="4">
        <v>676</v>
      </c>
      <c r="E2581">
        <v>83</v>
      </c>
      <c r="F2581" t="s">
        <v>33</v>
      </c>
      <c r="G2581" t="s">
        <v>34</v>
      </c>
      <c r="H2581" s="2">
        <v>44263</v>
      </c>
      <c r="I2581" s="2">
        <v>44293</v>
      </c>
      <c r="J2581" s="2">
        <v>44323</v>
      </c>
      <c r="K2581" s="2">
        <v>44266</v>
      </c>
      <c r="L2581" s="2">
        <v>44293</v>
      </c>
      <c r="M2581" s="2">
        <v>44323</v>
      </c>
      <c r="N2581" s="8" t="s">
        <v>20054</v>
      </c>
      <c r="O2581" s="12">
        <f t="shared" si="160"/>
        <v>44233</v>
      </c>
      <c r="P2581">
        <f t="shared" si="163"/>
        <v>2.9050000000000002</v>
      </c>
      <c r="Q2581">
        <f t="shared" si="161"/>
        <v>0</v>
      </c>
      <c r="R2581" s="13">
        <f t="shared" si="162"/>
        <v>2.9050000000000002</v>
      </c>
    </row>
    <row r="2582" spans="1:18" x14ac:dyDescent="0.3">
      <c r="A2582">
        <v>19869</v>
      </c>
      <c r="B2582" s="2">
        <v>44254</v>
      </c>
      <c r="C2582" t="s">
        <v>32</v>
      </c>
      <c r="D2582" s="4">
        <v>700</v>
      </c>
      <c r="E2582">
        <v>132</v>
      </c>
      <c r="F2582" t="s">
        <v>33</v>
      </c>
      <c r="G2582" t="s">
        <v>34</v>
      </c>
      <c r="H2582" s="2">
        <v>44284</v>
      </c>
      <c r="I2582" s="2">
        <v>44314</v>
      </c>
      <c r="J2582" s="2">
        <v>44344</v>
      </c>
      <c r="K2582" s="2">
        <v>44290</v>
      </c>
      <c r="L2582" s="2">
        <v>44314</v>
      </c>
      <c r="M2582" s="2">
        <v>44344</v>
      </c>
      <c r="N2582" s="8" t="s">
        <v>20054</v>
      </c>
      <c r="O2582" s="12">
        <f t="shared" si="160"/>
        <v>44254</v>
      </c>
      <c r="P2582">
        <f t="shared" si="163"/>
        <v>4.62</v>
      </c>
      <c r="Q2582">
        <f t="shared" si="161"/>
        <v>0</v>
      </c>
      <c r="R2582" s="13">
        <f t="shared" si="162"/>
        <v>4.62</v>
      </c>
    </row>
    <row r="2583" spans="1:18" x14ac:dyDescent="0.3">
      <c r="A2583">
        <v>19870</v>
      </c>
      <c r="B2583" s="2">
        <v>44203</v>
      </c>
      <c r="C2583" t="s">
        <v>38</v>
      </c>
      <c r="D2583" s="4">
        <v>621</v>
      </c>
      <c r="E2583">
        <v>62</v>
      </c>
      <c r="F2583" t="s">
        <v>33</v>
      </c>
      <c r="G2583" t="s">
        <v>34</v>
      </c>
      <c r="H2583" s="2">
        <v>44233</v>
      </c>
      <c r="I2583" s="2">
        <v>44263</v>
      </c>
      <c r="J2583" s="2">
        <v>44293</v>
      </c>
      <c r="K2583" s="2">
        <v>44264</v>
      </c>
      <c r="L2583" s="2">
        <v>44263</v>
      </c>
      <c r="M2583" s="2">
        <v>44293</v>
      </c>
      <c r="N2583" s="8" t="s">
        <v>20055</v>
      </c>
      <c r="O2583" s="12">
        <f t="shared" si="160"/>
        <v>44203</v>
      </c>
      <c r="P2583">
        <f t="shared" si="163"/>
        <v>2.1700000000000004</v>
      </c>
      <c r="Q2583">
        <f t="shared" si="161"/>
        <v>62</v>
      </c>
      <c r="R2583" s="13">
        <f t="shared" si="162"/>
        <v>-59.83</v>
      </c>
    </row>
    <row r="2584" spans="1:18" x14ac:dyDescent="0.3">
      <c r="A2584">
        <v>19871</v>
      </c>
      <c r="B2584" s="2">
        <v>44230</v>
      </c>
      <c r="C2584" t="s">
        <v>32</v>
      </c>
      <c r="D2584" s="4">
        <v>581</v>
      </c>
      <c r="E2584">
        <v>72</v>
      </c>
      <c r="F2584" t="s">
        <v>35</v>
      </c>
      <c r="G2584" t="s">
        <v>41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8" t="s">
        <v>34</v>
      </c>
      <c r="O2584" s="12">
        <f t="shared" si="160"/>
        <v>44230</v>
      </c>
      <c r="P2584">
        <f t="shared" si="163"/>
        <v>0</v>
      </c>
      <c r="Q2584">
        <f t="shared" si="161"/>
        <v>0</v>
      </c>
      <c r="R2584" s="13">
        <f t="shared" si="162"/>
        <v>0</v>
      </c>
    </row>
    <row r="2585" spans="1:18" x14ac:dyDescent="0.3">
      <c r="A2585">
        <v>19872</v>
      </c>
      <c r="B2585" s="2">
        <v>44256</v>
      </c>
      <c r="C2585" t="s">
        <v>38</v>
      </c>
      <c r="D2585" s="4">
        <v>651</v>
      </c>
      <c r="E2585">
        <v>92</v>
      </c>
      <c r="F2585" t="s">
        <v>33</v>
      </c>
      <c r="G2585" t="s">
        <v>34</v>
      </c>
      <c r="H2585" s="2">
        <v>44286</v>
      </c>
      <c r="I2585" s="2">
        <v>44316</v>
      </c>
      <c r="J2585" s="2">
        <v>44346</v>
      </c>
      <c r="K2585" s="2">
        <v>44289</v>
      </c>
      <c r="L2585" s="2">
        <v>44316</v>
      </c>
      <c r="M2585" s="2">
        <v>44346</v>
      </c>
      <c r="N2585" s="8" t="s">
        <v>20055</v>
      </c>
      <c r="O2585" s="12">
        <f t="shared" si="160"/>
        <v>44256</v>
      </c>
      <c r="P2585">
        <f t="shared" si="163"/>
        <v>3.22</v>
      </c>
      <c r="Q2585">
        <f t="shared" si="161"/>
        <v>92</v>
      </c>
      <c r="R2585" s="13">
        <f t="shared" si="162"/>
        <v>-88.78</v>
      </c>
    </row>
    <row r="2586" spans="1:18" x14ac:dyDescent="0.3">
      <c r="A2586">
        <v>19873</v>
      </c>
      <c r="B2586" s="2">
        <v>44282</v>
      </c>
      <c r="C2586" t="s">
        <v>38</v>
      </c>
      <c r="D2586" s="4">
        <v>631</v>
      </c>
      <c r="E2586">
        <v>90</v>
      </c>
      <c r="F2586" t="s">
        <v>33</v>
      </c>
      <c r="G2586" t="s">
        <v>34</v>
      </c>
      <c r="H2586" s="2">
        <v>44312</v>
      </c>
      <c r="I2586" s="2">
        <v>44342</v>
      </c>
      <c r="J2586" s="2">
        <v>44372</v>
      </c>
      <c r="K2586" s="2">
        <v>44348</v>
      </c>
      <c r="L2586" s="2">
        <v>44342</v>
      </c>
      <c r="M2586" s="2">
        <v>44372</v>
      </c>
      <c r="N2586" s="8" t="s">
        <v>20054</v>
      </c>
      <c r="O2586" s="12">
        <f t="shared" si="160"/>
        <v>44282</v>
      </c>
      <c r="P2586">
        <f t="shared" si="163"/>
        <v>3.1500000000000004</v>
      </c>
      <c r="Q2586">
        <f t="shared" si="161"/>
        <v>0</v>
      </c>
      <c r="R2586" s="13">
        <f t="shared" si="162"/>
        <v>3.1500000000000004</v>
      </c>
    </row>
    <row r="2587" spans="1:18" x14ac:dyDescent="0.3">
      <c r="A2587">
        <v>19874</v>
      </c>
      <c r="B2587" s="2">
        <v>44283</v>
      </c>
      <c r="C2587" t="s">
        <v>38</v>
      </c>
      <c r="D2587" s="4">
        <v>654</v>
      </c>
      <c r="E2587">
        <v>113</v>
      </c>
      <c r="F2587" t="s">
        <v>33</v>
      </c>
      <c r="G2587" t="s">
        <v>34</v>
      </c>
      <c r="H2587" s="2">
        <v>44313</v>
      </c>
      <c r="I2587" s="2">
        <v>44343</v>
      </c>
      <c r="J2587" s="2">
        <v>44373</v>
      </c>
      <c r="K2587" s="2">
        <v>44313</v>
      </c>
      <c r="L2587" s="2">
        <v>44343</v>
      </c>
      <c r="M2587" s="2">
        <v>44373</v>
      </c>
      <c r="N2587" s="8" t="s">
        <v>20055</v>
      </c>
      <c r="O2587" s="12">
        <f t="shared" si="160"/>
        <v>44283</v>
      </c>
      <c r="P2587">
        <f t="shared" si="163"/>
        <v>3.9550000000000005</v>
      </c>
      <c r="Q2587">
        <f t="shared" si="161"/>
        <v>113</v>
      </c>
      <c r="R2587" s="13">
        <f t="shared" si="162"/>
        <v>-109.045</v>
      </c>
    </row>
    <row r="2588" spans="1:18" x14ac:dyDescent="0.3">
      <c r="A2588">
        <v>19875</v>
      </c>
      <c r="B2588" s="2">
        <v>44247</v>
      </c>
      <c r="C2588" t="s">
        <v>32</v>
      </c>
      <c r="D2588" s="4">
        <v>608</v>
      </c>
      <c r="E2588">
        <v>95</v>
      </c>
      <c r="F2588" t="s">
        <v>35</v>
      </c>
      <c r="G2588" t="s">
        <v>40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8" t="s">
        <v>34</v>
      </c>
      <c r="O2588" s="12">
        <f t="shared" si="160"/>
        <v>44247</v>
      </c>
      <c r="P2588">
        <f t="shared" si="163"/>
        <v>0</v>
      </c>
      <c r="Q2588">
        <f t="shared" si="161"/>
        <v>0</v>
      </c>
      <c r="R2588" s="13">
        <f t="shared" si="162"/>
        <v>0</v>
      </c>
    </row>
    <row r="2589" spans="1:18" x14ac:dyDescent="0.3">
      <c r="A2589">
        <v>19876</v>
      </c>
      <c r="B2589" s="2">
        <v>44235</v>
      </c>
      <c r="C2589" t="s">
        <v>32</v>
      </c>
      <c r="D2589" s="4">
        <v>616</v>
      </c>
      <c r="E2589">
        <v>76</v>
      </c>
      <c r="F2589" t="s">
        <v>35</v>
      </c>
      <c r="G2589" t="s">
        <v>39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8" t="s">
        <v>34</v>
      </c>
      <c r="O2589" s="12">
        <f t="shared" si="160"/>
        <v>44235</v>
      </c>
      <c r="P2589">
        <f t="shared" si="163"/>
        <v>0</v>
      </c>
      <c r="Q2589">
        <f t="shared" si="161"/>
        <v>0</v>
      </c>
      <c r="R2589" s="13">
        <f t="shared" si="162"/>
        <v>0</v>
      </c>
    </row>
    <row r="2590" spans="1:18" x14ac:dyDescent="0.3">
      <c r="A2590">
        <v>19877</v>
      </c>
      <c r="B2590" s="2">
        <v>44245</v>
      </c>
      <c r="C2590" t="s">
        <v>38</v>
      </c>
      <c r="D2590" s="4">
        <v>577</v>
      </c>
      <c r="E2590">
        <v>156</v>
      </c>
      <c r="F2590" t="s">
        <v>35</v>
      </c>
      <c r="G2590" t="s">
        <v>42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8" t="s">
        <v>34</v>
      </c>
      <c r="O2590" s="12">
        <f t="shared" si="160"/>
        <v>44245</v>
      </c>
      <c r="P2590">
        <f t="shared" si="163"/>
        <v>0</v>
      </c>
      <c r="Q2590">
        <f t="shared" si="161"/>
        <v>0</v>
      </c>
      <c r="R2590" s="13">
        <f t="shared" si="162"/>
        <v>0</v>
      </c>
    </row>
    <row r="2591" spans="1:18" x14ac:dyDescent="0.3">
      <c r="A2591">
        <v>19878</v>
      </c>
      <c r="B2591" s="2">
        <v>44288</v>
      </c>
      <c r="C2591" t="s">
        <v>38</v>
      </c>
      <c r="D2591" s="4">
        <v>665</v>
      </c>
      <c r="E2591">
        <v>87</v>
      </c>
      <c r="F2591" t="s">
        <v>33</v>
      </c>
      <c r="G2591" t="s">
        <v>34</v>
      </c>
      <c r="H2591" s="2">
        <v>44318</v>
      </c>
      <c r="I2591" s="2">
        <v>44348</v>
      </c>
      <c r="J2591" s="2">
        <v>44378</v>
      </c>
      <c r="K2591" s="2">
        <v>44323</v>
      </c>
      <c r="L2591" s="2">
        <v>44348</v>
      </c>
      <c r="M2591" s="2">
        <v>44378</v>
      </c>
      <c r="N2591" s="8" t="s">
        <v>20055</v>
      </c>
      <c r="O2591" s="12">
        <f t="shared" si="160"/>
        <v>44288</v>
      </c>
      <c r="P2591">
        <f t="shared" si="163"/>
        <v>3.0450000000000004</v>
      </c>
      <c r="Q2591">
        <f t="shared" si="161"/>
        <v>87</v>
      </c>
      <c r="R2591" s="13">
        <f t="shared" si="162"/>
        <v>-83.954999999999998</v>
      </c>
    </row>
    <row r="2592" spans="1:18" x14ac:dyDescent="0.3">
      <c r="A2592">
        <v>19879</v>
      </c>
      <c r="B2592" s="2">
        <v>44201</v>
      </c>
      <c r="C2592" t="s">
        <v>32</v>
      </c>
      <c r="D2592" s="4">
        <v>700</v>
      </c>
      <c r="E2592">
        <v>154</v>
      </c>
      <c r="F2592" t="s">
        <v>33</v>
      </c>
      <c r="G2592" t="s">
        <v>34</v>
      </c>
      <c r="H2592" s="2">
        <v>44231</v>
      </c>
      <c r="I2592" s="2">
        <v>44261</v>
      </c>
      <c r="J2592" s="2">
        <v>44291</v>
      </c>
      <c r="K2592" s="2">
        <v>44237</v>
      </c>
      <c r="L2592" s="2">
        <v>44261</v>
      </c>
      <c r="M2592" s="2">
        <v>44291</v>
      </c>
      <c r="N2592" s="8" t="s">
        <v>20055</v>
      </c>
      <c r="O2592" s="12">
        <f t="shared" si="160"/>
        <v>44201</v>
      </c>
      <c r="P2592">
        <f t="shared" si="163"/>
        <v>5.3900000000000006</v>
      </c>
      <c r="Q2592">
        <f t="shared" si="161"/>
        <v>154</v>
      </c>
      <c r="R2592" s="13">
        <f t="shared" si="162"/>
        <v>-148.61000000000001</v>
      </c>
    </row>
    <row r="2593" spans="1:18" x14ac:dyDescent="0.3">
      <c r="A2593">
        <v>19880</v>
      </c>
      <c r="B2593" s="2">
        <v>44250</v>
      </c>
      <c r="C2593" t="s">
        <v>38</v>
      </c>
      <c r="D2593" s="4">
        <v>621</v>
      </c>
      <c r="E2593">
        <v>83</v>
      </c>
      <c r="F2593" t="s">
        <v>33</v>
      </c>
      <c r="G2593" t="s">
        <v>34</v>
      </c>
      <c r="H2593" s="2">
        <v>44280</v>
      </c>
      <c r="I2593" s="2">
        <v>44310</v>
      </c>
      <c r="J2593" s="2">
        <v>44340</v>
      </c>
      <c r="K2593" s="2">
        <v>44286</v>
      </c>
      <c r="L2593" s="2">
        <v>44310</v>
      </c>
      <c r="M2593" s="2">
        <v>44340</v>
      </c>
      <c r="N2593" s="8" t="s">
        <v>20054</v>
      </c>
      <c r="O2593" s="12">
        <f t="shared" si="160"/>
        <v>44250</v>
      </c>
      <c r="P2593">
        <f t="shared" si="163"/>
        <v>2.9050000000000002</v>
      </c>
      <c r="Q2593">
        <f t="shared" si="161"/>
        <v>0</v>
      </c>
      <c r="R2593" s="13">
        <f t="shared" si="162"/>
        <v>2.9050000000000002</v>
      </c>
    </row>
    <row r="2594" spans="1:18" x14ac:dyDescent="0.3">
      <c r="A2594">
        <v>19881</v>
      </c>
      <c r="B2594" s="2">
        <v>44283</v>
      </c>
      <c r="C2594" t="s">
        <v>32</v>
      </c>
      <c r="D2594" s="4">
        <v>570</v>
      </c>
      <c r="E2594">
        <v>36</v>
      </c>
      <c r="F2594" t="s">
        <v>35</v>
      </c>
      <c r="G2594" t="s">
        <v>42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8" t="s">
        <v>34</v>
      </c>
      <c r="O2594" s="12">
        <f t="shared" si="160"/>
        <v>44283</v>
      </c>
      <c r="P2594">
        <f t="shared" si="163"/>
        <v>0</v>
      </c>
      <c r="Q2594">
        <f t="shared" si="161"/>
        <v>0</v>
      </c>
      <c r="R2594" s="13">
        <f t="shared" si="162"/>
        <v>0</v>
      </c>
    </row>
    <row r="2595" spans="1:18" x14ac:dyDescent="0.3">
      <c r="A2595">
        <v>19882</v>
      </c>
      <c r="B2595" s="2">
        <v>44241</v>
      </c>
      <c r="C2595" t="s">
        <v>37</v>
      </c>
      <c r="D2595" s="4">
        <v>619</v>
      </c>
      <c r="E2595">
        <v>44</v>
      </c>
      <c r="F2595" t="s">
        <v>33</v>
      </c>
      <c r="G2595" t="s">
        <v>34</v>
      </c>
      <c r="H2595" s="2">
        <v>44271</v>
      </c>
      <c r="I2595" s="2">
        <v>44301</v>
      </c>
      <c r="J2595" s="2">
        <v>44331</v>
      </c>
      <c r="K2595" s="2">
        <v>44276</v>
      </c>
      <c r="L2595" s="2">
        <v>44301</v>
      </c>
      <c r="M2595" s="2">
        <v>44331</v>
      </c>
      <c r="N2595" s="8" t="s">
        <v>20054</v>
      </c>
      <c r="O2595" s="12">
        <f t="shared" si="160"/>
        <v>44241</v>
      </c>
      <c r="P2595">
        <f t="shared" si="163"/>
        <v>1.54</v>
      </c>
      <c r="Q2595">
        <f t="shared" si="161"/>
        <v>0</v>
      </c>
      <c r="R2595" s="13">
        <f t="shared" si="162"/>
        <v>1.54</v>
      </c>
    </row>
    <row r="2596" spans="1:18" x14ac:dyDescent="0.3">
      <c r="A2596">
        <v>19883</v>
      </c>
      <c r="B2596" s="2">
        <v>44202</v>
      </c>
      <c r="C2596" t="s">
        <v>38</v>
      </c>
      <c r="D2596" s="4">
        <v>588</v>
      </c>
      <c r="E2596">
        <v>74</v>
      </c>
      <c r="F2596" t="s">
        <v>35</v>
      </c>
      <c r="G2596" t="s">
        <v>36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8" t="s">
        <v>34</v>
      </c>
      <c r="O2596" s="12">
        <f t="shared" si="160"/>
        <v>44202</v>
      </c>
      <c r="P2596">
        <f t="shared" si="163"/>
        <v>0</v>
      </c>
      <c r="Q2596">
        <f t="shared" si="161"/>
        <v>0</v>
      </c>
      <c r="R2596" s="13">
        <f t="shared" si="162"/>
        <v>0</v>
      </c>
    </row>
    <row r="2597" spans="1:18" x14ac:dyDescent="0.3">
      <c r="A2597">
        <v>19884</v>
      </c>
      <c r="B2597" s="2">
        <v>44250</v>
      </c>
      <c r="C2597" t="s">
        <v>38</v>
      </c>
      <c r="D2597" s="4">
        <v>607</v>
      </c>
      <c r="E2597">
        <v>55</v>
      </c>
      <c r="F2597" t="s">
        <v>35</v>
      </c>
      <c r="G2597" t="s">
        <v>42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8" t="s">
        <v>34</v>
      </c>
      <c r="O2597" s="12">
        <f t="shared" si="160"/>
        <v>44250</v>
      </c>
      <c r="P2597">
        <f t="shared" si="163"/>
        <v>0</v>
      </c>
      <c r="Q2597">
        <f t="shared" si="161"/>
        <v>0</v>
      </c>
      <c r="R2597" s="13">
        <f t="shared" si="162"/>
        <v>0</v>
      </c>
    </row>
    <row r="2598" spans="1:18" x14ac:dyDescent="0.3">
      <c r="A2598">
        <v>19885</v>
      </c>
      <c r="B2598" s="2">
        <v>44260</v>
      </c>
      <c r="C2598" t="s">
        <v>38</v>
      </c>
      <c r="D2598" s="4">
        <v>619</v>
      </c>
      <c r="E2598">
        <v>108</v>
      </c>
      <c r="F2598" t="s">
        <v>35</v>
      </c>
      <c r="G2598" t="s">
        <v>36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8" t="s">
        <v>34</v>
      </c>
      <c r="O2598" s="12">
        <f t="shared" si="160"/>
        <v>44260</v>
      </c>
      <c r="P2598">
        <f t="shared" si="163"/>
        <v>0</v>
      </c>
      <c r="Q2598">
        <f t="shared" si="161"/>
        <v>0</v>
      </c>
      <c r="R2598" s="13">
        <f t="shared" si="162"/>
        <v>0</v>
      </c>
    </row>
    <row r="2599" spans="1:18" x14ac:dyDescent="0.3">
      <c r="A2599">
        <v>19886</v>
      </c>
      <c r="B2599" s="2">
        <v>44285</v>
      </c>
      <c r="C2599" t="s">
        <v>38</v>
      </c>
      <c r="D2599" s="4">
        <v>575</v>
      </c>
      <c r="E2599">
        <v>70</v>
      </c>
      <c r="F2599" t="s">
        <v>35</v>
      </c>
      <c r="G2599" t="s">
        <v>42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8" t="s">
        <v>34</v>
      </c>
      <c r="O2599" s="12">
        <f t="shared" si="160"/>
        <v>44285</v>
      </c>
      <c r="P2599">
        <f t="shared" si="163"/>
        <v>0</v>
      </c>
      <c r="Q2599">
        <f t="shared" si="161"/>
        <v>0</v>
      </c>
      <c r="R2599" s="13">
        <f t="shared" si="162"/>
        <v>0</v>
      </c>
    </row>
    <row r="2600" spans="1:18" x14ac:dyDescent="0.3">
      <c r="A2600">
        <v>19887</v>
      </c>
      <c r="B2600" s="2">
        <v>44259</v>
      </c>
      <c r="C2600" t="s">
        <v>38</v>
      </c>
      <c r="D2600" s="4">
        <v>658</v>
      </c>
      <c r="E2600">
        <v>88</v>
      </c>
      <c r="F2600" t="s">
        <v>33</v>
      </c>
      <c r="G2600" t="s">
        <v>34</v>
      </c>
      <c r="H2600" s="2">
        <v>44289</v>
      </c>
      <c r="I2600" s="2">
        <v>44319</v>
      </c>
      <c r="J2600" s="2">
        <v>44349</v>
      </c>
      <c r="K2600" s="2">
        <v>44295</v>
      </c>
      <c r="L2600" s="2">
        <v>44319</v>
      </c>
      <c r="M2600" s="2">
        <v>44349</v>
      </c>
      <c r="N2600" s="8" t="s">
        <v>20054</v>
      </c>
      <c r="O2600" s="12">
        <f t="shared" si="160"/>
        <v>44259</v>
      </c>
      <c r="P2600">
        <f t="shared" si="163"/>
        <v>3.08</v>
      </c>
      <c r="Q2600">
        <f t="shared" si="161"/>
        <v>0</v>
      </c>
      <c r="R2600" s="13">
        <f t="shared" si="162"/>
        <v>3.08</v>
      </c>
    </row>
    <row r="2601" spans="1:18" x14ac:dyDescent="0.3">
      <c r="A2601">
        <v>19888</v>
      </c>
      <c r="B2601" s="2">
        <v>44219</v>
      </c>
      <c r="C2601" t="s">
        <v>38</v>
      </c>
      <c r="D2601" s="4">
        <v>617</v>
      </c>
      <c r="E2601">
        <v>117</v>
      </c>
      <c r="F2601" t="s">
        <v>35</v>
      </c>
      <c r="G2601" t="s">
        <v>36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8" t="s">
        <v>34</v>
      </c>
      <c r="O2601" s="12">
        <f t="shared" si="160"/>
        <v>44219</v>
      </c>
      <c r="P2601">
        <f t="shared" si="163"/>
        <v>0</v>
      </c>
      <c r="Q2601">
        <f t="shared" si="161"/>
        <v>0</v>
      </c>
      <c r="R2601" s="13">
        <f t="shared" si="162"/>
        <v>0</v>
      </c>
    </row>
    <row r="2602" spans="1:18" x14ac:dyDescent="0.3">
      <c r="A2602">
        <v>19889</v>
      </c>
      <c r="B2602" s="2">
        <v>44287</v>
      </c>
      <c r="C2602" t="s">
        <v>32</v>
      </c>
      <c r="D2602" s="4">
        <v>574</v>
      </c>
      <c r="E2602">
        <v>117</v>
      </c>
      <c r="F2602" t="s">
        <v>35</v>
      </c>
      <c r="G2602" t="s">
        <v>40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8" t="s">
        <v>34</v>
      </c>
      <c r="O2602" s="12">
        <f t="shared" si="160"/>
        <v>44287</v>
      </c>
      <c r="P2602">
        <f t="shared" si="163"/>
        <v>0</v>
      </c>
      <c r="Q2602">
        <f t="shared" si="161"/>
        <v>0</v>
      </c>
      <c r="R2602" s="13">
        <f t="shared" si="162"/>
        <v>0</v>
      </c>
    </row>
    <row r="2603" spans="1:18" x14ac:dyDescent="0.3">
      <c r="A2603">
        <v>19890</v>
      </c>
      <c r="B2603" s="2">
        <v>44243</v>
      </c>
      <c r="C2603" t="s">
        <v>32</v>
      </c>
      <c r="D2603" s="4">
        <v>658</v>
      </c>
      <c r="E2603">
        <v>85</v>
      </c>
      <c r="F2603" t="s">
        <v>33</v>
      </c>
      <c r="G2603" t="s">
        <v>34</v>
      </c>
      <c r="H2603" s="2">
        <v>44273</v>
      </c>
      <c r="I2603" s="2">
        <v>44303</v>
      </c>
      <c r="J2603" s="2">
        <v>44333</v>
      </c>
      <c r="K2603" s="2">
        <v>44278</v>
      </c>
      <c r="L2603" s="2">
        <v>44303</v>
      </c>
      <c r="M2603" s="2">
        <v>44333</v>
      </c>
      <c r="N2603" s="8" t="s">
        <v>20054</v>
      </c>
      <c r="O2603" s="12">
        <f t="shared" si="160"/>
        <v>44243</v>
      </c>
      <c r="P2603">
        <f t="shared" si="163"/>
        <v>2.9750000000000001</v>
      </c>
      <c r="Q2603">
        <f t="shared" si="161"/>
        <v>0</v>
      </c>
      <c r="R2603" s="13">
        <f t="shared" si="162"/>
        <v>2.9750000000000001</v>
      </c>
    </row>
    <row r="2604" spans="1:18" x14ac:dyDescent="0.3">
      <c r="A2604">
        <v>19891</v>
      </c>
      <c r="B2604" s="2">
        <v>44285</v>
      </c>
      <c r="C2604" t="s">
        <v>38</v>
      </c>
      <c r="D2604" s="4">
        <v>592</v>
      </c>
      <c r="E2604">
        <v>111</v>
      </c>
      <c r="F2604" t="s">
        <v>35</v>
      </c>
      <c r="G2604" t="s">
        <v>39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8" t="s">
        <v>34</v>
      </c>
      <c r="O2604" s="12">
        <f t="shared" si="160"/>
        <v>44285</v>
      </c>
      <c r="P2604">
        <f t="shared" si="163"/>
        <v>0</v>
      </c>
      <c r="Q2604">
        <f t="shared" si="161"/>
        <v>0</v>
      </c>
      <c r="R2604" s="13">
        <f t="shared" si="162"/>
        <v>0</v>
      </c>
    </row>
    <row r="2605" spans="1:18" x14ac:dyDescent="0.3">
      <c r="A2605">
        <v>19892</v>
      </c>
      <c r="B2605" s="2">
        <v>44235</v>
      </c>
      <c r="C2605" t="s">
        <v>38</v>
      </c>
      <c r="D2605" s="4">
        <v>626</v>
      </c>
      <c r="E2605">
        <v>96</v>
      </c>
      <c r="F2605" t="s">
        <v>33</v>
      </c>
      <c r="G2605" t="s">
        <v>34</v>
      </c>
      <c r="H2605" s="2">
        <v>44265</v>
      </c>
      <c r="I2605" s="2">
        <v>44295</v>
      </c>
      <c r="J2605" s="2">
        <v>44325</v>
      </c>
      <c r="K2605" s="2">
        <v>44279</v>
      </c>
      <c r="L2605" s="2">
        <v>44295</v>
      </c>
      <c r="M2605" s="2">
        <v>44325</v>
      </c>
      <c r="N2605" s="8" t="s">
        <v>20054</v>
      </c>
      <c r="O2605" s="12">
        <f t="shared" si="160"/>
        <v>44235</v>
      </c>
      <c r="P2605">
        <f t="shared" si="163"/>
        <v>3.3600000000000003</v>
      </c>
      <c r="Q2605">
        <f t="shared" si="161"/>
        <v>0</v>
      </c>
      <c r="R2605" s="13">
        <f t="shared" si="162"/>
        <v>3.3600000000000003</v>
      </c>
    </row>
    <row r="2606" spans="1:18" x14ac:dyDescent="0.3">
      <c r="A2606">
        <v>19893</v>
      </c>
      <c r="B2606" s="2">
        <v>44268</v>
      </c>
      <c r="C2606" t="s">
        <v>37</v>
      </c>
      <c r="D2606" s="4">
        <v>624</v>
      </c>
      <c r="E2606">
        <v>72</v>
      </c>
      <c r="F2606" t="s">
        <v>33</v>
      </c>
      <c r="G2606" t="s">
        <v>34</v>
      </c>
      <c r="H2606" s="2">
        <v>44298</v>
      </c>
      <c r="I2606" s="2">
        <v>44328</v>
      </c>
      <c r="J2606" s="2">
        <v>44358</v>
      </c>
      <c r="K2606" s="2">
        <v>44301</v>
      </c>
      <c r="L2606" s="2">
        <v>44328</v>
      </c>
      <c r="M2606" s="2">
        <v>44358</v>
      </c>
      <c r="N2606" s="8" t="s">
        <v>20054</v>
      </c>
      <c r="O2606" s="12">
        <f t="shared" si="160"/>
        <v>44268</v>
      </c>
      <c r="P2606">
        <f t="shared" si="163"/>
        <v>2.5200000000000005</v>
      </c>
      <c r="Q2606">
        <f t="shared" si="161"/>
        <v>0</v>
      </c>
      <c r="R2606" s="13">
        <f t="shared" si="162"/>
        <v>2.5200000000000005</v>
      </c>
    </row>
    <row r="2607" spans="1:18" x14ac:dyDescent="0.3">
      <c r="A2607">
        <v>19894</v>
      </c>
      <c r="B2607" s="2">
        <v>44242</v>
      </c>
      <c r="C2607" t="s">
        <v>32</v>
      </c>
      <c r="D2607" s="4">
        <v>624</v>
      </c>
      <c r="E2607">
        <v>-12</v>
      </c>
      <c r="F2607" t="s">
        <v>35</v>
      </c>
      <c r="G2607" t="s">
        <v>36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8" t="s">
        <v>34</v>
      </c>
      <c r="O2607" s="12">
        <f t="shared" si="160"/>
        <v>44242</v>
      </c>
      <c r="P2607">
        <f t="shared" si="163"/>
        <v>0</v>
      </c>
      <c r="Q2607">
        <f t="shared" si="161"/>
        <v>0</v>
      </c>
      <c r="R2607" s="13">
        <f t="shared" si="162"/>
        <v>0</v>
      </c>
    </row>
    <row r="2608" spans="1:18" x14ac:dyDescent="0.3">
      <c r="A2608">
        <v>19895</v>
      </c>
      <c r="B2608" s="2">
        <v>44259</v>
      </c>
      <c r="C2608" t="s">
        <v>37</v>
      </c>
      <c r="D2608" s="4">
        <v>553</v>
      </c>
      <c r="E2608">
        <v>64</v>
      </c>
      <c r="F2608" t="s">
        <v>35</v>
      </c>
      <c r="G2608" t="s">
        <v>40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8" t="s">
        <v>34</v>
      </c>
      <c r="O2608" s="12">
        <f t="shared" si="160"/>
        <v>44259</v>
      </c>
      <c r="P2608">
        <f t="shared" si="163"/>
        <v>0</v>
      </c>
      <c r="Q2608">
        <f t="shared" si="161"/>
        <v>0</v>
      </c>
      <c r="R2608" s="13">
        <f t="shared" si="162"/>
        <v>0</v>
      </c>
    </row>
    <row r="2609" spans="1:18" x14ac:dyDescent="0.3">
      <c r="A2609">
        <v>19896</v>
      </c>
      <c r="B2609" s="2">
        <v>44250</v>
      </c>
      <c r="C2609" t="s">
        <v>37</v>
      </c>
      <c r="D2609" s="4">
        <v>691</v>
      </c>
      <c r="E2609">
        <v>44</v>
      </c>
      <c r="F2609" t="s">
        <v>33</v>
      </c>
      <c r="G2609" t="s">
        <v>34</v>
      </c>
      <c r="H2609" s="2">
        <v>44280</v>
      </c>
      <c r="I2609" s="2">
        <v>44310</v>
      </c>
      <c r="J2609" s="2">
        <v>44340</v>
      </c>
      <c r="K2609" s="2">
        <v>44282</v>
      </c>
      <c r="L2609" s="2">
        <v>44310</v>
      </c>
      <c r="M2609" s="2">
        <v>44340</v>
      </c>
      <c r="N2609" s="8" t="s">
        <v>20054</v>
      </c>
      <c r="O2609" s="12">
        <f t="shared" si="160"/>
        <v>44250</v>
      </c>
      <c r="P2609">
        <f t="shared" si="163"/>
        <v>1.54</v>
      </c>
      <c r="Q2609">
        <f t="shared" si="161"/>
        <v>0</v>
      </c>
      <c r="R2609" s="13">
        <f t="shared" si="162"/>
        <v>1.54</v>
      </c>
    </row>
    <row r="2610" spans="1:18" x14ac:dyDescent="0.3">
      <c r="A2610">
        <v>19897</v>
      </c>
      <c r="B2610" s="2">
        <v>44242</v>
      </c>
      <c r="C2610" t="s">
        <v>38</v>
      </c>
      <c r="D2610" s="4">
        <v>660</v>
      </c>
      <c r="E2610">
        <v>87</v>
      </c>
      <c r="F2610" t="s">
        <v>33</v>
      </c>
      <c r="G2610" t="s">
        <v>34</v>
      </c>
      <c r="H2610" s="2">
        <v>44272</v>
      </c>
      <c r="I2610" s="2">
        <v>44302</v>
      </c>
      <c r="J2610" s="2">
        <v>44332</v>
      </c>
      <c r="K2610" s="2">
        <v>44281</v>
      </c>
      <c r="L2610" s="2">
        <v>44302</v>
      </c>
      <c r="M2610" s="2">
        <v>44332</v>
      </c>
      <c r="N2610" s="8" t="s">
        <v>20054</v>
      </c>
      <c r="O2610" s="12">
        <f t="shared" si="160"/>
        <v>44242</v>
      </c>
      <c r="P2610">
        <f t="shared" si="163"/>
        <v>3.0450000000000004</v>
      </c>
      <c r="Q2610">
        <f t="shared" si="161"/>
        <v>0</v>
      </c>
      <c r="R2610" s="13">
        <f t="shared" si="162"/>
        <v>3.0450000000000004</v>
      </c>
    </row>
    <row r="2611" spans="1:18" x14ac:dyDescent="0.3">
      <c r="A2611">
        <v>19898</v>
      </c>
      <c r="B2611" s="2">
        <v>44270</v>
      </c>
      <c r="C2611" t="s">
        <v>38</v>
      </c>
      <c r="D2611" s="4">
        <v>587</v>
      </c>
      <c r="E2611">
        <v>70</v>
      </c>
      <c r="F2611" t="s">
        <v>35</v>
      </c>
      <c r="G2611" t="s">
        <v>36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8" t="s">
        <v>34</v>
      </c>
      <c r="O2611" s="12">
        <f t="shared" si="160"/>
        <v>44270</v>
      </c>
      <c r="P2611">
        <f t="shared" si="163"/>
        <v>0</v>
      </c>
      <c r="Q2611">
        <f t="shared" si="161"/>
        <v>0</v>
      </c>
      <c r="R2611" s="13">
        <f t="shared" si="162"/>
        <v>0</v>
      </c>
    </row>
    <row r="2612" spans="1:18" x14ac:dyDescent="0.3">
      <c r="A2612">
        <v>19899</v>
      </c>
      <c r="B2612" s="2">
        <v>44270</v>
      </c>
      <c r="C2612" t="s">
        <v>38</v>
      </c>
      <c r="D2612" s="4">
        <v>610</v>
      </c>
      <c r="E2612">
        <v>102</v>
      </c>
      <c r="F2612" t="s">
        <v>35</v>
      </c>
      <c r="G2612" t="s">
        <v>40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8" t="s">
        <v>34</v>
      </c>
      <c r="O2612" s="12">
        <f t="shared" si="160"/>
        <v>44270</v>
      </c>
      <c r="P2612">
        <f t="shared" si="163"/>
        <v>0</v>
      </c>
      <c r="Q2612">
        <f t="shared" si="161"/>
        <v>0</v>
      </c>
      <c r="R2612" s="13">
        <f t="shared" si="162"/>
        <v>0</v>
      </c>
    </row>
    <row r="2613" spans="1:18" x14ac:dyDescent="0.3">
      <c r="A2613">
        <v>19900</v>
      </c>
      <c r="B2613" s="2">
        <v>44258</v>
      </c>
      <c r="C2613" t="s">
        <v>32</v>
      </c>
      <c r="D2613" s="4">
        <v>586</v>
      </c>
      <c r="E2613">
        <v>138</v>
      </c>
      <c r="F2613" t="s">
        <v>35</v>
      </c>
      <c r="G2613" t="s">
        <v>40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8" t="s">
        <v>34</v>
      </c>
      <c r="O2613" s="12">
        <f t="shared" si="160"/>
        <v>44258</v>
      </c>
      <c r="P2613">
        <f t="shared" si="163"/>
        <v>0</v>
      </c>
      <c r="Q2613">
        <f t="shared" si="161"/>
        <v>0</v>
      </c>
      <c r="R2613" s="13">
        <f t="shared" si="162"/>
        <v>0</v>
      </c>
    </row>
    <row r="2614" spans="1:18" x14ac:dyDescent="0.3">
      <c r="A2614">
        <v>19901</v>
      </c>
      <c r="B2614" s="2">
        <v>44284</v>
      </c>
      <c r="C2614" t="s">
        <v>32</v>
      </c>
      <c r="D2614" s="4">
        <v>613</v>
      </c>
      <c r="E2614">
        <v>102</v>
      </c>
      <c r="F2614" t="s">
        <v>35</v>
      </c>
      <c r="G2614" t="s">
        <v>36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8" t="s">
        <v>34</v>
      </c>
      <c r="O2614" s="12">
        <f t="shared" si="160"/>
        <v>44284</v>
      </c>
      <c r="P2614">
        <f t="shared" si="163"/>
        <v>0</v>
      </c>
      <c r="Q2614">
        <f t="shared" si="161"/>
        <v>0</v>
      </c>
      <c r="R2614" s="13">
        <f t="shared" si="162"/>
        <v>0</v>
      </c>
    </row>
    <row r="2615" spans="1:18" x14ac:dyDescent="0.3">
      <c r="A2615">
        <v>19902</v>
      </c>
      <c r="B2615" s="2">
        <v>44225</v>
      </c>
      <c r="C2615" t="s">
        <v>32</v>
      </c>
      <c r="D2615" s="4">
        <v>627</v>
      </c>
      <c r="E2615">
        <v>95</v>
      </c>
      <c r="F2615" t="s">
        <v>35</v>
      </c>
      <c r="G2615" t="s">
        <v>42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8" t="s">
        <v>34</v>
      </c>
      <c r="O2615" s="12">
        <f t="shared" si="160"/>
        <v>44225</v>
      </c>
      <c r="P2615">
        <f t="shared" si="163"/>
        <v>0</v>
      </c>
      <c r="Q2615">
        <f t="shared" si="161"/>
        <v>0</v>
      </c>
      <c r="R2615" s="13">
        <f t="shared" si="162"/>
        <v>0</v>
      </c>
    </row>
    <row r="2616" spans="1:18" x14ac:dyDescent="0.3">
      <c r="A2616">
        <v>19903</v>
      </c>
      <c r="B2616" s="2">
        <v>44257</v>
      </c>
      <c r="C2616" t="s">
        <v>32</v>
      </c>
      <c r="D2616" s="4">
        <v>690</v>
      </c>
      <c r="E2616">
        <v>78</v>
      </c>
      <c r="F2616" t="s">
        <v>33</v>
      </c>
      <c r="G2616" t="s">
        <v>34</v>
      </c>
      <c r="H2616" s="2">
        <v>44287</v>
      </c>
      <c r="I2616" s="2">
        <v>44317</v>
      </c>
      <c r="J2616" s="2">
        <v>44347</v>
      </c>
      <c r="K2616" s="2">
        <v>44288</v>
      </c>
      <c r="L2616" s="2">
        <v>44317</v>
      </c>
      <c r="M2616" s="2">
        <v>44347</v>
      </c>
      <c r="N2616" s="8" t="s">
        <v>20055</v>
      </c>
      <c r="O2616" s="12">
        <f t="shared" si="160"/>
        <v>44257</v>
      </c>
      <c r="P2616">
        <f t="shared" si="163"/>
        <v>2.7300000000000004</v>
      </c>
      <c r="Q2616">
        <f t="shared" si="161"/>
        <v>78</v>
      </c>
      <c r="R2616" s="13">
        <f t="shared" si="162"/>
        <v>-75.27</v>
      </c>
    </row>
    <row r="2617" spans="1:18" x14ac:dyDescent="0.3">
      <c r="A2617">
        <v>19904</v>
      </c>
      <c r="B2617" s="2">
        <v>44281</v>
      </c>
      <c r="C2617" t="s">
        <v>37</v>
      </c>
      <c r="D2617" s="4">
        <v>623</v>
      </c>
      <c r="E2617">
        <v>133</v>
      </c>
      <c r="F2617" t="s">
        <v>33</v>
      </c>
      <c r="G2617" t="s">
        <v>34</v>
      </c>
      <c r="H2617" s="2">
        <v>44311</v>
      </c>
      <c r="I2617" s="2">
        <v>44341</v>
      </c>
      <c r="J2617" s="2">
        <v>44371</v>
      </c>
      <c r="K2617" s="2">
        <v>44339</v>
      </c>
      <c r="L2617" s="2">
        <v>44341</v>
      </c>
      <c r="M2617" s="2">
        <v>44371</v>
      </c>
      <c r="N2617" s="8" t="s">
        <v>20055</v>
      </c>
      <c r="O2617" s="12">
        <f t="shared" si="160"/>
        <v>44281</v>
      </c>
      <c r="P2617">
        <f t="shared" si="163"/>
        <v>4.6550000000000002</v>
      </c>
      <c r="Q2617">
        <f t="shared" si="161"/>
        <v>133</v>
      </c>
      <c r="R2617" s="13">
        <f t="shared" si="162"/>
        <v>-128.345</v>
      </c>
    </row>
    <row r="2618" spans="1:18" x14ac:dyDescent="0.3">
      <c r="A2618">
        <v>19905</v>
      </c>
      <c r="B2618" s="2">
        <v>44242</v>
      </c>
      <c r="C2618" t="s">
        <v>37</v>
      </c>
      <c r="D2618" s="4">
        <v>652</v>
      </c>
      <c r="E2618">
        <v>68</v>
      </c>
      <c r="F2618" t="s">
        <v>33</v>
      </c>
      <c r="G2618" t="s">
        <v>34</v>
      </c>
      <c r="H2618" s="2">
        <v>44272</v>
      </c>
      <c r="I2618" s="2">
        <v>44302</v>
      </c>
      <c r="J2618" s="2">
        <v>44332</v>
      </c>
      <c r="K2618" s="2">
        <v>44279</v>
      </c>
      <c r="L2618" s="2">
        <v>44302</v>
      </c>
      <c r="M2618" s="2">
        <v>44332</v>
      </c>
      <c r="N2618" s="8" t="s">
        <v>20055</v>
      </c>
      <c r="O2618" s="12">
        <f t="shared" si="160"/>
        <v>44242</v>
      </c>
      <c r="P2618">
        <f t="shared" si="163"/>
        <v>2.3800000000000003</v>
      </c>
      <c r="Q2618">
        <f t="shared" si="161"/>
        <v>68</v>
      </c>
      <c r="R2618" s="13">
        <f t="shared" si="162"/>
        <v>-65.62</v>
      </c>
    </row>
    <row r="2619" spans="1:18" x14ac:dyDescent="0.3">
      <c r="A2619">
        <v>19906</v>
      </c>
      <c r="B2619" s="2">
        <v>44251</v>
      </c>
      <c r="C2619" t="s">
        <v>38</v>
      </c>
      <c r="D2619" s="4">
        <v>681</v>
      </c>
      <c r="E2619">
        <v>87</v>
      </c>
      <c r="F2619" t="s">
        <v>33</v>
      </c>
      <c r="G2619" t="s">
        <v>34</v>
      </c>
      <c r="H2619" s="2">
        <v>44281</v>
      </c>
      <c r="I2619" s="2">
        <v>44311</v>
      </c>
      <c r="J2619" s="2">
        <v>44341</v>
      </c>
      <c r="K2619" s="2">
        <v>44282</v>
      </c>
      <c r="L2619" s="2">
        <v>44311</v>
      </c>
      <c r="M2619" s="2">
        <v>44341</v>
      </c>
      <c r="N2619" s="8" t="s">
        <v>20054</v>
      </c>
      <c r="O2619" s="12">
        <f t="shared" si="160"/>
        <v>44251</v>
      </c>
      <c r="P2619">
        <f t="shared" si="163"/>
        <v>3.0450000000000004</v>
      </c>
      <c r="Q2619">
        <f t="shared" si="161"/>
        <v>0</v>
      </c>
      <c r="R2619" s="13">
        <f t="shared" si="162"/>
        <v>3.0450000000000004</v>
      </c>
    </row>
    <row r="2620" spans="1:18" x14ac:dyDescent="0.3">
      <c r="A2620">
        <v>19907</v>
      </c>
      <c r="B2620" s="2">
        <v>44235</v>
      </c>
      <c r="C2620" t="s">
        <v>32</v>
      </c>
      <c r="D2620" s="4">
        <v>614</v>
      </c>
      <c r="E2620">
        <v>88</v>
      </c>
      <c r="F2620" t="s">
        <v>35</v>
      </c>
      <c r="G2620" t="s">
        <v>42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8" t="s">
        <v>34</v>
      </c>
      <c r="O2620" s="12">
        <f t="shared" si="160"/>
        <v>44235</v>
      </c>
      <c r="P2620">
        <f t="shared" si="163"/>
        <v>0</v>
      </c>
      <c r="Q2620">
        <f t="shared" si="161"/>
        <v>0</v>
      </c>
      <c r="R2620" s="13">
        <f t="shared" si="162"/>
        <v>0</v>
      </c>
    </row>
    <row r="2621" spans="1:18" x14ac:dyDescent="0.3">
      <c r="A2621">
        <v>19908</v>
      </c>
      <c r="B2621" s="2">
        <v>44276</v>
      </c>
      <c r="C2621" t="s">
        <v>38</v>
      </c>
      <c r="D2621" s="4">
        <v>576</v>
      </c>
      <c r="E2621">
        <v>126</v>
      </c>
      <c r="F2621" t="s">
        <v>35</v>
      </c>
      <c r="G2621" t="s">
        <v>42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8" t="s">
        <v>34</v>
      </c>
      <c r="O2621" s="12">
        <f t="shared" si="160"/>
        <v>44276</v>
      </c>
      <c r="P2621">
        <f t="shared" si="163"/>
        <v>0</v>
      </c>
      <c r="Q2621">
        <f t="shared" si="161"/>
        <v>0</v>
      </c>
      <c r="R2621" s="13">
        <f t="shared" si="162"/>
        <v>0</v>
      </c>
    </row>
    <row r="2622" spans="1:18" x14ac:dyDescent="0.3">
      <c r="A2622">
        <v>19909</v>
      </c>
      <c r="B2622" s="2">
        <v>44238</v>
      </c>
      <c r="C2622" t="s">
        <v>32</v>
      </c>
      <c r="D2622" s="4">
        <v>712</v>
      </c>
      <c r="E2622">
        <v>99</v>
      </c>
      <c r="F2622" t="s">
        <v>33</v>
      </c>
      <c r="G2622" t="s">
        <v>34</v>
      </c>
      <c r="H2622" s="2">
        <v>44268</v>
      </c>
      <c r="I2622" s="2">
        <v>44298</v>
      </c>
      <c r="J2622" s="2">
        <v>44328</v>
      </c>
      <c r="K2622" s="2">
        <v>44270</v>
      </c>
      <c r="L2622" s="2">
        <v>44298</v>
      </c>
      <c r="M2622" s="2">
        <v>44328</v>
      </c>
      <c r="N2622" s="8" t="s">
        <v>20054</v>
      </c>
      <c r="O2622" s="12">
        <f t="shared" si="160"/>
        <v>44238</v>
      </c>
      <c r="P2622">
        <f t="shared" si="163"/>
        <v>3.4650000000000003</v>
      </c>
      <c r="Q2622">
        <f t="shared" si="161"/>
        <v>0</v>
      </c>
      <c r="R2622" s="13">
        <f t="shared" si="162"/>
        <v>3.4650000000000003</v>
      </c>
    </row>
    <row r="2623" spans="1:18" x14ac:dyDescent="0.3">
      <c r="A2623">
        <v>19910</v>
      </c>
      <c r="B2623" s="2">
        <v>44230</v>
      </c>
      <c r="C2623" t="s">
        <v>38</v>
      </c>
      <c r="D2623" s="4">
        <v>616</v>
      </c>
      <c r="E2623">
        <v>98</v>
      </c>
      <c r="F2623" t="s">
        <v>35</v>
      </c>
      <c r="G2623" t="s">
        <v>36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8" t="s">
        <v>34</v>
      </c>
      <c r="O2623" s="12">
        <f t="shared" si="160"/>
        <v>44230</v>
      </c>
      <c r="P2623">
        <f t="shared" si="163"/>
        <v>0</v>
      </c>
      <c r="Q2623">
        <f t="shared" si="161"/>
        <v>0</v>
      </c>
      <c r="R2623" s="13">
        <f t="shared" si="162"/>
        <v>0</v>
      </c>
    </row>
    <row r="2624" spans="1:18" x14ac:dyDescent="0.3">
      <c r="A2624">
        <v>19911</v>
      </c>
      <c r="B2624" s="2">
        <v>44223</v>
      </c>
      <c r="C2624" t="s">
        <v>32</v>
      </c>
      <c r="D2624" s="4">
        <v>624</v>
      </c>
      <c r="E2624">
        <v>100</v>
      </c>
      <c r="F2624" t="s">
        <v>35</v>
      </c>
      <c r="G2624" t="s">
        <v>42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8" t="s">
        <v>34</v>
      </c>
      <c r="O2624" s="12">
        <f t="shared" si="160"/>
        <v>44223</v>
      </c>
      <c r="P2624">
        <f t="shared" si="163"/>
        <v>0</v>
      </c>
      <c r="Q2624">
        <f t="shared" si="161"/>
        <v>0</v>
      </c>
      <c r="R2624" s="13">
        <f t="shared" si="162"/>
        <v>0</v>
      </c>
    </row>
    <row r="2625" spans="1:18" x14ac:dyDescent="0.3">
      <c r="A2625">
        <v>19912</v>
      </c>
      <c r="B2625" s="2">
        <v>44267</v>
      </c>
      <c r="C2625" t="s">
        <v>38</v>
      </c>
      <c r="D2625" s="4">
        <v>667</v>
      </c>
      <c r="E2625">
        <v>77</v>
      </c>
      <c r="F2625" t="s">
        <v>33</v>
      </c>
      <c r="G2625" t="s">
        <v>34</v>
      </c>
      <c r="H2625" s="2">
        <v>44297</v>
      </c>
      <c r="I2625" s="2">
        <v>44327</v>
      </c>
      <c r="J2625" s="2">
        <v>44357</v>
      </c>
      <c r="K2625" s="2">
        <v>44302</v>
      </c>
      <c r="L2625" s="2">
        <v>44327</v>
      </c>
      <c r="M2625" s="2">
        <v>44357</v>
      </c>
      <c r="N2625" s="8" t="s">
        <v>20054</v>
      </c>
      <c r="O2625" s="12">
        <f t="shared" si="160"/>
        <v>44267</v>
      </c>
      <c r="P2625">
        <f t="shared" si="163"/>
        <v>2.6950000000000003</v>
      </c>
      <c r="Q2625">
        <f t="shared" si="161"/>
        <v>0</v>
      </c>
      <c r="R2625" s="13">
        <f t="shared" si="162"/>
        <v>2.6950000000000003</v>
      </c>
    </row>
    <row r="2626" spans="1:18" x14ac:dyDescent="0.3">
      <c r="A2626">
        <v>19913</v>
      </c>
      <c r="B2626" s="2">
        <v>44266</v>
      </c>
      <c r="C2626" t="s">
        <v>38</v>
      </c>
      <c r="D2626" s="4">
        <v>648</v>
      </c>
      <c r="E2626">
        <v>65</v>
      </c>
      <c r="F2626" t="s">
        <v>33</v>
      </c>
      <c r="G2626" t="s">
        <v>34</v>
      </c>
      <c r="H2626" s="2">
        <v>44296</v>
      </c>
      <c r="I2626" s="2">
        <v>44326</v>
      </c>
      <c r="J2626" s="2">
        <v>44356</v>
      </c>
      <c r="K2626" s="2">
        <v>44304</v>
      </c>
      <c r="L2626" s="2">
        <v>44326</v>
      </c>
      <c r="M2626" s="2">
        <v>44356</v>
      </c>
      <c r="N2626" s="8" t="s">
        <v>20055</v>
      </c>
      <c r="O2626" s="12">
        <f t="shared" si="160"/>
        <v>44266</v>
      </c>
      <c r="P2626">
        <f t="shared" si="163"/>
        <v>2.2750000000000004</v>
      </c>
      <c r="Q2626">
        <f t="shared" si="161"/>
        <v>65</v>
      </c>
      <c r="R2626" s="13">
        <f t="shared" si="162"/>
        <v>-62.725000000000001</v>
      </c>
    </row>
    <row r="2627" spans="1:18" x14ac:dyDescent="0.3">
      <c r="A2627">
        <v>19914</v>
      </c>
      <c r="B2627" s="2">
        <v>44208</v>
      </c>
      <c r="C2627" t="s">
        <v>37</v>
      </c>
      <c r="D2627" s="4">
        <v>666</v>
      </c>
      <c r="E2627">
        <v>119</v>
      </c>
      <c r="F2627" t="s">
        <v>33</v>
      </c>
      <c r="G2627" t="s">
        <v>34</v>
      </c>
      <c r="H2627" s="2">
        <v>44238</v>
      </c>
      <c r="I2627" s="2">
        <v>44268</v>
      </c>
      <c r="J2627" s="2">
        <v>44298</v>
      </c>
      <c r="K2627" s="2">
        <v>44242</v>
      </c>
      <c r="L2627" s="2">
        <v>44268</v>
      </c>
      <c r="M2627" s="2">
        <v>44298</v>
      </c>
      <c r="N2627" s="8" t="s">
        <v>20054</v>
      </c>
      <c r="O2627" s="12">
        <f t="shared" ref="O2627:O2690" si="164">B2627</f>
        <v>44208</v>
      </c>
      <c r="P2627">
        <f t="shared" si="163"/>
        <v>4.165</v>
      </c>
      <c r="Q2627">
        <f t="shared" ref="Q2627:Q2690" si="165">IF(N2627="Defaulted",E2627,0)</f>
        <v>0</v>
      </c>
      <c r="R2627" s="13">
        <f t="shared" ref="R2627:R2690" si="166">P2627-Q2627</f>
        <v>4.165</v>
      </c>
    </row>
    <row r="2628" spans="1:18" x14ac:dyDescent="0.3">
      <c r="A2628">
        <v>19915</v>
      </c>
      <c r="B2628" s="2">
        <v>44208</v>
      </c>
      <c r="C2628" t="s">
        <v>37</v>
      </c>
      <c r="D2628" s="4">
        <v>625</v>
      </c>
      <c r="E2628">
        <v>60</v>
      </c>
      <c r="F2628" t="s">
        <v>33</v>
      </c>
      <c r="G2628" t="s">
        <v>34</v>
      </c>
      <c r="H2628" s="2">
        <v>44238</v>
      </c>
      <c r="I2628" s="2">
        <v>44268</v>
      </c>
      <c r="J2628" s="2">
        <v>44298</v>
      </c>
      <c r="K2628" s="2">
        <v>44257</v>
      </c>
      <c r="L2628" s="2">
        <v>44268</v>
      </c>
      <c r="M2628" s="2">
        <v>44298</v>
      </c>
      <c r="N2628" s="8" t="s">
        <v>20055</v>
      </c>
      <c r="O2628" s="12">
        <f t="shared" si="164"/>
        <v>44208</v>
      </c>
      <c r="P2628">
        <f t="shared" ref="P2628:P2691" si="167">IF(F2628="Approved",E2628*0.035,0)</f>
        <v>2.1</v>
      </c>
      <c r="Q2628">
        <f t="shared" si="165"/>
        <v>60</v>
      </c>
      <c r="R2628" s="13">
        <f t="shared" si="166"/>
        <v>-57.9</v>
      </c>
    </row>
    <row r="2629" spans="1:18" x14ac:dyDescent="0.3">
      <c r="A2629">
        <v>19916</v>
      </c>
      <c r="B2629" s="2">
        <v>44254</v>
      </c>
      <c r="C2629" t="s">
        <v>38</v>
      </c>
      <c r="D2629" s="4">
        <v>666</v>
      </c>
      <c r="E2629">
        <v>123</v>
      </c>
      <c r="F2629" t="s">
        <v>33</v>
      </c>
      <c r="G2629" t="s">
        <v>34</v>
      </c>
      <c r="H2629" s="2">
        <v>44284</v>
      </c>
      <c r="I2629" s="2">
        <v>44314</v>
      </c>
      <c r="J2629" s="2">
        <v>44344</v>
      </c>
      <c r="K2629" s="2">
        <v>44288</v>
      </c>
      <c r="L2629" s="2">
        <v>44314</v>
      </c>
      <c r="M2629" s="2">
        <v>44344</v>
      </c>
      <c r="N2629" s="8" t="s">
        <v>20055</v>
      </c>
      <c r="O2629" s="12">
        <f t="shared" si="164"/>
        <v>44254</v>
      </c>
      <c r="P2629">
        <f t="shared" si="167"/>
        <v>4.3050000000000006</v>
      </c>
      <c r="Q2629">
        <f t="shared" si="165"/>
        <v>123</v>
      </c>
      <c r="R2629" s="13">
        <f t="shared" si="166"/>
        <v>-118.69499999999999</v>
      </c>
    </row>
    <row r="2630" spans="1:18" x14ac:dyDescent="0.3">
      <c r="A2630">
        <v>19917</v>
      </c>
      <c r="B2630" s="2">
        <v>44268</v>
      </c>
      <c r="C2630" t="s">
        <v>32</v>
      </c>
      <c r="D2630" s="4">
        <v>654</v>
      </c>
      <c r="E2630">
        <v>121</v>
      </c>
      <c r="F2630" t="s">
        <v>33</v>
      </c>
      <c r="G2630" t="s">
        <v>34</v>
      </c>
      <c r="H2630" s="2">
        <v>44298</v>
      </c>
      <c r="I2630" s="2">
        <v>44328</v>
      </c>
      <c r="J2630" s="2">
        <v>44358</v>
      </c>
      <c r="K2630" s="2">
        <v>44298</v>
      </c>
      <c r="L2630" s="2">
        <v>44328</v>
      </c>
      <c r="M2630" s="2">
        <v>44358</v>
      </c>
      <c r="N2630" s="8" t="s">
        <v>20055</v>
      </c>
      <c r="O2630" s="12">
        <f t="shared" si="164"/>
        <v>44268</v>
      </c>
      <c r="P2630">
        <f t="shared" si="167"/>
        <v>4.2350000000000003</v>
      </c>
      <c r="Q2630">
        <f t="shared" si="165"/>
        <v>121</v>
      </c>
      <c r="R2630" s="13">
        <f t="shared" si="166"/>
        <v>-116.765</v>
      </c>
    </row>
    <row r="2631" spans="1:18" x14ac:dyDescent="0.3">
      <c r="A2631">
        <v>19918</v>
      </c>
      <c r="B2631" s="2">
        <v>44268</v>
      </c>
      <c r="C2631" t="s">
        <v>32</v>
      </c>
      <c r="D2631" s="4">
        <v>518</v>
      </c>
      <c r="E2631">
        <v>79</v>
      </c>
      <c r="F2631" t="s">
        <v>35</v>
      </c>
      <c r="G2631" t="s">
        <v>36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8" t="s">
        <v>34</v>
      </c>
      <c r="O2631" s="12">
        <f t="shared" si="164"/>
        <v>44268</v>
      </c>
      <c r="P2631">
        <f t="shared" si="167"/>
        <v>0</v>
      </c>
      <c r="Q2631">
        <f t="shared" si="165"/>
        <v>0</v>
      </c>
      <c r="R2631" s="13">
        <f t="shared" si="166"/>
        <v>0</v>
      </c>
    </row>
    <row r="2632" spans="1:18" x14ac:dyDescent="0.3">
      <c r="A2632">
        <v>19919</v>
      </c>
      <c r="B2632" s="2">
        <v>44247</v>
      </c>
      <c r="C2632" t="s">
        <v>32</v>
      </c>
      <c r="D2632" s="4">
        <v>637</v>
      </c>
      <c r="E2632">
        <v>35</v>
      </c>
      <c r="F2632" t="s">
        <v>35</v>
      </c>
      <c r="G2632" t="s">
        <v>39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8" t="s">
        <v>34</v>
      </c>
      <c r="O2632" s="12">
        <f t="shared" si="164"/>
        <v>44247</v>
      </c>
      <c r="P2632">
        <f t="shared" si="167"/>
        <v>0</v>
      </c>
      <c r="Q2632">
        <f t="shared" si="165"/>
        <v>0</v>
      </c>
      <c r="R2632" s="13">
        <f t="shared" si="166"/>
        <v>0</v>
      </c>
    </row>
    <row r="2633" spans="1:18" x14ac:dyDescent="0.3">
      <c r="A2633">
        <v>19920</v>
      </c>
      <c r="B2633" s="2">
        <v>44248</v>
      </c>
      <c r="C2633" t="s">
        <v>32</v>
      </c>
      <c r="D2633" s="4">
        <v>680</v>
      </c>
      <c r="E2633">
        <v>112</v>
      </c>
      <c r="F2633" t="s">
        <v>33</v>
      </c>
      <c r="G2633" t="s">
        <v>34</v>
      </c>
      <c r="H2633" s="2">
        <v>44278</v>
      </c>
      <c r="I2633" s="2">
        <v>44308</v>
      </c>
      <c r="J2633" s="2">
        <v>44338</v>
      </c>
      <c r="K2633" s="2">
        <v>44279</v>
      </c>
      <c r="L2633" s="2">
        <v>44308</v>
      </c>
      <c r="M2633" s="2">
        <v>44338</v>
      </c>
      <c r="N2633" s="8" t="s">
        <v>20054</v>
      </c>
      <c r="O2633" s="12">
        <f t="shared" si="164"/>
        <v>44248</v>
      </c>
      <c r="P2633">
        <f t="shared" si="167"/>
        <v>3.9200000000000004</v>
      </c>
      <c r="Q2633">
        <f t="shared" si="165"/>
        <v>0</v>
      </c>
      <c r="R2633" s="13">
        <f t="shared" si="166"/>
        <v>3.9200000000000004</v>
      </c>
    </row>
    <row r="2634" spans="1:18" x14ac:dyDescent="0.3">
      <c r="A2634">
        <v>19921</v>
      </c>
      <c r="B2634" s="2">
        <v>44235</v>
      </c>
      <c r="C2634" t="s">
        <v>32</v>
      </c>
      <c r="D2634" s="4">
        <v>645</v>
      </c>
      <c r="E2634">
        <v>173</v>
      </c>
      <c r="F2634" t="s">
        <v>33</v>
      </c>
      <c r="G2634" t="s">
        <v>34</v>
      </c>
      <c r="H2634" s="2">
        <v>44265</v>
      </c>
      <c r="I2634" s="2">
        <v>44295</v>
      </c>
      <c r="J2634" s="2">
        <v>44325</v>
      </c>
      <c r="K2634" s="2">
        <v>44265</v>
      </c>
      <c r="L2634" s="2">
        <v>44295</v>
      </c>
      <c r="M2634" s="2">
        <v>44325</v>
      </c>
      <c r="N2634" s="8" t="s">
        <v>20055</v>
      </c>
      <c r="O2634" s="12">
        <f t="shared" si="164"/>
        <v>44235</v>
      </c>
      <c r="P2634">
        <f t="shared" si="167"/>
        <v>6.0550000000000006</v>
      </c>
      <c r="Q2634">
        <f t="shared" si="165"/>
        <v>173</v>
      </c>
      <c r="R2634" s="13">
        <f t="shared" si="166"/>
        <v>-166.94499999999999</v>
      </c>
    </row>
    <row r="2635" spans="1:18" x14ac:dyDescent="0.3">
      <c r="A2635">
        <v>19922</v>
      </c>
      <c r="B2635" s="2">
        <v>44231</v>
      </c>
      <c r="C2635" t="s">
        <v>38</v>
      </c>
      <c r="D2635" s="4">
        <v>567</v>
      </c>
      <c r="E2635">
        <v>52</v>
      </c>
      <c r="F2635" t="s">
        <v>35</v>
      </c>
      <c r="G2635" t="s">
        <v>41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8" t="s">
        <v>34</v>
      </c>
      <c r="O2635" s="12">
        <f t="shared" si="164"/>
        <v>44231</v>
      </c>
      <c r="P2635">
        <f t="shared" si="167"/>
        <v>0</v>
      </c>
      <c r="Q2635">
        <f t="shared" si="165"/>
        <v>0</v>
      </c>
      <c r="R2635" s="13">
        <f t="shared" si="166"/>
        <v>0</v>
      </c>
    </row>
    <row r="2636" spans="1:18" x14ac:dyDescent="0.3">
      <c r="A2636">
        <v>19923</v>
      </c>
      <c r="B2636" s="2">
        <v>44245</v>
      </c>
      <c r="C2636" t="s">
        <v>37</v>
      </c>
      <c r="D2636" s="4">
        <v>569</v>
      </c>
      <c r="E2636">
        <v>173</v>
      </c>
      <c r="F2636" t="s">
        <v>35</v>
      </c>
      <c r="G2636" t="s">
        <v>40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8" t="s">
        <v>34</v>
      </c>
      <c r="O2636" s="12">
        <f t="shared" si="164"/>
        <v>44245</v>
      </c>
      <c r="P2636">
        <f t="shared" si="167"/>
        <v>0</v>
      </c>
      <c r="Q2636">
        <f t="shared" si="165"/>
        <v>0</v>
      </c>
      <c r="R2636" s="13">
        <f t="shared" si="166"/>
        <v>0</v>
      </c>
    </row>
    <row r="2637" spans="1:18" x14ac:dyDescent="0.3">
      <c r="A2637">
        <v>19924</v>
      </c>
      <c r="B2637" s="2">
        <v>44243</v>
      </c>
      <c r="C2637" t="s">
        <v>37</v>
      </c>
      <c r="D2637" s="4">
        <v>557</v>
      </c>
      <c r="E2637">
        <v>102</v>
      </c>
      <c r="F2637" t="s">
        <v>35</v>
      </c>
      <c r="G2637" t="s">
        <v>42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8" t="s">
        <v>34</v>
      </c>
      <c r="O2637" s="12">
        <f t="shared" si="164"/>
        <v>44243</v>
      </c>
      <c r="P2637">
        <f t="shared" si="167"/>
        <v>0</v>
      </c>
      <c r="Q2637">
        <f t="shared" si="165"/>
        <v>0</v>
      </c>
      <c r="R2637" s="13">
        <f t="shared" si="166"/>
        <v>0</v>
      </c>
    </row>
    <row r="2638" spans="1:18" x14ac:dyDescent="0.3">
      <c r="A2638">
        <v>19925</v>
      </c>
      <c r="B2638" s="2">
        <v>44249</v>
      </c>
      <c r="C2638" t="s">
        <v>38</v>
      </c>
      <c r="D2638" s="4">
        <v>584</v>
      </c>
      <c r="E2638">
        <v>83</v>
      </c>
      <c r="F2638" t="s">
        <v>35</v>
      </c>
      <c r="G2638" t="s">
        <v>41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8" t="s">
        <v>34</v>
      </c>
      <c r="O2638" s="12">
        <f t="shared" si="164"/>
        <v>44249</v>
      </c>
      <c r="P2638">
        <f t="shared" si="167"/>
        <v>0</v>
      </c>
      <c r="Q2638">
        <f t="shared" si="165"/>
        <v>0</v>
      </c>
      <c r="R2638" s="13">
        <f t="shared" si="166"/>
        <v>0</v>
      </c>
    </row>
    <row r="2639" spans="1:18" x14ac:dyDescent="0.3">
      <c r="A2639">
        <v>19926</v>
      </c>
      <c r="B2639" s="2">
        <v>44228</v>
      </c>
      <c r="C2639" t="s">
        <v>37</v>
      </c>
      <c r="D2639" s="4">
        <v>655</v>
      </c>
      <c r="E2639">
        <v>67</v>
      </c>
      <c r="F2639" t="s">
        <v>33</v>
      </c>
      <c r="G2639" t="s">
        <v>34</v>
      </c>
      <c r="H2639" s="2">
        <v>44258</v>
      </c>
      <c r="I2639" s="2">
        <v>44288</v>
      </c>
      <c r="J2639" s="2">
        <v>44318</v>
      </c>
      <c r="K2639" s="2">
        <v>44263</v>
      </c>
      <c r="L2639" s="2">
        <v>44288</v>
      </c>
      <c r="M2639" s="2">
        <v>44318</v>
      </c>
      <c r="N2639" s="8" t="s">
        <v>20054</v>
      </c>
      <c r="O2639" s="12">
        <f t="shared" si="164"/>
        <v>44228</v>
      </c>
      <c r="P2639">
        <f t="shared" si="167"/>
        <v>2.3450000000000002</v>
      </c>
      <c r="Q2639">
        <f t="shared" si="165"/>
        <v>0</v>
      </c>
      <c r="R2639" s="13">
        <f t="shared" si="166"/>
        <v>2.3450000000000002</v>
      </c>
    </row>
    <row r="2640" spans="1:18" x14ac:dyDescent="0.3">
      <c r="A2640">
        <v>19927</v>
      </c>
      <c r="B2640" s="2">
        <v>44237</v>
      </c>
      <c r="C2640" t="s">
        <v>38</v>
      </c>
      <c r="D2640" s="4">
        <v>605</v>
      </c>
      <c r="E2640">
        <v>71</v>
      </c>
      <c r="F2640" t="s">
        <v>35</v>
      </c>
      <c r="G2640" t="s">
        <v>36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8" t="s">
        <v>34</v>
      </c>
      <c r="O2640" s="12">
        <f t="shared" si="164"/>
        <v>44237</v>
      </c>
      <c r="P2640">
        <f t="shared" si="167"/>
        <v>0</v>
      </c>
      <c r="Q2640">
        <f t="shared" si="165"/>
        <v>0</v>
      </c>
      <c r="R2640" s="13">
        <f t="shared" si="166"/>
        <v>0</v>
      </c>
    </row>
    <row r="2641" spans="1:18" x14ac:dyDescent="0.3">
      <c r="A2641">
        <v>19928</v>
      </c>
      <c r="B2641" s="2">
        <v>44257</v>
      </c>
      <c r="C2641" t="s">
        <v>38</v>
      </c>
      <c r="D2641" s="4">
        <v>658</v>
      </c>
      <c r="E2641">
        <v>75</v>
      </c>
      <c r="F2641" t="s">
        <v>33</v>
      </c>
      <c r="G2641" t="s">
        <v>34</v>
      </c>
      <c r="H2641" s="2">
        <v>44287</v>
      </c>
      <c r="I2641" s="2">
        <v>44317</v>
      </c>
      <c r="J2641" s="2">
        <v>44347</v>
      </c>
      <c r="K2641" s="2">
        <v>44288</v>
      </c>
      <c r="L2641" s="2">
        <v>44317</v>
      </c>
      <c r="M2641" s="2">
        <v>44347</v>
      </c>
      <c r="N2641" s="8" t="s">
        <v>20055</v>
      </c>
      <c r="O2641" s="12">
        <f t="shared" si="164"/>
        <v>44257</v>
      </c>
      <c r="P2641">
        <f t="shared" si="167"/>
        <v>2.6250000000000004</v>
      </c>
      <c r="Q2641">
        <f t="shared" si="165"/>
        <v>75</v>
      </c>
      <c r="R2641" s="13">
        <f t="shared" si="166"/>
        <v>-72.375</v>
      </c>
    </row>
    <row r="2642" spans="1:18" x14ac:dyDescent="0.3">
      <c r="A2642">
        <v>19929</v>
      </c>
      <c r="B2642" s="2">
        <v>44239</v>
      </c>
      <c r="C2642" t="s">
        <v>32</v>
      </c>
      <c r="D2642" s="4">
        <v>668</v>
      </c>
      <c r="E2642">
        <v>125</v>
      </c>
      <c r="F2642" t="s">
        <v>33</v>
      </c>
      <c r="G2642" t="s">
        <v>34</v>
      </c>
      <c r="H2642" s="2">
        <v>44269</v>
      </c>
      <c r="I2642" s="2">
        <v>44299</v>
      </c>
      <c r="J2642" s="2">
        <v>44329</v>
      </c>
      <c r="K2642" s="2">
        <v>44271</v>
      </c>
      <c r="L2642" s="2">
        <v>44299</v>
      </c>
      <c r="M2642" s="2">
        <v>44329</v>
      </c>
      <c r="N2642" s="8" t="s">
        <v>20054</v>
      </c>
      <c r="O2642" s="12">
        <f t="shared" si="164"/>
        <v>44239</v>
      </c>
      <c r="P2642">
        <f t="shared" si="167"/>
        <v>4.375</v>
      </c>
      <c r="Q2642">
        <f t="shared" si="165"/>
        <v>0</v>
      </c>
      <c r="R2642" s="13">
        <f t="shared" si="166"/>
        <v>4.375</v>
      </c>
    </row>
    <row r="2643" spans="1:18" x14ac:dyDescent="0.3">
      <c r="A2643">
        <v>19930</v>
      </c>
      <c r="B2643" s="2">
        <v>44239</v>
      </c>
      <c r="C2643" t="s">
        <v>38</v>
      </c>
      <c r="D2643" s="4">
        <v>557</v>
      </c>
      <c r="E2643">
        <v>125</v>
      </c>
      <c r="F2643" t="s">
        <v>35</v>
      </c>
      <c r="G2643" t="s">
        <v>39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8" t="s">
        <v>34</v>
      </c>
      <c r="O2643" s="12">
        <f t="shared" si="164"/>
        <v>44239</v>
      </c>
      <c r="P2643">
        <f t="shared" si="167"/>
        <v>0</v>
      </c>
      <c r="Q2643">
        <f t="shared" si="165"/>
        <v>0</v>
      </c>
      <c r="R2643" s="13">
        <f t="shared" si="166"/>
        <v>0</v>
      </c>
    </row>
    <row r="2644" spans="1:18" x14ac:dyDescent="0.3">
      <c r="A2644">
        <v>19931</v>
      </c>
      <c r="B2644" s="2">
        <v>44266</v>
      </c>
      <c r="C2644" t="s">
        <v>37</v>
      </c>
      <c r="D2644" s="4">
        <v>635</v>
      </c>
      <c r="E2644">
        <v>96</v>
      </c>
      <c r="F2644" t="s">
        <v>33</v>
      </c>
      <c r="G2644" t="s">
        <v>34</v>
      </c>
      <c r="H2644" s="2">
        <v>44296</v>
      </c>
      <c r="I2644" s="2">
        <v>44326</v>
      </c>
      <c r="J2644" s="2">
        <v>44356</v>
      </c>
      <c r="K2644" s="2">
        <v>44328</v>
      </c>
      <c r="L2644" s="2">
        <v>44326</v>
      </c>
      <c r="M2644" s="2">
        <v>44356</v>
      </c>
      <c r="N2644" s="8" t="s">
        <v>20055</v>
      </c>
      <c r="O2644" s="12">
        <f t="shared" si="164"/>
        <v>44266</v>
      </c>
      <c r="P2644">
        <f t="shared" si="167"/>
        <v>3.3600000000000003</v>
      </c>
      <c r="Q2644">
        <f t="shared" si="165"/>
        <v>96</v>
      </c>
      <c r="R2644" s="13">
        <f t="shared" si="166"/>
        <v>-92.64</v>
      </c>
    </row>
    <row r="2645" spans="1:18" x14ac:dyDescent="0.3">
      <c r="A2645">
        <v>19932</v>
      </c>
      <c r="B2645" s="2">
        <v>44278</v>
      </c>
      <c r="C2645" t="s">
        <v>32</v>
      </c>
      <c r="D2645" s="4">
        <v>633</v>
      </c>
      <c r="E2645">
        <v>132</v>
      </c>
      <c r="F2645" t="s">
        <v>35</v>
      </c>
      <c r="G2645" t="s">
        <v>42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8" t="s">
        <v>34</v>
      </c>
      <c r="O2645" s="12">
        <f t="shared" si="164"/>
        <v>44278</v>
      </c>
      <c r="P2645">
        <f t="shared" si="167"/>
        <v>0</v>
      </c>
      <c r="Q2645">
        <f t="shared" si="165"/>
        <v>0</v>
      </c>
      <c r="R2645" s="13">
        <f t="shared" si="166"/>
        <v>0</v>
      </c>
    </row>
    <row r="2646" spans="1:18" x14ac:dyDescent="0.3">
      <c r="A2646">
        <v>19933</v>
      </c>
      <c r="B2646" s="2">
        <v>44276</v>
      </c>
      <c r="C2646" t="s">
        <v>32</v>
      </c>
      <c r="D2646" s="4">
        <v>662</v>
      </c>
      <c r="E2646">
        <v>68</v>
      </c>
      <c r="F2646" t="s">
        <v>33</v>
      </c>
      <c r="G2646" t="s">
        <v>34</v>
      </c>
      <c r="H2646" s="2">
        <v>44306</v>
      </c>
      <c r="I2646" s="2">
        <v>44336</v>
      </c>
      <c r="J2646" s="2">
        <v>44366</v>
      </c>
      <c r="K2646" s="2">
        <v>44306</v>
      </c>
      <c r="L2646" s="2">
        <v>44336</v>
      </c>
      <c r="M2646" s="2">
        <v>44366</v>
      </c>
      <c r="N2646" s="8" t="s">
        <v>20055</v>
      </c>
      <c r="O2646" s="12">
        <f t="shared" si="164"/>
        <v>44276</v>
      </c>
      <c r="P2646">
        <f t="shared" si="167"/>
        <v>2.3800000000000003</v>
      </c>
      <c r="Q2646">
        <f t="shared" si="165"/>
        <v>68</v>
      </c>
      <c r="R2646" s="13">
        <f t="shared" si="166"/>
        <v>-65.62</v>
      </c>
    </row>
    <row r="2647" spans="1:18" x14ac:dyDescent="0.3">
      <c r="A2647">
        <v>19934</v>
      </c>
      <c r="B2647" s="2">
        <v>44283</v>
      </c>
      <c r="C2647" t="s">
        <v>38</v>
      </c>
      <c r="D2647" s="4">
        <v>597</v>
      </c>
      <c r="E2647">
        <v>139</v>
      </c>
      <c r="F2647" t="s">
        <v>33</v>
      </c>
      <c r="G2647" t="s">
        <v>34</v>
      </c>
      <c r="H2647" s="2">
        <v>44313</v>
      </c>
      <c r="I2647" s="2">
        <v>44343</v>
      </c>
      <c r="J2647" s="2">
        <v>44373</v>
      </c>
      <c r="K2647" s="2">
        <v>44330</v>
      </c>
      <c r="L2647" s="2">
        <v>44343</v>
      </c>
      <c r="M2647" s="2">
        <v>44373</v>
      </c>
      <c r="N2647" s="8" t="s">
        <v>20054</v>
      </c>
      <c r="O2647" s="12">
        <f t="shared" si="164"/>
        <v>44283</v>
      </c>
      <c r="P2647">
        <f t="shared" si="167"/>
        <v>4.8650000000000002</v>
      </c>
      <c r="Q2647">
        <f t="shared" si="165"/>
        <v>0</v>
      </c>
      <c r="R2647" s="13">
        <f t="shared" si="166"/>
        <v>4.8650000000000002</v>
      </c>
    </row>
    <row r="2648" spans="1:18" x14ac:dyDescent="0.3">
      <c r="A2648">
        <v>19935</v>
      </c>
      <c r="B2648" s="2">
        <v>44273</v>
      </c>
      <c r="C2648" t="s">
        <v>32</v>
      </c>
      <c r="D2648" s="4">
        <v>599</v>
      </c>
      <c r="E2648">
        <v>160</v>
      </c>
      <c r="F2648" t="s">
        <v>35</v>
      </c>
      <c r="G2648" t="s">
        <v>36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8" t="s">
        <v>34</v>
      </c>
      <c r="O2648" s="12">
        <f t="shared" si="164"/>
        <v>44273</v>
      </c>
      <c r="P2648">
        <f t="shared" si="167"/>
        <v>0</v>
      </c>
      <c r="Q2648">
        <f t="shared" si="165"/>
        <v>0</v>
      </c>
      <c r="R2648" s="13">
        <f t="shared" si="166"/>
        <v>0</v>
      </c>
    </row>
    <row r="2649" spans="1:18" x14ac:dyDescent="0.3">
      <c r="A2649">
        <v>19936</v>
      </c>
      <c r="B2649" s="2">
        <v>44274</v>
      </c>
      <c r="C2649" t="s">
        <v>32</v>
      </c>
      <c r="D2649" s="4">
        <v>556</v>
      </c>
      <c r="E2649">
        <v>82</v>
      </c>
      <c r="F2649" t="s">
        <v>33</v>
      </c>
      <c r="G2649" t="s">
        <v>34</v>
      </c>
      <c r="H2649" s="2">
        <v>44304</v>
      </c>
      <c r="I2649" s="2">
        <v>44334</v>
      </c>
      <c r="J2649" s="2">
        <v>44364</v>
      </c>
      <c r="K2649" s="2">
        <v>44380</v>
      </c>
      <c r="L2649" s="2">
        <v>44334</v>
      </c>
      <c r="M2649" s="2">
        <v>44364</v>
      </c>
      <c r="N2649" s="8" t="s">
        <v>20054</v>
      </c>
      <c r="O2649" s="12">
        <f t="shared" si="164"/>
        <v>44274</v>
      </c>
      <c r="P2649">
        <f t="shared" si="167"/>
        <v>2.87</v>
      </c>
      <c r="Q2649">
        <f t="shared" si="165"/>
        <v>0</v>
      </c>
      <c r="R2649" s="13">
        <f t="shared" si="166"/>
        <v>2.87</v>
      </c>
    </row>
    <row r="2650" spans="1:18" x14ac:dyDescent="0.3">
      <c r="A2650">
        <v>19937</v>
      </c>
      <c r="B2650" s="2">
        <v>44264</v>
      </c>
      <c r="C2650" t="s">
        <v>38</v>
      </c>
      <c r="D2650" s="4">
        <v>620</v>
      </c>
      <c r="E2650">
        <v>46</v>
      </c>
      <c r="F2650" t="s">
        <v>35</v>
      </c>
      <c r="G2650" t="s">
        <v>39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8" t="s">
        <v>34</v>
      </c>
      <c r="O2650" s="12">
        <f t="shared" si="164"/>
        <v>44264</v>
      </c>
      <c r="P2650">
        <f t="shared" si="167"/>
        <v>0</v>
      </c>
      <c r="Q2650">
        <f t="shared" si="165"/>
        <v>0</v>
      </c>
      <c r="R2650" s="13">
        <f t="shared" si="166"/>
        <v>0</v>
      </c>
    </row>
    <row r="2651" spans="1:18" x14ac:dyDescent="0.3">
      <c r="A2651">
        <v>19938</v>
      </c>
      <c r="B2651" s="2">
        <v>44254</v>
      </c>
      <c r="C2651" t="s">
        <v>32</v>
      </c>
      <c r="D2651" s="4">
        <v>589</v>
      </c>
      <c r="E2651">
        <v>102</v>
      </c>
      <c r="F2651" t="s">
        <v>35</v>
      </c>
      <c r="G2651" t="s">
        <v>36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8" t="s">
        <v>34</v>
      </c>
      <c r="O2651" s="12">
        <f t="shared" si="164"/>
        <v>44254</v>
      </c>
      <c r="P2651">
        <f t="shared" si="167"/>
        <v>0</v>
      </c>
      <c r="Q2651">
        <f t="shared" si="165"/>
        <v>0</v>
      </c>
      <c r="R2651" s="13">
        <f t="shared" si="166"/>
        <v>0</v>
      </c>
    </row>
    <row r="2652" spans="1:18" x14ac:dyDescent="0.3">
      <c r="A2652">
        <v>19939</v>
      </c>
      <c r="B2652" s="2">
        <v>44240</v>
      </c>
      <c r="C2652" t="s">
        <v>37</v>
      </c>
      <c r="D2652" s="4">
        <v>584</v>
      </c>
      <c r="E2652">
        <v>84</v>
      </c>
      <c r="F2652" t="s">
        <v>35</v>
      </c>
      <c r="G2652" t="s">
        <v>36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8" t="s">
        <v>34</v>
      </c>
      <c r="O2652" s="12">
        <f t="shared" si="164"/>
        <v>44240</v>
      </c>
      <c r="P2652">
        <f t="shared" si="167"/>
        <v>0</v>
      </c>
      <c r="Q2652">
        <f t="shared" si="165"/>
        <v>0</v>
      </c>
      <c r="R2652" s="13">
        <f t="shared" si="166"/>
        <v>0</v>
      </c>
    </row>
    <row r="2653" spans="1:18" x14ac:dyDescent="0.3">
      <c r="A2653">
        <v>19940</v>
      </c>
      <c r="B2653" s="2">
        <v>44252</v>
      </c>
      <c r="C2653" t="s">
        <v>38</v>
      </c>
      <c r="D2653" s="4">
        <v>646</v>
      </c>
      <c r="E2653">
        <v>84</v>
      </c>
      <c r="F2653" t="s">
        <v>33</v>
      </c>
      <c r="G2653" t="s">
        <v>34</v>
      </c>
      <c r="H2653" s="2">
        <v>44282</v>
      </c>
      <c r="I2653" s="2">
        <v>44312</v>
      </c>
      <c r="J2653" s="2">
        <v>44342</v>
      </c>
      <c r="K2653" s="2">
        <v>44290</v>
      </c>
      <c r="L2653" s="2">
        <v>44312</v>
      </c>
      <c r="M2653" s="2">
        <v>44342</v>
      </c>
      <c r="N2653" s="8" t="s">
        <v>20055</v>
      </c>
      <c r="O2653" s="12">
        <f t="shared" si="164"/>
        <v>44252</v>
      </c>
      <c r="P2653">
        <f t="shared" si="167"/>
        <v>2.9400000000000004</v>
      </c>
      <c r="Q2653">
        <f t="shared" si="165"/>
        <v>84</v>
      </c>
      <c r="R2653" s="13">
        <f t="shared" si="166"/>
        <v>-81.06</v>
      </c>
    </row>
    <row r="2654" spans="1:18" x14ac:dyDescent="0.3">
      <c r="A2654">
        <v>19941</v>
      </c>
      <c r="B2654" s="2">
        <v>44206</v>
      </c>
      <c r="C2654" t="s">
        <v>37</v>
      </c>
      <c r="D2654" s="4">
        <v>685</v>
      </c>
      <c r="E2654">
        <v>117</v>
      </c>
      <c r="F2654" t="s">
        <v>33</v>
      </c>
      <c r="G2654" t="s">
        <v>34</v>
      </c>
      <c r="H2654" s="2">
        <v>44236</v>
      </c>
      <c r="I2654" s="2">
        <v>44266</v>
      </c>
      <c r="J2654" s="2">
        <v>44296</v>
      </c>
      <c r="K2654" s="2">
        <v>44241</v>
      </c>
      <c r="L2654" s="2">
        <v>44266</v>
      </c>
      <c r="M2654" s="2">
        <v>44296</v>
      </c>
      <c r="N2654" s="8" t="s">
        <v>20055</v>
      </c>
      <c r="O2654" s="12">
        <f t="shared" si="164"/>
        <v>44206</v>
      </c>
      <c r="P2654">
        <f t="shared" si="167"/>
        <v>4.0950000000000006</v>
      </c>
      <c r="Q2654">
        <f t="shared" si="165"/>
        <v>117</v>
      </c>
      <c r="R2654" s="13">
        <f t="shared" si="166"/>
        <v>-112.905</v>
      </c>
    </row>
    <row r="2655" spans="1:18" x14ac:dyDescent="0.3">
      <c r="A2655">
        <v>19942</v>
      </c>
      <c r="B2655" s="2">
        <v>44207</v>
      </c>
      <c r="C2655" t="s">
        <v>37</v>
      </c>
      <c r="D2655" s="4">
        <v>554</v>
      </c>
      <c r="E2655">
        <v>133</v>
      </c>
      <c r="F2655" t="s">
        <v>35</v>
      </c>
      <c r="G2655" t="s">
        <v>42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8" t="s">
        <v>34</v>
      </c>
      <c r="O2655" s="12">
        <f t="shared" si="164"/>
        <v>44207</v>
      </c>
      <c r="P2655">
        <f t="shared" si="167"/>
        <v>0</v>
      </c>
      <c r="Q2655">
        <f t="shared" si="165"/>
        <v>0</v>
      </c>
      <c r="R2655" s="13">
        <f t="shared" si="166"/>
        <v>0</v>
      </c>
    </row>
    <row r="2656" spans="1:18" x14ac:dyDescent="0.3">
      <c r="A2656">
        <v>19943</v>
      </c>
      <c r="B2656" s="2">
        <v>44257</v>
      </c>
      <c r="C2656" t="s">
        <v>32</v>
      </c>
      <c r="D2656" s="4">
        <v>681</v>
      </c>
      <c r="E2656">
        <v>78</v>
      </c>
      <c r="F2656" t="s">
        <v>33</v>
      </c>
      <c r="G2656" t="s">
        <v>34</v>
      </c>
      <c r="H2656" s="2">
        <v>44287</v>
      </c>
      <c r="I2656" s="2">
        <v>44317</v>
      </c>
      <c r="J2656" s="2">
        <v>44347</v>
      </c>
      <c r="K2656" s="2">
        <v>44294</v>
      </c>
      <c r="L2656" s="2">
        <v>44317</v>
      </c>
      <c r="M2656" s="2">
        <v>44347</v>
      </c>
      <c r="N2656" s="8" t="s">
        <v>20054</v>
      </c>
      <c r="O2656" s="12">
        <f t="shared" si="164"/>
        <v>44257</v>
      </c>
      <c r="P2656">
        <f t="shared" si="167"/>
        <v>2.7300000000000004</v>
      </c>
      <c r="Q2656">
        <f t="shared" si="165"/>
        <v>0</v>
      </c>
      <c r="R2656" s="13">
        <f t="shared" si="166"/>
        <v>2.7300000000000004</v>
      </c>
    </row>
    <row r="2657" spans="1:18" x14ac:dyDescent="0.3">
      <c r="A2657">
        <v>19944</v>
      </c>
      <c r="B2657" s="2">
        <v>44284</v>
      </c>
      <c r="C2657" t="s">
        <v>32</v>
      </c>
      <c r="D2657" s="4">
        <v>618</v>
      </c>
      <c r="E2657">
        <v>93</v>
      </c>
      <c r="F2657" t="s">
        <v>35</v>
      </c>
      <c r="G2657" t="s">
        <v>39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8" t="s">
        <v>34</v>
      </c>
      <c r="O2657" s="12">
        <f t="shared" si="164"/>
        <v>44284</v>
      </c>
      <c r="P2657">
        <f t="shared" si="167"/>
        <v>0</v>
      </c>
      <c r="Q2657">
        <f t="shared" si="165"/>
        <v>0</v>
      </c>
      <c r="R2657" s="13">
        <f t="shared" si="166"/>
        <v>0</v>
      </c>
    </row>
    <row r="2658" spans="1:18" x14ac:dyDescent="0.3">
      <c r="A2658">
        <v>19945</v>
      </c>
      <c r="B2658" s="2">
        <v>44239</v>
      </c>
      <c r="C2658" t="s">
        <v>32</v>
      </c>
      <c r="D2658" s="4">
        <v>610</v>
      </c>
      <c r="E2658">
        <v>75</v>
      </c>
      <c r="F2658" t="s">
        <v>35</v>
      </c>
      <c r="G2658" t="s">
        <v>41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8" t="s">
        <v>34</v>
      </c>
      <c r="O2658" s="12">
        <f t="shared" si="164"/>
        <v>44239</v>
      </c>
      <c r="P2658">
        <f t="shared" si="167"/>
        <v>0</v>
      </c>
      <c r="Q2658">
        <f t="shared" si="165"/>
        <v>0</v>
      </c>
      <c r="R2658" s="13">
        <f t="shared" si="166"/>
        <v>0</v>
      </c>
    </row>
    <row r="2659" spans="1:18" x14ac:dyDescent="0.3">
      <c r="A2659">
        <v>19946</v>
      </c>
      <c r="B2659" s="2">
        <v>44238</v>
      </c>
      <c r="C2659" t="s">
        <v>32</v>
      </c>
      <c r="D2659" s="4">
        <v>611</v>
      </c>
      <c r="E2659">
        <v>54</v>
      </c>
      <c r="F2659" t="s">
        <v>35</v>
      </c>
      <c r="G2659" t="s">
        <v>42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8" t="s">
        <v>34</v>
      </c>
      <c r="O2659" s="12">
        <f t="shared" si="164"/>
        <v>44238</v>
      </c>
      <c r="P2659">
        <f t="shared" si="167"/>
        <v>0</v>
      </c>
      <c r="Q2659">
        <f t="shared" si="165"/>
        <v>0</v>
      </c>
      <c r="R2659" s="13">
        <f t="shared" si="166"/>
        <v>0</v>
      </c>
    </row>
    <row r="2660" spans="1:18" x14ac:dyDescent="0.3">
      <c r="A2660">
        <v>19947</v>
      </c>
      <c r="B2660" s="2">
        <v>44288</v>
      </c>
      <c r="C2660" t="s">
        <v>38</v>
      </c>
      <c r="D2660" s="4">
        <v>654</v>
      </c>
      <c r="E2660">
        <v>75</v>
      </c>
      <c r="F2660" t="s">
        <v>33</v>
      </c>
      <c r="G2660" t="s">
        <v>34</v>
      </c>
      <c r="H2660" s="2">
        <v>44318</v>
      </c>
      <c r="I2660" s="2">
        <v>44348</v>
      </c>
      <c r="J2660" s="2">
        <v>44378</v>
      </c>
      <c r="K2660" s="2">
        <v>44319</v>
      </c>
      <c r="L2660" s="2">
        <v>44348</v>
      </c>
      <c r="M2660" s="2">
        <v>44378</v>
      </c>
      <c r="N2660" s="8" t="s">
        <v>20055</v>
      </c>
      <c r="O2660" s="12">
        <f t="shared" si="164"/>
        <v>44288</v>
      </c>
      <c r="P2660">
        <f t="shared" si="167"/>
        <v>2.6250000000000004</v>
      </c>
      <c r="Q2660">
        <f t="shared" si="165"/>
        <v>75</v>
      </c>
      <c r="R2660" s="13">
        <f t="shared" si="166"/>
        <v>-72.375</v>
      </c>
    </row>
    <row r="2661" spans="1:18" x14ac:dyDescent="0.3">
      <c r="A2661">
        <v>19948</v>
      </c>
      <c r="B2661" s="2">
        <v>44270</v>
      </c>
      <c r="C2661" t="s">
        <v>38</v>
      </c>
      <c r="D2661" s="4">
        <v>613</v>
      </c>
      <c r="E2661">
        <v>101</v>
      </c>
      <c r="F2661" t="s">
        <v>35</v>
      </c>
      <c r="G2661" t="s">
        <v>36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8" t="s">
        <v>34</v>
      </c>
      <c r="O2661" s="12">
        <f t="shared" si="164"/>
        <v>44270</v>
      </c>
      <c r="P2661">
        <f t="shared" si="167"/>
        <v>0</v>
      </c>
      <c r="Q2661">
        <f t="shared" si="165"/>
        <v>0</v>
      </c>
      <c r="R2661" s="13">
        <f t="shared" si="166"/>
        <v>0</v>
      </c>
    </row>
    <row r="2662" spans="1:18" x14ac:dyDescent="0.3">
      <c r="A2662">
        <v>19949</v>
      </c>
      <c r="B2662" s="2">
        <v>44286</v>
      </c>
      <c r="C2662" t="s">
        <v>32</v>
      </c>
      <c r="D2662" s="4">
        <v>652</v>
      </c>
      <c r="E2662">
        <v>189</v>
      </c>
      <c r="F2662" t="s">
        <v>33</v>
      </c>
      <c r="G2662" t="s">
        <v>34</v>
      </c>
      <c r="H2662" s="2">
        <v>44316</v>
      </c>
      <c r="I2662" s="2">
        <v>44346</v>
      </c>
      <c r="J2662" s="2">
        <v>44376</v>
      </c>
      <c r="K2662" s="2">
        <v>44317</v>
      </c>
      <c r="L2662" s="2">
        <v>44346</v>
      </c>
      <c r="M2662" s="2">
        <v>44376</v>
      </c>
      <c r="N2662" s="8" t="s">
        <v>20054</v>
      </c>
      <c r="O2662" s="12">
        <f t="shared" si="164"/>
        <v>44286</v>
      </c>
      <c r="P2662">
        <f t="shared" si="167"/>
        <v>6.6150000000000002</v>
      </c>
      <c r="Q2662">
        <f t="shared" si="165"/>
        <v>0</v>
      </c>
      <c r="R2662" s="13">
        <f t="shared" si="166"/>
        <v>6.6150000000000002</v>
      </c>
    </row>
    <row r="2663" spans="1:18" x14ac:dyDescent="0.3">
      <c r="A2663">
        <v>19950</v>
      </c>
      <c r="B2663" s="2">
        <v>44199</v>
      </c>
      <c r="C2663" t="s">
        <v>32</v>
      </c>
      <c r="D2663" s="4">
        <v>606</v>
      </c>
      <c r="E2663">
        <v>131</v>
      </c>
      <c r="F2663" t="s">
        <v>35</v>
      </c>
      <c r="G2663" t="s">
        <v>41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8" t="s">
        <v>34</v>
      </c>
      <c r="O2663" s="12">
        <f t="shared" si="164"/>
        <v>44199</v>
      </c>
      <c r="P2663">
        <f t="shared" si="167"/>
        <v>0</v>
      </c>
      <c r="Q2663">
        <f t="shared" si="165"/>
        <v>0</v>
      </c>
      <c r="R2663" s="13">
        <f t="shared" si="166"/>
        <v>0</v>
      </c>
    </row>
    <row r="2664" spans="1:18" x14ac:dyDescent="0.3">
      <c r="A2664">
        <v>19951</v>
      </c>
      <c r="B2664" s="2">
        <v>44271</v>
      </c>
      <c r="C2664" t="s">
        <v>38</v>
      </c>
      <c r="D2664" s="4">
        <v>652</v>
      </c>
      <c r="E2664">
        <v>146</v>
      </c>
      <c r="F2664" t="s">
        <v>33</v>
      </c>
      <c r="G2664" t="s">
        <v>34</v>
      </c>
      <c r="H2664" s="2">
        <v>44301</v>
      </c>
      <c r="I2664" s="2">
        <v>44331</v>
      </c>
      <c r="J2664" s="2">
        <v>44361</v>
      </c>
      <c r="K2664" s="2">
        <v>44311</v>
      </c>
      <c r="L2664" s="2">
        <v>44331</v>
      </c>
      <c r="M2664" s="2">
        <v>44361</v>
      </c>
      <c r="N2664" s="8" t="s">
        <v>20054</v>
      </c>
      <c r="O2664" s="12">
        <f t="shared" si="164"/>
        <v>44271</v>
      </c>
      <c r="P2664">
        <f t="shared" si="167"/>
        <v>5.1100000000000003</v>
      </c>
      <c r="Q2664">
        <f t="shared" si="165"/>
        <v>0</v>
      </c>
      <c r="R2664" s="13">
        <f t="shared" si="166"/>
        <v>5.1100000000000003</v>
      </c>
    </row>
    <row r="2665" spans="1:18" x14ac:dyDescent="0.3">
      <c r="A2665">
        <v>19952</v>
      </c>
      <c r="B2665" s="2">
        <v>44278</v>
      </c>
      <c r="C2665" t="s">
        <v>37</v>
      </c>
      <c r="D2665" s="4">
        <v>573</v>
      </c>
      <c r="E2665">
        <v>83</v>
      </c>
      <c r="F2665" t="s">
        <v>35</v>
      </c>
      <c r="G2665" t="s">
        <v>41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8" t="s">
        <v>34</v>
      </c>
      <c r="O2665" s="12">
        <f t="shared" si="164"/>
        <v>44278</v>
      </c>
      <c r="P2665">
        <f t="shared" si="167"/>
        <v>0</v>
      </c>
      <c r="Q2665">
        <f t="shared" si="165"/>
        <v>0</v>
      </c>
      <c r="R2665" s="13">
        <f t="shared" si="166"/>
        <v>0</v>
      </c>
    </row>
    <row r="2666" spans="1:18" x14ac:dyDescent="0.3">
      <c r="A2666">
        <v>19953</v>
      </c>
      <c r="B2666" s="2">
        <v>44214</v>
      </c>
      <c r="C2666" t="s">
        <v>32</v>
      </c>
      <c r="D2666" s="4">
        <v>586</v>
      </c>
      <c r="E2666">
        <v>101</v>
      </c>
      <c r="F2666" t="s">
        <v>35</v>
      </c>
      <c r="G2666" t="s">
        <v>40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8" t="s">
        <v>34</v>
      </c>
      <c r="O2666" s="12">
        <f t="shared" si="164"/>
        <v>44214</v>
      </c>
      <c r="P2666">
        <f t="shared" si="167"/>
        <v>0</v>
      </c>
      <c r="Q2666">
        <f t="shared" si="165"/>
        <v>0</v>
      </c>
      <c r="R2666" s="13">
        <f t="shared" si="166"/>
        <v>0</v>
      </c>
    </row>
    <row r="2667" spans="1:18" x14ac:dyDescent="0.3">
      <c r="A2667">
        <v>19954</v>
      </c>
      <c r="B2667" s="2">
        <v>44207</v>
      </c>
      <c r="C2667" t="s">
        <v>38</v>
      </c>
      <c r="D2667" s="4">
        <v>590</v>
      </c>
      <c r="E2667">
        <v>79</v>
      </c>
      <c r="F2667" t="s">
        <v>35</v>
      </c>
      <c r="G2667" t="s">
        <v>41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8" t="s">
        <v>34</v>
      </c>
      <c r="O2667" s="12">
        <f t="shared" si="164"/>
        <v>44207</v>
      </c>
      <c r="P2667">
        <f t="shared" si="167"/>
        <v>0</v>
      </c>
      <c r="Q2667">
        <f t="shared" si="165"/>
        <v>0</v>
      </c>
      <c r="R2667" s="13">
        <f t="shared" si="166"/>
        <v>0</v>
      </c>
    </row>
    <row r="2668" spans="1:18" x14ac:dyDescent="0.3">
      <c r="A2668">
        <v>19955</v>
      </c>
      <c r="B2668" s="2">
        <v>44283</v>
      </c>
      <c r="C2668" t="s">
        <v>32</v>
      </c>
      <c r="D2668" s="4">
        <v>545</v>
      </c>
      <c r="E2668">
        <v>47</v>
      </c>
      <c r="F2668" t="s">
        <v>33</v>
      </c>
      <c r="G2668" t="s">
        <v>34</v>
      </c>
      <c r="H2668" s="2">
        <v>44313</v>
      </c>
      <c r="I2668" s="2">
        <v>44343</v>
      </c>
      <c r="J2668" s="2">
        <v>44373</v>
      </c>
      <c r="K2668" s="2">
        <v>44352</v>
      </c>
      <c r="L2668" s="2">
        <v>44343</v>
      </c>
      <c r="M2668" s="2">
        <v>44373</v>
      </c>
      <c r="N2668" s="8" t="s">
        <v>20055</v>
      </c>
      <c r="O2668" s="12">
        <f t="shared" si="164"/>
        <v>44283</v>
      </c>
      <c r="P2668">
        <f t="shared" si="167"/>
        <v>1.6450000000000002</v>
      </c>
      <c r="Q2668">
        <f t="shared" si="165"/>
        <v>47</v>
      </c>
      <c r="R2668" s="13">
        <f t="shared" si="166"/>
        <v>-45.354999999999997</v>
      </c>
    </row>
    <row r="2669" spans="1:18" x14ac:dyDescent="0.3">
      <c r="A2669">
        <v>19956</v>
      </c>
      <c r="B2669" s="2">
        <v>44217</v>
      </c>
      <c r="C2669" t="s">
        <v>37</v>
      </c>
      <c r="D2669" s="4">
        <v>626</v>
      </c>
      <c r="E2669">
        <v>130</v>
      </c>
      <c r="F2669" t="s">
        <v>33</v>
      </c>
      <c r="G2669" t="s">
        <v>34</v>
      </c>
      <c r="H2669" s="2">
        <v>44247</v>
      </c>
      <c r="I2669" s="2">
        <v>44277</v>
      </c>
      <c r="J2669" s="2">
        <v>44307</v>
      </c>
      <c r="K2669" s="2">
        <v>44269</v>
      </c>
      <c r="L2669" s="2">
        <v>44277</v>
      </c>
      <c r="M2669" s="2">
        <v>44307</v>
      </c>
      <c r="N2669" s="8" t="s">
        <v>20054</v>
      </c>
      <c r="O2669" s="12">
        <f t="shared" si="164"/>
        <v>44217</v>
      </c>
      <c r="P2669">
        <f t="shared" si="167"/>
        <v>4.5500000000000007</v>
      </c>
      <c r="Q2669">
        <f t="shared" si="165"/>
        <v>0</v>
      </c>
      <c r="R2669" s="13">
        <f t="shared" si="166"/>
        <v>4.5500000000000007</v>
      </c>
    </row>
    <row r="2670" spans="1:18" x14ac:dyDescent="0.3">
      <c r="A2670">
        <v>19957</v>
      </c>
      <c r="B2670" s="2">
        <v>44284</v>
      </c>
      <c r="C2670" t="s">
        <v>32</v>
      </c>
      <c r="D2670" s="4">
        <v>578</v>
      </c>
      <c r="E2670">
        <v>97</v>
      </c>
      <c r="F2670" t="s">
        <v>35</v>
      </c>
      <c r="G2670" t="s">
        <v>42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8" t="s">
        <v>34</v>
      </c>
      <c r="O2670" s="12">
        <f t="shared" si="164"/>
        <v>44284</v>
      </c>
      <c r="P2670">
        <f t="shared" si="167"/>
        <v>0</v>
      </c>
      <c r="Q2670">
        <f t="shared" si="165"/>
        <v>0</v>
      </c>
      <c r="R2670" s="13">
        <f t="shared" si="166"/>
        <v>0</v>
      </c>
    </row>
    <row r="2671" spans="1:18" x14ac:dyDescent="0.3">
      <c r="A2671">
        <v>19958</v>
      </c>
      <c r="B2671" s="2">
        <v>44245</v>
      </c>
      <c r="C2671" t="s">
        <v>37</v>
      </c>
      <c r="D2671" s="4">
        <v>550</v>
      </c>
      <c r="E2671">
        <v>84</v>
      </c>
      <c r="F2671" t="s">
        <v>35</v>
      </c>
      <c r="G2671" t="s">
        <v>41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8" t="s">
        <v>34</v>
      </c>
      <c r="O2671" s="12">
        <f t="shared" si="164"/>
        <v>44245</v>
      </c>
      <c r="P2671">
        <f t="shared" si="167"/>
        <v>0</v>
      </c>
      <c r="Q2671">
        <f t="shared" si="165"/>
        <v>0</v>
      </c>
      <c r="R2671" s="13">
        <f t="shared" si="166"/>
        <v>0</v>
      </c>
    </row>
    <row r="2672" spans="1:18" x14ac:dyDescent="0.3">
      <c r="A2672">
        <v>19959</v>
      </c>
      <c r="B2672" s="2">
        <v>44271</v>
      </c>
      <c r="C2672" t="s">
        <v>37</v>
      </c>
      <c r="D2672" s="4">
        <v>632</v>
      </c>
      <c r="E2672">
        <v>122</v>
      </c>
      <c r="F2672" t="s">
        <v>33</v>
      </c>
      <c r="G2672" t="s">
        <v>34</v>
      </c>
      <c r="H2672" s="2">
        <v>44301</v>
      </c>
      <c r="I2672" s="2">
        <v>44331</v>
      </c>
      <c r="J2672" s="2">
        <v>44361</v>
      </c>
      <c r="K2672" s="2">
        <v>44318</v>
      </c>
      <c r="L2672" s="2">
        <v>44331</v>
      </c>
      <c r="M2672" s="2">
        <v>44361</v>
      </c>
      <c r="N2672" s="8" t="s">
        <v>20054</v>
      </c>
      <c r="O2672" s="12">
        <f t="shared" si="164"/>
        <v>44271</v>
      </c>
      <c r="P2672">
        <f t="shared" si="167"/>
        <v>4.2700000000000005</v>
      </c>
      <c r="Q2672">
        <f t="shared" si="165"/>
        <v>0</v>
      </c>
      <c r="R2672" s="13">
        <f t="shared" si="166"/>
        <v>4.2700000000000005</v>
      </c>
    </row>
    <row r="2673" spans="1:18" x14ac:dyDescent="0.3">
      <c r="A2673">
        <v>19960</v>
      </c>
      <c r="B2673" s="2">
        <v>44201</v>
      </c>
      <c r="C2673" t="s">
        <v>38</v>
      </c>
      <c r="D2673" s="4">
        <v>591</v>
      </c>
      <c r="E2673">
        <v>108</v>
      </c>
      <c r="F2673" t="s">
        <v>35</v>
      </c>
      <c r="G2673" t="s">
        <v>36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8" t="s">
        <v>34</v>
      </c>
      <c r="O2673" s="12">
        <f t="shared" si="164"/>
        <v>44201</v>
      </c>
      <c r="P2673">
        <f t="shared" si="167"/>
        <v>0</v>
      </c>
      <c r="Q2673">
        <f t="shared" si="165"/>
        <v>0</v>
      </c>
      <c r="R2673" s="13">
        <f t="shared" si="166"/>
        <v>0</v>
      </c>
    </row>
    <row r="2674" spans="1:18" x14ac:dyDescent="0.3">
      <c r="A2674">
        <v>19961</v>
      </c>
      <c r="B2674" s="2">
        <v>44286</v>
      </c>
      <c r="C2674" t="s">
        <v>32</v>
      </c>
      <c r="D2674" s="4">
        <v>632</v>
      </c>
      <c r="E2674">
        <v>120</v>
      </c>
      <c r="F2674" t="s">
        <v>33</v>
      </c>
      <c r="G2674" t="s">
        <v>34</v>
      </c>
      <c r="H2674" s="2">
        <v>44316</v>
      </c>
      <c r="I2674" s="2">
        <v>44346</v>
      </c>
      <c r="J2674" s="2">
        <v>44376</v>
      </c>
      <c r="K2674" s="2">
        <v>44334</v>
      </c>
      <c r="L2674" s="2">
        <v>44346</v>
      </c>
      <c r="M2674" s="2">
        <v>44376</v>
      </c>
      <c r="N2674" s="8" t="s">
        <v>20054</v>
      </c>
      <c r="O2674" s="12">
        <f t="shared" si="164"/>
        <v>44286</v>
      </c>
      <c r="P2674">
        <f t="shared" si="167"/>
        <v>4.2</v>
      </c>
      <c r="Q2674">
        <f t="shared" si="165"/>
        <v>0</v>
      </c>
      <c r="R2674" s="13">
        <f t="shared" si="166"/>
        <v>4.2</v>
      </c>
    </row>
    <row r="2675" spans="1:18" x14ac:dyDescent="0.3">
      <c r="A2675">
        <v>19962</v>
      </c>
      <c r="B2675" s="2">
        <v>44252</v>
      </c>
      <c r="C2675" t="s">
        <v>32</v>
      </c>
      <c r="D2675" s="4">
        <v>591</v>
      </c>
      <c r="E2675">
        <v>49</v>
      </c>
      <c r="F2675" t="s">
        <v>35</v>
      </c>
      <c r="G2675" t="s">
        <v>39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8" t="s">
        <v>34</v>
      </c>
      <c r="O2675" s="12">
        <f t="shared" si="164"/>
        <v>44252</v>
      </c>
      <c r="P2675">
        <f t="shared" si="167"/>
        <v>0</v>
      </c>
      <c r="Q2675">
        <f t="shared" si="165"/>
        <v>0</v>
      </c>
      <c r="R2675" s="13">
        <f t="shared" si="166"/>
        <v>0</v>
      </c>
    </row>
    <row r="2676" spans="1:18" x14ac:dyDescent="0.3">
      <c r="A2676">
        <v>19963</v>
      </c>
      <c r="B2676" s="2">
        <v>44212</v>
      </c>
      <c r="C2676" t="s">
        <v>38</v>
      </c>
      <c r="D2676" s="4">
        <v>588</v>
      </c>
      <c r="E2676">
        <v>116</v>
      </c>
      <c r="F2676" t="s">
        <v>35</v>
      </c>
      <c r="G2676" t="s">
        <v>42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8" t="s">
        <v>34</v>
      </c>
      <c r="O2676" s="12">
        <f t="shared" si="164"/>
        <v>44212</v>
      </c>
      <c r="P2676">
        <f t="shared" si="167"/>
        <v>0</v>
      </c>
      <c r="Q2676">
        <f t="shared" si="165"/>
        <v>0</v>
      </c>
      <c r="R2676" s="13">
        <f t="shared" si="166"/>
        <v>0</v>
      </c>
    </row>
    <row r="2677" spans="1:18" x14ac:dyDescent="0.3">
      <c r="A2677">
        <v>19964</v>
      </c>
      <c r="B2677" s="2">
        <v>44286</v>
      </c>
      <c r="C2677" t="s">
        <v>38</v>
      </c>
      <c r="D2677" s="4">
        <v>635</v>
      </c>
      <c r="E2677">
        <v>38</v>
      </c>
      <c r="F2677" t="s">
        <v>33</v>
      </c>
      <c r="G2677" t="s">
        <v>34</v>
      </c>
      <c r="H2677" s="2">
        <v>44316</v>
      </c>
      <c r="I2677" s="2">
        <v>44346</v>
      </c>
      <c r="J2677" s="2">
        <v>44376</v>
      </c>
      <c r="K2677" s="2">
        <v>44331</v>
      </c>
      <c r="L2677" s="2">
        <v>44346</v>
      </c>
      <c r="M2677" s="2">
        <v>44376</v>
      </c>
      <c r="N2677" s="8" t="s">
        <v>20054</v>
      </c>
      <c r="O2677" s="12">
        <f t="shared" si="164"/>
        <v>44286</v>
      </c>
      <c r="P2677">
        <f t="shared" si="167"/>
        <v>1.33</v>
      </c>
      <c r="Q2677">
        <f t="shared" si="165"/>
        <v>0</v>
      </c>
      <c r="R2677" s="13">
        <f t="shared" si="166"/>
        <v>1.33</v>
      </c>
    </row>
    <row r="2678" spans="1:18" x14ac:dyDescent="0.3">
      <c r="A2678">
        <v>19965</v>
      </c>
      <c r="B2678" s="2">
        <v>44281</v>
      </c>
      <c r="C2678" t="s">
        <v>32</v>
      </c>
      <c r="D2678" s="4">
        <v>650</v>
      </c>
      <c r="E2678">
        <v>72</v>
      </c>
      <c r="F2678" t="s">
        <v>33</v>
      </c>
      <c r="G2678" t="s">
        <v>34</v>
      </c>
      <c r="H2678" s="2">
        <v>44311</v>
      </c>
      <c r="I2678" s="2">
        <v>44341</v>
      </c>
      <c r="J2678" s="2">
        <v>44371</v>
      </c>
      <c r="K2678" s="2">
        <v>44316</v>
      </c>
      <c r="L2678" s="2">
        <v>44341</v>
      </c>
      <c r="M2678" s="2">
        <v>44371</v>
      </c>
      <c r="N2678" s="8" t="s">
        <v>20054</v>
      </c>
      <c r="O2678" s="12">
        <f t="shared" si="164"/>
        <v>44281</v>
      </c>
      <c r="P2678">
        <f t="shared" si="167"/>
        <v>2.5200000000000005</v>
      </c>
      <c r="Q2678">
        <f t="shared" si="165"/>
        <v>0</v>
      </c>
      <c r="R2678" s="13">
        <f t="shared" si="166"/>
        <v>2.5200000000000005</v>
      </c>
    </row>
    <row r="2679" spans="1:18" x14ac:dyDescent="0.3">
      <c r="A2679">
        <v>19966</v>
      </c>
      <c r="B2679" s="2">
        <v>44209</v>
      </c>
      <c r="C2679" t="s">
        <v>32</v>
      </c>
      <c r="D2679" s="4">
        <v>569</v>
      </c>
      <c r="E2679">
        <v>82</v>
      </c>
      <c r="F2679" t="s">
        <v>35</v>
      </c>
      <c r="G2679" t="s">
        <v>40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8" t="s">
        <v>34</v>
      </c>
      <c r="O2679" s="12">
        <f t="shared" si="164"/>
        <v>44209</v>
      </c>
      <c r="P2679">
        <f t="shared" si="167"/>
        <v>0</v>
      </c>
      <c r="Q2679">
        <f t="shared" si="165"/>
        <v>0</v>
      </c>
      <c r="R2679" s="13">
        <f t="shared" si="166"/>
        <v>0</v>
      </c>
    </row>
    <row r="2680" spans="1:18" x14ac:dyDescent="0.3">
      <c r="A2680">
        <v>19967</v>
      </c>
      <c r="B2680" s="2">
        <v>44259</v>
      </c>
      <c r="C2680" t="s">
        <v>37</v>
      </c>
      <c r="D2680" s="4">
        <v>628</v>
      </c>
      <c r="E2680">
        <v>84</v>
      </c>
      <c r="F2680" t="s">
        <v>33</v>
      </c>
      <c r="G2680" t="s">
        <v>34</v>
      </c>
      <c r="H2680" s="2">
        <v>44289</v>
      </c>
      <c r="I2680" s="2">
        <v>44319</v>
      </c>
      <c r="J2680" s="2">
        <v>44349</v>
      </c>
      <c r="K2680" s="2">
        <v>44321</v>
      </c>
      <c r="L2680" s="2">
        <v>44319</v>
      </c>
      <c r="M2680" s="2">
        <v>44349</v>
      </c>
      <c r="N2680" s="8" t="s">
        <v>20054</v>
      </c>
      <c r="O2680" s="12">
        <f t="shared" si="164"/>
        <v>44259</v>
      </c>
      <c r="P2680">
        <f t="shared" si="167"/>
        <v>2.9400000000000004</v>
      </c>
      <c r="Q2680">
        <f t="shared" si="165"/>
        <v>0</v>
      </c>
      <c r="R2680" s="13">
        <f t="shared" si="166"/>
        <v>2.9400000000000004</v>
      </c>
    </row>
    <row r="2681" spans="1:18" x14ac:dyDescent="0.3">
      <c r="A2681">
        <v>19968</v>
      </c>
      <c r="B2681" s="2">
        <v>44222</v>
      </c>
      <c r="C2681" t="s">
        <v>32</v>
      </c>
      <c r="D2681" s="4">
        <v>605</v>
      </c>
      <c r="E2681">
        <v>82</v>
      </c>
      <c r="F2681" t="s">
        <v>35</v>
      </c>
      <c r="G2681" t="s">
        <v>41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8" t="s">
        <v>34</v>
      </c>
      <c r="O2681" s="12">
        <f t="shared" si="164"/>
        <v>44222</v>
      </c>
      <c r="P2681">
        <f t="shared" si="167"/>
        <v>0</v>
      </c>
      <c r="Q2681">
        <f t="shared" si="165"/>
        <v>0</v>
      </c>
      <c r="R2681" s="13">
        <f t="shared" si="166"/>
        <v>0</v>
      </c>
    </row>
    <row r="2682" spans="1:18" x14ac:dyDescent="0.3">
      <c r="A2682">
        <v>19969</v>
      </c>
      <c r="B2682" s="2">
        <v>44271</v>
      </c>
      <c r="C2682" t="s">
        <v>32</v>
      </c>
      <c r="D2682" s="4">
        <v>641</v>
      </c>
      <c r="E2682">
        <v>52</v>
      </c>
      <c r="F2682" t="s">
        <v>33</v>
      </c>
      <c r="G2682" t="s">
        <v>34</v>
      </c>
      <c r="H2682" s="2">
        <v>44301</v>
      </c>
      <c r="I2682" s="2">
        <v>44331</v>
      </c>
      <c r="J2682" s="2">
        <v>44361</v>
      </c>
      <c r="K2682" s="2">
        <v>44309</v>
      </c>
      <c r="L2682" s="2">
        <v>44331</v>
      </c>
      <c r="M2682" s="2">
        <v>44361</v>
      </c>
      <c r="N2682" s="8" t="s">
        <v>20054</v>
      </c>
      <c r="O2682" s="12">
        <f t="shared" si="164"/>
        <v>44271</v>
      </c>
      <c r="P2682">
        <f t="shared" si="167"/>
        <v>1.8200000000000003</v>
      </c>
      <c r="Q2682">
        <f t="shared" si="165"/>
        <v>0</v>
      </c>
      <c r="R2682" s="13">
        <f t="shared" si="166"/>
        <v>1.8200000000000003</v>
      </c>
    </row>
    <row r="2683" spans="1:18" x14ac:dyDescent="0.3">
      <c r="A2683">
        <v>19970</v>
      </c>
      <c r="B2683" s="2">
        <v>44268</v>
      </c>
      <c r="C2683" t="s">
        <v>37</v>
      </c>
      <c r="D2683" s="4">
        <v>558</v>
      </c>
      <c r="E2683">
        <v>76</v>
      </c>
      <c r="F2683" t="s">
        <v>35</v>
      </c>
      <c r="G2683" t="s">
        <v>40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8" t="s">
        <v>34</v>
      </c>
      <c r="O2683" s="12">
        <f t="shared" si="164"/>
        <v>44268</v>
      </c>
      <c r="P2683">
        <f t="shared" si="167"/>
        <v>0</v>
      </c>
      <c r="Q2683">
        <f t="shared" si="165"/>
        <v>0</v>
      </c>
      <c r="R2683" s="13">
        <f t="shared" si="166"/>
        <v>0</v>
      </c>
    </row>
    <row r="2684" spans="1:18" x14ac:dyDescent="0.3">
      <c r="A2684">
        <v>19971</v>
      </c>
      <c r="B2684" s="2">
        <v>44288</v>
      </c>
      <c r="C2684" t="s">
        <v>32</v>
      </c>
      <c r="D2684" s="4">
        <v>681</v>
      </c>
      <c r="E2684">
        <v>53</v>
      </c>
      <c r="F2684" t="s">
        <v>33</v>
      </c>
      <c r="G2684" t="s">
        <v>34</v>
      </c>
      <c r="H2684" s="2">
        <v>44318</v>
      </c>
      <c r="I2684" s="2">
        <v>44348</v>
      </c>
      <c r="J2684" s="2">
        <v>44378</v>
      </c>
      <c r="K2684" s="2">
        <v>44321</v>
      </c>
      <c r="L2684" s="2">
        <v>44348</v>
      </c>
      <c r="M2684" s="2">
        <v>44378</v>
      </c>
      <c r="N2684" s="8" t="s">
        <v>20054</v>
      </c>
      <c r="O2684" s="12">
        <f t="shared" si="164"/>
        <v>44288</v>
      </c>
      <c r="P2684">
        <f t="shared" si="167"/>
        <v>1.8550000000000002</v>
      </c>
      <c r="Q2684">
        <f t="shared" si="165"/>
        <v>0</v>
      </c>
      <c r="R2684" s="13">
        <f t="shared" si="166"/>
        <v>1.8550000000000002</v>
      </c>
    </row>
    <row r="2685" spans="1:18" x14ac:dyDescent="0.3">
      <c r="A2685">
        <v>19972</v>
      </c>
      <c r="B2685" s="2">
        <v>44198</v>
      </c>
      <c r="C2685" t="s">
        <v>38</v>
      </c>
      <c r="D2685" s="4">
        <v>673</v>
      </c>
      <c r="E2685">
        <v>75</v>
      </c>
      <c r="F2685" t="s">
        <v>33</v>
      </c>
      <c r="G2685" t="s">
        <v>34</v>
      </c>
      <c r="H2685" s="2">
        <v>44228</v>
      </c>
      <c r="I2685" s="2">
        <v>44258</v>
      </c>
      <c r="J2685" s="2">
        <v>44288</v>
      </c>
      <c r="K2685" s="2">
        <v>44230</v>
      </c>
      <c r="L2685" s="2">
        <v>44258</v>
      </c>
      <c r="M2685" s="2">
        <v>44288</v>
      </c>
      <c r="N2685" s="8" t="s">
        <v>20054</v>
      </c>
      <c r="O2685" s="12">
        <f t="shared" si="164"/>
        <v>44198</v>
      </c>
      <c r="P2685">
        <f t="shared" si="167"/>
        <v>2.6250000000000004</v>
      </c>
      <c r="Q2685">
        <f t="shared" si="165"/>
        <v>0</v>
      </c>
      <c r="R2685" s="13">
        <f t="shared" si="166"/>
        <v>2.6250000000000004</v>
      </c>
    </row>
    <row r="2686" spans="1:18" x14ac:dyDescent="0.3">
      <c r="A2686">
        <v>19973</v>
      </c>
      <c r="B2686" s="2">
        <v>44244</v>
      </c>
      <c r="C2686" t="s">
        <v>38</v>
      </c>
      <c r="D2686" s="4">
        <v>669</v>
      </c>
      <c r="E2686">
        <v>57</v>
      </c>
      <c r="F2686" t="s">
        <v>33</v>
      </c>
      <c r="G2686" t="s">
        <v>34</v>
      </c>
      <c r="H2686" s="2">
        <v>44274</v>
      </c>
      <c r="I2686" s="2">
        <v>44304</v>
      </c>
      <c r="J2686" s="2">
        <v>44334</v>
      </c>
      <c r="K2686" s="2">
        <v>44278</v>
      </c>
      <c r="L2686" s="2">
        <v>44304</v>
      </c>
      <c r="M2686" s="2">
        <v>44334</v>
      </c>
      <c r="N2686" s="8" t="s">
        <v>20054</v>
      </c>
      <c r="O2686" s="12">
        <f t="shared" si="164"/>
        <v>44244</v>
      </c>
      <c r="P2686">
        <f t="shared" si="167"/>
        <v>1.9950000000000001</v>
      </c>
      <c r="Q2686">
        <f t="shared" si="165"/>
        <v>0</v>
      </c>
      <c r="R2686" s="13">
        <f t="shared" si="166"/>
        <v>1.9950000000000001</v>
      </c>
    </row>
    <row r="2687" spans="1:18" x14ac:dyDescent="0.3">
      <c r="A2687">
        <v>19974</v>
      </c>
      <c r="B2687" s="2">
        <v>44252</v>
      </c>
      <c r="C2687" t="s">
        <v>38</v>
      </c>
      <c r="D2687" s="4">
        <v>663</v>
      </c>
      <c r="E2687">
        <v>48</v>
      </c>
      <c r="F2687" t="s">
        <v>33</v>
      </c>
      <c r="G2687" t="s">
        <v>34</v>
      </c>
      <c r="H2687" s="2">
        <v>44282</v>
      </c>
      <c r="I2687" s="2">
        <v>44312</v>
      </c>
      <c r="J2687" s="2">
        <v>44342</v>
      </c>
      <c r="K2687" s="2">
        <v>44284</v>
      </c>
      <c r="L2687" s="2">
        <v>44312</v>
      </c>
      <c r="M2687" s="2">
        <v>44342</v>
      </c>
      <c r="N2687" s="8" t="s">
        <v>20055</v>
      </c>
      <c r="O2687" s="12">
        <f t="shared" si="164"/>
        <v>44252</v>
      </c>
      <c r="P2687">
        <f t="shared" si="167"/>
        <v>1.6800000000000002</v>
      </c>
      <c r="Q2687">
        <f t="shared" si="165"/>
        <v>48</v>
      </c>
      <c r="R2687" s="13">
        <f t="shared" si="166"/>
        <v>-46.32</v>
      </c>
    </row>
    <row r="2688" spans="1:18" x14ac:dyDescent="0.3">
      <c r="A2688">
        <v>19975</v>
      </c>
      <c r="B2688" s="2">
        <v>44242</v>
      </c>
      <c r="C2688" t="s">
        <v>32</v>
      </c>
      <c r="D2688" s="4">
        <v>526</v>
      </c>
      <c r="E2688">
        <v>106</v>
      </c>
      <c r="F2688" t="s">
        <v>35</v>
      </c>
      <c r="G2688" t="s">
        <v>41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8" t="s">
        <v>34</v>
      </c>
      <c r="O2688" s="12">
        <f t="shared" si="164"/>
        <v>44242</v>
      </c>
      <c r="P2688">
        <f t="shared" si="167"/>
        <v>0</v>
      </c>
      <c r="Q2688">
        <f t="shared" si="165"/>
        <v>0</v>
      </c>
      <c r="R2688" s="13">
        <f t="shared" si="166"/>
        <v>0</v>
      </c>
    </row>
    <row r="2689" spans="1:18" x14ac:dyDescent="0.3">
      <c r="A2689">
        <v>19976</v>
      </c>
      <c r="B2689" s="2">
        <v>44280</v>
      </c>
      <c r="C2689" t="s">
        <v>38</v>
      </c>
      <c r="D2689" s="4">
        <v>615</v>
      </c>
      <c r="E2689">
        <v>86</v>
      </c>
      <c r="F2689" t="s">
        <v>35</v>
      </c>
      <c r="G2689" t="s">
        <v>42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8" t="s">
        <v>34</v>
      </c>
      <c r="O2689" s="12">
        <f t="shared" si="164"/>
        <v>44280</v>
      </c>
      <c r="P2689">
        <f t="shared" si="167"/>
        <v>0</v>
      </c>
      <c r="Q2689">
        <f t="shared" si="165"/>
        <v>0</v>
      </c>
      <c r="R2689" s="13">
        <f t="shared" si="166"/>
        <v>0</v>
      </c>
    </row>
    <row r="2690" spans="1:18" x14ac:dyDescent="0.3">
      <c r="A2690">
        <v>19977</v>
      </c>
      <c r="B2690" s="2">
        <v>44277</v>
      </c>
      <c r="C2690" t="s">
        <v>32</v>
      </c>
      <c r="D2690" s="4">
        <v>610</v>
      </c>
      <c r="E2690">
        <v>68</v>
      </c>
      <c r="F2690" t="s">
        <v>33</v>
      </c>
      <c r="G2690" t="s">
        <v>34</v>
      </c>
      <c r="H2690" s="2">
        <v>44307</v>
      </c>
      <c r="I2690" s="2">
        <v>44337</v>
      </c>
      <c r="J2690" s="2">
        <v>44367</v>
      </c>
      <c r="K2690" s="2">
        <v>44318</v>
      </c>
      <c r="L2690" s="2">
        <v>44337</v>
      </c>
      <c r="M2690" s="2">
        <v>44367</v>
      </c>
      <c r="N2690" s="8" t="s">
        <v>20055</v>
      </c>
      <c r="O2690" s="12">
        <f t="shared" si="164"/>
        <v>44277</v>
      </c>
      <c r="P2690">
        <f t="shared" si="167"/>
        <v>2.3800000000000003</v>
      </c>
      <c r="Q2690">
        <f t="shared" si="165"/>
        <v>68</v>
      </c>
      <c r="R2690" s="13">
        <f t="shared" si="166"/>
        <v>-65.62</v>
      </c>
    </row>
    <row r="2691" spans="1:18" x14ac:dyDescent="0.3">
      <c r="A2691">
        <v>19978</v>
      </c>
      <c r="B2691" s="2">
        <v>44268</v>
      </c>
      <c r="C2691" t="s">
        <v>38</v>
      </c>
      <c r="D2691" s="4">
        <v>724</v>
      </c>
      <c r="E2691">
        <v>101</v>
      </c>
      <c r="F2691" t="s">
        <v>33</v>
      </c>
      <c r="G2691" t="s">
        <v>34</v>
      </c>
      <c r="H2691" s="2">
        <v>44298</v>
      </c>
      <c r="I2691" s="2">
        <v>44328</v>
      </c>
      <c r="J2691" s="2">
        <v>44358</v>
      </c>
      <c r="K2691" s="2">
        <v>44307</v>
      </c>
      <c r="L2691" s="2">
        <v>44328</v>
      </c>
      <c r="M2691" s="2">
        <v>44358</v>
      </c>
      <c r="N2691" s="8" t="s">
        <v>20054</v>
      </c>
      <c r="O2691" s="12">
        <f t="shared" ref="O2691:O2754" si="168">B2691</f>
        <v>44268</v>
      </c>
      <c r="P2691">
        <f t="shared" si="167"/>
        <v>3.5350000000000001</v>
      </c>
      <c r="Q2691">
        <f t="shared" ref="Q2691:Q2754" si="169">IF(N2691="Defaulted",E2691,0)</f>
        <v>0</v>
      </c>
      <c r="R2691" s="13">
        <f t="shared" ref="R2691:R2754" si="170">P2691-Q2691</f>
        <v>3.5350000000000001</v>
      </c>
    </row>
    <row r="2692" spans="1:18" x14ac:dyDescent="0.3">
      <c r="A2692">
        <v>19979</v>
      </c>
      <c r="B2692" s="2">
        <v>44255</v>
      </c>
      <c r="C2692" t="s">
        <v>32</v>
      </c>
      <c r="D2692" s="4">
        <v>559</v>
      </c>
      <c r="E2692">
        <v>144</v>
      </c>
      <c r="F2692" t="s">
        <v>35</v>
      </c>
      <c r="G2692" t="s">
        <v>40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8" t="s">
        <v>34</v>
      </c>
      <c r="O2692" s="12">
        <f t="shared" si="168"/>
        <v>44255</v>
      </c>
      <c r="P2692">
        <f t="shared" ref="P2692:P2755" si="171">IF(F2692="Approved",E2692*0.035,0)</f>
        <v>0</v>
      </c>
      <c r="Q2692">
        <f t="shared" si="169"/>
        <v>0</v>
      </c>
      <c r="R2692" s="13">
        <f t="shared" si="170"/>
        <v>0</v>
      </c>
    </row>
    <row r="2693" spans="1:18" x14ac:dyDescent="0.3">
      <c r="A2693">
        <v>19980</v>
      </c>
      <c r="B2693" s="2">
        <v>44255</v>
      </c>
      <c r="C2693" t="s">
        <v>37</v>
      </c>
      <c r="D2693" s="4">
        <v>608</v>
      </c>
      <c r="E2693">
        <v>113</v>
      </c>
      <c r="F2693" t="s">
        <v>33</v>
      </c>
      <c r="G2693" t="s">
        <v>34</v>
      </c>
      <c r="H2693" s="2">
        <v>44285</v>
      </c>
      <c r="I2693" s="2">
        <v>44315</v>
      </c>
      <c r="J2693" s="2">
        <v>44345</v>
      </c>
      <c r="K2693" s="2">
        <v>44318</v>
      </c>
      <c r="L2693" s="2">
        <v>44315</v>
      </c>
      <c r="M2693" s="2">
        <v>44345</v>
      </c>
      <c r="N2693" s="8" t="s">
        <v>20054</v>
      </c>
      <c r="O2693" s="12">
        <f t="shared" si="168"/>
        <v>44255</v>
      </c>
      <c r="P2693">
        <f t="shared" si="171"/>
        <v>3.9550000000000005</v>
      </c>
      <c r="Q2693">
        <f t="shared" si="169"/>
        <v>0</v>
      </c>
      <c r="R2693" s="13">
        <f t="shared" si="170"/>
        <v>3.9550000000000005</v>
      </c>
    </row>
    <row r="2694" spans="1:18" x14ac:dyDescent="0.3">
      <c r="A2694">
        <v>19981</v>
      </c>
      <c r="B2694" s="2">
        <v>44277</v>
      </c>
      <c r="C2694" t="s">
        <v>38</v>
      </c>
      <c r="D2694" s="4">
        <v>590</v>
      </c>
      <c r="E2694">
        <v>122</v>
      </c>
      <c r="F2694" t="s">
        <v>33</v>
      </c>
      <c r="G2694" t="s">
        <v>34</v>
      </c>
      <c r="H2694" s="2">
        <v>44307</v>
      </c>
      <c r="I2694" s="2">
        <v>44337</v>
      </c>
      <c r="J2694" s="2">
        <v>44367</v>
      </c>
      <c r="K2694" s="2">
        <v>44353</v>
      </c>
      <c r="L2694" s="2">
        <v>44337</v>
      </c>
      <c r="M2694" s="2">
        <v>44367</v>
      </c>
      <c r="N2694" s="8" t="s">
        <v>20055</v>
      </c>
      <c r="O2694" s="12">
        <f t="shared" si="168"/>
        <v>44277</v>
      </c>
      <c r="P2694">
        <f t="shared" si="171"/>
        <v>4.2700000000000005</v>
      </c>
      <c r="Q2694">
        <f t="shared" si="169"/>
        <v>122</v>
      </c>
      <c r="R2694" s="13">
        <f t="shared" si="170"/>
        <v>-117.73</v>
      </c>
    </row>
    <row r="2695" spans="1:18" x14ac:dyDescent="0.3">
      <c r="A2695">
        <v>19982</v>
      </c>
      <c r="B2695" s="2">
        <v>44211</v>
      </c>
      <c r="C2695" t="s">
        <v>32</v>
      </c>
      <c r="D2695" s="4">
        <v>608</v>
      </c>
      <c r="E2695">
        <v>107</v>
      </c>
      <c r="F2695" t="s">
        <v>35</v>
      </c>
      <c r="G2695" t="s">
        <v>41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8" t="s">
        <v>34</v>
      </c>
      <c r="O2695" s="12">
        <f t="shared" si="168"/>
        <v>44211</v>
      </c>
      <c r="P2695">
        <f t="shared" si="171"/>
        <v>0</v>
      </c>
      <c r="Q2695">
        <f t="shared" si="169"/>
        <v>0</v>
      </c>
      <c r="R2695" s="13">
        <f t="shared" si="170"/>
        <v>0</v>
      </c>
    </row>
    <row r="2696" spans="1:18" x14ac:dyDescent="0.3">
      <c r="A2696">
        <v>19983</v>
      </c>
      <c r="B2696" s="2">
        <v>44214</v>
      </c>
      <c r="C2696" t="s">
        <v>32</v>
      </c>
      <c r="D2696" s="4">
        <v>626</v>
      </c>
      <c r="E2696">
        <v>80</v>
      </c>
      <c r="F2696" t="s">
        <v>35</v>
      </c>
      <c r="G2696" t="s">
        <v>41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8" t="s">
        <v>34</v>
      </c>
      <c r="O2696" s="12">
        <f t="shared" si="168"/>
        <v>44214</v>
      </c>
      <c r="P2696">
        <f t="shared" si="171"/>
        <v>0</v>
      </c>
      <c r="Q2696">
        <f t="shared" si="169"/>
        <v>0</v>
      </c>
      <c r="R2696" s="13">
        <f t="shared" si="170"/>
        <v>0</v>
      </c>
    </row>
    <row r="2697" spans="1:18" x14ac:dyDescent="0.3">
      <c r="A2697">
        <v>19984</v>
      </c>
      <c r="B2697" s="2">
        <v>44237</v>
      </c>
      <c r="C2697" t="s">
        <v>37</v>
      </c>
      <c r="D2697" s="4">
        <v>611</v>
      </c>
      <c r="E2697">
        <v>129</v>
      </c>
      <c r="F2697" t="s">
        <v>33</v>
      </c>
      <c r="G2697" t="s">
        <v>34</v>
      </c>
      <c r="H2697" s="2">
        <v>44267</v>
      </c>
      <c r="I2697" s="2">
        <v>44297</v>
      </c>
      <c r="J2697" s="2">
        <v>44327</v>
      </c>
      <c r="K2697" s="2">
        <v>44270</v>
      </c>
      <c r="L2697" s="2">
        <v>44297</v>
      </c>
      <c r="M2697" s="2">
        <v>44327</v>
      </c>
      <c r="N2697" s="8" t="s">
        <v>20055</v>
      </c>
      <c r="O2697" s="12">
        <f t="shared" si="168"/>
        <v>44237</v>
      </c>
      <c r="P2697">
        <f t="shared" si="171"/>
        <v>4.5150000000000006</v>
      </c>
      <c r="Q2697">
        <f t="shared" si="169"/>
        <v>129</v>
      </c>
      <c r="R2697" s="13">
        <f t="shared" si="170"/>
        <v>-124.485</v>
      </c>
    </row>
    <row r="2698" spans="1:18" x14ac:dyDescent="0.3">
      <c r="A2698">
        <v>19985</v>
      </c>
      <c r="B2698" s="2">
        <v>44252</v>
      </c>
      <c r="C2698" t="s">
        <v>32</v>
      </c>
      <c r="D2698" s="4">
        <v>579</v>
      </c>
      <c r="E2698">
        <v>100</v>
      </c>
      <c r="F2698" t="s">
        <v>35</v>
      </c>
      <c r="G2698" t="s">
        <v>36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8" t="s">
        <v>34</v>
      </c>
      <c r="O2698" s="12">
        <f t="shared" si="168"/>
        <v>44252</v>
      </c>
      <c r="P2698">
        <f t="shared" si="171"/>
        <v>0</v>
      </c>
      <c r="Q2698">
        <f t="shared" si="169"/>
        <v>0</v>
      </c>
      <c r="R2698" s="13">
        <f t="shared" si="170"/>
        <v>0</v>
      </c>
    </row>
    <row r="2699" spans="1:18" x14ac:dyDescent="0.3">
      <c r="A2699">
        <v>19986</v>
      </c>
      <c r="B2699" s="2">
        <v>44241</v>
      </c>
      <c r="C2699" t="s">
        <v>38</v>
      </c>
      <c r="D2699" s="4">
        <v>665</v>
      </c>
      <c r="E2699">
        <v>121</v>
      </c>
      <c r="F2699" t="s">
        <v>33</v>
      </c>
      <c r="G2699" t="s">
        <v>34</v>
      </c>
      <c r="H2699" s="2">
        <v>44271</v>
      </c>
      <c r="I2699" s="2">
        <v>44301</v>
      </c>
      <c r="J2699" s="2">
        <v>44331</v>
      </c>
      <c r="K2699" s="2">
        <v>44277</v>
      </c>
      <c r="L2699" s="2">
        <v>44301</v>
      </c>
      <c r="M2699" s="2">
        <v>44331</v>
      </c>
      <c r="N2699" s="8" t="s">
        <v>20055</v>
      </c>
      <c r="O2699" s="12">
        <f t="shared" si="168"/>
        <v>44241</v>
      </c>
      <c r="P2699">
        <f t="shared" si="171"/>
        <v>4.2350000000000003</v>
      </c>
      <c r="Q2699">
        <f t="shared" si="169"/>
        <v>121</v>
      </c>
      <c r="R2699" s="13">
        <f t="shared" si="170"/>
        <v>-116.765</v>
      </c>
    </row>
    <row r="2700" spans="1:18" x14ac:dyDescent="0.3">
      <c r="A2700">
        <v>19987</v>
      </c>
      <c r="B2700" s="2">
        <v>44235</v>
      </c>
      <c r="C2700" t="s">
        <v>38</v>
      </c>
      <c r="D2700" s="4">
        <v>669</v>
      </c>
      <c r="E2700">
        <v>81</v>
      </c>
      <c r="F2700" t="s">
        <v>33</v>
      </c>
      <c r="G2700" t="s">
        <v>34</v>
      </c>
      <c r="H2700" s="2">
        <v>44265</v>
      </c>
      <c r="I2700" s="2">
        <v>44295</v>
      </c>
      <c r="J2700" s="2">
        <v>44325</v>
      </c>
      <c r="K2700" s="2">
        <v>44268</v>
      </c>
      <c r="L2700" s="2">
        <v>44295</v>
      </c>
      <c r="M2700" s="2">
        <v>44325</v>
      </c>
      <c r="N2700" s="8" t="s">
        <v>20055</v>
      </c>
      <c r="O2700" s="12">
        <f t="shared" si="168"/>
        <v>44235</v>
      </c>
      <c r="P2700">
        <f t="shared" si="171"/>
        <v>2.8350000000000004</v>
      </c>
      <c r="Q2700">
        <f t="shared" si="169"/>
        <v>81</v>
      </c>
      <c r="R2700" s="13">
        <f t="shared" si="170"/>
        <v>-78.165000000000006</v>
      </c>
    </row>
    <row r="2701" spans="1:18" x14ac:dyDescent="0.3">
      <c r="A2701">
        <v>19988</v>
      </c>
      <c r="B2701" s="2">
        <v>44282</v>
      </c>
      <c r="C2701" t="s">
        <v>32</v>
      </c>
      <c r="D2701" s="4">
        <v>613</v>
      </c>
      <c r="E2701">
        <v>48</v>
      </c>
      <c r="F2701" t="s">
        <v>33</v>
      </c>
      <c r="G2701" t="s">
        <v>34</v>
      </c>
      <c r="H2701" s="2">
        <v>44312</v>
      </c>
      <c r="I2701" s="2">
        <v>44342</v>
      </c>
      <c r="J2701" s="2">
        <v>44372</v>
      </c>
      <c r="K2701" s="2">
        <v>44333</v>
      </c>
      <c r="L2701" s="2">
        <v>44342</v>
      </c>
      <c r="M2701" s="2">
        <v>44372</v>
      </c>
      <c r="N2701" s="8" t="s">
        <v>20055</v>
      </c>
      <c r="O2701" s="12">
        <f t="shared" si="168"/>
        <v>44282</v>
      </c>
      <c r="P2701">
        <f t="shared" si="171"/>
        <v>1.6800000000000002</v>
      </c>
      <c r="Q2701">
        <f t="shared" si="169"/>
        <v>48</v>
      </c>
      <c r="R2701" s="13">
        <f t="shared" si="170"/>
        <v>-46.32</v>
      </c>
    </row>
    <row r="2702" spans="1:18" x14ac:dyDescent="0.3">
      <c r="A2702">
        <v>19989</v>
      </c>
      <c r="B2702" s="2">
        <v>44224</v>
      </c>
      <c r="C2702" t="s">
        <v>38</v>
      </c>
      <c r="D2702" s="4">
        <v>613</v>
      </c>
      <c r="E2702">
        <v>110</v>
      </c>
      <c r="F2702" t="s">
        <v>35</v>
      </c>
      <c r="G2702" t="s">
        <v>42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8" t="s">
        <v>34</v>
      </c>
      <c r="O2702" s="12">
        <f t="shared" si="168"/>
        <v>44224</v>
      </c>
      <c r="P2702">
        <f t="shared" si="171"/>
        <v>0</v>
      </c>
      <c r="Q2702">
        <f t="shared" si="169"/>
        <v>0</v>
      </c>
      <c r="R2702" s="13">
        <f t="shared" si="170"/>
        <v>0</v>
      </c>
    </row>
    <row r="2703" spans="1:18" x14ac:dyDescent="0.3">
      <c r="A2703">
        <v>19990</v>
      </c>
      <c r="B2703" s="2">
        <v>44213</v>
      </c>
      <c r="C2703" t="s">
        <v>32</v>
      </c>
      <c r="D2703" s="4">
        <v>675</v>
      </c>
      <c r="E2703">
        <v>125</v>
      </c>
      <c r="F2703" t="s">
        <v>33</v>
      </c>
      <c r="G2703" t="s">
        <v>34</v>
      </c>
      <c r="H2703" s="2">
        <v>44243</v>
      </c>
      <c r="I2703" s="2">
        <v>44273</v>
      </c>
      <c r="J2703" s="2">
        <v>44303</v>
      </c>
      <c r="K2703" s="2">
        <v>44245</v>
      </c>
      <c r="L2703" s="2">
        <v>44273</v>
      </c>
      <c r="M2703" s="2">
        <v>44303</v>
      </c>
      <c r="N2703" s="8" t="s">
        <v>20054</v>
      </c>
      <c r="O2703" s="12">
        <f t="shared" si="168"/>
        <v>44213</v>
      </c>
      <c r="P2703">
        <f t="shared" si="171"/>
        <v>4.375</v>
      </c>
      <c r="Q2703">
        <f t="shared" si="169"/>
        <v>0</v>
      </c>
      <c r="R2703" s="13">
        <f t="shared" si="170"/>
        <v>4.375</v>
      </c>
    </row>
    <row r="2704" spans="1:18" x14ac:dyDescent="0.3">
      <c r="A2704">
        <v>19991</v>
      </c>
      <c r="B2704" s="2">
        <v>44228</v>
      </c>
      <c r="C2704" t="s">
        <v>37</v>
      </c>
      <c r="D2704" s="4">
        <v>662</v>
      </c>
      <c r="E2704">
        <v>74</v>
      </c>
      <c r="F2704" t="s">
        <v>33</v>
      </c>
      <c r="G2704" t="s">
        <v>34</v>
      </c>
      <c r="H2704" s="2">
        <v>44258</v>
      </c>
      <c r="I2704" s="2">
        <v>44288</v>
      </c>
      <c r="J2704" s="2">
        <v>44318</v>
      </c>
      <c r="K2704" s="2">
        <v>44268</v>
      </c>
      <c r="L2704" s="2">
        <v>44288</v>
      </c>
      <c r="M2704" s="2">
        <v>44318</v>
      </c>
      <c r="N2704" s="8" t="s">
        <v>20054</v>
      </c>
      <c r="O2704" s="12">
        <f t="shared" si="168"/>
        <v>44228</v>
      </c>
      <c r="P2704">
        <f t="shared" si="171"/>
        <v>2.5900000000000003</v>
      </c>
      <c r="Q2704">
        <f t="shared" si="169"/>
        <v>0</v>
      </c>
      <c r="R2704" s="13">
        <f t="shared" si="170"/>
        <v>2.5900000000000003</v>
      </c>
    </row>
    <row r="2705" spans="1:18" x14ac:dyDescent="0.3">
      <c r="A2705">
        <v>19992</v>
      </c>
      <c r="B2705" s="2">
        <v>44200</v>
      </c>
      <c r="C2705" t="s">
        <v>32</v>
      </c>
      <c r="D2705" s="4">
        <v>576</v>
      </c>
      <c r="E2705">
        <v>172</v>
      </c>
      <c r="F2705" t="s">
        <v>35</v>
      </c>
      <c r="G2705" t="s">
        <v>39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8" t="s">
        <v>34</v>
      </c>
      <c r="O2705" s="12">
        <f t="shared" si="168"/>
        <v>44200</v>
      </c>
      <c r="P2705">
        <f t="shared" si="171"/>
        <v>0</v>
      </c>
      <c r="Q2705">
        <f t="shared" si="169"/>
        <v>0</v>
      </c>
      <c r="R2705" s="13">
        <f t="shared" si="170"/>
        <v>0</v>
      </c>
    </row>
    <row r="2706" spans="1:18" x14ac:dyDescent="0.3">
      <c r="A2706">
        <v>19993</v>
      </c>
      <c r="B2706" s="2">
        <v>44281</v>
      </c>
      <c r="C2706" t="s">
        <v>32</v>
      </c>
      <c r="D2706" s="4">
        <v>541</v>
      </c>
      <c r="E2706">
        <v>68</v>
      </c>
      <c r="F2706" t="s">
        <v>33</v>
      </c>
      <c r="G2706" t="s">
        <v>34</v>
      </c>
      <c r="H2706" s="2">
        <v>44311</v>
      </c>
      <c r="I2706" s="2">
        <v>44341</v>
      </c>
      <c r="J2706" s="2">
        <v>44371</v>
      </c>
      <c r="K2706" s="2">
        <v>44352</v>
      </c>
      <c r="L2706" s="2">
        <v>44341</v>
      </c>
      <c r="M2706" s="2">
        <v>44371</v>
      </c>
      <c r="N2706" s="8" t="s">
        <v>20055</v>
      </c>
      <c r="O2706" s="12">
        <f t="shared" si="168"/>
        <v>44281</v>
      </c>
      <c r="P2706">
        <f t="shared" si="171"/>
        <v>2.3800000000000003</v>
      </c>
      <c r="Q2706">
        <f t="shared" si="169"/>
        <v>68</v>
      </c>
      <c r="R2706" s="13">
        <f t="shared" si="170"/>
        <v>-65.62</v>
      </c>
    </row>
    <row r="2707" spans="1:18" x14ac:dyDescent="0.3">
      <c r="A2707">
        <v>19994</v>
      </c>
      <c r="B2707" s="2">
        <v>44211</v>
      </c>
      <c r="C2707" t="s">
        <v>38</v>
      </c>
      <c r="D2707" s="4">
        <v>614</v>
      </c>
      <c r="E2707">
        <v>86</v>
      </c>
      <c r="F2707" t="s">
        <v>35</v>
      </c>
      <c r="G2707" t="s">
        <v>40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8" t="s">
        <v>34</v>
      </c>
      <c r="O2707" s="12">
        <f t="shared" si="168"/>
        <v>44211</v>
      </c>
      <c r="P2707">
        <f t="shared" si="171"/>
        <v>0</v>
      </c>
      <c r="Q2707">
        <f t="shared" si="169"/>
        <v>0</v>
      </c>
      <c r="R2707" s="13">
        <f t="shared" si="170"/>
        <v>0</v>
      </c>
    </row>
    <row r="2708" spans="1:18" x14ac:dyDescent="0.3">
      <c r="A2708">
        <v>19995</v>
      </c>
      <c r="B2708" s="2">
        <v>44277</v>
      </c>
      <c r="C2708" t="s">
        <v>32</v>
      </c>
      <c r="D2708" s="4">
        <v>588</v>
      </c>
      <c r="E2708">
        <v>141</v>
      </c>
      <c r="F2708" t="s">
        <v>35</v>
      </c>
      <c r="G2708" t="s">
        <v>39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8" t="s">
        <v>34</v>
      </c>
      <c r="O2708" s="12">
        <f t="shared" si="168"/>
        <v>44277</v>
      </c>
      <c r="P2708">
        <f t="shared" si="171"/>
        <v>0</v>
      </c>
      <c r="Q2708">
        <f t="shared" si="169"/>
        <v>0</v>
      </c>
      <c r="R2708" s="13">
        <f t="shared" si="170"/>
        <v>0</v>
      </c>
    </row>
    <row r="2709" spans="1:18" x14ac:dyDescent="0.3">
      <c r="A2709">
        <v>19996</v>
      </c>
      <c r="B2709" s="2">
        <v>44269</v>
      </c>
      <c r="C2709" t="s">
        <v>38</v>
      </c>
      <c r="D2709" s="4">
        <v>607</v>
      </c>
      <c r="E2709">
        <v>104</v>
      </c>
      <c r="F2709" t="s">
        <v>35</v>
      </c>
      <c r="G2709" t="s">
        <v>39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8" t="s">
        <v>34</v>
      </c>
      <c r="O2709" s="12">
        <f t="shared" si="168"/>
        <v>44269</v>
      </c>
      <c r="P2709">
        <f t="shared" si="171"/>
        <v>0</v>
      </c>
      <c r="Q2709">
        <f t="shared" si="169"/>
        <v>0</v>
      </c>
      <c r="R2709" s="13">
        <f t="shared" si="170"/>
        <v>0</v>
      </c>
    </row>
    <row r="2710" spans="1:18" x14ac:dyDescent="0.3">
      <c r="A2710">
        <v>19997</v>
      </c>
      <c r="B2710" s="2">
        <v>44223</v>
      </c>
      <c r="C2710" t="s">
        <v>32</v>
      </c>
      <c r="D2710" s="4">
        <v>553</v>
      </c>
      <c r="E2710">
        <v>103</v>
      </c>
      <c r="F2710" t="s">
        <v>35</v>
      </c>
      <c r="G2710" t="s">
        <v>39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8" t="s">
        <v>34</v>
      </c>
      <c r="O2710" s="12">
        <f t="shared" si="168"/>
        <v>44223</v>
      </c>
      <c r="P2710">
        <f t="shared" si="171"/>
        <v>0</v>
      </c>
      <c r="Q2710">
        <f t="shared" si="169"/>
        <v>0</v>
      </c>
      <c r="R2710" s="13">
        <f t="shared" si="170"/>
        <v>0</v>
      </c>
    </row>
    <row r="2711" spans="1:18" x14ac:dyDescent="0.3">
      <c r="A2711">
        <v>19998</v>
      </c>
      <c r="B2711" s="2">
        <v>44286</v>
      </c>
      <c r="C2711" t="s">
        <v>37</v>
      </c>
      <c r="D2711" s="4">
        <v>622</v>
      </c>
      <c r="E2711">
        <v>122</v>
      </c>
      <c r="F2711" t="s">
        <v>33</v>
      </c>
      <c r="G2711" t="s">
        <v>34</v>
      </c>
      <c r="H2711" s="2">
        <v>44316</v>
      </c>
      <c r="I2711" s="2">
        <v>44346</v>
      </c>
      <c r="J2711" s="2">
        <v>44376</v>
      </c>
      <c r="K2711" s="2">
        <v>44329</v>
      </c>
      <c r="L2711" s="2">
        <v>44346</v>
      </c>
      <c r="M2711" s="2">
        <v>44376</v>
      </c>
      <c r="N2711" s="8" t="s">
        <v>20054</v>
      </c>
      <c r="O2711" s="12">
        <f t="shared" si="168"/>
        <v>44286</v>
      </c>
      <c r="P2711">
        <f t="shared" si="171"/>
        <v>4.2700000000000005</v>
      </c>
      <c r="Q2711">
        <f t="shared" si="169"/>
        <v>0</v>
      </c>
      <c r="R2711" s="13">
        <f t="shared" si="170"/>
        <v>4.2700000000000005</v>
      </c>
    </row>
    <row r="2712" spans="1:18" x14ac:dyDescent="0.3">
      <c r="A2712">
        <v>19999</v>
      </c>
      <c r="B2712" s="2">
        <v>44230</v>
      </c>
      <c r="C2712" t="s">
        <v>32</v>
      </c>
      <c r="D2712" s="4">
        <v>644</v>
      </c>
      <c r="E2712">
        <v>61</v>
      </c>
      <c r="F2712" t="s">
        <v>33</v>
      </c>
      <c r="G2712" t="s">
        <v>34</v>
      </c>
      <c r="H2712" s="2">
        <v>44260</v>
      </c>
      <c r="I2712" s="2">
        <v>44290</v>
      </c>
      <c r="J2712" s="2">
        <v>44320</v>
      </c>
      <c r="K2712" s="2">
        <v>44265</v>
      </c>
      <c r="L2712" s="2">
        <v>44290</v>
      </c>
      <c r="M2712" s="2">
        <v>44320</v>
      </c>
      <c r="N2712" s="8" t="s">
        <v>20054</v>
      </c>
      <c r="O2712" s="12">
        <f t="shared" si="168"/>
        <v>44230</v>
      </c>
      <c r="P2712">
        <f t="shared" si="171"/>
        <v>2.1350000000000002</v>
      </c>
      <c r="Q2712">
        <f t="shared" si="169"/>
        <v>0</v>
      </c>
      <c r="R2712" s="13">
        <f t="shared" si="170"/>
        <v>2.1350000000000002</v>
      </c>
    </row>
    <row r="2713" spans="1:18" x14ac:dyDescent="0.3">
      <c r="A2713">
        <v>20000</v>
      </c>
      <c r="B2713" s="2">
        <v>44249</v>
      </c>
      <c r="C2713" t="s">
        <v>32</v>
      </c>
      <c r="D2713" s="4">
        <v>627</v>
      </c>
      <c r="E2713">
        <v>92</v>
      </c>
      <c r="F2713" t="s">
        <v>35</v>
      </c>
      <c r="G2713" t="s">
        <v>36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8" t="s">
        <v>34</v>
      </c>
      <c r="O2713" s="12">
        <f t="shared" si="168"/>
        <v>44249</v>
      </c>
      <c r="P2713">
        <f t="shared" si="171"/>
        <v>0</v>
      </c>
      <c r="Q2713">
        <f t="shared" si="169"/>
        <v>0</v>
      </c>
      <c r="R2713" s="13">
        <f t="shared" si="170"/>
        <v>0</v>
      </c>
    </row>
    <row r="2714" spans="1:18" x14ac:dyDescent="0.3">
      <c r="A2714">
        <v>20001</v>
      </c>
      <c r="B2714" s="2">
        <v>44215</v>
      </c>
      <c r="C2714" t="s">
        <v>38</v>
      </c>
      <c r="D2714" s="4">
        <v>664</v>
      </c>
      <c r="E2714">
        <v>80</v>
      </c>
      <c r="F2714" t="s">
        <v>33</v>
      </c>
      <c r="G2714" t="s">
        <v>34</v>
      </c>
      <c r="H2714" s="2">
        <v>44245</v>
      </c>
      <c r="I2714" s="2">
        <v>44275</v>
      </c>
      <c r="J2714" s="2">
        <v>44305</v>
      </c>
      <c r="K2714" s="2">
        <v>44251</v>
      </c>
      <c r="L2714" s="2">
        <v>44275</v>
      </c>
      <c r="M2714" s="2">
        <v>44305</v>
      </c>
      <c r="N2714" s="8" t="s">
        <v>20055</v>
      </c>
      <c r="O2714" s="12">
        <f t="shared" si="168"/>
        <v>44215</v>
      </c>
      <c r="P2714">
        <f t="shared" si="171"/>
        <v>2.8000000000000003</v>
      </c>
      <c r="Q2714">
        <f t="shared" si="169"/>
        <v>80</v>
      </c>
      <c r="R2714" s="13">
        <f t="shared" si="170"/>
        <v>-77.2</v>
      </c>
    </row>
    <row r="2715" spans="1:18" x14ac:dyDescent="0.3">
      <c r="A2715">
        <v>20002</v>
      </c>
      <c r="B2715" s="2">
        <v>44271</v>
      </c>
      <c r="C2715" t="s">
        <v>32</v>
      </c>
      <c r="D2715" s="4">
        <v>530</v>
      </c>
      <c r="E2715">
        <v>127</v>
      </c>
      <c r="F2715" t="s">
        <v>35</v>
      </c>
      <c r="G2715" t="s">
        <v>36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8" t="s">
        <v>34</v>
      </c>
      <c r="O2715" s="12">
        <f t="shared" si="168"/>
        <v>44271</v>
      </c>
      <c r="P2715">
        <f t="shared" si="171"/>
        <v>0</v>
      </c>
      <c r="Q2715">
        <f t="shared" si="169"/>
        <v>0</v>
      </c>
      <c r="R2715" s="13">
        <f t="shared" si="170"/>
        <v>0</v>
      </c>
    </row>
    <row r="2716" spans="1:18" x14ac:dyDescent="0.3">
      <c r="A2716">
        <v>20003</v>
      </c>
      <c r="B2716" s="2">
        <v>44214</v>
      </c>
      <c r="C2716" t="s">
        <v>32</v>
      </c>
      <c r="D2716" s="4">
        <v>596</v>
      </c>
      <c r="E2716">
        <v>72</v>
      </c>
      <c r="F2716" t="s">
        <v>35</v>
      </c>
      <c r="G2716" t="s">
        <v>40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8" t="s">
        <v>34</v>
      </c>
      <c r="O2716" s="12">
        <f t="shared" si="168"/>
        <v>44214</v>
      </c>
      <c r="P2716">
        <f t="shared" si="171"/>
        <v>0</v>
      </c>
      <c r="Q2716">
        <f t="shared" si="169"/>
        <v>0</v>
      </c>
      <c r="R2716" s="13">
        <f t="shared" si="170"/>
        <v>0</v>
      </c>
    </row>
    <row r="2717" spans="1:18" x14ac:dyDescent="0.3">
      <c r="A2717">
        <v>20004</v>
      </c>
      <c r="B2717" s="2">
        <v>44239</v>
      </c>
      <c r="C2717" t="s">
        <v>32</v>
      </c>
      <c r="D2717" s="4">
        <v>669</v>
      </c>
      <c r="E2717">
        <v>154</v>
      </c>
      <c r="F2717" t="s">
        <v>33</v>
      </c>
      <c r="G2717" t="s">
        <v>34</v>
      </c>
      <c r="H2717" s="2">
        <v>44269</v>
      </c>
      <c r="I2717" s="2">
        <v>44299</v>
      </c>
      <c r="J2717" s="2">
        <v>44329</v>
      </c>
      <c r="K2717" s="2">
        <v>44278</v>
      </c>
      <c r="L2717" s="2">
        <v>44299</v>
      </c>
      <c r="M2717" s="2">
        <v>44329</v>
      </c>
      <c r="N2717" s="8" t="s">
        <v>20054</v>
      </c>
      <c r="O2717" s="12">
        <f t="shared" si="168"/>
        <v>44239</v>
      </c>
      <c r="P2717">
        <f t="shared" si="171"/>
        <v>5.3900000000000006</v>
      </c>
      <c r="Q2717">
        <f t="shared" si="169"/>
        <v>0</v>
      </c>
      <c r="R2717" s="13">
        <f t="shared" si="170"/>
        <v>5.3900000000000006</v>
      </c>
    </row>
    <row r="2718" spans="1:18" x14ac:dyDescent="0.3">
      <c r="A2718">
        <v>20005</v>
      </c>
      <c r="B2718" s="2">
        <v>44222</v>
      </c>
      <c r="C2718" t="s">
        <v>37</v>
      </c>
      <c r="D2718" s="4">
        <v>590</v>
      </c>
      <c r="E2718">
        <v>122</v>
      </c>
      <c r="F2718" t="s">
        <v>35</v>
      </c>
      <c r="G2718" t="s">
        <v>41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8" t="s">
        <v>34</v>
      </c>
      <c r="O2718" s="12">
        <f t="shared" si="168"/>
        <v>44222</v>
      </c>
      <c r="P2718">
        <f t="shared" si="171"/>
        <v>0</v>
      </c>
      <c r="Q2718">
        <f t="shared" si="169"/>
        <v>0</v>
      </c>
      <c r="R2718" s="13">
        <f t="shared" si="170"/>
        <v>0</v>
      </c>
    </row>
    <row r="2719" spans="1:18" x14ac:dyDescent="0.3">
      <c r="A2719">
        <v>20006</v>
      </c>
      <c r="B2719" s="2">
        <v>44288</v>
      </c>
      <c r="C2719" t="s">
        <v>32</v>
      </c>
      <c r="D2719" s="4">
        <v>623</v>
      </c>
      <c r="E2719">
        <v>99</v>
      </c>
      <c r="F2719" t="s">
        <v>35</v>
      </c>
      <c r="G2719" t="s">
        <v>42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8" t="s">
        <v>34</v>
      </c>
      <c r="O2719" s="12">
        <f t="shared" si="168"/>
        <v>44288</v>
      </c>
      <c r="P2719">
        <f t="shared" si="171"/>
        <v>0</v>
      </c>
      <c r="Q2719">
        <f t="shared" si="169"/>
        <v>0</v>
      </c>
      <c r="R2719" s="13">
        <f t="shared" si="170"/>
        <v>0</v>
      </c>
    </row>
    <row r="2720" spans="1:18" x14ac:dyDescent="0.3">
      <c r="A2720">
        <v>20007</v>
      </c>
      <c r="B2720" s="2">
        <v>44205</v>
      </c>
      <c r="C2720" t="s">
        <v>32</v>
      </c>
      <c r="D2720" s="4">
        <v>666</v>
      </c>
      <c r="E2720">
        <v>107</v>
      </c>
      <c r="F2720" t="s">
        <v>33</v>
      </c>
      <c r="G2720" t="s">
        <v>34</v>
      </c>
      <c r="H2720" s="2">
        <v>44235</v>
      </c>
      <c r="I2720" s="2">
        <v>44265</v>
      </c>
      <c r="J2720" s="2">
        <v>44295</v>
      </c>
      <c r="K2720" s="2">
        <v>44235</v>
      </c>
      <c r="L2720" s="2">
        <v>44265</v>
      </c>
      <c r="M2720" s="2">
        <v>44295</v>
      </c>
      <c r="N2720" s="8" t="s">
        <v>20055</v>
      </c>
      <c r="O2720" s="12">
        <f t="shared" si="168"/>
        <v>44205</v>
      </c>
      <c r="P2720">
        <f t="shared" si="171"/>
        <v>3.7450000000000006</v>
      </c>
      <c r="Q2720">
        <f t="shared" si="169"/>
        <v>107</v>
      </c>
      <c r="R2720" s="13">
        <f t="shared" si="170"/>
        <v>-103.255</v>
      </c>
    </row>
    <row r="2721" spans="1:18" x14ac:dyDescent="0.3">
      <c r="A2721">
        <v>20008</v>
      </c>
      <c r="B2721" s="2">
        <v>44207</v>
      </c>
      <c r="C2721" t="s">
        <v>32</v>
      </c>
      <c r="D2721" s="4">
        <v>689</v>
      </c>
      <c r="E2721">
        <v>112</v>
      </c>
      <c r="F2721" t="s">
        <v>33</v>
      </c>
      <c r="G2721" t="s">
        <v>34</v>
      </c>
      <c r="H2721" s="2">
        <v>44237</v>
      </c>
      <c r="I2721" s="2">
        <v>44267</v>
      </c>
      <c r="J2721" s="2">
        <v>44297</v>
      </c>
      <c r="K2721" s="2">
        <v>44244</v>
      </c>
      <c r="L2721" s="2">
        <v>44267</v>
      </c>
      <c r="M2721" s="2">
        <v>44297</v>
      </c>
      <c r="N2721" s="8" t="s">
        <v>20055</v>
      </c>
      <c r="O2721" s="12">
        <f t="shared" si="168"/>
        <v>44207</v>
      </c>
      <c r="P2721">
        <f t="shared" si="171"/>
        <v>3.9200000000000004</v>
      </c>
      <c r="Q2721">
        <f t="shared" si="169"/>
        <v>112</v>
      </c>
      <c r="R2721" s="13">
        <f t="shared" si="170"/>
        <v>-108.08</v>
      </c>
    </row>
    <row r="2722" spans="1:18" x14ac:dyDescent="0.3">
      <c r="A2722">
        <v>20009</v>
      </c>
      <c r="B2722" s="2">
        <v>44218</v>
      </c>
      <c r="C2722" t="s">
        <v>38</v>
      </c>
      <c r="D2722" s="4">
        <v>605</v>
      </c>
      <c r="E2722">
        <v>96</v>
      </c>
      <c r="F2722" t="s">
        <v>35</v>
      </c>
      <c r="G2722" t="s">
        <v>42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8" t="s">
        <v>34</v>
      </c>
      <c r="O2722" s="12">
        <f t="shared" si="168"/>
        <v>44218</v>
      </c>
      <c r="P2722">
        <f t="shared" si="171"/>
        <v>0</v>
      </c>
      <c r="Q2722">
        <f t="shared" si="169"/>
        <v>0</v>
      </c>
      <c r="R2722" s="13">
        <f t="shared" si="170"/>
        <v>0</v>
      </c>
    </row>
    <row r="2723" spans="1:18" x14ac:dyDescent="0.3">
      <c r="A2723">
        <v>20010</v>
      </c>
      <c r="B2723" s="2">
        <v>44235</v>
      </c>
      <c r="C2723" t="s">
        <v>38</v>
      </c>
      <c r="D2723" s="4">
        <v>623</v>
      </c>
      <c r="E2723">
        <v>73</v>
      </c>
      <c r="F2723" t="s">
        <v>33</v>
      </c>
      <c r="G2723" t="s">
        <v>34</v>
      </c>
      <c r="H2723" s="2">
        <v>44265</v>
      </c>
      <c r="I2723" s="2">
        <v>44295</v>
      </c>
      <c r="J2723" s="2">
        <v>44325</v>
      </c>
      <c r="K2723" s="2">
        <v>44303</v>
      </c>
      <c r="L2723" s="2">
        <v>44295</v>
      </c>
      <c r="M2723" s="2">
        <v>44325</v>
      </c>
      <c r="N2723" s="8" t="s">
        <v>20054</v>
      </c>
      <c r="O2723" s="12">
        <f t="shared" si="168"/>
        <v>44235</v>
      </c>
      <c r="P2723">
        <f t="shared" si="171"/>
        <v>2.5550000000000002</v>
      </c>
      <c r="Q2723">
        <f t="shared" si="169"/>
        <v>0</v>
      </c>
      <c r="R2723" s="13">
        <f t="shared" si="170"/>
        <v>2.5550000000000002</v>
      </c>
    </row>
    <row r="2724" spans="1:18" x14ac:dyDescent="0.3">
      <c r="A2724">
        <v>20011</v>
      </c>
      <c r="B2724" s="2">
        <v>44203</v>
      </c>
      <c r="C2724" t="s">
        <v>32</v>
      </c>
      <c r="D2724" s="4">
        <v>643</v>
      </c>
      <c r="E2724">
        <v>74</v>
      </c>
      <c r="F2724" t="s">
        <v>33</v>
      </c>
      <c r="G2724" t="s">
        <v>34</v>
      </c>
      <c r="H2724" s="2">
        <v>44233</v>
      </c>
      <c r="I2724" s="2">
        <v>44263</v>
      </c>
      <c r="J2724" s="2">
        <v>44293</v>
      </c>
      <c r="K2724" s="2">
        <v>44243</v>
      </c>
      <c r="L2724" s="2">
        <v>44263</v>
      </c>
      <c r="M2724" s="2">
        <v>44293</v>
      </c>
      <c r="N2724" s="8" t="s">
        <v>20054</v>
      </c>
      <c r="O2724" s="12">
        <f t="shared" si="168"/>
        <v>44203</v>
      </c>
      <c r="P2724">
        <f t="shared" si="171"/>
        <v>2.5900000000000003</v>
      </c>
      <c r="Q2724">
        <f t="shared" si="169"/>
        <v>0</v>
      </c>
      <c r="R2724" s="13">
        <f t="shared" si="170"/>
        <v>2.5900000000000003</v>
      </c>
    </row>
    <row r="2725" spans="1:18" x14ac:dyDescent="0.3">
      <c r="A2725">
        <v>20012</v>
      </c>
      <c r="B2725" s="2">
        <v>44262</v>
      </c>
      <c r="C2725" t="s">
        <v>32</v>
      </c>
      <c r="D2725" s="4">
        <v>587</v>
      </c>
      <c r="E2725">
        <v>128</v>
      </c>
      <c r="F2725" t="s">
        <v>35</v>
      </c>
      <c r="G2725" t="s">
        <v>36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8" t="s">
        <v>34</v>
      </c>
      <c r="O2725" s="12">
        <f t="shared" si="168"/>
        <v>44262</v>
      </c>
      <c r="P2725">
        <f t="shared" si="171"/>
        <v>0</v>
      </c>
      <c r="Q2725">
        <f t="shared" si="169"/>
        <v>0</v>
      </c>
      <c r="R2725" s="13">
        <f t="shared" si="170"/>
        <v>0</v>
      </c>
    </row>
    <row r="2726" spans="1:18" x14ac:dyDescent="0.3">
      <c r="A2726">
        <v>20013</v>
      </c>
      <c r="B2726" s="2">
        <v>44282</v>
      </c>
      <c r="C2726" t="s">
        <v>37</v>
      </c>
      <c r="D2726" s="4">
        <v>593</v>
      </c>
      <c r="E2726">
        <v>131</v>
      </c>
      <c r="F2726" t="s">
        <v>35</v>
      </c>
      <c r="G2726" t="s">
        <v>40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8" t="s">
        <v>34</v>
      </c>
      <c r="O2726" s="12">
        <f t="shared" si="168"/>
        <v>44282</v>
      </c>
      <c r="P2726">
        <f t="shared" si="171"/>
        <v>0</v>
      </c>
      <c r="Q2726">
        <f t="shared" si="169"/>
        <v>0</v>
      </c>
      <c r="R2726" s="13">
        <f t="shared" si="170"/>
        <v>0</v>
      </c>
    </row>
    <row r="2727" spans="1:18" x14ac:dyDescent="0.3">
      <c r="A2727">
        <v>20014</v>
      </c>
      <c r="B2727" s="2">
        <v>44285</v>
      </c>
      <c r="C2727" t="s">
        <v>37</v>
      </c>
      <c r="D2727" s="4">
        <v>575</v>
      </c>
      <c r="E2727">
        <v>134</v>
      </c>
      <c r="F2727" t="s">
        <v>33</v>
      </c>
      <c r="G2727" t="s">
        <v>34</v>
      </c>
      <c r="H2727" s="2">
        <v>44315</v>
      </c>
      <c r="I2727" s="2">
        <v>44345</v>
      </c>
      <c r="J2727" s="2">
        <v>44375</v>
      </c>
      <c r="K2727" s="2">
        <v>44361</v>
      </c>
      <c r="L2727" s="2">
        <v>44345</v>
      </c>
      <c r="M2727" s="2">
        <v>44375</v>
      </c>
      <c r="N2727" s="8" t="s">
        <v>20055</v>
      </c>
      <c r="O2727" s="12">
        <f t="shared" si="168"/>
        <v>44285</v>
      </c>
      <c r="P2727">
        <f t="shared" si="171"/>
        <v>4.6900000000000004</v>
      </c>
      <c r="Q2727">
        <f t="shared" si="169"/>
        <v>134</v>
      </c>
      <c r="R2727" s="13">
        <f t="shared" si="170"/>
        <v>-129.31</v>
      </c>
    </row>
    <row r="2728" spans="1:18" x14ac:dyDescent="0.3">
      <c r="A2728">
        <v>20015</v>
      </c>
      <c r="B2728" s="2">
        <v>44271</v>
      </c>
      <c r="C2728" t="s">
        <v>32</v>
      </c>
      <c r="D2728" s="4">
        <v>608</v>
      </c>
      <c r="E2728">
        <v>66</v>
      </c>
      <c r="F2728" t="s">
        <v>35</v>
      </c>
      <c r="G2728" t="s">
        <v>36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8" t="s">
        <v>34</v>
      </c>
      <c r="O2728" s="12">
        <f t="shared" si="168"/>
        <v>44271</v>
      </c>
      <c r="P2728">
        <f t="shared" si="171"/>
        <v>0</v>
      </c>
      <c r="Q2728">
        <f t="shared" si="169"/>
        <v>0</v>
      </c>
      <c r="R2728" s="13">
        <f t="shared" si="170"/>
        <v>0</v>
      </c>
    </row>
    <row r="2729" spans="1:18" x14ac:dyDescent="0.3">
      <c r="A2729">
        <v>20016</v>
      </c>
      <c r="B2729" s="2">
        <v>44261</v>
      </c>
      <c r="C2729" t="s">
        <v>32</v>
      </c>
      <c r="D2729" s="4">
        <v>599</v>
      </c>
      <c r="E2729">
        <v>77</v>
      </c>
      <c r="F2729" t="s">
        <v>33</v>
      </c>
      <c r="G2729" t="s">
        <v>34</v>
      </c>
      <c r="H2729" s="2">
        <v>44291</v>
      </c>
      <c r="I2729" s="2">
        <v>44321</v>
      </c>
      <c r="J2729" s="2">
        <v>44351</v>
      </c>
      <c r="K2729" s="2">
        <v>44314</v>
      </c>
      <c r="L2729" s="2">
        <v>44321</v>
      </c>
      <c r="M2729" s="2">
        <v>44351</v>
      </c>
      <c r="N2729" s="8" t="s">
        <v>20055</v>
      </c>
      <c r="O2729" s="12">
        <f t="shared" si="168"/>
        <v>44261</v>
      </c>
      <c r="P2729">
        <f t="shared" si="171"/>
        <v>2.6950000000000003</v>
      </c>
      <c r="Q2729">
        <f t="shared" si="169"/>
        <v>77</v>
      </c>
      <c r="R2729" s="13">
        <f t="shared" si="170"/>
        <v>-74.305000000000007</v>
      </c>
    </row>
    <row r="2730" spans="1:18" x14ac:dyDescent="0.3">
      <c r="A2730">
        <v>20017</v>
      </c>
      <c r="B2730" s="2">
        <v>44273</v>
      </c>
      <c r="C2730" t="s">
        <v>38</v>
      </c>
      <c r="D2730" s="4">
        <v>670</v>
      </c>
      <c r="E2730">
        <v>73</v>
      </c>
      <c r="F2730" t="s">
        <v>33</v>
      </c>
      <c r="G2730" t="s">
        <v>34</v>
      </c>
      <c r="H2730" s="2">
        <v>44303</v>
      </c>
      <c r="I2730" s="2">
        <v>44333</v>
      </c>
      <c r="J2730" s="2">
        <v>44363</v>
      </c>
      <c r="K2730" s="2">
        <v>44310</v>
      </c>
      <c r="L2730" s="2">
        <v>44333</v>
      </c>
      <c r="M2730" s="2">
        <v>44363</v>
      </c>
      <c r="N2730" s="8" t="s">
        <v>20054</v>
      </c>
      <c r="O2730" s="12">
        <f t="shared" si="168"/>
        <v>44273</v>
      </c>
      <c r="P2730">
        <f t="shared" si="171"/>
        <v>2.5550000000000002</v>
      </c>
      <c r="Q2730">
        <f t="shared" si="169"/>
        <v>0</v>
      </c>
      <c r="R2730" s="13">
        <f t="shared" si="170"/>
        <v>2.5550000000000002</v>
      </c>
    </row>
    <row r="2731" spans="1:18" x14ac:dyDescent="0.3">
      <c r="A2731">
        <v>20018</v>
      </c>
      <c r="B2731" s="2">
        <v>44269</v>
      </c>
      <c r="C2731" t="s">
        <v>32</v>
      </c>
      <c r="D2731" s="4">
        <v>700</v>
      </c>
      <c r="E2731">
        <v>87</v>
      </c>
      <c r="F2731" t="s">
        <v>33</v>
      </c>
      <c r="G2731" t="s">
        <v>34</v>
      </c>
      <c r="H2731" s="2">
        <v>44299</v>
      </c>
      <c r="I2731" s="2">
        <v>44329</v>
      </c>
      <c r="J2731" s="2">
        <v>44359</v>
      </c>
      <c r="K2731" s="2">
        <v>44305</v>
      </c>
      <c r="L2731" s="2">
        <v>44329</v>
      </c>
      <c r="M2731" s="2">
        <v>44359</v>
      </c>
      <c r="N2731" s="8" t="s">
        <v>20054</v>
      </c>
      <c r="O2731" s="12">
        <f t="shared" si="168"/>
        <v>44269</v>
      </c>
      <c r="P2731">
        <f t="shared" si="171"/>
        <v>3.0450000000000004</v>
      </c>
      <c r="Q2731">
        <f t="shared" si="169"/>
        <v>0</v>
      </c>
      <c r="R2731" s="13">
        <f t="shared" si="170"/>
        <v>3.0450000000000004</v>
      </c>
    </row>
    <row r="2732" spans="1:18" x14ac:dyDescent="0.3">
      <c r="A2732">
        <v>20019</v>
      </c>
      <c r="B2732" s="2">
        <v>44287</v>
      </c>
      <c r="C2732" t="s">
        <v>32</v>
      </c>
      <c r="D2732" s="4">
        <v>628</v>
      </c>
      <c r="E2732">
        <v>59</v>
      </c>
      <c r="F2732" t="s">
        <v>35</v>
      </c>
      <c r="G2732" t="s">
        <v>36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8" t="s">
        <v>34</v>
      </c>
      <c r="O2732" s="12">
        <f t="shared" si="168"/>
        <v>44287</v>
      </c>
      <c r="P2732">
        <f t="shared" si="171"/>
        <v>0</v>
      </c>
      <c r="Q2732">
        <f t="shared" si="169"/>
        <v>0</v>
      </c>
      <c r="R2732" s="13">
        <f t="shared" si="170"/>
        <v>0</v>
      </c>
    </row>
    <row r="2733" spans="1:18" x14ac:dyDescent="0.3">
      <c r="A2733">
        <v>20020</v>
      </c>
      <c r="B2733" s="2">
        <v>44244</v>
      </c>
      <c r="C2733" t="s">
        <v>38</v>
      </c>
      <c r="D2733" s="4">
        <v>610</v>
      </c>
      <c r="E2733">
        <v>100</v>
      </c>
      <c r="F2733" t="s">
        <v>35</v>
      </c>
      <c r="G2733" t="s">
        <v>41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8" t="s">
        <v>34</v>
      </c>
      <c r="O2733" s="12">
        <f t="shared" si="168"/>
        <v>44244</v>
      </c>
      <c r="P2733">
        <f t="shared" si="171"/>
        <v>0</v>
      </c>
      <c r="Q2733">
        <f t="shared" si="169"/>
        <v>0</v>
      </c>
      <c r="R2733" s="13">
        <f t="shared" si="170"/>
        <v>0</v>
      </c>
    </row>
    <row r="2734" spans="1:18" x14ac:dyDescent="0.3">
      <c r="A2734">
        <v>20021</v>
      </c>
      <c r="B2734" s="2">
        <v>44270</v>
      </c>
      <c r="C2734" t="s">
        <v>38</v>
      </c>
      <c r="D2734" s="4">
        <v>612</v>
      </c>
      <c r="E2734">
        <v>119</v>
      </c>
      <c r="F2734" t="s">
        <v>35</v>
      </c>
      <c r="G2734" t="s">
        <v>39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8" t="s">
        <v>34</v>
      </c>
      <c r="O2734" s="12">
        <f t="shared" si="168"/>
        <v>44270</v>
      </c>
      <c r="P2734">
        <f t="shared" si="171"/>
        <v>0</v>
      </c>
      <c r="Q2734">
        <f t="shared" si="169"/>
        <v>0</v>
      </c>
      <c r="R2734" s="13">
        <f t="shared" si="170"/>
        <v>0</v>
      </c>
    </row>
    <row r="2735" spans="1:18" x14ac:dyDescent="0.3">
      <c r="A2735">
        <v>20022</v>
      </c>
      <c r="B2735" s="2">
        <v>44263</v>
      </c>
      <c r="C2735" t="s">
        <v>32</v>
      </c>
      <c r="D2735" s="4">
        <v>604</v>
      </c>
      <c r="E2735">
        <v>81</v>
      </c>
      <c r="F2735" t="s">
        <v>35</v>
      </c>
      <c r="G2735" t="s">
        <v>40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8" t="s">
        <v>34</v>
      </c>
      <c r="O2735" s="12">
        <f t="shared" si="168"/>
        <v>44263</v>
      </c>
      <c r="P2735">
        <f t="shared" si="171"/>
        <v>0</v>
      </c>
      <c r="Q2735">
        <f t="shared" si="169"/>
        <v>0</v>
      </c>
      <c r="R2735" s="13">
        <f t="shared" si="170"/>
        <v>0</v>
      </c>
    </row>
    <row r="2736" spans="1:18" x14ac:dyDescent="0.3">
      <c r="A2736">
        <v>20023</v>
      </c>
      <c r="B2736" s="2">
        <v>44230</v>
      </c>
      <c r="C2736" t="s">
        <v>32</v>
      </c>
      <c r="D2736" s="4">
        <v>610</v>
      </c>
      <c r="E2736">
        <v>73</v>
      </c>
      <c r="F2736" t="s">
        <v>35</v>
      </c>
      <c r="G2736" t="s">
        <v>41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8" t="s">
        <v>34</v>
      </c>
      <c r="O2736" s="12">
        <f t="shared" si="168"/>
        <v>44230</v>
      </c>
      <c r="P2736">
        <f t="shared" si="171"/>
        <v>0</v>
      </c>
      <c r="Q2736">
        <f t="shared" si="169"/>
        <v>0</v>
      </c>
      <c r="R2736" s="13">
        <f t="shared" si="170"/>
        <v>0</v>
      </c>
    </row>
    <row r="2737" spans="1:18" x14ac:dyDescent="0.3">
      <c r="A2737">
        <v>20024</v>
      </c>
      <c r="B2737" s="2">
        <v>44261</v>
      </c>
      <c r="C2737" t="s">
        <v>32</v>
      </c>
      <c r="D2737" s="4">
        <v>659</v>
      </c>
      <c r="E2737">
        <v>96</v>
      </c>
      <c r="F2737" t="s">
        <v>33</v>
      </c>
      <c r="G2737" t="s">
        <v>34</v>
      </c>
      <c r="H2737" s="2">
        <v>44291</v>
      </c>
      <c r="I2737" s="2">
        <v>44321</v>
      </c>
      <c r="J2737" s="2">
        <v>44351</v>
      </c>
      <c r="K2737" s="2">
        <v>44299</v>
      </c>
      <c r="L2737" s="2">
        <v>44321</v>
      </c>
      <c r="M2737" s="2">
        <v>44351</v>
      </c>
      <c r="N2737" s="8" t="s">
        <v>20054</v>
      </c>
      <c r="O2737" s="12">
        <f t="shared" si="168"/>
        <v>44261</v>
      </c>
      <c r="P2737">
        <f t="shared" si="171"/>
        <v>3.3600000000000003</v>
      </c>
      <c r="Q2737">
        <f t="shared" si="169"/>
        <v>0</v>
      </c>
      <c r="R2737" s="13">
        <f t="shared" si="170"/>
        <v>3.3600000000000003</v>
      </c>
    </row>
    <row r="2738" spans="1:18" x14ac:dyDescent="0.3">
      <c r="A2738">
        <v>20025</v>
      </c>
      <c r="B2738" s="2">
        <v>44263</v>
      </c>
      <c r="C2738" t="s">
        <v>32</v>
      </c>
      <c r="D2738" s="4">
        <v>631</v>
      </c>
      <c r="E2738">
        <v>67</v>
      </c>
      <c r="F2738" t="s">
        <v>35</v>
      </c>
      <c r="G2738" t="s">
        <v>36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8" t="s">
        <v>34</v>
      </c>
      <c r="O2738" s="12">
        <f t="shared" si="168"/>
        <v>44263</v>
      </c>
      <c r="P2738">
        <f t="shared" si="171"/>
        <v>0</v>
      </c>
      <c r="Q2738">
        <f t="shared" si="169"/>
        <v>0</v>
      </c>
      <c r="R2738" s="13">
        <f t="shared" si="170"/>
        <v>0</v>
      </c>
    </row>
    <row r="2739" spans="1:18" x14ac:dyDescent="0.3">
      <c r="A2739">
        <v>20026</v>
      </c>
      <c r="B2739" s="2">
        <v>44287</v>
      </c>
      <c r="C2739" t="s">
        <v>37</v>
      </c>
      <c r="D2739" s="4">
        <v>617</v>
      </c>
      <c r="E2739">
        <v>34</v>
      </c>
      <c r="F2739" t="s">
        <v>33</v>
      </c>
      <c r="G2739" t="s">
        <v>34</v>
      </c>
      <c r="H2739" s="2">
        <v>44317</v>
      </c>
      <c r="I2739" s="2">
        <v>44347</v>
      </c>
      <c r="J2739" s="2">
        <v>44377</v>
      </c>
      <c r="K2739" s="2">
        <v>44355</v>
      </c>
      <c r="L2739" s="2">
        <v>44347</v>
      </c>
      <c r="M2739" s="2">
        <v>44377</v>
      </c>
      <c r="N2739" s="8" t="s">
        <v>20054</v>
      </c>
      <c r="O2739" s="12">
        <f t="shared" si="168"/>
        <v>44287</v>
      </c>
      <c r="P2739">
        <f t="shared" si="171"/>
        <v>1.1900000000000002</v>
      </c>
      <c r="Q2739">
        <f t="shared" si="169"/>
        <v>0</v>
      </c>
      <c r="R2739" s="13">
        <f t="shared" si="170"/>
        <v>1.1900000000000002</v>
      </c>
    </row>
    <row r="2740" spans="1:18" x14ac:dyDescent="0.3">
      <c r="A2740">
        <v>20027</v>
      </c>
      <c r="B2740" s="2">
        <v>44241</v>
      </c>
      <c r="C2740" t="s">
        <v>32</v>
      </c>
      <c r="D2740" s="4">
        <v>589</v>
      </c>
      <c r="E2740">
        <v>109</v>
      </c>
      <c r="F2740" t="s">
        <v>35</v>
      </c>
      <c r="G2740" t="s">
        <v>36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8" t="s">
        <v>34</v>
      </c>
      <c r="O2740" s="12">
        <f t="shared" si="168"/>
        <v>44241</v>
      </c>
      <c r="P2740">
        <f t="shared" si="171"/>
        <v>0</v>
      </c>
      <c r="Q2740">
        <f t="shared" si="169"/>
        <v>0</v>
      </c>
      <c r="R2740" s="13">
        <f t="shared" si="170"/>
        <v>0</v>
      </c>
    </row>
    <row r="2741" spans="1:18" x14ac:dyDescent="0.3">
      <c r="A2741">
        <v>20028</v>
      </c>
      <c r="B2741" s="2">
        <v>44230</v>
      </c>
      <c r="C2741" t="s">
        <v>38</v>
      </c>
      <c r="D2741" s="4">
        <v>607</v>
      </c>
      <c r="E2741">
        <v>96</v>
      </c>
      <c r="F2741" t="s">
        <v>35</v>
      </c>
      <c r="G2741" t="s">
        <v>40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8" t="s">
        <v>34</v>
      </c>
      <c r="O2741" s="12">
        <f t="shared" si="168"/>
        <v>44230</v>
      </c>
      <c r="P2741">
        <f t="shared" si="171"/>
        <v>0</v>
      </c>
      <c r="Q2741">
        <f t="shared" si="169"/>
        <v>0</v>
      </c>
      <c r="R2741" s="13">
        <f t="shared" si="170"/>
        <v>0</v>
      </c>
    </row>
    <row r="2742" spans="1:18" x14ac:dyDescent="0.3">
      <c r="A2742">
        <v>20029</v>
      </c>
      <c r="B2742" s="2">
        <v>44263</v>
      </c>
      <c r="C2742" t="s">
        <v>38</v>
      </c>
      <c r="D2742" s="4">
        <v>631</v>
      </c>
      <c r="E2742">
        <v>127</v>
      </c>
      <c r="F2742" t="s">
        <v>33</v>
      </c>
      <c r="G2742" t="s">
        <v>34</v>
      </c>
      <c r="H2742" s="2">
        <v>44293</v>
      </c>
      <c r="I2742" s="2">
        <v>44323</v>
      </c>
      <c r="J2742" s="2">
        <v>44353</v>
      </c>
      <c r="K2742" s="2">
        <v>44304</v>
      </c>
      <c r="L2742" s="2">
        <v>44323</v>
      </c>
      <c r="M2742" s="2">
        <v>44353</v>
      </c>
      <c r="N2742" s="8" t="s">
        <v>20054</v>
      </c>
      <c r="O2742" s="12">
        <f t="shared" si="168"/>
        <v>44263</v>
      </c>
      <c r="P2742">
        <f t="shared" si="171"/>
        <v>4.4450000000000003</v>
      </c>
      <c r="Q2742">
        <f t="shared" si="169"/>
        <v>0</v>
      </c>
      <c r="R2742" s="13">
        <f t="shared" si="170"/>
        <v>4.4450000000000003</v>
      </c>
    </row>
    <row r="2743" spans="1:18" x14ac:dyDescent="0.3">
      <c r="A2743">
        <v>20030</v>
      </c>
      <c r="B2743" s="2">
        <v>44234</v>
      </c>
      <c r="C2743" t="s">
        <v>32</v>
      </c>
      <c r="D2743" s="4">
        <v>574</v>
      </c>
      <c r="E2743">
        <v>87</v>
      </c>
      <c r="F2743" t="s">
        <v>35</v>
      </c>
      <c r="G2743" t="s">
        <v>42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8" t="s">
        <v>34</v>
      </c>
      <c r="O2743" s="12">
        <f t="shared" si="168"/>
        <v>44234</v>
      </c>
      <c r="P2743">
        <f t="shared" si="171"/>
        <v>0</v>
      </c>
      <c r="Q2743">
        <f t="shared" si="169"/>
        <v>0</v>
      </c>
      <c r="R2743" s="13">
        <f t="shared" si="170"/>
        <v>0</v>
      </c>
    </row>
    <row r="2744" spans="1:18" x14ac:dyDescent="0.3">
      <c r="A2744">
        <v>20031</v>
      </c>
      <c r="B2744" s="2">
        <v>44267</v>
      </c>
      <c r="C2744" t="s">
        <v>32</v>
      </c>
      <c r="D2744" s="4">
        <v>665</v>
      </c>
      <c r="E2744">
        <v>125</v>
      </c>
      <c r="F2744" t="s">
        <v>33</v>
      </c>
      <c r="G2744" t="s">
        <v>34</v>
      </c>
      <c r="H2744" s="2">
        <v>44297</v>
      </c>
      <c r="I2744" s="2">
        <v>44327</v>
      </c>
      <c r="J2744" s="2">
        <v>44357</v>
      </c>
      <c r="K2744" s="2">
        <v>44307</v>
      </c>
      <c r="L2744" s="2">
        <v>44327</v>
      </c>
      <c r="M2744" s="2">
        <v>44357</v>
      </c>
      <c r="N2744" s="8" t="s">
        <v>20054</v>
      </c>
      <c r="O2744" s="12">
        <f t="shared" si="168"/>
        <v>44267</v>
      </c>
      <c r="P2744">
        <f t="shared" si="171"/>
        <v>4.375</v>
      </c>
      <c r="Q2744">
        <f t="shared" si="169"/>
        <v>0</v>
      </c>
      <c r="R2744" s="13">
        <f t="shared" si="170"/>
        <v>4.375</v>
      </c>
    </row>
    <row r="2745" spans="1:18" x14ac:dyDescent="0.3">
      <c r="A2745">
        <v>20032</v>
      </c>
      <c r="B2745" s="2">
        <v>44251</v>
      </c>
      <c r="C2745" t="s">
        <v>32</v>
      </c>
      <c r="D2745" s="4">
        <v>607</v>
      </c>
      <c r="E2745">
        <v>143</v>
      </c>
      <c r="F2745" t="s">
        <v>35</v>
      </c>
      <c r="G2745" t="s">
        <v>41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8" t="s">
        <v>34</v>
      </c>
      <c r="O2745" s="12">
        <f t="shared" si="168"/>
        <v>44251</v>
      </c>
      <c r="P2745">
        <f t="shared" si="171"/>
        <v>0</v>
      </c>
      <c r="Q2745">
        <f t="shared" si="169"/>
        <v>0</v>
      </c>
      <c r="R2745" s="13">
        <f t="shared" si="170"/>
        <v>0</v>
      </c>
    </row>
    <row r="2746" spans="1:18" x14ac:dyDescent="0.3">
      <c r="A2746">
        <v>20033</v>
      </c>
      <c r="B2746" s="2">
        <v>44271</v>
      </c>
      <c r="C2746" t="s">
        <v>37</v>
      </c>
      <c r="D2746" s="4">
        <v>652</v>
      </c>
      <c r="E2746">
        <v>128</v>
      </c>
      <c r="F2746" t="s">
        <v>33</v>
      </c>
      <c r="G2746" t="s">
        <v>34</v>
      </c>
      <c r="H2746" s="2">
        <v>44301</v>
      </c>
      <c r="I2746" s="2">
        <v>44331</v>
      </c>
      <c r="J2746" s="2">
        <v>44361</v>
      </c>
      <c r="K2746" s="2">
        <v>44310</v>
      </c>
      <c r="L2746" s="2">
        <v>44331</v>
      </c>
      <c r="M2746" s="2">
        <v>44361</v>
      </c>
      <c r="N2746" s="8" t="s">
        <v>20055</v>
      </c>
      <c r="O2746" s="12">
        <f t="shared" si="168"/>
        <v>44271</v>
      </c>
      <c r="P2746">
        <f t="shared" si="171"/>
        <v>4.4800000000000004</v>
      </c>
      <c r="Q2746">
        <f t="shared" si="169"/>
        <v>128</v>
      </c>
      <c r="R2746" s="13">
        <f t="shared" si="170"/>
        <v>-123.52</v>
      </c>
    </row>
    <row r="2747" spans="1:18" x14ac:dyDescent="0.3">
      <c r="A2747">
        <v>20034</v>
      </c>
      <c r="B2747" s="2">
        <v>44272</v>
      </c>
      <c r="C2747" t="s">
        <v>37</v>
      </c>
      <c r="D2747" s="4">
        <v>533</v>
      </c>
      <c r="E2747">
        <v>112</v>
      </c>
      <c r="F2747" t="s">
        <v>35</v>
      </c>
      <c r="G2747" t="s">
        <v>36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8" t="s">
        <v>34</v>
      </c>
      <c r="O2747" s="12">
        <f t="shared" si="168"/>
        <v>44272</v>
      </c>
      <c r="P2747">
        <f t="shared" si="171"/>
        <v>0</v>
      </c>
      <c r="Q2747">
        <f t="shared" si="169"/>
        <v>0</v>
      </c>
      <c r="R2747" s="13">
        <f t="shared" si="170"/>
        <v>0</v>
      </c>
    </row>
    <row r="2748" spans="1:18" x14ac:dyDescent="0.3">
      <c r="A2748">
        <v>20035</v>
      </c>
      <c r="B2748" s="2">
        <v>44232</v>
      </c>
      <c r="C2748" t="s">
        <v>38</v>
      </c>
      <c r="D2748" s="4">
        <v>555</v>
      </c>
      <c r="E2748">
        <v>126</v>
      </c>
      <c r="F2748" t="s">
        <v>35</v>
      </c>
      <c r="G2748" t="s">
        <v>41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8" t="s">
        <v>34</v>
      </c>
      <c r="O2748" s="12">
        <f t="shared" si="168"/>
        <v>44232</v>
      </c>
      <c r="P2748">
        <f t="shared" si="171"/>
        <v>0</v>
      </c>
      <c r="Q2748">
        <f t="shared" si="169"/>
        <v>0</v>
      </c>
      <c r="R2748" s="13">
        <f t="shared" si="170"/>
        <v>0</v>
      </c>
    </row>
    <row r="2749" spans="1:18" x14ac:dyDescent="0.3">
      <c r="A2749">
        <v>20036</v>
      </c>
      <c r="B2749" s="2">
        <v>44253</v>
      </c>
      <c r="C2749" t="s">
        <v>38</v>
      </c>
      <c r="D2749" s="4">
        <v>590</v>
      </c>
      <c r="E2749">
        <v>141</v>
      </c>
      <c r="F2749" t="s">
        <v>35</v>
      </c>
      <c r="G2749" t="s">
        <v>40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8" t="s">
        <v>34</v>
      </c>
      <c r="O2749" s="12">
        <f t="shared" si="168"/>
        <v>44253</v>
      </c>
      <c r="P2749">
        <f t="shared" si="171"/>
        <v>0</v>
      </c>
      <c r="Q2749">
        <f t="shared" si="169"/>
        <v>0</v>
      </c>
      <c r="R2749" s="13">
        <f t="shared" si="170"/>
        <v>0</v>
      </c>
    </row>
    <row r="2750" spans="1:18" x14ac:dyDescent="0.3">
      <c r="A2750">
        <v>20037</v>
      </c>
      <c r="B2750" s="2">
        <v>44283</v>
      </c>
      <c r="C2750" t="s">
        <v>32</v>
      </c>
      <c r="D2750" s="4">
        <v>637</v>
      </c>
      <c r="E2750">
        <v>83</v>
      </c>
      <c r="F2750" t="s">
        <v>35</v>
      </c>
      <c r="G2750" t="s">
        <v>41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8" t="s">
        <v>34</v>
      </c>
      <c r="O2750" s="12">
        <f t="shared" si="168"/>
        <v>44283</v>
      </c>
      <c r="P2750">
        <f t="shared" si="171"/>
        <v>0</v>
      </c>
      <c r="Q2750">
        <f t="shared" si="169"/>
        <v>0</v>
      </c>
      <c r="R2750" s="13">
        <f t="shared" si="170"/>
        <v>0</v>
      </c>
    </row>
    <row r="2751" spans="1:18" x14ac:dyDescent="0.3">
      <c r="A2751">
        <v>20038</v>
      </c>
      <c r="B2751" s="2">
        <v>44208</v>
      </c>
      <c r="C2751" t="s">
        <v>32</v>
      </c>
      <c r="D2751" s="4">
        <v>607</v>
      </c>
      <c r="E2751">
        <v>103</v>
      </c>
      <c r="F2751" t="s">
        <v>35</v>
      </c>
      <c r="G2751" t="s">
        <v>40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8" t="s">
        <v>34</v>
      </c>
      <c r="O2751" s="12">
        <f t="shared" si="168"/>
        <v>44208</v>
      </c>
      <c r="P2751">
        <f t="shared" si="171"/>
        <v>0</v>
      </c>
      <c r="Q2751">
        <f t="shared" si="169"/>
        <v>0</v>
      </c>
      <c r="R2751" s="13">
        <f t="shared" si="170"/>
        <v>0</v>
      </c>
    </row>
    <row r="2752" spans="1:18" x14ac:dyDescent="0.3">
      <c r="A2752">
        <v>20039</v>
      </c>
      <c r="B2752" s="2">
        <v>44198</v>
      </c>
      <c r="C2752" t="s">
        <v>32</v>
      </c>
      <c r="D2752" s="4">
        <v>552</v>
      </c>
      <c r="E2752">
        <v>100</v>
      </c>
      <c r="F2752" t="s">
        <v>35</v>
      </c>
      <c r="G2752" t="s">
        <v>40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8" t="s">
        <v>34</v>
      </c>
      <c r="O2752" s="12">
        <f t="shared" si="168"/>
        <v>44198</v>
      </c>
      <c r="P2752">
        <f t="shared" si="171"/>
        <v>0</v>
      </c>
      <c r="Q2752">
        <f t="shared" si="169"/>
        <v>0</v>
      </c>
      <c r="R2752" s="13">
        <f t="shared" si="170"/>
        <v>0</v>
      </c>
    </row>
    <row r="2753" spans="1:18" x14ac:dyDescent="0.3">
      <c r="A2753">
        <v>20040</v>
      </c>
      <c r="B2753" s="2">
        <v>44281</v>
      </c>
      <c r="C2753" t="s">
        <v>32</v>
      </c>
      <c r="D2753" s="4">
        <v>617</v>
      </c>
      <c r="E2753">
        <v>25</v>
      </c>
      <c r="F2753" t="s">
        <v>35</v>
      </c>
      <c r="G2753" t="s">
        <v>40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8" t="s">
        <v>34</v>
      </c>
      <c r="O2753" s="12">
        <f t="shared" si="168"/>
        <v>44281</v>
      </c>
      <c r="P2753">
        <f t="shared" si="171"/>
        <v>0</v>
      </c>
      <c r="Q2753">
        <f t="shared" si="169"/>
        <v>0</v>
      </c>
      <c r="R2753" s="13">
        <f t="shared" si="170"/>
        <v>0</v>
      </c>
    </row>
    <row r="2754" spans="1:18" x14ac:dyDescent="0.3">
      <c r="A2754">
        <v>20041</v>
      </c>
      <c r="B2754" s="2">
        <v>44278</v>
      </c>
      <c r="C2754" t="s">
        <v>32</v>
      </c>
      <c r="D2754" s="4">
        <v>619</v>
      </c>
      <c r="E2754">
        <v>120</v>
      </c>
      <c r="F2754" t="s">
        <v>35</v>
      </c>
      <c r="G2754" t="s">
        <v>40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8" t="s">
        <v>34</v>
      </c>
      <c r="O2754" s="12">
        <f t="shared" si="168"/>
        <v>44278</v>
      </c>
      <c r="P2754">
        <f t="shared" si="171"/>
        <v>0</v>
      </c>
      <c r="Q2754">
        <f t="shared" si="169"/>
        <v>0</v>
      </c>
      <c r="R2754" s="13">
        <f t="shared" si="170"/>
        <v>0</v>
      </c>
    </row>
    <row r="2755" spans="1:18" x14ac:dyDescent="0.3">
      <c r="A2755">
        <v>20042</v>
      </c>
      <c r="B2755" s="2">
        <v>44282</v>
      </c>
      <c r="C2755" t="s">
        <v>37</v>
      </c>
      <c r="D2755" s="4">
        <v>637</v>
      </c>
      <c r="E2755">
        <v>51</v>
      </c>
      <c r="F2755" t="s">
        <v>33</v>
      </c>
      <c r="G2755" t="s">
        <v>34</v>
      </c>
      <c r="H2755" s="2">
        <v>44312</v>
      </c>
      <c r="I2755" s="2">
        <v>44342</v>
      </c>
      <c r="J2755" s="2">
        <v>44372</v>
      </c>
      <c r="K2755" s="2">
        <v>44315</v>
      </c>
      <c r="L2755" s="2">
        <v>44342</v>
      </c>
      <c r="M2755" s="2">
        <v>44372</v>
      </c>
      <c r="N2755" s="8" t="s">
        <v>20054</v>
      </c>
      <c r="O2755" s="12">
        <f t="shared" ref="O2755:O2818" si="172">B2755</f>
        <v>44282</v>
      </c>
      <c r="P2755">
        <f t="shared" si="171"/>
        <v>1.7850000000000001</v>
      </c>
      <c r="Q2755">
        <f t="shared" ref="Q2755:Q2818" si="173">IF(N2755="Defaulted",E2755,0)</f>
        <v>0</v>
      </c>
      <c r="R2755" s="13">
        <f t="shared" ref="R2755:R2818" si="174">P2755-Q2755</f>
        <v>1.7850000000000001</v>
      </c>
    </row>
    <row r="2756" spans="1:18" x14ac:dyDescent="0.3">
      <c r="A2756">
        <v>20043</v>
      </c>
      <c r="B2756" s="2">
        <v>44241</v>
      </c>
      <c r="C2756" t="s">
        <v>32</v>
      </c>
      <c r="D2756" s="4">
        <v>617</v>
      </c>
      <c r="E2756">
        <v>130</v>
      </c>
      <c r="F2756" t="s">
        <v>35</v>
      </c>
      <c r="G2756" t="s">
        <v>36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8" t="s">
        <v>34</v>
      </c>
      <c r="O2756" s="12">
        <f t="shared" si="172"/>
        <v>44241</v>
      </c>
      <c r="P2756">
        <f t="shared" ref="P2756:P2819" si="175">IF(F2756="Approved",E2756*0.035,0)</f>
        <v>0</v>
      </c>
      <c r="Q2756">
        <f t="shared" si="173"/>
        <v>0</v>
      </c>
      <c r="R2756" s="13">
        <f t="shared" si="174"/>
        <v>0</v>
      </c>
    </row>
    <row r="2757" spans="1:18" x14ac:dyDescent="0.3">
      <c r="A2757">
        <v>20044</v>
      </c>
      <c r="B2757" s="2">
        <v>44241</v>
      </c>
      <c r="C2757" t="s">
        <v>37</v>
      </c>
      <c r="D2757" s="4">
        <v>638</v>
      </c>
      <c r="E2757">
        <v>81</v>
      </c>
      <c r="F2757" t="s">
        <v>33</v>
      </c>
      <c r="G2757" t="s">
        <v>34</v>
      </c>
      <c r="H2757" s="2">
        <v>44271</v>
      </c>
      <c r="I2757" s="2">
        <v>44301</v>
      </c>
      <c r="J2757" s="2">
        <v>44331</v>
      </c>
      <c r="K2757" s="2">
        <v>44273</v>
      </c>
      <c r="L2757" s="2">
        <v>44301</v>
      </c>
      <c r="M2757" s="2">
        <v>44331</v>
      </c>
      <c r="N2757" s="8" t="s">
        <v>20054</v>
      </c>
      <c r="O2757" s="12">
        <f t="shared" si="172"/>
        <v>44241</v>
      </c>
      <c r="P2757">
        <f t="shared" si="175"/>
        <v>2.8350000000000004</v>
      </c>
      <c r="Q2757">
        <f t="shared" si="173"/>
        <v>0</v>
      </c>
      <c r="R2757" s="13">
        <f t="shared" si="174"/>
        <v>2.8350000000000004</v>
      </c>
    </row>
    <row r="2758" spans="1:18" x14ac:dyDescent="0.3">
      <c r="A2758">
        <v>20045</v>
      </c>
      <c r="B2758" s="2">
        <v>44208</v>
      </c>
      <c r="C2758" t="s">
        <v>38</v>
      </c>
      <c r="D2758" s="4">
        <v>573</v>
      </c>
      <c r="E2758">
        <v>95</v>
      </c>
      <c r="F2758" t="s">
        <v>35</v>
      </c>
      <c r="G2758" t="s">
        <v>39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8" t="s">
        <v>34</v>
      </c>
      <c r="O2758" s="12">
        <f t="shared" si="172"/>
        <v>44208</v>
      </c>
      <c r="P2758">
        <f t="shared" si="175"/>
        <v>0</v>
      </c>
      <c r="Q2758">
        <f t="shared" si="173"/>
        <v>0</v>
      </c>
      <c r="R2758" s="13">
        <f t="shared" si="174"/>
        <v>0</v>
      </c>
    </row>
    <row r="2759" spans="1:18" x14ac:dyDescent="0.3">
      <c r="A2759">
        <v>20046</v>
      </c>
      <c r="B2759" s="2">
        <v>44271</v>
      </c>
      <c r="C2759" t="s">
        <v>32</v>
      </c>
      <c r="D2759" s="4">
        <v>553</v>
      </c>
      <c r="E2759">
        <v>113</v>
      </c>
      <c r="F2759" t="s">
        <v>35</v>
      </c>
      <c r="G2759" t="s">
        <v>36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8" t="s">
        <v>34</v>
      </c>
      <c r="O2759" s="12">
        <f t="shared" si="172"/>
        <v>44271</v>
      </c>
      <c r="P2759">
        <f t="shared" si="175"/>
        <v>0</v>
      </c>
      <c r="Q2759">
        <f t="shared" si="173"/>
        <v>0</v>
      </c>
      <c r="R2759" s="13">
        <f t="shared" si="174"/>
        <v>0</v>
      </c>
    </row>
    <row r="2760" spans="1:18" x14ac:dyDescent="0.3">
      <c r="A2760">
        <v>20047</v>
      </c>
      <c r="B2760" s="2">
        <v>44282</v>
      </c>
      <c r="C2760" t="s">
        <v>37</v>
      </c>
      <c r="D2760" s="4">
        <v>665</v>
      </c>
      <c r="E2760">
        <v>96</v>
      </c>
      <c r="F2760" t="s">
        <v>33</v>
      </c>
      <c r="G2760" t="s">
        <v>34</v>
      </c>
      <c r="H2760" s="2">
        <v>44312</v>
      </c>
      <c r="I2760" s="2">
        <v>44342</v>
      </c>
      <c r="J2760" s="2">
        <v>44372</v>
      </c>
      <c r="K2760" s="2">
        <v>44317</v>
      </c>
      <c r="L2760" s="2">
        <v>44342</v>
      </c>
      <c r="M2760" s="2">
        <v>44372</v>
      </c>
      <c r="N2760" s="8" t="s">
        <v>20055</v>
      </c>
      <c r="O2760" s="12">
        <f t="shared" si="172"/>
        <v>44282</v>
      </c>
      <c r="P2760">
        <f t="shared" si="175"/>
        <v>3.3600000000000003</v>
      </c>
      <c r="Q2760">
        <f t="shared" si="173"/>
        <v>96</v>
      </c>
      <c r="R2760" s="13">
        <f t="shared" si="174"/>
        <v>-92.64</v>
      </c>
    </row>
    <row r="2761" spans="1:18" x14ac:dyDescent="0.3">
      <c r="A2761">
        <v>20048</v>
      </c>
      <c r="B2761" s="2">
        <v>44285</v>
      </c>
      <c r="C2761" t="s">
        <v>32</v>
      </c>
      <c r="D2761" s="4">
        <v>633</v>
      </c>
      <c r="E2761">
        <v>71</v>
      </c>
      <c r="F2761" t="s">
        <v>33</v>
      </c>
      <c r="G2761" t="s">
        <v>34</v>
      </c>
      <c r="H2761" s="2">
        <v>44315</v>
      </c>
      <c r="I2761" s="2">
        <v>44345</v>
      </c>
      <c r="J2761" s="2">
        <v>44375</v>
      </c>
      <c r="K2761" s="2">
        <v>44321</v>
      </c>
      <c r="L2761" s="2">
        <v>44345</v>
      </c>
      <c r="M2761" s="2">
        <v>44375</v>
      </c>
      <c r="N2761" s="8" t="s">
        <v>20054</v>
      </c>
      <c r="O2761" s="12">
        <f t="shared" si="172"/>
        <v>44285</v>
      </c>
      <c r="P2761">
        <f t="shared" si="175"/>
        <v>2.4850000000000003</v>
      </c>
      <c r="Q2761">
        <f t="shared" si="173"/>
        <v>0</v>
      </c>
      <c r="R2761" s="13">
        <f t="shared" si="174"/>
        <v>2.4850000000000003</v>
      </c>
    </row>
    <row r="2762" spans="1:18" x14ac:dyDescent="0.3">
      <c r="A2762">
        <v>20049</v>
      </c>
      <c r="B2762" s="2">
        <v>44269</v>
      </c>
      <c r="C2762" t="s">
        <v>38</v>
      </c>
      <c r="D2762" s="4">
        <v>621</v>
      </c>
      <c r="E2762">
        <v>118</v>
      </c>
      <c r="F2762" t="s">
        <v>33</v>
      </c>
      <c r="G2762" t="s">
        <v>34</v>
      </c>
      <c r="H2762" s="2">
        <v>44299</v>
      </c>
      <c r="I2762" s="2">
        <v>44329</v>
      </c>
      <c r="J2762" s="2">
        <v>44359</v>
      </c>
      <c r="K2762" s="2">
        <v>44339</v>
      </c>
      <c r="L2762" s="2">
        <v>44329</v>
      </c>
      <c r="M2762" s="2">
        <v>44359</v>
      </c>
      <c r="N2762" s="8" t="s">
        <v>20055</v>
      </c>
      <c r="O2762" s="12">
        <f t="shared" si="172"/>
        <v>44269</v>
      </c>
      <c r="P2762">
        <f t="shared" si="175"/>
        <v>4.1300000000000008</v>
      </c>
      <c r="Q2762">
        <f t="shared" si="173"/>
        <v>118</v>
      </c>
      <c r="R2762" s="13">
        <f t="shared" si="174"/>
        <v>-113.87</v>
      </c>
    </row>
    <row r="2763" spans="1:18" x14ac:dyDescent="0.3">
      <c r="A2763">
        <v>20050</v>
      </c>
      <c r="B2763" s="2">
        <v>44269</v>
      </c>
      <c r="C2763" t="s">
        <v>38</v>
      </c>
      <c r="D2763" s="4">
        <v>590</v>
      </c>
      <c r="E2763">
        <v>72</v>
      </c>
      <c r="F2763" t="s">
        <v>35</v>
      </c>
      <c r="G2763" t="s">
        <v>36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8" t="s">
        <v>34</v>
      </c>
      <c r="O2763" s="12">
        <f t="shared" si="172"/>
        <v>44269</v>
      </c>
      <c r="P2763">
        <f t="shared" si="175"/>
        <v>0</v>
      </c>
      <c r="Q2763">
        <f t="shared" si="173"/>
        <v>0</v>
      </c>
      <c r="R2763" s="13">
        <f t="shared" si="174"/>
        <v>0</v>
      </c>
    </row>
    <row r="2764" spans="1:18" x14ac:dyDescent="0.3">
      <c r="A2764">
        <v>20051</v>
      </c>
      <c r="B2764" s="2">
        <v>44221</v>
      </c>
      <c r="C2764" t="s">
        <v>38</v>
      </c>
      <c r="D2764" s="4">
        <v>615</v>
      </c>
      <c r="E2764">
        <v>54</v>
      </c>
      <c r="F2764" t="s">
        <v>35</v>
      </c>
      <c r="G2764" t="s">
        <v>36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8" t="s">
        <v>34</v>
      </c>
      <c r="O2764" s="12">
        <f t="shared" si="172"/>
        <v>44221</v>
      </c>
      <c r="P2764">
        <f t="shared" si="175"/>
        <v>0</v>
      </c>
      <c r="Q2764">
        <f t="shared" si="173"/>
        <v>0</v>
      </c>
      <c r="R2764" s="13">
        <f t="shared" si="174"/>
        <v>0</v>
      </c>
    </row>
    <row r="2765" spans="1:18" x14ac:dyDescent="0.3">
      <c r="A2765">
        <v>20052</v>
      </c>
      <c r="B2765" s="2">
        <v>44260</v>
      </c>
      <c r="C2765" t="s">
        <v>37</v>
      </c>
      <c r="D2765" s="4">
        <v>598</v>
      </c>
      <c r="E2765">
        <v>114</v>
      </c>
      <c r="F2765" t="s">
        <v>33</v>
      </c>
      <c r="G2765" t="s">
        <v>34</v>
      </c>
      <c r="H2765" s="2">
        <v>44290</v>
      </c>
      <c r="I2765" s="2">
        <v>44320</v>
      </c>
      <c r="J2765" s="2">
        <v>44350</v>
      </c>
      <c r="K2765" s="2">
        <v>44353</v>
      </c>
      <c r="L2765" s="2">
        <v>44320</v>
      </c>
      <c r="M2765" s="2">
        <v>44350</v>
      </c>
      <c r="N2765" s="8" t="s">
        <v>20055</v>
      </c>
      <c r="O2765" s="12">
        <f t="shared" si="172"/>
        <v>44260</v>
      </c>
      <c r="P2765">
        <f t="shared" si="175"/>
        <v>3.99</v>
      </c>
      <c r="Q2765">
        <f t="shared" si="173"/>
        <v>114</v>
      </c>
      <c r="R2765" s="13">
        <f t="shared" si="174"/>
        <v>-110.01</v>
      </c>
    </row>
    <row r="2766" spans="1:18" x14ac:dyDescent="0.3">
      <c r="A2766">
        <v>20053</v>
      </c>
      <c r="B2766" s="2">
        <v>44231</v>
      </c>
      <c r="C2766" t="s">
        <v>38</v>
      </c>
      <c r="D2766" s="4">
        <v>554</v>
      </c>
      <c r="E2766">
        <v>119</v>
      </c>
      <c r="F2766" t="s">
        <v>35</v>
      </c>
      <c r="G2766" t="s">
        <v>41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8" t="s">
        <v>34</v>
      </c>
      <c r="O2766" s="12">
        <f t="shared" si="172"/>
        <v>44231</v>
      </c>
      <c r="P2766">
        <f t="shared" si="175"/>
        <v>0</v>
      </c>
      <c r="Q2766">
        <f t="shared" si="173"/>
        <v>0</v>
      </c>
      <c r="R2766" s="13">
        <f t="shared" si="174"/>
        <v>0</v>
      </c>
    </row>
    <row r="2767" spans="1:18" x14ac:dyDescent="0.3">
      <c r="A2767">
        <v>20054</v>
      </c>
      <c r="B2767" s="2">
        <v>44252</v>
      </c>
      <c r="C2767" t="s">
        <v>37</v>
      </c>
      <c r="D2767" s="4">
        <v>687</v>
      </c>
      <c r="E2767">
        <v>87</v>
      </c>
      <c r="F2767" t="s">
        <v>33</v>
      </c>
      <c r="G2767" t="s">
        <v>34</v>
      </c>
      <c r="H2767" s="2">
        <v>44282</v>
      </c>
      <c r="I2767" s="2">
        <v>44312</v>
      </c>
      <c r="J2767" s="2">
        <v>44342</v>
      </c>
      <c r="K2767" s="2">
        <v>44287</v>
      </c>
      <c r="L2767" s="2">
        <v>44312</v>
      </c>
      <c r="M2767" s="2">
        <v>44342</v>
      </c>
      <c r="N2767" s="8" t="s">
        <v>20054</v>
      </c>
      <c r="O2767" s="12">
        <f t="shared" si="172"/>
        <v>44252</v>
      </c>
      <c r="P2767">
        <f t="shared" si="175"/>
        <v>3.0450000000000004</v>
      </c>
      <c r="Q2767">
        <f t="shared" si="173"/>
        <v>0</v>
      </c>
      <c r="R2767" s="13">
        <f t="shared" si="174"/>
        <v>3.0450000000000004</v>
      </c>
    </row>
    <row r="2768" spans="1:18" x14ac:dyDescent="0.3">
      <c r="A2768">
        <v>20055</v>
      </c>
      <c r="B2768" s="2">
        <v>44266</v>
      </c>
      <c r="C2768" t="s">
        <v>32</v>
      </c>
      <c r="D2768" s="4">
        <v>542</v>
      </c>
      <c r="E2768">
        <v>116</v>
      </c>
      <c r="F2768" t="s">
        <v>33</v>
      </c>
      <c r="G2768" t="s">
        <v>34</v>
      </c>
      <c r="H2768" s="2">
        <v>44296</v>
      </c>
      <c r="I2768" s="2">
        <v>44326</v>
      </c>
      <c r="J2768" s="2">
        <v>44356</v>
      </c>
      <c r="K2768" s="2">
        <v>44311</v>
      </c>
      <c r="L2768" s="2">
        <v>44326</v>
      </c>
      <c r="M2768" s="2">
        <v>44356</v>
      </c>
      <c r="N2768" s="8" t="s">
        <v>20055</v>
      </c>
      <c r="O2768" s="12">
        <f t="shared" si="172"/>
        <v>44266</v>
      </c>
      <c r="P2768">
        <f t="shared" si="175"/>
        <v>4.0600000000000005</v>
      </c>
      <c r="Q2768">
        <f t="shared" si="173"/>
        <v>116</v>
      </c>
      <c r="R2768" s="13">
        <f t="shared" si="174"/>
        <v>-111.94</v>
      </c>
    </row>
    <row r="2769" spans="1:18" x14ac:dyDescent="0.3">
      <c r="A2769">
        <v>20056</v>
      </c>
      <c r="B2769" s="2">
        <v>44272</v>
      </c>
      <c r="C2769" t="s">
        <v>32</v>
      </c>
      <c r="D2769" s="4">
        <v>601</v>
      </c>
      <c r="E2769">
        <v>129</v>
      </c>
      <c r="F2769" t="s">
        <v>35</v>
      </c>
      <c r="G2769" t="s">
        <v>36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8" t="s">
        <v>34</v>
      </c>
      <c r="O2769" s="12">
        <f t="shared" si="172"/>
        <v>44272</v>
      </c>
      <c r="P2769">
        <f t="shared" si="175"/>
        <v>0</v>
      </c>
      <c r="Q2769">
        <f t="shared" si="173"/>
        <v>0</v>
      </c>
      <c r="R2769" s="13">
        <f t="shared" si="174"/>
        <v>0</v>
      </c>
    </row>
    <row r="2770" spans="1:18" x14ac:dyDescent="0.3">
      <c r="A2770">
        <v>20057</v>
      </c>
      <c r="B2770" s="2">
        <v>44270</v>
      </c>
      <c r="C2770" t="s">
        <v>37</v>
      </c>
      <c r="D2770" s="4">
        <v>577</v>
      </c>
      <c r="E2770">
        <v>72</v>
      </c>
      <c r="F2770" t="s">
        <v>35</v>
      </c>
      <c r="G2770" t="s">
        <v>40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8" t="s">
        <v>34</v>
      </c>
      <c r="O2770" s="12">
        <f t="shared" si="172"/>
        <v>44270</v>
      </c>
      <c r="P2770">
        <f t="shared" si="175"/>
        <v>0</v>
      </c>
      <c r="Q2770">
        <f t="shared" si="173"/>
        <v>0</v>
      </c>
      <c r="R2770" s="13">
        <f t="shared" si="174"/>
        <v>0</v>
      </c>
    </row>
    <row r="2771" spans="1:18" x14ac:dyDescent="0.3">
      <c r="A2771">
        <v>20058</v>
      </c>
      <c r="B2771" s="2">
        <v>44285</v>
      </c>
      <c r="C2771" t="s">
        <v>38</v>
      </c>
      <c r="D2771" s="4">
        <v>644</v>
      </c>
      <c r="E2771">
        <v>145</v>
      </c>
      <c r="F2771" t="s">
        <v>33</v>
      </c>
      <c r="G2771" t="s">
        <v>34</v>
      </c>
      <c r="H2771" s="2">
        <v>44315</v>
      </c>
      <c r="I2771" s="2">
        <v>44345</v>
      </c>
      <c r="J2771" s="2">
        <v>44375</v>
      </c>
      <c r="K2771" s="2">
        <v>44322</v>
      </c>
      <c r="L2771" s="2">
        <v>44345</v>
      </c>
      <c r="M2771" s="2">
        <v>44375</v>
      </c>
      <c r="N2771" s="8" t="s">
        <v>20054</v>
      </c>
      <c r="O2771" s="12">
        <f t="shared" si="172"/>
        <v>44285</v>
      </c>
      <c r="P2771">
        <f t="shared" si="175"/>
        <v>5.0750000000000002</v>
      </c>
      <c r="Q2771">
        <f t="shared" si="173"/>
        <v>0</v>
      </c>
      <c r="R2771" s="13">
        <f t="shared" si="174"/>
        <v>5.0750000000000002</v>
      </c>
    </row>
    <row r="2772" spans="1:18" x14ac:dyDescent="0.3">
      <c r="A2772">
        <v>20059</v>
      </c>
      <c r="B2772" s="2">
        <v>44249</v>
      </c>
      <c r="C2772" t="s">
        <v>32</v>
      </c>
      <c r="D2772" s="4">
        <v>649</v>
      </c>
      <c r="E2772">
        <v>67</v>
      </c>
      <c r="F2772" t="s">
        <v>33</v>
      </c>
      <c r="G2772" t="s">
        <v>34</v>
      </c>
      <c r="H2772" s="2">
        <v>44279</v>
      </c>
      <c r="I2772" s="2">
        <v>44309</v>
      </c>
      <c r="J2772" s="2">
        <v>44339</v>
      </c>
      <c r="K2772" s="2">
        <v>44284</v>
      </c>
      <c r="L2772" s="2">
        <v>44309</v>
      </c>
      <c r="M2772" s="2">
        <v>44339</v>
      </c>
      <c r="N2772" s="8" t="s">
        <v>20054</v>
      </c>
      <c r="O2772" s="12">
        <f t="shared" si="172"/>
        <v>44249</v>
      </c>
      <c r="P2772">
        <f t="shared" si="175"/>
        <v>2.3450000000000002</v>
      </c>
      <c r="Q2772">
        <f t="shared" si="173"/>
        <v>0</v>
      </c>
      <c r="R2772" s="13">
        <f t="shared" si="174"/>
        <v>2.3450000000000002</v>
      </c>
    </row>
    <row r="2773" spans="1:18" x14ac:dyDescent="0.3">
      <c r="A2773">
        <v>20060</v>
      </c>
      <c r="B2773" s="2">
        <v>44248</v>
      </c>
      <c r="C2773" t="s">
        <v>37</v>
      </c>
      <c r="D2773" s="4">
        <v>655</v>
      </c>
      <c r="E2773">
        <v>90</v>
      </c>
      <c r="F2773" t="s">
        <v>33</v>
      </c>
      <c r="G2773" t="s">
        <v>34</v>
      </c>
      <c r="H2773" s="2">
        <v>44278</v>
      </c>
      <c r="I2773" s="2">
        <v>44308</v>
      </c>
      <c r="J2773" s="2">
        <v>44338</v>
      </c>
      <c r="K2773" s="2">
        <v>44285</v>
      </c>
      <c r="L2773" s="2">
        <v>44308</v>
      </c>
      <c r="M2773" s="2">
        <v>44338</v>
      </c>
      <c r="N2773" s="8" t="s">
        <v>20055</v>
      </c>
      <c r="O2773" s="12">
        <f t="shared" si="172"/>
        <v>44248</v>
      </c>
      <c r="P2773">
        <f t="shared" si="175"/>
        <v>3.1500000000000004</v>
      </c>
      <c r="Q2773">
        <f t="shared" si="173"/>
        <v>90</v>
      </c>
      <c r="R2773" s="13">
        <f t="shared" si="174"/>
        <v>-86.85</v>
      </c>
    </row>
    <row r="2774" spans="1:18" x14ac:dyDescent="0.3">
      <c r="A2774">
        <v>20061</v>
      </c>
      <c r="B2774" s="2">
        <v>44245</v>
      </c>
      <c r="C2774" t="s">
        <v>32</v>
      </c>
      <c r="D2774" s="4">
        <v>633</v>
      </c>
      <c r="E2774">
        <v>135</v>
      </c>
      <c r="F2774" t="s">
        <v>35</v>
      </c>
      <c r="G2774" t="s">
        <v>41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8" t="s">
        <v>34</v>
      </c>
      <c r="O2774" s="12">
        <f t="shared" si="172"/>
        <v>44245</v>
      </c>
      <c r="P2774">
        <f t="shared" si="175"/>
        <v>0</v>
      </c>
      <c r="Q2774">
        <f t="shared" si="173"/>
        <v>0</v>
      </c>
      <c r="R2774" s="13">
        <f t="shared" si="174"/>
        <v>0</v>
      </c>
    </row>
    <row r="2775" spans="1:18" x14ac:dyDescent="0.3">
      <c r="A2775">
        <v>20062</v>
      </c>
      <c r="B2775" s="2">
        <v>44239</v>
      </c>
      <c r="C2775" t="s">
        <v>38</v>
      </c>
      <c r="D2775" s="4">
        <v>597</v>
      </c>
      <c r="E2775">
        <v>59</v>
      </c>
      <c r="F2775" t="s">
        <v>35</v>
      </c>
      <c r="G2775" t="s">
        <v>42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8" t="s">
        <v>34</v>
      </c>
      <c r="O2775" s="12">
        <f t="shared" si="172"/>
        <v>44239</v>
      </c>
      <c r="P2775">
        <f t="shared" si="175"/>
        <v>0</v>
      </c>
      <c r="Q2775">
        <f t="shared" si="173"/>
        <v>0</v>
      </c>
      <c r="R2775" s="13">
        <f t="shared" si="174"/>
        <v>0</v>
      </c>
    </row>
    <row r="2776" spans="1:18" x14ac:dyDescent="0.3">
      <c r="A2776">
        <v>20063</v>
      </c>
      <c r="B2776" s="2">
        <v>44240</v>
      </c>
      <c r="C2776" t="s">
        <v>38</v>
      </c>
      <c r="D2776" s="4">
        <v>630</v>
      </c>
      <c r="E2776">
        <v>84</v>
      </c>
      <c r="F2776" t="s">
        <v>33</v>
      </c>
      <c r="G2776" t="s">
        <v>34</v>
      </c>
      <c r="H2776" s="2">
        <v>44270</v>
      </c>
      <c r="I2776" s="2">
        <v>44300</v>
      </c>
      <c r="J2776" s="2">
        <v>44330</v>
      </c>
      <c r="K2776" s="2">
        <v>44284</v>
      </c>
      <c r="L2776" s="2">
        <v>44300</v>
      </c>
      <c r="M2776" s="2">
        <v>44330</v>
      </c>
      <c r="N2776" s="8" t="s">
        <v>20054</v>
      </c>
      <c r="O2776" s="12">
        <f t="shared" si="172"/>
        <v>44240</v>
      </c>
      <c r="P2776">
        <f t="shared" si="175"/>
        <v>2.9400000000000004</v>
      </c>
      <c r="Q2776">
        <f t="shared" si="173"/>
        <v>0</v>
      </c>
      <c r="R2776" s="13">
        <f t="shared" si="174"/>
        <v>2.9400000000000004</v>
      </c>
    </row>
    <row r="2777" spans="1:18" x14ac:dyDescent="0.3">
      <c r="A2777">
        <v>20064</v>
      </c>
      <c r="B2777" s="2">
        <v>44236</v>
      </c>
      <c r="C2777" t="s">
        <v>38</v>
      </c>
      <c r="D2777" s="4">
        <v>535</v>
      </c>
      <c r="E2777">
        <v>108</v>
      </c>
      <c r="F2777" t="s">
        <v>35</v>
      </c>
      <c r="G2777" t="s">
        <v>36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8" t="s">
        <v>34</v>
      </c>
      <c r="O2777" s="12">
        <f t="shared" si="172"/>
        <v>44236</v>
      </c>
      <c r="P2777">
        <f t="shared" si="175"/>
        <v>0</v>
      </c>
      <c r="Q2777">
        <f t="shared" si="173"/>
        <v>0</v>
      </c>
      <c r="R2777" s="13">
        <f t="shared" si="174"/>
        <v>0</v>
      </c>
    </row>
    <row r="2778" spans="1:18" x14ac:dyDescent="0.3">
      <c r="A2778">
        <v>20065</v>
      </c>
      <c r="B2778" s="2">
        <v>44269</v>
      </c>
      <c r="C2778" t="s">
        <v>37</v>
      </c>
      <c r="D2778" s="4">
        <v>608</v>
      </c>
      <c r="E2778">
        <v>137</v>
      </c>
      <c r="F2778" t="s">
        <v>33</v>
      </c>
      <c r="G2778" t="s">
        <v>34</v>
      </c>
      <c r="H2778" s="2">
        <v>44299</v>
      </c>
      <c r="I2778" s="2">
        <v>44329</v>
      </c>
      <c r="J2778" s="2">
        <v>44359</v>
      </c>
      <c r="K2778" s="2">
        <v>44308</v>
      </c>
      <c r="L2778" s="2">
        <v>44329</v>
      </c>
      <c r="M2778" s="2">
        <v>44359</v>
      </c>
      <c r="N2778" s="8" t="s">
        <v>20054</v>
      </c>
      <c r="O2778" s="12">
        <f t="shared" si="172"/>
        <v>44269</v>
      </c>
      <c r="P2778">
        <f t="shared" si="175"/>
        <v>4.7950000000000008</v>
      </c>
      <c r="Q2778">
        <f t="shared" si="173"/>
        <v>0</v>
      </c>
      <c r="R2778" s="13">
        <f t="shared" si="174"/>
        <v>4.7950000000000008</v>
      </c>
    </row>
    <row r="2779" spans="1:18" x14ac:dyDescent="0.3">
      <c r="A2779">
        <v>20066</v>
      </c>
      <c r="B2779" s="2">
        <v>44269</v>
      </c>
      <c r="C2779" t="s">
        <v>38</v>
      </c>
      <c r="D2779" s="4">
        <v>571</v>
      </c>
      <c r="E2779">
        <v>150</v>
      </c>
      <c r="F2779" t="s">
        <v>33</v>
      </c>
      <c r="G2779" t="s">
        <v>34</v>
      </c>
      <c r="H2779" s="2">
        <v>44299</v>
      </c>
      <c r="I2779" s="2">
        <v>44329</v>
      </c>
      <c r="J2779" s="2">
        <v>44359</v>
      </c>
      <c r="K2779" s="2">
        <v>44338</v>
      </c>
      <c r="L2779" s="2">
        <v>44329</v>
      </c>
      <c r="M2779" s="2">
        <v>44359</v>
      </c>
      <c r="N2779" s="8" t="s">
        <v>20054</v>
      </c>
      <c r="O2779" s="12">
        <f t="shared" si="172"/>
        <v>44269</v>
      </c>
      <c r="P2779">
        <f t="shared" si="175"/>
        <v>5.2500000000000009</v>
      </c>
      <c r="Q2779">
        <f t="shared" si="173"/>
        <v>0</v>
      </c>
      <c r="R2779" s="13">
        <f t="shared" si="174"/>
        <v>5.2500000000000009</v>
      </c>
    </row>
    <row r="2780" spans="1:18" x14ac:dyDescent="0.3">
      <c r="A2780">
        <v>20067</v>
      </c>
      <c r="B2780" s="2">
        <v>44208</v>
      </c>
      <c r="C2780" t="s">
        <v>37</v>
      </c>
      <c r="D2780" s="4">
        <v>630</v>
      </c>
      <c r="E2780">
        <v>121</v>
      </c>
      <c r="F2780" t="s">
        <v>33</v>
      </c>
      <c r="G2780" t="s">
        <v>34</v>
      </c>
      <c r="H2780" s="2">
        <v>44238</v>
      </c>
      <c r="I2780" s="2">
        <v>44268</v>
      </c>
      <c r="J2780" s="2">
        <v>44298</v>
      </c>
      <c r="K2780" s="2">
        <v>44271</v>
      </c>
      <c r="L2780" s="2">
        <v>44268</v>
      </c>
      <c r="M2780" s="2">
        <v>44298</v>
      </c>
      <c r="N2780" s="8" t="s">
        <v>20054</v>
      </c>
      <c r="O2780" s="12">
        <f t="shared" si="172"/>
        <v>44208</v>
      </c>
      <c r="P2780">
        <f t="shared" si="175"/>
        <v>4.2350000000000003</v>
      </c>
      <c r="Q2780">
        <f t="shared" si="173"/>
        <v>0</v>
      </c>
      <c r="R2780" s="13">
        <f t="shared" si="174"/>
        <v>4.2350000000000003</v>
      </c>
    </row>
    <row r="2781" spans="1:18" x14ac:dyDescent="0.3">
      <c r="A2781">
        <v>20068</v>
      </c>
      <c r="B2781" s="2">
        <v>44284</v>
      </c>
      <c r="C2781" t="s">
        <v>38</v>
      </c>
      <c r="D2781" s="4">
        <v>723</v>
      </c>
      <c r="E2781">
        <v>113</v>
      </c>
      <c r="F2781" t="s">
        <v>33</v>
      </c>
      <c r="G2781" t="s">
        <v>34</v>
      </c>
      <c r="H2781" s="2">
        <v>44314</v>
      </c>
      <c r="I2781" s="2">
        <v>44344</v>
      </c>
      <c r="J2781" s="2">
        <v>44374</v>
      </c>
      <c r="K2781" s="2">
        <v>44317</v>
      </c>
      <c r="L2781" s="2">
        <v>44344</v>
      </c>
      <c r="M2781" s="2">
        <v>44374</v>
      </c>
      <c r="N2781" s="8" t="s">
        <v>20054</v>
      </c>
      <c r="O2781" s="12">
        <f t="shared" si="172"/>
        <v>44284</v>
      </c>
      <c r="P2781">
        <f t="shared" si="175"/>
        <v>3.9550000000000005</v>
      </c>
      <c r="Q2781">
        <f t="shared" si="173"/>
        <v>0</v>
      </c>
      <c r="R2781" s="13">
        <f t="shared" si="174"/>
        <v>3.9550000000000005</v>
      </c>
    </row>
    <row r="2782" spans="1:18" x14ac:dyDescent="0.3">
      <c r="A2782">
        <v>20069</v>
      </c>
      <c r="B2782" s="2">
        <v>44254</v>
      </c>
      <c r="C2782" t="s">
        <v>32</v>
      </c>
      <c r="D2782" s="4">
        <v>585</v>
      </c>
      <c r="E2782">
        <v>130</v>
      </c>
      <c r="F2782" t="s">
        <v>35</v>
      </c>
      <c r="G2782" t="s">
        <v>39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8" t="s">
        <v>34</v>
      </c>
      <c r="O2782" s="12">
        <f t="shared" si="172"/>
        <v>44254</v>
      </c>
      <c r="P2782">
        <f t="shared" si="175"/>
        <v>0</v>
      </c>
      <c r="Q2782">
        <f t="shared" si="173"/>
        <v>0</v>
      </c>
      <c r="R2782" s="13">
        <f t="shared" si="174"/>
        <v>0</v>
      </c>
    </row>
    <row r="2783" spans="1:18" x14ac:dyDescent="0.3">
      <c r="A2783">
        <v>20070</v>
      </c>
      <c r="B2783" s="2">
        <v>44206</v>
      </c>
      <c r="C2783" t="s">
        <v>32</v>
      </c>
      <c r="D2783" s="4">
        <v>682</v>
      </c>
      <c r="E2783">
        <v>109</v>
      </c>
      <c r="F2783" t="s">
        <v>33</v>
      </c>
      <c r="G2783" t="s">
        <v>34</v>
      </c>
      <c r="H2783" s="2">
        <v>44236</v>
      </c>
      <c r="I2783" s="2">
        <v>44266</v>
      </c>
      <c r="J2783" s="2">
        <v>44296</v>
      </c>
      <c r="K2783" s="2">
        <v>44244</v>
      </c>
      <c r="L2783" s="2">
        <v>44266</v>
      </c>
      <c r="M2783" s="2">
        <v>44296</v>
      </c>
      <c r="N2783" s="8" t="s">
        <v>20055</v>
      </c>
      <c r="O2783" s="12">
        <f t="shared" si="172"/>
        <v>44206</v>
      </c>
      <c r="P2783">
        <f t="shared" si="175"/>
        <v>3.8150000000000004</v>
      </c>
      <c r="Q2783">
        <f t="shared" si="173"/>
        <v>109</v>
      </c>
      <c r="R2783" s="13">
        <f t="shared" si="174"/>
        <v>-105.185</v>
      </c>
    </row>
    <row r="2784" spans="1:18" x14ac:dyDescent="0.3">
      <c r="A2784">
        <v>20071</v>
      </c>
      <c r="B2784" s="2">
        <v>44254</v>
      </c>
      <c r="C2784" t="s">
        <v>38</v>
      </c>
      <c r="D2784" s="4">
        <v>608</v>
      </c>
      <c r="E2784">
        <v>66</v>
      </c>
      <c r="F2784" t="s">
        <v>35</v>
      </c>
      <c r="G2784" t="s">
        <v>39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8" t="s">
        <v>34</v>
      </c>
      <c r="O2784" s="12">
        <f t="shared" si="172"/>
        <v>44254</v>
      </c>
      <c r="P2784">
        <f t="shared" si="175"/>
        <v>0</v>
      </c>
      <c r="Q2784">
        <f t="shared" si="173"/>
        <v>0</v>
      </c>
      <c r="R2784" s="13">
        <f t="shared" si="174"/>
        <v>0</v>
      </c>
    </row>
    <row r="2785" spans="1:18" x14ac:dyDescent="0.3">
      <c r="A2785">
        <v>20072</v>
      </c>
      <c r="B2785" s="2">
        <v>44238</v>
      </c>
      <c r="C2785" t="s">
        <v>38</v>
      </c>
      <c r="D2785" s="4">
        <v>634</v>
      </c>
      <c r="E2785">
        <v>136</v>
      </c>
      <c r="F2785" t="s">
        <v>33</v>
      </c>
      <c r="G2785" t="s">
        <v>34</v>
      </c>
      <c r="H2785" s="2">
        <v>44268</v>
      </c>
      <c r="I2785" s="2">
        <v>44298</v>
      </c>
      <c r="J2785" s="2">
        <v>44328</v>
      </c>
      <c r="K2785" s="2">
        <v>44286</v>
      </c>
      <c r="L2785" s="2">
        <v>44298</v>
      </c>
      <c r="M2785" s="2">
        <v>44328</v>
      </c>
      <c r="N2785" s="8" t="s">
        <v>20054</v>
      </c>
      <c r="O2785" s="12">
        <f t="shared" si="172"/>
        <v>44238</v>
      </c>
      <c r="P2785">
        <f t="shared" si="175"/>
        <v>4.7600000000000007</v>
      </c>
      <c r="Q2785">
        <f t="shared" si="173"/>
        <v>0</v>
      </c>
      <c r="R2785" s="13">
        <f t="shared" si="174"/>
        <v>4.7600000000000007</v>
      </c>
    </row>
    <row r="2786" spans="1:18" x14ac:dyDescent="0.3">
      <c r="A2786">
        <v>20073</v>
      </c>
      <c r="B2786" s="2">
        <v>44265</v>
      </c>
      <c r="C2786" t="s">
        <v>37</v>
      </c>
      <c r="D2786" s="4">
        <v>585</v>
      </c>
      <c r="E2786">
        <v>94</v>
      </c>
      <c r="F2786" t="s">
        <v>35</v>
      </c>
      <c r="G2786" t="s">
        <v>36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8" t="s">
        <v>34</v>
      </c>
      <c r="O2786" s="12">
        <f t="shared" si="172"/>
        <v>44265</v>
      </c>
      <c r="P2786">
        <f t="shared" si="175"/>
        <v>0</v>
      </c>
      <c r="Q2786">
        <f t="shared" si="173"/>
        <v>0</v>
      </c>
      <c r="R2786" s="13">
        <f t="shared" si="174"/>
        <v>0</v>
      </c>
    </row>
    <row r="2787" spans="1:18" x14ac:dyDescent="0.3">
      <c r="A2787">
        <v>20074</v>
      </c>
      <c r="B2787" s="2">
        <v>44276</v>
      </c>
      <c r="C2787" t="s">
        <v>37</v>
      </c>
      <c r="D2787" s="4">
        <v>628</v>
      </c>
      <c r="E2787">
        <v>68</v>
      </c>
      <c r="F2787" t="s">
        <v>33</v>
      </c>
      <c r="G2787" t="s">
        <v>34</v>
      </c>
      <c r="H2787" s="2">
        <v>44306</v>
      </c>
      <c r="I2787" s="2">
        <v>44336</v>
      </c>
      <c r="J2787" s="2">
        <v>44366</v>
      </c>
      <c r="K2787" s="2">
        <v>44312</v>
      </c>
      <c r="L2787" s="2">
        <v>44336</v>
      </c>
      <c r="M2787" s="2">
        <v>44366</v>
      </c>
      <c r="N2787" s="8" t="s">
        <v>20054</v>
      </c>
      <c r="O2787" s="12">
        <f t="shared" si="172"/>
        <v>44276</v>
      </c>
      <c r="P2787">
        <f t="shared" si="175"/>
        <v>2.3800000000000003</v>
      </c>
      <c r="Q2787">
        <f t="shared" si="173"/>
        <v>0</v>
      </c>
      <c r="R2787" s="13">
        <f t="shared" si="174"/>
        <v>2.3800000000000003</v>
      </c>
    </row>
    <row r="2788" spans="1:18" x14ac:dyDescent="0.3">
      <c r="A2788">
        <v>20075</v>
      </c>
      <c r="B2788" s="2">
        <v>44234</v>
      </c>
      <c r="C2788" t="s">
        <v>32</v>
      </c>
      <c r="D2788" s="4">
        <v>689</v>
      </c>
      <c r="E2788">
        <v>113</v>
      </c>
      <c r="F2788" t="s">
        <v>33</v>
      </c>
      <c r="G2788" t="s">
        <v>34</v>
      </c>
      <c r="H2788" s="2">
        <v>44264</v>
      </c>
      <c r="I2788" s="2">
        <v>44294</v>
      </c>
      <c r="J2788" s="2">
        <v>44324</v>
      </c>
      <c r="K2788" s="2">
        <v>44271</v>
      </c>
      <c r="L2788" s="2">
        <v>44294</v>
      </c>
      <c r="M2788" s="2">
        <v>44324</v>
      </c>
      <c r="N2788" s="8" t="s">
        <v>20055</v>
      </c>
      <c r="O2788" s="12">
        <f t="shared" si="172"/>
        <v>44234</v>
      </c>
      <c r="P2788">
        <f t="shared" si="175"/>
        <v>3.9550000000000005</v>
      </c>
      <c r="Q2788">
        <f t="shared" si="173"/>
        <v>113</v>
      </c>
      <c r="R2788" s="13">
        <f t="shared" si="174"/>
        <v>-109.045</v>
      </c>
    </row>
    <row r="2789" spans="1:18" x14ac:dyDescent="0.3">
      <c r="A2789">
        <v>20076</v>
      </c>
      <c r="B2789" s="2">
        <v>44249</v>
      </c>
      <c r="C2789" t="s">
        <v>38</v>
      </c>
      <c r="D2789" s="4">
        <v>644</v>
      </c>
      <c r="E2789">
        <v>54</v>
      </c>
      <c r="F2789" t="s">
        <v>33</v>
      </c>
      <c r="G2789" t="s">
        <v>34</v>
      </c>
      <c r="H2789" s="2">
        <v>44279</v>
      </c>
      <c r="I2789" s="2">
        <v>44309</v>
      </c>
      <c r="J2789" s="2">
        <v>44339</v>
      </c>
      <c r="K2789" s="2">
        <v>44281</v>
      </c>
      <c r="L2789" s="2">
        <v>44309</v>
      </c>
      <c r="M2789" s="2">
        <v>44339</v>
      </c>
      <c r="N2789" s="8" t="s">
        <v>20055</v>
      </c>
      <c r="O2789" s="12">
        <f t="shared" si="172"/>
        <v>44249</v>
      </c>
      <c r="P2789">
        <f t="shared" si="175"/>
        <v>1.8900000000000001</v>
      </c>
      <c r="Q2789">
        <f t="shared" si="173"/>
        <v>54</v>
      </c>
      <c r="R2789" s="13">
        <f t="shared" si="174"/>
        <v>-52.11</v>
      </c>
    </row>
    <row r="2790" spans="1:18" x14ac:dyDescent="0.3">
      <c r="A2790">
        <v>20077</v>
      </c>
      <c r="B2790" s="2">
        <v>44247</v>
      </c>
      <c r="C2790" t="s">
        <v>38</v>
      </c>
      <c r="D2790" s="4">
        <v>631</v>
      </c>
      <c r="E2790">
        <v>76</v>
      </c>
      <c r="F2790" t="s">
        <v>33</v>
      </c>
      <c r="G2790" t="s">
        <v>34</v>
      </c>
      <c r="H2790" s="2">
        <v>44277</v>
      </c>
      <c r="I2790" s="2">
        <v>44307</v>
      </c>
      <c r="J2790" s="2">
        <v>44337</v>
      </c>
      <c r="K2790" s="2">
        <v>44292</v>
      </c>
      <c r="L2790" s="2">
        <v>44307</v>
      </c>
      <c r="M2790" s="2">
        <v>44337</v>
      </c>
      <c r="N2790" s="8" t="s">
        <v>20054</v>
      </c>
      <c r="O2790" s="12">
        <f t="shared" si="172"/>
        <v>44247</v>
      </c>
      <c r="P2790">
        <f t="shared" si="175"/>
        <v>2.66</v>
      </c>
      <c r="Q2790">
        <f t="shared" si="173"/>
        <v>0</v>
      </c>
      <c r="R2790" s="13">
        <f t="shared" si="174"/>
        <v>2.66</v>
      </c>
    </row>
    <row r="2791" spans="1:18" x14ac:dyDescent="0.3">
      <c r="A2791">
        <v>20078</v>
      </c>
      <c r="B2791" s="2">
        <v>44247</v>
      </c>
      <c r="C2791" t="s">
        <v>32</v>
      </c>
      <c r="D2791" s="4">
        <v>624</v>
      </c>
      <c r="E2791">
        <v>96</v>
      </c>
      <c r="F2791" t="s">
        <v>35</v>
      </c>
      <c r="G2791" t="s">
        <v>39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8" t="s">
        <v>34</v>
      </c>
      <c r="O2791" s="12">
        <f t="shared" si="172"/>
        <v>44247</v>
      </c>
      <c r="P2791">
        <f t="shared" si="175"/>
        <v>0</v>
      </c>
      <c r="Q2791">
        <f t="shared" si="173"/>
        <v>0</v>
      </c>
      <c r="R2791" s="13">
        <f t="shared" si="174"/>
        <v>0</v>
      </c>
    </row>
    <row r="2792" spans="1:18" x14ac:dyDescent="0.3">
      <c r="A2792">
        <v>20079</v>
      </c>
      <c r="B2792" s="2">
        <v>44233</v>
      </c>
      <c r="C2792" t="s">
        <v>37</v>
      </c>
      <c r="D2792" s="4">
        <v>654</v>
      </c>
      <c r="E2792">
        <v>51</v>
      </c>
      <c r="F2792" t="s">
        <v>33</v>
      </c>
      <c r="G2792" t="s">
        <v>34</v>
      </c>
      <c r="H2792" s="2">
        <v>44263</v>
      </c>
      <c r="I2792" s="2">
        <v>44293</v>
      </c>
      <c r="J2792" s="2">
        <v>44323</v>
      </c>
      <c r="K2792" s="2">
        <v>44264</v>
      </c>
      <c r="L2792" s="2">
        <v>44293</v>
      </c>
      <c r="M2792" s="2">
        <v>44323</v>
      </c>
      <c r="N2792" s="8" t="s">
        <v>20055</v>
      </c>
      <c r="O2792" s="12">
        <f t="shared" si="172"/>
        <v>44233</v>
      </c>
      <c r="P2792">
        <f t="shared" si="175"/>
        <v>1.7850000000000001</v>
      </c>
      <c r="Q2792">
        <f t="shared" si="173"/>
        <v>51</v>
      </c>
      <c r="R2792" s="13">
        <f t="shared" si="174"/>
        <v>-49.215000000000003</v>
      </c>
    </row>
    <row r="2793" spans="1:18" x14ac:dyDescent="0.3">
      <c r="A2793">
        <v>20080</v>
      </c>
      <c r="B2793" s="2">
        <v>44230</v>
      </c>
      <c r="C2793" t="s">
        <v>38</v>
      </c>
      <c r="D2793" s="4">
        <v>618</v>
      </c>
      <c r="E2793">
        <v>108</v>
      </c>
      <c r="F2793" t="s">
        <v>35</v>
      </c>
      <c r="G2793" t="s">
        <v>40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8" t="s">
        <v>34</v>
      </c>
      <c r="O2793" s="12">
        <f t="shared" si="172"/>
        <v>44230</v>
      </c>
      <c r="P2793">
        <f t="shared" si="175"/>
        <v>0</v>
      </c>
      <c r="Q2793">
        <f t="shared" si="173"/>
        <v>0</v>
      </c>
      <c r="R2793" s="13">
        <f t="shared" si="174"/>
        <v>0</v>
      </c>
    </row>
    <row r="2794" spans="1:18" x14ac:dyDescent="0.3">
      <c r="A2794">
        <v>20081</v>
      </c>
      <c r="B2794" s="2">
        <v>44253</v>
      </c>
      <c r="C2794" t="s">
        <v>38</v>
      </c>
      <c r="D2794" s="4">
        <v>659</v>
      </c>
      <c r="E2794">
        <v>108</v>
      </c>
      <c r="F2794" t="s">
        <v>33</v>
      </c>
      <c r="G2794" t="s">
        <v>34</v>
      </c>
      <c r="H2794" s="2">
        <v>44283</v>
      </c>
      <c r="I2794" s="2">
        <v>44313</v>
      </c>
      <c r="J2794" s="2">
        <v>44343</v>
      </c>
      <c r="K2794" s="2">
        <v>44286</v>
      </c>
      <c r="L2794" s="2">
        <v>44313</v>
      </c>
      <c r="M2794" s="2">
        <v>44343</v>
      </c>
      <c r="N2794" s="8" t="s">
        <v>20054</v>
      </c>
      <c r="O2794" s="12">
        <f t="shared" si="172"/>
        <v>44253</v>
      </c>
      <c r="P2794">
        <f t="shared" si="175"/>
        <v>3.7800000000000002</v>
      </c>
      <c r="Q2794">
        <f t="shared" si="173"/>
        <v>0</v>
      </c>
      <c r="R2794" s="13">
        <f t="shared" si="174"/>
        <v>3.7800000000000002</v>
      </c>
    </row>
    <row r="2795" spans="1:18" x14ac:dyDescent="0.3">
      <c r="A2795">
        <v>20082</v>
      </c>
      <c r="B2795" s="2">
        <v>44285</v>
      </c>
      <c r="C2795" t="s">
        <v>37</v>
      </c>
      <c r="D2795" s="4">
        <v>625</v>
      </c>
      <c r="E2795">
        <v>117</v>
      </c>
      <c r="F2795" t="s">
        <v>33</v>
      </c>
      <c r="G2795" t="s">
        <v>34</v>
      </c>
      <c r="H2795" s="2">
        <v>44315</v>
      </c>
      <c r="I2795" s="2">
        <v>44345</v>
      </c>
      <c r="J2795" s="2">
        <v>44375</v>
      </c>
      <c r="K2795" s="2">
        <v>44325</v>
      </c>
      <c r="L2795" s="2">
        <v>44345</v>
      </c>
      <c r="M2795" s="2">
        <v>44375</v>
      </c>
      <c r="N2795" s="8" t="s">
        <v>20055</v>
      </c>
      <c r="O2795" s="12">
        <f t="shared" si="172"/>
        <v>44285</v>
      </c>
      <c r="P2795">
        <f t="shared" si="175"/>
        <v>4.0950000000000006</v>
      </c>
      <c r="Q2795">
        <f t="shared" si="173"/>
        <v>117</v>
      </c>
      <c r="R2795" s="13">
        <f t="shared" si="174"/>
        <v>-112.905</v>
      </c>
    </row>
    <row r="2796" spans="1:18" x14ac:dyDescent="0.3">
      <c r="A2796">
        <v>20083</v>
      </c>
      <c r="B2796" s="2">
        <v>44217</v>
      </c>
      <c r="C2796" t="s">
        <v>38</v>
      </c>
      <c r="D2796" s="4">
        <v>607</v>
      </c>
      <c r="E2796">
        <v>41</v>
      </c>
      <c r="F2796" t="s">
        <v>35</v>
      </c>
      <c r="G2796" t="s">
        <v>40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8" t="s">
        <v>34</v>
      </c>
      <c r="O2796" s="12">
        <f t="shared" si="172"/>
        <v>44217</v>
      </c>
      <c r="P2796">
        <f t="shared" si="175"/>
        <v>0</v>
      </c>
      <c r="Q2796">
        <f t="shared" si="173"/>
        <v>0</v>
      </c>
      <c r="R2796" s="13">
        <f t="shared" si="174"/>
        <v>0</v>
      </c>
    </row>
    <row r="2797" spans="1:18" x14ac:dyDescent="0.3">
      <c r="A2797">
        <v>20084</v>
      </c>
      <c r="B2797" s="2">
        <v>44239</v>
      </c>
      <c r="C2797" t="s">
        <v>38</v>
      </c>
      <c r="D2797" s="4">
        <v>616</v>
      </c>
      <c r="E2797">
        <v>112</v>
      </c>
      <c r="F2797" t="s">
        <v>35</v>
      </c>
      <c r="G2797" t="s">
        <v>42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8" t="s">
        <v>34</v>
      </c>
      <c r="O2797" s="12">
        <f t="shared" si="172"/>
        <v>44239</v>
      </c>
      <c r="P2797">
        <f t="shared" si="175"/>
        <v>0</v>
      </c>
      <c r="Q2797">
        <f t="shared" si="173"/>
        <v>0</v>
      </c>
      <c r="R2797" s="13">
        <f t="shared" si="174"/>
        <v>0</v>
      </c>
    </row>
    <row r="2798" spans="1:18" x14ac:dyDescent="0.3">
      <c r="A2798">
        <v>20085</v>
      </c>
      <c r="B2798" s="2">
        <v>44256</v>
      </c>
      <c r="C2798" t="s">
        <v>38</v>
      </c>
      <c r="D2798" s="4">
        <v>679</v>
      </c>
      <c r="E2798">
        <v>34</v>
      </c>
      <c r="F2798" t="s">
        <v>33</v>
      </c>
      <c r="G2798" t="s">
        <v>34</v>
      </c>
      <c r="H2798" s="2">
        <v>44286</v>
      </c>
      <c r="I2798" s="2">
        <v>44316</v>
      </c>
      <c r="J2798" s="2">
        <v>44346</v>
      </c>
      <c r="K2798" s="2">
        <v>44293</v>
      </c>
      <c r="L2798" s="2">
        <v>44316</v>
      </c>
      <c r="M2798" s="2">
        <v>44346</v>
      </c>
      <c r="N2798" s="8" t="s">
        <v>20055</v>
      </c>
      <c r="O2798" s="12">
        <f t="shared" si="172"/>
        <v>44256</v>
      </c>
      <c r="P2798">
        <f t="shared" si="175"/>
        <v>1.1900000000000002</v>
      </c>
      <c r="Q2798">
        <f t="shared" si="173"/>
        <v>34</v>
      </c>
      <c r="R2798" s="13">
        <f t="shared" si="174"/>
        <v>-32.81</v>
      </c>
    </row>
    <row r="2799" spans="1:18" x14ac:dyDescent="0.3">
      <c r="A2799">
        <v>20086</v>
      </c>
      <c r="B2799" s="2">
        <v>44249</v>
      </c>
      <c r="C2799" t="s">
        <v>38</v>
      </c>
      <c r="D2799" s="4">
        <v>593</v>
      </c>
      <c r="E2799">
        <v>57</v>
      </c>
      <c r="F2799" t="s">
        <v>35</v>
      </c>
      <c r="G2799" t="s">
        <v>41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8" t="s">
        <v>34</v>
      </c>
      <c r="O2799" s="12">
        <f t="shared" si="172"/>
        <v>44249</v>
      </c>
      <c r="P2799">
        <f t="shared" si="175"/>
        <v>0</v>
      </c>
      <c r="Q2799">
        <f t="shared" si="173"/>
        <v>0</v>
      </c>
      <c r="R2799" s="13">
        <f t="shared" si="174"/>
        <v>0</v>
      </c>
    </row>
    <row r="2800" spans="1:18" x14ac:dyDescent="0.3">
      <c r="A2800">
        <v>20087</v>
      </c>
      <c r="B2800" s="2">
        <v>44205</v>
      </c>
      <c r="C2800" t="s">
        <v>38</v>
      </c>
      <c r="D2800" s="4">
        <v>631</v>
      </c>
      <c r="E2800">
        <v>132</v>
      </c>
      <c r="F2800" t="s">
        <v>33</v>
      </c>
      <c r="G2800" t="s">
        <v>34</v>
      </c>
      <c r="H2800" s="2">
        <v>44235</v>
      </c>
      <c r="I2800" s="2">
        <v>44265</v>
      </c>
      <c r="J2800" s="2">
        <v>44295</v>
      </c>
      <c r="K2800" s="2">
        <v>44268</v>
      </c>
      <c r="L2800" s="2">
        <v>44265</v>
      </c>
      <c r="M2800" s="2">
        <v>44295</v>
      </c>
      <c r="N2800" s="8" t="s">
        <v>20054</v>
      </c>
      <c r="O2800" s="12">
        <f t="shared" si="172"/>
        <v>44205</v>
      </c>
      <c r="P2800">
        <f t="shared" si="175"/>
        <v>4.62</v>
      </c>
      <c r="Q2800">
        <f t="shared" si="173"/>
        <v>0</v>
      </c>
      <c r="R2800" s="13">
        <f t="shared" si="174"/>
        <v>4.62</v>
      </c>
    </row>
    <row r="2801" spans="1:18" x14ac:dyDescent="0.3">
      <c r="A2801">
        <v>20088</v>
      </c>
      <c r="B2801" s="2">
        <v>44208</v>
      </c>
      <c r="C2801" t="s">
        <v>38</v>
      </c>
      <c r="D2801" s="4">
        <v>587</v>
      </c>
      <c r="E2801">
        <v>102</v>
      </c>
      <c r="F2801" t="s">
        <v>35</v>
      </c>
      <c r="G2801" t="s">
        <v>42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8" t="s">
        <v>34</v>
      </c>
      <c r="O2801" s="12">
        <f t="shared" si="172"/>
        <v>44208</v>
      </c>
      <c r="P2801">
        <f t="shared" si="175"/>
        <v>0</v>
      </c>
      <c r="Q2801">
        <f t="shared" si="173"/>
        <v>0</v>
      </c>
      <c r="R2801" s="13">
        <f t="shared" si="174"/>
        <v>0</v>
      </c>
    </row>
    <row r="2802" spans="1:18" x14ac:dyDescent="0.3">
      <c r="A2802">
        <v>20089</v>
      </c>
      <c r="B2802" s="2">
        <v>44256</v>
      </c>
      <c r="C2802" t="s">
        <v>37</v>
      </c>
      <c r="D2802" s="4">
        <v>570</v>
      </c>
      <c r="E2802">
        <v>68</v>
      </c>
      <c r="F2802" t="s">
        <v>33</v>
      </c>
      <c r="G2802" t="s">
        <v>34</v>
      </c>
      <c r="H2802" s="2">
        <v>44286</v>
      </c>
      <c r="I2802" s="2">
        <v>44316</v>
      </c>
      <c r="J2802" s="2">
        <v>44346</v>
      </c>
      <c r="K2802" s="2">
        <v>44353</v>
      </c>
      <c r="L2802" s="2">
        <v>44316</v>
      </c>
      <c r="M2802" s="2">
        <v>44346</v>
      </c>
      <c r="N2802" s="8" t="s">
        <v>20055</v>
      </c>
      <c r="O2802" s="12">
        <f t="shared" si="172"/>
        <v>44256</v>
      </c>
      <c r="P2802">
        <f t="shared" si="175"/>
        <v>2.3800000000000003</v>
      </c>
      <c r="Q2802">
        <f t="shared" si="173"/>
        <v>68</v>
      </c>
      <c r="R2802" s="13">
        <f t="shared" si="174"/>
        <v>-65.62</v>
      </c>
    </row>
    <row r="2803" spans="1:18" x14ac:dyDescent="0.3">
      <c r="A2803">
        <v>20090</v>
      </c>
      <c r="B2803" s="2">
        <v>44284</v>
      </c>
      <c r="C2803" t="s">
        <v>37</v>
      </c>
      <c r="D2803" s="4">
        <v>575</v>
      </c>
      <c r="E2803">
        <v>43</v>
      </c>
      <c r="F2803" t="s">
        <v>35</v>
      </c>
      <c r="G2803" t="s">
        <v>42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8" t="s">
        <v>34</v>
      </c>
      <c r="O2803" s="12">
        <f t="shared" si="172"/>
        <v>44284</v>
      </c>
      <c r="P2803">
        <f t="shared" si="175"/>
        <v>0</v>
      </c>
      <c r="Q2803">
        <f t="shared" si="173"/>
        <v>0</v>
      </c>
      <c r="R2803" s="13">
        <f t="shared" si="174"/>
        <v>0</v>
      </c>
    </row>
    <row r="2804" spans="1:18" x14ac:dyDescent="0.3">
      <c r="A2804">
        <v>20091</v>
      </c>
      <c r="B2804" s="2">
        <v>44207</v>
      </c>
      <c r="C2804" t="s">
        <v>37</v>
      </c>
      <c r="D2804" s="4">
        <v>641</v>
      </c>
      <c r="E2804">
        <v>93</v>
      </c>
      <c r="F2804" t="s">
        <v>33</v>
      </c>
      <c r="G2804" t="s">
        <v>34</v>
      </c>
      <c r="H2804" s="2">
        <v>44237</v>
      </c>
      <c r="I2804" s="2">
        <v>44267</v>
      </c>
      <c r="J2804" s="2">
        <v>44297</v>
      </c>
      <c r="K2804" s="2">
        <v>44246</v>
      </c>
      <c r="L2804" s="2">
        <v>44267</v>
      </c>
      <c r="M2804" s="2">
        <v>44297</v>
      </c>
      <c r="N2804" s="8" t="s">
        <v>20054</v>
      </c>
      <c r="O2804" s="12">
        <f t="shared" si="172"/>
        <v>44207</v>
      </c>
      <c r="P2804">
        <f t="shared" si="175"/>
        <v>3.2550000000000003</v>
      </c>
      <c r="Q2804">
        <f t="shared" si="173"/>
        <v>0</v>
      </c>
      <c r="R2804" s="13">
        <f t="shared" si="174"/>
        <v>3.2550000000000003</v>
      </c>
    </row>
    <row r="2805" spans="1:18" x14ac:dyDescent="0.3">
      <c r="A2805">
        <v>20092</v>
      </c>
      <c r="B2805" s="2">
        <v>44210</v>
      </c>
      <c r="C2805" t="s">
        <v>38</v>
      </c>
      <c r="D2805" s="4">
        <v>641</v>
      </c>
      <c r="E2805">
        <v>91</v>
      </c>
      <c r="F2805" t="s">
        <v>33</v>
      </c>
      <c r="G2805" t="s">
        <v>34</v>
      </c>
      <c r="H2805" s="2">
        <v>44240</v>
      </c>
      <c r="I2805" s="2">
        <v>44270</v>
      </c>
      <c r="J2805" s="2">
        <v>44300</v>
      </c>
      <c r="K2805" s="2">
        <v>44249</v>
      </c>
      <c r="L2805" s="2">
        <v>44270</v>
      </c>
      <c r="M2805" s="2">
        <v>44300</v>
      </c>
      <c r="N2805" s="8" t="s">
        <v>20055</v>
      </c>
      <c r="O2805" s="12">
        <f t="shared" si="172"/>
        <v>44210</v>
      </c>
      <c r="P2805">
        <f t="shared" si="175"/>
        <v>3.1850000000000005</v>
      </c>
      <c r="Q2805">
        <f t="shared" si="173"/>
        <v>91</v>
      </c>
      <c r="R2805" s="13">
        <f t="shared" si="174"/>
        <v>-87.814999999999998</v>
      </c>
    </row>
    <row r="2806" spans="1:18" x14ac:dyDescent="0.3">
      <c r="A2806">
        <v>20093</v>
      </c>
      <c r="B2806" s="2">
        <v>44252</v>
      </c>
      <c r="C2806" t="s">
        <v>32</v>
      </c>
      <c r="D2806" s="4">
        <v>605</v>
      </c>
      <c r="E2806">
        <v>78</v>
      </c>
      <c r="F2806" t="s">
        <v>35</v>
      </c>
      <c r="G2806" t="s">
        <v>42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8" t="s">
        <v>34</v>
      </c>
      <c r="O2806" s="12">
        <f t="shared" si="172"/>
        <v>44252</v>
      </c>
      <c r="P2806">
        <f t="shared" si="175"/>
        <v>0</v>
      </c>
      <c r="Q2806">
        <f t="shared" si="173"/>
        <v>0</v>
      </c>
      <c r="R2806" s="13">
        <f t="shared" si="174"/>
        <v>0</v>
      </c>
    </row>
    <row r="2807" spans="1:18" x14ac:dyDescent="0.3">
      <c r="A2807">
        <v>20094</v>
      </c>
      <c r="B2807" s="2">
        <v>44224</v>
      </c>
      <c r="C2807" t="s">
        <v>32</v>
      </c>
      <c r="D2807" s="4">
        <v>623</v>
      </c>
      <c r="E2807">
        <v>90</v>
      </c>
      <c r="F2807" t="s">
        <v>35</v>
      </c>
      <c r="G2807" t="s">
        <v>39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8" t="s">
        <v>34</v>
      </c>
      <c r="O2807" s="12">
        <f t="shared" si="172"/>
        <v>44224</v>
      </c>
      <c r="P2807">
        <f t="shared" si="175"/>
        <v>0</v>
      </c>
      <c r="Q2807">
        <f t="shared" si="173"/>
        <v>0</v>
      </c>
      <c r="R2807" s="13">
        <f t="shared" si="174"/>
        <v>0</v>
      </c>
    </row>
    <row r="2808" spans="1:18" x14ac:dyDescent="0.3">
      <c r="A2808">
        <v>20095</v>
      </c>
      <c r="B2808" s="2">
        <v>44213</v>
      </c>
      <c r="C2808" t="s">
        <v>32</v>
      </c>
      <c r="D2808" s="4">
        <v>659</v>
      </c>
      <c r="E2808">
        <v>66</v>
      </c>
      <c r="F2808" t="s">
        <v>33</v>
      </c>
      <c r="G2808" t="s">
        <v>34</v>
      </c>
      <c r="H2808" s="2">
        <v>44243</v>
      </c>
      <c r="I2808" s="2">
        <v>44273</v>
      </c>
      <c r="J2808" s="2">
        <v>44303</v>
      </c>
      <c r="K2808" s="2">
        <v>44247</v>
      </c>
      <c r="L2808" s="2">
        <v>44273</v>
      </c>
      <c r="M2808" s="2">
        <v>44303</v>
      </c>
      <c r="N2808" s="8" t="s">
        <v>20055</v>
      </c>
      <c r="O2808" s="12">
        <f t="shared" si="172"/>
        <v>44213</v>
      </c>
      <c r="P2808">
        <f t="shared" si="175"/>
        <v>2.31</v>
      </c>
      <c r="Q2808">
        <f t="shared" si="173"/>
        <v>66</v>
      </c>
      <c r="R2808" s="13">
        <f t="shared" si="174"/>
        <v>-63.69</v>
      </c>
    </row>
    <row r="2809" spans="1:18" x14ac:dyDescent="0.3">
      <c r="A2809">
        <v>20096</v>
      </c>
      <c r="B2809" s="2">
        <v>44223</v>
      </c>
      <c r="C2809" t="s">
        <v>32</v>
      </c>
      <c r="D2809" s="4">
        <v>658</v>
      </c>
      <c r="E2809">
        <v>84</v>
      </c>
      <c r="F2809" t="s">
        <v>33</v>
      </c>
      <c r="G2809" t="s">
        <v>34</v>
      </c>
      <c r="H2809" s="2">
        <v>44253</v>
      </c>
      <c r="I2809" s="2">
        <v>44283</v>
      </c>
      <c r="J2809" s="2">
        <v>44313</v>
      </c>
      <c r="K2809" s="2">
        <v>44262</v>
      </c>
      <c r="L2809" s="2">
        <v>44283</v>
      </c>
      <c r="M2809" s="2">
        <v>44313</v>
      </c>
      <c r="N2809" s="8" t="s">
        <v>20055</v>
      </c>
      <c r="O2809" s="12">
        <f t="shared" si="172"/>
        <v>44223</v>
      </c>
      <c r="P2809">
        <f t="shared" si="175"/>
        <v>2.9400000000000004</v>
      </c>
      <c r="Q2809">
        <f t="shared" si="173"/>
        <v>84</v>
      </c>
      <c r="R2809" s="13">
        <f t="shared" si="174"/>
        <v>-81.06</v>
      </c>
    </row>
    <row r="2810" spans="1:18" x14ac:dyDescent="0.3">
      <c r="A2810">
        <v>20097</v>
      </c>
      <c r="B2810" s="2">
        <v>44279</v>
      </c>
      <c r="C2810" t="s">
        <v>37</v>
      </c>
      <c r="D2810" s="4">
        <v>634</v>
      </c>
      <c r="E2810">
        <v>22</v>
      </c>
      <c r="F2810" t="s">
        <v>33</v>
      </c>
      <c r="G2810" t="s">
        <v>34</v>
      </c>
      <c r="H2810" s="2">
        <v>44309</v>
      </c>
      <c r="I2810" s="2">
        <v>44339</v>
      </c>
      <c r="J2810" s="2">
        <v>44369</v>
      </c>
      <c r="K2810" s="2">
        <v>44330</v>
      </c>
      <c r="L2810" s="2">
        <v>44339</v>
      </c>
      <c r="M2810" s="2">
        <v>44369</v>
      </c>
      <c r="N2810" s="8" t="s">
        <v>20054</v>
      </c>
      <c r="O2810" s="12">
        <f t="shared" si="172"/>
        <v>44279</v>
      </c>
      <c r="P2810">
        <f t="shared" si="175"/>
        <v>0.77</v>
      </c>
      <c r="Q2810">
        <f t="shared" si="173"/>
        <v>0</v>
      </c>
      <c r="R2810" s="13">
        <f t="shared" si="174"/>
        <v>0.77</v>
      </c>
    </row>
    <row r="2811" spans="1:18" x14ac:dyDescent="0.3">
      <c r="A2811">
        <v>20098</v>
      </c>
      <c r="B2811" s="2">
        <v>44287</v>
      </c>
      <c r="C2811" t="s">
        <v>38</v>
      </c>
      <c r="D2811" s="4">
        <v>638</v>
      </c>
      <c r="E2811">
        <v>140</v>
      </c>
      <c r="F2811" t="s">
        <v>33</v>
      </c>
      <c r="G2811" t="s">
        <v>34</v>
      </c>
      <c r="H2811" s="2">
        <v>44317</v>
      </c>
      <c r="I2811" s="2">
        <v>44347</v>
      </c>
      <c r="J2811" s="2">
        <v>44377</v>
      </c>
      <c r="K2811" s="2">
        <v>44323</v>
      </c>
      <c r="L2811" s="2">
        <v>44347</v>
      </c>
      <c r="M2811" s="2">
        <v>44377</v>
      </c>
      <c r="N2811" s="8" t="s">
        <v>20054</v>
      </c>
      <c r="O2811" s="12">
        <f t="shared" si="172"/>
        <v>44287</v>
      </c>
      <c r="P2811">
        <f t="shared" si="175"/>
        <v>4.9000000000000004</v>
      </c>
      <c r="Q2811">
        <f t="shared" si="173"/>
        <v>0</v>
      </c>
      <c r="R2811" s="13">
        <f t="shared" si="174"/>
        <v>4.9000000000000004</v>
      </c>
    </row>
    <row r="2812" spans="1:18" x14ac:dyDescent="0.3">
      <c r="A2812">
        <v>20099</v>
      </c>
      <c r="B2812" s="2">
        <v>44255</v>
      </c>
      <c r="C2812" t="s">
        <v>32</v>
      </c>
      <c r="D2812" s="4">
        <v>583</v>
      </c>
      <c r="E2812">
        <v>109</v>
      </c>
      <c r="F2812" t="s">
        <v>35</v>
      </c>
      <c r="G2812" t="s">
        <v>39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8" t="s">
        <v>34</v>
      </c>
      <c r="O2812" s="12">
        <f t="shared" si="172"/>
        <v>44255</v>
      </c>
      <c r="P2812">
        <f t="shared" si="175"/>
        <v>0</v>
      </c>
      <c r="Q2812">
        <f t="shared" si="173"/>
        <v>0</v>
      </c>
      <c r="R2812" s="13">
        <f t="shared" si="174"/>
        <v>0</v>
      </c>
    </row>
    <row r="2813" spans="1:18" x14ac:dyDescent="0.3">
      <c r="A2813">
        <v>20100</v>
      </c>
      <c r="B2813" s="2">
        <v>44282</v>
      </c>
      <c r="C2813" t="s">
        <v>38</v>
      </c>
      <c r="D2813" s="4">
        <v>643</v>
      </c>
      <c r="E2813">
        <v>92</v>
      </c>
      <c r="F2813" t="s">
        <v>33</v>
      </c>
      <c r="G2813" t="s">
        <v>34</v>
      </c>
      <c r="H2813" s="2">
        <v>44312</v>
      </c>
      <c r="I2813" s="2">
        <v>44342</v>
      </c>
      <c r="J2813" s="2">
        <v>44372</v>
      </c>
      <c r="K2813" s="2">
        <v>44322</v>
      </c>
      <c r="L2813" s="2">
        <v>44342</v>
      </c>
      <c r="M2813" s="2">
        <v>44372</v>
      </c>
      <c r="N2813" s="8" t="s">
        <v>20055</v>
      </c>
      <c r="O2813" s="12">
        <f t="shared" si="172"/>
        <v>44282</v>
      </c>
      <c r="P2813">
        <f t="shared" si="175"/>
        <v>3.22</v>
      </c>
      <c r="Q2813">
        <f t="shared" si="173"/>
        <v>92</v>
      </c>
      <c r="R2813" s="13">
        <f t="shared" si="174"/>
        <v>-88.78</v>
      </c>
    </row>
    <row r="2814" spans="1:18" x14ac:dyDescent="0.3">
      <c r="A2814">
        <v>20101</v>
      </c>
      <c r="B2814" s="2">
        <v>44256</v>
      </c>
      <c r="C2814" t="s">
        <v>32</v>
      </c>
      <c r="D2814" s="4">
        <v>625</v>
      </c>
      <c r="E2814">
        <v>111</v>
      </c>
      <c r="F2814" t="s">
        <v>35</v>
      </c>
      <c r="G2814" t="s">
        <v>42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8" t="s">
        <v>34</v>
      </c>
      <c r="O2814" s="12">
        <f t="shared" si="172"/>
        <v>44256</v>
      </c>
      <c r="P2814">
        <f t="shared" si="175"/>
        <v>0</v>
      </c>
      <c r="Q2814">
        <f t="shared" si="173"/>
        <v>0</v>
      </c>
      <c r="R2814" s="13">
        <f t="shared" si="174"/>
        <v>0</v>
      </c>
    </row>
    <row r="2815" spans="1:18" x14ac:dyDescent="0.3">
      <c r="A2815">
        <v>20102</v>
      </c>
      <c r="B2815" s="2">
        <v>44237</v>
      </c>
      <c r="C2815" t="s">
        <v>32</v>
      </c>
      <c r="D2815" s="4">
        <v>627</v>
      </c>
      <c r="E2815">
        <v>80</v>
      </c>
      <c r="F2815" t="s">
        <v>35</v>
      </c>
      <c r="G2815" t="s">
        <v>36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8" t="s">
        <v>34</v>
      </c>
      <c r="O2815" s="12">
        <f t="shared" si="172"/>
        <v>44237</v>
      </c>
      <c r="P2815">
        <f t="shared" si="175"/>
        <v>0</v>
      </c>
      <c r="Q2815">
        <f t="shared" si="173"/>
        <v>0</v>
      </c>
      <c r="R2815" s="13">
        <f t="shared" si="174"/>
        <v>0</v>
      </c>
    </row>
    <row r="2816" spans="1:18" x14ac:dyDescent="0.3">
      <c r="A2816">
        <v>20103</v>
      </c>
      <c r="B2816" s="2">
        <v>44204</v>
      </c>
      <c r="C2816" t="s">
        <v>38</v>
      </c>
      <c r="D2816" s="4">
        <v>584</v>
      </c>
      <c r="E2816">
        <v>125</v>
      </c>
      <c r="F2816" t="s">
        <v>35</v>
      </c>
      <c r="G2816" t="s">
        <v>36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8" t="s">
        <v>34</v>
      </c>
      <c r="O2816" s="12">
        <f t="shared" si="172"/>
        <v>44204</v>
      </c>
      <c r="P2816">
        <f t="shared" si="175"/>
        <v>0</v>
      </c>
      <c r="Q2816">
        <f t="shared" si="173"/>
        <v>0</v>
      </c>
      <c r="R2816" s="13">
        <f t="shared" si="174"/>
        <v>0</v>
      </c>
    </row>
    <row r="2817" spans="1:18" x14ac:dyDescent="0.3">
      <c r="A2817">
        <v>20104</v>
      </c>
      <c r="B2817" s="2">
        <v>44245</v>
      </c>
      <c r="C2817" t="s">
        <v>32</v>
      </c>
      <c r="D2817" s="4">
        <v>607</v>
      </c>
      <c r="E2817">
        <v>54</v>
      </c>
      <c r="F2817" t="s">
        <v>35</v>
      </c>
      <c r="G2817" t="s">
        <v>36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8" t="s">
        <v>34</v>
      </c>
      <c r="O2817" s="12">
        <f t="shared" si="172"/>
        <v>44245</v>
      </c>
      <c r="P2817">
        <f t="shared" si="175"/>
        <v>0</v>
      </c>
      <c r="Q2817">
        <f t="shared" si="173"/>
        <v>0</v>
      </c>
      <c r="R2817" s="13">
        <f t="shared" si="174"/>
        <v>0</v>
      </c>
    </row>
    <row r="2818" spans="1:18" x14ac:dyDescent="0.3">
      <c r="A2818">
        <v>20105</v>
      </c>
      <c r="B2818" s="2">
        <v>44266</v>
      </c>
      <c r="C2818" t="s">
        <v>38</v>
      </c>
      <c r="D2818" s="4">
        <v>569</v>
      </c>
      <c r="E2818">
        <v>75</v>
      </c>
      <c r="F2818" t="s">
        <v>35</v>
      </c>
      <c r="G2818" t="s">
        <v>36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8" t="s">
        <v>34</v>
      </c>
      <c r="O2818" s="12">
        <f t="shared" si="172"/>
        <v>44266</v>
      </c>
      <c r="P2818">
        <f t="shared" si="175"/>
        <v>0</v>
      </c>
      <c r="Q2818">
        <f t="shared" si="173"/>
        <v>0</v>
      </c>
      <c r="R2818" s="13">
        <f t="shared" si="174"/>
        <v>0</v>
      </c>
    </row>
    <row r="2819" spans="1:18" x14ac:dyDescent="0.3">
      <c r="A2819">
        <v>20106</v>
      </c>
      <c r="B2819" s="2">
        <v>44221</v>
      </c>
      <c r="C2819" t="s">
        <v>38</v>
      </c>
      <c r="D2819" s="4">
        <v>710</v>
      </c>
      <c r="E2819">
        <v>64</v>
      </c>
      <c r="F2819" t="s">
        <v>33</v>
      </c>
      <c r="G2819" t="s">
        <v>34</v>
      </c>
      <c r="H2819" s="2">
        <v>44251</v>
      </c>
      <c r="I2819" s="2">
        <v>44281</v>
      </c>
      <c r="J2819" s="2">
        <v>44311</v>
      </c>
      <c r="K2819" s="2">
        <v>44252</v>
      </c>
      <c r="L2819" s="2">
        <v>44281</v>
      </c>
      <c r="M2819" s="2">
        <v>44311</v>
      </c>
      <c r="N2819" s="8" t="s">
        <v>20055</v>
      </c>
      <c r="O2819" s="12">
        <f t="shared" ref="O2819:O2882" si="176">B2819</f>
        <v>44221</v>
      </c>
      <c r="P2819">
        <f t="shared" si="175"/>
        <v>2.2400000000000002</v>
      </c>
      <c r="Q2819">
        <f t="shared" ref="Q2819:Q2882" si="177">IF(N2819="Defaulted",E2819,0)</f>
        <v>64</v>
      </c>
      <c r="R2819" s="13">
        <f t="shared" ref="R2819:R2882" si="178">P2819-Q2819</f>
        <v>-61.76</v>
      </c>
    </row>
    <row r="2820" spans="1:18" x14ac:dyDescent="0.3">
      <c r="A2820">
        <v>20107</v>
      </c>
      <c r="B2820" s="2">
        <v>44235</v>
      </c>
      <c r="C2820" t="s">
        <v>38</v>
      </c>
      <c r="D2820" s="4">
        <v>640</v>
      </c>
      <c r="E2820">
        <v>118</v>
      </c>
      <c r="F2820" t="s">
        <v>33</v>
      </c>
      <c r="G2820" t="s">
        <v>34</v>
      </c>
      <c r="H2820" s="2">
        <v>44265</v>
      </c>
      <c r="I2820" s="2">
        <v>44295</v>
      </c>
      <c r="J2820" s="2">
        <v>44325</v>
      </c>
      <c r="K2820" s="2">
        <v>44300</v>
      </c>
      <c r="L2820" s="2">
        <v>44295</v>
      </c>
      <c r="M2820" s="2">
        <v>44325</v>
      </c>
      <c r="N2820" s="8" t="s">
        <v>20054</v>
      </c>
      <c r="O2820" s="12">
        <f t="shared" si="176"/>
        <v>44235</v>
      </c>
      <c r="P2820">
        <f t="shared" ref="P2820:P2883" si="179">IF(F2820="Approved",E2820*0.035,0)</f>
        <v>4.1300000000000008</v>
      </c>
      <c r="Q2820">
        <f t="shared" si="177"/>
        <v>0</v>
      </c>
      <c r="R2820" s="13">
        <f t="shared" si="178"/>
        <v>4.1300000000000008</v>
      </c>
    </row>
    <row r="2821" spans="1:18" x14ac:dyDescent="0.3">
      <c r="A2821">
        <v>20108</v>
      </c>
      <c r="B2821" s="2">
        <v>44256</v>
      </c>
      <c r="C2821" t="s">
        <v>32</v>
      </c>
      <c r="D2821" s="4">
        <v>575</v>
      </c>
      <c r="E2821">
        <v>76</v>
      </c>
      <c r="F2821" t="s">
        <v>35</v>
      </c>
      <c r="G2821" t="s">
        <v>42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8" t="s">
        <v>34</v>
      </c>
      <c r="O2821" s="12">
        <f t="shared" si="176"/>
        <v>44256</v>
      </c>
      <c r="P2821">
        <f t="shared" si="179"/>
        <v>0</v>
      </c>
      <c r="Q2821">
        <f t="shared" si="177"/>
        <v>0</v>
      </c>
      <c r="R2821" s="13">
        <f t="shared" si="178"/>
        <v>0</v>
      </c>
    </row>
    <row r="2822" spans="1:18" x14ac:dyDescent="0.3">
      <c r="A2822">
        <v>20109</v>
      </c>
      <c r="B2822" s="2">
        <v>44267</v>
      </c>
      <c r="C2822" t="s">
        <v>32</v>
      </c>
      <c r="D2822" s="4">
        <v>569</v>
      </c>
      <c r="E2822">
        <v>72</v>
      </c>
      <c r="F2822" t="s">
        <v>35</v>
      </c>
      <c r="G2822" t="s">
        <v>41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8" t="s">
        <v>34</v>
      </c>
      <c r="O2822" s="12">
        <f t="shared" si="176"/>
        <v>44267</v>
      </c>
      <c r="P2822">
        <f t="shared" si="179"/>
        <v>0</v>
      </c>
      <c r="Q2822">
        <f t="shared" si="177"/>
        <v>0</v>
      </c>
      <c r="R2822" s="13">
        <f t="shared" si="178"/>
        <v>0</v>
      </c>
    </row>
    <row r="2823" spans="1:18" x14ac:dyDescent="0.3">
      <c r="A2823">
        <v>20110</v>
      </c>
      <c r="B2823" s="2">
        <v>44231</v>
      </c>
      <c r="C2823" t="s">
        <v>32</v>
      </c>
      <c r="D2823" s="4">
        <v>672</v>
      </c>
      <c r="E2823">
        <v>94</v>
      </c>
      <c r="F2823" t="s">
        <v>33</v>
      </c>
      <c r="G2823" t="s">
        <v>34</v>
      </c>
      <c r="H2823" s="2">
        <v>44261</v>
      </c>
      <c r="I2823" s="2">
        <v>44291</v>
      </c>
      <c r="J2823" s="2">
        <v>44321</v>
      </c>
      <c r="K2823" s="2">
        <v>44269</v>
      </c>
      <c r="L2823" s="2">
        <v>44291</v>
      </c>
      <c r="M2823" s="2">
        <v>44321</v>
      </c>
      <c r="N2823" s="8" t="s">
        <v>20054</v>
      </c>
      <c r="O2823" s="12">
        <f t="shared" si="176"/>
        <v>44231</v>
      </c>
      <c r="P2823">
        <f t="shared" si="179"/>
        <v>3.2900000000000005</v>
      </c>
      <c r="Q2823">
        <f t="shared" si="177"/>
        <v>0</v>
      </c>
      <c r="R2823" s="13">
        <f t="shared" si="178"/>
        <v>3.2900000000000005</v>
      </c>
    </row>
    <row r="2824" spans="1:18" x14ac:dyDescent="0.3">
      <c r="A2824">
        <v>20111</v>
      </c>
      <c r="B2824" s="2">
        <v>44285</v>
      </c>
      <c r="C2824" t="s">
        <v>38</v>
      </c>
      <c r="D2824" s="4">
        <v>639</v>
      </c>
      <c r="E2824">
        <v>108</v>
      </c>
      <c r="F2824" t="s">
        <v>33</v>
      </c>
      <c r="G2824" t="s">
        <v>34</v>
      </c>
      <c r="H2824" s="2">
        <v>44315</v>
      </c>
      <c r="I2824" s="2">
        <v>44345</v>
      </c>
      <c r="J2824" s="2">
        <v>44375</v>
      </c>
      <c r="K2824" s="2">
        <v>44315</v>
      </c>
      <c r="L2824" s="2">
        <v>44345</v>
      </c>
      <c r="M2824" s="2">
        <v>44375</v>
      </c>
      <c r="N2824" s="8" t="s">
        <v>20055</v>
      </c>
      <c r="O2824" s="12">
        <f t="shared" si="176"/>
        <v>44285</v>
      </c>
      <c r="P2824">
        <f t="shared" si="179"/>
        <v>3.7800000000000002</v>
      </c>
      <c r="Q2824">
        <f t="shared" si="177"/>
        <v>108</v>
      </c>
      <c r="R2824" s="13">
        <f t="shared" si="178"/>
        <v>-104.22</v>
      </c>
    </row>
    <row r="2825" spans="1:18" x14ac:dyDescent="0.3">
      <c r="A2825">
        <v>20112</v>
      </c>
      <c r="B2825" s="2">
        <v>44239</v>
      </c>
      <c r="C2825" t="s">
        <v>37</v>
      </c>
      <c r="D2825" s="4">
        <v>621</v>
      </c>
      <c r="E2825">
        <v>124</v>
      </c>
      <c r="F2825" t="s">
        <v>33</v>
      </c>
      <c r="G2825" t="s">
        <v>34</v>
      </c>
      <c r="H2825" s="2">
        <v>44269</v>
      </c>
      <c r="I2825" s="2">
        <v>44299</v>
      </c>
      <c r="J2825" s="2">
        <v>44329</v>
      </c>
      <c r="K2825" s="2">
        <v>44286</v>
      </c>
      <c r="L2825" s="2">
        <v>44299</v>
      </c>
      <c r="M2825" s="2">
        <v>44329</v>
      </c>
      <c r="N2825" s="8" t="s">
        <v>20054</v>
      </c>
      <c r="O2825" s="12">
        <f t="shared" si="176"/>
        <v>44239</v>
      </c>
      <c r="P2825">
        <f t="shared" si="179"/>
        <v>4.3400000000000007</v>
      </c>
      <c r="Q2825">
        <f t="shared" si="177"/>
        <v>0</v>
      </c>
      <c r="R2825" s="13">
        <f t="shared" si="178"/>
        <v>4.3400000000000007</v>
      </c>
    </row>
    <row r="2826" spans="1:18" x14ac:dyDescent="0.3">
      <c r="A2826">
        <v>20113</v>
      </c>
      <c r="B2826" s="2">
        <v>44219</v>
      </c>
      <c r="C2826" t="s">
        <v>32</v>
      </c>
      <c r="D2826" s="4">
        <v>597</v>
      </c>
      <c r="E2826">
        <v>81</v>
      </c>
      <c r="F2826" t="s">
        <v>35</v>
      </c>
      <c r="G2826" t="s">
        <v>39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8" t="s">
        <v>34</v>
      </c>
      <c r="O2826" s="12">
        <f t="shared" si="176"/>
        <v>44219</v>
      </c>
      <c r="P2826">
        <f t="shared" si="179"/>
        <v>0</v>
      </c>
      <c r="Q2826">
        <f t="shared" si="177"/>
        <v>0</v>
      </c>
      <c r="R2826" s="13">
        <f t="shared" si="178"/>
        <v>0</v>
      </c>
    </row>
    <row r="2827" spans="1:18" x14ac:dyDescent="0.3">
      <c r="A2827">
        <v>20114</v>
      </c>
      <c r="B2827" s="2">
        <v>44288</v>
      </c>
      <c r="C2827" t="s">
        <v>38</v>
      </c>
      <c r="D2827" s="4">
        <v>606</v>
      </c>
      <c r="E2827">
        <v>134</v>
      </c>
      <c r="F2827" t="s">
        <v>35</v>
      </c>
      <c r="G2827" t="s">
        <v>36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8" t="s">
        <v>34</v>
      </c>
      <c r="O2827" s="12">
        <f t="shared" si="176"/>
        <v>44288</v>
      </c>
      <c r="P2827">
        <f t="shared" si="179"/>
        <v>0</v>
      </c>
      <c r="Q2827">
        <f t="shared" si="177"/>
        <v>0</v>
      </c>
      <c r="R2827" s="13">
        <f t="shared" si="178"/>
        <v>0</v>
      </c>
    </row>
    <row r="2828" spans="1:18" x14ac:dyDescent="0.3">
      <c r="A2828">
        <v>20115</v>
      </c>
      <c r="B2828" s="2">
        <v>44285</v>
      </c>
      <c r="C2828" t="s">
        <v>38</v>
      </c>
      <c r="D2828" s="4">
        <v>595</v>
      </c>
      <c r="E2828">
        <v>108</v>
      </c>
      <c r="F2828" t="s">
        <v>35</v>
      </c>
      <c r="G2828" t="s">
        <v>36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8" t="s">
        <v>34</v>
      </c>
      <c r="O2828" s="12">
        <f t="shared" si="176"/>
        <v>44285</v>
      </c>
      <c r="P2828">
        <f t="shared" si="179"/>
        <v>0</v>
      </c>
      <c r="Q2828">
        <f t="shared" si="177"/>
        <v>0</v>
      </c>
      <c r="R2828" s="13">
        <f t="shared" si="178"/>
        <v>0</v>
      </c>
    </row>
    <row r="2829" spans="1:18" x14ac:dyDescent="0.3">
      <c r="A2829">
        <v>20116</v>
      </c>
      <c r="B2829" s="2">
        <v>44271</v>
      </c>
      <c r="C2829" t="s">
        <v>37</v>
      </c>
      <c r="D2829" s="4">
        <v>607</v>
      </c>
      <c r="E2829">
        <v>171</v>
      </c>
      <c r="F2829" t="s">
        <v>33</v>
      </c>
      <c r="G2829" t="s">
        <v>34</v>
      </c>
      <c r="H2829" s="2">
        <v>44301</v>
      </c>
      <c r="I2829" s="2">
        <v>44331</v>
      </c>
      <c r="J2829" s="2">
        <v>44361</v>
      </c>
      <c r="K2829" s="2">
        <v>44316</v>
      </c>
      <c r="L2829" s="2">
        <v>44331</v>
      </c>
      <c r="M2829" s="2">
        <v>44361</v>
      </c>
      <c r="N2829" s="8" t="s">
        <v>20054</v>
      </c>
      <c r="O2829" s="12">
        <f t="shared" si="176"/>
        <v>44271</v>
      </c>
      <c r="P2829">
        <f t="shared" si="179"/>
        <v>5.9850000000000003</v>
      </c>
      <c r="Q2829">
        <f t="shared" si="177"/>
        <v>0</v>
      </c>
      <c r="R2829" s="13">
        <f t="shared" si="178"/>
        <v>5.9850000000000003</v>
      </c>
    </row>
    <row r="2830" spans="1:18" x14ac:dyDescent="0.3">
      <c r="A2830">
        <v>20117</v>
      </c>
      <c r="B2830" s="2">
        <v>44264</v>
      </c>
      <c r="C2830" t="s">
        <v>37</v>
      </c>
      <c r="D2830" s="4">
        <v>674</v>
      </c>
      <c r="E2830">
        <v>116</v>
      </c>
      <c r="F2830" t="s">
        <v>33</v>
      </c>
      <c r="G2830" t="s">
        <v>34</v>
      </c>
      <c r="H2830" s="2">
        <v>44294</v>
      </c>
      <c r="I2830" s="2">
        <v>44324</v>
      </c>
      <c r="J2830" s="2">
        <v>44354</v>
      </c>
      <c r="K2830" s="2">
        <v>44295</v>
      </c>
      <c r="L2830" s="2">
        <v>44324</v>
      </c>
      <c r="M2830" s="2">
        <v>44354</v>
      </c>
      <c r="N2830" s="8" t="s">
        <v>20055</v>
      </c>
      <c r="O2830" s="12">
        <f t="shared" si="176"/>
        <v>44264</v>
      </c>
      <c r="P2830">
        <f t="shared" si="179"/>
        <v>4.0600000000000005</v>
      </c>
      <c r="Q2830">
        <f t="shared" si="177"/>
        <v>116</v>
      </c>
      <c r="R2830" s="13">
        <f t="shared" si="178"/>
        <v>-111.94</v>
      </c>
    </row>
    <row r="2831" spans="1:18" x14ac:dyDescent="0.3">
      <c r="A2831">
        <v>20118</v>
      </c>
      <c r="B2831" s="2">
        <v>44254</v>
      </c>
      <c r="C2831" t="s">
        <v>38</v>
      </c>
      <c r="D2831" s="4">
        <v>622</v>
      </c>
      <c r="E2831">
        <v>88</v>
      </c>
      <c r="F2831" t="s">
        <v>33</v>
      </c>
      <c r="G2831" t="s">
        <v>34</v>
      </c>
      <c r="H2831" s="2">
        <v>44284</v>
      </c>
      <c r="I2831" s="2">
        <v>44314</v>
      </c>
      <c r="J2831" s="2">
        <v>44344</v>
      </c>
      <c r="K2831" s="2">
        <v>44293</v>
      </c>
      <c r="L2831" s="2">
        <v>44314</v>
      </c>
      <c r="M2831" s="2">
        <v>44344</v>
      </c>
      <c r="N2831" s="8" t="s">
        <v>20054</v>
      </c>
      <c r="O2831" s="12">
        <f t="shared" si="176"/>
        <v>44254</v>
      </c>
      <c r="P2831">
        <f t="shared" si="179"/>
        <v>3.08</v>
      </c>
      <c r="Q2831">
        <f t="shared" si="177"/>
        <v>0</v>
      </c>
      <c r="R2831" s="13">
        <f t="shared" si="178"/>
        <v>3.08</v>
      </c>
    </row>
    <row r="2832" spans="1:18" x14ac:dyDescent="0.3">
      <c r="A2832">
        <v>20119</v>
      </c>
      <c r="B2832" s="2">
        <v>44279</v>
      </c>
      <c r="C2832" t="s">
        <v>37</v>
      </c>
      <c r="D2832" s="4">
        <v>542</v>
      </c>
      <c r="E2832">
        <v>142</v>
      </c>
      <c r="F2832" t="s">
        <v>35</v>
      </c>
      <c r="G2832" t="s">
        <v>41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8" t="s">
        <v>34</v>
      </c>
      <c r="O2832" s="12">
        <f t="shared" si="176"/>
        <v>44279</v>
      </c>
      <c r="P2832">
        <f t="shared" si="179"/>
        <v>0</v>
      </c>
      <c r="Q2832">
        <f t="shared" si="177"/>
        <v>0</v>
      </c>
      <c r="R2832" s="13">
        <f t="shared" si="178"/>
        <v>0</v>
      </c>
    </row>
    <row r="2833" spans="1:18" x14ac:dyDescent="0.3">
      <c r="A2833">
        <v>20120</v>
      </c>
      <c r="B2833" s="2">
        <v>44255</v>
      </c>
      <c r="C2833" t="s">
        <v>37</v>
      </c>
      <c r="D2833" s="4">
        <v>681</v>
      </c>
      <c r="E2833">
        <v>81</v>
      </c>
      <c r="F2833" t="s">
        <v>33</v>
      </c>
      <c r="G2833" t="s">
        <v>34</v>
      </c>
      <c r="H2833" s="2">
        <v>44285</v>
      </c>
      <c r="I2833" s="2">
        <v>44315</v>
      </c>
      <c r="J2833" s="2">
        <v>44345</v>
      </c>
      <c r="K2833" s="2">
        <v>44289</v>
      </c>
      <c r="L2833" s="2">
        <v>44315</v>
      </c>
      <c r="M2833" s="2">
        <v>44345</v>
      </c>
      <c r="N2833" s="8" t="s">
        <v>20054</v>
      </c>
      <c r="O2833" s="12">
        <f t="shared" si="176"/>
        <v>44255</v>
      </c>
      <c r="P2833">
        <f t="shared" si="179"/>
        <v>2.8350000000000004</v>
      </c>
      <c r="Q2833">
        <f t="shared" si="177"/>
        <v>0</v>
      </c>
      <c r="R2833" s="13">
        <f t="shared" si="178"/>
        <v>2.8350000000000004</v>
      </c>
    </row>
    <row r="2834" spans="1:18" x14ac:dyDescent="0.3">
      <c r="A2834">
        <v>20121</v>
      </c>
      <c r="B2834" s="2">
        <v>44277</v>
      </c>
      <c r="C2834" t="s">
        <v>38</v>
      </c>
      <c r="D2834" s="4">
        <v>658</v>
      </c>
      <c r="E2834">
        <v>81</v>
      </c>
      <c r="F2834" t="s">
        <v>33</v>
      </c>
      <c r="G2834" t="s">
        <v>34</v>
      </c>
      <c r="H2834" s="2">
        <v>44307</v>
      </c>
      <c r="I2834" s="2">
        <v>44337</v>
      </c>
      <c r="J2834" s="2">
        <v>44367</v>
      </c>
      <c r="K2834" s="2">
        <v>44311</v>
      </c>
      <c r="L2834" s="2">
        <v>44337</v>
      </c>
      <c r="M2834" s="2">
        <v>44367</v>
      </c>
      <c r="N2834" s="8" t="s">
        <v>20055</v>
      </c>
      <c r="O2834" s="12">
        <f t="shared" si="176"/>
        <v>44277</v>
      </c>
      <c r="P2834">
        <f t="shared" si="179"/>
        <v>2.8350000000000004</v>
      </c>
      <c r="Q2834">
        <f t="shared" si="177"/>
        <v>81</v>
      </c>
      <c r="R2834" s="13">
        <f t="shared" si="178"/>
        <v>-78.165000000000006</v>
      </c>
    </row>
    <row r="2835" spans="1:18" x14ac:dyDescent="0.3">
      <c r="A2835">
        <v>20122</v>
      </c>
      <c r="B2835" s="2">
        <v>44263</v>
      </c>
      <c r="C2835" t="s">
        <v>38</v>
      </c>
      <c r="D2835" s="4">
        <v>607</v>
      </c>
      <c r="E2835">
        <v>133</v>
      </c>
      <c r="F2835" t="s">
        <v>33</v>
      </c>
      <c r="G2835" t="s">
        <v>34</v>
      </c>
      <c r="H2835" s="2">
        <v>44293</v>
      </c>
      <c r="I2835" s="2">
        <v>44323</v>
      </c>
      <c r="J2835" s="2">
        <v>44353</v>
      </c>
      <c r="K2835" s="2">
        <v>44325</v>
      </c>
      <c r="L2835" s="2">
        <v>44323</v>
      </c>
      <c r="M2835" s="2">
        <v>44353</v>
      </c>
      <c r="N2835" s="8" t="s">
        <v>20054</v>
      </c>
      <c r="O2835" s="12">
        <f t="shared" si="176"/>
        <v>44263</v>
      </c>
      <c r="P2835">
        <f t="shared" si="179"/>
        <v>4.6550000000000002</v>
      </c>
      <c r="Q2835">
        <f t="shared" si="177"/>
        <v>0</v>
      </c>
      <c r="R2835" s="13">
        <f t="shared" si="178"/>
        <v>4.6550000000000002</v>
      </c>
    </row>
    <row r="2836" spans="1:18" x14ac:dyDescent="0.3">
      <c r="A2836">
        <v>20123</v>
      </c>
      <c r="B2836" s="2">
        <v>44231</v>
      </c>
      <c r="C2836" t="s">
        <v>37</v>
      </c>
      <c r="D2836" s="4">
        <v>687</v>
      </c>
      <c r="E2836">
        <v>69</v>
      </c>
      <c r="F2836" t="s">
        <v>33</v>
      </c>
      <c r="G2836" t="s">
        <v>34</v>
      </c>
      <c r="H2836" s="2">
        <v>44261</v>
      </c>
      <c r="I2836" s="2">
        <v>44291</v>
      </c>
      <c r="J2836" s="2">
        <v>44321</v>
      </c>
      <c r="K2836" s="2">
        <v>44263</v>
      </c>
      <c r="L2836" s="2">
        <v>44291</v>
      </c>
      <c r="M2836" s="2">
        <v>44321</v>
      </c>
      <c r="N2836" s="8" t="s">
        <v>20054</v>
      </c>
      <c r="O2836" s="12">
        <f t="shared" si="176"/>
        <v>44231</v>
      </c>
      <c r="P2836">
        <f t="shared" si="179"/>
        <v>2.415</v>
      </c>
      <c r="Q2836">
        <f t="shared" si="177"/>
        <v>0</v>
      </c>
      <c r="R2836" s="13">
        <f t="shared" si="178"/>
        <v>2.415</v>
      </c>
    </row>
    <row r="2837" spans="1:18" x14ac:dyDescent="0.3">
      <c r="A2837">
        <v>20124</v>
      </c>
      <c r="B2837" s="2">
        <v>44269</v>
      </c>
      <c r="C2837" t="s">
        <v>32</v>
      </c>
      <c r="D2837" s="4">
        <v>616</v>
      </c>
      <c r="E2837">
        <v>116</v>
      </c>
      <c r="F2837" t="s">
        <v>35</v>
      </c>
      <c r="G2837" t="s">
        <v>39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8" t="s">
        <v>34</v>
      </c>
      <c r="O2837" s="12">
        <f t="shared" si="176"/>
        <v>44269</v>
      </c>
      <c r="P2837">
        <f t="shared" si="179"/>
        <v>0</v>
      </c>
      <c r="Q2837">
        <f t="shared" si="177"/>
        <v>0</v>
      </c>
      <c r="R2837" s="13">
        <f t="shared" si="178"/>
        <v>0</v>
      </c>
    </row>
    <row r="2838" spans="1:18" x14ac:dyDescent="0.3">
      <c r="A2838">
        <v>20125</v>
      </c>
      <c r="B2838" s="2">
        <v>44200</v>
      </c>
      <c r="C2838" t="s">
        <v>37</v>
      </c>
      <c r="D2838" s="4">
        <v>607</v>
      </c>
      <c r="E2838">
        <v>92</v>
      </c>
      <c r="F2838" t="s">
        <v>33</v>
      </c>
      <c r="G2838" t="s">
        <v>34</v>
      </c>
      <c r="H2838" s="2">
        <v>44230</v>
      </c>
      <c r="I2838" s="2">
        <v>44260</v>
      </c>
      <c r="J2838" s="2">
        <v>44290</v>
      </c>
      <c r="K2838" s="2">
        <v>44260</v>
      </c>
      <c r="L2838" s="2">
        <v>44260</v>
      </c>
      <c r="M2838" s="2">
        <v>44290</v>
      </c>
      <c r="N2838" s="8" t="s">
        <v>20054</v>
      </c>
      <c r="O2838" s="12">
        <f t="shared" si="176"/>
        <v>44200</v>
      </c>
      <c r="P2838">
        <f t="shared" si="179"/>
        <v>3.22</v>
      </c>
      <c r="Q2838">
        <f t="shared" si="177"/>
        <v>0</v>
      </c>
      <c r="R2838" s="13">
        <f t="shared" si="178"/>
        <v>3.22</v>
      </c>
    </row>
    <row r="2839" spans="1:18" x14ac:dyDescent="0.3">
      <c r="A2839">
        <v>20126</v>
      </c>
      <c r="B2839" s="2">
        <v>44267</v>
      </c>
      <c r="C2839" t="s">
        <v>38</v>
      </c>
      <c r="D2839" s="4">
        <v>553</v>
      </c>
      <c r="E2839">
        <v>166</v>
      </c>
      <c r="F2839" t="s">
        <v>35</v>
      </c>
      <c r="G2839" t="s">
        <v>40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8" t="s">
        <v>34</v>
      </c>
      <c r="O2839" s="12">
        <f t="shared" si="176"/>
        <v>44267</v>
      </c>
      <c r="P2839">
        <f t="shared" si="179"/>
        <v>0</v>
      </c>
      <c r="Q2839">
        <f t="shared" si="177"/>
        <v>0</v>
      </c>
      <c r="R2839" s="13">
        <f t="shared" si="178"/>
        <v>0</v>
      </c>
    </row>
    <row r="2840" spans="1:18" x14ac:dyDescent="0.3">
      <c r="A2840">
        <v>20127</v>
      </c>
      <c r="B2840" s="2">
        <v>44200</v>
      </c>
      <c r="C2840" t="s">
        <v>32</v>
      </c>
      <c r="D2840" s="4">
        <v>677</v>
      </c>
      <c r="E2840">
        <v>104</v>
      </c>
      <c r="F2840" t="s">
        <v>33</v>
      </c>
      <c r="G2840" t="s">
        <v>34</v>
      </c>
      <c r="H2840" s="2">
        <v>44230</v>
      </c>
      <c r="I2840" s="2">
        <v>44260</v>
      </c>
      <c r="J2840" s="2">
        <v>44290</v>
      </c>
      <c r="K2840" s="2">
        <v>44230</v>
      </c>
      <c r="L2840" s="2">
        <v>44260</v>
      </c>
      <c r="M2840" s="2">
        <v>44290</v>
      </c>
      <c r="N2840" s="8" t="s">
        <v>20054</v>
      </c>
      <c r="O2840" s="12">
        <f t="shared" si="176"/>
        <v>44200</v>
      </c>
      <c r="P2840">
        <f t="shared" si="179"/>
        <v>3.6400000000000006</v>
      </c>
      <c r="Q2840">
        <f t="shared" si="177"/>
        <v>0</v>
      </c>
      <c r="R2840" s="13">
        <f t="shared" si="178"/>
        <v>3.6400000000000006</v>
      </c>
    </row>
    <row r="2841" spans="1:18" x14ac:dyDescent="0.3">
      <c r="A2841">
        <v>20128</v>
      </c>
      <c r="B2841" s="2">
        <v>44230</v>
      </c>
      <c r="C2841" t="s">
        <v>32</v>
      </c>
      <c r="D2841" s="4">
        <v>637</v>
      </c>
      <c r="E2841">
        <v>112</v>
      </c>
      <c r="F2841" t="s">
        <v>35</v>
      </c>
      <c r="G2841" t="s">
        <v>41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8" t="s">
        <v>34</v>
      </c>
      <c r="O2841" s="12">
        <f t="shared" si="176"/>
        <v>44230</v>
      </c>
      <c r="P2841">
        <f t="shared" si="179"/>
        <v>0</v>
      </c>
      <c r="Q2841">
        <f t="shared" si="177"/>
        <v>0</v>
      </c>
      <c r="R2841" s="13">
        <f t="shared" si="178"/>
        <v>0</v>
      </c>
    </row>
    <row r="2842" spans="1:18" x14ac:dyDescent="0.3">
      <c r="A2842">
        <v>20129</v>
      </c>
      <c r="B2842" s="2">
        <v>44207</v>
      </c>
      <c r="C2842" t="s">
        <v>37</v>
      </c>
      <c r="D2842" s="4">
        <v>569</v>
      </c>
      <c r="E2842">
        <v>76</v>
      </c>
      <c r="F2842" t="s">
        <v>35</v>
      </c>
      <c r="G2842" t="s">
        <v>41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8" t="s">
        <v>34</v>
      </c>
      <c r="O2842" s="12">
        <f t="shared" si="176"/>
        <v>44207</v>
      </c>
      <c r="P2842">
        <f t="shared" si="179"/>
        <v>0</v>
      </c>
      <c r="Q2842">
        <f t="shared" si="177"/>
        <v>0</v>
      </c>
      <c r="R2842" s="13">
        <f t="shared" si="178"/>
        <v>0</v>
      </c>
    </row>
    <row r="2843" spans="1:18" x14ac:dyDescent="0.3">
      <c r="A2843">
        <v>20130</v>
      </c>
      <c r="B2843" s="2">
        <v>44282</v>
      </c>
      <c r="C2843" t="s">
        <v>32</v>
      </c>
      <c r="D2843" s="4">
        <v>667</v>
      </c>
      <c r="E2843">
        <v>96</v>
      </c>
      <c r="F2843" t="s">
        <v>33</v>
      </c>
      <c r="G2843" t="s">
        <v>34</v>
      </c>
      <c r="H2843" s="2">
        <v>44312</v>
      </c>
      <c r="I2843" s="2">
        <v>44342</v>
      </c>
      <c r="J2843" s="2">
        <v>44372</v>
      </c>
      <c r="K2843" s="2">
        <v>44318</v>
      </c>
      <c r="L2843" s="2">
        <v>44342</v>
      </c>
      <c r="M2843" s="2">
        <v>44372</v>
      </c>
      <c r="N2843" s="8" t="s">
        <v>20054</v>
      </c>
      <c r="O2843" s="12">
        <f t="shared" si="176"/>
        <v>44282</v>
      </c>
      <c r="P2843">
        <f t="shared" si="179"/>
        <v>3.3600000000000003</v>
      </c>
      <c r="Q2843">
        <f t="shared" si="177"/>
        <v>0</v>
      </c>
      <c r="R2843" s="13">
        <f t="shared" si="178"/>
        <v>3.3600000000000003</v>
      </c>
    </row>
    <row r="2844" spans="1:18" x14ac:dyDescent="0.3">
      <c r="A2844">
        <v>20131</v>
      </c>
      <c r="B2844" s="2">
        <v>44267</v>
      </c>
      <c r="C2844" t="s">
        <v>37</v>
      </c>
      <c r="D2844" s="4">
        <v>626</v>
      </c>
      <c r="E2844">
        <v>123</v>
      </c>
      <c r="F2844" t="s">
        <v>33</v>
      </c>
      <c r="G2844" t="s">
        <v>34</v>
      </c>
      <c r="H2844" s="2">
        <v>44297</v>
      </c>
      <c r="I2844" s="2">
        <v>44327</v>
      </c>
      <c r="J2844" s="2">
        <v>44357</v>
      </c>
      <c r="K2844" s="2">
        <v>44332</v>
      </c>
      <c r="L2844" s="2">
        <v>44327</v>
      </c>
      <c r="M2844" s="2">
        <v>44357</v>
      </c>
      <c r="N2844" s="8" t="s">
        <v>20054</v>
      </c>
      <c r="O2844" s="12">
        <f t="shared" si="176"/>
        <v>44267</v>
      </c>
      <c r="P2844">
        <f t="shared" si="179"/>
        <v>4.3050000000000006</v>
      </c>
      <c r="Q2844">
        <f t="shared" si="177"/>
        <v>0</v>
      </c>
      <c r="R2844" s="13">
        <f t="shared" si="178"/>
        <v>4.3050000000000006</v>
      </c>
    </row>
    <row r="2845" spans="1:18" x14ac:dyDescent="0.3">
      <c r="A2845">
        <v>20132</v>
      </c>
      <c r="B2845" s="2">
        <v>44235</v>
      </c>
      <c r="C2845" t="s">
        <v>32</v>
      </c>
      <c r="D2845" s="4">
        <v>564</v>
      </c>
      <c r="E2845">
        <v>103</v>
      </c>
      <c r="F2845" t="s">
        <v>35</v>
      </c>
      <c r="G2845" t="s">
        <v>39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8" t="s">
        <v>34</v>
      </c>
      <c r="O2845" s="12">
        <f t="shared" si="176"/>
        <v>44235</v>
      </c>
      <c r="P2845">
        <f t="shared" si="179"/>
        <v>0</v>
      </c>
      <c r="Q2845">
        <f t="shared" si="177"/>
        <v>0</v>
      </c>
      <c r="R2845" s="13">
        <f t="shared" si="178"/>
        <v>0</v>
      </c>
    </row>
    <row r="2846" spans="1:18" x14ac:dyDescent="0.3">
      <c r="A2846">
        <v>20133</v>
      </c>
      <c r="B2846" s="2">
        <v>44277</v>
      </c>
      <c r="C2846" t="s">
        <v>37</v>
      </c>
      <c r="D2846" s="4">
        <v>634</v>
      </c>
      <c r="E2846">
        <v>109</v>
      </c>
      <c r="F2846" t="s">
        <v>33</v>
      </c>
      <c r="G2846" t="s">
        <v>34</v>
      </c>
      <c r="H2846" s="2">
        <v>44307</v>
      </c>
      <c r="I2846" s="2">
        <v>44337</v>
      </c>
      <c r="J2846" s="2">
        <v>44367</v>
      </c>
      <c r="K2846" s="2">
        <v>44316</v>
      </c>
      <c r="L2846" s="2">
        <v>44337</v>
      </c>
      <c r="M2846" s="2">
        <v>44367</v>
      </c>
      <c r="N2846" s="8" t="s">
        <v>20054</v>
      </c>
      <c r="O2846" s="12">
        <f t="shared" si="176"/>
        <v>44277</v>
      </c>
      <c r="P2846">
        <f t="shared" si="179"/>
        <v>3.8150000000000004</v>
      </c>
      <c r="Q2846">
        <f t="shared" si="177"/>
        <v>0</v>
      </c>
      <c r="R2846" s="13">
        <f t="shared" si="178"/>
        <v>3.8150000000000004</v>
      </c>
    </row>
    <row r="2847" spans="1:18" x14ac:dyDescent="0.3">
      <c r="A2847">
        <v>20134</v>
      </c>
      <c r="B2847" s="2">
        <v>44263</v>
      </c>
      <c r="C2847" t="s">
        <v>38</v>
      </c>
      <c r="D2847" s="4">
        <v>603</v>
      </c>
      <c r="E2847">
        <v>34</v>
      </c>
      <c r="F2847" t="s">
        <v>35</v>
      </c>
      <c r="G2847" t="s">
        <v>42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8" t="s">
        <v>34</v>
      </c>
      <c r="O2847" s="12">
        <f t="shared" si="176"/>
        <v>44263</v>
      </c>
      <c r="P2847">
        <f t="shared" si="179"/>
        <v>0</v>
      </c>
      <c r="Q2847">
        <f t="shared" si="177"/>
        <v>0</v>
      </c>
      <c r="R2847" s="13">
        <f t="shared" si="178"/>
        <v>0</v>
      </c>
    </row>
    <row r="2848" spans="1:18" x14ac:dyDescent="0.3">
      <c r="A2848">
        <v>20135</v>
      </c>
      <c r="B2848" s="2">
        <v>44207</v>
      </c>
      <c r="C2848" t="s">
        <v>37</v>
      </c>
      <c r="D2848" s="4">
        <v>658</v>
      </c>
      <c r="E2848">
        <v>64</v>
      </c>
      <c r="F2848" t="s">
        <v>33</v>
      </c>
      <c r="G2848" t="s">
        <v>34</v>
      </c>
      <c r="H2848" s="2">
        <v>44237</v>
      </c>
      <c r="I2848" s="2">
        <v>44267</v>
      </c>
      <c r="J2848" s="2">
        <v>44297</v>
      </c>
      <c r="K2848" s="2">
        <v>44240</v>
      </c>
      <c r="L2848" s="2">
        <v>44267</v>
      </c>
      <c r="M2848" s="2">
        <v>44297</v>
      </c>
      <c r="N2848" s="8" t="s">
        <v>20054</v>
      </c>
      <c r="O2848" s="12">
        <f t="shared" si="176"/>
        <v>44207</v>
      </c>
      <c r="P2848">
        <f t="shared" si="179"/>
        <v>2.2400000000000002</v>
      </c>
      <c r="Q2848">
        <f t="shared" si="177"/>
        <v>0</v>
      </c>
      <c r="R2848" s="13">
        <f t="shared" si="178"/>
        <v>2.2400000000000002</v>
      </c>
    </row>
    <row r="2849" spans="1:18" x14ac:dyDescent="0.3">
      <c r="A2849">
        <v>20136</v>
      </c>
      <c r="B2849" s="2">
        <v>44235</v>
      </c>
      <c r="C2849" t="s">
        <v>32</v>
      </c>
      <c r="D2849" s="4">
        <v>619</v>
      </c>
      <c r="E2849">
        <v>144</v>
      </c>
      <c r="F2849" t="s">
        <v>35</v>
      </c>
      <c r="G2849" t="s">
        <v>39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8" t="s">
        <v>34</v>
      </c>
      <c r="O2849" s="12">
        <f t="shared" si="176"/>
        <v>44235</v>
      </c>
      <c r="P2849">
        <f t="shared" si="179"/>
        <v>0</v>
      </c>
      <c r="Q2849">
        <f t="shared" si="177"/>
        <v>0</v>
      </c>
      <c r="R2849" s="13">
        <f t="shared" si="178"/>
        <v>0</v>
      </c>
    </row>
    <row r="2850" spans="1:18" x14ac:dyDescent="0.3">
      <c r="A2850">
        <v>20137</v>
      </c>
      <c r="B2850" s="2">
        <v>44237</v>
      </c>
      <c r="C2850" t="s">
        <v>38</v>
      </c>
      <c r="D2850" s="4">
        <v>618</v>
      </c>
      <c r="E2850">
        <v>112</v>
      </c>
      <c r="F2850" t="s">
        <v>35</v>
      </c>
      <c r="G2850" t="s">
        <v>36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8" t="s">
        <v>34</v>
      </c>
      <c r="O2850" s="12">
        <f t="shared" si="176"/>
        <v>44237</v>
      </c>
      <c r="P2850">
        <f t="shared" si="179"/>
        <v>0</v>
      </c>
      <c r="Q2850">
        <f t="shared" si="177"/>
        <v>0</v>
      </c>
      <c r="R2850" s="13">
        <f t="shared" si="178"/>
        <v>0</v>
      </c>
    </row>
    <row r="2851" spans="1:18" x14ac:dyDescent="0.3">
      <c r="A2851">
        <v>20138</v>
      </c>
      <c r="B2851" s="2">
        <v>44275</v>
      </c>
      <c r="C2851" t="s">
        <v>38</v>
      </c>
      <c r="D2851" s="4">
        <v>516</v>
      </c>
      <c r="E2851">
        <v>86</v>
      </c>
      <c r="F2851" t="s">
        <v>35</v>
      </c>
      <c r="G2851" t="s">
        <v>40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8" t="s">
        <v>34</v>
      </c>
      <c r="O2851" s="12">
        <f t="shared" si="176"/>
        <v>44275</v>
      </c>
      <c r="P2851">
        <f t="shared" si="179"/>
        <v>0</v>
      </c>
      <c r="Q2851">
        <f t="shared" si="177"/>
        <v>0</v>
      </c>
      <c r="R2851" s="13">
        <f t="shared" si="178"/>
        <v>0</v>
      </c>
    </row>
    <row r="2852" spans="1:18" x14ac:dyDescent="0.3">
      <c r="A2852">
        <v>20139</v>
      </c>
      <c r="B2852" s="2">
        <v>44244</v>
      </c>
      <c r="C2852" t="s">
        <v>32</v>
      </c>
      <c r="D2852" s="4">
        <v>517</v>
      </c>
      <c r="E2852">
        <v>88</v>
      </c>
      <c r="F2852" t="s">
        <v>35</v>
      </c>
      <c r="G2852" t="s">
        <v>42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8" t="s">
        <v>34</v>
      </c>
      <c r="O2852" s="12">
        <f t="shared" si="176"/>
        <v>44244</v>
      </c>
      <c r="P2852">
        <f t="shared" si="179"/>
        <v>0</v>
      </c>
      <c r="Q2852">
        <f t="shared" si="177"/>
        <v>0</v>
      </c>
      <c r="R2852" s="13">
        <f t="shared" si="178"/>
        <v>0</v>
      </c>
    </row>
    <row r="2853" spans="1:18" x14ac:dyDescent="0.3">
      <c r="A2853">
        <v>20140</v>
      </c>
      <c r="B2853" s="2">
        <v>44229</v>
      </c>
      <c r="C2853" t="s">
        <v>37</v>
      </c>
      <c r="D2853" s="4">
        <v>630</v>
      </c>
      <c r="E2853">
        <v>79</v>
      </c>
      <c r="F2853" t="s">
        <v>33</v>
      </c>
      <c r="G2853" t="s">
        <v>34</v>
      </c>
      <c r="H2853" s="2">
        <v>44259</v>
      </c>
      <c r="I2853" s="2">
        <v>44289</v>
      </c>
      <c r="J2853" s="2">
        <v>44319</v>
      </c>
      <c r="K2853" s="2">
        <v>44282</v>
      </c>
      <c r="L2853" s="2">
        <v>44289</v>
      </c>
      <c r="M2853" s="2">
        <v>44319</v>
      </c>
      <c r="N2853" s="8" t="s">
        <v>20054</v>
      </c>
      <c r="O2853" s="12">
        <f t="shared" si="176"/>
        <v>44229</v>
      </c>
      <c r="P2853">
        <f t="shared" si="179"/>
        <v>2.7650000000000001</v>
      </c>
      <c r="Q2853">
        <f t="shared" si="177"/>
        <v>0</v>
      </c>
      <c r="R2853" s="13">
        <f t="shared" si="178"/>
        <v>2.7650000000000001</v>
      </c>
    </row>
    <row r="2854" spans="1:18" x14ac:dyDescent="0.3">
      <c r="A2854">
        <v>20141</v>
      </c>
      <c r="B2854" s="2">
        <v>44199</v>
      </c>
      <c r="C2854" t="s">
        <v>38</v>
      </c>
      <c r="D2854" s="4">
        <v>641</v>
      </c>
      <c r="E2854">
        <v>91</v>
      </c>
      <c r="F2854" t="s">
        <v>33</v>
      </c>
      <c r="G2854" t="s">
        <v>34</v>
      </c>
      <c r="H2854" s="2">
        <v>44229</v>
      </c>
      <c r="I2854" s="2">
        <v>44259</v>
      </c>
      <c r="J2854" s="2">
        <v>44289</v>
      </c>
      <c r="K2854" s="2">
        <v>44231</v>
      </c>
      <c r="L2854" s="2">
        <v>44259</v>
      </c>
      <c r="M2854" s="2">
        <v>44289</v>
      </c>
      <c r="N2854" s="8" t="s">
        <v>20055</v>
      </c>
      <c r="O2854" s="12">
        <f t="shared" si="176"/>
        <v>44199</v>
      </c>
      <c r="P2854">
        <f t="shared" si="179"/>
        <v>3.1850000000000005</v>
      </c>
      <c r="Q2854">
        <f t="shared" si="177"/>
        <v>91</v>
      </c>
      <c r="R2854" s="13">
        <f t="shared" si="178"/>
        <v>-87.814999999999998</v>
      </c>
    </row>
    <row r="2855" spans="1:18" x14ac:dyDescent="0.3">
      <c r="A2855">
        <v>20142</v>
      </c>
      <c r="B2855" s="2">
        <v>44282</v>
      </c>
      <c r="C2855" t="s">
        <v>32</v>
      </c>
      <c r="D2855" s="4">
        <v>657</v>
      </c>
      <c r="E2855">
        <v>86</v>
      </c>
      <c r="F2855" t="s">
        <v>33</v>
      </c>
      <c r="G2855" t="s">
        <v>34</v>
      </c>
      <c r="H2855" s="2">
        <v>44312</v>
      </c>
      <c r="I2855" s="2">
        <v>44342</v>
      </c>
      <c r="J2855" s="2">
        <v>44372</v>
      </c>
      <c r="K2855" s="2">
        <v>44314</v>
      </c>
      <c r="L2855" s="2">
        <v>44342</v>
      </c>
      <c r="M2855" s="2">
        <v>44372</v>
      </c>
      <c r="N2855" s="8" t="s">
        <v>20054</v>
      </c>
      <c r="O2855" s="12">
        <f t="shared" si="176"/>
        <v>44282</v>
      </c>
      <c r="P2855">
        <f t="shared" si="179"/>
        <v>3.0100000000000002</v>
      </c>
      <c r="Q2855">
        <f t="shared" si="177"/>
        <v>0</v>
      </c>
      <c r="R2855" s="13">
        <f t="shared" si="178"/>
        <v>3.0100000000000002</v>
      </c>
    </row>
    <row r="2856" spans="1:18" x14ac:dyDescent="0.3">
      <c r="A2856">
        <v>20143</v>
      </c>
      <c r="B2856" s="2">
        <v>44240</v>
      </c>
      <c r="C2856" t="s">
        <v>38</v>
      </c>
      <c r="D2856" s="4">
        <v>640</v>
      </c>
      <c r="E2856">
        <v>69</v>
      </c>
      <c r="F2856" t="s">
        <v>33</v>
      </c>
      <c r="G2856" t="s">
        <v>34</v>
      </c>
      <c r="H2856" s="2">
        <v>44270</v>
      </c>
      <c r="I2856" s="2">
        <v>44300</v>
      </c>
      <c r="J2856" s="2">
        <v>44330</v>
      </c>
      <c r="K2856" s="2">
        <v>44283</v>
      </c>
      <c r="L2856" s="2">
        <v>44300</v>
      </c>
      <c r="M2856" s="2">
        <v>44330</v>
      </c>
      <c r="N2856" s="8" t="s">
        <v>20054</v>
      </c>
      <c r="O2856" s="12">
        <f t="shared" si="176"/>
        <v>44240</v>
      </c>
      <c r="P2856">
        <f t="shared" si="179"/>
        <v>2.415</v>
      </c>
      <c r="Q2856">
        <f t="shared" si="177"/>
        <v>0</v>
      </c>
      <c r="R2856" s="13">
        <f t="shared" si="178"/>
        <v>2.415</v>
      </c>
    </row>
    <row r="2857" spans="1:18" x14ac:dyDescent="0.3">
      <c r="A2857">
        <v>20144</v>
      </c>
      <c r="B2857" s="2">
        <v>44234</v>
      </c>
      <c r="C2857" t="s">
        <v>32</v>
      </c>
      <c r="D2857" s="4">
        <v>567</v>
      </c>
      <c r="E2857">
        <v>95</v>
      </c>
      <c r="F2857" t="s">
        <v>35</v>
      </c>
      <c r="G2857" t="s">
        <v>42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8" t="s">
        <v>34</v>
      </c>
      <c r="O2857" s="12">
        <f t="shared" si="176"/>
        <v>44234</v>
      </c>
      <c r="P2857">
        <f t="shared" si="179"/>
        <v>0</v>
      </c>
      <c r="Q2857">
        <f t="shared" si="177"/>
        <v>0</v>
      </c>
      <c r="R2857" s="13">
        <f t="shared" si="178"/>
        <v>0</v>
      </c>
    </row>
    <row r="2858" spans="1:18" x14ac:dyDescent="0.3">
      <c r="A2858">
        <v>20145</v>
      </c>
      <c r="B2858" s="2">
        <v>44274</v>
      </c>
      <c r="C2858" t="s">
        <v>32</v>
      </c>
      <c r="D2858" s="4">
        <v>572</v>
      </c>
      <c r="E2858">
        <v>102</v>
      </c>
      <c r="F2858" t="s">
        <v>35</v>
      </c>
      <c r="G2858" t="s">
        <v>39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8" t="s">
        <v>34</v>
      </c>
      <c r="O2858" s="12">
        <f t="shared" si="176"/>
        <v>44274</v>
      </c>
      <c r="P2858">
        <f t="shared" si="179"/>
        <v>0</v>
      </c>
      <c r="Q2858">
        <f t="shared" si="177"/>
        <v>0</v>
      </c>
      <c r="R2858" s="13">
        <f t="shared" si="178"/>
        <v>0</v>
      </c>
    </row>
    <row r="2859" spans="1:18" x14ac:dyDescent="0.3">
      <c r="A2859">
        <v>20146</v>
      </c>
      <c r="B2859" s="2">
        <v>44247</v>
      </c>
      <c r="C2859" t="s">
        <v>32</v>
      </c>
      <c r="D2859" s="4">
        <v>604</v>
      </c>
      <c r="E2859">
        <v>109</v>
      </c>
      <c r="F2859" t="s">
        <v>35</v>
      </c>
      <c r="G2859" t="s">
        <v>40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8" t="s">
        <v>34</v>
      </c>
      <c r="O2859" s="12">
        <f t="shared" si="176"/>
        <v>44247</v>
      </c>
      <c r="P2859">
        <f t="shared" si="179"/>
        <v>0</v>
      </c>
      <c r="Q2859">
        <f t="shared" si="177"/>
        <v>0</v>
      </c>
      <c r="R2859" s="13">
        <f t="shared" si="178"/>
        <v>0</v>
      </c>
    </row>
    <row r="2860" spans="1:18" x14ac:dyDescent="0.3">
      <c r="A2860">
        <v>20147</v>
      </c>
      <c r="B2860" s="2">
        <v>44262</v>
      </c>
      <c r="C2860" t="s">
        <v>32</v>
      </c>
      <c r="D2860" s="4">
        <v>614</v>
      </c>
      <c r="E2860">
        <v>90</v>
      </c>
      <c r="F2860" t="s">
        <v>35</v>
      </c>
      <c r="G2860" t="s">
        <v>40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8" t="s">
        <v>34</v>
      </c>
      <c r="O2860" s="12">
        <f t="shared" si="176"/>
        <v>44262</v>
      </c>
      <c r="P2860">
        <f t="shared" si="179"/>
        <v>0</v>
      </c>
      <c r="Q2860">
        <f t="shared" si="177"/>
        <v>0</v>
      </c>
      <c r="R2860" s="13">
        <f t="shared" si="178"/>
        <v>0</v>
      </c>
    </row>
    <row r="2861" spans="1:18" x14ac:dyDescent="0.3">
      <c r="A2861">
        <v>20148</v>
      </c>
      <c r="B2861" s="2">
        <v>44223</v>
      </c>
      <c r="C2861" t="s">
        <v>32</v>
      </c>
      <c r="D2861" s="4">
        <v>582</v>
      </c>
      <c r="E2861">
        <v>77</v>
      </c>
      <c r="F2861" t="s">
        <v>35</v>
      </c>
      <c r="G2861" t="s">
        <v>40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8" t="s">
        <v>34</v>
      </c>
      <c r="O2861" s="12">
        <f t="shared" si="176"/>
        <v>44223</v>
      </c>
      <c r="P2861">
        <f t="shared" si="179"/>
        <v>0</v>
      </c>
      <c r="Q2861">
        <f t="shared" si="177"/>
        <v>0</v>
      </c>
      <c r="R2861" s="13">
        <f t="shared" si="178"/>
        <v>0</v>
      </c>
    </row>
    <row r="2862" spans="1:18" x14ac:dyDescent="0.3">
      <c r="A2862">
        <v>20149</v>
      </c>
      <c r="B2862" s="2">
        <v>44278</v>
      </c>
      <c r="C2862" t="s">
        <v>38</v>
      </c>
      <c r="D2862" s="4">
        <v>690</v>
      </c>
      <c r="E2862">
        <v>100</v>
      </c>
      <c r="F2862" t="s">
        <v>33</v>
      </c>
      <c r="G2862" t="s">
        <v>34</v>
      </c>
      <c r="H2862" s="2">
        <v>44308</v>
      </c>
      <c r="I2862" s="2">
        <v>44338</v>
      </c>
      <c r="J2862" s="2">
        <v>44368</v>
      </c>
      <c r="K2862" s="2">
        <v>44310</v>
      </c>
      <c r="L2862" s="2">
        <v>44338</v>
      </c>
      <c r="M2862" s="2">
        <v>44368</v>
      </c>
      <c r="N2862" s="8" t="s">
        <v>20054</v>
      </c>
      <c r="O2862" s="12">
        <f t="shared" si="176"/>
        <v>44278</v>
      </c>
      <c r="P2862">
        <f t="shared" si="179"/>
        <v>3.5000000000000004</v>
      </c>
      <c r="Q2862">
        <f t="shared" si="177"/>
        <v>0</v>
      </c>
      <c r="R2862" s="13">
        <f t="shared" si="178"/>
        <v>3.5000000000000004</v>
      </c>
    </row>
    <row r="2863" spans="1:18" x14ac:dyDescent="0.3">
      <c r="A2863">
        <v>20150</v>
      </c>
      <c r="B2863" s="2">
        <v>44260</v>
      </c>
      <c r="C2863" t="s">
        <v>38</v>
      </c>
      <c r="D2863" s="4">
        <v>597</v>
      </c>
      <c r="E2863">
        <v>96</v>
      </c>
      <c r="F2863" t="s">
        <v>35</v>
      </c>
      <c r="G2863" t="s">
        <v>39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8" t="s">
        <v>34</v>
      </c>
      <c r="O2863" s="12">
        <f t="shared" si="176"/>
        <v>44260</v>
      </c>
      <c r="P2863">
        <f t="shared" si="179"/>
        <v>0</v>
      </c>
      <c r="Q2863">
        <f t="shared" si="177"/>
        <v>0</v>
      </c>
      <c r="R2863" s="13">
        <f t="shared" si="178"/>
        <v>0</v>
      </c>
    </row>
    <row r="2864" spans="1:18" x14ac:dyDescent="0.3">
      <c r="A2864">
        <v>20151</v>
      </c>
      <c r="B2864" s="2">
        <v>44206</v>
      </c>
      <c r="C2864" t="s">
        <v>32</v>
      </c>
      <c r="D2864" s="4">
        <v>593</v>
      </c>
      <c r="E2864">
        <v>91</v>
      </c>
      <c r="F2864" t="s">
        <v>35</v>
      </c>
      <c r="G2864" t="s">
        <v>36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8" t="s">
        <v>34</v>
      </c>
      <c r="O2864" s="12">
        <f t="shared" si="176"/>
        <v>44206</v>
      </c>
      <c r="P2864">
        <f t="shared" si="179"/>
        <v>0</v>
      </c>
      <c r="Q2864">
        <f t="shared" si="177"/>
        <v>0</v>
      </c>
      <c r="R2864" s="13">
        <f t="shared" si="178"/>
        <v>0</v>
      </c>
    </row>
    <row r="2865" spans="1:18" x14ac:dyDescent="0.3">
      <c r="A2865">
        <v>20152</v>
      </c>
      <c r="B2865" s="2">
        <v>44288</v>
      </c>
      <c r="C2865" t="s">
        <v>38</v>
      </c>
      <c r="D2865" s="4">
        <v>652</v>
      </c>
      <c r="E2865">
        <v>143</v>
      </c>
      <c r="F2865" t="s">
        <v>33</v>
      </c>
      <c r="G2865" t="s">
        <v>34</v>
      </c>
      <c r="H2865" s="2">
        <v>44318</v>
      </c>
      <c r="I2865" s="2">
        <v>44348</v>
      </c>
      <c r="J2865" s="2">
        <v>44378</v>
      </c>
      <c r="K2865" s="2">
        <v>44322</v>
      </c>
      <c r="L2865" s="2">
        <v>44348</v>
      </c>
      <c r="M2865" s="2">
        <v>44378</v>
      </c>
      <c r="N2865" s="8" t="s">
        <v>20055</v>
      </c>
      <c r="O2865" s="12">
        <f t="shared" si="176"/>
        <v>44288</v>
      </c>
      <c r="P2865">
        <f t="shared" si="179"/>
        <v>5.0050000000000008</v>
      </c>
      <c r="Q2865">
        <f t="shared" si="177"/>
        <v>143</v>
      </c>
      <c r="R2865" s="13">
        <f t="shared" si="178"/>
        <v>-137.995</v>
      </c>
    </row>
    <row r="2866" spans="1:18" x14ac:dyDescent="0.3">
      <c r="A2866">
        <v>20153</v>
      </c>
      <c r="B2866" s="2">
        <v>44274</v>
      </c>
      <c r="C2866" t="s">
        <v>37</v>
      </c>
      <c r="D2866" s="4">
        <v>604</v>
      </c>
      <c r="E2866">
        <v>93</v>
      </c>
      <c r="F2866" t="s">
        <v>33</v>
      </c>
      <c r="G2866" t="s">
        <v>34</v>
      </c>
      <c r="H2866" s="2">
        <v>44304</v>
      </c>
      <c r="I2866" s="2">
        <v>44334</v>
      </c>
      <c r="J2866" s="2">
        <v>44364</v>
      </c>
      <c r="K2866" s="2">
        <v>44304</v>
      </c>
      <c r="L2866" s="2">
        <v>44334</v>
      </c>
      <c r="M2866" s="2">
        <v>44364</v>
      </c>
      <c r="N2866" s="8" t="s">
        <v>20054</v>
      </c>
      <c r="O2866" s="12">
        <f t="shared" si="176"/>
        <v>44274</v>
      </c>
      <c r="P2866">
        <f t="shared" si="179"/>
        <v>3.2550000000000003</v>
      </c>
      <c r="Q2866">
        <f t="shared" si="177"/>
        <v>0</v>
      </c>
      <c r="R2866" s="13">
        <f t="shared" si="178"/>
        <v>3.2550000000000003</v>
      </c>
    </row>
    <row r="2867" spans="1:18" x14ac:dyDescent="0.3">
      <c r="A2867">
        <v>20154</v>
      </c>
      <c r="B2867" s="2">
        <v>44285</v>
      </c>
      <c r="C2867" t="s">
        <v>32</v>
      </c>
      <c r="D2867" s="4">
        <v>617</v>
      </c>
      <c r="E2867">
        <v>127</v>
      </c>
      <c r="F2867" t="s">
        <v>35</v>
      </c>
      <c r="G2867" t="s">
        <v>36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8" t="s">
        <v>34</v>
      </c>
      <c r="O2867" s="12">
        <f t="shared" si="176"/>
        <v>44285</v>
      </c>
      <c r="P2867">
        <f t="shared" si="179"/>
        <v>0</v>
      </c>
      <c r="Q2867">
        <f t="shared" si="177"/>
        <v>0</v>
      </c>
      <c r="R2867" s="13">
        <f t="shared" si="178"/>
        <v>0</v>
      </c>
    </row>
    <row r="2868" spans="1:18" x14ac:dyDescent="0.3">
      <c r="A2868">
        <v>20155</v>
      </c>
      <c r="B2868" s="2">
        <v>44286</v>
      </c>
      <c r="C2868" t="s">
        <v>32</v>
      </c>
      <c r="D2868" s="4">
        <v>565</v>
      </c>
      <c r="E2868">
        <v>123</v>
      </c>
      <c r="F2868" t="s">
        <v>35</v>
      </c>
      <c r="G2868" t="s">
        <v>36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8" t="s">
        <v>34</v>
      </c>
      <c r="O2868" s="12">
        <f t="shared" si="176"/>
        <v>44286</v>
      </c>
      <c r="P2868">
        <f t="shared" si="179"/>
        <v>0</v>
      </c>
      <c r="Q2868">
        <f t="shared" si="177"/>
        <v>0</v>
      </c>
      <c r="R2868" s="13">
        <f t="shared" si="178"/>
        <v>0</v>
      </c>
    </row>
    <row r="2869" spans="1:18" x14ac:dyDescent="0.3">
      <c r="A2869">
        <v>20156</v>
      </c>
      <c r="B2869" s="2">
        <v>44251</v>
      </c>
      <c r="C2869" t="s">
        <v>32</v>
      </c>
      <c r="D2869" s="4">
        <v>528</v>
      </c>
      <c r="E2869">
        <v>69</v>
      </c>
      <c r="F2869" t="s">
        <v>35</v>
      </c>
      <c r="G2869" t="s">
        <v>41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8" t="s">
        <v>34</v>
      </c>
      <c r="O2869" s="12">
        <f t="shared" si="176"/>
        <v>44251</v>
      </c>
      <c r="P2869">
        <f t="shared" si="179"/>
        <v>0</v>
      </c>
      <c r="Q2869">
        <f t="shared" si="177"/>
        <v>0</v>
      </c>
      <c r="R2869" s="13">
        <f t="shared" si="178"/>
        <v>0</v>
      </c>
    </row>
    <row r="2870" spans="1:18" x14ac:dyDescent="0.3">
      <c r="A2870">
        <v>20157</v>
      </c>
      <c r="B2870" s="2">
        <v>44263</v>
      </c>
      <c r="C2870" t="s">
        <v>32</v>
      </c>
      <c r="D2870" s="4">
        <v>592</v>
      </c>
      <c r="E2870">
        <v>72</v>
      </c>
      <c r="F2870" t="s">
        <v>33</v>
      </c>
      <c r="G2870" t="s">
        <v>34</v>
      </c>
      <c r="H2870" s="2">
        <v>44293</v>
      </c>
      <c r="I2870" s="2">
        <v>44323</v>
      </c>
      <c r="J2870" s="2">
        <v>44353</v>
      </c>
      <c r="K2870" s="2">
        <v>44312</v>
      </c>
      <c r="L2870" s="2">
        <v>44323</v>
      </c>
      <c r="M2870" s="2">
        <v>44353</v>
      </c>
      <c r="N2870" s="8" t="s">
        <v>20054</v>
      </c>
      <c r="O2870" s="12">
        <f t="shared" si="176"/>
        <v>44263</v>
      </c>
      <c r="P2870">
        <f t="shared" si="179"/>
        <v>2.5200000000000005</v>
      </c>
      <c r="Q2870">
        <f t="shared" si="177"/>
        <v>0</v>
      </c>
      <c r="R2870" s="13">
        <f t="shared" si="178"/>
        <v>2.5200000000000005</v>
      </c>
    </row>
    <row r="2871" spans="1:18" x14ac:dyDescent="0.3">
      <c r="A2871">
        <v>20158</v>
      </c>
      <c r="B2871" s="2">
        <v>44281</v>
      </c>
      <c r="C2871" t="s">
        <v>38</v>
      </c>
      <c r="D2871" s="4">
        <v>686</v>
      </c>
      <c r="E2871">
        <v>87</v>
      </c>
      <c r="F2871" t="s">
        <v>33</v>
      </c>
      <c r="G2871" t="s">
        <v>34</v>
      </c>
      <c r="H2871" s="2">
        <v>44311</v>
      </c>
      <c r="I2871" s="2">
        <v>44341</v>
      </c>
      <c r="J2871" s="2">
        <v>44371</v>
      </c>
      <c r="K2871" s="2">
        <v>44317</v>
      </c>
      <c r="L2871" s="2">
        <v>44341</v>
      </c>
      <c r="M2871" s="2">
        <v>44371</v>
      </c>
      <c r="N2871" s="8" t="s">
        <v>20054</v>
      </c>
      <c r="O2871" s="12">
        <f t="shared" si="176"/>
        <v>44281</v>
      </c>
      <c r="P2871">
        <f t="shared" si="179"/>
        <v>3.0450000000000004</v>
      </c>
      <c r="Q2871">
        <f t="shared" si="177"/>
        <v>0</v>
      </c>
      <c r="R2871" s="13">
        <f t="shared" si="178"/>
        <v>3.0450000000000004</v>
      </c>
    </row>
    <row r="2872" spans="1:18" x14ac:dyDescent="0.3">
      <c r="A2872">
        <v>20159</v>
      </c>
      <c r="B2872" s="2">
        <v>44242</v>
      </c>
      <c r="C2872" t="s">
        <v>32</v>
      </c>
      <c r="D2872" s="4">
        <v>640</v>
      </c>
      <c r="E2872">
        <v>125</v>
      </c>
      <c r="F2872" t="s">
        <v>35</v>
      </c>
      <c r="G2872" t="s">
        <v>40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8" t="s">
        <v>34</v>
      </c>
      <c r="O2872" s="12">
        <f t="shared" si="176"/>
        <v>44242</v>
      </c>
      <c r="P2872">
        <f t="shared" si="179"/>
        <v>0</v>
      </c>
      <c r="Q2872">
        <f t="shared" si="177"/>
        <v>0</v>
      </c>
      <c r="R2872" s="13">
        <f t="shared" si="178"/>
        <v>0</v>
      </c>
    </row>
    <row r="2873" spans="1:18" x14ac:dyDescent="0.3">
      <c r="A2873">
        <v>20160</v>
      </c>
      <c r="B2873" s="2">
        <v>44258</v>
      </c>
      <c r="C2873" t="s">
        <v>32</v>
      </c>
      <c r="D2873" s="4">
        <v>666</v>
      </c>
      <c r="E2873">
        <v>98</v>
      </c>
      <c r="F2873" t="s">
        <v>33</v>
      </c>
      <c r="G2873" t="s">
        <v>34</v>
      </c>
      <c r="H2873" s="2">
        <v>44288</v>
      </c>
      <c r="I2873" s="2">
        <v>44318</v>
      </c>
      <c r="J2873" s="2">
        <v>44348</v>
      </c>
      <c r="K2873" s="2">
        <v>44292</v>
      </c>
      <c r="L2873" s="2">
        <v>44318</v>
      </c>
      <c r="M2873" s="2">
        <v>44348</v>
      </c>
      <c r="N2873" s="8" t="s">
        <v>20054</v>
      </c>
      <c r="O2873" s="12">
        <f t="shared" si="176"/>
        <v>44258</v>
      </c>
      <c r="P2873">
        <f t="shared" si="179"/>
        <v>3.43</v>
      </c>
      <c r="Q2873">
        <f t="shared" si="177"/>
        <v>0</v>
      </c>
      <c r="R2873" s="13">
        <f t="shared" si="178"/>
        <v>3.43</v>
      </c>
    </row>
    <row r="2874" spans="1:18" x14ac:dyDescent="0.3">
      <c r="A2874">
        <v>20161</v>
      </c>
      <c r="B2874" s="2">
        <v>44238</v>
      </c>
      <c r="C2874" t="s">
        <v>32</v>
      </c>
      <c r="D2874" s="4">
        <v>689</v>
      </c>
      <c r="E2874">
        <v>155</v>
      </c>
      <c r="F2874" t="s">
        <v>33</v>
      </c>
      <c r="G2874" t="s">
        <v>34</v>
      </c>
      <c r="H2874" s="2">
        <v>44268</v>
      </c>
      <c r="I2874" s="2">
        <v>44298</v>
      </c>
      <c r="J2874" s="2">
        <v>44328</v>
      </c>
      <c r="K2874" s="2">
        <v>44269</v>
      </c>
      <c r="L2874" s="2">
        <v>44298</v>
      </c>
      <c r="M2874" s="2">
        <v>44328</v>
      </c>
      <c r="N2874" s="8" t="s">
        <v>20055</v>
      </c>
      <c r="O2874" s="12">
        <f t="shared" si="176"/>
        <v>44238</v>
      </c>
      <c r="P2874">
        <f t="shared" si="179"/>
        <v>5.4250000000000007</v>
      </c>
      <c r="Q2874">
        <f t="shared" si="177"/>
        <v>155</v>
      </c>
      <c r="R2874" s="13">
        <f t="shared" si="178"/>
        <v>-149.57499999999999</v>
      </c>
    </row>
    <row r="2875" spans="1:18" x14ac:dyDescent="0.3">
      <c r="A2875">
        <v>20162</v>
      </c>
      <c r="B2875" s="2">
        <v>44269</v>
      </c>
      <c r="C2875" t="s">
        <v>38</v>
      </c>
      <c r="D2875" s="4">
        <v>583</v>
      </c>
      <c r="E2875">
        <v>117</v>
      </c>
      <c r="F2875" t="s">
        <v>35</v>
      </c>
      <c r="G2875" t="s">
        <v>41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8" t="s">
        <v>34</v>
      </c>
      <c r="O2875" s="12">
        <f t="shared" si="176"/>
        <v>44269</v>
      </c>
      <c r="P2875">
        <f t="shared" si="179"/>
        <v>0</v>
      </c>
      <c r="Q2875">
        <f t="shared" si="177"/>
        <v>0</v>
      </c>
      <c r="R2875" s="13">
        <f t="shared" si="178"/>
        <v>0</v>
      </c>
    </row>
    <row r="2876" spans="1:18" x14ac:dyDescent="0.3">
      <c r="A2876">
        <v>20163</v>
      </c>
      <c r="B2876" s="2">
        <v>44279</v>
      </c>
      <c r="C2876" t="s">
        <v>37</v>
      </c>
      <c r="D2876" s="4">
        <v>552</v>
      </c>
      <c r="E2876">
        <v>118</v>
      </c>
      <c r="F2876" t="s">
        <v>35</v>
      </c>
      <c r="G2876" t="s">
        <v>40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8" t="s">
        <v>34</v>
      </c>
      <c r="O2876" s="12">
        <f t="shared" si="176"/>
        <v>44279</v>
      </c>
      <c r="P2876">
        <f t="shared" si="179"/>
        <v>0</v>
      </c>
      <c r="Q2876">
        <f t="shared" si="177"/>
        <v>0</v>
      </c>
      <c r="R2876" s="13">
        <f t="shared" si="178"/>
        <v>0</v>
      </c>
    </row>
    <row r="2877" spans="1:18" x14ac:dyDescent="0.3">
      <c r="A2877">
        <v>20164</v>
      </c>
      <c r="B2877" s="2">
        <v>44202</v>
      </c>
      <c r="C2877" t="s">
        <v>32</v>
      </c>
      <c r="D2877" s="4">
        <v>597</v>
      </c>
      <c r="E2877">
        <v>71</v>
      </c>
      <c r="F2877" t="s">
        <v>35</v>
      </c>
      <c r="G2877" t="s">
        <v>39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8" t="s">
        <v>34</v>
      </c>
      <c r="O2877" s="12">
        <f t="shared" si="176"/>
        <v>44202</v>
      </c>
      <c r="P2877">
        <f t="shared" si="179"/>
        <v>0</v>
      </c>
      <c r="Q2877">
        <f t="shared" si="177"/>
        <v>0</v>
      </c>
      <c r="R2877" s="13">
        <f t="shared" si="178"/>
        <v>0</v>
      </c>
    </row>
    <row r="2878" spans="1:18" x14ac:dyDescent="0.3">
      <c r="A2878">
        <v>20165</v>
      </c>
      <c r="B2878" s="2">
        <v>44205</v>
      </c>
      <c r="C2878" t="s">
        <v>37</v>
      </c>
      <c r="D2878" s="4">
        <v>608</v>
      </c>
      <c r="E2878">
        <v>57</v>
      </c>
      <c r="F2878" t="s">
        <v>33</v>
      </c>
      <c r="G2878" t="s">
        <v>34</v>
      </c>
      <c r="H2878" s="2">
        <v>44235</v>
      </c>
      <c r="I2878" s="2">
        <v>44265</v>
      </c>
      <c r="J2878" s="2">
        <v>44295</v>
      </c>
      <c r="K2878" s="2">
        <v>44239</v>
      </c>
      <c r="L2878" s="2">
        <v>44265</v>
      </c>
      <c r="M2878" s="2">
        <v>44295</v>
      </c>
      <c r="N2878" s="8" t="s">
        <v>20054</v>
      </c>
      <c r="O2878" s="12">
        <f t="shared" si="176"/>
        <v>44205</v>
      </c>
      <c r="P2878">
        <f t="shared" si="179"/>
        <v>1.9950000000000001</v>
      </c>
      <c r="Q2878">
        <f t="shared" si="177"/>
        <v>0</v>
      </c>
      <c r="R2878" s="13">
        <f t="shared" si="178"/>
        <v>1.9950000000000001</v>
      </c>
    </row>
    <row r="2879" spans="1:18" x14ac:dyDescent="0.3">
      <c r="A2879">
        <v>20166</v>
      </c>
      <c r="B2879" s="2">
        <v>44262</v>
      </c>
      <c r="C2879" t="s">
        <v>32</v>
      </c>
      <c r="D2879" s="4">
        <v>644</v>
      </c>
      <c r="E2879">
        <v>77</v>
      </c>
      <c r="F2879" t="s">
        <v>33</v>
      </c>
      <c r="G2879" t="s">
        <v>34</v>
      </c>
      <c r="H2879" s="2">
        <v>44292</v>
      </c>
      <c r="I2879" s="2">
        <v>44322</v>
      </c>
      <c r="J2879" s="2">
        <v>44352</v>
      </c>
      <c r="K2879" s="2">
        <v>44299</v>
      </c>
      <c r="L2879" s="2">
        <v>44322</v>
      </c>
      <c r="M2879" s="2">
        <v>44352</v>
      </c>
      <c r="N2879" s="8" t="s">
        <v>20055</v>
      </c>
      <c r="O2879" s="12">
        <f t="shared" si="176"/>
        <v>44262</v>
      </c>
      <c r="P2879">
        <f t="shared" si="179"/>
        <v>2.6950000000000003</v>
      </c>
      <c r="Q2879">
        <f t="shared" si="177"/>
        <v>77</v>
      </c>
      <c r="R2879" s="13">
        <f t="shared" si="178"/>
        <v>-74.305000000000007</v>
      </c>
    </row>
    <row r="2880" spans="1:18" x14ac:dyDescent="0.3">
      <c r="A2880">
        <v>20167</v>
      </c>
      <c r="B2880" s="2">
        <v>44282</v>
      </c>
      <c r="C2880" t="s">
        <v>38</v>
      </c>
      <c r="D2880" s="4">
        <v>627</v>
      </c>
      <c r="E2880">
        <v>125</v>
      </c>
      <c r="F2880" t="s">
        <v>33</v>
      </c>
      <c r="G2880" t="s">
        <v>34</v>
      </c>
      <c r="H2880" s="2">
        <v>44312</v>
      </c>
      <c r="I2880" s="2">
        <v>44342</v>
      </c>
      <c r="J2880" s="2">
        <v>44372</v>
      </c>
      <c r="K2880" s="2">
        <v>44335</v>
      </c>
      <c r="L2880" s="2">
        <v>44342</v>
      </c>
      <c r="M2880" s="2">
        <v>44372</v>
      </c>
      <c r="N2880" s="8" t="s">
        <v>20054</v>
      </c>
      <c r="O2880" s="12">
        <f t="shared" si="176"/>
        <v>44282</v>
      </c>
      <c r="P2880">
        <f t="shared" si="179"/>
        <v>4.375</v>
      </c>
      <c r="Q2880">
        <f t="shared" si="177"/>
        <v>0</v>
      </c>
      <c r="R2880" s="13">
        <f t="shared" si="178"/>
        <v>4.375</v>
      </c>
    </row>
    <row r="2881" spans="1:18" x14ac:dyDescent="0.3">
      <c r="A2881">
        <v>20168</v>
      </c>
      <c r="B2881" s="2">
        <v>44237</v>
      </c>
      <c r="C2881" t="s">
        <v>37</v>
      </c>
      <c r="D2881" s="4">
        <v>580</v>
      </c>
      <c r="E2881">
        <v>63</v>
      </c>
      <c r="F2881" t="s">
        <v>35</v>
      </c>
      <c r="G2881" t="s">
        <v>39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8" t="s">
        <v>34</v>
      </c>
      <c r="O2881" s="12">
        <f t="shared" si="176"/>
        <v>44237</v>
      </c>
      <c r="P2881">
        <f t="shared" si="179"/>
        <v>0</v>
      </c>
      <c r="Q2881">
        <f t="shared" si="177"/>
        <v>0</v>
      </c>
      <c r="R2881" s="13">
        <f t="shared" si="178"/>
        <v>0</v>
      </c>
    </row>
    <row r="2882" spans="1:18" x14ac:dyDescent="0.3">
      <c r="A2882">
        <v>20169</v>
      </c>
      <c r="B2882" s="2">
        <v>44225</v>
      </c>
      <c r="C2882" t="s">
        <v>32</v>
      </c>
      <c r="D2882" s="4">
        <v>590</v>
      </c>
      <c r="E2882">
        <v>101</v>
      </c>
      <c r="F2882" t="s">
        <v>35</v>
      </c>
      <c r="G2882" t="s">
        <v>41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8" t="s">
        <v>34</v>
      </c>
      <c r="O2882" s="12">
        <f t="shared" si="176"/>
        <v>44225</v>
      </c>
      <c r="P2882">
        <f t="shared" si="179"/>
        <v>0</v>
      </c>
      <c r="Q2882">
        <f t="shared" si="177"/>
        <v>0</v>
      </c>
      <c r="R2882" s="13">
        <f t="shared" si="178"/>
        <v>0</v>
      </c>
    </row>
    <row r="2883" spans="1:18" x14ac:dyDescent="0.3">
      <c r="A2883">
        <v>20170</v>
      </c>
      <c r="B2883" s="2">
        <v>44243</v>
      </c>
      <c r="C2883" t="s">
        <v>32</v>
      </c>
      <c r="D2883" s="4">
        <v>603</v>
      </c>
      <c r="E2883">
        <v>74</v>
      </c>
      <c r="F2883" t="s">
        <v>35</v>
      </c>
      <c r="G2883" t="s">
        <v>36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8" t="s">
        <v>34</v>
      </c>
      <c r="O2883" s="12">
        <f t="shared" ref="O2883:O2946" si="180">B2883</f>
        <v>44243</v>
      </c>
      <c r="P2883">
        <f t="shared" si="179"/>
        <v>0</v>
      </c>
      <c r="Q2883">
        <f t="shared" ref="Q2883:Q2946" si="181">IF(N2883="Defaulted",E2883,0)</f>
        <v>0</v>
      </c>
      <c r="R2883" s="13">
        <f t="shared" ref="R2883:R2946" si="182">P2883-Q2883</f>
        <v>0</v>
      </c>
    </row>
    <row r="2884" spans="1:18" x14ac:dyDescent="0.3">
      <c r="A2884">
        <v>20171</v>
      </c>
      <c r="B2884" s="2">
        <v>44287</v>
      </c>
      <c r="C2884" t="s">
        <v>32</v>
      </c>
      <c r="D2884" s="4">
        <v>598</v>
      </c>
      <c r="E2884">
        <v>120</v>
      </c>
      <c r="F2884" t="s">
        <v>35</v>
      </c>
      <c r="G2884" t="s">
        <v>39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8" t="s">
        <v>34</v>
      </c>
      <c r="O2884" s="12">
        <f t="shared" si="180"/>
        <v>44287</v>
      </c>
      <c r="P2884">
        <f t="shared" ref="P2884:P2947" si="183">IF(F2884="Approved",E2884*0.035,0)</f>
        <v>0</v>
      </c>
      <c r="Q2884">
        <f t="shared" si="181"/>
        <v>0</v>
      </c>
      <c r="R2884" s="13">
        <f t="shared" si="182"/>
        <v>0</v>
      </c>
    </row>
    <row r="2885" spans="1:18" x14ac:dyDescent="0.3">
      <c r="A2885">
        <v>20172</v>
      </c>
      <c r="B2885" s="2">
        <v>44273</v>
      </c>
      <c r="C2885" t="s">
        <v>38</v>
      </c>
      <c r="D2885" s="4">
        <v>618</v>
      </c>
      <c r="E2885">
        <v>99</v>
      </c>
      <c r="F2885" t="s">
        <v>35</v>
      </c>
      <c r="G2885" t="s">
        <v>36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8" t="s">
        <v>34</v>
      </c>
      <c r="O2885" s="12">
        <f t="shared" si="180"/>
        <v>44273</v>
      </c>
      <c r="P2885">
        <f t="shared" si="183"/>
        <v>0</v>
      </c>
      <c r="Q2885">
        <f t="shared" si="181"/>
        <v>0</v>
      </c>
      <c r="R2885" s="13">
        <f t="shared" si="182"/>
        <v>0</v>
      </c>
    </row>
    <row r="2886" spans="1:18" x14ac:dyDescent="0.3">
      <c r="A2886">
        <v>20173</v>
      </c>
      <c r="B2886" s="2">
        <v>44260</v>
      </c>
      <c r="C2886" t="s">
        <v>38</v>
      </c>
      <c r="D2886" s="4">
        <v>555</v>
      </c>
      <c r="E2886">
        <v>84</v>
      </c>
      <c r="F2886" t="s">
        <v>35</v>
      </c>
      <c r="G2886" t="s">
        <v>42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8" t="s">
        <v>34</v>
      </c>
      <c r="O2886" s="12">
        <f t="shared" si="180"/>
        <v>44260</v>
      </c>
      <c r="P2886">
        <f t="shared" si="183"/>
        <v>0</v>
      </c>
      <c r="Q2886">
        <f t="shared" si="181"/>
        <v>0</v>
      </c>
      <c r="R2886" s="13">
        <f t="shared" si="182"/>
        <v>0</v>
      </c>
    </row>
    <row r="2887" spans="1:18" x14ac:dyDescent="0.3">
      <c r="A2887">
        <v>20174</v>
      </c>
      <c r="B2887" s="2">
        <v>44243</v>
      </c>
      <c r="C2887" t="s">
        <v>38</v>
      </c>
      <c r="D2887" s="4">
        <v>601</v>
      </c>
      <c r="E2887">
        <v>123</v>
      </c>
      <c r="F2887" t="s">
        <v>35</v>
      </c>
      <c r="G2887" t="s">
        <v>36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8" t="s">
        <v>34</v>
      </c>
      <c r="O2887" s="12">
        <f t="shared" si="180"/>
        <v>44243</v>
      </c>
      <c r="P2887">
        <f t="shared" si="183"/>
        <v>0</v>
      </c>
      <c r="Q2887">
        <f t="shared" si="181"/>
        <v>0</v>
      </c>
      <c r="R2887" s="13">
        <f t="shared" si="182"/>
        <v>0</v>
      </c>
    </row>
    <row r="2888" spans="1:18" x14ac:dyDescent="0.3">
      <c r="A2888">
        <v>20175</v>
      </c>
      <c r="B2888" s="2">
        <v>44277</v>
      </c>
      <c r="C2888" t="s">
        <v>37</v>
      </c>
      <c r="D2888" s="4">
        <v>605</v>
      </c>
      <c r="E2888">
        <v>130</v>
      </c>
      <c r="F2888" t="s">
        <v>33</v>
      </c>
      <c r="G2888" t="s">
        <v>34</v>
      </c>
      <c r="H2888" s="2">
        <v>44307</v>
      </c>
      <c r="I2888" s="2">
        <v>44337</v>
      </c>
      <c r="J2888" s="2">
        <v>44367</v>
      </c>
      <c r="K2888" s="2">
        <v>44323</v>
      </c>
      <c r="L2888" s="2">
        <v>44337</v>
      </c>
      <c r="M2888" s="2">
        <v>44367</v>
      </c>
      <c r="N2888" s="8" t="s">
        <v>20055</v>
      </c>
      <c r="O2888" s="12">
        <f t="shared" si="180"/>
        <v>44277</v>
      </c>
      <c r="P2888">
        <f t="shared" si="183"/>
        <v>4.5500000000000007</v>
      </c>
      <c r="Q2888">
        <f t="shared" si="181"/>
        <v>130</v>
      </c>
      <c r="R2888" s="13">
        <f t="shared" si="182"/>
        <v>-125.45</v>
      </c>
    </row>
    <row r="2889" spans="1:18" x14ac:dyDescent="0.3">
      <c r="A2889">
        <v>20176</v>
      </c>
      <c r="B2889" s="2">
        <v>44259</v>
      </c>
      <c r="C2889" t="s">
        <v>32</v>
      </c>
      <c r="D2889" s="4">
        <v>632</v>
      </c>
      <c r="E2889">
        <v>118</v>
      </c>
      <c r="F2889" t="s">
        <v>35</v>
      </c>
      <c r="G2889" t="s">
        <v>42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8" t="s">
        <v>34</v>
      </c>
      <c r="O2889" s="12">
        <f t="shared" si="180"/>
        <v>44259</v>
      </c>
      <c r="P2889">
        <f t="shared" si="183"/>
        <v>0</v>
      </c>
      <c r="Q2889">
        <f t="shared" si="181"/>
        <v>0</v>
      </c>
      <c r="R2889" s="13">
        <f t="shared" si="182"/>
        <v>0</v>
      </c>
    </row>
    <row r="2890" spans="1:18" x14ac:dyDescent="0.3">
      <c r="A2890">
        <v>20177</v>
      </c>
      <c r="B2890" s="2">
        <v>44261</v>
      </c>
      <c r="C2890" t="s">
        <v>38</v>
      </c>
      <c r="D2890" s="4">
        <v>611</v>
      </c>
      <c r="E2890">
        <v>126</v>
      </c>
      <c r="F2890" t="s">
        <v>33</v>
      </c>
      <c r="G2890" t="s">
        <v>34</v>
      </c>
      <c r="H2890" s="2">
        <v>44291</v>
      </c>
      <c r="I2890" s="2">
        <v>44321</v>
      </c>
      <c r="J2890" s="2">
        <v>44351</v>
      </c>
      <c r="K2890" s="2">
        <v>44324</v>
      </c>
      <c r="L2890" s="2">
        <v>44321</v>
      </c>
      <c r="M2890" s="2">
        <v>44351</v>
      </c>
      <c r="N2890" s="8" t="s">
        <v>20055</v>
      </c>
      <c r="O2890" s="12">
        <f t="shared" si="180"/>
        <v>44261</v>
      </c>
      <c r="P2890">
        <f t="shared" si="183"/>
        <v>4.41</v>
      </c>
      <c r="Q2890">
        <f t="shared" si="181"/>
        <v>126</v>
      </c>
      <c r="R2890" s="13">
        <f t="shared" si="182"/>
        <v>-121.59</v>
      </c>
    </row>
    <row r="2891" spans="1:18" x14ac:dyDescent="0.3">
      <c r="A2891">
        <v>20178</v>
      </c>
      <c r="B2891" s="2">
        <v>44239</v>
      </c>
      <c r="C2891" t="s">
        <v>38</v>
      </c>
      <c r="D2891" s="4">
        <v>654</v>
      </c>
      <c r="E2891">
        <v>143</v>
      </c>
      <c r="F2891" t="s">
        <v>33</v>
      </c>
      <c r="G2891" t="s">
        <v>34</v>
      </c>
      <c r="H2891" s="2">
        <v>44269</v>
      </c>
      <c r="I2891" s="2">
        <v>44299</v>
      </c>
      <c r="J2891" s="2">
        <v>44329</v>
      </c>
      <c r="K2891" s="2">
        <v>44271</v>
      </c>
      <c r="L2891" s="2">
        <v>44299</v>
      </c>
      <c r="M2891" s="2">
        <v>44329</v>
      </c>
      <c r="N2891" s="8" t="s">
        <v>20055</v>
      </c>
      <c r="O2891" s="12">
        <f t="shared" si="180"/>
        <v>44239</v>
      </c>
      <c r="P2891">
        <f t="shared" si="183"/>
        <v>5.0050000000000008</v>
      </c>
      <c r="Q2891">
        <f t="shared" si="181"/>
        <v>143</v>
      </c>
      <c r="R2891" s="13">
        <f t="shared" si="182"/>
        <v>-137.995</v>
      </c>
    </row>
    <row r="2892" spans="1:18" x14ac:dyDescent="0.3">
      <c r="A2892">
        <v>20179</v>
      </c>
      <c r="B2892" s="2">
        <v>44254</v>
      </c>
      <c r="C2892" t="s">
        <v>38</v>
      </c>
      <c r="D2892" s="4">
        <v>607</v>
      </c>
      <c r="E2892">
        <v>91</v>
      </c>
      <c r="F2892" t="s">
        <v>35</v>
      </c>
      <c r="G2892" t="s">
        <v>42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8" t="s">
        <v>34</v>
      </c>
      <c r="O2892" s="12">
        <f t="shared" si="180"/>
        <v>44254</v>
      </c>
      <c r="P2892">
        <f t="shared" si="183"/>
        <v>0</v>
      </c>
      <c r="Q2892">
        <f t="shared" si="181"/>
        <v>0</v>
      </c>
      <c r="R2892" s="13">
        <f t="shared" si="182"/>
        <v>0</v>
      </c>
    </row>
    <row r="2893" spans="1:18" x14ac:dyDescent="0.3">
      <c r="A2893">
        <v>20180</v>
      </c>
      <c r="B2893" s="2">
        <v>44267</v>
      </c>
      <c r="C2893" t="s">
        <v>38</v>
      </c>
      <c r="D2893" s="4">
        <v>666</v>
      </c>
      <c r="E2893">
        <v>138</v>
      </c>
      <c r="F2893" t="s">
        <v>33</v>
      </c>
      <c r="G2893" t="s">
        <v>34</v>
      </c>
      <c r="H2893" s="2">
        <v>44297</v>
      </c>
      <c r="I2893" s="2">
        <v>44327</v>
      </c>
      <c r="J2893" s="2">
        <v>44357</v>
      </c>
      <c r="K2893" s="2">
        <v>44298</v>
      </c>
      <c r="L2893" s="2">
        <v>44327</v>
      </c>
      <c r="M2893" s="2">
        <v>44357</v>
      </c>
      <c r="N2893" s="8" t="s">
        <v>20055</v>
      </c>
      <c r="O2893" s="12">
        <f t="shared" si="180"/>
        <v>44267</v>
      </c>
      <c r="P2893">
        <f t="shared" si="183"/>
        <v>4.83</v>
      </c>
      <c r="Q2893">
        <f t="shared" si="181"/>
        <v>138</v>
      </c>
      <c r="R2893" s="13">
        <f t="shared" si="182"/>
        <v>-133.16999999999999</v>
      </c>
    </row>
    <row r="2894" spans="1:18" x14ac:dyDescent="0.3">
      <c r="A2894">
        <v>20181</v>
      </c>
      <c r="B2894" s="2">
        <v>44243</v>
      </c>
      <c r="C2894" t="s">
        <v>32</v>
      </c>
      <c r="D2894" s="4">
        <v>659</v>
      </c>
      <c r="E2894">
        <v>179</v>
      </c>
      <c r="F2894" t="s">
        <v>33</v>
      </c>
      <c r="G2894" t="s">
        <v>34</v>
      </c>
      <c r="H2894" s="2">
        <v>44273</v>
      </c>
      <c r="I2894" s="2">
        <v>44303</v>
      </c>
      <c r="J2894" s="2">
        <v>44333</v>
      </c>
      <c r="K2894" s="2">
        <v>44283</v>
      </c>
      <c r="L2894" s="2">
        <v>44303</v>
      </c>
      <c r="M2894" s="2">
        <v>44333</v>
      </c>
      <c r="N2894" s="8" t="s">
        <v>20054</v>
      </c>
      <c r="O2894" s="12">
        <f t="shared" si="180"/>
        <v>44243</v>
      </c>
      <c r="P2894">
        <f t="shared" si="183"/>
        <v>6.2650000000000006</v>
      </c>
      <c r="Q2894">
        <f t="shared" si="181"/>
        <v>0</v>
      </c>
      <c r="R2894" s="13">
        <f t="shared" si="182"/>
        <v>6.2650000000000006</v>
      </c>
    </row>
    <row r="2895" spans="1:18" x14ac:dyDescent="0.3">
      <c r="A2895">
        <v>20182</v>
      </c>
      <c r="B2895" s="2">
        <v>44255</v>
      </c>
      <c r="C2895" t="s">
        <v>38</v>
      </c>
      <c r="D2895" s="4">
        <v>605</v>
      </c>
      <c r="E2895">
        <v>106</v>
      </c>
      <c r="F2895" t="s">
        <v>35</v>
      </c>
      <c r="G2895" t="s">
        <v>40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8" t="s">
        <v>34</v>
      </c>
      <c r="O2895" s="12">
        <f t="shared" si="180"/>
        <v>44255</v>
      </c>
      <c r="P2895">
        <f t="shared" si="183"/>
        <v>0</v>
      </c>
      <c r="Q2895">
        <f t="shared" si="181"/>
        <v>0</v>
      </c>
      <c r="R2895" s="13">
        <f t="shared" si="182"/>
        <v>0</v>
      </c>
    </row>
    <row r="2896" spans="1:18" x14ac:dyDescent="0.3">
      <c r="A2896">
        <v>20183</v>
      </c>
      <c r="B2896" s="2">
        <v>44268</v>
      </c>
      <c r="C2896" t="s">
        <v>32</v>
      </c>
      <c r="D2896" s="4">
        <v>629</v>
      </c>
      <c r="E2896">
        <v>109</v>
      </c>
      <c r="F2896" t="s">
        <v>35</v>
      </c>
      <c r="G2896" t="s">
        <v>39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8" t="s">
        <v>34</v>
      </c>
      <c r="O2896" s="12">
        <f t="shared" si="180"/>
        <v>44268</v>
      </c>
      <c r="P2896">
        <f t="shared" si="183"/>
        <v>0</v>
      </c>
      <c r="Q2896">
        <f t="shared" si="181"/>
        <v>0</v>
      </c>
      <c r="R2896" s="13">
        <f t="shared" si="182"/>
        <v>0</v>
      </c>
    </row>
    <row r="2897" spans="1:18" x14ac:dyDescent="0.3">
      <c r="A2897">
        <v>20184</v>
      </c>
      <c r="B2897" s="2">
        <v>44232</v>
      </c>
      <c r="C2897" t="s">
        <v>32</v>
      </c>
      <c r="D2897" s="4">
        <v>564</v>
      </c>
      <c r="E2897">
        <v>99</v>
      </c>
      <c r="F2897" t="s">
        <v>35</v>
      </c>
      <c r="G2897" t="s">
        <v>39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8" t="s">
        <v>34</v>
      </c>
      <c r="O2897" s="12">
        <f t="shared" si="180"/>
        <v>44232</v>
      </c>
      <c r="P2897">
        <f t="shared" si="183"/>
        <v>0</v>
      </c>
      <c r="Q2897">
        <f t="shared" si="181"/>
        <v>0</v>
      </c>
      <c r="R2897" s="13">
        <f t="shared" si="182"/>
        <v>0</v>
      </c>
    </row>
    <row r="2898" spans="1:18" x14ac:dyDescent="0.3">
      <c r="A2898">
        <v>20185</v>
      </c>
      <c r="B2898" s="2">
        <v>44265</v>
      </c>
      <c r="C2898" t="s">
        <v>32</v>
      </c>
      <c r="D2898" s="4">
        <v>625</v>
      </c>
      <c r="E2898">
        <v>68</v>
      </c>
      <c r="F2898" t="s">
        <v>35</v>
      </c>
      <c r="G2898" t="s">
        <v>36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8" t="s">
        <v>34</v>
      </c>
      <c r="O2898" s="12">
        <f t="shared" si="180"/>
        <v>44265</v>
      </c>
      <c r="P2898">
        <f t="shared" si="183"/>
        <v>0</v>
      </c>
      <c r="Q2898">
        <f t="shared" si="181"/>
        <v>0</v>
      </c>
      <c r="R2898" s="13">
        <f t="shared" si="182"/>
        <v>0</v>
      </c>
    </row>
    <row r="2899" spans="1:18" x14ac:dyDescent="0.3">
      <c r="A2899">
        <v>20186</v>
      </c>
      <c r="B2899" s="2">
        <v>44280</v>
      </c>
      <c r="C2899" t="s">
        <v>38</v>
      </c>
      <c r="D2899" s="4">
        <v>665</v>
      </c>
      <c r="E2899">
        <v>129</v>
      </c>
      <c r="F2899" t="s">
        <v>33</v>
      </c>
      <c r="G2899" t="s">
        <v>34</v>
      </c>
      <c r="H2899" s="2">
        <v>44310</v>
      </c>
      <c r="I2899" s="2">
        <v>44340</v>
      </c>
      <c r="J2899" s="2">
        <v>44370</v>
      </c>
      <c r="K2899" s="2">
        <v>44314</v>
      </c>
      <c r="L2899" s="2">
        <v>44340</v>
      </c>
      <c r="M2899" s="2">
        <v>44370</v>
      </c>
      <c r="N2899" s="8" t="s">
        <v>20055</v>
      </c>
      <c r="O2899" s="12">
        <f t="shared" si="180"/>
        <v>44280</v>
      </c>
      <c r="P2899">
        <f t="shared" si="183"/>
        <v>4.5150000000000006</v>
      </c>
      <c r="Q2899">
        <f t="shared" si="181"/>
        <v>129</v>
      </c>
      <c r="R2899" s="13">
        <f t="shared" si="182"/>
        <v>-124.485</v>
      </c>
    </row>
    <row r="2900" spans="1:18" x14ac:dyDescent="0.3">
      <c r="A2900">
        <v>20187</v>
      </c>
      <c r="B2900" s="2">
        <v>44199</v>
      </c>
      <c r="C2900" t="s">
        <v>38</v>
      </c>
      <c r="D2900" s="4">
        <v>648</v>
      </c>
      <c r="E2900">
        <v>101</v>
      </c>
      <c r="F2900" t="s">
        <v>33</v>
      </c>
      <c r="G2900" t="s">
        <v>34</v>
      </c>
      <c r="H2900" s="2">
        <v>44229</v>
      </c>
      <c r="I2900" s="2">
        <v>44259</v>
      </c>
      <c r="J2900" s="2">
        <v>44289</v>
      </c>
      <c r="K2900" s="2">
        <v>44232</v>
      </c>
      <c r="L2900" s="2">
        <v>44259</v>
      </c>
      <c r="M2900" s="2">
        <v>44289</v>
      </c>
      <c r="N2900" s="8" t="s">
        <v>20054</v>
      </c>
      <c r="O2900" s="12">
        <f t="shared" si="180"/>
        <v>44199</v>
      </c>
      <c r="P2900">
        <f t="shared" si="183"/>
        <v>3.5350000000000001</v>
      </c>
      <c r="Q2900">
        <f t="shared" si="181"/>
        <v>0</v>
      </c>
      <c r="R2900" s="13">
        <f t="shared" si="182"/>
        <v>3.5350000000000001</v>
      </c>
    </row>
    <row r="2901" spans="1:18" x14ac:dyDescent="0.3">
      <c r="A2901">
        <v>20188</v>
      </c>
      <c r="B2901" s="2">
        <v>44252</v>
      </c>
      <c r="C2901" t="s">
        <v>37</v>
      </c>
      <c r="D2901" s="4">
        <v>548</v>
      </c>
      <c r="E2901">
        <v>99</v>
      </c>
      <c r="F2901" t="s">
        <v>35</v>
      </c>
      <c r="G2901" t="s">
        <v>36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8" t="s">
        <v>34</v>
      </c>
      <c r="O2901" s="12">
        <f t="shared" si="180"/>
        <v>44252</v>
      </c>
      <c r="P2901">
        <f t="shared" si="183"/>
        <v>0</v>
      </c>
      <c r="Q2901">
        <f t="shared" si="181"/>
        <v>0</v>
      </c>
      <c r="R2901" s="13">
        <f t="shared" si="182"/>
        <v>0</v>
      </c>
    </row>
    <row r="2902" spans="1:18" x14ac:dyDescent="0.3">
      <c r="A2902">
        <v>20189</v>
      </c>
      <c r="B2902" s="2">
        <v>44256</v>
      </c>
      <c r="C2902" t="s">
        <v>38</v>
      </c>
      <c r="D2902" s="4">
        <v>636</v>
      </c>
      <c r="E2902">
        <v>77</v>
      </c>
      <c r="F2902" t="s">
        <v>33</v>
      </c>
      <c r="G2902" t="s">
        <v>34</v>
      </c>
      <c r="H2902" s="2">
        <v>44286</v>
      </c>
      <c r="I2902" s="2">
        <v>44316</v>
      </c>
      <c r="J2902" s="2">
        <v>44346</v>
      </c>
      <c r="K2902" s="2">
        <v>44312</v>
      </c>
      <c r="L2902" s="2">
        <v>44316</v>
      </c>
      <c r="M2902" s="2">
        <v>44346</v>
      </c>
      <c r="N2902" s="8" t="s">
        <v>20054</v>
      </c>
      <c r="O2902" s="12">
        <f t="shared" si="180"/>
        <v>44256</v>
      </c>
      <c r="P2902">
        <f t="shared" si="183"/>
        <v>2.6950000000000003</v>
      </c>
      <c r="Q2902">
        <f t="shared" si="181"/>
        <v>0</v>
      </c>
      <c r="R2902" s="13">
        <f t="shared" si="182"/>
        <v>2.6950000000000003</v>
      </c>
    </row>
    <row r="2903" spans="1:18" x14ac:dyDescent="0.3">
      <c r="A2903">
        <v>20190</v>
      </c>
      <c r="B2903" s="2">
        <v>44245</v>
      </c>
      <c r="C2903" t="s">
        <v>38</v>
      </c>
      <c r="D2903" s="4">
        <v>651</v>
      </c>
      <c r="E2903">
        <v>85</v>
      </c>
      <c r="F2903" t="s">
        <v>33</v>
      </c>
      <c r="G2903" t="s">
        <v>34</v>
      </c>
      <c r="H2903" s="2">
        <v>44275</v>
      </c>
      <c r="I2903" s="2">
        <v>44305</v>
      </c>
      <c r="J2903" s="2">
        <v>44335</v>
      </c>
      <c r="K2903" s="2">
        <v>44282</v>
      </c>
      <c r="L2903" s="2">
        <v>44305</v>
      </c>
      <c r="M2903" s="2">
        <v>44335</v>
      </c>
      <c r="N2903" s="8" t="s">
        <v>20055</v>
      </c>
      <c r="O2903" s="12">
        <f t="shared" si="180"/>
        <v>44245</v>
      </c>
      <c r="P2903">
        <f t="shared" si="183"/>
        <v>2.9750000000000001</v>
      </c>
      <c r="Q2903">
        <f t="shared" si="181"/>
        <v>85</v>
      </c>
      <c r="R2903" s="13">
        <f t="shared" si="182"/>
        <v>-82.025000000000006</v>
      </c>
    </row>
    <row r="2904" spans="1:18" x14ac:dyDescent="0.3">
      <c r="A2904">
        <v>20191</v>
      </c>
      <c r="B2904" s="2">
        <v>44249</v>
      </c>
      <c r="C2904" t="s">
        <v>32</v>
      </c>
      <c r="D2904" s="4">
        <v>601</v>
      </c>
      <c r="E2904">
        <v>114</v>
      </c>
      <c r="F2904" t="s">
        <v>35</v>
      </c>
      <c r="G2904" t="s">
        <v>41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8" t="s">
        <v>34</v>
      </c>
      <c r="O2904" s="12">
        <f t="shared" si="180"/>
        <v>44249</v>
      </c>
      <c r="P2904">
        <f t="shared" si="183"/>
        <v>0</v>
      </c>
      <c r="Q2904">
        <f t="shared" si="181"/>
        <v>0</v>
      </c>
      <c r="R2904" s="13">
        <f t="shared" si="182"/>
        <v>0</v>
      </c>
    </row>
    <row r="2905" spans="1:18" x14ac:dyDescent="0.3">
      <c r="A2905">
        <v>20192</v>
      </c>
      <c r="B2905" s="2">
        <v>44278</v>
      </c>
      <c r="C2905" t="s">
        <v>38</v>
      </c>
      <c r="D2905" s="4">
        <v>544</v>
      </c>
      <c r="E2905">
        <v>45</v>
      </c>
      <c r="F2905" t="s">
        <v>35</v>
      </c>
      <c r="G2905" t="s">
        <v>42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8" t="s">
        <v>34</v>
      </c>
      <c r="O2905" s="12">
        <f t="shared" si="180"/>
        <v>44278</v>
      </c>
      <c r="P2905">
        <f t="shared" si="183"/>
        <v>0</v>
      </c>
      <c r="Q2905">
        <f t="shared" si="181"/>
        <v>0</v>
      </c>
      <c r="R2905" s="13">
        <f t="shared" si="182"/>
        <v>0</v>
      </c>
    </row>
    <row r="2906" spans="1:18" x14ac:dyDescent="0.3">
      <c r="A2906">
        <v>20193</v>
      </c>
      <c r="B2906" s="2">
        <v>44229</v>
      </c>
      <c r="C2906" t="s">
        <v>38</v>
      </c>
      <c r="D2906" s="4">
        <v>710</v>
      </c>
      <c r="E2906">
        <v>93</v>
      </c>
      <c r="F2906" t="s">
        <v>33</v>
      </c>
      <c r="G2906" t="s">
        <v>34</v>
      </c>
      <c r="H2906" s="2">
        <v>44259</v>
      </c>
      <c r="I2906" s="2">
        <v>44289</v>
      </c>
      <c r="J2906" s="2">
        <v>44319</v>
      </c>
      <c r="K2906" s="2">
        <v>44265</v>
      </c>
      <c r="L2906" s="2">
        <v>44289</v>
      </c>
      <c r="M2906" s="2">
        <v>44319</v>
      </c>
      <c r="N2906" s="8" t="s">
        <v>20054</v>
      </c>
      <c r="O2906" s="12">
        <f t="shared" si="180"/>
        <v>44229</v>
      </c>
      <c r="P2906">
        <f t="shared" si="183"/>
        <v>3.2550000000000003</v>
      </c>
      <c r="Q2906">
        <f t="shared" si="181"/>
        <v>0</v>
      </c>
      <c r="R2906" s="13">
        <f t="shared" si="182"/>
        <v>3.2550000000000003</v>
      </c>
    </row>
    <row r="2907" spans="1:18" x14ac:dyDescent="0.3">
      <c r="A2907">
        <v>20194</v>
      </c>
      <c r="B2907" s="2">
        <v>44258</v>
      </c>
      <c r="C2907" t="s">
        <v>32</v>
      </c>
      <c r="D2907" s="4">
        <v>570</v>
      </c>
      <c r="E2907">
        <v>65</v>
      </c>
      <c r="F2907" t="s">
        <v>35</v>
      </c>
      <c r="G2907" t="s">
        <v>41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8" t="s">
        <v>34</v>
      </c>
      <c r="O2907" s="12">
        <f t="shared" si="180"/>
        <v>44258</v>
      </c>
      <c r="P2907">
        <f t="shared" si="183"/>
        <v>0</v>
      </c>
      <c r="Q2907">
        <f t="shared" si="181"/>
        <v>0</v>
      </c>
      <c r="R2907" s="13">
        <f t="shared" si="182"/>
        <v>0</v>
      </c>
    </row>
    <row r="2908" spans="1:18" x14ac:dyDescent="0.3">
      <c r="A2908">
        <v>20195</v>
      </c>
      <c r="B2908" s="2">
        <v>44249</v>
      </c>
      <c r="C2908" t="s">
        <v>37</v>
      </c>
      <c r="D2908" s="4">
        <v>628</v>
      </c>
      <c r="E2908">
        <v>106</v>
      </c>
      <c r="F2908" t="s">
        <v>33</v>
      </c>
      <c r="G2908" t="s">
        <v>34</v>
      </c>
      <c r="H2908" s="2">
        <v>44279</v>
      </c>
      <c r="I2908" s="2">
        <v>44309</v>
      </c>
      <c r="J2908" s="2">
        <v>44339</v>
      </c>
      <c r="K2908" s="2">
        <v>44288</v>
      </c>
      <c r="L2908" s="2">
        <v>44309</v>
      </c>
      <c r="M2908" s="2">
        <v>44339</v>
      </c>
      <c r="N2908" s="8" t="s">
        <v>20055</v>
      </c>
      <c r="O2908" s="12">
        <f t="shared" si="180"/>
        <v>44249</v>
      </c>
      <c r="P2908">
        <f t="shared" si="183"/>
        <v>3.7100000000000004</v>
      </c>
      <c r="Q2908">
        <f t="shared" si="181"/>
        <v>106</v>
      </c>
      <c r="R2908" s="13">
        <f t="shared" si="182"/>
        <v>-102.29</v>
      </c>
    </row>
    <row r="2909" spans="1:18" x14ac:dyDescent="0.3">
      <c r="A2909">
        <v>20196</v>
      </c>
      <c r="B2909" s="2">
        <v>44243</v>
      </c>
      <c r="C2909" t="s">
        <v>38</v>
      </c>
      <c r="D2909" s="4">
        <v>727</v>
      </c>
      <c r="E2909">
        <v>83</v>
      </c>
      <c r="F2909" t="s">
        <v>33</v>
      </c>
      <c r="G2909" t="s">
        <v>34</v>
      </c>
      <c r="H2909" s="2">
        <v>44273</v>
      </c>
      <c r="I2909" s="2">
        <v>44303</v>
      </c>
      <c r="J2909" s="2">
        <v>44333</v>
      </c>
      <c r="K2909" s="2">
        <v>44283</v>
      </c>
      <c r="L2909" s="2">
        <v>44303</v>
      </c>
      <c r="M2909" s="2">
        <v>44333</v>
      </c>
      <c r="N2909" s="8" t="s">
        <v>20054</v>
      </c>
      <c r="O2909" s="12">
        <f t="shared" si="180"/>
        <v>44243</v>
      </c>
      <c r="P2909">
        <f t="shared" si="183"/>
        <v>2.9050000000000002</v>
      </c>
      <c r="Q2909">
        <f t="shared" si="181"/>
        <v>0</v>
      </c>
      <c r="R2909" s="13">
        <f t="shared" si="182"/>
        <v>2.9050000000000002</v>
      </c>
    </row>
    <row r="2910" spans="1:18" x14ac:dyDescent="0.3">
      <c r="A2910">
        <v>20197</v>
      </c>
      <c r="B2910" s="2">
        <v>44238</v>
      </c>
      <c r="C2910" t="s">
        <v>37</v>
      </c>
      <c r="D2910" s="4">
        <v>666</v>
      </c>
      <c r="E2910">
        <v>136</v>
      </c>
      <c r="F2910" t="s">
        <v>33</v>
      </c>
      <c r="G2910" t="s">
        <v>34</v>
      </c>
      <c r="H2910" s="2">
        <v>44268</v>
      </c>
      <c r="I2910" s="2">
        <v>44298</v>
      </c>
      <c r="J2910" s="2">
        <v>44328</v>
      </c>
      <c r="K2910" s="2">
        <v>44268</v>
      </c>
      <c r="L2910" s="2">
        <v>44298</v>
      </c>
      <c r="M2910" s="2">
        <v>44328</v>
      </c>
      <c r="N2910" s="8" t="s">
        <v>20054</v>
      </c>
      <c r="O2910" s="12">
        <f t="shared" si="180"/>
        <v>44238</v>
      </c>
      <c r="P2910">
        <f t="shared" si="183"/>
        <v>4.7600000000000007</v>
      </c>
      <c r="Q2910">
        <f t="shared" si="181"/>
        <v>0</v>
      </c>
      <c r="R2910" s="13">
        <f t="shared" si="182"/>
        <v>4.7600000000000007</v>
      </c>
    </row>
    <row r="2911" spans="1:18" x14ac:dyDescent="0.3">
      <c r="A2911">
        <v>20198</v>
      </c>
      <c r="B2911" s="2">
        <v>44253</v>
      </c>
      <c r="C2911" t="s">
        <v>37</v>
      </c>
      <c r="D2911" s="4">
        <v>613</v>
      </c>
      <c r="E2911">
        <v>70</v>
      </c>
      <c r="F2911" t="s">
        <v>33</v>
      </c>
      <c r="G2911" t="s">
        <v>34</v>
      </c>
      <c r="H2911" s="2">
        <v>44283</v>
      </c>
      <c r="I2911" s="2">
        <v>44313</v>
      </c>
      <c r="J2911" s="2">
        <v>44343</v>
      </c>
      <c r="K2911" s="2">
        <v>44283</v>
      </c>
      <c r="L2911" s="2">
        <v>44313</v>
      </c>
      <c r="M2911" s="2">
        <v>44343</v>
      </c>
      <c r="N2911" s="8" t="s">
        <v>20054</v>
      </c>
      <c r="O2911" s="12">
        <f t="shared" si="180"/>
        <v>44253</v>
      </c>
      <c r="P2911">
        <f t="shared" si="183"/>
        <v>2.4500000000000002</v>
      </c>
      <c r="Q2911">
        <f t="shared" si="181"/>
        <v>0</v>
      </c>
      <c r="R2911" s="13">
        <f t="shared" si="182"/>
        <v>2.4500000000000002</v>
      </c>
    </row>
    <row r="2912" spans="1:18" x14ac:dyDescent="0.3">
      <c r="A2912">
        <v>20199</v>
      </c>
      <c r="B2912" s="2">
        <v>44236</v>
      </c>
      <c r="C2912" t="s">
        <v>37</v>
      </c>
      <c r="D2912" s="4">
        <v>630</v>
      </c>
      <c r="E2912">
        <v>110</v>
      </c>
      <c r="F2912" t="s">
        <v>33</v>
      </c>
      <c r="G2912" t="s">
        <v>34</v>
      </c>
      <c r="H2912" s="2">
        <v>44266</v>
      </c>
      <c r="I2912" s="2">
        <v>44296</v>
      </c>
      <c r="J2912" s="2">
        <v>44326</v>
      </c>
      <c r="K2912" s="2">
        <v>44306</v>
      </c>
      <c r="L2912" s="2">
        <v>44296</v>
      </c>
      <c r="M2912" s="2">
        <v>44326</v>
      </c>
      <c r="N2912" s="8" t="s">
        <v>20055</v>
      </c>
      <c r="O2912" s="12">
        <f t="shared" si="180"/>
        <v>44236</v>
      </c>
      <c r="P2912">
        <f t="shared" si="183"/>
        <v>3.8500000000000005</v>
      </c>
      <c r="Q2912">
        <f t="shared" si="181"/>
        <v>110</v>
      </c>
      <c r="R2912" s="13">
        <f t="shared" si="182"/>
        <v>-106.15</v>
      </c>
    </row>
    <row r="2913" spans="1:18" x14ac:dyDescent="0.3">
      <c r="A2913">
        <v>20200</v>
      </c>
      <c r="B2913" s="2">
        <v>44253</v>
      </c>
      <c r="C2913" t="s">
        <v>32</v>
      </c>
      <c r="D2913" s="4">
        <v>616</v>
      </c>
      <c r="E2913">
        <v>124</v>
      </c>
      <c r="F2913" t="s">
        <v>35</v>
      </c>
      <c r="G2913" t="s">
        <v>42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8" t="s">
        <v>34</v>
      </c>
      <c r="O2913" s="12">
        <f t="shared" si="180"/>
        <v>44253</v>
      </c>
      <c r="P2913">
        <f t="shared" si="183"/>
        <v>0</v>
      </c>
      <c r="Q2913">
        <f t="shared" si="181"/>
        <v>0</v>
      </c>
      <c r="R2913" s="13">
        <f t="shared" si="182"/>
        <v>0</v>
      </c>
    </row>
    <row r="2914" spans="1:18" x14ac:dyDescent="0.3">
      <c r="A2914">
        <v>20201</v>
      </c>
      <c r="B2914" s="2">
        <v>44275</v>
      </c>
      <c r="C2914" t="s">
        <v>38</v>
      </c>
      <c r="D2914" s="4">
        <v>600</v>
      </c>
      <c r="E2914">
        <v>121</v>
      </c>
      <c r="F2914" t="s">
        <v>35</v>
      </c>
      <c r="G2914" t="s">
        <v>40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8" t="s">
        <v>34</v>
      </c>
      <c r="O2914" s="12">
        <f t="shared" si="180"/>
        <v>44275</v>
      </c>
      <c r="P2914">
        <f t="shared" si="183"/>
        <v>0</v>
      </c>
      <c r="Q2914">
        <f t="shared" si="181"/>
        <v>0</v>
      </c>
      <c r="R2914" s="13">
        <f t="shared" si="182"/>
        <v>0</v>
      </c>
    </row>
    <row r="2915" spans="1:18" x14ac:dyDescent="0.3">
      <c r="A2915">
        <v>20202</v>
      </c>
      <c r="B2915" s="2">
        <v>44249</v>
      </c>
      <c r="C2915" t="s">
        <v>38</v>
      </c>
      <c r="D2915" s="4">
        <v>608</v>
      </c>
      <c r="E2915">
        <v>97</v>
      </c>
      <c r="F2915" t="s">
        <v>35</v>
      </c>
      <c r="G2915" t="s">
        <v>41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8" t="s">
        <v>34</v>
      </c>
      <c r="O2915" s="12">
        <f t="shared" si="180"/>
        <v>44249</v>
      </c>
      <c r="P2915">
        <f t="shared" si="183"/>
        <v>0</v>
      </c>
      <c r="Q2915">
        <f t="shared" si="181"/>
        <v>0</v>
      </c>
      <c r="R2915" s="13">
        <f t="shared" si="182"/>
        <v>0</v>
      </c>
    </row>
    <row r="2916" spans="1:18" x14ac:dyDescent="0.3">
      <c r="A2916">
        <v>20203</v>
      </c>
      <c r="B2916" s="2">
        <v>44205</v>
      </c>
      <c r="C2916" t="s">
        <v>32</v>
      </c>
      <c r="D2916" s="4">
        <v>640</v>
      </c>
      <c r="E2916">
        <v>89</v>
      </c>
      <c r="F2916" t="s">
        <v>35</v>
      </c>
      <c r="G2916" t="s">
        <v>39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8" t="s">
        <v>34</v>
      </c>
      <c r="O2916" s="12">
        <f t="shared" si="180"/>
        <v>44205</v>
      </c>
      <c r="P2916">
        <f t="shared" si="183"/>
        <v>0</v>
      </c>
      <c r="Q2916">
        <f t="shared" si="181"/>
        <v>0</v>
      </c>
      <c r="R2916" s="13">
        <f t="shared" si="182"/>
        <v>0</v>
      </c>
    </row>
    <row r="2917" spans="1:18" x14ac:dyDescent="0.3">
      <c r="A2917">
        <v>20204</v>
      </c>
      <c r="B2917" s="2">
        <v>44238</v>
      </c>
      <c r="C2917" t="s">
        <v>37</v>
      </c>
      <c r="D2917" s="4">
        <v>620</v>
      </c>
      <c r="E2917">
        <v>94</v>
      </c>
      <c r="F2917" t="s">
        <v>33</v>
      </c>
      <c r="G2917" t="s">
        <v>34</v>
      </c>
      <c r="H2917" s="2">
        <v>44268</v>
      </c>
      <c r="I2917" s="2">
        <v>44298</v>
      </c>
      <c r="J2917" s="2">
        <v>44328</v>
      </c>
      <c r="K2917" s="2">
        <v>44304</v>
      </c>
      <c r="L2917" s="2">
        <v>44298</v>
      </c>
      <c r="M2917" s="2">
        <v>44328</v>
      </c>
      <c r="N2917" s="8" t="s">
        <v>20055</v>
      </c>
      <c r="O2917" s="12">
        <f t="shared" si="180"/>
        <v>44238</v>
      </c>
      <c r="P2917">
        <f t="shared" si="183"/>
        <v>3.2900000000000005</v>
      </c>
      <c r="Q2917">
        <f t="shared" si="181"/>
        <v>94</v>
      </c>
      <c r="R2917" s="13">
        <f t="shared" si="182"/>
        <v>-90.71</v>
      </c>
    </row>
    <row r="2918" spans="1:18" x14ac:dyDescent="0.3">
      <c r="A2918">
        <v>20205</v>
      </c>
      <c r="B2918" s="2">
        <v>44207</v>
      </c>
      <c r="C2918" t="s">
        <v>38</v>
      </c>
      <c r="D2918" s="4">
        <v>598</v>
      </c>
      <c r="E2918">
        <v>92</v>
      </c>
      <c r="F2918" t="s">
        <v>35</v>
      </c>
      <c r="G2918" t="s">
        <v>36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8" t="s">
        <v>34</v>
      </c>
      <c r="O2918" s="12">
        <f t="shared" si="180"/>
        <v>44207</v>
      </c>
      <c r="P2918">
        <f t="shared" si="183"/>
        <v>0</v>
      </c>
      <c r="Q2918">
        <f t="shared" si="181"/>
        <v>0</v>
      </c>
      <c r="R2918" s="13">
        <f t="shared" si="182"/>
        <v>0</v>
      </c>
    </row>
    <row r="2919" spans="1:18" x14ac:dyDescent="0.3">
      <c r="A2919">
        <v>20206</v>
      </c>
      <c r="B2919" s="2">
        <v>44198</v>
      </c>
      <c r="C2919" t="s">
        <v>32</v>
      </c>
      <c r="D2919" s="4">
        <v>695</v>
      </c>
      <c r="E2919">
        <v>113</v>
      </c>
      <c r="F2919" t="s">
        <v>33</v>
      </c>
      <c r="G2919" t="s">
        <v>34</v>
      </c>
      <c r="H2919" s="2">
        <v>44228</v>
      </c>
      <c r="I2919" s="2">
        <v>44258</v>
      </c>
      <c r="J2919" s="2">
        <v>44288</v>
      </c>
      <c r="K2919" s="2">
        <v>44237</v>
      </c>
      <c r="L2919" s="2">
        <v>44258</v>
      </c>
      <c r="M2919" s="2">
        <v>44288</v>
      </c>
      <c r="N2919" s="8" t="s">
        <v>20055</v>
      </c>
      <c r="O2919" s="12">
        <f t="shared" si="180"/>
        <v>44198</v>
      </c>
      <c r="P2919">
        <f t="shared" si="183"/>
        <v>3.9550000000000005</v>
      </c>
      <c r="Q2919">
        <f t="shared" si="181"/>
        <v>113</v>
      </c>
      <c r="R2919" s="13">
        <f t="shared" si="182"/>
        <v>-109.045</v>
      </c>
    </row>
    <row r="2920" spans="1:18" x14ac:dyDescent="0.3">
      <c r="A2920">
        <v>20207</v>
      </c>
      <c r="B2920" s="2">
        <v>44262</v>
      </c>
      <c r="C2920" t="s">
        <v>37</v>
      </c>
      <c r="D2920" s="4">
        <v>630</v>
      </c>
      <c r="E2920">
        <v>38</v>
      </c>
      <c r="F2920" t="s">
        <v>33</v>
      </c>
      <c r="G2920" t="s">
        <v>34</v>
      </c>
      <c r="H2920" s="2">
        <v>44292</v>
      </c>
      <c r="I2920" s="2">
        <v>44322</v>
      </c>
      <c r="J2920" s="2">
        <v>44352</v>
      </c>
      <c r="K2920" s="2">
        <v>44303</v>
      </c>
      <c r="L2920" s="2">
        <v>44322</v>
      </c>
      <c r="M2920" s="2">
        <v>44352</v>
      </c>
      <c r="N2920" s="8" t="s">
        <v>20054</v>
      </c>
      <c r="O2920" s="12">
        <f t="shared" si="180"/>
        <v>44262</v>
      </c>
      <c r="P2920">
        <f t="shared" si="183"/>
        <v>1.33</v>
      </c>
      <c r="Q2920">
        <f t="shared" si="181"/>
        <v>0</v>
      </c>
      <c r="R2920" s="13">
        <f t="shared" si="182"/>
        <v>1.33</v>
      </c>
    </row>
    <row r="2921" spans="1:18" x14ac:dyDescent="0.3">
      <c r="A2921">
        <v>20208</v>
      </c>
      <c r="B2921" s="2">
        <v>44251</v>
      </c>
      <c r="C2921" t="s">
        <v>32</v>
      </c>
      <c r="D2921" s="4">
        <v>628</v>
      </c>
      <c r="E2921">
        <v>143</v>
      </c>
      <c r="F2921" t="s">
        <v>35</v>
      </c>
      <c r="G2921" t="s">
        <v>41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8" t="s">
        <v>34</v>
      </c>
      <c r="O2921" s="12">
        <f t="shared" si="180"/>
        <v>44251</v>
      </c>
      <c r="P2921">
        <f t="shared" si="183"/>
        <v>0</v>
      </c>
      <c r="Q2921">
        <f t="shared" si="181"/>
        <v>0</v>
      </c>
      <c r="R2921" s="13">
        <f t="shared" si="182"/>
        <v>0</v>
      </c>
    </row>
    <row r="2922" spans="1:18" x14ac:dyDescent="0.3">
      <c r="A2922">
        <v>20209</v>
      </c>
      <c r="B2922" s="2">
        <v>44238</v>
      </c>
      <c r="C2922" t="s">
        <v>38</v>
      </c>
      <c r="D2922" s="4">
        <v>636</v>
      </c>
      <c r="E2922">
        <v>94</v>
      </c>
      <c r="F2922" t="s">
        <v>33</v>
      </c>
      <c r="G2922" t="s">
        <v>34</v>
      </c>
      <c r="H2922" s="2">
        <v>44268</v>
      </c>
      <c r="I2922" s="2">
        <v>44298</v>
      </c>
      <c r="J2922" s="2">
        <v>44328</v>
      </c>
      <c r="K2922" s="2">
        <v>44277</v>
      </c>
      <c r="L2922" s="2">
        <v>44298</v>
      </c>
      <c r="M2922" s="2">
        <v>44328</v>
      </c>
      <c r="N2922" s="8" t="s">
        <v>20055</v>
      </c>
      <c r="O2922" s="12">
        <f t="shared" si="180"/>
        <v>44238</v>
      </c>
      <c r="P2922">
        <f t="shared" si="183"/>
        <v>3.2900000000000005</v>
      </c>
      <c r="Q2922">
        <f t="shared" si="181"/>
        <v>94</v>
      </c>
      <c r="R2922" s="13">
        <f t="shared" si="182"/>
        <v>-90.71</v>
      </c>
    </row>
    <row r="2923" spans="1:18" x14ac:dyDescent="0.3">
      <c r="A2923">
        <v>20210</v>
      </c>
      <c r="B2923" s="2">
        <v>44243</v>
      </c>
      <c r="C2923" t="s">
        <v>38</v>
      </c>
      <c r="D2923" s="4">
        <v>611</v>
      </c>
      <c r="E2923">
        <v>91</v>
      </c>
      <c r="F2923" t="s">
        <v>35</v>
      </c>
      <c r="G2923" t="s">
        <v>36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8" t="s">
        <v>34</v>
      </c>
      <c r="O2923" s="12">
        <f t="shared" si="180"/>
        <v>44243</v>
      </c>
      <c r="P2923">
        <f t="shared" si="183"/>
        <v>0</v>
      </c>
      <c r="Q2923">
        <f t="shared" si="181"/>
        <v>0</v>
      </c>
      <c r="R2923" s="13">
        <f t="shared" si="182"/>
        <v>0</v>
      </c>
    </row>
    <row r="2924" spans="1:18" x14ac:dyDescent="0.3">
      <c r="A2924">
        <v>20211</v>
      </c>
      <c r="B2924" s="2">
        <v>44257</v>
      </c>
      <c r="C2924" t="s">
        <v>38</v>
      </c>
      <c r="D2924" s="4">
        <v>644</v>
      </c>
      <c r="E2924">
        <v>136</v>
      </c>
      <c r="F2924" t="s">
        <v>33</v>
      </c>
      <c r="G2924" t="s">
        <v>34</v>
      </c>
      <c r="H2924" s="2">
        <v>44287</v>
      </c>
      <c r="I2924" s="2">
        <v>44317</v>
      </c>
      <c r="J2924" s="2">
        <v>44347</v>
      </c>
      <c r="K2924" s="2">
        <v>44293</v>
      </c>
      <c r="L2924" s="2">
        <v>44317</v>
      </c>
      <c r="M2924" s="2">
        <v>44347</v>
      </c>
      <c r="N2924" s="8" t="s">
        <v>20054</v>
      </c>
      <c r="O2924" s="12">
        <f t="shared" si="180"/>
        <v>44257</v>
      </c>
      <c r="P2924">
        <f t="shared" si="183"/>
        <v>4.7600000000000007</v>
      </c>
      <c r="Q2924">
        <f t="shared" si="181"/>
        <v>0</v>
      </c>
      <c r="R2924" s="13">
        <f t="shared" si="182"/>
        <v>4.7600000000000007</v>
      </c>
    </row>
    <row r="2925" spans="1:18" x14ac:dyDescent="0.3">
      <c r="A2925">
        <v>20212</v>
      </c>
      <c r="B2925" s="2">
        <v>44264</v>
      </c>
      <c r="C2925" t="s">
        <v>38</v>
      </c>
      <c r="D2925" s="4">
        <v>597</v>
      </c>
      <c r="E2925">
        <v>32</v>
      </c>
      <c r="F2925" t="s">
        <v>35</v>
      </c>
      <c r="G2925" t="s">
        <v>41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8" t="s">
        <v>34</v>
      </c>
      <c r="O2925" s="12">
        <f t="shared" si="180"/>
        <v>44264</v>
      </c>
      <c r="P2925">
        <f t="shared" si="183"/>
        <v>0</v>
      </c>
      <c r="Q2925">
        <f t="shared" si="181"/>
        <v>0</v>
      </c>
      <c r="R2925" s="13">
        <f t="shared" si="182"/>
        <v>0</v>
      </c>
    </row>
    <row r="2926" spans="1:18" x14ac:dyDescent="0.3">
      <c r="A2926">
        <v>20213</v>
      </c>
      <c r="B2926" s="2">
        <v>44263</v>
      </c>
      <c r="C2926" t="s">
        <v>37</v>
      </c>
      <c r="D2926" s="4">
        <v>616</v>
      </c>
      <c r="E2926">
        <v>106</v>
      </c>
      <c r="F2926" t="s">
        <v>33</v>
      </c>
      <c r="G2926" t="s">
        <v>34</v>
      </c>
      <c r="H2926" s="2">
        <v>44293</v>
      </c>
      <c r="I2926" s="2">
        <v>44323</v>
      </c>
      <c r="J2926" s="2">
        <v>44353</v>
      </c>
      <c r="K2926" s="2">
        <v>44329</v>
      </c>
      <c r="L2926" s="2">
        <v>44323</v>
      </c>
      <c r="M2926" s="2">
        <v>44353</v>
      </c>
      <c r="N2926" s="8" t="s">
        <v>20055</v>
      </c>
      <c r="O2926" s="12">
        <f t="shared" si="180"/>
        <v>44263</v>
      </c>
      <c r="P2926">
        <f t="shared" si="183"/>
        <v>3.7100000000000004</v>
      </c>
      <c r="Q2926">
        <f t="shared" si="181"/>
        <v>106</v>
      </c>
      <c r="R2926" s="13">
        <f t="shared" si="182"/>
        <v>-102.29</v>
      </c>
    </row>
    <row r="2927" spans="1:18" x14ac:dyDescent="0.3">
      <c r="A2927">
        <v>20214</v>
      </c>
      <c r="B2927" s="2">
        <v>44277</v>
      </c>
      <c r="C2927" t="s">
        <v>38</v>
      </c>
      <c r="D2927" s="4">
        <v>615</v>
      </c>
      <c r="E2927">
        <v>94</v>
      </c>
      <c r="F2927" t="s">
        <v>35</v>
      </c>
      <c r="G2927" t="s">
        <v>40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8" t="s">
        <v>34</v>
      </c>
      <c r="O2927" s="12">
        <f t="shared" si="180"/>
        <v>44277</v>
      </c>
      <c r="P2927">
        <f t="shared" si="183"/>
        <v>0</v>
      </c>
      <c r="Q2927">
        <f t="shared" si="181"/>
        <v>0</v>
      </c>
      <c r="R2927" s="13">
        <f t="shared" si="182"/>
        <v>0</v>
      </c>
    </row>
    <row r="2928" spans="1:18" x14ac:dyDescent="0.3">
      <c r="A2928">
        <v>20215</v>
      </c>
      <c r="B2928" s="2">
        <v>44284</v>
      </c>
      <c r="C2928" t="s">
        <v>32</v>
      </c>
      <c r="D2928" s="4">
        <v>674</v>
      </c>
      <c r="E2928">
        <v>99</v>
      </c>
      <c r="F2928" t="s">
        <v>33</v>
      </c>
      <c r="G2928" t="s">
        <v>34</v>
      </c>
      <c r="H2928" s="2">
        <v>44314</v>
      </c>
      <c r="I2928" s="2">
        <v>44344</v>
      </c>
      <c r="J2928" s="2">
        <v>44374</v>
      </c>
      <c r="K2928" s="2">
        <v>44321</v>
      </c>
      <c r="L2928" s="2">
        <v>44344</v>
      </c>
      <c r="M2928" s="2">
        <v>44374</v>
      </c>
      <c r="N2928" s="8" t="s">
        <v>20054</v>
      </c>
      <c r="O2928" s="12">
        <f t="shared" si="180"/>
        <v>44284</v>
      </c>
      <c r="P2928">
        <f t="shared" si="183"/>
        <v>3.4650000000000003</v>
      </c>
      <c r="Q2928">
        <f t="shared" si="181"/>
        <v>0</v>
      </c>
      <c r="R2928" s="13">
        <f t="shared" si="182"/>
        <v>3.4650000000000003</v>
      </c>
    </row>
    <row r="2929" spans="1:18" x14ac:dyDescent="0.3">
      <c r="A2929">
        <v>20216</v>
      </c>
      <c r="B2929" s="2">
        <v>44261</v>
      </c>
      <c r="C2929" t="s">
        <v>37</v>
      </c>
      <c r="D2929" s="4">
        <v>692</v>
      </c>
      <c r="E2929">
        <v>54</v>
      </c>
      <c r="F2929" t="s">
        <v>33</v>
      </c>
      <c r="G2929" t="s">
        <v>34</v>
      </c>
      <c r="H2929" s="2">
        <v>44291</v>
      </c>
      <c r="I2929" s="2">
        <v>44321</v>
      </c>
      <c r="J2929" s="2">
        <v>44351</v>
      </c>
      <c r="K2929" s="2">
        <v>44291</v>
      </c>
      <c r="L2929" s="2">
        <v>44321</v>
      </c>
      <c r="M2929" s="2">
        <v>44351</v>
      </c>
      <c r="N2929" s="8" t="s">
        <v>20054</v>
      </c>
      <c r="O2929" s="12">
        <f t="shared" si="180"/>
        <v>44261</v>
      </c>
      <c r="P2929">
        <f t="shared" si="183"/>
        <v>1.8900000000000001</v>
      </c>
      <c r="Q2929">
        <f t="shared" si="181"/>
        <v>0</v>
      </c>
      <c r="R2929" s="13">
        <f t="shared" si="182"/>
        <v>1.8900000000000001</v>
      </c>
    </row>
    <row r="2930" spans="1:18" x14ac:dyDescent="0.3">
      <c r="A2930">
        <v>20217</v>
      </c>
      <c r="B2930" s="2">
        <v>44288</v>
      </c>
      <c r="C2930" t="s">
        <v>38</v>
      </c>
      <c r="D2930" s="4">
        <v>648</v>
      </c>
      <c r="E2930">
        <v>135</v>
      </c>
      <c r="F2930" t="s">
        <v>33</v>
      </c>
      <c r="G2930" t="s">
        <v>34</v>
      </c>
      <c r="H2930" s="2">
        <v>44318</v>
      </c>
      <c r="I2930" s="2">
        <v>44348</v>
      </c>
      <c r="J2930" s="2">
        <v>44378</v>
      </c>
      <c r="K2930" s="2">
        <v>44327</v>
      </c>
      <c r="L2930" s="2">
        <v>44348</v>
      </c>
      <c r="M2930" s="2">
        <v>44378</v>
      </c>
      <c r="N2930" s="8" t="s">
        <v>20054</v>
      </c>
      <c r="O2930" s="12">
        <f t="shared" si="180"/>
        <v>44288</v>
      </c>
      <c r="P2930">
        <f t="shared" si="183"/>
        <v>4.7250000000000005</v>
      </c>
      <c r="Q2930">
        <f t="shared" si="181"/>
        <v>0</v>
      </c>
      <c r="R2930" s="13">
        <f t="shared" si="182"/>
        <v>4.7250000000000005</v>
      </c>
    </row>
    <row r="2931" spans="1:18" x14ac:dyDescent="0.3">
      <c r="A2931">
        <v>20218</v>
      </c>
      <c r="B2931" s="2">
        <v>44273</v>
      </c>
      <c r="C2931" t="s">
        <v>38</v>
      </c>
      <c r="D2931" s="4">
        <v>669</v>
      </c>
      <c r="E2931">
        <v>81</v>
      </c>
      <c r="F2931" t="s">
        <v>33</v>
      </c>
      <c r="G2931" t="s">
        <v>34</v>
      </c>
      <c r="H2931" s="2">
        <v>44303</v>
      </c>
      <c r="I2931" s="2">
        <v>44333</v>
      </c>
      <c r="J2931" s="2">
        <v>44363</v>
      </c>
      <c r="K2931" s="2">
        <v>44310</v>
      </c>
      <c r="L2931" s="2">
        <v>44333</v>
      </c>
      <c r="M2931" s="2">
        <v>44363</v>
      </c>
      <c r="N2931" s="8" t="s">
        <v>20054</v>
      </c>
      <c r="O2931" s="12">
        <f t="shared" si="180"/>
        <v>44273</v>
      </c>
      <c r="P2931">
        <f t="shared" si="183"/>
        <v>2.8350000000000004</v>
      </c>
      <c r="Q2931">
        <f t="shared" si="181"/>
        <v>0</v>
      </c>
      <c r="R2931" s="13">
        <f t="shared" si="182"/>
        <v>2.8350000000000004</v>
      </c>
    </row>
    <row r="2932" spans="1:18" x14ac:dyDescent="0.3">
      <c r="A2932">
        <v>20219</v>
      </c>
      <c r="B2932" s="2">
        <v>44251</v>
      </c>
      <c r="C2932" t="s">
        <v>32</v>
      </c>
      <c r="D2932" s="4">
        <v>609</v>
      </c>
      <c r="E2932">
        <v>126</v>
      </c>
      <c r="F2932" t="s">
        <v>35</v>
      </c>
      <c r="G2932" t="s">
        <v>36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8" t="s">
        <v>34</v>
      </c>
      <c r="O2932" s="12">
        <f t="shared" si="180"/>
        <v>44251</v>
      </c>
      <c r="P2932">
        <f t="shared" si="183"/>
        <v>0</v>
      </c>
      <c r="Q2932">
        <f t="shared" si="181"/>
        <v>0</v>
      </c>
      <c r="R2932" s="13">
        <f t="shared" si="182"/>
        <v>0</v>
      </c>
    </row>
    <row r="2933" spans="1:18" x14ac:dyDescent="0.3">
      <c r="A2933">
        <v>20220</v>
      </c>
      <c r="B2933" s="2">
        <v>44284</v>
      </c>
      <c r="C2933" t="s">
        <v>38</v>
      </c>
      <c r="D2933" s="4">
        <v>638</v>
      </c>
      <c r="E2933">
        <v>93</v>
      </c>
      <c r="F2933" t="s">
        <v>33</v>
      </c>
      <c r="G2933" t="s">
        <v>34</v>
      </c>
      <c r="H2933" s="2">
        <v>44314</v>
      </c>
      <c r="I2933" s="2">
        <v>44344</v>
      </c>
      <c r="J2933" s="2">
        <v>44374</v>
      </c>
      <c r="K2933" s="2">
        <v>44333</v>
      </c>
      <c r="L2933" s="2">
        <v>44344</v>
      </c>
      <c r="M2933" s="2">
        <v>44374</v>
      </c>
      <c r="N2933" s="8" t="s">
        <v>20055</v>
      </c>
      <c r="O2933" s="12">
        <f t="shared" si="180"/>
        <v>44284</v>
      </c>
      <c r="P2933">
        <f t="shared" si="183"/>
        <v>3.2550000000000003</v>
      </c>
      <c r="Q2933">
        <f t="shared" si="181"/>
        <v>93</v>
      </c>
      <c r="R2933" s="13">
        <f t="shared" si="182"/>
        <v>-89.745000000000005</v>
      </c>
    </row>
    <row r="2934" spans="1:18" x14ac:dyDescent="0.3">
      <c r="A2934">
        <v>20221</v>
      </c>
      <c r="B2934" s="2">
        <v>44247</v>
      </c>
      <c r="C2934" t="s">
        <v>37</v>
      </c>
      <c r="D2934" s="4">
        <v>561</v>
      </c>
      <c r="E2934">
        <v>103</v>
      </c>
      <c r="F2934" t="s">
        <v>35</v>
      </c>
      <c r="G2934" t="s">
        <v>39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8" t="s">
        <v>34</v>
      </c>
      <c r="O2934" s="12">
        <f t="shared" si="180"/>
        <v>44247</v>
      </c>
      <c r="P2934">
        <f t="shared" si="183"/>
        <v>0</v>
      </c>
      <c r="Q2934">
        <f t="shared" si="181"/>
        <v>0</v>
      </c>
      <c r="R2934" s="13">
        <f t="shared" si="182"/>
        <v>0</v>
      </c>
    </row>
    <row r="2935" spans="1:18" x14ac:dyDescent="0.3">
      <c r="A2935">
        <v>20222</v>
      </c>
      <c r="B2935" s="2">
        <v>44212</v>
      </c>
      <c r="C2935" t="s">
        <v>38</v>
      </c>
      <c r="D2935" s="4">
        <v>646</v>
      </c>
      <c r="E2935">
        <v>108</v>
      </c>
      <c r="F2935" t="s">
        <v>33</v>
      </c>
      <c r="G2935" t="s">
        <v>34</v>
      </c>
      <c r="H2935" s="2">
        <v>44242</v>
      </c>
      <c r="I2935" s="2">
        <v>44272</v>
      </c>
      <c r="J2935" s="2">
        <v>44302</v>
      </c>
      <c r="K2935" s="2">
        <v>44251</v>
      </c>
      <c r="L2935" s="2">
        <v>44272</v>
      </c>
      <c r="M2935" s="2">
        <v>44302</v>
      </c>
      <c r="N2935" s="8" t="s">
        <v>20054</v>
      </c>
      <c r="O2935" s="12">
        <f t="shared" si="180"/>
        <v>44212</v>
      </c>
      <c r="P2935">
        <f t="shared" si="183"/>
        <v>3.7800000000000002</v>
      </c>
      <c r="Q2935">
        <f t="shared" si="181"/>
        <v>0</v>
      </c>
      <c r="R2935" s="13">
        <f t="shared" si="182"/>
        <v>3.7800000000000002</v>
      </c>
    </row>
    <row r="2936" spans="1:18" x14ac:dyDescent="0.3">
      <c r="A2936">
        <v>20223</v>
      </c>
      <c r="B2936" s="2">
        <v>44288</v>
      </c>
      <c r="C2936" t="s">
        <v>37</v>
      </c>
      <c r="D2936" s="4">
        <v>719</v>
      </c>
      <c r="E2936">
        <v>149</v>
      </c>
      <c r="F2936" t="s">
        <v>33</v>
      </c>
      <c r="G2936" t="s">
        <v>34</v>
      </c>
      <c r="H2936" s="2">
        <v>44318</v>
      </c>
      <c r="I2936" s="2">
        <v>44348</v>
      </c>
      <c r="J2936" s="2">
        <v>44378</v>
      </c>
      <c r="K2936" s="2">
        <v>44322</v>
      </c>
      <c r="L2936" s="2">
        <v>44348</v>
      </c>
      <c r="M2936" s="2">
        <v>44378</v>
      </c>
      <c r="N2936" s="8" t="s">
        <v>20054</v>
      </c>
      <c r="O2936" s="12">
        <f t="shared" si="180"/>
        <v>44288</v>
      </c>
      <c r="P2936">
        <f t="shared" si="183"/>
        <v>5.2150000000000007</v>
      </c>
      <c r="Q2936">
        <f t="shared" si="181"/>
        <v>0</v>
      </c>
      <c r="R2936" s="13">
        <f t="shared" si="182"/>
        <v>5.2150000000000007</v>
      </c>
    </row>
    <row r="2937" spans="1:18" x14ac:dyDescent="0.3">
      <c r="A2937">
        <v>20224</v>
      </c>
      <c r="B2937" s="2">
        <v>44233</v>
      </c>
      <c r="C2937" t="s">
        <v>37</v>
      </c>
      <c r="D2937" s="4">
        <v>608</v>
      </c>
      <c r="E2937">
        <v>91</v>
      </c>
      <c r="F2937" t="s">
        <v>33</v>
      </c>
      <c r="G2937" t="s">
        <v>34</v>
      </c>
      <c r="H2937" s="2">
        <v>44263</v>
      </c>
      <c r="I2937" s="2">
        <v>44293</v>
      </c>
      <c r="J2937" s="2">
        <v>44323</v>
      </c>
      <c r="K2937" s="2">
        <v>44297</v>
      </c>
      <c r="L2937" s="2">
        <v>44293</v>
      </c>
      <c r="M2937" s="2">
        <v>44323</v>
      </c>
      <c r="N2937" s="8" t="s">
        <v>20054</v>
      </c>
      <c r="O2937" s="12">
        <f t="shared" si="180"/>
        <v>44233</v>
      </c>
      <c r="P2937">
        <f t="shared" si="183"/>
        <v>3.1850000000000005</v>
      </c>
      <c r="Q2937">
        <f t="shared" si="181"/>
        <v>0</v>
      </c>
      <c r="R2937" s="13">
        <f t="shared" si="182"/>
        <v>3.1850000000000005</v>
      </c>
    </row>
    <row r="2938" spans="1:18" x14ac:dyDescent="0.3">
      <c r="A2938">
        <v>20225</v>
      </c>
      <c r="B2938" s="2">
        <v>44279</v>
      </c>
      <c r="C2938" t="s">
        <v>32</v>
      </c>
      <c r="D2938" s="4">
        <v>618</v>
      </c>
      <c r="E2938">
        <v>52</v>
      </c>
      <c r="F2938" t="s">
        <v>35</v>
      </c>
      <c r="G2938" t="s">
        <v>36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8" t="s">
        <v>34</v>
      </c>
      <c r="O2938" s="12">
        <f t="shared" si="180"/>
        <v>44279</v>
      </c>
      <c r="P2938">
        <f t="shared" si="183"/>
        <v>0</v>
      </c>
      <c r="Q2938">
        <f t="shared" si="181"/>
        <v>0</v>
      </c>
      <c r="R2938" s="13">
        <f t="shared" si="182"/>
        <v>0</v>
      </c>
    </row>
    <row r="2939" spans="1:18" x14ac:dyDescent="0.3">
      <c r="A2939">
        <v>20226</v>
      </c>
      <c r="B2939" s="2">
        <v>44242</v>
      </c>
      <c r="C2939" t="s">
        <v>38</v>
      </c>
      <c r="D2939" s="4">
        <v>681</v>
      </c>
      <c r="E2939">
        <v>130</v>
      </c>
      <c r="F2939" t="s">
        <v>33</v>
      </c>
      <c r="G2939" t="s">
        <v>34</v>
      </c>
      <c r="H2939" s="2">
        <v>44272</v>
      </c>
      <c r="I2939" s="2">
        <v>44302</v>
      </c>
      <c r="J2939" s="2">
        <v>44332</v>
      </c>
      <c r="K2939" s="2">
        <v>44272</v>
      </c>
      <c r="L2939" s="2">
        <v>44302</v>
      </c>
      <c r="M2939" s="2">
        <v>44332</v>
      </c>
      <c r="N2939" s="8" t="s">
        <v>20054</v>
      </c>
      <c r="O2939" s="12">
        <f t="shared" si="180"/>
        <v>44242</v>
      </c>
      <c r="P2939">
        <f t="shared" si="183"/>
        <v>4.5500000000000007</v>
      </c>
      <c r="Q2939">
        <f t="shared" si="181"/>
        <v>0</v>
      </c>
      <c r="R2939" s="13">
        <f t="shared" si="182"/>
        <v>4.5500000000000007</v>
      </c>
    </row>
    <row r="2940" spans="1:18" x14ac:dyDescent="0.3">
      <c r="A2940">
        <v>20227</v>
      </c>
      <c r="B2940" s="2">
        <v>44238</v>
      </c>
      <c r="C2940" t="s">
        <v>38</v>
      </c>
      <c r="D2940" s="4">
        <v>595</v>
      </c>
      <c r="E2940">
        <v>101</v>
      </c>
      <c r="F2940" t="s">
        <v>35</v>
      </c>
      <c r="G2940" t="s">
        <v>39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8" t="s">
        <v>34</v>
      </c>
      <c r="O2940" s="12">
        <f t="shared" si="180"/>
        <v>44238</v>
      </c>
      <c r="P2940">
        <f t="shared" si="183"/>
        <v>0</v>
      </c>
      <c r="Q2940">
        <f t="shared" si="181"/>
        <v>0</v>
      </c>
      <c r="R2940" s="13">
        <f t="shared" si="182"/>
        <v>0</v>
      </c>
    </row>
    <row r="2941" spans="1:18" x14ac:dyDescent="0.3">
      <c r="A2941">
        <v>20228</v>
      </c>
      <c r="B2941" s="2">
        <v>44269</v>
      </c>
      <c r="C2941" t="s">
        <v>38</v>
      </c>
      <c r="D2941" s="4">
        <v>581</v>
      </c>
      <c r="E2941">
        <v>64</v>
      </c>
      <c r="F2941" t="s">
        <v>35</v>
      </c>
      <c r="G2941" t="s">
        <v>36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8" t="s">
        <v>34</v>
      </c>
      <c r="O2941" s="12">
        <f t="shared" si="180"/>
        <v>44269</v>
      </c>
      <c r="P2941">
        <f t="shared" si="183"/>
        <v>0</v>
      </c>
      <c r="Q2941">
        <f t="shared" si="181"/>
        <v>0</v>
      </c>
      <c r="R2941" s="13">
        <f t="shared" si="182"/>
        <v>0</v>
      </c>
    </row>
    <row r="2942" spans="1:18" x14ac:dyDescent="0.3">
      <c r="A2942">
        <v>20229</v>
      </c>
      <c r="B2942" s="2">
        <v>44263</v>
      </c>
      <c r="C2942" t="s">
        <v>32</v>
      </c>
      <c r="D2942" s="4">
        <v>578</v>
      </c>
      <c r="E2942">
        <v>118</v>
      </c>
      <c r="F2942" t="s">
        <v>35</v>
      </c>
      <c r="G2942" t="s">
        <v>39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8" t="s">
        <v>34</v>
      </c>
      <c r="O2942" s="12">
        <f t="shared" si="180"/>
        <v>44263</v>
      </c>
      <c r="P2942">
        <f t="shared" si="183"/>
        <v>0</v>
      </c>
      <c r="Q2942">
        <f t="shared" si="181"/>
        <v>0</v>
      </c>
      <c r="R2942" s="13">
        <f t="shared" si="182"/>
        <v>0</v>
      </c>
    </row>
    <row r="2943" spans="1:18" x14ac:dyDescent="0.3">
      <c r="A2943">
        <v>20230</v>
      </c>
      <c r="B2943" s="2">
        <v>44216</v>
      </c>
      <c r="C2943" t="s">
        <v>32</v>
      </c>
      <c r="D2943" s="4">
        <v>665</v>
      </c>
      <c r="E2943">
        <v>79</v>
      </c>
      <c r="F2943" t="s">
        <v>33</v>
      </c>
      <c r="G2943" t="s">
        <v>34</v>
      </c>
      <c r="H2943" s="2">
        <v>44246</v>
      </c>
      <c r="I2943" s="2">
        <v>44276</v>
      </c>
      <c r="J2943" s="2">
        <v>44306</v>
      </c>
      <c r="K2943" s="2">
        <v>44250</v>
      </c>
      <c r="L2943" s="2">
        <v>44276</v>
      </c>
      <c r="M2943" s="2">
        <v>44306</v>
      </c>
      <c r="N2943" s="8" t="s">
        <v>20055</v>
      </c>
      <c r="O2943" s="12">
        <f t="shared" si="180"/>
        <v>44216</v>
      </c>
      <c r="P2943">
        <f t="shared" si="183"/>
        <v>2.7650000000000001</v>
      </c>
      <c r="Q2943">
        <f t="shared" si="181"/>
        <v>79</v>
      </c>
      <c r="R2943" s="13">
        <f t="shared" si="182"/>
        <v>-76.234999999999999</v>
      </c>
    </row>
    <row r="2944" spans="1:18" x14ac:dyDescent="0.3">
      <c r="A2944">
        <v>20231</v>
      </c>
      <c r="B2944" s="2">
        <v>44243</v>
      </c>
      <c r="C2944" t="s">
        <v>38</v>
      </c>
      <c r="D2944" s="4">
        <v>597</v>
      </c>
      <c r="E2944">
        <v>97</v>
      </c>
      <c r="F2944" t="s">
        <v>35</v>
      </c>
      <c r="G2944" t="s">
        <v>41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8" t="s">
        <v>34</v>
      </c>
      <c r="O2944" s="12">
        <f t="shared" si="180"/>
        <v>44243</v>
      </c>
      <c r="P2944">
        <f t="shared" si="183"/>
        <v>0</v>
      </c>
      <c r="Q2944">
        <f t="shared" si="181"/>
        <v>0</v>
      </c>
      <c r="R2944" s="13">
        <f t="shared" si="182"/>
        <v>0</v>
      </c>
    </row>
    <row r="2945" spans="1:18" x14ac:dyDescent="0.3">
      <c r="A2945">
        <v>20232</v>
      </c>
      <c r="B2945" s="2">
        <v>44249</v>
      </c>
      <c r="C2945" t="s">
        <v>32</v>
      </c>
      <c r="D2945" s="4">
        <v>638</v>
      </c>
      <c r="E2945">
        <v>100</v>
      </c>
      <c r="F2945" t="s">
        <v>35</v>
      </c>
      <c r="G2945" t="s">
        <v>42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8" t="s">
        <v>34</v>
      </c>
      <c r="O2945" s="12">
        <f t="shared" si="180"/>
        <v>44249</v>
      </c>
      <c r="P2945">
        <f t="shared" si="183"/>
        <v>0</v>
      </c>
      <c r="Q2945">
        <f t="shared" si="181"/>
        <v>0</v>
      </c>
      <c r="R2945" s="13">
        <f t="shared" si="182"/>
        <v>0</v>
      </c>
    </row>
    <row r="2946" spans="1:18" x14ac:dyDescent="0.3">
      <c r="A2946">
        <v>20233</v>
      </c>
      <c r="B2946" s="2">
        <v>44282</v>
      </c>
      <c r="C2946" t="s">
        <v>38</v>
      </c>
      <c r="D2946" s="4">
        <v>601</v>
      </c>
      <c r="E2946">
        <v>108</v>
      </c>
      <c r="F2946" t="s">
        <v>35</v>
      </c>
      <c r="G2946" t="s">
        <v>41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8" t="s">
        <v>34</v>
      </c>
      <c r="O2946" s="12">
        <f t="shared" si="180"/>
        <v>44282</v>
      </c>
      <c r="P2946">
        <f t="shared" si="183"/>
        <v>0</v>
      </c>
      <c r="Q2946">
        <f t="shared" si="181"/>
        <v>0</v>
      </c>
      <c r="R2946" s="13">
        <f t="shared" si="182"/>
        <v>0</v>
      </c>
    </row>
    <row r="2947" spans="1:18" x14ac:dyDescent="0.3">
      <c r="A2947">
        <v>20234</v>
      </c>
      <c r="B2947" s="2">
        <v>44216</v>
      </c>
      <c r="C2947" t="s">
        <v>38</v>
      </c>
      <c r="D2947" s="4">
        <v>576</v>
      </c>
      <c r="E2947">
        <v>116</v>
      </c>
      <c r="F2947" t="s">
        <v>35</v>
      </c>
      <c r="G2947" t="s">
        <v>41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8" t="s">
        <v>34</v>
      </c>
      <c r="O2947" s="12">
        <f t="shared" ref="O2947:O3010" si="184">B2947</f>
        <v>44216</v>
      </c>
      <c r="P2947">
        <f t="shared" si="183"/>
        <v>0</v>
      </c>
      <c r="Q2947">
        <f t="shared" ref="Q2947:Q3010" si="185">IF(N2947="Defaulted",E2947,0)</f>
        <v>0</v>
      </c>
      <c r="R2947" s="13">
        <f t="shared" ref="R2947:R3010" si="186">P2947-Q2947</f>
        <v>0</v>
      </c>
    </row>
    <row r="2948" spans="1:18" x14ac:dyDescent="0.3">
      <c r="A2948">
        <v>20235</v>
      </c>
      <c r="B2948" s="2">
        <v>44250</v>
      </c>
      <c r="C2948" t="s">
        <v>38</v>
      </c>
      <c r="D2948" s="4">
        <v>606</v>
      </c>
      <c r="E2948">
        <v>80</v>
      </c>
      <c r="F2948" t="s">
        <v>35</v>
      </c>
      <c r="G2948" t="s">
        <v>41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8" t="s">
        <v>34</v>
      </c>
      <c r="O2948" s="12">
        <f t="shared" si="184"/>
        <v>44250</v>
      </c>
      <c r="P2948">
        <f t="shared" ref="P2948:P3011" si="187">IF(F2948="Approved",E2948*0.035,0)</f>
        <v>0</v>
      </c>
      <c r="Q2948">
        <f t="shared" si="185"/>
        <v>0</v>
      </c>
      <c r="R2948" s="13">
        <f t="shared" si="186"/>
        <v>0</v>
      </c>
    </row>
    <row r="2949" spans="1:18" x14ac:dyDescent="0.3">
      <c r="A2949">
        <v>20236</v>
      </c>
      <c r="B2949" s="2">
        <v>44269</v>
      </c>
      <c r="C2949" t="s">
        <v>38</v>
      </c>
      <c r="D2949" s="4">
        <v>663</v>
      </c>
      <c r="E2949">
        <v>88</v>
      </c>
      <c r="F2949" t="s">
        <v>33</v>
      </c>
      <c r="G2949" t="s">
        <v>34</v>
      </c>
      <c r="H2949" s="2">
        <v>44299</v>
      </c>
      <c r="I2949" s="2">
        <v>44329</v>
      </c>
      <c r="J2949" s="2">
        <v>44359</v>
      </c>
      <c r="K2949" s="2">
        <v>44306</v>
      </c>
      <c r="L2949" s="2">
        <v>44329</v>
      </c>
      <c r="M2949" s="2">
        <v>44359</v>
      </c>
      <c r="N2949" s="8" t="s">
        <v>20054</v>
      </c>
      <c r="O2949" s="12">
        <f t="shared" si="184"/>
        <v>44269</v>
      </c>
      <c r="P2949">
        <f t="shared" si="187"/>
        <v>3.08</v>
      </c>
      <c r="Q2949">
        <f t="shared" si="185"/>
        <v>0</v>
      </c>
      <c r="R2949" s="13">
        <f t="shared" si="186"/>
        <v>3.08</v>
      </c>
    </row>
    <row r="2950" spans="1:18" x14ac:dyDescent="0.3">
      <c r="A2950">
        <v>20237</v>
      </c>
      <c r="B2950" s="2">
        <v>44285</v>
      </c>
      <c r="C2950" t="s">
        <v>37</v>
      </c>
      <c r="D2950" s="4">
        <v>651</v>
      </c>
      <c r="E2950">
        <v>75</v>
      </c>
      <c r="F2950" t="s">
        <v>33</v>
      </c>
      <c r="G2950" t="s">
        <v>34</v>
      </c>
      <c r="H2950" s="2">
        <v>44315</v>
      </c>
      <c r="I2950" s="2">
        <v>44345</v>
      </c>
      <c r="J2950" s="2">
        <v>44375</v>
      </c>
      <c r="K2950" s="2">
        <v>44318</v>
      </c>
      <c r="L2950" s="2">
        <v>44345</v>
      </c>
      <c r="M2950" s="2">
        <v>44375</v>
      </c>
      <c r="N2950" s="8" t="s">
        <v>20055</v>
      </c>
      <c r="O2950" s="12">
        <f t="shared" si="184"/>
        <v>44285</v>
      </c>
      <c r="P2950">
        <f t="shared" si="187"/>
        <v>2.6250000000000004</v>
      </c>
      <c r="Q2950">
        <f t="shared" si="185"/>
        <v>75</v>
      </c>
      <c r="R2950" s="13">
        <f t="shared" si="186"/>
        <v>-72.375</v>
      </c>
    </row>
    <row r="2951" spans="1:18" x14ac:dyDescent="0.3">
      <c r="A2951">
        <v>20238</v>
      </c>
      <c r="B2951" s="2">
        <v>44273</v>
      </c>
      <c r="C2951" t="s">
        <v>38</v>
      </c>
      <c r="D2951" s="4">
        <v>600</v>
      </c>
      <c r="E2951">
        <v>62</v>
      </c>
      <c r="F2951" t="s">
        <v>35</v>
      </c>
      <c r="G2951" t="s">
        <v>41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8" t="s">
        <v>34</v>
      </c>
      <c r="O2951" s="12">
        <f t="shared" si="184"/>
        <v>44273</v>
      </c>
      <c r="P2951">
        <f t="shared" si="187"/>
        <v>0</v>
      </c>
      <c r="Q2951">
        <f t="shared" si="185"/>
        <v>0</v>
      </c>
      <c r="R2951" s="13">
        <f t="shared" si="186"/>
        <v>0</v>
      </c>
    </row>
    <row r="2952" spans="1:18" x14ac:dyDescent="0.3">
      <c r="A2952">
        <v>20239</v>
      </c>
      <c r="B2952" s="2">
        <v>44265</v>
      </c>
      <c r="C2952" t="s">
        <v>32</v>
      </c>
      <c r="D2952" s="4">
        <v>612</v>
      </c>
      <c r="E2952">
        <v>72</v>
      </c>
      <c r="F2952" t="s">
        <v>35</v>
      </c>
      <c r="G2952" t="s">
        <v>40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8" t="s">
        <v>34</v>
      </c>
      <c r="O2952" s="12">
        <f t="shared" si="184"/>
        <v>44265</v>
      </c>
      <c r="P2952">
        <f t="shared" si="187"/>
        <v>0</v>
      </c>
      <c r="Q2952">
        <f t="shared" si="185"/>
        <v>0</v>
      </c>
      <c r="R2952" s="13">
        <f t="shared" si="186"/>
        <v>0</v>
      </c>
    </row>
    <row r="2953" spans="1:18" x14ac:dyDescent="0.3">
      <c r="A2953">
        <v>20240</v>
      </c>
      <c r="B2953" s="2">
        <v>44256</v>
      </c>
      <c r="C2953" t="s">
        <v>38</v>
      </c>
      <c r="D2953" s="4">
        <v>620</v>
      </c>
      <c r="E2953">
        <v>97</v>
      </c>
      <c r="F2953" t="s">
        <v>35</v>
      </c>
      <c r="G2953" t="s">
        <v>39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8" t="s">
        <v>34</v>
      </c>
      <c r="O2953" s="12">
        <f t="shared" si="184"/>
        <v>44256</v>
      </c>
      <c r="P2953">
        <f t="shared" si="187"/>
        <v>0</v>
      </c>
      <c r="Q2953">
        <f t="shared" si="185"/>
        <v>0</v>
      </c>
      <c r="R2953" s="13">
        <f t="shared" si="186"/>
        <v>0</v>
      </c>
    </row>
    <row r="2954" spans="1:18" x14ac:dyDescent="0.3">
      <c r="A2954">
        <v>20241</v>
      </c>
      <c r="B2954" s="2">
        <v>44207</v>
      </c>
      <c r="C2954" t="s">
        <v>37</v>
      </c>
      <c r="D2954" s="4">
        <v>623</v>
      </c>
      <c r="E2954">
        <v>71</v>
      </c>
      <c r="F2954" t="s">
        <v>33</v>
      </c>
      <c r="G2954" t="s">
        <v>34</v>
      </c>
      <c r="H2954" s="2">
        <v>44237</v>
      </c>
      <c r="I2954" s="2">
        <v>44267</v>
      </c>
      <c r="J2954" s="2">
        <v>44297</v>
      </c>
      <c r="K2954" s="2">
        <v>44248</v>
      </c>
      <c r="L2954" s="2">
        <v>44267</v>
      </c>
      <c r="M2954" s="2">
        <v>44297</v>
      </c>
      <c r="N2954" s="8" t="s">
        <v>20054</v>
      </c>
      <c r="O2954" s="12">
        <f t="shared" si="184"/>
        <v>44207</v>
      </c>
      <c r="P2954">
        <f t="shared" si="187"/>
        <v>2.4850000000000003</v>
      </c>
      <c r="Q2954">
        <f t="shared" si="185"/>
        <v>0</v>
      </c>
      <c r="R2954" s="13">
        <f t="shared" si="186"/>
        <v>2.4850000000000003</v>
      </c>
    </row>
    <row r="2955" spans="1:18" x14ac:dyDescent="0.3">
      <c r="A2955">
        <v>20242</v>
      </c>
      <c r="B2955" s="2">
        <v>44230</v>
      </c>
      <c r="C2955" t="s">
        <v>38</v>
      </c>
      <c r="D2955" s="4">
        <v>571</v>
      </c>
      <c r="E2955">
        <v>92</v>
      </c>
      <c r="F2955" t="s">
        <v>35</v>
      </c>
      <c r="G2955" t="s">
        <v>40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8" t="s">
        <v>34</v>
      </c>
      <c r="O2955" s="12">
        <f t="shared" si="184"/>
        <v>44230</v>
      </c>
      <c r="P2955">
        <f t="shared" si="187"/>
        <v>0</v>
      </c>
      <c r="Q2955">
        <f t="shared" si="185"/>
        <v>0</v>
      </c>
      <c r="R2955" s="13">
        <f t="shared" si="186"/>
        <v>0</v>
      </c>
    </row>
    <row r="2956" spans="1:18" x14ac:dyDescent="0.3">
      <c r="A2956">
        <v>20243</v>
      </c>
      <c r="B2956" s="2">
        <v>44276</v>
      </c>
      <c r="C2956" t="s">
        <v>32</v>
      </c>
      <c r="D2956" s="4">
        <v>651</v>
      </c>
      <c r="E2956">
        <v>66</v>
      </c>
      <c r="F2956" t="s">
        <v>33</v>
      </c>
      <c r="G2956" t="s">
        <v>34</v>
      </c>
      <c r="H2956" s="2">
        <v>44306</v>
      </c>
      <c r="I2956" s="2">
        <v>44336</v>
      </c>
      <c r="J2956" s="2">
        <v>44366</v>
      </c>
      <c r="K2956" s="2">
        <v>44306</v>
      </c>
      <c r="L2956" s="2">
        <v>44336</v>
      </c>
      <c r="M2956" s="2">
        <v>44366</v>
      </c>
      <c r="N2956" s="8" t="s">
        <v>20054</v>
      </c>
      <c r="O2956" s="12">
        <f t="shared" si="184"/>
        <v>44276</v>
      </c>
      <c r="P2956">
        <f t="shared" si="187"/>
        <v>2.31</v>
      </c>
      <c r="Q2956">
        <f t="shared" si="185"/>
        <v>0</v>
      </c>
      <c r="R2956" s="13">
        <f t="shared" si="186"/>
        <v>2.31</v>
      </c>
    </row>
    <row r="2957" spans="1:18" x14ac:dyDescent="0.3">
      <c r="A2957">
        <v>20244</v>
      </c>
      <c r="B2957" s="2">
        <v>44198</v>
      </c>
      <c r="C2957" t="s">
        <v>32</v>
      </c>
      <c r="D2957" s="4">
        <v>597</v>
      </c>
      <c r="E2957">
        <v>44</v>
      </c>
      <c r="F2957" t="s">
        <v>35</v>
      </c>
      <c r="G2957" t="s">
        <v>40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8" t="s">
        <v>34</v>
      </c>
      <c r="O2957" s="12">
        <f t="shared" si="184"/>
        <v>44198</v>
      </c>
      <c r="P2957">
        <f t="shared" si="187"/>
        <v>0</v>
      </c>
      <c r="Q2957">
        <f t="shared" si="185"/>
        <v>0</v>
      </c>
      <c r="R2957" s="13">
        <f t="shared" si="186"/>
        <v>0</v>
      </c>
    </row>
    <row r="2958" spans="1:18" x14ac:dyDescent="0.3">
      <c r="A2958">
        <v>20245</v>
      </c>
      <c r="B2958" s="2">
        <v>44232</v>
      </c>
      <c r="C2958" t="s">
        <v>37</v>
      </c>
      <c r="D2958" s="4">
        <v>636</v>
      </c>
      <c r="E2958">
        <v>123</v>
      </c>
      <c r="F2958" t="s">
        <v>33</v>
      </c>
      <c r="G2958" t="s">
        <v>34</v>
      </c>
      <c r="H2958" s="2">
        <v>44262</v>
      </c>
      <c r="I2958" s="2">
        <v>44292</v>
      </c>
      <c r="J2958" s="2">
        <v>44322</v>
      </c>
      <c r="K2958" s="2">
        <v>44290</v>
      </c>
      <c r="L2958" s="2">
        <v>44292</v>
      </c>
      <c r="M2958" s="2">
        <v>44322</v>
      </c>
      <c r="N2958" s="8" t="s">
        <v>20055</v>
      </c>
      <c r="O2958" s="12">
        <f t="shared" si="184"/>
        <v>44232</v>
      </c>
      <c r="P2958">
        <f t="shared" si="187"/>
        <v>4.3050000000000006</v>
      </c>
      <c r="Q2958">
        <f t="shared" si="185"/>
        <v>123</v>
      </c>
      <c r="R2958" s="13">
        <f t="shared" si="186"/>
        <v>-118.69499999999999</v>
      </c>
    </row>
    <row r="2959" spans="1:18" x14ac:dyDescent="0.3">
      <c r="A2959">
        <v>20246</v>
      </c>
      <c r="B2959" s="2">
        <v>44254</v>
      </c>
      <c r="C2959" t="s">
        <v>38</v>
      </c>
      <c r="D2959" s="4">
        <v>589</v>
      </c>
      <c r="E2959">
        <v>60</v>
      </c>
      <c r="F2959" t="s">
        <v>35</v>
      </c>
      <c r="G2959" t="s">
        <v>39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8" t="s">
        <v>34</v>
      </c>
      <c r="O2959" s="12">
        <f t="shared" si="184"/>
        <v>44254</v>
      </c>
      <c r="P2959">
        <f t="shared" si="187"/>
        <v>0</v>
      </c>
      <c r="Q2959">
        <f t="shared" si="185"/>
        <v>0</v>
      </c>
      <c r="R2959" s="13">
        <f t="shared" si="186"/>
        <v>0</v>
      </c>
    </row>
    <row r="2960" spans="1:18" x14ac:dyDescent="0.3">
      <c r="A2960">
        <v>20247</v>
      </c>
      <c r="B2960" s="2">
        <v>44255</v>
      </c>
      <c r="C2960" t="s">
        <v>38</v>
      </c>
      <c r="D2960" s="4">
        <v>663</v>
      </c>
      <c r="E2960">
        <v>94</v>
      </c>
      <c r="F2960" t="s">
        <v>33</v>
      </c>
      <c r="G2960" t="s">
        <v>34</v>
      </c>
      <c r="H2960" s="2">
        <v>44285</v>
      </c>
      <c r="I2960" s="2">
        <v>44315</v>
      </c>
      <c r="J2960" s="2">
        <v>44345</v>
      </c>
      <c r="K2960" s="2">
        <v>44295</v>
      </c>
      <c r="L2960" s="2">
        <v>44315</v>
      </c>
      <c r="M2960" s="2">
        <v>44345</v>
      </c>
      <c r="N2960" s="8" t="s">
        <v>20055</v>
      </c>
      <c r="O2960" s="12">
        <f t="shared" si="184"/>
        <v>44255</v>
      </c>
      <c r="P2960">
        <f t="shared" si="187"/>
        <v>3.2900000000000005</v>
      </c>
      <c r="Q2960">
        <f t="shared" si="185"/>
        <v>94</v>
      </c>
      <c r="R2960" s="13">
        <f t="shared" si="186"/>
        <v>-90.71</v>
      </c>
    </row>
    <row r="2961" spans="1:18" x14ac:dyDescent="0.3">
      <c r="A2961">
        <v>20248</v>
      </c>
      <c r="B2961" s="2">
        <v>44246</v>
      </c>
      <c r="C2961" t="s">
        <v>32</v>
      </c>
      <c r="D2961" s="4">
        <v>647</v>
      </c>
      <c r="E2961">
        <v>65</v>
      </c>
      <c r="F2961" t="s">
        <v>33</v>
      </c>
      <c r="G2961" t="s">
        <v>34</v>
      </c>
      <c r="H2961" s="2">
        <v>44276</v>
      </c>
      <c r="I2961" s="2">
        <v>44306</v>
      </c>
      <c r="J2961" s="2">
        <v>44336</v>
      </c>
      <c r="K2961" s="2">
        <v>44279</v>
      </c>
      <c r="L2961" s="2">
        <v>44306</v>
      </c>
      <c r="M2961" s="2">
        <v>44336</v>
      </c>
      <c r="N2961" s="8" t="s">
        <v>20054</v>
      </c>
      <c r="O2961" s="12">
        <f t="shared" si="184"/>
        <v>44246</v>
      </c>
      <c r="P2961">
        <f t="shared" si="187"/>
        <v>2.2750000000000004</v>
      </c>
      <c r="Q2961">
        <f t="shared" si="185"/>
        <v>0</v>
      </c>
      <c r="R2961" s="13">
        <f t="shared" si="186"/>
        <v>2.2750000000000004</v>
      </c>
    </row>
    <row r="2962" spans="1:18" x14ac:dyDescent="0.3">
      <c r="A2962">
        <v>20249</v>
      </c>
      <c r="B2962" s="2">
        <v>44276</v>
      </c>
      <c r="C2962" t="s">
        <v>37</v>
      </c>
      <c r="D2962" s="4">
        <v>667</v>
      </c>
      <c r="E2962">
        <v>92</v>
      </c>
      <c r="F2962" t="s">
        <v>33</v>
      </c>
      <c r="G2962" t="s">
        <v>34</v>
      </c>
      <c r="H2962" s="2">
        <v>44306</v>
      </c>
      <c r="I2962" s="2">
        <v>44336</v>
      </c>
      <c r="J2962" s="2">
        <v>44366</v>
      </c>
      <c r="K2962" s="2">
        <v>44315</v>
      </c>
      <c r="L2962" s="2">
        <v>44336</v>
      </c>
      <c r="M2962" s="2">
        <v>44366</v>
      </c>
      <c r="N2962" s="8" t="s">
        <v>20054</v>
      </c>
      <c r="O2962" s="12">
        <f t="shared" si="184"/>
        <v>44276</v>
      </c>
      <c r="P2962">
        <f t="shared" si="187"/>
        <v>3.22</v>
      </c>
      <c r="Q2962">
        <f t="shared" si="185"/>
        <v>0</v>
      </c>
      <c r="R2962" s="13">
        <f t="shared" si="186"/>
        <v>3.22</v>
      </c>
    </row>
    <row r="2963" spans="1:18" x14ac:dyDescent="0.3">
      <c r="A2963">
        <v>20250</v>
      </c>
      <c r="B2963" s="2">
        <v>44243</v>
      </c>
      <c r="C2963" t="s">
        <v>32</v>
      </c>
      <c r="D2963" s="4">
        <v>578</v>
      </c>
      <c r="E2963">
        <v>122</v>
      </c>
      <c r="F2963" t="s">
        <v>35</v>
      </c>
      <c r="G2963" t="s">
        <v>39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8" t="s">
        <v>34</v>
      </c>
      <c r="O2963" s="12">
        <f t="shared" si="184"/>
        <v>44243</v>
      </c>
      <c r="P2963">
        <f t="shared" si="187"/>
        <v>0</v>
      </c>
      <c r="Q2963">
        <f t="shared" si="185"/>
        <v>0</v>
      </c>
      <c r="R2963" s="13">
        <f t="shared" si="186"/>
        <v>0</v>
      </c>
    </row>
    <row r="2964" spans="1:18" x14ac:dyDescent="0.3">
      <c r="A2964">
        <v>20251</v>
      </c>
      <c r="B2964" s="2">
        <v>44259</v>
      </c>
      <c r="C2964" t="s">
        <v>32</v>
      </c>
      <c r="D2964" s="4">
        <v>644</v>
      </c>
      <c r="E2964">
        <v>115</v>
      </c>
      <c r="F2964" t="s">
        <v>33</v>
      </c>
      <c r="G2964" t="s">
        <v>34</v>
      </c>
      <c r="H2964" s="2">
        <v>44289</v>
      </c>
      <c r="I2964" s="2">
        <v>44319</v>
      </c>
      <c r="J2964" s="2">
        <v>44349</v>
      </c>
      <c r="K2964" s="2">
        <v>44296</v>
      </c>
      <c r="L2964" s="2">
        <v>44319</v>
      </c>
      <c r="M2964" s="2">
        <v>44349</v>
      </c>
      <c r="N2964" s="8" t="s">
        <v>20054</v>
      </c>
      <c r="O2964" s="12">
        <f t="shared" si="184"/>
        <v>44259</v>
      </c>
      <c r="P2964">
        <f t="shared" si="187"/>
        <v>4.0250000000000004</v>
      </c>
      <c r="Q2964">
        <f t="shared" si="185"/>
        <v>0</v>
      </c>
      <c r="R2964" s="13">
        <f t="shared" si="186"/>
        <v>4.0250000000000004</v>
      </c>
    </row>
    <row r="2965" spans="1:18" x14ac:dyDescent="0.3">
      <c r="A2965">
        <v>20252</v>
      </c>
      <c r="B2965" s="2">
        <v>44214</v>
      </c>
      <c r="C2965" t="s">
        <v>38</v>
      </c>
      <c r="D2965" s="4">
        <v>647</v>
      </c>
      <c r="E2965">
        <v>94</v>
      </c>
      <c r="F2965" t="s">
        <v>33</v>
      </c>
      <c r="G2965" t="s">
        <v>34</v>
      </c>
      <c r="H2965" s="2">
        <v>44244</v>
      </c>
      <c r="I2965" s="2">
        <v>44274</v>
      </c>
      <c r="J2965" s="2">
        <v>44304</v>
      </c>
      <c r="K2965" s="2">
        <v>44247</v>
      </c>
      <c r="L2965" s="2">
        <v>44274</v>
      </c>
      <c r="M2965" s="2">
        <v>44304</v>
      </c>
      <c r="N2965" s="8" t="s">
        <v>20054</v>
      </c>
      <c r="O2965" s="12">
        <f t="shared" si="184"/>
        <v>44214</v>
      </c>
      <c r="P2965">
        <f t="shared" si="187"/>
        <v>3.2900000000000005</v>
      </c>
      <c r="Q2965">
        <f t="shared" si="185"/>
        <v>0</v>
      </c>
      <c r="R2965" s="13">
        <f t="shared" si="186"/>
        <v>3.2900000000000005</v>
      </c>
    </row>
    <row r="2966" spans="1:18" x14ac:dyDescent="0.3">
      <c r="A2966">
        <v>20253</v>
      </c>
      <c r="B2966" s="2">
        <v>44279</v>
      </c>
      <c r="C2966" t="s">
        <v>38</v>
      </c>
      <c r="D2966" s="4">
        <v>611</v>
      </c>
      <c r="E2966">
        <v>79</v>
      </c>
      <c r="F2966" t="s">
        <v>35</v>
      </c>
      <c r="G2966" t="s">
        <v>36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8" t="s">
        <v>34</v>
      </c>
      <c r="O2966" s="12">
        <f t="shared" si="184"/>
        <v>44279</v>
      </c>
      <c r="P2966">
        <f t="shared" si="187"/>
        <v>0</v>
      </c>
      <c r="Q2966">
        <f t="shared" si="185"/>
        <v>0</v>
      </c>
      <c r="R2966" s="13">
        <f t="shared" si="186"/>
        <v>0</v>
      </c>
    </row>
    <row r="2967" spans="1:18" x14ac:dyDescent="0.3">
      <c r="A2967">
        <v>20254</v>
      </c>
      <c r="B2967" s="2">
        <v>44236</v>
      </c>
      <c r="C2967" t="s">
        <v>38</v>
      </c>
      <c r="D2967" s="4">
        <v>604</v>
      </c>
      <c r="E2967">
        <v>80</v>
      </c>
      <c r="F2967" t="s">
        <v>35</v>
      </c>
      <c r="G2967" t="s">
        <v>42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8" t="s">
        <v>34</v>
      </c>
      <c r="O2967" s="12">
        <f t="shared" si="184"/>
        <v>44236</v>
      </c>
      <c r="P2967">
        <f t="shared" si="187"/>
        <v>0</v>
      </c>
      <c r="Q2967">
        <f t="shared" si="185"/>
        <v>0</v>
      </c>
      <c r="R2967" s="13">
        <f t="shared" si="186"/>
        <v>0</v>
      </c>
    </row>
    <row r="2968" spans="1:18" x14ac:dyDescent="0.3">
      <c r="A2968">
        <v>20255</v>
      </c>
      <c r="B2968" s="2">
        <v>44211</v>
      </c>
      <c r="C2968" t="s">
        <v>32</v>
      </c>
      <c r="D2968" s="4">
        <v>641</v>
      </c>
      <c r="E2968">
        <v>65</v>
      </c>
      <c r="F2968" t="s">
        <v>33</v>
      </c>
      <c r="G2968" t="s">
        <v>34</v>
      </c>
      <c r="H2968" s="2">
        <v>44241</v>
      </c>
      <c r="I2968" s="2">
        <v>44271</v>
      </c>
      <c r="J2968" s="2">
        <v>44301</v>
      </c>
      <c r="K2968" s="2">
        <v>44241</v>
      </c>
      <c r="L2968" s="2">
        <v>44271</v>
      </c>
      <c r="M2968" s="2">
        <v>44301</v>
      </c>
      <c r="N2968" s="8" t="s">
        <v>20054</v>
      </c>
      <c r="O2968" s="12">
        <f t="shared" si="184"/>
        <v>44211</v>
      </c>
      <c r="P2968">
        <f t="shared" si="187"/>
        <v>2.2750000000000004</v>
      </c>
      <c r="Q2968">
        <f t="shared" si="185"/>
        <v>0</v>
      </c>
      <c r="R2968" s="13">
        <f t="shared" si="186"/>
        <v>2.2750000000000004</v>
      </c>
    </row>
    <row r="2969" spans="1:18" x14ac:dyDescent="0.3">
      <c r="A2969">
        <v>20256</v>
      </c>
      <c r="B2969" s="2">
        <v>44267</v>
      </c>
      <c r="C2969" t="s">
        <v>32</v>
      </c>
      <c r="D2969" s="4">
        <v>584</v>
      </c>
      <c r="E2969">
        <v>158</v>
      </c>
      <c r="F2969" t="s">
        <v>35</v>
      </c>
      <c r="G2969" t="s">
        <v>41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8" t="s">
        <v>34</v>
      </c>
      <c r="O2969" s="12">
        <f t="shared" si="184"/>
        <v>44267</v>
      </c>
      <c r="P2969">
        <f t="shared" si="187"/>
        <v>0</v>
      </c>
      <c r="Q2969">
        <f t="shared" si="185"/>
        <v>0</v>
      </c>
      <c r="R2969" s="13">
        <f t="shared" si="186"/>
        <v>0</v>
      </c>
    </row>
    <row r="2970" spans="1:18" x14ac:dyDescent="0.3">
      <c r="A2970">
        <v>20257</v>
      </c>
      <c r="B2970" s="2">
        <v>44286</v>
      </c>
      <c r="C2970" t="s">
        <v>38</v>
      </c>
      <c r="D2970" s="4">
        <v>631</v>
      </c>
      <c r="E2970">
        <v>111</v>
      </c>
      <c r="F2970" t="s">
        <v>33</v>
      </c>
      <c r="G2970" t="s">
        <v>34</v>
      </c>
      <c r="H2970" s="2">
        <v>44316</v>
      </c>
      <c r="I2970" s="2">
        <v>44346</v>
      </c>
      <c r="J2970" s="2">
        <v>44376</v>
      </c>
      <c r="K2970" s="2">
        <v>44316</v>
      </c>
      <c r="L2970" s="2">
        <v>44346</v>
      </c>
      <c r="M2970" s="2">
        <v>44376</v>
      </c>
      <c r="N2970" s="8" t="s">
        <v>20054</v>
      </c>
      <c r="O2970" s="12">
        <f t="shared" si="184"/>
        <v>44286</v>
      </c>
      <c r="P2970">
        <f t="shared" si="187"/>
        <v>3.8850000000000002</v>
      </c>
      <c r="Q2970">
        <f t="shared" si="185"/>
        <v>0</v>
      </c>
      <c r="R2970" s="13">
        <f t="shared" si="186"/>
        <v>3.8850000000000002</v>
      </c>
    </row>
    <row r="2971" spans="1:18" x14ac:dyDescent="0.3">
      <c r="A2971">
        <v>20258</v>
      </c>
      <c r="B2971" s="2">
        <v>44262</v>
      </c>
      <c r="C2971" t="s">
        <v>38</v>
      </c>
      <c r="D2971" s="4">
        <v>636</v>
      </c>
      <c r="E2971">
        <v>130</v>
      </c>
      <c r="F2971" t="s">
        <v>33</v>
      </c>
      <c r="G2971" t="s">
        <v>34</v>
      </c>
      <c r="H2971" s="2">
        <v>44292</v>
      </c>
      <c r="I2971" s="2">
        <v>44322</v>
      </c>
      <c r="J2971" s="2">
        <v>44352</v>
      </c>
      <c r="K2971" s="2">
        <v>44296</v>
      </c>
      <c r="L2971" s="2">
        <v>44322</v>
      </c>
      <c r="M2971" s="2">
        <v>44352</v>
      </c>
      <c r="N2971" s="8" t="s">
        <v>20054</v>
      </c>
      <c r="O2971" s="12">
        <f t="shared" si="184"/>
        <v>44262</v>
      </c>
      <c r="P2971">
        <f t="shared" si="187"/>
        <v>4.5500000000000007</v>
      </c>
      <c r="Q2971">
        <f t="shared" si="185"/>
        <v>0</v>
      </c>
      <c r="R2971" s="13">
        <f t="shared" si="186"/>
        <v>4.5500000000000007</v>
      </c>
    </row>
    <row r="2972" spans="1:18" x14ac:dyDescent="0.3">
      <c r="A2972">
        <v>20259</v>
      </c>
      <c r="B2972" s="2">
        <v>44253</v>
      </c>
      <c r="C2972" t="s">
        <v>32</v>
      </c>
      <c r="D2972" s="4">
        <v>659</v>
      </c>
      <c r="E2972">
        <v>94</v>
      </c>
      <c r="F2972" t="s">
        <v>33</v>
      </c>
      <c r="G2972" t="s">
        <v>34</v>
      </c>
      <c r="H2972" s="2">
        <v>44283</v>
      </c>
      <c r="I2972" s="2">
        <v>44313</v>
      </c>
      <c r="J2972" s="2">
        <v>44343</v>
      </c>
      <c r="K2972" s="2">
        <v>44285</v>
      </c>
      <c r="L2972" s="2">
        <v>44313</v>
      </c>
      <c r="M2972" s="2">
        <v>44343</v>
      </c>
      <c r="N2972" s="8" t="s">
        <v>20054</v>
      </c>
      <c r="O2972" s="12">
        <f t="shared" si="184"/>
        <v>44253</v>
      </c>
      <c r="P2972">
        <f t="shared" si="187"/>
        <v>3.2900000000000005</v>
      </c>
      <c r="Q2972">
        <f t="shared" si="185"/>
        <v>0</v>
      </c>
      <c r="R2972" s="13">
        <f t="shared" si="186"/>
        <v>3.2900000000000005</v>
      </c>
    </row>
    <row r="2973" spans="1:18" x14ac:dyDescent="0.3">
      <c r="A2973">
        <v>20260</v>
      </c>
      <c r="B2973" s="2">
        <v>44228</v>
      </c>
      <c r="C2973" t="s">
        <v>37</v>
      </c>
      <c r="D2973" s="4">
        <v>640</v>
      </c>
      <c r="E2973">
        <v>89</v>
      </c>
      <c r="F2973" t="s">
        <v>33</v>
      </c>
      <c r="G2973" t="s">
        <v>34</v>
      </c>
      <c r="H2973" s="2">
        <v>44258</v>
      </c>
      <c r="I2973" s="2">
        <v>44288</v>
      </c>
      <c r="J2973" s="2">
        <v>44318</v>
      </c>
      <c r="K2973" s="2">
        <v>44271</v>
      </c>
      <c r="L2973" s="2">
        <v>44288</v>
      </c>
      <c r="M2973" s="2">
        <v>44318</v>
      </c>
      <c r="N2973" s="8" t="s">
        <v>20054</v>
      </c>
      <c r="O2973" s="12">
        <f t="shared" si="184"/>
        <v>44228</v>
      </c>
      <c r="P2973">
        <f t="shared" si="187"/>
        <v>3.1150000000000002</v>
      </c>
      <c r="Q2973">
        <f t="shared" si="185"/>
        <v>0</v>
      </c>
      <c r="R2973" s="13">
        <f t="shared" si="186"/>
        <v>3.1150000000000002</v>
      </c>
    </row>
    <row r="2974" spans="1:18" x14ac:dyDescent="0.3">
      <c r="A2974">
        <v>20261</v>
      </c>
      <c r="B2974" s="2">
        <v>44202</v>
      </c>
      <c r="C2974" t="s">
        <v>38</v>
      </c>
      <c r="D2974" s="4">
        <v>597</v>
      </c>
      <c r="E2974">
        <v>150</v>
      </c>
      <c r="F2974" t="s">
        <v>35</v>
      </c>
      <c r="G2974" t="s">
        <v>42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8" t="s">
        <v>34</v>
      </c>
      <c r="O2974" s="12">
        <f t="shared" si="184"/>
        <v>44202</v>
      </c>
      <c r="P2974">
        <f t="shared" si="187"/>
        <v>0</v>
      </c>
      <c r="Q2974">
        <f t="shared" si="185"/>
        <v>0</v>
      </c>
      <c r="R2974" s="13">
        <f t="shared" si="186"/>
        <v>0</v>
      </c>
    </row>
    <row r="2975" spans="1:18" x14ac:dyDescent="0.3">
      <c r="A2975">
        <v>20262</v>
      </c>
      <c r="B2975" s="2">
        <v>44264</v>
      </c>
      <c r="C2975" t="s">
        <v>32</v>
      </c>
      <c r="D2975" s="4">
        <v>604</v>
      </c>
      <c r="E2975">
        <v>43</v>
      </c>
      <c r="F2975" t="s">
        <v>33</v>
      </c>
      <c r="G2975" t="s">
        <v>34</v>
      </c>
      <c r="H2975" s="2">
        <v>44294</v>
      </c>
      <c r="I2975" s="2">
        <v>44324</v>
      </c>
      <c r="J2975" s="2">
        <v>44354</v>
      </c>
      <c r="K2975" s="2">
        <v>44299</v>
      </c>
      <c r="L2975" s="2">
        <v>44324</v>
      </c>
      <c r="M2975" s="2">
        <v>44354</v>
      </c>
      <c r="N2975" s="8" t="s">
        <v>20054</v>
      </c>
      <c r="O2975" s="12">
        <f t="shared" si="184"/>
        <v>44264</v>
      </c>
      <c r="P2975">
        <f t="shared" si="187"/>
        <v>1.5050000000000001</v>
      </c>
      <c r="Q2975">
        <f t="shared" si="185"/>
        <v>0</v>
      </c>
      <c r="R2975" s="13">
        <f t="shared" si="186"/>
        <v>1.5050000000000001</v>
      </c>
    </row>
    <row r="2976" spans="1:18" x14ac:dyDescent="0.3">
      <c r="A2976">
        <v>20263</v>
      </c>
      <c r="B2976" s="2">
        <v>44238</v>
      </c>
      <c r="C2976" t="s">
        <v>38</v>
      </c>
      <c r="D2976" s="4">
        <v>604</v>
      </c>
      <c r="E2976">
        <v>66</v>
      </c>
      <c r="F2976" t="s">
        <v>35</v>
      </c>
      <c r="G2976" t="s">
        <v>42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8" t="s">
        <v>34</v>
      </c>
      <c r="O2976" s="12">
        <f t="shared" si="184"/>
        <v>44238</v>
      </c>
      <c r="P2976">
        <f t="shared" si="187"/>
        <v>0</v>
      </c>
      <c r="Q2976">
        <f t="shared" si="185"/>
        <v>0</v>
      </c>
      <c r="R2976" s="13">
        <f t="shared" si="186"/>
        <v>0</v>
      </c>
    </row>
    <row r="2977" spans="1:18" x14ac:dyDescent="0.3">
      <c r="A2977">
        <v>20264</v>
      </c>
      <c r="B2977" s="2">
        <v>44286</v>
      </c>
      <c r="C2977" t="s">
        <v>37</v>
      </c>
      <c r="D2977" s="4">
        <v>662</v>
      </c>
      <c r="E2977">
        <v>119</v>
      </c>
      <c r="F2977" t="s">
        <v>33</v>
      </c>
      <c r="G2977" t="s">
        <v>34</v>
      </c>
      <c r="H2977" s="2">
        <v>44316</v>
      </c>
      <c r="I2977" s="2">
        <v>44346</v>
      </c>
      <c r="J2977" s="2">
        <v>44376</v>
      </c>
      <c r="K2977" s="2">
        <v>44320</v>
      </c>
      <c r="L2977" s="2">
        <v>44346</v>
      </c>
      <c r="M2977" s="2">
        <v>44376</v>
      </c>
      <c r="N2977" s="8" t="s">
        <v>20055</v>
      </c>
      <c r="O2977" s="12">
        <f t="shared" si="184"/>
        <v>44286</v>
      </c>
      <c r="P2977">
        <f t="shared" si="187"/>
        <v>4.165</v>
      </c>
      <c r="Q2977">
        <f t="shared" si="185"/>
        <v>119</v>
      </c>
      <c r="R2977" s="13">
        <f t="shared" si="186"/>
        <v>-114.83499999999999</v>
      </c>
    </row>
    <row r="2978" spans="1:18" x14ac:dyDescent="0.3">
      <c r="A2978">
        <v>20265</v>
      </c>
      <c r="B2978" s="2">
        <v>44256</v>
      </c>
      <c r="C2978" t="s">
        <v>38</v>
      </c>
      <c r="D2978" s="4">
        <v>625</v>
      </c>
      <c r="E2978">
        <v>77</v>
      </c>
      <c r="F2978" t="s">
        <v>33</v>
      </c>
      <c r="G2978" t="s">
        <v>34</v>
      </c>
      <c r="H2978" s="2">
        <v>44286</v>
      </c>
      <c r="I2978" s="2">
        <v>44316</v>
      </c>
      <c r="J2978" s="2">
        <v>44346</v>
      </c>
      <c r="K2978" s="2">
        <v>44304</v>
      </c>
      <c r="L2978" s="2">
        <v>44316</v>
      </c>
      <c r="M2978" s="2">
        <v>44346</v>
      </c>
      <c r="N2978" s="8" t="s">
        <v>20054</v>
      </c>
      <c r="O2978" s="12">
        <f t="shared" si="184"/>
        <v>44256</v>
      </c>
      <c r="P2978">
        <f t="shared" si="187"/>
        <v>2.6950000000000003</v>
      </c>
      <c r="Q2978">
        <f t="shared" si="185"/>
        <v>0</v>
      </c>
      <c r="R2978" s="13">
        <f t="shared" si="186"/>
        <v>2.6950000000000003</v>
      </c>
    </row>
    <row r="2979" spans="1:18" x14ac:dyDescent="0.3">
      <c r="A2979">
        <v>20266</v>
      </c>
      <c r="B2979" s="2">
        <v>44277</v>
      </c>
      <c r="C2979" t="s">
        <v>32</v>
      </c>
      <c r="D2979" s="4">
        <v>652</v>
      </c>
      <c r="E2979">
        <v>56</v>
      </c>
      <c r="F2979" t="s">
        <v>33</v>
      </c>
      <c r="G2979" t="s">
        <v>34</v>
      </c>
      <c r="H2979" s="2">
        <v>44307</v>
      </c>
      <c r="I2979" s="2">
        <v>44337</v>
      </c>
      <c r="J2979" s="2">
        <v>44367</v>
      </c>
      <c r="K2979" s="2">
        <v>44311</v>
      </c>
      <c r="L2979" s="2">
        <v>44337</v>
      </c>
      <c r="M2979" s="2">
        <v>44367</v>
      </c>
      <c r="N2979" s="8" t="s">
        <v>20055</v>
      </c>
      <c r="O2979" s="12">
        <f t="shared" si="184"/>
        <v>44277</v>
      </c>
      <c r="P2979">
        <f t="shared" si="187"/>
        <v>1.9600000000000002</v>
      </c>
      <c r="Q2979">
        <f t="shared" si="185"/>
        <v>56</v>
      </c>
      <c r="R2979" s="13">
        <f t="shared" si="186"/>
        <v>-54.04</v>
      </c>
    </row>
    <row r="2980" spans="1:18" x14ac:dyDescent="0.3">
      <c r="A2980">
        <v>20267</v>
      </c>
      <c r="B2980" s="2">
        <v>44287</v>
      </c>
      <c r="C2980" t="s">
        <v>38</v>
      </c>
      <c r="D2980" s="4">
        <v>649</v>
      </c>
      <c r="E2980">
        <v>123</v>
      </c>
      <c r="F2980" t="s">
        <v>33</v>
      </c>
      <c r="G2980" t="s">
        <v>34</v>
      </c>
      <c r="H2980" s="2">
        <v>44317</v>
      </c>
      <c r="I2980" s="2">
        <v>44347</v>
      </c>
      <c r="J2980" s="2">
        <v>44377</v>
      </c>
      <c r="K2980" s="2">
        <v>44320</v>
      </c>
      <c r="L2980" s="2">
        <v>44347</v>
      </c>
      <c r="M2980" s="2">
        <v>44377</v>
      </c>
      <c r="N2980" s="8" t="s">
        <v>20054</v>
      </c>
      <c r="O2980" s="12">
        <f t="shared" si="184"/>
        <v>44287</v>
      </c>
      <c r="P2980">
        <f t="shared" si="187"/>
        <v>4.3050000000000006</v>
      </c>
      <c r="Q2980">
        <f t="shared" si="185"/>
        <v>0</v>
      </c>
      <c r="R2980" s="13">
        <f t="shared" si="186"/>
        <v>4.3050000000000006</v>
      </c>
    </row>
    <row r="2981" spans="1:18" x14ac:dyDescent="0.3">
      <c r="A2981">
        <v>20268</v>
      </c>
      <c r="B2981" s="2">
        <v>44286</v>
      </c>
      <c r="C2981" t="s">
        <v>37</v>
      </c>
      <c r="D2981" s="4">
        <v>684</v>
      </c>
      <c r="E2981">
        <v>120</v>
      </c>
      <c r="F2981" t="s">
        <v>33</v>
      </c>
      <c r="G2981" t="s">
        <v>34</v>
      </c>
      <c r="H2981" s="2">
        <v>44316</v>
      </c>
      <c r="I2981" s="2">
        <v>44346</v>
      </c>
      <c r="J2981" s="2">
        <v>44376</v>
      </c>
      <c r="K2981" s="2">
        <v>44321</v>
      </c>
      <c r="L2981" s="2">
        <v>44346</v>
      </c>
      <c r="M2981" s="2">
        <v>44376</v>
      </c>
      <c r="N2981" s="8" t="s">
        <v>20055</v>
      </c>
      <c r="O2981" s="12">
        <f t="shared" si="184"/>
        <v>44286</v>
      </c>
      <c r="P2981">
        <f t="shared" si="187"/>
        <v>4.2</v>
      </c>
      <c r="Q2981">
        <f t="shared" si="185"/>
        <v>120</v>
      </c>
      <c r="R2981" s="13">
        <f t="shared" si="186"/>
        <v>-115.8</v>
      </c>
    </row>
    <row r="2982" spans="1:18" x14ac:dyDescent="0.3">
      <c r="A2982">
        <v>20269</v>
      </c>
      <c r="B2982" s="2">
        <v>44279</v>
      </c>
      <c r="C2982" t="s">
        <v>32</v>
      </c>
      <c r="D2982" s="4">
        <v>578</v>
      </c>
      <c r="E2982">
        <v>80</v>
      </c>
      <c r="F2982" t="s">
        <v>35</v>
      </c>
      <c r="G2982" t="s">
        <v>41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8" t="s">
        <v>34</v>
      </c>
      <c r="O2982" s="12">
        <f t="shared" si="184"/>
        <v>44279</v>
      </c>
      <c r="P2982">
        <f t="shared" si="187"/>
        <v>0</v>
      </c>
      <c r="Q2982">
        <f t="shared" si="185"/>
        <v>0</v>
      </c>
      <c r="R2982" s="13">
        <f t="shared" si="186"/>
        <v>0</v>
      </c>
    </row>
    <row r="2983" spans="1:18" x14ac:dyDescent="0.3">
      <c r="A2983">
        <v>20270</v>
      </c>
      <c r="B2983" s="2">
        <v>44238</v>
      </c>
      <c r="C2983" t="s">
        <v>32</v>
      </c>
      <c r="D2983" s="4">
        <v>577</v>
      </c>
      <c r="E2983">
        <v>84</v>
      </c>
      <c r="F2983" t="s">
        <v>35</v>
      </c>
      <c r="G2983" t="s">
        <v>40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8" t="s">
        <v>34</v>
      </c>
      <c r="O2983" s="12">
        <f t="shared" si="184"/>
        <v>44238</v>
      </c>
      <c r="P2983">
        <f t="shared" si="187"/>
        <v>0</v>
      </c>
      <c r="Q2983">
        <f t="shared" si="185"/>
        <v>0</v>
      </c>
      <c r="R2983" s="13">
        <f t="shared" si="186"/>
        <v>0</v>
      </c>
    </row>
    <row r="2984" spans="1:18" x14ac:dyDescent="0.3">
      <c r="A2984">
        <v>20271</v>
      </c>
      <c r="B2984" s="2">
        <v>44253</v>
      </c>
      <c r="C2984" t="s">
        <v>37</v>
      </c>
      <c r="D2984" s="4">
        <v>612</v>
      </c>
      <c r="E2984">
        <v>141</v>
      </c>
      <c r="F2984" t="s">
        <v>33</v>
      </c>
      <c r="G2984" t="s">
        <v>34</v>
      </c>
      <c r="H2984" s="2">
        <v>44283</v>
      </c>
      <c r="I2984" s="2">
        <v>44313</v>
      </c>
      <c r="J2984" s="2">
        <v>44343</v>
      </c>
      <c r="K2984" s="2">
        <v>44323</v>
      </c>
      <c r="L2984" s="2">
        <v>44313</v>
      </c>
      <c r="M2984" s="2">
        <v>44343</v>
      </c>
      <c r="N2984" s="8" t="s">
        <v>20054</v>
      </c>
      <c r="O2984" s="12">
        <f t="shared" si="184"/>
        <v>44253</v>
      </c>
      <c r="P2984">
        <f t="shared" si="187"/>
        <v>4.9350000000000005</v>
      </c>
      <c r="Q2984">
        <f t="shared" si="185"/>
        <v>0</v>
      </c>
      <c r="R2984" s="13">
        <f t="shared" si="186"/>
        <v>4.9350000000000005</v>
      </c>
    </row>
    <row r="2985" spans="1:18" x14ac:dyDescent="0.3">
      <c r="A2985">
        <v>20272</v>
      </c>
      <c r="B2985" s="2">
        <v>44269</v>
      </c>
      <c r="C2985" t="s">
        <v>32</v>
      </c>
      <c r="D2985" s="4">
        <v>654</v>
      </c>
      <c r="E2985">
        <v>119</v>
      </c>
      <c r="F2985" t="s">
        <v>33</v>
      </c>
      <c r="G2985" t="s">
        <v>34</v>
      </c>
      <c r="H2985" s="2">
        <v>44299</v>
      </c>
      <c r="I2985" s="2">
        <v>44329</v>
      </c>
      <c r="J2985" s="2">
        <v>44359</v>
      </c>
      <c r="K2985" s="2">
        <v>44301</v>
      </c>
      <c r="L2985" s="2">
        <v>44329</v>
      </c>
      <c r="M2985" s="2">
        <v>44359</v>
      </c>
      <c r="N2985" s="8" t="s">
        <v>20055</v>
      </c>
      <c r="O2985" s="12">
        <f t="shared" si="184"/>
        <v>44269</v>
      </c>
      <c r="P2985">
        <f t="shared" si="187"/>
        <v>4.165</v>
      </c>
      <c r="Q2985">
        <f t="shared" si="185"/>
        <v>119</v>
      </c>
      <c r="R2985" s="13">
        <f t="shared" si="186"/>
        <v>-114.83499999999999</v>
      </c>
    </row>
    <row r="2986" spans="1:18" x14ac:dyDescent="0.3">
      <c r="A2986">
        <v>20273</v>
      </c>
      <c r="B2986" s="2">
        <v>44222</v>
      </c>
      <c r="C2986" t="s">
        <v>38</v>
      </c>
      <c r="D2986" s="4">
        <v>606</v>
      </c>
      <c r="E2986">
        <v>121</v>
      </c>
      <c r="F2986" t="s">
        <v>35</v>
      </c>
      <c r="G2986" t="s">
        <v>40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8" t="s">
        <v>34</v>
      </c>
      <c r="O2986" s="12">
        <f t="shared" si="184"/>
        <v>44222</v>
      </c>
      <c r="P2986">
        <f t="shared" si="187"/>
        <v>0</v>
      </c>
      <c r="Q2986">
        <f t="shared" si="185"/>
        <v>0</v>
      </c>
      <c r="R2986" s="13">
        <f t="shared" si="186"/>
        <v>0</v>
      </c>
    </row>
    <row r="2987" spans="1:18" x14ac:dyDescent="0.3">
      <c r="A2987">
        <v>20274</v>
      </c>
      <c r="B2987" s="2">
        <v>44281</v>
      </c>
      <c r="C2987" t="s">
        <v>32</v>
      </c>
      <c r="D2987" s="4">
        <v>579</v>
      </c>
      <c r="E2987">
        <v>99</v>
      </c>
      <c r="F2987" t="s">
        <v>35</v>
      </c>
      <c r="G2987" t="s">
        <v>39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8" t="s">
        <v>34</v>
      </c>
      <c r="O2987" s="12">
        <f t="shared" si="184"/>
        <v>44281</v>
      </c>
      <c r="P2987">
        <f t="shared" si="187"/>
        <v>0</v>
      </c>
      <c r="Q2987">
        <f t="shared" si="185"/>
        <v>0</v>
      </c>
      <c r="R2987" s="13">
        <f t="shared" si="186"/>
        <v>0</v>
      </c>
    </row>
    <row r="2988" spans="1:18" x14ac:dyDescent="0.3">
      <c r="A2988">
        <v>20275</v>
      </c>
      <c r="B2988" s="2">
        <v>44282</v>
      </c>
      <c r="C2988" t="s">
        <v>32</v>
      </c>
      <c r="D2988" s="4">
        <v>582</v>
      </c>
      <c r="E2988">
        <v>113</v>
      </c>
      <c r="F2988" t="s">
        <v>35</v>
      </c>
      <c r="G2988" t="s">
        <v>42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8" t="s">
        <v>34</v>
      </c>
      <c r="O2988" s="12">
        <f t="shared" si="184"/>
        <v>44282</v>
      </c>
      <c r="P2988">
        <f t="shared" si="187"/>
        <v>0</v>
      </c>
      <c r="Q2988">
        <f t="shared" si="185"/>
        <v>0</v>
      </c>
      <c r="R2988" s="13">
        <f t="shared" si="186"/>
        <v>0</v>
      </c>
    </row>
    <row r="2989" spans="1:18" x14ac:dyDescent="0.3">
      <c r="A2989">
        <v>20276</v>
      </c>
      <c r="B2989" s="2">
        <v>44258</v>
      </c>
      <c r="C2989" t="s">
        <v>38</v>
      </c>
      <c r="D2989" s="4">
        <v>641</v>
      </c>
      <c r="E2989">
        <v>77</v>
      </c>
      <c r="F2989" t="s">
        <v>33</v>
      </c>
      <c r="G2989" t="s">
        <v>34</v>
      </c>
      <c r="H2989" s="2">
        <v>44288</v>
      </c>
      <c r="I2989" s="2">
        <v>44318</v>
      </c>
      <c r="J2989" s="2">
        <v>44348</v>
      </c>
      <c r="K2989" s="2">
        <v>44294</v>
      </c>
      <c r="L2989" s="2">
        <v>44318</v>
      </c>
      <c r="M2989" s="2">
        <v>44348</v>
      </c>
      <c r="N2989" s="8" t="s">
        <v>20054</v>
      </c>
      <c r="O2989" s="12">
        <f t="shared" si="184"/>
        <v>44258</v>
      </c>
      <c r="P2989">
        <f t="shared" si="187"/>
        <v>2.6950000000000003</v>
      </c>
      <c r="Q2989">
        <f t="shared" si="185"/>
        <v>0</v>
      </c>
      <c r="R2989" s="13">
        <f t="shared" si="186"/>
        <v>2.6950000000000003</v>
      </c>
    </row>
    <row r="2990" spans="1:18" x14ac:dyDescent="0.3">
      <c r="A2990">
        <v>20277</v>
      </c>
      <c r="B2990" s="2">
        <v>44245</v>
      </c>
      <c r="C2990" t="s">
        <v>38</v>
      </c>
      <c r="D2990" s="4">
        <v>620</v>
      </c>
      <c r="E2990">
        <v>61</v>
      </c>
      <c r="F2990" t="s">
        <v>35</v>
      </c>
      <c r="G2990" t="s">
        <v>42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8" t="s">
        <v>34</v>
      </c>
      <c r="O2990" s="12">
        <f t="shared" si="184"/>
        <v>44245</v>
      </c>
      <c r="P2990">
        <f t="shared" si="187"/>
        <v>0</v>
      </c>
      <c r="Q2990">
        <f t="shared" si="185"/>
        <v>0</v>
      </c>
      <c r="R2990" s="13">
        <f t="shared" si="186"/>
        <v>0</v>
      </c>
    </row>
    <row r="2991" spans="1:18" x14ac:dyDescent="0.3">
      <c r="A2991">
        <v>20278</v>
      </c>
      <c r="B2991" s="2">
        <v>44255</v>
      </c>
      <c r="C2991" t="s">
        <v>32</v>
      </c>
      <c r="D2991" s="4">
        <v>577</v>
      </c>
      <c r="E2991">
        <v>137</v>
      </c>
      <c r="F2991" t="s">
        <v>35</v>
      </c>
      <c r="G2991" t="s">
        <v>42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8" t="s">
        <v>34</v>
      </c>
      <c r="O2991" s="12">
        <f t="shared" si="184"/>
        <v>44255</v>
      </c>
      <c r="P2991">
        <f t="shared" si="187"/>
        <v>0</v>
      </c>
      <c r="Q2991">
        <f t="shared" si="185"/>
        <v>0</v>
      </c>
      <c r="R2991" s="13">
        <f t="shared" si="186"/>
        <v>0</v>
      </c>
    </row>
    <row r="2992" spans="1:18" x14ac:dyDescent="0.3">
      <c r="A2992">
        <v>20279</v>
      </c>
      <c r="B2992" s="2">
        <v>44270</v>
      </c>
      <c r="C2992" t="s">
        <v>38</v>
      </c>
      <c r="D2992" s="4">
        <v>645</v>
      </c>
      <c r="E2992">
        <v>163</v>
      </c>
      <c r="F2992" t="s">
        <v>33</v>
      </c>
      <c r="G2992" t="s">
        <v>34</v>
      </c>
      <c r="H2992" s="2">
        <v>44300</v>
      </c>
      <c r="I2992" s="2">
        <v>44330</v>
      </c>
      <c r="J2992" s="2">
        <v>44360</v>
      </c>
      <c r="K2992" s="2">
        <v>44307</v>
      </c>
      <c r="L2992" s="2">
        <v>44330</v>
      </c>
      <c r="M2992" s="2">
        <v>44360</v>
      </c>
      <c r="N2992" s="8" t="s">
        <v>20054</v>
      </c>
      <c r="O2992" s="12">
        <f t="shared" si="184"/>
        <v>44270</v>
      </c>
      <c r="P2992">
        <f t="shared" si="187"/>
        <v>5.705000000000001</v>
      </c>
      <c r="Q2992">
        <f t="shared" si="185"/>
        <v>0</v>
      </c>
      <c r="R2992" s="13">
        <f t="shared" si="186"/>
        <v>5.705000000000001</v>
      </c>
    </row>
    <row r="2993" spans="1:18" x14ac:dyDescent="0.3">
      <c r="A2993">
        <v>20280</v>
      </c>
      <c r="B2993" s="2">
        <v>44286</v>
      </c>
      <c r="C2993" t="s">
        <v>32</v>
      </c>
      <c r="D2993" s="4">
        <v>635</v>
      </c>
      <c r="E2993">
        <v>99</v>
      </c>
      <c r="F2993" t="s">
        <v>33</v>
      </c>
      <c r="G2993" t="s">
        <v>34</v>
      </c>
      <c r="H2993" s="2">
        <v>44316</v>
      </c>
      <c r="I2993" s="2">
        <v>44346</v>
      </c>
      <c r="J2993" s="2">
        <v>44376</v>
      </c>
      <c r="K2993" s="2">
        <v>44352</v>
      </c>
      <c r="L2993" s="2">
        <v>44346</v>
      </c>
      <c r="M2993" s="2">
        <v>44376</v>
      </c>
      <c r="N2993" s="8" t="s">
        <v>20054</v>
      </c>
      <c r="O2993" s="12">
        <f t="shared" si="184"/>
        <v>44286</v>
      </c>
      <c r="P2993">
        <f t="shared" si="187"/>
        <v>3.4650000000000003</v>
      </c>
      <c r="Q2993">
        <f t="shared" si="185"/>
        <v>0</v>
      </c>
      <c r="R2993" s="13">
        <f t="shared" si="186"/>
        <v>3.4650000000000003</v>
      </c>
    </row>
    <row r="2994" spans="1:18" x14ac:dyDescent="0.3">
      <c r="A2994">
        <v>20281</v>
      </c>
      <c r="B2994" s="2">
        <v>44229</v>
      </c>
      <c r="C2994" t="s">
        <v>38</v>
      </c>
      <c r="D2994" s="4">
        <v>630</v>
      </c>
      <c r="E2994">
        <v>86</v>
      </c>
      <c r="F2994" t="s">
        <v>33</v>
      </c>
      <c r="G2994" t="s">
        <v>34</v>
      </c>
      <c r="H2994" s="2">
        <v>44259</v>
      </c>
      <c r="I2994" s="2">
        <v>44289</v>
      </c>
      <c r="J2994" s="2">
        <v>44319</v>
      </c>
      <c r="K2994" s="2">
        <v>44271</v>
      </c>
      <c r="L2994" s="2">
        <v>44289</v>
      </c>
      <c r="M2994" s="2">
        <v>44319</v>
      </c>
      <c r="N2994" s="8" t="s">
        <v>20054</v>
      </c>
      <c r="O2994" s="12">
        <f t="shared" si="184"/>
        <v>44229</v>
      </c>
      <c r="P2994">
        <f t="shared" si="187"/>
        <v>3.0100000000000002</v>
      </c>
      <c r="Q2994">
        <f t="shared" si="185"/>
        <v>0</v>
      </c>
      <c r="R2994" s="13">
        <f t="shared" si="186"/>
        <v>3.0100000000000002</v>
      </c>
    </row>
    <row r="2995" spans="1:18" x14ac:dyDescent="0.3">
      <c r="A2995">
        <v>20282</v>
      </c>
      <c r="B2995" s="2">
        <v>44232</v>
      </c>
      <c r="C2995" t="s">
        <v>32</v>
      </c>
      <c r="D2995" s="4">
        <v>604</v>
      </c>
      <c r="E2995">
        <v>162</v>
      </c>
      <c r="F2995" t="s">
        <v>35</v>
      </c>
      <c r="G2995" t="s">
        <v>40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8" t="s">
        <v>34</v>
      </c>
      <c r="O2995" s="12">
        <f t="shared" si="184"/>
        <v>44232</v>
      </c>
      <c r="P2995">
        <f t="shared" si="187"/>
        <v>0</v>
      </c>
      <c r="Q2995">
        <f t="shared" si="185"/>
        <v>0</v>
      </c>
      <c r="R2995" s="13">
        <f t="shared" si="186"/>
        <v>0</v>
      </c>
    </row>
    <row r="2996" spans="1:18" x14ac:dyDescent="0.3">
      <c r="A2996">
        <v>20283</v>
      </c>
      <c r="B2996" s="2">
        <v>44222</v>
      </c>
      <c r="C2996" t="s">
        <v>37</v>
      </c>
      <c r="D2996" s="4">
        <v>643</v>
      </c>
      <c r="E2996">
        <v>110</v>
      </c>
      <c r="F2996" t="s">
        <v>33</v>
      </c>
      <c r="G2996" t="s">
        <v>34</v>
      </c>
      <c r="H2996" s="2">
        <v>44252</v>
      </c>
      <c r="I2996" s="2">
        <v>44282</v>
      </c>
      <c r="J2996" s="2">
        <v>44312</v>
      </c>
      <c r="K2996" s="2">
        <v>44261</v>
      </c>
      <c r="L2996" s="2">
        <v>44282</v>
      </c>
      <c r="M2996" s="2">
        <v>44312</v>
      </c>
      <c r="N2996" s="8" t="s">
        <v>20055</v>
      </c>
      <c r="O2996" s="12">
        <f t="shared" si="184"/>
        <v>44222</v>
      </c>
      <c r="P2996">
        <f t="shared" si="187"/>
        <v>3.8500000000000005</v>
      </c>
      <c r="Q2996">
        <f t="shared" si="185"/>
        <v>110</v>
      </c>
      <c r="R2996" s="13">
        <f t="shared" si="186"/>
        <v>-106.15</v>
      </c>
    </row>
    <row r="2997" spans="1:18" x14ac:dyDescent="0.3">
      <c r="A2997">
        <v>20284</v>
      </c>
      <c r="B2997" s="2">
        <v>44222</v>
      </c>
      <c r="C2997" t="s">
        <v>37</v>
      </c>
      <c r="D2997" s="4">
        <v>614</v>
      </c>
      <c r="E2997">
        <v>133</v>
      </c>
      <c r="F2997" t="s">
        <v>33</v>
      </c>
      <c r="G2997" t="s">
        <v>34</v>
      </c>
      <c r="H2997" s="2">
        <v>44252</v>
      </c>
      <c r="I2997" s="2">
        <v>44282</v>
      </c>
      <c r="J2997" s="2">
        <v>44312</v>
      </c>
      <c r="K2997" s="2">
        <v>44262</v>
      </c>
      <c r="L2997" s="2">
        <v>44282</v>
      </c>
      <c r="M2997" s="2">
        <v>44312</v>
      </c>
      <c r="N2997" s="8" t="s">
        <v>20055</v>
      </c>
      <c r="O2997" s="12">
        <f t="shared" si="184"/>
        <v>44222</v>
      </c>
      <c r="P2997">
        <f t="shared" si="187"/>
        <v>4.6550000000000002</v>
      </c>
      <c r="Q2997">
        <f t="shared" si="185"/>
        <v>133</v>
      </c>
      <c r="R2997" s="13">
        <f t="shared" si="186"/>
        <v>-128.345</v>
      </c>
    </row>
    <row r="2998" spans="1:18" x14ac:dyDescent="0.3">
      <c r="A2998">
        <v>20285</v>
      </c>
      <c r="B2998" s="2">
        <v>44262</v>
      </c>
      <c r="C2998" t="s">
        <v>37</v>
      </c>
      <c r="D2998" s="4">
        <v>598</v>
      </c>
      <c r="E2998">
        <v>81</v>
      </c>
      <c r="F2998" t="s">
        <v>35</v>
      </c>
      <c r="G2998" t="s">
        <v>40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8" t="s">
        <v>34</v>
      </c>
      <c r="O2998" s="12">
        <f t="shared" si="184"/>
        <v>44262</v>
      </c>
      <c r="P2998">
        <f t="shared" si="187"/>
        <v>0</v>
      </c>
      <c r="Q2998">
        <f t="shared" si="185"/>
        <v>0</v>
      </c>
      <c r="R2998" s="13">
        <f t="shared" si="186"/>
        <v>0</v>
      </c>
    </row>
    <row r="2999" spans="1:18" x14ac:dyDescent="0.3">
      <c r="A2999">
        <v>20286</v>
      </c>
      <c r="B2999" s="2">
        <v>44229</v>
      </c>
      <c r="C2999" t="s">
        <v>38</v>
      </c>
      <c r="D2999" s="4">
        <v>618</v>
      </c>
      <c r="E2999">
        <v>121</v>
      </c>
      <c r="F2999" t="s">
        <v>35</v>
      </c>
      <c r="G2999" t="s">
        <v>41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8" t="s">
        <v>34</v>
      </c>
      <c r="O2999" s="12">
        <f t="shared" si="184"/>
        <v>44229</v>
      </c>
      <c r="P2999">
        <f t="shared" si="187"/>
        <v>0</v>
      </c>
      <c r="Q2999">
        <f t="shared" si="185"/>
        <v>0</v>
      </c>
      <c r="R2999" s="13">
        <f t="shared" si="186"/>
        <v>0</v>
      </c>
    </row>
    <row r="3000" spans="1:18" x14ac:dyDescent="0.3">
      <c r="A3000">
        <v>20287</v>
      </c>
      <c r="B3000" s="2">
        <v>44234</v>
      </c>
      <c r="C3000" t="s">
        <v>38</v>
      </c>
      <c r="D3000" s="4">
        <v>609</v>
      </c>
      <c r="E3000">
        <v>54</v>
      </c>
      <c r="F3000" t="s">
        <v>35</v>
      </c>
      <c r="G3000" t="s">
        <v>39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8" t="s">
        <v>34</v>
      </c>
      <c r="O3000" s="12">
        <f t="shared" si="184"/>
        <v>44234</v>
      </c>
      <c r="P3000">
        <f t="shared" si="187"/>
        <v>0</v>
      </c>
      <c r="Q3000">
        <f t="shared" si="185"/>
        <v>0</v>
      </c>
      <c r="R3000" s="13">
        <f t="shared" si="186"/>
        <v>0</v>
      </c>
    </row>
    <row r="3001" spans="1:18" x14ac:dyDescent="0.3">
      <c r="A3001">
        <v>20288</v>
      </c>
      <c r="B3001" s="2">
        <v>44275</v>
      </c>
      <c r="C3001" t="s">
        <v>37</v>
      </c>
      <c r="D3001" s="4">
        <v>605</v>
      </c>
      <c r="E3001">
        <v>104</v>
      </c>
      <c r="F3001" t="s">
        <v>33</v>
      </c>
      <c r="G3001" t="s">
        <v>34</v>
      </c>
      <c r="H3001" s="2">
        <v>44305</v>
      </c>
      <c r="I3001" s="2">
        <v>44335</v>
      </c>
      <c r="J3001" s="2">
        <v>44365</v>
      </c>
      <c r="K3001" s="2">
        <v>44329</v>
      </c>
      <c r="L3001" s="2">
        <v>44335</v>
      </c>
      <c r="M3001" s="2">
        <v>44365</v>
      </c>
      <c r="N3001" s="8" t="s">
        <v>20054</v>
      </c>
      <c r="O3001" s="12">
        <f t="shared" si="184"/>
        <v>44275</v>
      </c>
      <c r="P3001">
        <f t="shared" si="187"/>
        <v>3.6400000000000006</v>
      </c>
      <c r="Q3001">
        <f t="shared" si="185"/>
        <v>0</v>
      </c>
      <c r="R3001" s="13">
        <f t="shared" si="186"/>
        <v>3.6400000000000006</v>
      </c>
    </row>
    <row r="3002" spans="1:18" x14ac:dyDescent="0.3">
      <c r="A3002">
        <v>20289</v>
      </c>
      <c r="B3002" s="2">
        <v>44234</v>
      </c>
      <c r="C3002" t="s">
        <v>38</v>
      </c>
      <c r="D3002" s="4">
        <v>686</v>
      </c>
      <c r="E3002">
        <v>63</v>
      </c>
      <c r="F3002" t="s">
        <v>33</v>
      </c>
      <c r="G3002" t="s">
        <v>34</v>
      </c>
      <c r="H3002" s="2">
        <v>44264</v>
      </c>
      <c r="I3002" s="2">
        <v>44294</v>
      </c>
      <c r="J3002" s="2">
        <v>44324</v>
      </c>
      <c r="K3002" s="2">
        <v>44274</v>
      </c>
      <c r="L3002" s="2">
        <v>44294</v>
      </c>
      <c r="M3002" s="2">
        <v>44324</v>
      </c>
      <c r="N3002" s="8" t="s">
        <v>20055</v>
      </c>
      <c r="O3002" s="12">
        <f t="shared" si="184"/>
        <v>44234</v>
      </c>
      <c r="P3002">
        <f t="shared" si="187"/>
        <v>2.2050000000000001</v>
      </c>
      <c r="Q3002">
        <f t="shared" si="185"/>
        <v>63</v>
      </c>
      <c r="R3002" s="13">
        <f t="shared" si="186"/>
        <v>-60.795000000000002</v>
      </c>
    </row>
    <row r="3003" spans="1:18" x14ac:dyDescent="0.3">
      <c r="A3003">
        <v>20290</v>
      </c>
      <c r="B3003" s="2">
        <v>44256</v>
      </c>
      <c r="C3003" t="s">
        <v>38</v>
      </c>
      <c r="D3003" s="4">
        <v>587</v>
      </c>
      <c r="E3003">
        <v>104</v>
      </c>
      <c r="F3003" t="s">
        <v>35</v>
      </c>
      <c r="G3003" t="s">
        <v>42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8" t="s">
        <v>34</v>
      </c>
      <c r="O3003" s="12">
        <f t="shared" si="184"/>
        <v>44256</v>
      </c>
      <c r="P3003">
        <f t="shared" si="187"/>
        <v>0</v>
      </c>
      <c r="Q3003">
        <f t="shared" si="185"/>
        <v>0</v>
      </c>
      <c r="R3003" s="13">
        <f t="shared" si="186"/>
        <v>0</v>
      </c>
    </row>
    <row r="3004" spans="1:18" x14ac:dyDescent="0.3">
      <c r="A3004">
        <v>20291</v>
      </c>
      <c r="B3004" s="2">
        <v>44220</v>
      </c>
      <c r="C3004" t="s">
        <v>38</v>
      </c>
      <c r="D3004" s="4">
        <v>614</v>
      </c>
      <c r="E3004">
        <v>108</v>
      </c>
      <c r="F3004" t="s">
        <v>35</v>
      </c>
      <c r="G3004" t="s">
        <v>41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8" t="s">
        <v>34</v>
      </c>
      <c r="O3004" s="12">
        <f t="shared" si="184"/>
        <v>44220</v>
      </c>
      <c r="P3004">
        <f t="shared" si="187"/>
        <v>0</v>
      </c>
      <c r="Q3004">
        <f t="shared" si="185"/>
        <v>0</v>
      </c>
      <c r="R3004" s="13">
        <f t="shared" si="186"/>
        <v>0</v>
      </c>
    </row>
    <row r="3005" spans="1:18" x14ac:dyDescent="0.3">
      <c r="A3005">
        <v>20292</v>
      </c>
      <c r="B3005" s="2">
        <v>44288</v>
      </c>
      <c r="C3005" t="s">
        <v>38</v>
      </c>
      <c r="D3005" s="4">
        <v>677</v>
      </c>
      <c r="E3005">
        <v>110</v>
      </c>
      <c r="F3005" t="s">
        <v>33</v>
      </c>
      <c r="G3005" t="s">
        <v>34</v>
      </c>
      <c r="H3005" s="2">
        <v>44318</v>
      </c>
      <c r="I3005" s="2">
        <v>44348</v>
      </c>
      <c r="J3005" s="2">
        <v>44378</v>
      </c>
      <c r="K3005" s="2">
        <v>44325</v>
      </c>
      <c r="L3005" s="2">
        <v>44348</v>
      </c>
      <c r="M3005" s="2">
        <v>44378</v>
      </c>
      <c r="N3005" s="8" t="s">
        <v>20054</v>
      </c>
      <c r="O3005" s="12">
        <f t="shared" si="184"/>
        <v>44288</v>
      </c>
      <c r="P3005">
        <f t="shared" si="187"/>
        <v>3.8500000000000005</v>
      </c>
      <c r="Q3005">
        <f t="shared" si="185"/>
        <v>0</v>
      </c>
      <c r="R3005" s="13">
        <f t="shared" si="186"/>
        <v>3.8500000000000005</v>
      </c>
    </row>
    <row r="3006" spans="1:18" x14ac:dyDescent="0.3">
      <c r="A3006">
        <v>20293</v>
      </c>
      <c r="B3006" s="2">
        <v>44228</v>
      </c>
      <c r="C3006" t="s">
        <v>38</v>
      </c>
      <c r="D3006" s="4">
        <v>599</v>
      </c>
      <c r="E3006">
        <v>116</v>
      </c>
      <c r="F3006" t="s">
        <v>35</v>
      </c>
      <c r="G3006" t="s">
        <v>36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8" t="s">
        <v>34</v>
      </c>
      <c r="O3006" s="12">
        <f t="shared" si="184"/>
        <v>44228</v>
      </c>
      <c r="P3006">
        <f t="shared" si="187"/>
        <v>0</v>
      </c>
      <c r="Q3006">
        <f t="shared" si="185"/>
        <v>0</v>
      </c>
      <c r="R3006" s="13">
        <f t="shared" si="186"/>
        <v>0</v>
      </c>
    </row>
    <row r="3007" spans="1:18" x14ac:dyDescent="0.3">
      <c r="A3007">
        <v>20294</v>
      </c>
      <c r="B3007" s="2">
        <v>44259</v>
      </c>
      <c r="C3007" t="s">
        <v>32</v>
      </c>
      <c r="D3007" s="4">
        <v>568</v>
      </c>
      <c r="E3007">
        <v>126</v>
      </c>
      <c r="F3007" t="s">
        <v>35</v>
      </c>
      <c r="G3007" t="s">
        <v>39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8" t="s">
        <v>34</v>
      </c>
      <c r="O3007" s="12">
        <f t="shared" si="184"/>
        <v>44259</v>
      </c>
      <c r="P3007">
        <f t="shared" si="187"/>
        <v>0</v>
      </c>
      <c r="Q3007">
        <f t="shared" si="185"/>
        <v>0</v>
      </c>
      <c r="R3007" s="13">
        <f t="shared" si="186"/>
        <v>0</v>
      </c>
    </row>
    <row r="3008" spans="1:18" x14ac:dyDescent="0.3">
      <c r="A3008">
        <v>20295</v>
      </c>
      <c r="B3008" s="2">
        <v>44235</v>
      </c>
      <c r="C3008" t="s">
        <v>38</v>
      </c>
      <c r="D3008" s="4">
        <v>671</v>
      </c>
      <c r="E3008">
        <v>82</v>
      </c>
      <c r="F3008" t="s">
        <v>33</v>
      </c>
      <c r="G3008" t="s">
        <v>34</v>
      </c>
      <c r="H3008" s="2">
        <v>44265</v>
      </c>
      <c r="I3008" s="2">
        <v>44295</v>
      </c>
      <c r="J3008" s="2">
        <v>44325</v>
      </c>
      <c r="K3008" s="2">
        <v>44266</v>
      </c>
      <c r="L3008" s="2">
        <v>44295</v>
      </c>
      <c r="M3008" s="2">
        <v>44325</v>
      </c>
      <c r="N3008" s="8" t="s">
        <v>20055</v>
      </c>
      <c r="O3008" s="12">
        <f t="shared" si="184"/>
        <v>44235</v>
      </c>
      <c r="P3008">
        <f t="shared" si="187"/>
        <v>2.87</v>
      </c>
      <c r="Q3008">
        <f t="shared" si="185"/>
        <v>82</v>
      </c>
      <c r="R3008" s="13">
        <f t="shared" si="186"/>
        <v>-79.13</v>
      </c>
    </row>
    <row r="3009" spans="1:18" x14ac:dyDescent="0.3">
      <c r="A3009">
        <v>20296</v>
      </c>
      <c r="B3009" s="2">
        <v>44283</v>
      </c>
      <c r="C3009" t="s">
        <v>37</v>
      </c>
      <c r="D3009" s="4">
        <v>647</v>
      </c>
      <c r="E3009">
        <v>105</v>
      </c>
      <c r="F3009" t="s">
        <v>33</v>
      </c>
      <c r="G3009" t="s">
        <v>34</v>
      </c>
      <c r="H3009" s="2">
        <v>44313</v>
      </c>
      <c r="I3009" s="2">
        <v>44343</v>
      </c>
      <c r="J3009" s="2">
        <v>44373</v>
      </c>
      <c r="K3009" s="2">
        <v>44313</v>
      </c>
      <c r="L3009" s="2">
        <v>44343</v>
      </c>
      <c r="M3009" s="2">
        <v>44373</v>
      </c>
      <c r="N3009" s="8" t="s">
        <v>20055</v>
      </c>
      <c r="O3009" s="12">
        <f t="shared" si="184"/>
        <v>44283</v>
      </c>
      <c r="P3009">
        <f t="shared" si="187"/>
        <v>3.6750000000000003</v>
      </c>
      <c r="Q3009">
        <f t="shared" si="185"/>
        <v>105</v>
      </c>
      <c r="R3009" s="13">
        <f t="shared" si="186"/>
        <v>-101.325</v>
      </c>
    </row>
    <row r="3010" spans="1:18" x14ac:dyDescent="0.3">
      <c r="A3010">
        <v>20297</v>
      </c>
      <c r="B3010" s="2">
        <v>44242</v>
      </c>
      <c r="C3010" t="s">
        <v>38</v>
      </c>
      <c r="D3010" s="4">
        <v>525</v>
      </c>
      <c r="E3010">
        <v>106</v>
      </c>
      <c r="F3010" t="s">
        <v>35</v>
      </c>
      <c r="G3010" t="s">
        <v>36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8" t="s">
        <v>34</v>
      </c>
      <c r="O3010" s="12">
        <f t="shared" si="184"/>
        <v>44242</v>
      </c>
      <c r="P3010">
        <f t="shared" si="187"/>
        <v>0</v>
      </c>
      <c r="Q3010">
        <f t="shared" si="185"/>
        <v>0</v>
      </c>
      <c r="R3010" s="13">
        <f t="shared" si="186"/>
        <v>0</v>
      </c>
    </row>
    <row r="3011" spans="1:18" x14ac:dyDescent="0.3">
      <c r="A3011">
        <v>20298</v>
      </c>
      <c r="B3011" s="2">
        <v>44252</v>
      </c>
      <c r="C3011" t="s">
        <v>38</v>
      </c>
      <c r="D3011" s="4">
        <v>659</v>
      </c>
      <c r="E3011">
        <v>79</v>
      </c>
      <c r="F3011" t="s">
        <v>33</v>
      </c>
      <c r="G3011" t="s">
        <v>34</v>
      </c>
      <c r="H3011" s="2">
        <v>44282</v>
      </c>
      <c r="I3011" s="2">
        <v>44312</v>
      </c>
      <c r="J3011" s="2">
        <v>44342</v>
      </c>
      <c r="K3011" s="2">
        <v>44291</v>
      </c>
      <c r="L3011" s="2">
        <v>44312</v>
      </c>
      <c r="M3011" s="2">
        <v>44342</v>
      </c>
      <c r="N3011" s="8" t="s">
        <v>20054</v>
      </c>
      <c r="O3011" s="12">
        <f t="shared" ref="O3011:O3058" si="188">B3011</f>
        <v>44252</v>
      </c>
      <c r="P3011">
        <f t="shared" si="187"/>
        <v>2.7650000000000001</v>
      </c>
      <c r="Q3011">
        <f t="shared" ref="Q3011:Q3058" si="189">IF(N3011="Defaulted",E3011,0)</f>
        <v>0</v>
      </c>
      <c r="R3011" s="13">
        <f t="shared" ref="R3011:R3058" si="190">P3011-Q3011</f>
        <v>2.7650000000000001</v>
      </c>
    </row>
    <row r="3012" spans="1:18" x14ac:dyDescent="0.3">
      <c r="A3012">
        <v>20299</v>
      </c>
      <c r="B3012" s="2">
        <v>44276</v>
      </c>
      <c r="C3012" t="s">
        <v>32</v>
      </c>
      <c r="D3012" s="4">
        <v>652</v>
      </c>
      <c r="E3012">
        <v>130</v>
      </c>
      <c r="F3012" t="s">
        <v>33</v>
      </c>
      <c r="G3012" t="s">
        <v>34</v>
      </c>
      <c r="H3012" s="2">
        <v>44306</v>
      </c>
      <c r="I3012" s="2">
        <v>44336</v>
      </c>
      <c r="J3012" s="2">
        <v>44366</v>
      </c>
      <c r="K3012" s="2">
        <v>44313</v>
      </c>
      <c r="L3012" s="2">
        <v>44336</v>
      </c>
      <c r="M3012" s="2">
        <v>44366</v>
      </c>
      <c r="N3012" s="8" t="s">
        <v>20054</v>
      </c>
      <c r="O3012" s="12">
        <f t="shared" si="188"/>
        <v>44276</v>
      </c>
      <c r="P3012">
        <f t="shared" ref="P3012:P3058" si="191">IF(F3012="Approved",E3012*0.035,0)</f>
        <v>4.5500000000000007</v>
      </c>
      <c r="Q3012">
        <f t="shared" si="189"/>
        <v>0</v>
      </c>
      <c r="R3012" s="13">
        <f t="shared" si="190"/>
        <v>4.5500000000000007</v>
      </c>
    </row>
    <row r="3013" spans="1:18" x14ac:dyDescent="0.3">
      <c r="A3013">
        <v>20300</v>
      </c>
      <c r="B3013" s="2">
        <v>44285</v>
      </c>
      <c r="C3013" t="s">
        <v>32</v>
      </c>
      <c r="D3013" s="4">
        <v>607</v>
      </c>
      <c r="E3013">
        <v>92</v>
      </c>
      <c r="F3013" t="s">
        <v>35</v>
      </c>
      <c r="G3013" t="s">
        <v>42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8" t="s">
        <v>34</v>
      </c>
      <c r="O3013" s="12">
        <f t="shared" si="188"/>
        <v>44285</v>
      </c>
      <c r="P3013">
        <f t="shared" si="191"/>
        <v>0</v>
      </c>
      <c r="Q3013">
        <f t="shared" si="189"/>
        <v>0</v>
      </c>
      <c r="R3013" s="13">
        <f t="shared" si="190"/>
        <v>0</v>
      </c>
    </row>
    <row r="3014" spans="1:18" x14ac:dyDescent="0.3">
      <c r="A3014">
        <v>20301</v>
      </c>
      <c r="B3014" s="2">
        <v>44230</v>
      </c>
      <c r="C3014" t="s">
        <v>38</v>
      </c>
      <c r="D3014" s="4">
        <v>623</v>
      </c>
      <c r="E3014">
        <v>88</v>
      </c>
      <c r="F3014" t="s">
        <v>33</v>
      </c>
      <c r="G3014" t="s">
        <v>34</v>
      </c>
      <c r="H3014" s="2">
        <v>44260</v>
      </c>
      <c r="I3014" s="2">
        <v>44290</v>
      </c>
      <c r="J3014" s="2">
        <v>44320</v>
      </c>
      <c r="K3014" s="2">
        <v>44261</v>
      </c>
      <c r="L3014" s="2">
        <v>44290</v>
      </c>
      <c r="M3014" s="2">
        <v>44320</v>
      </c>
      <c r="N3014" s="8" t="s">
        <v>20054</v>
      </c>
      <c r="O3014" s="12">
        <f t="shared" si="188"/>
        <v>44230</v>
      </c>
      <c r="P3014">
        <f t="shared" si="191"/>
        <v>3.08</v>
      </c>
      <c r="Q3014">
        <f t="shared" si="189"/>
        <v>0</v>
      </c>
      <c r="R3014" s="13">
        <f t="shared" si="190"/>
        <v>3.08</v>
      </c>
    </row>
    <row r="3015" spans="1:18" x14ac:dyDescent="0.3">
      <c r="A3015">
        <v>20302</v>
      </c>
      <c r="B3015" s="2">
        <v>44252</v>
      </c>
      <c r="C3015" t="s">
        <v>38</v>
      </c>
      <c r="D3015" s="4">
        <v>597</v>
      </c>
      <c r="E3015">
        <v>59</v>
      </c>
      <c r="F3015" t="s">
        <v>35</v>
      </c>
      <c r="G3015" t="s">
        <v>42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8" t="s">
        <v>34</v>
      </c>
      <c r="O3015" s="12">
        <f t="shared" si="188"/>
        <v>44252</v>
      </c>
      <c r="P3015">
        <f t="shared" si="191"/>
        <v>0</v>
      </c>
      <c r="Q3015">
        <f t="shared" si="189"/>
        <v>0</v>
      </c>
      <c r="R3015" s="13">
        <f t="shared" si="190"/>
        <v>0</v>
      </c>
    </row>
    <row r="3016" spans="1:18" x14ac:dyDescent="0.3">
      <c r="A3016">
        <v>20303</v>
      </c>
      <c r="B3016" s="2">
        <v>44288</v>
      </c>
      <c r="C3016" t="s">
        <v>32</v>
      </c>
      <c r="D3016" s="4">
        <v>609</v>
      </c>
      <c r="E3016">
        <v>79</v>
      </c>
      <c r="F3016" t="s">
        <v>35</v>
      </c>
      <c r="G3016" t="s">
        <v>41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8" t="s">
        <v>34</v>
      </c>
      <c r="O3016" s="12">
        <f t="shared" si="188"/>
        <v>44288</v>
      </c>
      <c r="P3016">
        <f t="shared" si="191"/>
        <v>0</v>
      </c>
      <c r="Q3016">
        <f t="shared" si="189"/>
        <v>0</v>
      </c>
      <c r="R3016" s="13">
        <f t="shared" si="190"/>
        <v>0</v>
      </c>
    </row>
    <row r="3017" spans="1:18" x14ac:dyDescent="0.3">
      <c r="A3017">
        <v>20304</v>
      </c>
      <c r="B3017" s="2">
        <v>44259</v>
      </c>
      <c r="C3017" t="s">
        <v>37</v>
      </c>
      <c r="D3017" s="4">
        <v>605</v>
      </c>
      <c r="E3017">
        <v>85</v>
      </c>
      <c r="F3017" t="s">
        <v>33</v>
      </c>
      <c r="G3017" t="s">
        <v>34</v>
      </c>
      <c r="H3017" s="2">
        <v>44289</v>
      </c>
      <c r="I3017" s="2">
        <v>44319</v>
      </c>
      <c r="J3017" s="2">
        <v>44349</v>
      </c>
      <c r="K3017" s="2">
        <v>44306</v>
      </c>
      <c r="L3017" s="2">
        <v>44319</v>
      </c>
      <c r="M3017" s="2">
        <v>44349</v>
      </c>
      <c r="N3017" s="8" t="s">
        <v>20055</v>
      </c>
      <c r="O3017" s="12">
        <f t="shared" si="188"/>
        <v>44259</v>
      </c>
      <c r="P3017">
        <f t="shared" si="191"/>
        <v>2.9750000000000001</v>
      </c>
      <c r="Q3017">
        <f t="shared" si="189"/>
        <v>85</v>
      </c>
      <c r="R3017" s="13">
        <f t="shared" si="190"/>
        <v>-82.025000000000006</v>
      </c>
    </row>
    <row r="3018" spans="1:18" x14ac:dyDescent="0.3">
      <c r="A3018">
        <v>20305</v>
      </c>
      <c r="B3018" s="2">
        <v>44237</v>
      </c>
      <c r="C3018" t="s">
        <v>38</v>
      </c>
      <c r="D3018" s="4">
        <v>594</v>
      </c>
      <c r="E3018">
        <v>85</v>
      </c>
      <c r="F3018" t="s">
        <v>35</v>
      </c>
      <c r="G3018" t="s">
        <v>36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8" t="s">
        <v>34</v>
      </c>
      <c r="O3018" s="12">
        <f t="shared" si="188"/>
        <v>44237</v>
      </c>
      <c r="P3018">
        <f t="shared" si="191"/>
        <v>0</v>
      </c>
      <c r="Q3018">
        <f t="shared" si="189"/>
        <v>0</v>
      </c>
      <c r="R3018" s="13">
        <f t="shared" si="190"/>
        <v>0</v>
      </c>
    </row>
    <row r="3019" spans="1:18" x14ac:dyDescent="0.3">
      <c r="A3019">
        <v>20306</v>
      </c>
      <c r="B3019" s="2">
        <v>44242</v>
      </c>
      <c r="C3019" t="s">
        <v>32</v>
      </c>
      <c r="D3019" s="4">
        <v>622</v>
      </c>
      <c r="E3019">
        <v>70</v>
      </c>
      <c r="F3019" t="s">
        <v>35</v>
      </c>
      <c r="G3019" t="s">
        <v>42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8" t="s">
        <v>34</v>
      </c>
      <c r="O3019" s="12">
        <f t="shared" si="188"/>
        <v>44242</v>
      </c>
      <c r="P3019">
        <f t="shared" si="191"/>
        <v>0</v>
      </c>
      <c r="Q3019">
        <f t="shared" si="189"/>
        <v>0</v>
      </c>
      <c r="R3019" s="13">
        <f t="shared" si="190"/>
        <v>0</v>
      </c>
    </row>
    <row r="3020" spans="1:18" x14ac:dyDescent="0.3">
      <c r="A3020">
        <v>20307</v>
      </c>
      <c r="B3020" s="2">
        <v>44243</v>
      </c>
      <c r="C3020" t="s">
        <v>38</v>
      </c>
      <c r="D3020" s="4">
        <v>617</v>
      </c>
      <c r="E3020">
        <v>95</v>
      </c>
      <c r="F3020" t="s">
        <v>35</v>
      </c>
      <c r="G3020" t="s">
        <v>36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8" t="s">
        <v>34</v>
      </c>
      <c r="O3020" s="12">
        <f t="shared" si="188"/>
        <v>44243</v>
      </c>
      <c r="P3020">
        <f t="shared" si="191"/>
        <v>0</v>
      </c>
      <c r="Q3020">
        <f t="shared" si="189"/>
        <v>0</v>
      </c>
      <c r="R3020" s="13">
        <f t="shared" si="190"/>
        <v>0</v>
      </c>
    </row>
    <row r="3021" spans="1:18" x14ac:dyDescent="0.3">
      <c r="A3021">
        <v>20308</v>
      </c>
      <c r="B3021" s="2">
        <v>44268</v>
      </c>
      <c r="C3021" t="s">
        <v>38</v>
      </c>
      <c r="D3021" s="4">
        <v>613</v>
      </c>
      <c r="E3021">
        <v>48</v>
      </c>
      <c r="F3021" t="s">
        <v>35</v>
      </c>
      <c r="G3021" t="s">
        <v>39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8" t="s">
        <v>34</v>
      </c>
      <c r="O3021" s="12">
        <f t="shared" si="188"/>
        <v>44268</v>
      </c>
      <c r="P3021">
        <f t="shared" si="191"/>
        <v>0</v>
      </c>
      <c r="Q3021">
        <f t="shared" si="189"/>
        <v>0</v>
      </c>
      <c r="R3021" s="13">
        <f t="shared" si="190"/>
        <v>0</v>
      </c>
    </row>
    <row r="3022" spans="1:18" x14ac:dyDescent="0.3">
      <c r="A3022">
        <v>20309</v>
      </c>
      <c r="B3022" s="2">
        <v>44248</v>
      </c>
      <c r="C3022" t="s">
        <v>38</v>
      </c>
      <c r="D3022" s="4">
        <v>607</v>
      </c>
      <c r="E3022">
        <v>88</v>
      </c>
      <c r="F3022" t="s">
        <v>35</v>
      </c>
      <c r="G3022" t="s">
        <v>41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8" t="s">
        <v>34</v>
      </c>
      <c r="O3022" s="12">
        <f t="shared" si="188"/>
        <v>44248</v>
      </c>
      <c r="P3022">
        <f t="shared" si="191"/>
        <v>0</v>
      </c>
      <c r="Q3022">
        <f t="shared" si="189"/>
        <v>0</v>
      </c>
      <c r="R3022" s="13">
        <f t="shared" si="190"/>
        <v>0</v>
      </c>
    </row>
    <row r="3023" spans="1:18" x14ac:dyDescent="0.3">
      <c r="A3023">
        <v>20310</v>
      </c>
      <c r="B3023" s="2">
        <v>44247</v>
      </c>
      <c r="C3023" t="s">
        <v>32</v>
      </c>
      <c r="D3023" s="4">
        <v>605</v>
      </c>
      <c r="E3023">
        <v>83</v>
      </c>
      <c r="F3023" t="s">
        <v>35</v>
      </c>
      <c r="G3023" t="s">
        <v>39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8" t="s">
        <v>34</v>
      </c>
      <c r="O3023" s="12">
        <f t="shared" si="188"/>
        <v>44247</v>
      </c>
      <c r="P3023">
        <f t="shared" si="191"/>
        <v>0</v>
      </c>
      <c r="Q3023">
        <f t="shared" si="189"/>
        <v>0</v>
      </c>
      <c r="R3023" s="13">
        <f t="shared" si="190"/>
        <v>0</v>
      </c>
    </row>
    <row r="3024" spans="1:18" x14ac:dyDescent="0.3">
      <c r="A3024">
        <v>20311</v>
      </c>
      <c r="B3024" s="2">
        <v>44244</v>
      </c>
      <c r="C3024" t="s">
        <v>38</v>
      </c>
      <c r="D3024" s="4">
        <v>558</v>
      </c>
      <c r="E3024">
        <v>159</v>
      </c>
      <c r="F3024" t="s">
        <v>35</v>
      </c>
      <c r="G3024" t="s">
        <v>40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8" t="s">
        <v>34</v>
      </c>
      <c r="O3024" s="12">
        <f t="shared" si="188"/>
        <v>44244</v>
      </c>
      <c r="P3024">
        <f t="shared" si="191"/>
        <v>0</v>
      </c>
      <c r="Q3024">
        <f t="shared" si="189"/>
        <v>0</v>
      </c>
      <c r="R3024" s="13">
        <f t="shared" si="190"/>
        <v>0</v>
      </c>
    </row>
    <row r="3025" spans="1:18" x14ac:dyDescent="0.3">
      <c r="A3025">
        <v>20312</v>
      </c>
      <c r="B3025" s="2">
        <v>44283</v>
      </c>
      <c r="C3025" t="s">
        <v>38</v>
      </c>
      <c r="D3025" s="4">
        <v>618</v>
      </c>
      <c r="E3025">
        <v>105</v>
      </c>
      <c r="F3025" t="s">
        <v>35</v>
      </c>
      <c r="G3025" t="s">
        <v>39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8" t="s">
        <v>34</v>
      </c>
      <c r="O3025" s="12">
        <f t="shared" si="188"/>
        <v>44283</v>
      </c>
      <c r="P3025">
        <f t="shared" si="191"/>
        <v>0</v>
      </c>
      <c r="Q3025">
        <f t="shared" si="189"/>
        <v>0</v>
      </c>
      <c r="R3025" s="13">
        <f t="shared" si="190"/>
        <v>0</v>
      </c>
    </row>
    <row r="3026" spans="1:18" x14ac:dyDescent="0.3">
      <c r="A3026">
        <v>20313</v>
      </c>
      <c r="B3026" s="2">
        <v>44238</v>
      </c>
      <c r="C3026" t="s">
        <v>38</v>
      </c>
      <c r="D3026" s="4">
        <v>668</v>
      </c>
      <c r="E3026">
        <v>107</v>
      </c>
      <c r="F3026" t="s">
        <v>33</v>
      </c>
      <c r="G3026" t="s">
        <v>34</v>
      </c>
      <c r="H3026" s="2">
        <v>44268</v>
      </c>
      <c r="I3026" s="2">
        <v>44298</v>
      </c>
      <c r="J3026" s="2">
        <v>44328</v>
      </c>
      <c r="K3026" s="2">
        <v>44273</v>
      </c>
      <c r="L3026" s="2">
        <v>44298</v>
      </c>
      <c r="M3026" s="2">
        <v>44328</v>
      </c>
      <c r="N3026" s="8" t="s">
        <v>20055</v>
      </c>
      <c r="O3026" s="12">
        <f t="shared" si="188"/>
        <v>44238</v>
      </c>
      <c r="P3026">
        <f t="shared" si="191"/>
        <v>3.7450000000000006</v>
      </c>
      <c r="Q3026">
        <f t="shared" si="189"/>
        <v>107</v>
      </c>
      <c r="R3026" s="13">
        <f t="shared" si="190"/>
        <v>-103.255</v>
      </c>
    </row>
    <row r="3027" spans="1:18" x14ac:dyDescent="0.3">
      <c r="A3027">
        <v>20314</v>
      </c>
      <c r="B3027" s="2">
        <v>44245</v>
      </c>
      <c r="C3027" t="s">
        <v>32</v>
      </c>
      <c r="D3027" s="4">
        <v>645</v>
      </c>
      <c r="E3027">
        <v>120</v>
      </c>
      <c r="F3027" t="s">
        <v>33</v>
      </c>
      <c r="G3027" t="s">
        <v>34</v>
      </c>
      <c r="H3027" s="2">
        <v>44275</v>
      </c>
      <c r="I3027" s="2">
        <v>44305</v>
      </c>
      <c r="J3027" s="2">
        <v>44335</v>
      </c>
      <c r="K3027" s="2">
        <v>44278</v>
      </c>
      <c r="L3027" s="2">
        <v>44305</v>
      </c>
      <c r="M3027" s="2">
        <v>44335</v>
      </c>
      <c r="N3027" s="8" t="s">
        <v>20054</v>
      </c>
      <c r="O3027" s="12">
        <f t="shared" si="188"/>
        <v>44245</v>
      </c>
      <c r="P3027">
        <f t="shared" si="191"/>
        <v>4.2</v>
      </c>
      <c r="Q3027">
        <f t="shared" si="189"/>
        <v>0</v>
      </c>
      <c r="R3027" s="13">
        <f t="shared" si="190"/>
        <v>4.2</v>
      </c>
    </row>
    <row r="3028" spans="1:18" x14ac:dyDescent="0.3">
      <c r="A3028">
        <v>20315</v>
      </c>
      <c r="B3028" s="2">
        <v>44271</v>
      </c>
      <c r="C3028" t="s">
        <v>32</v>
      </c>
      <c r="D3028" s="4">
        <v>565</v>
      </c>
      <c r="E3028">
        <v>98</v>
      </c>
      <c r="F3028" t="s">
        <v>35</v>
      </c>
      <c r="G3028" t="s">
        <v>36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8" t="s">
        <v>34</v>
      </c>
      <c r="O3028" s="12">
        <f t="shared" si="188"/>
        <v>44271</v>
      </c>
      <c r="P3028">
        <f t="shared" si="191"/>
        <v>0</v>
      </c>
      <c r="Q3028">
        <f t="shared" si="189"/>
        <v>0</v>
      </c>
      <c r="R3028" s="13">
        <f t="shared" si="190"/>
        <v>0</v>
      </c>
    </row>
    <row r="3029" spans="1:18" x14ac:dyDescent="0.3">
      <c r="A3029">
        <v>20316</v>
      </c>
      <c r="B3029" s="2">
        <v>44265</v>
      </c>
      <c r="C3029" t="s">
        <v>37</v>
      </c>
      <c r="D3029" s="4">
        <v>632</v>
      </c>
      <c r="E3029">
        <v>115</v>
      </c>
      <c r="F3029" t="s">
        <v>33</v>
      </c>
      <c r="G3029" t="s">
        <v>34</v>
      </c>
      <c r="H3029" s="2">
        <v>44295</v>
      </c>
      <c r="I3029" s="2">
        <v>44325</v>
      </c>
      <c r="J3029" s="2">
        <v>44355</v>
      </c>
      <c r="K3029" s="2">
        <v>44318</v>
      </c>
      <c r="L3029" s="2">
        <v>44325</v>
      </c>
      <c r="M3029" s="2">
        <v>44355</v>
      </c>
      <c r="N3029" s="8" t="s">
        <v>20055</v>
      </c>
      <c r="O3029" s="12">
        <f t="shared" si="188"/>
        <v>44265</v>
      </c>
      <c r="P3029">
        <f t="shared" si="191"/>
        <v>4.0250000000000004</v>
      </c>
      <c r="Q3029">
        <f t="shared" si="189"/>
        <v>115</v>
      </c>
      <c r="R3029" s="13">
        <f t="shared" si="190"/>
        <v>-110.97499999999999</v>
      </c>
    </row>
    <row r="3030" spans="1:18" x14ac:dyDescent="0.3">
      <c r="A3030">
        <v>20317</v>
      </c>
      <c r="B3030" s="2">
        <v>44242</v>
      </c>
      <c r="C3030" t="s">
        <v>38</v>
      </c>
      <c r="D3030" s="4">
        <v>610</v>
      </c>
      <c r="E3030">
        <v>124</v>
      </c>
      <c r="F3030" t="s">
        <v>35</v>
      </c>
      <c r="G3030" t="s">
        <v>40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8" t="s">
        <v>34</v>
      </c>
      <c r="O3030" s="12">
        <f t="shared" si="188"/>
        <v>44242</v>
      </c>
      <c r="P3030">
        <f t="shared" si="191"/>
        <v>0</v>
      </c>
      <c r="Q3030">
        <f t="shared" si="189"/>
        <v>0</v>
      </c>
      <c r="R3030" s="13">
        <f t="shared" si="190"/>
        <v>0</v>
      </c>
    </row>
    <row r="3031" spans="1:18" x14ac:dyDescent="0.3">
      <c r="A3031">
        <v>20318</v>
      </c>
      <c r="B3031" s="2">
        <v>44279</v>
      </c>
      <c r="C3031" t="s">
        <v>37</v>
      </c>
      <c r="D3031" s="4">
        <v>578</v>
      </c>
      <c r="E3031">
        <v>131</v>
      </c>
      <c r="F3031" t="s">
        <v>33</v>
      </c>
      <c r="G3031" t="s">
        <v>34</v>
      </c>
      <c r="H3031" s="2">
        <v>44309</v>
      </c>
      <c r="I3031" s="2">
        <v>44339</v>
      </c>
      <c r="J3031" s="2">
        <v>44369</v>
      </c>
      <c r="K3031" s="2">
        <v>44365</v>
      </c>
      <c r="L3031" s="2">
        <v>44339</v>
      </c>
      <c r="M3031" s="2">
        <v>44369</v>
      </c>
      <c r="N3031" s="8" t="s">
        <v>20055</v>
      </c>
      <c r="O3031" s="12">
        <f t="shared" si="188"/>
        <v>44279</v>
      </c>
      <c r="P3031">
        <f t="shared" si="191"/>
        <v>4.5850000000000009</v>
      </c>
      <c r="Q3031">
        <f t="shared" si="189"/>
        <v>131</v>
      </c>
      <c r="R3031" s="13">
        <f t="shared" si="190"/>
        <v>-126.41499999999999</v>
      </c>
    </row>
    <row r="3032" spans="1:18" x14ac:dyDescent="0.3">
      <c r="A3032">
        <v>20319</v>
      </c>
      <c r="B3032" s="2">
        <v>44266</v>
      </c>
      <c r="C3032" t="s">
        <v>32</v>
      </c>
      <c r="D3032" s="4">
        <v>706</v>
      </c>
      <c r="E3032">
        <v>62</v>
      </c>
      <c r="F3032" t="s">
        <v>33</v>
      </c>
      <c r="G3032" t="s">
        <v>34</v>
      </c>
      <c r="H3032" s="2">
        <v>44296</v>
      </c>
      <c r="I3032" s="2">
        <v>44326</v>
      </c>
      <c r="J3032" s="2">
        <v>44356</v>
      </c>
      <c r="K3032" s="2">
        <v>44300</v>
      </c>
      <c r="L3032" s="2">
        <v>44326</v>
      </c>
      <c r="M3032" s="2">
        <v>44356</v>
      </c>
      <c r="N3032" s="8" t="s">
        <v>20054</v>
      </c>
      <c r="O3032" s="12">
        <f t="shared" si="188"/>
        <v>44266</v>
      </c>
      <c r="P3032">
        <f t="shared" si="191"/>
        <v>2.1700000000000004</v>
      </c>
      <c r="Q3032">
        <f t="shared" si="189"/>
        <v>0</v>
      </c>
      <c r="R3032" s="13">
        <f t="shared" si="190"/>
        <v>2.1700000000000004</v>
      </c>
    </row>
    <row r="3033" spans="1:18" x14ac:dyDescent="0.3">
      <c r="A3033">
        <v>20320</v>
      </c>
      <c r="B3033" s="2">
        <v>44207</v>
      </c>
      <c r="C3033" t="s">
        <v>32</v>
      </c>
      <c r="D3033" s="4">
        <v>616</v>
      </c>
      <c r="E3033">
        <v>76</v>
      </c>
      <c r="F3033" t="s">
        <v>35</v>
      </c>
      <c r="G3033" t="s">
        <v>36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8" t="s">
        <v>34</v>
      </c>
      <c r="O3033" s="12">
        <f t="shared" si="188"/>
        <v>44207</v>
      </c>
      <c r="P3033">
        <f t="shared" si="191"/>
        <v>0</v>
      </c>
      <c r="Q3033">
        <f t="shared" si="189"/>
        <v>0</v>
      </c>
      <c r="R3033" s="13">
        <f t="shared" si="190"/>
        <v>0</v>
      </c>
    </row>
    <row r="3034" spans="1:18" x14ac:dyDescent="0.3">
      <c r="A3034">
        <v>20321</v>
      </c>
      <c r="B3034" s="2">
        <v>44264</v>
      </c>
      <c r="C3034" t="s">
        <v>38</v>
      </c>
      <c r="D3034" s="4">
        <v>603</v>
      </c>
      <c r="E3034">
        <v>91</v>
      </c>
      <c r="F3034" t="s">
        <v>35</v>
      </c>
      <c r="G3034" t="s">
        <v>41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8" t="s">
        <v>34</v>
      </c>
      <c r="O3034" s="12">
        <f t="shared" si="188"/>
        <v>44264</v>
      </c>
      <c r="P3034">
        <f t="shared" si="191"/>
        <v>0</v>
      </c>
      <c r="Q3034">
        <f t="shared" si="189"/>
        <v>0</v>
      </c>
      <c r="R3034" s="13">
        <f t="shared" si="190"/>
        <v>0</v>
      </c>
    </row>
    <row r="3035" spans="1:18" x14ac:dyDescent="0.3">
      <c r="A3035">
        <v>20322</v>
      </c>
      <c r="B3035" s="2">
        <v>44266</v>
      </c>
      <c r="C3035" t="s">
        <v>38</v>
      </c>
      <c r="D3035" s="4">
        <v>742</v>
      </c>
      <c r="E3035">
        <v>122</v>
      </c>
      <c r="F3035" t="s">
        <v>33</v>
      </c>
      <c r="G3035" t="s">
        <v>34</v>
      </c>
      <c r="H3035" s="2">
        <v>44296</v>
      </c>
      <c r="I3035" s="2">
        <v>44326</v>
      </c>
      <c r="J3035" s="2">
        <v>44356</v>
      </c>
      <c r="K3035" s="2">
        <v>44301</v>
      </c>
      <c r="L3035" s="2">
        <v>44326</v>
      </c>
      <c r="M3035" s="2">
        <v>44356</v>
      </c>
      <c r="N3035" s="8" t="s">
        <v>20054</v>
      </c>
      <c r="O3035" s="12">
        <f t="shared" si="188"/>
        <v>44266</v>
      </c>
      <c r="P3035">
        <f t="shared" si="191"/>
        <v>4.2700000000000005</v>
      </c>
      <c r="Q3035">
        <f t="shared" si="189"/>
        <v>0</v>
      </c>
      <c r="R3035" s="13">
        <f t="shared" si="190"/>
        <v>4.2700000000000005</v>
      </c>
    </row>
    <row r="3036" spans="1:18" x14ac:dyDescent="0.3">
      <c r="A3036">
        <v>20323</v>
      </c>
      <c r="B3036" s="2">
        <v>44266</v>
      </c>
      <c r="C3036" t="s">
        <v>37</v>
      </c>
      <c r="D3036" s="4">
        <v>679</v>
      </c>
      <c r="E3036">
        <v>69</v>
      </c>
      <c r="F3036" t="s">
        <v>33</v>
      </c>
      <c r="G3036" t="s">
        <v>34</v>
      </c>
      <c r="H3036" s="2">
        <v>44296</v>
      </c>
      <c r="I3036" s="2">
        <v>44326</v>
      </c>
      <c r="J3036" s="2">
        <v>44356</v>
      </c>
      <c r="K3036" s="2">
        <v>44298</v>
      </c>
      <c r="L3036" s="2">
        <v>44326</v>
      </c>
      <c r="M3036" s="2">
        <v>44356</v>
      </c>
      <c r="N3036" s="8" t="s">
        <v>20055</v>
      </c>
      <c r="O3036" s="12">
        <f t="shared" si="188"/>
        <v>44266</v>
      </c>
      <c r="P3036">
        <f t="shared" si="191"/>
        <v>2.415</v>
      </c>
      <c r="Q3036">
        <f t="shared" si="189"/>
        <v>69</v>
      </c>
      <c r="R3036" s="13">
        <f t="shared" si="190"/>
        <v>-66.584999999999994</v>
      </c>
    </row>
    <row r="3037" spans="1:18" x14ac:dyDescent="0.3">
      <c r="A3037">
        <v>20324</v>
      </c>
      <c r="B3037" s="2">
        <v>44233</v>
      </c>
      <c r="C3037" t="s">
        <v>37</v>
      </c>
      <c r="D3037" s="4">
        <v>632</v>
      </c>
      <c r="E3037">
        <v>100</v>
      </c>
      <c r="F3037" t="s">
        <v>33</v>
      </c>
      <c r="G3037" t="s">
        <v>34</v>
      </c>
      <c r="H3037" s="2">
        <v>44263</v>
      </c>
      <c r="I3037" s="2">
        <v>44293</v>
      </c>
      <c r="J3037" s="2">
        <v>44323</v>
      </c>
      <c r="K3037" s="2">
        <v>44282</v>
      </c>
      <c r="L3037" s="2">
        <v>44293</v>
      </c>
      <c r="M3037" s="2">
        <v>44323</v>
      </c>
      <c r="N3037" s="8" t="s">
        <v>20054</v>
      </c>
      <c r="O3037" s="12">
        <f t="shared" si="188"/>
        <v>44233</v>
      </c>
      <c r="P3037">
        <f t="shared" si="191"/>
        <v>3.5000000000000004</v>
      </c>
      <c r="Q3037">
        <f t="shared" si="189"/>
        <v>0</v>
      </c>
      <c r="R3037" s="13">
        <f t="shared" si="190"/>
        <v>3.5000000000000004</v>
      </c>
    </row>
    <row r="3038" spans="1:18" x14ac:dyDescent="0.3">
      <c r="A3038">
        <v>20325</v>
      </c>
      <c r="B3038" s="2">
        <v>44244</v>
      </c>
      <c r="C3038" t="s">
        <v>37</v>
      </c>
      <c r="D3038" s="4">
        <v>582</v>
      </c>
      <c r="E3038">
        <v>79</v>
      </c>
      <c r="F3038" t="s">
        <v>35</v>
      </c>
      <c r="G3038" t="s">
        <v>42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8" t="s">
        <v>34</v>
      </c>
      <c r="O3038" s="12">
        <f t="shared" si="188"/>
        <v>44244</v>
      </c>
      <c r="P3038">
        <f t="shared" si="191"/>
        <v>0</v>
      </c>
      <c r="Q3038">
        <f t="shared" si="189"/>
        <v>0</v>
      </c>
      <c r="R3038" s="13">
        <f t="shared" si="190"/>
        <v>0</v>
      </c>
    </row>
    <row r="3039" spans="1:18" x14ac:dyDescent="0.3">
      <c r="A3039">
        <v>20326</v>
      </c>
      <c r="B3039" s="2">
        <v>44277</v>
      </c>
      <c r="C3039" t="s">
        <v>37</v>
      </c>
      <c r="D3039" s="4">
        <v>571</v>
      </c>
      <c r="E3039">
        <v>41</v>
      </c>
      <c r="F3039" t="s">
        <v>35</v>
      </c>
      <c r="G3039" t="s">
        <v>42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8" t="s">
        <v>34</v>
      </c>
      <c r="O3039" s="12">
        <f t="shared" si="188"/>
        <v>44277</v>
      </c>
      <c r="P3039">
        <f t="shared" si="191"/>
        <v>0</v>
      </c>
      <c r="Q3039">
        <f t="shared" si="189"/>
        <v>0</v>
      </c>
      <c r="R3039" s="13">
        <f t="shared" si="190"/>
        <v>0</v>
      </c>
    </row>
    <row r="3040" spans="1:18" x14ac:dyDescent="0.3">
      <c r="A3040">
        <v>20327</v>
      </c>
      <c r="B3040" s="2">
        <v>44257</v>
      </c>
      <c r="C3040" t="s">
        <v>38</v>
      </c>
      <c r="D3040" s="4">
        <v>596</v>
      </c>
      <c r="E3040">
        <v>30</v>
      </c>
      <c r="F3040" t="s">
        <v>33</v>
      </c>
      <c r="G3040" t="s">
        <v>34</v>
      </c>
      <c r="H3040" s="2">
        <v>44287</v>
      </c>
      <c r="I3040" s="2">
        <v>44317</v>
      </c>
      <c r="J3040" s="2">
        <v>44347</v>
      </c>
      <c r="K3040" s="2">
        <v>44362</v>
      </c>
      <c r="L3040" s="2">
        <v>44317</v>
      </c>
      <c r="M3040" s="2">
        <v>44347</v>
      </c>
      <c r="N3040" s="8" t="s">
        <v>20054</v>
      </c>
      <c r="O3040" s="12">
        <f t="shared" si="188"/>
        <v>44257</v>
      </c>
      <c r="P3040">
        <f t="shared" si="191"/>
        <v>1.05</v>
      </c>
      <c r="Q3040">
        <f t="shared" si="189"/>
        <v>0</v>
      </c>
      <c r="R3040" s="13">
        <f t="shared" si="190"/>
        <v>1.05</v>
      </c>
    </row>
    <row r="3041" spans="1:18" x14ac:dyDescent="0.3">
      <c r="A3041">
        <v>20328</v>
      </c>
      <c r="B3041" s="2">
        <v>44259</v>
      </c>
      <c r="C3041" t="s">
        <v>38</v>
      </c>
      <c r="D3041" s="4">
        <v>668</v>
      </c>
      <c r="E3041">
        <v>99</v>
      </c>
      <c r="F3041" t="s">
        <v>33</v>
      </c>
      <c r="G3041" t="s">
        <v>34</v>
      </c>
      <c r="H3041" s="2">
        <v>44289</v>
      </c>
      <c r="I3041" s="2">
        <v>44319</v>
      </c>
      <c r="J3041" s="2">
        <v>44349</v>
      </c>
      <c r="K3041" s="2">
        <v>44290</v>
      </c>
      <c r="L3041" s="2">
        <v>44319</v>
      </c>
      <c r="M3041" s="2">
        <v>44349</v>
      </c>
      <c r="N3041" s="8" t="s">
        <v>20055</v>
      </c>
      <c r="O3041" s="12">
        <f t="shared" si="188"/>
        <v>44259</v>
      </c>
      <c r="P3041">
        <f t="shared" si="191"/>
        <v>3.4650000000000003</v>
      </c>
      <c r="Q3041">
        <f t="shared" si="189"/>
        <v>99</v>
      </c>
      <c r="R3041" s="13">
        <f t="shared" si="190"/>
        <v>-95.534999999999997</v>
      </c>
    </row>
    <row r="3042" spans="1:18" x14ac:dyDescent="0.3">
      <c r="A3042">
        <v>20329</v>
      </c>
      <c r="B3042" s="2">
        <v>44283</v>
      </c>
      <c r="C3042" t="s">
        <v>32</v>
      </c>
      <c r="D3042" s="4">
        <v>684</v>
      </c>
      <c r="E3042">
        <v>62</v>
      </c>
      <c r="F3042" t="s">
        <v>33</v>
      </c>
      <c r="G3042" t="s">
        <v>34</v>
      </c>
      <c r="H3042" s="2">
        <v>44313</v>
      </c>
      <c r="I3042" s="2">
        <v>44343</v>
      </c>
      <c r="J3042" s="2">
        <v>44373</v>
      </c>
      <c r="K3042" s="2">
        <v>44319</v>
      </c>
      <c r="L3042" s="2">
        <v>44343</v>
      </c>
      <c r="M3042" s="2">
        <v>44373</v>
      </c>
      <c r="N3042" s="8" t="s">
        <v>20054</v>
      </c>
      <c r="O3042" s="12">
        <f t="shared" si="188"/>
        <v>44283</v>
      </c>
      <c r="P3042">
        <f t="shared" si="191"/>
        <v>2.1700000000000004</v>
      </c>
      <c r="Q3042">
        <f t="shared" si="189"/>
        <v>0</v>
      </c>
      <c r="R3042" s="13">
        <f t="shared" si="190"/>
        <v>2.1700000000000004</v>
      </c>
    </row>
    <row r="3043" spans="1:18" x14ac:dyDescent="0.3">
      <c r="A3043">
        <v>20330</v>
      </c>
      <c r="B3043" s="2">
        <v>44223</v>
      </c>
      <c r="C3043" t="s">
        <v>37</v>
      </c>
      <c r="D3043" s="4">
        <v>616</v>
      </c>
      <c r="E3043">
        <v>97</v>
      </c>
      <c r="F3043" t="s">
        <v>33</v>
      </c>
      <c r="G3043" t="s">
        <v>34</v>
      </c>
      <c r="H3043" s="2">
        <v>44253</v>
      </c>
      <c r="I3043" s="2">
        <v>44283</v>
      </c>
      <c r="J3043" s="2">
        <v>44313</v>
      </c>
      <c r="K3043" s="2">
        <v>44280</v>
      </c>
      <c r="L3043" s="2">
        <v>44283</v>
      </c>
      <c r="M3043" s="2">
        <v>44313</v>
      </c>
      <c r="N3043" s="8" t="s">
        <v>20054</v>
      </c>
      <c r="O3043" s="12">
        <f t="shared" si="188"/>
        <v>44223</v>
      </c>
      <c r="P3043">
        <f t="shared" si="191"/>
        <v>3.3950000000000005</v>
      </c>
      <c r="Q3043">
        <f t="shared" si="189"/>
        <v>0</v>
      </c>
      <c r="R3043" s="13">
        <f t="shared" si="190"/>
        <v>3.3950000000000005</v>
      </c>
    </row>
    <row r="3044" spans="1:18" x14ac:dyDescent="0.3">
      <c r="A3044">
        <v>20331</v>
      </c>
      <c r="B3044" s="2">
        <v>44229</v>
      </c>
      <c r="C3044" t="s">
        <v>37</v>
      </c>
      <c r="D3044" s="4">
        <v>590</v>
      </c>
      <c r="E3044">
        <v>103</v>
      </c>
      <c r="F3044" t="s">
        <v>35</v>
      </c>
      <c r="G3044" t="s">
        <v>40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8" t="s">
        <v>34</v>
      </c>
      <c r="O3044" s="12">
        <f t="shared" si="188"/>
        <v>44229</v>
      </c>
      <c r="P3044">
        <f t="shared" si="191"/>
        <v>0</v>
      </c>
      <c r="Q3044">
        <f t="shared" si="189"/>
        <v>0</v>
      </c>
      <c r="R3044" s="13">
        <f t="shared" si="190"/>
        <v>0</v>
      </c>
    </row>
    <row r="3045" spans="1:18" x14ac:dyDescent="0.3">
      <c r="A3045">
        <v>20332</v>
      </c>
      <c r="B3045" s="2">
        <v>44267</v>
      </c>
      <c r="C3045" t="s">
        <v>37</v>
      </c>
      <c r="D3045" s="4">
        <v>654</v>
      </c>
      <c r="E3045">
        <v>76</v>
      </c>
      <c r="F3045" t="s">
        <v>33</v>
      </c>
      <c r="G3045" t="s">
        <v>34</v>
      </c>
      <c r="H3045" s="2">
        <v>44297</v>
      </c>
      <c r="I3045" s="2">
        <v>44327</v>
      </c>
      <c r="J3045" s="2">
        <v>44357</v>
      </c>
      <c r="K3045" s="2">
        <v>44297</v>
      </c>
      <c r="L3045" s="2">
        <v>44327</v>
      </c>
      <c r="M3045" s="2">
        <v>44357</v>
      </c>
      <c r="N3045" s="8" t="s">
        <v>20054</v>
      </c>
      <c r="O3045" s="12">
        <f t="shared" si="188"/>
        <v>44267</v>
      </c>
      <c r="P3045">
        <f t="shared" si="191"/>
        <v>2.66</v>
      </c>
      <c r="Q3045">
        <f t="shared" si="189"/>
        <v>0</v>
      </c>
      <c r="R3045" s="13">
        <f t="shared" si="190"/>
        <v>2.66</v>
      </c>
    </row>
    <row r="3046" spans="1:18" x14ac:dyDescent="0.3">
      <c r="A3046">
        <v>20333</v>
      </c>
      <c r="B3046" s="2">
        <v>44202</v>
      </c>
      <c r="C3046" t="s">
        <v>38</v>
      </c>
      <c r="D3046" s="4">
        <v>626</v>
      </c>
      <c r="E3046">
        <v>43</v>
      </c>
      <c r="F3046" t="s">
        <v>33</v>
      </c>
      <c r="G3046" t="s">
        <v>34</v>
      </c>
      <c r="H3046" s="2">
        <v>44232</v>
      </c>
      <c r="I3046" s="2">
        <v>44262</v>
      </c>
      <c r="J3046" s="2">
        <v>44292</v>
      </c>
      <c r="K3046" s="2">
        <v>44267</v>
      </c>
      <c r="L3046" s="2">
        <v>44262</v>
      </c>
      <c r="M3046" s="2">
        <v>44292</v>
      </c>
      <c r="N3046" s="8" t="s">
        <v>20055</v>
      </c>
      <c r="O3046" s="12">
        <f t="shared" si="188"/>
        <v>44202</v>
      </c>
      <c r="P3046">
        <f t="shared" si="191"/>
        <v>1.5050000000000001</v>
      </c>
      <c r="Q3046">
        <f t="shared" si="189"/>
        <v>43</v>
      </c>
      <c r="R3046" s="13">
        <f t="shared" si="190"/>
        <v>-41.494999999999997</v>
      </c>
    </row>
    <row r="3047" spans="1:18" x14ac:dyDescent="0.3">
      <c r="A3047">
        <v>20334</v>
      </c>
      <c r="B3047" s="2">
        <v>44276</v>
      </c>
      <c r="C3047" t="s">
        <v>38</v>
      </c>
      <c r="D3047" s="4">
        <v>586</v>
      </c>
      <c r="E3047">
        <v>118</v>
      </c>
      <c r="F3047" t="s">
        <v>35</v>
      </c>
      <c r="G3047" t="s">
        <v>41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8" t="s">
        <v>34</v>
      </c>
      <c r="O3047" s="12">
        <f t="shared" si="188"/>
        <v>44276</v>
      </c>
      <c r="P3047">
        <f t="shared" si="191"/>
        <v>0</v>
      </c>
      <c r="Q3047">
        <f t="shared" si="189"/>
        <v>0</v>
      </c>
      <c r="R3047" s="13">
        <f t="shared" si="190"/>
        <v>0</v>
      </c>
    </row>
    <row r="3048" spans="1:18" x14ac:dyDescent="0.3">
      <c r="A3048">
        <v>20335</v>
      </c>
      <c r="B3048" s="2">
        <v>44198</v>
      </c>
      <c r="C3048" t="s">
        <v>32</v>
      </c>
      <c r="D3048" s="4">
        <v>599</v>
      </c>
      <c r="E3048">
        <v>144</v>
      </c>
      <c r="F3048" t="s">
        <v>35</v>
      </c>
      <c r="G3048" t="s">
        <v>42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8" t="s">
        <v>34</v>
      </c>
      <c r="O3048" s="12">
        <f t="shared" si="188"/>
        <v>44198</v>
      </c>
      <c r="P3048">
        <f t="shared" si="191"/>
        <v>0</v>
      </c>
      <c r="Q3048">
        <f t="shared" si="189"/>
        <v>0</v>
      </c>
      <c r="R3048" s="13">
        <f t="shared" si="190"/>
        <v>0</v>
      </c>
    </row>
    <row r="3049" spans="1:18" x14ac:dyDescent="0.3">
      <c r="A3049">
        <v>20336</v>
      </c>
      <c r="B3049" s="2">
        <v>44284</v>
      </c>
      <c r="C3049" t="s">
        <v>38</v>
      </c>
      <c r="D3049" s="4">
        <v>541</v>
      </c>
      <c r="E3049">
        <v>131</v>
      </c>
      <c r="F3049" t="s">
        <v>35</v>
      </c>
      <c r="G3049" t="s">
        <v>39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8" t="s">
        <v>34</v>
      </c>
      <c r="O3049" s="12">
        <f t="shared" si="188"/>
        <v>44284</v>
      </c>
      <c r="P3049">
        <f t="shared" si="191"/>
        <v>0</v>
      </c>
      <c r="Q3049">
        <f t="shared" si="189"/>
        <v>0</v>
      </c>
      <c r="R3049" s="13">
        <f t="shared" si="190"/>
        <v>0</v>
      </c>
    </row>
    <row r="3050" spans="1:18" x14ac:dyDescent="0.3">
      <c r="A3050">
        <v>20337</v>
      </c>
      <c r="B3050" s="2">
        <v>44240</v>
      </c>
      <c r="C3050" t="s">
        <v>37</v>
      </c>
      <c r="D3050" s="4">
        <v>677</v>
      </c>
      <c r="E3050">
        <v>161</v>
      </c>
      <c r="F3050" t="s">
        <v>33</v>
      </c>
      <c r="G3050" t="s">
        <v>34</v>
      </c>
      <c r="H3050" s="2">
        <v>44270</v>
      </c>
      <c r="I3050" s="2">
        <v>44300</v>
      </c>
      <c r="J3050" s="2">
        <v>44330</v>
      </c>
      <c r="K3050" s="2">
        <v>44280</v>
      </c>
      <c r="L3050" s="2">
        <v>44300</v>
      </c>
      <c r="M3050" s="2">
        <v>44330</v>
      </c>
      <c r="N3050" s="8" t="s">
        <v>20055</v>
      </c>
      <c r="O3050" s="12">
        <f t="shared" si="188"/>
        <v>44240</v>
      </c>
      <c r="P3050">
        <f t="shared" si="191"/>
        <v>5.6350000000000007</v>
      </c>
      <c r="Q3050">
        <f t="shared" si="189"/>
        <v>161</v>
      </c>
      <c r="R3050" s="13">
        <f t="shared" si="190"/>
        <v>-155.36500000000001</v>
      </c>
    </row>
    <row r="3051" spans="1:18" x14ac:dyDescent="0.3">
      <c r="A3051">
        <v>20338</v>
      </c>
      <c r="B3051" s="2">
        <v>44235</v>
      </c>
      <c r="C3051" t="s">
        <v>38</v>
      </c>
      <c r="D3051" s="4">
        <v>639</v>
      </c>
      <c r="E3051">
        <v>96</v>
      </c>
      <c r="F3051" t="s">
        <v>33</v>
      </c>
      <c r="G3051" t="s">
        <v>34</v>
      </c>
      <c r="H3051" s="2">
        <v>44265</v>
      </c>
      <c r="I3051" s="2">
        <v>44295</v>
      </c>
      <c r="J3051" s="2">
        <v>44325</v>
      </c>
      <c r="K3051" s="2">
        <v>44283</v>
      </c>
      <c r="L3051" s="2">
        <v>44295</v>
      </c>
      <c r="M3051" s="2">
        <v>44325</v>
      </c>
      <c r="N3051" s="8" t="s">
        <v>20054</v>
      </c>
      <c r="O3051" s="12">
        <f t="shared" si="188"/>
        <v>44235</v>
      </c>
      <c r="P3051">
        <f t="shared" si="191"/>
        <v>3.3600000000000003</v>
      </c>
      <c r="Q3051">
        <f t="shared" si="189"/>
        <v>0</v>
      </c>
      <c r="R3051" s="13">
        <f t="shared" si="190"/>
        <v>3.3600000000000003</v>
      </c>
    </row>
    <row r="3052" spans="1:18" x14ac:dyDescent="0.3">
      <c r="A3052">
        <v>20339</v>
      </c>
      <c r="B3052" s="2">
        <v>44265</v>
      </c>
      <c r="C3052" t="s">
        <v>32</v>
      </c>
      <c r="D3052" s="4">
        <v>669</v>
      </c>
      <c r="E3052">
        <v>79</v>
      </c>
      <c r="F3052" t="s">
        <v>33</v>
      </c>
      <c r="G3052" t="s">
        <v>34</v>
      </c>
      <c r="H3052" s="2">
        <v>44295</v>
      </c>
      <c r="I3052" s="2">
        <v>44325</v>
      </c>
      <c r="J3052" s="2">
        <v>44355</v>
      </c>
      <c r="K3052" s="2">
        <v>44300</v>
      </c>
      <c r="L3052" s="2">
        <v>44325</v>
      </c>
      <c r="M3052" s="2">
        <v>44355</v>
      </c>
      <c r="N3052" s="8" t="s">
        <v>20055</v>
      </c>
      <c r="O3052" s="12">
        <f t="shared" si="188"/>
        <v>44265</v>
      </c>
      <c r="P3052">
        <f t="shared" si="191"/>
        <v>2.7650000000000001</v>
      </c>
      <c r="Q3052">
        <f t="shared" si="189"/>
        <v>79</v>
      </c>
      <c r="R3052" s="13">
        <f t="shared" si="190"/>
        <v>-76.234999999999999</v>
      </c>
    </row>
    <row r="3053" spans="1:18" x14ac:dyDescent="0.3">
      <c r="A3053">
        <v>20340</v>
      </c>
      <c r="B3053" s="2">
        <v>44248</v>
      </c>
      <c r="C3053" t="s">
        <v>37</v>
      </c>
      <c r="D3053" s="4">
        <v>560</v>
      </c>
      <c r="E3053">
        <v>67</v>
      </c>
      <c r="F3053" t="s">
        <v>35</v>
      </c>
      <c r="G3053" t="s">
        <v>39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8" t="s">
        <v>34</v>
      </c>
      <c r="O3053" s="12">
        <f t="shared" si="188"/>
        <v>44248</v>
      </c>
      <c r="P3053">
        <f t="shared" si="191"/>
        <v>0</v>
      </c>
      <c r="Q3053">
        <f t="shared" si="189"/>
        <v>0</v>
      </c>
      <c r="R3053" s="13">
        <f t="shared" si="190"/>
        <v>0</v>
      </c>
    </row>
    <row r="3054" spans="1:18" x14ac:dyDescent="0.3">
      <c r="A3054">
        <v>20341</v>
      </c>
      <c r="B3054" s="2">
        <v>44272</v>
      </c>
      <c r="C3054" t="s">
        <v>32</v>
      </c>
      <c r="D3054" s="4">
        <v>630</v>
      </c>
      <c r="E3054">
        <v>76</v>
      </c>
      <c r="F3054" t="s">
        <v>35</v>
      </c>
      <c r="G3054" t="s">
        <v>40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8" t="s">
        <v>34</v>
      </c>
      <c r="O3054" s="12">
        <f t="shared" si="188"/>
        <v>44272</v>
      </c>
      <c r="P3054">
        <f t="shared" si="191"/>
        <v>0</v>
      </c>
      <c r="Q3054">
        <f t="shared" si="189"/>
        <v>0</v>
      </c>
      <c r="R3054" s="13">
        <f t="shared" si="190"/>
        <v>0</v>
      </c>
    </row>
    <row r="3055" spans="1:18" x14ac:dyDescent="0.3">
      <c r="A3055">
        <v>20342</v>
      </c>
      <c r="B3055" s="2">
        <v>44252</v>
      </c>
      <c r="C3055" t="s">
        <v>38</v>
      </c>
      <c r="D3055" s="4">
        <v>613</v>
      </c>
      <c r="E3055">
        <v>129</v>
      </c>
      <c r="F3055" t="s">
        <v>35</v>
      </c>
      <c r="G3055" t="s">
        <v>36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8" t="s">
        <v>34</v>
      </c>
      <c r="O3055" s="12">
        <f t="shared" si="188"/>
        <v>44252</v>
      </c>
      <c r="P3055">
        <f t="shared" si="191"/>
        <v>0</v>
      </c>
      <c r="Q3055">
        <f t="shared" si="189"/>
        <v>0</v>
      </c>
      <c r="R3055" s="13">
        <f t="shared" si="190"/>
        <v>0</v>
      </c>
    </row>
    <row r="3056" spans="1:18" x14ac:dyDescent="0.3">
      <c r="A3056">
        <v>20343</v>
      </c>
      <c r="B3056" s="2">
        <v>44287</v>
      </c>
      <c r="C3056" t="s">
        <v>38</v>
      </c>
      <c r="D3056" s="4">
        <v>585</v>
      </c>
      <c r="E3056">
        <v>135</v>
      </c>
      <c r="F3056" t="s">
        <v>35</v>
      </c>
      <c r="G3056" t="s">
        <v>40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8" t="s">
        <v>34</v>
      </c>
      <c r="O3056" s="12">
        <f t="shared" si="188"/>
        <v>44287</v>
      </c>
      <c r="P3056">
        <f t="shared" si="191"/>
        <v>0</v>
      </c>
      <c r="Q3056">
        <f t="shared" si="189"/>
        <v>0</v>
      </c>
      <c r="R3056" s="13">
        <f t="shared" si="190"/>
        <v>0</v>
      </c>
    </row>
    <row r="3057" spans="1:18" x14ac:dyDescent="0.3">
      <c r="A3057">
        <v>20344</v>
      </c>
      <c r="B3057" s="2">
        <v>44269</v>
      </c>
      <c r="C3057" t="s">
        <v>32</v>
      </c>
      <c r="D3057" s="4">
        <v>635</v>
      </c>
      <c r="E3057">
        <v>115</v>
      </c>
      <c r="F3057" t="s">
        <v>35</v>
      </c>
      <c r="G3057" t="s">
        <v>42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8" t="s">
        <v>34</v>
      </c>
      <c r="O3057" s="12">
        <f t="shared" si="188"/>
        <v>44269</v>
      </c>
      <c r="P3057">
        <f t="shared" si="191"/>
        <v>0</v>
      </c>
      <c r="Q3057">
        <f t="shared" si="189"/>
        <v>0</v>
      </c>
      <c r="R3057" s="13">
        <f t="shared" si="190"/>
        <v>0</v>
      </c>
    </row>
    <row r="3058" spans="1:18" x14ac:dyDescent="0.3">
      <c r="A3058">
        <v>20345</v>
      </c>
      <c r="B3058" s="2">
        <v>44287</v>
      </c>
      <c r="C3058" t="s">
        <v>38</v>
      </c>
      <c r="D3058" s="4">
        <v>657</v>
      </c>
      <c r="E3058">
        <v>106</v>
      </c>
      <c r="F3058" t="s">
        <v>33</v>
      </c>
      <c r="G3058" t="s">
        <v>34</v>
      </c>
      <c r="H3058" s="2">
        <v>44317</v>
      </c>
      <c r="I3058" s="2">
        <v>44347</v>
      </c>
      <c r="J3058" s="2">
        <v>44377</v>
      </c>
      <c r="K3058" s="2">
        <v>44324</v>
      </c>
      <c r="L3058" s="2">
        <v>44347</v>
      </c>
      <c r="M3058" s="2">
        <v>44377</v>
      </c>
      <c r="N3058" s="8" t="s">
        <v>20055</v>
      </c>
      <c r="O3058" s="12">
        <f t="shared" si="188"/>
        <v>44287</v>
      </c>
      <c r="P3058">
        <f t="shared" si="191"/>
        <v>3.7100000000000004</v>
      </c>
      <c r="Q3058">
        <f t="shared" si="189"/>
        <v>106</v>
      </c>
      <c r="R3058" s="13">
        <f t="shared" si="190"/>
        <v>-102.29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F0BF-3219-8644-B2AA-B88154BC943F}">
  <dimension ref="A1:O5000"/>
  <sheetViews>
    <sheetView zoomScale="180" zoomScaleNormal="140" workbookViewId="0">
      <selection activeCell="D10" sqref="A1:O5000"/>
    </sheetView>
  </sheetViews>
  <sheetFormatPr defaultColWidth="11.19921875" defaultRowHeight="15.6" x14ac:dyDescent="0.3"/>
  <cols>
    <col min="1" max="1" width="6.796875" bestFit="1" customWidth="1"/>
    <col min="2" max="2" width="14" style="6" customWidth="1"/>
    <col min="3" max="3" width="19.19921875" customWidth="1"/>
    <col min="4" max="4" width="18.69921875" customWidth="1"/>
    <col min="6" max="6" width="20.69921875" customWidth="1"/>
    <col min="7" max="7" width="8.19921875" bestFit="1" customWidth="1"/>
    <col min="8" max="8" width="11.19921875" bestFit="1" customWidth="1"/>
    <col min="9" max="9" width="19" bestFit="1" customWidth="1"/>
    <col min="10" max="11" width="22.796875" bestFit="1" customWidth="1"/>
    <col min="12" max="12" width="24.19921875" bestFit="1" customWidth="1"/>
    <col min="13" max="13" width="19.19921875" bestFit="1" customWidth="1"/>
    <col min="14" max="14" width="12.296875" bestFit="1" customWidth="1"/>
    <col min="15" max="15" width="15.5" bestFit="1" customWidth="1"/>
  </cols>
  <sheetData>
    <row r="1" spans="1:15" x14ac:dyDescent="0.3">
      <c r="A1" s="1" t="s">
        <v>0</v>
      </c>
      <c r="B1" s="5" t="s">
        <v>13</v>
      </c>
      <c r="C1" s="1" t="s">
        <v>15</v>
      </c>
      <c r="D1" s="1" t="s">
        <v>14</v>
      </c>
      <c r="E1" s="3" t="s">
        <v>16</v>
      </c>
      <c r="F1" s="1" t="s">
        <v>17</v>
      </c>
      <c r="G1" s="1" t="s">
        <v>19</v>
      </c>
      <c r="H1" s="1" t="s">
        <v>18</v>
      </c>
      <c r="I1" t="s">
        <v>24</v>
      </c>
      <c r="J1" t="s">
        <v>21</v>
      </c>
      <c r="K1" t="s">
        <v>20</v>
      </c>
      <c r="L1" t="s">
        <v>22</v>
      </c>
      <c r="M1" t="s">
        <v>23</v>
      </c>
      <c r="N1" t="s">
        <v>25</v>
      </c>
      <c r="O1" t="s">
        <v>31</v>
      </c>
    </row>
    <row r="2" spans="1:15" x14ac:dyDescent="0.3">
      <c r="A2" s="7">
        <v>17289</v>
      </c>
      <c r="B2" s="6" t="s">
        <v>43</v>
      </c>
      <c r="C2" t="s">
        <v>44</v>
      </c>
      <c r="D2" s="2" t="s">
        <v>45</v>
      </c>
      <c r="E2" s="4" t="s">
        <v>46</v>
      </c>
      <c r="F2" t="s">
        <v>47</v>
      </c>
      <c r="G2">
        <v>823</v>
      </c>
      <c r="H2">
        <v>41413</v>
      </c>
      <c r="I2">
        <v>6</v>
      </c>
      <c r="J2">
        <v>6077</v>
      </c>
      <c r="K2">
        <v>10945</v>
      </c>
      <c r="L2">
        <v>56</v>
      </c>
      <c r="M2">
        <v>0</v>
      </c>
      <c r="N2" t="s">
        <v>48</v>
      </c>
      <c r="O2" t="s">
        <v>49</v>
      </c>
    </row>
    <row r="3" spans="1:15" x14ac:dyDescent="0.3">
      <c r="A3" s="7">
        <v>17290</v>
      </c>
      <c r="B3" s="6" t="s">
        <v>50</v>
      </c>
      <c r="C3" t="s">
        <v>51</v>
      </c>
      <c r="D3" s="2" t="s">
        <v>52</v>
      </c>
      <c r="E3" s="4" t="s">
        <v>53</v>
      </c>
      <c r="F3" t="s">
        <v>54</v>
      </c>
      <c r="G3">
        <v>2380</v>
      </c>
      <c r="H3">
        <v>62711</v>
      </c>
      <c r="I3">
        <v>24</v>
      </c>
      <c r="J3">
        <v>20236</v>
      </c>
      <c r="K3">
        <v>2502</v>
      </c>
      <c r="L3">
        <v>24</v>
      </c>
      <c r="M3">
        <v>5</v>
      </c>
      <c r="N3" t="s">
        <v>48</v>
      </c>
      <c r="O3" t="s">
        <v>55</v>
      </c>
    </row>
    <row r="4" spans="1:15" x14ac:dyDescent="0.3">
      <c r="A4" s="7">
        <v>17291</v>
      </c>
      <c r="B4" s="6" t="s">
        <v>56</v>
      </c>
      <c r="C4" t="s">
        <v>57</v>
      </c>
      <c r="D4" s="2" t="s">
        <v>58</v>
      </c>
      <c r="E4" s="4" t="s">
        <v>59</v>
      </c>
      <c r="F4" t="s">
        <v>60</v>
      </c>
      <c r="G4">
        <v>90</v>
      </c>
      <c r="H4">
        <v>39137</v>
      </c>
      <c r="I4">
        <v>11</v>
      </c>
      <c r="J4">
        <v>1008</v>
      </c>
      <c r="K4">
        <v>24581</v>
      </c>
      <c r="L4">
        <v>93</v>
      </c>
      <c r="M4">
        <v>2</v>
      </c>
      <c r="N4" t="s">
        <v>61</v>
      </c>
      <c r="O4" t="s">
        <v>60</v>
      </c>
    </row>
    <row r="5" spans="1:15" x14ac:dyDescent="0.3">
      <c r="A5" s="7">
        <v>17292</v>
      </c>
      <c r="B5" s="6" t="s">
        <v>62</v>
      </c>
      <c r="C5" t="s">
        <v>63</v>
      </c>
      <c r="D5" s="2" t="s">
        <v>64</v>
      </c>
      <c r="E5" s="4" t="s">
        <v>46</v>
      </c>
      <c r="F5" t="s">
        <v>47</v>
      </c>
      <c r="G5">
        <v>898</v>
      </c>
      <c r="H5">
        <v>45453</v>
      </c>
      <c r="I5">
        <v>7</v>
      </c>
      <c r="J5">
        <v>3314</v>
      </c>
      <c r="K5">
        <v>9047</v>
      </c>
      <c r="L5">
        <v>65</v>
      </c>
      <c r="M5">
        <v>0</v>
      </c>
      <c r="N5" t="s">
        <v>61</v>
      </c>
      <c r="O5" t="s">
        <v>49</v>
      </c>
    </row>
    <row r="6" spans="1:15" x14ac:dyDescent="0.3">
      <c r="A6" s="7">
        <v>17293</v>
      </c>
      <c r="B6" s="6" t="s">
        <v>65</v>
      </c>
      <c r="C6" t="s">
        <v>66</v>
      </c>
      <c r="D6" s="2" t="s">
        <v>52</v>
      </c>
      <c r="E6" s="4" t="s">
        <v>46</v>
      </c>
      <c r="F6" t="s">
        <v>67</v>
      </c>
      <c r="G6">
        <v>1466</v>
      </c>
      <c r="H6">
        <v>44569</v>
      </c>
      <c r="I6">
        <v>1</v>
      </c>
      <c r="J6">
        <v>1813</v>
      </c>
      <c r="K6">
        <v>17127</v>
      </c>
      <c r="L6">
        <v>57</v>
      </c>
      <c r="M6">
        <v>3</v>
      </c>
      <c r="N6" t="s">
        <v>32</v>
      </c>
      <c r="O6" t="s">
        <v>49</v>
      </c>
    </row>
    <row r="7" spans="1:15" x14ac:dyDescent="0.3">
      <c r="A7" s="7">
        <v>17294</v>
      </c>
      <c r="B7" s="6" t="s">
        <v>68</v>
      </c>
      <c r="C7" t="s">
        <v>69</v>
      </c>
      <c r="D7" s="2" t="s">
        <v>70</v>
      </c>
      <c r="E7" s="4" t="s">
        <v>59</v>
      </c>
      <c r="F7" t="s">
        <v>60</v>
      </c>
      <c r="G7">
        <v>160</v>
      </c>
      <c r="H7">
        <v>61711</v>
      </c>
      <c r="I7">
        <v>19</v>
      </c>
      <c r="J7">
        <v>1493</v>
      </c>
      <c r="K7">
        <v>26880</v>
      </c>
      <c r="L7">
        <v>93</v>
      </c>
      <c r="M7">
        <v>2</v>
      </c>
      <c r="N7" t="s">
        <v>48</v>
      </c>
      <c r="O7" t="s">
        <v>60</v>
      </c>
    </row>
    <row r="8" spans="1:15" x14ac:dyDescent="0.3">
      <c r="A8" s="7">
        <v>17295</v>
      </c>
      <c r="B8" s="6" t="s">
        <v>71</v>
      </c>
      <c r="C8" t="s">
        <v>72</v>
      </c>
      <c r="D8" s="2" t="s">
        <v>45</v>
      </c>
      <c r="E8" s="4" t="s">
        <v>46</v>
      </c>
      <c r="F8" t="s">
        <v>47</v>
      </c>
      <c r="G8">
        <v>409</v>
      </c>
      <c r="H8">
        <v>40396</v>
      </c>
      <c r="I8">
        <v>14</v>
      </c>
      <c r="J8">
        <v>564</v>
      </c>
      <c r="K8">
        <v>11262</v>
      </c>
      <c r="L8">
        <v>53</v>
      </c>
      <c r="M8">
        <v>0</v>
      </c>
      <c r="N8" t="s">
        <v>37</v>
      </c>
      <c r="O8" t="s">
        <v>73</v>
      </c>
    </row>
    <row r="9" spans="1:15" x14ac:dyDescent="0.3">
      <c r="A9" s="7">
        <v>17296</v>
      </c>
      <c r="B9" s="6" t="s">
        <v>74</v>
      </c>
      <c r="C9" t="s">
        <v>75</v>
      </c>
      <c r="D9" s="2" t="s">
        <v>45</v>
      </c>
      <c r="E9" s="4" t="s">
        <v>59</v>
      </c>
      <c r="F9" t="s">
        <v>60</v>
      </c>
      <c r="G9">
        <v>390</v>
      </c>
      <c r="H9">
        <v>58369</v>
      </c>
      <c r="I9">
        <v>5</v>
      </c>
      <c r="J9">
        <v>435</v>
      </c>
      <c r="K9">
        <v>14898</v>
      </c>
      <c r="L9">
        <v>76</v>
      </c>
      <c r="M9">
        <v>2</v>
      </c>
      <c r="N9" t="s">
        <v>32</v>
      </c>
      <c r="O9" t="s">
        <v>76</v>
      </c>
    </row>
    <row r="10" spans="1:15" x14ac:dyDescent="0.3">
      <c r="A10" s="7">
        <v>17297</v>
      </c>
      <c r="B10" s="6" t="s">
        <v>77</v>
      </c>
      <c r="C10" t="s">
        <v>78</v>
      </c>
      <c r="D10" s="2" t="s">
        <v>79</v>
      </c>
      <c r="E10" s="4" t="s">
        <v>59</v>
      </c>
      <c r="F10" t="s">
        <v>80</v>
      </c>
      <c r="G10">
        <v>2205</v>
      </c>
      <c r="H10">
        <v>15227</v>
      </c>
      <c r="I10">
        <v>41</v>
      </c>
      <c r="J10">
        <v>4582</v>
      </c>
      <c r="K10">
        <v>4137</v>
      </c>
      <c r="L10">
        <v>15</v>
      </c>
      <c r="M10">
        <v>3</v>
      </c>
      <c r="N10" t="s">
        <v>48</v>
      </c>
      <c r="O10" t="s">
        <v>47</v>
      </c>
    </row>
    <row r="11" spans="1:15" x14ac:dyDescent="0.3">
      <c r="A11" s="7">
        <v>17298</v>
      </c>
      <c r="B11" s="6" t="s">
        <v>81</v>
      </c>
      <c r="C11" t="s">
        <v>82</v>
      </c>
      <c r="D11" s="2" t="s">
        <v>45</v>
      </c>
      <c r="E11" s="4" t="s">
        <v>46</v>
      </c>
      <c r="F11" t="s">
        <v>47</v>
      </c>
      <c r="G11">
        <v>452</v>
      </c>
      <c r="H11">
        <v>84903</v>
      </c>
      <c r="I11">
        <v>8</v>
      </c>
      <c r="J11">
        <v>6311</v>
      </c>
      <c r="K11">
        <v>10627</v>
      </c>
      <c r="L11">
        <v>53</v>
      </c>
      <c r="M11">
        <v>0</v>
      </c>
      <c r="N11" t="s">
        <v>48</v>
      </c>
      <c r="O11" t="s">
        <v>76</v>
      </c>
    </row>
    <row r="12" spans="1:15" x14ac:dyDescent="0.3">
      <c r="A12" s="7">
        <v>17299</v>
      </c>
      <c r="B12" s="6" t="s">
        <v>83</v>
      </c>
      <c r="C12" t="s">
        <v>84</v>
      </c>
      <c r="D12" s="2" t="s">
        <v>58</v>
      </c>
      <c r="E12" s="4" t="s">
        <v>59</v>
      </c>
      <c r="F12" t="s">
        <v>60</v>
      </c>
      <c r="G12">
        <v>167</v>
      </c>
      <c r="H12">
        <v>71959</v>
      </c>
      <c r="I12">
        <v>11</v>
      </c>
      <c r="J12">
        <v>1594</v>
      </c>
      <c r="K12">
        <v>13568</v>
      </c>
      <c r="L12">
        <v>80</v>
      </c>
      <c r="M12">
        <v>1</v>
      </c>
      <c r="N12" t="s">
        <v>61</v>
      </c>
      <c r="O12" t="s">
        <v>60</v>
      </c>
    </row>
    <row r="13" spans="1:15" x14ac:dyDescent="0.3">
      <c r="A13" s="7">
        <v>17300</v>
      </c>
      <c r="B13" s="6" t="s">
        <v>85</v>
      </c>
      <c r="C13" t="s">
        <v>86</v>
      </c>
      <c r="D13" s="2" t="s">
        <v>45</v>
      </c>
      <c r="E13" s="4" t="s">
        <v>59</v>
      </c>
      <c r="F13" t="s">
        <v>76</v>
      </c>
      <c r="G13">
        <v>819</v>
      </c>
      <c r="H13">
        <v>70696</v>
      </c>
      <c r="I13">
        <v>20</v>
      </c>
      <c r="J13">
        <v>1515</v>
      </c>
      <c r="K13">
        <v>22295</v>
      </c>
      <c r="L13">
        <v>64</v>
      </c>
      <c r="M13">
        <v>3</v>
      </c>
      <c r="N13" t="s">
        <v>48</v>
      </c>
      <c r="O13" t="s">
        <v>76</v>
      </c>
    </row>
    <row r="14" spans="1:15" x14ac:dyDescent="0.3">
      <c r="A14" s="7">
        <v>17301</v>
      </c>
      <c r="B14" s="6" t="s">
        <v>87</v>
      </c>
      <c r="C14" t="s">
        <v>88</v>
      </c>
      <c r="D14" s="2" t="s">
        <v>52</v>
      </c>
      <c r="E14" s="4" t="s">
        <v>46</v>
      </c>
      <c r="F14" t="s">
        <v>76</v>
      </c>
      <c r="G14">
        <v>1366</v>
      </c>
      <c r="H14">
        <v>71366</v>
      </c>
      <c r="I14">
        <v>16</v>
      </c>
      <c r="J14">
        <v>1330</v>
      </c>
      <c r="K14">
        <v>16639</v>
      </c>
      <c r="L14">
        <v>59</v>
      </c>
      <c r="M14">
        <v>2</v>
      </c>
      <c r="N14" t="s">
        <v>61</v>
      </c>
      <c r="O14" t="s">
        <v>76</v>
      </c>
    </row>
    <row r="15" spans="1:15" x14ac:dyDescent="0.3">
      <c r="A15" s="7">
        <v>17302</v>
      </c>
      <c r="B15" s="6" t="s">
        <v>89</v>
      </c>
      <c r="C15" t="s">
        <v>90</v>
      </c>
      <c r="D15" s="2" t="s">
        <v>52</v>
      </c>
      <c r="E15" s="4" t="s">
        <v>46</v>
      </c>
      <c r="F15" t="s">
        <v>80</v>
      </c>
      <c r="G15">
        <v>4284</v>
      </c>
      <c r="H15">
        <v>51514</v>
      </c>
      <c r="I15">
        <v>52</v>
      </c>
      <c r="J15">
        <v>26380</v>
      </c>
      <c r="K15">
        <v>2210</v>
      </c>
      <c r="L15">
        <v>21</v>
      </c>
      <c r="M15">
        <v>3</v>
      </c>
      <c r="N15" t="s">
        <v>48</v>
      </c>
      <c r="O15" t="s">
        <v>47</v>
      </c>
    </row>
    <row r="16" spans="1:15" x14ac:dyDescent="0.3">
      <c r="A16" s="7">
        <v>17303</v>
      </c>
      <c r="B16" s="6" t="s">
        <v>91</v>
      </c>
      <c r="C16" t="s">
        <v>92</v>
      </c>
      <c r="D16" s="2" t="s">
        <v>70</v>
      </c>
      <c r="E16" s="4" t="s">
        <v>46</v>
      </c>
      <c r="F16" t="s">
        <v>67</v>
      </c>
      <c r="G16">
        <v>298</v>
      </c>
      <c r="H16">
        <v>41613</v>
      </c>
      <c r="I16">
        <v>4</v>
      </c>
      <c r="J16">
        <v>2698</v>
      </c>
      <c r="K16">
        <v>11386</v>
      </c>
      <c r="L16">
        <v>48</v>
      </c>
      <c r="M16">
        <v>3</v>
      </c>
      <c r="N16" t="s">
        <v>48</v>
      </c>
      <c r="O16" t="s">
        <v>73</v>
      </c>
    </row>
    <row r="17" spans="1:15" x14ac:dyDescent="0.3">
      <c r="A17" s="7">
        <v>17304</v>
      </c>
      <c r="B17" s="6" t="s">
        <v>93</v>
      </c>
      <c r="C17" t="s">
        <v>94</v>
      </c>
      <c r="D17" s="2" t="s">
        <v>58</v>
      </c>
      <c r="E17" s="4" t="s">
        <v>46</v>
      </c>
      <c r="F17" t="s">
        <v>60</v>
      </c>
      <c r="G17">
        <v>165</v>
      </c>
      <c r="H17">
        <v>88688</v>
      </c>
      <c r="I17">
        <v>20</v>
      </c>
      <c r="J17">
        <v>221</v>
      </c>
      <c r="K17">
        <v>22971</v>
      </c>
      <c r="L17">
        <v>95</v>
      </c>
      <c r="M17">
        <v>1</v>
      </c>
      <c r="N17" t="s">
        <v>32</v>
      </c>
      <c r="O17" t="s">
        <v>60</v>
      </c>
    </row>
    <row r="18" spans="1:15" x14ac:dyDescent="0.3">
      <c r="A18" s="7">
        <v>17305</v>
      </c>
      <c r="B18" s="6" t="s">
        <v>95</v>
      </c>
      <c r="C18" t="s">
        <v>96</v>
      </c>
      <c r="D18" s="2" t="s">
        <v>70</v>
      </c>
      <c r="E18" s="4" t="s">
        <v>46</v>
      </c>
      <c r="F18" t="s">
        <v>67</v>
      </c>
      <c r="G18">
        <v>354</v>
      </c>
      <c r="H18">
        <v>88688</v>
      </c>
      <c r="I18">
        <v>14</v>
      </c>
      <c r="J18">
        <v>3139</v>
      </c>
      <c r="K18">
        <v>19543</v>
      </c>
      <c r="L18">
        <v>43</v>
      </c>
      <c r="M18">
        <v>1</v>
      </c>
      <c r="N18" t="s">
        <v>32</v>
      </c>
      <c r="O18" t="s">
        <v>47</v>
      </c>
    </row>
    <row r="19" spans="1:15" x14ac:dyDescent="0.3">
      <c r="A19" s="7">
        <v>17306</v>
      </c>
      <c r="B19" s="6" t="s">
        <v>97</v>
      </c>
      <c r="C19" t="s">
        <v>98</v>
      </c>
      <c r="D19" s="2" t="s">
        <v>45</v>
      </c>
      <c r="E19" s="4" t="s">
        <v>46</v>
      </c>
      <c r="F19" t="s">
        <v>76</v>
      </c>
      <c r="G19">
        <v>963</v>
      </c>
      <c r="H19">
        <v>87664</v>
      </c>
      <c r="I19">
        <v>15</v>
      </c>
      <c r="J19">
        <v>2250</v>
      </c>
      <c r="K19">
        <v>16480</v>
      </c>
      <c r="L19">
        <v>62</v>
      </c>
      <c r="M19">
        <v>1</v>
      </c>
      <c r="N19" t="s">
        <v>61</v>
      </c>
      <c r="O19" t="s">
        <v>76</v>
      </c>
    </row>
    <row r="20" spans="1:15" x14ac:dyDescent="0.3">
      <c r="A20" s="7">
        <v>17307</v>
      </c>
      <c r="B20" s="6" t="s">
        <v>99</v>
      </c>
      <c r="C20" t="s">
        <v>100</v>
      </c>
      <c r="D20" s="2" t="s">
        <v>70</v>
      </c>
      <c r="E20" s="4" t="s">
        <v>59</v>
      </c>
      <c r="F20" t="s">
        <v>60</v>
      </c>
      <c r="G20">
        <v>10</v>
      </c>
      <c r="H20">
        <v>25539</v>
      </c>
      <c r="I20">
        <v>15</v>
      </c>
      <c r="J20">
        <v>664</v>
      </c>
      <c r="K20">
        <v>12626</v>
      </c>
      <c r="L20">
        <v>82</v>
      </c>
      <c r="M20">
        <v>1</v>
      </c>
      <c r="N20" t="s">
        <v>32</v>
      </c>
      <c r="O20" t="s">
        <v>60</v>
      </c>
    </row>
    <row r="21" spans="1:15" x14ac:dyDescent="0.3">
      <c r="A21" s="7">
        <v>17308</v>
      </c>
      <c r="B21" s="6" t="s">
        <v>101</v>
      </c>
      <c r="C21" t="s">
        <v>102</v>
      </c>
      <c r="D21" s="2" t="s">
        <v>58</v>
      </c>
      <c r="E21" s="4" t="s">
        <v>59</v>
      </c>
      <c r="F21" t="s">
        <v>60</v>
      </c>
      <c r="G21">
        <v>116</v>
      </c>
      <c r="H21">
        <v>34605</v>
      </c>
      <c r="I21">
        <v>19</v>
      </c>
      <c r="J21">
        <v>1239</v>
      </c>
      <c r="K21">
        <v>21704</v>
      </c>
      <c r="L21">
        <v>100</v>
      </c>
      <c r="M21">
        <v>2</v>
      </c>
      <c r="N21" t="s">
        <v>61</v>
      </c>
      <c r="O21" t="s">
        <v>60</v>
      </c>
    </row>
    <row r="22" spans="1:15" x14ac:dyDescent="0.3">
      <c r="A22" s="7">
        <v>17309</v>
      </c>
      <c r="B22" s="6" t="s">
        <v>103</v>
      </c>
      <c r="C22" t="s">
        <v>104</v>
      </c>
      <c r="D22" s="2" t="s">
        <v>64</v>
      </c>
      <c r="E22" s="4" t="s">
        <v>46</v>
      </c>
      <c r="F22" t="s">
        <v>54</v>
      </c>
      <c r="G22">
        <v>1095</v>
      </c>
      <c r="H22">
        <v>23068</v>
      </c>
      <c r="I22">
        <v>30</v>
      </c>
      <c r="J22">
        <v>21049</v>
      </c>
      <c r="K22">
        <v>3084</v>
      </c>
      <c r="L22">
        <v>6</v>
      </c>
      <c r="M22">
        <v>8</v>
      </c>
      <c r="N22" t="s">
        <v>32</v>
      </c>
      <c r="O22" t="s">
        <v>55</v>
      </c>
    </row>
    <row r="23" spans="1:15" x14ac:dyDescent="0.3">
      <c r="A23" s="7">
        <v>17310</v>
      </c>
      <c r="B23" s="6" t="s">
        <v>105</v>
      </c>
      <c r="C23" t="s">
        <v>106</v>
      </c>
      <c r="D23" s="2" t="s">
        <v>58</v>
      </c>
      <c r="E23" s="4" t="s">
        <v>59</v>
      </c>
      <c r="F23" t="s">
        <v>60</v>
      </c>
      <c r="G23">
        <v>86</v>
      </c>
      <c r="H23">
        <v>81022</v>
      </c>
      <c r="I23">
        <v>12</v>
      </c>
      <c r="J23">
        <v>1485</v>
      </c>
      <c r="K23">
        <v>15073</v>
      </c>
      <c r="L23">
        <v>94</v>
      </c>
      <c r="M23">
        <v>2</v>
      </c>
      <c r="N23" t="s">
        <v>61</v>
      </c>
      <c r="O23" t="s">
        <v>60</v>
      </c>
    </row>
    <row r="24" spans="1:15" x14ac:dyDescent="0.3">
      <c r="A24" s="7">
        <v>17311</v>
      </c>
      <c r="B24" s="6" t="s">
        <v>107</v>
      </c>
      <c r="C24" t="s">
        <v>108</v>
      </c>
      <c r="D24" s="2" t="s">
        <v>52</v>
      </c>
      <c r="E24" s="4" t="s">
        <v>46</v>
      </c>
      <c r="F24" t="s">
        <v>80</v>
      </c>
      <c r="G24">
        <v>1354</v>
      </c>
      <c r="H24">
        <v>13625</v>
      </c>
      <c r="I24">
        <v>57</v>
      </c>
      <c r="J24">
        <v>12253</v>
      </c>
      <c r="K24">
        <v>2442</v>
      </c>
      <c r="L24">
        <v>14</v>
      </c>
      <c r="M24">
        <v>6</v>
      </c>
      <c r="N24" t="s">
        <v>37</v>
      </c>
      <c r="O24" t="s">
        <v>54</v>
      </c>
    </row>
    <row r="25" spans="1:15" x14ac:dyDescent="0.3">
      <c r="A25" s="7">
        <v>17312</v>
      </c>
      <c r="B25" s="6" t="s">
        <v>109</v>
      </c>
      <c r="C25" t="s">
        <v>110</v>
      </c>
      <c r="D25" s="2" t="s">
        <v>70</v>
      </c>
      <c r="E25" s="4" t="s">
        <v>59</v>
      </c>
      <c r="F25" t="s">
        <v>60</v>
      </c>
      <c r="G25">
        <v>132</v>
      </c>
      <c r="H25">
        <v>69342</v>
      </c>
      <c r="I25">
        <v>6</v>
      </c>
      <c r="J25">
        <v>690</v>
      </c>
      <c r="K25">
        <v>17644</v>
      </c>
      <c r="L25">
        <v>92</v>
      </c>
      <c r="M25">
        <v>1</v>
      </c>
      <c r="N25" t="s">
        <v>32</v>
      </c>
      <c r="O25" t="s">
        <v>60</v>
      </c>
    </row>
    <row r="26" spans="1:15" x14ac:dyDescent="0.3">
      <c r="A26" s="7">
        <v>17313</v>
      </c>
      <c r="B26" s="6" t="s">
        <v>111</v>
      </c>
      <c r="C26" t="s">
        <v>112</v>
      </c>
      <c r="D26" s="2" t="s">
        <v>52</v>
      </c>
      <c r="E26" s="4" t="s">
        <v>59</v>
      </c>
      <c r="F26" t="s">
        <v>76</v>
      </c>
      <c r="G26">
        <v>908</v>
      </c>
      <c r="H26">
        <v>38912</v>
      </c>
      <c r="I26">
        <v>12</v>
      </c>
      <c r="J26">
        <v>2330</v>
      </c>
      <c r="K26">
        <v>12999</v>
      </c>
      <c r="L26">
        <v>54</v>
      </c>
      <c r="M26">
        <v>1</v>
      </c>
      <c r="N26" t="s">
        <v>32</v>
      </c>
      <c r="O26" t="s">
        <v>76</v>
      </c>
    </row>
    <row r="27" spans="1:15" x14ac:dyDescent="0.3">
      <c r="A27" s="7">
        <v>17314</v>
      </c>
      <c r="B27" s="6" t="s">
        <v>113</v>
      </c>
      <c r="C27" t="s">
        <v>114</v>
      </c>
      <c r="D27" s="2" t="s">
        <v>45</v>
      </c>
      <c r="E27" s="4" t="s">
        <v>59</v>
      </c>
      <c r="F27" t="s">
        <v>60</v>
      </c>
      <c r="G27">
        <v>400</v>
      </c>
      <c r="H27">
        <v>11766</v>
      </c>
      <c r="I27">
        <v>3</v>
      </c>
      <c r="J27">
        <v>1317</v>
      </c>
      <c r="K27">
        <v>16476</v>
      </c>
      <c r="L27">
        <v>79</v>
      </c>
      <c r="M27">
        <v>2</v>
      </c>
      <c r="N27" t="s">
        <v>32</v>
      </c>
      <c r="O27" t="s">
        <v>76</v>
      </c>
    </row>
    <row r="28" spans="1:15" x14ac:dyDescent="0.3">
      <c r="A28" s="7">
        <v>17315</v>
      </c>
      <c r="B28" s="6" t="s">
        <v>115</v>
      </c>
      <c r="C28" t="s">
        <v>116</v>
      </c>
      <c r="D28" s="2" t="s">
        <v>70</v>
      </c>
      <c r="E28" s="4" t="s">
        <v>59</v>
      </c>
      <c r="F28" t="s">
        <v>60</v>
      </c>
      <c r="G28">
        <v>85</v>
      </c>
      <c r="H28">
        <v>54174</v>
      </c>
      <c r="I28">
        <v>19</v>
      </c>
      <c r="J28">
        <v>1715</v>
      </c>
      <c r="K28">
        <v>18621</v>
      </c>
      <c r="L28">
        <v>76</v>
      </c>
      <c r="M28">
        <v>1</v>
      </c>
      <c r="N28" t="s">
        <v>32</v>
      </c>
      <c r="O28" t="s">
        <v>76</v>
      </c>
    </row>
    <row r="29" spans="1:15" x14ac:dyDescent="0.3">
      <c r="A29" s="7">
        <v>17316</v>
      </c>
      <c r="B29" s="6" t="s">
        <v>117</v>
      </c>
      <c r="C29" t="s">
        <v>118</v>
      </c>
      <c r="D29" s="2" t="s">
        <v>58</v>
      </c>
      <c r="E29" s="4" t="s">
        <v>46</v>
      </c>
      <c r="F29" t="s">
        <v>60</v>
      </c>
      <c r="G29">
        <v>163</v>
      </c>
      <c r="H29">
        <v>84903</v>
      </c>
      <c r="I29">
        <v>13</v>
      </c>
      <c r="J29">
        <v>227</v>
      </c>
      <c r="K29">
        <v>15295</v>
      </c>
      <c r="L29">
        <v>86</v>
      </c>
      <c r="M29">
        <v>1</v>
      </c>
      <c r="N29" t="s">
        <v>61</v>
      </c>
      <c r="O29" t="s">
        <v>60</v>
      </c>
    </row>
    <row r="30" spans="1:15" x14ac:dyDescent="0.3">
      <c r="A30" s="7">
        <v>17317</v>
      </c>
      <c r="B30" s="6" t="s">
        <v>119</v>
      </c>
      <c r="C30" t="s">
        <v>120</v>
      </c>
      <c r="D30" s="2" t="s">
        <v>58</v>
      </c>
      <c r="E30" s="4" t="s">
        <v>46</v>
      </c>
      <c r="F30" t="s">
        <v>67</v>
      </c>
      <c r="G30">
        <v>208</v>
      </c>
      <c r="H30">
        <v>30953</v>
      </c>
      <c r="I30">
        <v>8</v>
      </c>
      <c r="J30">
        <v>1944</v>
      </c>
      <c r="K30">
        <v>10093</v>
      </c>
      <c r="L30">
        <v>56</v>
      </c>
      <c r="M30">
        <v>3</v>
      </c>
      <c r="N30" t="s">
        <v>32</v>
      </c>
      <c r="O30" t="s">
        <v>47</v>
      </c>
    </row>
    <row r="31" spans="1:15" x14ac:dyDescent="0.3">
      <c r="A31" s="7">
        <v>17318</v>
      </c>
      <c r="B31" s="6" t="s">
        <v>121</v>
      </c>
      <c r="C31" t="s">
        <v>122</v>
      </c>
      <c r="D31" s="2" t="s">
        <v>45</v>
      </c>
      <c r="E31" s="4" t="s">
        <v>46</v>
      </c>
      <c r="F31" t="s">
        <v>47</v>
      </c>
      <c r="G31">
        <v>308</v>
      </c>
      <c r="H31">
        <v>62305</v>
      </c>
      <c r="I31">
        <v>18</v>
      </c>
      <c r="J31">
        <v>6030</v>
      </c>
      <c r="K31">
        <v>9143</v>
      </c>
      <c r="L31">
        <v>54</v>
      </c>
      <c r="M31">
        <v>0</v>
      </c>
      <c r="N31" t="s">
        <v>61</v>
      </c>
      <c r="O31" t="s">
        <v>76</v>
      </c>
    </row>
    <row r="32" spans="1:15" x14ac:dyDescent="0.3">
      <c r="A32" s="7">
        <v>17319</v>
      </c>
      <c r="B32" s="6" t="s">
        <v>123</v>
      </c>
      <c r="C32" t="s">
        <v>124</v>
      </c>
      <c r="D32" s="2" t="s">
        <v>45</v>
      </c>
      <c r="E32" s="4" t="s">
        <v>46</v>
      </c>
      <c r="F32" t="s">
        <v>47</v>
      </c>
      <c r="G32">
        <v>383</v>
      </c>
      <c r="H32">
        <v>68824</v>
      </c>
      <c r="I32">
        <v>18</v>
      </c>
      <c r="J32">
        <v>537</v>
      </c>
      <c r="K32">
        <v>10060</v>
      </c>
      <c r="L32">
        <v>60</v>
      </c>
      <c r="M32">
        <v>1</v>
      </c>
      <c r="N32" t="s">
        <v>61</v>
      </c>
      <c r="O32" t="s">
        <v>49</v>
      </c>
    </row>
    <row r="33" spans="1:15" x14ac:dyDescent="0.3">
      <c r="A33" s="7">
        <v>17320</v>
      </c>
      <c r="B33" s="6" t="s">
        <v>125</v>
      </c>
      <c r="C33" t="s">
        <v>126</v>
      </c>
      <c r="D33" s="2" t="s">
        <v>52</v>
      </c>
      <c r="E33" s="4" t="s">
        <v>59</v>
      </c>
      <c r="F33" t="s">
        <v>76</v>
      </c>
      <c r="G33">
        <v>3823</v>
      </c>
      <c r="H33">
        <v>54174</v>
      </c>
      <c r="I33">
        <v>19</v>
      </c>
      <c r="J33">
        <v>1217</v>
      </c>
      <c r="K33">
        <v>15717</v>
      </c>
      <c r="L33">
        <v>72</v>
      </c>
      <c r="M33">
        <v>3</v>
      </c>
      <c r="N33" t="s">
        <v>48</v>
      </c>
      <c r="O33" t="s">
        <v>76</v>
      </c>
    </row>
    <row r="34" spans="1:15" x14ac:dyDescent="0.3">
      <c r="A34" s="7">
        <v>17321</v>
      </c>
      <c r="B34" s="6" t="s">
        <v>127</v>
      </c>
      <c r="C34" t="s">
        <v>128</v>
      </c>
      <c r="D34" s="2" t="s">
        <v>52</v>
      </c>
      <c r="E34" s="4" t="s">
        <v>59</v>
      </c>
      <c r="F34" t="s">
        <v>76</v>
      </c>
      <c r="G34">
        <v>1084</v>
      </c>
      <c r="H34">
        <v>82206</v>
      </c>
      <c r="I34">
        <v>12</v>
      </c>
      <c r="J34">
        <v>2141</v>
      </c>
      <c r="K34">
        <v>22657</v>
      </c>
      <c r="L34">
        <v>68</v>
      </c>
      <c r="M34">
        <v>1</v>
      </c>
      <c r="N34" t="s">
        <v>37</v>
      </c>
      <c r="O34" t="s">
        <v>76</v>
      </c>
    </row>
    <row r="35" spans="1:15" x14ac:dyDescent="0.3">
      <c r="A35" s="7">
        <v>17322</v>
      </c>
      <c r="B35" s="6" t="s">
        <v>129</v>
      </c>
      <c r="C35" t="s">
        <v>130</v>
      </c>
      <c r="D35" s="2" t="s">
        <v>45</v>
      </c>
      <c r="E35" s="4" t="s">
        <v>46</v>
      </c>
      <c r="F35" t="s">
        <v>76</v>
      </c>
      <c r="G35">
        <v>538</v>
      </c>
      <c r="H35">
        <v>19487</v>
      </c>
      <c r="I35">
        <v>13</v>
      </c>
      <c r="J35">
        <v>1994</v>
      </c>
      <c r="K35">
        <v>22992</v>
      </c>
      <c r="L35">
        <v>82</v>
      </c>
      <c r="M35">
        <v>3</v>
      </c>
      <c r="N35" t="s">
        <v>37</v>
      </c>
      <c r="O35" t="s">
        <v>47</v>
      </c>
    </row>
    <row r="36" spans="1:15" x14ac:dyDescent="0.3">
      <c r="A36" s="7">
        <v>17323</v>
      </c>
      <c r="B36" s="6" t="s">
        <v>131</v>
      </c>
      <c r="C36" t="s">
        <v>132</v>
      </c>
      <c r="D36" s="2" t="s">
        <v>52</v>
      </c>
      <c r="E36" s="4" t="s">
        <v>46</v>
      </c>
      <c r="F36" t="s">
        <v>80</v>
      </c>
      <c r="G36">
        <v>2745</v>
      </c>
      <c r="H36">
        <v>52302</v>
      </c>
      <c r="I36">
        <v>50</v>
      </c>
      <c r="J36">
        <v>23696</v>
      </c>
      <c r="K36">
        <v>3395</v>
      </c>
      <c r="L36">
        <v>13</v>
      </c>
      <c r="M36">
        <v>5</v>
      </c>
      <c r="N36" t="s">
        <v>37</v>
      </c>
      <c r="O36" t="s">
        <v>47</v>
      </c>
    </row>
    <row r="37" spans="1:15" x14ac:dyDescent="0.3">
      <c r="A37" s="7">
        <v>17324</v>
      </c>
      <c r="B37" s="6" t="s">
        <v>133</v>
      </c>
      <c r="C37" t="s">
        <v>134</v>
      </c>
      <c r="D37" s="2" t="s">
        <v>70</v>
      </c>
      <c r="E37" s="4" t="s">
        <v>46</v>
      </c>
      <c r="F37" t="s">
        <v>47</v>
      </c>
      <c r="G37">
        <v>248</v>
      </c>
      <c r="H37">
        <v>69083</v>
      </c>
      <c r="I37">
        <v>7</v>
      </c>
      <c r="J37">
        <v>4052</v>
      </c>
      <c r="K37">
        <v>11517</v>
      </c>
      <c r="L37">
        <v>65</v>
      </c>
      <c r="M37">
        <v>0</v>
      </c>
      <c r="N37" t="s">
        <v>61</v>
      </c>
      <c r="O37" t="s">
        <v>49</v>
      </c>
    </row>
    <row r="38" spans="1:15" x14ac:dyDescent="0.3">
      <c r="A38" s="7">
        <v>17325</v>
      </c>
      <c r="B38" s="6" t="s">
        <v>135</v>
      </c>
      <c r="C38" t="s">
        <v>136</v>
      </c>
      <c r="D38" s="2" t="s">
        <v>45</v>
      </c>
      <c r="E38" s="4" t="s">
        <v>46</v>
      </c>
      <c r="F38" t="s">
        <v>60</v>
      </c>
      <c r="G38">
        <v>163</v>
      </c>
      <c r="H38">
        <v>36838</v>
      </c>
      <c r="I38">
        <v>10</v>
      </c>
      <c r="J38">
        <v>606</v>
      </c>
      <c r="K38">
        <v>13929</v>
      </c>
      <c r="L38">
        <v>81</v>
      </c>
      <c r="M38">
        <v>1</v>
      </c>
      <c r="N38" t="s">
        <v>32</v>
      </c>
      <c r="O38" t="s">
        <v>76</v>
      </c>
    </row>
    <row r="39" spans="1:15" x14ac:dyDescent="0.3">
      <c r="A39" s="7">
        <v>17326</v>
      </c>
      <c r="B39" s="6" t="s">
        <v>137</v>
      </c>
      <c r="C39" t="s">
        <v>138</v>
      </c>
      <c r="D39" s="2" t="s">
        <v>52</v>
      </c>
      <c r="E39" s="4" t="s">
        <v>59</v>
      </c>
      <c r="F39" t="s">
        <v>80</v>
      </c>
      <c r="G39">
        <v>3581</v>
      </c>
      <c r="H39">
        <v>65708</v>
      </c>
      <c r="I39">
        <v>41</v>
      </c>
      <c r="J39">
        <v>27369</v>
      </c>
      <c r="K39">
        <v>1653</v>
      </c>
      <c r="L39">
        <v>18</v>
      </c>
      <c r="M39">
        <v>6</v>
      </c>
      <c r="N39" t="s">
        <v>48</v>
      </c>
      <c r="O39" t="s">
        <v>80</v>
      </c>
    </row>
    <row r="40" spans="1:15" x14ac:dyDescent="0.3">
      <c r="A40" s="7">
        <v>17327</v>
      </c>
      <c r="B40" s="6" t="s">
        <v>139</v>
      </c>
      <c r="C40" t="s">
        <v>140</v>
      </c>
      <c r="D40" s="2" t="s">
        <v>45</v>
      </c>
      <c r="E40" s="4" t="s">
        <v>46</v>
      </c>
      <c r="F40" t="s">
        <v>76</v>
      </c>
      <c r="G40">
        <v>641</v>
      </c>
      <c r="H40">
        <v>80858</v>
      </c>
      <c r="I40">
        <v>23</v>
      </c>
      <c r="J40">
        <v>2391</v>
      </c>
      <c r="K40">
        <v>13794</v>
      </c>
      <c r="L40">
        <v>70</v>
      </c>
      <c r="M40">
        <v>1</v>
      </c>
      <c r="N40" t="s">
        <v>48</v>
      </c>
      <c r="O40" t="s">
        <v>76</v>
      </c>
    </row>
    <row r="41" spans="1:15" x14ac:dyDescent="0.3">
      <c r="A41" s="7">
        <v>17328</v>
      </c>
      <c r="B41" s="6" t="s">
        <v>141</v>
      </c>
      <c r="C41" t="s">
        <v>142</v>
      </c>
      <c r="D41" s="2" t="s">
        <v>70</v>
      </c>
      <c r="E41" s="4" t="s">
        <v>59</v>
      </c>
      <c r="F41" t="s">
        <v>67</v>
      </c>
      <c r="G41">
        <v>280</v>
      </c>
      <c r="H41">
        <v>29102</v>
      </c>
      <c r="I41">
        <v>10</v>
      </c>
      <c r="J41">
        <v>5086</v>
      </c>
      <c r="K41">
        <v>7504</v>
      </c>
      <c r="L41">
        <v>56</v>
      </c>
      <c r="M41">
        <v>3</v>
      </c>
      <c r="N41" t="s">
        <v>48</v>
      </c>
      <c r="O41" t="s">
        <v>49</v>
      </c>
    </row>
    <row r="42" spans="1:15" x14ac:dyDescent="0.3">
      <c r="A42" s="7">
        <v>17329</v>
      </c>
      <c r="B42" s="6" t="s">
        <v>143</v>
      </c>
      <c r="C42" t="s">
        <v>144</v>
      </c>
      <c r="D42" s="2" t="s">
        <v>45</v>
      </c>
      <c r="E42" s="4" t="s">
        <v>46</v>
      </c>
      <c r="F42" t="s">
        <v>76</v>
      </c>
      <c r="G42">
        <v>798</v>
      </c>
      <c r="H42">
        <v>68249</v>
      </c>
      <c r="I42">
        <v>22</v>
      </c>
      <c r="J42">
        <v>1258</v>
      </c>
      <c r="K42">
        <v>17694</v>
      </c>
      <c r="L42">
        <v>56</v>
      </c>
      <c r="M42">
        <v>3</v>
      </c>
      <c r="N42" t="s">
        <v>61</v>
      </c>
      <c r="O42" t="s">
        <v>76</v>
      </c>
    </row>
    <row r="43" spans="1:15" x14ac:dyDescent="0.3">
      <c r="A43" s="7">
        <v>17330</v>
      </c>
      <c r="B43" s="6" t="s">
        <v>145</v>
      </c>
      <c r="C43" t="s">
        <v>146</v>
      </c>
      <c r="D43" s="2" t="s">
        <v>45</v>
      </c>
      <c r="E43" s="4" t="s">
        <v>46</v>
      </c>
      <c r="F43" t="s">
        <v>67</v>
      </c>
      <c r="G43">
        <v>402</v>
      </c>
      <c r="H43">
        <v>70138</v>
      </c>
      <c r="I43">
        <v>10</v>
      </c>
      <c r="J43">
        <v>3939</v>
      </c>
      <c r="K43">
        <v>12238</v>
      </c>
      <c r="L43">
        <v>47</v>
      </c>
      <c r="M43">
        <v>3</v>
      </c>
      <c r="N43" t="s">
        <v>61</v>
      </c>
      <c r="O43" t="s">
        <v>49</v>
      </c>
    </row>
    <row r="44" spans="1:15" x14ac:dyDescent="0.3">
      <c r="A44" s="7">
        <v>17331</v>
      </c>
      <c r="B44" s="6" t="s">
        <v>147</v>
      </c>
      <c r="C44" t="s">
        <v>148</v>
      </c>
      <c r="D44" s="2" t="s">
        <v>52</v>
      </c>
      <c r="E44" s="4" t="s">
        <v>59</v>
      </c>
      <c r="F44" t="s">
        <v>80</v>
      </c>
      <c r="G44">
        <v>4055</v>
      </c>
      <c r="H44">
        <v>39137</v>
      </c>
      <c r="I44">
        <v>54</v>
      </c>
      <c r="J44">
        <v>42436</v>
      </c>
      <c r="K44">
        <v>3601</v>
      </c>
      <c r="L44">
        <v>18</v>
      </c>
      <c r="M44">
        <v>5</v>
      </c>
      <c r="N44" t="s">
        <v>37</v>
      </c>
      <c r="O44" t="s">
        <v>54</v>
      </c>
    </row>
    <row r="45" spans="1:15" x14ac:dyDescent="0.3">
      <c r="A45" s="7">
        <v>17332</v>
      </c>
      <c r="B45" s="6" t="s">
        <v>149</v>
      </c>
      <c r="C45" t="s">
        <v>150</v>
      </c>
      <c r="D45" s="2" t="s">
        <v>58</v>
      </c>
      <c r="E45" s="4" t="s">
        <v>59</v>
      </c>
      <c r="F45" t="s">
        <v>60</v>
      </c>
      <c r="G45">
        <v>244</v>
      </c>
      <c r="H45">
        <v>65809</v>
      </c>
      <c r="I45">
        <v>17</v>
      </c>
      <c r="J45">
        <v>1238</v>
      </c>
      <c r="K45">
        <v>19071</v>
      </c>
      <c r="L45">
        <v>80</v>
      </c>
      <c r="M45">
        <v>1</v>
      </c>
      <c r="N45" t="s">
        <v>61</v>
      </c>
      <c r="O45" t="s">
        <v>60</v>
      </c>
    </row>
    <row r="46" spans="1:15" x14ac:dyDescent="0.3">
      <c r="A46" s="7">
        <v>17333</v>
      </c>
      <c r="B46" s="6" t="s">
        <v>151</v>
      </c>
      <c r="C46" t="s">
        <v>152</v>
      </c>
      <c r="D46" s="2" t="s">
        <v>70</v>
      </c>
      <c r="E46" s="4" t="s">
        <v>59</v>
      </c>
      <c r="F46" t="s">
        <v>60</v>
      </c>
      <c r="G46">
        <v>337</v>
      </c>
      <c r="H46">
        <v>28949</v>
      </c>
      <c r="I46">
        <v>9</v>
      </c>
      <c r="J46">
        <v>1199</v>
      </c>
      <c r="K46">
        <v>24732</v>
      </c>
      <c r="L46">
        <v>91</v>
      </c>
      <c r="M46">
        <v>2</v>
      </c>
      <c r="N46" t="s">
        <v>32</v>
      </c>
      <c r="O46" t="s">
        <v>60</v>
      </c>
    </row>
    <row r="47" spans="1:15" x14ac:dyDescent="0.3">
      <c r="A47" s="7">
        <v>17334</v>
      </c>
      <c r="B47" s="6" t="s">
        <v>153</v>
      </c>
      <c r="C47" t="s">
        <v>154</v>
      </c>
      <c r="D47" s="2" t="s">
        <v>45</v>
      </c>
      <c r="E47" s="4" t="s">
        <v>46</v>
      </c>
      <c r="F47" t="s">
        <v>67</v>
      </c>
      <c r="G47">
        <v>627</v>
      </c>
      <c r="H47">
        <v>59729</v>
      </c>
      <c r="I47">
        <v>5</v>
      </c>
      <c r="J47">
        <v>2607</v>
      </c>
      <c r="K47">
        <v>8217</v>
      </c>
      <c r="L47">
        <v>65</v>
      </c>
      <c r="M47">
        <v>2</v>
      </c>
      <c r="N47" t="s">
        <v>48</v>
      </c>
      <c r="O47" t="s">
        <v>49</v>
      </c>
    </row>
    <row r="48" spans="1:15" x14ac:dyDescent="0.3">
      <c r="A48" s="7">
        <v>17335</v>
      </c>
      <c r="B48" s="6" t="s">
        <v>155</v>
      </c>
      <c r="C48" t="s">
        <v>156</v>
      </c>
      <c r="D48" s="2" t="s">
        <v>52</v>
      </c>
      <c r="E48" s="4" t="s">
        <v>59</v>
      </c>
      <c r="F48" t="s">
        <v>80</v>
      </c>
      <c r="G48">
        <v>4494</v>
      </c>
      <c r="H48">
        <v>82808</v>
      </c>
      <c r="I48">
        <v>43</v>
      </c>
      <c r="J48">
        <v>33608</v>
      </c>
      <c r="K48">
        <v>3595</v>
      </c>
      <c r="L48">
        <v>18</v>
      </c>
      <c r="M48">
        <v>3</v>
      </c>
      <c r="N48" t="s">
        <v>37</v>
      </c>
      <c r="O48" t="s">
        <v>54</v>
      </c>
    </row>
    <row r="49" spans="1:15" x14ac:dyDescent="0.3">
      <c r="A49" s="7">
        <v>17336</v>
      </c>
      <c r="B49" s="6" t="s">
        <v>157</v>
      </c>
      <c r="C49" t="s">
        <v>158</v>
      </c>
      <c r="D49" s="2" t="s">
        <v>52</v>
      </c>
      <c r="E49" s="4" t="s">
        <v>46</v>
      </c>
      <c r="F49" t="s">
        <v>76</v>
      </c>
      <c r="G49">
        <v>2124</v>
      </c>
      <c r="H49">
        <v>53642</v>
      </c>
      <c r="I49">
        <v>8</v>
      </c>
      <c r="J49">
        <v>1904</v>
      </c>
      <c r="K49">
        <v>11454</v>
      </c>
      <c r="L49">
        <v>61</v>
      </c>
      <c r="M49">
        <v>1</v>
      </c>
      <c r="N49" t="s">
        <v>48</v>
      </c>
      <c r="O49" t="s">
        <v>76</v>
      </c>
    </row>
    <row r="50" spans="1:15" x14ac:dyDescent="0.3">
      <c r="A50" s="7">
        <v>17337</v>
      </c>
      <c r="B50" s="6" t="s">
        <v>159</v>
      </c>
      <c r="C50" t="s">
        <v>160</v>
      </c>
      <c r="D50" s="2" t="s">
        <v>58</v>
      </c>
      <c r="E50" s="4" t="s">
        <v>46</v>
      </c>
      <c r="F50" t="s">
        <v>60</v>
      </c>
      <c r="G50">
        <v>189</v>
      </c>
      <c r="H50">
        <v>24263</v>
      </c>
      <c r="I50">
        <v>18</v>
      </c>
      <c r="J50">
        <v>1422</v>
      </c>
      <c r="K50">
        <v>23031</v>
      </c>
      <c r="L50">
        <v>82</v>
      </c>
      <c r="M50">
        <v>2</v>
      </c>
      <c r="N50" t="s">
        <v>61</v>
      </c>
      <c r="O50" t="s">
        <v>76</v>
      </c>
    </row>
    <row r="51" spans="1:15" x14ac:dyDescent="0.3">
      <c r="A51" s="7">
        <v>17338</v>
      </c>
      <c r="B51" s="6" t="s">
        <v>161</v>
      </c>
      <c r="C51" t="s">
        <v>162</v>
      </c>
      <c r="D51" s="2" t="s">
        <v>64</v>
      </c>
      <c r="E51" s="4" t="s">
        <v>46</v>
      </c>
      <c r="F51" t="s">
        <v>47</v>
      </c>
      <c r="G51">
        <v>411</v>
      </c>
      <c r="H51">
        <v>77318</v>
      </c>
      <c r="I51">
        <v>13</v>
      </c>
      <c r="J51">
        <v>6453</v>
      </c>
      <c r="K51">
        <v>10321</v>
      </c>
      <c r="L51">
        <v>51</v>
      </c>
      <c r="M51">
        <v>1</v>
      </c>
      <c r="N51" t="s">
        <v>61</v>
      </c>
      <c r="O51" t="s">
        <v>47</v>
      </c>
    </row>
    <row r="52" spans="1:15" x14ac:dyDescent="0.3">
      <c r="A52" s="7">
        <v>17339</v>
      </c>
      <c r="B52" s="6" t="s">
        <v>163</v>
      </c>
      <c r="C52" t="s">
        <v>164</v>
      </c>
      <c r="D52" s="2" t="s">
        <v>45</v>
      </c>
      <c r="E52" s="4" t="s">
        <v>59</v>
      </c>
      <c r="F52" t="s">
        <v>60</v>
      </c>
      <c r="G52">
        <v>406</v>
      </c>
      <c r="H52">
        <v>21407</v>
      </c>
      <c r="I52">
        <v>4</v>
      </c>
      <c r="J52">
        <v>919</v>
      </c>
      <c r="K52">
        <v>27814</v>
      </c>
      <c r="L52">
        <v>86</v>
      </c>
      <c r="M52">
        <v>1</v>
      </c>
      <c r="N52" t="s">
        <v>61</v>
      </c>
      <c r="O52" t="s">
        <v>60</v>
      </c>
    </row>
    <row r="53" spans="1:15" x14ac:dyDescent="0.3">
      <c r="A53" s="7">
        <v>17340</v>
      </c>
      <c r="B53" s="6" t="s">
        <v>165</v>
      </c>
      <c r="C53" t="s">
        <v>166</v>
      </c>
      <c r="D53" s="2" t="s">
        <v>64</v>
      </c>
      <c r="E53" s="4" t="s">
        <v>46</v>
      </c>
      <c r="F53" t="s">
        <v>67</v>
      </c>
      <c r="G53">
        <v>454</v>
      </c>
      <c r="H53">
        <v>11150</v>
      </c>
      <c r="I53">
        <v>13</v>
      </c>
      <c r="J53">
        <v>2077</v>
      </c>
      <c r="K53">
        <v>18055</v>
      </c>
      <c r="L53">
        <v>40</v>
      </c>
      <c r="M53">
        <v>3</v>
      </c>
      <c r="N53" t="s">
        <v>48</v>
      </c>
      <c r="O53" t="s">
        <v>47</v>
      </c>
    </row>
    <row r="54" spans="1:15" x14ac:dyDescent="0.3">
      <c r="A54" s="7">
        <v>17341</v>
      </c>
      <c r="B54" s="6" t="s">
        <v>167</v>
      </c>
      <c r="C54" t="s">
        <v>168</v>
      </c>
      <c r="D54" s="2" t="s">
        <v>52</v>
      </c>
      <c r="E54" s="4" t="s">
        <v>59</v>
      </c>
      <c r="F54" t="s">
        <v>76</v>
      </c>
      <c r="G54">
        <v>3057</v>
      </c>
      <c r="H54">
        <v>45442</v>
      </c>
      <c r="I54">
        <v>16</v>
      </c>
      <c r="J54">
        <v>1990</v>
      </c>
      <c r="K54">
        <v>14078</v>
      </c>
      <c r="L54">
        <v>83</v>
      </c>
      <c r="M54">
        <v>3</v>
      </c>
      <c r="N54" t="s">
        <v>37</v>
      </c>
      <c r="O54" t="s">
        <v>49</v>
      </c>
    </row>
    <row r="55" spans="1:15" x14ac:dyDescent="0.3">
      <c r="A55" s="7">
        <v>17342</v>
      </c>
      <c r="B55" s="6" t="s">
        <v>169</v>
      </c>
      <c r="C55" t="s">
        <v>170</v>
      </c>
      <c r="D55" s="2" t="s">
        <v>45</v>
      </c>
      <c r="E55" s="4" t="s">
        <v>46</v>
      </c>
      <c r="F55" t="s">
        <v>67</v>
      </c>
      <c r="G55">
        <v>890</v>
      </c>
      <c r="H55">
        <v>51470</v>
      </c>
      <c r="I55">
        <v>13</v>
      </c>
      <c r="J55">
        <v>2135</v>
      </c>
      <c r="K55">
        <v>19522</v>
      </c>
      <c r="L55">
        <v>51</v>
      </c>
      <c r="M55">
        <v>1</v>
      </c>
      <c r="N55" t="s">
        <v>61</v>
      </c>
      <c r="O55" t="s">
        <v>49</v>
      </c>
    </row>
    <row r="56" spans="1:15" x14ac:dyDescent="0.3">
      <c r="A56" s="7">
        <v>17343</v>
      </c>
      <c r="B56" s="6" t="s">
        <v>171</v>
      </c>
      <c r="C56" t="s">
        <v>172</v>
      </c>
      <c r="D56" s="2" t="s">
        <v>52</v>
      </c>
      <c r="E56" s="4" t="s">
        <v>46</v>
      </c>
      <c r="F56" t="s">
        <v>47</v>
      </c>
      <c r="G56">
        <v>858</v>
      </c>
      <c r="H56">
        <v>72592</v>
      </c>
      <c r="I56">
        <v>18</v>
      </c>
      <c r="J56">
        <v>3609</v>
      </c>
      <c r="K56">
        <v>11842</v>
      </c>
      <c r="L56">
        <v>51</v>
      </c>
      <c r="M56">
        <v>1</v>
      </c>
      <c r="N56" t="s">
        <v>61</v>
      </c>
      <c r="O56" t="s">
        <v>49</v>
      </c>
    </row>
    <row r="57" spans="1:15" x14ac:dyDescent="0.3">
      <c r="A57" s="7">
        <v>17344</v>
      </c>
      <c r="B57" s="6" t="s">
        <v>173</v>
      </c>
      <c r="C57" t="s">
        <v>174</v>
      </c>
      <c r="D57" s="2" t="s">
        <v>52</v>
      </c>
      <c r="E57" s="4" t="s">
        <v>53</v>
      </c>
      <c r="F57" t="s">
        <v>54</v>
      </c>
      <c r="G57">
        <v>3223</v>
      </c>
      <c r="H57">
        <v>47989</v>
      </c>
      <c r="I57">
        <v>18</v>
      </c>
      <c r="J57">
        <v>7151</v>
      </c>
      <c r="K57">
        <v>2122</v>
      </c>
      <c r="L57">
        <v>7</v>
      </c>
      <c r="M57">
        <v>7</v>
      </c>
      <c r="N57" t="s">
        <v>32</v>
      </c>
      <c r="O57" t="s">
        <v>55</v>
      </c>
    </row>
    <row r="58" spans="1:15" x14ac:dyDescent="0.3">
      <c r="A58" s="7">
        <v>17345</v>
      </c>
      <c r="B58" s="6" t="s">
        <v>175</v>
      </c>
      <c r="C58" t="s">
        <v>176</v>
      </c>
      <c r="D58" s="2" t="s">
        <v>52</v>
      </c>
      <c r="E58" s="4" t="s">
        <v>46</v>
      </c>
      <c r="F58" t="s">
        <v>80</v>
      </c>
      <c r="G58">
        <v>4472</v>
      </c>
      <c r="H58">
        <v>40893</v>
      </c>
      <c r="I58">
        <v>56</v>
      </c>
      <c r="J58">
        <v>31035</v>
      </c>
      <c r="K58">
        <v>2818</v>
      </c>
      <c r="L58">
        <v>18</v>
      </c>
      <c r="M58">
        <v>5</v>
      </c>
      <c r="N58" t="s">
        <v>37</v>
      </c>
      <c r="O58" t="s">
        <v>80</v>
      </c>
    </row>
    <row r="59" spans="1:15" x14ac:dyDescent="0.3">
      <c r="A59" s="7">
        <v>17346</v>
      </c>
      <c r="B59" s="6" t="s">
        <v>177</v>
      </c>
      <c r="C59" t="s">
        <v>178</v>
      </c>
      <c r="D59" s="2" t="s">
        <v>52</v>
      </c>
      <c r="E59" s="4" t="s">
        <v>46</v>
      </c>
      <c r="F59" t="s">
        <v>67</v>
      </c>
      <c r="G59">
        <v>2213</v>
      </c>
      <c r="H59">
        <v>18703</v>
      </c>
      <c r="I59">
        <v>14</v>
      </c>
      <c r="J59">
        <v>3021</v>
      </c>
      <c r="K59">
        <v>11316</v>
      </c>
      <c r="L59">
        <v>44</v>
      </c>
      <c r="M59">
        <v>1</v>
      </c>
      <c r="N59" t="s">
        <v>48</v>
      </c>
      <c r="O59" t="s">
        <v>47</v>
      </c>
    </row>
    <row r="60" spans="1:15" x14ac:dyDescent="0.3">
      <c r="A60" s="7">
        <v>17347</v>
      </c>
      <c r="B60" s="6" t="s">
        <v>179</v>
      </c>
      <c r="C60" t="s">
        <v>180</v>
      </c>
      <c r="D60" s="2" t="s">
        <v>52</v>
      </c>
      <c r="E60" s="4" t="s">
        <v>53</v>
      </c>
      <c r="F60" t="s">
        <v>54</v>
      </c>
      <c r="G60">
        <v>1156</v>
      </c>
      <c r="H60">
        <v>46020</v>
      </c>
      <c r="I60">
        <v>25</v>
      </c>
      <c r="J60">
        <v>11552</v>
      </c>
      <c r="K60">
        <v>2236</v>
      </c>
      <c r="L60">
        <v>8</v>
      </c>
      <c r="M60">
        <v>7</v>
      </c>
      <c r="N60" t="s">
        <v>48</v>
      </c>
      <c r="O60" t="s">
        <v>55</v>
      </c>
    </row>
    <row r="61" spans="1:15" x14ac:dyDescent="0.3">
      <c r="A61" s="7">
        <v>17348</v>
      </c>
      <c r="B61" s="6" t="s">
        <v>181</v>
      </c>
      <c r="C61" t="s">
        <v>182</v>
      </c>
      <c r="D61" s="2" t="s">
        <v>58</v>
      </c>
      <c r="E61" s="4" t="s">
        <v>59</v>
      </c>
      <c r="F61" t="s">
        <v>60</v>
      </c>
      <c r="G61">
        <v>148</v>
      </c>
      <c r="H61">
        <v>20915</v>
      </c>
      <c r="I61">
        <v>4</v>
      </c>
      <c r="J61">
        <v>960</v>
      </c>
      <c r="K61">
        <v>13640</v>
      </c>
      <c r="L61">
        <v>100</v>
      </c>
      <c r="M61">
        <v>2</v>
      </c>
      <c r="N61" t="s">
        <v>32</v>
      </c>
      <c r="O61" t="s">
        <v>60</v>
      </c>
    </row>
    <row r="62" spans="1:15" x14ac:dyDescent="0.3">
      <c r="A62" s="7">
        <v>17349</v>
      </c>
      <c r="B62" s="6" t="s">
        <v>183</v>
      </c>
      <c r="C62" t="s">
        <v>184</v>
      </c>
      <c r="D62" s="2" t="s">
        <v>64</v>
      </c>
      <c r="E62" s="4" t="s">
        <v>46</v>
      </c>
      <c r="F62" t="s">
        <v>67</v>
      </c>
      <c r="G62">
        <v>280</v>
      </c>
      <c r="H62">
        <v>35376</v>
      </c>
      <c r="I62">
        <v>10</v>
      </c>
      <c r="J62">
        <v>3850</v>
      </c>
      <c r="K62">
        <v>19114</v>
      </c>
      <c r="L62">
        <v>53</v>
      </c>
      <c r="M62">
        <v>2</v>
      </c>
      <c r="N62" t="s">
        <v>37</v>
      </c>
      <c r="O62" t="s">
        <v>76</v>
      </c>
    </row>
    <row r="63" spans="1:15" x14ac:dyDescent="0.3">
      <c r="A63" s="7">
        <v>17350</v>
      </c>
      <c r="B63" s="6" t="s">
        <v>185</v>
      </c>
      <c r="C63" t="s">
        <v>186</v>
      </c>
      <c r="D63" s="2" t="s">
        <v>52</v>
      </c>
      <c r="E63" s="4" t="s">
        <v>46</v>
      </c>
      <c r="F63" t="s">
        <v>54</v>
      </c>
      <c r="G63">
        <v>2240</v>
      </c>
      <c r="H63">
        <v>14627</v>
      </c>
      <c r="I63">
        <v>22</v>
      </c>
      <c r="J63">
        <v>28521</v>
      </c>
      <c r="K63">
        <v>1890</v>
      </c>
      <c r="L63">
        <v>11</v>
      </c>
      <c r="M63">
        <v>5</v>
      </c>
      <c r="N63" t="s">
        <v>61</v>
      </c>
      <c r="O63" t="s">
        <v>55</v>
      </c>
    </row>
    <row r="64" spans="1:15" x14ac:dyDescent="0.3">
      <c r="A64" s="7">
        <v>17351</v>
      </c>
      <c r="B64" s="6" t="s">
        <v>187</v>
      </c>
      <c r="C64" t="s">
        <v>188</v>
      </c>
      <c r="D64" s="2" t="s">
        <v>64</v>
      </c>
      <c r="E64" s="4" t="s">
        <v>46</v>
      </c>
      <c r="F64" t="s">
        <v>47</v>
      </c>
      <c r="G64">
        <v>522</v>
      </c>
      <c r="H64">
        <v>85564</v>
      </c>
      <c r="I64">
        <v>9</v>
      </c>
      <c r="J64">
        <v>4176</v>
      </c>
      <c r="K64">
        <v>11954</v>
      </c>
      <c r="L64">
        <v>65</v>
      </c>
      <c r="M64">
        <v>0</v>
      </c>
      <c r="N64" t="s">
        <v>61</v>
      </c>
      <c r="O64" t="s">
        <v>47</v>
      </c>
    </row>
    <row r="65" spans="1:15" x14ac:dyDescent="0.3">
      <c r="A65" s="7">
        <v>17352</v>
      </c>
      <c r="B65" s="6" t="s">
        <v>189</v>
      </c>
      <c r="C65" t="s">
        <v>190</v>
      </c>
      <c r="D65" s="2" t="s">
        <v>45</v>
      </c>
      <c r="E65" s="4" t="s">
        <v>59</v>
      </c>
      <c r="F65" t="s">
        <v>60</v>
      </c>
      <c r="G65">
        <v>154</v>
      </c>
      <c r="H65">
        <v>50272</v>
      </c>
      <c r="I65">
        <v>12</v>
      </c>
      <c r="J65">
        <v>875</v>
      </c>
      <c r="K65">
        <v>15926</v>
      </c>
      <c r="L65">
        <v>82</v>
      </c>
      <c r="M65">
        <v>2</v>
      </c>
      <c r="N65" t="s">
        <v>32</v>
      </c>
      <c r="O65" t="s">
        <v>76</v>
      </c>
    </row>
    <row r="66" spans="1:15" x14ac:dyDescent="0.3">
      <c r="A66" s="7">
        <v>17353</v>
      </c>
      <c r="B66" s="6" t="s">
        <v>191</v>
      </c>
      <c r="C66" t="s">
        <v>192</v>
      </c>
      <c r="D66" s="2" t="s">
        <v>45</v>
      </c>
      <c r="E66" s="4" t="s">
        <v>46</v>
      </c>
      <c r="F66" t="s">
        <v>67</v>
      </c>
      <c r="G66">
        <v>266</v>
      </c>
      <c r="H66">
        <v>49655</v>
      </c>
      <c r="I66">
        <v>10</v>
      </c>
      <c r="J66">
        <v>1873</v>
      </c>
      <c r="K66">
        <v>10358</v>
      </c>
      <c r="L66">
        <v>45</v>
      </c>
      <c r="M66">
        <v>1</v>
      </c>
      <c r="N66" t="s">
        <v>48</v>
      </c>
      <c r="O66" t="s">
        <v>73</v>
      </c>
    </row>
    <row r="67" spans="1:15" x14ac:dyDescent="0.3">
      <c r="A67" s="7">
        <v>17354</v>
      </c>
      <c r="B67" s="6" t="s">
        <v>193</v>
      </c>
      <c r="C67" t="s">
        <v>194</v>
      </c>
      <c r="D67" s="2" t="s">
        <v>70</v>
      </c>
      <c r="E67" s="4" t="s">
        <v>59</v>
      </c>
      <c r="F67" t="s">
        <v>60</v>
      </c>
      <c r="G67">
        <v>28</v>
      </c>
      <c r="H67">
        <v>13580</v>
      </c>
      <c r="I67">
        <v>4</v>
      </c>
      <c r="J67">
        <v>466</v>
      </c>
      <c r="K67">
        <v>18986</v>
      </c>
      <c r="L67">
        <v>94</v>
      </c>
      <c r="M67">
        <v>1</v>
      </c>
      <c r="N67" t="s">
        <v>61</v>
      </c>
      <c r="O67" t="s">
        <v>76</v>
      </c>
    </row>
    <row r="68" spans="1:15" x14ac:dyDescent="0.3">
      <c r="A68" s="7">
        <v>17355</v>
      </c>
      <c r="B68" s="6" t="s">
        <v>195</v>
      </c>
      <c r="C68" t="s">
        <v>196</v>
      </c>
      <c r="D68" s="2" t="s">
        <v>64</v>
      </c>
      <c r="E68" s="4" t="s">
        <v>46</v>
      </c>
      <c r="F68" t="s">
        <v>47</v>
      </c>
      <c r="G68">
        <v>255</v>
      </c>
      <c r="H68">
        <v>14639</v>
      </c>
      <c r="I68">
        <v>11</v>
      </c>
      <c r="J68">
        <v>7470</v>
      </c>
      <c r="K68">
        <v>9490</v>
      </c>
      <c r="L68">
        <v>57</v>
      </c>
      <c r="M68">
        <v>0</v>
      </c>
      <c r="N68" t="s">
        <v>61</v>
      </c>
      <c r="O68" t="s">
        <v>47</v>
      </c>
    </row>
    <row r="69" spans="1:15" x14ac:dyDescent="0.3">
      <c r="A69" s="7">
        <v>17356</v>
      </c>
      <c r="B69" s="6" t="s">
        <v>197</v>
      </c>
      <c r="C69" t="s">
        <v>198</v>
      </c>
      <c r="D69" s="2" t="s">
        <v>70</v>
      </c>
      <c r="E69" s="4" t="s">
        <v>59</v>
      </c>
      <c r="F69" t="s">
        <v>60</v>
      </c>
      <c r="G69">
        <v>36</v>
      </c>
      <c r="H69">
        <v>42238</v>
      </c>
      <c r="I69">
        <v>10</v>
      </c>
      <c r="J69">
        <v>1063</v>
      </c>
      <c r="K69">
        <v>18225</v>
      </c>
      <c r="L69">
        <v>80</v>
      </c>
      <c r="M69">
        <v>1</v>
      </c>
      <c r="N69" t="s">
        <v>48</v>
      </c>
      <c r="O69" t="s">
        <v>60</v>
      </c>
    </row>
    <row r="70" spans="1:15" x14ac:dyDescent="0.3">
      <c r="A70" s="7">
        <v>17357</v>
      </c>
      <c r="B70" s="6" t="s">
        <v>199</v>
      </c>
      <c r="C70" t="s">
        <v>200</v>
      </c>
      <c r="D70" s="2" t="s">
        <v>64</v>
      </c>
      <c r="E70" s="4" t="s">
        <v>46</v>
      </c>
      <c r="F70" t="s">
        <v>67</v>
      </c>
      <c r="G70">
        <v>387</v>
      </c>
      <c r="H70">
        <v>34605</v>
      </c>
      <c r="I70">
        <v>11</v>
      </c>
      <c r="J70">
        <v>5339</v>
      </c>
      <c r="K70">
        <v>12850</v>
      </c>
      <c r="L70">
        <v>43</v>
      </c>
      <c r="M70">
        <v>1</v>
      </c>
      <c r="N70" t="s">
        <v>61</v>
      </c>
      <c r="O70" t="s">
        <v>49</v>
      </c>
    </row>
    <row r="71" spans="1:15" x14ac:dyDescent="0.3">
      <c r="A71" s="7">
        <v>17358</v>
      </c>
      <c r="B71" s="6" t="s">
        <v>201</v>
      </c>
      <c r="C71" t="s">
        <v>202</v>
      </c>
      <c r="D71" s="2" t="s">
        <v>70</v>
      </c>
      <c r="E71" s="4" t="s">
        <v>46</v>
      </c>
      <c r="F71" t="s">
        <v>47</v>
      </c>
      <c r="G71">
        <v>327</v>
      </c>
      <c r="H71">
        <v>21888</v>
      </c>
      <c r="I71">
        <v>13</v>
      </c>
      <c r="J71">
        <v>4686</v>
      </c>
      <c r="K71">
        <v>9383</v>
      </c>
      <c r="L71">
        <v>61</v>
      </c>
      <c r="M71">
        <v>0</v>
      </c>
      <c r="N71" t="s">
        <v>32</v>
      </c>
      <c r="O71" t="s">
        <v>76</v>
      </c>
    </row>
    <row r="72" spans="1:15" x14ac:dyDescent="0.3">
      <c r="A72" s="7">
        <v>17359</v>
      </c>
      <c r="B72" s="6" t="s">
        <v>203</v>
      </c>
      <c r="C72" t="s">
        <v>204</v>
      </c>
      <c r="D72" s="2" t="s">
        <v>52</v>
      </c>
      <c r="E72" s="4" t="s">
        <v>59</v>
      </c>
      <c r="F72" t="s">
        <v>80</v>
      </c>
      <c r="G72">
        <v>4958</v>
      </c>
      <c r="H72">
        <v>57641</v>
      </c>
      <c r="I72">
        <v>49</v>
      </c>
      <c r="J72">
        <v>34304</v>
      </c>
      <c r="K72">
        <v>2293</v>
      </c>
      <c r="L72">
        <v>17</v>
      </c>
      <c r="M72">
        <v>5</v>
      </c>
      <c r="N72" t="s">
        <v>37</v>
      </c>
      <c r="O72" t="s">
        <v>80</v>
      </c>
    </row>
    <row r="73" spans="1:15" x14ac:dyDescent="0.3">
      <c r="A73" s="7">
        <v>17360</v>
      </c>
      <c r="B73" s="6" t="s">
        <v>205</v>
      </c>
      <c r="C73" t="s">
        <v>206</v>
      </c>
      <c r="D73" s="2" t="s">
        <v>52</v>
      </c>
      <c r="E73" s="4" t="s">
        <v>46</v>
      </c>
      <c r="F73" t="s">
        <v>54</v>
      </c>
      <c r="G73">
        <v>3880</v>
      </c>
      <c r="H73">
        <v>79708</v>
      </c>
      <c r="I73">
        <v>40</v>
      </c>
      <c r="J73">
        <v>15411</v>
      </c>
      <c r="K73">
        <v>3111</v>
      </c>
      <c r="L73">
        <v>10</v>
      </c>
      <c r="M73">
        <v>7</v>
      </c>
      <c r="N73" t="s">
        <v>61</v>
      </c>
      <c r="O73" t="s">
        <v>49</v>
      </c>
    </row>
    <row r="74" spans="1:15" x14ac:dyDescent="0.3">
      <c r="A74" s="7">
        <v>17361</v>
      </c>
      <c r="B74" s="6" t="s">
        <v>207</v>
      </c>
      <c r="C74" t="s">
        <v>208</v>
      </c>
      <c r="D74" s="2" t="s">
        <v>58</v>
      </c>
      <c r="E74" s="4" t="s">
        <v>59</v>
      </c>
      <c r="F74" t="s">
        <v>60</v>
      </c>
      <c r="G74">
        <v>136</v>
      </c>
      <c r="H74">
        <v>89675</v>
      </c>
      <c r="I74">
        <v>7</v>
      </c>
      <c r="J74">
        <v>584</v>
      </c>
      <c r="K74">
        <v>18136</v>
      </c>
      <c r="L74">
        <v>93</v>
      </c>
      <c r="M74">
        <v>1</v>
      </c>
      <c r="N74" t="s">
        <v>61</v>
      </c>
      <c r="O74" t="s">
        <v>60</v>
      </c>
    </row>
    <row r="75" spans="1:15" x14ac:dyDescent="0.3">
      <c r="A75" s="7">
        <v>17362</v>
      </c>
      <c r="B75" s="6" t="s">
        <v>209</v>
      </c>
      <c r="C75" t="s">
        <v>210</v>
      </c>
      <c r="D75" s="2" t="s">
        <v>58</v>
      </c>
      <c r="E75" s="4" t="s">
        <v>46</v>
      </c>
      <c r="F75" t="s">
        <v>60</v>
      </c>
      <c r="G75">
        <v>249</v>
      </c>
      <c r="H75">
        <v>62622</v>
      </c>
      <c r="I75">
        <v>14</v>
      </c>
      <c r="J75">
        <v>219</v>
      </c>
      <c r="K75">
        <v>14868</v>
      </c>
      <c r="L75">
        <v>76</v>
      </c>
      <c r="M75">
        <v>1</v>
      </c>
      <c r="N75" t="s">
        <v>32</v>
      </c>
      <c r="O75" t="s">
        <v>60</v>
      </c>
    </row>
    <row r="76" spans="1:15" x14ac:dyDescent="0.3">
      <c r="A76" s="7">
        <v>17363</v>
      </c>
      <c r="B76" s="6" t="s">
        <v>211</v>
      </c>
      <c r="C76" t="s">
        <v>212</v>
      </c>
      <c r="D76" s="2" t="s">
        <v>45</v>
      </c>
      <c r="E76" s="4" t="s">
        <v>59</v>
      </c>
      <c r="F76" t="s">
        <v>60</v>
      </c>
      <c r="G76">
        <v>187</v>
      </c>
      <c r="H76">
        <v>61639</v>
      </c>
      <c r="I76">
        <v>9</v>
      </c>
      <c r="J76">
        <v>1473</v>
      </c>
      <c r="K76">
        <v>17527</v>
      </c>
      <c r="L76">
        <v>90</v>
      </c>
      <c r="M76">
        <v>1</v>
      </c>
      <c r="N76" t="s">
        <v>32</v>
      </c>
      <c r="O76" t="s">
        <v>60</v>
      </c>
    </row>
    <row r="77" spans="1:15" x14ac:dyDescent="0.3">
      <c r="A77" s="7">
        <v>17364</v>
      </c>
      <c r="B77" s="6" t="s">
        <v>213</v>
      </c>
      <c r="C77" t="s">
        <v>214</v>
      </c>
      <c r="D77" s="2" t="s">
        <v>45</v>
      </c>
      <c r="E77" s="4" t="s">
        <v>46</v>
      </c>
      <c r="F77" t="s">
        <v>67</v>
      </c>
      <c r="G77">
        <v>676</v>
      </c>
      <c r="H77">
        <v>72871</v>
      </c>
      <c r="I77">
        <v>9</v>
      </c>
      <c r="J77">
        <v>4289</v>
      </c>
      <c r="K77">
        <v>19767</v>
      </c>
      <c r="L77">
        <v>64</v>
      </c>
      <c r="M77">
        <v>2</v>
      </c>
      <c r="N77" t="s">
        <v>61</v>
      </c>
      <c r="O77" t="s">
        <v>49</v>
      </c>
    </row>
    <row r="78" spans="1:15" x14ac:dyDescent="0.3">
      <c r="A78" s="7">
        <v>17365</v>
      </c>
      <c r="B78" s="6" t="s">
        <v>215</v>
      </c>
      <c r="C78" t="s">
        <v>216</v>
      </c>
      <c r="D78" s="2" t="s">
        <v>45</v>
      </c>
      <c r="E78" s="4" t="s">
        <v>59</v>
      </c>
      <c r="F78" t="s">
        <v>60</v>
      </c>
      <c r="G78">
        <v>927</v>
      </c>
      <c r="H78">
        <v>30897</v>
      </c>
      <c r="I78">
        <v>4</v>
      </c>
      <c r="J78">
        <v>450</v>
      </c>
      <c r="K78">
        <v>12897</v>
      </c>
      <c r="L78">
        <v>89</v>
      </c>
      <c r="M78">
        <v>1</v>
      </c>
      <c r="N78" t="s">
        <v>61</v>
      </c>
      <c r="O78" t="s">
        <v>60</v>
      </c>
    </row>
    <row r="79" spans="1:15" x14ac:dyDescent="0.3">
      <c r="A79" s="7">
        <v>17366</v>
      </c>
      <c r="B79" s="6" t="s">
        <v>217</v>
      </c>
      <c r="C79" t="s">
        <v>218</v>
      </c>
      <c r="D79" s="2" t="s">
        <v>45</v>
      </c>
      <c r="E79" s="4" t="s">
        <v>46</v>
      </c>
      <c r="F79" t="s">
        <v>67</v>
      </c>
      <c r="G79">
        <v>300</v>
      </c>
      <c r="H79">
        <v>88096</v>
      </c>
      <c r="I79">
        <v>4</v>
      </c>
      <c r="J79">
        <v>2645</v>
      </c>
      <c r="K79">
        <v>17625</v>
      </c>
      <c r="L79">
        <v>60</v>
      </c>
      <c r="M79">
        <v>2</v>
      </c>
      <c r="N79" t="s">
        <v>48</v>
      </c>
      <c r="O79" t="s">
        <v>76</v>
      </c>
    </row>
    <row r="80" spans="1:15" x14ac:dyDescent="0.3">
      <c r="A80" s="7">
        <v>17367</v>
      </c>
      <c r="B80" s="6" t="s">
        <v>219</v>
      </c>
      <c r="C80" t="s">
        <v>220</v>
      </c>
      <c r="D80" s="2" t="s">
        <v>70</v>
      </c>
      <c r="E80" s="4" t="s">
        <v>46</v>
      </c>
      <c r="F80" t="s">
        <v>60</v>
      </c>
      <c r="G80">
        <v>61</v>
      </c>
      <c r="H80">
        <v>14218</v>
      </c>
      <c r="I80">
        <v>13</v>
      </c>
      <c r="J80">
        <v>344</v>
      </c>
      <c r="K80">
        <v>27239</v>
      </c>
      <c r="L80">
        <v>86</v>
      </c>
      <c r="M80">
        <v>2</v>
      </c>
      <c r="N80" t="s">
        <v>61</v>
      </c>
      <c r="O80" t="s">
        <v>60</v>
      </c>
    </row>
    <row r="81" spans="1:15" x14ac:dyDescent="0.3">
      <c r="A81" s="7">
        <v>17368</v>
      </c>
      <c r="B81" s="6" t="s">
        <v>221</v>
      </c>
      <c r="C81" t="s">
        <v>222</v>
      </c>
      <c r="D81" s="2" t="s">
        <v>70</v>
      </c>
      <c r="E81" s="4" t="s">
        <v>59</v>
      </c>
      <c r="F81" t="s">
        <v>60</v>
      </c>
      <c r="G81">
        <v>152</v>
      </c>
      <c r="H81">
        <v>79895</v>
      </c>
      <c r="I81">
        <v>20</v>
      </c>
      <c r="J81">
        <v>469</v>
      </c>
      <c r="K81">
        <v>18704</v>
      </c>
      <c r="L81">
        <v>98</v>
      </c>
      <c r="M81">
        <v>2</v>
      </c>
      <c r="N81" t="s">
        <v>32</v>
      </c>
      <c r="O81" t="s">
        <v>60</v>
      </c>
    </row>
    <row r="82" spans="1:15" x14ac:dyDescent="0.3">
      <c r="A82" s="7">
        <v>17369</v>
      </c>
      <c r="B82" s="6" t="s">
        <v>223</v>
      </c>
      <c r="C82" t="s">
        <v>224</v>
      </c>
      <c r="D82" s="2" t="s">
        <v>52</v>
      </c>
      <c r="E82" s="4" t="s">
        <v>53</v>
      </c>
      <c r="F82" t="s">
        <v>54</v>
      </c>
      <c r="G82">
        <v>1234</v>
      </c>
      <c r="H82">
        <v>14669</v>
      </c>
      <c r="I82">
        <v>28</v>
      </c>
      <c r="J82">
        <v>5368</v>
      </c>
      <c r="K82">
        <v>3198</v>
      </c>
      <c r="L82">
        <v>5</v>
      </c>
      <c r="M82">
        <v>6</v>
      </c>
      <c r="N82" t="s">
        <v>61</v>
      </c>
      <c r="O82" t="s">
        <v>55</v>
      </c>
    </row>
    <row r="83" spans="1:15" x14ac:dyDescent="0.3">
      <c r="A83" s="7">
        <v>17370</v>
      </c>
      <c r="B83" s="6" t="s">
        <v>225</v>
      </c>
      <c r="C83" t="s">
        <v>226</v>
      </c>
      <c r="D83" s="2" t="s">
        <v>64</v>
      </c>
      <c r="E83" s="4" t="s">
        <v>46</v>
      </c>
      <c r="F83" t="s">
        <v>47</v>
      </c>
      <c r="G83">
        <v>247</v>
      </c>
      <c r="H83">
        <v>21936</v>
      </c>
      <c r="I83">
        <v>9</v>
      </c>
      <c r="J83">
        <v>6301</v>
      </c>
      <c r="K83">
        <v>9736</v>
      </c>
      <c r="L83">
        <v>60</v>
      </c>
      <c r="M83">
        <v>1</v>
      </c>
      <c r="N83" t="s">
        <v>61</v>
      </c>
      <c r="O83" t="s">
        <v>73</v>
      </c>
    </row>
    <row r="84" spans="1:15" x14ac:dyDescent="0.3">
      <c r="A84" s="7">
        <v>17371</v>
      </c>
      <c r="B84" s="6" t="s">
        <v>227</v>
      </c>
      <c r="C84" t="s">
        <v>228</v>
      </c>
      <c r="D84" s="2" t="s">
        <v>52</v>
      </c>
      <c r="E84" s="4" t="s">
        <v>53</v>
      </c>
      <c r="F84" t="s">
        <v>54</v>
      </c>
      <c r="G84">
        <v>3057</v>
      </c>
      <c r="H84">
        <v>32998</v>
      </c>
      <c r="I84">
        <v>39</v>
      </c>
      <c r="J84">
        <v>11812</v>
      </c>
      <c r="K84">
        <v>1929</v>
      </c>
      <c r="L84">
        <v>19</v>
      </c>
      <c r="M84">
        <v>8</v>
      </c>
      <c r="N84" t="s">
        <v>61</v>
      </c>
      <c r="O84" t="s">
        <v>55</v>
      </c>
    </row>
    <row r="85" spans="1:15" x14ac:dyDescent="0.3">
      <c r="A85" s="7">
        <v>17372</v>
      </c>
      <c r="B85" s="6" t="s">
        <v>229</v>
      </c>
      <c r="C85" t="s">
        <v>230</v>
      </c>
      <c r="D85" s="2" t="s">
        <v>64</v>
      </c>
      <c r="E85" s="4" t="s">
        <v>46</v>
      </c>
      <c r="F85" t="s">
        <v>47</v>
      </c>
      <c r="G85">
        <v>251</v>
      </c>
      <c r="H85">
        <v>49108</v>
      </c>
      <c r="I85">
        <v>17</v>
      </c>
      <c r="J85">
        <v>7720</v>
      </c>
      <c r="K85">
        <v>11132</v>
      </c>
      <c r="L85">
        <v>62</v>
      </c>
      <c r="M85">
        <v>1</v>
      </c>
      <c r="N85" t="s">
        <v>37</v>
      </c>
      <c r="O85" t="s">
        <v>49</v>
      </c>
    </row>
    <row r="86" spans="1:15" x14ac:dyDescent="0.3">
      <c r="A86" s="7">
        <v>17373</v>
      </c>
      <c r="B86" s="6" t="s">
        <v>231</v>
      </c>
      <c r="C86" t="s">
        <v>232</v>
      </c>
      <c r="D86" s="2" t="s">
        <v>52</v>
      </c>
      <c r="E86" s="4" t="s">
        <v>59</v>
      </c>
      <c r="F86" t="s">
        <v>54</v>
      </c>
      <c r="G86">
        <v>1373</v>
      </c>
      <c r="H86">
        <v>77431</v>
      </c>
      <c r="I86">
        <v>38</v>
      </c>
      <c r="J86">
        <v>3584</v>
      </c>
      <c r="K86">
        <v>1935</v>
      </c>
      <c r="L86">
        <v>25</v>
      </c>
      <c r="M86">
        <v>4</v>
      </c>
      <c r="N86" t="s">
        <v>48</v>
      </c>
      <c r="O86" t="s">
        <v>49</v>
      </c>
    </row>
    <row r="87" spans="1:15" x14ac:dyDescent="0.3">
      <c r="A87" s="7">
        <v>17374</v>
      </c>
      <c r="B87" s="6" t="s">
        <v>233</v>
      </c>
      <c r="C87" t="s">
        <v>234</v>
      </c>
      <c r="D87" s="2" t="s">
        <v>52</v>
      </c>
      <c r="E87" s="4" t="s">
        <v>46</v>
      </c>
      <c r="F87" t="s">
        <v>76</v>
      </c>
      <c r="G87">
        <v>1289</v>
      </c>
      <c r="H87">
        <v>44569</v>
      </c>
      <c r="I87">
        <v>5</v>
      </c>
      <c r="J87">
        <v>2067</v>
      </c>
      <c r="K87">
        <v>17303</v>
      </c>
      <c r="L87">
        <v>52</v>
      </c>
      <c r="M87">
        <v>1</v>
      </c>
      <c r="N87" t="s">
        <v>61</v>
      </c>
      <c r="O87" t="s">
        <v>49</v>
      </c>
    </row>
    <row r="88" spans="1:15" x14ac:dyDescent="0.3">
      <c r="A88" s="7">
        <v>17375</v>
      </c>
      <c r="B88" s="6" t="s">
        <v>235</v>
      </c>
      <c r="C88" t="s">
        <v>236</v>
      </c>
      <c r="D88" s="2" t="s">
        <v>58</v>
      </c>
      <c r="E88" s="4" t="s">
        <v>59</v>
      </c>
      <c r="F88" t="s">
        <v>60</v>
      </c>
      <c r="G88">
        <v>231</v>
      </c>
      <c r="H88">
        <v>74294</v>
      </c>
      <c r="I88">
        <v>19</v>
      </c>
      <c r="J88">
        <v>951</v>
      </c>
      <c r="K88">
        <v>27630</v>
      </c>
      <c r="L88">
        <v>88</v>
      </c>
      <c r="M88">
        <v>1</v>
      </c>
      <c r="N88" t="s">
        <v>32</v>
      </c>
      <c r="O88" t="s">
        <v>60</v>
      </c>
    </row>
    <row r="89" spans="1:15" x14ac:dyDescent="0.3">
      <c r="A89" s="7">
        <v>17376</v>
      </c>
      <c r="B89" s="6" t="s">
        <v>237</v>
      </c>
      <c r="C89" t="s">
        <v>238</v>
      </c>
      <c r="D89" s="2" t="s">
        <v>45</v>
      </c>
      <c r="E89" s="4" t="s">
        <v>59</v>
      </c>
      <c r="F89" t="s">
        <v>60</v>
      </c>
      <c r="G89">
        <v>395</v>
      </c>
      <c r="H89">
        <v>70779</v>
      </c>
      <c r="I89">
        <v>10</v>
      </c>
      <c r="J89">
        <v>585</v>
      </c>
      <c r="K89">
        <v>25959</v>
      </c>
      <c r="L89">
        <v>81</v>
      </c>
      <c r="M89">
        <v>1</v>
      </c>
      <c r="N89" t="s">
        <v>32</v>
      </c>
      <c r="O89" t="s">
        <v>60</v>
      </c>
    </row>
    <row r="90" spans="1:15" x14ac:dyDescent="0.3">
      <c r="A90" s="7">
        <v>17377</v>
      </c>
      <c r="B90" s="6" t="s">
        <v>239</v>
      </c>
      <c r="C90" t="s">
        <v>240</v>
      </c>
      <c r="D90" s="2" t="s">
        <v>58</v>
      </c>
      <c r="E90" s="4" t="s">
        <v>59</v>
      </c>
      <c r="F90" t="s">
        <v>60</v>
      </c>
      <c r="G90">
        <v>125</v>
      </c>
      <c r="H90">
        <v>28155</v>
      </c>
      <c r="I90">
        <v>19</v>
      </c>
      <c r="J90">
        <v>1260</v>
      </c>
      <c r="K90">
        <v>12907</v>
      </c>
      <c r="L90">
        <v>91</v>
      </c>
      <c r="M90">
        <v>1</v>
      </c>
      <c r="N90" t="s">
        <v>48</v>
      </c>
      <c r="O90" t="s">
        <v>60</v>
      </c>
    </row>
    <row r="91" spans="1:15" x14ac:dyDescent="0.3">
      <c r="A91" s="7">
        <v>17378</v>
      </c>
      <c r="B91" s="6" t="s">
        <v>241</v>
      </c>
      <c r="C91" t="s">
        <v>242</v>
      </c>
      <c r="D91" s="2" t="s">
        <v>52</v>
      </c>
      <c r="E91" s="4" t="s">
        <v>59</v>
      </c>
      <c r="F91" t="s">
        <v>54</v>
      </c>
      <c r="G91">
        <v>3250</v>
      </c>
      <c r="H91">
        <v>66063</v>
      </c>
      <c r="I91">
        <v>22</v>
      </c>
      <c r="J91">
        <v>17635</v>
      </c>
      <c r="K91">
        <v>2517</v>
      </c>
      <c r="L91">
        <v>16</v>
      </c>
      <c r="M91">
        <v>7</v>
      </c>
      <c r="N91" t="s">
        <v>61</v>
      </c>
      <c r="O91" t="s">
        <v>49</v>
      </c>
    </row>
    <row r="92" spans="1:15" x14ac:dyDescent="0.3">
      <c r="A92" s="7">
        <v>17379</v>
      </c>
      <c r="B92" s="6" t="s">
        <v>243</v>
      </c>
      <c r="C92" t="s">
        <v>244</v>
      </c>
      <c r="D92" s="2" t="s">
        <v>45</v>
      </c>
      <c r="E92" s="4" t="s">
        <v>46</v>
      </c>
      <c r="F92" t="s">
        <v>67</v>
      </c>
      <c r="G92">
        <v>325</v>
      </c>
      <c r="H92">
        <v>39137</v>
      </c>
      <c r="I92">
        <v>2</v>
      </c>
      <c r="J92">
        <v>5392</v>
      </c>
      <c r="K92">
        <v>7952</v>
      </c>
      <c r="L92">
        <v>41</v>
      </c>
      <c r="M92">
        <v>2</v>
      </c>
      <c r="N92" t="s">
        <v>61</v>
      </c>
      <c r="O92" t="s">
        <v>47</v>
      </c>
    </row>
    <row r="93" spans="1:15" x14ac:dyDescent="0.3">
      <c r="A93" s="7">
        <v>17380</v>
      </c>
      <c r="B93" s="6" t="s">
        <v>245</v>
      </c>
      <c r="C93" t="s">
        <v>246</v>
      </c>
      <c r="D93" s="2" t="s">
        <v>45</v>
      </c>
      <c r="E93" s="4" t="s">
        <v>46</v>
      </c>
      <c r="F93" t="s">
        <v>67</v>
      </c>
      <c r="G93">
        <v>956</v>
      </c>
      <c r="H93">
        <v>36777</v>
      </c>
      <c r="I93">
        <v>10</v>
      </c>
      <c r="J93">
        <v>2255</v>
      </c>
      <c r="K93">
        <v>7575</v>
      </c>
      <c r="L93">
        <v>46</v>
      </c>
      <c r="M93">
        <v>1</v>
      </c>
      <c r="N93" t="s">
        <v>61</v>
      </c>
      <c r="O93" t="s">
        <v>47</v>
      </c>
    </row>
    <row r="94" spans="1:15" x14ac:dyDescent="0.3">
      <c r="A94" s="7">
        <v>17381</v>
      </c>
      <c r="B94" s="6" t="s">
        <v>247</v>
      </c>
      <c r="C94" t="s">
        <v>248</v>
      </c>
      <c r="D94" s="2" t="s">
        <v>45</v>
      </c>
      <c r="E94" s="4" t="s">
        <v>59</v>
      </c>
      <c r="F94" t="s">
        <v>67</v>
      </c>
      <c r="G94">
        <v>649</v>
      </c>
      <c r="H94">
        <v>14001</v>
      </c>
      <c r="I94">
        <v>14</v>
      </c>
      <c r="J94">
        <v>5432</v>
      </c>
      <c r="K94">
        <v>13049</v>
      </c>
      <c r="L94">
        <v>49</v>
      </c>
      <c r="M94">
        <v>1</v>
      </c>
      <c r="N94" t="s">
        <v>48</v>
      </c>
      <c r="O94" t="s">
        <v>49</v>
      </c>
    </row>
    <row r="95" spans="1:15" x14ac:dyDescent="0.3">
      <c r="A95" s="7">
        <v>17382</v>
      </c>
      <c r="B95" s="6" t="s">
        <v>249</v>
      </c>
      <c r="C95" t="s">
        <v>250</v>
      </c>
      <c r="D95" s="2" t="s">
        <v>70</v>
      </c>
      <c r="E95" s="4" t="s">
        <v>59</v>
      </c>
      <c r="F95" t="s">
        <v>60</v>
      </c>
      <c r="G95">
        <v>137</v>
      </c>
      <c r="H95">
        <v>24235</v>
      </c>
      <c r="I95">
        <v>16</v>
      </c>
      <c r="J95">
        <v>1320</v>
      </c>
      <c r="K95">
        <v>14514</v>
      </c>
      <c r="L95">
        <v>96</v>
      </c>
      <c r="M95">
        <v>1</v>
      </c>
      <c r="N95" t="s">
        <v>61</v>
      </c>
      <c r="O95" t="s">
        <v>60</v>
      </c>
    </row>
    <row r="96" spans="1:15" x14ac:dyDescent="0.3">
      <c r="A96" s="7">
        <v>17383</v>
      </c>
      <c r="B96" s="6" t="s">
        <v>251</v>
      </c>
      <c r="C96" t="s">
        <v>252</v>
      </c>
      <c r="D96" s="2" t="s">
        <v>58</v>
      </c>
      <c r="E96" s="4" t="s">
        <v>59</v>
      </c>
      <c r="F96" t="s">
        <v>60</v>
      </c>
      <c r="G96">
        <v>224</v>
      </c>
      <c r="H96">
        <v>44091</v>
      </c>
      <c r="I96">
        <v>18</v>
      </c>
      <c r="J96">
        <v>240</v>
      </c>
      <c r="K96">
        <v>19601</v>
      </c>
      <c r="L96">
        <v>75</v>
      </c>
      <c r="M96">
        <v>1</v>
      </c>
      <c r="N96" t="s">
        <v>32</v>
      </c>
      <c r="O96" t="s">
        <v>60</v>
      </c>
    </row>
    <row r="97" spans="1:15" x14ac:dyDescent="0.3">
      <c r="A97" s="7">
        <v>17384</v>
      </c>
      <c r="B97" s="6" t="s">
        <v>253</v>
      </c>
      <c r="C97" t="s">
        <v>254</v>
      </c>
      <c r="D97" s="2" t="s">
        <v>58</v>
      </c>
      <c r="E97" s="4" t="s">
        <v>59</v>
      </c>
      <c r="F97" t="s">
        <v>60</v>
      </c>
      <c r="G97">
        <v>212</v>
      </c>
      <c r="H97">
        <v>27722</v>
      </c>
      <c r="I97">
        <v>2</v>
      </c>
      <c r="J97">
        <v>325</v>
      </c>
      <c r="K97">
        <v>27460</v>
      </c>
      <c r="L97">
        <v>81</v>
      </c>
      <c r="M97">
        <v>1</v>
      </c>
      <c r="N97" t="s">
        <v>32</v>
      </c>
      <c r="O97" t="s">
        <v>60</v>
      </c>
    </row>
    <row r="98" spans="1:15" x14ac:dyDescent="0.3">
      <c r="A98" s="7">
        <v>17385</v>
      </c>
      <c r="B98" s="6" t="s">
        <v>255</v>
      </c>
      <c r="C98" t="s">
        <v>256</v>
      </c>
      <c r="D98" s="2" t="s">
        <v>52</v>
      </c>
      <c r="E98" s="4" t="s">
        <v>53</v>
      </c>
      <c r="F98" t="s">
        <v>54</v>
      </c>
      <c r="G98">
        <v>2372</v>
      </c>
      <c r="H98">
        <v>74807</v>
      </c>
      <c r="I98">
        <v>21</v>
      </c>
      <c r="J98">
        <v>19672</v>
      </c>
      <c r="K98">
        <v>3319</v>
      </c>
      <c r="L98">
        <v>25</v>
      </c>
      <c r="M98">
        <v>6</v>
      </c>
      <c r="N98" t="s">
        <v>48</v>
      </c>
      <c r="O98" t="s">
        <v>55</v>
      </c>
    </row>
    <row r="99" spans="1:15" x14ac:dyDescent="0.3">
      <c r="A99" s="7">
        <v>17386</v>
      </c>
      <c r="B99" s="6" t="s">
        <v>257</v>
      </c>
      <c r="C99" t="s">
        <v>258</v>
      </c>
      <c r="D99" s="2" t="s">
        <v>52</v>
      </c>
      <c r="E99" s="4" t="s">
        <v>59</v>
      </c>
      <c r="F99" t="s">
        <v>80</v>
      </c>
      <c r="G99">
        <v>4616</v>
      </c>
      <c r="H99">
        <v>79708</v>
      </c>
      <c r="I99">
        <v>42</v>
      </c>
      <c r="J99">
        <v>39020</v>
      </c>
      <c r="K99">
        <v>1709</v>
      </c>
      <c r="L99">
        <v>19</v>
      </c>
      <c r="M99">
        <v>5</v>
      </c>
      <c r="N99" t="s">
        <v>37</v>
      </c>
      <c r="O99" t="s">
        <v>47</v>
      </c>
    </row>
    <row r="100" spans="1:15" x14ac:dyDescent="0.3">
      <c r="A100" s="7">
        <v>17387</v>
      </c>
      <c r="B100" s="6" t="s">
        <v>259</v>
      </c>
      <c r="C100" t="s">
        <v>260</v>
      </c>
      <c r="D100" s="2" t="s">
        <v>58</v>
      </c>
      <c r="E100" s="4" t="s">
        <v>59</v>
      </c>
      <c r="F100" t="s">
        <v>60</v>
      </c>
      <c r="G100">
        <v>67</v>
      </c>
      <c r="H100">
        <v>82206</v>
      </c>
      <c r="I100">
        <v>3</v>
      </c>
      <c r="J100">
        <v>798</v>
      </c>
      <c r="K100">
        <v>24036</v>
      </c>
      <c r="L100">
        <v>91</v>
      </c>
      <c r="M100">
        <v>2</v>
      </c>
      <c r="N100" t="s">
        <v>61</v>
      </c>
      <c r="O100" t="s">
        <v>60</v>
      </c>
    </row>
    <row r="101" spans="1:15" x14ac:dyDescent="0.3">
      <c r="A101" s="7">
        <v>17388</v>
      </c>
      <c r="B101" s="6" t="s">
        <v>261</v>
      </c>
      <c r="C101" t="s">
        <v>262</v>
      </c>
      <c r="D101" s="2" t="s">
        <v>52</v>
      </c>
      <c r="E101" s="4" t="s">
        <v>46</v>
      </c>
      <c r="F101" t="s">
        <v>80</v>
      </c>
      <c r="G101">
        <v>4066</v>
      </c>
      <c r="H101">
        <v>17701</v>
      </c>
      <c r="I101">
        <v>49</v>
      </c>
      <c r="J101">
        <v>25110</v>
      </c>
      <c r="K101">
        <v>4036</v>
      </c>
      <c r="L101">
        <v>20</v>
      </c>
      <c r="M101">
        <v>5</v>
      </c>
      <c r="N101" t="s">
        <v>37</v>
      </c>
      <c r="O101" t="s">
        <v>80</v>
      </c>
    </row>
    <row r="102" spans="1:15" x14ac:dyDescent="0.3">
      <c r="A102" s="7">
        <v>17389</v>
      </c>
      <c r="B102" s="6" t="s">
        <v>263</v>
      </c>
      <c r="C102" t="s">
        <v>264</v>
      </c>
      <c r="D102" s="2" t="s">
        <v>64</v>
      </c>
      <c r="E102" s="4" t="s">
        <v>46</v>
      </c>
      <c r="F102" t="s">
        <v>60</v>
      </c>
      <c r="G102">
        <v>131</v>
      </c>
      <c r="H102">
        <v>70403</v>
      </c>
      <c r="I102">
        <v>7</v>
      </c>
      <c r="J102">
        <v>910</v>
      </c>
      <c r="K102">
        <v>18117</v>
      </c>
      <c r="L102">
        <v>85</v>
      </c>
      <c r="M102">
        <v>2</v>
      </c>
      <c r="N102" t="s">
        <v>32</v>
      </c>
      <c r="O102" t="s">
        <v>60</v>
      </c>
    </row>
    <row r="103" spans="1:15" x14ac:dyDescent="0.3">
      <c r="A103" s="7">
        <v>17390</v>
      </c>
      <c r="B103" s="6" t="s">
        <v>265</v>
      </c>
      <c r="C103" t="s">
        <v>266</v>
      </c>
      <c r="D103" s="2" t="s">
        <v>52</v>
      </c>
      <c r="E103" s="4" t="s">
        <v>46</v>
      </c>
      <c r="F103" t="s">
        <v>76</v>
      </c>
      <c r="G103">
        <v>2929</v>
      </c>
      <c r="H103">
        <v>12640</v>
      </c>
      <c r="I103">
        <v>15</v>
      </c>
      <c r="J103">
        <v>1746</v>
      </c>
      <c r="K103">
        <v>19711</v>
      </c>
      <c r="L103">
        <v>62</v>
      </c>
      <c r="M103">
        <v>1</v>
      </c>
      <c r="N103" t="s">
        <v>61</v>
      </c>
      <c r="O103" t="s">
        <v>76</v>
      </c>
    </row>
    <row r="104" spans="1:15" x14ac:dyDescent="0.3">
      <c r="A104" s="7">
        <v>17391</v>
      </c>
      <c r="B104" s="6" t="s">
        <v>267</v>
      </c>
      <c r="C104" t="s">
        <v>268</v>
      </c>
      <c r="D104" s="2" t="s">
        <v>52</v>
      </c>
      <c r="E104" s="4" t="s">
        <v>59</v>
      </c>
      <c r="F104" t="s">
        <v>76</v>
      </c>
      <c r="G104">
        <v>1858</v>
      </c>
      <c r="H104">
        <v>56559</v>
      </c>
      <c r="I104">
        <v>21</v>
      </c>
      <c r="J104">
        <v>1523</v>
      </c>
      <c r="K104">
        <v>19379</v>
      </c>
      <c r="L104">
        <v>52</v>
      </c>
      <c r="M104">
        <v>2</v>
      </c>
      <c r="N104" t="s">
        <v>48</v>
      </c>
      <c r="O104" t="s">
        <v>49</v>
      </c>
    </row>
    <row r="105" spans="1:15" x14ac:dyDescent="0.3">
      <c r="A105" s="7">
        <v>17392</v>
      </c>
      <c r="B105" s="6" t="s">
        <v>269</v>
      </c>
      <c r="C105" t="s">
        <v>270</v>
      </c>
      <c r="D105" s="2" t="s">
        <v>52</v>
      </c>
      <c r="E105" s="4" t="s">
        <v>53</v>
      </c>
      <c r="F105" t="s">
        <v>54</v>
      </c>
      <c r="G105">
        <v>1374</v>
      </c>
      <c r="H105">
        <v>84204</v>
      </c>
      <c r="I105">
        <v>29</v>
      </c>
      <c r="J105">
        <v>24126</v>
      </c>
      <c r="K105">
        <v>2306</v>
      </c>
      <c r="L105">
        <v>20</v>
      </c>
      <c r="M105">
        <v>5</v>
      </c>
      <c r="N105" t="s">
        <v>48</v>
      </c>
      <c r="O105" t="s">
        <v>49</v>
      </c>
    </row>
    <row r="106" spans="1:15" x14ac:dyDescent="0.3">
      <c r="A106" s="7">
        <v>17393</v>
      </c>
      <c r="B106" s="6" t="s">
        <v>271</v>
      </c>
      <c r="C106" t="s">
        <v>272</v>
      </c>
      <c r="D106" s="2" t="s">
        <v>45</v>
      </c>
      <c r="E106" s="4" t="s">
        <v>59</v>
      </c>
      <c r="F106" t="s">
        <v>67</v>
      </c>
      <c r="G106">
        <v>576</v>
      </c>
      <c r="H106">
        <v>53158</v>
      </c>
      <c r="I106">
        <v>15</v>
      </c>
      <c r="J106">
        <v>3208</v>
      </c>
      <c r="K106">
        <v>17619</v>
      </c>
      <c r="L106">
        <v>63</v>
      </c>
      <c r="M106">
        <v>2</v>
      </c>
      <c r="N106" t="s">
        <v>48</v>
      </c>
      <c r="O106" t="s">
        <v>49</v>
      </c>
    </row>
    <row r="107" spans="1:15" x14ac:dyDescent="0.3">
      <c r="A107" s="7">
        <v>17394</v>
      </c>
      <c r="B107" s="6" t="s">
        <v>273</v>
      </c>
      <c r="C107" t="s">
        <v>274</v>
      </c>
      <c r="D107" s="2" t="s">
        <v>64</v>
      </c>
      <c r="E107" s="4" t="s">
        <v>59</v>
      </c>
      <c r="F107" t="s">
        <v>60</v>
      </c>
      <c r="G107">
        <v>704</v>
      </c>
      <c r="H107">
        <v>62622</v>
      </c>
      <c r="I107">
        <v>6</v>
      </c>
      <c r="J107">
        <v>414</v>
      </c>
      <c r="K107">
        <v>16530</v>
      </c>
      <c r="L107">
        <v>89</v>
      </c>
      <c r="M107">
        <v>2</v>
      </c>
      <c r="N107" t="s">
        <v>48</v>
      </c>
      <c r="O107" t="s">
        <v>60</v>
      </c>
    </row>
    <row r="108" spans="1:15" x14ac:dyDescent="0.3">
      <c r="A108" s="7">
        <v>17395</v>
      </c>
      <c r="B108" s="6" t="s">
        <v>275</v>
      </c>
      <c r="C108" t="s">
        <v>276</v>
      </c>
      <c r="D108" s="2" t="s">
        <v>45</v>
      </c>
      <c r="E108" s="4" t="s">
        <v>46</v>
      </c>
      <c r="F108" t="s">
        <v>67</v>
      </c>
      <c r="G108">
        <v>424</v>
      </c>
      <c r="H108">
        <v>44569</v>
      </c>
      <c r="I108">
        <v>5</v>
      </c>
      <c r="J108">
        <v>5561</v>
      </c>
      <c r="K108">
        <v>11564</v>
      </c>
      <c r="L108">
        <v>43</v>
      </c>
      <c r="M108">
        <v>2</v>
      </c>
      <c r="N108" t="s">
        <v>48</v>
      </c>
      <c r="O108" t="s">
        <v>47</v>
      </c>
    </row>
    <row r="109" spans="1:15" x14ac:dyDescent="0.3">
      <c r="A109" s="7">
        <v>17396</v>
      </c>
      <c r="B109" s="6" t="s">
        <v>277</v>
      </c>
      <c r="C109" t="s">
        <v>278</v>
      </c>
      <c r="D109" s="2" t="s">
        <v>52</v>
      </c>
      <c r="E109" s="4" t="s">
        <v>46</v>
      </c>
      <c r="F109" t="s">
        <v>76</v>
      </c>
      <c r="G109">
        <v>1721</v>
      </c>
      <c r="H109">
        <v>72419</v>
      </c>
      <c r="I109">
        <v>6</v>
      </c>
      <c r="J109">
        <v>1613</v>
      </c>
      <c r="K109">
        <v>14345</v>
      </c>
      <c r="L109">
        <v>56</v>
      </c>
      <c r="M109">
        <v>1</v>
      </c>
      <c r="N109" t="s">
        <v>61</v>
      </c>
      <c r="O109" t="s">
        <v>76</v>
      </c>
    </row>
    <row r="110" spans="1:15" x14ac:dyDescent="0.3">
      <c r="A110" s="7">
        <v>17397</v>
      </c>
      <c r="B110" s="6" t="s">
        <v>279</v>
      </c>
      <c r="C110" t="s">
        <v>280</v>
      </c>
      <c r="D110" s="2" t="s">
        <v>79</v>
      </c>
      <c r="E110" s="4" t="s">
        <v>46</v>
      </c>
      <c r="F110" t="s">
        <v>76</v>
      </c>
      <c r="G110">
        <v>3252</v>
      </c>
      <c r="H110">
        <v>69550</v>
      </c>
      <c r="I110">
        <v>23</v>
      </c>
      <c r="J110">
        <v>1121</v>
      </c>
      <c r="K110">
        <v>22280</v>
      </c>
      <c r="L110">
        <v>80</v>
      </c>
      <c r="M110">
        <v>1</v>
      </c>
      <c r="N110" t="s">
        <v>48</v>
      </c>
      <c r="O110" t="s">
        <v>76</v>
      </c>
    </row>
    <row r="111" spans="1:15" x14ac:dyDescent="0.3">
      <c r="A111" s="7">
        <v>17398</v>
      </c>
      <c r="B111" s="6" t="s">
        <v>281</v>
      </c>
      <c r="C111" t="s">
        <v>282</v>
      </c>
      <c r="D111" s="2" t="s">
        <v>45</v>
      </c>
      <c r="E111" s="4" t="s">
        <v>59</v>
      </c>
      <c r="F111" t="s">
        <v>60</v>
      </c>
      <c r="G111">
        <v>883</v>
      </c>
      <c r="H111">
        <v>86131</v>
      </c>
      <c r="I111">
        <v>10</v>
      </c>
      <c r="J111">
        <v>736</v>
      </c>
      <c r="K111">
        <v>28949</v>
      </c>
      <c r="L111">
        <v>91</v>
      </c>
      <c r="M111">
        <v>1</v>
      </c>
      <c r="N111" t="s">
        <v>61</v>
      </c>
      <c r="O111" t="s">
        <v>60</v>
      </c>
    </row>
    <row r="112" spans="1:15" x14ac:dyDescent="0.3">
      <c r="A112" s="7">
        <v>17399</v>
      </c>
      <c r="B112" s="6" t="s">
        <v>283</v>
      </c>
      <c r="C112" t="s">
        <v>284</v>
      </c>
      <c r="D112" s="2" t="s">
        <v>45</v>
      </c>
      <c r="E112" s="4" t="s">
        <v>46</v>
      </c>
      <c r="F112" t="s">
        <v>47</v>
      </c>
      <c r="G112">
        <v>416</v>
      </c>
      <c r="H112">
        <v>20782</v>
      </c>
      <c r="I112">
        <v>5</v>
      </c>
      <c r="J112">
        <v>7386</v>
      </c>
      <c r="K112">
        <v>9675</v>
      </c>
      <c r="L112">
        <v>55</v>
      </c>
      <c r="M112">
        <v>1</v>
      </c>
      <c r="N112" t="s">
        <v>61</v>
      </c>
      <c r="O112" t="s">
        <v>49</v>
      </c>
    </row>
    <row r="113" spans="1:15" x14ac:dyDescent="0.3">
      <c r="A113" s="7">
        <v>17400</v>
      </c>
      <c r="B113" s="6" t="s">
        <v>285</v>
      </c>
      <c r="C113" t="s">
        <v>286</v>
      </c>
      <c r="D113" s="2" t="s">
        <v>58</v>
      </c>
      <c r="E113" s="4" t="s">
        <v>46</v>
      </c>
      <c r="F113" t="s">
        <v>47</v>
      </c>
      <c r="G113">
        <v>239</v>
      </c>
      <c r="H113">
        <v>71213</v>
      </c>
      <c r="I113">
        <v>14</v>
      </c>
      <c r="J113">
        <v>1542</v>
      </c>
      <c r="K113">
        <v>10419</v>
      </c>
      <c r="L113">
        <v>56</v>
      </c>
      <c r="M113">
        <v>0</v>
      </c>
      <c r="N113" t="s">
        <v>61</v>
      </c>
      <c r="O113" t="s">
        <v>49</v>
      </c>
    </row>
    <row r="114" spans="1:15" x14ac:dyDescent="0.3">
      <c r="A114" s="7">
        <v>17401</v>
      </c>
      <c r="B114" s="6" t="s">
        <v>287</v>
      </c>
      <c r="C114" t="s">
        <v>288</v>
      </c>
      <c r="D114" s="2" t="s">
        <v>52</v>
      </c>
      <c r="E114" s="4" t="s">
        <v>46</v>
      </c>
      <c r="F114" t="s">
        <v>80</v>
      </c>
      <c r="G114">
        <v>2920</v>
      </c>
      <c r="H114">
        <v>30897</v>
      </c>
      <c r="I114">
        <v>52</v>
      </c>
      <c r="J114">
        <v>9848</v>
      </c>
      <c r="K114">
        <v>2514</v>
      </c>
      <c r="L114">
        <v>20</v>
      </c>
      <c r="M114">
        <v>4</v>
      </c>
      <c r="N114" t="s">
        <v>37</v>
      </c>
      <c r="O114" t="s">
        <v>80</v>
      </c>
    </row>
    <row r="115" spans="1:15" x14ac:dyDescent="0.3">
      <c r="A115" s="7">
        <v>17402</v>
      </c>
      <c r="B115" s="6" t="s">
        <v>289</v>
      </c>
      <c r="C115" t="s">
        <v>290</v>
      </c>
      <c r="D115" s="2" t="s">
        <v>45</v>
      </c>
      <c r="E115" s="4" t="s">
        <v>59</v>
      </c>
      <c r="F115" t="s">
        <v>60</v>
      </c>
      <c r="G115">
        <v>807</v>
      </c>
      <c r="H115">
        <v>52302</v>
      </c>
      <c r="I115">
        <v>3</v>
      </c>
      <c r="J115">
        <v>539</v>
      </c>
      <c r="K115">
        <v>17484</v>
      </c>
      <c r="L115">
        <v>77</v>
      </c>
      <c r="M115">
        <v>2</v>
      </c>
      <c r="N115" t="s">
        <v>32</v>
      </c>
      <c r="O115" t="s">
        <v>60</v>
      </c>
    </row>
    <row r="116" spans="1:15" x14ac:dyDescent="0.3">
      <c r="A116" s="7">
        <v>17403</v>
      </c>
      <c r="B116" s="6" t="s">
        <v>291</v>
      </c>
      <c r="C116" t="s">
        <v>292</v>
      </c>
      <c r="D116" s="2" t="s">
        <v>58</v>
      </c>
      <c r="E116" s="4" t="s">
        <v>46</v>
      </c>
      <c r="F116" t="s">
        <v>67</v>
      </c>
      <c r="G116">
        <v>235</v>
      </c>
      <c r="H116">
        <v>34967</v>
      </c>
      <c r="I116">
        <v>10</v>
      </c>
      <c r="J116">
        <v>2307</v>
      </c>
      <c r="K116">
        <v>7568</v>
      </c>
      <c r="L116">
        <v>57</v>
      </c>
      <c r="M116">
        <v>2</v>
      </c>
      <c r="N116" t="s">
        <v>48</v>
      </c>
      <c r="O116" t="s">
        <v>47</v>
      </c>
    </row>
    <row r="117" spans="1:15" x14ac:dyDescent="0.3">
      <c r="A117" s="7">
        <v>17404</v>
      </c>
      <c r="B117" s="6" t="s">
        <v>293</v>
      </c>
      <c r="C117" t="s">
        <v>294</v>
      </c>
      <c r="D117" s="2" t="s">
        <v>58</v>
      </c>
      <c r="E117" s="4" t="s">
        <v>59</v>
      </c>
      <c r="F117" t="s">
        <v>60</v>
      </c>
      <c r="G117">
        <v>56</v>
      </c>
      <c r="H117">
        <v>59452</v>
      </c>
      <c r="I117">
        <v>16</v>
      </c>
      <c r="J117">
        <v>1284</v>
      </c>
      <c r="K117">
        <v>17137</v>
      </c>
      <c r="L117">
        <v>86</v>
      </c>
      <c r="M117">
        <v>2</v>
      </c>
      <c r="N117" t="s">
        <v>32</v>
      </c>
      <c r="O117" t="s">
        <v>60</v>
      </c>
    </row>
    <row r="118" spans="1:15" x14ac:dyDescent="0.3">
      <c r="A118" s="7">
        <v>17405</v>
      </c>
      <c r="B118" s="6" t="s">
        <v>295</v>
      </c>
      <c r="C118" t="s">
        <v>296</v>
      </c>
      <c r="D118" s="2" t="s">
        <v>45</v>
      </c>
      <c r="E118" s="4" t="s">
        <v>46</v>
      </c>
      <c r="F118" t="s">
        <v>67</v>
      </c>
      <c r="G118">
        <v>715</v>
      </c>
      <c r="H118">
        <v>70610</v>
      </c>
      <c r="I118">
        <v>1</v>
      </c>
      <c r="J118">
        <v>3436</v>
      </c>
      <c r="K118">
        <v>13705</v>
      </c>
      <c r="L118">
        <v>64</v>
      </c>
      <c r="M118">
        <v>1</v>
      </c>
      <c r="N118" t="s">
        <v>61</v>
      </c>
      <c r="O118" t="s">
        <v>49</v>
      </c>
    </row>
    <row r="119" spans="1:15" x14ac:dyDescent="0.3">
      <c r="A119" s="7">
        <v>17406</v>
      </c>
      <c r="B119" s="6" t="s">
        <v>297</v>
      </c>
      <c r="C119" t="s">
        <v>298</v>
      </c>
      <c r="D119" s="2" t="s">
        <v>52</v>
      </c>
      <c r="E119" s="4" t="s">
        <v>46</v>
      </c>
      <c r="F119" t="s">
        <v>76</v>
      </c>
      <c r="G119">
        <v>2233</v>
      </c>
      <c r="H119">
        <v>73993</v>
      </c>
      <c r="I119">
        <v>1</v>
      </c>
      <c r="J119">
        <v>1085</v>
      </c>
      <c r="K119">
        <v>15542</v>
      </c>
      <c r="L119">
        <v>55</v>
      </c>
      <c r="M119">
        <v>3</v>
      </c>
      <c r="N119" t="s">
        <v>37</v>
      </c>
      <c r="O119" t="s">
        <v>49</v>
      </c>
    </row>
    <row r="120" spans="1:15" x14ac:dyDescent="0.3">
      <c r="A120" s="7">
        <v>17407</v>
      </c>
      <c r="B120" s="6" t="s">
        <v>299</v>
      </c>
      <c r="C120" t="s">
        <v>300</v>
      </c>
      <c r="D120" s="2" t="s">
        <v>52</v>
      </c>
      <c r="E120" s="4" t="s">
        <v>46</v>
      </c>
      <c r="F120" t="s">
        <v>67</v>
      </c>
      <c r="G120">
        <v>839</v>
      </c>
      <c r="H120">
        <v>19001</v>
      </c>
      <c r="I120">
        <v>8</v>
      </c>
      <c r="J120">
        <v>2765</v>
      </c>
      <c r="K120">
        <v>9438</v>
      </c>
      <c r="L120">
        <v>62</v>
      </c>
      <c r="M120">
        <v>1</v>
      </c>
      <c r="N120" t="s">
        <v>61</v>
      </c>
      <c r="O120" t="s">
        <v>49</v>
      </c>
    </row>
    <row r="121" spans="1:15" x14ac:dyDescent="0.3">
      <c r="A121" s="7">
        <v>17408</v>
      </c>
      <c r="B121" s="6" t="s">
        <v>301</v>
      </c>
      <c r="C121" t="s">
        <v>302</v>
      </c>
      <c r="D121" s="2" t="s">
        <v>52</v>
      </c>
      <c r="E121" s="4" t="s">
        <v>46</v>
      </c>
      <c r="F121" t="s">
        <v>80</v>
      </c>
      <c r="G121">
        <v>4970</v>
      </c>
      <c r="H121">
        <v>46020</v>
      </c>
      <c r="I121">
        <v>40</v>
      </c>
      <c r="J121">
        <v>14540</v>
      </c>
      <c r="K121">
        <v>2621</v>
      </c>
      <c r="L121">
        <v>18</v>
      </c>
      <c r="M121">
        <v>3</v>
      </c>
      <c r="N121" t="s">
        <v>37</v>
      </c>
      <c r="O121" t="s">
        <v>54</v>
      </c>
    </row>
    <row r="122" spans="1:15" x14ac:dyDescent="0.3">
      <c r="A122" s="7">
        <v>17409</v>
      </c>
      <c r="B122" s="6" t="s">
        <v>303</v>
      </c>
      <c r="C122" t="s">
        <v>304</v>
      </c>
      <c r="D122" s="2" t="s">
        <v>58</v>
      </c>
      <c r="E122" s="4" t="s">
        <v>46</v>
      </c>
      <c r="F122" t="s">
        <v>60</v>
      </c>
      <c r="G122">
        <v>74</v>
      </c>
      <c r="H122">
        <v>34094</v>
      </c>
      <c r="I122">
        <v>16</v>
      </c>
      <c r="J122">
        <v>421</v>
      </c>
      <c r="K122">
        <v>19295</v>
      </c>
      <c r="L122">
        <v>82</v>
      </c>
      <c r="M122">
        <v>1</v>
      </c>
      <c r="N122" t="s">
        <v>48</v>
      </c>
      <c r="O122" t="s">
        <v>76</v>
      </c>
    </row>
    <row r="123" spans="1:15" x14ac:dyDescent="0.3">
      <c r="A123" s="7">
        <v>17410</v>
      </c>
      <c r="B123" s="6" t="s">
        <v>305</v>
      </c>
      <c r="C123" t="s">
        <v>306</v>
      </c>
      <c r="D123" s="2" t="s">
        <v>58</v>
      </c>
      <c r="E123" s="4" t="s">
        <v>46</v>
      </c>
      <c r="F123" t="s">
        <v>67</v>
      </c>
      <c r="G123">
        <v>225</v>
      </c>
      <c r="H123">
        <v>24662</v>
      </c>
      <c r="I123">
        <v>4</v>
      </c>
      <c r="J123">
        <v>4577</v>
      </c>
      <c r="K123">
        <v>14717</v>
      </c>
      <c r="L123">
        <v>48</v>
      </c>
      <c r="M123">
        <v>1</v>
      </c>
      <c r="N123" t="s">
        <v>48</v>
      </c>
      <c r="O123" t="s">
        <v>73</v>
      </c>
    </row>
    <row r="124" spans="1:15" x14ac:dyDescent="0.3">
      <c r="A124" s="7">
        <v>17411</v>
      </c>
      <c r="B124" s="6" t="s">
        <v>307</v>
      </c>
      <c r="C124" t="s">
        <v>308</v>
      </c>
      <c r="D124" s="2" t="s">
        <v>52</v>
      </c>
      <c r="E124" s="4" t="s">
        <v>46</v>
      </c>
      <c r="F124" t="s">
        <v>76</v>
      </c>
      <c r="G124">
        <v>971</v>
      </c>
      <c r="H124">
        <v>33529</v>
      </c>
      <c r="I124">
        <v>15</v>
      </c>
      <c r="J124">
        <v>1169</v>
      </c>
      <c r="K124">
        <v>16063</v>
      </c>
      <c r="L124">
        <v>68</v>
      </c>
      <c r="M124">
        <v>2</v>
      </c>
      <c r="N124" t="s">
        <v>48</v>
      </c>
      <c r="O124" t="s">
        <v>49</v>
      </c>
    </row>
    <row r="125" spans="1:15" x14ac:dyDescent="0.3">
      <c r="A125" s="7">
        <v>17412</v>
      </c>
      <c r="B125" s="6" t="s">
        <v>309</v>
      </c>
      <c r="C125" t="s">
        <v>310</v>
      </c>
      <c r="D125" s="2" t="s">
        <v>79</v>
      </c>
      <c r="E125" s="4" t="s">
        <v>53</v>
      </c>
      <c r="F125" t="s">
        <v>54</v>
      </c>
      <c r="G125">
        <v>1951</v>
      </c>
      <c r="H125">
        <v>68824</v>
      </c>
      <c r="I125">
        <v>33</v>
      </c>
      <c r="J125">
        <v>27402</v>
      </c>
      <c r="K125">
        <v>2614</v>
      </c>
      <c r="L125">
        <v>10</v>
      </c>
      <c r="M125">
        <v>8</v>
      </c>
      <c r="N125" t="s">
        <v>48</v>
      </c>
      <c r="O125" t="s">
        <v>55</v>
      </c>
    </row>
    <row r="126" spans="1:15" x14ac:dyDescent="0.3">
      <c r="A126" s="7">
        <v>17413</v>
      </c>
      <c r="B126" s="6" t="s">
        <v>311</v>
      </c>
      <c r="C126" t="s">
        <v>312</v>
      </c>
      <c r="D126" s="2" t="s">
        <v>52</v>
      </c>
      <c r="E126" s="4" t="s">
        <v>46</v>
      </c>
      <c r="F126" t="s">
        <v>67</v>
      </c>
      <c r="G126">
        <v>1829</v>
      </c>
      <c r="H126">
        <v>88892</v>
      </c>
      <c r="I126">
        <v>14</v>
      </c>
      <c r="J126">
        <v>1619</v>
      </c>
      <c r="K126">
        <v>11331</v>
      </c>
      <c r="L126">
        <v>58</v>
      </c>
      <c r="M126">
        <v>2</v>
      </c>
      <c r="N126" t="s">
        <v>37</v>
      </c>
      <c r="O126" t="s">
        <v>49</v>
      </c>
    </row>
    <row r="127" spans="1:15" x14ac:dyDescent="0.3">
      <c r="A127" s="7">
        <v>17414</v>
      </c>
      <c r="B127" s="6" t="s">
        <v>313</v>
      </c>
      <c r="C127" t="s">
        <v>314</v>
      </c>
      <c r="D127" s="2" t="s">
        <v>45</v>
      </c>
      <c r="E127" s="4" t="s">
        <v>46</v>
      </c>
      <c r="F127" t="s">
        <v>60</v>
      </c>
      <c r="G127">
        <v>656</v>
      </c>
      <c r="H127">
        <v>58953</v>
      </c>
      <c r="I127">
        <v>20</v>
      </c>
      <c r="J127">
        <v>742</v>
      </c>
      <c r="K127">
        <v>24830</v>
      </c>
      <c r="L127">
        <v>96</v>
      </c>
      <c r="M127">
        <v>2</v>
      </c>
      <c r="N127" t="s">
        <v>61</v>
      </c>
      <c r="O127" t="s">
        <v>60</v>
      </c>
    </row>
    <row r="128" spans="1:15" x14ac:dyDescent="0.3">
      <c r="A128" s="7">
        <v>17415</v>
      </c>
      <c r="B128" s="6" t="s">
        <v>315</v>
      </c>
      <c r="C128" t="s">
        <v>316</v>
      </c>
      <c r="D128" s="2" t="s">
        <v>52</v>
      </c>
      <c r="E128" s="4" t="s">
        <v>53</v>
      </c>
      <c r="F128" t="s">
        <v>54</v>
      </c>
      <c r="G128">
        <v>3844</v>
      </c>
      <c r="H128">
        <v>52005</v>
      </c>
      <c r="I128">
        <v>36</v>
      </c>
      <c r="J128">
        <v>24238</v>
      </c>
      <c r="K128">
        <v>1971</v>
      </c>
      <c r="L128">
        <v>13</v>
      </c>
      <c r="M128">
        <v>8</v>
      </c>
      <c r="N128" t="s">
        <v>48</v>
      </c>
      <c r="O128" t="s">
        <v>80</v>
      </c>
    </row>
    <row r="129" spans="1:15" x14ac:dyDescent="0.3">
      <c r="A129" s="7">
        <v>17416</v>
      </c>
      <c r="B129" s="6" t="s">
        <v>317</v>
      </c>
      <c r="C129" t="s">
        <v>318</v>
      </c>
      <c r="D129" s="2" t="s">
        <v>45</v>
      </c>
      <c r="E129" s="4" t="s">
        <v>46</v>
      </c>
      <c r="F129" t="s">
        <v>47</v>
      </c>
      <c r="G129">
        <v>383</v>
      </c>
      <c r="H129">
        <v>38467</v>
      </c>
      <c r="I129">
        <v>12</v>
      </c>
      <c r="J129">
        <v>6930</v>
      </c>
      <c r="K129">
        <v>11998</v>
      </c>
      <c r="L129">
        <v>63</v>
      </c>
      <c r="M129">
        <v>0</v>
      </c>
      <c r="N129" t="s">
        <v>61</v>
      </c>
      <c r="O129" t="s">
        <v>76</v>
      </c>
    </row>
    <row r="130" spans="1:15" x14ac:dyDescent="0.3">
      <c r="A130" s="7">
        <v>17417</v>
      </c>
      <c r="B130" s="6" t="s">
        <v>319</v>
      </c>
      <c r="C130" t="s">
        <v>320</v>
      </c>
      <c r="D130" s="2" t="s">
        <v>64</v>
      </c>
      <c r="E130" s="4" t="s">
        <v>59</v>
      </c>
      <c r="F130" t="s">
        <v>60</v>
      </c>
      <c r="G130">
        <v>469</v>
      </c>
      <c r="H130">
        <v>15227</v>
      </c>
      <c r="I130">
        <v>3</v>
      </c>
      <c r="J130">
        <v>1414</v>
      </c>
      <c r="K130">
        <v>15392</v>
      </c>
      <c r="L130">
        <v>98</v>
      </c>
      <c r="M130">
        <v>2</v>
      </c>
      <c r="N130" t="s">
        <v>48</v>
      </c>
      <c r="O130" t="s">
        <v>76</v>
      </c>
    </row>
    <row r="131" spans="1:15" x14ac:dyDescent="0.3">
      <c r="A131" s="7">
        <v>17418</v>
      </c>
      <c r="B131" s="6" t="s">
        <v>321</v>
      </c>
      <c r="C131" t="s">
        <v>322</v>
      </c>
      <c r="D131" s="2" t="s">
        <v>52</v>
      </c>
      <c r="E131" s="4" t="s">
        <v>53</v>
      </c>
      <c r="F131" t="s">
        <v>54</v>
      </c>
      <c r="G131">
        <v>1056</v>
      </c>
      <c r="H131">
        <v>20782</v>
      </c>
      <c r="I131">
        <v>33</v>
      </c>
      <c r="J131">
        <v>32274</v>
      </c>
      <c r="K131">
        <v>3163</v>
      </c>
      <c r="L131">
        <v>5</v>
      </c>
      <c r="M131">
        <v>5</v>
      </c>
      <c r="N131" t="s">
        <v>48</v>
      </c>
      <c r="O131" t="s">
        <v>55</v>
      </c>
    </row>
    <row r="132" spans="1:15" x14ac:dyDescent="0.3">
      <c r="A132" s="7">
        <v>17419</v>
      </c>
      <c r="B132" s="6" t="s">
        <v>323</v>
      </c>
      <c r="C132" t="s">
        <v>324</v>
      </c>
      <c r="D132" s="2" t="s">
        <v>52</v>
      </c>
      <c r="E132" s="4" t="s">
        <v>46</v>
      </c>
      <c r="F132" t="s">
        <v>54</v>
      </c>
      <c r="G132">
        <v>3514</v>
      </c>
      <c r="H132">
        <v>79708</v>
      </c>
      <c r="I132">
        <v>33</v>
      </c>
      <c r="J132">
        <v>3934</v>
      </c>
      <c r="K132">
        <v>2668</v>
      </c>
      <c r="L132">
        <v>24</v>
      </c>
      <c r="M132">
        <v>6</v>
      </c>
      <c r="N132" t="s">
        <v>48</v>
      </c>
      <c r="O132" t="s">
        <v>49</v>
      </c>
    </row>
    <row r="133" spans="1:15" x14ac:dyDescent="0.3">
      <c r="A133" s="7">
        <v>17420</v>
      </c>
      <c r="B133" s="6" t="s">
        <v>325</v>
      </c>
      <c r="C133" t="s">
        <v>326</v>
      </c>
      <c r="D133" s="2" t="s">
        <v>58</v>
      </c>
      <c r="E133" s="4" t="s">
        <v>59</v>
      </c>
      <c r="F133" t="s">
        <v>60</v>
      </c>
      <c r="G133">
        <v>119</v>
      </c>
      <c r="H133">
        <v>72131</v>
      </c>
      <c r="I133">
        <v>12</v>
      </c>
      <c r="J133">
        <v>353</v>
      </c>
      <c r="K133">
        <v>17800</v>
      </c>
      <c r="L133">
        <v>89</v>
      </c>
      <c r="M133">
        <v>1</v>
      </c>
      <c r="N133" t="s">
        <v>48</v>
      </c>
      <c r="O133" t="s">
        <v>60</v>
      </c>
    </row>
    <row r="134" spans="1:15" x14ac:dyDescent="0.3">
      <c r="A134" s="7">
        <v>17421</v>
      </c>
      <c r="B134" s="6" t="s">
        <v>327</v>
      </c>
      <c r="C134" t="s">
        <v>328</v>
      </c>
      <c r="D134" s="2" t="s">
        <v>45</v>
      </c>
      <c r="E134" s="4" t="s">
        <v>46</v>
      </c>
      <c r="F134" t="s">
        <v>67</v>
      </c>
      <c r="G134">
        <v>832</v>
      </c>
      <c r="H134">
        <v>55522</v>
      </c>
      <c r="I134">
        <v>5</v>
      </c>
      <c r="J134">
        <v>5841</v>
      </c>
      <c r="K134">
        <v>15557</v>
      </c>
      <c r="L134">
        <v>47</v>
      </c>
      <c r="M134">
        <v>1</v>
      </c>
      <c r="N134" t="s">
        <v>61</v>
      </c>
      <c r="O134" t="s">
        <v>49</v>
      </c>
    </row>
    <row r="135" spans="1:15" x14ac:dyDescent="0.3">
      <c r="A135" s="7">
        <v>17422</v>
      </c>
      <c r="B135" s="6" t="s">
        <v>329</v>
      </c>
      <c r="C135" t="s">
        <v>330</v>
      </c>
      <c r="D135" s="2" t="s">
        <v>58</v>
      </c>
      <c r="E135" s="4" t="s">
        <v>46</v>
      </c>
      <c r="F135" t="s">
        <v>60</v>
      </c>
      <c r="G135">
        <v>118</v>
      </c>
      <c r="H135">
        <v>14132</v>
      </c>
      <c r="I135">
        <v>10</v>
      </c>
      <c r="J135">
        <v>1108</v>
      </c>
      <c r="K135">
        <v>14065</v>
      </c>
      <c r="L135">
        <v>93</v>
      </c>
      <c r="M135">
        <v>1</v>
      </c>
      <c r="N135" t="s">
        <v>48</v>
      </c>
      <c r="O135" t="s">
        <v>60</v>
      </c>
    </row>
    <row r="136" spans="1:15" x14ac:dyDescent="0.3">
      <c r="A136" s="7">
        <v>17423</v>
      </c>
      <c r="B136" s="6" t="s">
        <v>331</v>
      </c>
      <c r="C136" t="s">
        <v>332</v>
      </c>
      <c r="D136" s="2" t="s">
        <v>70</v>
      </c>
      <c r="E136" s="4" t="s">
        <v>59</v>
      </c>
      <c r="F136" t="s">
        <v>60</v>
      </c>
      <c r="G136">
        <v>265</v>
      </c>
      <c r="H136">
        <v>20744</v>
      </c>
      <c r="I136">
        <v>4</v>
      </c>
      <c r="J136">
        <v>1201</v>
      </c>
      <c r="K136">
        <v>28801</v>
      </c>
      <c r="L136">
        <v>95</v>
      </c>
      <c r="M136">
        <v>2</v>
      </c>
      <c r="N136" t="s">
        <v>61</v>
      </c>
      <c r="O136" t="s">
        <v>60</v>
      </c>
    </row>
    <row r="137" spans="1:15" x14ac:dyDescent="0.3">
      <c r="A137" s="7">
        <v>17424</v>
      </c>
      <c r="B137" s="6" t="s">
        <v>333</v>
      </c>
      <c r="C137" t="s">
        <v>334</v>
      </c>
      <c r="D137" s="2" t="s">
        <v>58</v>
      </c>
      <c r="E137" s="4" t="s">
        <v>46</v>
      </c>
      <c r="F137" t="s">
        <v>60</v>
      </c>
      <c r="G137">
        <v>115</v>
      </c>
      <c r="H137">
        <v>12381</v>
      </c>
      <c r="I137">
        <v>2</v>
      </c>
      <c r="J137">
        <v>867</v>
      </c>
      <c r="K137">
        <v>18735</v>
      </c>
      <c r="L137">
        <v>87</v>
      </c>
      <c r="M137">
        <v>1</v>
      </c>
      <c r="N137" t="s">
        <v>48</v>
      </c>
      <c r="O137" t="s">
        <v>60</v>
      </c>
    </row>
    <row r="138" spans="1:15" x14ac:dyDescent="0.3">
      <c r="A138" s="7">
        <v>17425</v>
      </c>
      <c r="B138" s="6" t="s">
        <v>335</v>
      </c>
      <c r="C138" t="s">
        <v>336</v>
      </c>
      <c r="D138" s="2" t="s">
        <v>70</v>
      </c>
      <c r="E138" s="4" t="s">
        <v>59</v>
      </c>
      <c r="F138" t="s">
        <v>60</v>
      </c>
      <c r="G138">
        <v>128</v>
      </c>
      <c r="H138">
        <v>86288</v>
      </c>
      <c r="I138">
        <v>13</v>
      </c>
      <c r="J138">
        <v>1570</v>
      </c>
      <c r="K138">
        <v>18072</v>
      </c>
      <c r="L138">
        <v>85</v>
      </c>
      <c r="M138">
        <v>2</v>
      </c>
      <c r="N138" t="s">
        <v>32</v>
      </c>
      <c r="O138" t="s">
        <v>60</v>
      </c>
    </row>
    <row r="139" spans="1:15" x14ac:dyDescent="0.3">
      <c r="A139" s="7">
        <v>17426</v>
      </c>
      <c r="B139" s="6" t="s">
        <v>337</v>
      </c>
      <c r="C139" t="s">
        <v>338</v>
      </c>
      <c r="D139" s="2" t="s">
        <v>52</v>
      </c>
      <c r="E139" s="4" t="s">
        <v>46</v>
      </c>
      <c r="F139" t="s">
        <v>54</v>
      </c>
      <c r="G139">
        <v>1573</v>
      </c>
      <c r="H139">
        <v>59427</v>
      </c>
      <c r="I139">
        <v>26</v>
      </c>
      <c r="J139">
        <v>7664</v>
      </c>
      <c r="K139">
        <v>2267</v>
      </c>
      <c r="L139">
        <v>12</v>
      </c>
      <c r="M139">
        <v>7</v>
      </c>
      <c r="N139" t="s">
        <v>32</v>
      </c>
      <c r="O139" t="s">
        <v>49</v>
      </c>
    </row>
    <row r="140" spans="1:15" x14ac:dyDescent="0.3">
      <c r="A140" s="7">
        <v>17427</v>
      </c>
      <c r="B140" s="6" t="s">
        <v>339</v>
      </c>
      <c r="C140" t="s">
        <v>340</v>
      </c>
      <c r="D140" s="2" t="s">
        <v>52</v>
      </c>
      <c r="E140" s="4" t="s">
        <v>59</v>
      </c>
      <c r="F140" t="s">
        <v>80</v>
      </c>
      <c r="G140">
        <v>4648</v>
      </c>
      <c r="H140">
        <v>69309</v>
      </c>
      <c r="I140">
        <v>54</v>
      </c>
      <c r="J140">
        <v>10302</v>
      </c>
      <c r="K140">
        <v>1423</v>
      </c>
      <c r="L140">
        <v>17</v>
      </c>
      <c r="M140">
        <v>4</v>
      </c>
      <c r="N140" t="s">
        <v>48</v>
      </c>
      <c r="O140" t="s">
        <v>54</v>
      </c>
    </row>
    <row r="141" spans="1:15" x14ac:dyDescent="0.3">
      <c r="A141" s="7">
        <v>17428</v>
      </c>
      <c r="B141" s="6" t="s">
        <v>341</v>
      </c>
      <c r="C141" t="s">
        <v>342</v>
      </c>
      <c r="D141" s="2" t="s">
        <v>52</v>
      </c>
      <c r="E141" s="4" t="s">
        <v>46</v>
      </c>
      <c r="F141" t="s">
        <v>80</v>
      </c>
      <c r="G141">
        <v>4637</v>
      </c>
      <c r="H141">
        <v>20474</v>
      </c>
      <c r="I141">
        <v>36</v>
      </c>
      <c r="J141">
        <v>27188</v>
      </c>
      <c r="K141">
        <v>2373</v>
      </c>
      <c r="L141">
        <v>14</v>
      </c>
      <c r="M141">
        <v>5</v>
      </c>
      <c r="N141" t="s">
        <v>48</v>
      </c>
      <c r="O141" t="s">
        <v>54</v>
      </c>
    </row>
    <row r="142" spans="1:15" x14ac:dyDescent="0.3">
      <c r="A142" s="7">
        <v>17429</v>
      </c>
      <c r="B142" s="6" t="s">
        <v>343</v>
      </c>
      <c r="C142" t="s">
        <v>344</v>
      </c>
      <c r="D142" s="2" t="s">
        <v>58</v>
      </c>
      <c r="E142" s="4" t="s">
        <v>59</v>
      </c>
      <c r="F142" t="s">
        <v>60</v>
      </c>
      <c r="G142">
        <v>56</v>
      </c>
      <c r="H142">
        <v>72131</v>
      </c>
      <c r="I142">
        <v>18</v>
      </c>
      <c r="J142">
        <v>1207</v>
      </c>
      <c r="K142">
        <v>21097</v>
      </c>
      <c r="L142">
        <v>86</v>
      </c>
      <c r="M142">
        <v>1</v>
      </c>
      <c r="N142" t="s">
        <v>32</v>
      </c>
      <c r="O142" t="s">
        <v>60</v>
      </c>
    </row>
    <row r="143" spans="1:15" x14ac:dyDescent="0.3">
      <c r="A143" s="7">
        <v>17430</v>
      </c>
      <c r="B143" s="6" t="s">
        <v>345</v>
      </c>
      <c r="C143" t="s">
        <v>346</v>
      </c>
      <c r="D143" s="2" t="s">
        <v>45</v>
      </c>
      <c r="E143" s="4" t="s">
        <v>59</v>
      </c>
      <c r="F143" t="s">
        <v>60</v>
      </c>
      <c r="G143">
        <v>757</v>
      </c>
      <c r="H143">
        <v>54667</v>
      </c>
      <c r="I143">
        <v>3</v>
      </c>
      <c r="J143">
        <v>816</v>
      </c>
      <c r="K143">
        <v>12317</v>
      </c>
      <c r="L143">
        <v>89</v>
      </c>
      <c r="M143">
        <v>1</v>
      </c>
      <c r="N143" t="s">
        <v>32</v>
      </c>
      <c r="O143" t="s">
        <v>76</v>
      </c>
    </row>
    <row r="144" spans="1:15" x14ac:dyDescent="0.3">
      <c r="A144" s="7">
        <v>17431</v>
      </c>
      <c r="B144" s="6" t="s">
        <v>347</v>
      </c>
      <c r="C144" t="s">
        <v>348</v>
      </c>
      <c r="D144" s="2" t="s">
        <v>64</v>
      </c>
      <c r="E144" s="4" t="s">
        <v>59</v>
      </c>
      <c r="F144" t="s">
        <v>67</v>
      </c>
      <c r="G144">
        <v>1088</v>
      </c>
      <c r="H144">
        <v>84526</v>
      </c>
      <c r="I144">
        <v>7</v>
      </c>
      <c r="J144">
        <v>5329</v>
      </c>
      <c r="K144">
        <v>11802</v>
      </c>
      <c r="L144">
        <v>58</v>
      </c>
      <c r="M144">
        <v>1</v>
      </c>
      <c r="N144" t="s">
        <v>32</v>
      </c>
      <c r="O144" t="s">
        <v>73</v>
      </c>
    </row>
    <row r="145" spans="1:15" x14ac:dyDescent="0.3">
      <c r="A145" s="7">
        <v>17432</v>
      </c>
      <c r="B145" s="6" t="s">
        <v>349</v>
      </c>
      <c r="C145" t="s">
        <v>350</v>
      </c>
      <c r="D145" s="2" t="s">
        <v>64</v>
      </c>
      <c r="E145" s="4" t="s">
        <v>59</v>
      </c>
      <c r="F145" t="s">
        <v>54</v>
      </c>
      <c r="G145">
        <v>1049</v>
      </c>
      <c r="H145">
        <v>49817</v>
      </c>
      <c r="I145">
        <v>40</v>
      </c>
      <c r="J145">
        <v>29453</v>
      </c>
      <c r="K145">
        <v>3116</v>
      </c>
      <c r="L145">
        <v>10</v>
      </c>
      <c r="M145">
        <v>8</v>
      </c>
      <c r="N145" t="s">
        <v>61</v>
      </c>
      <c r="O145" t="s">
        <v>49</v>
      </c>
    </row>
    <row r="146" spans="1:15" x14ac:dyDescent="0.3">
      <c r="A146" s="7">
        <v>17433</v>
      </c>
      <c r="B146" s="6" t="s">
        <v>351</v>
      </c>
      <c r="C146" t="s">
        <v>352</v>
      </c>
      <c r="D146" s="2" t="s">
        <v>52</v>
      </c>
      <c r="E146" s="4" t="s">
        <v>59</v>
      </c>
      <c r="F146" t="s">
        <v>80</v>
      </c>
      <c r="G146">
        <v>1344</v>
      </c>
      <c r="H146">
        <v>81727</v>
      </c>
      <c r="I146">
        <v>33</v>
      </c>
      <c r="J146">
        <v>41599</v>
      </c>
      <c r="K146">
        <v>3262</v>
      </c>
      <c r="L146">
        <v>13</v>
      </c>
      <c r="M146">
        <v>5</v>
      </c>
      <c r="N146" t="s">
        <v>48</v>
      </c>
      <c r="O146" t="s">
        <v>47</v>
      </c>
    </row>
    <row r="147" spans="1:15" x14ac:dyDescent="0.3">
      <c r="A147" s="7">
        <v>17434</v>
      </c>
      <c r="B147" s="6" t="s">
        <v>353</v>
      </c>
      <c r="C147" t="s">
        <v>354</v>
      </c>
      <c r="D147" s="2" t="s">
        <v>52</v>
      </c>
      <c r="E147" s="4" t="s">
        <v>53</v>
      </c>
      <c r="F147" t="s">
        <v>54</v>
      </c>
      <c r="G147">
        <v>1452</v>
      </c>
      <c r="H147">
        <v>30350</v>
      </c>
      <c r="I147">
        <v>33</v>
      </c>
      <c r="J147">
        <v>5004</v>
      </c>
      <c r="K147">
        <v>3000</v>
      </c>
      <c r="L147">
        <v>18</v>
      </c>
      <c r="M147">
        <v>8</v>
      </c>
      <c r="N147" t="s">
        <v>32</v>
      </c>
      <c r="O147" t="s">
        <v>55</v>
      </c>
    </row>
    <row r="148" spans="1:15" x14ac:dyDescent="0.3">
      <c r="A148" s="7">
        <v>17435</v>
      </c>
      <c r="B148" s="6" t="s">
        <v>355</v>
      </c>
      <c r="C148" t="s">
        <v>356</v>
      </c>
      <c r="D148" s="2" t="s">
        <v>52</v>
      </c>
      <c r="E148" s="4" t="s">
        <v>59</v>
      </c>
      <c r="F148" t="s">
        <v>54</v>
      </c>
      <c r="G148">
        <v>3916</v>
      </c>
      <c r="H148">
        <v>14001</v>
      </c>
      <c r="I148">
        <v>38</v>
      </c>
      <c r="J148">
        <v>29590</v>
      </c>
      <c r="K148">
        <v>1906</v>
      </c>
      <c r="L148">
        <v>19</v>
      </c>
      <c r="M148">
        <v>8</v>
      </c>
      <c r="N148" t="s">
        <v>48</v>
      </c>
      <c r="O148" t="s">
        <v>55</v>
      </c>
    </row>
    <row r="149" spans="1:15" x14ac:dyDescent="0.3">
      <c r="A149" s="7">
        <v>17436</v>
      </c>
      <c r="B149" s="6" t="s">
        <v>357</v>
      </c>
      <c r="C149" t="s">
        <v>358</v>
      </c>
      <c r="D149" s="2" t="s">
        <v>58</v>
      </c>
      <c r="E149" s="4" t="s">
        <v>59</v>
      </c>
      <c r="F149" t="s">
        <v>60</v>
      </c>
      <c r="G149">
        <v>180</v>
      </c>
      <c r="H149">
        <v>30135</v>
      </c>
      <c r="I149">
        <v>14</v>
      </c>
      <c r="J149">
        <v>1238</v>
      </c>
      <c r="K149">
        <v>20904</v>
      </c>
      <c r="L149">
        <v>90</v>
      </c>
      <c r="M149">
        <v>1</v>
      </c>
      <c r="N149" t="s">
        <v>48</v>
      </c>
      <c r="O149" t="s">
        <v>60</v>
      </c>
    </row>
    <row r="150" spans="1:15" x14ac:dyDescent="0.3">
      <c r="A150" s="7">
        <v>17437</v>
      </c>
      <c r="B150" s="6" t="s">
        <v>359</v>
      </c>
      <c r="C150" t="s">
        <v>360</v>
      </c>
      <c r="D150" s="2" t="s">
        <v>45</v>
      </c>
      <c r="E150" s="4" t="s">
        <v>59</v>
      </c>
      <c r="F150" t="s">
        <v>60</v>
      </c>
      <c r="G150">
        <v>332</v>
      </c>
      <c r="H150">
        <v>83467</v>
      </c>
      <c r="I150">
        <v>15</v>
      </c>
      <c r="J150">
        <v>593</v>
      </c>
      <c r="K150">
        <v>24196</v>
      </c>
      <c r="L150">
        <v>75</v>
      </c>
      <c r="M150">
        <v>2</v>
      </c>
      <c r="N150" t="s">
        <v>48</v>
      </c>
      <c r="O150" t="s">
        <v>60</v>
      </c>
    </row>
    <row r="151" spans="1:15" x14ac:dyDescent="0.3">
      <c r="A151" s="7">
        <v>17438</v>
      </c>
      <c r="B151" s="6" t="s">
        <v>361</v>
      </c>
      <c r="C151" t="s">
        <v>362</v>
      </c>
      <c r="D151" s="2" t="s">
        <v>64</v>
      </c>
      <c r="E151" s="4" t="s">
        <v>59</v>
      </c>
      <c r="F151" t="s">
        <v>80</v>
      </c>
      <c r="G151">
        <v>1124</v>
      </c>
      <c r="H151">
        <v>46020</v>
      </c>
      <c r="I151">
        <v>52</v>
      </c>
      <c r="J151">
        <v>42120</v>
      </c>
      <c r="K151">
        <v>1152</v>
      </c>
      <c r="L151">
        <v>15</v>
      </c>
      <c r="M151">
        <v>5</v>
      </c>
      <c r="N151" t="s">
        <v>37</v>
      </c>
      <c r="O151" t="s">
        <v>54</v>
      </c>
    </row>
    <row r="152" spans="1:15" x14ac:dyDescent="0.3">
      <c r="A152" s="7">
        <v>17439</v>
      </c>
      <c r="B152" s="6" t="s">
        <v>363</v>
      </c>
      <c r="C152" t="s">
        <v>364</v>
      </c>
      <c r="D152" s="2" t="s">
        <v>58</v>
      </c>
      <c r="E152" s="4" t="s">
        <v>46</v>
      </c>
      <c r="F152" t="s">
        <v>47</v>
      </c>
      <c r="G152">
        <v>240</v>
      </c>
      <c r="H152">
        <v>75321</v>
      </c>
      <c r="I152">
        <v>15</v>
      </c>
      <c r="J152">
        <v>2142</v>
      </c>
      <c r="K152">
        <v>9463</v>
      </c>
      <c r="L152">
        <v>56</v>
      </c>
      <c r="M152">
        <v>0</v>
      </c>
      <c r="N152" t="s">
        <v>32</v>
      </c>
      <c r="O152" t="s">
        <v>49</v>
      </c>
    </row>
    <row r="153" spans="1:15" x14ac:dyDescent="0.3">
      <c r="A153" s="7">
        <v>17440</v>
      </c>
      <c r="B153" s="6" t="s">
        <v>365</v>
      </c>
      <c r="C153" t="s">
        <v>366</v>
      </c>
      <c r="D153" s="2" t="s">
        <v>64</v>
      </c>
      <c r="E153" s="4" t="s">
        <v>53</v>
      </c>
      <c r="F153" t="s">
        <v>54</v>
      </c>
      <c r="G153">
        <v>1099</v>
      </c>
      <c r="H153">
        <v>74807</v>
      </c>
      <c r="I153">
        <v>23</v>
      </c>
      <c r="J153">
        <v>27808</v>
      </c>
      <c r="K153">
        <v>2460</v>
      </c>
      <c r="L153">
        <v>25</v>
      </c>
      <c r="M153">
        <v>4</v>
      </c>
      <c r="N153" t="s">
        <v>37</v>
      </c>
      <c r="O153" t="s">
        <v>55</v>
      </c>
    </row>
    <row r="154" spans="1:15" x14ac:dyDescent="0.3">
      <c r="A154" s="7">
        <v>17441</v>
      </c>
      <c r="B154" s="6" t="s">
        <v>367</v>
      </c>
      <c r="C154" t="s">
        <v>368</v>
      </c>
      <c r="D154" s="2" t="s">
        <v>45</v>
      </c>
      <c r="E154" s="4" t="s">
        <v>46</v>
      </c>
      <c r="F154" t="s">
        <v>60</v>
      </c>
      <c r="G154">
        <v>747</v>
      </c>
      <c r="H154">
        <v>42483</v>
      </c>
      <c r="I154">
        <v>18</v>
      </c>
      <c r="J154">
        <v>710</v>
      </c>
      <c r="K154">
        <v>12149</v>
      </c>
      <c r="L154">
        <v>79</v>
      </c>
      <c r="M154">
        <v>1</v>
      </c>
      <c r="N154" t="s">
        <v>32</v>
      </c>
      <c r="O154" t="s">
        <v>60</v>
      </c>
    </row>
    <row r="155" spans="1:15" x14ac:dyDescent="0.3">
      <c r="A155" s="7">
        <v>17442</v>
      </c>
      <c r="B155" s="6" t="s">
        <v>369</v>
      </c>
      <c r="C155" t="s">
        <v>370</v>
      </c>
      <c r="D155" s="2" t="s">
        <v>79</v>
      </c>
      <c r="E155" s="4" t="s">
        <v>46</v>
      </c>
      <c r="F155" t="s">
        <v>76</v>
      </c>
      <c r="G155">
        <v>558</v>
      </c>
      <c r="H155">
        <v>86768</v>
      </c>
      <c r="I155">
        <v>13</v>
      </c>
      <c r="J155">
        <v>2078</v>
      </c>
      <c r="K155">
        <v>14940</v>
      </c>
      <c r="L155">
        <v>71</v>
      </c>
      <c r="M155">
        <v>2</v>
      </c>
      <c r="N155" t="s">
        <v>48</v>
      </c>
      <c r="O155" t="s">
        <v>76</v>
      </c>
    </row>
    <row r="156" spans="1:15" x14ac:dyDescent="0.3">
      <c r="A156" s="7">
        <v>17443</v>
      </c>
      <c r="B156" s="6" t="s">
        <v>371</v>
      </c>
      <c r="C156" t="s">
        <v>372</v>
      </c>
      <c r="D156" s="2" t="s">
        <v>45</v>
      </c>
      <c r="E156" s="4" t="s">
        <v>59</v>
      </c>
      <c r="F156" t="s">
        <v>60</v>
      </c>
      <c r="G156">
        <v>750</v>
      </c>
      <c r="H156">
        <v>53044</v>
      </c>
      <c r="I156">
        <v>7</v>
      </c>
      <c r="J156">
        <v>947</v>
      </c>
      <c r="K156">
        <v>17237</v>
      </c>
      <c r="L156">
        <v>92</v>
      </c>
      <c r="M156">
        <v>2</v>
      </c>
      <c r="N156" t="s">
        <v>61</v>
      </c>
      <c r="O156" t="s">
        <v>60</v>
      </c>
    </row>
    <row r="157" spans="1:15" x14ac:dyDescent="0.3">
      <c r="A157" s="7">
        <v>17444</v>
      </c>
      <c r="B157" s="6" t="s">
        <v>373</v>
      </c>
      <c r="C157" t="s">
        <v>374</v>
      </c>
      <c r="D157" s="2" t="s">
        <v>52</v>
      </c>
      <c r="E157" s="4" t="s">
        <v>53</v>
      </c>
      <c r="F157" t="s">
        <v>54</v>
      </c>
      <c r="G157">
        <v>2703</v>
      </c>
      <c r="H157">
        <v>48196</v>
      </c>
      <c r="I157">
        <v>40</v>
      </c>
      <c r="J157">
        <v>17774</v>
      </c>
      <c r="K157">
        <v>2687</v>
      </c>
      <c r="L157">
        <v>19</v>
      </c>
      <c r="M157">
        <v>4</v>
      </c>
      <c r="N157" t="s">
        <v>37</v>
      </c>
      <c r="O157" t="s">
        <v>80</v>
      </c>
    </row>
    <row r="158" spans="1:15" x14ac:dyDescent="0.3">
      <c r="A158" s="7">
        <v>17445</v>
      </c>
      <c r="B158" s="6" t="s">
        <v>375</v>
      </c>
      <c r="C158" t="s">
        <v>376</v>
      </c>
      <c r="D158" s="2" t="s">
        <v>58</v>
      </c>
      <c r="E158" s="4" t="s">
        <v>59</v>
      </c>
      <c r="F158" t="s">
        <v>60</v>
      </c>
      <c r="G158">
        <v>86</v>
      </c>
      <c r="H158">
        <v>34094</v>
      </c>
      <c r="I158">
        <v>19</v>
      </c>
      <c r="J158">
        <v>1113</v>
      </c>
      <c r="K158">
        <v>29174</v>
      </c>
      <c r="L158">
        <v>90</v>
      </c>
      <c r="M158">
        <v>1</v>
      </c>
      <c r="N158" t="s">
        <v>48</v>
      </c>
      <c r="O158" t="s">
        <v>60</v>
      </c>
    </row>
    <row r="159" spans="1:15" x14ac:dyDescent="0.3">
      <c r="A159" s="7">
        <v>17446</v>
      </c>
      <c r="B159" s="6" t="s">
        <v>377</v>
      </c>
      <c r="C159" t="s">
        <v>378</v>
      </c>
      <c r="D159" s="2" t="s">
        <v>45</v>
      </c>
      <c r="E159" s="4" t="s">
        <v>46</v>
      </c>
      <c r="F159" t="s">
        <v>47</v>
      </c>
      <c r="G159">
        <v>791</v>
      </c>
      <c r="H159">
        <v>69630</v>
      </c>
      <c r="I159">
        <v>6</v>
      </c>
      <c r="J159">
        <v>6149</v>
      </c>
      <c r="K159">
        <v>9333</v>
      </c>
      <c r="L159">
        <v>66</v>
      </c>
      <c r="M159">
        <v>0</v>
      </c>
      <c r="N159" t="s">
        <v>48</v>
      </c>
      <c r="O159" t="s">
        <v>49</v>
      </c>
    </row>
    <row r="160" spans="1:15" x14ac:dyDescent="0.3">
      <c r="A160" s="7">
        <v>17447</v>
      </c>
      <c r="B160" s="6" t="s">
        <v>379</v>
      </c>
      <c r="C160" t="s">
        <v>380</v>
      </c>
      <c r="D160" s="2" t="s">
        <v>70</v>
      </c>
      <c r="E160" s="4" t="s">
        <v>59</v>
      </c>
      <c r="F160" t="s">
        <v>60</v>
      </c>
      <c r="G160">
        <v>153</v>
      </c>
      <c r="H160">
        <v>27265</v>
      </c>
      <c r="I160">
        <v>6</v>
      </c>
      <c r="J160">
        <v>995</v>
      </c>
      <c r="K160">
        <v>17009</v>
      </c>
      <c r="L160">
        <v>83</v>
      </c>
      <c r="M160">
        <v>2</v>
      </c>
      <c r="N160" t="s">
        <v>32</v>
      </c>
      <c r="O160" t="s">
        <v>60</v>
      </c>
    </row>
    <row r="161" spans="1:15" x14ac:dyDescent="0.3">
      <c r="A161" s="7">
        <v>17448</v>
      </c>
      <c r="B161" s="6" t="s">
        <v>381</v>
      </c>
      <c r="C161" t="s">
        <v>382</v>
      </c>
      <c r="D161" s="2" t="s">
        <v>58</v>
      </c>
      <c r="E161" s="4" t="s">
        <v>59</v>
      </c>
      <c r="F161" t="s">
        <v>60</v>
      </c>
      <c r="G161">
        <v>135</v>
      </c>
      <c r="H161">
        <v>16174</v>
      </c>
      <c r="I161">
        <v>12</v>
      </c>
      <c r="J161">
        <v>557</v>
      </c>
      <c r="K161">
        <v>16674</v>
      </c>
      <c r="L161">
        <v>88</v>
      </c>
      <c r="M161">
        <v>2</v>
      </c>
      <c r="N161" t="s">
        <v>61</v>
      </c>
      <c r="O161" t="s">
        <v>60</v>
      </c>
    </row>
    <row r="162" spans="1:15" x14ac:dyDescent="0.3">
      <c r="A162" s="7">
        <v>17449</v>
      </c>
      <c r="B162" s="6" t="s">
        <v>383</v>
      </c>
      <c r="C162" t="s">
        <v>384</v>
      </c>
      <c r="D162" s="2" t="s">
        <v>52</v>
      </c>
      <c r="E162" s="4" t="s">
        <v>46</v>
      </c>
      <c r="F162" t="s">
        <v>80</v>
      </c>
      <c r="G162">
        <v>4481</v>
      </c>
      <c r="H162">
        <v>80187</v>
      </c>
      <c r="I162">
        <v>38</v>
      </c>
      <c r="J162">
        <v>5379</v>
      </c>
      <c r="K162">
        <v>3142</v>
      </c>
      <c r="L162">
        <v>14</v>
      </c>
      <c r="M162">
        <v>5</v>
      </c>
      <c r="N162" t="s">
        <v>48</v>
      </c>
      <c r="O162" t="s">
        <v>54</v>
      </c>
    </row>
    <row r="163" spans="1:15" x14ac:dyDescent="0.3">
      <c r="A163" s="7">
        <v>17450</v>
      </c>
      <c r="B163" s="6" t="s">
        <v>385</v>
      </c>
      <c r="C163" t="s">
        <v>386</v>
      </c>
      <c r="D163" s="2" t="s">
        <v>58</v>
      </c>
      <c r="E163" s="4" t="s">
        <v>59</v>
      </c>
      <c r="F163" t="s">
        <v>60</v>
      </c>
      <c r="G163">
        <v>53</v>
      </c>
      <c r="H163">
        <v>27764</v>
      </c>
      <c r="I163">
        <v>8</v>
      </c>
      <c r="J163">
        <v>307</v>
      </c>
      <c r="K163">
        <v>23402</v>
      </c>
      <c r="L163">
        <v>77</v>
      </c>
      <c r="M163">
        <v>2</v>
      </c>
      <c r="N163" t="s">
        <v>32</v>
      </c>
      <c r="O163" t="s">
        <v>60</v>
      </c>
    </row>
    <row r="164" spans="1:15" x14ac:dyDescent="0.3">
      <c r="A164" s="7">
        <v>17451</v>
      </c>
      <c r="B164" s="6" t="s">
        <v>387</v>
      </c>
      <c r="C164" t="s">
        <v>388</v>
      </c>
      <c r="D164" s="2" t="s">
        <v>64</v>
      </c>
      <c r="E164" s="4" t="s">
        <v>46</v>
      </c>
      <c r="F164" t="s">
        <v>67</v>
      </c>
      <c r="G164">
        <v>851</v>
      </c>
      <c r="H164">
        <v>25562</v>
      </c>
      <c r="I164">
        <v>10</v>
      </c>
      <c r="J164">
        <v>3133</v>
      </c>
      <c r="K164">
        <v>9596</v>
      </c>
      <c r="L164">
        <v>65</v>
      </c>
      <c r="M164">
        <v>1</v>
      </c>
      <c r="N164" t="s">
        <v>48</v>
      </c>
      <c r="O164" t="s">
        <v>47</v>
      </c>
    </row>
    <row r="165" spans="1:15" x14ac:dyDescent="0.3">
      <c r="A165" s="7">
        <v>17452</v>
      </c>
      <c r="B165" s="6" t="s">
        <v>389</v>
      </c>
      <c r="C165" t="s">
        <v>390</v>
      </c>
      <c r="D165" s="2" t="s">
        <v>52</v>
      </c>
      <c r="E165" s="4" t="s">
        <v>59</v>
      </c>
      <c r="F165" t="s">
        <v>60</v>
      </c>
      <c r="G165">
        <v>761</v>
      </c>
      <c r="H165">
        <v>88892</v>
      </c>
      <c r="I165">
        <v>2</v>
      </c>
      <c r="J165">
        <v>1483</v>
      </c>
      <c r="K165">
        <v>21117</v>
      </c>
      <c r="L165">
        <v>76</v>
      </c>
      <c r="M165">
        <v>1</v>
      </c>
      <c r="N165" t="s">
        <v>61</v>
      </c>
      <c r="O165" t="s">
        <v>60</v>
      </c>
    </row>
    <row r="166" spans="1:15" x14ac:dyDescent="0.3">
      <c r="A166" s="7">
        <v>17453</v>
      </c>
      <c r="B166" s="6" t="s">
        <v>391</v>
      </c>
      <c r="C166" t="s">
        <v>392</v>
      </c>
      <c r="D166" s="2" t="s">
        <v>70</v>
      </c>
      <c r="E166" s="4" t="s">
        <v>59</v>
      </c>
      <c r="F166" t="s">
        <v>60</v>
      </c>
      <c r="G166">
        <v>212</v>
      </c>
      <c r="H166">
        <v>79708</v>
      </c>
      <c r="I166">
        <v>6</v>
      </c>
      <c r="J166">
        <v>1645</v>
      </c>
      <c r="K166">
        <v>12022</v>
      </c>
      <c r="L166">
        <v>91</v>
      </c>
      <c r="M166">
        <v>1</v>
      </c>
      <c r="N166" t="s">
        <v>61</v>
      </c>
      <c r="O166" t="s">
        <v>60</v>
      </c>
    </row>
    <row r="167" spans="1:15" x14ac:dyDescent="0.3">
      <c r="A167" s="7">
        <v>17454</v>
      </c>
      <c r="B167" s="6" t="s">
        <v>393</v>
      </c>
      <c r="C167" t="s">
        <v>394</v>
      </c>
      <c r="D167" s="2" t="s">
        <v>52</v>
      </c>
      <c r="E167" s="4" t="s">
        <v>46</v>
      </c>
      <c r="F167" t="s">
        <v>76</v>
      </c>
      <c r="G167">
        <v>1420</v>
      </c>
      <c r="H167">
        <v>51514</v>
      </c>
      <c r="I167">
        <v>17</v>
      </c>
      <c r="J167">
        <v>1353</v>
      </c>
      <c r="K167">
        <v>17365</v>
      </c>
      <c r="L167">
        <v>72</v>
      </c>
      <c r="M167">
        <v>1</v>
      </c>
      <c r="N167" t="s">
        <v>48</v>
      </c>
      <c r="O167" t="s">
        <v>76</v>
      </c>
    </row>
    <row r="168" spans="1:15" x14ac:dyDescent="0.3">
      <c r="A168" s="7">
        <v>17455</v>
      </c>
      <c r="B168" s="6" t="s">
        <v>395</v>
      </c>
      <c r="C168" t="s">
        <v>396</v>
      </c>
      <c r="D168" s="2" t="s">
        <v>45</v>
      </c>
      <c r="E168" s="4" t="s">
        <v>59</v>
      </c>
      <c r="F168" t="s">
        <v>60</v>
      </c>
      <c r="G168">
        <v>369</v>
      </c>
      <c r="H168">
        <v>73993</v>
      </c>
      <c r="I168">
        <v>8</v>
      </c>
      <c r="J168">
        <v>977</v>
      </c>
      <c r="K168">
        <v>26835</v>
      </c>
      <c r="L168">
        <v>94</v>
      </c>
      <c r="M168">
        <v>2</v>
      </c>
      <c r="N168" t="s">
        <v>48</v>
      </c>
      <c r="O168" t="s">
        <v>60</v>
      </c>
    </row>
    <row r="169" spans="1:15" x14ac:dyDescent="0.3">
      <c r="A169" s="7">
        <v>17456</v>
      </c>
      <c r="B169" s="6" t="s">
        <v>397</v>
      </c>
      <c r="C169" t="s">
        <v>398</v>
      </c>
      <c r="D169" s="2" t="s">
        <v>52</v>
      </c>
      <c r="E169" s="4" t="s">
        <v>46</v>
      </c>
      <c r="F169" t="s">
        <v>67</v>
      </c>
      <c r="G169">
        <v>1644</v>
      </c>
      <c r="H169">
        <v>82808</v>
      </c>
      <c r="I169">
        <v>4</v>
      </c>
      <c r="J169">
        <v>3156</v>
      </c>
      <c r="K169">
        <v>19472</v>
      </c>
      <c r="L169">
        <v>47</v>
      </c>
      <c r="M169">
        <v>1</v>
      </c>
      <c r="N169" t="s">
        <v>48</v>
      </c>
      <c r="O169" t="s">
        <v>49</v>
      </c>
    </row>
    <row r="170" spans="1:15" x14ac:dyDescent="0.3">
      <c r="A170" s="7">
        <v>17457</v>
      </c>
      <c r="B170" s="6" t="s">
        <v>399</v>
      </c>
      <c r="C170" t="s">
        <v>400</v>
      </c>
      <c r="D170" s="2" t="s">
        <v>58</v>
      </c>
      <c r="E170" s="4" t="s">
        <v>59</v>
      </c>
      <c r="F170" t="s">
        <v>60</v>
      </c>
      <c r="G170">
        <v>168</v>
      </c>
      <c r="H170">
        <v>30776</v>
      </c>
      <c r="I170">
        <v>5</v>
      </c>
      <c r="J170">
        <v>1558</v>
      </c>
      <c r="K170">
        <v>19976</v>
      </c>
      <c r="L170">
        <v>79</v>
      </c>
      <c r="M170">
        <v>2</v>
      </c>
      <c r="N170" t="s">
        <v>32</v>
      </c>
      <c r="O170" t="s">
        <v>60</v>
      </c>
    </row>
    <row r="171" spans="1:15" x14ac:dyDescent="0.3">
      <c r="A171" s="7">
        <v>17458</v>
      </c>
      <c r="B171" s="6" t="s">
        <v>401</v>
      </c>
      <c r="C171" t="s">
        <v>402</v>
      </c>
      <c r="D171" s="2" t="s">
        <v>45</v>
      </c>
      <c r="E171" s="4" t="s">
        <v>46</v>
      </c>
      <c r="F171" t="s">
        <v>47</v>
      </c>
      <c r="G171">
        <v>793</v>
      </c>
      <c r="H171">
        <v>12938</v>
      </c>
      <c r="I171">
        <v>18</v>
      </c>
      <c r="J171">
        <v>820</v>
      </c>
      <c r="K171">
        <v>10565</v>
      </c>
      <c r="L171">
        <v>67</v>
      </c>
      <c r="M171">
        <v>0</v>
      </c>
      <c r="N171" t="s">
        <v>48</v>
      </c>
      <c r="O171" t="s">
        <v>76</v>
      </c>
    </row>
    <row r="172" spans="1:15" x14ac:dyDescent="0.3">
      <c r="A172" s="7">
        <v>17459</v>
      </c>
      <c r="B172" s="6" t="s">
        <v>403</v>
      </c>
      <c r="C172" t="s">
        <v>404</v>
      </c>
      <c r="D172" s="2" t="s">
        <v>45</v>
      </c>
      <c r="E172" s="4" t="s">
        <v>46</v>
      </c>
      <c r="F172" t="s">
        <v>67</v>
      </c>
      <c r="G172">
        <v>668</v>
      </c>
      <c r="H172">
        <v>86073</v>
      </c>
      <c r="I172">
        <v>15</v>
      </c>
      <c r="J172">
        <v>3972</v>
      </c>
      <c r="K172">
        <v>8963</v>
      </c>
      <c r="L172">
        <v>48</v>
      </c>
      <c r="M172">
        <v>1</v>
      </c>
      <c r="N172" t="s">
        <v>48</v>
      </c>
      <c r="O172" t="s">
        <v>73</v>
      </c>
    </row>
    <row r="173" spans="1:15" x14ac:dyDescent="0.3">
      <c r="A173" s="7">
        <v>17460</v>
      </c>
      <c r="B173" s="6" t="s">
        <v>405</v>
      </c>
      <c r="C173" t="s">
        <v>406</v>
      </c>
      <c r="D173" s="2" t="s">
        <v>52</v>
      </c>
      <c r="E173" s="4" t="s">
        <v>59</v>
      </c>
      <c r="F173" t="s">
        <v>60</v>
      </c>
      <c r="G173">
        <v>963</v>
      </c>
      <c r="H173">
        <v>30350</v>
      </c>
      <c r="I173">
        <v>16</v>
      </c>
      <c r="J173">
        <v>449</v>
      </c>
      <c r="K173">
        <v>22304</v>
      </c>
      <c r="L173">
        <v>96</v>
      </c>
      <c r="M173">
        <v>2</v>
      </c>
      <c r="N173" t="s">
        <v>48</v>
      </c>
      <c r="O173" t="s">
        <v>76</v>
      </c>
    </row>
    <row r="174" spans="1:15" x14ac:dyDescent="0.3">
      <c r="A174" s="7">
        <v>17461</v>
      </c>
      <c r="B174" s="6" t="s">
        <v>407</v>
      </c>
      <c r="C174" t="s">
        <v>408</v>
      </c>
      <c r="D174" s="2" t="s">
        <v>64</v>
      </c>
      <c r="E174" s="4" t="s">
        <v>46</v>
      </c>
      <c r="F174" t="s">
        <v>76</v>
      </c>
      <c r="G174">
        <v>984</v>
      </c>
      <c r="H174">
        <v>38646</v>
      </c>
      <c r="I174">
        <v>1</v>
      </c>
      <c r="J174">
        <v>1110</v>
      </c>
      <c r="K174">
        <v>17840</v>
      </c>
      <c r="L174">
        <v>65</v>
      </c>
      <c r="M174">
        <v>1</v>
      </c>
      <c r="N174" t="s">
        <v>32</v>
      </c>
      <c r="O174" t="s">
        <v>49</v>
      </c>
    </row>
    <row r="175" spans="1:15" x14ac:dyDescent="0.3">
      <c r="A175" s="7">
        <v>17462</v>
      </c>
      <c r="B175" s="6" t="s">
        <v>409</v>
      </c>
      <c r="C175" t="s">
        <v>410</v>
      </c>
      <c r="D175" s="2" t="s">
        <v>58</v>
      </c>
      <c r="E175" s="4" t="s">
        <v>46</v>
      </c>
      <c r="F175" t="s">
        <v>47</v>
      </c>
      <c r="G175">
        <v>233</v>
      </c>
      <c r="H175">
        <v>55403</v>
      </c>
      <c r="I175">
        <v>8</v>
      </c>
      <c r="J175">
        <v>954</v>
      </c>
      <c r="K175">
        <v>11851</v>
      </c>
      <c r="L175">
        <v>56</v>
      </c>
      <c r="M175">
        <v>1</v>
      </c>
      <c r="N175" t="s">
        <v>37</v>
      </c>
      <c r="O175" t="s">
        <v>47</v>
      </c>
    </row>
    <row r="176" spans="1:15" x14ac:dyDescent="0.3">
      <c r="A176" s="7">
        <v>17463</v>
      </c>
      <c r="B176" s="6" t="s">
        <v>411</v>
      </c>
      <c r="C176" t="s">
        <v>412</v>
      </c>
      <c r="D176" s="2" t="s">
        <v>52</v>
      </c>
      <c r="E176" s="4" t="s">
        <v>46</v>
      </c>
      <c r="F176" t="s">
        <v>54</v>
      </c>
      <c r="G176">
        <v>3025</v>
      </c>
      <c r="H176">
        <v>88411</v>
      </c>
      <c r="I176">
        <v>19</v>
      </c>
      <c r="J176">
        <v>14980</v>
      </c>
      <c r="K176">
        <v>1962</v>
      </c>
      <c r="L176">
        <v>20</v>
      </c>
      <c r="M176">
        <v>8</v>
      </c>
      <c r="N176" t="s">
        <v>48</v>
      </c>
      <c r="O176" t="s">
        <v>80</v>
      </c>
    </row>
    <row r="177" spans="1:15" x14ac:dyDescent="0.3">
      <c r="A177" s="7">
        <v>17464</v>
      </c>
      <c r="B177" s="6" t="s">
        <v>413</v>
      </c>
      <c r="C177" t="s">
        <v>414</v>
      </c>
      <c r="D177" s="2" t="s">
        <v>64</v>
      </c>
      <c r="E177" s="4" t="s">
        <v>59</v>
      </c>
      <c r="F177" t="s">
        <v>60</v>
      </c>
      <c r="G177">
        <v>397</v>
      </c>
      <c r="H177">
        <v>40350</v>
      </c>
      <c r="I177">
        <v>6</v>
      </c>
      <c r="J177">
        <v>1659</v>
      </c>
      <c r="K177">
        <v>20183</v>
      </c>
      <c r="L177">
        <v>89</v>
      </c>
      <c r="M177">
        <v>1</v>
      </c>
      <c r="N177" t="s">
        <v>61</v>
      </c>
      <c r="O177" t="s">
        <v>76</v>
      </c>
    </row>
    <row r="178" spans="1:15" x14ac:dyDescent="0.3">
      <c r="A178" s="7">
        <v>17465</v>
      </c>
      <c r="B178" s="6" t="s">
        <v>415</v>
      </c>
      <c r="C178" t="s">
        <v>416</v>
      </c>
      <c r="D178" s="2" t="s">
        <v>64</v>
      </c>
      <c r="E178" s="4" t="s">
        <v>59</v>
      </c>
      <c r="F178" t="s">
        <v>60</v>
      </c>
      <c r="G178">
        <v>88</v>
      </c>
      <c r="H178">
        <v>77476</v>
      </c>
      <c r="I178">
        <v>17</v>
      </c>
      <c r="J178">
        <v>1457</v>
      </c>
      <c r="K178">
        <v>18162</v>
      </c>
      <c r="L178">
        <v>99</v>
      </c>
      <c r="M178">
        <v>1</v>
      </c>
      <c r="N178" t="s">
        <v>48</v>
      </c>
      <c r="O178" t="s">
        <v>60</v>
      </c>
    </row>
    <row r="179" spans="1:15" x14ac:dyDescent="0.3">
      <c r="A179" s="7">
        <v>17466</v>
      </c>
      <c r="B179" s="6" t="s">
        <v>417</v>
      </c>
      <c r="C179" t="s">
        <v>418</v>
      </c>
      <c r="D179" s="2" t="s">
        <v>45</v>
      </c>
      <c r="E179" s="4" t="s">
        <v>46</v>
      </c>
      <c r="F179" t="s">
        <v>60</v>
      </c>
      <c r="G179">
        <v>845</v>
      </c>
      <c r="H179">
        <v>71366</v>
      </c>
      <c r="I179">
        <v>14</v>
      </c>
      <c r="J179">
        <v>323</v>
      </c>
      <c r="K179">
        <v>22257</v>
      </c>
      <c r="L179">
        <v>81</v>
      </c>
      <c r="M179">
        <v>1</v>
      </c>
      <c r="N179" t="s">
        <v>32</v>
      </c>
      <c r="O179" t="s">
        <v>60</v>
      </c>
    </row>
    <row r="180" spans="1:15" x14ac:dyDescent="0.3">
      <c r="A180" s="7">
        <v>17467</v>
      </c>
      <c r="B180" s="6" t="s">
        <v>419</v>
      </c>
      <c r="C180" t="s">
        <v>420</v>
      </c>
      <c r="D180" s="2" t="s">
        <v>64</v>
      </c>
      <c r="E180" s="4" t="s">
        <v>46</v>
      </c>
      <c r="F180" t="s">
        <v>47</v>
      </c>
      <c r="G180">
        <v>218</v>
      </c>
      <c r="H180">
        <v>71725</v>
      </c>
      <c r="I180">
        <v>10</v>
      </c>
      <c r="J180">
        <v>5307</v>
      </c>
      <c r="K180">
        <v>11410</v>
      </c>
      <c r="L180">
        <v>64</v>
      </c>
      <c r="M180">
        <v>0</v>
      </c>
      <c r="N180" t="s">
        <v>48</v>
      </c>
      <c r="O180" t="s">
        <v>47</v>
      </c>
    </row>
    <row r="181" spans="1:15" x14ac:dyDescent="0.3">
      <c r="A181" s="7">
        <v>17468</v>
      </c>
      <c r="B181" s="6" t="s">
        <v>421</v>
      </c>
      <c r="C181" t="s">
        <v>422</v>
      </c>
      <c r="D181" s="2" t="s">
        <v>58</v>
      </c>
      <c r="E181" s="4" t="s">
        <v>59</v>
      </c>
      <c r="F181" t="s">
        <v>60</v>
      </c>
      <c r="G181">
        <v>171</v>
      </c>
      <c r="H181">
        <v>26379</v>
      </c>
      <c r="I181">
        <v>10</v>
      </c>
      <c r="J181">
        <v>886</v>
      </c>
      <c r="K181">
        <v>25437</v>
      </c>
      <c r="L181">
        <v>80</v>
      </c>
      <c r="M181">
        <v>1</v>
      </c>
      <c r="N181" t="s">
        <v>61</v>
      </c>
      <c r="O181" t="s">
        <v>76</v>
      </c>
    </row>
    <row r="182" spans="1:15" x14ac:dyDescent="0.3">
      <c r="A182" s="7">
        <v>17469</v>
      </c>
      <c r="B182" s="6" t="s">
        <v>423</v>
      </c>
      <c r="C182" t="s">
        <v>424</v>
      </c>
      <c r="D182" s="2" t="s">
        <v>52</v>
      </c>
      <c r="E182" s="4" t="s">
        <v>59</v>
      </c>
      <c r="F182" t="s">
        <v>76</v>
      </c>
      <c r="G182">
        <v>3848</v>
      </c>
      <c r="H182">
        <v>29422</v>
      </c>
      <c r="I182">
        <v>23</v>
      </c>
      <c r="J182">
        <v>1017</v>
      </c>
      <c r="K182">
        <v>15030</v>
      </c>
      <c r="L182">
        <v>79</v>
      </c>
      <c r="M182">
        <v>2</v>
      </c>
      <c r="N182" t="s">
        <v>48</v>
      </c>
      <c r="O182" t="s">
        <v>76</v>
      </c>
    </row>
    <row r="183" spans="1:15" x14ac:dyDescent="0.3">
      <c r="A183" s="7">
        <v>17470</v>
      </c>
      <c r="B183" s="6" t="s">
        <v>425</v>
      </c>
      <c r="C183" t="s">
        <v>426</v>
      </c>
      <c r="D183" s="2" t="s">
        <v>64</v>
      </c>
      <c r="E183" s="4" t="s">
        <v>46</v>
      </c>
      <c r="F183" t="s">
        <v>67</v>
      </c>
      <c r="G183">
        <v>1103</v>
      </c>
      <c r="H183">
        <v>55674</v>
      </c>
      <c r="I183">
        <v>12</v>
      </c>
      <c r="J183">
        <v>3110</v>
      </c>
      <c r="K183">
        <v>12375</v>
      </c>
      <c r="L183">
        <v>54</v>
      </c>
      <c r="M183">
        <v>1</v>
      </c>
      <c r="N183" t="s">
        <v>48</v>
      </c>
      <c r="O183" t="s">
        <v>47</v>
      </c>
    </row>
    <row r="184" spans="1:15" x14ac:dyDescent="0.3">
      <c r="A184" s="7">
        <v>17471</v>
      </c>
      <c r="B184" s="6" t="s">
        <v>427</v>
      </c>
      <c r="C184" t="s">
        <v>428</v>
      </c>
      <c r="D184" s="2" t="s">
        <v>52</v>
      </c>
      <c r="E184" s="4" t="s">
        <v>46</v>
      </c>
      <c r="F184" t="s">
        <v>80</v>
      </c>
      <c r="G184">
        <v>1755</v>
      </c>
      <c r="H184">
        <v>28987</v>
      </c>
      <c r="I184">
        <v>50</v>
      </c>
      <c r="J184">
        <v>24196</v>
      </c>
      <c r="K184">
        <v>1754</v>
      </c>
      <c r="L184">
        <v>22</v>
      </c>
      <c r="M184">
        <v>6</v>
      </c>
      <c r="N184" t="s">
        <v>48</v>
      </c>
      <c r="O184" t="s">
        <v>80</v>
      </c>
    </row>
    <row r="185" spans="1:15" x14ac:dyDescent="0.3">
      <c r="A185" s="7">
        <v>17472</v>
      </c>
      <c r="B185" s="6" t="s">
        <v>429</v>
      </c>
      <c r="C185" t="s">
        <v>430</v>
      </c>
      <c r="D185" s="2" t="s">
        <v>45</v>
      </c>
      <c r="E185" s="4" t="s">
        <v>46</v>
      </c>
      <c r="F185" t="s">
        <v>76</v>
      </c>
      <c r="G185">
        <v>779</v>
      </c>
      <c r="H185">
        <v>25081</v>
      </c>
      <c r="I185">
        <v>18</v>
      </c>
      <c r="J185">
        <v>1580</v>
      </c>
      <c r="K185">
        <v>15303</v>
      </c>
      <c r="L185">
        <v>59</v>
      </c>
      <c r="M185">
        <v>2</v>
      </c>
      <c r="N185" t="s">
        <v>48</v>
      </c>
      <c r="O185" t="s">
        <v>76</v>
      </c>
    </row>
    <row r="186" spans="1:15" x14ac:dyDescent="0.3">
      <c r="A186" s="7">
        <v>17473</v>
      </c>
      <c r="B186" s="6" t="s">
        <v>431</v>
      </c>
      <c r="C186" t="s">
        <v>432</v>
      </c>
      <c r="D186" s="2" t="s">
        <v>58</v>
      </c>
      <c r="E186" s="4" t="s">
        <v>46</v>
      </c>
      <c r="F186" t="s">
        <v>60</v>
      </c>
      <c r="G186">
        <v>50</v>
      </c>
      <c r="H186">
        <v>12381</v>
      </c>
      <c r="I186">
        <v>15</v>
      </c>
      <c r="J186">
        <v>1589</v>
      </c>
      <c r="K186">
        <v>19291</v>
      </c>
      <c r="L186">
        <v>87</v>
      </c>
      <c r="M186">
        <v>2</v>
      </c>
      <c r="N186" t="s">
        <v>61</v>
      </c>
      <c r="O186" t="s">
        <v>60</v>
      </c>
    </row>
    <row r="187" spans="1:15" x14ac:dyDescent="0.3">
      <c r="A187" s="7">
        <v>17474</v>
      </c>
      <c r="B187" s="6" t="s">
        <v>433</v>
      </c>
      <c r="C187" t="s">
        <v>434</v>
      </c>
      <c r="D187" s="2" t="s">
        <v>52</v>
      </c>
      <c r="E187" s="4" t="s">
        <v>59</v>
      </c>
      <c r="F187" t="s">
        <v>80</v>
      </c>
      <c r="G187">
        <v>4677</v>
      </c>
      <c r="H187">
        <v>54034</v>
      </c>
      <c r="I187">
        <v>55</v>
      </c>
      <c r="J187">
        <v>13001</v>
      </c>
      <c r="K187">
        <v>4112</v>
      </c>
      <c r="L187">
        <v>13</v>
      </c>
      <c r="M187">
        <v>6</v>
      </c>
      <c r="N187" t="s">
        <v>48</v>
      </c>
      <c r="O187" t="s">
        <v>80</v>
      </c>
    </row>
    <row r="188" spans="1:15" x14ac:dyDescent="0.3">
      <c r="A188" s="7">
        <v>17475</v>
      </c>
      <c r="B188" s="6" t="s">
        <v>435</v>
      </c>
      <c r="C188" t="s">
        <v>436</v>
      </c>
      <c r="D188" s="2" t="s">
        <v>58</v>
      </c>
      <c r="E188" s="4" t="s">
        <v>46</v>
      </c>
      <c r="F188" t="s">
        <v>47</v>
      </c>
      <c r="G188">
        <v>226</v>
      </c>
      <c r="H188">
        <v>38077</v>
      </c>
      <c r="I188">
        <v>7</v>
      </c>
      <c r="J188">
        <v>4679</v>
      </c>
      <c r="K188">
        <v>9117</v>
      </c>
      <c r="L188">
        <v>56</v>
      </c>
      <c r="M188">
        <v>0</v>
      </c>
      <c r="N188" t="s">
        <v>37</v>
      </c>
      <c r="O188" t="s">
        <v>47</v>
      </c>
    </row>
    <row r="189" spans="1:15" x14ac:dyDescent="0.3">
      <c r="A189" s="7">
        <v>17476</v>
      </c>
      <c r="B189" s="6" t="s">
        <v>437</v>
      </c>
      <c r="C189" t="s">
        <v>438</v>
      </c>
      <c r="D189" s="2" t="s">
        <v>52</v>
      </c>
      <c r="E189" s="4" t="s">
        <v>46</v>
      </c>
      <c r="F189" t="s">
        <v>80</v>
      </c>
      <c r="G189">
        <v>3182</v>
      </c>
      <c r="H189">
        <v>41504</v>
      </c>
      <c r="I189">
        <v>44</v>
      </c>
      <c r="J189">
        <v>25043</v>
      </c>
      <c r="K189">
        <v>1072</v>
      </c>
      <c r="L189">
        <v>11</v>
      </c>
      <c r="M189">
        <v>6</v>
      </c>
      <c r="N189" t="s">
        <v>48</v>
      </c>
      <c r="O189" t="s">
        <v>54</v>
      </c>
    </row>
    <row r="190" spans="1:15" x14ac:dyDescent="0.3">
      <c r="A190" s="7">
        <v>17477</v>
      </c>
      <c r="B190" s="6" t="s">
        <v>439</v>
      </c>
      <c r="C190" t="s">
        <v>440</v>
      </c>
      <c r="D190" s="2" t="s">
        <v>45</v>
      </c>
      <c r="E190" s="4" t="s">
        <v>46</v>
      </c>
      <c r="F190" t="s">
        <v>67</v>
      </c>
      <c r="G190">
        <v>383</v>
      </c>
      <c r="H190">
        <v>10766</v>
      </c>
      <c r="I190">
        <v>14</v>
      </c>
      <c r="J190">
        <v>4916</v>
      </c>
      <c r="K190">
        <v>12542</v>
      </c>
      <c r="L190">
        <v>42</v>
      </c>
      <c r="M190">
        <v>3</v>
      </c>
      <c r="N190" t="s">
        <v>32</v>
      </c>
      <c r="O190" t="s">
        <v>49</v>
      </c>
    </row>
    <row r="191" spans="1:15" x14ac:dyDescent="0.3">
      <c r="A191" s="7">
        <v>17478</v>
      </c>
      <c r="B191" s="6" t="s">
        <v>441</v>
      </c>
      <c r="C191" t="s">
        <v>442</v>
      </c>
      <c r="D191" s="2" t="s">
        <v>52</v>
      </c>
      <c r="E191" s="4" t="s">
        <v>46</v>
      </c>
      <c r="F191" t="s">
        <v>80</v>
      </c>
      <c r="G191">
        <v>1157</v>
      </c>
      <c r="H191">
        <v>46680</v>
      </c>
      <c r="I191">
        <v>38</v>
      </c>
      <c r="J191">
        <v>33408</v>
      </c>
      <c r="K191">
        <v>4430</v>
      </c>
      <c r="L191">
        <v>15</v>
      </c>
      <c r="M191">
        <v>5</v>
      </c>
      <c r="N191" t="s">
        <v>37</v>
      </c>
      <c r="O191" t="s">
        <v>80</v>
      </c>
    </row>
    <row r="192" spans="1:15" x14ac:dyDescent="0.3">
      <c r="A192" s="7">
        <v>17479</v>
      </c>
      <c r="B192" s="6" t="s">
        <v>443</v>
      </c>
      <c r="C192" t="s">
        <v>444</v>
      </c>
      <c r="D192" s="2" t="s">
        <v>45</v>
      </c>
      <c r="E192" s="4" t="s">
        <v>59</v>
      </c>
      <c r="F192" t="s">
        <v>60</v>
      </c>
      <c r="G192">
        <v>121</v>
      </c>
      <c r="H192">
        <v>86147</v>
      </c>
      <c r="I192">
        <v>19</v>
      </c>
      <c r="J192">
        <v>1551</v>
      </c>
      <c r="K192">
        <v>14839</v>
      </c>
      <c r="L192">
        <v>88</v>
      </c>
      <c r="M192">
        <v>1</v>
      </c>
      <c r="N192" t="s">
        <v>48</v>
      </c>
      <c r="O192" t="s">
        <v>60</v>
      </c>
    </row>
    <row r="193" spans="1:15" x14ac:dyDescent="0.3">
      <c r="A193" s="7">
        <v>17480</v>
      </c>
      <c r="B193" s="6" t="s">
        <v>445</v>
      </c>
      <c r="C193" t="s">
        <v>446</v>
      </c>
      <c r="D193" s="2" t="s">
        <v>45</v>
      </c>
      <c r="E193" s="4" t="s">
        <v>46</v>
      </c>
      <c r="F193" t="s">
        <v>67</v>
      </c>
      <c r="G193">
        <v>738</v>
      </c>
      <c r="H193">
        <v>40924</v>
      </c>
      <c r="I193">
        <v>10</v>
      </c>
      <c r="J193">
        <v>4583</v>
      </c>
      <c r="K193">
        <v>14759</v>
      </c>
      <c r="L193">
        <v>45</v>
      </c>
      <c r="M193">
        <v>1</v>
      </c>
      <c r="N193" t="s">
        <v>61</v>
      </c>
      <c r="O193" t="s">
        <v>76</v>
      </c>
    </row>
    <row r="194" spans="1:15" x14ac:dyDescent="0.3">
      <c r="A194" s="7">
        <v>17481</v>
      </c>
      <c r="B194" s="6" t="s">
        <v>447</v>
      </c>
      <c r="C194" t="s">
        <v>448</v>
      </c>
      <c r="D194" s="2" t="s">
        <v>52</v>
      </c>
      <c r="E194" s="4" t="s">
        <v>46</v>
      </c>
      <c r="F194" t="s">
        <v>76</v>
      </c>
      <c r="G194">
        <v>3778</v>
      </c>
      <c r="H194">
        <v>56383</v>
      </c>
      <c r="I194">
        <v>23</v>
      </c>
      <c r="J194">
        <v>1520</v>
      </c>
      <c r="K194">
        <v>22100</v>
      </c>
      <c r="L194">
        <v>58</v>
      </c>
      <c r="M194">
        <v>2</v>
      </c>
      <c r="N194" t="s">
        <v>48</v>
      </c>
      <c r="O194" t="s">
        <v>76</v>
      </c>
    </row>
    <row r="195" spans="1:15" x14ac:dyDescent="0.3">
      <c r="A195" s="7">
        <v>17482</v>
      </c>
      <c r="B195" s="6" t="s">
        <v>449</v>
      </c>
      <c r="C195" t="s">
        <v>450</v>
      </c>
      <c r="D195" s="2" t="s">
        <v>70</v>
      </c>
      <c r="E195" s="4" t="s">
        <v>46</v>
      </c>
      <c r="F195" t="s">
        <v>47</v>
      </c>
      <c r="G195">
        <v>274</v>
      </c>
      <c r="H195">
        <v>31409</v>
      </c>
      <c r="I195">
        <v>9</v>
      </c>
      <c r="J195">
        <v>4557</v>
      </c>
      <c r="K195">
        <v>11527</v>
      </c>
      <c r="L195">
        <v>66</v>
      </c>
      <c r="M195">
        <v>1</v>
      </c>
      <c r="N195" t="s">
        <v>32</v>
      </c>
      <c r="O195" t="s">
        <v>73</v>
      </c>
    </row>
    <row r="196" spans="1:15" x14ac:dyDescent="0.3">
      <c r="A196" s="7">
        <v>17483</v>
      </c>
      <c r="B196" s="6" t="s">
        <v>451</v>
      </c>
      <c r="C196" t="s">
        <v>452</v>
      </c>
      <c r="D196" s="2" t="s">
        <v>45</v>
      </c>
      <c r="E196" s="4" t="s">
        <v>46</v>
      </c>
      <c r="F196" t="s">
        <v>47</v>
      </c>
      <c r="G196">
        <v>373</v>
      </c>
      <c r="H196">
        <v>72919</v>
      </c>
      <c r="I196">
        <v>13</v>
      </c>
      <c r="J196">
        <v>1387</v>
      </c>
      <c r="K196">
        <v>9632</v>
      </c>
      <c r="L196">
        <v>50</v>
      </c>
      <c r="M196">
        <v>0</v>
      </c>
      <c r="N196" t="s">
        <v>37</v>
      </c>
      <c r="O196" t="s">
        <v>47</v>
      </c>
    </row>
    <row r="197" spans="1:15" x14ac:dyDescent="0.3">
      <c r="A197" s="7">
        <v>17484</v>
      </c>
      <c r="B197" s="6" t="s">
        <v>453</v>
      </c>
      <c r="C197" t="s">
        <v>454</v>
      </c>
      <c r="D197" s="2" t="s">
        <v>45</v>
      </c>
      <c r="E197" s="4" t="s">
        <v>46</v>
      </c>
      <c r="F197" t="s">
        <v>47</v>
      </c>
      <c r="G197">
        <v>824</v>
      </c>
      <c r="H197">
        <v>50909</v>
      </c>
      <c r="I197">
        <v>11</v>
      </c>
      <c r="J197">
        <v>2066</v>
      </c>
      <c r="K197">
        <v>11777</v>
      </c>
      <c r="L197">
        <v>50</v>
      </c>
      <c r="M197">
        <v>1</v>
      </c>
      <c r="N197" t="s">
        <v>37</v>
      </c>
      <c r="O197" t="s">
        <v>47</v>
      </c>
    </row>
    <row r="198" spans="1:15" x14ac:dyDescent="0.3">
      <c r="A198" s="7">
        <v>17485</v>
      </c>
      <c r="B198" s="6" t="s">
        <v>455</v>
      </c>
      <c r="C198" t="s">
        <v>456</v>
      </c>
      <c r="D198" s="2" t="s">
        <v>58</v>
      </c>
      <c r="E198" s="4" t="s">
        <v>46</v>
      </c>
      <c r="F198" t="s">
        <v>47</v>
      </c>
      <c r="G198">
        <v>207</v>
      </c>
      <c r="H198">
        <v>70776</v>
      </c>
      <c r="I198">
        <v>12</v>
      </c>
      <c r="J198">
        <v>3185</v>
      </c>
      <c r="K198">
        <v>11653</v>
      </c>
      <c r="L198">
        <v>59</v>
      </c>
      <c r="M198">
        <v>0</v>
      </c>
      <c r="N198" t="s">
        <v>48</v>
      </c>
      <c r="O198" t="s">
        <v>49</v>
      </c>
    </row>
    <row r="199" spans="1:15" x14ac:dyDescent="0.3">
      <c r="A199" s="7">
        <v>17486</v>
      </c>
      <c r="B199" s="6" t="s">
        <v>457</v>
      </c>
      <c r="C199" t="s">
        <v>458</v>
      </c>
      <c r="D199" s="2" t="s">
        <v>45</v>
      </c>
      <c r="E199" s="4" t="s">
        <v>46</v>
      </c>
      <c r="F199" t="s">
        <v>76</v>
      </c>
      <c r="G199">
        <v>682</v>
      </c>
      <c r="H199">
        <v>18548</v>
      </c>
      <c r="I199">
        <v>11</v>
      </c>
      <c r="J199">
        <v>2348</v>
      </c>
      <c r="K199">
        <v>11411</v>
      </c>
      <c r="L199">
        <v>70</v>
      </c>
      <c r="M199">
        <v>3</v>
      </c>
      <c r="N199" t="s">
        <v>48</v>
      </c>
      <c r="O199" t="s">
        <v>76</v>
      </c>
    </row>
    <row r="200" spans="1:15" x14ac:dyDescent="0.3">
      <c r="A200" s="7">
        <v>17487</v>
      </c>
      <c r="B200" s="6" t="s">
        <v>459</v>
      </c>
      <c r="C200" t="s">
        <v>460</v>
      </c>
      <c r="D200" s="2" t="s">
        <v>64</v>
      </c>
      <c r="E200" s="4" t="s">
        <v>46</v>
      </c>
      <c r="F200" t="s">
        <v>47</v>
      </c>
      <c r="G200">
        <v>539</v>
      </c>
      <c r="H200">
        <v>85272</v>
      </c>
      <c r="I200">
        <v>15</v>
      </c>
      <c r="J200">
        <v>2898</v>
      </c>
      <c r="K200">
        <v>10290</v>
      </c>
      <c r="L200">
        <v>70</v>
      </c>
      <c r="M200">
        <v>0</v>
      </c>
      <c r="N200" t="s">
        <v>61</v>
      </c>
      <c r="O200" t="s">
        <v>49</v>
      </c>
    </row>
    <row r="201" spans="1:15" x14ac:dyDescent="0.3">
      <c r="A201" s="7">
        <v>17488</v>
      </c>
      <c r="B201" s="6" t="s">
        <v>461</v>
      </c>
      <c r="C201" t="s">
        <v>462</v>
      </c>
      <c r="D201" s="2" t="s">
        <v>52</v>
      </c>
      <c r="E201" s="4" t="s">
        <v>53</v>
      </c>
      <c r="F201" t="s">
        <v>54</v>
      </c>
      <c r="G201">
        <v>2887</v>
      </c>
      <c r="H201">
        <v>49108</v>
      </c>
      <c r="I201">
        <v>26</v>
      </c>
      <c r="J201">
        <v>28222</v>
      </c>
      <c r="K201">
        <v>2791</v>
      </c>
      <c r="L201">
        <v>12</v>
      </c>
      <c r="M201">
        <v>7</v>
      </c>
      <c r="N201" t="s">
        <v>48</v>
      </c>
      <c r="O201" t="s">
        <v>55</v>
      </c>
    </row>
    <row r="202" spans="1:15" x14ac:dyDescent="0.3">
      <c r="A202" s="7">
        <v>17489</v>
      </c>
      <c r="B202" s="6" t="s">
        <v>463</v>
      </c>
      <c r="C202" t="s">
        <v>464</v>
      </c>
      <c r="D202" s="2" t="s">
        <v>58</v>
      </c>
      <c r="E202" s="4" t="s">
        <v>59</v>
      </c>
      <c r="F202" t="s">
        <v>60</v>
      </c>
      <c r="G202">
        <v>190</v>
      </c>
      <c r="H202">
        <v>40583</v>
      </c>
      <c r="I202">
        <v>15</v>
      </c>
      <c r="J202">
        <v>707</v>
      </c>
      <c r="K202">
        <v>20316</v>
      </c>
      <c r="L202">
        <v>91</v>
      </c>
      <c r="M202">
        <v>2</v>
      </c>
      <c r="N202" t="s">
        <v>32</v>
      </c>
      <c r="O202" t="s">
        <v>60</v>
      </c>
    </row>
    <row r="203" spans="1:15" x14ac:dyDescent="0.3">
      <c r="A203" s="7">
        <v>17490</v>
      </c>
      <c r="B203" s="6" t="s">
        <v>465</v>
      </c>
      <c r="C203" t="s">
        <v>466</v>
      </c>
      <c r="D203" s="2" t="s">
        <v>58</v>
      </c>
      <c r="E203" s="4" t="s">
        <v>46</v>
      </c>
      <c r="F203" t="s">
        <v>60</v>
      </c>
      <c r="G203">
        <v>83</v>
      </c>
      <c r="H203">
        <v>66289</v>
      </c>
      <c r="I203">
        <v>6</v>
      </c>
      <c r="J203">
        <v>1714</v>
      </c>
      <c r="K203">
        <v>20091</v>
      </c>
      <c r="L203">
        <v>99</v>
      </c>
      <c r="M203">
        <v>2</v>
      </c>
      <c r="N203" t="s">
        <v>48</v>
      </c>
      <c r="O203" t="s">
        <v>76</v>
      </c>
    </row>
    <row r="204" spans="1:15" x14ac:dyDescent="0.3">
      <c r="A204" s="7">
        <v>17491</v>
      </c>
      <c r="B204" s="6" t="s">
        <v>467</v>
      </c>
      <c r="C204" t="s">
        <v>468</v>
      </c>
      <c r="D204" s="2" t="s">
        <v>52</v>
      </c>
      <c r="E204" s="4" t="s">
        <v>46</v>
      </c>
      <c r="F204" t="s">
        <v>80</v>
      </c>
      <c r="G204">
        <v>3921</v>
      </c>
      <c r="H204">
        <v>87095</v>
      </c>
      <c r="I204">
        <v>56</v>
      </c>
      <c r="J204">
        <v>12176</v>
      </c>
      <c r="K204">
        <v>2372</v>
      </c>
      <c r="L204">
        <v>19</v>
      </c>
      <c r="M204">
        <v>3</v>
      </c>
      <c r="N204" t="s">
        <v>48</v>
      </c>
      <c r="O204" t="s">
        <v>80</v>
      </c>
    </row>
    <row r="205" spans="1:15" x14ac:dyDescent="0.3">
      <c r="A205" s="7">
        <v>17492</v>
      </c>
      <c r="B205" s="6" t="s">
        <v>469</v>
      </c>
      <c r="C205" t="s">
        <v>470</v>
      </c>
      <c r="D205" s="2" t="s">
        <v>52</v>
      </c>
      <c r="E205" s="4" t="s">
        <v>59</v>
      </c>
      <c r="F205" t="s">
        <v>80</v>
      </c>
      <c r="G205">
        <v>4457</v>
      </c>
      <c r="H205">
        <v>10458</v>
      </c>
      <c r="I205">
        <v>37</v>
      </c>
      <c r="J205">
        <v>35557</v>
      </c>
      <c r="K205">
        <v>2717</v>
      </c>
      <c r="L205">
        <v>22</v>
      </c>
      <c r="M205">
        <v>3</v>
      </c>
      <c r="N205" t="s">
        <v>48</v>
      </c>
      <c r="O205" t="s">
        <v>54</v>
      </c>
    </row>
    <row r="206" spans="1:15" x14ac:dyDescent="0.3">
      <c r="A206" s="7">
        <v>17493</v>
      </c>
      <c r="B206" s="6" t="s">
        <v>471</v>
      </c>
      <c r="C206" t="s">
        <v>472</v>
      </c>
      <c r="D206" s="2" t="s">
        <v>45</v>
      </c>
      <c r="E206" s="4" t="s">
        <v>59</v>
      </c>
      <c r="F206" t="s">
        <v>60</v>
      </c>
      <c r="G206">
        <v>612</v>
      </c>
      <c r="H206">
        <v>75639</v>
      </c>
      <c r="I206">
        <v>12</v>
      </c>
      <c r="J206">
        <v>305</v>
      </c>
      <c r="K206">
        <v>25071</v>
      </c>
      <c r="L206">
        <v>86</v>
      </c>
      <c r="M206">
        <v>1</v>
      </c>
      <c r="N206" t="s">
        <v>48</v>
      </c>
      <c r="O206" t="s">
        <v>60</v>
      </c>
    </row>
    <row r="207" spans="1:15" x14ac:dyDescent="0.3">
      <c r="A207" s="7">
        <v>17494</v>
      </c>
      <c r="B207" s="6" t="s">
        <v>473</v>
      </c>
      <c r="C207" t="s">
        <v>474</v>
      </c>
      <c r="D207" s="2" t="s">
        <v>52</v>
      </c>
      <c r="E207" s="4" t="s">
        <v>46</v>
      </c>
      <c r="F207" t="s">
        <v>76</v>
      </c>
      <c r="G207">
        <v>2991</v>
      </c>
      <c r="H207">
        <v>77514</v>
      </c>
      <c r="I207">
        <v>14</v>
      </c>
      <c r="J207">
        <v>1023</v>
      </c>
      <c r="K207">
        <v>15937</v>
      </c>
      <c r="L207">
        <v>57</v>
      </c>
      <c r="M207">
        <v>3</v>
      </c>
      <c r="N207" t="s">
        <v>61</v>
      </c>
      <c r="O207" t="s">
        <v>76</v>
      </c>
    </row>
    <row r="208" spans="1:15" x14ac:dyDescent="0.3">
      <c r="A208" s="7">
        <v>17495</v>
      </c>
      <c r="B208" s="6" t="s">
        <v>475</v>
      </c>
      <c r="C208" t="s">
        <v>476</v>
      </c>
      <c r="D208" s="2" t="s">
        <v>52</v>
      </c>
      <c r="E208" s="4" t="s">
        <v>53</v>
      </c>
      <c r="F208" t="s">
        <v>54</v>
      </c>
      <c r="G208">
        <v>3817</v>
      </c>
      <c r="H208">
        <v>88605</v>
      </c>
      <c r="I208">
        <v>30</v>
      </c>
      <c r="J208">
        <v>6431</v>
      </c>
      <c r="K208">
        <v>2516</v>
      </c>
      <c r="L208">
        <v>8</v>
      </c>
      <c r="M208">
        <v>5</v>
      </c>
      <c r="N208" t="s">
        <v>37</v>
      </c>
      <c r="O208" t="s">
        <v>55</v>
      </c>
    </row>
    <row r="209" spans="1:15" x14ac:dyDescent="0.3">
      <c r="A209" s="7">
        <v>17496</v>
      </c>
      <c r="B209" s="6" t="s">
        <v>477</v>
      </c>
      <c r="C209" t="s">
        <v>478</v>
      </c>
      <c r="D209" s="2" t="s">
        <v>52</v>
      </c>
      <c r="E209" s="4" t="s">
        <v>59</v>
      </c>
      <c r="F209" t="s">
        <v>80</v>
      </c>
      <c r="G209">
        <v>3246</v>
      </c>
      <c r="H209">
        <v>12640</v>
      </c>
      <c r="I209">
        <v>43</v>
      </c>
      <c r="J209">
        <v>20997</v>
      </c>
      <c r="K209">
        <v>2060</v>
      </c>
      <c r="L209">
        <v>21</v>
      </c>
      <c r="M209">
        <v>3</v>
      </c>
      <c r="N209" t="s">
        <v>37</v>
      </c>
      <c r="O209" t="s">
        <v>54</v>
      </c>
    </row>
    <row r="210" spans="1:15" x14ac:dyDescent="0.3">
      <c r="A210" s="7">
        <v>17497</v>
      </c>
      <c r="B210" s="6" t="s">
        <v>479</v>
      </c>
      <c r="C210" t="s">
        <v>480</v>
      </c>
      <c r="D210" s="2" t="s">
        <v>64</v>
      </c>
      <c r="E210" s="4" t="s">
        <v>59</v>
      </c>
      <c r="F210" t="s">
        <v>76</v>
      </c>
      <c r="G210">
        <v>881</v>
      </c>
      <c r="H210">
        <v>25027</v>
      </c>
      <c r="I210">
        <v>9</v>
      </c>
      <c r="J210">
        <v>2232</v>
      </c>
      <c r="K210">
        <v>16331</v>
      </c>
      <c r="L210">
        <v>69</v>
      </c>
      <c r="M210">
        <v>1</v>
      </c>
      <c r="N210" t="s">
        <v>48</v>
      </c>
      <c r="O210" t="s">
        <v>76</v>
      </c>
    </row>
    <row r="211" spans="1:15" x14ac:dyDescent="0.3">
      <c r="A211" s="7">
        <v>17498</v>
      </c>
      <c r="B211" s="6" t="s">
        <v>481</v>
      </c>
      <c r="C211" t="s">
        <v>482</v>
      </c>
      <c r="D211" s="2" t="s">
        <v>45</v>
      </c>
      <c r="E211" s="4" t="s">
        <v>46</v>
      </c>
      <c r="F211" t="s">
        <v>60</v>
      </c>
      <c r="G211">
        <v>178</v>
      </c>
      <c r="H211">
        <v>79988</v>
      </c>
      <c r="I211">
        <v>19</v>
      </c>
      <c r="J211">
        <v>1593</v>
      </c>
      <c r="K211">
        <v>26846</v>
      </c>
      <c r="L211">
        <v>88</v>
      </c>
      <c r="M211">
        <v>1</v>
      </c>
      <c r="N211" t="s">
        <v>32</v>
      </c>
      <c r="O211" t="s">
        <v>60</v>
      </c>
    </row>
    <row r="212" spans="1:15" x14ac:dyDescent="0.3">
      <c r="A212" s="7">
        <v>17499</v>
      </c>
      <c r="B212" s="6" t="s">
        <v>483</v>
      </c>
      <c r="C212" t="s">
        <v>484</v>
      </c>
      <c r="D212" s="2" t="s">
        <v>64</v>
      </c>
      <c r="E212" s="4" t="s">
        <v>46</v>
      </c>
      <c r="F212" t="s">
        <v>47</v>
      </c>
      <c r="G212">
        <v>392</v>
      </c>
      <c r="H212">
        <v>80256</v>
      </c>
      <c r="I212">
        <v>6</v>
      </c>
      <c r="J212">
        <v>712</v>
      </c>
      <c r="K212">
        <v>9886</v>
      </c>
      <c r="L212">
        <v>57</v>
      </c>
      <c r="M212">
        <v>1</v>
      </c>
      <c r="N212" t="s">
        <v>32</v>
      </c>
      <c r="O212" t="s">
        <v>47</v>
      </c>
    </row>
    <row r="213" spans="1:15" x14ac:dyDescent="0.3">
      <c r="A213" s="7">
        <v>17500</v>
      </c>
      <c r="B213" s="6" t="s">
        <v>485</v>
      </c>
      <c r="C213" t="s">
        <v>486</v>
      </c>
      <c r="D213" s="2" t="s">
        <v>64</v>
      </c>
      <c r="E213" s="4" t="s">
        <v>46</v>
      </c>
      <c r="F213" t="s">
        <v>67</v>
      </c>
      <c r="G213">
        <v>633</v>
      </c>
      <c r="H213">
        <v>27603</v>
      </c>
      <c r="I213">
        <v>5</v>
      </c>
      <c r="J213">
        <v>3152</v>
      </c>
      <c r="K213">
        <v>10554</v>
      </c>
      <c r="L213">
        <v>46</v>
      </c>
      <c r="M213">
        <v>3</v>
      </c>
      <c r="N213" t="s">
        <v>48</v>
      </c>
      <c r="O213" t="s">
        <v>73</v>
      </c>
    </row>
    <row r="214" spans="1:15" x14ac:dyDescent="0.3">
      <c r="A214" s="7">
        <v>17501</v>
      </c>
      <c r="B214" s="6" t="s">
        <v>487</v>
      </c>
      <c r="C214" t="s">
        <v>488</v>
      </c>
      <c r="D214" s="2" t="s">
        <v>52</v>
      </c>
      <c r="E214" s="4" t="s">
        <v>53</v>
      </c>
      <c r="F214" t="s">
        <v>54</v>
      </c>
      <c r="G214">
        <v>1064</v>
      </c>
      <c r="H214">
        <v>74294</v>
      </c>
      <c r="I214">
        <v>24</v>
      </c>
      <c r="J214">
        <v>29498</v>
      </c>
      <c r="K214">
        <v>3028</v>
      </c>
      <c r="L214">
        <v>25</v>
      </c>
      <c r="M214">
        <v>6</v>
      </c>
      <c r="N214" t="s">
        <v>48</v>
      </c>
      <c r="O214" t="s">
        <v>55</v>
      </c>
    </row>
    <row r="215" spans="1:15" x14ac:dyDescent="0.3">
      <c r="A215" s="7">
        <v>17502</v>
      </c>
      <c r="B215" s="6" t="s">
        <v>489</v>
      </c>
      <c r="C215" t="s">
        <v>490</v>
      </c>
      <c r="D215" s="2" t="s">
        <v>45</v>
      </c>
      <c r="E215" s="4" t="s">
        <v>59</v>
      </c>
      <c r="F215" t="s">
        <v>60</v>
      </c>
      <c r="G215">
        <v>131</v>
      </c>
      <c r="H215">
        <v>71777</v>
      </c>
      <c r="I215">
        <v>4</v>
      </c>
      <c r="J215">
        <v>1565</v>
      </c>
      <c r="K215">
        <v>12157</v>
      </c>
      <c r="L215">
        <v>77</v>
      </c>
      <c r="M215">
        <v>1</v>
      </c>
      <c r="N215" t="s">
        <v>32</v>
      </c>
      <c r="O215" t="s">
        <v>60</v>
      </c>
    </row>
    <row r="216" spans="1:15" x14ac:dyDescent="0.3">
      <c r="A216" s="7">
        <v>17503</v>
      </c>
      <c r="B216" s="6" t="s">
        <v>491</v>
      </c>
      <c r="C216" t="s">
        <v>492</v>
      </c>
      <c r="D216" s="2" t="s">
        <v>58</v>
      </c>
      <c r="E216" s="4" t="s">
        <v>59</v>
      </c>
      <c r="F216" t="s">
        <v>60</v>
      </c>
      <c r="G216">
        <v>122</v>
      </c>
      <c r="H216">
        <v>11293</v>
      </c>
      <c r="I216">
        <v>5</v>
      </c>
      <c r="J216">
        <v>1489</v>
      </c>
      <c r="K216">
        <v>25393</v>
      </c>
      <c r="L216">
        <v>95</v>
      </c>
      <c r="M216">
        <v>1</v>
      </c>
      <c r="N216" t="s">
        <v>61</v>
      </c>
      <c r="O216" t="s">
        <v>60</v>
      </c>
    </row>
    <row r="217" spans="1:15" x14ac:dyDescent="0.3">
      <c r="A217" s="7">
        <v>17504</v>
      </c>
      <c r="B217" s="6" t="s">
        <v>493</v>
      </c>
      <c r="C217" t="s">
        <v>494</v>
      </c>
      <c r="D217" s="2" t="s">
        <v>58</v>
      </c>
      <c r="E217" s="4" t="s">
        <v>59</v>
      </c>
      <c r="F217" t="s">
        <v>60</v>
      </c>
      <c r="G217">
        <v>111</v>
      </c>
      <c r="H217">
        <v>88293</v>
      </c>
      <c r="I217">
        <v>19</v>
      </c>
      <c r="J217">
        <v>1432</v>
      </c>
      <c r="K217">
        <v>14923</v>
      </c>
      <c r="L217">
        <v>81</v>
      </c>
      <c r="M217">
        <v>1</v>
      </c>
      <c r="N217" t="s">
        <v>48</v>
      </c>
      <c r="O217" t="s">
        <v>60</v>
      </c>
    </row>
    <row r="218" spans="1:15" x14ac:dyDescent="0.3">
      <c r="A218" s="7">
        <v>17505</v>
      </c>
      <c r="B218" s="6" t="s">
        <v>495</v>
      </c>
      <c r="C218" t="s">
        <v>496</v>
      </c>
      <c r="D218" s="2" t="s">
        <v>52</v>
      </c>
      <c r="E218" s="4" t="s">
        <v>46</v>
      </c>
      <c r="F218" t="s">
        <v>80</v>
      </c>
      <c r="G218">
        <v>4787</v>
      </c>
      <c r="H218">
        <v>42062</v>
      </c>
      <c r="I218">
        <v>58</v>
      </c>
      <c r="J218">
        <v>18844</v>
      </c>
      <c r="K218">
        <v>3342</v>
      </c>
      <c r="L218">
        <v>21</v>
      </c>
      <c r="M218">
        <v>5</v>
      </c>
      <c r="N218" t="s">
        <v>37</v>
      </c>
      <c r="O218" t="s">
        <v>47</v>
      </c>
    </row>
    <row r="219" spans="1:15" x14ac:dyDescent="0.3">
      <c r="A219" s="7">
        <v>17506</v>
      </c>
      <c r="B219" s="6" t="s">
        <v>497</v>
      </c>
      <c r="C219" t="s">
        <v>498</v>
      </c>
      <c r="D219" s="2" t="s">
        <v>52</v>
      </c>
      <c r="E219" s="4" t="s">
        <v>59</v>
      </c>
      <c r="F219" t="s">
        <v>80</v>
      </c>
      <c r="G219">
        <v>4801</v>
      </c>
      <c r="H219">
        <v>88096</v>
      </c>
      <c r="I219">
        <v>35</v>
      </c>
      <c r="J219">
        <v>14665</v>
      </c>
      <c r="K219">
        <v>1862</v>
      </c>
      <c r="L219">
        <v>12</v>
      </c>
      <c r="M219">
        <v>5</v>
      </c>
      <c r="N219" t="s">
        <v>37</v>
      </c>
      <c r="O219" t="s">
        <v>80</v>
      </c>
    </row>
    <row r="220" spans="1:15" x14ac:dyDescent="0.3">
      <c r="A220" s="7">
        <v>17507</v>
      </c>
      <c r="B220" s="6" t="s">
        <v>499</v>
      </c>
      <c r="C220" t="s">
        <v>500</v>
      </c>
      <c r="D220" s="2" t="s">
        <v>79</v>
      </c>
      <c r="E220" s="4" t="s">
        <v>46</v>
      </c>
      <c r="F220" t="s">
        <v>80</v>
      </c>
      <c r="G220">
        <v>4707</v>
      </c>
      <c r="H220">
        <v>29283</v>
      </c>
      <c r="I220">
        <v>44</v>
      </c>
      <c r="J220">
        <v>37928</v>
      </c>
      <c r="K220">
        <v>2243</v>
      </c>
      <c r="L220">
        <v>13</v>
      </c>
      <c r="M220">
        <v>4</v>
      </c>
      <c r="N220" t="s">
        <v>37</v>
      </c>
      <c r="O220" t="s">
        <v>54</v>
      </c>
    </row>
    <row r="221" spans="1:15" x14ac:dyDescent="0.3">
      <c r="A221" s="7">
        <v>17508</v>
      </c>
      <c r="B221" s="6" t="s">
        <v>501</v>
      </c>
      <c r="C221" t="s">
        <v>502</v>
      </c>
      <c r="D221" s="2" t="s">
        <v>52</v>
      </c>
      <c r="E221" s="4" t="s">
        <v>46</v>
      </c>
      <c r="F221" t="s">
        <v>80</v>
      </c>
      <c r="G221">
        <v>4422</v>
      </c>
      <c r="H221">
        <v>31247</v>
      </c>
      <c r="I221">
        <v>55</v>
      </c>
      <c r="J221">
        <v>30156</v>
      </c>
      <c r="K221">
        <v>1492</v>
      </c>
      <c r="L221">
        <v>15</v>
      </c>
      <c r="M221">
        <v>6</v>
      </c>
      <c r="N221" t="s">
        <v>37</v>
      </c>
      <c r="O221" t="s">
        <v>47</v>
      </c>
    </row>
    <row r="222" spans="1:15" x14ac:dyDescent="0.3">
      <c r="A222" s="7">
        <v>17509</v>
      </c>
      <c r="B222" s="6" t="s">
        <v>503</v>
      </c>
      <c r="C222" t="s">
        <v>504</v>
      </c>
      <c r="D222" s="2" t="s">
        <v>52</v>
      </c>
      <c r="E222" s="4" t="s">
        <v>46</v>
      </c>
      <c r="F222" t="s">
        <v>80</v>
      </c>
      <c r="G222">
        <v>4152</v>
      </c>
      <c r="H222">
        <v>21936</v>
      </c>
      <c r="I222">
        <v>53</v>
      </c>
      <c r="J222">
        <v>3386</v>
      </c>
      <c r="K222">
        <v>1108</v>
      </c>
      <c r="L222">
        <v>19</v>
      </c>
      <c r="M222">
        <v>6</v>
      </c>
      <c r="N222" t="s">
        <v>48</v>
      </c>
      <c r="O222" t="s">
        <v>47</v>
      </c>
    </row>
    <row r="223" spans="1:15" x14ac:dyDescent="0.3">
      <c r="A223" s="7">
        <v>17510</v>
      </c>
      <c r="B223" s="6" t="s">
        <v>505</v>
      </c>
      <c r="C223" t="s">
        <v>506</v>
      </c>
      <c r="D223" s="2" t="s">
        <v>52</v>
      </c>
      <c r="E223" s="4" t="s">
        <v>46</v>
      </c>
      <c r="F223" t="s">
        <v>76</v>
      </c>
      <c r="G223">
        <v>2997</v>
      </c>
      <c r="H223">
        <v>40027</v>
      </c>
      <c r="I223">
        <v>13</v>
      </c>
      <c r="J223">
        <v>2341</v>
      </c>
      <c r="K223">
        <v>20444</v>
      </c>
      <c r="L223">
        <v>73</v>
      </c>
      <c r="M223">
        <v>2</v>
      </c>
      <c r="N223" t="s">
        <v>32</v>
      </c>
      <c r="O223" t="s">
        <v>76</v>
      </c>
    </row>
    <row r="224" spans="1:15" x14ac:dyDescent="0.3">
      <c r="A224" s="7">
        <v>17511</v>
      </c>
      <c r="B224" s="6" t="s">
        <v>507</v>
      </c>
      <c r="C224" t="s">
        <v>508</v>
      </c>
      <c r="D224" s="2" t="s">
        <v>45</v>
      </c>
      <c r="E224" s="4" t="s">
        <v>46</v>
      </c>
      <c r="F224" t="s">
        <v>60</v>
      </c>
      <c r="G224">
        <v>273</v>
      </c>
      <c r="H224">
        <v>17679</v>
      </c>
      <c r="I224">
        <v>13</v>
      </c>
      <c r="J224">
        <v>1496</v>
      </c>
      <c r="K224">
        <v>18767</v>
      </c>
      <c r="L224">
        <v>90</v>
      </c>
      <c r="M224">
        <v>2</v>
      </c>
      <c r="N224" t="s">
        <v>32</v>
      </c>
      <c r="O224" t="s">
        <v>60</v>
      </c>
    </row>
    <row r="225" spans="1:15" x14ac:dyDescent="0.3">
      <c r="A225" s="7">
        <v>17512</v>
      </c>
      <c r="B225" s="6" t="s">
        <v>509</v>
      </c>
      <c r="C225" t="s">
        <v>510</v>
      </c>
      <c r="D225" s="2" t="s">
        <v>52</v>
      </c>
      <c r="E225" s="4" t="s">
        <v>46</v>
      </c>
      <c r="F225" t="s">
        <v>76</v>
      </c>
      <c r="G225">
        <v>757</v>
      </c>
      <c r="H225">
        <v>82258</v>
      </c>
      <c r="I225">
        <v>16</v>
      </c>
      <c r="J225">
        <v>1655</v>
      </c>
      <c r="K225">
        <v>16243</v>
      </c>
      <c r="L225">
        <v>60</v>
      </c>
      <c r="M225">
        <v>3</v>
      </c>
      <c r="N225" t="s">
        <v>48</v>
      </c>
      <c r="O225" t="s">
        <v>76</v>
      </c>
    </row>
    <row r="226" spans="1:15" x14ac:dyDescent="0.3">
      <c r="A226" s="7">
        <v>17513</v>
      </c>
      <c r="B226" s="6" t="s">
        <v>511</v>
      </c>
      <c r="C226" t="s">
        <v>512</v>
      </c>
      <c r="D226" s="2" t="s">
        <v>52</v>
      </c>
      <c r="E226" s="4" t="s">
        <v>46</v>
      </c>
      <c r="F226" t="s">
        <v>76</v>
      </c>
      <c r="G226">
        <v>3515</v>
      </c>
      <c r="H226">
        <v>44950</v>
      </c>
      <c r="I226">
        <v>16</v>
      </c>
      <c r="J226">
        <v>1846</v>
      </c>
      <c r="K226">
        <v>15564</v>
      </c>
      <c r="L226">
        <v>52</v>
      </c>
      <c r="M226">
        <v>1</v>
      </c>
      <c r="N226" t="s">
        <v>32</v>
      </c>
      <c r="O226" t="s">
        <v>76</v>
      </c>
    </row>
    <row r="227" spans="1:15" x14ac:dyDescent="0.3">
      <c r="A227" s="7">
        <v>17514</v>
      </c>
      <c r="B227" s="6" t="s">
        <v>513</v>
      </c>
      <c r="C227" t="s">
        <v>514</v>
      </c>
      <c r="D227" s="2" t="s">
        <v>58</v>
      </c>
      <c r="E227" s="4" t="s">
        <v>59</v>
      </c>
      <c r="F227" t="s">
        <v>60</v>
      </c>
      <c r="G227">
        <v>183</v>
      </c>
      <c r="H227">
        <v>81022</v>
      </c>
      <c r="I227">
        <v>11</v>
      </c>
      <c r="J227">
        <v>405</v>
      </c>
      <c r="K227">
        <v>14088</v>
      </c>
      <c r="L227">
        <v>88</v>
      </c>
      <c r="M227">
        <v>1</v>
      </c>
      <c r="N227" t="s">
        <v>61</v>
      </c>
      <c r="O227" t="s">
        <v>60</v>
      </c>
    </row>
    <row r="228" spans="1:15" x14ac:dyDescent="0.3">
      <c r="A228" s="7">
        <v>17515</v>
      </c>
      <c r="B228" s="6" t="s">
        <v>515</v>
      </c>
      <c r="C228" t="s">
        <v>516</v>
      </c>
      <c r="D228" s="2" t="s">
        <v>45</v>
      </c>
      <c r="E228" s="4" t="s">
        <v>46</v>
      </c>
      <c r="F228" t="s">
        <v>60</v>
      </c>
      <c r="G228">
        <v>632</v>
      </c>
      <c r="H228">
        <v>84903</v>
      </c>
      <c r="I228">
        <v>6</v>
      </c>
      <c r="J228">
        <v>1464</v>
      </c>
      <c r="K228">
        <v>22344</v>
      </c>
      <c r="L228">
        <v>78</v>
      </c>
      <c r="M228">
        <v>1</v>
      </c>
      <c r="N228" t="s">
        <v>61</v>
      </c>
      <c r="O228" t="s">
        <v>60</v>
      </c>
    </row>
    <row r="229" spans="1:15" x14ac:dyDescent="0.3">
      <c r="A229" s="7">
        <v>17516</v>
      </c>
      <c r="B229" s="6" t="s">
        <v>517</v>
      </c>
      <c r="C229" t="s">
        <v>518</v>
      </c>
      <c r="D229" s="2" t="s">
        <v>52</v>
      </c>
      <c r="E229" s="4" t="s">
        <v>53</v>
      </c>
      <c r="F229" t="s">
        <v>54</v>
      </c>
      <c r="G229">
        <v>3259</v>
      </c>
      <c r="H229">
        <v>61393</v>
      </c>
      <c r="I229">
        <v>42</v>
      </c>
      <c r="J229">
        <v>3415</v>
      </c>
      <c r="K229">
        <v>2794</v>
      </c>
      <c r="L229">
        <v>18</v>
      </c>
      <c r="M229">
        <v>7</v>
      </c>
      <c r="N229" t="s">
        <v>61</v>
      </c>
      <c r="O229" t="s">
        <v>55</v>
      </c>
    </row>
    <row r="230" spans="1:15" x14ac:dyDescent="0.3">
      <c r="A230" s="7">
        <v>17517</v>
      </c>
      <c r="B230" s="6" t="s">
        <v>519</v>
      </c>
      <c r="C230" t="s">
        <v>520</v>
      </c>
      <c r="D230" s="2" t="s">
        <v>45</v>
      </c>
      <c r="E230" s="4" t="s">
        <v>59</v>
      </c>
      <c r="F230" t="s">
        <v>60</v>
      </c>
      <c r="G230">
        <v>515</v>
      </c>
      <c r="H230">
        <v>82808</v>
      </c>
      <c r="I230">
        <v>3</v>
      </c>
      <c r="J230">
        <v>525</v>
      </c>
      <c r="K230">
        <v>13656</v>
      </c>
      <c r="L230">
        <v>94</v>
      </c>
      <c r="M230">
        <v>2</v>
      </c>
      <c r="N230" t="s">
        <v>61</v>
      </c>
      <c r="O230" t="s">
        <v>60</v>
      </c>
    </row>
    <row r="231" spans="1:15" x14ac:dyDescent="0.3">
      <c r="A231" s="7">
        <v>17518</v>
      </c>
      <c r="B231" s="6" t="s">
        <v>521</v>
      </c>
      <c r="C231" t="s">
        <v>522</v>
      </c>
      <c r="D231" s="2" t="s">
        <v>52</v>
      </c>
      <c r="E231" s="4" t="s">
        <v>46</v>
      </c>
      <c r="F231" t="s">
        <v>80</v>
      </c>
      <c r="G231">
        <v>2627</v>
      </c>
      <c r="H231">
        <v>40893</v>
      </c>
      <c r="I231">
        <v>32</v>
      </c>
      <c r="J231">
        <v>13744</v>
      </c>
      <c r="K231">
        <v>2013</v>
      </c>
      <c r="L231">
        <v>11</v>
      </c>
      <c r="M231">
        <v>4</v>
      </c>
      <c r="N231" t="s">
        <v>48</v>
      </c>
      <c r="O231" t="s">
        <v>80</v>
      </c>
    </row>
    <row r="232" spans="1:15" x14ac:dyDescent="0.3">
      <c r="A232" s="7">
        <v>17519</v>
      </c>
      <c r="B232" s="6" t="s">
        <v>523</v>
      </c>
      <c r="C232" t="s">
        <v>524</v>
      </c>
      <c r="D232" s="2" t="s">
        <v>64</v>
      </c>
      <c r="E232" s="4" t="s">
        <v>53</v>
      </c>
      <c r="F232" t="s">
        <v>54</v>
      </c>
      <c r="G232">
        <v>1037</v>
      </c>
      <c r="H232">
        <v>46635</v>
      </c>
      <c r="I232">
        <v>30</v>
      </c>
      <c r="J232">
        <v>11423</v>
      </c>
      <c r="K232">
        <v>2403</v>
      </c>
      <c r="L232">
        <v>14</v>
      </c>
      <c r="M232">
        <v>4</v>
      </c>
      <c r="N232" t="s">
        <v>48</v>
      </c>
      <c r="O232" t="s">
        <v>55</v>
      </c>
    </row>
    <row r="233" spans="1:15" x14ac:dyDescent="0.3">
      <c r="A233" s="7">
        <v>17520</v>
      </c>
      <c r="B233" s="6" t="s">
        <v>525</v>
      </c>
      <c r="C233" t="s">
        <v>526</v>
      </c>
      <c r="D233" s="2" t="s">
        <v>52</v>
      </c>
      <c r="E233" s="4" t="s">
        <v>46</v>
      </c>
      <c r="F233" t="s">
        <v>80</v>
      </c>
      <c r="G233">
        <v>4568</v>
      </c>
      <c r="H233">
        <v>19092</v>
      </c>
      <c r="I233">
        <v>40</v>
      </c>
      <c r="J233">
        <v>16876</v>
      </c>
      <c r="K233">
        <v>3518</v>
      </c>
      <c r="L233">
        <v>15</v>
      </c>
      <c r="M233">
        <v>4</v>
      </c>
      <c r="N233" t="s">
        <v>48</v>
      </c>
      <c r="O233" t="s">
        <v>80</v>
      </c>
    </row>
    <row r="234" spans="1:15" x14ac:dyDescent="0.3">
      <c r="A234" s="7">
        <v>17521</v>
      </c>
      <c r="B234" s="6" t="s">
        <v>527</v>
      </c>
      <c r="C234" t="s">
        <v>528</v>
      </c>
      <c r="D234" s="2" t="s">
        <v>52</v>
      </c>
      <c r="E234" s="4" t="s">
        <v>46</v>
      </c>
      <c r="F234" t="s">
        <v>80</v>
      </c>
      <c r="G234">
        <v>3471</v>
      </c>
      <c r="H234">
        <v>85368</v>
      </c>
      <c r="I234">
        <v>51</v>
      </c>
      <c r="J234">
        <v>42021</v>
      </c>
      <c r="K234">
        <v>2118</v>
      </c>
      <c r="L234">
        <v>12</v>
      </c>
      <c r="M234">
        <v>4</v>
      </c>
      <c r="N234" t="s">
        <v>48</v>
      </c>
      <c r="O234" t="s">
        <v>80</v>
      </c>
    </row>
    <row r="235" spans="1:15" x14ac:dyDescent="0.3">
      <c r="A235" s="7">
        <v>17522</v>
      </c>
      <c r="B235" s="6" t="s">
        <v>529</v>
      </c>
      <c r="C235" t="s">
        <v>530</v>
      </c>
      <c r="D235" s="2" t="s">
        <v>58</v>
      </c>
      <c r="E235" s="4" t="s">
        <v>59</v>
      </c>
      <c r="F235" t="s">
        <v>60</v>
      </c>
      <c r="G235">
        <v>186</v>
      </c>
      <c r="H235">
        <v>64594</v>
      </c>
      <c r="I235">
        <v>5</v>
      </c>
      <c r="J235">
        <v>1015</v>
      </c>
      <c r="K235">
        <v>22304</v>
      </c>
      <c r="L235">
        <v>98</v>
      </c>
      <c r="M235">
        <v>1</v>
      </c>
      <c r="N235" t="s">
        <v>61</v>
      </c>
      <c r="O235" t="s">
        <v>60</v>
      </c>
    </row>
    <row r="236" spans="1:15" x14ac:dyDescent="0.3">
      <c r="A236" s="7">
        <v>17523</v>
      </c>
      <c r="B236" s="6" t="s">
        <v>531</v>
      </c>
      <c r="C236" t="s">
        <v>532</v>
      </c>
      <c r="D236" s="2" t="s">
        <v>52</v>
      </c>
      <c r="E236" s="4" t="s">
        <v>59</v>
      </c>
      <c r="F236" t="s">
        <v>80</v>
      </c>
      <c r="G236">
        <v>3803</v>
      </c>
      <c r="H236">
        <v>61546</v>
      </c>
      <c r="I236">
        <v>33</v>
      </c>
      <c r="J236">
        <v>31919</v>
      </c>
      <c r="K236">
        <v>4439</v>
      </c>
      <c r="L236">
        <v>18</v>
      </c>
      <c r="M236">
        <v>4</v>
      </c>
      <c r="N236" t="s">
        <v>37</v>
      </c>
      <c r="O236" t="s">
        <v>47</v>
      </c>
    </row>
    <row r="237" spans="1:15" x14ac:dyDescent="0.3">
      <c r="A237" s="7">
        <v>17524</v>
      </c>
      <c r="B237" s="6" t="s">
        <v>533</v>
      </c>
      <c r="C237" t="s">
        <v>534</v>
      </c>
      <c r="D237" s="2" t="s">
        <v>58</v>
      </c>
      <c r="E237" s="4" t="s">
        <v>46</v>
      </c>
      <c r="F237" t="s">
        <v>60</v>
      </c>
      <c r="G237">
        <v>181</v>
      </c>
      <c r="H237">
        <v>65708</v>
      </c>
      <c r="I237">
        <v>3</v>
      </c>
      <c r="J237">
        <v>1703</v>
      </c>
      <c r="K237">
        <v>20459</v>
      </c>
      <c r="L237">
        <v>94</v>
      </c>
      <c r="M237">
        <v>1</v>
      </c>
      <c r="N237" t="s">
        <v>61</v>
      </c>
      <c r="O237" t="s">
        <v>60</v>
      </c>
    </row>
    <row r="238" spans="1:15" x14ac:dyDescent="0.3">
      <c r="A238" s="7">
        <v>17525</v>
      </c>
      <c r="B238" s="6" t="s">
        <v>535</v>
      </c>
      <c r="C238" t="s">
        <v>536</v>
      </c>
      <c r="D238" s="2" t="s">
        <v>64</v>
      </c>
      <c r="E238" s="4" t="s">
        <v>46</v>
      </c>
      <c r="F238" t="s">
        <v>47</v>
      </c>
      <c r="G238">
        <v>330</v>
      </c>
      <c r="H238">
        <v>30769</v>
      </c>
      <c r="I238">
        <v>10</v>
      </c>
      <c r="J238">
        <v>1471</v>
      </c>
      <c r="K238">
        <v>9491</v>
      </c>
      <c r="L238">
        <v>59</v>
      </c>
      <c r="M238">
        <v>1</v>
      </c>
      <c r="N238" t="s">
        <v>48</v>
      </c>
      <c r="O238" t="s">
        <v>49</v>
      </c>
    </row>
    <row r="239" spans="1:15" x14ac:dyDescent="0.3">
      <c r="A239" s="7">
        <v>17526</v>
      </c>
      <c r="B239" s="6" t="s">
        <v>537</v>
      </c>
      <c r="C239" t="s">
        <v>538</v>
      </c>
      <c r="D239" s="2" t="s">
        <v>52</v>
      </c>
      <c r="E239" s="4" t="s">
        <v>59</v>
      </c>
      <c r="F239" t="s">
        <v>54</v>
      </c>
      <c r="G239">
        <v>2448</v>
      </c>
      <c r="H239">
        <v>70311</v>
      </c>
      <c r="I239">
        <v>26</v>
      </c>
      <c r="J239">
        <v>26087</v>
      </c>
      <c r="K239">
        <v>3213</v>
      </c>
      <c r="L239">
        <v>11</v>
      </c>
      <c r="M239">
        <v>4</v>
      </c>
      <c r="N239" t="s">
        <v>48</v>
      </c>
      <c r="O239" t="s">
        <v>80</v>
      </c>
    </row>
    <row r="240" spans="1:15" x14ac:dyDescent="0.3">
      <c r="A240" s="7">
        <v>17527</v>
      </c>
      <c r="B240" s="6" t="s">
        <v>539</v>
      </c>
      <c r="C240" t="s">
        <v>540</v>
      </c>
      <c r="D240" s="2" t="s">
        <v>52</v>
      </c>
      <c r="E240" s="4" t="s">
        <v>59</v>
      </c>
      <c r="F240" t="s">
        <v>54</v>
      </c>
      <c r="G240">
        <v>2872</v>
      </c>
      <c r="H240">
        <v>69786</v>
      </c>
      <c r="I240">
        <v>25</v>
      </c>
      <c r="J240">
        <v>31617</v>
      </c>
      <c r="K240">
        <v>2480</v>
      </c>
      <c r="L240">
        <v>11</v>
      </c>
      <c r="M240">
        <v>7</v>
      </c>
      <c r="N240" t="s">
        <v>37</v>
      </c>
      <c r="O240" t="s">
        <v>55</v>
      </c>
    </row>
    <row r="241" spans="1:15" x14ac:dyDescent="0.3">
      <c r="A241" s="7">
        <v>17528</v>
      </c>
      <c r="B241" s="6" t="s">
        <v>541</v>
      </c>
      <c r="C241" t="s">
        <v>542</v>
      </c>
      <c r="D241" s="2" t="s">
        <v>79</v>
      </c>
      <c r="E241" s="4" t="s">
        <v>46</v>
      </c>
      <c r="F241" t="s">
        <v>80</v>
      </c>
      <c r="G241">
        <v>1584</v>
      </c>
      <c r="H241">
        <v>33546</v>
      </c>
      <c r="I241">
        <v>45</v>
      </c>
      <c r="J241">
        <v>14481</v>
      </c>
      <c r="K241">
        <v>2683</v>
      </c>
      <c r="L241">
        <v>21</v>
      </c>
      <c r="M241">
        <v>5</v>
      </c>
      <c r="N241" t="s">
        <v>48</v>
      </c>
      <c r="O241" t="s">
        <v>80</v>
      </c>
    </row>
    <row r="242" spans="1:15" x14ac:dyDescent="0.3">
      <c r="A242" s="7">
        <v>17529</v>
      </c>
      <c r="B242" s="6" t="s">
        <v>543</v>
      </c>
      <c r="C242" t="s">
        <v>544</v>
      </c>
      <c r="D242" s="2" t="s">
        <v>52</v>
      </c>
      <c r="E242" s="4" t="s">
        <v>59</v>
      </c>
      <c r="F242" t="s">
        <v>67</v>
      </c>
      <c r="G242">
        <v>2333</v>
      </c>
      <c r="H242">
        <v>60018</v>
      </c>
      <c r="I242">
        <v>8</v>
      </c>
      <c r="J242">
        <v>2618</v>
      </c>
      <c r="K242">
        <v>12562</v>
      </c>
      <c r="L242">
        <v>65</v>
      </c>
      <c r="M242">
        <v>2</v>
      </c>
      <c r="N242" t="s">
        <v>61</v>
      </c>
      <c r="O242" t="s">
        <v>47</v>
      </c>
    </row>
    <row r="243" spans="1:15" x14ac:dyDescent="0.3">
      <c r="A243" s="7">
        <v>17530</v>
      </c>
      <c r="B243" s="6" t="s">
        <v>545</v>
      </c>
      <c r="C243" t="s">
        <v>546</v>
      </c>
      <c r="D243" s="2" t="s">
        <v>52</v>
      </c>
      <c r="E243" s="4" t="s">
        <v>46</v>
      </c>
      <c r="F243" t="s">
        <v>67</v>
      </c>
      <c r="G243">
        <v>2288</v>
      </c>
      <c r="H243">
        <v>30769</v>
      </c>
      <c r="I243">
        <v>10</v>
      </c>
      <c r="J243">
        <v>1538</v>
      </c>
      <c r="K243">
        <v>17940</v>
      </c>
      <c r="L243">
        <v>45</v>
      </c>
      <c r="M243">
        <v>2</v>
      </c>
      <c r="N243" t="s">
        <v>61</v>
      </c>
      <c r="O243" t="s">
        <v>49</v>
      </c>
    </row>
    <row r="244" spans="1:15" x14ac:dyDescent="0.3">
      <c r="A244" s="7">
        <v>17531</v>
      </c>
      <c r="B244" s="6" t="s">
        <v>547</v>
      </c>
      <c r="C244" t="s">
        <v>548</v>
      </c>
      <c r="D244" s="2" t="s">
        <v>45</v>
      </c>
      <c r="E244" s="4" t="s">
        <v>59</v>
      </c>
      <c r="F244" t="s">
        <v>60</v>
      </c>
      <c r="G244">
        <v>198</v>
      </c>
      <c r="H244">
        <v>62544</v>
      </c>
      <c r="I244">
        <v>13</v>
      </c>
      <c r="J244">
        <v>1603</v>
      </c>
      <c r="K244">
        <v>25378</v>
      </c>
      <c r="L244">
        <v>99</v>
      </c>
      <c r="M244">
        <v>2</v>
      </c>
      <c r="N244" t="s">
        <v>61</v>
      </c>
      <c r="O244" t="s">
        <v>60</v>
      </c>
    </row>
    <row r="245" spans="1:15" x14ac:dyDescent="0.3">
      <c r="A245" s="7">
        <v>17532</v>
      </c>
      <c r="B245" s="6" t="s">
        <v>549</v>
      </c>
      <c r="C245" t="s">
        <v>550</v>
      </c>
      <c r="D245" s="2" t="s">
        <v>52</v>
      </c>
      <c r="E245" s="4" t="s">
        <v>46</v>
      </c>
      <c r="F245" t="s">
        <v>76</v>
      </c>
      <c r="G245">
        <v>1434</v>
      </c>
      <c r="H245">
        <v>12649</v>
      </c>
      <c r="I245">
        <v>4</v>
      </c>
      <c r="J245">
        <v>1752</v>
      </c>
      <c r="K245">
        <v>13008</v>
      </c>
      <c r="L245">
        <v>69</v>
      </c>
      <c r="M245">
        <v>3</v>
      </c>
      <c r="N245" t="s">
        <v>48</v>
      </c>
      <c r="O245" t="s">
        <v>76</v>
      </c>
    </row>
    <row r="246" spans="1:15" x14ac:dyDescent="0.3">
      <c r="A246" s="7">
        <v>17533</v>
      </c>
      <c r="B246" s="6" t="s">
        <v>551</v>
      </c>
      <c r="C246" t="s">
        <v>552</v>
      </c>
      <c r="D246" s="2" t="s">
        <v>52</v>
      </c>
      <c r="E246" s="4" t="s">
        <v>46</v>
      </c>
      <c r="F246" t="s">
        <v>76</v>
      </c>
      <c r="G246">
        <v>1272</v>
      </c>
      <c r="H246">
        <v>14669</v>
      </c>
      <c r="I246">
        <v>22</v>
      </c>
      <c r="J246">
        <v>1167</v>
      </c>
      <c r="K246">
        <v>22249</v>
      </c>
      <c r="L246">
        <v>81</v>
      </c>
      <c r="M246">
        <v>2</v>
      </c>
      <c r="N246" t="s">
        <v>48</v>
      </c>
      <c r="O246" t="s">
        <v>76</v>
      </c>
    </row>
    <row r="247" spans="1:15" x14ac:dyDescent="0.3">
      <c r="A247" s="7">
        <v>17534</v>
      </c>
      <c r="B247" s="6" t="s">
        <v>553</v>
      </c>
      <c r="C247" t="s">
        <v>554</v>
      </c>
      <c r="D247" s="2" t="s">
        <v>58</v>
      </c>
      <c r="E247" s="4" t="s">
        <v>59</v>
      </c>
      <c r="F247" t="s">
        <v>60</v>
      </c>
      <c r="G247">
        <v>54</v>
      </c>
      <c r="H247">
        <v>87534</v>
      </c>
      <c r="I247">
        <v>7</v>
      </c>
      <c r="J247">
        <v>1194</v>
      </c>
      <c r="K247">
        <v>28813</v>
      </c>
      <c r="L247">
        <v>98</v>
      </c>
      <c r="M247">
        <v>1</v>
      </c>
      <c r="N247" t="s">
        <v>32</v>
      </c>
      <c r="O247" t="s">
        <v>60</v>
      </c>
    </row>
    <row r="248" spans="1:15" x14ac:dyDescent="0.3">
      <c r="A248" s="7">
        <v>17535</v>
      </c>
      <c r="B248" s="6" t="s">
        <v>555</v>
      </c>
      <c r="C248" t="s">
        <v>556</v>
      </c>
      <c r="D248" s="2" t="s">
        <v>52</v>
      </c>
      <c r="E248" s="4" t="s">
        <v>59</v>
      </c>
      <c r="F248" t="s">
        <v>80</v>
      </c>
      <c r="G248">
        <v>2268</v>
      </c>
      <c r="H248">
        <v>79988</v>
      </c>
      <c r="I248">
        <v>55</v>
      </c>
      <c r="J248">
        <v>43924</v>
      </c>
      <c r="K248">
        <v>3005</v>
      </c>
      <c r="L248">
        <v>20</v>
      </c>
      <c r="M248">
        <v>6</v>
      </c>
      <c r="N248" t="s">
        <v>37</v>
      </c>
      <c r="O248" t="s">
        <v>54</v>
      </c>
    </row>
    <row r="249" spans="1:15" x14ac:dyDescent="0.3">
      <c r="A249" s="7">
        <v>17536</v>
      </c>
      <c r="B249" s="6" t="s">
        <v>557</v>
      </c>
      <c r="C249" t="s">
        <v>558</v>
      </c>
      <c r="D249" s="2" t="s">
        <v>45</v>
      </c>
      <c r="E249" s="4" t="s">
        <v>59</v>
      </c>
      <c r="F249" t="s">
        <v>60</v>
      </c>
      <c r="G249">
        <v>716</v>
      </c>
      <c r="H249">
        <v>13154</v>
      </c>
      <c r="I249">
        <v>11</v>
      </c>
      <c r="J249">
        <v>933</v>
      </c>
      <c r="K249">
        <v>20791</v>
      </c>
      <c r="L249">
        <v>100</v>
      </c>
      <c r="M249">
        <v>2</v>
      </c>
      <c r="N249" t="s">
        <v>32</v>
      </c>
      <c r="O249" t="s">
        <v>60</v>
      </c>
    </row>
    <row r="250" spans="1:15" x14ac:dyDescent="0.3">
      <c r="A250" s="7">
        <v>17537</v>
      </c>
      <c r="B250" s="6" t="s">
        <v>559</v>
      </c>
      <c r="C250" t="s">
        <v>560</v>
      </c>
      <c r="D250" s="2" t="s">
        <v>45</v>
      </c>
      <c r="E250" s="4" t="s">
        <v>46</v>
      </c>
      <c r="F250" t="s">
        <v>47</v>
      </c>
      <c r="G250">
        <v>962</v>
      </c>
      <c r="H250">
        <v>19748</v>
      </c>
      <c r="I250">
        <v>6</v>
      </c>
      <c r="J250">
        <v>1983</v>
      </c>
      <c r="K250">
        <v>11940</v>
      </c>
      <c r="L250">
        <v>64</v>
      </c>
      <c r="M250">
        <v>1</v>
      </c>
      <c r="N250" t="s">
        <v>32</v>
      </c>
      <c r="O250" t="s">
        <v>73</v>
      </c>
    </row>
    <row r="251" spans="1:15" x14ac:dyDescent="0.3">
      <c r="A251" s="7">
        <v>17538</v>
      </c>
      <c r="B251" s="6" t="s">
        <v>561</v>
      </c>
      <c r="C251" t="s">
        <v>562</v>
      </c>
      <c r="D251" s="2" t="s">
        <v>58</v>
      </c>
      <c r="E251" s="4" t="s">
        <v>46</v>
      </c>
      <c r="F251" t="s">
        <v>47</v>
      </c>
      <c r="G251">
        <v>237</v>
      </c>
      <c r="H251">
        <v>39026</v>
      </c>
      <c r="I251">
        <v>6</v>
      </c>
      <c r="J251">
        <v>2550</v>
      </c>
      <c r="K251">
        <v>9357</v>
      </c>
      <c r="L251">
        <v>51</v>
      </c>
      <c r="M251">
        <v>0</v>
      </c>
      <c r="N251" t="s">
        <v>48</v>
      </c>
      <c r="O251" t="s">
        <v>73</v>
      </c>
    </row>
    <row r="252" spans="1:15" x14ac:dyDescent="0.3">
      <c r="A252" s="7">
        <v>17539</v>
      </c>
      <c r="B252" s="6" t="s">
        <v>563</v>
      </c>
      <c r="C252" t="s">
        <v>564</v>
      </c>
      <c r="D252" s="2" t="s">
        <v>58</v>
      </c>
      <c r="E252" s="4" t="s">
        <v>46</v>
      </c>
      <c r="F252" t="s">
        <v>67</v>
      </c>
      <c r="G252">
        <v>202</v>
      </c>
      <c r="H252">
        <v>68727</v>
      </c>
      <c r="I252">
        <v>5</v>
      </c>
      <c r="J252">
        <v>3317</v>
      </c>
      <c r="K252">
        <v>11550</v>
      </c>
      <c r="L252">
        <v>61</v>
      </c>
      <c r="M252">
        <v>2</v>
      </c>
      <c r="N252" t="s">
        <v>32</v>
      </c>
      <c r="O252" t="s">
        <v>73</v>
      </c>
    </row>
    <row r="253" spans="1:15" x14ac:dyDescent="0.3">
      <c r="A253" s="7">
        <v>17540</v>
      </c>
      <c r="B253" s="6" t="s">
        <v>565</v>
      </c>
      <c r="C253" t="s">
        <v>566</v>
      </c>
      <c r="D253" s="2" t="s">
        <v>52</v>
      </c>
      <c r="E253" s="4" t="s">
        <v>59</v>
      </c>
      <c r="F253" t="s">
        <v>80</v>
      </c>
      <c r="G253">
        <v>4519</v>
      </c>
      <c r="H253">
        <v>28009</v>
      </c>
      <c r="I253">
        <v>37</v>
      </c>
      <c r="J253">
        <v>13879</v>
      </c>
      <c r="K253">
        <v>1099</v>
      </c>
      <c r="L253">
        <v>18</v>
      </c>
      <c r="M253">
        <v>6</v>
      </c>
      <c r="N253" t="s">
        <v>48</v>
      </c>
      <c r="O253" t="s">
        <v>47</v>
      </c>
    </row>
    <row r="254" spans="1:15" x14ac:dyDescent="0.3">
      <c r="A254" s="7">
        <v>17541</v>
      </c>
      <c r="B254" s="6" t="s">
        <v>567</v>
      </c>
      <c r="C254" t="s">
        <v>568</v>
      </c>
      <c r="D254" s="2" t="s">
        <v>58</v>
      </c>
      <c r="E254" s="4" t="s">
        <v>46</v>
      </c>
      <c r="F254" t="s">
        <v>60</v>
      </c>
      <c r="G254">
        <v>214</v>
      </c>
      <c r="H254">
        <v>32475</v>
      </c>
      <c r="I254">
        <v>17</v>
      </c>
      <c r="J254">
        <v>538</v>
      </c>
      <c r="K254">
        <v>26913</v>
      </c>
      <c r="L254">
        <v>88</v>
      </c>
      <c r="M254">
        <v>1</v>
      </c>
      <c r="N254" t="s">
        <v>61</v>
      </c>
      <c r="O254" t="s">
        <v>76</v>
      </c>
    </row>
    <row r="255" spans="1:15" x14ac:dyDescent="0.3">
      <c r="A255" s="7">
        <v>17542</v>
      </c>
      <c r="B255" s="6" t="s">
        <v>569</v>
      </c>
      <c r="C255" t="s">
        <v>570</v>
      </c>
      <c r="D255" s="2" t="s">
        <v>79</v>
      </c>
      <c r="E255" s="4" t="s">
        <v>53</v>
      </c>
      <c r="F255" t="s">
        <v>54</v>
      </c>
      <c r="G255">
        <v>3648</v>
      </c>
      <c r="H255">
        <v>40027</v>
      </c>
      <c r="I255">
        <v>25</v>
      </c>
      <c r="J255">
        <v>23209</v>
      </c>
      <c r="K255">
        <v>3109</v>
      </c>
      <c r="L255">
        <v>11</v>
      </c>
      <c r="M255">
        <v>7</v>
      </c>
      <c r="N255" t="s">
        <v>32</v>
      </c>
      <c r="O255" t="s">
        <v>55</v>
      </c>
    </row>
    <row r="256" spans="1:15" x14ac:dyDescent="0.3">
      <c r="A256" s="7">
        <v>17543</v>
      </c>
      <c r="B256" s="6" t="s">
        <v>571</v>
      </c>
      <c r="C256" t="s">
        <v>572</v>
      </c>
      <c r="D256" s="2" t="s">
        <v>58</v>
      </c>
      <c r="E256" s="4" t="s">
        <v>59</v>
      </c>
      <c r="F256" t="s">
        <v>60</v>
      </c>
      <c r="G256">
        <v>198</v>
      </c>
      <c r="H256">
        <v>51537</v>
      </c>
      <c r="I256">
        <v>3</v>
      </c>
      <c r="J256">
        <v>1756</v>
      </c>
      <c r="K256">
        <v>16534</v>
      </c>
      <c r="L256">
        <v>97</v>
      </c>
      <c r="M256">
        <v>2</v>
      </c>
      <c r="N256" t="s">
        <v>61</v>
      </c>
      <c r="O256" t="s">
        <v>60</v>
      </c>
    </row>
    <row r="257" spans="1:15" x14ac:dyDescent="0.3">
      <c r="A257" s="7">
        <v>17544</v>
      </c>
      <c r="B257" s="6" t="s">
        <v>573</v>
      </c>
      <c r="C257" t="s">
        <v>574</v>
      </c>
      <c r="D257" s="2" t="s">
        <v>45</v>
      </c>
      <c r="E257" s="4" t="s">
        <v>46</v>
      </c>
      <c r="F257" t="s">
        <v>47</v>
      </c>
      <c r="G257">
        <v>865</v>
      </c>
      <c r="H257">
        <v>45442</v>
      </c>
      <c r="I257">
        <v>8</v>
      </c>
      <c r="J257">
        <v>3426</v>
      </c>
      <c r="K257">
        <v>9002</v>
      </c>
      <c r="L257">
        <v>58</v>
      </c>
      <c r="M257">
        <v>1</v>
      </c>
      <c r="N257" t="s">
        <v>48</v>
      </c>
      <c r="O257" t="s">
        <v>73</v>
      </c>
    </row>
    <row r="258" spans="1:15" x14ac:dyDescent="0.3">
      <c r="A258" s="7">
        <v>17545</v>
      </c>
      <c r="B258" s="6" t="s">
        <v>575</v>
      </c>
      <c r="C258" t="s">
        <v>576</v>
      </c>
      <c r="D258" s="2" t="s">
        <v>45</v>
      </c>
      <c r="E258" s="4" t="s">
        <v>59</v>
      </c>
      <c r="F258" t="s">
        <v>60</v>
      </c>
      <c r="G258">
        <v>922</v>
      </c>
      <c r="H258">
        <v>42483</v>
      </c>
      <c r="I258">
        <v>12</v>
      </c>
      <c r="J258">
        <v>448</v>
      </c>
      <c r="K258">
        <v>23718</v>
      </c>
      <c r="L258">
        <v>97</v>
      </c>
      <c r="M258">
        <v>2</v>
      </c>
      <c r="N258" t="s">
        <v>32</v>
      </c>
      <c r="O258" t="s">
        <v>60</v>
      </c>
    </row>
    <row r="259" spans="1:15" x14ac:dyDescent="0.3">
      <c r="A259" s="7">
        <v>17546</v>
      </c>
      <c r="B259" s="6" t="s">
        <v>577</v>
      </c>
      <c r="C259" t="s">
        <v>578</v>
      </c>
      <c r="D259" s="2" t="s">
        <v>64</v>
      </c>
      <c r="E259" s="4" t="s">
        <v>46</v>
      </c>
      <c r="F259" t="s">
        <v>47</v>
      </c>
      <c r="G259">
        <v>342</v>
      </c>
      <c r="H259">
        <v>14246</v>
      </c>
      <c r="I259">
        <v>6</v>
      </c>
      <c r="J259">
        <v>4482</v>
      </c>
      <c r="K259">
        <v>9072</v>
      </c>
      <c r="L259">
        <v>58</v>
      </c>
      <c r="M259">
        <v>0</v>
      </c>
      <c r="N259" t="s">
        <v>32</v>
      </c>
      <c r="O259" t="s">
        <v>49</v>
      </c>
    </row>
    <row r="260" spans="1:15" x14ac:dyDescent="0.3">
      <c r="A260" s="7">
        <v>17547</v>
      </c>
      <c r="B260" s="6" t="s">
        <v>579</v>
      </c>
      <c r="C260" t="s">
        <v>580</v>
      </c>
      <c r="D260" s="2" t="s">
        <v>70</v>
      </c>
      <c r="E260" s="4" t="s">
        <v>46</v>
      </c>
      <c r="F260" t="s">
        <v>60</v>
      </c>
      <c r="G260">
        <v>67</v>
      </c>
      <c r="H260">
        <v>28529</v>
      </c>
      <c r="I260">
        <v>10</v>
      </c>
      <c r="J260">
        <v>1564</v>
      </c>
      <c r="K260">
        <v>13429</v>
      </c>
      <c r="L260">
        <v>96</v>
      </c>
      <c r="M260">
        <v>1</v>
      </c>
      <c r="N260" t="s">
        <v>48</v>
      </c>
      <c r="O260" t="s">
        <v>60</v>
      </c>
    </row>
    <row r="261" spans="1:15" x14ac:dyDescent="0.3">
      <c r="A261" s="7">
        <v>17548</v>
      </c>
      <c r="B261" s="6" t="s">
        <v>581</v>
      </c>
      <c r="C261" t="s">
        <v>582</v>
      </c>
      <c r="D261" s="2" t="s">
        <v>52</v>
      </c>
      <c r="E261" s="4" t="s">
        <v>59</v>
      </c>
      <c r="F261" t="s">
        <v>76</v>
      </c>
      <c r="G261">
        <v>1543</v>
      </c>
      <c r="H261">
        <v>20531</v>
      </c>
      <c r="I261">
        <v>10</v>
      </c>
      <c r="J261">
        <v>1876</v>
      </c>
      <c r="K261">
        <v>13808</v>
      </c>
      <c r="L261">
        <v>76</v>
      </c>
      <c r="M261">
        <v>1</v>
      </c>
      <c r="N261" t="s">
        <v>61</v>
      </c>
      <c r="O261" t="s">
        <v>76</v>
      </c>
    </row>
    <row r="262" spans="1:15" x14ac:dyDescent="0.3">
      <c r="A262" s="7">
        <v>17549</v>
      </c>
      <c r="B262" s="6" t="s">
        <v>583</v>
      </c>
      <c r="C262" t="s">
        <v>584</v>
      </c>
      <c r="D262" s="2" t="s">
        <v>64</v>
      </c>
      <c r="E262" s="4" t="s">
        <v>46</v>
      </c>
      <c r="F262" t="s">
        <v>76</v>
      </c>
      <c r="G262">
        <v>1120</v>
      </c>
      <c r="H262">
        <v>40583</v>
      </c>
      <c r="I262">
        <v>8</v>
      </c>
      <c r="J262">
        <v>2120</v>
      </c>
      <c r="K262">
        <v>17961</v>
      </c>
      <c r="L262">
        <v>56</v>
      </c>
      <c r="M262">
        <v>2</v>
      </c>
      <c r="N262" t="s">
        <v>48</v>
      </c>
      <c r="O262" t="s">
        <v>76</v>
      </c>
    </row>
    <row r="263" spans="1:15" x14ac:dyDescent="0.3">
      <c r="A263" s="7">
        <v>17550</v>
      </c>
      <c r="B263" s="6" t="s">
        <v>585</v>
      </c>
      <c r="C263" t="s">
        <v>586</v>
      </c>
      <c r="D263" s="2" t="s">
        <v>45</v>
      </c>
      <c r="E263" s="4" t="s">
        <v>59</v>
      </c>
      <c r="F263" t="s">
        <v>60</v>
      </c>
      <c r="G263">
        <v>352</v>
      </c>
      <c r="H263">
        <v>19466</v>
      </c>
      <c r="I263">
        <v>18</v>
      </c>
      <c r="J263">
        <v>954</v>
      </c>
      <c r="K263">
        <v>14482</v>
      </c>
      <c r="L263">
        <v>87</v>
      </c>
      <c r="M263">
        <v>2</v>
      </c>
      <c r="N263" t="s">
        <v>48</v>
      </c>
      <c r="O263" t="s">
        <v>76</v>
      </c>
    </row>
    <row r="264" spans="1:15" x14ac:dyDescent="0.3">
      <c r="A264" s="7">
        <v>17551</v>
      </c>
      <c r="B264" s="6" t="s">
        <v>587</v>
      </c>
      <c r="C264" t="s">
        <v>588</v>
      </c>
      <c r="D264" s="2" t="s">
        <v>58</v>
      </c>
      <c r="E264" s="4" t="s">
        <v>59</v>
      </c>
      <c r="F264" t="s">
        <v>67</v>
      </c>
      <c r="G264">
        <v>216</v>
      </c>
      <c r="H264">
        <v>75245</v>
      </c>
      <c r="I264">
        <v>10</v>
      </c>
      <c r="J264">
        <v>4476</v>
      </c>
      <c r="K264">
        <v>11815</v>
      </c>
      <c r="L264">
        <v>45</v>
      </c>
      <c r="M264">
        <v>2</v>
      </c>
      <c r="N264" t="s">
        <v>48</v>
      </c>
      <c r="O264" t="s">
        <v>47</v>
      </c>
    </row>
    <row r="265" spans="1:15" x14ac:dyDescent="0.3">
      <c r="A265" s="7">
        <v>17552</v>
      </c>
      <c r="B265" s="6" t="s">
        <v>589</v>
      </c>
      <c r="C265" t="s">
        <v>590</v>
      </c>
      <c r="D265" s="2" t="s">
        <v>58</v>
      </c>
      <c r="E265" s="4" t="s">
        <v>59</v>
      </c>
      <c r="F265" t="s">
        <v>60</v>
      </c>
      <c r="G265">
        <v>149</v>
      </c>
      <c r="H265">
        <v>65049</v>
      </c>
      <c r="I265">
        <v>5</v>
      </c>
      <c r="J265">
        <v>1160</v>
      </c>
      <c r="K265">
        <v>21280</v>
      </c>
      <c r="L265">
        <v>82</v>
      </c>
      <c r="M265">
        <v>1</v>
      </c>
      <c r="N265" t="s">
        <v>32</v>
      </c>
      <c r="O265" t="s">
        <v>76</v>
      </c>
    </row>
    <row r="266" spans="1:15" x14ac:dyDescent="0.3">
      <c r="A266" s="7">
        <v>17553</v>
      </c>
      <c r="B266" s="6" t="s">
        <v>591</v>
      </c>
      <c r="C266" t="s">
        <v>592</v>
      </c>
      <c r="D266" s="2" t="s">
        <v>52</v>
      </c>
      <c r="E266" s="4" t="s">
        <v>53</v>
      </c>
      <c r="F266" t="s">
        <v>54</v>
      </c>
      <c r="G266">
        <v>2724</v>
      </c>
      <c r="H266">
        <v>80053</v>
      </c>
      <c r="I266">
        <v>39</v>
      </c>
      <c r="J266">
        <v>31944</v>
      </c>
      <c r="K266">
        <v>3085</v>
      </c>
      <c r="L266">
        <v>20</v>
      </c>
      <c r="M266">
        <v>6</v>
      </c>
      <c r="N266" t="s">
        <v>61</v>
      </c>
      <c r="O266" t="s">
        <v>55</v>
      </c>
    </row>
    <row r="267" spans="1:15" x14ac:dyDescent="0.3">
      <c r="A267" s="7">
        <v>17554</v>
      </c>
      <c r="B267" s="6" t="s">
        <v>593</v>
      </c>
      <c r="C267" t="s">
        <v>594</v>
      </c>
      <c r="D267" s="2" t="s">
        <v>70</v>
      </c>
      <c r="E267" s="4" t="s">
        <v>59</v>
      </c>
      <c r="F267" t="s">
        <v>60</v>
      </c>
      <c r="G267">
        <v>99</v>
      </c>
      <c r="H267">
        <v>35494</v>
      </c>
      <c r="I267">
        <v>12</v>
      </c>
      <c r="J267">
        <v>1113</v>
      </c>
      <c r="K267">
        <v>23245</v>
      </c>
      <c r="L267">
        <v>82</v>
      </c>
      <c r="M267">
        <v>1</v>
      </c>
      <c r="N267" t="s">
        <v>61</v>
      </c>
      <c r="O267" t="s">
        <v>60</v>
      </c>
    </row>
    <row r="268" spans="1:15" x14ac:dyDescent="0.3">
      <c r="A268" s="7">
        <v>17555</v>
      </c>
      <c r="B268" s="6" t="s">
        <v>595</v>
      </c>
      <c r="C268" t="s">
        <v>596</v>
      </c>
      <c r="D268" s="2" t="s">
        <v>52</v>
      </c>
      <c r="E268" s="4" t="s">
        <v>46</v>
      </c>
      <c r="F268" t="s">
        <v>80</v>
      </c>
      <c r="G268">
        <v>3302</v>
      </c>
      <c r="H268">
        <v>49656</v>
      </c>
      <c r="I268">
        <v>60</v>
      </c>
      <c r="J268">
        <v>26735</v>
      </c>
      <c r="K268">
        <v>2119</v>
      </c>
      <c r="L268">
        <v>15</v>
      </c>
      <c r="M268">
        <v>5</v>
      </c>
      <c r="N268" t="s">
        <v>37</v>
      </c>
      <c r="O268" t="s">
        <v>80</v>
      </c>
    </row>
    <row r="269" spans="1:15" x14ac:dyDescent="0.3">
      <c r="A269" s="7">
        <v>17556</v>
      </c>
      <c r="B269" s="6" t="s">
        <v>597</v>
      </c>
      <c r="C269" t="s">
        <v>598</v>
      </c>
      <c r="D269" s="2" t="s">
        <v>52</v>
      </c>
      <c r="E269" s="4" t="s">
        <v>46</v>
      </c>
      <c r="F269" t="s">
        <v>80</v>
      </c>
      <c r="G269">
        <v>2643</v>
      </c>
      <c r="H269">
        <v>29102</v>
      </c>
      <c r="I269">
        <v>57</v>
      </c>
      <c r="J269">
        <v>15204</v>
      </c>
      <c r="K269">
        <v>2233</v>
      </c>
      <c r="L269">
        <v>20</v>
      </c>
      <c r="M269">
        <v>3</v>
      </c>
      <c r="N269" t="s">
        <v>48</v>
      </c>
      <c r="O269" t="s">
        <v>47</v>
      </c>
    </row>
    <row r="270" spans="1:15" x14ac:dyDescent="0.3">
      <c r="A270" s="7">
        <v>17557</v>
      </c>
      <c r="B270" s="6" t="s">
        <v>599</v>
      </c>
      <c r="C270" t="s">
        <v>600</v>
      </c>
      <c r="D270" s="2" t="s">
        <v>52</v>
      </c>
      <c r="E270" s="4" t="s">
        <v>53</v>
      </c>
      <c r="F270" t="s">
        <v>54</v>
      </c>
      <c r="G270">
        <v>3621</v>
      </c>
      <c r="H270">
        <v>60590</v>
      </c>
      <c r="I270">
        <v>24</v>
      </c>
      <c r="J270">
        <v>26315</v>
      </c>
      <c r="K270">
        <v>2024</v>
      </c>
      <c r="L270">
        <v>19</v>
      </c>
      <c r="M270">
        <v>8</v>
      </c>
      <c r="N270" t="s">
        <v>48</v>
      </c>
      <c r="O270" t="s">
        <v>55</v>
      </c>
    </row>
    <row r="271" spans="1:15" x14ac:dyDescent="0.3">
      <c r="A271" s="7">
        <v>17558</v>
      </c>
      <c r="B271" s="6" t="s">
        <v>601</v>
      </c>
      <c r="C271" t="s">
        <v>602</v>
      </c>
      <c r="D271" s="2" t="s">
        <v>58</v>
      </c>
      <c r="E271" s="4" t="s">
        <v>46</v>
      </c>
      <c r="F271" t="s">
        <v>60</v>
      </c>
      <c r="G271">
        <v>86</v>
      </c>
      <c r="H271">
        <v>73585</v>
      </c>
      <c r="I271">
        <v>13</v>
      </c>
      <c r="J271">
        <v>1299</v>
      </c>
      <c r="K271">
        <v>14697</v>
      </c>
      <c r="L271">
        <v>75</v>
      </c>
      <c r="M271">
        <v>2</v>
      </c>
      <c r="N271" t="s">
        <v>61</v>
      </c>
      <c r="O271" t="s">
        <v>60</v>
      </c>
    </row>
    <row r="272" spans="1:15" x14ac:dyDescent="0.3">
      <c r="A272" s="7">
        <v>17559</v>
      </c>
      <c r="B272" s="6" t="s">
        <v>603</v>
      </c>
      <c r="C272" t="s">
        <v>604</v>
      </c>
      <c r="D272" s="2" t="s">
        <v>58</v>
      </c>
      <c r="E272" s="4" t="s">
        <v>59</v>
      </c>
      <c r="F272" t="s">
        <v>60</v>
      </c>
      <c r="G272">
        <v>228</v>
      </c>
      <c r="H272">
        <v>52191</v>
      </c>
      <c r="I272">
        <v>14</v>
      </c>
      <c r="J272">
        <v>843</v>
      </c>
      <c r="K272">
        <v>28325</v>
      </c>
      <c r="L272">
        <v>88</v>
      </c>
      <c r="M272">
        <v>1</v>
      </c>
      <c r="N272" t="s">
        <v>61</v>
      </c>
      <c r="O272" t="s">
        <v>60</v>
      </c>
    </row>
    <row r="273" spans="1:15" x14ac:dyDescent="0.3">
      <c r="A273" s="7">
        <v>17560</v>
      </c>
      <c r="B273" s="6" t="s">
        <v>605</v>
      </c>
      <c r="C273" t="s">
        <v>606</v>
      </c>
      <c r="D273" s="2" t="s">
        <v>45</v>
      </c>
      <c r="E273" s="4" t="s">
        <v>46</v>
      </c>
      <c r="F273" t="s">
        <v>67</v>
      </c>
      <c r="G273">
        <v>726</v>
      </c>
      <c r="H273">
        <v>68546</v>
      </c>
      <c r="I273">
        <v>3</v>
      </c>
      <c r="J273">
        <v>3401</v>
      </c>
      <c r="K273">
        <v>14370</v>
      </c>
      <c r="L273">
        <v>46</v>
      </c>
      <c r="M273">
        <v>3</v>
      </c>
      <c r="N273" t="s">
        <v>48</v>
      </c>
      <c r="O273" t="s">
        <v>47</v>
      </c>
    </row>
    <row r="274" spans="1:15" x14ac:dyDescent="0.3">
      <c r="A274" s="7">
        <v>17561</v>
      </c>
      <c r="B274" s="6" t="s">
        <v>607</v>
      </c>
      <c r="C274" t="s">
        <v>608</v>
      </c>
      <c r="D274" s="2" t="s">
        <v>58</v>
      </c>
      <c r="E274" s="4" t="s">
        <v>46</v>
      </c>
      <c r="F274" t="s">
        <v>67</v>
      </c>
      <c r="G274">
        <v>239</v>
      </c>
      <c r="H274">
        <v>87943</v>
      </c>
      <c r="I274">
        <v>9</v>
      </c>
      <c r="J274">
        <v>5589</v>
      </c>
      <c r="K274">
        <v>11894</v>
      </c>
      <c r="L274">
        <v>43</v>
      </c>
      <c r="M274">
        <v>1</v>
      </c>
      <c r="N274" t="s">
        <v>61</v>
      </c>
      <c r="O274" t="s">
        <v>73</v>
      </c>
    </row>
    <row r="275" spans="1:15" x14ac:dyDescent="0.3">
      <c r="A275" s="7">
        <v>17562</v>
      </c>
      <c r="B275" s="6" t="s">
        <v>609</v>
      </c>
      <c r="C275" t="s">
        <v>610</v>
      </c>
      <c r="D275" s="2" t="s">
        <v>58</v>
      </c>
      <c r="E275" s="4" t="s">
        <v>59</v>
      </c>
      <c r="F275" t="s">
        <v>60</v>
      </c>
      <c r="G275">
        <v>103</v>
      </c>
      <c r="H275">
        <v>41189</v>
      </c>
      <c r="I275">
        <v>8</v>
      </c>
      <c r="J275">
        <v>1404</v>
      </c>
      <c r="K275">
        <v>29916</v>
      </c>
      <c r="L275">
        <v>80</v>
      </c>
      <c r="M275">
        <v>2</v>
      </c>
      <c r="N275" t="s">
        <v>48</v>
      </c>
      <c r="O275" t="s">
        <v>76</v>
      </c>
    </row>
    <row r="276" spans="1:15" x14ac:dyDescent="0.3">
      <c r="A276" s="7">
        <v>17563</v>
      </c>
      <c r="B276" s="6" t="s">
        <v>611</v>
      </c>
      <c r="C276" t="s">
        <v>612</v>
      </c>
      <c r="D276" s="2" t="s">
        <v>45</v>
      </c>
      <c r="E276" s="4" t="s">
        <v>46</v>
      </c>
      <c r="F276" t="s">
        <v>47</v>
      </c>
      <c r="G276">
        <v>247</v>
      </c>
      <c r="H276">
        <v>34094</v>
      </c>
      <c r="I276">
        <v>6</v>
      </c>
      <c r="J276">
        <v>4851</v>
      </c>
      <c r="K276">
        <v>11025</v>
      </c>
      <c r="L276">
        <v>67</v>
      </c>
      <c r="M276">
        <v>1</v>
      </c>
      <c r="N276" t="s">
        <v>32</v>
      </c>
      <c r="O276" t="s">
        <v>49</v>
      </c>
    </row>
    <row r="277" spans="1:15" x14ac:dyDescent="0.3">
      <c r="A277" s="7">
        <v>17564</v>
      </c>
      <c r="B277" s="6" t="s">
        <v>613</v>
      </c>
      <c r="C277" t="s">
        <v>614</v>
      </c>
      <c r="D277" s="2" t="s">
        <v>45</v>
      </c>
      <c r="E277" s="4" t="s">
        <v>46</v>
      </c>
      <c r="F277" t="s">
        <v>67</v>
      </c>
      <c r="G277">
        <v>361</v>
      </c>
      <c r="H277">
        <v>16415</v>
      </c>
      <c r="I277">
        <v>4</v>
      </c>
      <c r="J277">
        <v>4768</v>
      </c>
      <c r="K277">
        <v>16235</v>
      </c>
      <c r="L277">
        <v>40</v>
      </c>
      <c r="M277">
        <v>3</v>
      </c>
      <c r="N277" t="s">
        <v>48</v>
      </c>
      <c r="O277" t="s">
        <v>76</v>
      </c>
    </row>
    <row r="278" spans="1:15" x14ac:dyDescent="0.3">
      <c r="A278" s="7">
        <v>17565</v>
      </c>
      <c r="B278" s="6" t="s">
        <v>615</v>
      </c>
      <c r="C278" t="s">
        <v>616</v>
      </c>
      <c r="D278" s="2" t="s">
        <v>64</v>
      </c>
      <c r="E278" s="4" t="s">
        <v>59</v>
      </c>
      <c r="F278" t="s">
        <v>67</v>
      </c>
      <c r="G278">
        <v>1106</v>
      </c>
      <c r="H278">
        <v>83187</v>
      </c>
      <c r="I278">
        <v>6</v>
      </c>
      <c r="J278">
        <v>4490</v>
      </c>
      <c r="K278">
        <v>14374</v>
      </c>
      <c r="L278">
        <v>59</v>
      </c>
      <c r="M278">
        <v>2</v>
      </c>
      <c r="N278" t="s">
        <v>48</v>
      </c>
      <c r="O278" t="s">
        <v>49</v>
      </c>
    </row>
    <row r="279" spans="1:15" x14ac:dyDescent="0.3">
      <c r="A279" s="7">
        <v>17566</v>
      </c>
      <c r="B279" s="6" t="s">
        <v>617</v>
      </c>
      <c r="C279" t="s">
        <v>618</v>
      </c>
      <c r="D279" s="2" t="s">
        <v>45</v>
      </c>
      <c r="E279" s="4" t="s">
        <v>46</v>
      </c>
      <c r="F279" t="s">
        <v>47</v>
      </c>
      <c r="G279">
        <v>396</v>
      </c>
      <c r="H279">
        <v>74577</v>
      </c>
      <c r="I279">
        <v>16</v>
      </c>
      <c r="J279">
        <v>535</v>
      </c>
      <c r="K279">
        <v>9720</v>
      </c>
      <c r="L279">
        <v>50</v>
      </c>
      <c r="M279">
        <v>1</v>
      </c>
      <c r="N279" t="s">
        <v>61</v>
      </c>
      <c r="O279" t="s">
        <v>47</v>
      </c>
    </row>
    <row r="280" spans="1:15" x14ac:dyDescent="0.3">
      <c r="A280" s="7">
        <v>17567</v>
      </c>
      <c r="B280" s="6" t="s">
        <v>619</v>
      </c>
      <c r="C280" t="s">
        <v>620</v>
      </c>
      <c r="D280" s="2" t="s">
        <v>70</v>
      </c>
      <c r="E280" s="4" t="s">
        <v>46</v>
      </c>
      <c r="F280" t="s">
        <v>67</v>
      </c>
      <c r="G280">
        <v>295</v>
      </c>
      <c r="H280">
        <v>41504</v>
      </c>
      <c r="I280">
        <v>11</v>
      </c>
      <c r="J280">
        <v>1981</v>
      </c>
      <c r="K280">
        <v>10394</v>
      </c>
      <c r="L280">
        <v>41</v>
      </c>
      <c r="M280">
        <v>2</v>
      </c>
      <c r="N280" t="s">
        <v>48</v>
      </c>
      <c r="O280" t="s">
        <v>73</v>
      </c>
    </row>
    <row r="281" spans="1:15" x14ac:dyDescent="0.3">
      <c r="A281" s="7">
        <v>17568</v>
      </c>
      <c r="B281" s="6" t="s">
        <v>621</v>
      </c>
      <c r="C281" t="s">
        <v>622</v>
      </c>
      <c r="D281" s="2" t="s">
        <v>45</v>
      </c>
      <c r="E281" s="4" t="s">
        <v>59</v>
      </c>
      <c r="F281" t="s">
        <v>76</v>
      </c>
      <c r="G281">
        <v>879</v>
      </c>
      <c r="H281">
        <v>79988</v>
      </c>
      <c r="I281">
        <v>1</v>
      </c>
      <c r="J281">
        <v>1529</v>
      </c>
      <c r="K281">
        <v>19481</v>
      </c>
      <c r="L281">
        <v>58</v>
      </c>
      <c r="M281">
        <v>3</v>
      </c>
      <c r="N281" t="s">
        <v>32</v>
      </c>
      <c r="O281" t="s">
        <v>76</v>
      </c>
    </row>
    <row r="282" spans="1:15" x14ac:dyDescent="0.3">
      <c r="A282" s="7">
        <v>17569</v>
      </c>
      <c r="B282" s="6" t="s">
        <v>623</v>
      </c>
      <c r="C282" t="s">
        <v>624</v>
      </c>
      <c r="D282" s="2" t="s">
        <v>58</v>
      </c>
      <c r="E282" s="4" t="s">
        <v>46</v>
      </c>
      <c r="F282" t="s">
        <v>67</v>
      </c>
      <c r="G282">
        <v>207</v>
      </c>
      <c r="H282">
        <v>45453</v>
      </c>
      <c r="I282">
        <v>3</v>
      </c>
      <c r="J282">
        <v>4535</v>
      </c>
      <c r="K282">
        <v>8365</v>
      </c>
      <c r="L282">
        <v>46</v>
      </c>
      <c r="M282">
        <v>3</v>
      </c>
      <c r="N282" t="s">
        <v>32</v>
      </c>
      <c r="O282" t="s">
        <v>49</v>
      </c>
    </row>
    <row r="283" spans="1:15" x14ac:dyDescent="0.3">
      <c r="A283" s="7">
        <v>17570</v>
      </c>
      <c r="B283" s="6" t="s">
        <v>625</v>
      </c>
      <c r="C283" t="s">
        <v>626</v>
      </c>
      <c r="D283" s="2" t="s">
        <v>58</v>
      </c>
      <c r="E283" s="4" t="s">
        <v>46</v>
      </c>
      <c r="F283" t="s">
        <v>67</v>
      </c>
      <c r="G283">
        <v>213</v>
      </c>
      <c r="H283">
        <v>25723</v>
      </c>
      <c r="I283">
        <v>4</v>
      </c>
      <c r="J283">
        <v>5186</v>
      </c>
      <c r="K283">
        <v>15158</v>
      </c>
      <c r="L283">
        <v>49</v>
      </c>
      <c r="M283">
        <v>1</v>
      </c>
      <c r="N283" t="s">
        <v>32</v>
      </c>
      <c r="O283" t="s">
        <v>47</v>
      </c>
    </row>
    <row r="284" spans="1:15" x14ac:dyDescent="0.3">
      <c r="A284" s="7">
        <v>17571</v>
      </c>
      <c r="B284" s="6" t="s">
        <v>627</v>
      </c>
      <c r="C284" t="s">
        <v>628</v>
      </c>
      <c r="D284" s="2" t="s">
        <v>45</v>
      </c>
      <c r="E284" s="4" t="s">
        <v>59</v>
      </c>
      <c r="F284" t="s">
        <v>60</v>
      </c>
      <c r="G284">
        <v>904</v>
      </c>
      <c r="H284">
        <v>42690</v>
      </c>
      <c r="I284">
        <v>7</v>
      </c>
      <c r="J284">
        <v>1054</v>
      </c>
      <c r="K284">
        <v>13122</v>
      </c>
      <c r="L284">
        <v>76</v>
      </c>
      <c r="M284">
        <v>2</v>
      </c>
      <c r="N284" t="s">
        <v>61</v>
      </c>
      <c r="O284" t="s">
        <v>60</v>
      </c>
    </row>
    <row r="285" spans="1:15" x14ac:dyDescent="0.3">
      <c r="A285" s="7">
        <v>17572</v>
      </c>
      <c r="B285" s="6" t="s">
        <v>629</v>
      </c>
      <c r="C285" t="s">
        <v>630</v>
      </c>
      <c r="D285" s="2" t="s">
        <v>45</v>
      </c>
      <c r="E285" s="4" t="s">
        <v>46</v>
      </c>
      <c r="F285" t="s">
        <v>47</v>
      </c>
      <c r="G285">
        <v>748</v>
      </c>
      <c r="H285">
        <v>44365</v>
      </c>
      <c r="I285">
        <v>16</v>
      </c>
      <c r="J285">
        <v>6323</v>
      </c>
      <c r="K285">
        <v>11675</v>
      </c>
      <c r="L285">
        <v>60</v>
      </c>
      <c r="M285">
        <v>0</v>
      </c>
      <c r="N285" t="s">
        <v>48</v>
      </c>
      <c r="O285" t="s">
        <v>49</v>
      </c>
    </row>
    <row r="286" spans="1:15" x14ac:dyDescent="0.3">
      <c r="A286" s="7">
        <v>17573</v>
      </c>
      <c r="B286" s="6" t="s">
        <v>631</v>
      </c>
      <c r="C286" t="s">
        <v>632</v>
      </c>
      <c r="D286" s="2" t="s">
        <v>52</v>
      </c>
      <c r="E286" s="4" t="s">
        <v>46</v>
      </c>
      <c r="F286" t="s">
        <v>76</v>
      </c>
      <c r="G286">
        <v>3373</v>
      </c>
      <c r="H286">
        <v>63086</v>
      </c>
      <c r="I286">
        <v>9</v>
      </c>
      <c r="J286">
        <v>1675</v>
      </c>
      <c r="K286">
        <v>12436</v>
      </c>
      <c r="L286">
        <v>70</v>
      </c>
      <c r="M286">
        <v>3</v>
      </c>
      <c r="N286" t="s">
        <v>32</v>
      </c>
      <c r="O286" t="s">
        <v>49</v>
      </c>
    </row>
    <row r="287" spans="1:15" x14ac:dyDescent="0.3">
      <c r="A287" s="7">
        <v>17574</v>
      </c>
      <c r="B287" s="6" t="s">
        <v>633</v>
      </c>
      <c r="C287" t="s">
        <v>634</v>
      </c>
      <c r="D287" s="2" t="s">
        <v>52</v>
      </c>
      <c r="E287" s="4" t="s">
        <v>46</v>
      </c>
      <c r="F287" t="s">
        <v>80</v>
      </c>
      <c r="G287">
        <v>2128</v>
      </c>
      <c r="H287">
        <v>24759</v>
      </c>
      <c r="I287">
        <v>48</v>
      </c>
      <c r="J287">
        <v>7286</v>
      </c>
      <c r="K287">
        <v>3785</v>
      </c>
      <c r="L287">
        <v>22</v>
      </c>
      <c r="M287">
        <v>3</v>
      </c>
      <c r="N287" t="s">
        <v>37</v>
      </c>
      <c r="O287" t="s">
        <v>80</v>
      </c>
    </row>
    <row r="288" spans="1:15" x14ac:dyDescent="0.3">
      <c r="A288" s="7">
        <v>17575</v>
      </c>
      <c r="B288" s="6" t="s">
        <v>635</v>
      </c>
      <c r="C288" t="s">
        <v>636</v>
      </c>
      <c r="D288" s="2" t="s">
        <v>58</v>
      </c>
      <c r="E288" s="4" t="s">
        <v>46</v>
      </c>
      <c r="F288" t="s">
        <v>47</v>
      </c>
      <c r="G288">
        <v>241</v>
      </c>
      <c r="H288">
        <v>20782</v>
      </c>
      <c r="I288">
        <v>8</v>
      </c>
      <c r="J288">
        <v>7108</v>
      </c>
      <c r="K288">
        <v>10091</v>
      </c>
      <c r="L288">
        <v>55</v>
      </c>
      <c r="M288">
        <v>1</v>
      </c>
      <c r="N288" t="s">
        <v>48</v>
      </c>
      <c r="O288" t="s">
        <v>47</v>
      </c>
    </row>
    <row r="289" spans="1:15" x14ac:dyDescent="0.3">
      <c r="A289" s="7">
        <v>17576</v>
      </c>
      <c r="B289" s="6" t="s">
        <v>637</v>
      </c>
      <c r="C289" t="s">
        <v>638</v>
      </c>
      <c r="D289" s="2" t="s">
        <v>64</v>
      </c>
      <c r="E289" s="4" t="s">
        <v>59</v>
      </c>
      <c r="F289" t="s">
        <v>76</v>
      </c>
      <c r="G289">
        <v>961</v>
      </c>
      <c r="H289">
        <v>31247</v>
      </c>
      <c r="I289">
        <v>2</v>
      </c>
      <c r="J289">
        <v>1848</v>
      </c>
      <c r="K289">
        <v>20626</v>
      </c>
      <c r="L289">
        <v>54</v>
      </c>
      <c r="M289">
        <v>2</v>
      </c>
      <c r="N289" t="s">
        <v>32</v>
      </c>
      <c r="O289" t="s">
        <v>47</v>
      </c>
    </row>
    <row r="290" spans="1:15" x14ac:dyDescent="0.3">
      <c r="A290" s="7">
        <v>17577</v>
      </c>
      <c r="B290" s="6" t="s">
        <v>639</v>
      </c>
      <c r="C290" t="s">
        <v>640</v>
      </c>
      <c r="D290" s="2" t="s">
        <v>52</v>
      </c>
      <c r="E290" s="4" t="s">
        <v>46</v>
      </c>
      <c r="F290" t="s">
        <v>80</v>
      </c>
      <c r="G290">
        <v>4497</v>
      </c>
      <c r="H290">
        <v>29889</v>
      </c>
      <c r="I290">
        <v>52</v>
      </c>
      <c r="J290">
        <v>43702</v>
      </c>
      <c r="K290">
        <v>3793</v>
      </c>
      <c r="L290">
        <v>20</v>
      </c>
      <c r="M290">
        <v>5</v>
      </c>
      <c r="N290" t="s">
        <v>37</v>
      </c>
      <c r="O290" t="s">
        <v>80</v>
      </c>
    </row>
    <row r="291" spans="1:15" x14ac:dyDescent="0.3">
      <c r="A291" s="7">
        <v>17578</v>
      </c>
      <c r="B291" s="6" t="s">
        <v>641</v>
      </c>
      <c r="C291" t="s">
        <v>642</v>
      </c>
      <c r="D291" s="2" t="s">
        <v>45</v>
      </c>
      <c r="E291" s="4" t="s">
        <v>46</v>
      </c>
      <c r="F291" t="s">
        <v>47</v>
      </c>
      <c r="G291">
        <v>727</v>
      </c>
      <c r="H291">
        <v>81022</v>
      </c>
      <c r="I291">
        <v>7</v>
      </c>
      <c r="J291">
        <v>3726</v>
      </c>
      <c r="K291">
        <v>10211</v>
      </c>
      <c r="L291">
        <v>62</v>
      </c>
      <c r="M291">
        <v>1</v>
      </c>
      <c r="N291" t="s">
        <v>32</v>
      </c>
      <c r="O291" t="s">
        <v>73</v>
      </c>
    </row>
    <row r="292" spans="1:15" x14ac:dyDescent="0.3">
      <c r="A292" s="7">
        <v>17579</v>
      </c>
      <c r="B292" s="6" t="s">
        <v>643</v>
      </c>
      <c r="C292" t="s">
        <v>644</v>
      </c>
      <c r="D292" s="2" t="s">
        <v>52</v>
      </c>
      <c r="E292" s="4" t="s">
        <v>59</v>
      </c>
      <c r="F292" t="s">
        <v>76</v>
      </c>
      <c r="G292">
        <v>2057</v>
      </c>
      <c r="H292">
        <v>60018</v>
      </c>
      <c r="I292">
        <v>8</v>
      </c>
      <c r="J292">
        <v>1753</v>
      </c>
      <c r="K292">
        <v>11674</v>
      </c>
      <c r="L292">
        <v>65</v>
      </c>
      <c r="M292">
        <v>2</v>
      </c>
      <c r="N292" t="s">
        <v>32</v>
      </c>
      <c r="O292" t="s">
        <v>76</v>
      </c>
    </row>
    <row r="293" spans="1:15" x14ac:dyDescent="0.3">
      <c r="A293" s="7">
        <v>17580</v>
      </c>
      <c r="B293" s="6" t="s">
        <v>645</v>
      </c>
      <c r="C293" t="s">
        <v>646</v>
      </c>
      <c r="D293" s="2" t="s">
        <v>70</v>
      </c>
      <c r="E293" s="4" t="s">
        <v>59</v>
      </c>
      <c r="F293" t="s">
        <v>60</v>
      </c>
      <c r="G293">
        <v>111</v>
      </c>
      <c r="H293">
        <v>88002</v>
      </c>
      <c r="I293">
        <v>20</v>
      </c>
      <c r="J293">
        <v>629</v>
      </c>
      <c r="K293">
        <v>13483</v>
      </c>
      <c r="L293">
        <v>85</v>
      </c>
      <c r="M293">
        <v>2</v>
      </c>
      <c r="N293" t="s">
        <v>32</v>
      </c>
      <c r="O293" t="s">
        <v>60</v>
      </c>
    </row>
    <row r="294" spans="1:15" x14ac:dyDescent="0.3">
      <c r="A294" s="7">
        <v>17581</v>
      </c>
      <c r="B294" s="6" t="s">
        <v>647</v>
      </c>
      <c r="C294" t="s">
        <v>648</v>
      </c>
      <c r="D294" s="2" t="s">
        <v>58</v>
      </c>
      <c r="E294" s="4" t="s">
        <v>59</v>
      </c>
      <c r="F294" t="s">
        <v>60</v>
      </c>
      <c r="G294">
        <v>102</v>
      </c>
      <c r="H294">
        <v>10458</v>
      </c>
      <c r="I294">
        <v>8</v>
      </c>
      <c r="J294">
        <v>626</v>
      </c>
      <c r="K294">
        <v>15806</v>
      </c>
      <c r="L294">
        <v>89</v>
      </c>
      <c r="M294">
        <v>1</v>
      </c>
      <c r="N294" t="s">
        <v>61</v>
      </c>
      <c r="O294" t="s">
        <v>60</v>
      </c>
    </row>
    <row r="295" spans="1:15" x14ac:dyDescent="0.3">
      <c r="A295" s="7">
        <v>17582</v>
      </c>
      <c r="B295" s="6" t="s">
        <v>649</v>
      </c>
      <c r="C295" t="s">
        <v>650</v>
      </c>
      <c r="D295" s="2" t="s">
        <v>45</v>
      </c>
      <c r="E295" s="4" t="s">
        <v>46</v>
      </c>
      <c r="F295" t="s">
        <v>47</v>
      </c>
      <c r="G295">
        <v>390</v>
      </c>
      <c r="H295">
        <v>13154</v>
      </c>
      <c r="I295">
        <v>11</v>
      </c>
      <c r="J295">
        <v>2151</v>
      </c>
      <c r="K295">
        <v>11492</v>
      </c>
      <c r="L295">
        <v>56</v>
      </c>
      <c r="M295">
        <v>1</v>
      </c>
      <c r="N295" t="s">
        <v>61</v>
      </c>
      <c r="O295" t="s">
        <v>73</v>
      </c>
    </row>
    <row r="296" spans="1:15" x14ac:dyDescent="0.3">
      <c r="A296" s="7">
        <v>17583</v>
      </c>
      <c r="B296" s="6" t="s">
        <v>651</v>
      </c>
      <c r="C296" t="s">
        <v>652</v>
      </c>
      <c r="D296" s="2" t="s">
        <v>52</v>
      </c>
      <c r="E296" s="4" t="s">
        <v>46</v>
      </c>
      <c r="F296" t="s">
        <v>80</v>
      </c>
      <c r="G296">
        <v>4610</v>
      </c>
      <c r="H296">
        <v>21936</v>
      </c>
      <c r="I296">
        <v>38</v>
      </c>
      <c r="J296">
        <v>29106</v>
      </c>
      <c r="K296">
        <v>2594</v>
      </c>
      <c r="L296">
        <v>16</v>
      </c>
      <c r="M296">
        <v>4</v>
      </c>
      <c r="N296" t="s">
        <v>37</v>
      </c>
      <c r="O296" t="s">
        <v>80</v>
      </c>
    </row>
    <row r="297" spans="1:15" x14ac:dyDescent="0.3">
      <c r="A297" s="7">
        <v>17584</v>
      </c>
      <c r="B297" s="6" t="s">
        <v>653</v>
      </c>
      <c r="C297" t="s">
        <v>654</v>
      </c>
      <c r="D297" s="2" t="s">
        <v>70</v>
      </c>
      <c r="E297" s="4" t="s">
        <v>59</v>
      </c>
      <c r="F297" t="s">
        <v>60</v>
      </c>
      <c r="G297">
        <v>284</v>
      </c>
      <c r="H297">
        <v>13580</v>
      </c>
      <c r="I297">
        <v>16</v>
      </c>
      <c r="J297">
        <v>1341</v>
      </c>
      <c r="K297">
        <v>26932</v>
      </c>
      <c r="L297">
        <v>85</v>
      </c>
      <c r="M297">
        <v>2</v>
      </c>
      <c r="N297" t="s">
        <v>61</v>
      </c>
      <c r="O297" t="s">
        <v>60</v>
      </c>
    </row>
    <row r="298" spans="1:15" x14ac:dyDescent="0.3">
      <c r="A298" s="7">
        <v>17585</v>
      </c>
      <c r="B298" s="6" t="s">
        <v>655</v>
      </c>
      <c r="C298" t="s">
        <v>656</v>
      </c>
      <c r="D298" s="2" t="s">
        <v>52</v>
      </c>
      <c r="E298" s="4" t="s">
        <v>59</v>
      </c>
      <c r="F298" t="s">
        <v>54</v>
      </c>
      <c r="G298">
        <v>3649</v>
      </c>
      <c r="H298">
        <v>15235</v>
      </c>
      <c r="I298">
        <v>39</v>
      </c>
      <c r="J298">
        <v>19549</v>
      </c>
      <c r="K298">
        <v>2133</v>
      </c>
      <c r="L298">
        <v>10</v>
      </c>
      <c r="M298">
        <v>7</v>
      </c>
      <c r="N298" t="s">
        <v>61</v>
      </c>
      <c r="O298" t="s">
        <v>55</v>
      </c>
    </row>
    <row r="299" spans="1:15" x14ac:dyDescent="0.3">
      <c r="A299" s="7">
        <v>17586</v>
      </c>
      <c r="B299" s="6" t="s">
        <v>657</v>
      </c>
      <c r="C299" t="s">
        <v>658</v>
      </c>
      <c r="D299" s="2" t="s">
        <v>52</v>
      </c>
      <c r="E299" s="4" t="s">
        <v>46</v>
      </c>
      <c r="F299" t="s">
        <v>47</v>
      </c>
      <c r="G299">
        <v>807</v>
      </c>
      <c r="H299">
        <v>88556</v>
      </c>
      <c r="I299">
        <v>9</v>
      </c>
      <c r="J299">
        <v>3961</v>
      </c>
      <c r="K299">
        <v>11803</v>
      </c>
      <c r="L299">
        <v>53</v>
      </c>
      <c r="M299">
        <v>1</v>
      </c>
      <c r="N299" t="s">
        <v>37</v>
      </c>
      <c r="O299" t="s">
        <v>49</v>
      </c>
    </row>
    <row r="300" spans="1:15" x14ac:dyDescent="0.3">
      <c r="A300" s="7">
        <v>17587</v>
      </c>
      <c r="B300" s="6" t="s">
        <v>659</v>
      </c>
      <c r="C300" t="s">
        <v>660</v>
      </c>
      <c r="D300" s="2" t="s">
        <v>52</v>
      </c>
      <c r="E300" s="4" t="s">
        <v>46</v>
      </c>
      <c r="F300" t="s">
        <v>67</v>
      </c>
      <c r="G300">
        <v>1806</v>
      </c>
      <c r="H300">
        <v>40424</v>
      </c>
      <c r="I300">
        <v>2</v>
      </c>
      <c r="J300">
        <v>3929</v>
      </c>
      <c r="K300">
        <v>18650</v>
      </c>
      <c r="L300">
        <v>58</v>
      </c>
      <c r="M300">
        <v>3</v>
      </c>
      <c r="N300" t="s">
        <v>48</v>
      </c>
      <c r="O300" t="s">
        <v>49</v>
      </c>
    </row>
    <row r="301" spans="1:15" x14ac:dyDescent="0.3">
      <c r="A301" s="7">
        <v>17588</v>
      </c>
      <c r="B301" s="6" t="s">
        <v>661</v>
      </c>
      <c r="C301" t="s">
        <v>662</v>
      </c>
      <c r="D301" s="2" t="s">
        <v>58</v>
      </c>
      <c r="E301" s="4" t="s">
        <v>46</v>
      </c>
      <c r="F301" t="s">
        <v>60</v>
      </c>
      <c r="G301">
        <v>147</v>
      </c>
      <c r="H301">
        <v>29422</v>
      </c>
      <c r="I301">
        <v>8</v>
      </c>
      <c r="J301">
        <v>225</v>
      </c>
      <c r="K301">
        <v>24722</v>
      </c>
      <c r="L301">
        <v>76</v>
      </c>
      <c r="M301">
        <v>2</v>
      </c>
      <c r="N301" t="s">
        <v>32</v>
      </c>
      <c r="O301" t="s">
        <v>60</v>
      </c>
    </row>
    <row r="302" spans="1:15" x14ac:dyDescent="0.3">
      <c r="A302" s="7">
        <v>17589</v>
      </c>
      <c r="B302" s="6" t="s">
        <v>663</v>
      </c>
      <c r="C302" t="s">
        <v>664</v>
      </c>
      <c r="D302" s="2" t="s">
        <v>58</v>
      </c>
      <c r="E302" s="4" t="s">
        <v>59</v>
      </c>
      <c r="F302" t="s">
        <v>60</v>
      </c>
      <c r="G302">
        <v>230</v>
      </c>
      <c r="H302">
        <v>19519</v>
      </c>
      <c r="I302">
        <v>10</v>
      </c>
      <c r="J302">
        <v>1028</v>
      </c>
      <c r="K302">
        <v>20083</v>
      </c>
      <c r="L302">
        <v>86</v>
      </c>
      <c r="M302">
        <v>2</v>
      </c>
      <c r="N302" t="s">
        <v>61</v>
      </c>
      <c r="O302" t="s">
        <v>60</v>
      </c>
    </row>
    <row r="303" spans="1:15" x14ac:dyDescent="0.3">
      <c r="A303" s="7">
        <v>17590</v>
      </c>
      <c r="B303" s="6" t="s">
        <v>665</v>
      </c>
      <c r="C303" t="s">
        <v>666</v>
      </c>
      <c r="D303" s="2" t="s">
        <v>52</v>
      </c>
      <c r="E303" s="4" t="s">
        <v>59</v>
      </c>
      <c r="F303" t="s">
        <v>80</v>
      </c>
      <c r="G303">
        <v>2579</v>
      </c>
      <c r="H303">
        <v>45261</v>
      </c>
      <c r="I303">
        <v>37</v>
      </c>
      <c r="J303">
        <v>11869</v>
      </c>
      <c r="K303">
        <v>2676</v>
      </c>
      <c r="L303">
        <v>12</v>
      </c>
      <c r="M303">
        <v>6</v>
      </c>
      <c r="N303" t="s">
        <v>37</v>
      </c>
      <c r="O303" t="s">
        <v>80</v>
      </c>
    </row>
    <row r="304" spans="1:15" x14ac:dyDescent="0.3">
      <c r="A304" s="7">
        <v>17591</v>
      </c>
      <c r="B304" s="6" t="s">
        <v>667</v>
      </c>
      <c r="C304" t="s">
        <v>668</v>
      </c>
      <c r="D304" s="2" t="s">
        <v>45</v>
      </c>
      <c r="E304" s="4" t="s">
        <v>46</v>
      </c>
      <c r="F304" t="s">
        <v>47</v>
      </c>
      <c r="G304">
        <v>318</v>
      </c>
      <c r="H304">
        <v>75849</v>
      </c>
      <c r="I304">
        <v>13</v>
      </c>
      <c r="J304">
        <v>2286</v>
      </c>
      <c r="K304">
        <v>10580</v>
      </c>
      <c r="L304">
        <v>66</v>
      </c>
      <c r="M304">
        <v>0</v>
      </c>
      <c r="N304" t="s">
        <v>48</v>
      </c>
      <c r="O304" t="s">
        <v>47</v>
      </c>
    </row>
    <row r="305" spans="1:15" x14ac:dyDescent="0.3">
      <c r="A305" s="7">
        <v>17592</v>
      </c>
      <c r="B305" s="6" t="s">
        <v>669</v>
      </c>
      <c r="C305" t="s">
        <v>670</v>
      </c>
      <c r="D305" s="2" t="s">
        <v>45</v>
      </c>
      <c r="E305" s="4" t="s">
        <v>59</v>
      </c>
      <c r="F305" t="s">
        <v>60</v>
      </c>
      <c r="G305">
        <v>370</v>
      </c>
      <c r="H305">
        <v>24874</v>
      </c>
      <c r="I305">
        <v>10</v>
      </c>
      <c r="J305">
        <v>967</v>
      </c>
      <c r="K305">
        <v>23845</v>
      </c>
      <c r="L305">
        <v>95</v>
      </c>
      <c r="M305">
        <v>1</v>
      </c>
      <c r="N305" t="s">
        <v>48</v>
      </c>
      <c r="O305" t="s">
        <v>60</v>
      </c>
    </row>
    <row r="306" spans="1:15" x14ac:dyDescent="0.3">
      <c r="A306" s="7">
        <v>17593</v>
      </c>
      <c r="B306" s="6" t="s">
        <v>671</v>
      </c>
      <c r="C306" t="s">
        <v>672</v>
      </c>
      <c r="D306" s="2" t="s">
        <v>58</v>
      </c>
      <c r="E306" s="4" t="s">
        <v>59</v>
      </c>
      <c r="F306" t="s">
        <v>60</v>
      </c>
      <c r="G306">
        <v>80</v>
      </c>
      <c r="H306">
        <v>66289</v>
      </c>
      <c r="I306">
        <v>12</v>
      </c>
      <c r="J306">
        <v>235</v>
      </c>
      <c r="K306">
        <v>26639</v>
      </c>
      <c r="L306">
        <v>79</v>
      </c>
      <c r="M306">
        <v>2</v>
      </c>
      <c r="N306" t="s">
        <v>61</v>
      </c>
      <c r="O306" t="s">
        <v>60</v>
      </c>
    </row>
    <row r="307" spans="1:15" x14ac:dyDescent="0.3">
      <c r="A307" s="7">
        <v>17594</v>
      </c>
      <c r="B307" s="6" t="s">
        <v>673</v>
      </c>
      <c r="C307" t="s">
        <v>674</v>
      </c>
      <c r="D307" s="2" t="s">
        <v>79</v>
      </c>
      <c r="E307" s="4" t="s">
        <v>59</v>
      </c>
      <c r="F307" t="s">
        <v>54</v>
      </c>
      <c r="G307">
        <v>3455</v>
      </c>
      <c r="H307">
        <v>71777</v>
      </c>
      <c r="I307">
        <v>33</v>
      </c>
      <c r="J307">
        <v>12897</v>
      </c>
      <c r="K307">
        <v>2432</v>
      </c>
      <c r="L307">
        <v>21</v>
      </c>
      <c r="M307">
        <v>7</v>
      </c>
      <c r="N307" t="s">
        <v>48</v>
      </c>
      <c r="O307" t="s">
        <v>55</v>
      </c>
    </row>
    <row r="308" spans="1:15" x14ac:dyDescent="0.3">
      <c r="A308" s="7">
        <v>17595</v>
      </c>
      <c r="B308" s="6" t="s">
        <v>675</v>
      </c>
      <c r="C308" t="s">
        <v>676</v>
      </c>
      <c r="D308" s="2" t="s">
        <v>45</v>
      </c>
      <c r="E308" s="4" t="s">
        <v>46</v>
      </c>
      <c r="F308" t="s">
        <v>67</v>
      </c>
      <c r="G308">
        <v>378</v>
      </c>
      <c r="H308">
        <v>82206</v>
      </c>
      <c r="I308">
        <v>2</v>
      </c>
      <c r="J308">
        <v>5938</v>
      </c>
      <c r="K308">
        <v>17800</v>
      </c>
      <c r="L308">
        <v>60</v>
      </c>
      <c r="M308">
        <v>2</v>
      </c>
      <c r="N308" t="s">
        <v>37</v>
      </c>
      <c r="O308" t="s">
        <v>47</v>
      </c>
    </row>
    <row r="309" spans="1:15" x14ac:dyDescent="0.3">
      <c r="A309" s="7">
        <v>17596</v>
      </c>
      <c r="B309" s="6" t="s">
        <v>677</v>
      </c>
      <c r="C309" t="s">
        <v>678</v>
      </c>
      <c r="D309" s="2" t="s">
        <v>52</v>
      </c>
      <c r="E309" s="4" t="s">
        <v>46</v>
      </c>
      <c r="F309" t="s">
        <v>54</v>
      </c>
      <c r="G309">
        <v>2098</v>
      </c>
      <c r="H309">
        <v>67538</v>
      </c>
      <c r="I309">
        <v>26</v>
      </c>
      <c r="J309">
        <v>17072</v>
      </c>
      <c r="K309">
        <v>2919</v>
      </c>
      <c r="L309">
        <v>22</v>
      </c>
      <c r="M309">
        <v>4</v>
      </c>
      <c r="N309" t="s">
        <v>61</v>
      </c>
      <c r="O309" t="s">
        <v>55</v>
      </c>
    </row>
    <row r="310" spans="1:15" x14ac:dyDescent="0.3">
      <c r="A310" s="7">
        <v>17597</v>
      </c>
      <c r="B310" s="6" t="s">
        <v>679</v>
      </c>
      <c r="C310" t="s">
        <v>680</v>
      </c>
      <c r="D310" s="2" t="s">
        <v>45</v>
      </c>
      <c r="E310" s="4" t="s">
        <v>59</v>
      </c>
      <c r="F310" t="s">
        <v>76</v>
      </c>
      <c r="G310">
        <v>571</v>
      </c>
      <c r="H310">
        <v>44714</v>
      </c>
      <c r="I310">
        <v>19</v>
      </c>
      <c r="J310">
        <v>2066</v>
      </c>
      <c r="K310">
        <v>10723</v>
      </c>
      <c r="L310">
        <v>50</v>
      </c>
      <c r="M310">
        <v>3</v>
      </c>
      <c r="N310" t="s">
        <v>32</v>
      </c>
      <c r="O310" t="s">
        <v>49</v>
      </c>
    </row>
    <row r="311" spans="1:15" x14ac:dyDescent="0.3">
      <c r="A311" s="7">
        <v>17598</v>
      </c>
      <c r="B311" s="6" t="s">
        <v>681</v>
      </c>
      <c r="C311" t="s">
        <v>682</v>
      </c>
      <c r="D311" s="2" t="s">
        <v>45</v>
      </c>
      <c r="E311" s="4" t="s">
        <v>59</v>
      </c>
      <c r="F311" t="s">
        <v>60</v>
      </c>
      <c r="G311">
        <v>248</v>
      </c>
      <c r="H311">
        <v>80417</v>
      </c>
      <c r="I311">
        <v>13</v>
      </c>
      <c r="J311">
        <v>536</v>
      </c>
      <c r="K311">
        <v>23171</v>
      </c>
      <c r="L311">
        <v>93</v>
      </c>
      <c r="M311">
        <v>1</v>
      </c>
      <c r="N311" t="s">
        <v>32</v>
      </c>
      <c r="O311" t="s">
        <v>60</v>
      </c>
    </row>
    <row r="312" spans="1:15" x14ac:dyDescent="0.3">
      <c r="A312" s="7">
        <v>17599</v>
      </c>
      <c r="B312" s="6" t="s">
        <v>683</v>
      </c>
      <c r="C312" t="s">
        <v>684</v>
      </c>
      <c r="D312" s="2" t="s">
        <v>45</v>
      </c>
      <c r="E312" s="4" t="s">
        <v>46</v>
      </c>
      <c r="F312" t="s">
        <v>47</v>
      </c>
      <c r="G312">
        <v>803</v>
      </c>
      <c r="H312">
        <v>60018</v>
      </c>
      <c r="I312">
        <v>6</v>
      </c>
      <c r="J312">
        <v>7337</v>
      </c>
      <c r="K312">
        <v>11726</v>
      </c>
      <c r="L312">
        <v>57</v>
      </c>
      <c r="M312">
        <v>1</v>
      </c>
      <c r="N312" t="s">
        <v>32</v>
      </c>
      <c r="O312" t="s">
        <v>73</v>
      </c>
    </row>
    <row r="313" spans="1:15" x14ac:dyDescent="0.3">
      <c r="A313" s="7">
        <v>17600</v>
      </c>
      <c r="B313" s="6" t="s">
        <v>685</v>
      </c>
      <c r="C313" t="s">
        <v>686</v>
      </c>
      <c r="D313" s="2" t="s">
        <v>79</v>
      </c>
      <c r="E313" s="4" t="s">
        <v>46</v>
      </c>
      <c r="F313" t="s">
        <v>54</v>
      </c>
      <c r="G313">
        <v>3002</v>
      </c>
      <c r="H313">
        <v>12938</v>
      </c>
      <c r="I313">
        <v>19</v>
      </c>
      <c r="J313">
        <v>15117</v>
      </c>
      <c r="K313">
        <v>3003</v>
      </c>
      <c r="L313">
        <v>12</v>
      </c>
      <c r="M313">
        <v>8</v>
      </c>
      <c r="N313" t="s">
        <v>48</v>
      </c>
      <c r="O313" t="s">
        <v>80</v>
      </c>
    </row>
    <row r="314" spans="1:15" x14ac:dyDescent="0.3">
      <c r="A314" s="7">
        <v>17601</v>
      </c>
      <c r="B314" s="6" t="s">
        <v>687</v>
      </c>
      <c r="C314" t="s">
        <v>688</v>
      </c>
      <c r="D314" s="2" t="s">
        <v>70</v>
      </c>
      <c r="E314" s="4" t="s">
        <v>46</v>
      </c>
      <c r="F314" t="s">
        <v>60</v>
      </c>
      <c r="G314">
        <v>49</v>
      </c>
      <c r="H314">
        <v>88096</v>
      </c>
      <c r="I314">
        <v>14</v>
      </c>
      <c r="J314">
        <v>911</v>
      </c>
      <c r="K314">
        <v>22201</v>
      </c>
      <c r="L314">
        <v>75</v>
      </c>
      <c r="M314">
        <v>1</v>
      </c>
      <c r="N314" t="s">
        <v>61</v>
      </c>
      <c r="O314" t="s">
        <v>60</v>
      </c>
    </row>
    <row r="315" spans="1:15" x14ac:dyDescent="0.3">
      <c r="A315" s="7">
        <v>17602</v>
      </c>
      <c r="B315" s="6" t="s">
        <v>689</v>
      </c>
      <c r="C315" t="s">
        <v>690</v>
      </c>
      <c r="D315" s="2" t="s">
        <v>64</v>
      </c>
      <c r="E315" s="4" t="s">
        <v>46</v>
      </c>
      <c r="F315" t="s">
        <v>47</v>
      </c>
      <c r="G315">
        <v>752</v>
      </c>
      <c r="H315">
        <v>77476</v>
      </c>
      <c r="I315">
        <v>15</v>
      </c>
      <c r="J315">
        <v>7464</v>
      </c>
      <c r="K315">
        <v>11475</v>
      </c>
      <c r="L315">
        <v>61</v>
      </c>
      <c r="M315">
        <v>0</v>
      </c>
      <c r="N315" t="s">
        <v>32</v>
      </c>
      <c r="O315" t="s">
        <v>49</v>
      </c>
    </row>
    <row r="316" spans="1:15" x14ac:dyDescent="0.3">
      <c r="A316" s="7">
        <v>17603</v>
      </c>
      <c r="B316" s="6" t="s">
        <v>691</v>
      </c>
      <c r="C316" t="s">
        <v>692</v>
      </c>
      <c r="D316" s="2" t="s">
        <v>64</v>
      </c>
      <c r="E316" s="4" t="s">
        <v>59</v>
      </c>
      <c r="F316" t="s">
        <v>67</v>
      </c>
      <c r="G316">
        <v>639</v>
      </c>
      <c r="H316">
        <v>80187</v>
      </c>
      <c r="I316">
        <v>9</v>
      </c>
      <c r="J316">
        <v>3564</v>
      </c>
      <c r="K316">
        <v>16114</v>
      </c>
      <c r="L316">
        <v>64</v>
      </c>
      <c r="M316">
        <v>1</v>
      </c>
      <c r="N316" t="s">
        <v>48</v>
      </c>
      <c r="O316" t="s">
        <v>47</v>
      </c>
    </row>
    <row r="317" spans="1:15" x14ac:dyDescent="0.3">
      <c r="A317" s="7">
        <v>17604</v>
      </c>
      <c r="B317" s="6" t="s">
        <v>693</v>
      </c>
      <c r="C317" t="s">
        <v>694</v>
      </c>
      <c r="D317" s="2" t="s">
        <v>52</v>
      </c>
      <c r="E317" s="4" t="s">
        <v>59</v>
      </c>
      <c r="F317" t="s">
        <v>80</v>
      </c>
      <c r="G317">
        <v>4723</v>
      </c>
      <c r="H317">
        <v>61085</v>
      </c>
      <c r="I317">
        <v>34</v>
      </c>
      <c r="J317">
        <v>12833</v>
      </c>
      <c r="K317">
        <v>3725</v>
      </c>
      <c r="L317">
        <v>22</v>
      </c>
      <c r="M317">
        <v>5</v>
      </c>
      <c r="N317" t="s">
        <v>37</v>
      </c>
      <c r="O317" t="s">
        <v>47</v>
      </c>
    </row>
    <row r="318" spans="1:15" x14ac:dyDescent="0.3">
      <c r="A318" s="7">
        <v>17605</v>
      </c>
      <c r="B318" s="6" t="s">
        <v>695</v>
      </c>
      <c r="C318" t="s">
        <v>696</v>
      </c>
      <c r="D318" s="2" t="s">
        <v>58</v>
      </c>
      <c r="E318" s="4" t="s">
        <v>59</v>
      </c>
      <c r="F318" t="s">
        <v>60</v>
      </c>
      <c r="G318">
        <v>215</v>
      </c>
      <c r="H318">
        <v>71766</v>
      </c>
      <c r="I318">
        <v>10</v>
      </c>
      <c r="J318">
        <v>440</v>
      </c>
      <c r="K318">
        <v>19703</v>
      </c>
      <c r="L318">
        <v>97</v>
      </c>
      <c r="M318">
        <v>2</v>
      </c>
      <c r="N318" t="s">
        <v>61</v>
      </c>
      <c r="O318" t="s">
        <v>60</v>
      </c>
    </row>
    <row r="319" spans="1:15" x14ac:dyDescent="0.3">
      <c r="A319" s="7">
        <v>17606</v>
      </c>
      <c r="B319" s="6" t="s">
        <v>697</v>
      </c>
      <c r="C319" t="s">
        <v>698</v>
      </c>
      <c r="D319" s="2" t="s">
        <v>45</v>
      </c>
      <c r="E319" s="4" t="s">
        <v>59</v>
      </c>
      <c r="F319" t="s">
        <v>60</v>
      </c>
      <c r="G319">
        <v>494</v>
      </c>
      <c r="H319">
        <v>82258</v>
      </c>
      <c r="I319">
        <v>9</v>
      </c>
      <c r="J319">
        <v>676</v>
      </c>
      <c r="K319">
        <v>14579</v>
      </c>
      <c r="L319">
        <v>86</v>
      </c>
      <c r="M319">
        <v>2</v>
      </c>
      <c r="N319" t="s">
        <v>61</v>
      </c>
      <c r="O319" t="s">
        <v>60</v>
      </c>
    </row>
    <row r="320" spans="1:15" x14ac:dyDescent="0.3">
      <c r="A320" s="7">
        <v>17607</v>
      </c>
      <c r="B320" s="6" t="s">
        <v>699</v>
      </c>
      <c r="C320" t="s">
        <v>700</v>
      </c>
      <c r="D320" s="2" t="s">
        <v>58</v>
      </c>
      <c r="E320" s="4" t="s">
        <v>59</v>
      </c>
      <c r="F320" t="s">
        <v>60</v>
      </c>
      <c r="G320">
        <v>79</v>
      </c>
      <c r="H320">
        <v>29889</v>
      </c>
      <c r="I320">
        <v>17</v>
      </c>
      <c r="J320">
        <v>1799</v>
      </c>
      <c r="K320">
        <v>15439</v>
      </c>
      <c r="L320">
        <v>83</v>
      </c>
      <c r="M320">
        <v>2</v>
      </c>
      <c r="N320" t="s">
        <v>61</v>
      </c>
      <c r="O320" t="s">
        <v>60</v>
      </c>
    </row>
    <row r="321" spans="1:15" x14ac:dyDescent="0.3">
      <c r="A321" s="7">
        <v>17608</v>
      </c>
      <c r="B321" s="6" t="s">
        <v>701</v>
      </c>
      <c r="C321" t="s">
        <v>702</v>
      </c>
      <c r="D321" s="2" t="s">
        <v>70</v>
      </c>
      <c r="E321" s="4" t="s">
        <v>59</v>
      </c>
      <c r="F321" t="s">
        <v>60</v>
      </c>
      <c r="G321">
        <v>147</v>
      </c>
      <c r="H321">
        <v>74478</v>
      </c>
      <c r="I321">
        <v>9</v>
      </c>
      <c r="J321">
        <v>565</v>
      </c>
      <c r="K321">
        <v>24883</v>
      </c>
      <c r="L321">
        <v>82</v>
      </c>
      <c r="M321">
        <v>2</v>
      </c>
      <c r="N321" t="s">
        <v>61</v>
      </c>
      <c r="O321" t="s">
        <v>76</v>
      </c>
    </row>
    <row r="322" spans="1:15" x14ac:dyDescent="0.3">
      <c r="A322" s="7">
        <v>17609</v>
      </c>
      <c r="B322" s="6" t="s">
        <v>703</v>
      </c>
      <c r="C322" t="s">
        <v>704</v>
      </c>
      <c r="D322" s="2" t="s">
        <v>64</v>
      </c>
      <c r="E322" s="4" t="s">
        <v>46</v>
      </c>
      <c r="F322" t="s">
        <v>67</v>
      </c>
      <c r="G322">
        <v>1090</v>
      </c>
      <c r="H322">
        <v>35255</v>
      </c>
      <c r="I322">
        <v>12</v>
      </c>
      <c r="J322">
        <v>3639</v>
      </c>
      <c r="K322">
        <v>18008</v>
      </c>
      <c r="L322">
        <v>65</v>
      </c>
      <c r="M322">
        <v>2</v>
      </c>
      <c r="N322" t="s">
        <v>32</v>
      </c>
      <c r="O322" t="s">
        <v>47</v>
      </c>
    </row>
    <row r="323" spans="1:15" x14ac:dyDescent="0.3">
      <c r="A323" s="7">
        <v>17610</v>
      </c>
      <c r="B323" s="6" t="s">
        <v>705</v>
      </c>
      <c r="C323" t="s">
        <v>706</v>
      </c>
      <c r="D323" s="2" t="s">
        <v>70</v>
      </c>
      <c r="E323" s="4" t="s">
        <v>46</v>
      </c>
      <c r="F323" t="s">
        <v>47</v>
      </c>
      <c r="G323">
        <v>377</v>
      </c>
      <c r="H323">
        <v>24351</v>
      </c>
      <c r="I323">
        <v>14</v>
      </c>
      <c r="J323">
        <v>3907</v>
      </c>
      <c r="K323">
        <v>11967</v>
      </c>
      <c r="L323">
        <v>56</v>
      </c>
      <c r="M323">
        <v>0</v>
      </c>
      <c r="N323" t="s">
        <v>61</v>
      </c>
      <c r="O323" t="s">
        <v>49</v>
      </c>
    </row>
    <row r="324" spans="1:15" x14ac:dyDescent="0.3">
      <c r="A324" s="7">
        <v>17611</v>
      </c>
      <c r="B324" s="6" t="s">
        <v>707</v>
      </c>
      <c r="C324" t="s">
        <v>708</v>
      </c>
      <c r="D324" s="2" t="s">
        <v>52</v>
      </c>
      <c r="E324" s="4" t="s">
        <v>59</v>
      </c>
      <c r="F324" t="s">
        <v>80</v>
      </c>
      <c r="G324">
        <v>3473</v>
      </c>
      <c r="H324">
        <v>25034</v>
      </c>
      <c r="I324">
        <v>34</v>
      </c>
      <c r="J324">
        <v>14093</v>
      </c>
      <c r="K324">
        <v>1107</v>
      </c>
      <c r="L324">
        <v>22</v>
      </c>
      <c r="M324">
        <v>5</v>
      </c>
      <c r="N324" t="s">
        <v>37</v>
      </c>
      <c r="O324" t="s">
        <v>80</v>
      </c>
    </row>
    <row r="325" spans="1:15" x14ac:dyDescent="0.3">
      <c r="A325" s="7">
        <v>17612</v>
      </c>
      <c r="B325" s="6" t="s">
        <v>709</v>
      </c>
      <c r="C325" t="s">
        <v>710</v>
      </c>
      <c r="D325" s="2" t="s">
        <v>58</v>
      </c>
      <c r="E325" s="4" t="s">
        <v>59</v>
      </c>
      <c r="F325" t="s">
        <v>60</v>
      </c>
      <c r="G325">
        <v>61</v>
      </c>
      <c r="H325">
        <v>89109</v>
      </c>
      <c r="I325">
        <v>20</v>
      </c>
      <c r="J325">
        <v>200</v>
      </c>
      <c r="K325">
        <v>22000</v>
      </c>
      <c r="L325">
        <v>94</v>
      </c>
      <c r="M325">
        <v>2</v>
      </c>
      <c r="N325" t="s">
        <v>32</v>
      </c>
      <c r="O325" t="s">
        <v>60</v>
      </c>
    </row>
    <row r="326" spans="1:15" x14ac:dyDescent="0.3">
      <c r="A326" s="7">
        <v>17613</v>
      </c>
      <c r="B326" s="6" t="s">
        <v>711</v>
      </c>
      <c r="C326" t="s">
        <v>712</v>
      </c>
      <c r="D326" s="2" t="s">
        <v>64</v>
      </c>
      <c r="E326" s="4" t="s">
        <v>46</v>
      </c>
      <c r="F326" t="s">
        <v>60</v>
      </c>
      <c r="G326">
        <v>927</v>
      </c>
      <c r="H326">
        <v>57330</v>
      </c>
      <c r="I326">
        <v>6</v>
      </c>
      <c r="J326">
        <v>1303</v>
      </c>
      <c r="K326">
        <v>26800</v>
      </c>
      <c r="L326">
        <v>94</v>
      </c>
      <c r="M326">
        <v>1</v>
      </c>
      <c r="N326" t="s">
        <v>61</v>
      </c>
      <c r="O326" t="s">
        <v>76</v>
      </c>
    </row>
    <row r="327" spans="1:15" x14ac:dyDescent="0.3">
      <c r="A327" s="7">
        <v>17614</v>
      </c>
      <c r="B327" s="6" t="s">
        <v>713</v>
      </c>
      <c r="C327" t="s">
        <v>714</v>
      </c>
      <c r="D327" s="2" t="s">
        <v>52</v>
      </c>
      <c r="E327" s="4" t="s">
        <v>46</v>
      </c>
      <c r="F327" t="s">
        <v>80</v>
      </c>
      <c r="G327">
        <v>3339</v>
      </c>
      <c r="H327">
        <v>17816</v>
      </c>
      <c r="I327">
        <v>57</v>
      </c>
      <c r="J327">
        <v>19430</v>
      </c>
      <c r="K327">
        <v>4165</v>
      </c>
      <c r="L327">
        <v>18</v>
      </c>
      <c r="M327">
        <v>6</v>
      </c>
      <c r="N327" t="s">
        <v>48</v>
      </c>
      <c r="O327" t="s">
        <v>47</v>
      </c>
    </row>
    <row r="328" spans="1:15" x14ac:dyDescent="0.3">
      <c r="A328" s="7">
        <v>17615</v>
      </c>
      <c r="B328" s="6" t="s">
        <v>715</v>
      </c>
      <c r="C328" t="s">
        <v>716</v>
      </c>
      <c r="D328" s="2" t="s">
        <v>52</v>
      </c>
      <c r="E328" s="4" t="s">
        <v>46</v>
      </c>
      <c r="F328" t="s">
        <v>67</v>
      </c>
      <c r="G328">
        <v>2135</v>
      </c>
      <c r="H328">
        <v>71213</v>
      </c>
      <c r="I328">
        <v>5</v>
      </c>
      <c r="J328">
        <v>4585</v>
      </c>
      <c r="K328">
        <v>11830</v>
      </c>
      <c r="L328">
        <v>58</v>
      </c>
      <c r="M328">
        <v>3</v>
      </c>
      <c r="N328" t="s">
        <v>32</v>
      </c>
      <c r="O328" t="s">
        <v>47</v>
      </c>
    </row>
    <row r="329" spans="1:15" x14ac:dyDescent="0.3">
      <c r="A329" s="7">
        <v>17616</v>
      </c>
      <c r="B329" s="6" t="s">
        <v>717</v>
      </c>
      <c r="C329" t="s">
        <v>718</v>
      </c>
      <c r="D329" s="2" t="s">
        <v>52</v>
      </c>
      <c r="E329" s="4" t="s">
        <v>53</v>
      </c>
      <c r="F329" t="s">
        <v>54</v>
      </c>
      <c r="G329">
        <v>2417</v>
      </c>
      <c r="H329">
        <v>42750</v>
      </c>
      <c r="I329">
        <v>35</v>
      </c>
      <c r="J329">
        <v>20112</v>
      </c>
      <c r="K329">
        <v>2134</v>
      </c>
      <c r="L329">
        <v>11</v>
      </c>
      <c r="M329">
        <v>8</v>
      </c>
      <c r="N329" t="s">
        <v>48</v>
      </c>
      <c r="O329" t="s">
        <v>55</v>
      </c>
    </row>
    <row r="330" spans="1:15" x14ac:dyDescent="0.3">
      <c r="A330" s="7">
        <v>17617</v>
      </c>
      <c r="B330" s="6" t="s">
        <v>719</v>
      </c>
      <c r="C330" t="s">
        <v>720</v>
      </c>
      <c r="D330" s="2" t="s">
        <v>58</v>
      </c>
      <c r="E330" s="4" t="s">
        <v>46</v>
      </c>
      <c r="F330" t="s">
        <v>67</v>
      </c>
      <c r="G330">
        <v>207</v>
      </c>
      <c r="H330">
        <v>54338</v>
      </c>
      <c r="I330">
        <v>14</v>
      </c>
      <c r="J330">
        <v>1663</v>
      </c>
      <c r="K330">
        <v>19153</v>
      </c>
      <c r="L330">
        <v>46</v>
      </c>
      <c r="M330">
        <v>3</v>
      </c>
      <c r="N330" t="s">
        <v>48</v>
      </c>
      <c r="O330" t="s">
        <v>47</v>
      </c>
    </row>
    <row r="331" spans="1:15" x14ac:dyDescent="0.3">
      <c r="A331" s="7">
        <v>17618</v>
      </c>
      <c r="B331" s="6" t="s">
        <v>721</v>
      </c>
      <c r="C331" t="s">
        <v>722</v>
      </c>
      <c r="D331" s="2" t="s">
        <v>52</v>
      </c>
      <c r="E331" s="4" t="s">
        <v>46</v>
      </c>
      <c r="F331" t="s">
        <v>80</v>
      </c>
      <c r="G331">
        <v>2021</v>
      </c>
      <c r="H331">
        <v>47461</v>
      </c>
      <c r="I331">
        <v>48</v>
      </c>
      <c r="J331">
        <v>31307</v>
      </c>
      <c r="K331">
        <v>1525</v>
      </c>
      <c r="L331">
        <v>13</v>
      </c>
      <c r="M331">
        <v>3</v>
      </c>
      <c r="N331" t="s">
        <v>37</v>
      </c>
      <c r="O331" t="s">
        <v>80</v>
      </c>
    </row>
    <row r="332" spans="1:15" x14ac:dyDescent="0.3">
      <c r="A332" s="7">
        <v>17619</v>
      </c>
      <c r="B332" s="6" t="s">
        <v>723</v>
      </c>
      <c r="C332" t="s">
        <v>724</v>
      </c>
      <c r="D332" s="2" t="s">
        <v>52</v>
      </c>
      <c r="E332" s="4" t="s">
        <v>53</v>
      </c>
      <c r="F332" t="s">
        <v>54</v>
      </c>
      <c r="G332">
        <v>1964</v>
      </c>
      <c r="H332">
        <v>15227</v>
      </c>
      <c r="I332">
        <v>35</v>
      </c>
      <c r="J332">
        <v>13003</v>
      </c>
      <c r="K332">
        <v>2064</v>
      </c>
      <c r="L332">
        <v>25</v>
      </c>
      <c r="M332">
        <v>4</v>
      </c>
      <c r="N332" t="s">
        <v>48</v>
      </c>
      <c r="O332" t="s">
        <v>55</v>
      </c>
    </row>
    <row r="333" spans="1:15" x14ac:dyDescent="0.3">
      <c r="A333" s="7">
        <v>17620</v>
      </c>
      <c r="B333" s="6" t="s">
        <v>725</v>
      </c>
      <c r="C333" t="s">
        <v>726</v>
      </c>
      <c r="D333" s="2" t="s">
        <v>52</v>
      </c>
      <c r="E333" s="4" t="s">
        <v>46</v>
      </c>
      <c r="F333" t="s">
        <v>80</v>
      </c>
      <c r="G333">
        <v>4650</v>
      </c>
      <c r="H333">
        <v>54034</v>
      </c>
      <c r="I333">
        <v>42</v>
      </c>
      <c r="J333">
        <v>6795</v>
      </c>
      <c r="K333">
        <v>1177</v>
      </c>
      <c r="L333">
        <v>17</v>
      </c>
      <c r="M333">
        <v>3</v>
      </c>
      <c r="N333" t="s">
        <v>48</v>
      </c>
      <c r="O333" t="s">
        <v>80</v>
      </c>
    </row>
    <row r="334" spans="1:15" x14ac:dyDescent="0.3">
      <c r="A334" s="7">
        <v>17621</v>
      </c>
      <c r="B334" s="6" t="s">
        <v>727</v>
      </c>
      <c r="C334" t="s">
        <v>728</v>
      </c>
      <c r="D334" s="2" t="s">
        <v>52</v>
      </c>
      <c r="E334" s="4" t="s">
        <v>59</v>
      </c>
      <c r="F334" t="s">
        <v>54</v>
      </c>
      <c r="G334">
        <v>1302</v>
      </c>
      <c r="H334">
        <v>40864</v>
      </c>
      <c r="I334">
        <v>40</v>
      </c>
      <c r="J334">
        <v>26306</v>
      </c>
      <c r="K334">
        <v>2087</v>
      </c>
      <c r="L334">
        <v>13</v>
      </c>
      <c r="M334">
        <v>6</v>
      </c>
      <c r="N334" t="s">
        <v>48</v>
      </c>
      <c r="O334" t="s">
        <v>49</v>
      </c>
    </row>
    <row r="335" spans="1:15" x14ac:dyDescent="0.3">
      <c r="A335" s="7">
        <v>17622</v>
      </c>
      <c r="B335" s="6" t="s">
        <v>729</v>
      </c>
      <c r="C335" t="s">
        <v>730</v>
      </c>
      <c r="D335" s="2" t="s">
        <v>45</v>
      </c>
      <c r="E335" s="4" t="s">
        <v>59</v>
      </c>
      <c r="F335" t="s">
        <v>60</v>
      </c>
      <c r="G335">
        <v>186</v>
      </c>
      <c r="H335">
        <v>54338</v>
      </c>
      <c r="I335">
        <v>15</v>
      </c>
      <c r="J335">
        <v>492</v>
      </c>
      <c r="K335">
        <v>21790</v>
      </c>
      <c r="L335">
        <v>100</v>
      </c>
      <c r="M335">
        <v>2</v>
      </c>
      <c r="N335" t="s">
        <v>48</v>
      </c>
      <c r="O335" t="s">
        <v>60</v>
      </c>
    </row>
    <row r="336" spans="1:15" x14ac:dyDescent="0.3">
      <c r="A336" s="7">
        <v>17623</v>
      </c>
      <c r="B336" s="6" t="s">
        <v>731</v>
      </c>
      <c r="C336" t="s">
        <v>732</v>
      </c>
      <c r="D336" s="2" t="s">
        <v>45</v>
      </c>
      <c r="E336" s="4" t="s">
        <v>59</v>
      </c>
      <c r="F336" t="s">
        <v>60</v>
      </c>
      <c r="G336">
        <v>564</v>
      </c>
      <c r="H336">
        <v>45442</v>
      </c>
      <c r="I336">
        <v>14</v>
      </c>
      <c r="J336">
        <v>1604</v>
      </c>
      <c r="K336">
        <v>28195</v>
      </c>
      <c r="L336">
        <v>99</v>
      </c>
      <c r="M336">
        <v>2</v>
      </c>
      <c r="N336" t="s">
        <v>48</v>
      </c>
      <c r="O336" t="s">
        <v>60</v>
      </c>
    </row>
    <row r="337" spans="1:15" x14ac:dyDescent="0.3">
      <c r="A337" s="7">
        <v>17624</v>
      </c>
      <c r="B337" s="6" t="s">
        <v>733</v>
      </c>
      <c r="C337" t="s">
        <v>734</v>
      </c>
      <c r="D337" s="2" t="s">
        <v>79</v>
      </c>
      <c r="E337" s="4" t="s">
        <v>59</v>
      </c>
      <c r="F337" t="s">
        <v>54</v>
      </c>
      <c r="G337">
        <v>1071</v>
      </c>
      <c r="H337">
        <v>31769</v>
      </c>
      <c r="I337">
        <v>33</v>
      </c>
      <c r="J337">
        <v>32350</v>
      </c>
      <c r="K337">
        <v>2479</v>
      </c>
      <c r="L337">
        <v>7</v>
      </c>
      <c r="M337">
        <v>8</v>
      </c>
      <c r="N337" t="s">
        <v>37</v>
      </c>
      <c r="O337" t="s">
        <v>55</v>
      </c>
    </row>
    <row r="338" spans="1:15" x14ac:dyDescent="0.3">
      <c r="A338" s="7">
        <v>17625</v>
      </c>
      <c r="B338" s="6" t="s">
        <v>735</v>
      </c>
      <c r="C338" t="s">
        <v>736</v>
      </c>
      <c r="D338" s="2" t="s">
        <v>52</v>
      </c>
      <c r="E338" s="4" t="s">
        <v>53</v>
      </c>
      <c r="F338" t="s">
        <v>54</v>
      </c>
      <c r="G338">
        <v>1229</v>
      </c>
      <c r="H338">
        <v>35376</v>
      </c>
      <c r="I338">
        <v>22</v>
      </c>
      <c r="J338">
        <v>23788</v>
      </c>
      <c r="K338">
        <v>2698</v>
      </c>
      <c r="L338">
        <v>17</v>
      </c>
      <c r="M338">
        <v>4</v>
      </c>
      <c r="N338" t="s">
        <v>48</v>
      </c>
      <c r="O338" t="s">
        <v>55</v>
      </c>
    </row>
    <row r="339" spans="1:15" x14ac:dyDescent="0.3">
      <c r="A339" s="7">
        <v>17626</v>
      </c>
      <c r="B339" s="6" t="s">
        <v>737</v>
      </c>
      <c r="C339" t="s">
        <v>738</v>
      </c>
      <c r="D339" s="2" t="s">
        <v>52</v>
      </c>
      <c r="E339" s="4" t="s">
        <v>46</v>
      </c>
      <c r="F339" t="s">
        <v>80</v>
      </c>
      <c r="G339">
        <v>1565</v>
      </c>
      <c r="H339">
        <v>86768</v>
      </c>
      <c r="I339">
        <v>33</v>
      </c>
      <c r="J339">
        <v>31197</v>
      </c>
      <c r="K339">
        <v>4083</v>
      </c>
      <c r="L339">
        <v>19</v>
      </c>
      <c r="M339">
        <v>4</v>
      </c>
      <c r="N339" t="s">
        <v>37</v>
      </c>
      <c r="O339" t="s">
        <v>80</v>
      </c>
    </row>
    <row r="340" spans="1:15" x14ac:dyDescent="0.3">
      <c r="A340" s="7">
        <v>17627</v>
      </c>
      <c r="B340" s="6" t="s">
        <v>739</v>
      </c>
      <c r="C340" t="s">
        <v>740</v>
      </c>
      <c r="D340" s="2" t="s">
        <v>70</v>
      </c>
      <c r="E340" s="4" t="s">
        <v>59</v>
      </c>
      <c r="F340" t="s">
        <v>67</v>
      </c>
      <c r="G340">
        <v>243</v>
      </c>
      <c r="H340">
        <v>12640</v>
      </c>
      <c r="I340">
        <v>5</v>
      </c>
      <c r="J340">
        <v>3003</v>
      </c>
      <c r="K340">
        <v>14089</v>
      </c>
      <c r="L340">
        <v>60</v>
      </c>
      <c r="M340">
        <v>3</v>
      </c>
      <c r="N340" t="s">
        <v>48</v>
      </c>
      <c r="O340" t="s">
        <v>49</v>
      </c>
    </row>
    <row r="341" spans="1:15" x14ac:dyDescent="0.3">
      <c r="A341" s="7">
        <v>17628</v>
      </c>
      <c r="B341" s="6" t="s">
        <v>741</v>
      </c>
      <c r="C341" t="s">
        <v>742</v>
      </c>
      <c r="D341" s="2" t="s">
        <v>58</v>
      </c>
      <c r="E341" s="4" t="s">
        <v>46</v>
      </c>
      <c r="F341" t="s">
        <v>60</v>
      </c>
      <c r="G341">
        <v>227</v>
      </c>
      <c r="H341">
        <v>61805</v>
      </c>
      <c r="I341">
        <v>19</v>
      </c>
      <c r="J341">
        <v>248</v>
      </c>
      <c r="K341">
        <v>19079</v>
      </c>
      <c r="L341">
        <v>79</v>
      </c>
      <c r="M341">
        <v>2</v>
      </c>
      <c r="N341" t="s">
        <v>61</v>
      </c>
      <c r="O341" t="s">
        <v>60</v>
      </c>
    </row>
    <row r="342" spans="1:15" x14ac:dyDescent="0.3">
      <c r="A342" s="7">
        <v>17629</v>
      </c>
      <c r="B342" s="6" t="s">
        <v>743</v>
      </c>
      <c r="C342" t="s">
        <v>744</v>
      </c>
      <c r="D342" s="2" t="s">
        <v>52</v>
      </c>
      <c r="E342" s="4" t="s">
        <v>46</v>
      </c>
      <c r="F342" t="s">
        <v>67</v>
      </c>
      <c r="G342">
        <v>2180</v>
      </c>
      <c r="H342">
        <v>35255</v>
      </c>
      <c r="I342">
        <v>2</v>
      </c>
      <c r="J342">
        <v>5653</v>
      </c>
      <c r="K342">
        <v>14736</v>
      </c>
      <c r="L342">
        <v>64</v>
      </c>
      <c r="M342">
        <v>3</v>
      </c>
      <c r="N342" t="s">
        <v>48</v>
      </c>
      <c r="O342" t="s">
        <v>47</v>
      </c>
    </row>
    <row r="343" spans="1:15" x14ac:dyDescent="0.3">
      <c r="A343" s="7">
        <v>17630</v>
      </c>
      <c r="B343" s="6" t="s">
        <v>745</v>
      </c>
      <c r="C343" t="s">
        <v>746</v>
      </c>
      <c r="D343" s="2" t="s">
        <v>70</v>
      </c>
      <c r="E343" s="4" t="s">
        <v>59</v>
      </c>
      <c r="F343" t="s">
        <v>60</v>
      </c>
      <c r="G343">
        <v>255</v>
      </c>
      <c r="H343">
        <v>62271</v>
      </c>
      <c r="I343">
        <v>2</v>
      </c>
      <c r="J343">
        <v>1167</v>
      </c>
      <c r="K343">
        <v>18788</v>
      </c>
      <c r="L343">
        <v>84</v>
      </c>
      <c r="M343">
        <v>1</v>
      </c>
      <c r="N343" t="s">
        <v>61</v>
      </c>
      <c r="O343" t="s">
        <v>76</v>
      </c>
    </row>
    <row r="344" spans="1:15" x14ac:dyDescent="0.3">
      <c r="A344" s="7">
        <v>17631</v>
      </c>
      <c r="B344" s="6" t="s">
        <v>747</v>
      </c>
      <c r="C344" t="s">
        <v>748</v>
      </c>
      <c r="D344" s="2" t="s">
        <v>58</v>
      </c>
      <c r="E344" s="4" t="s">
        <v>59</v>
      </c>
      <c r="F344" t="s">
        <v>60</v>
      </c>
      <c r="G344">
        <v>108</v>
      </c>
      <c r="H344">
        <v>30499</v>
      </c>
      <c r="I344">
        <v>6</v>
      </c>
      <c r="J344">
        <v>1107</v>
      </c>
      <c r="K344">
        <v>18904</v>
      </c>
      <c r="L344">
        <v>83</v>
      </c>
      <c r="M344">
        <v>2</v>
      </c>
      <c r="N344" t="s">
        <v>48</v>
      </c>
      <c r="O344" t="s">
        <v>60</v>
      </c>
    </row>
    <row r="345" spans="1:15" x14ac:dyDescent="0.3">
      <c r="A345" s="7">
        <v>17632</v>
      </c>
      <c r="B345" s="6" t="s">
        <v>749</v>
      </c>
      <c r="C345" t="s">
        <v>750</v>
      </c>
      <c r="D345" s="2" t="s">
        <v>64</v>
      </c>
      <c r="E345" s="4" t="s">
        <v>46</v>
      </c>
      <c r="F345" t="s">
        <v>67</v>
      </c>
      <c r="G345">
        <v>312</v>
      </c>
      <c r="H345">
        <v>75400</v>
      </c>
      <c r="I345">
        <v>13</v>
      </c>
      <c r="J345">
        <v>5643</v>
      </c>
      <c r="K345">
        <v>15412</v>
      </c>
      <c r="L345">
        <v>55</v>
      </c>
      <c r="M345">
        <v>3</v>
      </c>
      <c r="N345" t="s">
        <v>48</v>
      </c>
      <c r="O345" t="s">
        <v>47</v>
      </c>
    </row>
    <row r="346" spans="1:15" x14ac:dyDescent="0.3">
      <c r="A346" s="7">
        <v>17633</v>
      </c>
      <c r="B346" s="6" t="s">
        <v>751</v>
      </c>
      <c r="C346" t="s">
        <v>752</v>
      </c>
      <c r="D346" s="2" t="s">
        <v>45</v>
      </c>
      <c r="E346" s="4" t="s">
        <v>46</v>
      </c>
      <c r="F346" t="s">
        <v>67</v>
      </c>
      <c r="G346">
        <v>465</v>
      </c>
      <c r="H346">
        <v>61085</v>
      </c>
      <c r="I346">
        <v>12</v>
      </c>
      <c r="J346">
        <v>2949</v>
      </c>
      <c r="K346">
        <v>11489</v>
      </c>
      <c r="L346">
        <v>42</v>
      </c>
      <c r="M346">
        <v>2</v>
      </c>
      <c r="N346" t="s">
        <v>48</v>
      </c>
      <c r="O346" t="s">
        <v>49</v>
      </c>
    </row>
    <row r="347" spans="1:15" x14ac:dyDescent="0.3">
      <c r="A347" s="7">
        <v>17634</v>
      </c>
      <c r="B347" s="6" t="s">
        <v>753</v>
      </c>
      <c r="C347" t="s">
        <v>754</v>
      </c>
      <c r="D347" s="2" t="s">
        <v>58</v>
      </c>
      <c r="E347" s="4" t="s">
        <v>46</v>
      </c>
      <c r="F347" t="s">
        <v>60</v>
      </c>
      <c r="G347">
        <v>114</v>
      </c>
      <c r="H347">
        <v>19748</v>
      </c>
      <c r="I347">
        <v>17</v>
      </c>
      <c r="J347">
        <v>1085</v>
      </c>
      <c r="K347">
        <v>14202</v>
      </c>
      <c r="L347">
        <v>81</v>
      </c>
      <c r="M347">
        <v>1</v>
      </c>
      <c r="N347" t="s">
        <v>48</v>
      </c>
      <c r="O347" t="s">
        <v>60</v>
      </c>
    </row>
    <row r="348" spans="1:15" x14ac:dyDescent="0.3">
      <c r="A348" s="7">
        <v>17635</v>
      </c>
      <c r="B348" s="6" t="s">
        <v>755</v>
      </c>
      <c r="C348" t="s">
        <v>756</v>
      </c>
      <c r="D348" s="2" t="s">
        <v>58</v>
      </c>
      <c r="E348" s="4" t="s">
        <v>59</v>
      </c>
      <c r="F348" t="s">
        <v>60</v>
      </c>
      <c r="G348">
        <v>119</v>
      </c>
      <c r="H348">
        <v>22795</v>
      </c>
      <c r="I348">
        <v>14</v>
      </c>
      <c r="J348">
        <v>1546</v>
      </c>
      <c r="K348">
        <v>16379</v>
      </c>
      <c r="L348">
        <v>90</v>
      </c>
      <c r="M348">
        <v>1</v>
      </c>
      <c r="N348" t="s">
        <v>61</v>
      </c>
      <c r="O348" t="s">
        <v>76</v>
      </c>
    </row>
    <row r="349" spans="1:15" x14ac:dyDescent="0.3">
      <c r="A349" s="7">
        <v>17636</v>
      </c>
      <c r="B349" s="6" t="s">
        <v>757</v>
      </c>
      <c r="C349" t="s">
        <v>758</v>
      </c>
      <c r="D349" s="2" t="s">
        <v>79</v>
      </c>
      <c r="E349" s="4" t="s">
        <v>46</v>
      </c>
      <c r="F349" t="s">
        <v>76</v>
      </c>
      <c r="G349">
        <v>3501</v>
      </c>
      <c r="H349">
        <v>70779</v>
      </c>
      <c r="I349">
        <v>21</v>
      </c>
      <c r="J349">
        <v>1693</v>
      </c>
      <c r="K349">
        <v>23007</v>
      </c>
      <c r="L349">
        <v>63</v>
      </c>
      <c r="M349">
        <v>2</v>
      </c>
      <c r="N349" t="s">
        <v>48</v>
      </c>
      <c r="O349" t="s">
        <v>76</v>
      </c>
    </row>
    <row r="350" spans="1:15" x14ac:dyDescent="0.3">
      <c r="A350" s="7">
        <v>17637</v>
      </c>
      <c r="B350" s="6" t="s">
        <v>759</v>
      </c>
      <c r="C350" t="s">
        <v>760</v>
      </c>
      <c r="D350" s="2" t="s">
        <v>52</v>
      </c>
      <c r="E350" s="4" t="s">
        <v>53</v>
      </c>
      <c r="F350" t="s">
        <v>54</v>
      </c>
      <c r="G350">
        <v>1231</v>
      </c>
      <c r="H350">
        <v>66421</v>
      </c>
      <c r="I350">
        <v>41</v>
      </c>
      <c r="J350">
        <v>9560</v>
      </c>
      <c r="K350">
        <v>2822</v>
      </c>
      <c r="L350">
        <v>22</v>
      </c>
      <c r="M350">
        <v>7</v>
      </c>
      <c r="N350" t="s">
        <v>48</v>
      </c>
      <c r="O350" t="s">
        <v>55</v>
      </c>
    </row>
    <row r="351" spans="1:15" x14ac:dyDescent="0.3">
      <c r="A351" s="7">
        <v>17638</v>
      </c>
      <c r="B351" s="6" t="s">
        <v>761</v>
      </c>
      <c r="C351" t="s">
        <v>762</v>
      </c>
      <c r="D351" s="2" t="s">
        <v>70</v>
      </c>
      <c r="E351" s="4" t="s">
        <v>46</v>
      </c>
      <c r="F351" t="s">
        <v>60</v>
      </c>
      <c r="G351">
        <v>343</v>
      </c>
      <c r="H351">
        <v>29422</v>
      </c>
      <c r="I351">
        <v>15</v>
      </c>
      <c r="J351">
        <v>1461</v>
      </c>
      <c r="K351">
        <v>22701</v>
      </c>
      <c r="L351">
        <v>100</v>
      </c>
      <c r="M351">
        <v>1</v>
      </c>
      <c r="N351" t="s">
        <v>61</v>
      </c>
      <c r="O351" t="s">
        <v>60</v>
      </c>
    </row>
    <row r="352" spans="1:15" x14ac:dyDescent="0.3">
      <c r="A352" s="7">
        <v>17639</v>
      </c>
      <c r="B352" s="6" t="s">
        <v>763</v>
      </c>
      <c r="C352" t="s">
        <v>764</v>
      </c>
      <c r="D352" s="2" t="s">
        <v>70</v>
      </c>
      <c r="E352" s="4" t="s">
        <v>46</v>
      </c>
      <c r="F352" t="s">
        <v>47</v>
      </c>
      <c r="G352">
        <v>213</v>
      </c>
      <c r="H352">
        <v>70345</v>
      </c>
      <c r="I352">
        <v>18</v>
      </c>
      <c r="J352">
        <v>6806</v>
      </c>
      <c r="K352">
        <v>10237</v>
      </c>
      <c r="L352">
        <v>64</v>
      </c>
      <c r="M352">
        <v>0</v>
      </c>
      <c r="N352" t="s">
        <v>48</v>
      </c>
      <c r="O352" t="s">
        <v>49</v>
      </c>
    </row>
    <row r="353" spans="1:15" x14ac:dyDescent="0.3">
      <c r="A353" s="7">
        <v>17640</v>
      </c>
      <c r="B353" s="6" t="s">
        <v>765</v>
      </c>
      <c r="C353" t="s">
        <v>766</v>
      </c>
      <c r="D353" s="2" t="s">
        <v>52</v>
      </c>
      <c r="E353" s="4" t="s">
        <v>59</v>
      </c>
      <c r="F353" t="s">
        <v>80</v>
      </c>
      <c r="G353">
        <v>4080</v>
      </c>
      <c r="H353">
        <v>47492</v>
      </c>
      <c r="I353">
        <v>33</v>
      </c>
      <c r="J353">
        <v>35559</v>
      </c>
      <c r="K353">
        <v>1827</v>
      </c>
      <c r="L353">
        <v>12</v>
      </c>
      <c r="M353">
        <v>4</v>
      </c>
      <c r="N353" t="s">
        <v>37</v>
      </c>
      <c r="O353" t="s">
        <v>54</v>
      </c>
    </row>
    <row r="354" spans="1:15" x14ac:dyDescent="0.3">
      <c r="A354" s="7">
        <v>17641</v>
      </c>
      <c r="B354" s="6" t="s">
        <v>767</v>
      </c>
      <c r="C354" t="s">
        <v>768</v>
      </c>
      <c r="D354" s="2" t="s">
        <v>45</v>
      </c>
      <c r="E354" s="4" t="s">
        <v>46</v>
      </c>
      <c r="F354" t="s">
        <v>47</v>
      </c>
      <c r="G354">
        <v>348</v>
      </c>
      <c r="H354">
        <v>21655</v>
      </c>
      <c r="I354">
        <v>18</v>
      </c>
      <c r="J354">
        <v>7709</v>
      </c>
      <c r="K354">
        <v>10263</v>
      </c>
      <c r="L354">
        <v>59</v>
      </c>
      <c r="M354">
        <v>0</v>
      </c>
      <c r="N354" t="s">
        <v>48</v>
      </c>
      <c r="O354" t="s">
        <v>73</v>
      </c>
    </row>
    <row r="355" spans="1:15" x14ac:dyDescent="0.3">
      <c r="A355" s="7">
        <v>17642</v>
      </c>
      <c r="B355" s="6" t="s">
        <v>769</v>
      </c>
      <c r="C355" t="s">
        <v>770</v>
      </c>
      <c r="D355" s="2" t="s">
        <v>64</v>
      </c>
      <c r="E355" s="4" t="s">
        <v>46</v>
      </c>
      <c r="F355" t="s">
        <v>60</v>
      </c>
      <c r="G355">
        <v>184</v>
      </c>
      <c r="H355">
        <v>50922</v>
      </c>
      <c r="I355">
        <v>13</v>
      </c>
      <c r="J355">
        <v>1161</v>
      </c>
      <c r="K355">
        <v>12871</v>
      </c>
      <c r="L355">
        <v>81</v>
      </c>
      <c r="M355">
        <v>2</v>
      </c>
      <c r="N355" t="s">
        <v>48</v>
      </c>
      <c r="O355" t="s">
        <v>60</v>
      </c>
    </row>
    <row r="356" spans="1:15" x14ac:dyDescent="0.3">
      <c r="A356" s="7">
        <v>17643</v>
      </c>
      <c r="B356" s="6" t="s">
        <v>771</v>
      </c>
      <c r="C356" t="s">
        <v>772</v>
      </c>
      <c r="D356" s="2" t="s">
        <v>52</v>
      </c>
      <c r="E356" s="4" t="s">
        <v>46</v>
      </c>
      <c r="F356" t="s">
        <v>54</v>
      </c>
      <c r="G356">
        <v>3339</v>
      </c>
      <c r="H356">
        <v>75321</v>
      </c>
      <c r="I356">
        <v>23</v>
      </c>
      <c r="J356">
        <v>5620</v>
      </c>
      <c r="K356">
        <v>2500</v>
      </c>
      <c r="L356">
        <v>9</v>
      </c>
      <c r="M356">
        <v>6</v>
      </c>
      <c r="N356" t="s">
        <v>61</v>
      </c>
      <c r="O356" t="s">
        <v>55</v>
      </c>
    </row>
    <row r="357" spans="1:15" x14ac:dyDescent="0.3">
      <c r="A357" s="7">
        <v>17644</v>
      </c>
      <c r="B357" s="6" t="s">
        <v>773</v>
      </c>
      <c r="C357" t="s">
        <v>774</v>
      </c>
      <c r="D357" s="2" t="s">
        <v>58</v>
      </c>
      <c r="E357" s="4" t="s">
        <v>59</v>
      </c>
      <c r="F357" t="s">
        <v>60</v>
      </c>
      <c r="G357">
        <v>202</v>
      </c>
      <c r="H357">
        <v>14132</v>
      </c>
      <c r="I357">
        <v>17</v>
      </c>
      <c r="J357">
        <v>310</v>
      </c>
      <c r="K357">
        <v>12363</v>
      </c>
      <c r="L357">
        <v>91</v>
      </c>
      <c r="M357">
        <v>1</v>
      </c>
      <c r="N357" t="s">
        <v>32</v>
      </c>
      <c r="O357" t="s">
        <v>60</v>
      </c>
    </row>
    <row r="358" spans="1:15" x14ac:dyDescent="0.3">
      <c r="A358" s="7">
        <v>17645</v>
      </c>
      <c r="B358" s="6" t="s">
        <v>775</v>
      </c>
      <c r="C358" t="s">
        <v>776</v>
      </c>
      <c r="D358" s="2" t="s">
        <v>79</v>
      </c>
      <c r="E358" s="4" t="s">
        <v>59</v>
      </c>
      <c r="F358" t="s">
        <v>54</v>
      </c>
      <c r="G358">
        <v>1251</v>
      </c>
      <c r="H358">
        <v>42238</v>
      </c>
      <c r="I358">
        <v>23</v>
      </c>
      <c r="J358">
        <v>11462</v>
      </c>
      <c r="K358">
        <v>2920</v>
      </c>
      <c r="L358">
        <v>24</v>
      </c>
      <c r="M358">
        <v>6</v>
      </c>
      <c r="N358" t="s">
        <v>48</v>
      </c>
      <c r="O358" t="s">
        <v>55</v>
      </c>
    </row>
    <row r="359" spans="1:15" x14ac:dyDescent="0.3">
      <c r="A359" s="7">
        <v>17646</v>
      </c>
      <c r="B359" s="6" t="s">
        <v>777</v>
      </c>
      <c r="C359" t="s">
        <v>778</v>
      </c>
      <c r="D359" s="2" t="s">
        <v>52</v>
      </c>
      <c r="E359" s="4" t="s">
        <v>46</v>
      </c>
      <c r="F359" t="s">
        <v>80</v>
      </c>
      <c r="G359">
        <v>4992</v>
      </c>
      <c r="H359">
        <v>23220</v>
      </c>
      <c r="I359">
        <v>53</v>
      </c>
      <c r="J359">
        <v>32149</v>
      </c>
      <c r="K359">
        <v>4063</v>
      </c>
      <c r="L359">
        <v>20</v>
      </c>
      <c r="M359">
        <v>6</v>
      </c>
      <c r="N359" t="s">
        <v>37</v>
      </c>
      <c r="O359" t="s">
        <v>54</v>
      </c>
    </row>
    <row r="360" spans="1:15" x14ac:dyDescent="0.3">
      <c r="A360" s="7">
        <v>17647</v>
      </c>
      <c r="B360" s="6" t="s">
        <v>779</v>
      </c>
      <c r="C360" t="s">
        <v>780</v>
      </c>
      <c r="D360" s="2" t="s">
        <v>45</v>
      </c>
      <c r="E360" s="4" t="s">
        <v>59</v>
      </c>
      <c r="F360" t="s">
        <v>76</v>
      </c>
      <c r="G360">
        <v>517</v>
      </c>
      <c r="H360">
        <v>68546</v>
      </c>
      <c r="I360">
        <v>1</v>
      </c>
      <c r="J360">
        <v>1572</v>
      </c>
      <c r="K360">
        <v>15896</v>
      </c>
      <c r="L360">
        <v>82</v>
      </c>
      <c r="M360">
        <v>2</v>
      </c>
      <c r="N360" t="s">
        <v>48</v>
      </c>
      <c r="O360" t="s">
        <v>76</v>
      </c>
    </row>
    <row r="361" spans="1:15" x14ac:dyDescent="0.3">
      <c r="A361" s="7">
        <v>17648</v>
      </c>
      <c r="B361" s="6" t="s">
        <v>781</v>
      </c>
      <c r="C361" t="s">
        <v>782</v>
      </c>
      <c r="D361" s="2" t="s">
        <v>52</v>
      </c>
      <c r="E361" s="4" t="s">
        <v>59</v>
      </c>
      <c r="F361" t="s">
        <v>80</v>
      </c>
      <c r="G361">
        <v>4493</v>
      </c>
      <c r="H361">
        <v>61481</v>
      </c>
      <c r="I361">
        <v>39</v>
      </c>
      <c r="J361">
        <v>9717</v>
      </c>
      <c r="K361">
        <v>4158</v>
      </c>
      <c r="L361">
        <v>19</v>
      </c>
      <c r="M361">
        <v>3</v>
      </c>
      <c r="N361" t="s">
        <v>37</v>
      </c>
      <c r="O361" t="s">
        <v>47</v>
      </c>
    </row>
    <row r="362" spans="1:15" x14ac:dyDescent="0.3">
      <c r="A362" s="7">
        <v>17649</v>
      </c>
      <c r="B362" s="6" t="s">
        <v>783</v>
      </c>
      <c r="C362" t="s">
        <v>784</v>
      </c>
      <c r="D362" s="2" t="s">
        <v>52</v>
      </c>
      <c r="E362" s="4" t="s">
        <v>46</v>
      </c>
      <c r="F362" t="s">
        <v>47</v>
      </c>
      <c r="G362">
        <v>775</v>
      </c>
      <c r="H362">
        <v>56107</v>
      </c>
      <c r="I362">
        <v>10</v>
      </c>
      <c r="J362">
        <v>4412</v>
      </c>
      <c r="K362">
        <v>11971</v>
      </c>
      <c r="L362">
        <v>69</v>
      </c>
      <c r="M362">
        <v>1</v>
      </c>
      <c r="N362" t="s">
        <v>48</v>
      </c>
      <c r="O362" t="s">
        <v>47</v>
      </c>
    </row>
    <row r="363" spans="1:15" x14ac:dyDescent="0.3">
      <c r="A363" s="7">
        <v>17650</v>
      </c>
      <c r="B363" s="6" t="s">
        <v>785</v>
      </c>
      <c r="C363" t="s">
        <v>786</v>
      </c>
      <c r="D363" s="2" t="s">
        <v>45</v>
      </c>
      <c r="E363" s="4" t="s">
        <v>46</v>
      </c>
      <c r="F363" t="s">
        <v>47</v>
      </c>
      <c r="G363">
        <v>263</v>
      </c>
      <c r="H363">
        <v>22795</v>
      </c>
      <c r="I363">
        <v>10</v>
      </c>
      <c r="J363">
        <v>3256</v>
      </c>
      <c r="K363">
        <v>9796</v>
      </c>
      <c r="L363">
        <v>60</v>
      </c>
      <c r="M363">
        <v>0</v>
      </c>
      <c r="N363" t="s">
        <v>61</v>
      </c>
      <c r="O363" t="s">
        <v>49</v>
      </c>
    </row>
    <row r="364" spans="1:15" x14ac:dyDescent="0.3">
      <c r="A364" s="7">
        <v>17651</v>
      </c>
      <c r="B364" s="6" t="s">
        <v>787</v>
      </c>
      <c r="C364" t="s">
        <v>788</v>
      </c>
      <c r="D364" s="2" t="s">
        <v>70</v>
      </c>
      <c r="E364" s="4" t="s">
        <v>59</v>
      </c>
      <c r="F364" t="s">
        <v>60</v>
      </c>
      <c r="G364">
        <v>120</v>
      </c>
      <c r="H364">
        <v>38912</v>
      </c>
      <c r="I364">
        <v>8</v>
      </c>
      <c r="J364">
        <v>1607</v>
      </c>
      <c r="K364">
        <v>25899</v>
      </c>
      <c r="L364">
        <v>95</v>
      </c>
      <c r="M364">
        <v>1</v>
      </c>
      <c r="N364" t="s">
        <v>32</v>
      </c>
      <c r="O364" t="s">
        <v>60</v>
      </c>
    </row>
    <row r="365" spans="1:15" x14ac:dyDescent="0.3">
      <c r="A365" s="7">
        <v>17652</v>
      </c>
      <c r="B365" s="6" t="s">
        <v>789</v>
      </c>
      <c r="C365" t="s">
        <v>790</v>
      </c>
      <c r="D365" s="2" t="s">
        <v>52</v>
      </c>
      <c r="E365" s="4" t="s">
        <v>46</v>
      </c>
      <c r="F365" t="s">
        <v>80</v>
      </c>
      <c r="G365">
        <v>3282</v>
      </c>
      <c r="H365">
        <v>10766</v>
      </c>
      <c r="I365">
        <v>38</v>
      </c>
      <c r="J365">
        <v>31723</v>
      </c>
      <c r="K365">
        <v>3387</v>
      </c>
      <c r="L365">
        <v>19</v>
      </c>
      <c r="M365">
        <v>3</v>
      </c>
      <c r="N365" t="s">
        <v>37</v>
      </c>
      <c r="O365" t="s">
        <v>47</v>
      </c>
    </row>
    <row r="366" spans="1:15" x14ac:dyDescent="0.3">
      <c r="A366" s="7">
        <v>17653</v>
      </c>
      <c r="B366" s="6" t="s">
        <v>791</v>
      </c>
      <c r="C366" t="s">
        <v>792</v>
      </c>
      <c r="D366" s="2" t="s">
        <v>52</v>
      </c>
      <c r="E366" s="4" t="s">
        <v>46</v>
      </c>
      <c r="F366" t="s">
        <v>67</v>
      </c>
      <c r="G366">
        <v>1106</v>
      </c>
      <c r="H366">
        <v>60807</v>
      </c>
      <c r="I366">
        <v>14</v>
      </c>
      <c r="J366">
        <v>1724</v>
      </c>
      <c r="K366">
        <v>19893</v>
      </c>
      <c r="L366">
        <v>54</v>
      </c>
      <c r="M366">
        <v>2</v>
      </c>
      <c r="N366" t="s">
        <v>48</v>
      </c>
      <c r="O366" t="s">
        <v>49</v>
      </c>
    </row>
    <row r="367" spans="1:15" x14ac:dyDescent="0.3">
      <c r="A367" s="7">
        <v>17654</v>
      </c>
      <c r="B367" s="6" t="s">
        <v>793</v>
      </c>
      <c r="C367" t="s">
        <v>794</v>
      </c>
      <c r="D367" s="2" t="s">
        <v>52</v>
      </c>
      <c r="E367" s="4" t="s">
        <v>46</v>
      </c>
      <c r="F367" t="s">
        <v>76</v>
      </c>
      <c r="G367">
        <v>3436</v>
      </c>
      <c r="H367">
        <v>21936</v>
      </c>
      <c r="I367">
        <v>23</v>
      </c>
      <c r="J367">
        <v>1592</v>
      </c>
      <c r="K367">
        <v>18260</v>
      </c>
      <c r="L367">
        <v>54</v>
      </c>
      <c r="M367">
        <v>3</v>
      </c>
      <c r="N367" t="s">
        <v>48</v>
      </c>
      <c r="O367" t="s">
        <v>76</v>
      </c>
    </row>
    <row r="368" spans="1:15" x14ac:dyDescent="0.3">
      <c r="A368" s="7">
        <v>17655</v>
      </c>
      <c r="B368" s="6" t="s">
        <v>795</v>
      </c>
      <c r="C368" t="s">
        <v>796</v>
      </c>
      <c r="D368" s="2" t="s">
        <v>58</v>
      </c>
      <c r="E368" s="4" t="s">
        <v>46</v>
      </c>
      <c r="F368" t="s">
        <v>60</v>
      </c>
      <c r="G368">
        <v>158</v>
      </c>
      <c r="H368">
        <v>33546</v>
      </c>
      <c r="I368">
        <v>10</v>
      </c>
      <c r="J368">
        <v>485</v>
      </c>
      <c r="K368">
        <v>19644</v>
      </c>
      <c r="L368">
        <v>80</v>
      </c>
      <c r="M368">
        <v>1</v>
      </c>
      <c r="N368" t="s">
        <v>61</v>
      </c>
      <c r="O368" t="s">
        <v>60</v>
      </c>
    </row>
    <row r="369" spans="1:15" x14ac:dyDescent="0.3">
      <c r="A369" s="7">
        <v>17656</v>
      </c>
      <c r="B369" s="6" t="s">
        <v>797</v>
      </c>
      <c r="C369" t="s">
        <v>798</v>
      </c>
      <c r="D369" s="2" t="s">
        <v>58</v>
      </c>
      <c r="E369" s="4" t="s">
        <v>59</v>
      </c>
      <c r="F369" t="s">
        <v>67</v>
      </c>
      <c r="G369">
        <v>241</v>
      </c>
      <c r="H369">
        <v>65097</v>
      </c>
      <c r="I369">
        <v>2</v>
      </c>
      <c r="J369">
        <v>5329</v>
      </c>
      <c r="K369">
        <v>8026</v>
      </c>
      <c r="L369">
        <v>49</v>
      </c>
      <c r="M369">
        <v>2</v>
      </c>
      <c r="N369" t="s">
        <v>37</v>
      </c>
      <c r="O369" t="s">
        <v>47</v>
      </c>
    </row>
    <row r="370" spans="1:15" x14ac:dyDescent="0.3">
      <c r="A370" s="7">
        <v>17657</v>
      </c>
      <c r="B370" s="6" t="s">
        <v>799</v>
      </c>
      <c r="C370" t="s">
        <v>800</v>
      </c>
      <c r="D370" s="2" t="s">
        <v>52</v>
      </c>
      <c r="E370" s="4" t="s">
        <v>53</v>
      </c>
      <c r="F370" t="s">
        <v>54</v>
      </c>
      <c r="G370">
        <v>3355</v>
      </c>
      <c r="H370">
        <v>62711</v>
      </c>
      <c r="I370">
        <v>39</v>
      </c>
      <c r="J370">
        <v>25896</v>
      </c>
      <c r="K370">
        <v>2056</v>
      </c>
      <c r="L370">
        <v>19</v>
      </c>
      <c r="M370">
        <v>7</v>
      </c>
      <c r="N370" t="s">
        <v>48</v>
      </c>
      <c r="O370" t="s">
        <v>55</v>
      </c>
    </row>
    <row r="371" spans="1:15" x14ac:dyDescent="0.3">
      <c r="A371" s="7">
        <v>17658</v>
      </c>
      <c r="B371" s="6" t="s">
        <v>801</v>
      </c>
      <c r="C371" t="s">
        <v>802</v>
      </c>
      <c r="D371" s="2" t="s">
        <v>58</v>
      </c>
      <c r="E371" s="4" t="s">
        <v>59</v>
      </c>
      <c r="F371" t="s">
        <v>60</v>
      </c>
      <c r="G371">
        <v>181</v>
      </c>
      <c r="H371">
        <v>44365</v>
      </c>
      <c r="I371">
        <v>16</v>
      </c>
      <c r="J371">
        <v>1105</v>
      </c>
      <c r="K371">
        <v>13274</v>
      </c>
      <c r="L371">
        <v>96</v>
      </c>
      <c r="M371">
        <v>2</v>
      </c>
      <c r="N371" t="s">
        <v>48</v>
      </c>
      <c r="O371" t="s">
        <v>60</v>
      </c>
    </row>
    <row r="372" spans="1:15" x14ac:dyDescent="0.3">
      <c r="A372" s="7">
        <v>17659</v>
      </c>
      <c r="B372" s="6" t="s">
        <v>803</v>
      </c>
      <c r="C372" t="s">
        <v>804</v>
      </c>
      <c r="D372" s="2" t="s">
        <v>58</v>
      </c>
      <c r="E372" s="4" t="s">
        <v>59</v>
      </c>
      <c r="F372" t="s">
        <v>60</v>
      </c>
      <c r="G372">
        <v>90</v>
      </c>
      <c r="H372">
        <v>58103</v>
      </c>
      <c r="I372">
        <v>8</v>
      </c>
      <c r="J372">
        <v>958</v>
      </c>
      <c r="K372">
        <v>28783</v>
      </c>
      <c r="L372">
        <v>84</v>
      </c>
      <c r="M372">
        <v>2</v>
      </c>
      <c r="N372" t="s">
        <v>48</v>
      </c>
      <c r="O372" t="s">
        <v>60</v>
      </c>
    </row>
    <row r="373" spans="1:15" x14ac:dyDescent="0.3">
      <c r="A373" s="7">
        <v>17660</v>
      </c>
      <c r="B373" s="6" t="s">
        <v>805</v>
      </c>
      <c r="C373" t="s">
        <v>806</v>
      </c>
      <c r="D373" s="2" t="s">
        <v>52</v>
      </c>
      <c r="E373" s="4" t="s">
        <v>46</v>
      </c>
      <c r="F373" t="s">
        <v>76</v>
      </c>
      <c r="G373">
        <v>3959</v>
      </c>
      <c r="H373">
        <v>19466</v>
      </c>
      <c r="I373">
        <v>2</v>
      </c>
      <c r="J373">
        <v>2256</v>
      </c>
      <c r="K373">
        <v>19734</v>
      </c>
      <c r="L373">
        <v>74</v>
      </c>
      <c r="M373">
        <v>1</v>
      </c>
      <c r="N373" t="s">
        <v>48</v>
      </c>
      <c r="O373" t="s">
        <v>49</v>
      </c>
    </row>
    <row r="374" spans="1:15" x14ac:dyDescent="0.3">
      <c r="A374" s="7">
        <v>17661</v>
      </c>
      <c r="B374" s="6" t="s">
        <v>807</v>
      </c>
      <c r="C374" t="s">
        <v>808</v>
      </c>
      <c r="D374" s="2" t="s">
        <v>64</v>
      </c>
      <c r="E374" s="4" t="s">
        <v>59</v>
      </c>
      <c r="F374" t="s">
        <v>60</v>
      </c>
      <c r="G374">
        <v>110</v>
      </c>
      <c r="H374">
        <v>13625</v>
      </c>
      <c r="I374">
        <v>5</v>
      </c>
      <c r="J374">
        <v>1156</v>
      </c>
      <c r="K374">
        <v>28782</v>
      </c>
      <c r="L374">
        <v>93</v>
      </c>
      <c r="M374">
        <v>1</v>
      </c>
      <c r="N374" t="s">
        <v>32</v>
      </c>
      <c r="O374" t="s">
        <v>60</v>
      </c>
    </row>
    <row r="375" spans="1:15" x14ac:dyDescent="0.3">
      <c r="A375" s="7">
        <v>17662</v>
      </c>
      <c r="B375" s="6" t="s">
        <v>809</v>
      </c>
      <c r="C375" t="s">
        <v>810</v>
      </c>
      <c r="D375" s="2" t="s">
        <v>45</v>
      </c>
      <c r="E375" s="4" t="s">
        <v>46</v>
      </c>
      <c r="F375" t="s">
        <v>60</v>
      </c>
      <c r="G375">
        <v>624</v>
      </c>
      <c r="H375">
        <v>80282</v>
      </c>
      <c r="I375">
        <v>11</v>
      </c>
      <c r="J375">
        <v>1592</v>
      </c>
      <c r="K375">
        <v>15228</v>
      </c>
      <c r="L375">
        <v>77</v>
      </c>
      <c r="M375">
        <v>1</v>
      </c>
      <c r="N375" t="s">
        <v>48</v>
      </c>
      <c r="O375" t="s">
        <v>60</v>
      </c>
    </row>
    <row r="376" spans="1:15" x14ac:dyDescent="0.3">
      <c r="A376" s="7">
        <v>17663</v>
      </c>
      <c r="B376" s="6" t="s">
        <v>811</v>
      </c>
      <c r="C376" t="s">
        <v>812</v>
      </c>
      <c r="D376" s="2" t="s">
        <v>64</v>
      </c>
      <c r="E376" s="4" t="s">
        <v>59</v>
      </c>
      <c r="F376" t="s">
        <v>60</v>
      </c>
      <c r="G376">
        <v>90</v>
      </c>
      <c r="H376">
        <v>85077</v>
      </c>
      <c r="I376">
        <v>10</v>
      </c>
      <c r="J376">
        <v>523</v>
      </c>
      <c r="K376">
        <v>13551</v>
      </c>
      <c r="L376">
        <v>81</v>
      </c>
      <c r="M376">
        <v>2</v>
      </c>
      <c r="N376" t="s">
        <v>48</v>
      </c>
      <c r="O376" t="s">
        <v>76</v>
      </c>
    </row>
    <row r="377" spans="1:15" x14ac:dyDescent="0.3">
      <c r="A377" s="7">
        <v>17664</v>
      </c>
      <c r="B377" s="6" t="s">
        <v>813</v>
      </c>
      <c r="C377" t="s">
        <v>814</v>
      </c>
      <c r="D377" s="2" t="s">
        <v>64</v>
      </c>
      <c r="E377" s="4" t="s">
        <v>46</v>
      </c>
      <c r="F377" t="s">
        <v>76</v>
      </c>
      <c r="G377">
        <v>1115</v>
      </c>
      <c r="H377">
        <v>42303</v>
      </c>
      <c r="I377">
        <v>14</v>
      </c>
      <c r="J377">
        <v>1775</v>
      </c>
      <c r="K377">
        <v>16253</v>
      </c>
      <c r="L377">
        <v>84</v>
      </c>
      <c r="M377">
        <v>2</v>
      </c>
      <c r="N377" t="s">
        <v>32</v>
      </c>
      <c r="O377" t="s">
        <v>76</v>
      </c>
    </row>
    <row r="378" spans="1:15" x14ac:dyDescent="0.3">
      <c r="A378" s="7">
        <v>17665</v>
      </c>
      <c r="B378" s="6" t="s">
        <v>815</v>
      </c>
      <c r="C378" t="s">
        <v>816</v>
      </c>
      <c r="D378" s="2" t="s">
        <v>52</v>
      </c>
      <c r="E378" s="4" t="s">
        <v>46</v>
      </c>
      <c r="F378" t="s">
        <v>80</v>
      </c>
      <c r="G378">
        <v>3864</v>
      </c>
      <c r="H378">
        <v>57801</v>
      </c>
      <c r="I378">
        <v>35</v>
      </c>
      <c r="J378">
        <v>4143</v>
      </c>
      <c r="K378">
        <v>2338</v>
      </c>
      <c r="L378">
        <v>22</v>
      </c>
      <c r="M378">
        <v>3</v>
      </c>
      <c r="N378" t="s">
        <v>37</v>
      </c>
      <c r="O378" t="s">
        <v>54</v>
      </c>
    </row>
    <row r="379" spans="1:15" x14ac:dyDescent="0.3">
      <c r="A379" s="7">
        <v>17666</v>
      </c>
      <c r="B379" s="6" t="s">
        <v>817</v>
      </c>
      <c r="C379" t="s">
        <v>818</v>
      </c>
      <c r="D379" s="2" t="s">
        <v>45</v>
      </c>
      <c r="E379" s="4" t="s">
        <v>46</v>
      </c>
      <c r="F379" t="s">
        <v>76</v>
      </c>
      <c r="G379">
        <v>605</v>
      </c>
      <c r="H379">
        <v>35147</v>
      </c>
      <c r="I379">
        <v>13</v>
      </c>
      <c r="J379">
        <v>2158</v>
      </c>
      <c r="K379">
        <v>20783</v>
      </c>
      <c r="L379">
        <v>58</v>
      </c>
      <c r="M379">
        <v>2</v>
      </c>
      <c r="N379" t="s">
        <v>48</v>
      </c>
      <c r="O379" t="s">
        <v>49</v>
      </c>
    </row>
    <row r="380" spans="1:15" x14ac:dyDescent="0.3">
      <c r="A380" s="7">
        <v>17667</v>
      </c>
      <c r="B380" s="6" t="s">
        <v>819</v>
      </c>
      <c r="C380" t="s">
        <v>820</v>
      </c>
      <c r="D380" s="2" t="s">
        <v>45</v>
      </c>
      <c r="E380" s="4" t="s">
        <v>59</v>
      </c>
      <c r="F380" t="s">
        <v>60</v>
      </c>
      <c r="G380">
        <v>921</v>
      </c>
      <c r="H380">
        <v>29283</v>
      </c>
      <c r="I380">
        <v>3</v>
      </c>
      <c r="J380">
        <v>439</v>
      </c>
      <c r="K380">
        <v>17277</v>
      </c>
      <c r="L380">
        <v>98</v>
      </c>
      <c r="M380">
        <v>2</v>
      </c>
      <c r="N380" t="s">
        <v>61</v>
      </c>
      <c r="O380" t="s">
        <v>76</v>
      </c>
    </row>
    <row r="381" spans="1:15" x14ac:dyDescent="0.3">
      <c r="A381" s="7">
        <v>17668</v>
      </c>
      <c r="B381" s="6" t="s">
        <v>821</v>
      </c>
      <c r="C381" t="s">
        <v>822</v>
      </c>
      <c r="D381" s="2" t="s">
        <v>45</v>
      </c>
      <c r="E381" s="4" t="s">
        <v>46</v>
      </c>
      <c r="F381" t="s">
        <v>67</v>
      </c>
      <c r="G381">
        <v>717</v>
      </c>
      <c r="H381">
        <v>56728</v>
      </c>
      <c r="I381">
        <v>12</v>
      </c>
      <c r="J381">
        <v>2535</v>
      </c>
      <c r="K381">
        <v>7599</v>
      </c>
      <c r="L381">
        <v>55</v>
      </c>
      <c r="M381">
        <v>3</v>
      </c>
      <c r="N381" t="s">
        <v>37</v>
      </c>
      <c r="O381" t="s">
        <v>47</v>
      </c>
    </row>
    <row r="382" spans="1:15" x14ac:dyDescent="0.3">
      <c r="A382" s="7">
        <v>17669</v>
      </c>
      <c r="B382" s="6" t="s">
        <v>823</v>
      </c>
      <c r="C382" t="s">
        <v>824</v>
      </c>
      <c r="D382" s="2" t="s">
        <v>52</v>
      </c>
      <c r="E382" s="4" t="s">
        <v>59</v>
      </c>
      <c r="F382" t="s">
        <v>80</v>
      </c>
      <c r="G382">
        <v>4023</v>
      </c>
      <c r="H382">
        <v>77514</v>
      </c>
      <c r="I382">
        <v>32</v>
      </c>
      <c r="J382">
        <v>43986</v>
      </c>
      <c r="K382">
        <v>1441</v>
      </c>
      <c r="L382">
        <v>11</v>
      </c>
      <c r="M382">
        <v>6</v>
      </c>
      <c r="N382" t="s">
        <v>48</v>
      </c>
      <c r="O382" t="s">
        <v>54</v>
      </c>
    </row>
    <row r="383" spans="1:15" x14ac:dyDescent="0.3">
      <c r="A383" s="7">
        <v>17670</v>
      </c>
      <c r="B383" s="6" t="s">
        <v>825</v>
      </c>
      <c r="C383" t="s">
        <v>826</v>
      </c>
      <c r="D383" s="2" t="s">
        <v>58</v>
      </c>
      <c r="E383" s="4" t="s">
        <v>59</v>
      </c>
      <c r="F383" t="s">
        <v>60</v>
      </c>
      <c r="G383">
        <v>116</v>
      </c>
      <c r="H383">
        <v>42238</v>
      </c>
      <c r="I383">
        <v>12</v>
      </c>
      <c r="J383">
        <v>1498</v>
      </c>
      <c r="K383">
        <v>23390</v>
      </c>
      <c r="L383">
        <v>89</v>
      </c>
      <c r="M383">
        <v>2</v>
      </c>
      <c r="N383" t="s">
        <v>32</v>
      </c>
      <c r="O383" t="s">
        <v>60</v>
      </c>
    </row>
    <row r="384" spans="1:15" x14ac:dyDescent="0.3">
      <c r="A384" s="7">
        <v>17671</v>
      </c>
      <c r="B384" s="6" t="s">
        <v>827</v>
      </c>
      <c r="C384" t="s">
        <v>828</v>
      </c>
      <c r="D384" s="2" t="s">
        <v>52</v>
      </c>
      <c r="E384" s="4" t="s">
        <v>46</v>
      </c>
      <c r="F384" t="s">
        <v>80</v>
      </c>
      <c r="G384">
        <v>2781</v>
      </c>
      <c r="H384">
        <v>15227</v>
      </c>
      <c r="I384">
        <v>55</v>
      </c>
      <c r="J384">
        <v>39197</v>
      </c>
      <c r="K384">
        <v>1143</v>
      </c>
      <c r="L384">
        <v>22</v>
      </c>
      <c r="M384">
        <v>4</v>
      </c>
      <c r="N384" t="s">
        <v>37</v>
      </c>
      <c r="O384" t="s">
        <v>80</v>
      </c>
    </row>
    <row r="385" spans="1:15" x14ac:dyDescent="0.3">
      <c r="A385" s="7">
        <v>17672</v>
      </c>
      <c r="B385" s="6" t="s">
        <v>829</v>
      </c>
      <c r="C385" t="s">
        <v>830</v>
      </c>
      <c r="D385" s="2" t="s">
        <v>45</v>
      </c>
      <c r="E385" s="4" t="s">
        <v>59</v>
      </c>
      <c r="F385" t="s">
        <v>76</v>
      </c>
      <c r="G385">
        <v>839</v>
      </c>
      <c r="H385">
        <v>61711</v>
      </c>
      <c r="I385">
        <v>8</v>
      </c>
      <c r="J385">
        <v>1778</v>
      </c>
      <c r="K385">
        <v>12533</v>
      </c>
      <c r="L385">
        <v>82</v>
      </c>
      <c r="M385">
        <v>1</v>
      </c>
      <c r="N385" t="s">
        <v>48</v>
      </c>
      <c r="O385" t="s">
        <v>76</v>
      </c>
    </row>
    <row r="386" spans="1:15" x14ac:dyDescent="0.3">
      <c r="A386" s="7">
        <v>17673</v>
      </c>
      <c r="B386" s="6" t="s">
        <v>831</v>
      </c>
      <c r="C386" t="s">
        <v>832</v>
      </c>
      <c r="D386" s="2" t="s">
        <v>58</v>
      </c>
      <c r="E386" s="4" t="s">
        <v>59</v>
      </c>
      <c r="F386" t="s">
        <v>67</v>
      </c>
      <c r="G386">
        <v>208</v>
      </c>
      <c r="H386">
        <v>30953</v>
      </c>
      <c r="I386">
        <v>14</v>
      </c>
      <c r="J386">
        <v>4867</v>
      </c>
      <c r="K386">
        <v>12740</v>
      </c>
      <c r="L386">
        <v>42</v>
      </c>
      <c r="M386">
        <v>2</v>
      </c>
      <c r="N386" t="s">
        <v>61</v>
      </c>
      <c r="O386" t="s">
        <v>47</v>
      </c>
    </row>
    <row r="387" spans="1:15" x14ac:dyDescent="0.3">
      <c r="A387" s="7">
        <v>17674</v>
      </c>
      <c r="B387" s="6" t="s">
        <v>833</v>
      </c>
      <c r="C387" t="s">
        <v>834</v>
      </c>
      <c r="D387" s="2" t="s">
        <v>58</v>
      </c>
      <c r="E387" s="4" t="s">
        <v>46</v>
      </c>
      <c r="F387" t="s">
        <v>67</v>
      </c>
      <c r="G387">
        <v>221</v>
      </c>
      <c r="H387">
        <v>15235</v>
      </c>
      <c r="I387">
        <v>5</v>
      </c>
      <c r="J387">
        <v>4164</v>
      </c>
      <c r="K387">
        <v>10414</v>
      </c>
      <c r="L387">
        <v>55</v>
      </c>
      <c r="M387">
        <v>1</v>
      </c>
      <c r="N387" t="s">
        <v>48</v>
      </c>
      <c r="O387" t="s">
        <v>47</v>
      </c>
    </row>
    <row r="388" spans="1:15" x14ac:dyDescent="0.3">
      <c r="A388" s="7">
        <v>17675</v>
      </c>
      <c r="B388" s="6" t="s">
        <v>835</v>
      </c>
      <c r="C388" t="s">
        <v>836</v>
      </c>
      <c r="D388" s="2" t="s">
        <v>70</v>
      </c>
      <c r="E388" s="4" t="s">
        <v>46</v>
      </c>
      <c r="F388" t="s">
        <v>47</v>
      </c>
      <c r="G388">
        <v>221</v>
      </c>
      <c r="H388">
        <v>80858</v>
      </c>
      <c r="I388">
        <v>5</v>
      </c>
      <c r="J388">
        <v>955</v>
      </c>
      <c r="K388">
        <v>9057</v>
      </c>
      <c r="L388">
        <v>67</v>
      </c>
      <c r="M388">
        <v>1</v>
      </c>
      <c r="N388" t="s">
        <v>32</v>
      </c>
      <c r="O388" t="s">
        <v>47</v>
      </c>
    </row>
    <row r="389" spans="1:15" x14ac:dyDescent="0.3">
      <c r="A389" s="7">
        <v>17676</v>
      </c>
      <c r="B389" s="6" t="s">
        <v>837</v>
      </c>
      <c r="C389" t="s">
        <v>838</v>
      </c>
      <c r="D389" s="2" t="s">
        <v>58</v>
      </c>
      <c r="E389" s="4" t="s">
        <v>46</v>
      </c>
      <c r="F389" t="s">
        <v>67</v>
      </c>
      <c r="G389">
        <v>235</v>
      </c>
      <c r="H389">
        <v>24985</v>
      </c>
      <c r="I389">
        <v>7</v>
      </c>
      <c r="J389">
        <v>3733</v>
      </c>
      <c r="K389">
        <v>18913</v>
      </c>
      <c r="L389">
        <v>49</v>
      </c>
      <c r="M389">
        <v>2</v>
      </c>
      <c r="N389" t="s">
        <v>61</v>
      </c>
      <c r="O389" t="s">
        <v>76</v>
      </c>
    </row>
    <row r="390" spans="1:15" x14ac:dyDescent="0.3">
      <c r="A390" s="7">
        <v>17677</v>
      </c>
      <c r="B390" s="6" t="s">
        <v>839</v>
      </c>
      <c r="C390" t="s">
        <v>840</v>
      </c>
      <c r="D390" s="2" t="s">
        <v>58</v>
      </c>
      <c r="E390" s="4" t="s">
        <v>46</v>
      </c>
      <c r="F390" t="s">
        <v>67</v>
      </c>
      <c r="G390">
        <v>230</v>
      </c>
      <c r="H390">
        <v>32996</v>
      </c>
      <c r="I390">
        <v>13</v>
      </c>
      <c r="J390">
        <v>4405</v>
      </c>
      <c r="K390">
        <v>15012</v>
      </c>
      <c r="L390">
        <v>42</v>
      </c>
      <c r="M390">
        <v>2</v>
      </c>
      <c r="N390" t="s">
        <v>48</v>
      </c>
      <c r="O390" t="s">
        <v>49</v>
      </c>
    </row>
    <row r="391" spans="1:15" x14ac:dyDescent="0.3">
      <c r="A391" s="7">
        <v>17678</v>
      </c>
      <c r="B391" s="6" t="s">
        <v>841</v>
      </c>
      <c r="C391" t="s">
        <v>842</v>
      </c>
      <c r="D391" s="2" t="s">
        <v>52</v>
      </c>
      <c r="E391" s="4" t="s">
        <v>59</v>
      </c>
      <c r="F391" t="s">
        <v>80</v>
      </c>
      <c r="G391">
        <v>1845</v>
      </c>
      <c r="H391">
        <v>15390</v>
      </c>
      <c r="I391">
        <v>42</v>
      </c>
      <c r="J391">
        <v>7694</v>
      </c>
      <c r="K391">
        <v>3995</v>
      </c>
      <c r="L391">
        <v>15</v>
      </c>
      <c r="M391">
        <v>3</v>
      </c>
      <c r="N391" t="s">
        <v>37</v>
      </c>
      <c r="O391" t="s">
        <v>54</v>
      </c>
    </row>
    <row r="392" spans="1:15" x14ac:dyDescent="0.3">
      <c r="A392" s="7">
        <v>17679</v>
      </c>
      <c r="B392" s="6" t="s">
        <v>843</v>
      </c>
      <c r="C392" t="s">
        <v>844</v>
      </c>
      <c r="D392" s="2" t="s">
        <v>64</v>
      </c>
      <c r="E392" s="4" t="s">
        <v>46</v>
      </c>
      <c r="F392" t="s">
        <v>67</v>
      </c>
      <c r="G392">
        <v>428</v>
      </c>
      <c r="H392">
        <v>61639</v>
      </c>
      <c r="I392">
        <v>14</v>
      </c>
      <c r="J392">
        <v>4298</v>
      </c>
      <c r="K392">
        <v>18576</v>
      </c>
      <c r="L392">
        <v>65</v>
      </c>
      <c r="M392">
        <v>2</v>
      </c>
      <c r="N392" t="s">
        <v>61</v>
      </c>
      <c r="O392" t="s">
        <v>76</v>
      </c>
    </row>
    <row r="393" spans="1:15" x14ac:dyDescent="0.3">
      <c r="A393" s="7">
        <v>17680</v>
      </c>
      <c r="B393" s="6" t="s">
        <v>845</v>
      </c>
      <c r="C393" t="s">
        <v>846</v>
      </c>
      <c r="D393" s="2" t="s">
        <v>52</v>
      </c>
      <c r="E393" s="4" t="s">
        <v>59</v>
      </c>
      <c r="F393" t="s">
        <v>76</v>
      </c>
      <c r="G393">
        <v>1827</v>
      </c>
      <c r="H393">
        <v>36838</v>
      </c>
      <c r="I393">
        <v>19</v>
      </c>
      <c r="J393">
        <v>2151</v>
      </c>
      <c r="K393">
        <v>11355</v>
      </c>
      <c r="L393">
        <v>51</v>
      </c>
      <c r="M393">
        <v>3</v>
      </c>
      <c r="N393" t="s">
        <v>48</v>
      </c>
      <c r="O393" t="s">
        <v>47</v>
      </c>
    </row>
    <row r="394" spans="1:15" x14ac:dyDescent="0.3">
      <c r="A394" s="7">
        <v>17681</v>
      </c>
      <c r="B394" s="6" t="s">
        <v>847</v>
      </c>
      <c r="C394" t="s">
        <v>848</v>
      </c>
      <c r="D394" s="2" t="s">
        <v>52</v>
      </c>
      <c r="E394" s="4" t="s">
        <v>46</v>
      </c>
      <c r="F394" t="s">
        <v>80</v>
      </c>
      <c r="G394">
        <v>3635</v>
      </c>
      <c r="H394">
        <v>57142</v>
      </c>
      <c r="I394">
        <v>54</v>
      </c>
      <c r="J394">
        <v>11309</v>
      </c>
      <c r="K394">
        <v>1533</v>
      </c>
      <c r="L394">
        <v>22</v>
      </c>
      <c r="M394">
        <v>4</v>
      </c>
      <c r="N394" t="s">
        <v>48</v>
      </c>
      <c r="O394" t="s">
        <v>54</v>
      </c>
    </row>
    <row r="395" spans="1:15" x14ac:dyDescent="0.3">
      <c r="A395" s="7">
        <v>17682</v>
      </c>
      <c r="B395" s="6" t="s">
        <v>849</v>
      </c>
      <c r="C395" t="s">
        <v>850</v>
      </c>
      <c r="D395" s="2" t="s">
        <v>52</v>
      </c>
      <c r="E395" s="4" t="s">
        <v>59</v>
      </c>
      <c r="F395" t="s">
        <v>76</v>
      </c>
      <c r="G395">
        <v>2791</v>
      </c>
      <c r="H395">
        <v>40991</v>
      </c>
      <c r="I395">
        <v>6</v>
      </c>
      <c r="J395">
        <v>1190</v>
      </c>
      <c r="K395">
        <v>20281</v>
      </c>
      <c r="L395">
        <v>74</v>
      </c>
      <c r="M395">
        <v>1</v>
      </c>
      <c r="N395" t="s">
        <v>48</v>
      </c>
      <c r="O395" t="s">
        <v>47</v>
      </c>
    </row>
    <row r="396" spans="1:15" x14ac:dyDescent="0.3">
      <c r="A396" s="7">
        <v>17683</v>
      </c>
      <c r="B396" s="6" t="s">
        <v>851</v>
      </c>
      <c r="C396" t="s">
        <v>852</v>
      </c>
      <c r="D396" s="2" t="s">
        <v>64</v>
      </c>
      <c r="E396" s="4" t="s">
        <v>46</v>
      </c>
      <c r="F396" t="s">
        <v>47</v>
      </c>
      <c r="G396">
        <v>236</v>
      </c>
      <c r="H396">
        <v>47191</v>
      </c>
      <c r="I396">
        <v>15</v>
      </c>
      <c r="J396">
        <v>3276</v>
      </c>
      <c r="K396">
        <v>10791</v>
      </c>
      <c r="L396">
        <v>57</v>
      </c>
      <c r="M396">
        <v>0</v>
      </c>
      <c r="N396" t="s">
        <v>48</v>
      </c>
      <c r="O396" t="s">
        <v>47</v>
      </c>
    </row>
    <row r="397" spans="1:15" x14ac:dyDescent="0.3">
      <c r="A397" s="7">
        <v>17684</v>
      </c>
      <c r="B397" s="6" t="s">
        <v>853</v>
      </c>
      <c r="C397" t="s">
        <v>854</v>
      </c>
      <c r="D397" s="2" t="s">
        <v>58</v>
      </c>
      <c r="E397" s="4" t="s">
        <v>46</v>
      </c>
      <c r="F397" t="s">
        <v>60</v>
      </c>
      <c r="G397">
        <v>155</v>
      </c>
      <c r="H397">
        <v>53686</v>
      </c>
      <c r="I397">
        <v>13</v>
      </c>
      <c r="J397">
        <v>1141</v>
      </c>
      <c r="K397">
        <v>17179</v>
      </c>
      <c r="L397">
        <v>87</v>
      </c>
      <c r="M397">
        <v>2</v>
      </c>
      <c r="N397" t="s">
        <v>61</v>
      </c>
      <c r="O397" t="s">
        <v>60</v>
      </c>
    </row>
    <row r="398" spans="1:15" x14ac:dyDescent="0.3">
      <c r="A398" s="7">
        <v>17685</v>
      </c>
      <c r="B398" s="6" t="s">
        <v>855</v>
      </c>
      <c r="C398" t="s">
        <v>856</v>
      </c>
      <c r="D398" s="2" t="s">
        <v>45</v>
      </c>
      <c r="E398" s="4" t="s">
        <v>46</v>
      </c>
      <c r="F398" t="s">
        <v>67</v>
      </c>
      <c r="G398">
        <v>591</v>
      </c>
      <c r="H398">
        <v>56999</v>
      </c>
      <c r="I398">
        <v>15</v>
      </c>
      <c r="J398">
        <v>1975</v>
      </c>
      <c r="K398">
        <v>16218</v>
      </c>
      <c r="L398">
        <v>44</v>
      </c>
      <c r="M398">
        <v>2</v>
      </c>
      <c r="N398" t="s">
        <v>61</v>
      </c>
      <c r="O398" t="s">
        <v>76</v>
      </c>
    </row>
    <row r="399" spans="1:15" x14ac:dyDescent="0.3">
      <c r="A399" s="7">
        <v>17686</v>
      </c>
      <c r="B399" s="6" t="s">
        <v>857</v>
      </c>
      <c r="C399" t="s">
        <v>858</v>
      </c>
      <c r="D399" s="2" t="s">
        <v>45</v>
      </c>
      <c r="E399" s="4" t="s">
        <v>46</v>
      </c>
      <c r="F399" t="s">
        <v>76</v>
      </c>
      <c r="G399">
        <v>793</v>
      </c>
      <c r="H399">
        <v>18437</v>
      </c>
      <c r="I399">
        <v>21</v>
      </c>
      <c r="J399">
        <v>2397</v>
      </c>
      <c r="K399">
        <v>17289</v>
      </c>
      <c r="L399">
        <v>81</v>
      </c>
      <c r="M399">
        <v>3</v>
      </c>
      <c r="N399" t="s">
        <v>48</v>
      </c>
      <c r="O399" t="s">
        <v>49</v>
      </c>
    </row>
    <row r="400" spans="1:15" x14ac:dyDescent="0.3">
      <c r="A400" s="7">
        <v>17687</v>
      </c>
      <c r="B400" s="6" t="s">
        <v>859</v>
      </c>
      <c r="C400" t="s">
        <v>860</v>
      </c>
      <c r="D400" s="2" t="s">
        <v>52</v>
      </c>
      <c r="E400" s="4" t="s">
        <v>53</v>
      </c>
      <c r="F400" t="s">
        <v>54</v>
      </c>
      <c r="G400">
        <v>3095</v>
      </c>
      <c r="H400">
        <v>70610</v>
      </c>
      <c r="I400">
        <v>22</v>
      </c>
      <c r="J400">
        <v>12010</v>
      </c>
      <c r="K400">
        <v>2146</v>
      </c>
      <c r="L400">
        <v>9</v>
      </c>
      <c r="M400">
        <v>7</v>
      </c>
      <c r="N400" t="s">
        <v>48</v>
      </c>
      <c r="O400" t="s">
        <v>55</v>
      </c>
    </row>
    <row r="401" spans="1:15" x14ac:dyDescent="0.3">
      <c r="A401" s="7">
        <v>17688</v>
      </c>
      <c r="B401" s="6" t="s">
        <v>861</v>
      </c>
      <c r="C401" t="s">
        <v>862</v>
      </c>
      <c r="D401" s="2" t="s">
        <v>58</v>
      </c>
      <c r="E401" s="4" t="s">
        <v>46</v>
      </c>
      <c r="F401" t="s">
        <v>60</v>
      </c>
      <c r="G401">
        <v>111</v>
      </c>
      <c r="H401">
        <v>25562</v>
      </c>
      <c r="I401">
        <v>3</v>
      </c>
      <c r="J401">
        <v>1297</v>
      </c>
      <c r="K401">
        <v>23215</v>
      </c>
      <c r="L401">
        <v>99</v>
      </c>
      <c r="M401">
        <v>2</v>
      </c>
      <c r="N401" t="s">
        <v>48</v>
      </c>
      <c r="O401" t="s">
        <v>60</v>
      </c>
    </row>
    <row r="402" spans="1:15" x14ac:dyDescent="0.3">
      <c r="A402" s="7">
        <v>17689</v>
      </c>
      <c r="B402" s="6" t="s">
        <v>863</v>
      </c>
      <c r="C402" t="s">
        <v>864</v>
      </c>
      <c r="D402" s="2" t="s">
        <v>45</v>
      </c>
      <c r="E402" s="4" t="s">
        <v>59</v>
      </c>
      <c r="F402" t="s">
        <v>67</v>
      </c>
      <c r="G402">
        <v>655</v>
      </c>
      <c r="H402">
        <v>73686</v>
      </c>
      <c r="I402">
        <v>10</v>
      </c>
      <c r="J402">
        <v>3353</v>
      </c>
      <c r="K402">
        <v>17170</v>
      </c>
      <c r="L402">
        <v>45</v>
      </c>
      <c r="M402">
        <v>1</v>
      </c>
      <c r="N402" t="s">
        <v>48</v>
      </c>
      <c r="O402" t="s">
        <v>47</v>
      </c>
    </row>
    <row r="403" spans="1:15" x14ac:dyDescent="0.3">
      <c r="A403" s="7">
        <v>17690</v>
      </c>
      <c r="B403" s="6" t="s">
        <v>865</v>
      </c>
      <c r="C403" t="s">
        <v>866</v>
      </c>
      <c r="D403" s="2" t="s">
        <v>45</v>
      </c>
      <c r="E403" s="4" t="s">
        <v>46</v>
      </c>
      <c r="F403" t="s">
        <v>47</v>
      </c>
      <c r="G403">
        <v>712</v>
      </c>
      <c r="H403">
        <v>67043</v>
      </c>
      <c r="I403">
        <v>9</v>
      </c>
      <c r="J403">
        <v>7745</v>
      </c>
      <c r="K403">
        <v>11566</v>
      </c>
      <c r="L403">
        <v>50</v>
      </c>
      <c r="M403">
        <v>1</v>
      </c>
      <c r="N403" t="s">
        <v>48</v>
      </c>
      <c r="O403" t="s">
        <v>76</v>
      </c>
    </row>
    <row r="404" spans="1:15" x14ac:dyDescent="0.3">
      <c r="A404" s="7">
        <v>17691</v>
      </c>
      <c r="B404" s="6" t="s">
        <v>867</v>
      </c>
      <c r="C404" t="s">
        <v>868</v>
      </c>
      <c r="D404" s="2" t="s">
        <v>45</v>
      </c>
      <c r="E404" s="4" t="s">
        <v>46</v>
      </c>
      <c r="F404" t="s">
        <v>47</v>
      </c>
      <c r="G404">
        <v>457</v>
      </c>
      <c r="H404">
        <v>41745</v>
      </c>
      <c r="I404">
        <v>13</v>
      </c>
      <c r="J404">
        <v>2176</v>
      </c>
      <c r="K404">
        <v>10243</v>
      </c>
      <c r="L404">
        <v>60</v>
      </c>
      <c r="M404">
        <v>0</v>
      </c>
      <c r="N404" t="s">
        <v>61</v>
      </c>
      <c r="O404" t="s">
        <v>76</v>
      </c>
    </row>
    <row r="405" spans="1:15" x14ac:dyDescent="0.3">
      <c r="A405" s="7">
        <v>17692</v>
      </c>
      <c r="B405" s="6" t="s">
        <v>869</v>
      </c>
      <c r="C405" t="s">
        <v>870</v>
      </c>
      <c r="D405" s="2" t="s">
        <v>45</v>
      </c>
      <c r="E405" s="4" t="s">
        <v>46</v>
      </c>
      <c r="F405" t="s">
        <v>76</v>
      </c>
      <c r="G405">
        <v>813</v>
      </c>
      <c r="H405">
        <v>88411</v>
      </c>
      <c r="I405">
        <v>12</v>
      </c>
      <c r="J405">
        <v>1728</v>
      </c>
      <c r="K405">
        <v>20887</v>
      </c>
      <c r="L405">
        <v>62</v>
      </c>
      <c r="M405">
        <v>2</v>
      </c>
      <c r="N405" t="s">
        <v>37</v>
      </c>
      <c r="O405" t="s">
        <v>76</v>
      </c>
    </row>
    <row r="406" spans="1:15" x14ac:dyDescent="0.3">
      <c r="A406" s="7">
        <v>17693</v>
      </c>
      <c r="B406" s="6" t="s">
        <v>871</v>
      </c>
      <c r="C406" t="s">
        <v>872</v>
      </c>
      <c r="D406" s="2" t="s">
        <v>52</v>
      </c>
      <c r="E406" s="4" t="s">
        <v>53</v>
      </c>
      <c r="F406" t="s">
        <v>54</v>
      </c>
      <c r="G406">
        <v>2178</v>
      </c>
      <c r="H406">
        <v>53642</v>
      </c>
      <c r="I406">
        <v>22</v>
      </c>
      <c r="J406">
        <v>8712</v>
      </c>
      <c r="K406">
        <v>3189</v>
      </c>
      <c r="L406">
        <v>16</v>
      </c>
      <c r="M406">
        <v>6</v>
      </c>
      <c r="N406" t="s">
        <v>61</v>
      </c>
      <c r="O406" t="s">
        <v>55</v>
      </c>
    </row>
    <row r="407" spans="1:15" x14ac:dyDescent="0.3">
      <c r="A407" s="7">
        <v>17694</v>
      </c>
      <c r="B407" s="6" t="s">
        <v>873</v>
      </c>
      <c r="C407" t="s">
        <v>874</v>
      </c>
      <c r="D407" s="2" t="s">
        <v>52</v>
      </c>
      <c r="E407" s="4" t="s">
        <v>46</v>
      </c>
      <c r="F407" t="s">
        <v>76</v>
      </c>
      <c r="G407">
        <v>3866</v>
      </c>
      <c r="H407">
        <v>24235</v>
      </c>
      <c r="I407">
        <v>4</v>
      </c>
      <c r="J407">
        <v>1312</v>
      </c>
      <c r="K407">
        <v>20539</v>
      </c>
      <c r="L407">
        <v>81</v>
      </c>
      <c r="M407">
        <v>3</v>
      </c>
      <c r="N407" t="s">
        <v>37</v>
      </c>
      <c r="O407" t="s">
        <v>47</v>
      </c>
    </row>
    <row r="408" spans="1:15" x14ac:dyDescent="0.3">
      <c r="A408" s="7">
        <v>17695</v>
      </c>
      <c r="B408" s="6" t="s">
        <v>875</v>
      </c>
      <c r="C408" t="s">
        <v>876</v>
      </c>
      <c r="D408" s="2" t="s">
        <v>52</v>
      </c>
      <c r="E408" s="4" t="s">
        <v>46</v>
      </c>
      <c r="F408" t="s">
        <v>80</v>
      </c>
      <c r="G408">
        <v>4070</v>
      </c>
      <c r="H408">
        <v>89421</v>
      </c>
      <c r="I408">
        <v>60</v>
      </c>
      <c r="J408">
        <v>37224</v>
      </c>
      <c r="K408">
        <v>1385</v>
      </c>
      <c r="L408">
        <v>16</v>
      </c>
      <c r="M408">
        <v>6</v>
      </c>
      <c r="N408" t="s">
        <v>48</v>
      </c>
      <c r="O408" t="s">
        <v>80</v>
      </c>
    </row>
    <row r="409" spans="1:15" x14ac:dyDescent="0.3">
      <c r="A409" s="7">
        <v>17696</v>
      </c>
      <c r="B409" s="6" t="s">
        <v>877</v>
      </c>
      <c r="C409" t="s">
        <v>878</v>
      </c>
      <c r="D409" s="2" t="s">
        <v>64</v>
      </c>
      <c r="E409" s="4" t="s">
        <v>46</v>
      </c>
      <c r="F409" t="s">
        <v>76</v>
      </c>
      <c r="G409">
        <v>1046</v>
      </c>
      <c r="H409">
        <v>32827</v>
      </c>
      <c r="I409">
        <v>3</v>
      </c>
      <c r="J409">
        <v>1439</v>
      </c>
      <c r="K409">
        <v>18744</v>
      </c>
      <c r="L409">
        <v>79</v>
      </c>
      <c r="M409">
        <v>2</v>
      </c>
      <c r="N409" t="s">
        <v>61</v>
      </c>
      <c r="O409" t="s">
        <v>76</v>
      </c>
    </row>
    <row r="410" spans="1:15" x14ac:dyDescent="0.3">
      <c r="A410" s="7">
        <v>17697</v>
      </c>
      <c r="B410" s="6" t="s">
        <v>879</v>
      </c>
      <c r="C410" t="s">
        <v>880</v>
      </c>
      <c r="D410" s="2" t="s">
        <v>45</v>
      </c>
      <c r="E410" s="4" t="s">
        <v>46</v>
      </c>
      <c r="F410" t="s">
        <v>47</v>
      </c>
      <c r="G410">
        <v>497</v>
      </c>
      <c r="H410">
        <v>28898</v>
      </c>
      <c r="I410">
        <v>15</v>
      </c>
      <c r="J410">
        <v>4111</v>
      </c>
      <c r="K410">
        <v>9702</v>
      </c>
      <c r="L410">
        <v>58</v>
      </c>
      <c r="M410">
        <v>0</v>
      </c>
      <c r="N410" t="s">
        <v>37</v>
      </c>
      <c r="O410" t="s">
        <v>76</v>
      </c>
    </row>
    <row r="411" spans="1:15" x14ac:dyDescent="0.3">
      <c r="A411" s="7">
        <v>17698</v>
      </c>
      <c r="B411" s="6" t="s">
        <v>881</v>
      </c>
      <c r="C411" t="s">
        <v>882</v>
      </c>
      <c r="D411" s="2" t="s">
        <v>52</v>
      </c>
      <c r="E411" s="4" t="s">
        <v>59</v>
      </c>
      <c r="F411" t="s">
        <v>80</v>
      </c>
      <c r="G411">
        <v>3689</v>
      </c>
      <c r="H411">
        <v>32827</v>
      </c>
      <c r="I411">
        <v>54</v>
      </c>
      <c r="J411">
        <v>37336</v>
      </c>
      <c r="K411">
        <v>3769</v>
      </c>
      <c r="L411">
        <v>13</v>
      </c>
      <c r="M411">
        <v>4</v>
      </c>
      <c r="N411" t="s">
        <v>37</v>
      </c>
      <c r="O411" t="s">
        <v>47</v>
      </c>
    </row>
    <row r="412" spans="1:15" x14ac:dyDescent="0.3">
      <c r="A412" s="7">
        <v>17699</v>
      </c>
      <c r="B412" s="6" t="s">
        <v>883</v>
      </c>
      <c r="C412" t="s">
        <v>884</v>
      </c>
      <c r="D412" s="2" t="s">
        <v>45</v>
      </c>
      <c r="E412" s="4" t="s">
        <v>46</v>
      </c>
      <c r="F412" t="s">
        <v>67</v>
      </c>
      <c r="G412">
        <v>751</v>
      </c>
      <c r="H412">
        <v>23995</v>
      </c>
      <c r="I412">
        <v>15</v>
      </c>
      <c r="J412">
        <v>2466</v>
      </c>
      <c r="K412">
        <v>18113</v>
      </c>
      <c r="L412">
        <v>43</v>
      </c>
      <c r="M412">
        <v>1</v>
      </c>
      <c r="N412" t="s">
        <v>32</v>
      </c>
      <c r="O412" t="s">
        <v>47</v>
      </c>
    </row>
    <row r="413" spans="1:15" x14ac:dyDescent="0.3">
      <c r="A413" s="7">
        <v>17700</v>
      </c>
      <c r="B413" s="6" t="s">
        <v>885</v>
      </c>
      <c r="C413" t="s">
        <v>886</v>
      </c>
      <c r="D413" s="2" t="s">
        <v>52</v>
      </c>
      <c r="E413" s="4" t="s">
        <v>53</v>
      </c>
      <c r="F413" t="s">
        <v>54</v>
      </c>
      <c r="G413">
        <v>3701</v>
      </c>
      <c r="H413">
        <v>77443</v>
      </c>
      <c r="I413">
        <v>28</v>
      </c>
      <c r="J413">
        <v>7559</v>
      </c>
      <c r="K413">
        <v>2074</v>
      </c>
      <c r="L413">
        <v>17</v>
      </c>
      <c r="M413">
        <v>8</v>
      </c>
      <c r="N413" t="s">
        <v>48</v>
      </c>
      <c r="O413" t="s">
        <v>55</v>
      </c>
    </row>
    <row r="414" spans="1:15" x14ac:dyDescent="0.3">
      <c r="A414" s="7">
        <v>17701</v>
      </c>
      <c r="B414" s="6" t="s">
        <v>887</v>
      </c>
      <c r="C414" t="s">
        <v>888</v>
      </c>
      <c r="D414" s="2" t="s">
        <v>52</v>
      </c>
      <c r="E414" s="4" t="s">
        <v>59</v>
      </c>
      <c r="F414" t="s">
        <v>80</v>
      </c>
      <c r="G414">
        <v>4224</v>
      </c>
      <c r="H414">
        <v>32516</v>
      </c>
      <c r="I414">
        <v>55</v>
      </c>
      <c r="J414">
        <v>36498</v>
      </c>
      <c r="K414">
        <v>1087</v>
      </c>
      <c r="L414">
        <v>20</v>
      </c>
      <c r="M414">
        <v>6</v>
      </c>
      <c r="N414" t="s">
        <v>48</v>
      </c>
      <c r="O414" t="s">
        <v>47</v>
      </c>
    </row>
    <row r="415" spans="1:15" x14ac:dyDescent="0.3">
      <c r="A415" s="7">
        <v>17702</v>
      </c>
      <c r="B415" s="6" t="s">
        <v>889</v>
      </c>
      <c r="C415" t="s">
        <v>890</v>
      </c>
      <c r="D415" s="2" t="s">
        <v>64</v>
      </c>
      <c r="E415" s="4" t="s">
        <v>59</v>
      </c>
      <c r="F415" t="s">
        <v>76</v>
      </c>
      <c r="G415">
        <v>930</v>
      </c>
      <c r="H415">
        <v>44950</v>
      </c>
      <c r="I415">
        <v>16</v>
      </c>
      <c r="J415">
        <v>1032</v>
      </c>
      <c r="K415">
        <v>15500</v>
      </c>
      <c r="L415">
        <v>73</v>
      </c>
      <c r="M415">
        <v>1</v>
      </c>
      <c r="N415" t="s">
        <v>48</v>
      </c>
      <c r="O415" t="s">
        <v>76</v>
      </c>
    </row>
    <row r="416" spans="1:15" x14ac:dyDescent="0.3">
      <c r="A416" s="7">
        <v>17703</v>
      </c>
      <c r="B416" s="6" t="s">
        <v>891</v>
      </c>
      <c r="C416" t="s">
        <v>892</v>
      </c>
      <c r="D416" s="2" t="s">
        <v>52</v>
      </c>
      <c r="E416" s="4" t="s">
        <v>59</v>
      </c>
      <c r="F416" t="s">
        <v>80</v>
      </c>
      <c r="G416">
        <v>1941</v>
      </c>
      <c r="H416">
        <v>76068</v>
      </c>
      <c r="I416">
        <v>33</v>
      </c>
      <c r="J416">
        <v>7782</v>
      </c>
      <c r="K416">
        <v>3171</v>
      </c>
      <c r="L416">
        <v>21</v>
      </c>
      <c r="M416">
        <v>3</v>
      </c>
      <c r="N416" t="s">
        <v>48</v>
      </c>
      <c r="O416" t="s">
        <v>80</v>
      </c>
    </row>
    <row r="417" spans="1:15" x14ac:dyDescent="0.3">
      <c r="A417" s="7">
        <v>17704</v>
      </c>
      <c r="B417" s="6" t="s">
        <v>893</v>
      </c>
      <c r="C417" t="s">
        <v>894</v>
      </c>
      <c r="D417" s="2" t="s">
        <v>45</v>
      </c>
      <c r="E417" s="4" t="s">
        <v>59</v>
      </c>
      <c r="F417" t="s">
        <v>60</v>
      </c>
      <c r="G417">
        <v>294</v>
      </c>
      <c r="H417">
        <v>67043</v>
      </c>
      <c r="I417">
        <v>6</v>
      </c>
      <c r="J417">
        <v>865</v>
      </c>
      <c r="K417">
        <v>19722</v>
      </c>
      <c r="L417">
        <v>100</v>
      </c>
      <c r="M417">
        <v>1</v>
      </c>
      <c r="N417" t="s">
        <v>48</v>
      </c>
      <c r="O417" t="s">
        <v>60</v>
      </c>
    </row>
    <row r="418" spans="1:15" x14ac:dyDescent="0.3">
      <c r="A418" s="7">
        <v>17705</v>
      </c>
      <c r="B418" s="6" t="s">
        <v>895</v>
      </c>
      <c r="C418" t="s">
        <v>896</v>
      </c>
      <c r="D418" s="2" t="s">
        <v>45</v>
      </c>
      <c r="E418" s="4" t="s">
        <v>46</v>
      </c>
      <c r="F418" t="s">
        <v>67</v>
      </c>
      <c r="G418">
        <v>540</v>
      </c>
      <c r="H418">
        <v>53686</v>
      </c>
      <c r="I418">
        <v>5</v>
      </c>
      <c r="J418">
        <v>4787</v>
      </c>
      <c r="K418">
        <v>15751</v>
      </c>
      <c r="L418">
        <v>46</v>
      </c>
      <c r="M418">
        <v>2</v>
      </c>
      <c r="N418" t="s">
        <v>37</v>
      </c>
      <c r="O418" t="s">
        <v>47</v>
      </c>
    </row>
    <row r="419" spans="1:15" x14ac:dyDescent="0.3">
      <c r="A419" s="7">
        <v>17706</v>
      </c>
      <c r="B419" s="6" t="s">
        <v>897</v>
      </c>
      <c r="C419" t="s">
        <v>898</v>
      </c>
      <c r="D419" s="2" t="s">
        <v>45</v>
      </c>
      <c r="E419" s="4" t="s">
        <v>59</v>
      </c>
      <c r="F419" t="s">
        <v>60</v>
      </c>
      <c r="G419">
        <v>485</v>
      </c>
      <c r="H419">
        <v>68824</v>
      </c>
      <c r="I419">
        <v>7</v>
      </c>
      <c r="J419">
        <v>1277</v>
      </c>
      <c r="K419">
        <v>14497</v>
      </c>
      <c r="L419">
        <v>91</v>
      </c>
      <c r="M419">
        <v>1</v>
      </c>
      <c r="N419" t="s">
        <v>61</v>
      </c>
      <c r="O419" t="s">
        <v>60</v>
      </c>
    </row>
    <row r="420" spans="1:15" x14ac:dyDescent="0.3">
      <c r="A420" s="7">
        <v>17707</v>
      </c>
      <c r="B420" s="6" t="s">
        <v>899</v>
      </c>
      <c r="C420" t="s">
        <v>900</v>
      </c>
      <c r="D420" s="2" t="s">
        <v>58</v>
      </c>
      <c r="E420" s="4" t="s">
        <v>59</v>
      </c>
      <c r="F420" t="s">
        <v>60</v>
      </c>
      <c r="G420">
        <v>138</v>
      </c>
      <c r="H420">
        <v>16967</v>
      </c>
      <c r="I420">
        <v>11</v>
      </c>
      <c r="J420">
        <v>540</v>
      </c>
      <c r="K420">
        <v>20566</v>
      </c>
      <c r="L420">
        <v>77</v>
      </c>
      <c r="M420">
        <v>1</v>
      </c>
      <c r="N420" t="s">
        <v>32</v>
      </c>
      <c r="O420" t="s">
        <v>60</v>
      </c>
    </row>
    <row r="421" spans="1:15" x14ac:dyDescent="0.3">
      <c r="A421" s="7">
        <v>17708</v>
      </c>
      <c r="B421" s="6" t="s">
        <v>901</v>
      </c>
      <c r="C421" t="s">
        <v>902</v>
      </c>
      <c r="D421" s="2" t="s">
        <v>58</v>
      </c>
      <c r="E421" s="4" t="s">
        <v>46</v>
      </c>
      <c r="F421" t="s">
        <v>60</v>
      </c>
      <c r="G421">
        <v>177</v>
      </c>
      <c r="H421">
        <v>42603</v>
      </c>
      <c r="I421">
        <v>19</v>
      </c>
      <c r="J421">
        <v>1095</v>
      </c>
      <c r="K421">
        <v>17935</v>
      </c>
      <c r="L421">
        <v>87</v>
      </c>
      <c r="M421">
        <v>1</v>
      </c>
      <c r="N421" t="s">
        <v>48</v>
      </c>
      <c r="O421" t="s">
        <v>76</v>
      </c>
    </row>
    <row r="422" spans="1:15" x14ac:dyDescent="0.3">
      <c r="A422" s="7">
        <v>17709</v>
      </c>
      <c r="B422" s="6" t="s">
        <v>903</v>
      </c>
      <c r="C422" t="s">
        <v>904</v>
      </c>
      <c r="D422" s="2" t="s">
        <v>52</v>
      </c>
      <c r="E422" s="4" t="s">
        <v>46</v>
      </c>
      <c r="F422" t="s">
        <v>80</v>
      </c>
      <c r="G422">
        <v>3980</v>
      </c>
      <c r="H422">
        <v>36917</v>
      </c>
      <c r="I422">
        <v>34</v>
      </c>
      <c r="J422">
        <v>14735</v>
      </c>
      <c r="K422">
        <v>3594</v>
      </c>
      <c r="L422">
        <v>11</v>
      </c>
      <c r="M422">
        <v>6</v>
      </c>
      <c r="N422" t="s">
        <v>37</v>
      </c>
      <c r="O422" t="s">
        <v>47</v>
      </c>
    </row>
    <row r="423" spans="1:15" x14ac:dyDescent="0.3">
      <c r="A423" s="7">
        <v>17710</v>
      </c>
      <c r="B423" s="6" t="s">
        <v>905</v>
      </c>
      <c r="C423" t="s">
        <v>906</v>
      </c>
      <c r="D423" s="2" t="s">
        <v>70</v>
      </c>
      <c r="E423" s="4" t="s">
        <v>46</v>
      </c>
      <c r="F423" t="s">
        <v>67</v>
      </c>
      <c r="G423">
        <v>220</v>
      </c>
      <c r="H423">
        <v>58391</v>
      </c>
      <c r="I423">
        <v>14</v>
      </c>
      <c r="J423">
        <v>2377</v>
      </c>
      <c r="K423">
        <v>10738</v>
      </c>
      <c r="L423">
        <v>42</v>
      </c>
      <c r="M423">
        <v>3</v>
      </c>
      <c r="N423" t="s">
        <v>61</v>
      </c>
      <c r="O423" t="s">
        <v>49</v>
      </c>
    </row>
    <row r="424" spans="1:15" x14ac:dyDescent="0.3">
      <c r="A424" s="7">
        <v>17711</v>
      </c>
      <c r="B424" s="6" t="s">
        <v>907</v>
      </c>
      <c r="C424" t="s">
        <v>908</v>
      </c>
      <c r="D424" s="2" t="s">
        <v>58</v>
      </c>
      <c r="E424" s="4" t="s">
        <v>59</v>
      </c>
      <c r="F424" t="s">
        <v>60</v>
      </c>
      <c r="G424">
        <v>140</v>
      </c>
      <c r="H424">
        <v>52191</v>
      </c>
      <c r="I424">
        <v>20</v>
      </c>
      <c r="J424">
        <v>1479</v>
      </c>
      <c r="K424">
        <v>22960</v>
      </c>
      <c r="L424">
        <v>84</v>
      </c>
      <c r="M424">
        <v>1</v>
      </c>
      <c r="N424" t="s">
        <v>32</v>
      </c>
      <c r="O424" t="s">
        <v>60</v>
      </c>
    </row>
    <row r="425" spans="1:15" x14ac:dyDescent="0.3">
      <c r="A425" s="7">
        <v>17712</v>
      </c>
      <c r="B425" s="6" t="s">
        <v>909</v>
      </c>
      <c r="C425" t="s">
        <v>910</v>
      </c>
      <c r="D425" s="2" t="s">
        <v>52</v>
      </c>
      <c r="E425" s="4" t="s">
        <v>59</v>
      </c>
      <c r="F425" t="s">
        <v>80</v>
      </c>
      <c r="G425">
        <v>1295</v>
      </c>
      <c r="H425">
        <v>37960</v>
      </c>
      <c r="I425">
        <v>51</v>
      </c>
      <c r="J425">
        <v>10973</v>
      </c>
      <c r="K425">
        <v>2478</v>
      </c>
      <c r="L425">
        <v>17</v>
      </c>
      <c r="M425">
        <v>6</v>
      </c>
      <c r="N425" t="s">
        <v>37</v>
      </c>
      <c r="O425" t="s">
        <v>80</v>
      </c>
    </row>
    <row r="426" spans="1:15" x14ac:dyDescent="0.3">
      <c r="A426" s="7">
        <v>17713</v>
      </c>
      <c r="B426" s="6" t="s">
        <v>911</v>
      </c>
      <c r="C426" t="s">
        <v>912</v>
      </c>
      <c r="D426" s="2" t="s">
        <v>58</v>
      </c>
      <c r="E426" s="4" t="s">
        <v>59</v>
      </c>
      <c r="F426" t="s">
        <v>60</v>
      </c>
      <c r="G426">
        <v>79</v>
      </c>
      <c r="H426">
        <v>29283</v>
      </c>
      <c r="I426">
        <v>16</v>
      </c>
      <c r="J426">
        <v>1418</v>
      </c>
      <c r="K426">
        <v>15677</v>
      </c>
      <c r="L426">
        <v>79</v>
      </c>
      <c r="M426">
        <v>1</v>
      </c>
      <c r="N426" t="s">
        <v>32</v>
      </c>
      <c r="O426" t="s">
        <v>60</v>
      </c>
    </row>
    <row r="427" spans="1:15" x14ac:dyDescent="0.3">
      <c r="A427" s="7">
        <v>17714</v>
      </c>
      <c r="B427" s="6" t="s">
        <v>913</v>
      </c>
      <c r="C427" t="s">
        <v>914</v>
      </c>
      <c r="D427" s="2" t="s">
        <v>52</v>
      </c>
      <c r="E427" s="4" t="s">
        <v>59</v>
      </c>
      <c r="F427" t="s">
        <v>76</v>
      </c>
      <c r="G427">
        <v>3579</v>
      </c>
      <c r="H427">
        <v>80053</v>
      </c>
      <c r="I427">
        <v>19</v>
      </c>
      <c r="J427">
        <v>1757</v>
      </c>
      <c r="K427">
        <v>11297</v>
      </c>
      <c r="L427">
        <v>64</v>
      </c>
      <c r="M427">
        <v>1</v>
      </c>
      <c r="N427" t="s">
        <v>37</v>
      </c>
      <c r="O427" t="s">
        <v>49</v>
      </c>
    </row>
    <row r="428" spans="1:15" x14ac:dyDescent="0.3">
      <c r="A428" s="7">
        <v>17715</v>
      </c>
      <c r="B428" s="6" t="s">
        <v>915</v>
      </c>
      <c r="C428" t="s">
        <v>916</v>
      </c>
      <c r="D428" s="2" t="s">
        <v>52</v>
      </c>
      <c r="E428" s="4" t="s">
        <v>59</v>
      </c>
      <c r="F428" t="s">
        <v>80</v>
      </c>
      <c r="G428">
        <v>1064</v>
      </c>
      <c r="H428">
        <v>72131</v>
      </c>
      <c r="I428">
        <v>45</v>
      </c>
      <c r="J428">
        <v>15213</v>
      </c>
      <c r="K428">
        <v>3280</v>
      </c>
      <c r="L428">
        <v>17</v>
      </c>
      <c r="M428">
        <v>4</v>
      </c>
      <c r="N428" t="s">
        <v>37</v>
      </c>
      <c r="O428" t="s">
        <v>54</v>
      </c>
    </row>
    <row r="429" spans="1:15" x14ac:dyDescent="0.3">
      <c r="A429" s="7">
        <v>17716</v>
      </c>
      <c r="B429" s="6" t="s">
        <v>917</v>
      </c>
      <c r="C429" t="s">
        <v>918</v>
      </c>
      <c r="D429" s="2" t="s">
        <v>64</v>
      </c>
      <c r="E429" s="4" t="s">
        <v>46</v>
      </c>
      <c r="F429" t="s">
        <v>47</v>
      </c>
      <c r="G429">
        <v>794</v>
      </c>
      <c r="H429">
        <v>21421</v>
      </c>
      <c r="I429">
        <v>17</v>
      </c>
      <c r="J429">
        <v>4273</v>
      </c>
      <c r="K429">
        <v>11155</v>
      </c>
      <c r="L429">
        <v>54</v>
      </c>
      <c r="M429">
        <v>1</v>
      </c>
      <c r="N429" t="s">
        <v>61</v>
      </c>
      <c r="O429" t="s">
        <v>76</v>
      </c>
    </row>
    <row r="430" spans="1:15" x14ac:dyDescent="0.3">
      <c r="A430" s="7">
        <v>17717</v>
      </c>
      <c r="B430" s="6" t="s">
        <v>919</v>
      </c>
      <c r="C430" t="s">
        <v>920</v>
      </c>
      <c r="D430" s="2" t="s">
        <v>45</v>
      </c>
      <c r="E430" s="4" t="s">
        <v>46</v>
      </c>
      <c r="F430" t="s">
        <v>47</v>
      </c>
      <c r="G430">
        <v>503</v>
      </c>
      <c r="H430">
        <v>72592</v>
      </c>
      <c r="I430">
        <v>14</v>
      </c>
      <c r="J430">
        <v>1868</v>
      </c>
      <c r="K430">
        <v>11735</v>
      </c>
      <c r="L430">
        <v>65</v>
      </c>
      <c r="M430">
        <v>1</v>
      </c>
      <c r="N430" t="s">
        <v>32</v>
      </c>
      <c r="O430" t="s">
        <v>47</v>
      </c>
    </row>
    <row r="431" spans="1:15" x14ac:dyDescent="0.3">
      <c r="A431" s="7">
        <v>17718</v>
      </c>
      <c r="B431" s="6" t="s">
        <v>921</v>
      </c>
      <c r="C431" t="s">
        <v>922</v>
      </c>
      <c r="D431" s="2" t="s">
        <v>45</v>
      </c>
      <c r="E431" s="4" t="s">
        <v>59</v>
      </c>
      <c r="F431" t="s">
        <v>60</v>
      </c>
      <c r="G431">
        <v>564</v>
      </c>
      <c r="H431">
        <v>58795</v>
      </c>
      <c r="I431">
        <v>19</v>
      </c>
      <c r="J431">
        <v>928</v>
      </c>
      <c r="K431">
        <v>17009</v>
      </c>
      <c r="L431">
        <v>87</v>
      </c>
      <c r="M431">
        <v>2</v>
      </c>
      <c r="N431" t="s">
        <v>48</v>
      </c>
      <c r="O431" t="s">
        <v>60</v>
      </c>
    </row>
    <row r="432" spans="1:15" x14ac:dyDescent="0.3">
      <c r="A432" s="7">
        <v>17719</v>
      </c>
      <c r="B432" s="6" t="s">
        <v>923</v>
      </c>
      <c r="C432" t="s">
        <v>924</v>
      </c>
      <c r="D432" s="2" t="s">
        <v>52</v>
      </c>
      <c r="E432" s="4" t="s">
        <v>46</v>
      </c>
      <c r="F432" t="s">
        <v>76</v>
      </c>
      <c r="G432">
        <v>840</v>
      </c>
      <c r="H432">
        <v>68249</v>
      </c>
      <c r="I432">
        <v>13</v>
      </c>
      <c r="J432">
        <v>1348</v>
      </c>
      <c r="K432">
        <v>10376</v>
      </c>
      <c r="L432">
        <v>63</v>
      </c>
      <c r="M432">
        <v>2</v>
      </c>
      <c r="N432" t="s">
        <v>48</v>
      </c>
      <c r="O432" t="s">
        <v>49</v>
      </c>
    </row>
    <row r="433" spans="1:15" x14ac:dyDescent="0.3">
      <c r="A433" s="7">
        <v>17720</v>
      </c>
      <c r="B433" s="6" t="s">
        <v>925</v>
      </c>
      <c r="C433" t="s">
        <v>926</v>
      </c>
      <c r="D433" s="2" t="s">
        <v>52</v>
      </c>
      <c r="E433" s="4" t="s">
        <v>53</v>
      </c>
      <c r="F433" t="s">
        <v>54</v>
      </c>
      <c r="G433">
        <v>2608</v>
      </c>
      <c r="H433">
        <v>54401</v>
      </c>
      <c r="I433">
        <v>35</v>
      </c>
      <c r="J433">
        <v>25366</v>
      </c>
      <c r="K433">
        <v>3305</v>
      </c>
      <c r="L433">
        <v>12</v>
      </c>
      <c r="M433">
        <v>6</v>
      </c>
      <c r="N433" t="s">
        <v>48</v>
      </c>
      <c r="O433" t="s">
        <v>55</v>
      </c>
    </row>
    <row r="434" spans="1:15" x14ac:dyDescent="0.3">
      <c r="A434" s="7">
        <v>17721</v>
      </c>
      <c r="B434" s="6" t="s">
        <v>927</v>
      </c>
      <c r="C434" t="s">
        <v>928</v>
      </c>
      <c r="D434" s="2" t="s">
        <v>52</v>
      </c>
      <c r="E434" s="4" t="s">
        <v>46</v>
      </c>
      <c r="F434" t="s">
        <v>76</v>
      </c>
      <c r="G434">
        <v>1665</v>
      </c>
      <c r="H434">
        <v>55674</v>
      </c>
      <c r="I434">
        <v>24</v>
      </c>
      <c r="J434">
        <v>1340</v>
      </c>
      <c r="K434">
        <v>21987</v>
      </c>
      <c r="L434">
        <v>55</v>
      </c>
      <c r="M434">
        <v>2</v>
      </c>
      <c r="N434" t="s">
        <v>48</v>
      </c>
      <c r="O434" t="s">
        <v>47</v>
      </c>
    </row>
    <row r="435" spans="1:15" x14ac:dyDescent="0.3">
      <c r="A435" s="7">
        <v>17722</v>
      </c>
      <c r="B435" s="6" t="s">
        <v>929</v>
      </c>
      <c r="C435" t="s">
        <v>930</v>
      </c>
      <c r="D435" s="2" t="s">
        <v>58</v>
      </c>
      <c r="E435" s="4" t="s">
        <v>59</v>
      </c>
      <c r="F435" t="s">
        <v>60</v>
      </c>
      <c r="G435">
        <v>154</v>
      </c>
      <c r="H435">
        <v>45453</v>
      </c>
      <c r="I435">
        <v>12</v>
      </c>
      <c r="J435">
        <v>1283</v>
      </c>
      <c r="K435">
        <v>16688</v>
      </c>
      <c r="L435">
        <v>77</v>
      </c>
      <c r="M435">
        <v>2</v>
      </c>
      <c r="N435" t="s">
        <v>48</v>
      </c>
      <c r="O435" t="s">
        <v>60</v>
      </c>
    </row>
    <row r="436" spans="1:15" x14ac:dyDescent="0.3">
      <c r="A436" s="7">
        <v>17723</v>
      </c>
      <c r="B436" s="6" t="s">
        <v>931</v>
      </c>
      <c r="C436" t="s">
        <v>932</v>
      </c>
      <c r="D436" s="2" t="s">
        <v>45</v>
      </c>
      <c r="E436" s="4" t="s">
        <v>46</v>
      </c>
      <c r="F436" t="s">
        <v>76</v>
      </c>
      <c r="G436">
        <v>731</v>
      </c>
      <c r="H436">
        <v>54401</v>
      </c>
      <c r="I436">
        <v>2</v>
      </c>
      <c r="J436">
        <v>1589</v>
      </c>
      <c r="K436">
        <v>22537</v>
      </c>
      <c r="L436">
        <v>52</v>
      </c>
      <c r="M436">
        <v>1</v>
      </c>
      <c r="N436" t="s">
        <v>48</v>
      </c>
      <c r="O436" t="s">
        <v>76</v>
      </c>
    </row>
    <row r="437" spans="1:15" x14ac:dyDescent="0.3">
      <c r="A437" s="7">
        <v>17724</v>
      </c>
      <c r="B437" s="6" t="s">
        <v>933</v>
      </c>
      <c r="C437" t="s">
        <v>934</v>
      </c>
      <c r="D437" s="2" t="s">
        <v>52</v>
      </c>
      <c r="E437" s="4" t="s">
        <v>59</v>
      </c>
      <c r="F437" t="s">
        <v>76</v>
      </c>
      <c r="G437">
        <v>3814</v>
      </c>
      <c r="H437">
        <v>54667</v>
      </c>
      <c r="I437">
        <v>5</v>
      </c>
      <c r="J437">
        <v>1945</v>
      </c>
      <c r="K437">
        <v>11460</v>
      </c>
      <c r="L437">
        <v>74</v>
      </c>
      <c r="M437">
        <v>1</v>
      </c>
      <c r="N437" t="s">
        <v>48</v>
      </c>
      <c r="O437" t="s">
        <v>47</v>
      </c>
    </row>
    <row r="438" spans="1:15" x14ac:dyDescent="0.3">
      <c r="A438" s="7">
        <v>17725</v>
      </c>
      <c r="B438" s="6" t="s">
        <v>935</v>
      </c>
      <c r="C438" t="s">
        <v>936</v>
      </c>
      <c r="D438" s="2" t="s">
        <v>52</v>
      </c>
      <c r="E438" s="4" t="s">
        <v>46</v>
      </c>
      <c r="F438" t="s">
        <v>80</v>
      </c>
      <c r="G438">
        <v>2121</v>
      </c>
      <c r="H438">
        <v>38912</v>
      </c>
      <c r="I438">
        <v>34</v>
      </c>
      <c r="J438">
        <v>34346</v>
      </c>
      <c r="K438">
        <v>2420</v>
      </c>
      <c r="L438">
        <v>19</v>
      </c>
      <c r="M438">
        <v>5</v>
      </c>
      <c r="N438" t="s">
        <v>37</v>
      </c>
      <c r="O438" t="s">
        <v>80</v>
      </c>
    </row>
    <row r="439" spans="1:15" x14ac:dyDescent="0.3">
      <c r="A439" s="7">
        <v>17726</v>
      </c>
      <c r="B439" s="6" t="s">
        <v>937</v>
      </c>
      <c r="C439" t="s">
        <v>938</v>
      </c>
      <c r="D439" s="2" t="s">
        <v>45</v>
      </c>
      <c r="E439" s="4" t="s">
        <v>46</v>
      </c>
      <c r="F439" t="s">
        <v>47</v>
      </c>
      <c r="G439">
        <v>298</v>
      </c>
      <c r="H439">
        <v>55683</v>
      </c>
      <c r="I439">
        <v>7</v>
      </c>
      <c r="J439">
        <v>6300</v>
      </c>
      <c r="K439">
        <v>11875</v>
      </c>
      <c r="L439">
        <v>65</v>
      </c>
      <c r="M439">
        <v>0</v>
      </c>
      <c r="N439" t="s">
        <v>48</v>
      </c>
      <c r="O439" t="s">
        <v>47</v>
      </c>
    </row>
    <row r="440" spans="1:15" x14ac:dyDescent="0.3">
      <c r="A440" s="7">
        <v>17727</v>
      </c>
      <c r="B440" s="6" t="s">
        <v>939</v>
      </c>
      <c r="C440" t="s">
        <v>940</v>
      </c>
      <c r="D440" s="2" t="s">
        <v>70</v>
      </c>
      <c r="E440" s="4" t="s">
        <v>46</v>
      </c>
      <c r="F440" t="s">
        <v>67</v>
      </c>
      <c r="G440">
        <v>250</v>
      </c>
      <c r="H440">
        <v>21687</v>
      </c>
      <c r="I440">
        <v>5</v>
      </c>
      <c r="J440">
        <v>2440</v>
      </c>
      <c r="K440">
        <v>8596</v>
      </c>
      <c r="L440">
        <v>44</v>
      </c>
      <c r="M440">
        <v>2</v>
      </c>
      <c r="N440" t="s">
        <v>48</v>
      </c>
      <c r="O440" t="s">
        <v>47</v>
      </c>
    </row>
    <row r="441" spans="1:15" x14ac:dyDescent="0.3">
      <c r="A441" s="7">
        <v>17728</v>
      </c>
      <c r="B441" s="6" t="s">
        <v>941</v>
      </c>
      <c r="C441" t="s">
        <v>942</v>
      </c>
      <c r="D441" s="2" t="s">
        <v>58</v>
      </c>
      <c r="E441" s="4" t="s">
        <v>59</v>
      </c>
      <c r="F441" t="s">
        <v>60</v>
      </c>
      <c r="G441">
        <v>52</v>
      </c>
      <c r="H441">
        <v>56999</v>
      </c>
      <c r="I441">
        <v>8</v>
      </c>
      <c r="J441">
        <v>1059</v>
      </c>
      <c r="K441">
        <v>27000</v>
      </c>
      <c r="L441">
        <v>86</v>
      </c>
      <c r="M441">
        <v>1</v>
      </c>
      <c r="N441" t="s">
        <v>32</v>
      </c>
      <c r="O441" t="s">
        <v>60</v>
      </c>
    </row>
    <row r="442" spans="1:15" x14ac:dyDescent="0.3">
      <c r="A442" s="7">
        <v>17729</v>
      </c>
      <c r="B442" s="6" t="s">
        <v>943</v>
      </c>
      <c r="C442" t="s">
        <v>944</v>
      </c>
      <c r="D442" s="2" t="s">
        <v>70</v>
      </c>
      <c r="E442" s="4" t="s">
        <v>59</v>
      </c>
      <c r="F442" t="s">
        <v>60</v>
      </c>
      <c r="G442">
        <v>77</v>
      </c>
      <c r="H442">
        <v>78533</v>
      </c>
      <c r="I442">
        <v>3</v>
      </c>
      <c r="J442">
        <v>1180</v>
      </c>
      <c r="K442">
        <v>16973</v>
      </c>
      <c r="L442">
        <v>86</v>
      </c>
      <c r="M442">
        <v>2</v>
      </c>
      <c r="N442" t="s">
        <v>32</v>
      </c>
      <c r="O442" t="s">
        <v>60</v>
      </c>
    </row>
    <row r="443" spans="1:15" x14ac:dyDescent="0.3">
      <c r="A443" s="7">
        <v>17730</v>
      </c>
      <c r="B443" s="6" t="s">
        <v>945</v>
      </c>
      <c r="C443" t="s">
        <v>946</v>
      </c>
      <c r="D443" s="2" t="s">
        <v>70</v>
      </c>
      <c r="E443" s="4" t="s">
        <v>46</v>
      </c>
      <c r="F443" t="s">
        <v>47</v>
      </c>
      <c r="G443">
        <v>347</v>
      </c>
      <c r="H443">
        <v>24263</v>
      </c>
      <c r="I443">
        <v>5</v>
      </c>
      <c r="J443">
        <v>7731</v>
      </c>
      <c r="K443">
        <v>10230</v>
      </c>
      <c r="L443">
        <v>54</v>
      </c>
      <c r="M443">
        <v>1</v>
      </c>
      <c r="N443" t="s">
        <v>48</v>
      </c>
      <c r="O443" t="s">
        <v>76</v>
      </c>
    </row>
    <row r="444" spans="1:15" x14ac:dyDescent="0.3">
      <c r="A444" s="7">
        <v>17731</v>
      </c>
      <c r="B444" s="6" t="s">
        <v>947</v>
      </c>
      <c r="C444" t="s">
        <v>948</v>
      </c>
      <c r="D444" s="2" t="s">
        <v>58</v>
      </c>
      <c r="E444" s="4" t="s">
        <v>59</v>
      </c>
      <c r="F444" t="s">
        <v>60</v>
      </c>
      <c r="G444">
        <v>183</v>
      </c>
      <c r="H444">
        <v>88697</v>
      </c>
      <c r="I444">
        <v>11</v>
      </c>
      <c r="J444">
        <v>1097</v>
      </c>
      <c r="K444">
        <v>12905</v>
      </c>
      <c r="L444">
        <v>89</v>
      </c>
      <c r="M444">
        <v>2</v>
      </c>
      <c r="N444" t="s">
        <v>48</v>
      </c>
      <c r="O444" t="s">
        <v>60</v>
      </c>
    </row>
    <row r="445" spans="1:15" x14ac:dyDescent="0.3">
      <c r="A445" s="7">
        <v>17732</v>
      </c>
      <c r="B445" s="6" t="s">
        <v>949</v>
      </c>
      <c r="C445" t="s">
        <v>950</v>
      </c>
      <c r="D445" s="2" t="s">
        <v>58</v>
      </c>
      <c r="E445" s="4" t="s">
        <v>59</v>
      </c>
      <c r="F445" t="s">
        <v>60</v>
      </c>
      <c r="G445">
        <v>157</v>
      </c>
      <c r="H445">
        <v>82808</v>
      </c>
      <c r="I445">
        <v>3</v>
      </c>
      <c r="J445">
        <v>1680</v>
      </c>
      <c r="K445">
        <v>19920</v>
      </c>
      <c r="L445">
        <v>82</v>
      </c>
      <c r="M445">
        <v>2</v>
      </c>
      <c r="N445" t="s">
        <v>61</v>
      </c>
      <c r="O445" t="s">
        <v>60</v>
      </c>
    </row>
    <row r="446" spans="1:15" x14ac:dyDescent="0.3">
      <c r="A446" s="7">
        <v>17733</v>
      </c>
      <c r="B446" s="6" t="s">
        <v>951</v>
      </c>
      <c r="C446" t="s">
        <v>952</v>
      </c>
      <c r="D446" s="2" t="s">
        <v>58</v>
      </c>
      <c r="E446" s="4" t="s">
        <v>59</v>
      </c>
      <c r="F446" t="s">
        <v>60</v>
      </c>
      <c r="G446">
        <v>50</v>
      </c>
      <c r="H446">
        <v>39044</v>
      </c>
      <c r="I446">
        <v>13</v>
      </c>
      <c r="J446">
        <v>1227</v>
      </c>
      <c r="K446">
        <v>26518</v>
      </c>
      <c r="L446">
        <v>91</v>
      </c>
      <c r="M446">
        <v>1</v>
      </c>
      <c r="N446" t="s">
        <v>61</v>
      </c>
      <c r="O446" t="s">
        <v>60</v>
      </c>
    </row>
    <row r="447" spans="1:15" x14ac:dyDescent="0.3">
      <c r="A447" s="7">
        <v>17734</v>
      </c>
      <c r="B447" s="6" t="s">
        <v>953</v>
      </c>
      <c r="C447" t="s">
        <v>954</v>
      </c>
      <c r="D447" s="2" t="s">
        <v>64</v>
      </c>
      <c r="E447" s="4" t="s">
        <v>59</v>
      </c>
      <c r="F447" t="s">
        <v>60</v>
      </c>
      <c r="G447">
        <v>113</v>
      </c>
      <c r="H447">
        <v>40424</v>
      </c>
      <c r="I447">
        <v>7</v>
      </c>
      <c r="J447">
        <v>432</v>
      </c>
      <c r="K447">
        <v>17026</v>
      </c>
      <c r="L447">
        <v>99</v>
      </c>
      <c r="M447">
        <v>2</v>
      </c>
      <c r="N447" t="s">
        <v>48</v>
      </c>
      <c r="O447" t="s">
        <v>60</v>
      </c>
    </row>
    <row r="448" spans="1:15" x14ac:dyDescent="0.3">
      <c r="A448" s="7">
        <v>17735</v>
      </c>
      <c r="B448" s="6" t="s">
        <v>955</v>
      </c>
      <c r="C448" t="s">
        <v>956</v>
      </c>
      <c r="D448" s="2" t="s">
        <v>52</v>
      </c>
      <c r="E448" s="4" t="s">
        <v>59</v>
      </c>
      <c r="F448" t="s">
        <v>76</v>
      </c>
      <c r="G448">
        <v>2627</v>
      </c>
      <c r="H448">
        <v>33529</v>
      </c>
      <c r="I448">
        <v>14</v>
      </c>
      <c r="J448">
        <v>1305</v>
      </c>
      <c r="K448">
        <v>20714</v>
      </c>
      <c r="L448">
        <v>56</v>
      </c>
      <c r="M448">
        <v>3</v>
      </c>
      <c r="N448" t="s">
        <v>48</v>
      </c>
      <c r="O448" t="s">
        <v>76</v>
      </c>
    </row>
    <row r="449" spans="1:15" x14ac:dyDescent="0.3">
      <c r="A449" s="7">
        <v>17736</v>
      </c>
      <c r="B449" s="6" t="s">
        <v>957</v>
      </c>
      <c r="C449" t="s">
        <v>958</v>
      </c>
      <c r="D449" s="2" t="s">
        <v>64</v>
      </c>
      <c r="E449" s="4" t="s">
        <v>46</v>
      </c>
      <c r="F449" t="s">
        <v>67</v>
      </c>
      <c r="G449">
        <v>1181</v>
      </c>
      <c r="H449">
        <v>84235</v>
      </c>
      <c r="I449">
        <v>11</v>
      </c>
      <c r="J449">
        <v>3463</v>
      </c>
      <c r="K449">
        <v>11146</v>
      </c>
      <c r="L449">
        <v>55</v>
      </c>
      <c r="M449">
        <v>3</v>
      </c>
      <c r="N449" t="s">
        <v>48</v>
      </c>
      <c r="O449" t="s">
        <v>47</v>
      </c>
    </row>
    <row r="450" spans="1:15" x14ac:dyDescent="0.3">
      <c r="A450" s="7">
        <v>17737</v>
      </c>
      <c r="B450" s="6" t="s">
        <v>959</v>
      </c>
      <c r="C450" t="s">
        <v>960</v>
      </c>
      <c r="D450" s="2" t="s">
        <v>52</v>
      </c>
      <c r="E450" s="4" t="s">
        <v>59</v>
      </c>
      <c r="F450" t="s">
        <v>67</v>
      </c>
      <c r="G450">
        <v>1224</v>
      </c>
      <c r="H450">
        <v>53800</v>
      </c>
      <c r="I450">
        <v>2</v>
      </c>
      <c r="J450">
        <v>4915</v>
      </c>
      <c r="K450">
        <v>8922</v>
      </c>
      <c r="L450">
        <v>40</v>
      </c>
      <c r="M450">
        <v>3</v>
      </c>
      <c r="N450" t="s">
        <v>48</v>
      </c>
      <c r="O450" t="s">
        <v>49</v>
      </c>
    </row>
    <row r="451" spans="1:15" x14ac:dyDescent="0.3">
      <c r="A451" s="7">
        <v>17738</v>
      </c>
      <c r="B451" s="6" t="s">
        <v>961</v>
      </c>
      <c r="C451" t="s">
        <v>962</v>
      </c>
      <c r="D451" s="2" t="s">
        <v>52</v>
      </c>
      <c r="E451" s="4" t="s">
        <v>46</v>
      </c>
      <c r="F451" t="s">
        <v>80</v>
      </c>
      <c r="G451">
        <v>1061</v>
      </c>
      <c r="H451">
        <v>32998</v>
      </c>
      <c r="I451">
        <v>37</v>
      </c>
      <c r="J451">
        <v>38786</v>
      </c>
      <c r="K451">
        <v>2286</v>
      </c>
      <c r="L451">
        <v>13</v>
      </c>
      <c r="M451">
        <v>4</v>
      </c>
      <c r="N451" t="s">
        <v>37</v>
      </c>
      <c r="O451" t="s">
        <v>80</v>
      </c>
    </row>
    <row r="452" spans="1:15" x14ac:dyDescent="0.3">
      <c r="A452" s="7">
        <v>17739</v>
      </c>
      <c r="B452" s="6" t="s">
        <v>963</v>
      </c>
      <c r="C452" t="s">
        <v>964</v>
      </c>
      <c r="D452" s="2" t="s">
        <v>52</v>
      </c>
      <c r="E452" s="4" t="s">
        <v>53</v>
      </c>
      <c r="F452" t="s">
        <v>54</v>
      </c>
      <c r="G452">
        <v>2775</v>
      </c>
      <c r="H452">
        <v>19748</v>
      </c>
      <c r="I452">
        <v>40</v>
      </c>
      <c r="J452">
        <v>23958</v>
      </c>
      <c r="K452">
        <v>3219</v>
      </c>
      <c r="L452">
        <v>8</v>
      </c>
      <c r="M452">
        <v>5</v>
      </c>
      <c r="N452" t="s">
        <v>48</v>
      </c>
      <c r="O452" t="s">
        <v>55</v>
      </c>
    </row>
    <row r="453" spans="1:15" x14ac:dyDescent="0.3">
      <c r="A453" s="7">
        <v>17740</v>
      </c>
      <c r="B453" s="6" t="s">
        <v>965</v>
      </c>
      <c r="C453" t="s">
        <v>966</v>
      </c>
      <c r="D453" s="2" t="s">
        <v>52</v>
      </c>
      <c r="E453" s="4" t="s">
        <v>53</v>
      </c>
      <c r="F453" t="s">
        <v>54</v>
      </c>
      <c r="G453">
        <v>3770</v>
      </c>
      <c r="H453">
        <v>40027</v>
      </c>
      <c r="I453">
        <v>40</v>
      </c>
      <c r="J453">
        <v>4298</v>
      </c>
      <c r="K453">
        <v>2866</v>
      </c>
      <c r="L453">
        <v>22</v>
      </c>
      <c r="M453">
        <v>8</v>
      </c>
      <c r="N453" t="s">
        <v>48</v>
      </c>
      <c r="O453" t="s">
        <v>80</v>
      </c>
    </row>
    <row r="454" spans="1:15" x14ac:dyDescent="0.3">
      <c r="A454" s="7">
        <v>17741</v>
      </c>
      <c r="B454" s="6" t="s">
        <v>967</v>
      </c>
      <c r="C454" t="s">
        <v>968</v>
      </c>
      <c r="D454" s="2" t="s">
        <v>64</v>
      </c>
      <c r="E454" s="4" t="s">
        <v>59</v>
      </c>
      <c r="F454" t="s">
        <v>76</v>
      </c>
      <c r="G454">
        <v>677</v>
      </c>
      <c r="H454">
        <v>82168</v>
      </c>
      <c r="I454">
        <v>8</v>
      </c>
      <c r="J454">
        <v>1510</v>
      </c>
      <c r="K454">
        <v>19978</v>
      </c>
      <c r="L454">
        <v>76</v>
      </c>
      <c r="M454">
        <v>3</v>
      </c>
      <c r="N454" t="s">
        <v>48</v>
      </c>
      <c r="O454" t="s">
        <v>47</v>
      </c>
    </row>
    <row r="455" spans="1:15" x14ac:dyDescent="0.3">
      <c r="A455" s="7">
        <v>17742</v>
      </c>
      <c r="B455" s="6" t="s">
        <v>969</v>
      </c>
      <c r="C455" t="s">
        <v>970</v>
      </c>
      <c r="D455" s="2" t="s">
        <v>58</v>
      </c>
      <c r="E455" s="4" t="s">
        <v>59</v>
      </c>
      <c r="F455" t="s">
        <v>60</v>
      </c>
      <c r="G455">
        <v>154</v>
      </c>
      <c r="H455">
        <v>44950</v>
      </c>
      <c r="I455">
        <v>4</v>
      </c>
      <c r="J455">
        <v>431</v>
      </c>
      <c r="K455">
        <v>29681</v>
      </c>
      <c r="L455">
        <v>96</v>
      </c>
      <c r="M455">
        <v>2</v>
      </c>
      <c r="N455" t="s">
        <v>48</v>
      </c>
      <c r="O455" t="s">
        <v>76</v>
      </c>
    </row>
    <row r="456" spans="1:15" x14ac:dyDescent="0.3">
      <c r="A456" s="7">
        <v>17743</v>
      </c>
      <c r="B456" s="6" t="s">
        <v>971</v>
      </c>
      <c r="C456" t="s">
        <v>972</v>
      </c>
      <c r="D456" s="2" t="s">
        <v>58</v>
      </c>
      <c r="E456" s="4" t="s">
        <v>46</v>
      </c>
      <c r="F456" t="s">
        <v>67</v>
      </c>
      <c r="G456">
        <v>204</v>
      </c>
      <c r="H456">
        <v>33860</v>
      </c>
      <c r="I456">
        <v>4</v>
      </c>
      <c r="J456">
        <v>2233</v>
      </c>
      <c r="K456">
        <v>17105</v>
      </c>
      <c r="L456">
        <v>47</v>
      </c>
      <c r="M456">
        <v>1</v>
      </c>
      <c r="N456" t="s">
        <v>37</v>
      </c>
      <c r="O456" t="s">
        <v>49</v>
      </c>
    </row>
    <row r="457" spans="1:15" x14ac:dyDescent="0.3">
      <c r="A457" s="7">
        <v>17744</v>
      </c>
      <c r="B457" s="6" t="s">
        <v>973</v>
      </c>
      <c r="C457" t="s">
        <v>974</v>
      </c>
      <c r="D457" s="2" t="s">
        <v>52</v>
      </c>
      <c r="E457" s="4" t="s">
        <v>46</v>
      </c>
      <c r="F457" t="s">
        <v>67</v>
      </c>
      <c r="G457">
        <v>1215</v>
      </c>
      <c r="H457">
        <v>24662</v>
      </c>
      <c r="I457">
        <v>1</v>
      </c>
      <c r="J457">
        <v>3991</v>
      </c>
      <c r="K457">
        <v>16418</v>
      </c>
      <c r="L457">
        <v>59</v>
      </c>
      <c r="M457">
        <v>2</v>
      </c>
      <c r="N457" t="s">
        <v>48</v>
      </c>
      <c r="O457" t="s">
        <v>76</v>
      </c>
    </row>
    <row r="458" spans="1:15" x14ac:dyDescent="0.3">
      <c r="A458" s="7">
        <v>17745</v>
      </c>
      <c r="B458" s="6" t="s">
        <v>975</v>
      </c>
      <c r="C458" t="s">
        <v>976</v>
      </c>
      <c r="D458" s="2" t="s">
        <v>45</v>
      </c>
      <c r="E458" s="4" t="s">
        <v>59</v>
      </c>
      <c r="F458" t="s">
        <v>60</v>
      </c>
      <c r="G458">
        <v>977</v>
      </c>
      <c r="H458">
        <v>85272</v>
      </c>
      <c r="I458">
        <v>12</v>
      </c>
      <c r="J458">
        <v>1503</v>
      </c>
      <c r="K458">
        <v>24886</v>
      </c>
      <c r="L458">
        <v>82</v>
      </c>
      <c r="M458">
        <v>1</v>
      </c>
      <c r="N458" t="s">
        <v>32</v>
      </c>
      <c r="O458" t="s">
        <v>60</v>
      </c>
    </row>
    <row r="459" spans="1:15" x14ac:dyDescent="0.3">
      <c r="A459" s="7">
        <v>17746</v>
      </c>
      <c r="B459" s="6" t="s">
        <v>977</v>
      </c>
      <c r="C459" t="s">
        <v>978</v>
      </c>
      <c r="D459" s="2" t="s">
        <v>52</v>
      </c>
      <c r="E459" s="4" t="s">
        <v>53</v>
      </c>
      <c r="F459" t="s">
        <v>54</v>
      </c>
      <c r="G459">
        <v>3057</v>
      </c>
      <c r="H459">
        <v>20366</v>
      </c>
      <c r="I459">
        <v>20</v>
      </c>
      <c r="J459">
        <v>24525</v>
      </c>
      <c r="K459">
        <v>2404</v>
      </c>
      <c r="L459">
        <v>10</v>
      </c>
      <c r="M459">
        <v>7</v>
      </c>
      <c r="N459" t="s">
        <v>48</v>
      </c>
      <c r="O459" t="s">
        <v>55</v>
      </c>
    </row>
    <row r="460" spans="1:15" x14ac:dyDescent="0.3">
      <c r="A460" s="7">
        <v>17747</v>
      </c>
      <c r="B460" s="6" t="s">
        <v>979</v>
      </c>
      <c r="C460" t="s">
        <v>980</v>
      </c>
      <c r="D460" s="2" t="s">
        <v>45</v>
      </c>
      <c r="E460" s="4" t="s">
        <v>46</v>
      </c>
      <c r="F460" t="s">
        <v>47</v>
      </c>
      <c r="G460">
        <v>845</v>
      </c>
      <c r="H460">
        <v>46680</v>
      </c>
      <c r="I460">
        <v>5</v>
      </c>
      <c r="J460">
        <v>3619</v>
      </c>
      <c r="K460">
        <v>10184</v>
      </c>
      <c r="L460">
        <v>59</v>
      </c>
      <c r="M460">
        <v>1</v>
      </c>
      <c r="N460" t="s">
        <v>37</v>
      </c>
      <c r="O460" t="s">
        <v>49</v>
      </c>
    </row>
    <row r="461" spans="1:15" x14ac:dyDescent="0.3">
      <c r="A461" s="7">
        <v>17748</v>
      </c>
      <c r="B461" s="6" t="s">
        <v>981</v>
      </c>
      <c r="C461" t="s">
        <v>982</v>
      </c>
      <c r="D461" s="2" t="s">
        <v>45</v>
      </c>
      <c r="E461" s="4" t="s">
        <v>59</v>
      </c>
      <c r="F461" t="s">
        <v>67</v>
      </c>
      <c r="G461">
        <v>444</v>
      </c>
      <c r="H461">
        <v>39137</v>
      </c>
      <c r="I461">
        <v>7</v>
      </c>
      <c r="J461">
        <v>5588</v>
      </c>
      <c r="K461">
        <v>9424</v>
      </c>
      <c r="L461">
        <v>64</v>
      </c>
      <c r="M461">
        <v>3</v>
      </c>
      <c r="N461" t="s">
        <v>48</v>
      </c>
      <c r="O461" t="s">
        <v>49</v>
      </c>
    </row>
    <row r="462" spans="1:15" x14ac:dyDescent="0.3">
      <c r="A462" s="7">
        <v>17749</v>
      </c>
      <c r="B462" s="6" t="s">
        <v>983</v>
      </c>
      <c r="C462" t="s">
        <v>984</v>
      </c>
      <c r="D462" s="2" t="s">
        <v>58</v>
      </c>
      <c r="E462" s="4" t="s">
        <v>59</v>
      </c>
      <c r="F462" t="s">
        <v>60</v>
      </c>
      <c r="G462">
        <v>171</v>
      </c>
      <c r="H462">
        <v>84031</v>
      </c>
      <c r="I462">
        <v>11</v>
      </c>
      <c r="J462">
        <v>460</v>
      </c>
      <c r="K462">
        <v>13459</v>
      </c>
      <c r="L462">
        <v>85</v>
      </c>
      <c r="M462">
        <v>2</v>
      </c>
      <c r="N462" t="s">
        <v>48</v>
      </c>
      <c r="O462" t="s">
        <v>60</v>
      </c>
    </row>
    <row r="463" spans="1:15" x14ac:dyDescent="0.3">
      <c r="A463" s="7">
        <v>17750</v>
      </c>
      <c r="B463" s="6" t="s">
        <v>985</v>
      </c>
      <c r="C463" t="s">
        <v>986</v>
      </c>
      <c r="D463" s="2" t="s">
        <v>52</v>
      </c>
      <c r="E463" s="4" t="s">
        <v>46</v>
      </c>
      <c r="F463" t="s">
        <v>80</v>
      </c>
      <c r="G463">
        <v>4063</v>
      </c>
      <c r="H463">
        <v>77849</v>
      </c>
      <c r="I463">
        <v>60</v>
      </c>
      <c r="J463">
        <v>40016</v>
      </c>
      <c r="K463">
        <v>1875</v>
      </c>
      <c r="L463">
        <v>17</v>
      </c>
      <c r="M463">
        <v>5</v>
      </c>
      <c r="N463" t="s">
        <v>37</v>
      </c>
      <c r="O463" t="s">
        <v>80</v>
      </c>
    </row>
    <row r="464" spans="1:15" x14ac:dyDescent="0.3">
      <c r="A464" s="7">
        <v>17751</v>
      </c>
      <c r="B464" s="6" t="s">
        <v>987</v>
      </c>
      <c r="C464" t="s">
        <v>988</v>
      </c>
      <c r="D464" s="2" t="s">
        <v>45</v>
      </c>
      <c r="E464" s="4" t="s">
        <v>59</v>
      </c>
      <c r="F464" t="s">
        <v>60</v>
      </c>
      <c r="G464">
        <v>979</v>
      </c>
      <c r="H464">
        <v>89242</v>
      </c>
      <c r="I464">
        <v>19</v>
      </c>
      <c r="J464">
        <v>1036</v>
      </c>
      <c r="K464">
        <v>12895</v>
      </c>
      <c r="L464">
        <v>79</v>
      </c>
      <c r="M464">
        <v>2</v>
      </c>
      <c r="N464" t="s">
        <v>32</v>
      </c>
      <c r="O464" t="s">
        <v>60</v>
      </c>
    </row>
    <row r="465" spans="1:15" x14ac:dyDescent="0.3">
      <c r="A465" s="7">
        <v>17752</v>
      </c>
      <c r="B465" s="6" t="s">
        <v>989</v>
      </c>
      <c r="C465" t="s">
        <v>990</v>
      </c>
      <c r="D465" s="2" t="s">
        <v>58</v>
      </c>
      <c r="E465" s="4" t="s">
        <v>59</v>
      </c>
      <c r="F465" t="s">
        <v>60</v>
      </c>
      <c r="G465">
        <v>194</v>
      </c>
      <c r="H465">
        <v>80754</v>
      </c>
      <c r="I465">
        <v>6</v>
      </c>
      <c r="J465">
        <v>1024</v>
      </c>
      <c r="K465">
        <v>26633</v>
      </c>
      <c r="L465">
        <v>90</v>
      </c>
      <c r="M465">
        <v>2</v>
      </c>
      <c r="N465" t="s">
        <v>48</v>
      </c>
      <c r="O465" t="s">
        <v>60</v>
      </c>
    </row>
    <row r="466" spans="1:15" x14ac:dyDescent="0.3">
      <c r="A466" s="7">
        <v>17753</v>
      </c>
      <c r="B466" s="6" t="s">
        <v>991</v>
      </c>
      <c r="C466" t="s">
        <v>992</v>
      </c>
      <c r="D466" s="2" t="s">
        <v>58</v>
      </c>
      <c r="E466" s="4" t="s">
        <v>46</v>
      </c>
      <c r="F466" t="s">
        <v>60</v>
      </c>
      <c r="G466">
        <v>59</v>
      </c>
      <c r="H466">
        <v>62711</v>
      </c>
      <c r="I466">
        <v>14</v>
      </c>
      <c r="J466">
        <v>1599</v>
      </c>
      <c r="K466">
        <v>13068</v>
      </c>
      <c r="L466">
        <v>91</v>
      </c>
      <c r="M466">
        <v>2</v>
      </c>
      <c r="N466" t="s">
        <v>32</v>
      </c>
      <c r="O466" t="s">
        <v>60</v>
      </c>
    </row>
    <row r="467" spans="1:15" x14ac:dyDescent="0.3">
      <c r="A467" s="7">
        <v>17754</v>
      </c>
      <c r="B467" s="6" t="s">
        <v>993</v>
      </c>
      <c r="C467" t="s">
        <v>994</v>
      </c>
      <c r="D467" s="2" t="s">
        <v>45</v>
      </c>
      <c r="E467" s="4" t="s">
        <v>59</v>
      </c>
      <c r="F467" t="s">
        <v>60</v>
      </c>
      <c r="G467">
        <v>161</v>
      </c>
      <c r="H467">
        <v>42690</v>
      </c>
      <c r="I467">
        <v>5</v>
      </c>
      <c r="J467">
        <v>1087</v>
      </c>
      <c r="K467">
        <v>25059</v>
      </c>
      <c r="L467">
        <v>81</v>
      </c>
      <c r="M467">
        <v>2</v>
      </c>
      <c r="N467" t="s">
        <v>32</v>
      </c>
      <c r="O467" t="s">
        <v>60</v>
      </c>
    </row>
    <row r="468" spans="1:15" x14ac:dyDescent="0.3">
      <c r="A468" s="7">
        <v>17755</v>
      </c>
      <c r="B468" s="6" t="s">
        <v>995</v>
      </c>
      <c r="C468" t="s">
        <v>996</v>
      </c>
      <c r="D468" s="2" t="s">
        <v>70</v>
      </c>
      <c r="E468" s="4" t="s">
        <v>46</v>
      </c>
      <c r="F468" t="s">
        <v>67</v>
      </c>
      <c r="G468">
        <v>267</v>
      </c>
      <c r="H468">
        <v>77195</v>
      </c>
      <c r="I468">
        <v>5</v>
      </c>
      <c r="J468">
        <v>2831</v>
      </c>
      <c r="K468">
        <v>17449</v>
      </c>
      <c r="L468">
        <v>58</v>
      </c>
      <c r="M468">
        <v>3</v>
      </c>
      <c r="N468" t="s">
        <v>32</v>
      </c>
      <c r="O468" t="s">
        <v>49</v>
      </c>
    </row>
    <row r="469" spans="1:15" x14ac:dyDescent="0.3">
      <c r="A469" s="7">
        <v>17756</v>
      </c>
      <c r="B469" s="6" t="s">
        <v>997</v>
      </c>
      <c r="C469" t="s">
        <v>998</v>
      </c>
      <c r="D469" s="2" t="s">
        <v>58</v>
      </c>
      <c r="E469" s="4" t="s">
        <v>59</v>
      </c>
      <c r="F469" t="s">
        <v>60</v>
      </c>
      <c r="G469">
        <v>77</v>
      </c>
      <c r="H469">
        <v>14001</v>
      </c>
      <c r="I469">
        <v>10</v>
      </c>
      <c r="J469">
        <v>1253</v>
      </c>
      <c r="K469">
        <v>18738</v>
      </c>
      <c r="L469">
        <v>75</v>
      </c>
      <c r="M469">
        <v>2</v>
      </c>
      <c r="N469" t="s">
        <v>32</v>
      </c>
      <c r="O469" t="s">
        <v>60</v>
      </c>
    </row>
    <row r="470" spans="1:15" x14ac:dyDescent="0.3">
      <c r="A470" s="7">
        <v>17757</v>
      </c>
      <c r="B470" s="6" t="s">
        <v>999</v>
      </c>
      <c r="C470" t="s">
        <v>1000</v>
      </c>
      <c r="D470" s="2" t="s">
        <v>45</v>
      </c>
      <c r="E470" s="4" t="s">
        <v>59</v>
      </c>
      <c r="F470" t="s">
        <v>60</v>
      </c>
      <c r="G470">
        <v>673</v>
      </c>
      <c r="H470">
        <v>45698</v>
      </c>
      <c r="I470">
        <v>7</v>
      </c>
      <c r="J470">
        <v>776</v>
      </c>
      <c r="K470">
        <v>25324</v>
      </c>
      <c r="L470">
        <v>92</v>
      </c>
      <c r="M470">
        <v>1</v>
      </c>
      <c r="N470" t="s">
        <v>48</v>
      </c>
      <c r="O470" t="s">
        <v>60</v>
      </c>
    </row>
    <row r="471" spans="1:15" x14ac:dyDescent="0.3">
      <c r="A471" s="7">
        <v>17758</v>
      </c>
      <c r="B471" s="6" t="s">
        <v>1001</v>
      </c>
      <c r="C471" t="s">
        <v>1002</v>
      </c>
      <c r="D471" s="2" t="s">
        <v>58</v>
      </c>
      <c r="E471" s="4" t="s">
        <v>59</v>
      </c>
      <c r="F471" t="s">
        <v>60</v>
      </c>
      <c r="G471">
        <v>110</v>
      </c>
      <c r="H471">
        <v>27337</v>
      </c>
      <c r="I471">
        <v>6</v>
      </c>
      <c r="J471">
        <v>1426</v>
      </c>
      <c r="K471">
        <v>20260</v>
      </c>
      <c r="L471">
        <v>75</v>
      </c>
      <c r="M471">
        <v>1</v>
      </c>
      <c r="N471" t="s">
        <v>48</v>
      </c>
      <c r="O471" t="s">
        <v>60</v>
      </c>
    </row>
    <row r="472" spans="1:15" x14ac:dyDescent="0.3">
      <c r="A472" s="7">
        <v>17759</v>
      </c>
      <c r="B472" s="6" t="s">
        <v>1003</v>
      </c>
      <c r="C472" t="s">
        <v>1004</v>
      </c>
      <c r="D472" s="2" t="s">
        <v>52</v>
      </c>
      <c r="E472" s="4" t="s">
        <v>46</v>
      </c>
      <c r="F472" t="s">
        <v>67</v>
      </c>
      <c r="G472">
        <v>844</v>
      </c>
      <c r="H472">
        <v>25539</v>
      </c>
      <c r="I472">
        <v>15</v>
      </c>
      <c r="J472">
        <v>4026</v>
      </c>
      <c r="K472">
        <v>13922</v>
      </c>
      <c r="L472">
        <v>52</v>
      </c>
      <c r="M472">
        <v>2</v>
      </c>
      <c r="N472" t="s">
        <v>37</v>
      </c>
      <c r="O472" t="s">
        <v>47</v>
      </c>
    </row>
    <row r="473" spans="1:15" x14ac:dyDescent="0.3">
      <c r="A473" s="7">
        <v>17760</v>
      </c>
      <c r="B473" s="6" t="s">
        <v>1005</v>
      </c>
      <c r="C473" t="s">
        <v>1006</v>
      </c>
      <c r="D473" s="2" t="s">
        <v>64</v>
      </c>
      <c r="E473" s="4" t="s">
        <v>46</v>
      </c>
      <c r="F473" t="s">
        <v>47</v>
      </c>
      <c r="G473">
        <v>693</v>
      </c>
      <c r="H473">
        <v>24661</v>
      </c>
      <c r="I473">
        <v>13</v>
      </c>
      <c r="J473">
        <v>3557</v>
      </c>
      <c r="K473">
        <v>10683</v>
      </c>
      <c r="L473">
        <v>61</v>
      </c>
      <c r="M473">
        <v>1</v>
      </c>
      <c r="N473" t="s">
        <v>48</v>
      </c>
      <c r="O473" t="s">
        <v>49</v>
      </c>
    </row>
    <row r="474" spans="1:15" x14ac:dyDescent="0.3">
      <c r="A474" s="7">
        <v>17761</v>
      </c>
      <c r="B474" s="6" t="s">
        <v>1007</v>
      </c>
      <c r="C474" t="s">
        <v>1008</v>
      </c>
      <c r="D474" s="2" t="s">
        <v>58</v>
      </c>
      <c r="E474" s="4" t="s">
        <v>59</v>
      </c>
      <c r="F474" t="s">
        <v>60</v>
      </c>
      <c r="G474">
        <v>76</v>
      </c>
      <c r="H474">
        <v>70647</v>
      </c>
      <c r="I474">
        <v>2</v>
      </c>
      <c r="J474">
        <v>1396</v>
      </c>
      <c r="K474">
        <v>27330</v>
      </c>
      <c r="L474">
        <v>78</v>
      </c>
      <c r="M474">
        <v>1</v>
      </c>
      <c r="N474" t="s">
        <v>61</v>
      </c>
      <c r="O474" t="s">
        <v>60</v>
      </c>
    </row>
    <row r="475" spans="1:15" x14ac:dyDescent="0.3">
      <c r="A475" s="7">
        <v>17762</v>
      </c>
      <c r="B475" s="6" t="s">
        <v>1009</v>
      </c>
      <c r="C475" t="s">
        <v>1010</v>
      </c>
      <c r="D475" s="2" t="s">
        <v>52</v>
      </c>
      <c r="E475" s="4" t="s">
        <v>46</v>
      </c>
      <c r="F475" t="s">
        <v>80</v>
      </c>
      <c r="G475">
        <v>1526</v>
      </c>
      <c r="H475">
        <v>65059</v>
      </c>
      <c r="I475">
        <v>58</v>
      </c>
      <c r="J475">
        <v>42579</v>
      </c>
      <c r="K475">
        <v>4380</v>
      </c>
      <c r="L475">
        <v>11</v>
      </c>
      <c r="M475">
        <v>3</v>
      </c>
      <c r="N475" t="s">
        <v>37</v>
      </c>
      <c r="O475" t="s">
        <v>80</v>
      </c>
    </row>
    <row r="476" spans="1:15" x14ac:dyDescent="0.3">
      <c r="A476" s="7">
        <v>17763</v>
      </c>
      <c r="B476" s="6" t="s">
        <v>1011</v>
      </c>
      <c r="C476" t="s">
        <v>1012</v>
      </c>
      <c r="D476" s="2" t="s">
        <v>64</v>
      </c>
      <c r="E476" s="4" t="s">
        <v>46</v>
      </c>
      <c r="F476" t="s">
        <v>47</v>
      </c>
      <c r="G476">
        <v>694</v>
      </c>
      <c r="H476">
        <v>61639</v>
      </c>
      <c r="I476">
        <v>15</v>
      </c>
      <c r="J476">
        <v>3299</v>
      </c>
      <c r="K476">
        <v>10853</v>
      </c>
      <c r="L476">
        <v>55</v>
      </c>
      <c r="M476">
        <v>0</v>
      </c>
      <c r="N476" t="s">
        <v>48</v>
      </c>
      <c r="O476" t="s">
        <v>73</v>
      </c>
    </row>
    <row r="477" spans="1:15" x14ac:dyDescent="0.3">
      <c r="A477" s="7">
        <v>17764</v>
      </c>
      <c r="B477" s="6" t="s">
        <v>1013</v>
      </c>
      <c r="C477" t="s">
        <v>1014</v>
      </c>
      <c r="D477" s="2" t="s">
        <v>45</v>
      </c>
      <c r="E477" s="4" t="s">
        <v>59</v>
      </c>
      <c r="F477" t="s">
        <v>60</v>
      </c>
      <c r="G477">
        <v>886</v>
      </c>
      <c r="H477">
        <v>31247</v>
      </c>
      <c r="I477">
        <v>14</v>
      </c>
      <c r="J477">
        <v>522</v>
      </c>
      <c r="K477">
        <v>26341</v>
      </c>
      <c r="L477">
        <v>75</v>
      </c>
      <c r="M477">
        <v>2</v>
      </c>
      <c r="N477" t="s">
        <v>61</v>
      </c>
      <c r="O477" t="s">
        <v>60</v>
      </c>
    </row>
    <row r="478" spans="1:15" x14ac:dyDescent="0.3">
      <c r="A478" s="7">
        <v>17765</v>
      </c>
      <c r="B478" s="6" t="s">
        <v>1015</v>
      </c>
      <c r="C478" t="s">
        <v>1016</v>
      </c>
      <c r="D478" s="2" t="s">
        <v>64</v>
      </c>
      <c r="E478" s="4" t="s">
        <v>46</v>
      </c>
      <c r="F478" t="s">
        <v>76</v>
      </c>
      <c r="G478">
        <v>630</v>
      </c>
      <c r="H478">
        <v>78275</v>
      </c>
      <c r="I478">
        <v>15</v>
      </c>
      <c r="J478">
        <v>1507</v>
      </c>
      <c r="K478">
        <v>10566</v>
      </c>
      <c r="L478">
        <v>67</v>
      </c>
      <c r="M478">
        <v>2</v>
      </c>
      <c r="N478" t="s">
        <v>48</v>
      </c>
      <c r="O478" t="s">
        <v>47</v>
      </c>
    </row>
    <row r="479" spans="1:15" x14ac:dyDescent="0.3">
      <c r="A479" s="7">
        <v>17766</v>
      </c>
      <c r="B479" s="6" t="s">
        <v>1017</v>
      </c>
      <c r="C479" t="s">
        <v>1018</v>
      </c>
      <c r="D479" s="2" t="s">
        <v>45</v>
      </c>
      <c r="E479" s="4" t="s">
        <v>59</v>
      </c>
      <c r="F479" t="s">
        <v>60</v>
      </c>
      <c r="G479">
        <v>167</v>
      </c>
      <c r="H479">
        <v>22667</v>
      </c>
      <c r="I479">
        <v>4</v>
      </c>
      <c r="J479">
        <v>1293</v>
      </c>
      <c r="K479">
        <v>21471</v>
      </c>
      <c r="L479">
        <v>98</v>
      </c>
      <c r="M479">
        <v>2</v>
      </c>
      <c r="N479" t="s">
        <v>32</v>
      </c>
      <c r="O479" t="s">
        <v>60</v>
      </c>
    </row>
    <row r="480" spans="1:15" x14ac:dyDescent="0.3">
      <c r="A480" s="7">
        <v>17767</v>
      </c>
      <c r="B480" s="6" t="s">
        <v>1019</v>
      </c>
      <c r="C480" t="s">
        <v>1020</v>
      </c>
      <c r="D480" s="2" t="s">
        <v>52</v>
      </c>
      <c r="E480" s="4" t="s">
        <v>46</v>
      </c>
      <c r="F480" t="s">
        <v>76</v>
      </c>
      <c r="G480">
        <v>2682</v>
      </c>
      <c r="H480">
        <v>80286</v>
      </c>
      <c r="I480">
        <v>2</v>
      </c>
      <c r="J480">
        <v>1046</v>
      </c>
      <c r="K480">
        <v>15647</v>
      </c>
      <c r="L480">
        <v>84</v>
      </c>
      <c r="M480">
        <v>3</v>
      </c>
      <c r="N480" t="s">
        <v>61</v>
      </c>
      <c r="O480" t="s">
        <v>47</v>
      </c>
    </row>
    <row r="481" spans="1:15" x14ac:dyDescent="0.3">
      <c r="A481" s="7">
        <v>17768</v>
      </c>
      <c r="B481" s="6" t="s">
        <v>1021</v>
      </c>
      <c r="C481" t="s">
        <v>1022</v>
      </c>
      <c r="D481" s="2" t="s">
        <v>79</v>
      </c>
      <c r="E481" s="4" t="s">
        <v>59</v>
      </c>
      <c r="F481" t="s">
        <v>76</v>
      </c>
      <c r="G481">
        <v>624</v>
      </c>
      <c r="H481">
        <v>30776</v>
      </c>
      <c r="I481">
        <v>23</v>
      </c>
      <c r="J481">
        <v>2134</v>
      </c>
      <c r="K481">
        <v>14416</v>
      </c>
      <c r="L481">
        <v>52</v>
      </c>
      <c r="M481">
        <v>3</v>
      </c>
      <c r="N481" t="s">
        <v>48</v>
      </c>
      <c r="O481" t="s">
        <v>76</v>
      </c>
    </row>
    <row r="482" spans="1:15" x14ac:dyDescent="0.3">
      <c r="A482" s="7">
        <v>17769</v>
      </c>
      <c r="B482" s="6" t="s">
        <v>1023</v>
      </c>
      <c r="C482" t="s">
        <v>1024</v>
      </c>
      <c r="D482" s="2" t="s">
        <v>45</v>
      </c>
      <c r="E482" s="4" t="s">
        <v>46</v>
      </c>
      <c r="F482" t="s">
        <v>76</v>
      </c>
      <c r="G482">
        <v>653</v>
      </c>
      <c r="H482">
        <v>52191</v>
      </c>
      <c r="I482">
        <v>20</v>
      </c>
      <c r="J482">
        <v>1581</v>
      </c>
      <c r="K482">
        <v>10901</v>
      </c>
      <c r="L482">
        <v>52</v>
      </c>
      <c r="M482">
        <v>1</v>
      </c>
      <c r="N482" t="s">
        <v>48</v>
      </c>
      <c r="O482" t="s">
        <v>49</v>
      </c>
    </row>
    <row r="483" spans="1:15" x14ac:dyDescent="0.3">
      <c r="A483" s="7">
        <v>17770</v>
      </c>
      <c r="B483" s="6" t="s">
        <v>1025</v>
      </c>
      <c r="C483" t="s">
        <v>1026</v>
      </c>
      <c r="D483" s="2" t="s">
        <v>45</v>
      </c>
      <c r="E483" s="4" t="s">
        <v>46</v>
      </c>
      <c r="F483" t="s">
        <v>47</v>
      </c>
      <c r="G483">
        <v>327</v>
      </c>
      <c r="H483">
        <v>74478</v>
      </c>
      <c r="I483">
        <v>8</v>
      </c>
      <c r="J483">
        <v>6446</v>
      </c>
      <c r="K483">
        <v>9946</v>
      </c>
      <c r="L483">
        <v>65</v>
      </c>
      <c r="M483">
        <v>1</v>
      </c>
      <c r="N483" t="s">
        <v>37</v>
      </c>
      <c r="O483" t="s">
        <v>47</v>
      </c>
    </row>
    <row r="484" spans="1:15" x14ac:dyDescent="0.3">
      <c r="A484" s="7">
        <v>17771</v>
      </c>
      <c r="B484" s="6" t="s">
        <v>1027</v>
      </c>
      <c r="C484" t="s">
        <v>1028</v>
      </c>
      <c r="D484" s="2" t="s">
        <v>58</v>
      </c>
      <c r="E484" s="4" t="s">
        <v>59</v>
      </c>
      <c r="F484" t="s">
        <v>60</v>
      </c>
      <c r="G484">
        <v>170</v>
      </c>
      <c r="H484">
        <v>75420</v>
      </c>
      <c r="I484">
        <v>7</v>
      </c>
      <c r="J484">
        <v>1521</v>
      </c>
      <c r="K484">
        <v>20357</v>
      </c>
      <c r="L484">
        <v>94</v>
      </c>
      <c r="M484">
        <v>1</v>
      </c>
      <c r="N484" t="s">
        <v>61</v>
      </c>
      <c r="O484" t="s">
        <v>60</v>
      </c>
    </row>
    <row r="485" spans="1:15" x14ac:dyDescent="0.3">
      <c r="A485" s="7">
        <v>17772</v>
      </c>
      <c r="B485" s="6" t="s">
        <v>1029</v>
      </c>
      <c r="C485" t="s">
        <v>1030</v>
      </c>
      <c r="D485" s="2" t="s">
        <v>45</v>
      </c>
      <c r="E485" s="4" t="s">
        <v>46</v>
      </c>
      <c r="F485" t="s">
        <v>67</v>
      </c>
      <c r="G485">
        <v>320</v>
      </c>
      <c r="H485">
        <v>13625</v>
      </c>
      <c r="I485">
        <v>11</v>
      </c>
      <c r="J485">
        <v>4483</v>
      </c>
      <c r="K485">
        <v>19768</v>
      </c>
      <c r="L485">
        <v>59</v>
      </c>
      <c r="M485">
        <v>1</v>
      </c>
      <c r="N485" t="s">
        <v>32</v>
      </c>
      <c r="O485" t="s">
        <v>47</v>
      </c>
    </row>
    <row r="486" spans="1:15" x14ac:dyDescent="0.3">
      <c r="A486" s="7">
        <v>17773</v>
      </c>
      <c r="B486" s="6" t="s">
        <v>1031</v>
      </c>
      <c r="C486" t="s">
        <v>1032</v>
      </c>
      <c r="D486" s="2" t="s">
        <v>45</v>
      </c>
      <c r="E486" s="4" t="s">
        <v>59</v>
      </c>
      <c r="F486" t="s">
        <v>60</v>
      </c>
      <c r="G486">
        <v>156</v>
      </c>
      <c r="H486">
        <v>42062</v>
      </c>
      <c r="I486">
        <v>18</v>
      </c>
      <c r="J486">
        <v>1402</v>
      </c>
      <c r="K486">
        <v>23371</v>
      </c>
      <c r="L486">
        <v>89</v>
      </c>
      <c r="M486">
        <v>2</v>
      </c>
      <c r="N486" t="s">
        <v>61</v>
      </c>
      <c r="O486" t="s">
        <v>76</v>
      </c>
    </row>
    <row r="487" spans="1:15" x14ac:dyDescent="0.3">
      <c r="A487" s="7">
        <v>17774</v>
      </c>
      <c r="B487" s="6" t="s">
        <v>1033</v>
      </c>
      <c r="C487" t="s">
        <v>1034</v>
      </c>
      <c r="D487" s="2" t="s">
        <v>45</v>
      </c>
      <c r="E487" s="4" t="s">
        <v>46</v>
      </c>
      <c r="F487" t="s">
        <v>47</v>
      </c>
      <c r="G487">
        <v>510</v>
      </c>
      <c r="H487">
        <v>85077</v>
      </c>
      <c r="I487">
        <v>14</v>
      </c>
      <c r="J487">
        <v>3029</v>
      </c>
      <c r="K487">
        <v>11322</v>
      </c>
      <c r="L487">
        <v>57</v>
      </c>
      <c r="M487">
        <v>0</v>
      </c>
      <c r="N487" t="s">
        <v>48</v>
      </c>
      <c r="O487" t="s">
        <v>49</v>
      </c>
    </row>
    <row r="488" spans="1:15" x14ac:dyDescent="0.3">
      <c r="A488" s="7">
        <v>17775</v>
      </c>
      <c r="B488" s="6" t="s">
        <v>1035</v>
      </c>
      <c r="C488" t="s">
        <v>1036</v>
      </c>
      <c r="D488" s="2" t="s">
        <v>58</v>
      </c>
      <c r="E488" s="4" t="s">
        <v>46</v>
      </c>
      <c r="F488" t="s">
        <v>60</v>
      </c>
      <c r="G488">
        <v>63</v>
      </c>
      <c r="H488">
        <v>66289</v>
      </c>
      <c r="I488">
        <v>2</v>
      </c>
      <c r="J488">
        <v>1739</v>
      </c>
      <c r="K488">
        <v>19142</v>
      </c>
      <c r="L488">
        <v>82</v>
      </c>
      <c r="M488">
        <v>1</v>
      </c>
      <c r="N488" t="s">
        <v>61</v>
      </c>
      <c r="O488" t="s">
        <v>60</v>
      </c>
    </row>
    <row r="489" spans="1:15" x14ac:dyDescent="0.3">
      <c r="A489" s="7">
        <v>17776</v>
      </c>
      <c r="B489" s="6" t="s">
        <v>1037</v>
      </c>
      <c r="C489" t="s">
        <v>1038</v>
      </c>
      <c r="D489" s="2" t="s">
        <v>58</v>
      </c>
      <c r="E489" s="4" t="s">
        <v>46</v>
      </c>
      <c r="F489" t="s">
        <v>60</v>
      </c>
      <c r="G489">
        <v>119</v>
      </c>
      <c r="H489">
        <v>54338</v>
      </c>
      <c r="I489">
        <v>10</v>
      </c>
      <c r="J489">
        <v>353</v>
      </c>
      <c r="K489">
        <v>16409</v>
      </c>
      <c r="L489">
        <v>78</v>
      </c>
      <c r="M489">
        <v>2</v>
      </c>
      <c r="N489" t="s">
        <v>48</v>
      </c>
      <c r="O489" t="s">
        <v>60</v>
      </c>
    </row>
    <row r="490" spans="1:15" x14ac:dyDescent="0.3">
      <c r="A490" s="7">
        <v>17777</v>
      </c>
      <c r="B490" s="6" t="s">
        <v>1039</v>
      </c>
      <c r="C490" t="s">
        <v>1040</v>
      </c>
      <c r="D490" s="2" t="s">
        <v>45</v>
      </c>
      <c r="E490" s="4" t="s">
        <v>59</v>
      </c>
      <c r="F490" t="s">
        <v>76</v>
      </c>
      <c r="G490">
        <v>563</v>
      </c>
      <c r="H490">
        <v>80754</v>
      </c>
      <c r="I490">
        <v>21</v>
      </c>
      <c r="J490">
        <v>1462</v>
      </c>
      <c r="K490">
        <v>22318</v>
      </c>
      <c r="L490">
        <v>52</v>
      </c>
      <c r="M490">
        <v>3</v>
      </c>
      <c r="N490" t="s">
        <v>61</v>
      </c>
      <c r="O490" t="s">
        <v>76</v>
      </c>
    </row>
    <row r="491" spans="1:15" x14ac:dyDescent="0.3">
      <c r="A491" s="7">
        <v>17778</v>
      </c>
      <c r="B491" s="6" t="s">
        <v>1041</v>
      </c>
      <c r="C491" t="s">
        <v>1042</v>
      </c>
      <c r="D491" s="2" t="s">
        <v>45</v>
      </c>
      <c r="E491" s="4" t="s">
        <v>46</v>
      </c>
      <c r="F491" t="s">
        <v>47</v>
      </c>
      <c r="G491">
        <v>944</v>
      </c>
      <c r="H491">
        <v>51053</v>
      </c>
      <c r="I491">
        <v>8</v>
      </c>
      <c r="J491">
        <v>5102</v>
      </c>
      <c r="K491">
        <v>9000</v>
      </c>
      <c r="L491">
        <v>53</v>
      </c>
      <c r="M491">
        <v>0</v>
      </c>
      <c r="N491" t="s">
        <v>48</v>
      </c>
      <c r="O491" t="s">
        <v>49</v>
      </c>
    </row>
    <row r="492" spans="1:15" x14ac:dyDescent="0.3">
      <c r="A492" s="7">
        <v>17779</v>
      </c>
      <c r="B492" s="6" t="s">
        <v>1043</v>
      </c>
      <c r="C492" t="s">
        <v>1044</v>
      </c>
      <c r="D492" s="2" t="s">
        <v>45</v>
      </c>
      <c r="E492" s="4" t="s">
        <v>59</v>
      </c>
      <c r="F492" t="s">
        <v>76</v>
      </c>
      <c r="G492">
        <v>877</v>
      </c>
      <c r="H492">
        <v>57641</v>
      </c>
      <c r="I492">
        <v>10</v>
      </c>
      <c r="J492">
        <v>1227</v>
      </c>
      <c r="K492">
        <v>14009</v>
      </c>
      <c r="L492">
        <v>85</v>
      </c>
      <c r="M492">
        <v>2</v>
      </c>
      <c r="N492" t="s">
        <v>48</v>
      </c>
      <c r="O492" t="s">
        <v>76</v>
      </c>
    </row>
    <row r="493" spans="1:15" x14ac:dyDescent="0.3">
      <c r="A493" s="7">
        <v>17780</v>
      </c>
      <c r="B493" s="6" t="s">
        <v>1045</v>
      </c>
      <c r="C493" t="s">
        <v>1046</v>
      </c>
      <c r="D493" s="2" t="s">
        <v>45</v>
      </c>
      <c r="E493" s="4" t="s">
        <v>59</v>
      </c>
      <c r="F493" t="s">
        <v>60</v>
      </c>
      <c r="G493">
        <v>165</v>
      </c>
      <c r="H493">
        <v>34605</v>
      </c>
      <c r="I493">
        <v>6</v>
      </c>
      <c r="J493">
        <v>687</v>
      </c>
      <c r="K493">
        <v>21331</v>
      </c>
      <c r="L493">
        <v>94</v>
      </c>
      <c r="M493">
        <v>2</v>
      </c>
      <c r="N493" t="s">
        <v>61</v>
      </c>
      <c r="O493" t="s">
        <v>60</v>
      </c>
    </row>
    <row r="494" spans="1:15" x14ac:dyDescent="0.3">
      <c r="A494" s="7">
        <v>17781</v>
      </c>
      <c r="B494" s="6" t="s">
        <v>1047</v>
      </c>
      <c r="C494" t="s">
        <v>1048</v>
      </c>
      <c r="D494" s="2" t="s">
        <v>58</v>
      </c>
      <c r="E494" s="4" t="s">
        <v>59</v>
      </c>
      <c r="F494" t="s">
        <v>60</v>
      </c>
      <c r="G494">
        <v>77</v>
      </c>
      <c r="H494">
        <v>40924</v>
      </c>
      <c r="I494">
        <v>20</v>
      </c>
      <c r="J494">
        <v>770</v>
      </c>
      <c r="K494">
        <v>17644</v>
      </c>
      <c r="L494">
        <v>79</v>
      </c>
      <c r="M494">
        <v>1</v>
      </c>
      <c r="N494" t="s">
        <v>32</v>
      </c>
      <c r="O494" t="s">
        <v>60</v>
      </c>
    </row>
    <row r="495" spans="1:15" x14ac:dyDescent="0.3">
      <c r="A495" s="7">
        <v>17782</v>
      </c>
      <c r="B495" s="6" t="s">
        <v>1049</v>
      </c>
      <c r="C495" t="s">
        <v>1050</v>
      </c>
      <c r="D495" s="2" t="s">
        <v>52</v>
      </c>
      <c r="E495" s="4" t="s">
        <v>59</v>
      </c>
      <c r="F495" t="s">
        <v>80</v>
      </c>
      <c r="G495">
        <v>2508</v>
      </c>
      <c r="H495">
        <v>30499</v>
      </c>
      <c r="I495">
        <v>48</v>
      </c>
      <c r="J495">
        <v>40115</v>
      </c>
      <c r="K495">
        <v>3603</v>
      </c>
      <c r="L495">
        <v>13</v>
      </c>
      <c r="M495">
        <v>3</v>
      </c>
      <c r="N495" t="s">
        <v>37</v>
      </c>
      <c r="O495" t="s">
        <v>80</v>
      </c>
    </row>
    <row r="496" spans="1:15" x14ac:dyDescent="0.3">
      <c r="A496" s="7">
        <v>17783</v>
      </c>
      <c r="B496" s="6" t="s">
        <v>1051</v>
      </c>
      <c r="C496" t="s">
        <v>1052</v>
      </c>
      <c r="D496" s="2" t="s">
        <v>52</v>
      </c>
      <c r="E496" s="4" t="s">
        <v>46</v>
      </c>
      <c r="F496" t="s">
        <v>76</v>
      </c>
      <c r="G496">
        <v>1438</v>
      </c>
      <c r="H496">
        <v>44714</v>
      </c>
      <c r="I496">
        <v>23</v>
      </c>
      <c r="J496">
        <v>1908</v>
      </c>
      <c r="K496">
        <v>18585</v>
      </c>
      <c r="L496">
        <v>74</v>
      </c>
      <c r="M496">
        <v>3</v>
      </c>
      <c r="N496" t="s">
        <v>37</v>
      </c>
      <c r="O496" t="s">
        <v>76</v>
      </c>
    </row>
    <row r="497" spans="1:15" x14ac:dyDescent="0.3">
      <c r="A497" s="7">
        <v>17784</v>
      </c>
      <c r="B497" s="6" t="s">
        <v>1053</v>
      </c>
      <c r="C497" t="s">
        <v>1054</v>
      </c>
      <c r="D497" s="2" t="s">
        <v>70</v>
      </c>
      <c r="E497" s="4" t="s">
        <v>46</v>
      </c>
      <c r="F497" t="s">
        <v>60</v>
      </c>
      <c r="G497">
        <v>167</v>
      </c>
      <c r="H497">
        <v>42238</v>
      </c>
      <c r="I497">
        <v>3</v>
      </c>
      <c r="J497">
        <v>1557</v>
      </c>
      <c r="K497">
        <v>23134</v>
      </c>
      <c r="L497">
        <v>85</v>
      </c>
      <c r="M497">
        <v>2</v>
      </c>
      <c r="N497" t="s">
        <v>32</v>
      </c>
      <c r="O497" t="s">
        <v>76</v>
      </c>
    </row>
    <row r="498" spans="1:15" x14ac:dyDescent="0.3">
      <c r="A498" s="7">
        <v>17785</v>
      </c>
      <c r="B498" s="6" t="s">
        <v>1055</v>
      </c>
      <c r="C498" t="s">
        <v>1056</v>
      </c>
      <c r="D498" s="2" t="s">
        <v>52</v>
      </c>
      <c r="E498" s="4" t="s">
        <v>59</v>
      </c>
      <c r="F498" t="s">
        <v>80</v>
      </c>
      <c r="G498">
        <v>4109</v>
      </c>
      <c r="H498">
        <v>79895</v>
      </c>
      <c r="I498">
        <v>59</v>
      </c>
      <c r="J498">
        <v>5086</v>
      </c>
      <c r="K498">
        <v>1467</v>
      </c>
      <c r="L498">
        <v>17</v>
      </c>
      <c r="M498">
        <v>3</v>
      </c>
      <c r="N498" t="s">
        <v>37</v>
      </c>
      <c r="O498" t="s">
        <v>47</v>
      </c>
    </row>
    <row r="499" spans="1:15" x14ac:dyDescent="0.3">
      <c r="A499" s="7">
        <v>17786</v>
      </c>
      <c r="B499" s="6" t="s">
        <v>1057</v>
      </c>
      <c r="C499" t="s">
        <v>1058</v>
      </c>
      <c r="D499" s="2" t="s">
        <v>52</v>
      </c>
      <c r="E499" s="4" t="s">
        <v>46</v>
      </c>
      <c r="F499" t="s">
        <v>80</v>
      </c>
      <c r="G499">
        <v>4348</v>
      </c>
      <c r="H499">
        <v>56107</v>
      </c>
      <c r="I499">
        <v>55</v>
      </c>
      <c r="J499">
        <v>8844</v>
      </c>
      <c r="K499">
        <v>2886</v>
      </c>
      <c r="L499">
        <v>15</v>
      </c>
      <c r="M499">
        <v>3</v>
      </c>
      <c r="N499" t="s">
        <v>37</v>
      </c>
      <c r="O499" t="s">
        <v>80</v>
      </c>
    </row>
    <row r="500" spans="1:15" x14ac:dyDescent="0.3">
      <c r="A500" s="7">
        <v>17787</v>
      </c>
      <c r="B500" s="6" t="s">
        <v>1059</v>
      </c>
      <c r="C500" t="s">
        <v>1060</v>
      </c>
      <c r="D500" s="2" t="s">
        <v>58</v>
      </c>
      <c r="E500" s="4" t="s">
        <v>46</v>
      </c>
      <c r="F500" t="s">
        <v>47</v>
      </c>
      <c r="G500">
        <v>249</v>
      </c>
      <c r="H500">
        <v>36838</v>
      </c>
      <c r="I500">
        <v>16</v>
      </c>
      <c r="J500">
        <v>7685</v>
      </c>
      <c r="K500">
        <v>11648</v>
      </c>
      <c r="L500">
        <v>50</v>
      </c>
      <c r="M500">
        <v>1</v>
      </c>
      <c r="N500" t="s">
        <v>61</v>
      </c>
      <c r="O500" t="s">
        <v>73</v>
      </c>
    </row>
    <row r="501" spans="1:15" x14ac:dyDescent="0.3">
      <c r="A501" s="7">
        <v>17788</v>
      </c>
      <c r="B501" s="6" t="s">
        <v>1061</v>
      </c>
      <c r="C501" t="s">
        <v>1062</v>
      </c>
      <c r="D501" s="2" t="s">
        <v>45</v>
      </c>
      <c r="E501" s="4" t="s">
        <v>46</v>
      </c>
      <c r="F501" t="s">
        <v>67</v>
      </c>
      <c r="G501">
        <v>201</v>
      </c>
      <c r="H501">
        <v>86285</v>
      </c>
      <c r="I501">
        <v>4</v>
      </c>
      <c r="J501">
        <v>5980</v>
      </c>
      <c r="K501">
        <v>13657</v>
      </c>
      <c r="L501">
        <v>44</v>
      </c>
      <c r="M501">
        <v>1</v>
      </c>
      <c r="N501" t="s">
        <v>61</v>
      </c>
      <c r="O501" t="s">
        <v>76</v>
      </c>
    </row>
    <row r="502" spans="1:15" x14ac:dyDescent="0.3">
      <c r="A502" s="7">
        <v>17789</v>
      </c>
      <c r="B502" s="6" t="s">
        <v>1063</v>
      </c>
      <c r="C502" t="s">
        <v>1064</v>
      </c>
      <c r="D502" s="2" t="s">
        <v>45</v>
      </c>
      <c r="E502" s="4" t="s">
        <v>46</v>
      </c>
      <c r="F502" t="s">
        <v>67</v>
      </c>
      <c r="G502">
        <v>861</v>
      </c>
      <c r="H502">
        <v>58137</v>
      </c>
      <c r="I502">
        <v>7</v>
      </c>
      <c r="J502">
        <v>2732</v>
      </c>
      <c r="K502">
        <v>19029</v>
      </c>
      <c r="L502">
        <v>53</v>
      </c>
      <c r="M502">
        <v>3</v>
      </c>
      <c r="N502" t="s">
        <v>61</v>
      </c>
      <c r="O502" t="s">
        <v>47</v>
      </c>
    </row>
    <row r="503" spans="1:15" x14ac:dyDescent="0.3">
      <c r="A503" s="7">
        <v>17790</v>
      </c>
      <c r="B503" s="6" t="s">
        <v>1065</v>
      </c>
      <c r="C503" t="s">
        <v>1066</v>
      </c>
      <c r="D503" s="2" t="s">
        <v>58</v>
      </c>
      <c r="E503" s="4" t="s">
        <v>46</v>
      </c>
      <c r="F503" t="s">
        <v>60</v>
      </c>
      <c r="G503">
        <v>135</v>
      </c>
      <c r="H503">
        <v>24529</v>
      </c>
      <c r="I503">
        <v>14</v>
      </c>
      <c r="J503">
        <v>1786</v>
      </c>
      <c r="K503">
        <v>19188</v>
      </c>
      <c r="L503">
        <v>91</v>
      </c>
      <c r="M503">
        <v>2</v>
      </c>
      <c r="N503" t="s">
        <v>61</v>
      </c>
      <c r="O503" t="s">
        <v>60</v>
      </c>
    </row>
    <row r="504" spans="1:15" x14ac:dyDescent="0.3">
      <c r="A504" s="7">
        <v>17791</v>
      </c>
      <c r="B504" s="6" t="s">
        <v>1067</v>
      </c>
      <c r="C504" t="s">
        <v>1068</v>
      </c>
      <c r="D504" s="2" t="s">
        <v>52</v>
      </c>
      <c r="E504" s="4" t="s">
        <v>53</v>
      </c>
      <c r="F504" t="s">
        <v>54</v>
      </c>
      <c r="G504">
        <v>1996</v>
      </c>
      <c r="H504">
        <v>37245</v>
      </c>
      <c r="I504">
        <v>23</v>
      </c>
      <c r="J504">
        <v>2686</v>
      </c>
      <c r="K504">
        <v>2423</v>
      </c>
      <c r="L504">
        <v>13</v>
      </c>
      <c r="M504">
        <v>5</v>
      </c>
      <c r="N504" t="s">
        <v>61</v>
      </c>
      <c r="O504" t="s">
        <v>55</v>
      </c>
    </row>
    <row r="505" spans="1:15" x14ac:dyDescent="0.3">
      <c r="A505" s="7">
        <v>17792</v>
      </c>
      <c r="B505" s="6" t="s">
        <v>1069</v>
      </c>
      <c r="C505" t="s">
        <v>1070</v>
      </c>
      <c r="D505" s="2" t="s">
        <v>70</v>
      </c>
      <c r="E505" s="4" t="s">
        <v>59</v>
      </c>
      <c r="F505" t="s">
        <v>60</v>
      </c>
      <c r="G505">
        <v>224</v>
      </c>
      <c r="H505">
        <v>55285</v>
      </c>
      <c r="I505">
        <v>17</v>
      </c>
      <c r="J505">
        <v>775</v>
      </c>
      <c r="K505">
        <v>27651</v>
      </c>
      <c r="L505">
        <v>77</v>
      </c>
      <c r="M505">
        <v>2</v>
      </c>
      <c r="N505" t="s">
        <v>61</v>
      </c>
      <c r="O505" t="s">
        <v>60</v>
      </c>
    </row>
    <row r="506" spans="1:15" x14ac:dyDescent="0.3">
      <c r="A506" s="7">
        <v>17793</v>
      </c>
      <c r="B506" s="6" t="s">
        <v>1071</v>
      </c>
      <c r="C506" t="s">
        <v>1072</v>
      </c>
      <c r="D506" s="2" t="s">
        <v>58</v>
      </c>
      <c r="E506" s="4" t="s">
        <v>59</v>
      </c>
      <c r="F506" t="s">
        <v>60</v>
      </c>
      <c r="G506">
        <v>127</v>
      </c>
      <c r="H506">
        <v>57784</v>
      </c>
      <c r="I506">
        <v>13</v>
      </c>
      <c r="J506">
        <v>741</v>
      </c>
      <c r="K506">
        <v>29450</v>
      </c>
      <c r="L506">
        <v>81</v>
      </c>
      <c r="M506">
        <v>1</v>
      </c>
      <c r="N506" t="s">
        <v>32</v>
      </c>
      <c r="O506" t="s">
        <v>60</v>
      </c>
    </row>
    <row r="507" spans="1:15" x14ac:dyDescent="0.3">
      <c r="A507" s="7">
        <v>17794</v>
      </c>
      <c r="B507" s="6" t="s">
        <v>1073</v>
      </c>
      <c r="C507" t="s">
        <v>1074</v>
      </c>
      <c r="D507" s="2" t="s">
        <v>70</v>
      </c>
      <c r="E507" s="4" t="s">
        <v>46</v>
      </c>
      <c r="F507" t="s">
        <v>47</v>
      </c>
      <c r="G507">
        <v>397</v>
      </c>
      <c r="H507">
        <v>77476</v>
      </c>
      <c r="I507">
        <v>11</v>
      </c>
      <c r="J507">
        <v>1584</v>
      </c>
      <c r="K507">
        <v>10035</v>
      </c>
      <c r="L507">
        <v>52</v>
      </c>
      <c r="M507">
        <v>0</v>
      </c>
      <c r="N507" t="s">
        <v>48</v>
      </c>
      <c r="O507" t="s">
        <v>49</v>
      </c>
    </row>
    <row r="508" spans="1:15" x14ac:dyDescent="0.3">
      <c r="A508" s="7">
        <v>17795</v>
      </c>
      <c r="B508" s="6" t="s">
        <v>1075</v>
      </c>
      <c r="C508" t="s">
        <v>1076</v>
      </c>
      <c r="D508" s="2" t="s">
        <v>70</v>
      </c>
      <c r="E508" s="4" t="s">
        <v>46</v>
      </c>
      <c r="F508" t="s">
        <v>60</v>
      </c>
      <c r="G508">
        <v>91</v>
      </c>
      <c r="H508">
        <v>54667</v>
      </c>
      <c r="I508">
        <v>19</v>
      </c>
      <c r="J508">
        <v>1457</v>
      </c>
      <c r="K508">
        <v>27465</v>
      </c>
      <c r="L508">
        <v>94</v>
      </c>
      <c r="M508">
        <v>1</v>
      </c>
      <c r="N508" t="s">
        <v>32</v>
      </c>
      <c r="O508" t="s">
        <v>76</v>
      </c>
    </row>
    <row r="509" spans="1:15" x14ac:dyDescent="0.3">
      <c r="A509" s="7">
        <v>17796</v>
      </c>
      <c r="B509" s="6" t="s">
        <v>1077</v>
      </c>
      <c r="C509" t="s">
        <v>1078</v>
      </c>
      <c r="D509" s="2" t="s">
        <v>52</v>
      </c>
      <c r="E509" s="4" t="s">
        <v>53</v>
      </c>
      <c r="F509" t="s">
        <v>54</v>
      </c>
      <c r="G509">
        <v>2106</v>
      </c>
      <c r="H509">
        <v>76188</v>
      </c>
      <c r="I509">
        <v>29</v>
      </c>
      <c r="J509">
        <v>10597</v>
      </c>
      <c r="K509">
        <v>2114</v>
      </c>
      <c r="L509">
        <v>21</v>
      </c>
      <c r="M509">
        <v>8</v>
      </c>
      <c r="N509" t="s">
        <v>37</v>
      </c>
      <c r="O509" t="s">
        <v>55</v>
      </c>
    </row>
    <row r="510" spans="1:15" x14ac:dyDescent="0.3">
      <c r="A510" s="7">
        <v>17797</v>
      </c>
      <c r="B510" s="6" t="s">
        <v>1079</v>
      </c>
      <c r="C510" t="s">
        <v>1080</v>
      </c>
      <c r="D510" s="2" t="s">
        <v>64</v>
      </c>
      <c r="E510" s="4" t="s">
        <v>46</v>
      </c>
      <c r="F510" t="s">
        <v>67</v>
      </c>
      <c r="G510">
        <v>1169</v>
      </c>
      <c r="H510">
        <v>23995</v>
      </c>
      <c r="I510">
        <v>9</v>
      </c>
      <c r="J510">
        <v>5407</v>
      </c>
      <c r="K510">
        <v>18546</v>
      </c>
      <c r="L510">
        <v>44</v>
      </c>
      <c r="M510">
        <v>1</v>
      </c>
      <c r="N510" t="s">
        <v>48</v>
      </c>
      <c r="O510" t="s">
        <v>47</v>
      </c>
    </row>
    <row r="511" spans="1:15" x14ac:dyDescent="0.3">
      <c r="A511" s="7">
        <v>17798</v>
      </c>
      <c r="B511" s="6" t="s">
        <v>1081</v>
      </c>
      <c r="C511" t="s">
        <v>1082</v>
      </c>
      <c r="D511" s="2" t="s">
        <v>52</v>
      </c>
      <c r="E511" s="4" t="s">
        <v>46</v>
      </c>
      <c r="F511" t="s">
        <v>76</v>
      </c>
      <c r="G511">
        <v>1111</v>
      </c>
      <c r="H511">
        <v>51537</v>
      </c>
      <c r="I511">
        <v>16</v>
      </c>
      <c r="J511">
        <v>1658</v>
      </c>
      <c r="K511">
        <v>22777</v>
      </c>
      <c r="L511">
        <v>50</v>
      </c>
      <c r="M511">
        <v>2</v>
      </c>
      <c r="N511" t="s">
        <v>32</v>
      </c>
      <c r="O511" t="s">
        <v>76</v>
      </c>
    </row>
    <row r="512" spans="1:15" x14ac:dyDescent="0.3">
      <c r="A512" s="7">
        <v>17799</v>
      </c>
      <c r="B512" s="6" t="s">
        <v>1083</v>
      </c>
      <c r="C512" t="s">
        <v>1084</v>
      </c>
      <c r="D512" s="2" t="s">
        <v>45</v>
      </c>
      <c r="E512" s="4" t="s">
        <v>59</v>
      </c>
      <c r="F512" t="s">
        <v>60</v>
      </c>
      <c r="G512">
        <v>348</v>
      </c>
      <c r="H512">
        <v>35255</v>
      </c>
      <c r="I512">
        <v>19</v>
      </c>
      <c r="J512">
        <v>592</v>
      </c>
      <c r="K512">
        <v>29083</v>
      </c>
      <c r="L512">
        <v>96</v>
      </c>
      <c r="M512">
        <v>1</v>
      </c>
      <c r="N512" t="s">
        <v>48</v>
      </c>
      <c r="O512" t="s">
        <v>76</v>
      </c>
    </row>
    <row r="513" spans="1:15" x14ac:dyDescent="0.3">
      <c r="A513" s="7">
        <v>17800</v>
      </c>
      <c r="B513" s="6" t="s">
        <v>1085</v>
      </c>
      <c r="C513" t="s">
        <v>1086</v>
      </c>
      <c r="D513" s="2" t="s">
        <v>52</v>
      </c>
      <c r="E513" s="4" t="s">
        <v>46</v>
      </c>
      <c r="F513" t="s">
        <v>67</v>
      </c>
      <c r="G513">
        <v>1155</v>
      </c>
      <c r="H513">
        <v>63710</v>
      </c>
      <c r="I513">
        <v>10</v>
      </c>
      <c r="J513">
        <v>4409</v>
      </c>
      <c r="K513">
        <v>15549</v>
      </c>
      <c r="L513">
        <v>57</v>
      </c>
      <c r="M513">
        <v>1</v>
      </c>
      <c r="N513" t="s">
        <v>48</v>
      </c>
      <c r="O513" t="s">
        <v>49</v>
      </c>
    </row>
    <row r="514" spans="1:15" x14ac:dyDescent="0.3">
      <c r="A514" s="7">
        <v>17801</v>
      </c>
      <c r="B514" s="6" t="s">
        <v>1087</v>
      </c>
      <c r="C514" t="s">
        <v>1088</v>
      </c>
      <c r="D514" s="2" t="s">
        <v>64</v>
      </c>
      <c r="E514" s="4" t="s">
        <v>59</v>
      </c>
      <c r="F514" t="s">
        <v>80</v>
      </c>
      <c r="G514">
        <v>1159</v>
      </c>
      <c r="H514">
        <v>13580</v>
      </c>
      <c r="I514">
        <v>58</v>
      </c>
      <c r="J514">
        <v>8494</v>
      </c>
      <c r="K514">
        <v>2791</v>
      </c>
      <c r="L514">
        <v>16</v>
      </c>
      <c r="M514">
        <v>4</v>
      </c>
      <c r="N514" t="s">
        <v>37</v>
      </c>
      <c r="O514" t="s">
        <v>80</v>
      </c>
    </row>
    <row r="515" spans="1:15" x14ac:dyDescent="0.3">
      <c r="A515" s="7">
        <v>17802</v>
      </c>
      <c r="B515" s="6" t="s">
        <v>1089</v>
      </c>
      <c r="C515" t="s">
        <v>1090</v>
      </c>
      <c r="D515" s="2" t="s">
        <v>45</v>
      </c>
      <c r="E515" s="4" t="s">
        <v>59</v>
      </c>
      <c r="F515" t="s">
        <v>60</v>
      </c>
      <c r="G515">
        <v>173</v>
      </c>
      <c r="H515">
        <v>12958</v>
      </c>
      <c r="I515">
        <v>4</v>
      </c>
      <c r="J515">
        <v>1751</v>
      </c>
      <c r="K515">
        <v>25867</v>
      </c>
      <c r="L515">
        <v>80</v>
      </c>
      <c r="M515">
        <v>2</v>
      </c>
      <c r="N515" t="s">
        <v>48</v>
      </c>
      <c r="O515" t="s">
        <v>76</v>
      </c>
    </row>
    <row r="516" spans="1:15" x14ac:dyDescent="0.3">
      <c r="A516" s="7">
        <v>17803</v>
      </c>
      <c r="B516" s="6" t="s">
        <v>1091</v>
      </c>
      <c r="C516" t="s">
        <v>1092</v>
      </c>
      <c r="D516" s="2" t="s">
        <v>45</v>
      </c>
      <c r="E516" s="4" t="s">
        <v>46</v>
      </c>
      <c r="F516" t="s">
        <v>67</v>
      </c>
      <c r="G516">
        <v>721</v>
      </c>
      <c r="H516">
        <v>41745</v>
      </c>
      <c r="I516">
        <v>2</v>
      </c>
      <c r="J516">
        <v>4406</v>
      </c>
      <c r="K516">
        <v>12035</v>
      </c>
      <c r="L516">
        <v>55</v>
      </c>
      <c r="M516">
        <v>2</v>
      </c>
      <c r="N516" t="s">
        <v>37</v>
      </c>
      <c r="O516" t="s">
        <v>73</v>
      </c>
    </row>
    <row r="517" spans="1:15" x14ac:dyDescent="0.3">
      <c r="A517" s="7">
        <v>17804</v>
      </c>
      <c r="B517" s="6" t="s">
        <v>1093</v>
      </c>
      <c r="C517" t="s">
        <v>1094</v>
      </c>
      <c r="D517" s="2" t="s">
        <v>52</v>
      </c>
      <c r="E517" s="4" t="s">
        <v>46</v>
      </c>
      <c r="F517" t="s">
        <v>67</v>
      </c>
      <c r="G517">
        <v>2117</v>
      </c>
      <c r="H517">
        <v>53158</v>
      </c>
      <c r="I517">
        <v>4</v>
      </c>
      <c r="J517">
        <v>3854</v>
      </c>
      <c r="K517">
        <v>10110</v>
      </c>
      <c r="L517">
        <v>57</v>
      </c>
      <c r="M517">
        <v>3</v>
      </c>
      <c r="N517" t="s">
        <v>48</v>
      </c>
      <c r="O517" t="s">
        <v>73</v>
      </c>
    </row>
    <row r="518" spans="1:15" x14ac:dyDescent="0.3">
      <c r="A518" s="7">
        <v>17805</v>
      </c>
      <c r="B518" s="6" t="s">
        <v>1095</v>
      </c>
      <c r="C518" t="s">
        <v>1096</v>
      </c>
      <c r="D518" s="2" t="s">
        <v>45</v>
      </c>
      <c r="E518" s="4" t="s">
        <v>59</v>
      </c>
      <c r="F518" t="s">
        <v>60</v>
      </c>
      <c r="G518">
        <v>717</v>
      </c>
      <c r="H518">
        <v>31247</v>
      </c>
      <c r="I518">
        <v>19</v>
      </c>
      <c r="J518">
        <v>400</v>
      </c>
      <c r="K518">
        <v>19443</v>
      </c>
      <c r="L518">
        <v>90</v>
      </c>
      <c r="M518">
        <v>1</v>
      </c>
      <c r="N518" t="s">
        <v>32</v>
      </c>
      <c r="O518" t="s">
        <v>60</v>
      </c>
    </row>
    <row r="519" spans="1:15" x14ac:dyDescent="0.3">
      <c r="A519" s="7">
        <v>17806</v>
      </c>
      <c r="B519" s="6" t="s">
        <v>1097</v>
      </c>
      <c r="C519" t="s">
        <v>1098</v>
      </c>
      <c r="D519" s="2" t="s">
        <v>58</v>
      </c>
      <c r="E519" s="4" t="s">
        <v>46</v>
      </c>
      <c r="F519" t="s">
        <v>60</v>
      </c>
      <c r="G519">
        <v>149</v>
      </c>
      <c r="H519">
        <v>19909</v>
      </c>
      <c r="I519">
        <v>19</v>
      </c>
      <c r="J519">
        <v>1026</v>
      </c>
      <c r="K519">
        <v>27928</v>
      </c>
      <c r="L519">
        <v>79</v>
      </c>
      <c r="M519">
        <v>1</v>
      </c>
      <c r="N519" t="s">
        <v>61</v>
      </c>
      <c r="O519" t="s">
        <v>60</v>
      </c>
    </row>
    <row r="520" spans="1:15" x14ac:dyDescent="0.3">
      <c r="A520" s="7">
        <v>17807</v>
      </c>
      <c r="B520" s="6" t="s">
        <v>1099</v>
      </c>
      <c r="C520" t="s">
        <v>1100</v>
      </c>
      <c r="D520" s="2" t="s">
        <v>45</v>
      </c>
      <c r="E520" s="4" t="s">
        <v>46</v>
      </c>
      <c r="F520" t="s">
        <v>47</v>
      </c>
      <c r="G520">
        <v>963</v>
      </c>
      <c r="H520">
        <v>41344</v>
      </c>
      <c r="I520">
        <v>11</v>
      </c>
      <c r="J520">
        <v>6279</v>
      </c>
      <c r="K520">
        <v>10374</v>
      </c>
      <c r="L520">
        <v>67</v>
      </c>
      <c r="M520">
        <v>0</v>
      </c>
      <c r="N520" t="s">
        <v>32</v>
      </c>
      <c r="O520" t="s">
        <v>47</v>
      </c>
    </row>
    <row r="521" spans="1:15" x14ac:dyDescent="0.3">
      <c r="A521" s="7">
        <v>17808</v>
      </c>
      <c r="B521" s="6" t="s">
        <v>1101</v>
      </c>
      <c r="C521" t="s">
        <v>1102</v>
      </c>
      <c r="D521" s="2" t="s">
        <v>58</v>
      </c>
      <c r="E521" s="4" t="s">
        <v>59</v>
      </c>
      <c r="F521" t="s">
        <v>60</v>
      </c>
      <c r="G521">
        <v>197</v>
      </c>
      <c r="H521">
        <v>57142</v>
      </c>
      <c r="I521">
        <v>11</v>
      </c>
      <c r="J521">
        <v>1008</v>
      </c>
      <c r="K521">
        <v>13786</v>
      </c>
      <c r="L521">
        <v>85</v>
      </c>
      <c r="M521">
        <v>2</v>
      </c>
      <c r="N521" t="s">
        <v>32</v>
      </c>
      <c r="O521" t="s">
        <v>60</v>
      </c>
    </row>
    <row r="522" spans="1:15" x14ac:dyDescent="0.3">
      <c r="A522" s="7">
        <v>17809</v>
      </c>
      <c r="B522" s="6" t="s">
        <v>1103</v>
      </c>
      <c r="C522" t="s">
        <v>1104</v>
      </c>
      <c r="D522" s="2" t="s">
        <v>45</v>
      </c>
      <c r="E522" s="4" t="s">
        <v>46</v>
      </c>
      <c r="F522" t="s">
        <v>67</v>
      </c>
      <c r="G522">
        <v>527</v>
      </c>
      <c r="H522">
        <v>31219</v>
      </c>
      <c r="I522">
        <v>5</v>
      </c>
      <c r="J522">
        <v>3449</v>
      </c>
      <c r="K522">
        <v>9667</v>
      </c>
      <c r="L522">
        <v>40</v>
      </c>
      <c r="M522">
        <v>3</v>
      </c>
      <c r="N522" t="s">
        <v>61</v>
      </c>
      <c r="O522" t="s">
        <v>76</v>
      </c>
    </row>
    <row r="523" spans="1:15" x14ac:dyDescent="0.3">
      <c r="A523" s="7">
        <v>17810</v>
      </c>
      <c r="B523" s="6" t="s">
        <v>1105</v>
      </c>
      <c r="C523" t="s">
        <v>1106</v>
      </c>
      <c r="D523" s="2" t="s">
        <v>52</v>
      </c>
      <c r="E523" s="4" t="s">
        <v>46</v>
      </c>
      <c r="F523" t="s">
        <v>80</v>
      </c>
      <c r="G523">
        <v>4640</v>
      </c>
      <c r="H523">
        <v>73387</v>
      </c>
      <c r="I523">
        <v>52</v>
      </c>
      <c r="J523">
        <v>7588</v>
      </c>
      <c r="K523">
        <v>3374</v>
      </c>
      <c r="L523">
        <v>17</v>
      </c>
      <c r="M523">
        <v>3</v>
      </c>
      <c r="N523" t="s">
        <v>37</v>
      </c>
      <c r="O523" t="s">
        <v>54</v>
      </c>
    </row>
    <row r="524" spans="1:15" x14ac:dyDescent="0.3">
      <c r="A524" s="7">
        <v>17811</v>
      </c>
      <c r="B524" s="6" t="s">
        <v>1107</v>
      </c>
      <c r="C524" t="s">
        <v>1108</v>
      </c>
      <c r="D524" s="2" t="s">
        <v>58</v>
      </c>
      <c r="E524" s="4" t="s">
        <v>59</v>
      </c>
      <c r="F524" t="s">
        <v>60</v>
      </c>
      <c r="G524">
        <v>166</v>
      </c>
      <c r="H524">
        <v>28751</v>
      </c>
      <c r="I524">
        <v>9</v>
      </c>
      <c r="J524">
        <v>1021</v>
      </c>
      <c r="K524">
        <v>28470</v>
      </c>
      <c r="L524">
        <v>87</v>
      </c>
      <c r="M524">
        <v>1</v>
      </c>
      <c r="N524" t="s">
        <v>61</v>
      </c>
      <c r="O524" t="s">
        <v>60</v>
      </c>
    </row>
    <row r="525" spans="1:15" x14ac:dyDescent="0.3">
      <c r="A525" s="7">
        <v>17812</v>
      </c>
      <c r="B525" s="6" t="s">
        <v>1109</v>
      </c>
      <c r="C525" t="s">
        <v>1110</v>
      </c>
      <c r="D525" s="2" t="s">
        <v>45</v>
      </c>
      <c r="E525" s="4" t="s">
        <v>59</v>
      </c>
      <c r="F525" t="s">
        <v>60</v>
      </c>
      <c r="G525">
        <v>337</v>
      </c>
      <c r="H525">
        <v>12165</v>
      </c>
      <c r="I525">
        <v>15</v>
      </c>
      <c r="J525">
        <v>1579</v>
      </c>
      <c r="K525">
        <v>18181</v>
      </c>
      <c r="L525">
        <v>85</v>
      </c>
      <c r="M525">
        <v>1</v>
      </c>
      <c r="N525" t="s">
        <v>61</v>
      </c>
      <c r="O525" t="s">
        <v>60</v>
      </c>
    </row>
    <row r="526" spans="1:15" x14ac:dyDescent="0.3">
      <c r="A526" s="7">
        <v>17813</v>
      </c>
      <c r="B526" s="6" t="s">
        <v>1111</v>
      </c>
      <c r="C526" t="s">
        <v>1112</v>
      </c>
      <c r="D526" s="2" t="s">
        <v>70</v>
      </c>
      <c r="E526" s="4" t="s">
        <v>59</v>
      </c>
      <c r="F526" t="s">
        <v>60</v>
      </c>
      <c r="G526">
        <v>14</v>
      </c>
      <c r="H526">
        <v>17443</v>
      </c>
      <c r="I526">
        <v>7</v>
      </c>
      <c r="J526">
        <v>1717</v>
      </c>
      <c r="K526">
        <v>26360</v>
      </c>
      <c r="L526">
        <v>93</v>
      </c>
      <c r="M526">
        <v>2</v>
      </c>
      <c r="N526" t="s">
        <v>32</v>
      </c>
      <c r="O526" t="s">
        <v>76</v>
      </c>
    </row>
    <row r="527" spans="1:15" x14ac:dyDescent="0.3">
      <c r="A527" s="7">
        <v>17814</v>
      </c>
      <c r="B527" s="6" t="s">
        <v>1113</v>
      </c>
      <c r="C527" t="s">
        <v>1114</v>
      </c>
      <c r="D527" s="2" t="s">
        <v>45</v>
      </c>
      <c r="E527" s="4" t="s">
        <v>46</v>
      </c>
      <c r="F527" t="s">
        <v>47</v>
      </c>
      <c r="G527">
        <v>367</v>
      </c>
      <c r="H527">
        <v>36838</v>
      </c>
      <c r="I527">
        <v>17</v>
      </c>
      <c r="J527">
        <v>1587</v>
      </c>
      <c r="K527">
        <v>11740</v>
      </c>
      <c r="L527">
        <v>63</v>
      </c>
      <c r="M527">
        <v>1</v>
      </c>
      <c r="N527" t="s">
        <v>48</v>
      </c>
      <c r="O527" t="s">
        <v>73</v>
      </c>
    </row>
    <row r="528" spans="1:15" x14ac:dyDescent="0.3">
      <c r="A528" s="7">
        <v>17815</v>
      </c>
      <c r="B528" s="6" t="s">
        <v>1115</v>
      </c>
      <c r="C528" t="s">
        <v>1116</v>
      </c>
      <c r="D528" s="2" t="s">
        <v>58</v>
      </c>
      <c r="E528" s="4" t="s">
        <v>59</v>
      </c>
      <c r="F528" t="s">
        <v>60</v>
      </c>
      <c r="G528">
        <v>214</v>
      </c>
      <c r="H528">
        <v>30776</v>
      </c>
      <c r="I528">
        <v>3</v>
      </c>
      <c r="J528">
        <v>1122</v>
      </c>
      <c r="K528">
        <v>12566</v>
      </c>
      <c r="L528">
        <v>81</v>
      </c>
      <c r="M528">
        <v>1</v>
      </c>
      <c r="N528" t="s">
        <v>61</v>
      </c>
      <c r="O528" t="s">
        <v>60</v>
      </c>
    </row>
    <row r="529" spans="1:15" x14ac:dyDescent="0.3">
      <c r="A529" s="7">
        <v>17816</v>
      </c>
      <c r="B529" s="6" t="s">
        <v>1117</v>
      </c>
      <c r="C529" t="s">
        <v>1118</v>
      </c>
      <c r="D529" s="2" t="s">
        <v>52</v>
      </c>
      <c r="E529" s="4" t="s">
        <v>46</v>
      </c>
      <c r="F529" t="s">
        <v>80</v>
      </c>
      <c r="G529">
        <v>3987</v>
      </c>
      <c r="H529">
        <v>51234</v>
      </c>
      <c r="I529">
        <v>60</v>
      </c>
      <c r="J529">
        <v>24779</v>
      </c>
      <c r="K529">
        <v>2286</v>
      </c>
      <c r="L529">
        <v>19</v>
      </c>
      <c r="M529">
        <v>4</v>
      </c>
      <c r="N529" t="s">
        <v>37</v>
      </c>
      <c r="O529" t="s">
        <v>80</v>
      </c>
    </row>
    <row r="530" spans="1:15" x14ac:dyDescent="0.3">
      <c r="A530" s="7">
        <v>17817</v>
      </c>
      <c r="B530" s="6" t="s">
        <v>1119</v>
      </c>
      <c r="C530" t="s">
        <v>1120</v>
      </c>
      <c r="D530" s="2" t="s">
        <v>52</v>
      </c>
      <c r="E530" s="4" t="s">
        <v>53</v>
      </c>
      <c r="F530" t="s">
        <v>54</v>
      </c>
      <c r="G530">
        <v>1495</v>
      </c>
      <c r="H530">
        <v>24759</v>
      </c>
      <c r="I530">
        <v>27</v>
      </c>
      <c r="J530">
        <v>12402</v>
      </c>
      <c r="K530">
        <v>3161</v>
      </c>
      <c r="L530">
        <v>5</v>
      </c>
      <c r="M530">
        <v>5</v>
      </c>
      <c r="N530" t="s">
        <v>61</v>
      </c>
      <c r="O530" t="s">
        <v>80</v>
      </c>
    </row>
    <row r="531" spans="1:15" x14ac:dyDescent="0.3">
      <c r="A531" s="7">
        <v>17818</v>
      </c>
      <c r="B531" s="6" t="s">
        <v>1121</v>
      </c>
      <c r="C531" t="s">
        <v>1122</v>
      </c>
      <c r="D531" s="2" t="s">
        <v>70</v>
      </c>
      <c r="E531" s="4" t="s">
        <v>59</v>
      </c>
      <c r="F531" t="s">
        <v>60</v>
      </c>
      <c r="G531">
        <v>65</v>
      </c>
      <c r="H531">
        <v>51653</v>
      </c>
      <c r="I531">
        <v>12</v>
      </c>
      <c r="J531">
        <v>544</v>
      </c>
      <c r="K531">
        <v>24756</v>
      </c>
      <c r="L531">
        <v>98</v>
      </c>
      <c r="M531">
        <v>2</v>
      </c>
      <c r="N531" t="s">
        <v>48</v>
      </c>
      <c r="O531" t="s">
        <v>60</v>
      </c>
    </row>
    <row r="532" spans="1:15" x14ac:dyDescent="0.3">
      <c r="A532" s="7">
        <v>17819</v>
      </c>
      <c r="B532" s="6" t="s">
        <v>1123</v>
      </c>
      <c r="C532" t="s">
        <v>1124</v>
      </c>
      <c r="D532" s="2" t="s">
        <v>70</v>
      </c>
      <c r="E532" s="4" t="s">
        <v>46</v>
      </c>
      <c r="F532" t="s">
        <v>67</v>
      </c>
      <c r="G532">
        <v>307</v>
      </c>
      <c r="H532">
        <v>27235</v>
      </c>
      <c r="I532">
        <v>6</v>
      </c>
      <c r="J532">
        <v>2976</v>
      </c>
      <c r="K532">
        <v>10281</v>
      </c>
      <c r="L532">
        <v>50</v>
      </c>
      <c r="M532">
        <v>3</v>
      </c>
      <c r="N532" t="s">
        <v>32</v>
      </c>
      <c r="O532" t="s">
        <v>47</v>
      </c>
    </row>
    <row r="533" spans="1:15" x14ac:dyDescent="0.3">
      <c r="A533" s="7">
        <v>17820</v>
      </c>
      <c r="B533" s="6" t="s">
        <v>1125</v>
      </c>
      <c r="C533" t="s">
        <v>1126</v>
      </c>
      <c r="D533" s="2" t="s">
        <v>58</v>
      </c>
      <c r="E533" s="4" t="s">
        <v>59</v>
      </c>
      <c r="F533" t="s">
        <v>67</v>
      </c>
      <c r="G533">
        <v>231</v>
      </c>
      <c r="H533">
        <v>61418</v>
      </c>
      <c r="I533">
        <v>4</v>
      </c>
      <c r="J533">
        <v>1544</v>
      </c>
      <c r="K533">
        <v>17722</v>
      </c>
      <c r="L533">
        <v>40</v>
      </c>
      <c r="M533">
        <v>1</v>
      </c>
      <c r="N533" t="s">
        <v>48</v>
      </c>
      <c r="O533" t="s">
        <v>47</v>
      </c>
    </row>
    <row r="534" spans="1:15" x14ac:dyDescent="0.3">
      <c r="A534" s="7">
        <v>17821</v>
      </c>
      <c r="B534" s="6" t="s">
        <v>1127</v>
      </c>
      <c r="C534" t="s">
        <v>1128</v>
      </c>
      <c r="D534" s="2" t="s">
        <v>52</v>
      </c>
      <c r="E534" s="4" t="s">
        <v>46</v>
      </c>
      <c r="F534" t="s">
        <v>76</v>
      </c>
      <c r="G534">
        <v>2668</v>
      </c>
      <c r="H534">
        <v>89242</v>
      </c>
      <c r="I534">
        <v>15</v>
      </c>
      <c r="J534">
        <v>2127</v>
      </c>
      <c r="K534">
        <v>12916</v>
      </c>
      <c r="L534">
        <v>85</v>
      </c>
      <c r="M534">
        <v>1</v>
      </c>
      <c r="N534" t="s">
        <v>32</v>
      </c>
      <c r="O534" t="s">
        <v>76</v>
      </c>
    </row>
    <row r="535" spans="1:15" x14ac:dyDescent="0.3">
      <c r="A535" s="7">
        <v>17822</v>
      </c>
      <c r="B535" s="6" t="s">
        <v>1129</v>
      </c>
      <c r="C535" t="s">
        <v>1130</v>
      </c>
      <c r="D535" s="2" t="s">
        <v>45</v>
      </c>
      <c r="E535" s="4" t="s">
        <v>59</v>
      </c>
      <c r="F535" t="s">
        <v>67</v>
      </c>
      <c r="G535">
        <v>236</v>
      </c>
      <c r="H535">
        <v>39026</v>
      </c>
      <c r="I535">
        <v>12</v>
      </c>
      <c r="J535">
        <v>1793</v>
      </c>
      <c r="K535">
        <v>16806</v>
      </c>
      <c r="L535">
        <v>51</v>
      </c>
      <c r="M535">
        <v>2</v>
      </c>
      <c r="N535" t="s">
        <v>48</v>
      </c>
      <c r="O535" t="s">
        <v>47</v>
      </c>
    </row>
    <row r="536" spans="1:15" x14ac:dyDescent="0.3">
      <c r="A536" s="7">
        <v>17823</v>
      </c>
      <c r="B536" s="6" t="s">
        <v>1131</v>
      </c>
      <c r="C536" t="s">
        <v>1132</v>
      </c>
      <c r="D536" s="2" t="s">
        <v>52</v>
      </c>
      <c r="E536" s="4" t="s">
        <v>59</v>
      </c>
      <c r="F536" t="s">
        <v>80</v>
      </c>
      <c r="G536">
        <v>4411</v>
      </c>
      <c r="H536">
        <v>74807</v>
      </c>
      <c r="I536">
        <v>43</v>
      </c>
      <c r="J536">
        <v>7841</v>
      </c>
      <c r="K536">
        <v>2240</v>
      </c>
      <c r="L536">
        <v>11</v>
      </c>
      <c r="M536">
        <v>6</v>
      </c>
      <c r="N536" t="s">
        <v>48</v>
      </c>
      <c r="O536" t="s">
        <v>80</v>
      </c>
    </row>
    <row r="537" spans="1:15" x14ac:dyDescent="0.3">
      <c r="A537" s="7">
        <v>17824</v>
      </c>
      <c r="B537" s="6" t="s">
        <v>1133</v>
      </c>
      <c r="C537" t="s">
        <v>1134</v>
      </c>
      <c r="D537" s="2" t="s">
        <v>52</v>
      </c>
      <c r="E537" s="4" t="s">
        <v>46</v>
      </c>
      <c r="F537" t="s">
        <v>80</v>
      </c>
      <c r="G537">
        <v>4830</v>
      </c>
      <c r="H537">
        <v>43444</v>
      </c>
      <c r="I537">
        <v>42</v>
      </c>
      <c r="J537">
        <v>26637</v>
      </c>
      <c r="K537">
        <v>3082</v>
      </c>
      <c r="L537">
        <v>22</v>
      </c>
      <c r="M537">
        <v>5</v>
      </c>
      <c r="N537" t="s">
        <v>48</v>
      </c>
      <c r="O537" t="s">
        <v>80</v>
      </c>
    </row>
    <row r="538" spans="1:15" x14ac:dyDescent="0.3">
      <c r="A538" s="7">
        <v>17825</v>
      </c>
      <c r="B538" s="6" t="s">
        <v>1135</v>
      </c>
      <c r="C538" t="s">
        <v>1136</v>
      </c>
      <c r="D538" s="2" t="s">
        <v>45</v>
      </c>
      <c r="E538" s="4" t="s">
        <v>46</v>
      </c>
      <c r="F538" t="s">
        <v>47</v>
      </c>
      <c r="G538">
        <v>584</v>
      </c>
      <c r="H538">
        <v>15390</v>
      </c>
      <c r="I538">
        <v>12</v>
      </c>
      <c r="J538">
        <v>5707</v>
      </c>
      <c r="K538">
        <v>9442</v>
      </c>
      <c r="L538">
        <v>67</v>
      </c>
      <c r="M538">
        <v>1</v>
      </c>
      <c r="N538" t="s">
        <v>61</v>
      </c>
      <c r="O538" t="s">
        <v>47</v>
      </c>
    </row>
    <row r="539" spans="1:15" x14ac:dyDescent="0.3">
      <c r="A539" s="7">
        <v>17826</v>
      </c>
      <c r="B539" s="6" t="s">
        <v>1137</v>
      </c>
      <c r="C539" t="s">
        <v>1138</v>
      </c>
      <c r="D539" s="2" t="s">
        <v>58</v>
      </c>
      <c r="E539" s="4" t="s">
        <v>59</v>
      </c>
      <c r="F539" t="s">
        <v>60</v>
      </c>
      <c r="G539">
        <v>101</v>
      </c>
      <c r="H539">
        <v>67459</v>
      </c>
      <c r="I539">
        <v>9</v>
      </c>
      <c r="J539">
        <v>617</v>
      </c>
      <c r="K539">
        <v>14104</v>
      </c>
      <c r="L539">
        <v>92</v>
      </c>
      <c r="M539">
        <v>2</v>
      </c>
      <c r="N539" t="s">
        <v>48</v>
      </c>
      <c r="O539" t="s">
        <v>60</v>
      </c>
    </row>
    <row r="540" spans="1:15" x14ac:dyDescent="0.3">
      <c r="A540" s="7">
        <v>17827</v>
      </c>
      <c r="B540" s="6" t="s">
        <v>1139</v>
      </c>
      <c r="C540" t="s">
        <v>1140</v>
      </c>
      <c r="D540" s="2" t="s">
        <v>52</v>
      </c>
      <c r="E540" s="4" t="s">
        <v>46</v>
      </c>
      <c r="F540" t="s">
        <v>67</v>
      </c>
      <c r="G540">
        <v>1866</v>
      </c>
      <c r="H540">
        <v>83853</v>
      </c>
      <c r="I540">
        <v>2</v>
      </c>
      <c r="J540">
        <v>4163</v>
      </c>
      <c r="K540">
        <v>15902</v>
      </c>
      <c r="L540">
        <v>60</v>
      </c>
      <c r="M540">
        <v>3</v>
      </c>
      <c r="N540" t="s">
        <v>37</v>
      </c>
      <c r="O540" t="s">
        <v>49</v>
      </c>
    </row>
    <row r="541" spans="1:15" x14ac:dyDescent="0.3">
      <c r="A541" s="7">
        <v>17828</v>
      </c>
      <c r="B541" s="6" t="s">
        <v>1141</v>
      </c>
      <c r="C541" t="s">
        <v>1142</v>
      </c>
      <c r="D541" s="2" t="s">
        <v>52</v>
      </c>
      <c r="E541" s="4" t="s">
        <v>53</v>
      </c>
      <c r="F541" t="s">
        <v>54</v>
      </c>
      <c r="G541">
        <v>2430</v>
      </c>
      <c r="H541">
        <v>24719</v>
      </c>
      <c r="I541">
        <v>23</v>
      </c>
      <c r="J541">
        <v>28229</v>
      </c>
      <c r="K541">
        <v>3021</v>
      </c>
      <c r="L541">
        <v>9</v>
      </c>
      <c r="M541">
        <v>4</v>
      </c>
      <c r="N541" t="s">
        <v>48</v>
      </c>
      <c r="O541" t="s">
        <v>55</v>
      </c>
    </row>
    <row r="542" spans="1:15" x14ac:dyDescent="0.3">
      <c r="A542" s="7">
        <v>17829</v>
      </c>
      <c r="B542" s="6" t="s">
        <v>1143</v>
      </c>
      <c r="C542" t="s">
        <v>1144</v>
      </c>
      <c r="D542" s="2" t="s">
        <v>52</v>
      </c>
      <c r="E542" s="4" t="s">
        <v>53</v>
      </c>
      <c r="F542" t="s">
        <v>54</v>
      </c>
      <c r="G542">
        <v>3374</v>
      </c>
      <c r="H542">
        <v>58391</v>
      </c>
      <c r="I542">
        <v>34</v>
      </c>
      <c r="J542">
        <v>17695</v>
      </c>
      <c r="K542">
        <v>2891</v>
      </c>
      <c r="L542">
        <v>14</v>
      </c>
      <c r="M542">
        <v>4</v>
      </c>
      <c r="N542" t="s">
        <v>37</v>
      </c>
      <c r="O542" t="s">
        <v>55</v>
      </c>
    </row>
    <row r="543" spans="1:15" x14ac:dyDescent="0.3">
      <c r="A543" s="7">
        <v>17830</v>
      </c>
      <c r="B543" s="6" t="s">
        <v>1145</v>
      </c>
      <c r="C543" t="s">
        <v>1146</v>
      </c>
      <c r="D543" s="2" t="s">
        <v>58</v>
      </c>
      <c r="E543" s="4" t="s">
        <v>59</v>
      </c>
      <c r="F543" t="s">
        <v>60</v>
      </c>
      <c r="G543">
        <v>195</v>
      </c>
      <c r="H543">
        <v>34605</v>
      </c>
      <c r="I543">
        <v>7</v>
      </c>
      <c r="J543">
        <v>1315</v>
      </c>
      <c r="K543">
        <v>22103</v>
      </c>
      <c r="L543">
        <v>92</v>
      </c>
      <c r="M543">
        <v>1</v>
      </c>
      <c r="N543" t="s">
        <v>32</v>
      </c>
      <c r="O543" t="s">
        <v>60</v>
      </c>
    </row>
    <row r="544" spans="1:15" x14ac:dyDescent="0.3">
      <c r="A544" s="7">
        <v>17831</v>
      </c>
      <c r="B544" s="6" t="s">
        <v>1147</v>
      </c>
      <c r="C544" t="s">
        <v>1148</v>
      </c>
      <c r="D544" s="2" t="s">
        <v>52</v>
      </c>
      <c r="E544" s="4" t="s">
        <v>53</v>
      </c>
      <c r="F544" t="s">
        <v>54</v>
      </c>
      <c r="G544">
        <v>2566</v>
      </c>
      <c r="H544">
        <v>47989</v>
      </c>
      <c r="I544">
        <v>30</v>
      </c>
      <c r="J544">
        <v>27326</v>
      </c>
      <c r="K544">
        <v>2675</v>
      </c>
      <c r="L544">
        <v>5</v>
      </c>
      <c r="M544">
        <v>5</v>
      </c>
      <c r="N544" t="s">
        <v>32</v>
      </c>
      <c r="O544" t="s">
        <v>80</v>
      </c>
    </row>
    <row r="545" spans="1:15" x14ac:dyDescent="0.3">
      <c r="A545" s="7">
        <v>17832</v>
      </c>
      <c r="B545" s="6" t="s">
        <v>1149</v>
      </c>
      <c r="C545" t="s">
        <v>1150</v>
      </c>
      <c r="D545" s="2" t="s">
        <v>52</v>
      </c>
      <c r="E545" s="4" t="s">
        <v>59</v>
      </c>
      <c r="F545" t="s">
        <v>76</v>
      </c>
      <c r="G545">
        <v>3308</v>
      </c>
      <c r="H545">
        <v>40893</v>
      </c>
      <c r="I545">
        <v>11</v>
      </c>
      <c r="J545">
        <v>1086</v>
      </c>
      <c r="K545">
        <v>14550</v>
      </c>
      <c r="L545">
        <v>51</v>
      </c>
      <c r="M545">
        <v>3</v>
      </c>
      <c r="N545" t="s">
        <v>48</v>
      </c>
      <c r="O545" t="s">
        <v>76</v>
      </c>
    </row>
    <row r="546" spans="1:15" x14ac:dyDescent="0.3">
      <c r="A546" s="7">
        <v>17833</v>
      </c>
      <c r="B546" s="6" t="s">
        <v>1151</v>
      </c>
      <c r="C546" t="s">
        <v>1152</v>
      </c>
      <c r="D546" s="2" t="s">
        <v>70</v>
      </c>
      <c r="E546" s="4" t="s">
        <v>46</v>
      </c>
      <c r="F546" t="s">
        <v>67</v>
      </c>
      <c r="G546">
        <v>343</v>
      </c>
      <c r="H546">
        <v>20474</v>
      </c>
      <c r="I546">
        <v>11</v>
      </c>
      <c r="J546">
        <v>3290</v>
      </c>
      <c r="K546">
        <v>10626</v>
      </c>
      <c r="L546">
        <v>65</v>
      </c>
      <c r="M546">
        <v>3</v>
      </c>
      <c r="N546" t="s">
        <v>32</v>
      </c>
      <c r="O546" t="s">
        <v>49</v>
      </c>
    </row>
    <row r="547" spans="1:15" x14ac:dyDescent="0.3">
      <c r="A547" s="7">
        <v>17834</v>
      </c>
      <c r="B547" s="6" t="s">
        <v>1153</v>
      </c>
      <c r="C547" t="s">
        <v>1154</v>
      </c>
      <c r="D547" s="2" t="s">
        <v>52</v>
      </c>
      <c r="E547" s="4" t="s">
        <v>53</v>
      </c>
      <c r="F547" t="s">
        <v>54</v>
      </c>
      <c r="G547">
        <v>1934</v>
      </c>
      <c r="H547">
        <v>12640</v>
      </c>
      <c r="I547">
        <v>38</v>
      </c>
      <c r="J547">
        <v>2824</v>
      </c>
      <c r="K547">
        <v>3286</v>
      </c>
      <c r="L547">
        <v>25</v>
      </c>
      <c r="M547">
        <v>6</v>
      </c>
      <c r="N547" t="s">
        <v>37</v>
      </c>
      <c r="O547" t="s">
        <v>55</v>
      </c>
    </row>
    <row r="548" spans="1:15" x14ac:dyDescent="0.3">
      <c r="A548" s="7">
        <v>17835</v>
      </c>
      <c r="B548" s="6" t="s">
        <v>1155</v>
      </c>
      <c r="C548" t="s">
        <v>1156</v>
      </c>
      <c r="D548" s="2" t="s">
        <v>52</v>
      </c>
      <c r="E548" s="4" t="s">
        <v>46</v>
      </c>
      <c r="F548" t="s">
        <v>47</v>
      </c>
      <c r="G548">
        <v>844</v>
      </c>
      <c r="H548">
        <v>60807</v>
      </c>
      <c r="I548">
        <v>13</v>
      </c>
      <c r="J548">
        <v>2183</v>
      </c>
      <c r="K548">
        <v>11087</v>
      </c>
      <c r="L548">
        <v>69</v>
      </c>
      <c r="M548">
        <v>0</v>
      </c>
      <c r="N548" t="s">
        <v>61</v>
      </c>
      <c r="O548" t="s">
        <v>76</v>
      </c>
    </row>
    <row r="549" spans="1:15" x14ac:dyDescent="0.3">
      <c r="A549" s="7">
        <v>17836</v>
      </c>
      <c r="B549" s="6" t="s">
        <v>1157</v>
      </c>
      <c r="C549" t="s">
        <v>1158</v>
      </c>
      <c r="D549" s="2" t="s">
        <v>64</v>
      </c>
      <c r="E549" s="4" t="s">
        <v>59</v>
      </c>
      <c r="F549" t="s">
        <v>60</v>
      </c>
      <c r="G549">
        <v>816</v>
      </c>
      <c r="H549">
        <v>30135</v>
      </c>
      <c r="I549">
        <v>9</v>
      </c>
      <c r="J549">
        <v>1781</v>
      </c>
      <c r="K549">
        <v>12150</v>
      </c>
      <c r="L549">
        <v>91</v>
      </c>
      <c r="M549">
        <v>2</v>
      </c>
      <c r="N549" t="s">
        <v>61</v>
      </c>
      <c r="O549" t="s">
        <v>60</v>
      </c>
    </row>
    <row r="550" spans="1:15" x14ac:dyDescent="0.3">
      <c r="A550" s="7">
        <v>17837</v>
      </c>
      <c r="B550" s="6" t="s">
        <v>1159</v>
      </c>
      <c r="C550" t="s">
        <v>1160</v>
      </c>
      <c r="D550" s="2" t="s">
        <v>58</v>
      </c>
      <c r="E550" s="4" t="s">
        <v>59</v>
      </c>
      <c r="F550" t="s">
        <v>60</v>
      </c>
      <c r="G550">
        <v>165</v>
      </c>
      <c r="H550">
        <v>56999</v>
      </c>
      <c r="I550">
        <v>18</v>
      </c>
      <c r="J550">
        <v>282</v>
      </c>
      <c r="K550">
        <v>21624</v>
      </c>
      <c r="L550">
        <v>76</v>
      </c>
      <c r="M550">
        <v>1</v>
      </c>
      <c r="N550" t="s">
        <v>61</v>
      </c>
      <c r="O550" t="s">
        <v>60</v>
      </c>
    </row>
    <row r="551" spans="1:15" x14ac:dyDescent="0.3">
      <c r="A551" s="7">
        <v>17838</v>
      </c>
      <c r="B551" s="6" t="s">
        <v>1161</v>
      </c>
      <c r="C551" t="s">
        <v>1162</v>
      </c>
      <c r="D551" s="2" t="s">
        <v>58</v>
      </c>
      <c r="E551" s="4" t="s">
        <v>46</v>
      </c>
      <c r="F551" t="s">
        <v>60</v>
      </c>
      <c r="G551">
        <v>113</v>
      </c>
      <c r="H551">
        <v>71983</v>
      </c>
      <c r="I551">
        <v>4</v>
      </c>
      <c r="J551">
        <v>356</v>
      </c>
      <c r="K551">
        <v>28303</v>
      </c>
      <c r="L551">
        <v>94</v>
      </c>
      <c r="M551">
        <v>2</v>
      </c>
      <c r="N551" t="s">
        <v>32</v>
      </c>
      <c r="O551" t="s">
        <v>60</v>
      </c>
    </row>
    <row r="552" spans="1:15" x14ac:dyDescent="0.3">
      <c r="A552" s="7">
        <v>17839</v>
      </c>
      <c r="B552" s="6" t="s">
        <v>1163</v>
      </c>
      <c r="C552" t="s">
        <v>1164</v>
      </c>
      <c r="D552" s="2" t="s">
        <v>58</v>
      </c>
      <c r="E552" s="4" t="s">
        <v>59</v>
      </c>
      <c r="F552" t="s">
        <v>60</v>
      </c>
      <c r="G552">
        <v>193</v>
      </c>
      <c r="H552">
        <v>23703</v>
      </c>
      <c r="I552">
        <v>20</v>
      </c>
      <c r="J552">
        <v>1462</v>
      </c>
      <c r="K552">
        <v>25139</v>
      </c>
      <c r="L552">
        <v>87</v>
      </c>
      <c r="M552">
        <v>1</v>
      </c>
      <c r="N552" t="s">
        <v>61</v>
      </c>
      <c r="O552" t="s">
        <v>60</v>
      </c>
    </row>
    <row r="553" spans="1:15" x14ac:dyDescent="0.3">
      <c r="A553" s="7">
        <v>17840</v>
      </c>
      <c r="B553" s="6" t="s">
        <v>1165</v>
      </c>
      <c r="C553" t="s">
        <v>1166</v>
      </c>
      <c r="D553" s="2" t="s">
        <v>52</v>
      </c>
      <c r="E553" s="4" t="s">
        <v>46</v>
      </c>
      <c r="F553" t="s">
        <v>80</v>
      </c>
      <c r="G553">
        <v>4196</v>
      </c>
      <c r="H553">
        <v>14246</v>
      </c>
      <c r="I553">
        <v>34</v>
      </c>
      <c r="J553">
        <v>38630</v>
      </c>
      <c r="K553">
        <v>3694</v>
      </c>
      <c r="L553">
        <v>21</v>
      </c>
      <c r="M553">
        <v>5</v>
      </c>
      <c r="N553" t="s">
        <v>37</v>
      </c>
      <c r="O553" t="s">
        <v>80</v>
      </c>
    </row>
    <row r="554" spans="1:15" x14ac:dyDescent="0.3">
      <c r="A554" s="7">
        <v>17841</v>
      </c>
      <c r="B554" s="6" t="s">
        <v>1167</v>
      </c>
      <c r="C554" t="s">
        <v>1168</v>
      </c>
      <c r="D554" s="2" t="s">
        <v>58</v>
      </c>
      <c r="E554" s="4" t="s">
        <v>59</v>
      </c>
      <c r="F554" t="s">
        <v>60</v>
      </c>
      <c r="G554">
        <v>96</v>
      </c>
      <c r="H554">
        <v>61711</v>
      </c>
      <c r="I554">
        <v>9</v>
      </c>
      <c r="J554">
        <v>967</v>
      </c>
      <c r="K554">
        <v>25276</v>
      </c>
      <c r="L554">
        <v>87</v>
      </c>
      <c r="M554">
        <v>1</v>
      </c>
      <c r="N554" t="s">
        <v>48</v>
      </c>
      <c r="O554" t="s">
        <v>60</v>
      </c>
    </row>
    <row r="555" spans="1:15" x14ac:dyDescent="0.3">
      <c r="A555" s="7">
        <v>17842</v>
      </c>
      <c r="B555" s="6" t="s">
        <v>1169</v>
      </c>
      <c r="C555" t="s">
        <v>1170</v>
      </c>
      <c r="D555" s="2" t="s">
        <v>45</v>
      </c>
      <c r="E555" s="4" t="s">
        <v>59</v>
      </c>
      <c r="F555" t="s">
        <v>60</v>
      </c>
      <c r="G555">
        <v>291</v>
      </c>
      <c r="H555">
        <v>35023</v>
      </c>
      <c r="I555">
        <v>18</v>
      </c>
      <c r="J555">
        <v>1423</v>
      </c>
      <c r="K555">
        <v>22618</v>
      </c>
      <c r="L555">
        <v>85</v>
      </c>
      <c r="M555">
        <v>1</v>
      </c>
      <c r="N555" t="s">
        <v>48</v>
      </c>
      <c r="O555" t="s">
        <v>60</v>
      </c>
    </row>
    <row r="556" spans="1:15" x14ac:dyDescent="0.3">
      <c r="A556" s="7">
        <v>17843</v>
      </c>
      <c r="B556" s="6" t="s">
        <v>1171</v>
      </c>
      <c r="C556" t="s">
        <v>1172</v>
      </c>
      <c r="D556" s="2" t="s">
        <v>52</v>
      </c>
      <c r="E556" s="4" t="s">
        <v>59</v>
      </c>
      <c r="F556" t="s">
        <v>76</v>
      </c>
      <c r="G556">
        <v>1201</v>
      </c>
      <c r="H556">
        <v>79708</v>
      </c>
      <c r="I556">
        <v>17</v>
      </c>
      <c r="J556">
        <v>1976</v>
      </c>
      <c r="K556">
        <v>14053</v>
      </c>
      <c r="L556">
        <v>61</v>
      </c>
      <c r="M556">
        <v>2</v>
      </c>
      <c r="N556" t="s">
        <v>48</v>
      </c>
      <c r="O556" t="s">
        <v>76</v>
      </c>
    </row>
    <row r="557" spans="1:15" x14ac:dyDescent="0.3">
      <c r="A557" s="7">
        <v>17844</v>
      </c>
      <c r="B557" s="6" t="s">
        <v>1173</v>
      </c>
      <c r="C557" t="s">
        <v>1174</v>
      </c>
      <c r="D557" s="2" t="s">
        <v>58</v>
      </c>
      <c r="E557" s="4" t="s">
        <v>59</v>
      </c>
      <c r="F557" t="s">
        <v>60</v>
      </c>
      <c r="G557">
        <v>143</v>
      </c>
      <c r="H557">
        <v>70668</v>
      </c>
      <c r="I557">
        <v>5</v>
      </c>
      <c r="J557">
        <v>204</v>
      </c>
      <c r="K557">
        <v>16496</v>
      </c>
      <c r="L557">
        <v>79</v>
      </c>
      <c r="M557">
        <v>1</v>
      </c>
      <c r="N557" t="s">
        <v>48</v>
      </c>
      <c r="O557" t="s">
        <v>60</v>
      </c>
    </row>
    <row r="558" spans="1:15" x14ac:dyDescent="0.3">
      <c r="A558" s="7">
        <v>17845</v>
      </c>
      <c r="B558" s="6" t="s">
        <v>1175</v>
      </c>
      <c r="C558" t="s">
        <v>1176</v>
      </c>
      <c r="D558" s="2" t="s">
        <v>58</v>
      </c>
      <c r="E558" s="4" t="s">
        <v>59</v>
      </c>
      <c r="F558" t="s">
        <v>60</v>
      </c>
      <c r="G558">
        <v>100</v>
      </c>
      <c r="H558">
        <v>33529</v>
      </c>
      <c r="I558">
        <v>6</v>
      </c>
      <c r="J558">
        <v>391</v>
      </c>
      <c r="K558">
        <v>28839</v>
      </c>
      <c r="L558">
        <v>89</v>
      </c>
      <c r="M558">
        <v>1</v>
      </c>
      <c r="N558" t="s">
        <v>61</v>
      </c>
      <c r="O558" t="s">
        <v>60</v>
      </c>
    </row>
    <row r="559" spans="1:15" x14ac:dyDescent="0.3">
      <c r="A559" s="7">
        <v>17846</v>
      </c>
      <c r="B559" s="6" t="s">
        <v>1177</v>
      </c>
      <c r="C559" t="s">
        <v>1178</v>
      </c>
      <c r="D559" s="2" t="s">
        <v>45</v>
      </c>
      <c r="E559" s="4" t="s">
        <v>46</v>
      </c>
      <c r="F559" t="s">
        <v>76</v>
      </c>
      <c r="G559">
        <v>522</v>
      </c>
      <c r="H559">
        <v>32827</v>
      </c>
      <c r="I559">
        <v>15</v>
      </c>
      <c r="J559">
        <v>1130</v>
      </c>
      <c r="K559">
        <v>14701</v>
      </c>
      <c r="L559">
        <v>56</v>
      </c>
      <c r="M559">
        <v>1</v>
      </c>
      <c r="N559" t="s">
        <v>48</v>
      </c>
      <c r="O559" t="s">
        <v>76</v>
      </c>
    </row>
    <row r="560" spans="1:15" x14ac:dyDescent="0.3">
      <c r="A560" s="7">
        <v>17847</v>
      </c>
      <c r="B560" s="6" t="s">
        <v>1179</v>
      </c>
      <c r="C560" t="s">
        <v>1180</v>
      </c>
      <c r="D560" s="2" t="s">
        <v>52</v>
      </c>
      <c r="E560" s="4" t="s">
        <v>53</v>
      </c>
      <c r="F560" t="s">
        <v>54</v>
      </c>
      <c r="G560">
        <v>2364</v>
      </c>
      <c r="H560">
        <v>76644</v>
      </c>
      <c r="I560">
        <v>26</v>
      </c>
      <c r="J560">
        <v>8233</v>
      </c>
      <c r="K560">
        <v>3179</v>
      </c>
      <c r="L560">
        <v>20</v>
      </c>
      <c r="M560">
        <v>5</v>
      </c>
      <c r="N560" t="s">
        <v>48</v>
      </c>
      <c r="O560" t="s">
        <v>55</v>
      </c>
    </row>
    <row r="561" spans="1:15" x14ac:dyDescent="0.3">
      <c r="A561" s="7">
        <v>17848</v>
      </c>
      <c r="B561" s="6" t="s">
        <v>1181</v>
      </c>
      <c r="C561" t="s">
        <v>1182</v>
      </c>
      <c r="D561" s="2" t="s">
        <v>64</v>
      </c>
      <c r="E561" s="4" t="s">
        <v>59</v>
      </c>
      <c r="F561" t="s">
        <v>76</v>
      </c>
      <c r="G561">
        <v>799</v>
      </c>
      <c r="H561">
        <v>86073</v>
      </c>
      <c r="I561">
        <v>4</v>
      </c>
      <c r="J561">
        <v>1946</v>
      </c>
      <c r="K561">
        <v>12648</v>
      </c>
      <c r="L561">
        <v>65</v>
      </c>
      <c r="M561">
        <v>3</v>
      </c>
      <c r="N561" t="s">
        <v>48</v>
      </c>
      <c r="O561" t="s">
        <v>47</v>
      </c>
    </row>
    <row r="562" spans="1:15" x14ac:dyDescent="0.3">
      <c r="A562" s="7">
        <v>17849</v>
      </c>
      <c r="B562" s="6" t="s">
        <v>1183</v>
      </c>
      <c r="C562" t="s">
        <v>1184</v>
      </c>
      <c r="D562" s="2" t="s">
        <v>58</v>
      </c>
      <c r="E562" s="4" t="s">
        <v>59</v>
      </c>
      <c r="F562" t="s">
        <v>60</v>
      </c>
      <c r="G562">
        <v>95</v>
      </c>
      <c r="H562">
        <v>52831</v>
      </c>
      <c r="I562">
        <v>12</v>
      </c>
      <c r="J562">
        <v>1009</v>
      </c>
      <c r="K562">
        <v>21909</v>
      </c>
      <c r="L562">
        <v>88</v>
      </c>
      <c r="M562">
        <v>2</v>
      </c>
      <c r="N562" t="s">
        <v>48</v>
      </c>
      <c r="O562" t="s">
        <v>60</v>
      </c>
    </row>
    <row r="563" spans="1:15" x14ac:dyDescent="0.3">
      <c r="A563" s="7">
        <v>17850</v>
      </c>
      <c r="B563" s="6" t="s">
        <v>1185</v>
      </c>
      <c r="C563" t="s">
        <v>1186</v>
      </c>
      <c r="D563" s="2" t="s">
        <v>58</v>
      </c>
      <c r="E563" s="4" t="s">
        <v>46</v>
      </c>
      <c r="F563" t="s">
        <v>60</v>
      </c>
      <c r="G563">
        <v>72</v>
      </c>
      <c r="H563">
        <v>61790</v>
      </c>
      <c r="I563">
        <v>8</v>
      </c>
      <c r="J563">
        <v>1463</v>
      </c>
      <c r="K563">
        <v>24311</v>
      </c>
      <c r="L563">
        <v>100</v>
      </c>
      <c r="M563">
        <v>1</v>
      </c>
      <c r="N563" t="s">
        <v>48</v>
      </c>
      <c r="O563" t="s">
        <v>76</v>
      </c>
    </row>
    <row r="564" spans="1:15" x14ac:dyDescent="0.3">
      <c r="A564" s="7">
        <v>17851</v>
      </c>
      <c r="B564" s="6" t="s">
        <v>1187</v>
      </c>
      <c r="C564" t="s">
        <v>1188</v>
      </c>
      <c r="D564" s="2" t="s">
        <v>45</v>
      </c>
      <c r="E564" s="4" t="s">
        <v>59</v>
      </c>
      <c r="F564" t="s">
        <v>60</v>
      </c>
      <c r="G564">
        <v>614</v>
      </c>
      <c r="H564">
        <v>58390</v>
      </c>
      <c r="I564">
        <v>17</v>
      </c>
      <c r="J564">
        <v>374</v>
      </c>
      <c r="K564">
        <v>22050</v>
      </c>
      <c r="L564">
        <v>87</v>
      </c>
      <c r="M564">
        <v>1</v>
      </c>
      <c r="N564" t="s">
        <v>32</v>
      </c>
      <c r="O564" t="s">
        <v>60</v>
      </c>
    </row>
    <row r="565" spans="1:15" x14ac:dyDescent="0.3">
      <c r="A565" s="7">
        <v>17852</v>
      </c>
      <c r="B565" s="6" t="s">
        <v>1189</v>
      </c>
      <c r="C565" t="s">
        <v>1190</v>
      </c>
      <c r="D565" s="2" t="s">
        <v>58</v>
      </c>
      <c r="E565" s="4" t="s">
        <v>59</v>
      </c>
      <c r="F565" t="s">
        <v>60</v>
      </c>
      <c r="G565">
        <v>195</v>
      </c>
      <c r="H565">
        <v>52302</v>
      </c>
      <c r="I565">
        <v>15</v>
      </c>
      <c r="J565">
        <v>1294</v>
      </c>
      <c r="K565">
        <v>17115</v>
      </c>
      <c r="L565">
        <v>93</v>
      </c>
      <c r="M565">
        <v>2</v>
      </c>
      <c r="N565" t="s">
        <v>61</v>
      </c>
      <c r="O565" t="s">
        <v>60</v>
      </c>
    </row>
    <row r="566" spans="1:15" x14ac:dyDescent="0.3">
      <c r="A566" s="7">
        <v>17853</v>
      </c>
      <c r="B566" s="6" t="s">
        <v>1191</v>
      </c>
      <c r="C566" t="s">
        <v>1192</v>
      </c>
      <c r="D566" s="2" t="s">
        <v>79</v>
      </c>
      <c r="E566" s="4" t="s">
        <v>53</v>
      </c>
      <c r="F566" t="s">
        <v>54</v>
      </c>
      <c r="G566">
        <v>3221</v>
      </c>
      <c r="H566">
        <v>35551</v>
      </c>
      <c r="I566">
        <v>37</v>
      </c>
      <c r="J566">
        <v>11877</v>
      </c>
      <c r="K566">
        <v>3071</v>
      </c>
      <c r="L566">
        <v>23</v>
      </c>
      <c r="M566">
        <v>8</v>
      </c>
      <c r="N566" t="s">
        <v>48</v>
      </c>
      <c r="O566" t="s">
        <v>80</v>
      </c>
    </row>
    <row r="567" spans="1:15" x14ac:dyDescent="0.3">
      <c r="A567" s="7">
        <v>17854</v>
      </c>
      <c r="B567" s="6" t="s">
        <v>1193</v>
      </c>
      <c r="C567" t="s">
        <v>1194</v>
      </c>
      <c r="D567" s="2" t="s">
        <v>58</v>
      </c>
      <c r="E567" s="4" t="s">
        <v>59</v>
      </c>
      <c r="F567" t="s">
        <v>60</v>
      </c>
      <c r="G567">
        <v>57</v>
      </c>
      <c r="H567">
        <v>61875</v>
      </c>
      <c r="I567">
        <v>18</v>
      </c>
      <c r="J567">
        <v>1670</v>
      </c>
      <c r="K567">
        <v>18636</v>
      </c>
      <c r="L567">
        <v>93</v>
      </c>
      <c r="M567">
        <v>2</v>
      </c>
      <c r="N567" t="s">
        <v>48</v>
      </c>
      <c r="O567" t="s">
        <v>60</v>
      </c>
    </row>
    <row r="568" spans="1:15" x14ac:dyDescent="0.3">
      <c r="A568" s="7">
        <v>17855</v>
      </c>
      <c r="B568" s="6" t="s">
        <v>1195</v>
      </c>
      <c r="C568" t="s">
        <v>1196</v>
      </c>
      <c r="D568" s="2" t="s">
        <v>45</v>
      </c>
      <c r="E568" s="4" t="s">
        <v>46</v>
      </c>
      <c r="F568" t="s">
        <v>47</v>
      </c>
      <c r="G568">
        <v>760</v>
      </c>
      <c r="H568">
        <v>69309</v>
      </c>
      <c r="I568">
        <v>5</v>
      </c>
      <c r="J568">
        <v>2123</v>
      </c>
      <c r="K568">
        <v>9695</v>
      </c>
      <c r="L568">
        <v>61</v>
      </c>
      <c r="M568">
        <v>1</v>
      </c>
      <c r="N568" t="s">
        <v>61</v>
      </c>
      <c r="O568" t="s">
        <v>49</v>
      </c>
    </row>
    <row r="569" spans="1:15" x14ac:dyDescent="0.3">
      <c r="A569" s="7">
        <v>17856</v>
      </c>
      <c r="B569" s="6" t="s">
        <v>1197</v>
      </c>
      <c r="C569" t="s">
        <v>1198</v>
      </c>
      <c r="D569" s="2" t="s">
        <v>58</v>
      </c>
      <c r="E569" s="4" t="s">
        <v>59</v>
      </c>
      <c r="F569" t="s">
        <v>60</v>
      </c>
      <c r="G569">
        <v>210</v>
      </c>
      <c r="H569">
        <v>80286</v>
      </c>
      <c r="I569">
        <v>20</v>
      </c>
      <c r="J569">
        <v>394</v>
      </c>
      <c r="K569">
        <v>19699</v>
      </c>
      <c r="L569">
        <v>88</v>
      </c>
      <c r="M569">
        <v>1</v>
      </c>
      <c r="N569" t="s">
        <v>32</v>
      </c>
      <c r="O569" t="s">
        <v>60</v>
      </c>
    </row>
    <row r="570" spans="1:15" x14ac:dyDescent="0.3">
      <c r="A570" s="7">
        <v>17857</v>
      </c>
      <c r="B570" s="6" t="s">
        <v>1199</v>
      </c>
      <c r="C570" t="s">
        <v>1200</v>
      </c>
      <c r="D570" s="2" t="s">
        <v>64</v>
      </c>
      <c r="E570" s="4" t="s">
        <v>46</v>
      </c>
      <c r="F570" t="s">
        <v>47</v>
      </c>
      <c r="G570">
        <v>621</v>
      </c>
      <c r="H570">
        <v>58661</v>
      </c>
      <c r="I570">
        <v>10</v>
      </c>
      <c r="J570">
        <v>3480</v>
      </c>
      <c r="K570">
        <v>11067</v>
      </c>
      <c r="L570">
        <v>65</v>
      </c>
      <c r="M570">
        <v>0</v>
      </c>
      <c r="N570" t="s">
        <v>48</v>
      </c>
      <c r="O570" t="s">
        <v>49</v>
      </c>
    </row>
    <row r="571" spans="1:15" x14ac:dyDescent="0.3">
      <c r="A571" s="7">
        <v>17858</v>
      </c>
      <c r="B571" s="6" t="s">
        <v>1201</v>
      </c>
      <c r="C571" t="s">
        <v>1202</v>
      </c>
      <c r="D571" s="2" t="s">
        <v>70</v>
      </c>
      <c r="E571" s="4" t="s">
        <v>46</v>
      </c>
      <c r="F571" t="s">
        <v>60</v>
      </c>
      <c r="G571">
        <v>354</v>
      </c>
      <c r="H571">
        <v>24235</v>
      </c>
      <c r="I571">
        <v>11</v>
      </c>
      <c r="J571">
        <v>855</v>
      </c>
      <c r="K571">
        <v>28631</v>
      </c>
      <c r="L571">
        <v>76</v>
      </c>
      <c r="M571">
        <v>1</v>
      </c>
      <c r="N571" t="s">
        <v>32</v>
      </c>
      <c r="O571" t="s">
        <v>60</v>
      </c>
    </row>
    <row r="572" spans="1:15" x14ac:dyDescent="0.3">
      <c r="A572" s="7">
        <v>17859</v>
      </c>
      <c r="B572" s="6" t="s">
        <v>1203</v>
      </c>
      <c r="C572" t="s">
        <v>1204</v>
      </c>
      <c r="D572" s="2" t="s">
        <v>52</v>
      </c>
      <c r="E572" s="4" t="s">
        <v>53</v>
      </c>
      <c r="F572" t="s">
        <v>54</v>
      </c>
      <c r="G572">
        <v>2963</v>
      </c>
      <c r="H572">
        <v>73993</v>
      </c>
      <c r="I572">
        <v>28</v>
      </c>
      <c r="J572">
        <v>2209</v>
      </c>
      <c r="K572">
        <v>3165</v>
      </c>
      <c r="L572">
        <v>17</v>
      </c>
      <c r="M572">
        <v>5</v>
      </c>
      <c r="N572" t="s">
        <v>48</v>
      </c>
      <c r="O572" t="s">
        <v>55</v>
      </c>
    </row>
    <row r="573" spans="1:15" x14ac:dyDescent="0.3">
      <c r="A573" s="7">
        <v>17860</v>
      </c>
      <c r="B573" s="6" t="s">
        <v>1205</v>
      </c>
      <c r="C573" t="s">
        <v>1206</v>
      </c>
      <c r="D573" s="2" t="s">
        <v>52</v>
      </c>
      <c r="E573" s="4" t="s">
        <v>59</v>
      </c>
      <c r="F573" t="s">
        <v>76</v>
      </c>
      <c r="G573">
        <v>951</v>
      </c>
      <c r="H573">
        <v>53044</v>
      </c>
      <c r="I573">
        <v>11</v>
      </c>
      <c r="J573">
        <v>1457</v>
      </c>
      <c r="K573">
        <v>15861</v>
      </c>
      <c r="L573">
        <v>69</v>
      </c>
      <c r="M573">
        <v>3</v>
      </c>
      <c r="N573" t="s">
        <v>48</v>
      </c>
      <c r="O573" t="s">
        <v>47</v>
      </c>
    </row>
    <row r="574" spans="1:15" x14ac:dyDescent="0.3">
      <c r="A574" s="7">
        <v>17861</v>
      </c>
      <c r="B574" s="6" t="s">
        <v>1207</v>
      </c>
      <c r="C574" t="s">
        <v>1208</v>
      </c>
      <c r="D574" s="2" t="s">
        <v>52</v>
      </c>
      <c r="E574" s="4" t="s">
        <v>46</v>
      </c>
      <c r="F574" t="s">
        <v>80</v>
      </c>
      <c r="G574">
        <v>4447</v>
      </c>
      <c r="H574">
        <v>59661</v>
      </c>
      <c r="I574">
        <v>49</v>
      </c>
      <c r="J574">
        <v>19158</v>
      </c>
      <c r="K574">
        <v>3006</v>
      </c>
      <c r="L574">
        <v>18</v>
      </c>
      <c r="M574">
        <v>4</v>
      </c>
      <c r="N574" t="s">
        <v>48</v>
      </c>
      <c r="O574" t="s">
        <v>80</v>
      </c>
    </row>
    <row r="575" spans="1:15" x14ac:dyDescent="0.3">
      <c r="A575" s="7">
        <v>17862</v>
      </c>
      <c r="B575" s="6" t="s">
        <v>1209</v>
      </c>
      <c r="C575" t="s">
        <v>1210</v>
      </c>
      <c r="D575" s="2" t="s">
        <v>52</v>
      </c>
      <c r="E575" s="4" t="s">
        <v>46</v>
      </c>
      <c r="F575" t="s">
        <v>76</v>
      </c>
      <c r="G575">
        <v>3253</v>
      </c>
      <c r="H575">
        <v>35023</v>
      </c>
      <c r="I575">
        <v>16</v>
      </c>
      <c r="J575">
        <v>1753</v>
      </c>
      <c r="K575">
        <v>11977</v>
      </c>
      <c r="L575">
        <v>70</v>
      </c>
      <c r="M575">
        <v>3</v>
      </c>
      <c r="N575" t="s">
        <v>32</v>
      </c>
      <c r="O575" t="s">
        <v>49</v>
      </c>
    </row>
    <row r="576" spans="1:15" x14ac:dyDescent="0.3">
      <c r="A576" s="7">
        <v>17863</v>
      </c>
      <c r="B576" s="6" t="s">
        <v>1211</v>
      </c>
      <c r="C576" t="s">
        <v>1212</v>
      </c>
      <c r="D576" s="2" t="s">
        <v>64</v>
      </c>
      <c r="E576" s="4" t="s">
        <v>46</v>
      </c>
      <c r="F576" t="s">
        <v>67</v>
      </c>
      <c r="G576">
        <v>637</v>
      </c>
      <c r="H576">
        <v>12958</v>
      </c>
      <c r="I576">
        <v>7</v>
      </c>
      <c r="J576">
        <v>1581</v>
      </c>
      <c r="K576">
        <v>13537</v>
      </c>
      <c r="L576">
        <v>61</v>
      </c>
      <c r="M576">
        <v>2</v>
      </c>
      <c r="N576" t="s">
        <v>48</v>
      </c>
      <c r="O576" t="s">
        <v>49</v>
      </c>
    </row>
    <row r="577" spans="1:15" x14ac:dyDescent="0.3">
      <c r="A577" s="7">
        <v>17864</v>
      </c>
      <c r="B577" s="6" t="s">
        <v>1213</v>
      </c>
      <c r="C577" t="s">
        <v>1214</v>
      </c>
      <c r="D577" s="2" t="s">
        <v>52</v>
      </c>
      <c r="E577" s="4" t="s">
        <v>53</v>
      </c>
      <c r="F577" t="s">
        <v>54</v>
      </c>
      <c r="G577">
        <v>3217</v>
      </c>
      <c r="H577">
        <v>11730</v>
      </c>
      <c r="I577">
        <v>42</v>
      </c>
      <c r="J577">
        <v>6062</v>
      </c>
      <c r="K577">
        <v>3055</v>
      </c>
      <c r="L577">
        <v>23</v>
      </c>
      <c r="M577">
        <v>5</v>
      </c>
      <c r="N577" t="s">
        <v>61</v>
      </c>
      <c r="O577" t="s">
        <v>55</v>
      </c>
    </row>
    <row r="578" spans="1:15" x14ac:dyDescent="0.3">
      <c r="A578" s="7">
        <v>17865</v>
      </c>
      <c r="B578" s="6" t="s">
        <v>1215</v>
      </c>
      <c r="C578" t="s">
        <v>1216</v>
      </c>
      <c r="D578" s="2" t="s">
        <v>52</v>
      </c>
      <c r="E578" s="4" t="s">
        <v>59</v>
      </c>
      <c r="F578" t="s">
        <v>80</v>
      </c>
      <c r="G578">
        <v>2573</v>
      </c>
      <c r="H578">
        <v>18437</v>
      </c>
      <c r="I578">
        <v>60</v>
      </c>
      <c r="J578">
        <v>16480</v>
      </c>
      <c r="K578">
        <v>2885</v>
      </c>
      <c r="L578">
        <v>19</v>
      </c>
      <c r="M578">
        <v>5</v>
      </c>
      <c r="N578" t="s">
        <v>37</v>
      </c>
      <c r="O578" t="s">
        <v>80</v>
      </c>
    </row>
    <row r="579" spans="1:15" x14ac:dyDescent="0.3">
      <c r="A579" s="7">
        <v>17866</v>
      </c>
      <c r="B579" s="6" t="s">
        <v>1217</v>
      </c>
      <c r="C579" t="s">
        <v>1218</v>
      </c>
      <c r="D579" s="2" t="s">
        <v>45</v>
      </c>
      <c r="E579" s="4" t="s">
        <v>46</v>
      </c>
      <c r="F579" t="s">
        <v>47</v>
      </c>
      <c r="G579">
        <v>338</v>
      </c>
      <c r="H579">
        <v>51638</v>
      </c>
      <c r="I579">
        <v>11</v>
      </c>
      <c r="J579">
        <v>2449</v>
      </c>
      <c r="K579">
        <v>9474</v>
      </c>
      <c r="L579">
        <v>69</v>
      </c>
      <c r="M579">
        <v>1</v>
      </c>
      <c r="N579" t="s">
        <v>48</v>
      </c>
      <c r="O579" t="s">
        <v>73</v>
      </c>
    </row>
    <row r="580" spans="1:15" x14ac:dyDescent="0.3">
      <c r="A580" s="7">
        <v>17867</v>
      </c>
      <c r="B580" s="6" t="s">
        <v>1219</v>
      </c>
      <c r="C580" t="s">
        <v>1220</v>
      </c>
      <c r="D580" s="2" t="s">
        <v>58</v>
      </c>
      <c r="E580" s="4" t="s">
        <v>59</v>
      </c>
      <c r="F580" t="s">
        <v>60</v>
      </c>
      <c r="G580">
        <v>214</v>
      </c>
      <c r="H580">
        <v>24874</v>
      </c>
      <c r="I580">
        <v>5</v>
      </c>
      <c r="J580">
        <v>958</v>
      </c>
      <c r="K580">
        <v>18287</v>
      </c>
      <c r="L580">
        <v>89</v>
      </c>
      <c r="M580">
        <v>2</v>
      </c>
      <c r="N580" t="s">
        <v>61</v>
      </c>
      <c r="O580" t="s">
        <v>60</v>
      </c>
    </row>
    <row r="581" spans="1:15" x14ac:dyDescent="0.3">
      <c r="A581" s="7">
        <v>17868</v>
      </c>
      <c r="B581" s="6" t="s">
        <v>1221</v>
      </c>
      <c r="C581" t="s">
        <v>1222</v>
      </c>
      <c r="D581" s="2" t="s">
        <v>70</v>
      </c>
      <c r="E581" s="4" t="s">
        <v>46</v>
      </c>
      <c r="F581" t="s">
        <v>67</v>
      </c>
      <c r="G581">
        <v>303</v>
      </c>
      <c r="H581">
        <v>17679</v>
      </c>
      <c r="I581">
        <v>6</v>
      </c>
      <c r="J581">
        <v>3467</v>
      </c>
      <c r="K581">
        <v>11378</v>
      </c>
      <c r="L581">
        <v>63</v>
      </c>
      <c r="M581">
        <v>3</v>
      </c>
      <c r="N581" t="s">
        <v>37</v>
      </c>
      <c r="O581" t="s">
        <v>76</v>
      </c>
    </row>
    <row r="582" spans="1:15" x14ac:dyDescent="0.3">
      <c r="A582" s="7">
        <v>17869</v>
      </c>
      <c r="B582" s="6" t="s">
        <v>1223</v>
      </c>
      <c r="C582" t="s">
        <v>1224</v>
      </c>
      <c r="D582" s="2" t="s">
        <v>45</v>
      </c>
      <c r="E582" s="4" t="s">
        <v>59</v>
      </c>
      <c r="F582" t="s">
        <v>60</v>
      </c>
      <c r="G582">
        <v>809</v>
      </c>
      <c r="H582">
        <v>70610</v>
      </c>
      <c r="I582">
        <v>11</v>
      </c>
      <c r="J582">
        <v>998</v>
      </c>
      <c r="K582">
        <v>14570</v>
      </c>
      <c r="L582">
        <v>94</v>
      </c>
      <c r="M582">
        <v>1</v>
      </c>
      <c r="N582" t="s">
        <v>48</v>
      </c>
      <c r="O582" t="s">
        <v>60</v>
      </c>
    </row>
    <row r="583" spans="1:15" x14ac:dyDescent="0.3">
      <c r="A583" s="7">
        <v>17870</v>
      </c>
      <c r="B583" s="6" t="s">
        <v>1225</v>
      </c>
      <c r="C583" t="s">
        <v>1226</v>
      </c>
      <c r="D583" s="2" t="s">
        <v>45</v>
      </c>
      <c r="E583" s="4" t="s">
        <v>59</v>
      </c>
      <c r="F583" t="s">
        <v>60</v>
      </c>
      <c r="G583">
        <v>170</v>
      </c>
      <c r="H583">
        <v>54034</v>
      </c>
      <c r="I583">
        <v>4</v>
      </c>
      <c r="J583">
        <v>801</v>
      </c>
      <c r="K583">
        <v>20771</v>
      </c>
      <c r="L583">
        <v>91</v>
      </c>
      <c r="M583">
        <v>1</v>
      </c>
      <c r="N583" t="s">
        <v>61</v>
      </c>
      <c r="O583" t="s">
        <v>60</v>
      </c>
    </row>
    <row r="584" spans="1:15" x14ac:dyDescent="0.3">
      <c r="A584" s="7">
        <v>17871</v>
      </c>
      <c r="B584" s="6" t="s">
        <v>1227</v>
      </c>
      <c r="C584" t="s">
        <v>1228</v>
      </c>
      <c r="D584" s="2" t="s">
        <v>58</v>
      </c>
      <c r="E584" s="4" t="s">
        <v>59</v>
      </c>
      <c r="F584" t="s">
        <v>60</v>
      </c>
      <c r="G584">
        <v>103</v>
      </c>
      <c r="H584">
        <v>38467</v>
      </c>
      <c r="I584">
        <v>2</v>
      </c>
      <c r="J584">
        <v>201</v>
      </c>
      <c r="K584">
        <v>13934</v>
      </c>
      <c r="L584">
        <v>99</v>
      </c>
      <c r="M584">
        <v>1</v>
      </c>
      <c r="N584" t="s">
        <v>32</v>
      </c>
      <c r="O584" t="s">
        <v>60</v>
      </c>
    </row>
    <row r="585" spans="1:15" x14ac:dyDescent="0.3">
      <c r="A585" s="7">
        <v>17872</v>
      </c>
      <c r="B585" s="6" t="s">
        <v>1229</v>
      </c>
      <c r="C585" t="s">
        <v>1230</v>
      </c>
      <c r="D585" s="2" t="s">
        <v>52</v>
      </c>
      <c r="E585" s="4" t="s">
        <v>46</v>
      </c>
      <c r="F585" t="s">
        <v>76</v>
      </c>
      <c r="G585">
        <v>3799</v>
      </c>
      <c r="H585">
        <v>67363</v>
      </c>
      <c r="I585">
        <v>3</v>
      </c>
      <c r="J585">
        <v>1886</v>
      </c>
      <c r="K585">
        <v>16929</v>
      </c>
      <c r="L585">
        <v>66</v>
      </c>
      <c r="M585">
        <v>2</v>
      </c>
      <c r="N585" t="s">
        <v>48</v>
      </c>
      <c r="O585" t="s">
        <v>47</v>
      </c>
    </row>
    <row r="586" spans="1:15" x14ac:dyDescent="0.3">
      <c r="A586" s="7">
        <v>17873</v>
      </c>
      <c r="B586" s="6" t="s">
        <v>1231</v>
      </c>
      <c r="C586" t="s">
        <v>1232</v>
      </c>
      <c r="D586" s="2" t="s">
        <v>58</v>
      </c>
      <c r="E586" s="4" t="s">
        <v>59</v>
      </c>
      <c r="F586" t="s">
        <v>60</v>
      </c>
      <c r="G586">
        <v>65</v>
      </c>
      <c r="H586">
        <v>72919</v>
      </c>
      <c r="I586">
        <v>19</v>
      </c>
      <c r="J586">
        <v>401</v>
      </c>
      <c r="K586">
        <v>24973</v>
      </c>
      <c r="L586">
        <v>98</v>
      </c>
      <c r="M586">
        <v>2</v>
      </c>
      <c r="N586" t="s">
        <v>61</v>
      </c>
      <c r="O586" t="s">
        <v>60</v>
      </c>
    </row>
    <row r="587" spans="1:15" x14ac:dyDescent="0.3">
      <c r="A587" s="7">
        <v>17874</v>
      </c>
      <c r="B587" s="6" t="s">
        <v>1233</v>
      </c>
      <c r="C587" t="s">
        <v>1234</v>
      </c>
      <c r="D587" s="2" t="s">
        <v>52</v>
      </c>
      <c r="E587" s="4" t="s">
        <v>46</v>
      </c>
      <c r="F587" t="s">
        <v>80</v>
      </c>
      <c r="G587">
        <v>4047</v>
      </c>
      <c r="H587">
        <v>56728</v>
      </c>
      <c r="I587">
        <v>58</v>
      </c>
      <c r="J587">
        <v>17517</v>
      </c>
      <c r="K587">
        <v>4011</v>
      </c>
      <c r="L587">
        <v>15</v>
      </c>
      <c r="M587">
        <v>6</v>
      </c>
      <c r="N587" t="s">
        <v>37</v>
      </c>
      <c r="O587" t="s">
        <v>80</v>
      </c>
    </row>
    <row r="588" spans="1:15" x14ac:dyDescent="0.3">
      <c r="A588" s="7">
        <v>17875</v>
      </c>
      <c r="B588" s="6" t="s">
        <v>1235</v>
      </c>
      <c r="C588" t="s">
        <v>1236</v>
      </c>
      <c r="D588" s="2" t="s">
        <v>58</v>
      </c>
      <c r="E588" s="4" t="s">
        <v>46</v>
      </c>
      <c r="F588" t="s">
        <v>60</v>
      </c>
      <c r="G588">
        <v>132</v>
      </c>
      <c r="H588">
        <v>32224</v>
      </c>
      <c r="I588">
        <v>8</v>
      </c>
      <c r="J588">
        <v>1107</v>
      </c>
      <c r="K588">
        <v>16658</v>
      </c>
      <c r="L588">
        <v>79</v>
      </c>
      <c r="M588">
        <v>2</v>
      </c>
      <c r="N588" t="s">
        <v>61</v>
      </c>
      <c r="O588" t="s">
        <v>60</v>
      </c>
    </row>
    <row r="589" spans="1:15" x14ac:dyDescent="0.3">
      <c r="A589" s="7">
        <v>17876</v>
      </c>
      <c r="B589" s="6" t="s">
        <v>1237</v>
      </c>
      <c r="C589" t="s">
        <v>1238</v>
      </c>
      <c r="D589" s="2" t="s">
        <v>79</v>
      </c>
      <c r="E589" s="4" t="s">
        <v>59</v>
      </c>
      <c r="F589" t="s">
        <v>60</v>
      </c>
      <c r="G589">
        <v>798</v>
      </c>
      <c r="H589">
        <v>21185</v>
      </c>
      <c r="I589">
        <v>19</v>
      </c>
      <c r="J589">
        <v>816</v>
      </c>
      <c r="K589">
        <v>20364</v>
      </c>
      <c r="L589">
        <v>96</v>
      </c>
      <c r="M589">
        <v>1</v>
      </c>
      <c r="N589" t="s">
        <v>32</v>
      </c>
      <c r="O589" t="s">
        <v>60</v>
      </c>
    </row>
    <row r="590" spans="1:15" x14ac:dyDescent="0.3">
      <c r="A590" s="7">
        <v>17877</v>
      </c>
      <c r="B590" s="6" t="s">
        <v>1239</v>
      </c>
      <c r="C590" t="s">
        <v>1240</v>
      </c>
      <c r="D590" s="2" t="s">
        <v>52</v>
      </c>
      <c r="E590" s="4" t="s">
        <v>59</v>
      </c>
      <c r="F590" t="s">
        <v>80</v>
      </c>
      <c r="G590">
        <v>4535</v>
      </c>
      <c r="H590">
        <v>53642</v>
      </c>
      <c r="I590">
        <v>52</v>
      </c>
      <c r="J590">
        <v>17277</v>
      </c>
      <c r="K590">
        <v>2870</v>
      </c>
      <c r="L590">
        <v>22</v>
      </c>
      <c r="M590">
        <v>4</v>
      </c>
      <c r="N590" t="s">
        <v>37</v>
      </c>
      <c r="O590" t="s">
        <v>54</v>
      </c>
    </row>
    <row r="591" spans="1:15" x14ac:dyDescent="0.3">
      <c r="A591" s="7">
        <v>17878</v>
      </c>
      <c r="B591" s="6" t="s">
        <v>1241</v>
      </c>
      <c r="C591" t="s">
        <v>1242</v>
      </c>
      <c r="D591" s="2" t="s">
        <v>58</v>
      </c>
      <c r="E591" s="4" t="s">
        <v>46</v>
      </c>
      <c r="F591" t="s">
        <v>60</v>
      </c>
      <c r="G591">
        <v>131</v>
      </c>
      <c r="H591">
        <v>29102</v>
      </c>
      <c r="I591">
        <v>8</v>
      </c>
      <c r="J591">
        <v>1445</v>
      </c>
      <c r="K591">
        <v>29831</v>
      </c>
      <c r="L591">
        <v>85</v>
      </c>
      <c r="M591">
        <v>2</v>
      </c>
      <c r="N591" t="s">
        <v>32</v>
      </c>
      <c r="O591" t="s">
        <v>60</v>
      </c>
    </row>
    <row r="592" spans="1:15" x14ac:dyDescent="0.3">
      <c r="A592" s="7">
        <v>17879</v>
      </c>
      <c r="B592" s="6" t="s">
        <v>1243</v>
      </c>
      <c r="C592" t="s">
        <v>1244</v>
      </c>
      <c r="D592" s="2" t="s">
        <v>52</v>
      </c>
      <c r="E592" s="4" t="s">
        <v>53</v>
      </c>
      <c r="F592" t="s">
        <v>54</v>
      </c>
      <c r="G592">
        <v>3119</v>
      </c>
      <c r="H592">
        <v>13402</v>
      </c>
      <c r="I592">
        <v>29</v>
      </c>
      <c r="J592">
        <v>19882</v>
      </c>
      <c r="K592">
        <v>2303</v>
      </c>
      <c r="L592">
        <v>12</v>
      </c>
      <c r="M592">
        <v>5</v>
      </c>
      <c r="N592" t="s">
        <v>61</v>
      </c>
      <c r="O592" t="s">
        <v>55</v>
      </c>
    </row>
    <row r="593" spans="1:15" x14ac:dyDescent="0.3">
      <c r="A593" s="7">
        <v>17880</v>
      </c>
      <c r="B593" s="6" t="s">
        <v>1245</v>
      </c>
      <c r="C593" t="s">
        <v>1246</v>
      </c>
      <c r="D593" s="2" t="s">
        <v>52</v>
      </c>
      <c r="E593" s="4" t="s">
        <v>46</v>
      </c>
      <c r="F593" t="s">
        <v>76</v>
      </c>
      <c r="G593">
        <v>1590</v>
      </c>
      <c r="H593">
        <v>53642</v>
      </c>
      <c r="I593">
        <v>14</v>
      </c>
      <c r="J593">
        <v>1509</v>
      </c>
      <c r="K593">
        <v>18972</v>
      </c>
      <c r="L593">
        <v>83</v>
      </c>
      <c r="M593">
        <v>3</v>
      </c>
      <c r="N593" t="s">
        <v>61</v>
      </c>
      <c r="O593" t="s">
        <v>49</v>
      </c>
    </row>
    <row r="594" spans="1:15" x14ac:dyDescent="0.3">
      <c r="A594" s="7">
        <v>17881</v>
      </c>
      <c r="B594" s="6" t="s">
        <v>1247</v>
      </c>
      <c r="C594" t="s">
        <v>1248</v>
      </c>
      <c r="D594" s="2" t="s">
        <v>52</v>
      </c>
      <c r="E594" s="4" t="s">
        <v>46</v>
      </c>
      <c r="F594" t="s">
        <v>76</v>
      </c>
      <c r="G594">
        <v>3225</v>
      </c>
      <c r="H594">
        <v>66063</v>
      </c>
      <c r="I594">
        <v>23</v>
      </c>
      <c r="J594">
        <v>1009</v>
      </c>
      <c r="K594">
        <v>13939</v>
      </c>
      <c r="L594">
        <v>50</v>
      </c>
      <c r="M594">
        <v>2</v>
      </c>
      <c r="N594" t="s">
        <v>48</v>
      </c>
      <c r="O594" t="s">
        <v>76</v>
      </c>
    </row>
    <row r="595" spans="1:15" x14ac:dyDescent="0.3">
      <c r="A595" s="7">
        <v>17882</v>
      </c>
      <c r="B595" s="6" t="s">
        <v>1249</v>
      </c>
      <c r="C595" t="s">
        <v>1250</v>
      </c>
      <c r="D595" s="2" t="s">
        <v>70</v>
      </c>
      <c r="E595" s="4" t="s">
        <v>46</v>
      </c>
      <c r="F595" t="s">
        <v>60</v>
      </c>
      <c r="G595">
        <v>67</v>
      </c>
      <c r="H595">
        <v>10458</v>
      </c>
      <c r="I595">
        <v>14</v>
      </c>
      <c r="J595">
        <v>1365</v>
      </c>
      <c r="K595">
        <v>27317</v>
      </c>
      <c r="L595">
        <v>81</v>
      </c>
      <c r="M595">
        <v>1</v>
      </c>
      <c r="N595" t="s">
        <v>48</v>
      </c>
      <c r="O595" t="s">
        <v>60</v>
      </c>
    </row>
    <row r="596" spans="1:15" x14ac:dyDescent="0.3">
      <c r="A596" s="7">
        <v>17883</v>
      </c>
      <c r="B596" s="6" t="s">
        <v>1251</v>
      </c>
      <c r="C596" t="s">
        <v>1252</v>
      </c>
      <c r="D596" s="2" t="s">
        <v>52</v>
      </c>
      <c r="E596" s="4" t="s">
        <v>59</v>
      </c>
      <c r="F596" t="s">
        <v>80</v>
      </c>
      <c r="G596">
        <v>2429</v>
      </c>
      <c r="H596">
        <v>68824</v>
      </c>
      <c r="I596">
        <v>32</v>
      </c>
      <c r="J596">
        <v>5137</v>
      </c>
      <c r="K596">
        <v>3873</v>
      </c>
      <c r="L596">
        <v>12</v>
      </c>
      <c r="M596">
        <v>4</v>
      </c>
      <c r="N596" t="s">
        <v>37</v>
      </c>
      <c r="O596" t="s">
        <v>80</v>
      </c>
    </row>
    <row r="597" spans="1:15" x14ac:dyDescent="0.3">
      <c r="A597" s="7">
        <v>17884</v>
      </c>
      <c r="B597" s="6" t="s">
        <v>1253</v>
      </c>
      <c r="C597" t="s">
        <v>1254</v>
      </c>
      <c r="D597" s="2" t="s">
        <v>70</v>
      </c>
      <c r="E597" s="4" t="s">
        <v>59</v>
      </c>
      <c r="F597" t="s">
        <v>60</v>
      </c>
      <c r="G597">
        <v>73</v>
      </c>
      <c r="H597">
        <v>42238</v>
      </c>
      <c r="I597">
        <v>13</v>
      </c>
      <c r="J597">
        <v>1322</v>
      </c>
      <c r="K597">
        <v>18406</v>
      </c>
      <c r="L597">
        <v>81</v>
      </c>
      <c r="M597">
        <v>2</v>
      </c>
      <c r="N597" t="s">
        <v>61</v>
      </c>
      <c r="O597" t="s">
        <v>60</v>
      </c>
    </row>
    <row r="598" spans="1:15" x14ac:dyDescent="0.3">
      <c r="A598" s="7">
        <v>17885</v>
      </c>
      <c r="B598" s="6" t="s">
        <v>1255</v>
      </c>
      <c r="C598" t="s">
        <v>1256</v>
      </c>
      <c r="D598" s="2" t="s">
        <v>52</v>
      </c>
      <c r="E598" s="4" t="s">
        <v>59</v>
      </c>
      <c r="F598" t="s">
        <v>76</v>
      </c>
      <c r="G598">
        <v>2415</v>
      </c>
      <c r="H598">
        <v>41613</v>
      </c>
      <c r="I598">
        <v>12</v>
      </c>
      <c r="J598">
        <v>2065</v>
      </c>
      <c r="K598">
        <v>23607</v>
      </c>
      <c r="L598">
        <v>61</v>
      </c>
      <c r="M598">
        <v>3</v>
      </c>
      <c r="N598" t="s">
        <v>48</v>
      </c>
      <c r="O598" t="s">
        <v>76</v>
      </c>
    </row>
    <row r="599" spans="1:15" x14ac:dyDescent="0.3">
      <c r="A599" s="7">
        <v>17886</v>
      </c>
      <c r="B599" s="6" t="s">
        <v>1257</v>
      </c>
      <c r="C599" t="s">
        <v>1258</v>
      </c>
      <c r="D599" s="2" t="s">
        <v>45</v>
      </c>
      <c r="E599" s="4" t="s">
        <v>59</v>
      </c>
      <c r="F599" t="s">
        <v>76</v>
      </c>
      <c r="G599">
        <v>798</v>
      </c>
      <c r="H599">
        <v>29102</v>
      </c>
      <c r="I599">
        <v>1</v>
      </c>
      <c r="J599">
        <v>1058</v>
      </c>
      <c r="K599">
        <v>16021</v>
      </c>
      <c r="L599">
        <v>85</v>
      </c>
      <c r="M599">
        <v>1</v>
      </c>
      <c r="N599" t="s">
        <v>32</v>
      </c>
      <c r="O599" t="s">
        <v>47</v>
      </c>
    </row>
    <row r="600" spans="1:15" x14ac:dyDescent="0.3">
      <c r="A600" s="7">
        <v>17887</v>
      </c>
      <c r="B600" s="6" t="s">
        <v>1259</v>
      </c>
      <c r="C600" t="s">
        <v>1260</v>
      </c>
      <c r="D600" s="2" t="s">
        <v>79</v>
      </c>
      <c r="E600" s="4" t="s">
        <v>59</v>
      </c>
      <c r="F600" t="s">
        <v>80</v>
      </c>
      <c r="G600">
        <v>4160</v>
      </c>
      <c r="H600">
        <v>81848</v>
      </c>
      <c r="I600">
        <v>50</v>
      </c>
      <c r="J600">
        <v>28848</v>
      </c>
      <c r="K600">
        <v>2424</v>
      </c>
      <c r="L600">
        <v>19</v>
      </c>
      <c r="M600">
        <v>5</v>
      </c>
      <c r="N600" t="s">
        <v>48</v>
      </c>
      <c r="O600" t="s">
        <v>80</v>
      </c>
    </row>
    <row r="601" spans="1:15" x14ac:dyDescent="0.3">
      <c r="A601" s="7">
        <v>17888</v>
      </c>
      <c r="B601" s="6" t="s">
        <v>1261</v>
      </c>
      <c r="C601" t="s">
        <v>1262</v>
      </c>
      <c r="D601" s="2" t="s">
        <v>52</v>
      </c>
      <c r="E601" s="4" t="s">
        <v>46</v>
      </c>
      <c r="F601" t="s">
        <v>47</v>
      </c>
      <c r="G601">
        <v>943</v>
      </c>
      <c r="H601">
        <v>21185</v>
      </c>
      <c r="I601">
        <v>12</v>
      </c>
      <c r="J601">
        <v>3007</v>
      </c>
      <c r="K601">
        <v>9649</v>
      </c>
      <c r="L601">
        <v>56</v>
      </c>
      <c r="M601">
        <v>0</v>
      </c>
      <c r="N601" t="s">
        <v>48</v>
      </c>
      <c r="O601" t="s">
        <v>47</v>
      </c>
    </row>
    <row r="602" spans="1:15" x14ac:dyDescent="0.3">
      <c r="A602" s="7">
        <v>17889</v>
      </c>
      <c r="B602" s="6" t="s">
        <v>1263</v>
      </c>
      <c r="C602" t="s">
        <v>1264</v>
      </c>
      <c r="D602" s="2" t="s">
        <v>64</v>
      </c>
      <c r="E602" s="4" t="s">
        <v>59</v>
      </c>
      <c r="F602" t="s">
        <v>80</v>
      </c>
      <c r="G602">
        <v>1064</v>
      </c>
      <c r="H602">
        <v>61418</v>
      </c>
      <c r="I602">
        <v>39</v>
      </c>
      <c r="J602">
        <v>42192</v>
      </c>
      <c r="K602">
        <v>1157</v>
      </c>
      <c r="L602">
        <v>13</v>
      </c>
      <c r="M602">
        <v>6</v>
      </c>
      <c r="N602" t="s">
        <v>37</v>
      </c>
      <c r="O602" t="s">
        <v>80</v>
      </c>
    </row>
    <row r="603" spans="1:15" x14ac:dyDescent="0.3">
      <c r="A603" s="7">
        <v>17890</v>
      </c>
      <c r="B603" s="6" t="s">
        <v>1265</v>
      </c>
      <c r="C603" t="s">
        <v>1266</v>
      </c>
      <c r="D603" s="2" t="s">
        <v>52</v>
      </c>
      <c r="E603" s="4" t="s">
        <v>59</v>
      </c>
      <c r="F603" t="s">
        <v>54</v>
      </c>
      <c r="G603">
        <v>3729</v>
      </c>
      <c r="H603">
        <v>89421</v>
      </c>
      <c r="I603">
        <v>28</v>
      </c>
      <c r="J603">
        <v>26004</v>
      </c>
      <c r="K603">
        <v>2107</v>
      </c>
      <c r="L603">
        <v>6</v>
      </c>
      <c r="M603">
        <v>5</v>
      </c>
      <c r="N603" t="s">
        <v>48</v>
      </c>
      <c r="O603" t="s">
        <v>55</v>
      </c>
    </row>
    <row r="604" spans="1:15" x14ac:dyDescent="0.3">
      <c r="A604" s="7">
        <v>17891</v>
      </c>
      <c r="B604" s="6" t="s">
        <v>1267</v>
      </c>
      <c r="C604" t="s">
        <v>1268</v>
      </c>
      <c r="D604" s="2" t="s">
        <v>52</v>
      </c>
      <c r="E604" s="4" t="s">
        <v>59</v>
      </c>
      <c r="F604" t="s">
        <v>80</v>
      </c>
      <c r="G604">
        <v>4813</v>
      </c>
      <c r="H604">
        <v>40430</v>
      </c>
      <c r="I604">
        <v>52</v>
      </c>
      <c r="J604">
        <v>13347</v>
      </c>
      <c r="K604">
        <v>3562</v>
      </c>
      <c r="L604">
        <v>22</v>
      </c>
      <c r="M604">
        <v>3</v>
      </c>
      <c r="N604" t="s">
        <v>48</v>
      </c>
      <c r="O604" t="s">
        <v>54</v>
      </c>
    </row>
    <row r="605" spans="1:15" x14ac:dyDescent="0.3">
      <c r="A605" s="7">
        <v>17892</v>
      </c>
      <c r="B605" s="6" t="s">
        <v>1269</v>
      </c>
      <c r="C605" t="s">
        <v>1270</v>
      </c>
      <c r="D605" s="2" t="s">
        <v>45</v>
      </c>
      <c r="E605" s="4" t="s">
        <v>46</v>
      </c>
      <c r="F605" t="s">
        <v>47</v>
      </c>
      <c r="G605">
        <v>311</v>
      </c>
      <c r="H605">
        <v>12165</v>
      </c>
      <c r="I605">
        <v>18</v>
      </c>
      <c r="J605">
        <v>5083</v>
      </c>
      <c r="K605">
        <v>11378</v>
      </c>
      <c r="L605">
        <v>69</v>
      </c>
      <c r="M605">
        <v>0</v>
      </c>
      <c r="N605" t="s">
        <v>61</v>
      </c>
      <c r="O605" t="s">
        <v>76</v>
      </c>
    </row>
    <row r="606" spans="1:15" x14ac:dyDescent="0.3">
      <c r="A606" s="7">
        <v>17893</v>
      </c>
      <c r="B606" s="6" t="s">
        <v>1271</v>
      </c>
      <c r="C606" t="s">
        <v>1272</v>
      </c>
      <c r="D606" s="2" t="s">
        <v>45</v>
      </c>
      <c r="E606" s="4" t="s">
        <v>46</v>
      </c>
      <c r="F606" t="s">
        <v>67</v>
      </c>
      <c r="G606">
        <v>730</v>
      </c>
      <c r="H606">
        <v>35023</v>
      </c>
      <c r="I606">
        <v>10</v>
      </c>
      <c r="J606">
        <v>2877</v>
      </c>
      <c r="K606">
        <v>19871</v>
      </c>
      <c r="L606">
        <v>56</v>
      </c>
      <c r="M606">
        <v>2</v>
      </c>
      <c r="N606" t="s">
        <v>48</v>
      </c>
      <c r="O606" t="s">
        <v>47</v>
      </c>
    </row>
    <row r="607" spans="1:15" x14ac:dyDescent="0.3">
      <c r="A607" s="7">
        <v>17894</v>
      </c>
      <c r="B607" s="6" t="s">
        <v>1273</v>
      </c>
      <c r="C607" t="s">
        <v>1274</v>
      </c>
      <c r="D607" s="2" t="s">
        <v>45</v>
      </c>
      <c r="E607" s="4" t="s">
        <v>46</v>
      </c>
      <c r="F607" t="s">
        <v>67</v>
      </c>
      <c r="G607">
        <v>391</v>
      </c>
      <c r="H607">
        <v>63710</v>
      </c>
      <c r="I607">
        <v>6</v>
      </c>
      <c r="J607">
        <v>5005</v>
      </c>
      <c r="K607">
        <v>19594</v>
      </c>
      <c r="L607">
        <v>59</v>
      </c>
      <c r="M607">
        <v>1</v>
      </c>
      <c r="N607" t="s">
        <v>48</v>
      </c>
      <c r="O607" t="s">
        <v>76</v>
      </c>
    </row>
    <row r="608" spans="1:15" x14ac:dyDescent="0.3">
      <c r="A608" s="7">
        <v>17895</v>
      </c>
      <c r="B608" s="6" t="s">
        <v>1275</v>
      </c>
      <c r="C608" t="s">
        <v>1276</v>
      </c>
      <c r="D608" s="2" t="s">
        <v>45</v>
      </c>
      <c r="E608" s="4" t="s">
        <v>46</v>
      </c>
      <c r="F608" t="s">
        <v>47</v>
      </c>
      <c r="G608">
        <v>420</v>
      </c>
      <c r="H608">
        <v>84903</v>
      </c>
      <c r="I608">
        <v>18</v>
      </c>
      <c r="J608">
        <v>4999</v>
      </c>
      <c r="K608">
        <v>10288</v>
      </c>
      <c r="L608">
        <v>60</v>
      </c>
      <c r="M608">
        <v>0</v>
      </c>
      <c r="N608" t="s">
        <v>37</v>
      </c>
      <c r="O608" t="s">
        <v>76</v>
      </c>
    </row>
    <row r="609" spans="1:15" x14ac:dyDescent="0.3">
      <c r="A609" s="7">
        <v>17896</v>
      </c>
      <c r="B609" s="6" t="s">
        <v>1277</v>
      </c>
      <c r="C609" t="s">
        <v>1278</v>
      </c>
      <c r="D609" s="2" t="s">
        <v>64</v>
      </c>
      <c r="E609" s="4" t="s">
        <v>46</v>
      </c>
      <c r="F609" t="s">
        <v>47</v>
      </c>
      <c r="G609">
        <v>397</v>
      </c>
      <c r="H609">
        <v>85272</v>
      </c>
      <c r="I609">
        <v>10</v>
      </c>
      <c r="J609">
        <v>1508</v>
      </c>
      <c r="K609">
        <v>10181</v>
      </c>
      <c r="L609">
        <v>51</v>
      </c>
      <c r="M609">
        <v>0</v>
      </c>
      <c r="N609" t="s">
        <v>61</v>
      </c>
      <c r="O609" t="s">
        <v>47</v>
      </c>
    </row>
    <row r="610" spans="1:15" x14ac:dyDescent="0.3">
      <c r="A610" s="7">
        <v>17897</v>
      </c>
      <c r="B610" s="6" t="s">
        <v>1279</v>
      </c>
      <c r="C610" t="s">
        <v>1280</v>
      </c>
      <c r="D610" s="2" t="s">
        <v>70</v>
      </c>
      <c r="E610" s="4" t="s">
        <v>46</v>
      </c>
      <c r="F610" t="s">
        <v>47</v>
      </c>
      <c r="G610">
        <v>237</v>
      </c>
      <c r="H610">
        <v>28949</v>
      </c>
      <c r="I610">
        <v>5</v>
      </c>
      <c r="J610">
        <v>2378</v>
      </c>
      <c r="K610">
        <v>9829</v>
      </c>
      <c r="L610">
        <v>57</v>
      </c>
      <c r="M610">
        <v>0</v>
      </c>
      <c r="N610" t="s">
        <v>32</v>
      </c>
      <c r="O610" t="s">
        <v>49</v>
      </c>
    </row>
    <row r="611" spans="1:15" x14ac:dyDescent="0.3">
      <c r="A611" s="7">
        <v>17898</v>
      </c>
      <c r="B611" s="6" t="s">
        <v>1281</v>
      </c>
      <c r="C611" t="s">
        <v>1282</v>
      </c>
      <c r="D611" s="2" t="s">
        <v>52</v>
      </c>
      <c r="E611" s="4" t="s">
        <v>46</v>
      </c>
      <c r="F611" t="s">
        <v>80</v>
      </c>
      <c r="G611">
        <v>2484</v>
      </c>
      <c r="H611">
        <v>69630</v>
      </c>
      <c r="I611">
        <v>48</v>
      </c>
      <c r="J611">
        <v>19212</v>
      </c>
      <c r="K611">
        <v>4260</v>
      </c>
      <c r="L611">
        <v>22</v>
      </c>
      <c r="M611">
        <v>5</v>
      </c>
      <c r="N611" t="s">
        <v>37</v>
      </c>
      <c r="O611" t="s">
        <v>47</v>
      </c>
    </row>
    <row r="612" spans="1:15" x14ac:dyDescent="0.3">
      <c r="A612" s="7">
        <v>17899</v>
      </c>
      <c r="B612" s="6" t="s">
        <v>1283</v>
      </c>
      <c r="C612" t="s">
        <v>1284</v>
      </c>
      <c r="D612" s="2" t="s">
        <v>58</v>
      </c>
      <c r="E612" s="4" t="s">
        <v>59</v>
      </c>
      <c r="F612" t="s">
        <v>60</v>
      </c>
      <c r="G612">
        <v>161</v>
      </c>
      <c r="H612">
        <v>23068</v>
      </c>
      <c r="I612">
        <v>11</v>
      </c>
      <c r="J612">
        <v>1792</v>
      </c>
      <c r="K612">
        <v>24573</v>
      </c>
      <c r="L612">
        <v>86</v>
      </c>
      <c r="M612">
        <v>1</v>
      </c>
      <c r="N612" t="s">
        <v>61</v>
      </c>
      <c r="O612" t="s">
        <v>60</v>
      </c>
    </row>
    <row r="613" spans="1:15" x14ac:dyDescent="0.3">
      <c r="A613" s="7">
        <v>17900</v>
      </c>
      <c r="B613" s="6" t="s">
        <v>1285</v>
      </c>
      <c r="C613" t="s">
        <v>1286</v>
      </c>
      <c r="D613" s="2" t="s">
        <v>52</v>
      </c>
      <c r="E613" s="4" t="s">
        <v>53</v>
      </c>
      <c r="F613" t="s">
        <v>54</v>
      </c>
      <c r="G613">
        <v>2055</v>
      </c>
      <c r="H613">
        <v>71295</v>
      </c>
      <c r="I613">
        <v>27</v>
      </c>
      <c r="J613">
        <v>11185</v>
      </c>
      <c r="K613">
        <v>2872</v>
      </c>
      <c r="L613">
        <v>19</v>
      </c>
      <c r="M613">
        <v>5</v>
      </c>
      <c r="N613" t="s">
        <v>48</v>
      </c>
      <c r="O613" t="s">
        <v>55</v>
      </c>
    </row>
    <row r="614" spans="1:15" x14ac:dyDescent="0.3">
      <c r="A614" s="7">
        <v>17901</v>
      </c>
      <c r="B614" s="6" t="s">
        <v>1287</v>
      </c>
      <c r="C614" t="s">
        <v>1288</v>
      </c>
      <c r="D614" s="2" t="s">
        <v>52</v>
      </c>
      <c r="E614" s="4" t="s">
        <v>46</v>
      </c>
      <c r="F614" t="s">
        <v>80</v>
      </c>
      <c r="G614">
        <v>4233</v>
      </c>
      <c r="H614">
        <v>70138</v>
      </c>
      <c r="I614">
        <v>47</v>
      </c>
      <c r="J614">
        <v>14685</v>
      </c>
      <c r="K614">
        <v>2792</v>
      </c>
      <c r="L614">
        <v>20</v>
      </c>
      <c r="M614">
        <v>3</v>
      </c>
      <c r="N614" t="s">
        <v>37</v>
      </c>
      <c r="O614" t="s">
        <v>47</v>
      </c>
    </row>
    <row r="615" spans="1:15" x14ac:dyDescent="0.3">
      <c r="A615" s="7">
        <v>17902</v>
      </c>
      <c r="B615" s="6" t="s">
        <v>1289</v>
      </c>
      <c r="C615" t="s">
        <v>1290</v>
      </c>
      <c r="D615" s="2" t="s">
        <v>70</v>
      </c>
      <c r="E615" s="4" t="s">
        <v>59</v>
      </c>
      <c r="F615" t="s">
        <v>60</v>
      </c>
      <c r="G615">
        <v>173</v>
      </c>
      <c r="H615">
        <v>63086</v>
      </c>
      <c r="I615">
        <v>15</v>
      </c>
      <c r="J615">
        <v>843</v>
      </c>
      <c r="K615">
        <v>29129</v>
      </c>
      <c r="L615">
        <v>91</v>
      </c>
      <c r="M615">
        <v>2</v>
      </c>
      <c r="N615" t="s">
        <v>48</v>
      </c>
      <c r="O615" t="s">
        <v>60</v>
      </c>
    </row>
    <row r="616" spans="1:15" x14ac:dyDescent="0.3">
      <c r="A616" s="7">
        <v>17903</v>
      </c>
      <c r="B616" s="6" t="s">
        <v>1291</v>
      </c>
      <c r="C616" t="s">
        <v>1292</v>
      </c>
      <c r="D616" s="2" t="s">
        <v>58</v>
      </c>
      <c r="E616" s="4" t="s">
        <v>59</v>
      </c>
      <c r="F616" t="s">
        <v>60</v>
      </c>
      <c r="G616">
        <v>79</v>
      </c>
      <c r="H616">
        <v>34572</v>
      </c>
      <c r="I616">
        <v>3</v>
      </c>
      <c r="J616">
        <v>296</v>
      </c>
      <c r="K616">
        <v>18212</v>
      </c>
      <c r="L616">
        <v>91</v>
      </c>
      <c r="M616">
        <v>1</v>
      </c>
      <c r="N616" t="s">
        <v>61</v>
      </c>
      <c r="O616" t="s">
        <v>60</v>
      </c>
    </row>
    <row r="617" spans="1:15" x14ac:dyDescent="0.3">
      <c r="A617" s="7">
        <v>17904</v>
      </c>
      <c r="B617" s="6" t="s">
        <v>1293</v>
      </c>
      <c r="C617" t="s">
        <v>1294</v>
      </c>
      <c r="D617" s="2" t="s">
        <v>64</v>
      </c>
      <c r="E617" s="4" t="s">
        <v>59</v>
      </c>
      <c r="F617" t="s">
        <v>60</v>
      </c>
      <c r="G617">
        <v>885</v>
      </c>
      <c r="H617">
        <v>66136</v>
      </c>
      <c r="I617">
        <v>14</v>
      </c>
      <c r="J617">
        <v>1325</v>
      </c>
      <c r="K617">
        <v>19714</v>
      </c>
      <c r="L617">
        <v>78</v>
      </c>
      <c r="M617">
        <v>1</v>
      </c>
      <c r="N617" t="s">
        <v>61</v>
      </c>
      <c r="O617" t="s">
        <v>60</v>
      </c>
    </row>
    <row r="618" spans="1:15" x14ac:dyDescent="0.3">
      <c r="A618" s="7">
        <v>17905</v>
      </c>
      <c r="B618" s="6" t="s">
        <v>1295</v>
      </c>
      <c r="C618" t="s">
        <v>1296</v>
      </c>
      <c r="D618" s="2" t="s">
        <v>52</v>
      </c>
      <c r="E618" s="4" t="s">
        <v>59</v>
      </c>
      <c r="F618" t="s">
        <v>80</v>
      </c>
      <c r="G618">
        <v>1194</v>
      </c>
      <c r="H618">
        <v>28009</v>
      </c>
      <c r="I618">
        <v>36</v>
      </c>
      <c r="J618">
        <v>18304</v>
      </c>
      <c r="K618">
        <v>3132</v>
      </c>
      <c r="L618">
        <v>22</v>
      </c>
      <c r="M618">
        <v>5</v>
      </c>
      <c r="N618" t="s">
        <v>37</v>
      </c>
      <c r="O618" t="s">
        <v>54</v>
      </c>
    </row>
    <row r="619" spans="1:15" x14ac:dyDescent="0.3">
      <c r="A619" s="7">
        <v>17906</v>
      </c>
      <c r="B619" s="6" t="s">
        <v>1297</v>
      </c>
      <c r="C619" t="s">
        <v>1298</v>
      </c>
      <c r="D619" s="2" t="s">
        <v>52</v>
      </c>
      <c r="E619" s="4" t="s">
        <v>46</v>
      </c>
      <c r="F619" t="s">
        <v>80</v>
      </c>
      <c r="G619">
        <v>4919</v>
      </c>
      <c r="H619">
        <v>15390</v>
      </c>
      <c r="I619">
        <v>42</v>
      </c>
      <c r="J619">
        <v>22920</v>
      </c>
      <c r="K619">
        <v>2246</v>
      </c>
      <c r="L619">
        <v>18</v>
      </c>
      <c r="M619">
        <v>5</v>
      </c>
      <c r="N619" t="s">
        <v>37</v>
      </c>
      <c r="O619" t="s">
        <v>54</v>
      </c>
    </row>
    <row r="620" spans="1:15" x14ac:dyDescent="0.3">
      <c r="A620" s="7">
        <v>17907</v>
      </c>
      <c r="B620" s="6" t="s">
        <v>1299</v>
      </c>
      <c r="C620" t="s">
        <v>1300</v>
      </c>
      <c r="D620" s="2" t="s">
        <v>52</v>
      </c>
      <c r="E620" s="4" t="s">
        <v>46</v>
      </c>
      <c r="F620" t="s">
        <v>76</v>
      </c>
      <c r="G620">
        <v>3396</v>
      </c>
      <c r="H620">
        <v>77514</v>
      </c>
      <c r="I620">
        <v>9</v>
      </c>
      <c r="J620">
        <v>1760</v>
      </c>
      <c r="K620">
        <v>18207</v>
      </c>
      <c r="L620">
        <v>73</v>
      </c>
      <c r="M620">
        <v>2</v>
      </c>
      <c r="N620" t="s">
        <v>48</v>
      </c>
      <c r="O620" t="s">
        <v>76</v>
      </c>
    </row>
    <row r="621" spans="1:15" x14ac:dyDescent="0.3">
      <c r="A621" s="7">
        <v>17908</v>
      </c>
      <c r="B621" s="6" t="s">
        <v>1301</v>
      </c>
      <c r="C621" t="s">
        <v>1302</v>
      </c>
      <c r="D621" s="2" t="s">
        <v>64</v>
      </c>
      <c r="E621" s="4" t="s">
        <v>46</v>
      </c>
      <c r="F621" t="s">
        <v>67</v>
      </c>
      <c r="G621">
        <v>211</v>
      </c>
      <c r="H621">
        <v>60253</v>
      </c>
      <c r="I621">
        <v>10</v>
      </c>
      <c r="J621">
        <v>2506</v>
      </c>
      <c r="K621">
        <v>12237</v>
      </c>
      <c r="L621">
        <v>53</v>
      </c>
      <c r="M621">
        <v>3</v>
      </c>
      <c r="N621" t="s">
        <v>48</v>
      </c>
      <c r="O621" t="s">
        <v>49</v>
      </c>
    </row>
    <row r="622" spans="1:15" x14ac:dyDescent="0.3">
      <c r="A622" s="7">
        <v>17909</v>
      </c>
      <c r="B622" s="6" t="s">
        <v>1303</v>
      </c>
      <c r="C622" t="s">
        <v>1304</v>
      </c>
      <c r="D622" s="2" t="s">
        <v>45</v>
      </c>
      <c r="E622" s="4" t="s">
        <v>46</v>
      </c>
      <c r="F622" t="s">
        <v>47</v>
      </c>
      <c r="G622">
        <v>532</v>
      </c>
      <c r="H622">
        <v>32768</v>
      </c>
      <c r="I622">
        <v>6</v>
      </c>
      <c r="J622">
        <v>973</v>
      </c>
      <c r="K622">
        <v>9366</v>
      </c>
      <c r="L622">
        <v>52</v>
      </c>
      <c r="M622">
        <v>0</v>
      </c>
      <c r="N622" t="s">
        <v>48</v>
      </c>
      <c r="O622" t="s">
        <v>49</v>
      </c>
    </row>
    <row r="623" spans="1:15" x14ac:dyDescent="0.3">
      <c r="A623" s="7">
        <v>17910</v>
      </c>
      <c r="B623" s="6" t="s">
        <v>1305</v>
      </c>
      <c r="C623" t="s">
        <v>1306</v>
      </c>
      <c r="D623" s="2" t="s">
        <v>52</v>
      </c>
      <c r="E623" s="4" t="s">
        <v>53</v>
      </c>
      <c r="F623" t="s">
        <v>54</v>
      </c>
      <c r="G623">
        <v>1766</v>
      </c>
      <c r="H623">
        <v>79988</v>
      </c>
      <c r="I623">
        <v>23</v>
      </c>
      <c r="J623">
        <v>22032</v>
      </c>
      <c r="K623">
        <v>2968</v>
      </c>
      <c r="L623">
        <v>25</v>
      </c>
      <c r="M623">
        <v>4</v>
      </c>
      <c r="N623" t="s">
        <v>48</v>
      </c>
      <c r="O623" t="s">
        <v>55</v>
      </c>
    </row>
    <row r="624" spans="1:15" x14ac:dyDescent="0.3">
      <c r="A624" s="7">
        <v>17911</v>
      </c>
      <c r="B624" s="6" t="s">
        <v>1307</v>
      </c>
      <c r="C624" t="s">
        <v>1308</v>
      </c>
      <c r="D624" s="2" t="s">
        <v>64</v>
      </c>
      <c r="E624" s="4" t="s">
        <v>46</v>
      </c>
      <c r="F624" t="s">
        <v>67</v>
      </c>
      <c r="G624">
        <v>1021</v>
      </c>
      <c r="H624">
        <v>74922</v>
      </c>
      <c r="I624">
        <v>11</v>
      </c>
      <c r="J624">
        <v>2277</v>
      </c>
      <c r="K624">
        <v>13323</v>
      </c>
      <c r="L624">
        <v>57</v>
      </c>
      <c r="M624">
        <v>1</v>
      </c>
      <c r="N624" t="s">
        <v>48</v>
      </c>
      <c r="O624" t="s">
        <v>47</v>
      </c>
    </row>
    <row r="625" spans="1:15" x14ac:dyDescent="0.3">
      <c r="A625" s="7">
        <v>17912</v>
      </c>
      <c r="B625" s="6" t="s">
        <v>1309</v>
      </c>
      <c r="C625" t="s">
        <v>1310</v>
      </c>
      <c r="D625" s="2" t="s">
        <v>52</v>
      </c>
      <c r="E625" s="4" t="s">
        <v>59</v>
      </c>
      <c r="F625" t="s">
        <v>80</v>
      </c>
      <c r="G625">
        <v>4893</v>
      </c>
      <c r="H625">
        <v>65097</v>
      </c>
      <c r="I625">
        <v>40</v>
      </c>
      <c r="J625">
        <v>23280</v>
      </c>
      <c r="K625">
        <v>3383</v>
      </c>
      <c r="L625">
        <v>19</v>
      </c>
      <c r="M625">
        <v>4</v>
      </c>
      <c r="N625" t="s">
        <v>37</v>
      </c>
      <c r="O625" t="s">
        <v>54</v>
      </c>
    </row>
    <row r="626" spans="1:15" x14ac:dyDescent="0.3">
      <c r="A626" s="7">
        <v>17913</v>
      </c>
      <c r="B626" s="6" t="s">
        <v>1311</v>
      </c>
      <c r="C626" t="s">
        <v>1312</v>
      </c>
      <c r="D626" s="2" t="s">
        <v>58</v>
      </c>
      <c r="E626" s="4" t="s">
        <v>46</v>
      </c>
      <c r="F626" t="s">
        <v>60</v>
      </c>
      <c r="G626">
        <v>120</v>
      </c>
      <c r="H626">
        <v>24661</v>
      </c>
      <c r="I626">
        <v>20</v>
      </c>
      <c r="J626">
        <v>954</v>
      </c>
      <c r="K626">
        <v>24986</v>
      </c>
      <c r="L626">
        <v>76</v>
      </c>
      <c r="M626">
        <v>1</v>
      </c>
      <c r="N626" t="s">
        <v>61</v>
      </c>
      <c r="O626" t="s">
        <v>60</v>
      </c>
    </row>
    <row r="627" spans="1:15" x14ac:dyDescent="0.3">
      <c r="A627" s="7">
        <v>17914</v>
      </c>
      <c r="B627" s="6" t="s">
        <v>1313</v>
      </c>
      <c r="C627" t="s">
        <v>1314</v>
      </c>
      <c r="D627" s="2" t="s">
        <v>58</v>
      </c>
      <c r="E627" s="4" t="s">
        <v>59</v>
      </c>
      <c r="F627" t="s">
        <v>60</v>
      </c>
      <c r="G627">
        <v>123</v>
      </c>
      <c r="H627">
        <v>59427</v>
      </c>
      <c r="I627">
        <v>7</v>
      </c>
      <c r="J627">
        <v>1687</v>
      </c>
      <c r="K627">
        <v>25582</v>
      </c>
      <c r="L627">
        <v>89</v>
      </c>
      <c r="M627">
        <v>1</v>
      </c>
      <c r="N627" t="s">
        <v>32</v>
      </c>
      <c r="O627" t="s">
        <v>60</v>
      </c>
    </row>
    <row r="628" spans="1:15" x14ac:dyDescent="0.3">
      <c r="A628" s="7">
        <v>17915</v>
      </c>
      <c r="B628" s="6" t="s">
        <v>1315</v>
      </c>
      <c r="C628" t="s">
        <v>1316</v>
      </c>
      <c r="D628" s="2" t="s">
        <v>70</v>
      </c>
      <c r="E628" s="4" t="s">
        <v>59</v>
      </c>
      <c r="F628" t="s">
        <v>60</v>
      </c>
      <c r="G628">
        <v>198</v>
      </c>
      <c r="H628">
        <v>27475</v>
      </c>
      <c r="I628">
        <v>8</v>
      </c>
      <c r="J628">
        <v>1206</v>
      </c>
      <c r="K628">
        <v>17963</v>
      </c>
      <c r="L628">
        <v>75</v>
      </c>
      <c r="M628">
        <v>1</v>
      </c>
      <c r="N628" t="s">
        <v>61</v>
      </c>
      <c r="O628" t="s">
        <v>60</v>
      </c>
    </row>
    <row r="629" spans="1:15" x14ac:dyDescent="0.3">
      <c r="A629" s="7">
        <v>17916</v>
      </c>
      <c r="B629" s="6" t="s">
        <v>1317</v>
      </c>
      <c r="C629" t="s">
        <v>1318</v>
      </c>
      <c r="D629" s="2" t="s">
        <v>58</v>
      </c>
      <c r="E629" s="4" t="s">
        <v>46</v>
      </c>
      <c r="F629" t="s">
        <v>47</v>
      </c>
      <c r="G629">
        <v>217</v>
      </c>
      <c r="H629">
        <v>31219</v>
      </c>
      <c r="I629">
        <v>18</v>
      </c>
      <c r="J629">
        <v>5508</v>
      </c>
      <c r="K629">
        <v>11626</v>
      </c>
      <c r="L629">
        <v>54</v>
      </c>
      <c r="M629">
        <v>0</v>
      </c>
      <c r="N629" t="s">
        <v>48</v>
      </c>
      <c r="O629" t="s">
        <v>49</v>
      </c>
    </row>
    <row r="630" spans="1:15" x14ac:dyDescent="0.3">
      <c r="A630" s="7">
        <v>17917</v>
      </c>
      <c r="B630" s="6" t="s">
        <v>1319</v>
      </c>
      <c r="C630" t="s">
        <v>1320</v>
      </c>
      <c r="D630" s="2" t="s">
        <v>64</v>
      </c>
      <c r="E630" s="4" t="s">
        <v>46</v>
      </c>
      <c r="F630" t="s">
        <v>47</v>
      </c>
      <c r="G630">
        <v>454</v>
      </c>
      <c r="H630">
        <v>72871</v>
      </c>
      <c r="I630">
        <v>18</v>
      </c>
      <c r="J630">
        <v>5450</v>
      </c>
      <c r="K630">
        <v>11075</v>
      </c>
      <c r="L630">
        <v>69</v>
      </c>
      <c r="M630">
        <v>0</v>
      </c>
      <c r="N630" t="s">
        <v>48</v>
      </c>
      <c r="O630" t="s">
        <v>47</v>
      </c>
    </row>
    <row r="631" spans="1:15" x14ac:dyDescent="0.3">
      <c r="A631" s="7">
        <v>17918</v>
      </c>
      <c r="B631" s="6" t="s">
        <v>1321</v>
      </c>
      <c r="C631" t="s">
        <v>1322</v>
      </c>
      <c r="D631" s="2" t="s">
        <v>45</v>
      </c>
      <c r="E631" s="4" t="s">
        <v>59</v>
      </c>
      <c r="F631" t="s">
        <v>60</v>
      </c>
      <c r="G631">
        <v>473</v>
      </c>
      <c r="H631">
        <v>23995</v>
      </c>
      <c r="I631">
        <v>17</v>
      </c>
      <c r="J631">
        <v>1311</v>
      </c>
      <c r="K631">
        <v>19972</v>
      </c>
      <c r="L631">
        <v>85</v>
      </c>
      <c r="M631">
        <v>1</v>
      </c>
      <c r="N631" t="s">
        <v>61</v>
      </c>
      <c r="O631" t="s">
        <v>60</v>
      </c>
    </row>
    <row r="632" spans="1:15" x14ac:dyDescent="0.3">
      <c r="A632" s="7">
        <v>17919</v>
      </c>
      <c r="B632" s="6" t="s">
        <v>1323</v>
      </c>
      <c r="C632" t="s">
        <v>1324</v>
      </c>
      <c r="D632" s="2" t="s">
        <v>45</v>
      </c>
      <c r="E632" s="4" t="s">
        <v>46</v>
      </c>
      <c r="F632" t="s">
        <v>67</v>
      </c>
      <c r="G632">
        <v>299</v>
      </c>
      <c r="H632">
        <v>30350</v>
      </c>
      <c r="I632">
        <v>7</v>
      </c>
      <c r="J632">
        <v>5737</v>
      </c>
      <c r="K632">
        <v>14716</v>
      </c>
      <c r="L632">
        <v>53</v>
      </c>
      <c r="M632">
        <v>3</v>
      </c>
      <c r="N632" t="s">
        <v>48</v>
      </c>
      <c r="O632" t="s">
        <v>47</v>
      </c>
    </row>
    <row r="633" spans="1:15" x14ac:dyDescent="0.3">
      <c r="A633" s="7">
        <v>17920</v>
      </c>
      <c r="B633" s="6" t="s">
        <v>1325</v>
      </c>
      <c r="C633" t="s">
        <v>1326</v>
      </c>
      <c r="D633" s="2" t="s">
        <v>52</v>
      </c>
      <c r="E633" s="4" t="s">
        <v>59</v>
      </c>
      <c r="F633" t="s">
        <v>67</v>
      </c>
      <c r="G633">
        <v>1596</v>
      </c>
      <c r="H633">
        <v>31925</v>
      </c>
      <c r="I633">
        <v>15</v>
      </c>
      <c r="J633">
        <v>2008</v>
      </c>
      <c r="K633">
        <v>14356</v>
      </c>
      <c r="L633">
        <v>61</v>
      </c>
      <c r="M633">
        <v>1</v>
      </c>
      <c r="N633" t="s">
        <v>48</v>
      </c>
      <c r="O633" t="s">
        <v>49</v>
      </c>
    </row>
    <row r="634" spans="1:15" x14ac:dyDescent="0.3">
      <c r="A634" s="7">
        <v>17921</v>
      </c>
      <c r="B634" s="6" t="s">
        <v>1327</v>
      </c>
      <c r="C634" t="s">
        <v>1328</v>
      </c>
      <c r="D634" s="2" t="s">
        <v>52</v>
      </c>
      <c r="E634" s="4" t="s">
        <v>59</v>
      </c>
      <c r="F634" t="s">
        <v>80</v>
      </c>
      <c r="G634">
        <v>4709</v>
      </c>
      <c r="H634">
        <v>79644</v>
      </c>
      <c r="I634">
        <v>49</v>
      </c>
      <c r="J634">
        <v>24982</v>
      </c>
      <c r="K634">
        <v>3441</v>
      </c>
      <c r="L634">
        <v>22</v>
      </c>
      <c r="M634">
        <v>5</v>
      </c>
      <c r="N634" t="s">
        <v>48</v>
      </c>
      <c r="O634" t="s">
        <v>47</v>
      </c>
    </row>
    <row r="635" spans="1:15" x14ac:dyDescent="0.3">
      <c r="A635" s="7">
        <v>17922</v>
      </c>
      <c r="B635" s="6" t="s">
        <v>1329</v>
      </c>
      <c r="C635" t="s">
        <v>1330</v>
      </c>
      <c r="D635" s="2" t="s">
        <v>45</v>
      </c>
      <c r="E635" s="4" t="s">
        <v>59</v>
      </c>
      <c r="F635" t="s">
        <v>76</v>
      </c>
      <c r="G635">
        <v>820</v>
      </c>
      <c r="H635">
        <v>37960</v>
      </c>
      <c r="I635">
        <v>18</v>
      </c>
      <c r="J635">
        <v>1900</v>
      </c>
      <c r="K635">
        <v>13701</v>
      </c>
      <c r="L635">
        <v>81</v>
      </c>
      <c r="M635">
        <v>1</v>
      </c>
      <c r="N635" t="s">
        <v>48</v>
      </c>
      <c r="O635" t="s">
        <v>76</v>
      </c>
    </row>
    <row r="636" spans="1:15" x14ac:dyDescent="0.3">
      <c r="A636" s="7">
        <v>17923</v>
      </c>
      <c r="B636" s="6" t="s">
        <v>1331</v>
      </c>
      <c r="C636" t="s">
        <v>1332</v>
      </c>
      <c r="D636" s="2" t="s">
        <v>64</v>
      </c>
      <c r="E636" s="4" t="s">
        <v>59</v>
      </c>
      <c r="F636" t="s">
        <v>60</v>
      </c>
      <c r="G636">
        <v>154</v>
      </c>
      <c r="H636">
        <v>60807</v>
      </c>
      <c r="I636">
        <v>2</v>
      </c>
      <c r="J636">
        <v>1499</v>
      </c>
      <c r="K636">
        <v>26785</v>
      </c>
      <c r="L636">
        <v>90</v>
      </c>
      <c r="M636">
        <v>2</v>
      </c>
      <c r="N636" t="s">
        <v>32</v>
      </c>
      <c r="O636" t="s">
        <v>60</v>
      </c>
    </row>
    <row r="637" spans="1:15" x14ac:dyDescent="0.3">
      <c r="A637" s="7">
        <v>17924</v>
      </c>
      <c r="B637" s="6" t="s">
        <v>1333</v>
      </c>
      <c r="C637" t="s">
        <v>1334</v>
      </c>
      <c r="D637" s="2" t="s">
        <v>64</v>
      </c>
      <c r="E637" s="4" t="s">
        <v>46</v>
      </c>
      <c r="F637" t="s">
        <v>67</v>
      </c>
      <c r="G637">
        <v>497</v>
      </c>
      <c r="H637">
        <v>69508</v>
      </c>
      <c r="I637">
        <v>12</v>
      </c>
      <c r="J637">
        <v>4189</v>
      </c>
      <c r="K637">
        <v>12790</v>
      </c>
      <c r="L637">
        <v>65</v>
      </c>
      <c r="M637">
        <v>1</v>
      </c>
      <c r="N637" t="s">
        <v>61</v>
      </c>
      <c r="O637" t="s">
        <v>49</v>
      </c>
    </row>
    <row r="638" spans="1:15" x14ac:dyDescent="0.3">
      <c r="A638" s="7">
        <v>17925</v>
      </c>
      <c r="B638" s="6" t="s">
        <v>1335</v>
      </c>
      <c r="C638" t="s">
        <v>1336</v>
      </c>
      <c r="D638" s="2" t="s">
        <v>45</v>
      </c>
      <c r="E638" s="4" t="s">
        <v>46</v>
      </c>
      <c r="F638" t="s">
        <v>76</v>
      </c>
      <c r="G638">
        <v>763</v>
      </c>
      <c r="H638">
        <v>24985</v>
      </c>
      <c r="I638">
        <v>23</v>
      </c>
      <c r="J638">
        <v>2238</v>
      </c>
      <c r="K638">
        <v>17237</v>
      </c>
      <c r="L638">
        <v>75</v>
      </c>
      <c r="M638">
        <v>3</v>
      </c>
      <c r="N638" t="s">
        <v>61</v>
      </c>
      <c r="O638" t="s">
        <v>49</v>
      </c>
    </row>
    <row r="639" spans="1:15" x14ac:dyDescent="0.3">
      <c r="A639" s="7">
        <v>17926</v>
      </c>
      <c r="B639" s="6" t="s">
        <v>1337</v>
      </c>
      <c r="C639" t="s">
        <v>1338</v>
      </c>
      <c r="D639" s="2" t="s">
        <v>70</v>
      </c>
      <c r="E639" s="4" t="s">
        <v>59</v>
      </c>
      <c r="F639" t="s">
        <v>60</v>
      </c>
      <c r="G639">
        <v>64</v>
      </c>
      <c r="H639">
        <v>61083</v>
      </c>
      <c r="I639">
        <v>7</v>
      </c>
      <c r="J639">
        <v>770</v>
      </c>
      <c r="K639">
        <v>27345</v>
      </c>
      <c r="L639">
        <v>96</v>
      </c>
      <c r="M639">
        <v>2</v>
      </c>
      <c r="N639" t="s">
        <v>48</v>
      </c>
      <c r="O639" t="s">
        <v>60</v>
      </c>
    </row>
    <row r="640" spans="1:15" x14ac:dyDescent="0.3">
      <c r="A640" s="7">
        <v>17927</v>
      </c>
      <c r="B640" s="6" t="s">
        <v>1339</v>
      </c>
      <c r="C640" t="s">
        <v>1340</v>
      </c>
      <c r="D640" s="2" t="s">
        <v>58</v>
      </c>
      <c r="E640" s="4" t="s">
        <v>46</v>
      </c>
      <c r="F640" t="s">
        <v>60</v>
      </c>
      <c r="G640">
        <v>137</v>
      </c>
      <c r="H640">
        <v>19092</v>
      </c>
      <c r="I640">
        <v>19</v>
      </c>
      <c r="J640">
        <v>1563</v>
      </c>
      <c r="K640">
        <v>12324</v>
      </c>
      <c r="L640">
        <v>76</v>
      </c>
      <c r="M640">
        <v>1</v>
      </c>
      <c r="N640" t="s">
        <v>32</v>
      </c>
      <c r="O640" t="s">
        <v>60</v>
      </c>
    </row>
    <row r="641" spans="1:15" x14ac:dyDescent="0.3">
      <c r="A641" s="7">
        <v>17928</v>
      </c>
      <c r="B641" s="6" t="s">
        <v>1341</v>
      </c>
      <c r="C641" t="s">
        <v>1342</v>
      </c>
      <c r="D641" s="2" t="s">
        <v>52</v>
      </c>
      <c r="E641" s="4" t="s">
        <v>59</v>
      </c>
      <c r="F641" t="s">
        <v>54</v>
      </c>
      <c r="G641">
        <v>2038</v>
      </c>
      <c r="H641">
        <v>88556</v>
      </c>
      <c r="I641">
        <v>22</v>
      </c>
      <c r="J641">
        <v>9107</v>
      </c>
      <c r="K641">
        <v>2421</v>
      </c>
      <c r="L641">
        <v>17</v>
      </c>
      <c r="M641">
        <v>8</v>
      </c>
      <c r="N641" t="s">
        <v>61</v>
      </c>
      <c r="O641" t="s">
        <v>55</v>
      </c>
    </row>
    <row r="642" spans="1:15" x14ac:dyDescent="0.3">
      <c r="A642" s="7">
        <v>17929</v>
      </c>
      <c r="B642" s="6" t="s">
        <v>1343</v>
      </c>
      <c r="C642" t="s">
        <v>1344</v>
      </c>
      <c r="D642" s="2" t="s">
        <v>45</v>
      </c>
      <c r="E642" s="4" t="s">
        <v>46</v>
      </c>
      <c r="F642" t="s">
        <v>60</v>
      </c>
      <c r="G642">
        <v>139</v>
      </c>
      <c r="H642">
        <v>70610</v>
      </c>
      <c r="I642">
        <v>18</v>
      </c>
      <c r="J642">
        <v>1162</v>
      </c>
      <c r="K642">
        <v>17606</v>
      </c>
      <c r="L642">
        <v>92</v>
      </c>
      <c r="M642">
        <v>2</v>
      </c>
      <c r="N642" t="s">
        <v>48</v>
      </c>
      <c r="O642" t="s">
        <v>60</v>
      </c>
    </row>
    <row r="643" spans="1:15" x14ac:dyDescent="0.3">
      <c r="A643" s="7">
        <v>17930</v>
      </c>
      <c r="B643" s="6" t="s">
        <v>1345</v>
      </c>
      <c r="C643" t="s">
        <v>1346</v>
      </c>
      <c r="D643" s="2" t="s">
        <v>58</v>
      </c>
      <c r="E643" s="4" t="s">
        <v>59</v>
      </c>
      <c r="F643" t="s">
        <v>60</v>
      </c>
      <c r="G643">
        <v>147</v>
      </c>
      <c r="H643">
        <v>74892</v>
      </c>
      <c r="I643">
        <v>2</v>
      </c>
      <c r="J643">
        <v>952</v>
      </c>
      <c r="K643">
        <v>19607</v>
      </c>
      <c r="L643">
        <v>85</v>
      </c>
      <c r="M643">
        <v>2</v>
      </c>
      <c r="N643" t="s">
        <v>32</v>
      </c>
      <c r="O643" t="s">
        <v>60</v>
      </c>
    </row>
    <row r="644" spans="1:15" x14ac:dyDescent="0.3">
      <c r="A644" s="7">
        <v>17931</v>
      </c>
      <c r="B644" s="6" t="s">
        <v>1347</v>
      </c>
      <c r="C644" t="s">
        <v>1348</v>
      </c>
      <c r="D644" s="2" t="s">
        <v>52</v>
      </c>
      <c r="E644" s="4" t="s">
        <v>46</v>
      </c>
      <c r="F644" t="s">
        <v>67</v>
      </c>
      <c r="G644">
        <v>1373</v>
      </c>
      <c r="H644">
        <v>27265</v>
      </c>
      <c r="I644">
        <v>15</v>
      </c>
      <c r="J644">
        <v>2057</v>
      </c>
      <c r="K644">
        <v>7838</v>
      </c>
      <c r="L644">
        <v>50</v>
      </c>
      <c r="M644">
        <v>2</v>
      </c>
      <c r="N644" t="s">
        <v>61</v>
      </c>
      <c r="O644" t="s">
        <v>76</v>
      </c>
    </row>
    <row r="645" spans="1:15" x14ac:dyDescent="0.3">
      <c r="A645" s="7">
        <v>17932</v>
      </c>
      <c r="B645" s="6" t="s">
        <v>1349</v>
      </c>
      <c r="C645" t="s">
        <v>1350</v>
      </c>
      <c r="D645" s="2" t="s">
        <v>64</v>
      </c>
      <c r="E645" s="4" t="s">
        <v>46</v>
      </c>
      <c r="F645" t="s">
        <v>47</v>
      </c>
      <c r="G645">
        <v>548</v>
      </c>
      <c r="H645">
        <v>32827</v>
      </c>
      <c r="I645">
        <v>10</v>
      </c>
      <c r="J645">
        <v>6400</v>
      </c>
      <c r="K645">
        <v>11313</v>
      </c>
      <c r="L645">
        <v>70</v>
      </c>
      <c r="M645">
        <v>0</v>
      </c>
      <c r="N645" t="s">
        <v>61</v>
      </c>
      <c r="O645" t="s">
        <v>49</v>
      </c>
    </row>
    <row r="646" spans="1:15" x14ac:dyDescent="0.3">
      <c r="A646" s="7">
        <v>17933</v>
      </c>
      <c r="B646" s="6" t="s">
        <v>1351</v>
      </c>
      <c r="C646" t="s">
        <v>1352</v>
      </c>
      <c r="D646" s="2" t="s">
        <v>52</v>
      </c>
      <c r="E646" s="4" t="s">
        <v>46</v>
      </c>
      <c r="F646" t="s">
        <v>67</v>
      </c>
      <c r="G646">
        <v>1828</v>
      </c>
      <c r="H646">
        <v>42603</v>
      </c>
      <c r="I646">
        <v>3</v>
      </c>
      <c r="J646">
        <v>5023</v>
      </c>
      <c r="K646">
        <v>18909</v>
      </c>
      <c r="L646">
        <v>51</v>
      </c>
      <c r="M646">
        <v>3</v>
      </c>
      <c r="N646" t="s">
        <v>32</v>
      </c>
      <c r="O646" t="s">
        <v>76</v>
      </c>
    </row>
    <row r="647" spans="1:15" x14ac:dyDescent="0.3">
      <c r="A647" s="7">
        <v>17934</v>
      </c>
      <c r="B647" s="6" t="s">
        <v>1353</v>
      </c>
      <c r="C647" t="s">
        <v>1354</v>
      </c>
      <c r="D647" s="2" t="s">
        <v>52</v>
      </c>
      <c r="E647" s="4" t="s">
        <v>59</v>
      </c>
      <c r="F647" t="s">
        <v>80</v>
      </c>
      <c r="G647">
        <v>3631</v>
      </c>
      <c r="H647">
        <v>72131</v>
      </c>
      <c r="I647">
        <v>34</v>
      </c>
      <c r="J647">
        <v>18715</v>
      </c>
      <c r="K647">
        <v>2914</v>
      </c>
      <c r="L647">
        <v>16</v>
      </c>
      <c r="M647">
        <v>3</v>
      </c>
      <c r="N647" t="s">
        <v>37</v>
      </c>
      <c r="O647" t="s">
        <v>54</v>
      </c>
    </row>
    <row r="648" spans="1:15" x14ac:dyDescent="0.3">
      <c r="A648" s="7">
        <v>17935</v>
      </c>
      <c r="B648" s="6" t="s">
        <v>1355</v>
      </c>
      <c r="C648" t="s">
        <v>1356</v>
      </c>
      <c r="D648" s="2" t="s">
        <v>64</v>
      </c>
      <c r="E648" s="4" t="s">
        <v>46</v>
      </c>
      <c r="F648" t="s">
        <v>80</v>
      </c>
      <c r="G648">
        <v>1055</v>
      </c>
      <c r="H648">
        <v>53642</v>
      </c>
      <c r="I648">
        <v>32</v>
      </c>
      <c r="J648">
        <v>18378</v>
      </c>
      <c r="K648">
        <v>2340</v>
      </c>
      <c r="L648">
        <v>14</v>
      </c>
      <c r="M648">
        <v>5</v>
      </c>
      <c r="N648" t="s">
        <v>48</v>
      </c>
      <c r="O648" t="s">
        <v>80</v>
      </c>
    </row>
    <row r="649" spans="1:15" x14ac:dyDescent="0.3">
      <c r="A649" s="7">
        <v>17936</v>
      </c>
      <c r="B649" s="6" t="s">
        <v>1357</v>
      </c>
      <c r="C649" t="s">
        <v>1358</v>
      </c>
      <c r="D649" s="2" t="s">
        <v>45</v>
      </c>
      <c r="E649" s="4" t="s">
        <v>46</v>
      </c>
      <c r="F649" t="s">
        <v>47</v>
      </c>
      <c r="G649">
        <v>814</v>
      </c>
      <c r="H649">
        <v>30769</v>
      </c>
      <c r="I649">
        <v>9</v>
      </c>
      <c r="J649">
        <v>7234</v>
      </c>
      <c r="K649">
        <v>9170</v>
      </c>
      <c r="L649">
        <v>50</v>
      </c>
      <c r="M649">
        <v>1</v>
      </c>
      <c r="N649" t="s">
        <v>48</v>
      </c>
      <c r="O649" t="s">
        <v>47</v>
      </c>
    </row>
    <row r="650" spans="1:15" x14ac:dyDescent="0.3">
      <c r="A650" s="7">
        <v>17937</v>
      </c>
      <c r="B650" s="6" t="s">
        <v>1359</v>
      </c>
      <c r="C650" t="s">
        <v>1360</v>
      </c>
      <c r="D650" s="2" t="s">
        <v>58</v>
      </c>
      <c r="E650" s="4" t="s">
        <v>59</v>
      </c>
      <c r="F650" t="s">
        <v>60</v>
      </c>
      <c r="G650">
        <v>222</v>
      </c>
      <c r="H650">
        <v>56728</v>
      </c>
      <c r="I650">
        <v>16</v>
      </c>
      <c r="J650">
        <v>409</v>
      </c>
      <c r="K650">
        <v>21606</v>
      </c>
      <c r="L650">
        <v>90</v>
      </c>
      <c r="M650">
        <v>2</v>
      </c>
      <c r="N650" t="s">
        <v>48</v>
      </c>
      <c r="O650" t="s">
        <v>60</v>
      </c>
    </row>
    <row r="651" spans="1:15" x14ac:dyDescent="0.3">
      <c r="A651" s="7">
        <v>17938</v>
      </c>
      <c r="B651" s="6" t="s">
        <v>1361</v>
      </c>
      <c r="C651" t="s">
        <v>1362</v>
      </c>
      <c r="D651" s="2" t="s">
        <v>58</v>
      </c>
      <c r="E651" s="4" t="s">
        <v>59</v>
      </c>
      <c r="F651" t="s">
        <v>60</v>
      </c>
      <c r="G651">
        <v>158</v>
      </c>
      <c r="H651">
        <v>23081</v>
      </c>
      <c r="I651">
        <v>2</v>
      </c>
      <c r="J651">
        <v>754</v>
      </c>
      <c r="K651">
        <v>13460</v>
      </c>
      <c r="L651">
        <v>80</v>
      </c>
      <c r="M651">
        <v>2</v>
      </c>
      <c r="N651" t="s">
        <v>48</v>
      </c>
      <c r="O651" t="s">
        <v>60</v>
      </c>
    </row>
    <row r="652" spans="1:15" x14ac:dyDescent="0.3">
      <c r="A652" s="7">
        <v>17939</v>
      </c>
      <c r="B652" s="6" t="s">
        <v>1363</v>
      </c>
      <c r="C652" t="s">
        <v>1364</v>
      </c>
      <c r="D652" s="2" t="s">
        <v>52</v>
      </c>
      <c r="E652" s="4" t="s">
        <v>46</v>
      </c>
      <c r="F652" t="s">
        <v>76</v>
      </c>
      <c r="G652">
        <v>1831</v>
      </c>
      <c r="H652">
        <v>42750</v>
      </c>
      <c r="I652">
        <v>14</v>
      </c>
      <c r="J652">
        <v>2270</v>
      </c>
      <c r="K652">
        <v>11417</v>
      </c>
      <c r="L652">
        <v>52</v>
      </c>
      <c r="M652">
        <v>1</v>
      </c>
      <c r="N652" t="s">
        <v>61</v>
      </c>
      <c r="O652" t="s">
        <v>76</v>
      </c>
    </row>
    <row r="653" spans="1:15" x14ac:dyDescent="0.3">
      <c r="A653" s="7">
        <v>17940</v>
      </c>
      <c r="B653" s="6" t="s">
        <v>1365</v>
      </c>
      <c r="C653" t="s">
        <v>1366</v>
      </c>
      <c r="D653" s="2" t="s">
        <v>52</v>
      </c>
      <c r="E653" s="4" t="s">
        <v>59</v>
      </c>
      <c r="F653" t="s">
        <v>80</v>
      </c>
      <c r="G653">
        <v>1507</v>
      </c>
      <c r="H653">
        <v>54034</v>
      </c>
      <c r="I653">
        <v>50</v>
      </c>
      <c r="J653">
        <v>16480</v>
      </c>
      <c r="K653">
        <v>3031</v>
      </c>
      <c r="L653">
        <v>18</v>
      </c>
      <c r="M653">
        <v>5</v>
      </c>
      <c r="N653" t="s">
        <v>37</v>
      </c>
      <c r="O653" t="s">
        <v>54</v>
      </c>
    </row>
    <row r="654" spans="1:15" x14ac:dyDescent="0.3">
      <c r="A654" s="7">
        <v>17941</v>
      </c>
      <c r="B654" s="6" t="s">
        <v>1367</v>
      </c>
      <c r="C654" t="s">
        <v>1368</v>
      </c>
      <c r="D654" s="2" t="s">
        <v>64</v>
      </c>
      <c r="E654" s="4" t="s">
        <v>53</v>
      </c>
      <c r="F654" t="s">
        <v>54</v>
      </c>
      <c r="G654">
        <v>1195</v>
      </c>
      <c r="H654">
        <v>24351</v>
      </c>
      <c r="I654">
        <v>28</v>
      </c>
      <c r="J654">
        <v>6560</v>
      </c>
      <c r="K654">
        <v>1814</v>
      </c>
      <c r="L654">
        <v>7</v>
      </c>
      <c r="M654">
        <v>4</v>
      </c>
      <c r="N654" t="s">
        <v>32</v>
      </c>
      <c r="O654" t="s">
        <v>80</v>
      </c>
    </row>
    <row r="655" spans="1:15" x14ac:dyDescent="0.3">
      <c r="A655" s="7">
        <v>17942</v>
      </c>
      <c r="B655" s="6" t="s">
        <v>1369</v>
      </c>
      <c r="C655" t="s">
        <v>1370</v>
      </c>
      <c r="D655" s="2" t="s">
        <v>52</v>
      </c>
      <c r="E655" s="4" t="s">
        <v>46</v>
      </c>
      <c r="F655" t="s">
        <v>67</v>
      </c>
      <c r="G655">
        <v>866</v>
      </c>
      <c r="H655">
        <v>86285</v>
      </c>
      <c r="I655">
        <v>3</v>
      </c>
      <c r="J655">
        <v>3128</v>
      </c>
      <c r="K655">
        <v>7547</v>
      </c>
      <c r="L655">
        <v>63</v>
      </c>
      <c r="M655">
        <v>1</v>
      </c>
      <c r="N655" t="s">
        <v>48</v>
      </c>
      <c r="O655" t="s">
        <v>49</v>
      </c>
    </row>
    <row r="656" spans="1:15" x14ac:dyDescent="0.3">
      <c r="A656" s="7">
        <v>17943</v>
      </c>
      <c r="B656" s="6" t="s">
        <v>1371</v>
      </c>
      <c r="C656" t="s">
        <v>1372</v>
      </c>
      <c r="D656" s="2" t="s">
        <v>70</v>
      </c>
      <c r="E656" s="4" t="s">
        <v>46</v>
      </c>
      <c r="F656" t="s">
        <v>67</v>
      </c>
      <c r="G656">
        <v>213</v>
      </c>
      <c r="H656">
        <v>47115</v>
      </c>
      <c r="I656">
        <v>7</v>
      </c>
      <c r="J656">
        <v>3545</v>
      </c>
      <c r="K656">
        <v>15129</v>
      </c>
      <c r="L656">
        <v>50</v>
      </c>
      <c r="M656">
        <v>2</v>
      </c>
      <c r="N656" t="s">
        <v>48</v>
      </c>
      <c r="O656" t="s">
        <v>73</v>
      </c>
    </row>
    <row r="657" spans="1:15" x14ac:dyDescent="0.3">
      <c r="A657" s="7">
        <v>17944</v>
      </c>
      <c r="B657" s="6" t="s">
        <v>1373</v>
      </c>
      <c r="C657" t="s">
        <v>1374</v>
      </c>
      <c r="D657" s="2" t="s">
        <v>52</v>
      </c>
      <c r="E657" s="4" t="s">
        <v>46</v>
      </c>
      <c r="F657" t="s">
        <v>76</v>
      </c>
      <c r="G657">
        <v>2314</v>
      </c>
      <c r="H657">
        <v>58953</v>
      </c>
      <c r="I657">
        <v>21</v>
      </c>
      <c r="J657">
        <v>1095</v>
      </c>
      <c r="K657">
        <v>15429</v>
      </c>
      <c r="L657">
        <v>59</v>
      </c>
      <c r="M657">
        <v>1</v>
      </c>
      <c r="N657" t="s">
        <v>48</v>
      </c>
      <c r="O657" t="s">
        <v>49</v>
      </c>
    </row>
    <row r="658" spans="1:15" x14ac:dyDescent="0.3">
      <c r="A658" s="7">
        <v>17945</v>
      </c>
      <c r="B658" s="6" t="s">
        <v>1375</v>
      </c>
      <c r="C658" t="s">
        <v>1376</v>
      </c>
      <c r="D658" s="2" t="s">
        <v>52</v>
      </c>
      <c r="E658" s="4" t="s">
        <v>59</v>
      </c>
      <c r="F658" t="s">
        <v>80</v>
      </c>
      <c r="G658">
        <v>4325</v>
      </c>
      <c r="H658">
        <v>88293</v>
      </c>
      <c r="I658">
        <v>47</v>
      </c>
      <c r="J658">
        <v>15354</v>
      </c>
      <c r="K658">
        <v>3727</v>
      </c>
      <c r="L658">
        <v>16</v>
      </c>
      <c r="M658">
        <v>4</v>
      </c>
      <c r="N658" t="s">
        <v>48</v>
      </c>
      <c r="O658" t="s">
        <v>80</v>
      </c>
    </row>
    <row r="659" spans="1:15" x14ac:dyDescent="0.3">
      <c r="A659" s="7">
        <v>17946</v>
      </c>
      <c r="B659" s="6" t="s">
        <v>1377</v>
      </c>
      <c r="C659" t="s">
        <v>1378</v>
      </c>
      <c r="D659" s="2" t="s">
        <v>52</v>
      </c>
      <c r="E659" s="4" t="s">
        <v>46</v>
      </c>
      <c r="F659" t="s">
        <v>76</v>
      </c>
      <c r="G659">
        <v>3729</v>
      </c>
      <c r="H659">
        <v>83853</v>
      </c>
      <c r="I659">
        <v>21</v>
      </c>
      <c r="J659">
        <v>1617</v>
      </c>
      <c r="K659">
        <v>12858</v>
      </c>
      <c r="L659">
        <v>80</v>
      </c>
      <c r="M659">
        <v>2</v>
      </c>
      <c r="N659" t="s">
        <v>32</v>
      </c>
      <c r="O659" t="s">
        <v>76</v>
      </c>
    </row>
    <row r="660" spans="1:15" x14ac:dyDescent="0.3">
      <c r="A660" s="7">
        <v>17947</v>
      </c>
      <c r="B660" s="6" t="s">
        <v>1379</v>
      </c>
      <c r="C660" t="s">
        <v>1380</v>
      </c>
      <c r="D660" s="2" t="s">
        <v>70</v>
      </c>
      <c r="E660" s="4" t="s">
        <v>59</v>
      </c>
      <c r="F660" t="s">
        <v>60</v>
      </c>
      <c r="G660">
        <v>237</v>
      </c>
      <c r="H660">
        <v>30897</v>
      </c>
      <c r="I660">
        <v>14</v>
      </c>
      <c r="J660">
        <v>444</v>
      </c>
      <c r="K660">
        <v>24532</v>
      </c>
      <c r="L660">
        <v>97</v>
      </c>
      <c r="M660">
        <v>1</v>
      </c>
      <c r="N660" t="s">
        <v>48</v>
      </c>
      <c r="O660" t="s">
        <v>60</v>
      </c>
    </row>
    <row r="661" spans="1:15" x14ac:dyDescent="0.3">
      <c r="A661" s="7">
        <v>17948</v>
      </c>
      <c r="B661" s="6" t="s">
        <v>1381</v>
      </c>
      <c r="C661" t="s">
        <v>1382</v>
      </c>
      <c r="D661" s="2" t="s">
        <v>52</v>
      </c>
      <c r="E661" s="4" t="s">
        <v>59</v>
      </c>
      <c r="F661" t="s">
        <v>76</v>
      </c>
      <c r="G661">
        <v>1024</v>
      </c>
      <c r="H661">
        <v>56107</v>
      </c>
      <c r="I661">
        <v>8</v>
      </c>
      <c r="J661">
        <v>1847</v>
      </c>
      <c r="K661">
        <v>12650</v>
      </c>
      <c r="L661">
        <v>59</v>
      </c>
      <c r="M661">
        <v>2</v>
      </c>
      <c r="N661" t="s">
        <v>61</v>
      </c>
      <c r="O661" t="s">
        <v>76</v>
      </c>
    </row>
    <row r="662" spans="1:15" x14ac:dyDescent="0.3">
      <c r="A662" s="7">
        <v>17949</v>
      </c>
      <c r="B662" s="6" t="s">
        <v>1383</v>
      </c>
      <c r="C662" t="s">
        <v>1384</v>
      </c>
      <c r="D662" s="2" t="s">
        <v>58</v>
      </c>
      <c r="E662" s="4" t="s">
        <v>46</v>
      </c>
      <c r="F662" t="s">
        <v>60</v>
      </c>
      <c r="G662">
        <v>192</v>
      </c>
      <c r="H662">
        <v>84204</v>
      </c>
      <c r="I662">
        <v>6</v>
      </c>
      <c r="J662">
        <v>419</v>
      </c>
      <c r="K662">
        <v>20164</v>
      </c>
      <c r="L662">
        <v>93</v>
      </c>
      <c r="M662">
        <v>1</v>
      </c>
      <c r="N662" t="s">
        <v>48</v>
      </c>
      <c r="O662" t="s">
        <v>60</v>
      </c>
    </row>
    <row r="663" spans="1:15" x14ac:dyDescent="0.3">
      <c r="A663" s="7">
        <v>17950</v>
      </c>
      <c r="B663" s="6" t="s">
        <v>1385</v>
      </c>
      <c r="C663" t="s">
        <v>1386</v>
      </c>
      <c r="D663" s="2" t="s">
        <v>52</v>
      </c>
      <c r="E663" s="4" t="s">
        <v>46</v>
      </c>
      <c r="F663" t="s">
        <v>76</v>
      </c>
      <c r="G663">
        <v>1773</v>
      </c>
      <c r="H663">
        <v>66180</v>
      </c>
      <c r="I663">
        <v>12</v>
      </c>
      <c r="J663">
        <v>1618</v>
      </c>
      <c r="K663">
        <v>11884</v>
      </c>
      <c r="L663">
        <v>74</v>
      </c>
      <c r="M663">
        <v>1</v>
      </c>
      <c r="N663" t="s">
        <v>48</v>
      </c>
      <c r="O663" t="s">
        <v>76</v>
      </c>
    </row>
    <row r="664" spans="1:15" x14ac:dyDescent="0.3">
      <c r="A664" s="7">
        <v>17951</v>
      </c>
      <c r="B664" s="6" t="s">
        <v>1387</v>
      </c>
      <c r="C664" t="s">
        <v>1388</v>
      </c>
      <c r="D664" s="2" t="s">
        <v>45</v>
      </c>
      <c r="E664" s="4" t="s">
        <v>59</v>
      </c>
      <c r="F664" t="s">
        <v>60</v>
      </c>
      <c r="G664">
        <v>129</v>
      </c>
      <c r="H664">
        <v>59005</v>
      </c>
      <c r="I664">
        <v>20</v>
      </c>
      <c r="J664">
        <v>1680</v>
      </c>
      <c r="K664">
        <v>29471</v>
      </c>
      <c r="L664">
        <v>86</v>
      </c>
      <c r="M664">
        <v>2</v>
      </c>
      <c r="N664" t="s">
        <v>48</v>
      </c>
      <c r="O664" t="s">
        <v>60</v>
      </c>
    </row>
    <row r="665" spans="1:15" x14ac:dyDescent="0.3">
      <c r="A665" s="7">
        <v>17952</v>
      </c>
      <c r="B665" s="6" t="s">
        <v>1389</v>
      </c>
      <c r="C665" t="s">
        <v>1390</v>
      </c>
      <c r="D665" s="2" t="s">
        <v>52</v>
      </c>
      <c r="E665" s="4" t="s">
        <v>46</v>
      </c>
      <c r="F665" t="s">
        <v>47</v>
      </c>
      <c r="G665">
        <v>761</v>
      </c>
      <c r="H665">
        <v>67363</v>
      </c>
      <c r="I665">
        <v>5</v>
      </c>
      <c r="J665">
        <v>6672</v>
      </c>
      <c r="K665">
        <v>11982</v>
      </c>
      <c r="L665">
        <v>52</v>
      </c>
      <c r="M665">
        <v>0</v>
      </c>
      <c r="N665" t="s">
        <v>61</v>
      </c>
      <c r="O665" t="s">
        <v>47</v>
      </c>
    </row>
    <row r="666" spans="1:15" x14ac:dyDescent="0.3">
      <c r="A666" s="7">
        <v>17953</v>
      </c>
      <c r="B666" s="6" t="s">
        <v>1391</v>
      </c>
      <c r="C666" t="s">
        <v>1392</v>
      </c>
      <c r="D666" s="2" t="s">
        <v>45</v>
      </c>
      <c r="E666" s="4" t="s">
        <v>46</v>
      </c>
      <c r="F666" t="s">
        <v>60</v>
      </c>
      <c r="G666">
        <v>197</v>
      </c>
      <c r="H666">
        <v>81848</v>
      </c>
      <c r="I666">
        <v>2</v>
      </c>
      <c r="J666">
        <v>416</v>
      </c>
      <c r="K666">
        <v>15848</v>
      </c>
      <c r="L666">
        <v>100</v>
      </c>
      <c r="M666">
        <v>1</v>
      </c>
      <c r="N666" t="s">
        <v>61</v>
      </c>
      <c r="O666" t="s">
        <v>60</v>
      </c>
    </row>
    <row r="667" spans="1:15" x14ac:dyDescent="0.3">
      <c r="A667" s="7">
        <v>17954</v>
      </c>
      <c r="B667" s="6" t="s">
        <v>1393</v>
      </c>
      <c r="C667" t="s">
        <v>1394</v>
      </c>
      <c r="D667" s="2" t="s">
        <v>70</v>
      </c>
      <c r="E667" s="4" t="s">
        <v>59</v>
      </c>
      <c r="F667" t="s">
        <v>60</v>
      </c>
      <c r="G667">
        <v>87</v>
      </c>
      <c r="H667">
        <v>77849</v>
      </c>
      <c r="I667">
        <v>4</v>
      </c>
      <c r="J667">
        <v>1284</v>
      </c>
      <c r="K667">
        <v>25315</v>
      </c>
      <c r="L667">
        <v>92</v>
      </c>
      <c r="M667">
        <v>2</v>
      </c>
      <c r="N667" t="s">
        <v>61</v>
      </c>
      <c r="O667" t="s">
        <v>60</v>
      </c>
    </row>
    <row r="668" spans="1:15" x14ac:dyDescent="0.3">
      <c r="A668" s="7">
        <v>17955</v>
      </c>
      <c r="B668" s="6" t="s">
        <v>1395</v>
      </c>
      <c r="C668" t="s">
        <v>1396</v>
      </c>
      <c r="D668" s="2" t="s">
        <v>79</v>
      </c>
      <c r="E668" s="4" t="s">
        <v>46</v>
      </c>
      <c r="F668" t="s">
        <v>54</v>
      </c>
      <c r="G668">
        <v>1341</v>
      </c>
      <c r="H668">
        <v>59427</v>
      </c>
      <c r="I668">
        <v>31</v>
      </c>
      <c r="J668">
        <v>16152</v>
      </c>
      <c r="K668">
        <v>1995</v>
      </c>
      <c r="L668">
        <v>16</v>
      </c>
      <c r="M668">
        <v>5</v>
      </c>
      <c r="N668" t="s">
        <v>48</v>
      </c>
      <c r="O668" t="s">
        <v>80</v>
      </c>
    </row>
    <row r="669" spans="1:15" x14ac:dyDescent="0.3">
      <c r="A669" s="7">
        <v>17956</v>
      </c>
      <c r="B669" s="6" t="s">
        <v>1397</v>
      </c>
      <c r="C669" t="s">
        <v>1398</v>
      </c>
      <c r="D669" s="2" t="s">
        <v>52</v>
      </c>
      <c r="E669" s="4" t="s">
        <v>53</v>
      </c>
      <c r="F669" t="s">
        <v>54</v>
      </c>
      <c r="G669">
        <v>2325</v>
      </c>
      <c r="H669">
        <v>28965</v>
      </c>
      <c r="I669">
        <v>18</v>
      </c>
      <c r="J669">
        <v>25801</v>
      </c>
      <c r="K669">
        <v>1969</v>
      </c>
      <c r="L669">
        <v>19</v>
      </c>
      <c r="M669">
        <v>5</v>
      </c>
      <c r="N669" t="s">
        <v>61</v>
      </c>
      <c r="O669" t="s">
        <v>80</v>
      </c>
    </row>
    <row r="670" spans="1:15" x14ac:dyDescent="0.3">
      <c r="A670" s="7">
        <v>17957</v>
      </c>
      <c r="B670" s="6" t="s">
        <v>1399</v>
      </c>
      <c r="C670" t="s">
        <v>1400</v>
      </c>
      <c r="D670" s="2" t="s">
        <v>52</v>
      </c>
      <c r="E670" s="4" t="s">
        <v>46</v>
      </c>
      <c r="F670" t="s">
        <v>80</v>
      </c>
      <c r="G670">
        <v>4820</v>
      </c>
      <c r="H670">
        <v>41889</v>
      </c>
      <c r="I670">
        <v>48</v>
      </c>
      <c r="J670">
        <v>43926</v>
      </c>
      <c r="K670">
        <v>1160</v>
      </c>
      <c r="L670">
        <v>14</v>
      </c>
      <c r="M670">
        <v>5</v>
      </c>
      <c r="N670" t="s">
        <v>37</v>
      </c>
      <c r="O670" t="s">
        <v>80</v>
      </c>
    </row>
    <row r="671" spans="1:15" x14ac:dyDescent="0.3">
      <c r="A671" s="7">
        <v>17958</v>
      </c>
      <c r="B671" s="6" t="s">
        <v>1401</v>
      </c>
      <c r="C671" t="s">
        <v>1402</v>
      </c>
      <c r="D671" s="2" t="s">
        <v>58</v>
      </c>
      <c r="E671" s="4" t="s">
        <v>59</v>
      </c>
      <c r="F671" t="s">
        <v>60</v>
      </c>
      <c r="G671">
        <v>229</v>
      </c>
      <c r="H671">
        <v>12640</v>
      </c>
      <c r="I671">
        <v>14</v>
      </c>
      <c r="J671">
        <v>1601</v>
      </c>
      <c r="K671">
        <v>16749</v>
      </c>
      <c r="L671">
        <v>87</v>
      </c>
      <c r="M671">
        <v>2</v>
      </c>
      <c r="N671" t="s">
        <v>32</v>
      </c>
      <c r="O671" t="s">
        <v>60</v>
      </c>
    </row>
    <row r="672" spans="1:15" x14ac:dyDescent="0.3">
      <c r="A672" s="7">
        <v>17959</v>
      </c>
      <c r="B672" s="6" t="s">
        <v>1403</v>
      </c>
      <c r="C672" t="s">
        <v>1404</v>
      </c>
      <c r="D672" s="2" t="s">
        <v>64</v>
      </c>
      <c r="E672" s="4" t="s">
        <v>59</v>
      </c>
      <c r="F672" t="s">
        <v>60</v>
      </c>
      <c r="G672">
        <v>655</v>
      </c>
      <c r="H672">
        <v>18118</v>
      </c>
      <c r="I672">
        <v>7</v>
      </c>
      <c r="J672">
        <v>1451</v>
      </c>
      <c r="K672">
        <v>23946</v>
      </c>
      <c r="L672">
        <v>95</v>
      </c>
      <c r="M672">
        <v>2</v>
      </c>
      <c r="N672" t="s">
        <v>61</v>
      </c>
      <c r="O672" t="s">
        <v>60</v>
      </c>
    </row>
    <row r="673" spans="1:15" x14ac:dyDescent="0.3">
      <c r="A673" s="7">
        <v>17960</v>
      </c>
      <c r="B673" s="6" t="s">
        <v>1405</v>
      </c>
      <c r="C673" t="s">
        <v>1406</v>
      </c>
      <c r="D673" s="2" t="s">
        <v>45</v>
      </c>
      <c r="E673" s="4" t="s">
        <v>46</v>
      </c>
      <c r="F673" t="s">
        <v>47</v>
      </c>
      <c r="G673">
        <v>543</v>
      </c>
      <c r="H673">
        <v>86316</v>
      </c>
      <c r="I673">
        <v>6</v>
      </c>
      <c r="J673">
        <v>6004</v>
      </c>
      <c r="K673">
        <v>11068</v>
      </c>
      <c r="L673">
        <v>56</v>
      </c>
      <c r="M673">
        <v>0</v>
      </c>
      <c r="N673" t="s">
        <v>37</v>
      </c>
      <c r="O673" t="s">
        <v>49</v>
      </c>
    </row>
    <row r="674" spans="1:15" x14ac:dyDescent="0.3">
      <c r="A674" s="7">
        <v>17961</v>
      </c>
      <c r="B674" s="6" t="s">
        <v>1407</v>
      </c>
      <c r="C674" t="s">
        <v>1408</v>
      </c>
      <c r="D674" s="2" t="s">
        <v>45</v>
      </c>
      <c r="E674" s="4" t="s">
        <v>46</v>
      </c>
      <c r="F674" t="s">
        <v>60</v>
      </c>
      <c r="G674">
        <v>193</v>
      </c>
      <c r="H674">
        <v>65049</v>
      </c>
      <c r="I674">
        <v>13</v>
      </c>
      <c r="J674">
        <v>1199</v>
      </c>
      <c r="K674">
        <v>22464</v>
      </c>
      <c r="L674">
        <v>95</v>
      </c>
      <c r="M674">
        <v>1</v>
      </c>
      <c r="N674" t="s">
        <v>48</v>
      </c>
      <c r="O674" t="s">
        <v>60</v>
      </c>
    </row>
    <row r="675" spans="1:15" x14ac:dyDescent="0.3">
      <c r="A675" s="7">
        <v>17962</v>
      </c>
      <c r="B675" s="6" t="s">
        <v>1409</v>
      </c>
      <c r="C675" t="s">
        <v>1410</v>
      </c>
      <c r="D675" s="2" t="s">
        <v>45</v>
      </c>
      <c r="E675" s="4" t="s">
        <v>59</v>
      </c>
      <c r="F675" t="s">
        <v>60</v>
      </c>
      <c r="G675">
        <v>126</v>
      </c>
      <c r="H675">
        <v>32827</v>
      </c>
      <c r="I675">
        <v>16</v>
      </c>
      <c r="J675">
        <v>537</v>
      </c>
      <c r="K675">
        <v>14365</v>
      </c>
      <c r="L675">
        <v>94</v>
      </c>
      <c r="M675">
        <v>1</v>
      </c>
      <c r="N675" t="s">
        <v>32</v>
      </c>
      <c r="O675" t="s">
        <v>76</v>
      </c>
    </row>
    <row r="676" spans="1:15" x14ac:dyDescent="0.3">
      <c r="A676" s="7">
        <v>17963</v>
      </c>
      <c r="B676" s="6" t="s">
        <v>1411</v>
      </c>
      <c r="C676" t="s">
        <v>1412</v>
      </c>
      <c r="D676" s="2" t="s">
        <v>52</v>
      </c>
      <c r="E676" s="4" t="s">
        <v>59</v>
      </c>
      <c r="F676" t="s">
        <v>54</v>
      </c>
      <c r="G676">
        <v>3323</v>
      </c>
      <c r="H676">
        <v>67043</v>
      </c>
      <c r="I676">
        <v>19</v>
      </c>
      <c r="J676">
        <v>8788</v>
      </c>
      <c r="K676">
        <v>2074</v>
      </c>
      <c r="L676">
        <v>12</v>
      </c>
      <c r="M676">
        <v>8</v>
      </c>
      <c r="N676" t="s">
        <v>48</v>
      </c>
      <c r="O676" t="s">
        <v>55</v>
      </c>
    </row>
    <row r="677" spans="1:15" x14ac:dyDescent="0.3">
      <c r="A677" s="7">
        <v>17964</v>
      </c>
      <c r="B677" s="6" t="s">
        <v>1413</v>
      </c>
      <c r="C677" t="s">
        <v>1414</v>
      </c>
      <c r="D677" s="2" t="s">
        <v>52</v>
      </c>
      <c r="E677" s="4" t="s">
        <v>46</v>
      </c>
      <c r="F677" t="s">
        <v>76</v>
      </c>
      <c r="G677">
        <v>3982</v>
      </c>
      <c r="H677">
        <v>49108</v>
      </c>
      <c r="I677">
        <v>21</v>
      </c>
      <c r="J677">
        <v>1453</v>
      </c>
      <c r="K677">
        <v>22270</v>
      </c>
      <c r="L677">
        <v>68</v>
      </c>
      <c r="M677">
        <v>3</v>
      </c>
      <c r="N677" t="s">
        <v>48</v>
      </c>
      <c r="O677" t="s">
        <v>76</v>
      </c>
    </row>
    <row r="678" spans="1:15" x14ac:dyDescent="0.3">
      <c r="A678" s="7">
        <v>17965</v>
      </c>
      <c r="B678" s="6" t="s">
        <v>1415</v>
      </c>
      <c r="C678" t="s">
        <v>1416</v>
      </c>
      <c r="D678" s="2" t="s">
        <v>45</v>
      </c>
      <c r="E678" s="4" t="s">
        <v>46</v>
      </c>
      <c r="F678" t="s">
        <v>47</v>
      </c>
      <c r="G678">
        <v>970</v>
      </c>
      <c r="H678">
        <v>27235</v>
      </c>
      <c r="I678">
        <v>16</v>
      </c>
      <c r="J678">
        <v>1600</v>
      </c>
      <c r="K678">
        <v>9657</v>
      </c>
      <c r="L678">
        <v>70</v>
      </c>
      <c r="M678">
        <v>0</v>
      </c>
      <c r="N678" t="s">
        <v>61</v>
      </c>
      <c r="O678" t="s">
        <v>49</v>
      </c>
    </row>
    <row r="679" spans="1:15" x14ac:dyDescent="0.3">
      <c r="A679" s="7">
        <v>17966</v>
      </c>
      <c r="B679" s="6" t="s">
        <v>1417</v>
      </c>
      <c r="C679" t="s">
        <v>1418</v>
      </c>
      <c r="D679" s="2" t="s">
        <v>45</v>
      </c>
      <c r="E679" s="4" t="s">
        <v>46</v>
      </c>
      <c r="F679" t="s">
        <v>67</v>
      </c>
      <c r="G679">
        <v>686</v>
      </c>
      <c r="H679">
        <v>88605</v>
      </c>
      <c r="I679">
        <v>15</v>
      </c>
      <c r="J679">
        <v>2188</v>
      </c>
      <c r="K679">
        <v>17634</v>
      </c>
      <c r="L679">
        <v>64</v>
      </c>
      <c r="M679">
        <v>1</v>
      </c>
      <c r="N679" t="s">
        <v>48</v>
      </c>
      <c r="O679" t="s">
        <v>73</v>
      </c>
    </row>
    <row r="680" spans="1:15" x14ac:dyDescent="0.3">
      <c r="A680" s="7">
        <v>17967</v>
      </c>
      <c r="B680" s="6" t="s">
        <v>1419</v>
      </c>
      <c r="C680" t="s">
        <v>1420</v>
      </c>
      <c r="D680" s="2" t="s">
        <v>52</v>
      </c>
      <c r="E680" s="4" t="s">
        <v>46</v>
      </c>
      <c r="F680" t="s">
        <v>80</v>
      </c>
      <c r="G680">
        <v>4241</v>
      </c>
      <c r="H680">
        <v>72592</v>
      </c>
      <c r="I680">
        <v>44</v>
      </c>
      <c r="J680">
        <v>9157</v>
      </c>
      <c r="K680">
        <v>1281</v>
      </c>
      <c r="L680">
        <v>19</v>
      </c>
      <c r="M680">
        <v>3</v>
      </c>
      <c r="N680" t="s">
        <v>37</v>
      </c>
      <c r="O680" t="s">
        <v>47</v>
      </c>
    </row>
    <row r="681" spans="1:15" x14ac:dyDescent="0.3">
      <c r="A681" s="7">
        <v>17968</v>
      </c>
      <c r="B681" s="6" t="s">
        <v>1421</v>
      </c>
      <c r="C681" t="s">
        <v>1422</v>
      </c>
      <c r="D681" s="2" t="s">
        <v>45</v>
      </c>
      <c r="E681" s="4" t="s">
        <v>46</v>
      </c>
      <c r="F681" t="s">
        <v>76</v>
      </c>
      <c r="G681">
        <v>868</v>
      </c>
      <c r="H681">
        <v>31247</v>
      </c>
      <c r="I681">
        <v>4</v>
      </c>
      <c r="J681">
        <v>2172</v>
      </c>
      <c r="K681">
        <v>15867</v>
      </c>
      <c r="L681">
        <v>63</v>
      </c>
      <c r="M681">
        <v>3</v>
      </c>
      <c r="N681" t="s">
        <v>48</v>
      </c>
      <c r="O681" t="s">
        <v>76</v>
      </c>
    </row>
    <row r="682" spans="1:15" x14ac:dyDescent="0.3">
      <c r="A682" s="7">
        <v>17969</v>
      </c>
      <c r="B682" s="6" t="s">
        <v>1423</v>
      </c>
      <c r="C682" t="s">
        <v>1424</v>
      </c>
      <c r="D682" s="2" t="s">
        <v>52</v>
      </c>
      <c r="E682" s="4" t="s">
        <v>46</v>
      </c>
      <c r="F682" t="s">
        <v>80</v>
      </c>
      <c r="G682">
        <v>1933</v>
      </c>
      <c r="H682">
        <v>35147</v>
      </c>
      <c r="I682">
        <v>39</v>
      </c>
      <c r="J682">
        <v>7772</v>
      </c>
      <c r="K682">
        <v>1379</v>
      </c>
      <c r="L682">
        <v>17</v>
      </c>
      <c r="M682">
        <v>5</v>
      </c>
      <c r="N682" t="s">
        <v>37</v>
      </c>
      <c r="O682" t="s">
        <v>80</v>
      </c>
    </row>
    <row r="683" spans="1:15" x14ac:dyDescent="0.3">
      <c r="A683" s="7">
        <v>17970</v>
      </c>
      <c r="B683" s="6" t="s">
        <v>1425</v>
      </c>
      <c r="C683" t="s">
        <v>1426</v>
      </c>
      <c r="D683" s="2" t="s">
        <v>70</v>
      </c>
      <c r="E683" s="4" t="s">
        <v>46</v>
      </c>
      <c r="F683" t="s">
        <v>67</v>
      </c>
      <c r="G683">
        <v>374</v>
      </c>
      <c r="H683">
        <v>43444</v>
      </c>
      <c r="I683">
        <v>8</v>
      </c>
      <c r="J683">
        <v>4565</v>
      </c>
      <c r="K683">
        <v>10824</v>
      </c>
      <c r="L683">
        <v>63</v>
      </c>
      <c r="M683">
        <v>3</v>
      </c>
      <c r="N683" t="s">
        <v>61</v>
      </c>
      <c r="O683" t="s">
        <v>73</v>
      </c>
    </row>
    <row r="684" spans="1:15" x14ac:dyDescent="0.3">
      <c r="A684" s="7">
        <v>17971</v>
      </c>
      <c r="B684" s="6" t="s">
        <v>1427</v>
      </c>
      <c r="C684" t="s">
        <v>1428</v>
      </c>
      <c r="D684" s="2" t="s">
        <v>52</v>
      </c>
      <c r="E684" s="4" t="s">
        <v>46</v>
      </c>
      <c r="F684" t="s">
        <v>80</v>
      </c>
      <c r="G684">
        <v>4837</v>
      </c>
      <c r="H684">
        <v>61639</v>
      </c>
      <c r="I684">
        <v>56</v>
      </c>
      <c r="J684">
        <v>4867</v>
      </c>
      <c r="K684">
        <v>4178</v>
      </c>
      <c r="L684">
        <v>16</v>
      </c>
      <c r="M684">
        <v>6</v>
      </c>
      <c r="N684" t="s">
        <v>48</v>
      </c>
      <c r="O684" t="s">
        <v>47</v>
      </c>
    </row>
    <row r="685" spans="1:15" x14ac:dyDescent="0.3">
      <c r="A685" s="7">
        <v>17972</v>
      </c>
      <c r="B685" s="6" t="s">
        <v>1429</v>
      </c>
      <c r="C685" t="s">
        <v>1430</v>
      </c>
      <c r="D685" s="2" t="s">
        <v>52</v>
      </c>
      <c r="E685" s="4" t="s">
        <v>46</v>
      </c>
      <c r="F685" t="s">
        <v>76</v>
      </c>
      <c r="G685">
        <v>3590</v>
      </c>
      <c r="H685">
        <v>17443</v>
      </c>
      <c r="I685">
        <v>17</v>
      </c>
      <c r="J685">
        <v>1981</v>
      </c>
      <c r="K685">
        <v>21449</v>
      </c>
      <c r="L685">
        <v>69</v>
      </c>
      <c r="M685">
        <v>2</v>
      </c>
      <c r="N685" t="s">
        <v>32</v>
      </c>
      <c r="O685" t="s">
        <v>76</v>
      </c>
    </row>
    <row r="686" spans="1:15" x14ac:dyDescent="0.3">
      <c r="A686" s="7">
        <v>17973</v>
      </c>
      <c r="B686" s="6" t="s">
        <v>1431</v>
      </c>
      <c r="C686" t="s">
        <v>1432</v>
      </c>
      <c r="D686" s="2" t="s">
        <v>70</v>
      </c>
      <c r="E686" s="4" t="s">
        <v>59</v>
      </c>
      <c r="F686" t="s">
        <v>60</v>
      </c>
      <c r="G686">
        <v>25</v>
      </c>
      <c r="H686">
        <v>25539</v>
      </c>
      <c r="I686">
        <v>10</v>
      </c>
      <c r="J686">
        <v>352</v>
      </c>
      <c r="K686">
        <v>28693</v>
      </c>
      <c r="L686">
        <v>96</v>
      </c>
      <c r="M686">
        <v>1</v>
      </c>
      <c r="N686" t="s">
        <v>61</v>
      </c>
      <c r="O686" t="s">
        <v>60</v>
      </c>
    </row>
    <row r="687" spans="1:15" x14ac:dyDescent="0.3">
      <c r="A687" s="7">
        <v>17974</v>
      </c>
      <c r="B687" s="6" t="s">
        <v>1433</v>
      </c>
      <c r="C687" t="s">
        <v>1434</v>
      </c>
      <c r="D687" s="2" t="s">
        <v>45</v>
      </c>
      <c r="E687" s="4" t="s">
        <v>46</v>
      </c>
      <c r="F687" t="s">
        <v>67</v>
      </c>
      <c r="G687">
        <v>209</v>
      </c>
      <c r="H687">
        <v>85865</v>
      </c>
      <c r="I687">
        <v>4</v>
      </c>
      <c r="J687">
        <v>2633</v>
      </c>
      <c r="K687">
        <v>11939</v>
      </c>
      <c r="L687">
        <v>51</v>
      </c>
      <c r="M687">
        <v>1</v>
      </c>
      <c r="N687" t="s">
        <v>48</v>
      </c>
      <c r="O687" t="s">
        <v>76</v>
      </c>
    </row>
    <row r="688" spans="1:15" x14ac:dyDescent="0.3">
      <c r="A688" s="7">
        <v>17975</v>
      </c>
      <c r="B688" s="6" t="s">
        <v>1435</v>
      </c>
      <c r="C688" t="s">
        <v>1436</v>
      </c>
      <c r="D688" s="2" t="s">
        <v>52</v>
      </c>
      <c r="E688" s="4" t="s">
        <v>53</v>
      </c>
      <c r="F688" t="s">
        <v>54</v>
      </c>
      <c r="G688">
        <v>3308</v>
      </c>
      <c r="H688">
        <v>72131</v>
      </c>
      <c r="I688">
        <v>28</v>
      </c>
      <c r="J688">
        <v>15175</v>
      </c>
      <c r="K688">
        <v>2592</v>
      </c>
      <c r="L688">
        <v>13</v>
      </c>
      <c r="M688">
        <v>5</v>
      </c>
      <c r="N688" t="s">
        <v>37</v>
      </c>
      <c r="O688" t="s">
        <v>49</v>
      </c>
    </row>
    <row r="689" spans="1:15" x14ac:dyDescent="0.3">
      <c r="A689" s="7">
        <v>17976</v>
      </c>
      <c r="B689" s="6" t="s">
        <v>1437</v>
      </c>
      <c r="C689" t="s">
        <v>1438</v>
      </c>
      <c r="D689" s="2" t="s">
        <v>70</v>
      </c>
      <c r="E689" s="4" t="s">
        <v>59</v>
      </c>
      <c r="F689" t="s">
        <v>60</v>
      </c>
      <c r="G689">
        <v>10</v>
      </c>
      <c r="H689">
        <v>22179</v>
      </c>
      <c r="I689">
        <v>15</v>
      </c>
      <c r="J689">
        <v>272</v>
      </c>
      <c r="K689">
        <v>13468</v>
      </c>
      <c r="L689">
        <v>77</v>
      </c>
      <c r="M689">
        <v>1</v>
      </c>
      <c r="N689" t="s">
        <v>32</v>
      </c>
      <c r="O689" t="s">
        <v>60</v>
      </c>
    </row>
    <row r="690" spans="1:15" x14ac:dyDescent="0.3">
      <c r="A690" s="7">
        <v>17977</v>
      </c>
      <c r="B690" s="6" t="s">
        <v>1439</v>
      </c>
      <c r="C690" t="s">
        <v>1440</v>
      </c>
      <c r="D690" s="2" t="s">
        <v>58</v>
      </c>
      <c r="E690" s="4" t="s">
        <v>59</v>
      </c>
      <c r="F690" t="s">
        <v>60</v>
      </c>
      <c r="G690">
        <v>81</v>
      </c>
      <c r="H690">
        <v>42238</v>
      </c>
      <c r="I690">
        <v>5</v>
      </c>
      <c r="J690">
        <v>1624</v>
      </c>
      <c r="K690">
        <v>22125</v>
      </c>
      <c r="L690">
        <v>82</v>
      </c>
      <c r="M690">
        <v>2</v>
      </c>
      <c r="N690" t="s">
        <v>32</v>
      </c>
      <c r="O690" t="s">
        <v>76</v>
      </c>
    </row>
    <row r="691" spans="1:15" x14ac:dyDescent="0.3">
      <c r="A691" s="7">
        <v>17978</v>
      </c>
      <c r="B691" s="6" t="s">
        <v>1441</v>
      </c>
      <c r="C691" t="s">
        <v>1442</v>
      </c>
      <c r="D691" s="2" t="s">
        <v>45</v>
      </c>
      <c r="E691" s="4" t="s">
        <v>46</v>
      </c>
      <c r="F691" t="s">
        <v>47</v>
      </c>
      <c r="G691">
        <v>291</v>
      </c>
      <c r="H691">
        <v>41889</v>
      </c>
      <c r="I691">
        <v>10</v>
      </c>
      <c r="J691">
        <v>3481</v>
      </c>
      <c r="K691">
        <v>9634</v>
      </c>
      <c r="L691">
        <v>70</v>
      </c>
      <c r="M691">
        <v>1</v>
      </c>
      <c r="N691" t="s">
        <v>32</v>
      </c>
      <c r="O691" t="s">
        <v>73</v>
      </c>
    </row>
    <row r="692" spans="1:15" x14ac:dyDescent="0.3">
      <c r="A692" s="7">
        <v>17979</v>
      </c>
      <c r="B692" s="6" t="s">
        <v>1443</v>
      </c>
      <c r="C692" t="s">
        <v>1444</v>
      </c>
      <c r="D692" s="2" t="s">
        <v>58</v>
      </c>
      <c r="E692" s="4" t="s">
        <v>59</v>
      </c>
      <c r="F692" t="s">
        <v>60</v>
      </c>
      <c r="G692">
        <v>198</v>
      </c>
      <c r="H692">
        <v>14627</v>
      </c>
      <c r="I692">
        <v>17</v>
      </c>
      <c r="J692">
        <v>1616</v>
      </c>
      <c r="K692">
        <v>29459</v>
      </c>
      <c r="L692">
        <v>81</v>
      </c>
      <c r="M692">
        <v>2</v>
      </c>
      <c r="N692" t="s">
        <v>48</v>
      </c>
      <c r="O692" t="s">
        <v>76</v>
      </c>
    </row>
    <row r="693" spans="1:15" x14ac:dyDescent="0.3">
      <c r="A693" s="7">
        <v>17980</v>
      </c>
      <c r="B693" s="6" t="s">
        <v>1445</v>
      </c>
      <c r="C693" t="s">
        <v>1446</v>
      </c>
      <c r="D693" s="2" t="s">
        <v>79</v>
      </c>
      <c r="E693" s="4" t="s">
        <v>46</v>
      </c>
      <c r="F693" t="s">
        <v>76</v>
      </c>
      <c r="G693">
        <v>537</v>
      </c>
      <c r="H693">
        <v>11293</v>
      </c>
      <c r="I693">
        <v>16</v>
      </c>
      <c r="J693">
        <v>1654</v>
      </c>
      <c r="K693">
        <v>11453</v>
      </c>
      <c r="L693">
        <v>58</v>
      </c>
      <c r="M693">
        <v>3</v>
      </c>
      <c r="N693" t="s">
        <v>61</v>
      </c>
      <c r="O693" t="s">
        <v>76</v>
      </c>
    </row>
    <row r="694" spans="1:15" x14ac:dyDescent="0.3">
      <c r="A694" s="7">
        <v>17981</v>
      </c>
      <c r="B694" s="6" t="s">
        <v>1447</v>
      </c>
      <c r="C694" t="s">
        <v>1448</v>
      </c>
      <c r="D694" s="2" t="s">
        <v>64</v>
      </c>
      <c r="E694" s="4" t="s">
        <v>46</v>
      </c>
      <c r="F694" t="s">
        <v>67</v>
      </c>
      <c r="G694">
        <v>941</v>
      </c>
      <c r="H694">
        <v>57784</v>
      </c>
      <c r="I694">
        <v>5</v>
      </c>
      <c r="J694">
        <v>1933</v>
      </c>
      <c r="K694">
        <v>17486</v>
      </c>
      <c r="L694">
        <v>59</v>
      </c>
      <c r="M694">
        <v>2</v>
      </c>
      <c r="N694" t="s">
        <v>48</v>
      </c>
      <c r="O694" t="s">
        <v>49</v>
      </c>
    </row>
    <row r="695" spans="1:15" x14ac:dyDescent="0.3">
      <c r="A695" s="7">
        <v>17982</v>
      </c>
      <c r="B695" s="6" t="s">
        <v>1449</v>
      </c>
      <c r="C695" t="s">
        <v>1450</v>
      </c>
      <c r="D695" s="2" t="s">
        <v>70</v>
      </c>
      <c r="E695" s="4" t="s">
        <v>59</v>
      </c>
      <c r="F695" t="s">
        <v>60</v>
      </c>
      <c r="G695">
        <v>196</v>
      </c>
      <c r="H695">
        <v>88446</v>
      </c>
      <c r="I695">
        <v>9</v>
      </c>
      <c r="J695">
        <v>1405</v>
      </c>
      <c r="K695">
        <v>17502</v>
      </c>
      <c r="L695">
        <v>75</v>
      </c>
      <c r="M695">
        <v>1</v>
      </c>
      <c r="N695" t="s">
        <v>61</v>
      </c>
      <c r="O695" t="s">
        <v>76</v>
      </c>
    </row>
    <row r="696" spans="1:15" x14ac:dyDescent="0.3">
      <c r="A696" s="7">
        <v>17983</v>
      </c>
      <c r="B696" s="6" t="s">
        <v>1451</v>
      </c>
      <c r="C696" t="s">
        <v>1452</v>
      </c>
      <c r="D696" s="2" t="s">
        <v>70</v>
      </c>
      <c r="E696" s="4" t="s">
        <v>46</v>
      </c>
      <c r="F696" t="s">
        <v>67</v>
      </c>
      <c r="G696">
        <v>201</v>
      </c>
      <c r="H696">
        <v>16415</v>
      </c>
      <c r="I696">
        <v>6</v>
      </c>
      <c r="J696">
        <v>2373</v>
      </c>
      <c r="K696">
        <v>17974</v>
      </c>
      <c r="L696">
        <v>46</v>
      </c>
      <c r="M696">
        <v>1</v>
      </c>
      <c r="N696" t="s">
        <v>61</v>
      </c>
      <c r="O696" t="s">
        <v>49</v>
      </c>
    </row>
    <row r="697" spans="1:15" x14ac:dyDescent="0.3">
      <c r="A697" s="7">
        <v>17984</v>
      </c>
      <c r="B697" s="6" t="s">
        <v>1453</v>
      </c>
      <c r="C697" t="s">
        <v>1454</v>
      </c>
      <c r="D697" s="2" t="s">
        <v>45</v>
      </c>
      <c r="E697" s="4" t="s">
        <v>46</v>
      </c>
      <c r="F697" t="s">
        <v>47</v>
      </c>
      <c r="G697">
        <v>875</v>
      </c>
      <c r="H697">
        <v>55285</v>
      </c>
      <c r="I697">
        <v>5</v>
      </c>
      <c r="J697">
        <v>7193</v>
      </c>
      <c r="K697">
        <v>9990</v>
      </c>
      <c r="L697">
        <v>60</v>
      </c>
      <c r="M697">
        <v>1</v>
      </c>
      <c r="N697" t="s">
        <v>61</v>
      </c>
      <c r="O697" t="s">
        <v>47</v>
      </c>
    </row>
    <row r="698" spans="1:15" x14ac:dyDescent="0.3">
      <c r="A698" s="7">
        <v>17985</v>
      </c>
      <c r="B698" s="6" t="s">
        <v>1455</v>
      </c>
      <c r="C698" t="s">
        <v>1456</v>
      </c>
      <c r="D698" s="2" t="s">
        <v>45</v>
      </c>
      <c r="E698" s="4" t="s">
        <v>59</v>
      </c>
      <c r="F698" t="s">
        <v>60</v>
      </c>
      <c r="G698">
        <v>103</v>
      </c>
      <c r="H698">
        <v>30254</v>
      </c>
      <c r="I698">
        <v>17</v>
      </c>
      <c r="J698">
        <v>1773</v>
      </c>
      <c r="K698">
        <v>19103</v>
      </c>
      <c r="L698">
        <v>95</v>
      </c>
      <c r="M698">
        <v>1</v>
      </c>
      <c r="N698" t="s">
        <v>48</v>
      </c>
      <c r="O698" t="s">
        <v>60</v>
      </c>
    </row>
    <row r="699" spans="1:15" x14ac:dyDescent="0.3">
      <c r="A699" s="7">
        <v>17986</v>
      </c>
      <c r="B699" s="6" t="s">
        <v>1457</v>
      </c>
      <c r="C699" t="s">
        <v>1458</v>
      </c>
      <c r="D699" s="2" t="s">
        <v>58</v>
      </c>
      <c r="E699" s="4" t="s">
        <v>59</v>
      </c>
      <c r="F699" t="s">
        <v>60</v>
      </c>
      <c r="G699">
        <v>73</v>
      </c>
      <c r="H699">
        <v>57330</v>
      </c>
      <c r="I699">
        <v>13</v>
      </c>
      <c r="J699">
        <v>1770</v>
      </c>
      <c r="K699">
        <v>28580</v>
      </c>
      <c r="L699">
        <v>97</v>
      </c>
      <c r="M699">
        <v>2</v>
      </c>
      <c r="N699" t="s">
        <v>48</v>
      </c>
      <c r="O699" t="s">
        <v>60</v>
      </c>
    </row>
    <row r="700" spans="1:15" x14ac:dyDescent="0.3">
      <c r="A700" s="7">
        <v>17987</v>
      </c>
      <c r="B700" s="6" t="s">
        <v>1459</v>
      </c>
      <c r="C700" t="s">
        <v>1460</v>
      </c>
      <c r="D700" s="2" t="s">
        <v>70</v>
      </c>
      <c r="E700" s="4" t="s">
        <v>59</v>
      </c>
      <c r="F700" t="s">
        <v>60</v>
      </c>
      <c r="G700">
        <v>118</v>
      </c>
      <c r="H700">
        <v>55285</v>
      </c>
      <c r="I700">
        <v>12</v>
      </c>
      <c r="J700">
        <v>651</v>
      </c>
      <c r="K700">
        <v>18310</v>
      </c>
      <c r="L700">
        <v>99</v>
      </c>
      <c r="M700">
        <v>1</v>
      </c>
      <c r="N700" t="s">
        <v>48</v>
      </c>
      <c r="O700" t="s">
        <v>60</v>
      </c>
    </row>
    <row r="701" spans="1:15" x14ac:dyDescent="0.3">
      <c r="A701" s="7">
        <v>17988</v>
      </c>
      <c r="B701" s="6" t="s">
        <v>1461</v>
      </c>
      <c r="C701" t="s">
        <v>1462</v>
      </c>
      <c r="D701" s="2" t="s">
        <v>58</v>
      </c>
      <c r="E701" s="4" t="s">
        <v>59</v>
      </c>
      <c r="F701" t="s">
        <v>60</v>
      </c>
      <c r="G701">
        <v>111</v>
      </c>
      <c r="H701">
        <v>14132</v>
      </c>
      <c r="I701">
        <v>4</v>
      </c>
      <c r="J701">
        <v>760</v>
      </c>
      <c r="K701">
        <v>16211</v>
      </c>
      <c r="L701">
        <v>81</v>
      </c>
      <c r="M701">
        <v>1</v>
      </c>
      <c r="N701" t="s">
        <v>61</v>
      </c>
      <c r="O701" t="s">
        <v>60</v>
      </c>
    </row>
    <row r="702" spans="1:15" x14ac:dyDescent="0.3">
      <c r="A702" s="7">
        <v>17989</v>
      </c>
      <c r="B702" s="6" t="s">
        <v>1463</v>
      </c>
      <c r="C702" t="s">
        <v>1464</v>
      </c>
      <c r="D702" s="2" t="s">
        <v>64</v>
      </c>
      <c r="E702" s="4" t="s">
        <v>46</v>
      </c>
      <c r="F702" t="s">
        <v>47</v>
      </c>
      <c r="G702">
        <v>267</v>
      </c>
      <c r="H702">
        <v>30897</v>
      </c>
      <c r="I702">
        <v>9</v>
      </c>
      <c r="J702">
        <v>7095</v>
      </c>
      <c r="K702">
        <v>10564</v>
      </c>
      <c r="L702">
        <v>66</v>
      </c>
      <c r="M702">
        <v>0</v>
      </c>
      <c r="N702" t="s">
        <v>48</v>
      </c>
      <c r="O702" t="s">
        <v>49</v>
      </c>
    </row>
    <row r="703" spans="1:15" x14ac:dyDescent="0.3">
      <c r="A703" s="7">
        <v>17990</v>
      </c>
      <c r="B703" s="6" t="s">
        <v>1465</v>
      </c>
      <c r="C703" t="s">
        <v>1466</v>
      </c>
      <c r="D703" s="2" t="s">
        <v>52</v>
      </c>
      <c r="E703" s="4" t="s">
        <v>59</v>
      </c>
      <c r="F703" t="s">
        <v>80</v>
      </c>
      <c r="G703">
        <v>4221</v>
      </c>
      <c r="H703">
        <v>21407</v>
      </c>
      <c r="I703">
        <v>49</v>
      </c>
      <c r="J703">
        <v>37278</v>
      </c>
      <c r="K703">
        <v>1318</v>
      </c>
      <c r="L703">
        <v>11</v>
      </c>
      <c r="M703">
        <v>4</v>
      </c>
      <c r="N703" t="s">
        <v>48</v>
      </c>
      <c r="O703" t="s">
        <v>80</v>
      </c>
    </row>
    <row r="704" spans="1:15" x14ac:dyDescent="0.3">
      <c r="A704" s="7">
        <v>17991</v>
      </c>
      <c r="B704" s="6" t="s">
        <v>1467</v>
      </c>
      <c r="C704" t="s">
        <v>1468</v>
      </c>
      <c r="D704" s="2" t="s">
        <v>64</v>
      </c>
      <c r="E704" s="4" t="s">
        <v>46</v>
      </c>
      <c r="F704" t="s">
        <v>47</v>
      </c>
      <c r="G704">
        <v>647</v>
      </c>
      <c r="H704">
        <v>44469</v>
      </c>
      <c r="I704">
        <v>6</v>
      </c>
      <c r="J704">
        <v>6922</v>
      </c>
      <c r="K704">
        <v>11683</v>
      </c>
      <c r="L704">
        <v>61</v>
      </c>
      <c r="M704">
        <v>0</v>
      </c>
      <c r="N704" t="s">
        <v>37</v>
      </c>
      <c r="O704" t="s">
        <v>47</v>
      </c>
    </row>
    <row r="705" spans="1:15" x14ac:dyDescent="0.3">
      <c r="A705" s="7">
        <v>17992</v>
      </c>
      <c r="B705" s="6" t="s">
        <v>1469</v>
      </c>
      <c r="C705" t="s">
        <v>1470</v>
      </c>
      <c r="D705" s="2" t="s">
        <v>70</v>
      </c>
      <c r="E705" s="4" t="s">
        <v>46</v>
      </c>
      <c r="F705" t="s">
        <v>47</v>
      </c>
      <c r="G705">
        <v>302</v>
      </c>
      <c r="H705">
        <v>72919</v>
      </c>
      <c r="I705">
        <v>7</v>
      </c>
      <c r="J705">
        <v>4510</v>
      </c>
      <c r="K705">
        <v>10219</v>
      </c>
      <c r="L705">
        <v>54</v>
      </c>
      <c r="M705">
        <v>0</v>
      </c>
      <c r="N705" t="s">
        <v>32</v>
      </c>
      <c r="O705" t="s">
        <v>47</v>
      </c>
    </row>
    <row r="706" spans="1:15" x14ac:dyDescent="0.3">
      <c r="A706" s="7">
        <v>17993</v>
      </c>
      <c r="B706" s="6" t="s">
        <v>1471</v>
      </c>
      <c r="C706" t="s">
        <v>1472</v>
      </c>
      <c r="D706" s="2" t="s">
        <v>58</v>
      </c>
      <c r="E706" s="4" t="s">
        <v>46</v>
      </c>
      <c r="F706" t="s">
        <v>47</v>
      </c>
      <c r="G706">
        <v>218</v>
      </c>
      <c r="H706">
        <v>58795</v>
      </c>
      <c r="I706">
        <v>5</v>
      </c>
      <c r="J706">
        <v>6021</v>
      </c>
      <c r="K706">
        <v>10419</v>
      </c>
      <c r="L706">
        <v>68</v>
      </c>
      <c r="M706">
        <v>0</v>
      </c>
      <c r="N706" t="s">
        <v>37</v>
      </c>
      <c r="O706" t="s">
        <v>47</v>
      </c>
    </row>
    <row r="707" spans="1:15" x14ac:dyDescent="0.3">
      <c r="A707" s="7">
        <v>17994</v>
      </c>
      <c r="B707" s="6" t="s">
        <v>1473</v>
      </c>
      <c r="C707" t="s">
        <v>1474</v>
      </c>
      <c r="D707" s="2" t="s">
        <v>52</v>
      </c>
      <c r="E707" s="4" t="s">
        <v>46</v>
      </c>
      <c r="F707" t="s">
        <v>76</v>
      </c>
      <c r="G707">
        <v>1668</v>
      </c>
      <c r="H707">
        <v>11636</v>
      </c>
      <c r="I707">
        <v>8</v>
      </c>
      <c r="J707">
        <v>1049</v>
      </c>
      <c r="K707">
        <v>15764</v>
      </c>
      <c r="L707">
        <v>56</v>
      </c>
      <c r="M707">
        <v>1</v>
      </c>
      <c r="N707" t="s">
        <v>48</v>
      </c>
      <c r="O707" t="s">
        <v>76</v>
      </c>
    </row>
    <row r="708" spans="1:15" x14ac:dyDescent="0.3">
      <c r="A708" s="7">
        <v>17995</v>
      </c>
      <c r="B708" s="6" t="s">
        <v>1475</v>
      </c>
      <c r="C708" t="s">
        <v>1476</v>
      </c>
      <c r="D708" s="2" t="s">
        <v>52</v>
      </c>
      <c r="E708" s="4" t="s">
        <v>46</v>
      </c>
      <c r="F708" t="s">
        <v>80</v>
      </c>
      <c r="G708">
        <v>1538</v>
      </c>
      <c r="H708">
        <v>53158</v>
      </c>
      <c r="I708">
        <v>52</v>
      </c>
      <c r="J708">
        <v>9202</v>
      </c>
      <c r="K708">
        <v>2186</v>
      </c>
      <c r="L708">
        <v>18</v>
      </c>
      <c r="M708">
        <v>5</v>
      </c>
      <c r="N708" t="s">
        <v>48</v>
      </c>
      <c r="O708" t="s">
        <v>54</v>
      </c>
    </row>
    <row r="709" spans="1:15" x14ac:dyDescent="0.3">
      <c r="A709" s="7">
        <v>17996</v>
      </c>
      <c r="B709" s="6" t="s">
        <v>1477</v>
      </c>
      <c r="C709" t="s">
        <v>1478</v>
      </c>
      <c r="D709" s="2" t="s">
        <v>58</v>
      </c>
      <c r="E709" s="4" t="s">
        <v>46</v>
      </c>
      <c r="F709" t="s">
        <v>60</v>
      </c>
      <c r="G709">
        <v>167</v>
      </c>
      <c r="H709">
        <v>86274</v>
      </c>
      <c r="I709">
        <v>3</v>
      </c>
      <c r="J709">
        <v>1505</v>
      </c>
      <c r="K709">
        <v>18558</v>
      </c>
      <c r="L709">
        <v>75</v>
      </c>
      <c r="M709">
        <v>2</v>
      </c>
      <c r="N709" t="s">
        <v>48</v>
      </c>
      <c r="O709" t="s">
        <v>60</v>
      </c>
    </row>
    <row r="710" spans="1:15" x14ac:dyDescent="0.3">
      <c r="A710" s="7">
        <v>17997</v>
      </c>
      <c r="B710" s="6" t="s">
        <v>1479</v>
      </c>
      <c r="C710" t="s">
        <v>1480</v>
      </c>
      <c r="D710" s="2" t="s">
        <v>79</v>
      </c>
      <c r="E710" s="4" t="s">
        <v>46</v>
      </c>
      <c r="F710" t="s">
        <v>67</v>
      </c>
      <c r="G710">
        <v>1114</v>
      </c>
      <c r="H710">
        <v>80219</v>
      </c>
      <c r="I710">
        <v>1</v>
      </c>
      <c r="J710">
        <v>4865</v>
      </c>
      <c r="K710">
        <v>13798</v>
      </c>
      <c r="L710">
        <v>58</v>
      </c>
      <c r="M710">
        <v>3</v>
      </c>
      <c r="N710" t="s">
        <v>48</v>
      </c>
      <c r="O710" t="s">
        <v>73</v>
      </c>
    </row>
    <row r="711" spans="1:15" x14ac:dyDescent="0.3">
      <c r="A711" s="7">
        <v>17998</v>
      </c>
      <c r="B711" s="6" t="s">
        <v>1481</v>
      </c>
      <c r="C711" t="s">
        <v>1482</v>
      </c>
      <c r="D711" s="2" t="s">
        <v>52</v>
      </c>
      <c r="E711" s="4" t="s">
        <v>46</v>
      </c>
      <c r="F711" t="s">
        <v>76</v>
      </c>
      <c r="G711">
        <v>2929</v>
      </c>
      <c r="H711">
        <v>57641</v>
      </c>
      <c r="I711">
        <v>23</v>
      </c>
      <c r="J711">
        <v>1209</v>
      </c>
      <c r="K711">
        <v>19379</v>
      </c>
      <c r="L711">
        <v>56</v>
      </c>
      <c r="M711">
        <v>2</v>
      </c>
      <c r="N711" t="s">
        <v>37</v>
      </c>
      <c r="O711" t="s">
        <v>76</v>
      </c>
    </row>
    <row r="712" spans="1:15" x14ac:dyDescent="0.3">
      <c r="A712" s="7">
        <v>17999</v>
      </c>
      <c r="B712" s="6" t="s">
        <v>1483</v>
      </c>
      <c r="C712" t="s">
        <v>1484</v>
      </c>
      <c r="D712" s="2" t="s">
        <v>52</v>
      </c>
      <c r="E712" s="4" t="s">
        <v>53</v>
      </c>
      <c r="F712" t="s">
        <v>54</v>
      </c>
      <c r="G712">
        <v>2508</v>
      </c>
      <c r="H712">
        <v>29765</v>
      </c>
      <c r="I712">
        <v>36</v>
      </c>
      <c r="J712">
        <v>20770</v>
      </c>
      <c r="K712">
        <v>3168</v>
      </c>
      <c r="L712">
        <v>22</v>
      </c>
      <c r="M712">
        <v>4</v>
      </c>
      <c r="N712" t="s">
        <v>48</v>
      </c>
      <c r="O712" t="s">
        <v>49</v>
      </c>
    </row>
    <row r="713" spans="1:15" x14ac:dyDescent="0.3">
      <c r="A713" s="7">
        <v>18000</v>
      </c>
      <c r="B713" s="6" t="s">
        <v>1485</v>
      </c>
      <c r="C713" t="s">
        <v>1486</v>
      </c>
      <c r="D713" s="2" t="s">
        <v>58</v>
      </c>
      <c r="E713" s="4" t="s">
        <v>46</v>
      </c>
      <c r="F713" t="s">
        <v>60</v>
      </c>
      <c r="G713">
        <v>188</v>
      </c>
      <c r="H713">
        <v>78533</v>
      </c>
      <c r="I713">
        <v>11</v>
      </c>
      <c r="J713">
        <v>1511</v>
      </c>
      <c r="K713">
        <v>14605</v>
      </c>
      <c r="L713">
        <v>89</v>
      </c>
      <c r="M713">
        <v>1</v>
      </c>
      <c r="N713" t="s">
        <v>61</v>
      </c>
      <c r="O713" t="s">
        <v>76</v>
      </c>
    </row>
    <row r="714" spans="1:15" x14ac:dyDescent="0.3">
      <c r="A714" s="7">
        <v>18001</v>
      </c>
      <c r="B714" s="6" t="s">
        <v>1487</v>
      </c>
      <c r="C714" t="s">
        <v>1488</v>
      </c>
      <c r="D714" s="2" t="s">
        <v>64</v>
      </c>
      <c r="E714" s="4" t="s">
        <v>59</v>
      </c>
      <c r="F714" t="s">
        <v>60</v>
      </c>
      <c r="G714">
        <v>887</v>
      </c>
      <c r="H714">
        <v>11737</v>
      </c>
      <c r="I714">
        <v>10</v>
      </c>
      <c r="J714">
        <v>826</v>
      </c>
      <c r="K714">
        <v>24309</v>
      </c>
      <c r="L714">
        <v>98</v>
      </c>
      <c r="M714">
        <v>1</v>
      </c>
      <c r="N714" t="s">
        <v>48</v>
      </c>
      <c r="O714" t="s">
        <v>60</v>
      </c>
    </row>
    <row r="715" spans="1:15" x14ac:dyDescent="0.3">
      <c r="A715" s="7">
        <v>18002</v>
      </c>
      <c r="B715" s="6" t="s">
        <v>1489</v>
      </c>
      <c r="C715" t="s">
        <v>1490</v>
      </c>
      <c r="D715" s="2" t="s">
        <v>52</v>
      </c>
      <c r="E715" s="4" t="s">
        <v>46</v>
      </c>
      <c r="F715" t="s">
        <v>80</v>
      </c>
      <c r="G715">
        <v>1005</v>
      </c>
      <c r="H715">
        <v>72131</v>
      </c>
      <c r="I715">
        <v>56</v>
      </c>
      <c r="J715">
        <v>4733</v>
      </c>
      <c r="K715">
        <v>2376</v>
      </c>
      <c r="L715">
        <v>16</v>
      </c>
      <c r="M715">
        <v>3</v>
      </c>
      <c r="N715" t="s">
        <v>37</v>
      </c>
      <c r="O715" t="s">
        <v>80</v>
      </c>
    </row>
    <row r="716" spans="1:15" x14ac:dyDescent="0.3">
      <c r="A716" s="7">
        <v>18003</v>
      </c>
      <c r="B716" s="6" t="s">
        <v>1491</v>
      </c>
      <c r="C716" t="s">
        <v>1492</v>
      </c>
      <c r="D716" s="2" t="s">
        <v>58</v>
      </c>
      <c r="E716" s="4" t="s">
        <v>46</v>
      </c>
      <c r="F716" t="s">
        <v>60</v>
      </c>
      <c r="G716">
        <v>82</v>
      </c>
      <c r="H716">
        <v>36647</v>
      </c>
      <c r="I716">
        <v>20</v>
      </c>
      <c r="J716">
        <v>1797</v>
      </c>
      <c r="K716">
        <v>29517</v>
      </c>
      <c r="L716">
        <v>90</v>
      </c>
      <c r="M716">
        <v>1</v>
      </c>
      <c r="N716" t="s">
        <v>61</v>
      </c>
      <c r="O716" t="s">
        <v>60</v>
      </c>
    </row>
    <row r="717" spans="1:15" x14ac:dyDescent="0.3">
      <c r="A717" s="7">
        <v>18004</v>
      </c>
      <c r="B717" s="6" t="s">
        <v>1493</v>
      </c>
      <c r="C717" t="s">
        <v>1494</v>
      </c>
      <c r="D717" s="2" t="s">
        <v>64</v>
      </c>
      <c r="E717" s="4" t="s">
        <v>46</v>
      </c>
      <c r="F717" t="s">
        <v>76</v>
      </c>
      <c r="G717">
        <v>1130</v>
      </c>
      <c r="H717">
        <v>77195</v>
      </c>
      <c r="I717">
        <v>1</v>
      </c>
      <c r="J717">
        <v>1839</v>
      </c>
      <c r="K717">
        <v>22592</v>
      </c>
      <c r="L717">
        <v>83</v>
      </c>
      <c r="M717">
        <v>3</v>
      </c>
      <c r="N717" t="s">
        <v>32</v>
      </c>
      <c r="O717" t="s">
        <v>76</v>
      </c>
    </row>
    <row r="718" spans="1:15" x14ac:dyDescent="0.3">
      <c r="A718" s="7">
        <v>18005</v>
      </c>
      <c r="B718" s="6" t="s">
        <v>1495</v>
      </c>
      <c r="C718" t="s">
        <v>1496</v>
      </c>
      <c r="D718" s="2" t="s">
        <v>70</v>
      </c>
      <c r="E718" s="4" t="s">
        <v>59</v>
      </c>
      <c r="F718" t="s">
        <v>60</v>
      </c>
      <c r="G718">
        <v>52</v>
      </c>
      <c r="H718">
        <v>32379</v>
      </c>
      <c r="I718">
        <v>10</v>
      </c>
      <c r="J718">
        <v>1312</v>
      </c>
      <c r="K718">
        <v>26369</v>
      </c>
      <c r="L718">
        <v>86</v>
      </c>
      <c r="M718">
        <v>2</v>
      </c>
      <c r="N718" t="s">
        <v>48</v>
      </c>
      <c r="O718" t="s">
        <v>76</v>
      </c>
    </row>
    <row r="719" spans="1:15" x14ac:dyDescent="0.3">
      <c r="A719" s="7">
        <v>18006</v>
      </c>
      <c r="B719" s="6" t="s">
        <v>1497</v>
      </c>
      <c r="C719" t="s">
        <v>1498</v>
      </c>
      <c r="D719" s="2" t="s">
        <v>52</v>
      </c>
      <c r="E719" s="4" t="s">
        <v>46</v>
      </c>
      <c r="F719" t="s">
        <v>76</v>
      </c>
      <c r="G719">
        <v>1920</v>
      </c>
      <c r="H719">
        <v>80482</v>
      </c>
      <c r="I719">
        <v>19</v>
      </c>
      <c r="J719">
        <v>2163</v>
      </c>
      <c r="K719">
        <v>11630</v>
      </c>
      <c r="L719">
        <v>71</v>
      </c>
      <c r="M719">
        <v>2</v>
      </c>
      <c r="N719" t="s">
        <v>48</v>
      </c>
      <c r="O719" t="s">
        <v>76</v>
      </c>
    </row>
    <row r="720" spans="1:15" x14ac:dyDescent="0.3">
      <c r="A720" s="7">
        <v>18007</v>
      </c>
      <c r="B720" s="6" t="s">
        <v>1499</v>
      </c>
      <c r="C720" t="s">
        <v>1500</v>
      </c>
      <c r="D720" s="2" t="s">
        <v>45</v>
      </c>
      <c r="E720" s="4" t="s">
        <v>46</v>
      </c>
      <c r="F720" t="s">
        <v>76</v>
      </c>
      <c r="G720">
        <v>619</v>
      </c>
      <c r="H720">
        <v>46680</v>
      </c>
      <c r="I720">
        <v>10</v>
      </c>
      <c r="J720">
        <v>2213</v>
      </c>
      <c r="K720">
        <v>10066</v>
      </c>
      <c r="L720">
        <v>69</v>
      </c>
      <c r="M720">
        <v>3</v>
      </c>
      <c r="N720" t="s">
        <v>48</v>
      </c>
      <c r="O720" t="s">
        <v>76</v>
      </c>
    </row>
    <row r="721" spans="1:15" x14ac:dyDescent="0.3">
      <c r="A721" s="7">
        <v>18008</v>
      </c>
      <c r="B721" s="6" t="s">
        <v>1501</v>
      </c>
      <c r="C721" t="s">
        <v>1502</v>
      </c>
      <c r="D721" s="2" t="s">
        <v>45</v>
      </c>
      <c r="E721" s="4" t="s">
        <v>46</v>
      </c>
      <c r="F721" t="s">
        <v>60</v>
      </c>
      <c r="G721">
        <v>921</v>
      </c>
      <c r="H721">
        <v>81093</v>
      </c>
      <c r="I721">
        <v>7</v>
      </c>
      <c r="J721">
        <v>892</v>
      </c>
      <c r="K721">
        <v>20912</v>
      </c>
      <c r="L721">
        <v>75</v>
      </c>
      <c r="M721">
        <v>1</v>
      </c>
      <c r="N721" t="s">
        <v>32</v>
      </c>
      <c r="O721" t="s">
        <v>60</v>
      </c>
    </row>
    <row r="722" spans="1:15" x14ac:dyDescent="0.3">
      <c r="A722" s="7">
        <v>18009</v>
      </c>
      <c r="B722" s="6" t="s">
        <v>1503</v>
      </c>
      <c r="C722" t="s">
        <v>1504</v>
      </c>
      <c r="D722" s="2" t="s">
        <v>45</v>
      </c>
      <c r="E722" s="4" t="s">
        <v>46</v>
      </c>
      <c r="F722" t="s">
        <v>47</v>
      </c>
      <c r="G722">
        <v>469</v>
      </c>
      <c r="H722">
        <v>47115</v>
      </c>
      <c r="I722">
        <v>13</v>
      </c>
      <c r="J722">
        <v>3112</v>
      </c>
      <c r="K722">
        <v>9348</v>
      </c>
      <c r="L722">
        <v>51</v>
      </c>
      <c r="M722">
        <v>1</v>
      </c>
      <c r="N722" t="s">
        <v>48</v>
      </c>
      <c r="O722" t="s">
        <v>73</v>
      </c>
    </row>
    <row r="723" spans="1:15" x14ac:dyDescent="0.3">
      <c r="A723" s="7">
        <v>18010</v>
      </c>
      <c r="B723" s="6" t="s">
        <v>1505</v>
      </c>
      <c r="C723" t="s">
        <v>1506</v>
      </c>
      <c r="D723" s="2" t="s">
        <v>64</v>
      </c>
      <c r="E723" s="4" t="s">
        <v>46</v>
      </c>
      <c r="F723" t="s">
        <v>60</v>
      </c>
      <c r="G723">
        <v>937</v>
      </c>
      <c r="H723">
        <v>37960</v>
      </c>
      <c r="I723">
        <v>15</v>
      </c>
      <c r="J723">
        <v>756</v>
      </c>
      <c r="K723">
        <v>22550</v>
      </c>
      <c r="L723">
        <v>82</v>
      </c>
      <c r="M723">
        <v>1</v>
      </c>
      <c r="N723" t="s">
        <v>61</v>
      </c>
      <c r="O723" t="s">
        <v>60</v>
      </c>
    </row>
    <row r="724" spans="1:15" x14ac:dyDescent="0.3">
      <c r="A724" s="7">
        <v>18011</v>
      </c>
      <c r="B724" s="6" t="s">
        <v>1507</v>
      </c>
      <c r="C724" t="s">
        <v>1508</v>
      </c>
      <c r="D724" s="2" t="s">
        <v>52</v>
      </c>
      <c r="E724" s="4" t="s">
        <v>46</v>
      </c>
      <c r="F724" t="s">
        <v>67</v>
      </c>
      <c r="G724">
        <v>752</v>
      </c>
      <c r="H724">
        <v>51537</v>
      </c>
      <c r="I724">
        <v>14</v>
      </c>
      <c r="J724">
        <v>4734</v>
      </c>
      <c r="K724">
        <v>7541</v>
      </c>
      <c r="L724">
        <v>54</v>
      </c>
      <c r="M724">
        <v>3</v>
      </c>
      <c r="N724" t="s">
        <v>48</v>
      </c>
      <c r="O724" t="s">
        <v>49</v>
      </c>
    </row>
    <row r="725" spans="1:15" x14ac:dyDescent="0.3">
      <c r="A725" s="7">
        <v>18012</v>
      </c>
      <c r="B725" s="6" t="s">
        <v>1509</v>
      </c>
      <c r="C725" t="s">
        <v>1510</v>
      </c>
      <c r="D725" s="2" t="s">
        <v>45</v>
      </c>
      <c r="E725" s="4" t="s">
        <v>46</v>
      </c>
      <c r="F725" t="s">
        <v>47</v>
      </c>
      <c r="G725">
        <v>545</v>
      </c>
      <c r="H725">
        <v>32998</v>
      </c>
      <c r="I725">
        <v>13</v>
      </c>
      <c r="J725">
        <v>2087</v>
      </c>
      <c r="K725">
        <v>11930</v>
      </c>
      <c r="L725">
        <v>55</v>
      </c>
      <c r="M725">
        <v>0</v>
      </c>
      <c r="N725" t="s">
        <v>32</v>
      </c>
      <c r="O725" t="s">
        <v>76</v>
      </c>
    </row>
    <row r="726" spans="1:15" x14ac:dyDescent="0.3">
      <c r="A726" s="7">
        <v>18013</v>
      </c>
      <c r="B726" s="6" t="s">
        <v>1511</v>
      </c>
      <c r="C726" t="s">
        <v>1512</v>
      </c>
      <c r="D726" s="2" t="s">
        <v>52</v>
      </c>
      <c r="E726" s="4" t="s">
        <v>53</v>
      </c>
      <c r="F726" t="s">
        <v>54</v>
      </c>
      <c r="G726">
        <v>1080</v>
      </c>
      <c r="H726">
        <v>40691</v>
      </c>
      <c r="I726">
        <v>22</v>
      </c>
      <c r="J726">
        <v>26222</v>
      </c>
      <c r="K726">
        <v>2792</v>
      </c>
      <c r="L726">
        <v>6</v>
      </c>
      <c r="M726">
        <v>5</v>
      </c>
      <c r="N726" t="s">
        <v>48</v>
      </c>
      <c r="O726" t="s">
        <v>55</v>
      </c>
    </row>
    <row r="727" spans="1:15" x14ac:dyDescent="0.3">
      <c r="A727" s="7">
        <v>18014</v>
      </c>
      <c r="B727" s="6" t="s">
        <v>1513</v>
      </c>
      <c r="C727" t="s">
        <v>1514</v>
      </c>
      <c r="D727" s="2" t="s">
        <v>58</v>
      </c>
      <c r="E727" s="4" t="s">
        <v>46</v>
      </c>
      <c r="F727" t="s">
        <v>60</v>
      </c>
      <c r="G727">
        <v>146</v>
      </c>
      <c r="H727">
        <v>81451</v>
      </c>
      <c r="I727">
        <v>5</v>
      </c>
      <c r="J727">
        <v>969</v>
      </c>
      <c r="K727">
        <v>28519</v>
      </c>
      <c r="L727">
        <v>83</v>
      </c>
      <c r="M727">
        <v>1</v>
      </c>
      <c r="N727" t="s">
        <v>48</v>
      </c>
      <c r="O727" t="s">
        <v>60</v>
      </c>
    </row>
    <row r="728" spans="1:15" x14ac:dyDescent="0.3">
      <c r="A728" s="7">
        <v>18015</v>
      </c>
      <c r="B728" s="6" t="s">
        <v>1515</v>
      </c>
      <c r="C728" t="s">
        <v>1516</v>
      </c>
      <c r="D728" s="2" t="s">
        <v>45</v>
      </c>
      <c r="E728" s="4" t="s">
        <v>46</v>
      </c>
      <c r="F728" t="s">
        <v>47</v>
      </c>
      <c r="G728">
        <v>755</v>
      </c>
      <c r="H728">
        <v>66289</v>
      </c>
      <c r="I728">
        <v>13</v>
      </c>
      <c r="J728">
        <v>5516</v>
      </c>
      <c r="K728">
        <v>9621</v>
      </c>
      <c r="L728">
        <v>69</v>
      </c>
      <c r="M728">
        <v>1</v>
      </c>
      <c r="N728" t="s">
        <v>48</v>
      </c>
      <c r="O728" t="s">
        <v>49</v>
      </c>
    </row>
    <row r="729" spans="1:15" x14ac:dyDescent="0.3">
      <c r="A729" s="7">
        <v>18016</v>
      </c>
      <c r="B729" s="6" t="s">
        <v>1517</v>
      </c>
      <c r="C729" t="s">
        <v>1518</v>
      </c>
      <c r="D729" s="2" t="s">
        <v>58</v>
      </c>
      <c r="E729" s="4" t="s">
        <v>59</v>
      </c>
      <c r="F729" t="s">
        <v>60</v>
      </c>
      <c r="G729">
        <v>71</v>
      </c>
      <c r="H729">
        <v>80286</v>
      </c>
      <c r="I729">
        <v>20</v>
      </c>
      <c r="J729">
        <v>331</v>
      </c>
      <c r="K729">
        <v>24393</v>
      </c>
      <c r="L729">
        <v>99</v>
      </c>
      <c r="M729">
        <v>1</v>
      </c>
      <c r="N729" t="s">
        <v>32</v>
      </c>
      <c r="O729" t="s">
        <v>60</v>
      </c>
    </row>
    <row r="730" spans="1:15" x14ac:dyDescent="0.3">
      <c r="A730" s="7">
        <v>18017</v>
      </c>
      <c r="B730" s="6" t="s">
        <v>1519</v>
      </c>
      <c r="C730" t="s">
        <v>1520</v>
      </c>
      <c r="D730" s="2" t="s">
        <v>58</v>
      </c>
      <c r="E730" s="4" t="s">
        <v>59</v>
      </c>
      <c r="F730" t="s">
        <v>60</v>
      </c>
      <c r="G730">
        <v>193</v>
      </c>
      <c r="H730">
        <v>13580</v>
      </c>
      <c r="I730">
        <v>19</v>
      </c>
      <c r="J730">
        <v>1559</v>
      </c>
      <c r="K730">
        <v>28565</v>
      </c>
      <c r="L730">
        <v>94</v>
      </c>
      <c r="M730">
        <v>2</v>
      </c>
      <c r="N730" t="s">
        <v>61</v>
      </c>
      <c r="O730" t="s">
        <v>60</v>
      </c>
    </row>
    <row r="731" spans="1:15" x14ac:dyDescent="0.3">
      <c r="A731" s="7">
        <v>18018</v>
      </c>
      <c r="B731" s="6" t="s">
        <v>1521</v>
      </c>
      <c r="C731" t="s">
        <v>1522</v>
      </c>
      <c r="D731" s="2" t="s">
        <v>58</v>
      </c>
      <c r="E731" s="4" t="s">
        <v>46</v>
      </c>
      <c r="F731" t="s">
        <v>60</v>
      </c>
      <c r="G731">
        <v>150</v>
      </c>
      <c r="H731">
        <v>10458</v>
      </c>
      <c r="I731">
        <v>13</v>
      </c>
      <c r="J731">
        <v>242</v>
      </c>
      <c r="K731">
        <v>12741</v>
      </c>
      <c r="L731">
        <v>95</v>
      </c>
      <c r="M731">
        <v>1</v>
      </c>
      <c r="N731" t="s">
        <v>61</v>
      </c>
      <c r="O731" t="s">
        <v>60</v>
      </c>
    </row>
    <row r="732" spans="1:15" x14ac:dyDescent="0.3">
      <c r="A732" s="7">
        <v>18019</v>
      </c>
      <c r="B732" s="6" t="s">
        <v>1523</v>
      </c>
      <c r="C732" t="s">
        <v>1524</v>
      </c>
      <c r="D732" s="2" t="s">
        <v>58</v>
      </c>
      <c r="E732" s="4" t="s">
        <v>59</v>
      </c>
      <c r="F732" t="s">
        <v>60</v>
      </c>
      <c r="G732">
        <v>86</v>
      </c>
      <c r="H732">
        <v>49656</v>
      </c>
      <c r="I732">
        <v>5</v>
      </c>
      <c r="J732">
        <v>1791</v>
      </c>
      <c r="K732">
        <v>17569</v>
      </c>
      <c r="L732">
        <v>79</v>
      </c>
      <c r="M732">
        <v>2</v>
      </c>
      <c r="N732" t="s">
        <v>32</v>
      </c>
      <c r="O732" t="s">
        <v>60</v>
      </c>
    </row>
    <row r="733" spans="1:15" x14ac:dyDescent="0.3">
      <c r="A733" s="7">
        <v>18020</v>
      </c>
      <c r="B733" s="6" t="s">
        <v>1525</v>
      </c>
      <c r="C733" t="s">
        <v>1526</v>
      </c>
      <c r="D733" s="2" t="s">
        <v>58</v>
      </c>
      <c r="E733" s="4" t="s">
        <v>59</v>
      </c>
      <c r="F733" t="s">
        <v>60</v>
      </c>
      <c r="G733">
        <v>75</v>
      </c>
      <c r="H733">
        <v>87406</v>
      </c>
      <c r="I733">
        <v>6</v>
      </c>
      <c r="J733">
        <v>682</v>
      </c>
      <c r="K733">
        <v>23676</v>
      </c>
      <c r="L733">
        <v>96</v>
      </c>
      <c r="M733">
        <v>2</v>
      </c>
      <c r="N733" t="s">
        <v>61</v>
      </c>
      <c r="O733" t="s">
        <v>60</v>
      </c>
    </row>
    <row r="734" spans="1:15" x14ac:dyDescent="0.3">
      <c r="A734" s="7">
        <v>18021</v>
      </c>
      <c r="B734" s="6" t="s">
        <v>1527</v>
      </c>
      <c r="C734" t="s">
        <v>1528</v>
      </c>
      <c r="D734" s="2" t="s">
        <v>58</v>
      </c>
      <c r="E734" s="4" t="s">
        <v>46</v>
      </c>
      <c r="F734" t="s">
        <v>60</v>
      </c>
      <c r="G734">
        <v>173</v>
      </c>
      <c r="H734">
        <v>86073</v>
      </c>
      <c r="I734">
        <v>8</v>
      </c>
      <c r="J734">
        <v>328</v>
      </c>
      <c r="K734">
        <v>27027</v>
      </c>
      <c r="L734">
        <v>88</v>
      </c>
      <c r="M734">
        <v>1</v>
      </c>
      <c r="N734" t="s">
        <v>61</v>
      </c>
      <c r="O734" t="s">
        <v>60</v>
      </c>
    </row>
    <row r="735" spans="1:15" x14ac:dyDescent="0.3">
      <c r="A735" s="7">
        <v>18022</v>
      </c>
      <c r="B735" s="6" t="s">
        <v>1529</v>
      </c>
      <c r="C735" t="s">
        <v>1530</v>
      </c>
      <c r="D735" s="2" t="s">
        <v>52</v>
      </c>
      <c r="E735" s="4" t="s">
        <v>46</v>
      </c>
      <c r="F735" t="s">
        <v>76</v>
      </c>
      <c r="G735">
        <v>1660</v>
      </c>
      <c r="H735">
        <v>61639</v>
      </c>
      <c r="I735">
        <v>18</v>
      </c>
      <c r="J735">
        <v>1470</v>
      </c>
      <c r="K735">
        <v>19199</v>
      </c>
      <c r="L735">
        <v>60</v>
      </c>
      <c r="M735">
        <v>3</v>
      </c>
      <c r="N735" t="s">
        <v>32</v>
      </c>
      <c r="O735" t="s">
        <v>49</v>
      </c>
    </row>
    <row r="736" spans="1:15" x14ac:dyDescent="0.3">
      <c r="A736" s="7">
        <v>18023</v>
      </c>
      <c r="B736" s="6" t="s">
        <v>1531</v>
      </c>
      <c r="C736" t="s">
        <v>1532</v>
      </c>
      <c r="D736" s="2" t="s">
        <v>52</v>
      </c>
      <c r="E736" s="4" t="s">
        <v>59</v>
      </c>
      <c r="F736" t="s">
        <v>60</v>
      </c>
      <c r="G736">
        <v>794</v>
      </c>
      <c r="H736">
        <v>45442</v>
      </c>
      <c r="I736">
        <v>12</v>
      </c>
      <c r="J736">
        <v>1544</v>
      </c>
      <c r="K736">
        <v>16400</v>
      </c>
      <c r="L736">
        <v>77</v>
      </c>
      <c r="M736">
        <v>2</v>
      </c>
      <c r="N736" t="s">
        <v>48</v>
      </c>
      <c r="O736" t="s">
        <v>76</v>
      </c>
    </row>
    <row r="737" spans="1:15" x14ac:dyDescent="0.3">
      <c r="A737" s="7">
        <v>18024</v>
      </c>
      <c r="B737" s="6" t="s">
        <v>1533</v>
      </c>
      <c r="C737" t="s">
        <v>1534</v>
      </c>
      <c r="D737" s="2" t="s">
        <v>58</v>
      </c>
      <c r="E737" s="4" t="s">
        <v>59</v>
      </c>
      <c r="F737" t="s">
        <v>60</v>
      </c>
      <c r="G737">
        <v>246</v>
      </c>
      <c r="H737">
        <v>65558</v>
      </c>
      <c r="I737">
        <v>20</v>
      </c>
      <c r="J737">
        <v>1004</v>
      </c>
      <c r="K737">
        <v>19990</v>
      </c>
      <c r="L737">
        <v>93</v>
      </c>
      <c r="M737">
        <v>2</v>
      </c>
      <c r="N737" t="s">
        <v>61</v>
      </c>
      <c r="O737" t="s">
        <v>60</v>
      </c>
    </row>
    <row r="738" spans="1:15" x14ac:dyDescent="0.3">
      <c r="A738" s="7">
        <v>18025</v>
      </c>
      <c r="B738" s="6" t="s">
        <v>1535</v>
      </c>
      <c r="C738" t="s">
        <v>1536</v>
      </c>
      <c r="D738" s="2" t="s">
        <v>45</v>
      </c>
      <c r="E738" s="4" t="s">
        <v>46</v>
      </c>
      <c r="F738" t="s">
        <v>47</v>
      </c>
      <c r="G738">
        <v>955</v>
      </c>
      <c r="H738">
        <v>85077</v>
      </c>
      <c r="I738">
        <v>17</v>
      </c>
      <c r="J738">
        <v>7183</v>
      </c>
      <c r="K738">
        <v>10318</v>
      </c>
      <c r="L738">
        <v>51</v>
      </c>
      <c r="M738">
        <v>0</v>
      </c>
      <c r="N738" t="s">
        <v>37</v>
      </c>
      <c r="O738" t="s">
        <v>73</v>
      </c>
    </row>
    <row r="739" spans="1:15" x14ac:dyDescent="0.3">
      <c r="A739" s="7">
        <v>18026</v>
      </c>
      <c r="B739" s="6" t="s">
        <v>1537</v>
      </c>
      <c r="C739" t="s">
        <v>1538</v>
      </c>
      <c r="D739" s="2" t="s">
        <v>52</v>
      </c>
      <c r="E739" s="4" t="s">
        <v>46</v>
      </c>
      <c r="F739" t="s">
        <v>76</v>
      </c>
      <c r="G739">
        <v>3977</v>
      </c>
      <c r="H739">
        <v>80053</v>
      </c>
      <c r="I739">
        <v>19</v>
      </c>
      <c r="J739">
        <v>2305</v>
      </c>
      <c r="K739">
        <v>18039</v>
      </c>
      <c r="L739">
        <v>79</v>
      </c>
      <c r="M739">
        <v>3</v>
      </c>
      <c r="N739" t="s">
        <v>37</v>
      </c>
      <c r="O739" t="s">
        <v>76</v>
      </c>
    </row>
    <row r="740" spans="1:15" x14ac:dyDescent="0.3">
      <c r="A740" s="7">
        <v>18027</v>
      </c>
      <c r="B740" s="6" t="s">
        <v>1539</v>
      </c>
      <c r="C740" t="s">
        <v>1540</v>
      </c>
      <c r="D740" s="2" t="s">
        <v>45</v>
      </c>
      <c r="E740" s="4" t="s">
        <v>59</v>
      </c>
      <c r="F740" t="s">
        <v>67</v>
      </c>
      <c r="G740">
        <v>607</v>
      </c>
      <c r="H740">
        <v>39137</v>
      </c>
      <c r="I740">
        <v>13</v>
      </c>
      <c r="J740">
        <v>4650</v>
      </c>
      <c r="K740">
        <v>10471</v>
      </c>
      <c r="L740">
        <v>62</v>
      </c>
      <c r="M740">
        <v>3</v>
      </c>
      <c r="N740" t="s">
        <v>48</v>
      </c>
      <c r="O740" t="s">
        <v>47</v>
      </c>
    </row>
    <row r="741" spans="1:15" x14ac:dyDescent="0.3">
      <c r="A741" s="7">
        <v>18028</v>
      </c>
      <c r="B741" s="6" t="s">
        <v>1541</v>
      </c>
      <c r="C741" t="s">
        <v>1542</v>
      </c>
      <c r="D741" s="2" t="s">
        <v>52</v>
      </c>
      <c r="E741" s="4" t="s">
        <v>46</v>
      </c>
      <c r="F741" t="s">
        <v>76</v>
      </c>
      <c r="G741">
        <v>2593</v>
      </c>
      <c r="H741">
        <v>86147</v>
      </c>
      <c r="I741">
        <v>11</v>
      </c>
      <c r="J741">
        <v>2393</v>
      </c>
      <c r="K741">
        <v>11210</v>
      </c>
      <c r="L741">
        <v>56</v>
      </c>
      <c r="M741">
        <v>1</v>
      </c>
      <c r="N741" t="s">
        <v>32</v>
      </c>
      <c r="O741" t="s">
        <v>76</v>
      </c>
    </row>
    <row r="742" spans="1:15" x14ac:dyDescent="0.3">
      <c r="A742" s="7">
        <v>18029</v>
      </c>
      <c r="B742" s="6" t="s">
        <v>1543</v>
      </c>
      <c r="C742" t="s">
        <v>1544</v>
      </c>
      <c r="D742" s="2" t="s">
        <v>45</v>
      </c>
      <c r="E742" s="4" t="s">
        <v>46</v>
      </c>
      <c r="F742" t="s">
        <v>67</v>
      </c>
      <c r="G742">
        <v>915</v>
      </c>
      <c r="H742">
        <v>60938</v>
      </c>
      <c r="I742">
        <v>6</v>
      </c>
      <c r="J742">
        <v>3687</v>
      </c>
      <c r="K742">
        <v>12683</v>
      </c>
      <c r="L742">
        <v>59</v>
      </c>
      <c r="M742">
        <v>3</v>
      </c>
      <c r="N742" t="s">
        <v>48</v>
      </c>
      <c r="O742" t="s">
        <v>49</v>
      </c>
    </row>
    <row r="743" spans="1:15" x14ac:dyDescent="0.3">
      <c r="A743" s="7">
        <v>18030</v>
      </c>
      <c r="B743" s="6" t="s">
        <v>1545</v>
      </c>
      <c r="C743" t="s">
        <v>1546</v>
      </c>
      <c r="D743" s="2" t="s">
        <v>52</v>
      </c>
      <c r="E743" s="4" t="s">
        <v>53</v>
      </c>
      <c r="F743" t="s">
        <v>54</v>
      </c>
      <c r="G743">
        <v>1380</v>
      </c>
      <c r="H743">
        <v>22789</v>
      </c>
      <c r="I743">
        <v>41</v>
      </c>
      <c r="J743">
        <v>25881</v>
      </c>
      <c r="K743">
        <v>1953</v>
      </c>
      <c r="L743">
        <v>24</v>
      </c>
      <c r="M743">
        <v>4</v>
      </c>
      <c r="N743" t="s">
        <v>61</v>
      </c>
      <c r="O743" t="s">
        <v>55</v>
      </c>
    </row>
    <row r="744" spans="1:15" x14ac:dyDescent="0.3">
      <c r="A744" s="7">
        <v>18031</v>
      </c>
      <c r="B744" s="6" t="s">
        <v>1547</v>
      </c>
      <c r="C744" t="s">
        <v>1548</v>
      </c>
      <c r="D744" s="2" t="s">
        <v>58</v>
      </c>
      <c r="E744" s="4" t="s">
        <v>46</v>
      </c>
      <c r="F744" t="s">
        <v>47</v>
      </c>
      <c r="G744">
        <v>210</v>
      </c>
      <c r="H744">
        <v>88096</v>
      </c>
      <c r="I744">
        <v>8</v>
      </c>
      <c r="J744">
        <v>7631</v>
      </c>
      <c r="K744">
        <v>9622</v>
      </c>
      <c r="L744">
        <v>50</v>
      </c>
      <c r="M744">
        <v>0</v>
      </c>
      <c r="N744" t="s">
        <v>37</v>
      </c>
      <c r="O744" t="s">
        <v>76</v>
      </c>
    </row>
    <row r="745" spans="1:15" x14ac:dyDescent="0.3">
      <c r="A745" s="7">
        <v>18032</v>
      </c>
      <c r="B745" s="6" t="s">
        <v>1549</v>
      </c>
      <c r="C745" t="s">
        <v>1550</v>
      </c>
      <c r="D745" s="2" t="s">
        <v>52</v>
      </c>
      <c r="E745" s="4" t="s">
        <v>46</v>
      </c>
      <c r="F745" t="s">
        <v>76</v>
      </c>
      <c r="G745">
        <v>2752</v>
      </c>
      <c r="H745">
        <v>57594</v>
      </c>
      <c r="I745">
        <v>12</v>
      </c>
      <c r="J745">
        <v>2212</v>
      </c>
      <c r="K745">
        <v>17985</v>
      </c>
      <c r="L745">
        <v>55</v>
      </c>
      <c r="M745">
        <v>2</v>
      </c>
      <c r="N745" t="s">
        <v>37</v>
      </c>
      <c r="O745" t="s">
        <v>76</v>
      </c>
    </row>
    <row r="746" spans="1:15" x14ac:dyDescent="0.3">
      <c r="A746" s="7">
        <v>18033</v>
      </c>
      <c r="B746" s="6" t="s">
        <v>1551</v>
      </c>
      <c r="C746" t="s">
        <v>1552</v>
      </c>
      <c r="D746" s="2" t="s">
        <v>52</v>
      </c>
      <c r="E746" s="4" t="s">
        <v>53</v>
      </c>
      <c r="F746" t="s">
        <v>54</v>
      </c>
      <c r="G746">
        <v>2646</v>
      </c>
      <c r="H746">
        <v>78275</v>
      </c>
      <c r="I746">
        <v>18</v>
      </c>
      <c r="J746">
        <v>15163</v>
      </c>
      <c r="K746">
        <v>2474</v>
      </c>
      <c r="L746">
        <v>7</v>
      </c>
      <c r="M746">
        <v>4</v>
      </c>
      <c r="N746" t="s">
        <v>37</v>
      </c>
      <c r="O746" t="s">
        <v>55</v>
      </c>
    </row>
    <row r="747" spans="1:15" x14ac:dyDescent="0.3">
      <c r="A747" s="7">
        <v>18034</v>
      </c>
      <c r="B747" s="6" t="s">
        <v>1553</v>
      </c>
      <c r="C747" t="s">
        <v>1554</v>
      </c>
      <c r="D747" s="2" t="s">
        <v>79</v>
      </c>
      <c r="E747" s="4" t="s">
        <v>59</v>
      </c>
      <c r="F747" t="s">
        <v>80</v>
      </c>
      <c r="G747">
        <v>1371</v>
      </c>
      <c r="H747">
        <v>26820</v>
      </c>
      <c r="I747">
        <v>57</v>
      </c>
      <c r="J747">
        <v>28113</v>
      </c>
      <c r="K747">
        <v>3423</v>
      </c>
      <c r="L747">
        <v>22</v>
      </c>
      <c r="M747">
        <v>5</v>
      </c>
      <c r="N747" t="s">
        <v>48</v>
      </c>
      <c r="O747" t="s">
        <v>54</v>
      </c>
    </row>
    <row r="748" spans="1:15" x14ac:dyDescent="0.3">
      <c r="A748" s="7">
        <v>18035</v>
      </c>
      <c r="B748" s="6" t="s">
        <v>1555</v>
      </c>
      <c r="C748" t="s">
        <v>1556</v>
      </c>
      <c r="D748" s="2" t="s">
        <v>58</v>
      </c>
      <c r="E748" s="4" t="s">
        <v>59</v>
      </c>
      <c r="F748" t="s">
        <v>60</v>
      </c>
      <c r="G748">
        <v>116</v>
      </c>
      <c r="H748">
        <v>65059</v>
      </c>
      <c r="I748">
        <v>12</v>
      </c>
      <c r="J748">
        <v>674</v>
      </c>
      <c r="K748">
        <v>20302</v>
      </c>
      <c r="L748">
        <v>83</v>
      </c>
      <c r="M748">
        <v>1</v>
      </c>
      <c r="N748" t="s">
        <v>32</v>
      </c>
      <c r="O748" t="s">
        <v>60</v>
      </c>
    </row>
    <row r="749" spans="1:15" x14ac:dyDescent="0.3">
      <c r="A749" s="7">
        <v>18036</v>
      </c>
      <c r="B749" s="6" t="s">
        <v>1557</v>
      </c>
      <c r="C749" t="s">
        <v>1558</v>
      </c>
      <c r="D749" s="2" t="s">
        <v>70</v>
      </c>
      <c r="E749" s="4" t="s">
        <v>46</v>
      </c>
      <c r="F749" t="s">
        <v>47</v>
      </c>
      <c r="G749">
        <v>309</v>
      </c>
      <c r="H749">
        <v>53642</v>
      </c>
      <c r="I749">
        <v>16</v>
      </c>
      <c r="J749">
        <v>4810</v>
      </c>
      <c r="K749">
        <v>11972</v>
      </c>
      <c r="L749">
        <v>51</v>
      </c>
      <c r="M749">
        <v>0</v>
      </c>
      <c r="N749" t="s">
        <v>48</v>
      </c>
      <c r="O749" t="s">
        <v>47</v>
      </c>
    </row>
    <row r="750" spans="1:15" x14ac:dyDescent="0.3">
      <c r="A750" s="7">
        <v>18037</v>
      </c>
      <c r="B750" s="6" t="s">
        <v>1559</v>
      </c>
      <c r="C750" t="s">
        <v>1560</v>
      </c>
      <c r="D750" s="2" t="s">
        <v>52</v>
      </c>
      <c r="E750" s="4" t="s">
        <v>59</v>
      </c>
      <c r="F750" t="s">
        <v>80</v>
      </c>
      <c r="G750">
        <v>2060</v>
      </c>
      <c r="H750">
        <v>13402</v>
      </c>
      <c r="I750">
        <v>40</v>
      </c>
      <c r="J750">
        <v>4331</v>
      </c>
      <c r="K750">
        <v>2830</v>
      </c>
      <c r="L750">
        <v>14</v>
      </c>
      <c r="M750">
        <v>3</v>
      </c>
      <c r="N750" t="s">
        <v>37</v>
      </c>
      <c r="O750" t="s">
        <v>47</v>
      </c>
    </row>
    <row r="751" spans="1:15" x14ac:dyDescent="0.3">
      <c r="A751" s="7">
        <v>18038</v>
      </c>
      <c r="B751" s="6" t="s">
        <v>1561</v>
      </c>
      <c r="C751" t="s">
        <v>1562</v>
      </c>
      <c r="D751" s="2" t="s">
        <v>58</v>
      </c>
      <c r="E751" s="4" t="s">
        <v>46</v>
      </c>
      <c r="F751" t="s">
        <v>60</v>
      </c>
      <c r="G751">
        <v>213</v>
      </c>
      <c r="H751">
        <v>31409</v>
      </c>
      <c r="I751">
        <v>9</v>
      </c>
      <c r="J751">
        <v>1610</v>
      </c>
      <c r="K751">
        <v>20056</v>
      </c>
      <c r="L751">
        <v>99</v>
      </c>
      <c r="M751">
        <v>2</v>
      </c>
      <c r="N751" t="s">
        <v>32</v>
      </c>
      <c r="O751" t="s">
        <v>60</v>
      </c>
    </row>
    <row r="752" spans="1:15" x14ac:dyDescent="0.3">
      <c r="A752" s="7">
        <v>18039</v>
      </c>
      <c r="B752" s="6" t="s">
        <v>1563</v>
      </c>
      <c r="C752" t="s">
        <v>1564</v>
      </c>
      <c r="D752" s="2" t="s">
        <v>52</v>
      </c>
      <c r="E752" s="4" t="s">
        <v>53</v>
      </c>
      <c r="F752" t="s">
        <v>54</v>
      </c>
      <c r="G752">
        <v>1968</v>
      </c>
      <c r="H752">
        <v>13402</v>
      </c>
      <c r="I752">
        <v>27</v>
      </c>
      <c r="J752">
        <v>27854</v>
      </c>
      <c r="K752">
        <v>3330</v>
      </c>
      <c r="L752">
        <v>17</v>
      </c>
      <c r="M752">
        <v>6</v>
      </c>
      <c r="N752" t="s">
        <v>37</v>
      </c>
      <c r="O752" t="s">
        <v>55</v>
      </c>
    </row>
    <row r="753" spans="1:15" x14ac:dyDescent="0.3">
      <c r="A753" s="7">
        <v>18040</v>
      </c>
      <c r="B753" s="6" t="s">
        <v>1565</v>
      </c>
      <c r="C753" t="s">
        <v>1566</v>
      </c>
      <c r="D753" s="2" t="s">
        <v>52</v>
      </c>
      <c r="E753" s="4" t="s">
        <v>46</v>
      </c>
      <c r="F753" t="s">
        <v>80</v>
      </c>
      <c r="G753">
        <v>4272</v>
      </c>
      <c r="H753">
        <v>44714</v>
      </c>
      <c r="I753">
        <v>38</v>
      </c>
      <c r="J753">
        <v>36640</v>
      </c>
      <c r="K753">
        <v>3920</v>
      </c>
      <c r="L753">
        <v>18</v>
      </c>
      <c r="M753">
        <v>6</v>
      </c>
      <c r="N753" t="s">
        <v>37</v>
      </c>
      <c r="O753" t="s">
        <v>54</v>
      </c>
    </row>
    <row r="754" spans="1:15" x14ac:dyDescent="0.3">
      <c r="A754" s="7">
        <v>18041</v>
      </c>
      <c r="B754" s="6" t="s">
        <v>1567</v>
      </c>
      <c r="C754" t="s">
        <v>1568</v>
      </c>
      <c r="D754" s="2" t="s">
        <v>45</v>
      </c>
      <c r="E754" s="4" t="s">
        <v>46</v>
      </c>
      <c r="F754" t="s">
        <v>47</v>
      </c>
      <c r="G754">
        <v>233</v>
      </c>
      <c r="H754">
        <v>58905</v>
      </c>
      <c r="I754">
        <v>16</v>
      </c>
      <c r="J754">
        <v>3750</v>
      </c>
      <c r="K754">
        <v>10778</v>
      </c>
      <c r="L754">
        <v>60</v>
      </c>
      <c r="M754">
        <v>1</v>
      </c>
      <c r="N754" t="s">
        <v>48</v>
      </c>
      <c r="O754" t="s">
        <v>49</v>
      </c>
    </row>
    <row r="755" spans="1:15" x14ac:dyDescent="0.3">
      <c r="A755" s="7">
        <v>18042</v>
      </c>
      <c r="B755" s="6" t="s">
        <v>1569</v>
      </c>
      <c r="C755" t="s">
        <v>1570</v>
      </c>
      <c r="D755" s="2" t="s">
        <v>58</v>
      </c>
      <c r="E755" s="4" t="s">
        <v>59</v>
      </c>
      <c r="F755" t="s">
        <v>60</v>
      </c>
      <c r="G755">
        <v>180</v>
      </c>
      <c r="H755">
        <v>81093</v>
      </c>
      <c r="I755">
        <v>20</v>
      </c>
      <c r="J755">
        <v>1795</v>
      </c>
      <c r="K755">
        <v>18242</v>
      </c>
      <c r="L755">
        <v>83</v>
      </c>
      <c r="M755">
        <v>2</v>
      </c>
      <c r="N755" t="s">
        <v>48</v>
      </c>
      <c r="O755" t="s">
        <v>60</v>
      </c>
    </row>
    <row r="756" spans="1:15" x14ac:dyDescent="0.3">
      <c r="A756" s="7">
        <v>18043</v>
      </c>
      <c r="B756" s="6" t="s">
        <v>1571</v>
      </c>
      <c r="C756" t="s">
        <v>1572</v>
      </c>
      <c r="D756" s="2" t="s">
        <v>64</v>
      </c>
      <c r="E756" s="4" t="s">
        <v>46</v>
      </c>
      <c r="F756" t="s">
        <v>76</v>
      </c>
      <c r="G756">
        <v>1195</v>
      </c>
      <c r="H756">
        <v>35494</v>
      </c>
      <c r="I756">
        <v>15</v>
      </c>
      <c r="J756">
        <v>1065</v>
      </c>
      <c r="K756">
        <v>13963</v>
      </c>
      <c r="L756">
        <v>58</v>
      </c>
      <c r="M756">
        <v>3</v>
      </c>
      <c r="N756" t="s">
        <v>48</v>
      </c>
      <c r="O756" t="s">
        <v>76</v>
      </c>
    </row>
    <row r="757" spans="1:15" x14ac:dyDescent="0.3">
      <c r="A757" s="7">
        <v>18044</v>
      </c>
      <c r="B757" s="6" t="s">
        <v>1573</v>
      </c>
      <c r="C757" t="s">
        <v>1574</v>
      </c>
      <c r="D757" s="2" t="s">
        <v>45</v>
      </c>
      <c r="E757" s="4" t="s">
        <v>46</v>
      </c>
      <c r="F757" t="s">
        <v>67</v>
      </c>
      <c r="G757">
        <v>412</v>
      </c>
      <c r="H757">
        <v>65324</v>
      </c>
      <c r="I757">
        <v>6</v>
      </c>
      <c r="J757">
        <v>4648</v>
      </c>
      <c r="K757">
        <v>16342</v>
      </c>
      <c r="L757">
        <v>56</v>
      </c>
      <c r="M757">
        <v>1</v>
      </c>
      <c r="N757" t="s">
        <v>48</v>
      </c>
      <c r="O757" t="s">
        <v>73</v>
      </c>
    </row>
    <row r="758" spans="1:15" x14ac:dyDescent="0.3">
      <c r="A758" s="7">
        <v>18045</v>
      </c>
      <c r="B758" s="6" t="s">
        <v>1575</v>
      </c>
      <c r="C758" t="s">
        <v>1576</v>
      </c>
      <c r="D758" s="2" t="s">
        <v>64</v>
      </c>
      <c r="E758" s="4" t="s">
        <v>59</v>
      </c>
      <c r="F758" t="s">
        <v>60</v>
      </c>
      <c r="G758">
        <v>563</v>
      </c>
      <c r="H758">
        <v>58369</v>
      </c>
      <c r="I758">
        <v>11</v>
      </c>
      <c r="J758">
        <v>319</v>
      </c>
      <c r="K758">
        <v>17831</v>
      </c>
      <c r="L758">
        <v>81</v>
      </c>
      <c r="M758">
        <v>2</v>
      </c>
      <c r="N758" t="s">
        <v>48</v>
      </c>
      <c r="O758" t="s">
        <v>76</v>
      </c>
    </row>
    <row r="759" spans="1:15" x14ac:dyDescent="0.3">
      <c r="A759" s="7">
        <v>18046</v>
      </c>
      <c r="B759" s="6" t="s">
        <v>1577</v>
      </c>
      <c r="C759" t="s">
        <v>1578</v>
      </c>
      <c r="D759" s="2" t="s">
        <v>52</v>
      </c>
      <c r="E759" s="4" t="s">
        <v>59</v>
      </c>
      <c r="F759" t="s">
        <v>76</v>
      </c>
      <c r="G759">
        <v>3109</v>
      </c>
      <c r="H759">
        <v>29283</v>
      </c>
      <c r="I759">
        <v>5</v>
      </c>
      <c r="J759">
        <v>1059</v>
      </c>
      <c r="K759">
        <v>16257</v>
      </c>
      <c r="L759">
        <v>73</v>
      </c>
      <c r="M759">
        <v>2</v>
      </c>
      <c r="N759" t="s">
        <v>48</v>
      </c>
      <c r="O759" t="s">
        <v>47</v>
      </c>
    </row>
    <row r="760" spans="1:15" x14ac:dyDescent="0.3">
      <c r="A760" s="7">
        <v>18047</v>
      </c>
      <c r="B760" s="6" t="s">
        <v>1579</v>
      </c>
      <c r="C760" t="s">
        <v>1580</v>
      </c>
      <c r="D760" s="2" t="s">
        <v>70</v>
      </c>
      <c r="E760" s="4" t="s">
        <v>59</v>
      </c>
      <c r="F760" t="s">
        <v>60</v>
      </c>
      <c r="G760">
        <v>70</v>
      </c>
      <c r="H760">
        <v>46835</v>
      </c>
      <c r="I760">
        <v>18</v>
      </c>
      <c r="J760">
        <v>312</v>
      </c>
      <c r="K760">
        <v>13013</v>
      </c>
      <c r="L760">
        <v>79</v>
      </c>
      <c r="M760">
        <v>1</v>
      </c>
      <c r="N760" t="s">
        <v>61</v>
      </c>
      <c r="O760" t="s">
        <v>60</v>
      </c>
    </row>
    <row r="761" spans="1:15" x14ac:dyDescent="0.3">
      <c r="A761" s="7">
        <v>18048</v>
      </c>
      <c r="B761" s="6" t="s">
        <v>1581</v>
      </c>
      <c r="C761" t="s">
        <v>1582</v>
      </c>
      <c r="D761" s="2" t="s">
        <v>58</v>
      </c>
      <c r="E761" s="4" t="s">
        <v>59</v>
      </c>
      <c r="F761" t="s">
        <v>60</v>
      </c>
      <c r="G761">
        <v>145</v>
      </c>
      <c r="H761">
        <v>19487</v>
      </c>
      <c r="I761">
        <v>16</v>
      </c>
      <c r="J761">
        <v>939</v>
      </c>
      <c r="K761">
        <v>19873</v>
      </c>
      <c r="L761">
        <v>77</v>
      </c>
      <c r="M761">
        <v>2</v>
      </c>
      <c r="N761" t="s">
        <v>32</v>
      </c>
      <c r="O761" t="s">
        <v>60</v>
      </c>
    </row>
    <row r="762" spans="1:15" x14ac:dyDescent="0.3">
      <c r="A762" s="7">
        <v>18049</v>
      </c>
      <c r="B762" s="6" t="s">
        <v>1583</v>
      </c>
      <c r="C762" t="s">
        <v>1584</v>
      </c>
      <c r="D762" s="2" t="s">
        <v>52</v>
      </c>
      <c r="E762" s="4" t="s">
        <v>59</v>
      </c>
      <c r="F762" t="s">
        <v>80</v>
      </c>
      <c r="G762">
        <v>4834</v>
      </c>
      <c r="H762">
        <v>17787</v>
      </c>
      <c r="I762">
        <v>58</v>
      </c>
      <c r="J762">
        <v>7533</v>
      </c>
      <c r="K762">
        <v>2297</v>
      </c>
      <c r="L762">
        <v>12</v>
      </c>
      <c r="M762">
        <v>4</v>
      </c>
      <c r="N762" t="s">
        <v>37</v>
      </c>
      <c r="O762" t="s">
        <v>80</v>
      </c>
    </row>
    <row r="763" spans="1:15" x14ac:dyDescent="0.3">
      <c r="A763" s="7">
        <v>18050</v>
      </c>
      <c r="B763" s="6" t="s">
        <v>1585</v>
      </c>
      <c r="C763" t="s">
        <v>1586</v>
      </c>
      <c r="D763" s="2" t="s">
        <v>64</v>
      </c>
      <c r="E763" s="4" t="s">
        <v>46</v>
      </c>
      <c r="F763" t="s">
        <v>67</v>
      </c>
      <c r="G763">
        <v>384</v>
      </c>
      <c r="H763">
        <v>45261</v>
      </c>
      <c r="I763">
        <v>8</v>
      </c>
      <c r="J763">
        <v>4861</v>
      </c>
      <c r="K763">
        <v>14397</v>
      </c>
      <c r="L763">
        <v>49</v>
      </c>
      <c r="M763">
        <v>3</v>
      </c>
      <c r="N763" t="s">
        <v>48</v>
      </c>
      <c r="O763" t="s">
        <v>47</v>
      </c>
    </row>
    <row r="764" spans="1:15" x14ac:dyDescent="0.3">
      <c r="A764" s="7">
        <v>18051</v>
      </c>
      <c r="B764" s="6" t="s">
        <v>1587</v>
      </c>
      <c r="C764" t="s">
        <v>1588</v>
      </c>
      <c r="D764" s="2" t="s">
        <v>45</v>
      </c>
      <c r="E764" s="4" t="s">
        <v>59</v>
      </c>
      <c r="F764" t="s">
        <v>60</v>
      </c>
      <c r="G764">
        <v>272</v>
      </c>
      <c r="H764">
        <v>80680</v>
      </c>
      <c r="I764">
        <v>3</v>
      </c>
      <c r="J764">
        <v>325</v>
      </c>
      <c r="K764">
        <v>12315</v>
      </c>
      <c r="L764">
        <v>97</v>
      </c>
      <c r="M764">
        <v>1</v>
      </c>
      <c r="N764" t="s">
        <v>61</v>
      </c>
      <c r="O764" t="s">
        <v>60</v>
      </c>
    </row>
    <row r="765" spans="1:15" x14ac:dyDescent="0.3">
      <c r="A765" s="7">
        <v>18052</v>
      </c>
      <c r="B765" s="6" t="s">
        <v>1589</v>
      </c>
      <c r="C765" t="s">
        <v>1590</v>
      </c>
      <c r="D765" s="2" t="s">
        <v>52</v>
      </c>
      <c r="E765" s="4" t="s">
        <v>59</v>
      </c>
      <c r="F765" t="s">
        <v>80</v>
      </c>
      <c r="G765">
        <v>4080</v>
      </c>
      <c r="H765">
        <v>36777</v>
      </c>
      <c r="I765">
        <v>43</v>
      </c>
      <c r="J765">
        <v>23275</v>
      </c>
      <c r="K765">
        <v>3676</v>
      </c>
      <c r="L765">
        <v>13</v>
      </c>
      <c r="M765">
        <v>6</v>
      </c>
      <c r="N765" t="s">
        <v>48</v>
      </c>
      <c r="O765" t="s">
        <v>80</v>
      </c>
    </row>
    <row r="766" spans="1:15" x14ac:dyDescent="0.3">
      <c r="A766" s="7">
        <v>18053</v>
      </c>
      <c r="B766" s="6" t="s">
        <v>1591</v>
      </c>
      <c r="C766" t="s">
        <v>1592</v>
      </c>
      <c r="D766" s="2" t="s">
        <v>52</v>
      </c>
      <c r="E766" s="4" t="s">
        <v>53</v>
      </c>
      <c r="F766" t="s">
        <v>54</v>
      </c>
      <c r="G766">
        <v>2720</v>
      </c>
      <c r="H766">
        <v>30350</v>
      </c>
      <c r="I766">
        <v>32</v>
      </c>
      <c r="J766">
        <v>15952</v>
      </c>
      <c r="K766">
        <v>2942</v>
      </c>
      <c r="L766">
        <v>12</v>
      </c>
      <c r="M766">
        <v>4</v>
      </c>
      <c r="N766" t="s">
        <v>48</v>
      </c>
      <c r="O766" t="s">
        <v>55</v>
      </c>
    </row>
    <row r="767" spans="1:15" x14ac:dyDescent="0.3">
      <c r="A767" s="7">
        <v>18054</v>
      </c>
      <c r="B767" s="6" t="s">
        <v>1593</v>
      </c>
      <c r="C767" t="s">
        <v>1594</v>
      </c>
      <c r="D767" s="2" t="s">
        <v>52</v>
      </c>
      <c r="E767" s="4" t="s">
        <v>59</v>
      </c>
      <c r="F767" t="s">
        <v>80</v>
      </c>
      <c r="G767">
        <v>4546</v>
      </c>
      <c r="H767">
        <v>47989</v>
      </c>
      <c r="I767">
        <v>38</v>
      </c>
      <c r="J767">
        <v>26011</v>
      </c>
      <c r="K767">
        <v>2498</v>
      </c>
      <c r="L767">
        <v>14</v>
      </c>
      <c r="M767">
        <v>6</v>
      </c>
      <c r="N767" t="s">
        <v>48</v>
      </c>
      <c r="O767" t="s">
        <v>80</v>
      </c>
    </row>
    <row r="768" spans="1:15" x14ac:dyDescent="0.3">
      <c r="A768" s="7">
        <v>18055</v>
      </c>
      <c r="B768" s="6" t="s">
        <v>1595</v>
      </c>
      <c r="C768" t="s">
        <v>1596</v>
      </c>
      <c r="D768" s="2" t="s">
        <v>58</v>
      </c>
      <c r="E768" s="4" t="s">
        <v>59</v>
      </c>
      <c r="F768" t="s">
        <v>60</v>
      </c>
      <c r="G768">
        <v>153</v>
      </c>
      <c r="H768">
        <v>26379</v>
      </c>
      <c r="I768">
        <v>20</v>
      </c>
      <c r="J768">
        <v>1657</v>
      </c>
      <c r="K768">
        <v>22572</v>
      </c>
      <c r="L768">
        <v>77</v>
      </c>
      <c r="M768">
        <v>1</v>
      </c>
      <c r="N768" t="s">
        <v>48</v>
      </c>
      <c r="O768" t="s">
        <v>76</v>
      </c>
    </row>
    <row r="769" spans="1:15" x14ac:dyDescent="0.3">
      <c r="A769" s="7">
        <v>18056</v>
      </c>
      <c r="B769" s="6" t="s">
        <v>1597</v>
      </c>
      <c r="C769" t="s">
        <v>1598</v>
      </c>
      <c r="D769" s="2" t="s">
        <v>52</v>
      </c>
      <c r="E769" s="4" t="s">
        <v>46</v>
      </c>
      <c r="F769" t="s">
        <v>76</v>
      </c>
      <c r="G769">
        <v>3040</v>
      </c>
      <c r="H769">
        <v>27764</v>
      </c>
      <c r="I769">
        <v>4</v>
      </c>
      <c r="J769">
        <v>2301</v>
      </c>
      <c r="K769">
        <v>17320</v>
      </c>
      <c r="L769">
        <v>73</v>
      </c>
      <c r="M769">
        <v>3</v>
      </c>
      <c r="N769" t="s">
        <v>32</v>
      </c>
      <c r="O769" t="s">
        <v>76</v>
      </c>
    </row>
    <row r="770" spans="1:15" x14ac:dyDescent="0.3">
      <c r="A770" s="7">
        <v>18057</v>
      </c>
      <c r="B770" s="6" t="s">
        <v>1599</v>
      </c>
      <c r="C770" t="s">
        <v>1600</v>
      </c>
      <c r="D770" s="2" t="s">
        <v>58</v>
      </c>
      <c r="E770" s="4" t="s">
        <v>59</v>
      </c>
      <c r="F770" t="s">
        <v>60</v>
      </c>
      <c r="G770">
        <v>126</v>
      </c>
      <c r="H770">
        <v>18118</v>
      </c>
      <c r="I770">
        <v>6</v>
      </c>
      <c r="J770">
        <v>271</v>
      </c>
      <c r="K770">
        <v>22671</v>
      </c>
      <c r="L770">
        <v>85</v>
      </c>
      <c r="M770">
        <v>1</v>
      </c>
      <c r="N770" t="s">
        <v>61</v>
      </c>
      <c r="O770" t="s">
        <v>60</v>
      </c>
    </row>
    <row r="771" spans="1:15" x14ac:dyDescent="0.3">
      <c r="A771" s="7">
        <v>18058</v>
      </c>
      <c r="B771" s="6" t="s">
        <v>1601</v>
      </c>
      <c r="C771" t="s">
        <v>1602</v>
      </c>
      <c r="D771" s="2" t="s">
        <v>45</v>
      </c>
      <c r="E771" s="4" t="s">
        <v>46</v>
      </c>
      <c r="F771" t="s">
        <v>60</v>
      </c>
      <c r="G771">
        <v>173</v>
      </c>
      <c r="H771">
        <v>81093</v>
      </c>
      <c r="I771">
        <v>2</v>
      </c>
      <c r="J771">
        <v>1147</v>
      </c>
      <c r="K771">
        <v>20088</v>
      </c>
      <c r="L771">
        <v>83</v>
      </c>
      <c r="M771">
        <v>1</v>
      </c>
      <c r="N771" t="s">
        <v>48</v>
      </c>
      <c r="O771" t="s">
        <v>60</v>
      </c>
    </row>
    <row r="772" spans="1:15" x14ac:dyDescent="0.3">
      <c r="A772" s="7">
        <v>18059</v>
      </c>
      <c r="B772" s="6" t="s">
        <v>1603</v>
      </c>
      <c r="C772" t="s">
        <v>1604</v>
      </c>
      <c r="D772" s="2" t="s">
        <v>52</v>
      </c>
      <c r="E772" s="4" t="s">
        <v>46</v>
      </c>
      <c r="F772" t="s">
        <v>76</v>
      </c>
      <c r="G772">
        <v>3558</v>
      </c>
      <c r="H772">
        <v>61883</v>
      </c>
      <c r="I772">
        <v>1</v>
      </c>
      <c r="J772">
        <v>1608</v>
      </c>
      <c r="K772">
        <v>13563</v>
      </c>
      <c r="L772">
        <v>51</v>
      </c>
      <c r="M772">
        <v>1</v>
      </c>
      <c r="N772" t="s">
        <v>48</v>
      </c>
      <c r="O772" t="s">
        <v>76</v>
      </c>
    </row>
    <row r="773" spans="1:15" x14ac:dyDescent="0.3">
      <c r="A773" s="7">
        <v>18060</v>
      </c>
      <c r="B773" s="6" t="s">
        <v>1605</v>
      </c>
      <c r="C773" t="s">
        <v>1606</v>
      </c>
      <c r="D773" s="2" t="s">
        <v>58</v>
      </c>
      <c r="E773" s="4" t="s">
        <v>59</v>
      </c>
      <c r="F773" t="s">
        <v>60</v>
      </c>
      <c r="G773">
        <v>242</v>
      </c>
      <c r="H773">
        <v>11592</v>
      </c>
      <c r="I773">
        <v>16</v>
      </c>
      <c r="J773">
        <v>343</v>
      </c>
      <c r="K773">
        <v>13833</v>
      </c>
      <c r="L773">
        <v>83</v>
      </c>
      <c r="M773">
        <v>2</v>
      </c>
      <c r="N773" t="s">
        <v>48</v>
      </c>
      <c r="O773" t="s">
        <v>60</v>
      </c>
    </row>
    <row r="774" spans="1:15" x14ac:dyDescent="0.3">
      <c r="A774" s="7">
        <v>18061</v>
      </c>
      <c r="B774" s="6" t="s">
        <v>1607</v>
      </c>
      <c r="C774" t="s">
        <v>1608</v>
      </c>
      <c r="D774" s="2" t="s">
        <v>70</v>
      </c>
      <c r="E774" s="4" t="s">
        <v>59</v>
      </c>
      <c r="F774" t="s">
        <v>60</v>
      </c>
      <c r="G774">
        <v>85</v>
      </c>
      <c r="H774">
        <v>74892</v>
      </c>
      <c r="I774">
        <v>11</v>
      </c>
      <c r="J774">
        <v>1567</v>
      </c>
      <c r="K774">
        <v>23617</v>
      </c>
      <c r="L774">
        <v>91</v>
      </c>
      <c r="M774">
        <v>2</v>
      </c>
      <c r="N774" t="s">
        <v>48</v>
      </c>
      <c r="O774" t="s">
        <v>60</v>
      </c>
    </row>
    <row r="775" spans="1:15" x14ac:dyDescent="0.3">
      <c r="A775" s="7">
        <v>18062</v>
      </c>
      <c r="B775" s="6" t="s">
        <v>1609</v>
      </c>
      <c r="C775" t="s">
        <v>1610</v>
      </c>
      <c r="D775" s="2" t="s">
        <v>64</v>
      </c>
      <c r="E775" s="4" t="s">
        <v>46</v>
      </c>
      <c r="F775" t="s">
        <v>47</v>
      </c>
      <c r="G775">
        <v>793</v>
      </c>
      <c r="H775">
        <v>15235</v>
      </c>
      <c r="I775">
        <v>17</v>
      </c>
      <c r="J775">
        <v>5452</v>
      </c>
      <c r="K775">
        <v>9665</v>
      </c>
      <c r="L775">
        <v>65</v>
      </c>
      <c r="M775">
        <v>1</v>
      </c>
      <c r="N775" t="s">
        <v>37</v>
      </c>
      <c r="O775" t="s">
        <v>47</v>
      </c>
    </row>
    <row r="776" spans="1:15" x14ac:dyDescent="0.3">
      <c r="A776" s="7">
        <v>18063</v>
      </c>
      <c r="B776" s="6" t="s">
        <v>1611</v>
      </c>
      <c r="C776" t="s">
        <v>1612</v>
      </c>
      <c r="D776" s="2" t="s">
        <v>45</v>
      </c>
      <c r="E776" s="4" t="s">
        <v>46</v>
      </c>
      <c r="F776" t="s">
        <v>67</v>
      </c>
      <c r="G776">
        <v>522</v>
      </c>
      <c r="H776">
        <v>65324</v>
      </c>
      <c r="I776">
        <v>14</v>
      </c>
      <c r="J776">
        <v>5131</v>
      </c>
      <c r="K776">
        <v>12471</v>
      </c>
      <c r="L776">
        <v>40</v>
      </c>
      <c r="M776">
        <v>1</v>
      </c>
      <c r="N776" t="s">
        <v>48</v>
      </c>
      <c r="O776" t="s">
        <v>76</v>
      </c>
    </row>
    <row r="777" spans="1:15" x14ac:dyDescent="0.3">
      <c r="A777" s="7">
        <v>18064</v>
      </c>
      <c r="B777" s="6" t="s">
        <v>1613</v>
      </c>
      <c r="C777" t="s">
        <v>1614</v>
      </c>
      <c r="D777" s="2" t="s">
        <v>52</v>
      </c>
      <c r="E777" s="4" t="s">
        <v>59</v>
      </c>
      <c r="F777" t="s">
        <v>60</v>
      </c>
      <c r="G777">
        <v>798</v>
      </c>
      <c r="H777">
        <v>19576</v>
      </c>
      <c r="I777">
        <v>12</v>
      </c>
      <c r="J777">
        <v>483</v>
      </c>
      <c r="K777">
        <v>14159</v>
      </c>
      <c r="L777">
        <v>95</v>
      </c>
      <c r="M777">
        <v>1</v>
      </c>
      <c r="N777" t="s">
        <v>48</v>
      </c>
      <c r="O777" t="s">
        <v>60</v>
      </c>
    </row>
    <row r="778" spans="1:15" x14ac:dyDescent="0.3">
      <c r="A778" s="7">
        <v>18065</v>
      </c>
      <c r="B778" s="6" t="s">
        <v>1615</v>
      </c>
      <c r="C778" t="s">
        <v>1616</v>
      </c>
      <c r="D778" s="2" t="s">
        <v>64</v>
      </c>
      <c r="E778" s="4" t="s">
        <v>46</v>
      </c>
      <c r="F778" t="s">
        <v>67</v>
      </c>
      <c r="G778">
        <v>1045</v>
      </c>
      <c r="H778">
        <v>34776</v>
      </c>
      <c r="I778">
        <v>5</v>
      </c>
      <c r="J778">
        <v>3310</v>
      </c>
      <c r="K778">
        <v>9924</v>
      </c>
      <c r="L778">
        <v>59</v>
      </c>
      <c r="M778">
        <v>2</v>
      </c>
      <c r="N778" t="s">
        <v>32</v>
      </c>
      <c r="O778" t="s">
        <v>47</v>
      </c>
    </row>
    <row r="779" spans="1:15" x14ac:dyDescent="0.3">
      <c r="A779" s="7">
        <v>18066</v>
      </c>
      <c r="B779" s="6" t="s">
        <v>1617</v>
      </c>
      <c r="C779" t="s">
        <v>1618</v>
      </c>
      <c r="D779" s="2" t="s">
        <v>45</v>
      </c>
      <c r="E779" s="4" t="s">
        <v>46</v>
      </c>
      <c r="F779" t="s">
        <v>67</v>
      </c>
      <c r="G779">
        <v>244</v>
      </c>
      <c r="H779">
        <v>30897</v>
      </c>
      <c r="I779">
        <v>11</v>
      </c>
      <c r="J779">
        <v>3344</v>
      </c>
      <c r="K779">
        <v>8640</v>
      </c>
      <c r="L779">
        <v>60</v>
      </c>
      <c r="M779">
        <v>3</v>
      </c>
      <c r="N779" t="s">
        <v>32</v>
      </c>
      <c r="O779" t="s">
        <v>76</v>
      </c>
    </row>
    <row r="780" spans="1:15" x14ac:dyDescent="0.3">
      <c r="A780" s="7">
        <v>18067</v>
      </c>
      <c r="B780" s="6" t="s">
        <v>1619</v>
      </c>
      <c r="C780" t="s">
        <v>1620</v>
      </c>
      <c r="D780" s="2" t="s">
        <v>45</v>
      </c>
      <c r="E780" s="4" t="s">
        <v>59</v>
      </c>
      <c r="F780" t="s">
        <v>60</v>
      </c>
      <c r="G780">
        <v>151</v>
      </c>
      <c r="H780">
        <v>80256</v>
      </c>
      <c r="I780">
        <v>9</v>
      </c>
      <c r="J780">
        <v>325</v>
      </c>
      <c r="K780">
        <v>17806</v>
      </c>
      <c r="L780">
        <v>79</v>
      </c>
      <c r="M780">
        <v>1</v>
      </c>
      <c r="N780" t="s">
        <v>61</v>
      </c>
      <c r="O780" t="s">
        <v>60</v>
      </c>
    </row>
    <row r="781" spans="1:15" x14ac:dyDescent="0.3">
      <c r="A781" s="7">
        <v>18068</v>
      </c>
      <c r="B781" s="6" t="s">
        <v>1621</v>
      </c>
      <c r="C781" t="s">
        <v>1622</v>
      </c>
      <c r="D781" s="2" t="s">
        <v>52</v>
      </c>
      <c r="E781" s="4" t="s">
        <v>46</v>
      </c>
      <c r="F781" t="s">
        <v>80</v>
      </c>
      <c r="G781">
        <v>4851</v>
      </c>
      <c r="H781">
        <v>55522</v>
      </c>
      <c r="I781">
        <v>42</v>
      </c>
      <c r="J781">
        <v>42192</v>
      </c>
      <c r="K781">
        <v>4395</v>
      </c>
      <c r="L781">
        <v>13</v>
      </c>
      <c r="M781">
        <v>5</v>
      </c>
      <c r="N781" t="s">
        <v>37</v>
      </c>
      <c r="O781" t="s">
        <v>80</v>
      </c>
    </row>
    <row r="782" spans="1:15" x14ac:dyDescent="0.3">
      <c r="A782" s="7">
        <v>18069</v>
      </c>
      <c r="B782" s="6" t="s">
        <v>1623</v>
      </c>
      <c r="C782" t="s">
        <v>1624</v>
      </c>
      <c r="D782" s="2" t="s">
        <v>58</v>
      </c>
      <c r="E782" s="4" t="s">
        <v>59</v>
      </c>
      <c r="F782" t="s">
        <v>60</v>
      </c>
      <c r="G782">
        <v>199</v>
      </c>
      <c r="H782">
        <v>80282</v>
      </c>
      <c r="I782">
        <v>4</v>
      </c>
      <c r="J782">
        <v>1500</v>
      </c>
      <c r="K782">
        <v>24905</v>
      </c>
      <c r="L782">
        <v>95</v>
      </c>
      <c r="M782">
        <v>1</v>
      </c>
      <c r="N782" t="s">
        <v>32</v>
      </c>
      <c r="O782" t="s">
        <v>60</v>
      </c>
    </row>
    <row r="783" spans="1:15" x14ac:dyDescent="0.3">
      <c r="A783" s="7">
        <v>18070</v>
      </c>
      <c r="B783" s="6" t="s">
        <v>1625</v>
      </c>
      <c r="C783" t="s">
        <v>1626</v>
      </c>
      <c r="D783" s="2" t="s">
        <v>52</v>
      </c>
      <c r="E783" s="4" t="s">
        <v>53</v>
      </c>
      <c r="F783" t="s">
        <v>54</v>
      </c>
      <c r="G783">
        <v>2126</v>
      </c>
      <c r="H783">
        <v>53044</v>
      </c>
      <c r="I783">
        <v>32</v>
      </c>
      <c r="J783">
        <v>24894</v>
      </c>
      <c r="K783">
        <v>2627</v>
      </c>
      <c r="L783">
        <v>5</v>
      </c>
      <c r="M783">
        <v>6</v>
      </c>
      <c r="N783" t="s">
        <v>48</v>
      </c>
      <c r="O783" t="s">
        <v>55</v>
      </c>
    </row>
    <row r="784" spans="1:15" x14ac:dyDescent="0.3">
      <c r="A784" s="7">
        <v>18071</v>
      </c>
      <c r="B784" s="6" t="s">
        <v>1627</v>
      </c>
      <c r="C784" t="s">
        <v>1628</v>
      </c>
      <c r="D784" s="2" t="s">
        <v>58</v>
      </c>
      <c r="E784" s="4" t="s">
        <v>59</v>
      </c>
      <c r="F784" t="s">
        <v>60</v>
      </c>
      <c r="G784">
        <v>162</v>
      </c>
      <c r="H784">
        <v>34605</v>
      </c>
      <c r="I784">
        <v>6</v>
      </c>
      <c r="J784">
        <v>1230</v>
      </c>
      <c r="K784">
        <v>20029</v>
      </c>
      <c r="L784">
        <v>96</v>
      </c>
      <c r="M784">
        <v>2</v>
      </c>
      <c r="N784" t="s">
        <v>61</v>
      </c>
      <c r="O784" t="s">
        <v>76</v>
      </c>
    </row>
    <row r="785" spans="1:15" x14ac:dyDescent="0.3">
      <c r="A785" s="7">
        <v>18072</v>
      </c>
      <c r="B785" s="6" t="s">
        <v>1629</v>
      </c>
      <c r="C785" t="s">
        <v>1630</v>
      </c>
      <c r="D785" s="2" t="s">
        <v>58</v>
      </c>
      <c r="E785" s="4" t="s">
        <v>59</v>
      </c>
      <c r="F785" t="s">
        <v>60</v>
      </c>
      <c r="G785">
        <v>187</v>
      </c>
      <c r="H785">
        <v>70138</v>
      </c>
      <c r="I785">
        <v>10</v>
      </c>
      <c r="J785">
        <v>655</v>
      </c>
      <c r="K785">
        <v>16008</v>
      </c>
      <c r="L785">
        <v>87</v>
      </c>
      <c r="M785">
        <v>2</v>
      </c>
      <c r="N785" t="s">
        <v>32</v>
      </c>
      <c r="O785" t="s">
        <v>60</v>
      </c>
    </row>
    <row r="786" spans="1:15" x14ac:dyDescent="0.3">
      <c r="A786" s="7">
        <v>18073</v>
      </c>
      <c r="B786" s="6" t="s">
        <v>1631</v>
      </c>
      <c r="C786" t="s">
        <v>1632</v>
      </c>
      <c r="D786" s="2" t="s">
        <v>58</v>
      </c>
      <c r="E786" s="4" t="s">
        <v>59</v>
      </c>
      <c r="F786" t="s">
        <v>60</v>
      </c>
      <c r="G786">
        <v>167</v>
      </c>
      <c r="H786">
        <v>55674</v>
      </c>
      <c r="I786">
        <v>18</v>
      </c>
      <c r="J786">
        <v>1269</v>
      </c>
      <c r="K786">
        <v>21469</v>
      </c>
      <c r="L786">
        <v>91</v>
      </c>
      <c r="M786">
        <v>2</v>
      </c>
      <c r="N786" t="s">
        <v>61</v>
      </c>
      <c r="O786" t="s">
        <v>60</v>
      </c>
    </row>
    <row r="787" spans="1:15" x14ac:dyDescent="0.3">
      <c r="A787" s="7">
        <v>18074</v>
      </c>
      <c r="B787" s="6" t="s">
        <v>1633</v>
      </c>
      <c r="C787" t="s">
        <v>1634</v>
      </c>
      <c r="D787" s="2" t="s">
        <v>45</v>
      </c>
      <c r="E787" s="4" t="s">
        <v>46</v>
      </c>
      <c r="F787" t="s">
        <v>76</v>
      </c>
      <c r="G787">
        <v>860</v>
      </c>
      <c r="H787">
        <v>44469</v>
      </c>
      <c r="I787">
        <v>7</v>
      </c>
      <c r="J787">
        <v>1662</v>
      </c>
      <c r="K787">
        <v>15943</v>
      </c>
      <c r="L787">
        <v>60</v>
      </c>
      <c r="M787">
        <v>1</v>
      </c>
      <c r="N787" t="s">
        <v>48</v>
      </c>
      <c r="O787" t="s">
        <v>47</v>
      </c>
    </row>
    <row r="788" spans="1:15" x14ac:dyDescent="0.3">
      <c r="A788" s="7">
        <v>18075</v>
      </c>
      <c r="B788" s="6" t="s">
        <v>1635</v>
      </c>
      <c r="C788" t="s">
        <v>1636</v>
      </c>
      <c r="D788" s="2" t="s">
        <v>52</v>
      </c>
      <c r="E788" s="4" t="s">
        <v>59</v>
      </c>
      <c r="F788" t="s">
        <v>80</v>
      </c>
      <c r="G788">
        <v>2744</v>
      </c>
      <c r="H788">
        <v>84204</v>
      </c>
      <c r="I788">
        <v>58</v>
      </c>
      <c r="J788">
        <v>22093</v>
      </c>
      <c r="K788">
        <v>1619</v>
      </c>
      <c r="L788">
        <v>16</v>
      </c>
      <c r="M788">
        <v>5</v>
      </c>
      <c r="N788" t="s">
        <v>37</v>
      </c>
      <c r="O788" t="s">
        <v>80</v>
      </c>
    </row>
    <row r="789" spans="1:15" x14ac:dyDescent="0.3">
      <c r="A789" s="7">
        <v>18076</v>
      </c>
      <c r="B789" s="6" t="s">
        <v>1637</v>
      </c>
      <c r="C789" t="s">
        <v>1638</v>
      </c>
      <c r="D789" s="2" t="s">
        <v>52</v>
      </c>
      <c r="E789" s="4" t="s">
        <v>59</v>
      </c>
      <c r="F789" t="s">
        <v>80</v>
      </c>
      <c r="G789">
        <v>4795</v>
      </c>
      <c r="H789">
        <v>47461</v>
      </c>
      <c r="I789">
        <v>56</v>
      </c>
      <c r="J789">
        <v>26534</v>
      </c>
      <c r="K789">
        <v>4302</v>
      </c>
      <c r="L789">
        <v>20</v>
      </c>
      <c r="M789">
        <v>3</v>
      </c>
      <c r="N789" t="s">
        <v>37</v>
      </c>
      <c r="O789" t="s">
        <v>80</v>
      </c>
    </row>
    <row r="790" spans="1:15" x14ac:dyDescent="0.3">
      <c r="A790" s="7">
        <v>18077</v>
      </c>
      <c r="B790" s="6" t="s">
        <v>1639</v>
      </c>
      <c r="C790" t="s">
        <v>1640</v>
      </c>
      <c r="D790" s="2" t="s">
        <v>52</v>
      </c>
      <c r="E790" s="4" t="s">
        <v>46</v>
      </c>
      <c r="F790" t="s">
        <v>80</v>
      </c>
      <c r="G790">
        <v>1309</v>
      </c>
      <c r="H790">
        <v>58795</v>
      </c>
      <c r="I790">
        <v>52</v>
      </c>
      <c r="J790">
        <v>7313</v>
      </c>
      <c r="K790">
        <v>1086</v>
      </c>
      <c r="L790">
        <v>20</v>
      </c>
      <c r="M790">
        <v>5</v>
      </c>
      <c r="N790" t="s">
        <v>37</v>
      </c>
      <c r="O790" t="s">
        <v>80</v>
      </c>
    </row>
    <row r="791" spans="1:15" x14ac:dyDescent="0.3">
      <c r="A791" s="7">
        <v>18078</v>
      </c>
      <c r="B791" s="6" t="s">
        <v>1641</v>
      </c>
      <c r="C791" t="s">
        <v>1642</v>
      </c>
      <c r="D791" s="2" t="s">
        <v>52</v>
      </c>
      <c r="E791" s="4" t="s">
        <v>46</v>
      </c>
      <c r="F791" t="s">
        <v>67</v>
      </c>
      <c r="G791">
        <v>825</v>
      </c>
      <c r="H791">
        <v>23220</v>
      </c>
      <c r="I791">
        <v>5</v>
      </c>
      <c r="J791">
        <v>4757</v>
      </c>
      <c r="K791">
        <v>13556</v>
      </c>
      <c r="L791">
        <v>62</v>
      </c>
      <c r="M791">
        <v>1</v>
      </c>
      <c r="N791" t="s">
        <v>48</v>
      </c>
      <c r="O791" t="s">
        <v>47</v>
      </c>
    </row>
    <row r="792" spans="1:15" x14ac:dyDescent="0.3">
      <c r="A792" s="7">
        <v>18079</v>
      </c>
      <c r="B792" s="6" t="s">
        <v>1643</v>
      </c>
      <c r="C792" t="s">
        <v>1644</v>
      </c>
      <c r="D792" s="2" t="s">
        <v>58</v>
      </c>
      <c r="E792" s="4" t="s">
        <v>59</v>
      </c>
      <c r="F792" t="s">
        <v>60</v>
      </c>
      <c r="G792">
        <v>197</v>
      </c>
      <c r="H792">
        <v>80858</v>
      </c>
      <c r="I792">
        <v>16</v>
      </c>
      <c r="J792">
        <v>1098</v>
      </c>
      <c r="K792">
        <v>15684</v>
      </c>
      <c r="L792">
        <v>100</v>
      </c>
      <c r="M792">
        <v>2</v>
      </c>
      <c r="N792" t="s">
        <v>61</v>
      </c>
      <c r="O792" t="s">
        <v>60</v>
      </c>
    </row>
    <row r="793" spans="1:15" x14ac:dyDescent="0.3">
      <c r="A793" s="7">
        <v>18080</v>
      </c>
      <c r="B793" s="6" t="s">
        <v>1645</v>
      </c>
      <c r="C793" t="s">
        <v>1646</v>
      </c>
      <c r="D793" s="2" t="s">
        <v>58</v>
      </c>
      <c r="E793" s="4" t="s">
        <v>46</v>
      </c>
      <c r="F793" t="s">
        <v>60</v>
      </c>
      <c r="G793">
        <v>232</v>
      </c>
      <c r="H793">
        <v>27603</v>
      </c>
      <c r="I793">
        <v>4</v>
      </c>
      <c r="J793">
        <v>1013</v>
      </c>
      <c r="K793">
        <v>16247</v>
      </c>
      <c r="L793">
        <v>80</v>
      </c>
      <c r="M793">
        <v>1</v>
      </c>
      <c r="N793" t="s">
        <v>32</v>
      </c>
      <c r="O793" t="s">
        <v>76</v>
      </c>
    </row>
    <row r="794" spans="1:15" x14ac:dyDescent="0.3">
      <c r="A794" s="7">
        <v>18081</v>
      </c>
      <c r="B794" s="6" t="s">
        <v>1647</v>
      </c>
      <c r="C794" t="s">
        <v>1648</v>
      </c>
      <c r="D794" s="2" t="s">
        <v>58</v>
      </c>
      <c r="E794" s="4" t="s">
        <v>59</v>
      </c>
      <c r="F794" t="s">
        <v>60</v>
      </c>
      <c r="G794">
        <v>100</v>
      </c>
      <c r="H794">
        <v>18437</v>
      </c>
      <c r="I794">
        <v>19</v>
      </c>
      <c r="J794">
        <v>1169</v>
      </c>
      <c r="K794">
        <v>24290</v>
      </c>
      <c r="L794">
        <v>75</v>
      </c>
      <c r="M794">
        <v>2</v>
      </c>
      <c r="N794" t="s">
        <v>32</v>
      </c>
      <c r="O794" t="s">
        <v>76</v>
      </c>
    </row>
    <row r="795" spans="1:15" x14ac:dyDescent="0.3">
      <c r="A795" s="7">
        <v>18082</v>
      </c>
      <c r="B795" s="6" t="s">
        <v>1649</v>
      </c>
      <c r="C795" t="s">
        <v>1650</v>
      </c>
      <c r="D795" s="2" t="s">
        <v>52</v>
      </c>
      <c r="E795" s="4" t="s">
        <v>46</v>
      </c>
      <c r="F795" t="s">
        <v>76</v>
      </c>
      <c r="G795">
        <v>2201</v>
      </c>
      <c r="H795">
        <v>81093</v>
      </c>
      <c r="I795">
        <v>19</v>
      </c>
      <c r="J795">
        <v>1442</v>
      </c>
      <c r="K795">
        <v>18101</v>
      </c>
      <c r="L795">
        <v>65</v>
      </c>
      <c r="M795">
        <v>1</v>
      </c>
      <c r="N795" t="s">
        <v>37</v>
      </c>
      <c r="O795" t="s">
        <v>49</v>
      </c>
    </row>
    <row r="796" spans="1:15" x14ac:dyDescent="0.3">
      <c r="A796" s="7">
        <v>18083</v>
      </c>
      <c r="B796" s="6" t="s">
        <v>1651</v>
      </c>
      <c r="C796" t="s">
        <v>1652</v>
      </c>
      <c r="D796" s="2" t="s">
        <v>52</v>
      </c>
      <c r="E796" s="4" t="s">
        <v>53</v>
      </c>
      <c r="F796" t="s">
        <v>54</v>
      </c>
      <c r="G796">
        <v>2783</v>
      </c>
      <c r="H796">
        <v>16174</v>
      </c>
      <c r="I796">
        <v>23</v>
      </c>
      <c r="J796">
        <v>11905</v>
      </c>
      <c r="K796">
        <v>2773</v>
      </c>
      <c r="L796">
        <v>18</v>
      </c>
      <c r="M796">
        <v>7</v>
      </c>
      <c r="N796" t="s">
        <v>61</v>
      </c>
      <c r="O796" t="s">
        <v>80</v>
      </c>
    </row>
    <row r="797" spans="1:15" x14ac:dyDescent="0.3">
      <c r="A797" s="7">
        <v>18084</v>
      </c>
      <c r="B797" s="6" t="s">
        <v>1653</v>
      </c>
      <c r="C797" t="s">
        <v>1654</v>
      </c>
      <c r="D797" s="2" t="s">
        <v>58</v>
      </c>
      <c r="E797" s="4" t="s">
        <v>59</v>
      </c>
      <c r="F797" t="s">
        <v>60</v>
      </c>
      <c r="G797">
        <v>184</v>
      </c>
      <c r="H797">
        <v>16249</v>
      </c>
      <c r="I797">
        <v>19</v>
      </c>
      <c r="J797">
        <v>418</v>
      </c>
      <c r="K797">
        <v>14125</v>
      </c>
      <c r="L797">
        <v>91</v>
      </c>
      <c r="M797">
        <v>2</v>
      </c>
      <c r="N797" t="s">
        <v>32</v>
      </c>
      <c r="O797" t="s">
        <v>60</v>
      </c>
    </row>
    <row r="798" spans="1:15" x14ac:dyDescent="0.3">
      <c r="A798" s="7">
        <v>18085</v>
      </c>
      <c r="B798" s="6" t="s">
        <v>1655</v>
      </c>
      <c r="C798" t="s">
        <v>1656</v>
      </c>
      <c r="D798" s="2" t="s">
        <v>52</v>
      </c>
      <c r="E798" s="4" t="s">
        <v>46</v>
      </c>
      <c r="F798" t="s">
        <v>76</v>
      </c>
      <c r="G798">
        <v>2889</v>
      </c>
      <c r="H798">
        <v>28155</v>
      </c>
      <c r="I798">
        <v>6</v>
      </c>
      <c r="J798">
        <v>2354</v>
      </c>
      <c r="K798">
        <v>15297</v>
      </c>
      <c r="L798">
        <v>65</v>
      </c>
      <c r="M798">
        <v>1</v>
      </c>
      <c r="N798" t="s">
        <v>48</v>
      </c>
      <c r="O798" t="s">
        <v>76</v>
      </c>
    </row>
    <row r="799" spans="1:15" x14ac:dyDescent="0.3">
      <c r="A799" s="7">
        <v>18086</v>
      </c>
      <c r="B799" s="6" t="s">
        <v>1657</v>
      </c>
      <c r="C799" t="s">
        <v>1658</v>
      </c>
      <c r="D799" s="2" t="s">
        <v>45</v>
      </c>
      <c r="E799" s="4" t="s">
        <v>59</v>
      </c>
      <c r="F799" t="s">
        <v>60</v>
      </c>
      <c r="G799">
        <v>969</v>
      </c>
      <c r="H799">
        <v>77195</v>
      </c>
      <c r="I799">
        <v>16</v>
      </c>
      <c r="J799">
        <v>1257</v>
      </c>
      <c r="K799">
        <v>13028</v>
      </c>
      <c r="L799">
        <v>86</v>
      </c>
      <c r="M799">
        <v>1</v>
      </c>
      <c r="N799" t="s">
        <v>48</v>
      </c>
      <c r="O799" t="s">
        <v>60</v>
      </c>
    </row>
    <row r="800" spans="1:15" x14ac:dyDescent="0.3">
      <c r="A800" s="7">
        <v>18087</v>
      </c>
      <c r="B800" s="6" t="s">
        <v>1659</v>
      </c>
      <c r="C800" t="s">
        <v>1660</v>
      </c>
      <c r="D800" s="2" t="s">
        <v>70</v>
      </c>
      <c r="E800" s="4" t="s">
        <v>46</v>
      </c>
      <c r="F800" t="s">
        <v>47</v>
      </c>
      <c r="G800">
        <v>390</v>
      </c>
      <c r="H800">
        <v>87095</v>
      </c>
      <c r="I800">
        <v>16</v>
      </c>
      <c r="J800">
        <v>3428</v>
      </c>
      <c r="K800">
        <v>10948</v>
      </c>
      <c r="L800">
        <v>62</v>
      </c>
      <c r="M800">
        <v>0</v>
      </c>
      <c r="N800" t="s">
        <v>48</v>
      </c>
      <c r="O800" t="s">
        <v>47</v>
      </c>
    </row>
    <row r="801" spans="1:15" x14ac:dyDescent="0.3">
      <c r="A801" s="7">
        <v>18088</v>
      </c>
      <c r="B801" s="6" t="s">
        <v>1661</v>
      </c>
      <c r="C801" t="s">
        <v>1662</v>
      </c>
      <c r="D801" s="2" t="s">
        <v>58</v>
      </c>
      <c r="E801" s="4" t="s">
        <v>59</v>
      </c>
      <c r="F801" t="s">
        <v>60</v>
      </c>
      <c r="G801">
        <v>91</v>
      </c>
      <c r="H801">
        <v>47461</v>
      </c>
      <c r="I801">
        <v>13</v>
      </c>
      <c r="J801">
        <v>1719</v>
      </c>
      <c r="K801">
        <v>21508</v>
      </c>
      <c r="L801">
        <v>77</v>
      </c>
      <c r="M801">
        <v>1</v>
      </c>
      <c r="N801" t="s">
        <v>61</v>
      </c>
      <c r="O801" t="s">
        <v>60</v>
      </c>
    </row>
    <row r="802" spans="1:15" x14ac:dyDescent="0.3">
      <c r="A802" s="7">
        <v>18089</v>
      </c>
      <c r="B802" s="6" t="s">
        <v>1663</v>
      </c>
      <c r="C802" t="s">
        <v>1664</v>
      </c>
      <c r="D802" s="2" t="s">
        <v>58</v>
      </c>
      <c r="E802" s="4" t="s">
        <v>59</v>
      </c>
      <c r="F802" t="s">
        <v>60</v>
      </c>
      <c r="G802">
        <v>231</v>
      </c>
      <c r="H802">
        <v>70314</v>
      </c>
      <c r="I802">
        <v>18</v>
      </c>
      <c r="J802">
        <v>1682</v>
      </c>
      <c r="K802">
        <v>19762</v>
      </c>
      <c r="L802">
        <v>82</v>
      </c>
      <c r="M802">
        <v>2</v>
      </c>
      <c r="N802" t="s">
        <v>61</v>
      </c>
      <c r="O802" t="s">
        <v>76</v>
      </c>
    </row>
    <row r="803" spans="1:15" x14ac:dyDescent="0.3">
      <c r="A803" s="7">
        <v>18090</v>
      </c>
      <c r="B803" s="6" t="s">
        <v>1665</v>
      </c>
      <c r="C803" t="s">
        <v>1666</v>
      </c>
      <c r="D803" s="2" t="s">
        <v>52</v>
      </c>
      <c r="E803" s="4" t="s">
        <v>59</v>
      </c>
      <c r="F803" t="s">
        <v>80</v>
      </c>
      <c r="G803">
        <v>4106</v>
      </c>
      <c r="H803">
        <v>28009</v>
      </c>
      <c r="I803">
        <v>48</v>
      </c>
      <c r="J803">
        <v>15059</v>
      </c>
      <c r="K803">
        <v>1074</v>
      </c>
      <c r="L803">
        <v>22</v>
      </c>
      <c r="M803">
        <v>3</v>
      </c>
      <c r="N803" t="s">
        <v>37</v>
      </c>
      <c r="O803" t="s">
        <v>54</v>
      </c>
    </row>
    <row r="804" spans="1:15" x14ac:dyDescent="0.3">
      <c r="A804" s="7">
        <v>18091</v>
      </c>
      <c r="B804" s="6" t="s">
        <v>1667</v>
      </c>
      <c r="C804" t="s">
        <v>1668</v>
      </c>
      <c r="D804" s="2" t="s">
        <v>58</v>
      </c>
      <c r="E804" s="4" t="s">
        <v>59</v>
      </c>
      <c r="F804" t="s">
        <v>60</v>
      </c>
      <c r="G804">
        <v>155</v>
      </c>
      <c r="H804">
        <v>30633</v>
      </c>
      <c r="I804">
        <v>15</v>
      </c>
      <c r="J804">
        <v>1302</v>
      </c>
      <c r="K804">
        <v>18247</v>
      </c>
      <c r="L804">
        <v>76</v>
      </c>
      <c r="M804">
        <v>1</v>
      </c>
      <c r="N804" t="s">
        <v>48</v>
      </c>
      <c r="O804" t="s">
        <v>60</v>
      </c>
    </row>
    <row r="805" spans="1:15" x14ac:dyDescent="0.3">
      <c r="A805" s="7">
        <v>18092</v>
      </c>
      <c r="B805" s="6" t="s">
        <v>1669</v>
      </c>
      <c r="C805" t="s">
        <v>1670</v>
      </c>
      <c r="D805" s="2" t="s">
        <v>64</v>
      </c>
      <c r="E805" s="4" t="s">
        <v>59</v>
      </c>
      <c r="F805" t="s">
        <v>60</v>
      </c>
      <c r="G805">
        <v>99</v>
      </c>
      <c r="H805">
        <v>23703</v>
      </c>
      <c r="I805">
        <v>15</v>
      </c>
      <c r="J805">
        <v>255</v>
      </c>
      <c r="K805">
        <v>21014</v>
      </c>
      <c r="L805">
        <v>91</v>
      </c>
      <c r="M805">
        <v>1</v>
      </c>
      <c r="N805" t="s">
        <v>48</v>
      </c>
      <c r="O805" t="s">
        <v>60</v>
      </c>
    </row>
    <row r="806" spans="1:15" x14ac:dyDescent="0.3">
      <c r="A806" s="7">
        <v>18093</v>
      </c>
      <c r="B806" s="6" t="s">
        <v>1671</v>
      </c>
      <c r="C806" t="s">
        <v>1672</v>
      </c>
      <c r="D806" s="2" t="s">
        <v>58</v>
      </c>
      <c r="E806" s="4" t="s">
        <v>46</v>
      </c>
      <c r="F806" t="s">
        <v>67</v>
      </c>
      <c r="G806">
        <v>230</v>
      </c>
      <c r="H806">
        <v>50909</v>
      </c>
      <c r="I806">
        <v>4</v>
      </c>
      <c r="J806">
        <v>2857</v>
      </c>
      <c r="K806">
        <v>18606</v>
      </c>
      <c r="L806">
        <v>40</v>
      </c>
      <c r="M806">
        <v>1</v>
      </c>
      <c r="N806" t="s">
        <v>61</v>
      </c>
      <c r="O806" t="s">
        <v>49</v>
      </c>
    </row>
    <row r="807" spans="1:15" x14ac:dyDescent="0.3">
      <c r="A807" s="7">
        <v>18094</v>
      </c>
      <c r="B807" s="6" t="s">
        <v>1673</v>
      </c>
      <c r="C807" t="s">
        <v>1674</v>
      </c>
      <c r="D807" s="2" t="s">
        <v>58</v>
      </c>
      <c r="E807" s="4" t="s">
        <v>59</v>
      </c>
      <c r="F807" t="s">
        <v>60</v>
      </c>
      <c r="G807">
        <v>186</v>
      </c>
      <c r="H807">
        <v>78691</v>
      </c>
      <c r="I807">
        <v>18</v>
      </c>
      <c r="J807">
        <v>1353</v>
      </c>
      <c r="K807">
        <v>18326</v>
      </c>
      <c r="L807">
        <v>77</v>
      </c>
      <c r="M807">
        <v>1</v>
      </c>
      <c r="N807" t="s">
        <v>48</v>
      </c>
      <c r="O807" t="s">
        <v>60</v>
      </c>
    </row>
    <row r="808" spans="1:15" x14ac:dyDescent="0.3">
      <c r="A808" s="7">
        <v>18095</v>
      </c>
      <c r="B808" s="6" t="s">
        <v>1675</v>
      </c>
      <c r="C808" t="s">
        <v>1676</v>
      </c>
      <c r="D808" s="2" t="s">
        <v>52</v>
      </c>
      <c r="E808" s="4" t="s">
        <v>46</v>
      </c>
      <c r="F808" t="s">
        <v>80</v>
      </c>
      <c r="G808">
        <v>2450</v>
      </c>
      <c r="H808">
        <v>13625</v>
      </c>
      <c r="I808">
        <v>46</v>
      </c>
      <c r="J808">
        <v>4426</v>
      </c>
      <c r="K808">
        <v>3168</v>
      </c>
      <c r="L808">
        <v>18</v>
      </c>
      <c r="M808">
        <v>5</v>
      </c>
      <c r="N808" t="s">
        <v>37</v>
      </c>
      <c r="O808" t="s">
        <v>80</v>
      </c>
    </row>
    <row r="809" spans="1:15" x14ac:dyDescent="0.3">
      <c r="A809" s="7">
        <v>18096</v>
      </c>
      <c r="B809" s="6" t="s">
        <v>1677</v>
      </c>
      <c r="C809" t="s">
        <v>1678</v>
      </c>
      <c r="D809" s="2" t="s">
        <v>58</v>
      </c>
      <c r="E809" s="4" t="s">
        <v>59</v>
      </c>
      <c r="F809" t="s">
        <v>60</v>
      </c>
      <c r="G809">
        <v>187</v>
      </c>
      <c r="H809">
        <v>35551</v>
      </c>
      <c r="I809">
        <v>3</v>
      </c>
      <c r="J809">
        <v>1009</v>
      </c>
      <c r="K809">
        <v>19296</v>
      </c>
      <c r="L809">
        <v>100</v>
      </c>
      <c r="M809">
        <v>1</v>
      </c>
      <c r="N809" t="s">
        <v>32</v>
      </c>
      <c r="O809" t="s">
        <v>60</v>
      </c>
    </row>
    <row r="810" spans="1:15" x14ac:dyDescent="0.3">
      <c r="A810" s="7">
        <v>18097</v>
      </c>
      <c r="B810" s="6" t="s">
        <v>1679</v>
      </c>
      <c r="C810" t="s">
        <v>1680</v>
      </c>
      <c r="D810" s="2" t="s">
        <v>58</v>
      </c>
      <c r="E810" s="4" t="s">
        <v>59</v>
      </c>
      <c r="F810" t="s">
        <v>60</v>
      </c>
      <c r="G810">
        <v>55</v>
      </c>
      <c r="H810">
        <v>25723</v>
      </c>
      <c r="I810">
        <v>11</v>
      </c>
      <c r="J810">
        <v>1444</v>
      </c>
      <c r="K810">
        <v>22323</v>
      </c>
      <c r="L810">
        <v>98</v>
      </c>
      <c r="M810">
        <v>2</v>
      </c>
      <c r="N810" t="s">
        <v>32</v>
      </c>
      <c r="O810" t="s">
        <v>76</v>
      </c>
    </row>
    <row r="811" spans="1:15" x14ac:dyDescent="0.3">
      <c r="A811" s="7">
        <v>18098</v>
      </c>
      <c r="B811" s="6" t="s">
        <v>1681</v>
      </c>
      <c r="C811" t="s">
        <v>1682</v>
      </c>
      <c r="D811" s="2" t="s">
        <v>58</v>
      </c>
      <c r="E811" s="4" t="s">
        <v>59</v>
      </c>
      <c r="F811" t="s">
        <v>60</v>
      </c>
      <c r="G811">
        <v>82</v>
      </c>
      <c r="H811">
        <v>70314</v>
      </c>
      <c r="I811">
        <v>9</v>
      </c>
      <c r="J811">
        <v>1465</v>
      </c>
      <c r="K811">
        <v>20368</v>
      </c>
      <c r="L811">
        <v>87</v>
      </c>
      <c r="M811">
        <v>2</v>
      </c>
      <c r="N811" t="s">
        <v>61</v>
      </c>
      <c r="O811" t="s">
        <v>60</v>
      </c>
    </row>
    <row r="812" spans="1:15" x14ac:dyDescent="0.3">
      <c r="A812" s="7">
        <v>18099</v>
      </c>
      <c r="B812" s="6" t="s">
        <v>1683</v>
      </c>
      <c r="C812" t="s">
        <v>1684</v>
      </c>
      <c r="D812" s="2" t="s">
        <v>45</v>
      </c>
      <c r="E812" s="4" t="s">
        <v>46</v>
      </c>
      <c r="F812" t="s">
        <v>47</v>
      </c>
      <c r="G812">
        <v>344</v>
      </c>
      <c r="H812">
        <v>37245</v>
      </c>
      <c r="I812">
        <v>12</v>
      </c>
      <c r="J812">
        <v>5993</v>
      </c>
      <c r="K812">
        <v>10947</v>
      </c>
      <c r="L812">
        <v>66</v>
      </c>
      <c r="M812">
        <v>1</v>
      </c>
      <c r="N812" t="s">
        <v>37</v>
      </c>
      <c r="O812" t="s">
        <v>73</v>
      </c>
    </row>
    <row r="813" spans="1:15" x14ac:dyDescent="0.3">
      <c r="A813" s="7">
        <v>18100</v>
      </c>
      <c r="B813" s="6" t="s">
        <v>1685</v>
      </c>
      <c r="C813" t="s">
        <v>1686</v>
      </c>
      <c r="D813" s="2" t="s">
        <v>70</v>
      </c>
      <c r="E813" s="4" t="s">
        <v>46</v>
      </c>
      <c r="F813" t="s">
        <v>60</v>
      </c>
      <c r="G813">
        <v>17</v>
      </c>
      <c r="H813">
        <v>22795</v>
      </c>
      <c r="I813">
        <v>9</v>
      </c>
      <c r="J813">
        <v>491</v>
      </c>
      <c r="K813">
        <v>19027</v>
      </c>
      <c r="L813">
        <v>78</v>
      </c>
      <c r="M813">
        <v>1</v>
      </c>
      <c r="N813" t="s">
        <v>48</v>
      </c>
      <c r="O813" t="s">
        <v>60</v>
      </c>
    </row>
    <row r="814" spans="1:15" x14ac:dyDescent="0.3">
      <c r="A814" s="7">
        <v>18101</v>
      </c>
      <c r="B814" s="6" t="s">
        <v>1687</v>
      </c>
      <c r="C814" t="s">
        <v>1688</v>
      </c>
      <c r="D814" s="2" t="s">
        <v>52</v>
      </c>
      <c r="E814" s="4" t="s">
        <v>46</v>
      </c>
      <c r="F814" t="s">
        <v>67</v>
      </c>
      <c r="G814">
        <v>1643</v>
      </c>
      <c r="H814">
        <v>54034</v>
      </c>
      <c r="I814">
        <v>13</v>
      </c>
      <c r="J814">
        <v>5679</v>
      </c>
      <c r="K814">
        <v>19965</v>
      </c>
      <c r="L814">
        <v>54</v>
      </c>
      <c r="M814">
        <v>2</v>
      </c>
      <c r="N814" t="s">
        <v>37</v>
      </c>
      <c r="O814" t="s">
        <v>73</v>
      </c>
    </row>
    <row r="815" spans="1:15" x14ac:dyDescent="0.3">
      <c r="A815" s="7">
        <v>18102</v>
      </c>
      <c r="B815" s="6" t="s">
        <v>1689</v>
      </c>
      <c r="C815" t="s">
        <v>1690</v>
      </c>
      <c r="D815" s="2" t="s">
        <v>45</v>
      </c>
      <c r="E815" s="4" t="s">
        <v>59</v>
      </c>
      <c r="F815" t="s">
        <v>60</v>
      </c>
      <c r="G815">
        <v>790</v>
      </c>
      <c r="H815">
        <v>61083</v>
      </c>
      <c r="I815">
        <v>20</v>
      </c>
      <c r="J815">
        <v>982</v>
      </c>
      <c r="K815">
        <v>27029</v>
      </c>
      <c r="L815">
        <v>89</v>
      </c>
      <c r="M815">
        <v>2</v>
      </c>
      <c r="N815" t="s">
        <v>48</v>
      </c>
      <c r="O815" t="s">
        <v>60</v>
      </c>
    </row>
    <row r="816" spans="1:15" x14ac:dyDescent="0.3">
      <c r="A816" s="7">
        <v>18103</v>
      </c>
      <c r="B816" s="6" t="s">
        <v>1691</v>
      </c>
      <c r="C816" t="s">
        <v>1692</v>
      </c>
      <c r="D816" s="2" t="s">
        <v>52</v>
      </c>
      <c r="E816" s="4" t="s">
        <v>59</v>
      </c>
      <c r="F816" t="s">
        <v>80</v>
      </c>
      <c r="G816">
        <v>1856</v>
      </c>
      <c r="H816">
        <v>52302</v>
      </c>
      <c r="I816">
        <v>52</v>
      </c>
      <c r="J816">
        <v>40615</v>
      </c>
      <c r="K816">
        <v>3689</v>
      </c>
      <c r="L816">
        <v>18</v>
      </c>
      <c r="M816">
        <v>5</v>
      </c>
      <c r="N816" t="s">
        <v>48</v>
      </c>
      <c r="O816" t="s">
        <v>54</v>
      </c>
    </row>
    <row r="817" spans="1:15" x14ac:dyDescent="0.3">
      <c r="A817" s="7">
        <v>18104</v>
      </c>
      <c r="B817" s="6" t="s">
        <v>1693</v>
      </c>
      <c r="C817" t="s">
        <v>1694</v>
      </c>
      <c r="D817" s="2" t="s">
        <v>64</v>
      </c>
      <c r="E817" s="4" t="s">
        <v>59</v>
      </c>
      <c r="F817" t="s">
        <v>60</v>
      </c>
      <c r="G817">
        <v>123</v>
      </c>
      <c r="H817">
        <v>49656</v>
      </c>
      <c r="I817">
        <v>16</v>
      </c>
      <c r="J817">
        <v>848</v>
      </c>
      <c r="K817">
        <v>14246</v>
      </c>
      <c r="L817">
        <v>84</v>
      </c>
      <c r="M817">
        <v>1</v>
      </c>
      <c r="N817" t="s">
        <v>48</v>
      </c>
      <c r="O817" t="s">
        <v>60</v>
      </c>
    </row>
    <row r="818" spans="1:15" x14ac:dyDescent="0.3">
      <c r="A818" s="7">
        <v>18105</v>
      </c>
      <c r="B818" s="6" t="s">
        <v>1695</v>
      </c>
      <c r="C818" t="s">
        <v>1696</v>
      </c>
      <c r="D818" s="2" t="s">
        <v>58</v>
      </c>
      <c r="E818" s="4" t="s">
        <v>59</v>
      </c>
      <c r="F818" t="s">
        <v>60</v>
      </c>
      <c r="G818">
        <v>85</v>
      </c>
      <c r="H818">
        <v>89570</v>
      </c>
      <c r="I818">
        <v>19</v>
      </c>
      <c r="J818">
        <v>1696</v>
      </c>
      <c r="K818">
        <v>12393</v>
      </c>
      <c r="L818">
        <v>91</v>
      </c>
      <c r="M818">
        <v>2</v>
      </c>
      <c r="N818" t="s">
        <v>61</v>
      </c>
      <c r="O818" t="s">
        <v>60</v>
      </c>
    </row>
    <row r="819" spans="1:15" x14ac:dyDescent="0.3">
      <c r="A819" s="7">
        <v>18106</v>
      </c>
      <c r="B819" s="6" t="s">
        <v>1697</v>
      </c>
      <c r="C819" t="s">
        <v>1698</v>
      </c>
      <c r="D819" s="2" t="s">
        <v>58</v>
      </c>
      <c r="E819" s="4" t="s">
        <v>59</v>
      </c>
      <c r="F819" t="s">
        <v>60</v>
      </c>
      <c r="G819">
        <v>139</v>
      </c>
      <c r="H819">
        <v>45308</v>
      </c>
      <c r="I819">
        <v>12</v>
      </c>
      <c r="J819">
        <v>835</v>
      </c>
      <c r="K819">
        <v>23464</v>
      </c>
      <c r="L819">
        <v>87</v>
      </c>
      <c r="M819">
        <v>2</v>
      </c>
      <c r="N819" t="s">
        <v>61</v>
      </c>
      <c r="O819" t="s">
        <v>76</v>
      </c>
    </row>
    <row r="820" spans="1:15" x14ac:dyDescent="0.3">
      <c r="A820" s="7">
        <v>18107</v>
      </c>
      <c r="B820" s="6" t="s">
        <v>1699</v>
      </c>
      <c r="C820" t="s">
        <v>1700</v>
      </c>
      <c r="D820" s="2" t="s">
        <v>64</v>
      </c>
      <c r="E820" s="4" t="s">
        <v>46</v>
      </c>
      <c r="F820" t="s">
        <v>67</v>
      </c>
      <c r="G820">
        <v>482</v>
      </c>
      <c r="H820">
        <v>61393</v>
      </c>
      <c r="I820">
        <v>12</v>
      </c>
      <c r="J820">
        <v>1758</v>
      </c>
      <c r="K820">
        <v>17885</v>
      </c>
      <c r="L820">
        <v>44</v>
      </c>
      <c r="M820">
        <v>1</v>
      </c>
      <c r="N820" t="s">
        <v>37</v>
      </c>
      <c r="O820" t="s">
        <v>47</v>
      </c>
    </row>
    <row r="821" spans="1:15" x14ac:dyDescent="0.3">
      <c r="A821" s="7">
        <v>18108</v>
      </c>
      <c r="B821" s="6" t="s">
        <v>1701</v>
      </c>
      <c r="C821" t="s">
        <v>1702</v>
      </c>
      <c r="D821" s="2" t="s">
        <v>70</v>
      </c>
      <c r="E821" s="4" t="s">
        <v>46</v>
      </c>
      <c r="F821" t="s">
        <v>47</v>
      </c>
      <c r="G821">
        <v>304</v>
      </c>
      <c r="H821">
        <v>62611</v>
      </c>
      <c r="I821">
        <v>16</v>
      </c>
      <c r="J821">
        <v>642</v>
      </c>
      <c r="K821">
        <v>11373</v>
      </c>
      <c r="L821">
        <v>61</v>
      </c>
      <c r="M821">
        <v>1</v>
      </c>
      <c r="N821" t="s">
        <v>32</v>
      </c>
      <c r="O821" t="s">
        <v>47</v>
      </c>
    </row>
    <row r="822" spans="1:15" x14ac:dyDescent="0.3">
      <c r="A822" s="7">
        <v>18109</v>
      </c>
      <c r="B822" s="6" t="s">
        <v>1703</v>
      </c>
      <c r="C822" t="s">
        <v>1704</v>
      </c>
      <c r="D822" s="2" t="s">
        <v>45</v>
      </c>
      <c r="E822" s="4" t="s">
        <v>59</v>
      </c>
      <c r="F822" t="s">
        <v>60</v>
      </c>
      <c r="G822">
        <v>684</v>
      </c>
      <c r="H822">
        <v>22320</v>
      </c>
      <c r="I822">
        <v>6</v>
      </c>
      <c r="J822">
        <v>892</v>
      </c>
      <c r="K822">
        <v>18421</v>
      </c>
      <c r="L822">
        <v>92</v>
      </c>
      <c r="M822">
        <v>1</v>
      </c>
      <c r="N822" t="s">
        <v>61</v>
      </c>
      <c r="O822" t="s">
        <v>60</v>
      </c>
    </row>
    <row r="823" spans="1:15" x14ac:dyDescent="0.3">
      <c r="A823" s="7">
        <v>18110</v>
      </c>
      <c r="B823" s="6" t="s">
        <v>1705</v>
      </c>
      <c r="C823" t="s">
        <v>1706</v>
      </c>
      <c r="D823" s="2" t="s">
        <v>58</v>
      </c>
      <c r="E823" s="4" t="s">
        <v>46</v>
      </c>
      <c r="F823" t="s">
        <v>60</v>
      </c>
      <c r="G823">
        <v>79</v>
      </c>
      <c r="H823">
        <v>13319</v>
      </c>
      <c r="I823">
        <v>2</v>
      </c>
      <c r="J823">
        <v>529</v>
      </c>
      <c r="K823">
        <v>24455</v>
      </c>
      <c r="L823">
        <v>99</v>
      </c>
      <c r="M823">
        <v>2</v>
      </c>
      <c r="N823" t="s">
        <v>32</v>
      </c>
      <c r="O823" t="s">
        <v>60</v>
      </c>
    </row>
    <row r="824" spans="1:15" x14ac:dyDescent="0.3">
      <c r="A824" s="7">
        <v>18111</v>
      </c>
      <c r="B824" s="6" t="s">
        <v>1707</v>
      </c>
      <c r="C824" t="s">
        <v>1708</v>
      </c>
      <c r="D824" s="2" t="s">
        <v>58</v>
      </c>
      <c r="E824" s="4" t="s">
        <v>46</v>
      </c>
      <c r="F824" t="s">
        <v>67</v>
      </c>
      <c r="G824">
        <v>247</v>
      </c>
      <c r="H824">
        <v>74807</v>
      </c>
      <c r="I824">
        <v>5</v>
      </c>
      <c r="J824">
        <v>5304</v>
      </c>
      <c r="K824">
        <v>13793</v>
      </c>
      <c r="L824">
        <v>46</v>
      </c>
      <c r="M824">
        <v>2</v>
      </c>
      <c r="N824" t="s">
        <v>48</v>
      </c>
      <c r="O824" t="s">
        <v>47</v>
      </c>
    </row>
    <row r="825" spans="1:15" x14ac:dyDescent="0.3">
      <c r="A825" s="7">
        <v>18112</v>
      </c>
      <c r="B825" s="6" t="s">
        <v>1709</v>
      </c>
      <c r="C825" t="s">
        <v>1710</v>
      </c>
      <c r="D825" s="2" t="s">
        <v>52</v>
      </c>
      <c r="E825" s="4" t="s">
        <v>46</v>
      </c>
      <c r="F825" t="s">
        <v>67</v>
      </c>
      <c r="G825">
        <v>1785</v>
      </c>
      <c r="H825">
        <v>51558</v>
      </c>
      <c r="I825">
        <v>6</v>
      </c>
      <c r="J825">
        <v>1816</v>
      </c>
      <c r="K825">
        <v>11910</v>
      </c>
      <c r="L825">
        <v>58</v>
      </c>
      <c r="M825">
        <v>2</v>
      </c>
      <c r="N825" t="s">
        <v>61</v>
      </c>
      <c r="O825" t="s">
        <v>76</v>
      </c>
    </row>
    <row r="826" spans="1:15" x14ac:dyDescent="0.3">
      <c r="A826" s="7">
        <v>18113</v>
      </c>
      <c r="B826" s="6" t="s">
        <v>1711</v>
      </c>
      <c r="C826" t="s">
        <v>1712</v>
      </c>
      <c r="D826" s="2" t="s">
        <v>52</v>
      </c>
      <c r="E826" s="4" t="s">
        <v>46</v>
      </c>
      <c r="F826" t="s">
        <v>80</v>
      </c>
      <c r="G826">
        <v>2007</v>
      </c>
      <c r="H826">
        <v>87095</v>
      </c>
      <c r="I826">
        <v>33</v>
      </c>
      <c r="J826">
        <v>26763</v>
      </c>
      <c r="K826">
        <v>3635</v>
      </c>
      <c r="L826">
        <v>13</v>
      </c>
      <c r="M826">
        <v>6</v>
      </c>
      <c r="N826" t="s">
        <v>37</v>
      </c>
      <c r="O826" t="s">
        <v>80</v>
      </c>
    </row>
    <row r="827" spans="1:15" x14ac:dyDescent="0.3">
      <c r="A827" s="7">
        <v>18114</v>
      </c>
      <c r="B827" s="6" t="s">
        <v>1713</v>
      </c>
      <c r="C827" t="s">
        <v>1714</v>
      </c>
      <c r="D827" s="2" t="s">
        <v>45</v>
      </c>
      <c r="E827" s="4" t="s">
        <v>59</v>
      </c>
      <c r="F827" t="s">
        <v>60</v>
      </c>
      <c r="G827">
        <v>169</v>
      </c>
      <c r="H827">
        <v>51558</v>
      </c>
      <c r="I827">
        <v>19</v>
      </c>
      <c r="J827">
        <v>619</v>
      </c>
      <c r="K827">
        <v>26659</v>
      </c>
      <c r="L827">
        <v>92</v>
      </c>
      <c r="M827">
        <v>2</v>
      </c>
      <c r="N827" t="s">
        <v>32</v>
      </c>
      <c r="O827" t="s">
        <v>60</v>
      </c>
    </row>
    <row r="828" spans="1:15" x14ac:dyDescent="0.3">
      <c r="A828" s="7">
        <v>18115</v>
      </c>
      <c r="B828" s="6" t="s">
        <v>1715</v>
      </c>
      <c r="C828" t="s">
        <v>1716</v>
      </c>
      <c r="D828" s="2" t="s">
        <v>52</v>
      </c>
      <c r="E828" s="4" t="s">
        <v>46</v>
      </c>
      <c r="F828" t="s">
        <v>47</v>
      </c>
      <c r="G828">
        <v>826</v>
      </c>
      <c r="H828">
        <v>30897</v>
      </c>
      <c r="I828">
        <v>11</v>
      </c>
      <c r="J828">
        <v>3421</v>
      </c>
      <c r="K828">
        <v>9356</v>
      </c>
      <c r="L828">
        <v>69</v>
      </c>
      <c r="M828">
        <v>1</v>
      </c>
      <c r="N828" t="s">
        <v>61</v>
      </c>
      <c r="O828" t="s">
        <v>47</v>
      </c>
    </row>
    <row r="829" spans="1:15" x14ac:dyDescent="0.3">
      <c r="A829" s="7">
        <v>18116</v>
      </c>
      <c r="B829" s="6" t="s">
        <v>1717</v>
      </c>
      <c r="C829" t="s">
        <v>1718</v>
      </c>
      <c r="D829" s="2" t="s">
        <v>58</v>
      </c>
      <c r="E829" s="4" t="s">
        <v>59</v>
      </c>
      <c r="F829" t="s">
        <v>60</v>
      </c>
      <c r="G829">
        <v>180</v>
      </c>
      <c r="H829">
        <v>64011</v>
      </c>
      <c r="I829">
        <v>10</v>
      </c>
      <c r="J829">
        <v>1549</v>
      </c>
      <c r="K829">
        <v>16563</v>
      </c>
      <c r="L829">
        <v>80</v>
      </c>
      <c r="M829">
        <v>1</v>
      </c>
      <c r="N829" t="s">
        <v>48</v>
      </c>
      <c r="O829" t="s">
        <v>60</v>
      </c>
    </row>
    <row r="830" spans="1:15" x14ac:dyDescent="0.3">
      <c r="A830" s="7">
        <v>18117</v>
      </c>
      <c r="B830" s="6" t="s">
        <v>1719</v>
      </c>
      <c r="C830" t="s">
        <v>1720</v>
      </c>
      <c r="D830" s="2" t="s">
        <v>70</v>
      </c>
      <c r="E830" s="4" t="s">
        <v>59</v>
      </c>
      <c r="F830" t="s">
        <v>60</v>
      </c>
      <c r="G830">
        <v>335</v>
      </c>
      <c r="H830">
        <v>46835</v>
      </c>
      <c r="I830">
        <v>2</v>
      </c>
      <c r="J830">
        <v>889</v>
      </c>
      <c r="K830">
        <v>25331</v>
      </c>
      <c r="L830">
        <v>79</v>
      </c>
      <c r="M830">
        <v>1</v>
      </c>
      <c r="N830" t="s">
        <v>48</v>
      </c>
      <c r="O830" t="s">
        <v>60</v>
      </c>
    </row>
    <row r="831" spans="1:15" x14ac:dyDescent="0.3">
      <c r="A831" s="7">
        <v>18118</v>
      </c>
      <c r="B831" s="6" t="s">
        <v>1721</v>
      </c>
      <c r="C831" t="s">
        <v>1722</v>
      </c>
      <c r="D831" s="2" t="s">
        <v>52</v>
      </c>
      <c r="E831" s="4" t="s">
        <v>59</v>
      </c>
      <c r="F831" t="s">
        <v>80</v>
      </c>
      <c r="G831">
        <v>4140</v>
      </c>
      <c r="H831">
        <v>88688</v>
      </c>
      <c r="I831">
        <v>59</v>
      </c>
      <c r="J831">
        <v>22435</v>
      </c>
      <c r="K831">
        <v>3427</v>
      </c>
      <c r="L831">
        <v>19</v>
      </c>
      <c r="M831">
        <v>3</v>
      </c>
      <c r="N831" t="s">
        <v>48</v>
      </c>
      <c r="O831" t="s">
        <v>47</v>
      </c>
    </row>
    <row r="832" spans="1:15" x14ac:dyDescent="0.3">
      <c r="A832" s="7">
        <v>18119</v>
      </c>
      <c r="B832" s="6" t="s">
        <v>1723</v>
      </c>
      <c r="C832" t="s">
        <v>1724</v>
      </c>
      <c r="D832" s="2" t="s">
        <v>52</v>
      </c>
      <c r="E832" s="4" t="s">
        <v>46</v>
      </c>
      <c r="F832" t="s">
        <v>80</v>
      </c>
      <c r="G832">
        <v>4355</v>
      </c>
      <c r="H832">
        <v>79413</v>
      </c>
      <c r="I832">
        <v>57</v>
      </c>
      <c r="J832">
        <v>3473</v>
      </c>
      <c r="K832">
        <v>3947</v>
      </c>
      <c r="L832">
        <v>17</v>
      </c>
      <c r="M832">
        <v>3</v>
      </c>
      <c r="N832" t="s">
        <v>37</v>
      </c>
      <c r="O832" t="s">
        <v>54</v>
      </c>
    </row>
    <row r="833" spans="1:15" x14ac:dyDescent="0.3">
      <c r="A833" s="7">
        <v>18120</v>
      </c>
      <c r="B833" s="6" t="s">
        <v>1725</v>
      </c>
      <c r="C833" t="s">
        <v>1726</v>
      </c>
      <c r="D833" s="2" t="s">
        <v>52</v>
      </c>
      <c r="E833" s="4" t="s">
        <v>53</v>
      </c>
      <c r="F833" t="s">
        <v>54</v>
      </c>
      <c r="G833">
        <v>2689</v>
      </c>
      <c r="H833">
        <v>79988</v>
      </c>
      <c r="I833">
        <v>18</v>
      </c>
      <c r="J833">
        <v>5104</v>
      </c>
      <c r="K833">
        <v>1947</v>
      </c>
      <c r="L833">
        <v>21</v>
      </c>
      <c r="M833">
        <v>6</v>
      </c>
      <c r="N833" t="s">
        <v>37</v>
      </c>
      <c r="O833" t="s">
        <v>80</v>
      </c>
    </row>
    <row r="834" spans="1:15" x14ac:dyDescent="0.3">
      <c r="A834" s="7">
        <v>18121</v>
      </c>
      <c r="B834" s="6" t="s">
        <v>1727</v>
      </c>
      <c r="C834" t="s">
        <v>1728</v>
      </c>
      <c r="D834" s="2" t="s">
        <v>70</v>
      </c>
      <c r="E834" s="4" t="s">
        <v>59</v>
      </c>
      <c r="F834" t="s">
        <v>60</v>
      </c>
      <c r="G834">
        <v>192</v>
      </c>
      <c r="H834">
        <v>74807</v>
      </c>
      <c r="I834">
        <v>14</v>
      </c>
      <c r="J834">
        <v>1599</v>
      </c>
      <c r="K834">
        <v>14630</v>
      </c>
      <c r="L834">
        <v>98</v>
      </c>
      <c r="M834">
        <v>1</v>
      </c>
      <c r="N834" t="s">
        <v>61</v>
      </c>
      <c r="O834" t="s">
        <v>60</v>
      </c>
    </row>
    <row r="835" spans="1:15" x14ac:dyDescent="0.3">
      <c r="A835" s="7">
        <v>18122</v>
      </c>
      <c r="B835" s="6" t="s">
        <v>1729</v>
      </c>
      <c r="C835" t="s">
        <v>1730</v>
      </c>
      <c r="D835" s="2" t="s">
        <v>58</v>
      </c>
      <c r="E835" s="4" t="s">
        <v>59</v>
      </c>
      <c r="F835" t="s">
        <v>60</v>
      </c>
      <c r="G835">
        <v>157</v>
      </c>
      <c r="H835">
        <v>34169</v>
      </c>
      <c r="I835">
        <v>2</v>
      </c>
      <c r="J835">
        <v>1228</v>
      </c>
      <c r="K835">
        <v>12917</v>
      </c>
      <c r="L835">
        <v>89</v>
      </c>
      <c r="M835">
        <v>1</v>
      </c>
      <c r="N835" t="s">
        <v>48</v>
      </c>
      <c r="O835" t="s">
        <v>60</v>
      </c>
    </row>
    <row r="836" spans="1:15" x14ac:dyDescent="0.3">
      <c r="A836" s="7">
        <v>18123</v>
      </c>
      <c r="B836" s="6" t="s">
        <v>1731</v>
      </c>
      <c r="C836" t="s">
        <v>1732</v>
      </c>
      <c r="D836" s="2" t="s">
        <v>52</v>
      </c>
      <c r="E836" s="4" t="s">
        <v>59</v>
      </c>
      <c r="F836" t="s">
        <v>76</v>
      </c>
      <c r="G836">
        <v>826</v>
      </c>
      <c r="H836">
        <v>75639</v>
      </c>
      <c r="I836">
        <v>9</v>
      </c>
      <c r="J836">
        <v>1515</v>
      </c>
      <c r="K836">
        <v>16343</v>
      </c>
      <c r="L836">
        <v>59</v>
      </c>
      <c r="M836">
        <v>1</v>
      </c>
      <c r="N836" t="s">
        <v>37</v>
      </c>
      <c r="O836" t="s">
        <v>76</v>
      </c>
    </row>
    <row r="837" spans="1:15" x14ac:dyDescent="0.3">
      <c r="A837" s="7">
        <v>18124</v>
      </c>
      <c r="B837" s="6" t="s">
        <v>1733</v>
      </c>
      <c r="C837" t="s">
        <v>1734</v>
      </c>
      <c r="D837" s="2" t="s">
        <v>64</v>
      </c>
      <c r="E837" s="4" t="s">
        <v>46</v>
      </c>
      <c r="F837" t="s">
        <v>47</v>
      </c>
      <c r="G837">
        <v>291</v>
      </c>
      <c r="H837">
        <v>30776</v>
      </c>
      <c r="I837">
        <v>7</v>
      </c>
      <c r="J837">
        <v>7572</v>
      </c>
      <c r="K837">
        <v>11247</v>
      </c>
      <c r="L837">
        <v>60</v>
      </c>
      <c r="M837">
        <v>0</v>
      </c>
      <c r="N837" t="s">
        <v>61</v>
      </c>
      <c r="O837" t="s">
        <v>49</v>
      </c>
    </row>
    <row r="838" spans="1:15" x14ac:dyDescent="0.3">
      <c r="A838" s="7">
        <v>18125</v>
      </c>
      <c r="B838" s="6" t="s">
        <v>1735</v>
      </c>
      <c r="C838" t="s">
        <v>1736</v>
      </c>
      <c r="D838" s="2" t="s">
        <v>58</v>
      </c>
      <c r="E838" s="4" t="s">
        <v>59</v>
      </c>
      <c r="F838" t="s">
        <v>60</v>
      </c>
      <c r="G838">
        <v>147</v>
      </c>
      <c r="H838">
        <v>78691</v>
      </c>
      <c r="I838">
        <v>13</v>
      </c>
      <c r="J838">
        <v>638</v>
      </c>
      <c r="K838">
        <v>16705</v>
      </c>
      <c r="L838">
        <v>77</v>
      </c>
      <c r="M838">
        <v>1</v>
      </c>
      <c r="N838" t="s">
        <v>48</v>
      </c>
      <c r="O838" t="s">
        <v>76</v>
      </c>
    </row>
    <row r="839" spans="1:15" x14ac:dyDescent="0.3">
      <c r="A839" s="7">
        <v>18126</v>
      </c>
      <c r="B839" s="6" t="s">
        <v>1737</v>
      </c>
      <c r="C839" t="s">
        <v>1738</v>
      </c>
      <c r="D839" s="2" t="s">
        <v>45</v>
      </c>
      <c r="E839" s="4" t="s">
        <v>59</v>
      </c>
      <c r="F839" t="s">
        <v>60</v>
      </c>
      <c r="G839">
        <v>963</v>
      </c>
      <c r="H839">
        <v>86316</v>
      </c>
      <c r="I839">
        <v>2</v>
      </c>
      <c r="J839">
        <v>1558</v>
      </c>
      <c r="K839">
        <v>27869</v>
      </c>
      <c r="L839">
        <v>80</v>
      </c>
      <c r="M839">
        <v>1</v>
      </c>
      <c r="N839" t="s">
        <v>32</v>
      </c>
      <c r="O839" t="s">
        <v>60</v>
      </c>
    </row>
    <row r="840" spans="1:15" x14ac:dyDescent="0.3">
      <c r="A840" s="7">
        <v>18127</v>
      </c>
      <c r="B840" s="6" t="s">
        <v>1739</v>
      </c>
      <c r="C840" t="s">
        <v>1740</v>
      </c>
      <c r="D840" s="2" t="s">
        <v>52</v>
      </c>
      <c r="E840" s="4" t="s">
        <v>46</v>
      </c>
      <c r="F840" t="s">
        <v>80</v>
      </c>
      <c r="G840">
        <v>4944</v>
      </c>
      <c r="H840">
        <v>60253</v>
      </c>
      <c r="I840">
        <v>54</v>
      </c>
      <c r="J840">
        <v>24626</v>
      </c>
      <c r="K840">
        <v>3194</v>
      </c>
      <c r="L840">
        <v>20</v>
      </c>
      <c r="M840">
        <v>6</v>
      </c>
      <c r="N840" t="s">
        <v>37</v>
      </c>
      <c r="O840" t="s">
        <v>54</v>
      </c>
    </row>
    <row r="841" spans="1:15" x14ac:dyDescent="0.3">
      <c r="A841" s="7">
        <v>18128</v>
      </c>
      <c r="B841" s="6" t="s">
        <v>1741</v>
      </c>
      <c r="C841" t="s">
        <v>1742</v>
      </c>
      <c r="D841" s="2" t="s">
        <v>45</v>
      </c>
      <c r="E841" s="4" t="s">
        <v>59</v>
      </c>
      <c r="F841" t="s">
        <v>60</v>
      </c>
      <c r="G841">
        <v>558</v>
      </c>
      <c r="H841">
        <v>30769</v>
      </c>
      <c r="I841">
        <v>12</v>
      </c>
      <c r="J841">
        <v>410</v>
      </c>
      <c r="K841">
        <v>16894</v>
      </c>
      <c r="L841">
        <v>75</v>
      </c>
      <c r="M841">
        <v>2</v>
      </c>
      <c r="N841" t="s">
        <v>61</v>
      </c>
      <c r="O841" t="s">
        <v>60</v>
      </c>
    </row>
    <row r="842" spans="1:15" x14ac:dyDescent="0.3">
      <c r="A842" s="7">
        <v>18129</v>
      </c>
      <c r="B842" s="6" t="s">
        <v>1743</v>
      </c>
      <c r="C842" t="s">
        <v>1744</v>
      </c>
      <c r="D842" s="2" t="s">
        <v>58</v>
      </c>
      <c r="E842" s="4" t="s">
        <v>59</v>
      </c>
      <c r="F842" t="s">
        <v>60</v>
      </c>
      <c r="G842">
        <v>195</v>
      </c>
      <c r="H842">
        <v>45261</v>
      </c>
      <c r="I842">
        <v>16</v>
      </c>
      <c r="J842">
        <v>862</v>
      </c>
      <c r="K842">
        <v>26622</v>
      </c>
      <c r="L842">
        <v>97</v>
      </c>
      <c r="M842">
        <v>2</v>
      </c>
      <c r="N842" t="s">
        <v>32</v>
      </c>
      <c r="O842" t="s">
        <v>60</v>
      </c>
    </row>
    <row r="843" spans="1:15" x14ac:dyDescent="0.3">
      <c r="A843" s="7">
        <v>18130</v>
      </c>
      <c r="B843" s="6" t="s">
        <v>1745</v>
      </c>
      <c r="C843" t="s">
        <v>1746</v>
      </c>
      <c r="D843" s="2" t="s">
        <v>52</v>
      </c>
      <c r="E843" s="4" t="s">
        <v>46</v>
      </c>
      <c r="F843" t="s">
        <v>80</v>
      </c>
      <c r="G843">
        <v>2905</v>
      </c>
      <c r="H843">
        <v>48196</v>
      </c>
      <c r="I843">
        <v>38</v>
      </c>
      <c r="J843">
        <v>3713</v>
      </c>
      <c r="K843">
        <v>2965</v>
      </c>
      <c r="L843">
        <v>17</v>
      </c>
      <c r="M843">
        <v>4</v>
      </c>
      <c r="N843" t="s">
        <v>48</v>
      </c>
      <c r="O843" t="s">
        <v>80</v>
      </c>
    </row>
    <row r="844" spans="1:15" x14ac:dyDescent="0.3">
      <c r="A844" s="7">
        <v>18131</v>
      </c>
      <c r="B844" s="6" t="s">
        <v>1747</v>
      </c>
      <c r="C844" t="s">
        <v>1748</v>
      </c>
      <c r="D844" s="2" t="s">
        <v>45</v>
      </c>
      <c r="E844" s="4" t="s">
        <v>46</v>
      </c>
      <c r="F844" t="s">
        <v>76</v>
      </c>
      <c r="G844">
        <v>501</v>
      </c>
      <c r="H844">
        <v>30633</v>
      </c>
      <c r="I844">
        <v>22</v>
      </c>
      <c r="J844">
        <v>2393</v>
      </c>
      <c r="K844">
        <v>17886</v>
      </c>
      <c r="L844">
        <v>60</v>
      </c>
      <c r="M844">
        <v>1</v>
      </c>
      <c r="N844" t="s">
        <v>48</v>
      </c>
      <c r="O844" t="s">
        <v>76</v>
      </c>
    </row>
    <row r="845" spans="1:15" x14ac:dyDescent="0.3">
      <c r="A845" s="7">
        <v>18132</v>
      </c>
      <c r="B845" s="6" t="s">
        <v>1749</v>
      </c>
      <c r="C845" t="s">
        <v>1750</v>
      </c>
      <c r="D845" s="2" t="s">
        <v>64</v>
      </c>
      <c r="E845" s="4" t="s">
        <v>46</v>
      </c>
      <c r="F845" t="s">
        <v>47</v>
      </c>
      <c r="G845">
        <v>219</v>
      </c>
      <c r="H845">
        <v>59607</v>
      </c>
      <c r="I845">
        <v>17</v>
      </c>
      <c r="J845">
        <v>3032</v>
      </c>
      <c r="K845">
        <v>11342</v>
      </c>
      <c r="L845">
        <v>51</v>
      </c>
      <c r="M845">
        <v>0</v>
      </c>
      <c r="N845" t="s">
        <v>48</v>
      </c>
      <c r="O845" t="s">
        <v>47</v>
      </c>
    </row>
    <row r="846" spans="1:15" x14ac:dyDescent="0.3">
      <c r="A846" s="7">
        <v>18133</v>
      </c>
      <c r="B846" s="6" t="s">
        <v>1751</v>
      </c>
      <c r="C846" t="s">
        <v>1752</v>
      </c>
      <c r="D846" s="2" t="s">
        <v>45</v>
      </c>
      <c r="E846" s="4" t="s">
        <v>59</v>
      </c>
      <c r="F846" t="s">
        <v>60</v>
      </c>
      <c r="G846">
        <v>118</v>
      </c>
      <c r="H846">
        <v>51873</v>
      </c>
      <c r="I846">
        <v>2</v>
      </c>
      <c r="J846">
        <v>1114</v>
      </c>
      <c r="K846">
        <v>14783</v>
      </c>
      <c r="L846">
        <v>92</v>
      </c>
      <c r="M846">
        <v>2</v>
      </c>
      <c r="N846" t="s">
        <v>32</v>
      </c>
      <c r="O846" t="s">
        <v>60</v>
      </c>
    </row>
    <row r="847" spans="1:15" x14ac:dyDescent="0.3">
      <c r="A847" s="7">
        <v>18134</v>
      </c>
      <c r="B847" s="6" t="s">
        <v>1753</v>
      </c>
      <c r="C847" t="s">
        <v>1754</v>
      </c>
      <c r="D847" s="2" t="s">
        <v>45</v>
      </c>
      <c r="E847" s="4" t="s">
        <v>59</v>
      </c>
      <c r="F847" t="s">
        <v>60</v>
      </c>
      <c r="G847">
        <v>197</v>
      </c>
      <c r="H847">
        <v>25835</v>
      </c>
      <c r="I847">
        <v>7</v>
      </c>
      <c r="J847">
        <v>580</v>
      </c>
      <c r="K847">
        <v>28746</v>
      </c>
      <c r="L847">
        <v>87</v>
      </c>
      <c r="M847">
        <v>2</v>
      </c>
      <c r="N847" t="s">
        <v>48</v>
      </c>
      <c r="O847" t="s">
        <v>60</v>
      </c>
    </row>
    <row r="848" spans="1:15" x14ac:dyDescent="0.3">
      <c r="A848" s="7">
        <v>18135</v>
      </c>
      <c r="B848" s="6" t="s">
        <v>1755</v>
      </c>
      <c r="C848" t="s">
        <v>1756</v>
      </c>
      <c r="D848" s="2" t="s">
        <v>52</v>
      </c>
      <c r="E848" s="4" t="s">
        <v>46</v>
      </c>
      <c r="F848" t="s">
        <v>80</v>
      </c>
      <c r="G848">
        <v>4063</v>
      </c>
      <c r="H848">
        <v>79644</v>
      </c>
      <c r="I848">
        <v>33</v>
      </c>
      <c r="J848">
        <v>28964</v>
      </c>
      <c r="K848">
        <v>3459</v>
      </c>
      <c r="L848">
        <v>19</v>
      </c>
      <c r="M848">
        <v>4</v>
      </c>
      <c r="N848" t="s">
        <v>48</v>
      </c>
      <c r="O848" t="s">
        <v>80</v>
      </c>
    </row>
    <row r="849" spans="1:15" x14ac:dyDescent="0.3">
      <c r="A849" s="7">
        <v>18136</v>
      </c>
      <c r="B849" s="6" t="s">
        <v>1757</v>
      </c>
      <c r="C849" t="s">
        <v>1758</v>
      </c>
      <c r="D849" s="2" t="s">
        <v>52</v>
      </c>
      <c r="E849" s="4" t="s">
        <v>59</v>
      </c>
      <c r="F849" t="s">
        <v>80</v>
      </c>
      <c r="G849">
        <v>4941</v>
      </c>
      <c r="H849">
        <v>20782</v>
      </c>
      <c r="I849">
        <v>44</v>
      </c>
      <c r="J849">
        <v>6816</v>
      </c>
      <c r="K849">
        <v>2665</v>
      </c>
      <c r="L849">
        <v>13</v>
      </c>
      <c r="M849">
        <v>5</v>
      </c>
      <c r="N849" t="s">
        <v>48</v>
      </c>
      <c r="O849" t="s">
        <v>54</v>
      </c>
    </row>
    <row r="850" spans="1:15" x14ac:dyDescent="0.3">
      <c r="A850" s="7">
        <v>18137</v>
      </c>
      <c r="B850" s="6" t="s">
        <v>1759</v>
      </c>
      <c r="C850" t="s">
        <v>1760</v>
      </c>
      <c r="D850" s="2" t="s">
        <v>45</v>
      </c>
      <c r="E850" s="4" t="s">
        <v>46</v>
      </c>
      <c r="F850" t="s">
        <v>60</v>
      </c>
      <c r="G850">
        <v>867</v>
      </c>
      <c r="H850">
        <v>42603</v>
      </c>
      <c r="I850">
        <v>17</v>
      </c>
      <c r="J850">
        <v>1785</v>
      </c>
      <c r="K850">
        <v>21824</v>
      </c>
      <c r="L850">
        <v>75</v>
      </c>
      <c r="M850">
        <v>1</v>
      </c>
      <c r="N850" t="s">
        <v>32</v>
      </c>
      <c r="O850" t="s">
        <v>60</v>
      </c>
    </row>
    <row r="851" spans="1:15" x14ac:dyDescent="0.3">
      <c r="A851" s="7">
        <v>18138</v>
      </c>
      <c r="B851" s="6" t="s">
        <v>1761</v>
      </c>
      <c r="C851" t="s">
        <v>1762</v>
      </c>
      <c r="D851" s="2" t="s">
        <v>52</v>
      </c>
      <c r="E851" s="4" t="s">
        <v>53</v>
      </c>
      <c r="F851" t="s">
        <v>54</v>
      </c>
      <c r="G851">
        <v>1314</v>
      </c>
      <c r="H851">
        <v>89242</v>
      </c>
      <c r="I851">
        <v>37</v>
      </c>
      <c r="J851">
        <v>15335</v>
      </c>
      <c r="K851">
        <v>2137</v>
      </c>
      <c r="L851">
        <v>13</v>
      </c>
      <c r="M851">
        <v>7</v>
      </c>
      <c r="N851" t="s">
        <v>61</v>
      </c>
      <c r="O851" t="s">
        <v>55</v>
      </c>
    </row>
    <row r="852" spans="1:15" x14ac:dyDescent="0.3">
      <c r="A852" s="7">
        <v>18139</v>
      </c>
      <c r="B852" s="6" t="s">
        <v>1763</v>
      </c>
      <c r="C852" t="s">
        <v>1764</v>
      </c>
      <c r="D852" s="2" t="s">
        <v>45</v>
      </c>
      <c r="E852" s="4" t="s">
        <v>46</v>
      </c>
      <c r="F852" t="s">
        <v>47</v>
      </c>
      <c r="G852">
        <v>279</v>
      </c>
      <c r="H852">
        <v>88446</v>
      </c>
      <c r="I852">
        <v>6</v>
      </c>
      <c r="J852">
        <v>4527</v>
      </c>
      <c r="K852">
        <v>10247</v>
      </c>
      <c r="L852">
        <v>68</v>
      </c>
      <c r="M852">
        <v>1</v>
      </c>
      <c r="N852" t="s">
        <v>48</v>
      </c>
      <c r="O852" t="s">
        <v>73</v>
      </c>
    </row>
    <row r="853" spans="1:15" x14ac:dyDescent="0.3">
      <c r="A853" s="7">
        <v>18140</v>
      </c>
      <c r="B853" s="6" t="s">
        <v>1765</v>
      </c>
      <c r="C853" t="s">
        <v>1766</v>
      </c>
      <c r="D853" s="2" t="s">
        <v>52</v>
      </c>
      <c r="E853" s="4" t="s">
        <v>59</v>
      </c>
      <c r="F853" t="s">
        <v>67</v>
      </c>
      <c r="G853">
        <v>1008</v>
      </c>
      <c r="H853">
        <v>89357</v>
      </c>
      <c r="I853">
        <v>11</v>
      </c>
      <c r="J853">
        <v>3725</v>
      </c>
      <c r="K853">
        <v>8275</v>
      </c>
      <c r="L853">
        <v>41</v>
      </c>
      <c r="M853">
        <v>3</v>
      </c>
      <c r="N853" t="s">
        <v>37</v>
      </c>
      <c r="O853" t="s">
        <v>76</v>
      </c>
    </row>
    <row r="854" spans="1:15" x14ac:dyDescent="0.3">
      <c r="A854" s="7">
        <v>18141</v>
      </c>
      <c r="B854" s="6" t="s">
        <v>1767</v>
      </c>
      <c r="C854" t="s">
        <v>1768</v>
      </c>
      <c r="D854" s="2" t="s">
        <v>64</v>
      </c>
      <c r="E854" s="4" t="s">
        <v>59</v>
      </c>
      <c r="F854" t="s">
        <v>67</v>
      </c>
      <c r="G854">
        <v>310</v>
      </c>
      <c r="H854">
        <v>88838</v>
      </c>
      <c r="I854">
        <v>10</v>
      </c>
      <c r="J854">
        <v>2504</v>
      </c>
      <c r="K854">
        <v>16091</v>
      </c>
      <c r="L854">
        <v>45</v>
      </c>
      <c r="M854">
        <v>3</v>
      </c>
      <c r="N854" t="s">
        <v>48</v>
      </c>
      <c r="O854" t="s">
        <v>76</v>
      </c>
    </row>
    <row r="855" spans="1:15" x14ac:dyDescent="0.3">
      <c r="A855" s="7">
        <v>18142</v>
      </c>
      <c r="B855" s="6" t="s">
        <v>1769</v>
      </c>
      <c r="C855" t="s">
        <v>1770</v>
      </c>
      <c r="D855" s="2" t="s">
        <v>52</v>
      </c>
      <c r="E855" s="4" t="s">
        <v>59</v>
      </c>
      <c r="F855" t="s">
        <v>80</v>
      </c>
      <c r="G855">
        <v>2707</v>
      </c>
      <c r="H855">
        <v>53044</v>
      </c>
      <c r="I855">
        <v>56</v>
      </c>
      <c r="J855">
        <v>6286</v>
      </c>
      <c r="K855">
        <v>3587</v>
      </c>
      <c r="L855">
        <v>15</v>
      </c>
      <c r="M855">
        <v>6</v>
      </c>
      <c r="N855" t="s">
        <v>37</v>
      </c>
      <c r="O855" t="s">
        <v>80</v>
      </c>
    </row>
    <row r="856" spans="1:15" x14ac:dyDescent="0.3">
      <c r="A856" s="7">
        <v>18143</v>
      </c>
      <c r="B856" s="6" t="s">
        <v>1771</v>
      </c>
      <c r="C856" t="s">
        <v>1772</v>
      </c>
      <c r="D856" s="2" t="s">
        <v>45</v>
      </c>
      <c r="E856" s="4" t="s">
        <v>46</v>
      </c>
      <c r="F856" t="s">
        <v>67</v>
      </c>
      <c r="G856">
        <v>224</v>
      </c>
      <c r="H856">
        <v>34094</v>
      </c>
      <c r="I856">
        <v>8</v>
      </c>
      <c r="J856">
        <v>1546</v>
      </c>
      <c r="K856">
        <v>9694</v>
      </c>
      <c r="L856">
        <v>56</v>
      </c>
      <c r="M856">
        <v>3</v>
      </c>
      <c r="N856" t="s">
        <v>48</v>
      </c>
      <c r="O856" t="s">
        <v>49</v>
      </c>
    </row>
    <row r="857" spans="1:15" x14ac:dyDescent="0.3">
      <c r="A857" s="7">
        <v>18144</v>
      </c>
      <c r="B857" s="6" t="s">
        <v>1773</v>
      </c>
      <c r="C857" t="s">
        <v>1774</v>
      </c>
      <c r="D857" s="2" t="s">
        <v>45</v>
      </c>
      <c r="E857" s="4" t="s">
        <v>46</v>
      </c>
      <c r="F857" t="s">
        <v>47</v>
      </c>
      <c r="G857">
        <v>861</v>
      </c>
      <c r="H857">
        <v>49817</v>
      </c>
      <c r="I857">
        <v>12</v>
      </c>
      <c r="J857">
        <v>7716</v>
      </c>
      <c r="K857">
        <v>11793</v>
      </c>
      <c r="L857">
        <v>58</v>
      </c>
      <c r="M857">
        <v>1</v>
      </c>
      <c r="N857" t="s">
        <v>37</v>
      </c>
      <c r="O857" t="s">
        <v>49</v>
      </c>
    </row>
    <row r="858" spans="1:15" x14ac:dyDescent="0.3">
      <c r="A858" s="7">
        <v>18145</v>
      </c>
      <c r="B858" s="6" t="s">
        <v>1775</v>
      </c>
      <c r="C858" t="s">
        <v>1776</v>
      </c>
      <c r="D858" s="2" t="s">
        <v>70</v>
      </c>
      <c r="E858" s="4" t="s">
        <v>46</v>
      </c>
      <c r="F858" t="s">
        <v>47</v>
      </c>
      <c r="G858">
        <v>264</v>
      </c>
      <c r="H858">
        <v>85865</v>
      </c>
      <c r="I858">
        <v>12</v>
      </c>
      <c r="J858">
        <v>3839</v>
      </c>
      <c r="K858">
        <v>9654</v>
      </c>
      <c r="L858">
        <v>51</v>
      </c>
      <c r="M858">
        <v>0</v>
      </c>
      <c r="N858" t="s">
        <v>32</v>
      </c>
      <c r="O858" t="s">
        <v>47</v>
      </c>
    </row>
    <row r="859" spans="1:15" x14ac:dyDescent="0.3">
      <c r="A859" s="7">
        <v>18146</v>
      </c>
      <c r="B859" s="6" t="s">
        <v>1777</v>
      </c>
      <c r="C859" t="s">
        <v>1778</v>
      </c>
      <c r="D859" s="2" t="s">
        <v>64</v>
      </c>
      <c r="E859" s="4" t="s">
        <v>46</v>
      </c>
      <c r="F859" t="s">
        <v>76</v>
      </c>
      <c r="G859">
        <v>522</v>
      </c>
      <c r="H859">
        <v>29102</v>
      </c>
      <c r="I859">
        <v>12</v>
      </c>
      <c r="J859">
        <v>2192</v>
      </c>
      <c r="K859">
        <v>10182</v>
      </c>
      <c r="L859">
        <v>62</v>
      </c>
      <c r="M859">
        <v>3</v>
      </c>
      <c r="N859" t="s">
        <v>48</v>
      </c>
      <c r="O859" t="s">
        <v>76</v>
      </c>
    </row>
    <row r="860" spans="1:15" x14ac:dyDescent="0.3">
      <c r="A860" s="7">
        <v>18147</v>
      </c>
      <c r="B860" s="6" t="s">
        <v>1779</v>
      </c>
      <c r="C860" t="s">
        <v>1780</v>
      </c>
      <c r="D860" s="2" t="s">
        <v>45</v>
      </c>
      <c r="E860" s="4" t="s">
        <v>46</v>
      </c>
      <c r="F860" t="s">
        <v>47</v>
      </c>
      <c r="G860">
        <v>470</v>
      </c>
      <c r="H860">
        <v>57594</v>
      </c>
      <c r="I860">
        <v>10</v>
      </c>
      <c r="J860">
        <v>4603</v>
      </c>
      <c r="K860">
        <v>11899</v>
      </c>
      <c r="L860">
        <v>53</v>
      </c>
      <c r="M860">
        <v>1</v>
      </c>
      <c r="N860" t="s">
        <v>48</v>
      </c>
      <c r="O860" t="s">
        <v>49</v>
      </c>
    </row>
    <row r="861" spans="1:15" x14ac:dyDescent="0.3">
      <c r="A861" s="7">
        <v>18148</v>
      </c>
      <c r="B861" s="6" t="s">
        <v>1781</v>
      </c>
      <c r="C861" t="s">
        <v>1782</v>
      </c>
      <c r="D861" s="2" t="s">
        <v>64</v>
      </c>
      <c r="E861" s="4" t="s">
        <v>46</v>
      </c>
      <c r="F861" t="s">
        <v>60</v>
      </c>
      <c r="G861">
        <v>132</v>
      </c>
      <c r="H861">
        <v>24759</v>
      </c>
      <c r="I861">
        <v>4</v>
      </c>
      <c r="J861">
        <v>1570</v>
      </c>
      <c r="K861">
        <v>15668</v>
      </c>
      <c r="L861">
        <v>77</v>
      </c>
      <c r="M861">
        <v>1</v>
      </c>
      <c r="N861" t="s">
        <v>48</v>
      </c>
      <c r="O861" t="s">
        <v>60</v>
      </c>
    </row>
    <row r="862" spans="1:15" x14ac:dyDescent="0.3">
      <c r="A862" s="7">
        <v>18149</v>
      </c>
      <c r="B862" s="6" t="s">
        <v>1783</v>
      </c>
      <c r="C862" t="s">
        <v>1784</v>
      </c>
      <c r="D862" s="2" t="s">
        <v>64</v>
      </c>
      <c r="E862" s="4" t="s">
        <v>46</v>
      </c>
      <c r="F862" t="s">
        <v>47</v>
      </c>
      <c r="G862">
        <v>560</v>
      </c>
      <c r="H862">
        <v>77195</v>
      </c>
      <c r="I862">
        <v>14</v>
      </c>
      <c r="J862">
        <v>4261</v>
      </c>
      <c r="K862">
        <v>9616</v>
      </c>
      <c r="L862">
        <v>51</v>
      </c>
      <c r="M862">
        <v>0</v>
      </c>
      <c r="N862" t="s">
        <v>61</v>
      </c>
      <c r="O862" t="s">
        <v>47</v>
      </c>
    </row>
    <row r="863" spans="1:15" x14ac:dyDescent="0.3">
      <c r="A863" s="7">
        <v>18150</v>
      </c>
      <c r="B863" s="6" t="s">
        <v>1785</v>
      </c>
      <c r="C863" t="s">
        <v>1786</v>
      </c>
      <c r="D863" s="2" t="s">
        <v>45</v>
      </c>
      <c r="E863" s="4" t="s">
        <v>46</v>
      </c>
      <c r="F863" t="s">
        <v>67</v>
      </c>
      <c r="G863">
        <v>973</v>
      </c>
      <c r="H863">
        <v>75400</v>
      </c>
      <c r="I863">
        <v>2</v>
      </c>
      <c r="J863">
        <v>3571</v>
      </c>
      <c r="K863">
        <v>15848</v>
      </c>
      <c r="L863">
        <v>65</v>
      </c>
      <c r="M863">
        <v>3</v>
      </c>
      <c r="N863" t="s">
        <v>48</v>
      </c>
      <c r="O863" t="s">
        <v>47</v>
      </c>
    </row>
    <row r="864" spans="1:15" x14ac:dyDescent="0.3">
      <c r="A864" s="7">
        <v>18151</v>
      </c>
      <c r="B864" s="6" t="s">
        <v>1787</v>
      </c>
      <c r="C864" t="s">
        <v>1788</v>
      </c>
      <c r="D864" s="2" t="s">
        <v>58</v>
      </c>
      <c r="E864" s="4" t="s">
        <v>46</v>
      </c>
      <c r="F864" t="s">
        <v>67</v>
      </c>
      <c r="G864">
        <v>216</v>
      </c>
      <c r="H864">
        <v>80858</v>
      </c>
      <c r="I864">
        <v>5</v>
      </c>
      <c r="J864">
        <v>5588</v>
      </c>
      <c r="K864">
        <v>15591</v>
      </c>
      <c r="L864">
        <v>61</v>
      </c>
      <c r="M864">
        <v>2</v>
      </c>
      <c r="N864" t="s">
        <v>37</v>
      </c>
      <c r="O864" t="s">
        <v>76</v>
      </c>
    </row>
    <row r="865" spans="1:15" x14ac:dyDescent="0.3">
      <c r="A865" s="7">
        <v>18152</v>
      </c>
      <c r="B865" s="6" t="s">
        <v>1789</v>
      </c>
      <c r="C865" t="s">
        <v>1790</v>
      </c>
      <c r="D865" s="2" t="s">
        <v>70</v>
      </c>
      <c r="E865" s="4" t="s">
        <v>46</v>
      </c>
      <c r="F865" t="s">
        <v>67</v>
      </c>
      <c r="G865">
        <v>274</v>
      </c>
      <c r="H865">
        <v>62611</v>
      </c>
      <c r="I865">
        <v>3</v>
      </c>
      <c r="J865">
        <v>4925</v>
      </c>
      <c r="K865">
        <v>16215</v>
      </c>
      <c r="L865">
        <v>48</v>
      </c>
      <c r="M865">
        <v>2</v>
      </c>
      <c r="N865" t="s">
        <v>48</v>
      </c>
      <c r="O865" t="s">
        <v>47</v>
      </c>
    </row>
    <row r="866" spans="1:15" x14ac:dyDescent="0.3">
      <c r="A866" s="7">
        <v>18153</v>
      </c>
      <c r="B866" s="6" t="s">
        <v>1791</v>
      </c>
      <c r="C866" t="s">
        <v>1792</v>
      </c>
      <c r="D866" s="2" t="s">
        <v>45</v>
      </c>
      <c r="E866" s="4" t="s">
        <v>59</v>
      </c>
      <c r="F866" t="s">
        <v>60</v>
      </c>
      <c r="G866">
        <v>145</v>
      </c>
      <c r="H866">
        <v>32996</v>
      </c>
      <c r="I866">
        <v>9</v>
      </c>
      <c r="J866">
        <v>1098</v>
      </c>
      <c r="K866">
        <v>24673</v>
      </c>
      <c r="L866">
        <v>93</v>
      </c>
      <c r="M866">
        <v>2</v>
      </c>
      <c r="N866" t="s">
        <v>32</v>
      </c>
      <c r="O866" t="s">
        <v>60</v>
      </c>
    </row>
    <row r="867" spans="1:15" x14ac:dyDescent="0.3">
      <c r="A867" s="7">
        <v>18154</v>
      </c>
      <c r="B867" s="6" t="s">
        <v>1793</v>
      </c>
      <c r="C867" t="s">
        <v>1794</v>
      </c>
      <c r="D867" s="2" t="s">
        <v>70</v>
      </c>
      <c r="E867" s="4" t="s">
        <v>46</v>
      </c>
      <c r="F867" t="s">
        <v>67</v>
      </c>
      <c r="G867">
        <v>271</v>
      </c>
      <c r="H867">
        <v>42690</v>
      </c>
      <c r="I867">
        <v>9</v>
      </c>
      <c r="J867">
        <v>4912</v>
      </c>
      <c r="K867">
        <v>11253</v>
      </c>
      <c r="L867">
        <v>61</v>
      </c>
      <c r="M867">
        <v>1</v>
      </c>
      <c r="N867" t="s">
        <v>61</v>
      </c>
      <c r="O867" t="s">
        <v>47</v>
      </c>
    </row>
    <row r="868" spans="1:15" x14ac:dyDescent="0.3">
      <c r="A868" s="7">
        <v>18155</v>
      </c>
      <c r="B868" s="6" t="s">
        <v>1795</v>
      </c>
      <c r="C868" t="s">
        <v>1796</v>
      </c>
      <c r="D868" s="2" t="s">
        <v>52</v>
      </c>
      <c r="E868" s="4" t="s">
        <v>46</v>
      </c>
      <c r="F868" t="s">
        <v>76</v>
      </c>
      <c r="G868">
        <v>1664</v>
      </c>
      <c r="H868">
        <v>14132</v>
      </c>
      <c r="I868">
        <v>3</v>
      </c>
      <c r="J868">
        <v>2376</v>
      </c>
      <c r="K868">
        <v>23919</v>
      </c>
      <c r="L868">
        <v>52</v>
      </c>
      <c r="M868">
        <v>2</v>
      </c>
      <c r="N868" t="s">
        <v>37</v>
      </c>
      <c r="O868" t="s">
        <v>49</v>
      </c>
    </row>
    <row r="869" spans="1:15" x14ac:dyDescent="0.3">
      <c r="A869" s="7">
        <v>18156</v>
      </c>
      <c r="B869" s="6" t="s">
        <v>1797</v>
      </c>
      <c r="C869" t="s">
        <v>1798</v>
      </c>
      <c r="D869" s="2" t="s">
        <v>52</v>
      </c>
      <c r="E869" s="4" t="s">
        <v>46</v>
      </c>
      <c r="F869" t="s">
        <v>80</v>
      </c>
      <c r="G869">
        <v>3399</v>
      </c>
      <c r="H869">
        <v>70311</v>
      </c>
      <c r="I869">
        <v>48</v>
      </c>
      <c r="J869">
        <v>24777</v>
      </c>
      <c r="K869">
        <v>2566</v>
      </c>
      <c r="L869">
        <v>18</v>
      </c>
      <c r="M869">
        <v>4</v>
      </c>
      <c r="N869" t="s">
        <v>37</v>
      </c>
      <c r="O869" t="s">
        <v>80</v>
      </c>
    </row>
    <row r="870" spans="1:15" x14ac:dyDescent="0.3">
      <c r="A870" s="7">
        <v>18157</v>
      </c>
      <c r="B870" s="6" t="s">
        <v>1799</v>
      </c>
      <c r="C870" t="s">
        <v>1800</v>
      </c>
      <c r="D870" s="2" t="s">
        <v>58</v>
      </c>
      <c r="E870" s="4" t="s">
        <v>46</v>
      </c>
      <c r="F870" t="s">
        <v>67</v>
      </c>
      <c r="G870">
        <v>247</v>
      </c>
      <c r="H870">
        <v>46835</v>
      </c>
      <c r="I870">
        <v>6</v>
      </c>
      <c r="J870">
        <v>2682</v>
      </c>
      <c r="K870">
        <v>17355</v>
      </c>
      <c r="L870">
        <v>61</v>
      </c>
      <c r="M870">
        <v>3</v>
      </c>
      <c r="N870" t="s">
        <v>48</v>
      </c>
      <c r="O870" t="s">
        <v>49</v>
      </c>
    </row>
    <row r="871" spans="1:15" x14ac:dyDescent="0.3">
      <c r="A871" s="7">
        <v>18158</v>
      </c>
      <c r="B871" s="6" t="s">
        <v>1801</v>
      </c>
      <c r="C871" t="s">
        <v>1802</v>
      </c>
      <c r="D871" s="2" t="s">
        <v>45</v>
      </c>
      <c r="E871" s="4" t="s">
        <v>46</v>
      </c>
      <c r="F871" t="s">
        <v>47</v>
      </c>
      <c r="G871">
        <v>355</v>
      </c>
      <c r="H871">
        <v>22179</v>
      </c>
      <c r="I871">
        <v>7</v>
      </c>
      <c r="J871">
        <v>3471</v>
      </c>
      <c r="K871">
        <v>10138</v>
      </c>
      <c r="L871">
        <v>52</v>
      </c>
      <c r="M871">
        <v>0</v>
      </c>
      <c r="N871" t="s">
        <v>61</v>
      </c>
      <c r="O871" t="s">
        <v>73</v>
      </c>
    </row>
    <row r="872" spans="1:15" x14ac:dyDescent="0.3">
      <c r="A872" s="7">
        <v>18159</v>
      </c>
      <c r="B872" s="6" t="s">
        <v>1803</v>
      </c>
      <c r="C872" t="s">
        <v>1804</v>
      </c>
      <c r="D872" s="2" t="s">
        <v>58</v>
      </c>
      <c r="E872" s="4" t="s">
        <v>46</v>
      </c>
      <c r="F872" t="s">
        <v>47</v>
      </c>
      <c r="G872">
        <v>203</v>
      </c>
      <c r="H872">
        <v>20443</v>
      </c>
      <c r="I872">
        <v>10</v>
      </c>
      <c r="J872">
        <v>7599</v>
      </c>
      <c r="K872">
        <v>10385</v>
      </c>
      <c r="L872">
        <v>57</v>
      </c>
      <c r="M872">
        <v>0</v>
      </c>
      <c r="N872" t="s">
        <v>61</v>
      </c>
      <c r="O872" t="s">
        <v>47</v>
      </c>
    </row>
    <row r="873" spans="1:15" x14ac:dyDescent="0.3">
      <c r="A873" s="7">
        <v>18160</v>
      </c>
      <c r="B873" s="6" t="s">
        <v>1805</v>
      </c>
      <c r="C873" t="s">
        <v>1806</v>
      </c>
      <c r="D873" s="2" t="s">
        <v>70</v>
      </c>
      <c r="E873" s="4" t="s">
        <v>46</v>
      </c>
      <c r="F873" t="s">
        <v>47</v>
      </c>
      <c r="G873">
        <v>224</v>
      </c>
      <c r="H873">
        <v>67363</v>
      </c>
      <c r="I873">
        <v>10</v>
      </c>
      <c r="J873">
        <v>2956</v>
      </c>
      <c r="K873">
        <v>10085</v>
      </c>
      <c r="L873">
        <v>66</v>
      </c>
      <c r="M873">
        <v>1</v>
      </c>
      <c r="N873" t="s">
        <v>48</v>
      </c>
      <c r="O873" t="s">
        <v>76</v>
      </c>
    </row>
    <row r="874" spans="1:15" x14ac:dyDescent="0.3">
      <c r="A874" s="7">
        <v>18161</v>
      </c>
      <c r="B874" s="6" t="s">
        <v>1807</v>
      </c>
      <c r="C874" t="s">
        <v>1808</v>
      </c>
      <c r="D874" s="2" t="s">
        <v>79</v>
      </c>
      <c r="E874" s="4" t="s">
        <v>53</v>
      </c>
      <c r="F874" t="s">
        <v>54</v>
      </c>
      <c r="G874">
        <v>1144</v>
      </c>
      <c r="H874">
        <v>78691</v>
      </c>
      <c r="I874">
        <v>35</v>
      </c>
      <c r="J874">
        <v>23411</v>
      </c>
      <c r="K874">
        <v>2373</v>
      </c>
      <c r="L874">
        <v>21</v>
      </c>
      <c r="M874">
        <v>8</v>
      </c>
      <c r="N874" t="s">
        <v>48</v>
      </c>
      <c r="O874" t="s">
        <v>55</v>
      </c>
    </row>
    <row r="875" spans="1:15" x14ac:dyDescent="0.3">
      <c r="A875" s="7">
        <v>18162</v>
      </c>
      <c r="B875" s="6" t="s">
        <v>1809</v>
      </c>
      <c r="C875" t="s">
        <v>1810</v>
      </c>
      <c r="D875" s="2" t="s">
        <v>70</v>
      </c>
      <c r="E875" s="4" t="s">
        <v>59</v>
      </c>
      <c r="F875" t="s">
        <v>60</v>
      </c>
      <c r="G875">
        <v>78</v>
      </c>
      <c r="H875">
        <v>39044</v>
      </c>
      <c r="I875">
        <v>13</v>
      </c>
      <c r="J875">
        <v>709</v>
      </c>
      <c r="K875">
        <v>12443</v>
      </c>
      <c r="L875">
        <v>85</v>
      </c>
      <c r="M875">
        <v>1</v>
      </c>
      <c r="N875" t="s">
        <v>48</v>
      </c>
      <c r="O875" t="s">
        <v>76</v>
      </c>
    </row>
    <row r="876" spans="1:15" x14ac:dyDescent="0.3">
      <c r="A876" s="7">
        <v>18163</v>
      </c>
      <c r="B876" s="6" t="s">
        <v>1811</v>
      </c>
      <c r="C876" t="s">
        <v>1812</v>
      </c>
      <c r="D876" s="2" t="s">
        <v>52</v>
      </c>
      <c r="E876" s="4" t="s">
        <v>59</v>
      </c>
      <c r="F876" t="s">
        <v>80</v>
      </c>
      <c r="G876">
        <v>4865</v>
      </c>
      <c r="H876">
        <v>12250</v>
      </c>
      <c r="I876">
        <v>37</v>
      </c>
      <c r="J876">
        <v>13478</v>
      </c>
      <c r="K876">
        <v>1705</v>
      </c>
      <c r="L876">
        <v>22</v>
      </c>
      <c r="M876">
        <v>4</v>
      </c>
      <c r="N876" t="s">
        <v>37</v>
      </c>
      <c r="O876" t="s">
        <v>54</v>
      </c>
    </row>
    <row r="877" spans="1:15" x14ac:dyDescent="0.3">
      <c r="A877" s="7">
        <v>18164</v>
      </c>
      <c r="B877" s="6" t="s">
        <v>1813</v>
      </c>
      <c r="C877" t="s">
        <v>1814</v>
      </c>
      <c r="D877" s="2" t="s">
        <v>58</v>
      </c>
      <c r="E877" s="4" t="s">
        <v>59</v>
      </c>
      <c r="F877" t="s">
        <v>60</v>
      </c>
      <c r="G877">
        <v>177</v>
      </c>
      <c r="H877">
        <v>44718</v>
      </c>
      <c r="I877">
        <v>16</v>
      </c>
      <c r="J877">
        <v>1434</v>
      </c>
      <c r="K877">
        <v>14869</v>
      </c>
      <c r="L877">
        <v>75</v>
      </c>
      <c r="M877">
        <v>2</v>
      </c>
      <c r="N877" t="s">
        <v>32</v>
      </c>
      <c r="O877" t="s">
        <v>60</v>
      </c>
    </row>
    <row r="878" spans="1:15" x14ac:dyDescent="0.3">
      <c r="A878" s="7">
        <v>18165</v>
      </c>
      <c r="B878" s="6" t="s">
        <v>1815</v>
      </c>
      <c r="C878" t="s">
        <v>1816</v>
      </c>
      <c r="D878" s="2" t="s">
        <v>58</v>
      </c>
      <c r="E878" s="4" t="s">
        <v>46</v>
      </c>
      <c r="F878" t="s">
        <v>60</v>
      </c>
      <c r="G878">
        <v>149</v>
      </c>
      <c r="H878">
        <v>55285</v>
      </c>
      <c r="I878">
        <v>19</v>
      </c>
      <c r="J878">
        <v>748</v>
      </c>
      <c r="K878">
        <v>17805</v>
      </c>
      <c r="L878">
        <v>87</v>
      </c>
      <c r="M878">
        <v>2</v>
      </c>
      <c r="N878" t="s">
        <v>32</v>
      </c>
      <c r="O878" t="s">
        <v>60</v>
      </c>
    </row>
    <row r="879" spans="1:15" x14ac:dyDescent="0.3">
      <c r="A879" s="7">
        <v>18166</v>
      </c>
      <c r="B879" s="6" t="s">
        <v>1817</v>
      </c>
      <c r="C879" t="s">
        <v>1818</v>
      </c>
      <c r="D879" s="2" t="s">
        <v>58</v>
      </c>
      <c r="E879" s="4" t="s">
        <v>46</v>
      </c>
      <c r="F879" t="s">
        <v>60</v>
      </c>
      <c r="G879">
        <v>188</v>
      </c>
      <c r="H879">
        <v>46635</v>
      </c>
      <c r="I879">
        <v>15</v>
      </c>
      <c r="J879">
        <v>1458</v>
      </c>
      <c r="K879">
        <v>22569</v>
      </c>
      <c r="L879">
        <v>94</v>
      </c>
      <c r="M879">
        <v>1</v>
      </c>
      <c r="N879" t="s">
        <v>32</v>
      </c>
      <c r="O879" t="s">
        <v>76</v>
      </c>
    </row>
    <row r="880" spans="1:15" x14ac:dyDescent="0.3">
      <c r="A880" s="7">
        <v>18167</v>
      </c>
      <c r="B880" s="6" t="s">
        <v>1819</v>
      </c>
      <c r="C880" t="s">
        <v>1820</v>
      </c>
      <c r="D880" s="2" t="s">
        <v>58</v>
      </c>
      <c r="E880" s="4" t="s">
        <v>46</v>
      </c>
      <c r="F880" t="s">
        <v>60</v>
      </c>
      <c r="G880">
        <v>53</v>
      </c>
      <c r="H880">
        <v>63086</v>
      </c>
      <c r="I880">
        <v>12</v>
      </c>
      <c r="J880">
        <v>1096</v>
      </c>
      <c r="K880">
        <v>20299</v>
      </c>
      <c r="L880">
        <v>79</v>
      </c>
      <c r="M880">
        <v>2</v>
      </c>
      <c r="N880" t="s">
        <v>48</v>
      </c>
      <c r="O880" t="s">
        <v>60</v>
      </c>
    </row>
    <row r="881" spans="1:15" x14ac:dyDescent="0.3">
      <c r="A881" s="7">
        <v>18168</v>
      </c>
      <c r="B881" s="6" t="s">
        <v>1821</v>
      </c>
      <c r="C881" t="s">
        <v>1822</v>
      </c>
      <c r="D881" s="2" t="s">
        <v>52</v>
      </c>
      <c r="E881" s="4" t="s">
        <v>46</v>
      </c>
      <c r="F881" t="s">
        <v>76</v>
      </c>
      <c r="G881">
        <v>2400</v>
      </c>
      <c r="H881">
        <v>40430</v>
      </c>
      <c r="I881">
        <v>20</v>
      </c>
      <c r="J881">
        <v>2103</v>
      </c>
      <c r="K881">
        <v>19303</v>
      </c>
      <c r="L881">
        <v>63</v>
      </c>
      <c r="M881">
        <v>3</v>
      </c>
      <c r="N881" t="s">
        <v>48</v>
      </c>
      <c r="O881" t="s">
        <v>76</v>
      </c>
    </row>
    <row r="882" spans="1:15" x14ac:dyDescent="0.3">
      <c r="A882" s="7">
        <v>18169</v>
      </c>
      <c r="B882" s="6" t="s">
        <v>1823</v>
      </c>
      <c r="C882" t="s">
        <v>1824</v>
      </c>
      <c r="D882" s="2" t="s">
        <v>64</v>
      </c>
      <c r="E882" s="4" t="s">
        <v>46</v>
      </c>
      <c r="F882" t="s">
        <v>60</v>
      </c>
      <c r="G882">
        <v>279</v>
      </c>
      <c r="H882">
        <v>21888</v>
      </c>
      <c r="I882">
        <v>4</v>
      </c>
      <c r="J882">
        <v>1411</v>
      </c>
      <c r="K882">
        <v>15947</v>
      </c>
      <c r="L882">
        <v>76</v>
      </c>
      <c r="M882">
        <v>1</v>
      </c>
      <c r="N882" t="s">
        <v>61</v>
      </c>
      <c r="O882" t="s">
        <v>60</v>
      </c>
    </row>
    <row r="883" spans="1:15" x14ac:dyDescent="0.3">
      <c r="A883" s="7">
        <v>18170</v>
      </c>
      <c r="B883" s="6" t="s">
        <v>1825</v>
      </c>
      <c r="C883" t="s">
        <v>1826</v>
      </c>
      <c r="D883" s="2" t="s">
        <v>64</v>
      </c>
      <c r="E883" s="4" t="s">
        <v>46</v>
      </c>
      <c r="F883" t="s">
        <v>47</v>
      </c>
      <c r="G883">
        <v>694</v>
      </c>
      <c r="H883">
        <v>71766</v>
      </c>
      <c r="I883">
        <v>12</v>
      </c>
      <c r="J883">
        <v>7467</v>
      </c>
      <c r="K883">
        <v>11779</v>
      </c>
      <c r="L883">
        <v>65</v>
      </c>
      <c r="M883">
        <v>1</v>
      </c>
      <c r="N883" t="s">
        <v>48</v>
      </c>
      <c r="O883" t="s">
        <v>76</v>
      </c>
    </row>
    <row r="884" spans="1:15" x14ac:dyDescent="0.3">
      <c r="A884" s="7">
        <v>18171</v>
      </c>
      <c r="B884" s="6" t="s">
        <v>1827</v>
      </c>
      <c r="C884" t="s">
        <v>1828</v>
      </c>
      <c r="D884" s="2" t="s">
        <v>52</v>
      </c>
      <c r="E884" s="4" t="s">
        <v>46</v>
      </c>
      <c r="F884" t="s">
        <v>76</v>
      </c>
      <c r="G884">
        <v>3323</v>
      </c>
      <c r="H884">
        <v>71366</v>
      </c>
      <c r="I884">
        <v>22</v>
      </c>
      <c r="J884">
        <v>1200</v>
      </c>
      <c r="K884">
        <v>16168</v>
      </c>
      <c r="L884">
        <v>52</v>
      </c>
      <c r="M884">
        <v>3</v>
      </c>
      <c r="N884" t="s">
        <v>37</v>
      </c>
      <c r="O884" t="s">
        <v>47</v>
      </c>
    </row>
    <row r="885" spans="1:15" x14ac:dyDescent="0.3">
      <c r="A885" s="7">
        <v>18172</v>
      </c>
      <c r="B885" s="6" t="s">
        <v>1829</v>
      </c>
      <c r="C885" t="s">
        <v>1830</v>
      </c>
      <c r="D885" s="2" t="s">
        <v>58</v>
      </c>
      <c r="E885" s="4" t="s">
        <v>59</v>
      </c>
      <c r="F885" t="s">
        <v>60</v>
      </c>
      <c r="G885">
        <v>144</v>
      </c>
      <c r="H885">
        <v>54401</v>
      </c>
      <c r="I885">
        <v>3</v>
      </c>
      <c r="J885">
        <v>1221</v>
      </c>
      <c r="K885">
        <v>28680</v>
      </c>
      <c r="L885">
        <v>83</v>
      </c>
      <c r="M885">
        <v>1</v>
      </c>
      <c r="N885" t="s">
        <v>48</v>
      </c>
      <c r="O885" t="s">
        <v>60</v>
      </c>
    </row>
    <row r="886" spans="1:15" x14ac:dyDescent="0.3">
      <c r="A886" s="7">
        <v>18173</v>
      </c>
      <c r="B886" s="6" t="s">
        <v>1831</v>
      </c>
      <c r="C886" t="s">
        <v>1832</v>
      </c>
      <c r="D886" s="2" t="s">
        <v>52</v>
      </c>
      <c r="E886" s="4" t="s">
        <v>46</v>
      </c>
      <c r="F886" t="s">
        <v>76</v>
      </c>
      <c r="G886">
        <v>2696</v>
      </c>
      <c r="H886">
        <v>13319</v>
      </c>
      <c r="I886">
        <v>19</v>
      </c>
      <c r="J886">
        <v>1389</v>
      </c>
      <c r="K886">
        <v>17101</v>
      </c>
      <c r="L886">
        <v>81</v>
      </c>
      <c r="M886">
        <v>2</v>
      </c>
      <c r="N886" t="s">
        <v>61</v>
      </c>
      <c r="O886" t="s">
        <v>47</v>
      </c>
    </row>
    <row r="887" spans="1:15" x14ac:dyDescent="0.3">
      <c r="A887" s="7">
        <v>18174</v>
      </c>
      <c r="B887" s="6" t="s">
        <v>1833</v>
      </c>
      <c r="C887" t="s">
        <v>1834</v>
      </c>
      <c r="D887" s="2" t="s">
        <v>52</v>
      </c>
      <c r="E887" s="4" t="s">
        <v>59</v>
      </c>
      <c r="F887" t="s">
        <v>76</v>
      </c>
      <c r="G887">
        <v>3618</v>
      </c>
      <c r="H887">
        <v>56999</v>
      </c>
      <c r="I887">
        <v>21</v>
      </c>
      <c r="J887">
        <v>2167</v>
      </c>
      <c r="K887">
        <v>13490</v>
      </c>
      <c r="L887">
        <v>72</v>
      </c>
      <c r="M887">
        <v>1</v>
      </c>
      <c r="N887" t="s">
        <v>37</v>
      </c>
      <c r="O887" t="s">
        <v>47</v>
      </c>
    </row>
    <row r="888" spans="1:15" x14ac:dyDescent="0.3">
      <c r="A888" s="7">
        <v>18175</v>
      </c>
      <c r="B888" s="6" t="s">
        <v>1835</v>
      </c>
      <c r="C888" t="s">
        <v>1836</v>
      </c>
      <c r="D888" s="2" t="s">
        <v>58</v>
      </c>
      <c r="E888" s="4" t="s">
        <v>59</v>
      </c>
      <c r="F888" t="s">
        <v>60</v>
      </c>
      <c r="G888">
        <v>134</v>
      </c>
      <c r="H888">
        <v>19092</v>
      </c>
      <c r="I888">
        <v>15</v>
      </c>
      <c r="J888">
        <v>1343</v>
      </c>
      <c r="K888">
        <v>18901</v>
      </c>
      <c r="L888">
        <v>77</v>
      </c>
      <c r="M888">
        <v>1</v>
      </c>
      <c r="N888" t="s">
        <v>61</v>
      </c>
      <c r="O888" t="s">
        <v>76</v>
      </c>
    </row>
    <row r="889" spans="1:15" x14ac:dyDescent="0.3">
      <c r="A889" s="7">
        <v>18176</v>
      </c>
      <c r="B889" s="6" t="s">
        <v>1837</v>
      </c>
      <c r="C889" t="s">
        <v>1838</v>
      </c>
      <c r="D889" s="2" t="s">
        <v>52</v>
      </c>
      <c r="E889" s="4" t="s">
        <v>46</v>
      </c>
      <c r="F889" t="s">
        <v>67</v>
      </c>
      <c r="G889">
        <v>1411</v>
      </c>
      <c r="H889">
        <v>69083</v>
      </c>
      <c r="I889">
        <v>6</v>
      </c>
      <c r="J889">
        <v>2818</v>
      </c>
      <c r="K889">
        <v>14639</v>
      </c>
      <c r="L889">
        <v>41</v>
      </c>
      <c r="M889">
        <v>2</v>
      </c>
      <c r="N889" t="s">
        <v>32</v>
      </c>
      <c r="O889" t="s">
        <v>47</v>
      </c>
    </row>
    <row r="890" spans="1:15" x14ac:dyDescent="0.3">
      <c r="A890" s="7">
        <v>18177</v>
      </c>
      <c r="B890" s="6" t="s">
        <v>1839</v>
      </c>
      <c r="C890" t="s">
        <v>1840</v>
      </c>
      <c r="D890" s="2" t="s">
        <v>70</v>
      </c>
      <c r="E890" s="4" t="s">
        <v>59</v>
      </c>
      <c r="F890" t="s">
        <v>60</v>
      </c>
      <c r="G890">
        <v>170</v>
      </c>
      <c r="H890">
        <v>54174</v>
      </c>
      <c r="I890">
        <v>12</v>
      </c>
      <c r="J890">
        <v>1006</v>
      </c>
      <c r="K890">
        <v>16775</v>
      </c>
      <c r="L890">
        <v>95</v>
      </c>
      <c r="M890">
        <v>1</v>
      </c>
      <c r="N890" t="s">
        <v>48</v>
      </c>
      <c r="O890" t="s">
        <v>60</v>
      </c>
    </row>
    <row r="891" spans="1:15" x14ac:dyDescent="0.3">
      <c r="A891" s="7">
        <v>18178</v>
      </c>
      <c r="B891" s="6" t="s">
        <v>1841</v>
      </c>
      <c r="C891" t="s">
        <v>1842</v>
      </c>
      <c r="D891" s="2" t="s">
        <v>52</v>
      </c>
      <c r="E891" s="4" t="s">
        <v>59</v>
      </c>
      <c r="F891" t="s">
        <v>80</v>
      </c>
      <c r="G891">
        <v>4606</v>
      </c>
      <c r="H891">
        <v>86581</v>
      </c>
      <c r="I891">
        <v>50</v>
      </c>
      <c r="J891">
        <v>12742</v>
      </c>
      <c r="K891">
        <v>1034</v>
      </c>
      <c r="L891">
        <v>22</v>
      </c>
      <c r="M891">
        <v>4</v>
      </c>
      <c r="N891" t="s">
        <v>48</v>
      </c>
      <c r="O891" t="s">
        <v>80</v>
      </c>
    </row>
    <row r="892" spans="1:15" x14ac:dyDescent="0.3">
      <c r="A892" s="7">
        <v>18179</v>
      </c>
      <c r="B892" s="6" t="s">
        <v>1843</v>
      </c>
      <c r="C892" t="s">
        <v>1844</v>
      </c>
      <c r="D892" s="2" t="s">
        <v>64</v>
      </c>
      <c r="E892" s="4" t="s">
        <v>46</v>
      </c>
      <c r="F892" t="s">
        <v>76</v>
      </c>
      <c r="G892">
        <v>1124</v>
      </c>
      <c r="H892">
        <v>43689</v>
      </c>
      <c r="I892">
        <v>8</v>
      </c>
      <c r="J892">
        <v>1909</v>
      </c>
      <c r="K892">
        <v>12494</v>
      </c>
      <c r="L892">
        <v>62</v>
      </c>
      <c r="M892">
        <v>3</v>
      </c>
      <c r="N892" t="s">
        <v>48</v>
      </c>
      <c r="O892" t="s">
        <v>76</v>
      </c>
    </row>
    <row r="893" spans="1:15" x14ac:dyDescent="0.3">
      <c r="A893" s="7">
        <v>18180</v>
      </c>
      <c r="B893" s="6" t="s">
        <v>1845</v>
      </c>
      <c r="C893" t="s">
        <v>1846</v>
      </c>
      <c r="D893" s="2" t="s">
        <v>52</v>
      </c>
      <c r="E893" s="4" t="s">
        <v>59</v>
      </c>
      <c r="F893" t="s">
        <v>80</v>
      </c>
      <c r="G893">
        <v>1190</v>
      </c>
      <c r="H893">
        <v>57330</v>
      </c>
      <c r="I893">
        <v>42</v>
      </c>
      <c r="J893">
        <v>37487</v>
      </c>
      <c r="K893">
        <v>2534</v>
      </c>
      <c r="L893">
        <v>17</v>
      </c>
      <c r="M893">
        <v>6</v>
      </c>
      <c r="N893" t="s">
        <v>37</v>
      </c>
      <c r="O893" t="s">
        <v>80</v>
      </c>
    </row>
    <row r="894" spans="1:15" x14ac:dyDescent="0.3">
      <c r="A894" s="7">
        <v>18181</v>
      </c>
      <c r="B894" s="6" t="s">
        <v>1847</v>
      </c>
      <c r="C894" t="s">
        <v>1848</v>
      </c>
      <c r="D894" s="2" t="s">
        <v>52</v>
      </c>
      <c r="E894" s="4" t="s">
        <v>46</v>
      </c>
      <c r="F894" t="s">
        <v>80</v>
      </c>
      <c r="G894">
        <v>1475</v>
      </c>
      <c r="H894">
        <v>14132</v>
      </c>
      <c r="I894">
        <v>47</v>
      </c>
      <c r="J894">
        <v>40274</v>
      </c>
      <c r="K894">
        <v>1218</v>
      </c>
      <c r="L894">
        <v>20</v>
      </c>
      <c r="M894">
        <v>4</v>
      </c>
      <c r="N894" t="s">
        <v>48</v>
      </c>
      <c r="O894" t="s">
        <v>80</v>
      </c>
    </row>
    <row r="895" spans="1:15" x14ac:dyDescent="0.3">
      <c r="A895" s="7">
        <v>18182</v>
      </c>
      <c r="B895" s="6" t="s">
        <v>1849</v>
      </c>
      <c r="C895" t="s">
        <v>1850</v>
      </c>
      <c r="D895" s="2" t="s">
        <v>70</v>
      </c>
      <c r="E895" s="4" t="s">
        <v>59</v>
      </c>
      <c r="F895" t="s">
        <v>60</v>
      </c>
      <c r="G895">
        <v>135</v>
      </c>
      <c r="H895">
        <v>61546</v>
      </c>
      <c r="I895">
        <v>8</v>
      </c>
      <c r="J895">
        <v>397</v>
      </c>
      <c r="K895">
        <v>29655</v>
      </c>
      <c r="L895">
        <v>83</v>
      </c>
      <c r="M895">
        <v>1</v>
      </c>
      <c r="N895" t="s">
        <v>32</v>
      </c>
      <c r="O895" t="s">
        <v>60</v>
      </c>
    </row>
    <row r="896" spans="1:15" x14ac:dyDescent="0.3">
      <c r="A896" s="7">
        <v>18183</v>
      </c>
      <c r="B896" s="6" t="s">
        <v>1851</v>
      </c>
      <c r="C896" t="s">
        <v>1852</v>
      </c>
      <c r="D896" s="2" t="s">
        <v>70</v>
      </c>
      <c r="E896" s="4" t="s">
        <v>46</v>
      </c>
      <c r="F896" t="s">
        <v>47</v>
      </c>
      <c r="G896">
        <v>222</v>
      </c>
      <c r="H896">
        <v>55674</v>
      </c>
      <c r="I896">
        <v>10</v>
      </c>
      <c r="J896">
        <v>5443</v>
      </c>
      <c r="K896">
        <v>10811</v>
      </c>
      <c r="L896">
        <v>54</v>
      </c>
      <c r="M896">
        <v>0</v>
      </c>
      <c r="N896" t="s">
        <v>61</v>
      </c>
      <c r="O896" t="s">
        <v>47</v>
      </c>
    </row>
    <row r="897" spans="1:15" x14ac:dyDescent="0.3">
      <c r="A897" s="7">
        <v>18184</v>
      </c>
      <c r="B897" s="6" t="s">
        <v>1853</v>
      </c>
      <c r="C897" t="s">
        <v>1854</v>
      </c>
      <c r="D897" s="2" t="s">
        <v>45</v>
      </c>
      <c r="E897" s="4" t="s">
        <v>59</v>
      </c>
      <c r="F897" t="s">
        <v>60</v>
      </c>
      <c r="G897">
        <v>359</v>
      </c>
      <c r="H897">
        <v>12165</v>
      </c>
      <c r="I897">
        <v>10</v>
      </c>
      <c r="J897">
        <v>1009</v>
      </c>
      <c r="K897">
        <v>14958</v>
      </c>
      <c r="L897">
        <v>87</v>
      </c>
      <c r="M897">
        <v>2</v>
      </c>
      <c r="N897" t="s">
        <v>48</v>
      </c>
      <c r="O897" t="s">
        <v>60</v>
      </c>
    </row>
    <row r="898" spans="1:15" x14ac:dyDescent="0.3">
      <c r="A898" s="7">
        <v>18185</v>
      </c>
      <c r="B898" s="6" t="s">
        <v>1855</v>
      </c>
      <c r="C898" t="s">
        <v>1856</v>
      </c>
      <c r="D898" s="2" t="s">
        <v>58</v>
      </c>
      <c r="E898" s="4" t="s">
        <v>46</v>
      </c>
      <c r="F898" t="s">
        <v>67</v>
      </c>
      <c r="G898">
        <v>209</v>
      </c>
      <c r="H898">
        <v>33714</v>
      </c>
      <c r="I898">
        <v>5</v>
      </c>
      <c r="J898">
        <v>4901</v>
      </c>
      <c r="K898">
        <v>18572</v>
      </c>
      <c r="L898">
        <v>57</v>
      </c>
      <c r="M898">
        <v>3</v>
      </c>
      <c r="N898" t="s">
        <v>48</v>
      </c>
      <c r="O898" t="s">
        <v>49</v>
      </c>
    </row>
    <row r="899" spans="1:15" x14ac:dyDescent="0.3">
      <c r="A899" s="7">
        <v>18186</v>
      </c>
      <c r="B899" s="6" t="s">
        <v>1857</v>
      </c>
      <c r="C899" t="s">
        <v>1858</v>
      </c>
      <c r="D899" s="2" t="s">
        <v>58</v>
      </c>
      <c r="E899" s="4" t="s">
        <v>59</v>
      </c>
      <c r="F899" t="s">
        <v>60</v>
      </c>
      <c r="G899">
        <v>108</v>
      </c>
      <c r="H899">
        <v>41344</v>
      </c>
      <c r="I899">
        <v>19</v>
      </c>
      <c r="J899">
        <v>826</v>
      </c>
      <c r="K899">
        <v>12653</v>
      </c>
      <c r="L899">
        <v>82</v>
      </c>
      <c r="M899">
        <v>2</v>
      </c>
      <c r="N899" t="s">
        <v>48</v>
      </c>
      <c r="O899" t="s">
        <v>60</v>
      </c>
    </row>
    <row r="900" spans="1:15" x14ac:dyDescent="0.3">
      <c r="A900" s="7">
        <v>18187</v>
      </c>
      <c r="B900" s="6" t="s">
        <v>1859</v>
      </c>
      <c r="C900" t="s">
        <v>1860</v>
      </c>
      <c r="D900" s="2" t="s">
        <v>52</v>
      </c>
      <c r="E900" s="4" t="s">
        <v>46</v>
      </c>
      <c r="F900" t="s">
        <v>76</v>
      </c>
      <c r="G900">
        <v>1405</v>
      </c>
      <c r="H900">
        <v>61790</v>
      </c>
      <c r="I900">
        <v>7</v>
      </c>
      <c r="J900">
        <v>1336</v>
      </c>
      <c r="K900">
        <v>19981</v>
      </c>
      <c r="L900">
        <v>70</v>
      </c>
      <c r="M900">
        <v>3</v>
      </c>
      <c r="N900" t="s">
        <v>61</v>
      </c>
      <c r="O900" t="s">
        <v>76</v>
      </c>
    </row>
    <row r="901" spans="1:15" x14ac:dyDescent="0.3">
      <c r="A901" s="7">
        <v>18188</v>
      </c>
      <c r="B901" s="6" t="s">
        <v>1861</v>
      </c>
      <c r="C901" t="s">
        <v>1862</v>
      </c>
      <c r="D901" s="2" t="s">
        <v>70</v>
      </c>
      <c r="E901" s="4" t="s">
        <v>59</v>
      </c>
      <c r="F901" t="s">
        <v>60</v>
      </c>
      <c r="G901">
        <v>292</v>
      </c>
      <c r="H901">
        <v>40430</v>
      </c>
      <c r="I901">
        <v>13</v>
      </c>
      <c r="J901">
        <v>849</v>
      </c>
      <c r="K901">
        <v>27108</v>
      </c>
      <c r="L901">
        <v>94</v>
      </c>
      <c r="M901">
        <v>2</v>
      </c>
      <c r="N901" t="s">
        <v>48</v>
      </c>
      <c r="O901" t="s">
        <v>60</v>
      </c>
    </row>
    <row r="902" spans="1:15" x14ac:dyDescent="0.3">
      <c r="A902" s="7">
        <v>18189</v>
      </c>
      <c r="B902" s="6" t="s">
        <v>1863</v>
      </c>
      <c r="C902" t="s">
        <v>1864</v>
      </c>
      <c r="D902" s="2" t="s">
        <v>45</v>
      </c>
      <c r="E902" s="4" t="s">
        <v>46</v>
      </c>
      <c r="F902" t="s">
        <v>67</v>
      </c>
      <c r="G902">
        <v>961</v>
      </c>
      <c r="H902">
        <v>75639</v>
      </c>
      <c r="I902">
        <v>14</v>
      </c>
      <c r="J902">
        <v>4579</v>
      </c>
      <c r="K902">
        <v>8720</v>
      </c>
      <c r="L902">
        <v>45</v>
      </c>
      <c r="M902">
        <v>1</v>
      </c>
      <c r="N902" t="s">
        <v>61</v>
      </c>
      <c r="O902" t="s">
        <v>49</v>
      </c>
    </row>
    <row r="903" spans="1:15" x14ac:dyDescent="0.3">
      <c r="A903" s="7">
        <v>18190</v>
      </c>
      <c r="B903" s="6" t="s">
        <v>1865</v>
      </c>
      <c r="C903" t="s">
        <v>1866</v>
      </c>
      <c r="D903" s="2" t="s">
        <v>45</v>
      </c>
      <c r="E903" s="4" t="s">
        <v>59</v>
      </c>
      <c r="F903" t="s">
        <v>60</v>
      </c>
      <c r="G903">
        <v>779</v>
      </c>
      <c r="H903">
        <v>53824</v>
      </c>
      <c r="I903">
        <v>6</v>
      </c>
      <c r="J903">
        <v>1757</v>
      </c>
      <c r="K903">
        <v>27354</v>
      </c>
      <c r="L903">
        <v>84</v>
      </c>
      <c r="M903">
        <v>1</v>
      </c>
      <c r="N903" t="s">
        <v>61</v>
      </c>
      <c r="O903" t="s">
        <v>60</v>
      </c>
    </row>
    <row r="904" spans="1:15" x14ac:dyDescent="0.3">
      <c r="A904" s="7">
        <v>18191</v>
      </c>
      <c r="B904" s="6" t="s">
        <v>1867</v>
      </c>
      <c r="C904" t="s">
        <v>1868</v>
      </c>
      <c r="D904" s="2" t="s">
        <v>45</v>
      </c>
      <c r="E904" s="4" t="s">
        <v>46</v>
      </c>
      <c r="F904" t="s">
        <v>67</v>
      </c>
      <c r="G904">
        <v>706</v>
      </c>
      <c r="H904">
        <v>74478</v>
      </c>
      <c r="I904">
        <v>15</v>
      </c>
      <c r="J904">
        <v>3172</v>
      </c>
      <c r="K904">
        <v>12759</v>
      </c>
      <c r="L904">
        <v>54</v>
      </c>
      <c r="M904">
        <v>2</v>
      </c>
      <c r="N904" t="s">
        <v>32</v>
      </c>
      <c r="O904" t="s">
        <v>47</v>
      </c>
    </row>
    <row r="905" spans="1:15" x14ac:dyDescent="0.3">
      <c r="A905" s="7">
        <v>18192</v>
      </c>
      <c r="B905" s="6" t="s">
        <v>1869</v>
      </c>
      <c r="C905" t="s">
        <v>1870</v>
      </c>
      <c r="D905" s="2" t="s">
        <v>52</v>
      </c>
      <c r="E905" s="4" t="s">
        <v>59</v>
      </c>
      <c r="F905" t="s">
        <v>76</v>
      </c>
      <c r="G905">
        <v>3817</v>
      </c>
      <c r="H905">
        <v>67074</v>
      </c>
      <c r="I905">
        <v>23</v>
      </c>
      <c r="J905">
        <v>2038</v>
      </c>
      <c r="K905">
        <v>19171</v>
      </c>
      <c r="L905">
        <v>68</v>
      </c>
      <c r="M905">
        <v>1</v>
      </c>
      <c r="N905" t="s">
        <v>48</v>
      </c>
      <c r="O905" t="s">
        <v>76</v>
      </c>
    </row>
    <row r="906" spans="1:15" x14ac:dyDescent="0.3">
      <c r="A906" s="7">
        <v>18193</v>
      </c>
      <c r="B906" s="6" t="s">
        <v>1871</v>
      </c>
      <c r="C906" t="s">
        <v>1872</v>
      </c>
      <c r="D906" s="2" t="s">
        <v>64</v>
      </c>
      <c r="E906" s="4" t="s">
        <v>59</v>
      </c>
      <c r="F906" t="s">
        <v>60</v>
      </c>
      <c r="G906">
        <v>127</v>
      </c>
      <c r="H906">
        <v>27235</v>
      </c>
      <c r="I906">
        <v>20</v>
      </c>
      <c r="J906">
        <v>488</v>
      </c>
      <c r="K906">
        <v>23700</v>
      </c>
      <c r="L906">
        <v>79</v>
      </c>
      <c r="M906">
        <v>1</v>
      </c>
      <c r="N906" t="s">
        <v>48</v>
      </c>
      <c r="O906" t="s">
        <v>76</v>
      </c>
    </row>
    <row r="907" spans="1:15" x14ac:dyDescent="0.3">
      <c r="A907" s="7">
        <v>18194</v>
      </c>
      <c r="B907" s="6" t="s">
        <v>1873</v>
      </c>
      <c r="C907" t="s">
        <v>1874</v>
      </c>
      <c r="D907" s="2" t="s">
        <v>45</v>
      </c>
      <c r="E907" s="4" t="s">
        <v>46</v>
      </c>
      <c r="F907" t="s">
        <v>47</v>
      </c>
      <c r="G907">
        <v>390</v>
      </c>
      <c r="H907">
        <v>82808</v>
      </c>
      <c r="I907">
        <v>7</v>
      </c>
      <c r="J907">
        <v>6562</v>
      </c>
      <c r="K907">
        <v>9116</v>
      </c>
      <c r="L907">
        <v>53</v>
      </c>
      <c r="M907">
        <v>0</v>
      </c>
      <c r="N907" t="s">
        <v>61</v>
      </c>
      <c r="O907" t="s">
        <v>47</v>
      </c>
    </row>
    <row r="908" spans="1:15" x14ac:dyDescent="0.3">
      <c r="A908" s="7">
        <v>18195</v>
      </c>
      <c r="B908" s="6" t="s">
        <v>1875</v>
      </c>
      <c r="C908" t="s">
        <v>1876</v>
      </c>
      <c r="D908" s="2" t="s">
        <v>45</v>
      </c>
      <c r="E908" s="4" t="s">
        <v>46</v>
      </c>
      <c r="F908" t="s">
        <v>67</v>
      </c>
      <c r="G908">
        <v>289</v>
      </c>
      <c r="H908">
        <v>49655</v>
      </c>
      <c r="I908">
        <v>13</v>
      </c>
      <c r="J908">
        <v>5858</v>
      </c>
      <c r="K908">
        <v>15575</v>
      </c>
      <c r="L908">
        <v>61</v>
      </c>
      <c r="M908">
        <v>1</v>
      </c>
      <c r="N908" t="s">
        <v>48</v>
      </c>
      <c r="O908" t="s">
        <v>49</v>
      </c>
    </row>
    <row r="909" spans="1:15" x14ac:dyDescent="0.3">
      <c r="A909" s="7">
        <v>18196</v>
      </c>
      <c r="B909" s="6" t="s">
        <v>1877</v>
      </c>
      <c r="C909" t="s">
        <v>1878</v>
      </c>
      <c r="D909" s="2" t="s">
        <v>58</v>
      </c>
      <c r="E909" s="4" t="s">
        <v>59</v>
      </c>
      <c r="F909" t="s">
        <v>60</v>
      </c>
      <c r="G909">
        <v>149</v>
      </c>
      <c r="H909">
        <v>40396</v>
      </c>
      <c r="I909">
        <v>2</v>
      </c>
      <c r="J909">
        <v>992</v>
      </c>
      <c r="K909">
        <v>25578</v>
      </c>
      <c r="L909">
        <v>89</v>
      </c>
      <c r="M909">
        <v>2</v>
      </c>
      <c r="N909" t="s">
        <v>32</v>
      </c>
      <c r="O909" t="s">
        <v>76</v>
      </c>
    </row>
    <row r="910" spans="1:15" x14ac:dyDescent="0.3">
      <c r="A910" s="7">
        <v>18197</v>
      </c>
      <c r="B910" s="6" t="s">
        <v>1879</v>
      </c>
      <c r="C910" t="s">
        <v>1880</v>
      </c>
      <c r="D910" s="2" t="s">
        <v>52</v>
      </c>
      <c r="E910" s="4" t="s">
        <v>59</v>
      </c>
      <c r="F910" t="s">
        <v>80</v>
      </c>
      <c r="G910">
        <v>3656</v>
      </c>
      <c r="H910">
        <v>18548</v>
      </c>
      <c r="I910">
        <v>52</v>
      </c>
      <c r="J910">
        <v>39100</v>
      </c>
      <c r="K910">
        <v>2554</v>
      </c>
      <c r="L910">
        <v>19</v>
      </c>
      <c r="M910">
        <v>4</v>
      </c>
      <c r="N910" t="s">
        <v>37</v>
      </c>
      <c r="O910" t="s">
        <v>47</v>
      </c>
    </row>
    <row r="911" spans="1:15" x14ac:dyDescent="0.3">
      <c r="A911" s="7">
        <v>18198</v>
      </c>
      <c r="B911" s="6" t="s">
        <v>1881</v>
      </c>
      <c r="C911" t="s">
        <v>1882</v>
      </c>
      <c r="D911" s="2" t="s">
        <v>58</v>
      </c>
      <c r="E911" s="4" t="s">
        <v>59</v>
      </c>
      <c r="F911" t="s">
        <v>60</v>
      </c>
      <c r="G911">
        <v>157</v>
      </c>
      <c r="H911">
        <v>29889</v>
      </c>
      <c r="I911">
        <v>11</v>
      </c>
      <c r="J911">
        <v>282</v>
      </c>
      <c r="K911">
        <v>28513</v>
      </c>
      <c r="L911">
        <v>96</v>
      </c>
      <c r="M911">
        <v>2</v>
      </c>
      <c r="N911" t="s">
        <v>61</v>
      </c>
      <c r="O911" t="s">
        <v>60</v>
      </c>
    </row>
    <row r="912" spans="1:15" x14ac:dyDescent="0.3">
      <c r="A912" s="7">
        <v>18199</v>
      </c>
      <c r="B912" s="6" t="s">
        <v>1883</v>
      </c>
      <c r="C912" t="s">
        <v>1884</v>
      </c>
      <c r="D912" s="2" t="s">
        <v>58</v>
      </c>
      <c r="E912" s="4" t="s">
        <v>46</v>
      </c>
      <c r="F912" t="s">
        <v>67</v>
      </c>
      <c r="G912">
        <v>249</v>
      </c>
      <c r="H912">
        <v>10912</v>
      </c>
      <c r="I912">
        <v>3</v>
      </c>
      <c r="J912">
        <v>4909</v>
      </c>
      <c r="K912">
        <v>19240</v>
      </c>
      <c r="L912">
        <v>56</v>
      </c>
      <c r="M912">
        <v>2</v>
      </c>
      <c r="N912" t="s">
        <v>48</v>
      </c>
      <c r="O912" t="s">
        <v>49</v>
      </c>
    </row>
    <row r="913" spans="1:15" x14ac:dyDescent="0.3">
      <c r="A913" s="7">
        <v>18200</v>
      </c>
      <c r="B913" s="6" t="s">
        <v>1885</v>
      </c>
      <c r="C913" t="s">
        <v>1886</v>
      </c>
      <c r="D913" s="2" t="s">
        <v>52</v>
      </c>
      <c r="E913" s="4" t="s">
        <v>46</v>
      </c>
      <c r="F913" t="s">
        <v>67</v>
      </c>
      <c r="G913">
        <v>2378</v>
      </c>
      <c r="H913">
        <v>19519</v>
      </c>
      <c r="I913">
        <v>3</v>
      </c>
      <c r="J913">
        <v>4172</v>
      </c>
      <c r="K913">
        <v>19963</v>
      </c>
      <c r="L913">
        <v>53</v>
      </c>
      <c r="M913">
        <v>2</v>
      </c>
      <c r="N913" t="s">
        <v>37</v>
      </c>
      <c r="O913" t="s">
        <v>76</v>
      </c>
    </row>
    <row r="914" spans="1:15" x14ac:dyDescent="0.3">
      <c r="A914" s="7">
        <v>18201</v>
      </c>
      <c r="B914" s="6" t="s">
        <v>1887</v>
      </c>
      <c r="C914" t="s">
        <v>1888</v>
      </c>
      <c r="D914" s="2" t="s">
        <v>52</v>
      </c>
      <c r="E914" s="4" t="s">
        <v>46</v>
      </c>
      <c r="F914" t="s">
        <v>76</v>
      </c>
      <c r="G914">
        <v>1917</v>
      </c>
      <c r="H914">
        <v>40424</v>
      </c>
      <c r="I914">
        <v>19</v>
      </c>
      <c r="J914">
        <v>2072</v>
      </c>
      <c r="K914">
        <v>14745</v>
      </c>
      <c r="L914">
        <v>50</v>
      </c>
      <c r="M914">
        <v>2</v>
      </c>
      <c r="N914" t="s">
        <v>37</v>
      </c>
      <c r="O914" t="s">
        <v>47</v>
      </c>
    </row>
    <row r="915" spans="1:15" x14ac:dyDescent="0.3">
      <c r="A915" s="7">
        <v>18202</v>
      </c>
      <c r="B915" s="6" t="s">
        <v>1889</v>
      </c>
      <c r="C915" t="s">
        <v>1890</v>
      </c>
      <c r="D915" s="2" t="s">
        <v>58</v>
      </c>
      <c r="E915" s="4" t="s">
        <v>59</v>
      </c>
      <c r="F915" t="s">
        <v>60</v>
      </c>
      <c r="G915">
        <v>66</v>
      </c>
      <c r="H915">
        <v>35494</v>
      </c>
      <c r="I915">
        <v>20</v>
      </c>
      <c r="J915">
        <v>469</v>
      </c>
      <c r="K915">
        <v>18070</v>
      </c>
      <c r="L915">
        <v>93</v>
      </c>
      <c r="M915">
        <v>2</v>
      </c>
      <c r="N915" t="s">
        <v>32</v>
      </c>
      <c r="O915" t="s">
        <v>60</v>
      </c>
    </row>
    <row r="916" spans="1:15" x14ac:dyDescent="0.3">
      <c r="A916" s="7">
        <v>18203</v>
      </c>
      <c r="B916" s="6" t="s">
        <v>1891</v>
      </c>
      <c r="C916" t="s">
        <v>1892</v>
      </c>
      <c r="D916" s="2" t="s">
        <v>64</v>
      </c>
      <c r="E916" s="4" t="s">
        <v>59</v>
      </c>
      <c r="F916" t="s">
        <v>60</v>
      </c>
      <c r="G916">
        <v>982</v>
      </c>
      <c r="H916">
        <v>58661</v>
      </c>
      <c r="I916">
        <v>7</v>
      </c>
      <c r="J916">
        <v>373</v>
      </c>
      <c r="K916">
        <v>16931</v>
      </c>
      <c r="L916">
        <v>86</v>
      </c>
      <c r="M916">
        <v>2</v>
      </c>
      <c r="N916" t="s">
        <v>32</v>
      </c>
      <c r="O916" t="s">
        <v>60</v>
      </c>
    </row>
    <row r="917" spans="1:15" x14ac:dyDescent="0.3">
      <c r="A917" s="7">
        <v>18204</v>
      </c>
      <c r="B917" s="6" t="s">
        <v>1893</v>
      </c>
      <c r="C917" t="s">
        <v>1894</v>
      </c>
      <c r="D917" s="2" t="s">
        <v>45</v>
      </c>
      <c r="E917" s="4" t="s">
        <v>46</v>
      </c>
      <c r="F917" t="s">
        <v>76</v>
      </c>
      <c r="G917">
        <v>864</v>
      </c>
      <c r="H917">
        <v>53044</v>
      </c>
      <c r="I917">
        <v>11</v>
      </c>
      <c r="J917">
        <v>1142</v>
      </c>
      <c r="K917">
        <v>19212</v>
      </c>
      <c r="L917">
        <v>65</v>
      </c>
      <c r="M917">
        <v>2</v>
      </c>
      <c r="N917" t="s">
        <v>48</v>
      </c>
      <c r="O917" t="s">
        <v>76</v>
      </c>
    </row>
    <row r="918" spans="1:15" x14ac:dyDescent="0.3">
      <c r="A918" s="7">
        <v>18205</v>
      </c>
      <c r="B918" s="6" t="s">
        <v>1895</v>
      </c>
      <c r="C918" t="s">
        <v>1896</v>
      </c>
      <c r="D918" s="2" t="s">
        <v>58</v>
      </c>
      <c r="E918" s="4" t="s">
        <v>59</v>
      </c>
      <c r="F918" t="s">
        <v>60</v>
      </c>
      <c r="G918">
        <v>70</v>
      </c>
      <c r="H918">
        <v>27235</v>
      </c>
      <c r="I918">
        <v>3</v>
      </c>
      <c r="J918">
        <v>1792</v>
      </c>
      <c r="K918">
        <v>20139</v>
      </c>
      <c r="L918">
        <v>81</v>
      </c>
      <c r="M918">
        <v>2</v>
      </c>
      <c r="N918" t="s">
        <v>48</v>
      </c>
      <c r="O918" t="s">
        <v>60</v>
      </c>
    </row>
    <row r="919" spans="1:15" x14ac:dyDescent="0.3">
      <c r="A919" s="7">
        <v>18206</v>
      </c>
      <c r="B919" s="6" t="s">
        <v>1897</v>
      </c>
      <c r="C919" t="s">
        <v>1898</v>
      </c>
      <c r="D919" s="2" t="s">
        <v>58</v>
      </c>
      <c r="E919" s="4" t="s">
        <v>46</v>
      </c>
      <c r="F919" t="s">
        <v>60</v>
      </c>
      <c r="G919">
        <v>142</v>
      </c>
      <c r="H919">
        <v>25034</v>
      </c>
      <c r="I919">
        <v>10</v>
      </c>
      <c r="J919">
        <v>1351</v>
      </c>
      <c r="K919">
        <v>25190</v>
      </c>
      <c r="L919">
        <v>84</v>
      </c>
      <c r="M919">
        <v>2</v>
      </c>
      <c r="N919" t="s">
        <v>61</v>
      </c>
      <c r="O919" t="s">
        <v>76</v>
      </c>
    </row>
    <row r="920" spans="1:15" x14ac:dyDescent="0.3">
      <c r="A920" s="7">
        <v>18207</v>
      </c>
      <c r="B920" s="6" t="s">
        <v>1899</v>
      </c>
      <c r="C920" t="s">
        <v>1900</v>
      </c>
      <c r="D920" s="2" t="s">
        <v>58</v>
      </c>
      <c r="E920" s="4" t="s">
        <v>46</v>
      </c>
      <c r="F920" t="s">
        <v>60</v>
      </c>
      <c r="G920">
        <v>80</v>
      </c>
      <c r="H920">
        <v>12640</v>
      </c>
      <c r="I920">
        <v>10</v>
      </c>
      <c r="J920">
        <v>586</v>
      </c>
      <c r="K920">
        <v>22038</v>
      </c>
      <c r="L920">
        <v>86</v>
      </c>
      <c r="M920">
        <v>2</v>
      </c>
      <c r="N920" t="s">
        <v>48</v>
      </c>
      <c r="O920" t="s">
        <v>76</v>
      </c>
    </row>
    <row r="921" spans="1:15" x14ac:dyDescent="0.3">
      <c r="A921" s="7">
        <v>18208</v>
      </c>
      <c r="B921" s="6" t="s">
        <v>1901</v>
      </c>
      <c r="C921" t="s">
        <v>1902</v>
      </c>
      <c r="D921" s="2" t="s">
        <v>52</v>
      </c>
      <c r="E921" s="4" t="s">
        <v>46</v>
      </c>
      <c r="F921" t="s">
        <v>80</v>
      </c>
      <c r="G921">
        <v>4063</v>
      </c>
      <c r="H921">
        <v>61671</v>
      </c>
      <c r="I921">
        <v>37</v>
      </c>
      <c r="J921">
        <v>36402</v>
      </c>
      <c r="K921">
        <v>2275</v>
      </c>
      <c r="L921">
        <v>16</v>
      </c>
      <c r="M921">
        <v>5</v>
      </c>
      <c r="N921" t="s">
        <v>37</v>
      </c>
      <c r="O921" t="s">
        <v>80</v>
      </c>
    </row>
    <row r="922" spans="1:15" x14ac:dyDescent="0.3">
      <c r="A922" s="7">
        <v>18209</v>
      </c>
      <c r="B922" s="6" t="s">
        <v>1903</v>
      </c>
      <c r="C922" t="s">
        <v>1904</v>
      </c>
      <c r="D922" s="2" t="s">
        <v>52</v>
      </c>
      <c r="E922" s="4" t="s">
        <v>46</v>
      </c>
      <c r="F922" t="s">
        <v>80</v>
      </c>
      <c r="G922">
        <v>4300</v>
      </c>
      <c r="H922">
        <v>62271</v>
      </c>
      <c r="I922">
        <v>32</v>
      </c>
      <c r="J922">
        <v>23478</v>
      </c>
      <c r="K922">
        <v>2858</v>
      </c>
      <c r="L922">
        <v>14</v>
      </c>
      <c r="M922">
        <v>5</v>
      </c>
      <c r="N922" t="s">
        <v>37</v>
      </c>
      <c r="O922" t="s">
        <v>54</v>
      </c>
    </row>
    <row r="923" spans="1:15" x14ac:dyDescent="0.3">
      <c r="A923" s="7">
        <v>18210</v>
      </c>
      <c r="B923" s="6" t="s">
        <v>1905</v>
      </c>
      <c r="C923" t="s">
        <v>1906</v>
      </c>
      <c r="D923" s="2" t="s">
        <v>52</v>
      </c>
      <c r="E923" s="4" t="s">
        <v>59</v>
      </c>
      <c r="F923" t="s">
        <v>80</v>
      </c>
      <c r="G923">
        <v>3815</v>
      </c>
      <c r="H923">
        <v>16967</v>
      </c>
      <c r="I923">
        <v>34</v>
      </c>
      <c r="J923">
        <v>23006</v>
      </c>
      <c r="K923">
        <v>3164</v>
      </c>
      <c r="L923">
        <v>19</v>
      </c>
      <c r="M923">
        <v>4</v>
      </c>
      <c r="N923" t="s">
        <v>37</v>
      </c>
      <c r="O923" t="s">
        <v>80</v>
      </c>
    </row>
    <row r="924" spans="1:15" x14ac:dyDescent="0.3">
      <c r="A924" s="7">
        <v>18211</v>
      </c>
      <c r="B924" s="6" t="s">
        <v>1907</v>
      </c>
      <c r="C924" t="s">
        <v>1908</v>
      </c>
      <c r="D924" s="2" t="s">
        <v>52</v>
      </c>
      <c r="E924" s="4" t="s">
        <v>59</v>
      </c>
      <c r="F924" t="s">
        <v>80</v>
      </c>
      <c r="G924">
        <v>3215</v>
      </c>
      <c r="H924">
        <v>65049</v>
      </c>
      <c r="I924">
        <v>38</v>
      </c>
      <c r="J924">
        <v>18829</v>
      </c>
      <c r="K924">
        <v>2718</v>
      </c>
      <c r="L924">
        <v>22</v>
      </c>
      <c r="M924">
        <v>4</v>
      </c>
      <c r="N924" t="s">
        <v>37</v>
      </c>
      <c r="O924" t="s">
        <v>80</v>
      </c>
    </row>
    <row r="925" spans="1:15" x14ac:dyDescent="0.3">
      <c r="A925" s="7">
        <v>18212</v>
      </c>
      <c r="B925" s="6" t="s">
        <v>1909</v>
      </c>
      <c r="C925" t="s">
        <v>1910</v>
      </c>
      <c r="D925" s="2" t="s">
        <v>58</v>
      </c>
      <c r="E925" s="4" t="s">
        <v>59</v>
      </c>
      <c r="F925" t="s">
        <v>60</v>
      </c>
      <c r="G925">
        <v>237</v>
      </c>
      <c r="H925">
        <v>11293</v>
      </c>
      <c r="I925">
        <v>20</v>
      </c>
      <c r="J925">
        <v>920</v>
      </c>
      <c r="K925">
        <v>14916</v>
      </c>
      <c r="L925">
        <v>94</v>
      </c>
      <c r="M925">
        <v>2</v>
      </c>
      <c r="N925" t="s">
        <v>61</v>
      </c>
      <c r="O925" t="s">
        <v>60</v>
      </c>
    </row>
    <row r="926" spans="1:15" x14ac:dyDescent="0.3">
      <c r="A926" s="7">
        <v>18213</v>
      </c>
      <c r="B926" s="6" t="s">
        <v>1911</v>
      </c>
      <c r="C926" t="s">
        <v>1912</v>
      </c>
      <c r="D926" s="2" t="s">
        <v>52</v>
      </c>
      <c r="E926" s="4" t="s">
        <v>46</v>
      </c>
      <c r="F926" t="s">
        <v>67</v>
      </c>
      <c r="G926">
        <v>2433</v>
      </c>
      <c r="H926">
        <v>25027</v>
      </c>
      <c r="I926">
        <v>14</v>
      </c>
      <c r="J926">
        <v>5905</v>
      </c>
      <c r="K926">
        <v>9604</v>
      </c>
      <c r="L926">
        <v>51</v>
      </c>
      <c r="M926">
        <v>3</v>
      </c>
      <c r="N926" t="s">
        <v>48</v>
      </c>
      <c r="O926" t="s">
        <v>47</v>
      </c>
    </row>
    <row r="927" spans="1:15" x14ac:dyDescent="0.3">
      <c r="A927" s="7">
        <v>18214</v>
      </c>
      <c r="B927" s="6" t="s">
        <v>1913</v>
      </c>
      <c r="C927" t="s">
        <v>1914</v>
      </c>
      <c r="D927" s="2" t="s">
        <v>52</v>
      </c>
      <c r="E927" s="4" t="s">
        <v>46</v>
      </c>
      <c r="F927" t="s">
        <v>80</v>
      </c>
      <c r="G927">
        <v>3933</v>
      </c>
      <c r="H927">
        <v>39333</v>
      </c>
      <c r="I927">
        <v>52</v>
      </c>
      <c r="J927">
        <v>42166</v>
      </c>
      <c r="K927">
        <v>1153</v>
      </c>
      <c r="L927">
        <v>11</v>
      </c>
      <c r="M927">
        <v>5</v>
      </c>
      <c r="N927" t="s">
        <v>48</v>
      </c>
      <c r="O927" t="s">
        <v>80</v>
      </c>
    </row>
    <row r="928" spans="1:15" x14ac:dyDescent="0.3">
      <c r="A928" s="7">
        <v>18215</v>
      </c>
      <c r="B928" s="6" t="s">
        <v>1915</v>
      </c>
      <c r="C928" t="s">
        <v>1916</v>
      </c>
      <c r="D928" s="2" t="s">
        <v>52</v>
      </c>
      <c r="E928" s="4" t="s">
        <v>53</v>
      </c>
      <c r="F928" t="s">
        <v>54</v>
      </c>
      <c r="G928">
        <v>1737</v>
      </c>
      <c r="H928">
        <v>88954</v>
      </c>
      <c r="I928">
        <v>39</v>
      </c>
      <c r="J928">
        <v>11330</v>
      </c>
      <c r="K928">
        <v>2500</v>
      </c>
      <c r="L928">
        <v>17</v>
      </c>
      <c r="M928">
        <v>5</v>
      </c>
      <c r="N928" t="s">
        <v>48</v>
      </c>
      <c r="O928" t="s">
        <v>80</v>
      </c>
    </row>
    <row r="929" spans="1:15" x14ac:dyDescent="0.3">
      <c r="A929" s="7">
        <v>18216</v>
      </c>
      <c r="B929" s="6" t="s">
        <v>1917</v>
      </c>
      <c r="C929" t="s">
        <v>1918</v>
      </c>
      <c r="D929" s="2" t="s">
        <v>45</v>
      </c>
      <c r="E929" s="4" t="s">
        <v>59</v>
      </c>
      <c r="F929" t="s">
        <v>67</v>
      </c>
      <c r="G929">
        <v>352</v>
      </c>
      <c r="H929">
        <v>41484</v>
      </c>
      <c r="I929">
        <v>15</v>
      </c>
      <c r="J929">
        <v>2485</v>
      </c>
      <c r="K929">
        <v>19267</v>
      </c>
      <c r="L929">
        <v>48</v>
      </c>
      <c r="M929">
        <v>1</v>
      </c>
      <c r="N929" t="s">
        <v>48</v>
      </c>
      <c r="O929" t="s">
        <v>47</v>
      </c>
    </row>
    <row r="930" spans="1:15" x14ac:dyDescent="0.3">
      <c r="A930" s="7">
        <v>18217</v>
      </c>
      <c r="B930" s="6" t="s">
        <v>1919</v>
      </c>
      <c r="C930" t="s">
        <v>1920</v>
      </c>
      <c r="D930" s="2" t="s">
        <v>58</v>
      </c>
      <c r="E930" s="4" t="s">
        <v>59</v>
      </c>
      <c r="F930" t="s">
        <v>60</v>
      </c>
      <c r="G930">
        <v>62</v>
      </c>
      <c r="H930">
        <v>29889</v>
      </c>
      <c r="I930">
        <v>13</v>
      </c>
      <c r="J930">
        <v>702</v>
      </c>
      <c r="K930">
        <v>15549</v>
      </c>
      <c r="L930">
        <v>98</v>
      </c>
      <c r="M930">
        <v>1</v>
      </c>
      <c r="N930" t="s">
        <v>32</v>
      </c>
      <c r="O930" t="s">
        <v>60</v>
      </c>
    </row>
    <row r="931" spans="1:15" x14ac:dyDescent="0.3">
      <c r="A931" s="7">
        <v>18218</v>
      </c>
      <c r="B931" s="6" t="s">
        <v>1921</v>
      </c>
      <c r="C931" t="s">
        <v>1922</v>
      </c>
      <c r="D931" s="2" t="s">
        <v>58</v>
      </c>
      <c r="E931" s="4" t="s">
        <v>46</v>
      </c>
      <c r="F931" t="s">
        <v>60</v>
      </c>
      <c r="G931">
        <v>55</v>
      </c>
      <c r="H931">
        <v>15227</v>
      </c>
      <c r="I931">
        <v>16</v>
      </c>
      <c r="J931">
        <v>426</v>
      </c>
      <c r="K931">
        <v>24408</v>
      </c>
      <c r="L931">
        <v>82</v>
      </c>
      <c r="M931">
        <v>1</v>
      </c>
      <c r="N931" t="s">
        <v>32</v>
      </c>
      <c r="O931" t="s">
        <v>60</v>
      </c>
    </row>
    <row r="932" spans="1:15" x14ac:dyDescent="0.3">
      <c r="A932" s="7">
        <v>18219</v>
      </c>
      <c r="B932" s="6" t="s">
        <v>1923</v>
      </c>
      <c r="C932" t="s">
        <v>1924</v>
      </c>
      <c r="D932" s="2" t="s">
        <v>70</v>
      </c>
      <c r="E932" s="4" t="s">
        <v>59</v>
      </c>
      <c r="F932" t="s">
        <v>60</v>
      </c>
      <c r="G932">
        <v>120</v>
      </c>
      <c r="H932">
        <v>29250</v>
      </c>
      <c r="I932">
        <v>10</v>
      </c>
      <c r="J932">
        <v>1315</v>
      </c>
      <c r="K932">
        <v>25142</v>
      </c>
      <c r="L932">
        <v>85</v>
      </c>
      <c r="M932">
        <v>2</v>
      </c>
      <c r="N932" t="s">
        <v>32</v>
      </c>
      <c r="O932" t="s">
        <v>76</v>
      </c>
    </row>
    <row r="933" spans="1:15" x14ac:dyDescent="0.3">
      <c r="A933" s="7">
        <v>18220</v>
      </c>
      <c r="B933" s="6" t="s">
        <v>1925</v>
      </c>
      <c r="C933" t="s">
        <v>1926</v>
      </c>
      <c r="D933" s="2" t="s">
        <v>45</v>
      </c>
      <c r="E933" s="4" t="s">
        <v>46</v>
      </c>
      <c r="F933" t="s">
        <v>60</v>
      </c>
      <c r="G933">
        <v>257</v>
      </c>
      <c r="H933">
        <v>77849</v>
      </c>
      <c r="I933">
        <v>4</v>
      </c>
      <c r="J933">
        <v>1379</v>
      </c>
      <c r="K933">
        <v>20656</v>
      </c>
      <c r="L933">
        <v>93</v>
      </c>
      <c r="M933">
        <v>1</v>
      </c>
      <c r="N933" t="s">
        <v>32</v>
      </c>
      <c r="O933" t="s">
        <v>76</v>
      </c>
    </row>
    <row r="934" spans="1:15" x14ac:dyDescent="0.3">
      <c r="A934" s="7">
        <v>18221</v>
      </c>
      <c r="B934" s="6" t="s">
        <v>1927</v>
      </c>
      <c r="C934" t="s">
        <v>1928</v>
      </c>
      <c r="D934" s="2" t="s">
        <v>52</v>
      </c>
      <c r="E934" s="4" t="s">
        <v>53</v>
      </c>
      <c r="F934" t="s">
        <v>54</v>
      </c>
      <c r="G934">
        <v>2656</v>
      </c>
      <c r="H934">
        <v>79895</v>
      </c>
      <c r="I934">
        <v>18</v>
      </c>
      <c r="J934">
        <v>21767</v>
      </c>
      <c r="K934">
        <v>2821</v>
      </c>
      <c r="L934">
        <v>11</v>
      </c>
      <c r="M934">
        <v>5</v>
      </c>
      <c r="N934" t="s">
        <v>37</v>
      </c>
      <c r="O934" t="s">
        <v>55</v>
      </c>
    </row>
    <row r="935" spans="1:15" x14ac:dyDescent="0.3">
      <c r="A935" s="7">
        <v>18222</v>
      </c>
      <c r="B935" s="6" t="s">
        <v>1929</v>
      </c>
      <c r="C935" t="s">
        <v>1930</v>
      </c>
      <c r="D935" s="2" t="s">
        <v>70</v>
      </c>
      <c r="E935" s="4" t="s">
        <v>46</v>
      </c>
      <c r="F935" t="s">
        <v>60</v>
      </c>
      <c r="G935">
        <v>99</v>
      </c>
      <c r="H935">
        <v>40691</v>
      </c>
      <c r="I935">
        <v>20</v>
      </c>
      <c r="J935">
        <v>770</v>
      </c>
      <c r="K935">
        <v>18273</v>
      </c>
      <c r="L935">
        <v>93</v>
      </c>
      <c r="M935">
        <v>2</v>
      </c>
      <c r="N935" t="s">
        <v>32</v>
      </c>
      <c r="O935" t="s">
        <v>60</v>
      </c>
    </row>
    <row r="936" spans="1:15" x14ac:dyDescent="0.3">
      <c r="A936" s="7">
        <v>18223</v>
      </c>
      <c r="B936" s="6" t="s">
        <v>1931</v>
      </c>
      <c r="C936" t="s">
        <v>1932</v>
      </c>
      <c r="D936" s="2" t="s">
        <v>45</v>
      </c>
      <c r="E936" s="4" t="s">
        <v>46</v>
      </c>
      <c r="F936" t="s">
        <v>47</v>
      </c>
      <c r="G936">
        <v>455</v>
      </c>
      <c r="H936">
        <v>37245</v>
      </c>
      <c r="I936">
        <v>5</v>
      </c>
      <c r="J936">
        <v>6670</v>
      </c>
      <c r="K936">
        <v>9663</v>
      </c>
      <c r="L936">
        <v>50</v>
      </c>
      <c r="M936">
        <v>0</v>
      </c>
      <c r="N936" t="s">
        <v>48</v>
      </c>
      <c r="O936" t="s">
        <v>49</v>
      </c>
    </row>
    <row r="937" spans="1:15" x14ac:dyDescent="0.3">
      <c r="A937" s="7">
        <v>18224</v>
      </c>
      <c r="B937" s="6" t="s">
        <v>1933</v>
      </c>
      <c r="C937" t="s">
        <v>1934</v>
      </c>
      <c r="D937" s="2" t="s">
        <v>58</v>
      </c>
      <c r="E937" s="4" t="s">
        <v>59</v>
      </c>
      <c r="F937" t="s">
        <v>60</v>
      </c>
      <c r="G937">
        <v>88</v>
      </c>
      <c r="H937">
        <v>87406</v>
      </c>
      <c r="I937">
        <v>4</v>
      </c>
      <c r="J937">
        <v>1044</v>
      </c>
      <c r="K937">
        <v>13235</v>
      </c>
      <c r="L937">
        <v>91</v>
      </c>
      <c r="M937">
        <v>2</v>
      </c>
      <c r="N937" t="s">
        <v>48</v>
      </c>
      <c r="O937" t="s">
        <v>60</v>
      </c>
    </row>
    <row r="938" spans="1:15" x14ac:dyDescent="0.3">
      <c r="A938" s="7">
        <v>18225</v>
      </c>
      <c r="B938" s="6" t="s">
        <v>1935</v>
      </c>
      <c r="C938" t="s">
        <v>1936</v>
      </c>
      <c r="D938" s="2" t="s">
        <v>45</v>
      </c>
      <c r="E938" s="4" t="s">
        <v>46</v>
      </c>
      <c r="F938" t="s">
        <v>60</v>
      </c>
      <c r="G938">
        <v>841</v>
      </c>
      <c r="H938">
        <v>14669</v>
      </c>
      <c r="I938">
        <v>15</v>
      </c>
      <c r="J938">
        <v>557</v>
      </c>
      <c r="K938">
        <v>12522</v>
      </c>
      <c r="L938">
        <v>83</v>
      </c>
      <c r="M938">
        <v>2</v>
      </c>
      <c r="N938" t="s">
        <v>32</v>
      </c>
      <c r="O938" t="s">
        <v>60</v>
      </c>
    </row>
    <row r="939" spans="1:15" x14ac:dyDescent="0.3">
      <c r="A939" s="7">
        <v>18226</v>
      </c>
      <c r="B939" s="6" t="s">
        <v>1937</v>
      </c>
      <c r="C939" t="s">
        <v>1938</v>
      </c>
      <c r="D939" s="2" t="s">
        <v>58</v>
      </c>
      <c r="E939" s="4" t="s">
        <v>59</v>
      </c>
      <c r="F939" t="s">
        <v>60</v>
      </c>
      <c r="G939">
        <v>128</v>
      </c>
      <c r="H939">
        <v>19487</v>
      </c>
      <c r="I939">
        <v>13</v>
      </c>
      <c r="J939">
        <v>449</v>
      </c>
      <c r="K939">
        <v>18369</v>
      </c>
      <c r="L939">
        <v>82</v>
      </c>
      <c r="M939">
        <v>2</v>
      </c>
      <c r="N939" t="s">
        <v>32</v>
      </c>
      <c r="O939" t="s">
        <v>60</v>
      </c>
    </row>
    <row r="940" spans="1:15" x14ac:dyDescent="0.3">
      <c r="A940" s="7">
        <v>18227</v>
      </c>
      <c r="B940" s="6" t="s">
        <v>1939</v>
      </c>
      <c r="C940" t="s">
        <v>1940</v>
      </c>
      <c r="D940" s="2" t="s">
        <v>45</v>
      </c>
      <c r="E940" s="4" t="s">
        <v>46</v>
      </c>
      <c r="F940" t="s">
        <v>67</v>
      </c>
      <c r="G940">
        <v>260</v>
      </c>
      <c r="H940">
        <v>25562</v>
      </c>
      <c r="I940">
        <v>2</v>
      </c>
      <c r="J940">
        <v>4956</v>
      </c>
      <c r="K940">
        <v>10460</v>
      </c>
      <c r="L940">
        <v>42</v>
      </c>
      <c r="M940">
        <v>2</v>
      </c>
      <c r="N940" t="s">
        <v>48</v>
      </c>
      <c r="O940" t="s">
        <v>76</v>
      </c>
    </row>
    <row r="941" spans="1:15" x14ac:dyDescent="0.3">
      <c r="A941" s="7">
        <v>18228</v>
      </c>
      <c r="B941" s="6" t="s">
        <v>1941</v>
      </c>
      <c r="C941" t="s">
        <v>1942</v>
      </c>
      <c r="D941" s="2" t="s">
        <v>58</v>
      </c>
      <c r="E941" s="4" t="s">
        <v>46</v>
      </c>
      <c r="F941" t="s">
        <v>47</v>
      </c>
      <c r="G941">
        <v>216</v>
      </c>
      <c r="H941">
        <v>65902</v>
      </c>
      <c r="I941">
        <v>13</v>
      </c>
      <c r="J941">
        <v>7166</v>
      </c>
      <c r="K941">
        <v>10058</v>
      </c>
      <c r="L941">
        <v>63</v>
      </c>
      <c r="M941">
        <v>0</v>
      </c>
      <c r="N941" t="s">
        <v>32</v>
      </c>
      <c r="O941" t="s">
        <v>47</v>
      </c>
    </row>
    <row r="942" spans="1:15" x14ac:dyDescent="0.3">
      <c r="A942" s="7">
        <v>18229</v>
      </c>
      <c r="B942" s="6" t="s">
        <v>1943</v>
      </c>
      <c r="C942" t="s">
        <v>1944</v>
      </c>
      <c r="D942" s="2" t="s">
        <v>52</v>
      </c>
      <c r="E942" s="4" t="s">
        <v>46</v>
      </c>
      <c r="F942" t="s">
        <v>76</v>
      </c>
      <c r="G942">
        <v>1216</v>
      </c>
      <c r="H942">
        <v>68727</v>
      </c>
      <c r="I942">
        <v>23</v>
      </c>
      <c r="J942">
        <v>1989</v>
      </c>
      <c r="K942">
        <v>14266</v>
      </c>
      <c r="L942">
        <v>72</v>
      </c>
      <c r="M942">
        <v>3</v>
      </c>
      <c r="N942" t="s">
        <v>32</v>
      </c>
      <c r="O942" t="s">
        <v>76</v>
      </c>
    </row>
    <row r="943" spans="1:15" x14ac:dyDescent="0.3">
      <c r="A943" s="7">
        <v>18230</v>
      </c>
      <c r="B943" s="6" t="s">
        <v>1945</v>
      </c>
      <c r="C943" t="s">
        <v>1946</v>
      </c>
      <c r="D943" s="2" t="s">
        <v>52</v>
      </c>
      <c r="E943" s="4" t="s">
        <v>59</v>
      </c>
      <c r="F943" t="s">
        <v>80</v>
      </c>
      <c r="G943">
        <v>2478</v>
      </c>
      <c r="H943">
        <v>72871</v>
      </c>
      <c r="I943">
        <v>58</v>
      </c>
      <c r="J943">
        <v>42926</v>
      </c>
      <c r="K943">
        <v>3243</v>
      </c>
      <c r="L943">
        <v>11</v>
      </c>
      <c r="M943">
        <v>4</v>
      </c>
      <c r="N943" t="s">
        <v>37</v>
      </c>
      <c r="O943" t="s">
        <v>80</v>
      </c>
    </row>
    <row r="944" spans="1:15" x14ac:dyDescent="0.3">
      <c r="A944" s="7">
        <v>18231</v>
      </c>
      <c r="B944" s="6" t="s">
        <v>1947</v>
      </c>
      <c r="C944" t="s">
        <v>1948</v>
      </c>
      <c r="D944" s="2" t="s">
        <v>64</v>
      </c>
      <c r="E944" s="4" t="s">
        <v>59</v>
      </c>
      <c r="F944" t="s">
        <v>60</v>
      </c>
      <c r="G944">
        <v>259</v>
      </c>
      <c r="H944">
        <v>49655</v>
      </c>
      <c r="I944">
        <v>18</v>
      </c>
      <c r="J944">
        <v>419</v>
      </c>
      <c r="K944">
        <v>21663</v>
      </c>
      <c r="L944">
        <v>78</v>
      </c>
      <c r="M944">
        <v>2</v>
      </c>
      <c r="N944" t="s">
        <v>61</v>
      </c>
      <c r="O944" t="s">
        <v>60</v>
      </c>
    </row>
    <row r="945" spans="1:15" x14ac:dyDescent="0.3">
      <c r="A945" s="7">
        <v>18232</v>
      </c>
      <c r="B945" s="6" t="s">
        <v>1949</v>
      </c>
      <c r="C945" t="s">
        <v>1950</v>
      </c>
      <c r="D945" s="2" t="s">
        <v>45</v>
      </c>
      <c r="E945" s="4" t="s">
        <v>59</v>
      </c>
      <c r="F945" t="s">
        <v>60</v>
      </c>
      <c r="G945">
        <v>249</v>
      </c>
      <c r="H945">
        <v>71983</v>
      </c>
      <c r="I945">
        <v>7</v>
      </c>
      <c r="J945">
        <v>1711</v>
      </c>
      <c r="K945">
        <v>12522</v>
      </c>
      <c r="L945">
        <v>80</v>
      </c>
      <c r="M945">
        <v>2</v>
      </c>
      <c r="N945" t="s">
        <v>32</v>
      </c>
      <c r="O945" t="s">
        <v>60</v>
      </c>
    </row>
    <row r="946" spans="1:15" x14ac:dyDescent="0.3">
      <c r="A946" s="7">
        <v>18233</v>
      </c>
      <c r="B946" s="6" t="s">
        <v>1951</v>
      </c>
      <c r="C946" t="s">
        <v>1952</v>
      </c>
      <c r="D946" s="2" t="s">
        <v>70</v>
      </c>
      <c r="E946" s="4" t="s">
        <v>59</v>
      </c>
      <c r="F946" t="s">
        <v>60</v>
      </c>
      <c r="G946">
        <v>223</v>
      </c>
      <c r="H946">
        <v>65097</v>
      </c>
      <c r="I946">
        <v>12</v>
      </c>
      <c r="J946">
        <v>582</v>
      </c>
      <c r="K946">
        <v>23669</v>
      </c>
      <c r="L946">
        <v>82</v>
      </c>
      <c r="M946">
        <v>2</v>
      </c>
      <c r="N946" t="s">
        <v>32</v>
      </c>
      <c r="O946" t="s">
        <v>60</v>
      </c>
    </row>
    <row r="947" spans="1:15" x14ac:dyDescent="0.3">
      <c r="A947" s="7">
        <v>18234</v>
      </c>
      <c r="B947" s="6" t="s">
        <v>1953</v>
      </c>
      <c r="C947" t="s">
        <v>1954</v>
      </c>
      <c r="D947" s="2" t="s">
        <v>58</v>
      </c>
      <c r="E947" s="4" t="s">
        <v>59</v>
      </c>
      <c r="F947" t="s">
        <v>60</v>
      </c>
      <c r="G947">
        <v>90</v>
      </c>
      <c r="H947">
        <v>75849</v>
      </c>
      <c r="I947">
        <v>13</v>
      </c>
      <c r="J947">
        <v>1728</v>
      </c>
      <c r="K947">
        <v>28622</v>
      </c>
      <c r="L947">
        <v>82</v>
      </c>
      <c r="M947">
        <v>2</v>
      </c>
      <c r="N947" t="s">
        <v>32</v>
      </c>
      <c r="O947" t="s">
        <v>76</v>
      </c>
    </row>
    <row r="948" spans="1:15" x14ac:dyDescent="0.3">
      <c r="A948" s="7">
        <v>18235</v>
      </c>
      <c r="B948" s="6" t="s">
        <v>1955</v>
      </c>
      <c r="C948" t="s">
        <v>1956</v>
      </c>
      <c r="D948" s="2" t="s">
        <v>64</v>
      </c>
      <c r="E948" s="4" t="s">
        <v>46</v>
      </c>
      <c r="F948" t="s">
        <v>67</v>
      </c>
      <c r="G948">
        <v>280</v>
      </c>
      <c r="H948">
        <v>14639</v>
      </c>
      <c r="I948">
        <v>3</v>
      </c>
      <c r="J948">
        <v>5182</v>
      </c>
      <c r="K948">
        <v>14815</v>
      </c>
      <c r="L948">
        <v>60</v>
      </c>
      <c r="M948">
        <v>3</v>
      </c>
      <c r="N948" t="s">
        <v>48</v>
      </c>
      <c r="O948" t="s">
        <v>49</v>
      </c>
    </row>
    <row r="949" spans="1:15" x14ac:dyDescent="0.3">
      <c r="A949" s="7">
        <v>18236</v>
      </c>
      <c r="B949" s="6" t="s">
        <v>1957</v>
      </c>
      <c r="C949" t="s">
        <v>1958</v>
      </c>
      <c r="D949" s="2" t="s">
        <v>79</v>
      </c>
      <c r="E949" s="4" t="s">
        <v>46</v>
      </c>
      <c r="F949" t="s">
        <v>54</v>
      </c>
      <c r="G949">
        <v>1159</v>
      </c>
      <c r="H949">
        <v>65324</v>
      </c>
      <c r="I949">
        <v>31</v>
      </c>
      <c r="J949">
        <v>7592</v>
      </c>
      <c r="K949">
        <v>3268</v>
      </c>
      <c r="L949">
        <v>15</v>
      </c>
      <c r="M949">
        <v>7</v>
      </c>
      <c r="N949" t="s">
        <v>37</v>
      </c>
      <c r="O949" t="s">
        <v>49</v>
      </c>
    </row>
    <row r="950" spans="1:15" x14ac:dyDescent="0.3">
      <c r="A950" s="7">
        <v>18237</v>
      </c>
      <c r="B950" s="6" t="s">
        <v>1959</v>
      </c>
      <c r="C950" t="s">
        <v>1960</v>
      </c>
      <c r="D950" s="2" t="s">
        <v>58</v>
      </c>
      <c r="E950" s="4" t="s">
        <v>46</v>
      </c>
      <c r="F950" t="s">
        <v>60</v>
      </c>
      <c r="G950">
        <v>168</v>
      </c>
      <c r="H950">
        <v>39044</v>
      </c>
      <c r="I950">
        <v>7</v>
      </c>
      <c r="J950">
        <v>1294</v>
      </c>
      <c r="K950">
        <v>14335</v>
      </c>
      <c r="L950">
        <v>84</v>
      </c>
      <c r="M950">
        <v>1</v>
      </c>
      <c r="N950" t="s">
        <v>48</v>
      </c>
      <c r="O950" t="s">
        <v>76</v>
      </c>
    </row>
    <row r="951" spans="1:15" x14ac:dyDescent="0.3">
      <c r="A951" s="7">
        <v>18238</v>
      </c>
      <c r="B951" s="6" t="s">
        <v>1961</v>
      </c>
      <c r="C951" t="s">
        <v>1962</v>
      </c>
      <c r="D951" s="2" t="s">
        <v>52</v>
      </c>
      <c r="E951" s="4" t="s">
        <v>59</v>
      </c>
      <c r="F951" t="s">
        <v>54</v>
      </c>
      <c r="G951">
        <v>1268</v>
      </c>
      <c r="H951">
        <v>65097</v>
      </c>
      <c r="I951">
        <v>28</v>
      </c>
      <c r="J951">
        <v>28975</v>
      </c>
      <c r="K951">
        <v>2602</v>
      </c>
      <c r="L951">
        <v>15</v>
      </c>
      <c r="M951">
        <v>6</v>
      </c>
      <c r="N951" t="s">
        <v>48</v>
      </c>
      <c r="O951" t="s">
        <v>80</v>
      </c>
    </row>
    <row r="952" spans="1:15" x14ac:dyDescent="0.3">
      <c r="A952" s="7">
        <v>18239</v>
      </c>
      <c r="B952" s="6" t="s">
        <v>1963</v>
      </c>
      <c r="C952" t="s">
        <v>1964</v>
      </c>
      <c r="D952" s="2" t="s">
        <v>45</v>
      </c>
      <c r="E952" s="4" t="s">
        <v>46</v>
      </c>
      <c r="F952" t="s">
        <v>47</v>
      </c>
      <c r="G952">
        <v>756</v>
      </c>
      <c r="H952">
        <v>65809</v>
      </c>
      <c r="I952">
        <v>15</v>
      </c>
      <c r="J952">
        <v>1532</v>
      </c>
      <c r="K952">
        <v>11820</v>
      </c>
      <c r="L952">
        <v>58</v>
      </c>
      <c r="M952">
        <v>1</v>
      </c>
      <c r="N952" t="s">
        <v>48</v>
      </c>
      <c r="O952" t="s">
        <v>73</v>
      </c>
    </row>
    <row r="953" spans="1:15" x14ac:dyDescent="0.3">
      <c r="A953" s="7">
        <v>18240</v>
      </c>
      <c r="B953" s="6" t="s">
        <v>1965</v>
      </c>
      <c r="C953" t="s">
        <v>1966</v>
      </c>
      <c r="D953" s="2" t="s">
        <v>58</v>
      </c>
      <c r="E953" s="4" t="s">
        <v>59</v>
      </c>
      <c r="F953" t="s">
        <v>60</v>
      </c>
      <c r="G953">
        <v>137</v>
      </c>
      <c r="H953">
        <v>72131</v>
      </c>
      <c r="I953">
        <v>5</v>
      </c>
      <c r="J953">
        <v>614</v>
      </c>
      <c r="K953">
        <v>22653</v>
      </c>
      <c r="L953">
        <v>88</v>
      </c>
      <c r="M953">
        <v>1</v>
      </c>
      <c r="N953" t="s">
        <v>32</v>
      </c>
      <c r="O953" t="s">
        <v>60</v>
      </c>
    </row>
    <row r="954" spans="1:15" x14ac:dyDescent="0.3">
      <c r="A954" s="7">
        <v>18241</v>
      </c>
      <c r="B954" s="6" t="s">
        <v>1967</v>
      </c>
      <c r="C954" t="s">
        <v>1968</v>
      </c>
      <c r="D954" s="2" t="s">
        <v>52</v>
      </c>
      <c r="E954" s="4" t="s">
        <v>59</v>
      </c>
      <c r="F954" t="s">
        <v>67</v>
      </c>
      <c r="G954">
        <v>1353</v>
      </c>
      <c r="H954">
        <v>80160</v>
      </c>
      <c r="I954">
        <v>9</v>
      </c>
      <c r="J954">
        <v>4395</v>
      </c>
      <c r="K954">
        <v>11036</v>
      </c>
      <c r="L954">
        <v>55</v>
      </c>
      <c r="M954">
        <v>1</v>
      </c>
      <c r="N954" t="s">
        <v>48</v>
      </c>
      <c r="O954" t="s">
        <v>49</v>
      </c>
    </row>
    <row r="955" spans="1:15" x14ac:dyDescent="0.3">
      <c r="A955" s="7">
        <v>18242</v>
      </c>
      <c r="B955" s="6" t="s">
        <v>1969</v>
      </c>
      <c r="C955" t="s">
        <v>1970</v>
      </c>
      <c r="D955" s="2" t="s">
        <v>52</v>
      </c>
      <c r="E955" s="4" t="s">
        <v>46</v>
      </c>
      <c r="F955" t="s">
        <v>80</v>
      </c>
      <c r="G955">
        <v>4704</v>
      </c>
      <c r="H955">
        <v>53158</v>
      </c>
      <c r="I955">
        <v>46</v>
      </c>
      <c r="J955">
        <v>35026</v>
      </c>
      <c r="K955">
        <v>3529</v>
      </c>
      <c r="L955">
        <v>11</v>
      </c>
      <c r="M955">
        <v>3</v>
      </c>
      <c r="N955" t="s">
        <v>37</v>
      </c>
      <c r="O955" t="s">
        <v>47</v>
      </c>
    </row>
    <row r="956" spans="1:15" x14ac:dyDescent="0.3">
      <c r="A956" s="7">
        <v>18243</v>
      </c>
      <c r="B956" s="6" t="s">
        <v>1971</v>
      </c>
      <c r="C956" t="s">
        <v>1972</v>
      </c>
      <c r="D956" s="2" t="s">
        <v>70</v>
      </c>
      <c r="E956" s="4" t="s">
        <v>46</v>
      </c>
      <c r="F956" t="s">
        <v>67</v>
      </c>
      <c r="G956">
        <v>249</v>
      </c>
      <c r="H956">
        <v>42898</v>
      </c>
      <c r="I956">
        <v>10</v>
      </c>
      <c r="J956">
        <v>4171</v>
      </c>
      <c r="K956">
        <v>12080</v>
      </c>
      <c r="L956">
        <v>53</v>
      </c>
      <c r="M956">
        <v>3</v>
      </c>
      <c r="N956" t="s">
        <v>48</v>
      </c>
      <c r="O956" t="s">
        <v>47</v>
      </c>
    </row>
    <row r="957" spans="1:15" x14ac:dyDescent="0.3">
      <c r="A957" s="7">
        <v>18244</v>
      </c>
      <c r="B957" s="6" t="s">
        <v>1973</v>
      </c>
      <c r="C957" t="s">
        <v>1974</v>
      </c>
      <c r="D957" s="2" t="s">
        <v>52</v>
      </c>
      <c r="E957" s="4" t="s">
        <v>46</v>
      </c>
      <c r="F957" t="s">
        <v>80</v>
      </c>
      <c r="G957">
        <v>2703</v>
      </c>
      <c r="H957">
        <v>14117</v>
      </c>
      <c r="I957">
        <v>36</v>
      </c>
      <c r="J957">
        <v>30143</v>
      </c>
      <c r="K957">
        <v>3370</v>
      </c>
      <c r="L957">
        <v>13</v>
      </c>
      <c r="M957">
        <v>3</v>
      </c>
      <c r="N957" t="s">
        <v>37</v>
      </c>
      <c r="O957" t="s">
        <v>80</v>
      </c>
    </row>
    <row r="958" spans="1:15" x14ac:dyDescent="0.3">
      <c r="A958" s="7">
        <v>18245</v>
      </c>
      <c r="B958" s="6" t="s">
        <v>1975</v>
      </c>
      <c r="C958" t="s">
        <v>1976</v>
      </c>
      <c r="D958" s="2" t="s">
        <v>58</v>
      </c>
      <c r="E958" s="4" t="s">
        <v>46</v>
      </c>
      <c r="F958" t="s">
        <v>60</v>
      </c>
      <c r="G958">
        <v>148</v>
      </c>
      <c r="H958">
        <v>43689</v>
      </c>
      <c r="I958">
        <v>19</v>
      </c>
      <c r="J958">
        <v>207</v>
      </c>
      <c r="K958">
        <v>17023</v>
      </c>
      <c r="L958">
        <v>75</v>
      </c>
      <c r="M958">
        <v>2</v>
      </c>
      <c r="N958" t="s">
        <v>48</v>
      </c>
      <c r="O958" t="s">
        <v>60</v>
      </c>
    </row>
    <row r="959" spans="1:15" x14ac:dyDescent="0.3">
      <c r="A959" s="7">
        <v>18246</v>
      </c>
      <c r="B959" s="6" t="s">
        <v>1977</v>
      </c>
      <c r="C959" t="s">
        <v>1978</v>
      </c>
      <c r="D959" s="2" t="s">
        <v>52</v>
      </c>
      <c r="E959" s="4" t="s">
        <v>59</v>
      </c>
      <c r="F959" t="s">
        <v>80</v>
      </c>
      <c r="G959">
        <v>1534</v>
      </c>
      <c r="H959">
        <v>40924</v>
      </c>
      <c r="I959">
        <v>34</v>
      </c>
      <c r="J959">
        <v>18029</v>
      </c>
      <c r="K959">
        <v>3665</v>
      </c>
      <c r="L959">
        <v>13</v>
      </c>
      <c r="M959">
        <v>4</v>
      </c>
      <c r="N959" t="s">
        <v>37</v>
      </c>
      <c r="O959" t="s">
        <v>80</v>
      </c>
    </row>
    <row r="960" spans="1:15" x14ac:dyDescent="0.3">
      <c r="A960" s="7">
        <v>18247</v>
      </c>
      <c r="B960" s="6" t="s">
        <v>1979</v>
      </c>
      <c r="C960" t="s">
        <v>1980</v>
      </c>
      <c r="D960" s="2" t="s">
        <v>52</v>
      </c>
      <c r="E960" s="4" t="s">
        <v>46</v>
      </c>
      <c r="F960" t="s">
        <v>80</v>
      </c>
      <c r="G960">
        <v>1059</v>
      </c>
      <c r="H960">
        <v>21687</v>
      </c>
      <c r="I960">
        <v>50</v>
      </c>
      <c r="J960">
        <v>12323</v>
      </c>
      <c r="K960">
        <v>2384</v>
      </c>
      <c r="L960">
        <v>11</v>
      </c>
      <c r="M960">
        <v>4</v>
      </c>
      <c r="N960" t="s">
        <v>37</v>
      </c>
      <c r="O960" t="s">
        <v>80</v>
      </c>
    </row>
    <row r="961" spans="1:15" x14ac:dyDescent="0.3">
      <c r="A961" s="7">
        <v>18248</v>
      </c>
      <c r="B961" s="6" t="s">
        <v>1981</v>
      </c>
      <c r="C961" t="s">
        <v>1982</v>
      </c>
      <c r="D961" s="2" t="s">
        <v>58</v>
      </c>
      <c r="E961" s="4" t="s">
        <v>59</v>
      </c>
      <c r="F961" t="s">
        <v>60</v>
      </c>
      <c r="G961">
        <v>123</v>
      </c>
      <c r="H961">
        <v>74892</v>
      </c>
      <c r="I961">
        <v>15</v>
      </c>
      <c r="J961">
        <v>204</v>
      </c>
      <c r="K961">
        <v>26169</v>
      </c>
      <c r="L961">
        <v>84</v>
      </c>
      <c r="M961">
        <v>1</v>
      </c>
      <c r="N961" t="s">
        <v>48</v>
      </c>
      <c r="O961" t="s">
        <v>60</v>
      </c>
    </row>
    <row r="962" spans="1:15" x14ac:dyDescent="0.3">
      <c r="A962" s="7">
        <v>18249</v>
      </c>
      <c r="B962" s="6" t="s">
        <v>1983</v>
      </c>
      <c r="C962" t="s">
        <v>1984</v>
      </c>
      <c r="D962" s="2" t="s">
        <v>64</v>
      </c>
      <c r="E962" s="4" t="s">
        <v>46</v>
      </c>
      <c r="F962" t="s">
        <v>47</v>
      </c>
      <c r="G962">
        <v>762</v>
      </c>
      <c r="H962">
        <v>77431</v>
      </c>
      <c r="I962">
        <v>18</v>
      </c>
      <c r="J962">
        <v>6719</v>
      </c>
      <c r="K962">
        <v>10740</v>
      </c>
      <c r="L962">
        <v>67</v>
      </c>
      <c r="M962">
        <v>0</v>
      </c>
      <c r="N962" t="s">
        <v>61</v>
      </c>
      <c r="O962" t="s">
        <v>49</v>
      </c>
    </row>
    <row r="963" spans="1:15" x14ac:dyDescent="0.3">
      <c r="A963" s="7">
        <v>18250</v>
      </c>
      <c r="B963" s="6" t="s">
        <v>1985</v>
      </c>
      <c r="C963" t="s">
        <v>1986</v>
      </c>
      <c r="D963" s="2" t="s">
        <v>64</v>
      </c>
      <c r="E963" s="4" t="s">
        <v>46</v>
      </c>
      <c r="F963" t="s">
        <v>67</v>
      </c>
      <c r="G963">
        <v>940</v>
      </c>
      <c r="H963">
        <v>65809</v>
      </c>
      <c r="I963">
        <v>10</v>
      </c>
      <c r="J963">
        <v>5582</v>
      </c>
      <c r="K963">
        <v>11454</v>
      </c>
      <c r="L963">
        <v>48</v>
      </c>
      <c r="M963">
        <v>3</v>
      </c>
      <c r="N963" t="s">
        <v>48</v>
      </c>
      <c r="O963" t="s">
        <v>49</v>
      </c>
    </row>
    <row r="964" spans="1:15" x14ac:dyDescent="0.3">
      <c r="A964" s="7">
        <v>18251</v>
      </c>
      <c r="B964" s="6" t="s">
        <v>1987</v>
      </c>
      <c r="C964" t="s">
        <v>1988</v>
      </c>
      <c r="D964" s="2" t="s">
        <v>52</v>
      </c>
      <c r="E964" s="4" t="s">
        <v>59</v>
      </c>
      <c r="F964" t="s">
        <v>80</v>
      </c>
      <c r="G964">
        <v>4640</v>
      </c>
      <c r="H964">
        <v>30873</v>
      </c>
      <c r="I964">
        <v>48</v>
      </c>
      <c r="J964">
        <v>9044</v>
      </c>
      <c r="K964">
        <v>3362</v>
      </c>
      <c r="L964">
        <v>14</v>
      </c>
      <c r="M964">
        <v>6</v>
      </c>
      <c r="N964" t="s">
        <v>37</v>
      </c>
      <c r="O964" t="s">
        <v>80</v>
      </c>
    </row>
    <row r="965" spans="1:15" x14ac:dyDescent="0.3">
      <c r="A965" s="7">
        <v>18252</v>
      </c>
      <c r="B965" s="6" t="s">
        <v>1989</v>
      </c>
      <c r="C965" t="s">
        <v>1990</v>
      </c>
      <c r="D965" s="2" t="s">
        <v>58</v>
      </c>
      <c r="E965" s="4" t="s">
        <v>46</v>
      </c>
      <c r="F965" t="s">
        <v>67</v>
      </c>
      <c r="G965">
        <v>217</v>
      </c>
      <c r="H965">
        <v>55285</v>
      </c>
      <c r="I965">
        <v>14</v>
      </c>
      <c r="J965">
        <v>2539</v>
      </c>
      <c r="K965">
        <v>19497</v>
      </c>
      <c r="L965">
        <v>57</v>
      </c>
      <c r="M965">
        <v>1</v>
      </c>
      <c r="N965" t="s">
        <v>32</v>
      </c>
      <c r="O965" t="s">
        <v>73</v>
      </c>
    </row>
    <row r="966" spans="1:15" x14ac:dyDescent="0.3">
      <c r="A966" s="7">
        <v>18253</v>
      </c>
      <c r="B966" s="6" t="s">
        <v>1991</v>
      </c>
      <c r="C966" t="s">
        <v>1992</v>
      </c>
      <c r="D966" s="2" t="s">
        <v>64</v>
      </c>
      <c r="E966" s="4" t="s">
        <v>59</v>
      </c>
      <c r="F966" t="s">
        <v>76</v>
      </c>
      <c r="G966">
        <v>822</v>
      </c>
      <c r="H966">
        <v>63084</v>
      </c>
      <c r="I966">
        <v>2</v>
      </c>
      <c r="J966">
        <v>1710</v>
      </c>
      <c r="K966">
        <v>17226</v>
      </c>
      <c r="L966">
        <v>51</v>
      </c>
      <c r="M966">
        <v>2</v>
      </c>
      <c r="N966" t="s">
        <v>48</v>
      </c>
      <c r="O966" t="s">
        <v>76</v>
      </c>
    </row>
    <row r="967" spans="1:15" x14ac:dyDescent="0.3">
      <c r="A967" s="7">
        <v>18254</v>
      </c>
      <c r="B967" s="6" t="s">
        <v>1993</v>
      </c>
      <c r="C967" t="s">
        <v>1994</v>
      </c>
      <c r="D967" s="2" t="s">
        <v>58</v>
      </c>
      <c r="E967" s="4" t="s">
        <v>59</v>
      </c>
      <c r="F967" t="s">
        <v>60</v>
      </c>
      <c r="G967">
        <v>97</v>
      </c>
      <c r="H967">
        <v>68824</v>
      </c>
      <c r="I967">
        <v>18</v>
      </c>
      <c r="J967">
        <v>1154</v>
      </c>
      <c r="K967">
        <v>19542</v>
      </c>
      <c r="L967">
        <v>76</v>
      </c>
      <c r="M967">
        <v>1</v>
      </c>
      <c r="N967" t="s">
        <v>32</v>
      </c>
      <c r="O967" t="s">
        <v>60</v>
      </c>
    </row>
    <row r="968" spans="1:15" x14ac:dyDescent="0.3">
      <c r="A968" s="7">
        <v>18255</v>
      </c>
      <c r="B968" s="6" t="s">
        <v>1995</v>
      </c>
      <c r="C968" t="s">
        <v>1996</v>
      </c>
      <c r="D968" s="2" t="s">
        <v>45</v>
      </c>
      <c r="E968" s="4" t="s">
        <v>46</v>
      </c>
      <c r="F968" t="s">
        <v>67</v>
      </c>
      <c r="G968">
        <v>978</v>
      </c>
      <c r="H968">
        <v>54174</v>
      </c>
      <c r="I968">
        <v>15</v>
      </c>
      <c r="J968">
        <v>1552</v>
      </c>
      <c r="K968">
        <v>15561</v>
      </c>
      <c r="L968">
        <v>59</v>
      </c>
      <c r="M968">
        <v>1</v>
      </c>
      <c r="N968" t="s">
        <v>48</v>
      </c>
      <c r="O968" t="s">
        <v>73</v>
      </c>
    </row>
    <row r="969" spans="1:15" x14ac:dyDescent="0.3">
      <c r="A969" s="7">
        <v>18256</v>
      </c>
      <c r="B969" s="6" t="s">
        <v>1997</v>
      </c>
      <c r="C969" t="s">
        <v>1998</v>
      </c>
      <c r="D969" s="2" t="s">
        <v>58</v>
      </c>
      <c r="E969" s="4" t="s">
        <v>59</v>
      </c>
      <c r="F969" t="s">
        <v>60</v>
      </c>
      <c r="G969">
        <v>76</v>
      </c>
      <c r="H969">
        <v>77849</v>
      </c>
      <c r="I969">
        <v>9</v>
      </c>
      <c r="J969">
        <v>1729</v>
      </c>
      <c r="K969">
        <v>17514</v>
      </c>
      <c r="L969">
        <v>76</v>
      </c>
      <c r="M969">
        <v>2</v>
      </c>
      <c r="N969" t="s">
        <v>61</v>
      </c>
      <c r="O969" t="s">
        <v>76</v>
      </c>
    </row>
    <row r="970" spans="1:15" x14ac:dyDescent="0.3">
      <c r="A970" s="7">
        <v>18257</v>
      </c>
      <c r="B970" s="6" t="s">
        <v>1999</v>
      </c>
      <c r="C970" t="s">
        <v>2000</v>
      </c>
      <c r="D970" s="2" t="s">
        <v>52</v>
      </c>
      <c r="E970" s="4" t="s">
        <v>46</v>
      </c>
      <c r="F970" t="s">
        <v>76</v>
      </c>
      <c r="G970">
        <v>2536</v>
      </c>
      <c r="H970">
        <v>25539</v>
      </c>
      <c r="I970">
        <v>23</v>
      </c>
      <c r="J970">
        <v>1166</v>
      </c>
      <c r="K970">
        <v>14423</v>
      </c>
      <c r="L970">
        <v>53</v>
      </c>
      <c r="M970">
        <v>3</v>
      </c>
      <c r="N970" t="s">
        <v>48</v>
      </c>
      <c r="O970" t="s">
        <v>76</v>
      </c>
    </row>
    <row r="971" spans="1:15" x14ac:dyDescent="0.3">
      <c r="A971" s="7">
        <v>18258</v>
      </c>
      <c r="B971" s="6" t="s">
        <v>2001</v>
      </c>
      <c r="C971" t="s">
        <v>2002</v>
      </c>
      <c r="D971" s="2" t="s">
        <v>64</v>
      </c>
      <c r="E971" s="4" t="s">
        <v>53</v>
      </c>
      <c r="F971" t="s">
        <v>54</v>
      </c>
      <c r="G971">
        <v>1155</v>
      </c>
      <c r="H971">
        <v>62501</v>
      </c>
      <c r="I971">
        <v>42</v>
      </c>
      <c r="J971">
        <v>14313</v>
      </c>
      <c r="K971">
        <v>3073</v>
      </c>
      <c r="L971">
        <v>25</v>
      </c>
      <c r="M971">
        <v>7</v>
      </c>
      <c r="N971" t="s">
        <v>61</v>
      </c>
      <c r="O971" t="s">
        <v>49</v>
      </c>
    </row>
    <row r="972" spans="1:15" x14ac:dyDescent="0.3">
      <c r="A972" s="7">
        <v>18259</v>
      </c>
      <c r="B972" s="6" t="s">
        <v>2003</v>
      </c>
      <c r="C972" t="s">
        <v>2004</v>
      </c>
      <c r="D972" s="2" t="s">
        <v>45</v>
      </c>
      <c r="E972" s="4" t="s">
        <v>46</v>
      </c>
      <c r="F972" t="s">
        <v>76</v>
      </c>
      <c r="G972">
        <v>990</v>
      </c>
      <c r="H972">
        <v>68727</v>
      </c>
      <c r="I972">
        <v>5</v>
      </c>
      <c r="J972">
        <v>2241</v>
      </c>
      <c r="K972">
        <v>22122</v>
      </c>
      <c r="L972">
        <v>82</v>
      </c>
      <c r="M972">
        <v>1</v>
      </c>
      <c r="N972" t="s">
        <v>32</v>
      </c>
      <c r="O972" t="s">
        <v>47</v>
      </c>
    </row>
    <row r="973" spans="1:15" x14ac:dyDescent="0.3">
      <c r="A973" s="7">
        <v>18260</v>
      </c>
      <c r="B973" s="6" t="s">
        <v>2005</v>
      </c>
      <c r="C973" t="s">
        <v>2006</v>
      </c>
      <c r="D973" s="2" t="s">
        <v>58</v>
      </c>
      <c r="E973" s="4" t="s">
        <v>59</v>
      </c>
      <c r="F973" t="s">
        <v>60</v>
      </c>
      <c r="G973">
        <v>168</v>
      </c>
      <c r="H973">
        <v>38328</v>
      </c>
      <c r="I973">
        <v>7</v>
      </c>
      <c r="J973">
        <v>1514</v>
      </c>
      <c r="K973">
        <v>25191</v>
      </c>
      <c r="L973">
        <v>76</v>
      </c>
      <c r="M973">
        <v>2</v>
      </c>
      <c r="N973" t="s">
        <v>48</v>
      </c>
      <c r="O973" t="s">
        <v>60</v>
      </c>
    </row>
    <row r="974" spans="1:15" x14ac:dyDescent="0.3">
      <c r="A974" s="7">
        <v>18261</v>
      </c>
      <c r="B974" s="6" t="s">
        <v>2007</v>
      </c>
      <c r="C974" t="s">
        <v>2008</v>
      </c>
      <c r="D974" s="2" t="s">
        <v>45</v>
      </c>
      <c r="E974" s="4" t="s">
        <v>59</v>
      </c>
      <c r="F974" t="s">
        <v>67</v>
      </c>
      <c r="G974">
        <v>830</v>
      </c>
      <c r="H974">
        <v>29889</v>
      </c>
      <c r="I974">
        <v>15</v>
      </c>
      <c r="J974">
        <v>3314</v>
      </c>
      <c r="K974">
        <v>14022</v>
      </c>
      <c r="L974">
        <v>57</v>
      </c>
      <c r="M974">
        <v>1</v>
      </c>
      <c r="N974" t="s">
        <v>48</v>
      </c>
      <c r="O974" t="s">
        <v>47</v>
      </c>
    </row>
    <row r="975" spans="1:15" x14ac:dyDescent="0.3">
      <c r="A975" s="7">
        <v>18262</v>
      </c>
      <c r="B975" s="6" t="s">
        <v>2009</v>
      </c>
      <c r="C975" t="s">
        <v>2010</v>
      </c>
      <c r="D975" s="2" t="s">
        <v>58</v>
      </c>
      <c r="E975" s="4" t="s">
        <v>59</v>
      </c>
      <c r="F975" t="s">
        <v>60</v>
      </c>
      <c r="G975">
        <v>78</v>
      </c>
      <c r="H975">
        <v>38646</v>
      </c>
      <c r="I975">
        <v>8</v>
      </c>
      <c r="J975">
        <v>867</v>
      </c>
      <c r="K975">
        <v>21770</v>
      </c>
      <c r="L975">
        <v>91</v>
      </c>
      <c r="M975">
        <v>2</v>
      </c>
      <c r="N975" t="s">
        <v>61</v>
      </c>
      <c r="O975" t="s">
        <v>76</v>
      </c>
    </row>
    <row r="976" spans="1:15" x14ac:dyDescent="0.3">
      <c r="A976" s="7">
        <v>18263</v>
      </c>
      <c r="B976" s="6" t="s">
        <v>2011</v>
      </c>
      <c r="C976" t="s">
        <v>2012</v>
      </c>
      <c r="D976" s="2" t="s">
        <v>45</v>
      </c>
      <c r="E976" s="4" t="s">
        <v>46</v>
      </c>
      <c r="F976" t="s">
        <v>60</v>
      </c>
      <c r="G976">
        <v>128</v>
      </c>
      <c r="H976">
        <v>69309</v>
      </c>
      <c r="I976">
        <v>12</v>
      </c>
      <c r="J976">
        <v>1530</v>
      </c>
      <c r="K976">
        <v>21352</v>
      </c>
      <c r="L976">
        <v>85</v>
      </c>
      <c r="M976">
        <v>2</v>
      </c>
      <c r="N976" t="s">
        <v>61</v>
      </c>
      <c r="O976" t="s">
        <v>60</v>
      </c>
    </row>
    <row r="977" spans="1:15" x14ac:dyDescent="0.3">
      <c r="A977" s="7">
        <v>18264</v>
      </c>
      <c r="B977" s="6" t="s">
        <v>2013</v>
      </c>
      <c r="C977" t="s">
        <v>2014</v>
      </c>
      <c r="D977" s="2" t="s">
        <v>52</v>
      </c>
      <c r="E977" s="4" t="s">
        <v>46</v>
      </c>
      <c r="F977" t="s">
        <v>80</v>
      </c>
      <c r="G977">
        <v>3709</v>
      </c>
      <c r="H977">
        <v>56107</v>
      </c>
      <c r="I977">
        <v>33</v>
      </c>
      <c r="J977">
        <v>13370</v>
      </c>
      <c r="K977">
        <v>3731</v>
      </c>
      <c r="L977">
        <v>19</v>
      </c>
      <c r="M977">
        <v>3</v>
      </c>
      <c r="N977" t="s">
        <v>37</v>
      </c>
      <c r="O977" t="s">
        <v>80</v>
      </c>
    </row>
    <row r="978" spans="1:15" x14ac:dyDescent="0.3">
      <c r="A978" s="7">
        <v>18265</v>
      </c>
      <c r="B978" s="6" t="s">
        <v>2015</v>
      </c>
      <c r="C978" t="s">
        <v>2016</v>
      </c>
      <c r="D978" s="2" t="s">
        <v>64</v>
      </c>
      <c r="E978" s="4" t="s">
        <v>46</v>
      </c>
      <c r="F978" t="s">
        <v>67</v>
      </c>
      <c r="G978">
        <v>1087</v>
      </c>
      <c r="H978">
        <v>59427</v>
      </c>
      <c r="I978">
        <v>12</v>
      </c>
      <c r="J978">
        <v>2083</v>
      </c>
      <c r="K978">
        <v>14639</v>
      </c>
      <c r="L978">
        <v>64</v>
      </c>
      <c r="M978">
        <v>1</v>
      </c>
      <c r="N978" t="s">
        <v>32</v>
      </c>
      <c r="O978" t="s">
        <v>47</v>
      </c>
    </row>
    <row r="979" spans="1:15" x14ac:dyDescent="0.3">
      <c r="A979" s="7">
        <v>18266</v>
      </c>
      <c r="B979" s="6" t="s">
        <v>2017</v>
      </c>
      <c r="C979" t="s">
        <v>2018</v>
      </c>
      <c r="D979" s="2" t="s">
        <v>70</v>
      </c>
      <c r="E979" s="4" t="s">
        <v>46</v>
      </c>
      <c r="F979" t="s">
        <v>60</v>
      </c>
      <c r="G979">
        <v>44</v>
      </c>
      <c r="H979">
        <v>86285</v>
      </c>
      <c r="I979">
        <v>7</v>
      </c>
      <c r="J979">
        <v>1261</v>
      </c>
      <c r="K979">
        <v>21824</v>
      </c>
      <c r="L979">
        <v>84</v>
      </c>
      <c r="M979">
        <v>2</v>
      </c>
      <c r="N979" t="s">
        <v>32</v>
      </c>
      <c r="O979" t="s">
        <v>60</v>
      </c>
    </row>
    <row r="980" spans="1:15" x14ac:dyDescent="0.3">
      <c r="A980" s="7">
        <v>18267</v>
      </c>
      <c r="B980" s="6" t="s">
        <v>2019</v>
      </c>
      <c r="C980" t="s">
        <v>2020</v>
      </c>
      <c r="D980" s="2" t="s">
        <v>45</v>
      </c>
      <c r="E980" s="4" t="s">
        <v>59</v>
      </c>
      <c r="F980" t="s">
        <v>60</v>
      </c>
      <c r="G980">
        <v>156</v>
      </c>
      <c r="H980">
        <v>47944</v>
      </c>
      <c r="I980">
        <v>11</v>
      </c>
      <c r="J980">
        <v>635</v>
      </c>
      <c r="K980">
        <v>14401</v>
      </c>
      <c r="L980">
        <v>93</v>
      </c>
      <c r="M980">
        <v>2</v>
      </c>
      <c r="N980" t="s">
        <v>32</v>
      </c>
      <c r="O980" t="s">
        <v>60</v>
      </c>
    </row>
    <row r="981" spans="1:15" x14ac:dyDescent="0.3">
      <c r="A981" s="7">
        <v>18268</v>
      </c>
      <c r="B981" s="6" t="s">
        <v>2021</v>
      </c>
      <c r="C981" t="s">
        <v>2022</v>
      </c>
      <c r="D981" s="2" t="s">
        <v>58</v>
      </c>
      <c r="E981" s="4" t="s">
        <v>46</v>
      </c>
      <c r="F981" t="s">
        <v>67</v>
      </c>
      <c r="G981">
        <v>220</v>
      </c>
      <c r="H981">
        <v>18548</v>
      </c>
      <c r="I981">
        <v>4</v>
      </c>
      <c r="J981">
        <v>1878</v>
      </c>
      <c r="K981">
        <v>18795</v>
      </c>
      <c r="L981">
        <v>43</v>
      </c>
      <c r="M981">
        <v>2</v>
      </c>
      <c r="N981" t="s">
        <v>48</v>
      </c>
      <c r="O981" t="s">
        <v>49</v>
      </c>
    </row>
    <row r="982" spans="1:15" x14ac:dyDescent="0.3">
      <c r="A982" s="7">
        <v>18269</v>
      </c>
      <c r="B982" s="6" t="s">
        <v>2023</v>
      </c>
      <c r="C982" t="s">
        <v>2024</v>
      </c>
      <c r="D982" s="2" t="s">
        <v>52</v>
      </c>
      <c r="E982" s="4" t="s">
        <v>59</v>
      </c>
      <c r="F982" t="s">
        <v>54</v>
      </c>
      <c r="G982">
        <v>1016</v>
      </c>
      <c r="H982">
        <v>73921</v>
      </c>
      <c r="I982">
        <v>24</v>
      </c>
      <c r="J982">
        <v>17560</v>
      </c>
      <c r="K982">
        <v>2708</v>
      </c>
      <c r="L982">
        <v>22</v>
      </c>
      <c r="M982">
        <v>4</v>
      </c>
      <c r="N982" t="s">
        <v>37</v>
      </c>
      <c r="O982" t="s">
        <v>55</v>
      </c>
    </row>
    <row r="983" spans="1:15" x14ac:dyDescent="0.3">
      <c r="A983" s="7">
        <v>18270</v>
      </c>
      <c r="B983" s="6" t="s">
        <v>2025</v>
      </c>
      <c r="C983" t="s">
        <v>2026</v>
      </c>
      <c r="D983" s="2" t="s">
        <v>70</v>
      </c>
      <c r="E983" s="4" t="s">
        <v>46</v>
      </c>
      <c r="F983" t="s">
        <v>47</v>
      </c>
      <c r="G983">
        <v>336</v>
      </c>
      <c r="H983">
        <v>66063</v>
      </c>
      <c r="I983">
        <v>6</v>
      </c>
      <c r="J983">
        <v>3927</v>
      </c>
      <c r="K983">
        <v>10549</v>
      </c>
      <c r="L983">
        <v>63</v>
      </c>
      <c r="M983">
        <v>1</v>
      </c>
      <c r="N983" t="s">
        <v>37</v>
      </c>
      <c r="O983" t="s">
        <v>47</v>
      </c>
    </row>
    <row r="984" spans="1:15" x14ac:dyDescent="0.3">
      <c r="A984" s="7">
        <v>18271</v>
      </c>
      <c r="B984" s="6" t="s">
        <v>2027</v>
      </c>
      <c r="C984" t="s">
        <v>2028</v>
      </c>
      <c r="D984" s="2" t="s">
        <v>64</v>
      </c>
      <c r="E984" s="4" t="s">
        <v>46</v>
      </c>
      <c r="F984" t="s">
        <v>67</v>
      </c>
      <c r="G984">
        <v>408</v>
      </c>
      <c r="H984">
        <v>77724</v>
      </c>
      <c r="I984">
        <v>1</v>
      </c>
      <c r="J984">
        <v>4241</v>
      </c>
      <c r="K984">
        <v>16210</v>
      </c>
      <c r="L984">
        <v>51</v>
      </c>
      <c r="M984">
        <v>2</v>
      </c>
      <c r="N984" t="s">
        <v>37</v>
      </c>
      <c r="O984" t="s">
        <v>47</v>
      </c>
    </row>
    <row r="985" spans="1:15" x14ac:dyDescent="0.3">
      <c r="A985" s="7">
        <v>18272</v>
      </c>
      <c r="B985" s="6" t="s">
        <v>2029</v>
      </c>
      <c r="C985" t="s">
        <v>2030</v>
      </c>
      <c r="D985" s="2" t="s">
        <v>45</v>
      </c>
      <c r="E985" s="4" t="s">
        <v>46</v>
      </c>
      <c r="F985" t="s">
        <v>47</v>
      </c>
      <c r="G985">
        <v>776</v>
      </c>
      <c r="H985">
        <v>47461</v>
      </c>
      <c r="I985">
        <v>16</v>
      </c>
      <c r="J985">
        <v>3629</v>
      </c>
      <c r="K985">
        <v>9459</v>
      </c>
      <c r="L985">
        <v>52</v>
      </c>
      <c r="M985">
        <v>1</v>
      </c>
      <c r="N985" t="s">
        <v>61</v>
      </c>
      <c r="O985" t="s">
        <v>49</v>
      </c>
    </row>
    <row r="986" spans="1:15" x14ac:dyDescent="0.3">
      <c r="A986" s="7">
        <v>18273</v>
      </c>
      <c r="B986" s="6" t="s">
        <v>2031</v>
      </c>
      <c r="C986" t="s">
        <v>2032</v>
      </c>
      <c r="D986" s="2" t="s">
        <v>52</v>
      </c>
      <c r="E986" s="4" t="s">
        <v>46</v>
      </c>
      <c r="F986" t="s">
        <v>80</v>
      </c>
      <c r="G986">
        <v>1733</v>
      </c>
      <c r="H986">
        <v>72871</v>
      </c>
      <c r="I986">
        <v>45</v>
      </c>
      <c r="J986">
        <v>15891</v>
      </c>
      <c r="K986">
        <v>2816</v>
      </c>
      <c r="L986">
        <v>22</v>
      </c>
      <c r="M986">
        <v>3</v>
      </c>
      <c r="N986" t="s">
        <v>37</v>
      </c>
      <c r="O986" t="s">
        <v>47</v>
      </c>
    </row>
    <row r="987" spans="1:15" x14ac:dyDescent="0.3">
      <c r="A987" s="7">
        <v>18274</v>
      </c>
      <c r="B987" s="6" t="s">
        <v>2033</v>
      </c>
      <c r="C987" t="s">
        <v>2034</v>
      </c>
      <c r="D987" s="2" t="s">
        <v>45</v>
      </c>
      <c r="E987" s="4" t="s">
        <v>46</v>
      </c>
      <c r="F987" t="s">
        <v>47</v>
      </c>
      <c r="G987">
        <v>998</v>
      </c>
      <c r="H987">
        <v>12381</v>
      </c>
      <c r="I987">
        <v>13</v>
      </c>
      <c r="J987">
        <v>5323</v>
      </c>
      <c r="K987">
        <v>11358</v>
      </c>
      <c r="L987">
        <v>61</v>
      </c>
      <c r="M987">
        <v>0</v>
      </c>
      <c r="N987" t="s">
        <v>32</v>
      </c>
      <c r="O987" t="s">
        <v>47</v>
      </c>
    </row>
    <row r="988" spans="1:15" x14ac:dyDescent="0.3">
      <c r="A988" s="7">
        <v>18275</v>
      </c>
      <c r="B988" s="6" t="s">
        <v>2035</v>
      </c>
      <c r="C988" t="s">
        <v>2036</v>
      </c>
      <c r="D988" s="2" t="s">
        <v>52</v>
      </c>
      <c r="E988" s="4" t="s">
        <v>59</v>
      </c>
      <c r="F988" t="s">
        <v>60</v>
      </c>
      <c r="G988">
        <v>842</v>
      </c>
      <c r="H988">
        <v>88954</v>
      </c>
      <c r="I988">
        <v>14</v>
      </c>
      <c r="J988">
        <v>1647</v>
      </c>
      <c r="K988">
        <v>27138</v>
      </c>
      <c r="L988">
        <v>99</v>
      </c>
      <c r="M988">
        <v>2</v>
      </c>
      <c r="N988" t="s">
        <v>32</v>
      </c>
      <c r="O988" t="s">
        <v>60</v>
      </c>
    </row>
    <row r="989" spans="1:15" x14ac:dyDescent="0.3">
      <c r="A989" s="7">
        <v>18276</v>
      </c>
      <c r="B989" s="6" t="s">
        <v>2037</v>
      </c>
      <c r="C989" t="s">
        <v>2038</v>
      </c>
      <c r="D989" s="2" t="s">
        <v>58</v>
      </c>
      <c r="E989" s="4" t="s">
        <v>46</v>
      </c>
      <c r="F989" t="s">
        <v>60</v>
      </c>
      <c r="G989">
        <v>94</v>
      </c>
      <c r="H989">
        <v>51653</v>
      </c>
      <c r="I989">
        <v>9</v>
      </c>
      <c r="J989">
        <v>842</v>
      </c>
      <c r="K989">
        <v>19569</v>
      </c>
      <c r="L989">
        <v>96</v>
      </c>
      <c r="M989">
        <v>2</v>
      </c>
      <c r="N989" t="s">
        <v>48</v>
      </c>
      <c r="O989" t="s">
        <v>60</v>
      </c>
    </row>
    <row r="990" spans="1:15" x14ac:dyDescent="0.3">
      <c r="A990" s="7">
        <v>18277</v>
      </c>
      <c r="B990" s="6" t="s">
        <v>2039</v>
      </c>
      <c r="C990" t="s">
        <v>2040</v>
      </c>
      <c r="D990" s="2" t="s">
        <v>45</v>
      </c>
      <c r="E990" s="4" t="s">
        <v>59</v>
      </c>
      <c r="F990" t="s">
        <v>60</v>
      </c>
      <c r="G990">
        <v>668</v>
      </c>
      <c r="H990">
        <v>82642</v>
      </c>
      <c r="I990">
        <v>5</v>
      </c>
      <c r="J990">
        <v>1216</v>
      </c>
      <c r="K990">
        <v>20673</v>
      </c>
      <c r="L990">
        <v>89</v>
      </c>
      <c r="M990">
        <v>1</v>
      </c>
      <c r="N990" t="s">
        <v>48</v>
      </c>
      <c r="O990" t="s">
        <v>60</v>
      </c>
    </row>
    <row r="991" spans="1:15" x14ac:dyDescent="0.3">
      <c r="A991" s="7">
        <v>18278</v>
      </c>
      <c r="B991" s="6" t="s">
        <v>2041</v>
      </c>
      <c r="C991" t="s">
        <v>2042</v>
      </c>
      <c r="D991" s="2" t="s">
        <v>45</v>
      </c>
      <c r="E991" s="4" t="s">
        <v>46</v>
      </c>
      <c r="F991" t="s">
        <v>47</v>
      </c>
      <c r="G991">
        <v>220</v>
      </c>
      <c r="H991">
        <v>88411</v>
      </c>
      <c r="I991">
        <v>17</v>
      </c>
      <c r="J991">
        <v>7901</v>
      </c>
      <c r="K991">
        <v>11471</v>
      </c>
      <c r="L991">
        <v>68</v>
      </c>
      <c r="M991">
        <v>1</v>
      </c>
      <c r="N991" t="s">
        <v>48</v>
      </c>
      <c r="O991" t="s">
        <v>73</v>
      </c>
    </row>
    <row r="992" spans="1:15" x14ac:dyDescent="0.3">
      <c r="A992" s="7">
        <v>18279</v>
      </c>
      <c r="B992" s="6" t="s">
        <v>2043</v>
      </c>
      <c r="C992" t="s">
        <v>2044</v>
      </c>
      <c r="D992" s="2" t="s">
        <v>58</v>
      </c>
      <c r="E992" s="4" t="s">
        <v>59</v>
      </c>
      <c r="F992" t="s">
        <v>60</v>
      </c>
      <c r="G992">
        <v>113</v>
      </c>
      <c r="H992">
        <v>18703</v>
      </c>
      <c r="I992">
        <v>16</v>
      </c>
      <c r="J992">
        <v>226</v>
      </c>
      <c r="K992">
        <v>16459</v>
      </c>
      <c r="L992">
        <v>94</v>
      </c>
      <c r="M992">
        <v>1</v>
      </c>
      <c r="N992" t="s">
        <v>32</v>
      </c>
      <c r="O992" t="s">
        <v>60</v>
      </c>
    </row>
    <row r="993" spans="1:15" x14ac:dyDescent="0.3">
      <c r="A993" s="7">
        <v>18280</v>
      </c>
      <c r="B993" s="6" t="s">
        <v>2045</v>
      </c>
      <c r="C993" t="s">
        <v>2046</v>
      </c>
      <c r="D993" s="2" t="s">
        <v>58</v>
      </c>
      <c r="E993" s="4" t="s">
        <v>59</v>
      </c>
      <c r="F993" t="s">
        <v>60</v>
      </c>
      <c r="G993">
        <v>81</v>
      </c>
      <c r="H993">
        <v>70696</v>
      </c>
      <c r="I993">
        <v>6</v>
      </c>
      <c r="J993">
        <v>557</v>
      </c>
      <c r="K993">
        <v>27534</v>
      </c>
      <c r="L993">
        <v>93</v>
      </c>
      <c r="M993">
        <v>1</v>
      </c>
      <c r="N993" t="s">
        <v>32</v>
      </c>
      <c r="O993" t="s">
        <v>60</v>
      </c>
    </row>
    <row r="994" spans="1:15" x14ac:dyDescent="0.3">
      <c r="A994" s="7">
        <v>18281</v>
      </c>
      <c r="B994" s="6" t="s">
        <v>2047</v>
      </c>
      <c r="C994" t="s">
        <v>2048</v>
      </c>
      <c r="D994" s="2" t="s">
        <v>58</v>
      </c>
      <c r="E994" s="4" t="s">
        <v>46</v>
      </c>
      <c r="F994" t="s">
        <v>47</v>
      </c>
      <c r="G994">
        <v>226</v>
      </c>
      <c r="H994">
        <v>13625</v>
      </c>
      <c r="I994">
        <v>6</v>
      </c>
      <c r="J994">
        <v>6447</v>
      </c>
      <c r="K994">
        <v>9195</v>
      </c>
      <c r="L994">
        <v>64</v>
      </c>
      <c r="M994">
        <v>1</v>
      </c>
      <c r="N994" t="s">
        <v>48</v>
      </c>
      <c r="O994" t="s">
        <v>49</v>
      </c>
    </row>
    <row r="995" spans="1:15" x14ac:dyDescent="0.3">
      <c r="A995" s="7">
        <v>18282</v>
      </c>
      <c r="B995" s="6" t="s">
        <v>2049</v>
      </c>
      <c r="C995" t="s">
        <v>2050</v>
      </c>
      <c r="D995" s="2" t="s">
        <v>58</v>
      </c>
      <c r="E995" s="4" t="s">
        <v>59</v>
      </c>
      <c r="F995" t="s">
        <v>67</v>
      </c>
      <c r="G995">
        <v>244</v>
      </c>
      <c r="H995">
        <v>13319</v>
      </c>
      <c r="I995">
        <v>6</v>
      </c>
      <c r="J995">
        <v>5052</v>
      </c>
      <c r="K995">
        <v>15537</v>
      </c>
      <c r="L995">
        <v>40</v>
      </c>
      <c r="M995">
        <v>1</v>
      </c>
      <c r="N995" t="s">
        <v>37</v>
      </c>
      <c r="O995" t="s">
        <v>76</v>
      </c>
    </row>
    <row r="996" spans="1:15" x14ac:dyDescent="0.3">
      <c r="A996" s="7">
        <v>18283</v>
      </c>
      <c r="B996" s="6" t="s">
        <v>2051</v>
      </c>
      <c r="C996" t="s">
        <v>2052</v>
      </c>
      <c r="D996" s="2" t="s">
        <v>58</v>
      </c>
      <c r="E996" s="4" t="s">
        <v>59</v>
      </c>
      <c r="F996" t="s">
        <v>60</v>
      </c>
      <c r="G996">
        <v>103</v>
      </c>
      <c r="H996">
        <v>34094</v>
      </c>
      <c r="I996">
        <v>8</v>
      </c>
      <c r="J996">
        <v>1765</v>
      </c>
      <c r="K996">
        <v>16828</v>
      </c>
      <c r="L996">
        <v>88</v>
      </c>
      <c r="M996">
        <v>1</v>
      </c>
      <c r="N996" t="s">
        <v>48</v>
      </c>
      <c r="O996" t="s">
        <v>60</v>
      </c>
    </row>
    <row r="997" spans="1:15" x14ac:dyDescent="0.3">
      <c r="A997" s="7">
        <v>18284</v>
      </c>
      <c r="B997" s="6" t="s">
        <v>2053</v>
      </c>
      <c r="C997" t="s">
        <v>2054</v>
      </c>
      <c r="D997" s="2" t="s">
        <v>52</v>
      </c>
      <c r="E997" s="4" t="s">
        <v>59</v>
      </c>
      <c r="F997" t="s">
        <v>80</v>
      </c>
      <c r="G997">
        <v>1866</v>
      </c>
      <c r="H997">
        <v>25562</v>
      </c>
      <c r="I997">
        <v>42</v>
      </c>
      <c r="J997">
        <v>13565</v>
      </c>
      <c r="K997">
        <v>2171</v>
      </c>
      <c r="L997">
        <v>19</v>
      </c>
      <c r="M997">
        <v>3</v>
      </c>
      <c r="N997" t="s">
        <v>37</v>
      </c>
      <c r="O997" t="s">
        <v>47</v>
      </c>
    </row>
    <row r="998" spans="1:15" x14ac:dyDescent="0.3">
      <c r="A998" s="7">
        <v>18285</v>
      </c>
      <c r="B998" s="6" t="s">
        <v>2055</v>
      </c>
      <c r="C998" t="s">
        <v>2056</v>
      </c>
      <c r="D998" s="2" t="s">
        <v>45</v>
      </c>
      <c r="E998" s="4" t="s">
        <v>59</v>
      </c>
      <c r="F998" t="s">
        <v>67</v>
      </c>
      <c r="G998">
        <v>263</v>
      </c>
      <c r="H998">
        <v>28898</v>
      </c>
      <c r="I998">
        <v>11</v>
      </c>
      <c r="J998">
        <v>1770</v>
      </c>
      <c r="K998">
        <v>10224</v>
      </c>
      <c r="L998">
        <v>55</v>
      </c>
      <c r="M998">
        <v>2</v>
      </c>
      <c r="N998" t="s">
        <v>37</v>
      </c>
      <c r="O998" t="s">
        <v>49</v>
      </c>
    </row>
    <row r="999" spans="1:15" x14ac:dyDescent="0.3">
      <c r="A999" s="7">
        <v>18286</v>
      </c>
      <c r="B999" s="6" t="s">
        <v>2057</v>
      </c>
      <c r="C999" t="s">
        <v>2058</v>
      </c>
      <c r="D999" s="2" t="s">
        <v>58</v>
      </c>
      <c r="E999" s="4" t="s">
        <v>46</v>
      </c>
      <c r="F999" t="s">
        <v>60</v>
      </c>
      <c r="G999">
        <v>229</v>
      </c>
      <c r="H999">
        <v>14001</v>
      </c>
      <c r="I999">
        <v>19</v>
      </c>
      <c r="J999">
        <v>1726</v>
      </c>
      <c r="K999">
        <v>17175</v>
      </c>
      <c r="L999">
        <v>87</v>
      </c>
      <c r="M999">
        <v>1</v>
      </c>
      <c r="N999" t="s">
        <v>32</v>
      </c>
      <c r="O999" t="s">
        <v>60</v>
      </c>
    </row>
    <row r="1000" spans="1:15" x14ac:dyDescent="0.3">
      <c r="A1000" s="7">
        <v>18287</v>
      </c>
      <c r="B1000" s="6" t="s">
        <v>2059</v>
      </c>
      <c r="C1000" t="s">
        <v>2060</v>
      </c>
      <c r="D1000" s="2" t="s">
        <v>70</v>
      </c>
      <c r="E1000" s="4" t="s">
        <v>46</v>
      </c>
      <c r="F1000" t="s">
        <v>47</v>
      </c>
      <c r="G1000">
        <v>335</v>
      </c>
      <c r="H1000">
        <v>77514</v>
      </c>
      <c r="I1000">
        <v>12</v>
      </c>
      <c r="J1000">
        <v>6742</v>
      </c>
      <c r="K1000">
        <v>10972</v>
      </c>
      <c r="L1000">
        <v>57</v>
      </c>
      <c r="M1000">
        <v>0</v>
      </c>
      <c r="N1000" t="s">
        <v>48</v>
      </c>
      <c r="O1000" t="s">
        <v>49</v>
      </c>
    </row>
    <row r="1001" spans="1:15" x14ac:dyDescent="0.3">
      <c r="A1001" s="7">
        <v>18288</v>
      </c>
      <c r="B1001" s="6" t="s">
        <v>2061</v>
      </c>
      <c r="C1001" t="s">
        <v>2062</v>
      </c>
      <c r="D1001" s="2" t="s">
        <v>64</v>
      </c>
      <c r="E1001" s="4" t="s">
        <v>46</v>
      </c>
      <c r="F1001" t="s">
        <v>47</v>
      </c>
      <c r="G1001">
        <v>576</v>
      </c>
      <c r="H1001">
        <v>46835</v>
      </c>
      <c r="I1001">
        <v>17</v>
      </c>
      <c r="J1001">
        <v>7333</v>
      </c>
      <c r="K1001">
        <v>11183</v>
      </c>
      <c r="L1001">
        <v>63</v>
      </c>
      <c r="M1001">
        <v>1</v>
      </c>
      <c r="N1001" t="s">
        <v>37</v>
      </c>
      <c r="O1001" t="s">
        <v>49</v>
      </c>
    </row>
    <row r="1002" spans="1:15" x14ac:dyDescent="0.3">
      <c r="A1002" s="7">
        <v>18289</v>
      </c>
      <c r="B1002" s="6" t="s">
        <v>2063</v>
      </c>
      <c r="C1002" t="s">
        <v>2064</v>
      </c>
      <c r="D1002" s="2" t="s">
        <v>58</v>
      </c>
      <c r="E1002" s="4" t="s">
        <v>59</v>
      </c>
      <c r="F1002" t="s">
        <v>60</v>
      </c>
      <c r="G1002">
        <v>87</v>
      </c>
      <c r="H1002">
        <v>87534</v>
      </c>
      <c r="I1002">
        <v>9</v>
      </c>
      <c r="J1002">
        <v>1489</v>
      </c>
      <c r="K1002">
        <v>22507</v>
      </c>
      <c r="L1002">
        <v>100</v>
      </c>
      <c r="M1002">
        <v>1</v>
      </c>
      <c r="N1002" t="s">
        <v>61</v>
      </c>
      <c r="O1002" t="s">
        <v>60</v>
      </c>
    </row>
    <row r="1003" spans="1:15" x14ac:dyDescent="0.3">
      <c r="A1003" s="7">
        <v>18290</v>
      </c>
      <c r="B1003" s="6" t="s">
        <v>2065</v>
      </c>
      <c r="C1003" t="s">
        <v>2066</v>
      </c>
      <c r="D1003" s="2" t="s">
        <v>52</v>
      </c>
      <c r="E1003" s="4" t="s">
        <v>59</v>
      </c>
      <c r="F1003" t="s">
        <v>80</v>
      </c>
      <c r="G1003">
        <v>3059</v>
      </c>
      <c r="H1003">
        <v>64594</v>
      </c>
      <c r="I1003">
        <v>43</v>
      </c>
      <c r="J1003">
        <v>12467</v>
      </c>
      <c r="K1003">
        <v>1419</v>
      </c>
      <c r="L1003">
        <v>12</v>
      </c>
      <c r="M1003">
        <v>3</v>
      </c>
      <c r="N1003" t="s">
        <v>37</v>
      </c>
      <c r="O1003" t="s">
        <v>80</v>
      </c>
    </row>
    <row r="1004" spans="1:15" x14ac:dyDescent="0.3">
      <c r="A1004" s="7">
        <v>18291</v>
      </c>
      <c r="B1004" s="6" t="s">
        <v>2067</v>
      </c>
      <c r="C1004" t="s">
        <v>2068</v>
      </c>
      <c r="D1004" s="2" t="s">
        <v>52</v>
      </c>
      <c r="E1004" s="4" t="s">
        <v>46</v>
      </c>
      <c r="F1004" t="s">
        <v>76</v>
      </c>
      <c r="G1004">
        <v>2687</v>
      </c>
      <c r="H1004">
        <v>28965</v>
      </c>
      <c r="I1004">
        <v>19</v>
      </c>
      <c r="J1004">
        <v>2027</v>
      </c>
      <c r="K1004">
        <v>15880</v>
      </c>
      <c r="L1004">
        <v>83</v>
      </c>
      <c r="M1004">
        <v>1</v>
      </c>
      <c r="N1004" t="s">
        <v>32</v>
      </c>
      <c r="O1004" t="s">
        <v>76</v>
      </c>
    </row>
    <row r="1005" spans="1:15" x14ac:dyDescent="0.3">
      <c r="A1005" s="7">
        <v>18292</v>
      </c>
      <c r="B1005" s="6" t="s">
        <v>2069</v>
      </c>
      <c r="C1005" t="s">
        <v>2070</v>
      </c>
      <c r="D1005" s="2" t="s">
        <v>70</v>
      </c>
      <c r="E1005" s="4" t="s">
        <v>46</v>
      </c>
      <c r="F1005" t="s">
        <v>47</v>
      </c>
      <c r="G1005">
        <v>208</v>
      </c>
      <c r="H1005">
        <v>10517</v>
      </c>
      <c r="I1005">
        <v>17</v>
      </c>
      <c r="J1005">
        <v>3799</v>
      </c>
      <c r="K1005">
        <v>9193</v>
      </c>
      <c r="L1005">
        <v>68</v>
      </c>
      <c r="M1005">
        <v>0</v>
      </c>
      <c r="N1005" t="s">
        <v>48</v>
      </c>
      <c r="O1005" t="s">
        <v>47</v>
      </c>
    </row>
    <row r="1006" spans="1:15" x14ac:dyDescent="0.3">
      <c r="A1006" s="7">
        <v>18293</v>
      </c>
      <c r="B1006" s="6" t="s">
        <v>2071</v>
      </c>
      <c r="C1006" t="s">
        <v>2072</v>
      </c>
      <c r="D1006" s="2" t="s">
        <v>58</v>
      </c>
      <c r="E1006" s="4" t="s">
        <v>46</v>
      </c>
      <c r="F1006" t="s">
        <v>60</v>
      </c>
      <c r="G1006">
        <v>135</v>
      </c>
      <c r="H1006">
        <v>44714</v>
      </c>
      <c r="I1006">
        <v>16</v>
      </c>
      <c r="J1006">
        <v>1576</v>
      </c>
      <c r="K1006">
        <v>23740</v>
      </c>
      <c r="L1006">
        <v>99</v>
      </c>
      <c r="M1006">
        <v>1</v>
      </c>
      <c r="N1006" t="s">
        <v>48</v>
      </c>
      <c r="O1006" t="s">
        <v>60</v>
      </c>
    </row>
    <row r="1007" spans="1:15" x14ac:dyDescent="0.3">
      <c r="A1007" s="7">
        <v>18294</v>
      </c>
      <c r="B1007" s="6" t="s">
        <v>2073</v>
      </c>
      <c r="C1007" t="s">
        <v>2074</v>
      </c>
      <c r="D1007" s="2" t="s">
        <v>52</v>
      </c>
      <c r="E1007" s="4" t="s">
        <v>46</v>
      </c>
      <c r="F1007" t="s">
        <v>76</v>
      </c>
      <c r="G1007">
        <v>3169</v>
      </c>
      <c r="H1007">
        <v>40430</v>
      </c>
      <c r="I1007">
        <v>19</v>
      </c>
      <c r="J1007">
        <v>1665</v>
      </c>
      <c r="K1007">
        <v>18752</v>
      </c>
      <c r="L1007">
        <v>67</v>
      </c>
      <c r="M1007">
        <v>3</v>
      </c>
      <c r="N1007" t="s">
        <v>48</v>
      </c>
      <c r="O1007" t="s">
        <v>47</v>
      </c>
    </row>
    <row r="1008" spans="1:15" x14ac:dyDescent="0.3">
      <c r="A1008" s="7">
        <v>18295</v>
      </c>
      <c r="B1008" s="6" t="s">
        <v>2075</v>
      </c>
      <c r="C1008" t="s">
        <v>2076</v>
      </c>
      <c r="D1008" s="2" t="s">
        <v>52</v>
      </c>
      <c r="E1008" s="4" t="s">
        <v>46</v>
      </c>
      <c r="F1008" t="s">
        <v>76</v>
      </c>
      <c r="G1008">
        <v>2072</v>
      </c>
      <c r="H1008">
        <v>32152</v>
      </c>
      <c r="I1008">
        <v>20</v>
      </c>
      <c r="J1008">
        <v>1350</v>
      </c>
      <c r="K1008">
        <v>10994</v>
      </c>
      <c r="L1008">
        <v>60</v>
      </c>
      <c r="M1008">
        <v>3</v>
      </c>
      <c r="N1008" t="s">
        <v>48</v>
      </c>
      <c r="O1008" t="s">
        <v>47</v>
      </c>
    </row>
    <row r="1009" spans="1:15" x14ac:dyDescent="0.3">
      <c r="A1009" s="7">
        <v>18296</v>
      </c>
      <c r="B1009" s="6" t="s">
        <v>2077</v>
      </c>
      <c r="C1009" t="s">
        <v>2078</v>
      </c>
      <c r="D1009" s="2" t="s">
        <v>52</v>
      </c>
      <c r="E1009" s="4" t="s">
        <v>46</v>
      </c>
      <c r="F1009" t="s">
        <v>80</v>
      </c>
      <c r="G1009">
        <v>4149</v>
      </c>
      <c r="H1009">
        <v>56999</v>
      </c>
      <c r="I1009">
        <v>53</v>
      </c>
      <c r="J1009">
        <v>31269</v>
      </c>
      <c r="K1009">
        <v>2955</v>
      </c>
      <c r="L1009">
        <v>11</v>
      </c>
      <c r="M1009">
        <v>6</v>
      </c>
      <c r="N1009" t="s">
        <v>37</v>
      </c>
      <c r="O1009" t="s">
        <v>80</v>
      </c>
    </row>
    <row r="1010" spans="1:15" x14ac:dyDescent="0.3">
      <c r="A1010" s="7">
        <v>18297</v>
      </c>
      <c r="B1010" s="6" t="s">
        <v>2079</v>
      </c>
      <c r="C1010" t="s">
        <v>2080</v>
      </c>
      <c r="D1010" s="2" t="s">
        <v>45</v>
      </c>
      <c r="E1010" s="4" t="s">
        <v>59</v>
      </c>
      <c r="F1010" t="s">
        <v>60</v>
      </c>
      <c r="G1010">
        <v>248</v>
      </c>
      <c r="H1010">
        <v>69432</v>
      </c>
      <c r="I1010">
        <v>18</v>
      </c>
      <c r="J1010">
        <v>527</v>
      </c>
      <c r="K1010">
        <v>12429</v>
      </c>
      <c r="L1010">
        <v>82</v>
      </c>
      <c r="M1010">
        <v>2</v>
      </c>
      <c r="N1010" t="s">
        <v>61</v>
      </c>
      <c r="O1010" t="s">
        <v>60</v>
      </c>
    </row>
    <row r="1011" spans="1:15" x14ac:dyDescent="0.3">
      <c r="A1011" s="7">
        <v>18298</v>
      </c>
      <c r="B1011" s="6" t="s">
        <v>2081</v>
      </c>
      <c r="C1011" t="s">
        <v>2082</v>
      </c>
      <c r="D1011" s="2" t="s">
        <v>45</v>
      </c>
      <c r="E1011" s="4" t="s">
        <v>59</v>
      </c>
      <c r="F1011" t="s">
        <v>60</v>
      </c>
      <c r="G1011">
        <v>171</v>
      </c>
      <c r="H1011">
        <v>38077</v>
      </c>
      <c r="I1011">
        <v>12</v>
      </c>
      <c r="J1011">
        <v>1186</v>
      </c>
      <c r="K1011">
        <v>18764</v>
      </c>
      <c r="L1011">
        <v>85</v>
      </c>
      <c r="M1011">
        <v>1</v>
      </c>
      <c r="N1011" t="s">
        <v>48</v>
      </c>
      <c r="O1011" t="s">
        <v>60</v>
      </c>
    </row>
    <row r="1012" spans="1:15" x14ac:dyDescent="0.3">
      <c r="A1012" s="7">
        <v>18299</v>
      </c>
      <c r="B1012" s="6" t="s">
        <v>2083</v>
      </c>
      <c r="C1012" t="s">
        <v>2084</v>
      </c>
      <c r="D1012" s="2" t="s">
        <v>58</v>
      </c>
      <c r="E1012" s="4" t="s">
        <v>59</v>
      </c>
      <c r="F1012" t="s">
        <v>60</v>
      </c>
      <c r="G1012">
        <v>53</v>
      </c>
      <c r="H1012">
        <v>61671</v>
      </c>
      <c r="I1012">
        <v>6</v>
      </c>
      <c r="J1012">
        <v>1391</v>
      </c>
      <c r="K1012">
        <v>13106</v>
      </c>
      <c r="L1012">
        <v>85</v>
      </c>
      <c r="M1012">
        <v>2</v>
      </c>
      <c r="N1012" t="s">
        <v>48</v>
      </c>
      <c r="O1012" t="s">
        <v>76</v>
      </c>
    </row>
    <row r="1013" spans="1:15" x14ac:dyDescent="0.3">
      <c r="A1013" s="7">
        <v>18300</v>
      </c>
      <c r="B1013" s="6" t="s">
        <v>2085</v>
      </c>
      <c r="C1013" t="s">
        <v>2086</v>
      </c>
      <c r="D1013" s="2" t="s">
        <v>58</v>
      </c>
      <c r="E1013" s="4" t="s">
        <v>59</v>
      </c>
      <c r="F1013" t="s">
        <v>60</v>
      </c>
      <c r="G1013">
        <v>181</v>
      </c>
      <c r="H1013">
        <v>41189</v>
      </c>
      <c r="I1013">
        <v>3</v>
      </c>
      <c r="J1013">
        <v>1543</v>
      </c>
      <c r="K1013">
        <v>18907</v>
      </c>
      <c r="L1013">
        <v>89</v>
      </c>
      <c r="M1013">
        <v>2</v>
      </c>
      <c r="N1013" t="s">
        <v>61</v>
      </c>
      <c r="O1013" t="s">
        <v>60</v>
      </c>
    </row>
    <row r="1014" spans="1:15" x14ac:dyDescent="0.3">
      <c r="A1014" s="7">
        <v>18301</v>
      </c>
      <c r="B1014" s="6" t="s">
        <v>2087</v>
      </c>
      <c r="C1014" t="s">
        <v>2088</v>
      </c>
      <c r="D1014" s="2" t="s">
        <v>52</v>
      </c>
      <c r="E1014" s="4" t="s">
        <v>59</v>
      </c>
      <c r="F1014" t="s">
        <v>54</v>
      </c>
      <c r="G1014">
        <v>1449</v>
      </c>
      <c r="H1014">
        <v>85434</v>
      </c>
      <c r="I1014">
        <v>22</v>
      </c>
      <c r="J1014">
        <v>17623</v>
      </c>
      <c r="K1014">
        <v>2911</v>
      </c>
      <c r="L1014">
        <v>15</v>
      </c>
      <c r="M1014">
        <v>8</v>
      </c>
      <c r="N1014" t="s">
        <v>61</v>
      </c>
      <c r="O1014" t="s">
        <v>55</v>
      </c>
    </row>
    <row r="1015" spans="1:15" x14ac:dyDescent="0.3">
      <c r="A1015" s="7">
        <v>18302</v>
      </c>
      <c r="B1015" s="6" t="s">
        <v>2089</v>
      </c>
      <c r="C1015" t="s">
        <v>2090</v>
      </c>
      <c r="D1015" s="2" t="s">
        <v>45</v>
      </c>
      <c r="E1015" s="4" t="s">
        <v>46</v>
      </c>
      <c r="F1015" t="s">
        <v>60</v>
      </c>
      <c r="G1015">
        <v>125</v>
      </c>
      <c r="H1015">
        <v>16174</v>
      </c>
      <c r="I1015">
        <v>14</v>
      </c>
      <c r="J1015">
        <v>998</v>
      </c>
      <c r="K1015">
        <v>23925</v>
      </c>
      <c r="L1015">
        <v>90</v>
      </c>
      <c r="M1015">
        <v>1</v>
      </c>
      <c r="N1015" t="s">
        <v>32</v>
      </c>
      <c r="O1015" t="s">
        <v>60</v>
      </c>
    </row>
    <row r="1016" spans="1:15" x14ac:dyDescent="0.3">
      <c r="A1016" s="7">
        <v>18303</v>
      </c>
      <c r="B1016" s="6" t="s">
        <v>2091</v>
      </c>
      <c r="C1016" t="s">
        <v>2092</v>
      </c>
      <c r="D1016" s="2" t="s">
        <v>52</v>
      </c>
      <c r="E1016" s="4" t="s">
        <v>59</v>
      </c>
      <c r="F1016" t="s">
        <v>80</v>
      </c>
      <c r="G1016">
        <v>4741</v>
      </c>
      <c r="H1016">
        <v>67074</v>
      </c>
      <c r="I1016">
        <v>59</v>
      </c>
      <c r="J1016">
        <v>30774</v>
      </c>
      <c r="K1016">
        <v>1353</v>
      </c>
      <c r="L1016">
        <v>12</v>
      </c>
      <c r="M1016">
        <v>5</v>
      </c>
      <c r="N1016" t="s">
        <v>48</v>
      </c>
      <c r="O1016" t="s">
        <v>80</v>
      </c>
    </row>
    <row r="1017" spans="1:15" x14ac:dyDescent="0.3">
      <c r="A1017" s="7">
        <v>18304</v>
      </c>
      <c r="B1017" s="6" t="s">
        <v>2093</v>
      </c>
      <c r="C1017" t="s">
        <v>2094</v>
      </c>
      <c r="D1017" s="2" t="s">
        <v>52</v>
      </c>
      <c r="E1017" s="4" t="s">
        <v>53</v>
      </c>
      <c r="F1017" t="s">
        <v>54</v>
      </c>
      <c r="G1017">
        <v>2653</v>
      </c>
      <c r="H1017">
        <v>42062</v>
      </c>
      <c r="I1017">
        <v>21</v>
      </c>
      <c r="J1017">
        <v>6113</v>
      </c>
      <c r="K1017">
        <v>2680</v>
      </c>
      <c r="L1017">
        <v>15</v>
      </c>
      <c r="M1017">
        <v>7</v>
      </c>
      <c r="N1017" t="s">
        <v>37</v>
      </c>
      <c r="O1017" t="s">
        <v>55</v>
      </c>
    </row>
    <row r="1018" spans="1:15" x14ac:dyDescent="0.3">
      <c r="A1018" s="7">
        <v>18305</v>
      </c>
      <c r="B1018" s="6" t="s">
        <v>2095</v>
      </c>
      <c r="C1018" t="s">
        <v>2096</v>
      </c>
      <c r="D1018" s="2" t="s">
        <v>52</v>
      </c>
      <c r="E1018" s="4" t="s">
        <v>53</v>
      </c>
      <c r="F1018" t="s">
        <v>54</v>
      </c>
      <c r="G1018">
        <v>1182</v>
      </c>
      <c r="H1018">
        <v>68249</v>
      </c>
      <c r="I1018">
        <v>29</v>
      </c>
      <c r="J1018">
        <v>13273</v>
      </c>
      <c r="K1018">
        <v>2465</v>
      </c>
      <c r="L1018">
        <v>5</v>
      </c>
      <c r="M1018">
        <v>6</v>
      </c>
      <c r="N1018" t="s">
        <v>48</v>
      </c>
      <c r="O1018" t="s">
        <v>49</v>
      </c>
    </row>
    <row r="1019" spans="1:15" x14ac:dyDescent="0.3">
      <c r="A1019" s="7">
        <v>18306</v>
      </c>
      <c r="B1019" s="6" t="s">
        <v>2097</v>
      </c>
      <c r="C1019" t="s">
        <v>2098</v>
      </c>
      <c r="D1019" s="2" t="s">
        <v>45</v>
      </c>
      <c r="E1019" s="4" t="s">
        <v>46</v>
      </c>
      <c r="F1019" t="s">
        <v>60</v>
      </c>
      <c r="G1019">
        <v>807</v>
      </c>
      <c r="H1019">
        <v>59729</v>
      </c>
      <c r="I1019">
        <v>5</v>
      </c>
      <c r="J1019">
        <v>798</v>
      </c>
      <c r="K1019">
        <v>24454</v>
      </c>
      <c r="L1019">
        <v>86</v>
      </c>
      <c r="M1019">
        <v>1</v>
      </c>
      <c r="N1019" t="s">
        <v>48</v>
      </c>
      <c r="O1019" t="s">
        <v>76</v>
      </c>
    </row>
    <row r="1020" spans="1:15" x14ac:dyDescent="0.3">
      <c r="A1020" s="7">
        <v>18307</v>
      </c>
      <c r="B1020" s="6" t="s">
        <v>2099</v>
      </c>
      <c r="C1020" t="s">
        <v>2100</v>
      </c>
      <c r="D1020" s="2" t="s">
        <v>45</v>
      </c>
      <c r="E1020" s="4" t="s">
        <v>59</v>
      </c>
      <c r="F1020" t="s">
        <v>60</v>
      </c>
      <c r="G1020">
        <v>127</v>
      </c>
      <c r="H1020">
        <v>83467</v>
      </c>
      <c r="I1020">
        <v>2</v>
      </c>
      <c r="J1020">
        <v>1521</v>
      </c>
      <c r="K1020">
        <v>27848</v>
      </c>
      <c r="L1020">
        <v>89</v>
      </c>
      <c r="M1020">
        <v>1</v>
      </c>
      <c r="N1020" t="s">
        <v>61</v>
      </c>
      <c r="O1020" t="s">
        <v>60</v>
      </c>
    </row>
    <row r="1021" spans="1:15" x14ac:dyDescent="0.3">
      <c r="A1021" s="7">
        <v>18308</v>
      </c>
      <c r="B1021" s="6" t="s">
        <v>2101</v>
      </c>
      <c r="C1021" t="s">
        <v>2102</v>
      </c>
      <c r="D1021" s="2" t="s">
        <v>52</v>
      </c>
      <c r="E1021" s="4" t="s">
        <v>59</v>
      </c>
      <c r="F1021" t="s">
        <v>54</v>
      </c>
      <c r="G1021">
        <v>3513</v>
      </c>
      <c r="H1021">
        <v>14218</v>
      </c>
      <c r="I1021">
        <v>31</v>
      </c>
      <c r="J1021">
        <v>10720</v>
      </c>
      <c r="K1021">
        <v>2721</v>
      </c>
      <c r="L1021">
        <v>21</v>
      </c>
      <c r="M1021">
        <v>6</v>
      </c>
      <c r="N1021" t="s">
        <v>32</v>
      </c>
      <c r="O1021" t="s">
        <v>80</v>
      </c>
    </row>
    <row r="1022" spans="1:15" x14ac:dyDescent="0.3">
      <c r="A1022" s="7">
        <v>18309</v>
      </c>
      <c r="B1022" s="6" t="s">
        <v>2103</v>
      </c>
      <c r="C1022" t="s">
        <v>2104</v>
      </c>
      <c r="D1022" s="2" t="s">
        <v>45</v>
      </c>
      <c r="E1022" s="4" t="s">
        <v>59</v>
      </c>
      <c r="F1022" t="s">
        <v>60</v>
      </c>
      <c r="G1022">
        <v>452</v>
      </c>
      <c r="H1022">
        <v>58391</v>
      </c>
      <c r="I1022">
        <v>9</v>
      </c>
      <c r="J1022">
        <v>446</v>
      </c>
      <c r="K1022">
        <v>23032</v>
      </c>
      <c r="L1022">
        <v>88</v>
      </c>
      <c r="M1022">
        <v>2</v>
      </c>
      <c r="N1022" t="s">
        <v>48</v>
      </c>
      <c r="O1022" t="s">
        <v>60</v>
      </c>
    </row>
    <row r="1023" spans="1:15" x14ac:dyDescent="0.3">
      <c r="A1023" s="7">
        <v>18310</v>
      </c>
      <c r="B1023" s="6" t="s">
        <v>2105</v>
      </c>
      <c r="C1023" t="s">
        <v>2106</v>
      </c>
      <c r="D1023" s="2" t="s">
        <v>58</v>
      </c>
      <c r="E1023" s="4" t="s">
        <v>59</v>
      </c>
      <c r="F1023" t="s">
        <v>60</v>
      </c>
      <c r="G1023">
        <v>125</v>
      </c>
      <c r="H1023">
        <v>35376</v>
      </c>
      <c r="I1023">
        <v>12</v>
      </c>
      <c r="J1023">
        <v>709</v>
      </c>
      <c r="K1023">
        <v>19587</v>
      </c>
      <c r="L1023">
        <v>77</v>
      </c>
      <c r="M1023">
        <v>2</v>
      </c>
      <c r="N1023" t="s">
        <v>61</v>
      </c>
      <c r="O1023" t="s">
        <v>60</v>
      </c>
    </row>
    <row r="1024" spans="1:15" x14ac:dyDescent="0.3">
      <c r="A1024" s="7">
        <v>18311</v>
      </c>
      <c r="B1024" s="6" t="s">
        <v>2107</v>
      </c>
      <c r="C1024" t="s">
        <v>2108</v>
      </c>
      <c r="D1024" s="2" t="s">
        <v>52</v>
      </c>
      <c r="E1024" s="4" t="s">
        <v>46</v>
      </c>
      <c r="F1024" t="s">
        <v>80</v>
      </c>
      <c r="G1024">
        <v>1434</v>
      </c>
      <c r="H1024">
        <v>78691</v>
      </c>
      <c r="I1024">
        <v>35</v>
      </c>
      <c r="J1024">
        <v>13970</v>
      </c>
      <c r="K1024">
        <v>4251</v>
      </c>
      <c r="L1024">
        <v>11</v>
      </c>
      <c r="M1024">
        <v>4</v>
      </c>
      <c r="N1024" t="s">
        <v>37</v>
      </c>
      <c r="O1024" t="s">
        <v>47</v>
      </c>
    </row>
    <row r="1025" spans="1:15" x14ac:dyDescent="0.3">
      <c r="A1025" s="7">
        <v>18312</v>
      </c>
      <c r="B1025" s="6" t="s">
        <v>2109</v>
      </c>
      <c r="C1025" t="s">
        <v>2110</v>
      </c>
      <c r="D1025" s="2" t="s">
        <v>64</v>
      </c>
      <c r="E1025" s="4" t="s">
        <v>59</v>
      </c>
      <c r="F1025" t="s">
        <v>60</v>
      </c>
      <c r="G1025">
        <v>486</v>
      </c>
      <c r="H1025">
        <v>28529</v>
      </c>
      <c r="I1025">
        <v>6</v>
      </c>
      <c r="J1025">
        <v>972</v>
      </c>
      <c r="K1025">
        <v>16957</v>
      </c>
      <c r="L1025">
        <v>88</v>
      </c>
      <c r="M1025">
        <v>1</v>
      </c>
      <c r="N1025" t="s">
        <v>61</v>
      </c>
      <c r="O1025" t="s">
        <v>60</v>
      </c>
    </row>
    <row r="1026" spans="1:15" x14ac:dyDescent="0.3">
      <c r="A1026" s="7">
        <v>18313</v>
      </c>
      <c r="B1026" s="6" t="s">
        <v>2111</v>
      </c>
      <c r="C1026" t="s">
        <v>2112</v>
      </c>
      <c r="D1026" s="2" t="s">
        <v>52</v>
      </c>
      <c r="E1026" s="4" t="s">
        <v>46</v>
      </c>
      <c r="F1026" t="s">
        <v>76</v>
      </c>
      <c r="G1026">
        <v>884</v>
      </c>
      <c r="H1026">
        <v>42610</v>
      </c>
      <c r="I1026">
        <v>16</v>
      </c>
      <c r="J1026">
        <v>1197</v>
      </c>
      <c r="K1026">
        <v>13170</v>
      </c>
      <c r="L1026">
        <v>82</v>
      </c>
      <c r="M1026">
        <v>3</v>
      </c>
      <c r="N1026" t="s">
        <v>48</v>
      </c>
      <c r="O1026" t="s">
        <v>76</v>
      </c>
    </row>
    <row r="1027" spans="1:15" x14ac:dyDescent="0.3">
      <c r="A1027" s="7">
        <v>18314</v>
      </c>
      <c r="B1027" s="6" t="s">
        <v>2113</v>
      </c>
      <c r="C1027" t="s">
        <v>2114</v>
      </c>
      <c r="D1027" s="2" t="s">
        <v>45</v>
      </c>
      <c r="E1027" s="4" t="s">
        <v>46</v>
      </c>
      <c r="F1027" t="s">
        <v>67</v>
      </c>
      <c r="G1027">
        <v>580</v>
      </c>
      <c r="H1027">
        <v>25027</v>
      </c>
      <c r="I1027">
        <v>15</v>
      </c>
      <c r="J1027">
        <v>3044</v>
      </c>
      <c r="K1027">
        <v>15843</v>
      </c>
      <c r="L1027">
        <v>64</v>
      </c>
      <c r="M1027">
        <v>2</v>
      </c>
      <c r="N1027" t="s">
        <v>32</v>
      </c>
      <c r="O1027" t="s">
        <v>49</v>
      </c>
    </row>
    <row r="1028" spans="1:15" x14ac:dyDescent="0.3">
      <c r="A1028" s="7">
        <v>18315</v>
      </c>
      <c r="B1028" s="6" t="s">
        <v>2115</v>
      </c>
      <c r="C1028" t="s">
        <v>2116</v>
      </c>
      <c r="D1028" s="2" t="s">
        <v>52</v>
      </c>
      <c r="E1028" s="4" t="s">
        <v>59</v>
      </c>
      <c r="F1028" t="s">
        <v>80</v>
      </c>
      <c r="G1028">
        <v>4686</v>
      </c>
      <c r="H1028">
        <v>66180</v>
      </c>
      <c r="I1028">
        <v>58</v>
      </c>
      <c r="J1028">
        <v>16262</v>
      </c>
      <c r="K1028">
        <v>4442</v>
      </c>
      <c r="L1028">
        <v>19</v>
      </c>
      <c r="M1028">
        <v>5</v>
      </c>
      <c r="N1028" t="s">
        <v>37</v>
      </c>
      <c r="O1028" t="s">
        <v>80</v>
      </c>
    </row>
    <row r="1029" spans="1:15" x14ac:dyDescent="0.3">
      <c r="A1029" s="7">
        <v>18316</v>
      </c>
      <c r="B1029" s="6" t="s">
        <v>2117</v>
      </c>
      <c r="C1029" t="s">
        <v>2118</v>
      </c>
      <c r="D1029" s="2" t="s">
        <v>52</v>
      </c>
      <c r="E1029" s="4" t="s">
        <v>59</v>
      </c>
      <c r="F1029" t="s">
        <v>80</v>
      </c>
      <c r="G1029">
        <v>4776</v>
      </c>
      <c r="H1029">
        <v>80686</v>
      </c>
      <c r="I1029">
        <v>60</v>
      </c>
      <c r="J1029">
        <v>40803</v>
      </c>
      <c r="K1029">
        <v>2016</v>
      </c>
      <c r="L1029">
        <v>17</v>
      </c>
      <c r="M1029">
        <v>3</v>
      </c>
      <c r="N1029" t="s">
        <v>37</v>
      </c>
      <c r="O1029" t="s">
        <v>80</v>
      </c>
    </row>
    <row r="1030" spans="1:15" x14ac:dyDescent="0.3">
      <c r="A1030" s="7">
        <v>18317</v>
      </c>
      <c r="B1030" s="6" t="s">
        <v>2119</v>
      </c>
      <c r="C1030" t="s">
        <v>2120</v>
      </c>
      <c r="D1030" s="2" t="s">
        <v>58</v>
      </c>
      <c r="E1030" s="4" t="s">
        <v>46</v>
      </c>
      <c r="F1030" t="s">
        <v>60</v>
      </c>
      <c r="G1030">
        <v>136</v>
      </c>
      <c r="H1030">
        <v>27235</v>
      </c>
      <c r="I1030">
        <v>14</v>
      </c>
      <c r="J1030">
        <v>1288</v>
      </c>
      <c r="K1030">
        <v>26307</v>
      </c>
      <c r="L1030">
        <v>98</v>
      </c>
      <c r="M1030">
        <v>2</v>
      </c>
      <c r="N1030" t="s">
        <v>32</v>
      </c>
      <c r="O1030" t="s">
        <v>60</v>
      </c>
    </row>
    <row r="1031" spans="1:15" x14ac:dyDescent="0.3">
      <c r="A1031" s="7">
        <v>18318</v>
      </c>
      <c r="B1031" s="6" t="s">
        <v>2121</v>
      </c>
      <c r="C1031" t="s">
        <v>2122</v>
      </c>
      <c r="D1031" s="2" t="s">
        <v>70</v>
      </c>
      <c r="E1031" s="4" t="s">
        <v>46</v>
      </c>
      <c r="F1031" t="s">
        <v>47</v>
      </c>
      <c r="G1031">
        <v>279</v>
      </c>
      <c r="H1031">
        <v>61671</v>
      </c>
      <c r="I1031">
        <v>6</v>
      </c>
      <c r="J1031">
        <v>4144</v>
      </c>
      <c r="K1031">
        <v>10966</v>
      </c>
      <c r="L1031">
        <v>61</v>
      </c>
      <c r="M1031">
        <v>1</v>
      </c>
      <c r="N1031" t="s">
        <v>37</v>
      </c>
      <c r="O1031" t="s">
        <v>73</v>
      </c>
    </row>
    <row r="1032" spans="1:15" x14ac:dyDescent="0.3">
      <c r="A1032" s="7">
        <v>18319</v>
      </c>
      <c r="B1032" s="6" t="s">
        <v>2123</v>
      </c>
      <c r="C1032" t="s">
        <v>2124</v>
      </c>
      <c r="D1032" s="2" t="s">
        <v>64</v>
      </c>
      <c r="E1032" s="4" t="s">
        <v>59</v>
      </c>
      <c r="F1032" t="s">
        <v>60</v>
      </c>
      <c r="G1032">
        <v>115</v>
      </c>
      <c r="H1032">
        <v>84549</v>
      </c>
      <c r="I1032">
        <v>17</v>
      </c>
      <c r="J1032">
        <v>348</v>
      </c>
      <c r="K1032">
        <v>23000</v>
      </c>
      <c r="L1032">
        <v>87</v>
      </c>
      <c r="M1032">
        <v>2</v>
      </c>
      <c r="N1032" t="s">
        <v>32</v>
      </c>
      <c r="O1032" t="s">
        <v>60</v>
      </c>
    </row>
    <row r="1033" spans="1:15" x14ac:dyDescent="0.3">
      <c r="A1033" s="7">
        <v>18320</v>
      </c>
      <c r="B1033" s="6" t="s">
        <v>2125</v>
      </c>
      <c r="C1033" t="s">
        <v>2126</v>
      </c>
      <c r="D1033" s="2" t="s">
        <v>52</v>
      </c>
      <c r="E1033" s="4" t="s">
        <v>59</v>
      </c>
      <c r="F1033" t="s">
        <v>76</v>
      </c>
      <c r="G1033">
        <v>2734</v>
      </c>
      <c r="H1033">
        <v>35376</v>
      </c>
      <c r="I1033">
        <v>1</v>
      </c>
      <c r="J1033">
        <v>1329</v>
      </c>
      <c r="K1033">
        <v>23381</v>
      </c>
      <c r="L1033">
        <v>72</v>
      </c>
      <c r="M1033">
        <v>2</v>
      </c>
      <c r="N1033" t="s">
        <v>32</v>
      </c>
      <c r="O1033" t="s">
        <v>49</v>
      </c>
    </row>
    <row r="1034" spans="1:15" x14ac:dyDescent="0.3">
      <c r="A1034" s="7">
        <v>18321</v>
      </c>
      <c r="B1034" s="6" t="s">
        <v>2127</v>
      </c>
      <c r="C1034" t="s">
        <v>2128</v>
      </c>
      <c r="D1034" s="2" t="s">
        <v>58</v>
      </c>
      <c r="E1034" s="4" t="s">
        <v>59</v>
      </c>
      <c r="F1034" t="s">
        <v>60</v>
      </c>
      <c r="G1034">
        <v>110</v>
      </c>
      <c r="H1034">
        <v>57330</v>
      </c>
      <c r="I1034">
        <v>15</v>
      </c>
      <c r="J1034">
        <v>396</v>
      </c>
      <c r="K1034">
        <v>22077</v>
      </c>
      <c r="L1034">
        <v>94</v>
      </c>
      <c r="M1034">
        <v>2</v>
      </c>
      <c r="N1034" t="s">
        <v>61</v>
      </c>
      <c r="O1034" t="s">
        <v>60</v>
      </c>
    </row>
    <row r="1035" spans="1:15" x14ac:dyDescent="0.3">
      <c r="A1035" s="7">
        <v>18322</v>
      </c>
      <c r="B1035" s="6" t="s">
        <v>2129</v>
      </c>
      <c r="C1035" t="s">
        <v>2130</v>
      </c>
      <c r="D1035" s="2" t="s">
        <v>58</v>
      </c>
      <c r="E1035" s="4" t="s">
        <v>59</v>
      </c>
      <c r="F1035" t="s">
        <v>60</v>
      </c>
      <c r="G1035">
        <v>58</v>
      </c>
      <c r="H1035">
        <v>24759</v>
      </c>
      <c r="I1035">
        <v>20</v>
      </c>
      <c r="J1035">
        <v>1603</v>
      </c>
      <c r="K1035">
        <v>18455</v>
      </c>
      <c r="L1035">
        <v>98</v>
      </c>
      <c r="M1035">
        <v>1</v>
      </c>
      <c r="N1035" t="s">
        <v>48</v>
      </c>
      <c r="O1035" t="s">
        <v>60</v>
      </c>
    </row>
    <row r="1036" spans="1:15" x14ac:dyDescent="0.3">
      <c r="A1036" s="7">
        <v>18323</v>
      </c>
      <c r="B1036" s="6" t="s">
        <v>2131</v>
      </c>
      <c r="C1036" t="s">
        <v>2132</v>
      </c>
      <c r="D1036" s="2" t="s">
        <v>52</v>
      </c>
      <c r="E1036" s="4" t="s">
        <v>59</v>
      </c>
      <c r="F1036" t="s">
        <v>60</v>
      </c>
      <c r="G1036">
        <v>922</v>
      </c>
      <c r="H1036">
        <v>39333</v>
      </c>
      <c r="I1036">
        <v>15</v>
      </c>
      <c r="J1036">
        <v>1644</v>
      </c>
      <c r="K1036">
        <v>12265</v>
      </c>
      <c r="L1036">
        <v>84</v>
      </c>
      <c r="M1036">
        <v>1</v>
      </c>
      <c r="N1036" t="s">
        <v>32</v>
      </c>
      <c r="O1036" t="s">
        <v>60</v>
      </c>
    </row>
    <row r="1037" spans="1:15" x14ac:dyDescent="0.3">
      <c r="A1037" s="7">
        <v>18324</v>
      </c>
      <c r="B1037" s="6" t="s">
        <v>2133</v>
      </c>
      <c r="C1037" t="s">
        <v>2134</v>
      </c>
      <c r="D1037" s="2" t="s">
        <v>52</v>
      </c>
      <c r="E1037" s="4" t="s">
        <v>59</v>
      </c>
      <c r="F1037" t="s">
        <v>76</v>
      </c>
      <c r="G1037">
        <v>2632</v>
      </c>
      <c r="H1037">
        <v>47492</v>
      </c>
      <c r="I1037">
        <v>2</v>
      </c>
      <c r="J1037">
        <v>2012</v>
      </c>
      <c r="K1037">
        <v>14066</v>
      </c>
      <c r="L1037">
        <v>67</v>
      </c>
      <c r="M1037">
        <v>3</v>
      </c>
      <c r="N1037" t="s">
        <v>48</v>
      </c>
      <c r="O1037" t="s">
        <v>49</v>
      </c>
    </row>
    <row r="1038" spans="1:15" x14ac:dyDescent="0.3">
      <c r="A1038" s="7">
        <v>18325</v>
      </c>
      <c r="B1038" s="6" t="s">
        <v>2135</v>
      </c>
      <c r="C1038" t="s">
        <v>2136</v>
      </c>
      <c r="D1038" s="2" t="s">
        <v>52</v>
      </c>
      <c r="E1038" s="4" t="s">
        <v>59</v>
      </c>
      <c r="F1038" t="s">
        <v>80</v>
      </c>
      <c r="G1038">
        <v>3712</v>
      </c>
      <c r="H1038">
        <v>12250</v>
      </c>
      <c r="I1038">
        <v>40</v>
      </c>
      <c r="J1038">
        <v>11387</v>
      </c>
      <c r="K1038">
        <v>1628</v>
      </c>
      <c r="L1038">
        <v>21</v>
      </c>
      <c r="M1038">
        <v>5</v>
      </c>
      <c r="N1038" t="s">
        <v>48</v>
      </c>
      <c r="O1038" t="s">
        <v>54</v>
      </c>
    </row>
    <row r="1039" spans="1:15" x14ac:dyDescent="0.3">
      <c r="A1039" s="7">
        <v>18326</v>
      </c>
      <c r="B1039" s="6" t="s">
        <v>2137</v>
      </c>
      <c r="C1039" t="s">
        <v>2138</v>
      </c>
      <c r="D1039" s="2" t="s">
        <v>52</v>
      </c>
      <c r="E1039" s="4" t="s">
        <v>46</v>
      </c>
      <c r="F1039" t="s">
        <v>76</v>
      </c>
      <c r="G1039">
        <v>3720</v>
      </c>
      <c r="H1039">
        <v>69786</v>
      </c>
      <c r="I1039">
        <v>1</v>
      </c>
      <c r="J1039">
        <v>1450</v>
      </c>
      <c r="K1039">
        <v>13362</v>
      </c>
      <c r="L1039">
        <v>55</v>
      </c>
      <c r="M1039">
        <v>1</v>
      </c>
      <c r="N1039" t="s">
        <v>48</v>
      </c>
      <c r="O1039" t="s">
        <v>76</v>
      </c>
    </row>
    <row r="1040" spans="1:15" x14ac:dyDescent="0.3">
      <c r="A1040" s="7">
        <v>18327</v>
      </c>
      <c r="B1040" s="6" t="s">
        <v>2139</v>
      </c>
      <c r="C1040" t="s">
        <v>2140</v>
      </c>
      <c r="D1040" s="2" t="s">
        <v>58</v>
      </c>
      <c r="E1040" s="4" t="s">
        <v>59</v>
      </c>
      <c r="F1040" t="s">
        <v>60</v>
      </c>
      <c r="G1040">
        <v>182</v>
      </c>
      <c r="H1040">
        <v>77195</v>
      </c>
      <c r="I1040">
        <v>3</v>
      </c>
      <c r="J1040">
        <v>1685</v>
      </c>
      <c r="K1040">
        <v>19042</v>
      </c>
      <c r="L1040">
        <v>86</v>
      </c>
      <c r="M1040">
        <v>2</v>
      </c>
      <c r="N1040" t="s">
        <v>32</v>
      </c>
      <c r="O1040" t="s">
        <v>60</v>
      </c>
    </row>
    <row r="1041" spans="1:15" x14ac:dyDescent="0.3">
      <c r="A1041" s="7">
        <v>18328</v>
      </c>
      <c r="B1041" s="6" t="s">
        <v>2141</v>
      </c>
      <c r="C1041" t="s">
        <v>2142</v>
      </c>
      <c r="D1041" s="2" t="s">
        <v>52</v>
      </c>
      <c r="E1041" s="4" t="s">
        <v>59</v>
      </c>
      <c r="F1041" t="s">
        <v>80</v>
      </c>
      <c r="G1041">
        <v>4392</v>
      </c>
      <c r="H1041">
        <v>26724</v>
      </c>
      <c r="I1041">
        <v>53</v>
      </c>
      <c r="J1041">
        <v>11868</v>
      </c>
      <c r="K1041">
        <v>3340</v>
      </c>
      <c r="L1041">
        <v>15</v>
      </c>
      <c r="M1041">
        <v>4</v>
      </c>
      <c r="N1041" t="s">
        <v>37</v>
      </c>
      <c r="O1041" t="s">
        <v>54</v>
      </c>
    </row>
    <row r="1042" spans="1:15" x14ac:dyDescent="0.3">
      <c r="A1042" s="7">
        <v>18329</v>
      </c>
      <c r="B1042" s="6" t="s">
        <v>2143</v>
      </c>
      <c r="C1042" t="s">
        <v>2144</v>
      </c>
      <c r="D1042" s="2" t="s">
        <v>58</v>
      </c>
      <c r="E1042" s="4" t="s">
        <v>59</v>
      </c>
      <c r="F1042" t="s">
        <v>60</v>
      </c>
      <c r="G1042">
        <v>137</v>
      </c>
      <c r="H1042">
        <v>82168</v>
      </c>
      <c r="I1042">
        <v>8</v>
      </c>
      <c r="J1042">
        <v>1516</v>
      </c>
      <c r="K1042">
        <v>25157</v>
      </c>
      <c r="L1042">
        <v>76</v>
      </c>
      <c r="M1042">
        <v>1</v>
      </c>
      <c r="N1042" t="s">
        <v>61</v>
      </c>
      <c r="O1042" t="s">
        <v>60</v>
      </c>
    </row>
    <row r="1043" spans="1:15" x14ac:dyDescent="0.3">
      <c r="A1043" s="7">
        <v>18330</v>
      </c>
      <c r="B1043" s="6" t="s">
        <v>2145</v>
      </c>
      <c r="C1043" t="s">
        <v>2146</v>
      </c>
      <c r="D1043" s="2" t="s">
        <v>45</v>
      </c>
      <c r="E1043" s="4" t="s">
        <v>46</v>
      </c>
      <c r="F1043" t="s">
        <v>47</v>
      </c>
      <c r="G1043">
        <v>306</v>
      </c>
      <c r="H1043">
        <v>54338</v>
      </c>
      <c r="I1043">
        <v>8</v>
      </c>
      <c r="J1043">
        <v>1358</v>
      </c>
      <c r="K1043">
        <v>11908</v>
      </c>
      <c r="L1043">
        <v>65</v>
      </c>
      <c r="M1043">
        <v>1</v>
      </c>
      <c r="N1043" t="s">
        <v>61</v>
      </c>
      <c r="O1043" t="s">
        <v>47</v>
      </c>
    </row>
    <row r="1044" spans="1:15" x14ac:dyDescent="0.3">
      <c r="A1044" s="7">
        <v>18331</v>
      </c>
      <c r="B1044" s="6" t="s">
        <v>2147</v>
      </c>
      <c r="C1044" t="s">
        <v>2148</v>
      </c>
      <c r="D1044" s="2" t="s">
        <v>52</v>
      </c>
      <c r="E1044" s="4" t="s">
        <v>53</v>
      </c>
      <c r="F1044" t="s">
        <v>54</v>
      </c>
      <c r="G1044">
        <v>1363</v>
      </c>
      <c r="H1044">
        <v>13974</v>
      </c>
      <c r="I1044">
        <v>29</v>
      </c>
      <c r="J1044">
        <v>31453</v>
      </c>
      <c r="K1044">
        <v>3278</v>
      </c>
      <c r="L1044">
        <v>19</v>
      </c>
      <c r="M1044">
        <v>7</v>
      </c>
      <c r="N1044" t="s">
        <v>61</v>
      </c>
      <c r="O1044" t="s">
        <v>55</v>
      </c>
    </row>
    <row r="1045" spans="1:15" x14ac:dyDescent="0.3">
      <c r="A1045" s="7">
        <v>18332</v>
      </c>
      <c r="B1045" s="6" t="s">
        <v>2149</v>
      </c>
      <c r="C1045" t="s">
        <v>2150</v>
      </c>
      <c r="D1045" s="2" t="s">
        <v>52</v>
      </c>
      <c r="E1045" s="4" t="s">
        <v>59</v>
      </c>
      <c r="F1045" t="s">
        <v>80</v>
      </c>
      <c r="G1045">
        <v>4370</v>
      </c>
      <c r="H1045">
        <v>24240</v>
      </c>
      <c r="I1045">
        <v>54</v>
      </c>
      <c r="J1045">
        <v>36522</v>
      </c>
      <c r="K1045">
        <v>3240</v>
      </c>
      <c r="L1045">
        <v>21</v>
      </c>
      <c r="M1045">
        <v>4</v>
      </c>
      <c r="N1045" t="s">
        <v>37</v>
      </c>
      <c r="O1045" t="s">
        <v>54</v>
      </c>
    </row>
    <row r="1046" spans="1:15" x14ac:dyDescent="0.3">
      <c r="A1046" s="7">
        <v>18333</v>
      </c>
      <c r="B1046" s="6" t="s">
        <v>2151</v>
      </c>
      <c r="C1046" t="s">
        <v>2152</v>
      </c>
      <c r="D1046" s="2" t="s">
        <v>64</v>
      </c>
      <c r="E1046" s="4" t="s">
        <v>46</v>
      </c>
      <c r="F1046" t="s">
        <v>76</v>
      </c>
      <c r="G1046">
        <v>511</v>
      </c>
      <c r="H1046">
        <v>60807</v>
      </c>
      <c r="I1046">
        <v>19</v>
      </c>
      <c r="J1046">
        <v>1994</v>
      </c>
      <c r="K1046">
        <v>15650</v>
      </c>
      <c r="L1046">
        <v>56</v>
      </c>
      <c r="M1046">
        <v>3</v>
      </c>
      <c r="N1046" t="s">
        <v>48</v>
      </c>
      <c r="O1046" t="s">
        <v>76</v>
      </c>
    </row>
    <row r="1047" spans="1:15" x14ac:dyDescent="0.3">
      <c r="A1047" s="7">
        <v>18334</v>
      </c>
      <c r="B1047" s="6" t="s">
        <v>2153</v>
      </c>
      <c r="C1047" t="s">
        <v>2154</v>
      </c>
      <c r="D1047" s="2" t="s">
        <v>45</v>
      </c>
      <c r="E1047" s="4" t="s">
        <v>59</v>
      </c>
      <c r="F1047" t="s">
        <v>60</v>
      </c>
      <c r="G1047">
        <v>124</v>
      </c>
      <c r="H1047">
        <v>10912</v>
      </c>
      <c r="I1047">
        <v>10</v>
      </c>
      <c r="J1047">
        <v>1784</v>
      </c>
      <c r="K1047">
        <v>20918</v>
      </c>
      <c r="L1047">
        <v>95</v>
      </c>
      <c r="M1047">
        <v>2</v>
      </c>
      <c r="N1047" t="s">
        <v>32</v>
      </c>
      <c r="O1047" t="s">
        <v>60</v>
      </c>
    </row>
    <row r="1048" spans="1:15" x14ac:dyDescent="0.3">
      <c r="A1048" s="7">
        <v>18335</v>
      </c>
      <c r="B1048" s="6" t="s">
        <v>2155</v>
      </c>
      <c r="C1048" t="s">
        <v>2156</v>
      </c>
      <c r="D1048" s="2" t="s">
        <v>70</v>
      </c>
      <c r="E1048" s="4" t="s">
        <v>46</v>
      </c>
      <c r="F1048" t="s">
        <v>67</v>
      </c>
      <c r="G1048">
        <v>252</v>
      </c>
      <c r="H1048">
        <v>65097</v>
      </c>
      <c r="I1048">
        <v>7</v>
      </c>
      <c r="J1048">
        <v>2673</v>
      </c>
      <c r="K1048">
        <v>16444</v>
      </c>
      <c r="L1048">
        <v>52</v>
      </c>
      <c r="M1048">
        <v>1</v>
      </c>
      <c r="N1048" t="s">
        <v>37</v>
      </c>
      <c r="O1048" t="s">
        <v>76</v>
      </c>
    </row>
    <row r="1049" spans="1:15" x14ac:dyDescent="0.3">
      <c r="A1049" s="7">
        <v>18336</v>
      </c>
      <c r="B1049" s="6" t="s">
        <v>2157</v>
      </c>
      <c r="C1049" t="s">
        <v>2158</v>
      </c>
      <c r="D1049" s="2" t="s">
        <v>52</v>
      </c>
      <c r="E1049" s="4" t="s">
        <v>46</v>
      </c>
      <c r="F1049" t="s">
        <v>80</v>
      </c>
      <c r="G1049">
        <v>3415</v>
      </c>
      <c r="H1049">
        <v>49441</v>
      </c>
      <c r="I1049">
        <v>44</v>
      </c>
      <c r="J1049">
        <v>39406</v>
      </c>
      <c r="K1049">
        <v>1506</v>
      </c>
      <c r="L1049">
        <v>20</v>
      </c>
      <c r="M1049">
        <v>3</v>
      </c>
      <c r="N1049" t="s">
        <v>48</v>
      </c>
      <c r="O1049" t="s">
        <v>54</v>
      </c>
    </row>
    <row r="1050" spans="1:15" x14ac:dyDescent="0.3">
      <c r="A1050" s="7">
        <v>18337</v>
      </c>
      <c r="B1050" s="6" t="s">
        <v>2159</v>
      </c>
      <c r="C1050" t="s">
        <v>2160</v>
      </c>
      <c r="D1050" s="2" t="s">
        <v>45</v>
      </c>
      <c r="E1050" s="4" t="s">
        <v>59</v>
      </c>
      <c r="F1050" t="s">
        <v>76</v>
      </c>
      <c r="G1050">
        <v>818</v>
      </c>
      <c r="H1050">
        <v>33529</v>
      </c>
      <c r="I1050">
        <v>12</v>
      </c>
      <c r="J1050">
        <v>1595</v>
      </c>
      <c r="K1050">
        <v>23894</v>
      </c>
      <c r="L1050">
        <v>61</v>
      </c>
      <c r="M1050">
        <v>1</v>
      </c>
      <c r="N1050" t="s">
        <v>37</v>
      </c>
      <c r="O1050" t="s">
        <v>76</v>
      </c>
    </row>
    <row r="1051" spans="1:15" x14ac:dyDescent="0.3">
      <c r="A1051" s="7">
        <v>18338</v>
      </c>
      <c r="B1051" s="6" t="s">
        <v>2161</v>
      </c>
      <c r="C1051" t="s">
        <v>2162</v>
      </c>
      <c r="D1051" s="2" t="s">
        <v>45</v>
      </c>
      <c r="E1051" s="4" t="s">
        <v>46</v>
      </c>
      <c r="F1051" t="s">
        <v>76</v>
      </c>
      <c r="G1051">
        <v>832</v>
      </c>
      <c r="H1051">
        <v>83853</v>
      </c>
      <c r="I1051">
        <v>11</v>
      </c>
      <c r="J1051">
        <v>1433</v>
      </c>
      <c r="K1051">
        <v>23904</v>
      </c>
      <c r="L1051">
        <v>53</v>
      </c>
      <c r="M1051">
        <v>2</v>
      </c>
      <c r="N1051" t="s">
        <v>48</v>
      </c>
      <c r="O1051" t="s">
        <v>76</v>
      </c>
    </row>
    <row r="1052" spans="1:15" x14ac:dyDescent="0.3">
      <c r="A1052" s="7">
        <v>18339</v>
      </c>
      <c r="B1052" s="6" t="s">
        <v>2163</v>
      </c>
      <c r="C1052" t="s">
        <v>2164</v>
      </c>
      <c r="D1052" s="2" t="s">
        <v>52</v>
      </c>
      <c r="E1052" s="4" t="s">
        <v>46</v>
      </c>
      <c r="F1052" t="s">
        <v>67</v>
      </c>
      <c r="G1052">
        <v>2112</v>
      </c>
      <c r="H1052">
        <v>74478</v>
      </c>
      <c r="I1052">
        <v>6</v>
      </c>
      <c r="J1052">
        <v>4458</v>
      </c>
      <c r="K1052">
        <v>9184</v>
      </c>
      <c r="L1052">
        <v>50</v>
      </c>
      <c r="M1052">
        <v>1</v>
      </c>
      <c r="N1052" t="s">
        <v>32</v>
      </c>
      <c r="O1052" t="s">
        <v>47</v>
      </c>
    </row>
    <row r="1053" spans="1:15" x14ac:dyDescent="0.3">
      <c r="A1053" s="7">
        <v>18340</v>
      </c>
      <c r="B1053" s="6" t="s">
        <v>2165</v>
      </c>
      <c r="C1053" t="s">
        <v>2166</v>
      </c>
      <c r="D1053" s="2" t="s">
        <v>52</v>
      </c>
      <c r="E1053" s="4" t="s">
        <v>46</v>
      </c>
      <c r="F1053" t="s">
        <v>67</v>
      </c>
      <c r="G1053">
        <v>825</v>
      </c>
      <c r="H1053">
        <v>86274</v>
      </c>
      <c r="I1053">
        <v>3</v>
      </c>
      <c r="J1053">
        <v>2118</v>
      </c>
      <c r="K1053">
        <v>12369</v>
      </c>
      <c r="L1053">
        <v>52</v>
      </c>
      <c r="M1053">
        <v>2</v>
      </c>
      <c r="N1053" t="s">
        <v>32</v>
      </c>
      <c r="O1053" t="s">
        <v>76</v>
      </c>
    </row>
    <row r="1054" spans="1:15" x14ac:dyDescent="0.3">
      <c r="A1054" s="7">
        <v>18341</v>
      </c>
      <c r="B1054" s="6" t="s">
        <v>2167</v>
      </c>
      <c r="C1054" t="s">
        <v>2168</v>
      </c>
      <c r="D1054" s="2" t="s">
        <v>70</v>
      </c>
      <c r="E1054" s="4" t="s">
        <v>46</v>
      </c>
      <c r="F1054" t="s">
        <v>67</v>
      </c>
      <c r="G1054">
        <v>387</v>
      </c>
      <c r="H1054">
        <v>55403</v>
      </c>
      <c r="I1054">
        <v>2</v>
      </c>
      <c r="J1054">
        <v>3173</v>
      </c>
      <c r="K1054">
        <v>8630</v>
      </c>
      <c r="L1054">
        <v>60</v>
      </c>
      <c r="M1054">
        <v>3</v>
      </c>
      <c r="N1054" t="s">
        <v>32</v>
      </c>
      <c r="O1054" t="s">
        <v>47</v>
      </c>
    </row>
    <row r="1055" spans="1:15" x14ac:dyDescent="0.3">
      <c r="A1055" s="7">
        <v>18342</v>
      </c>
      <c r="B1055" s="6" t="s">
        <v>2169</v>
      </c>
      <c r="C1055" t="s">
        <v>2170</v>
      </c>
      <c r="D1055" s="2" t="s">
        <v>52</v>
      </c>
      <c r="E1055" s="4" t="s">
        <v>59</v>
      </c>
      <c r="F1055" t="s">
        <v>80</v>
      </c>
      <c r="G1055">
        <v>1909</v>
      </c>
      <c r="H1055">
        <v>71226</v>
      </c>
      <c r="I1055">
        <v>46</v>
      </c>
      <c r="J1055">
        <v>42704</v>
      </c>
      <c r="K1055">
        <v>1810</v>
      </c>
      <c r="L1055">
        <v>21</v>
      </c>
      <c r="M1055">
        <v>3</v>
      </c>
      <c r="N1055" t="s">
        <v>48</v>
      </c>
      <c r="O1055" t="s">
        <v>80</v>
      </c>
    </row>
    <row r="1056" spans="1:15" x14ac:dyDescent="0.3">
      <c r="A1056" s="7">
        <v>18343</v>
      </c>
      <c r="B1056" s="6" t="s">
        <v>2171</v>
      </c>
      <c r="C1056" t="s">
        <v>2172</v>
      </c>
      <c r="D1056" s="2" t="s">
        <v>58</v>
      </c>
      <c r="E1056" s="4" t="s">
        <v>59</v>
      </c>
      <c r="F1056" t="s">
        <v>60</v>
      </c>
      <c r="G1056">
        <v>88</v>
      </c>
      <c r="H1056">
        <v>69508</v>
      </c>
      <c r="I1056">
        <v>9</v>
      </c>
      <c r="J1056">
        <v>1277</v>
      </c>
      <c r="K1056">
        <v>22893</v>
      </c>
      <c r="L1056">
        <v>99</v>
      </c>
      <c r="M1056">
        <v>1</v>
      </c>
      <c r="N1056" t="s">
        <v>32</v>
      </c>
      <c r="O1056" t="s">
        <v>60</v>
      </c>
    </row>
    <row r="1057" spans="1:15" x14ac:dyDescent="0.3">
      <c r="A1057" s="7">
        <v>18344</v>
      </c>
      <c r="B1057" s="6" t="s">
        <v>2173</v>
      </c>
      <c r="C1057" t="s">
        <v>2174</v>
      </c>
      <c r="D1057" s="2" t="s">
        <v>58</v>
      </c>
      <c r="E1057" s="4" t="s">
        <v>59</v>
      </c>
      <c r="F1057" t="s">
        <v>60</v>
      </c>
      <c r="G1057">
        <v>134</v>
      </c>
      <c r="H1057">
        <v>34094</v>
      </c>
      <c r="I1057">
        <v>12</v>
      </c>
      <c r="J1057">
        <v>1753</v>
      </c>
      <c r="K1057">
        <v>26283</v>
      </c>
      <c r="L1057">
        <v>86</v>
      </c>
      <c r="M1057">
        <v>1</v>
      </c>
      <c r="N1057" t="s">
        <v>48</v>
      </c>
      <c r="O1057" t="s">
        <v>60</v>
      </c>
    </row>
    <row r="1058" spans="1:15" x14ac:dyDescent="0.3">
      <c r="A1058" s="7">
        <v>18345</v>
      </c>
      <c r="B1058" s="6" t="s">
        <v>2175</v>
      </c>
      <c r="C1058" t="s">
        <v>2176</v>
      </c>
      <c r="D1058" s="2" t="s">
        <v>45</v>
      </c>
      <c r="E1058" s="4" t="s">
        <v>59</v>
      </c>
      <c r="F1058" t="s">
        <v>67</v>
      </c>
      <c r="G1058">
        <v>803</v>
      </c>
      <c r="H1058">
        <v>61546</v>
      </c>
      <c r="I1058">
        <v>4</v>
      </c>
      <c r="J1058">
        <v>5493</v>
      </c>
      <c r="K1058">
        <v>15710</v>
      </c>
      <c r="L1058">
        <v>51</v>
      </c>
      <c r="M1058">
        <v>2</v>
      </c>
      <c r="N1058" t="s">
        <v>48</v>
      </c>
      <c r="O1058" t="s">
        <v>47</v>
      </c>
    </row>
    <row r="1059" spans="1:15" x14ac:dyDescent="0.3">
      <c r="A1059" s="7">
        <v>18346</v>
      </c>
      <c r="B1059" s="6" t="s">
        <v>2177</v>
      </c>
      <c r="C1059" t="s">
        <v>2178</v>
      </c>
      <c r="D1059" s="2" t="s">
        <v>45</v>
      </c>
      <c r="E1059" s="4" t="s">
        <v>46</v>
      </c>
      <c r="F1059" t="s">
        <v>60</v>
      </c>
      <c r="G1059">
        <v>333</v>
      </c>
      <c r="H1059">
        <v>38912</v>
      </c>
      <c r="I1059">
        <v>20</v>
      </c>
      <c r="J1059">
        <v>1650</v>
      </c>
      <c r="K1059">
        <v>18351</v>
      </c>
      <c r="L1059">
        <v>75</v>
      </c>
      <c r="M1059">
        <v>2</v>
      </c>
      <c r="N1059" t="s">
        <v>32</v>
      </c>
      <c r="O1059" t="s">
        <v>60</v>
      </c>
    </row>
    <row r="1060" spans="1:15" x14ac:dyDescent="0.3">
      <c r="A1060" s="7">
        <v>18347</v>
      </c>
      <c r="B1060" s="6" t="s">
        <v>2179</v>
      </c>
      <c r="C1060" t="s">
        <v>2180</v>
      </c>
      <c r="D1060" s="2" t="s">
        <v>64</v>
      </c>
      <c r="E1060" s="4" t="s">
        <v>46</v>
      </c>
      <c r="F1060" t="s">
        <v>47</v>
      </c>
      <c r="G1060">
        <v>878</v>
      </c>
      <c r="H1060">
        <v>87664</v>
      </c>
      <c r="I1060">
        <v>17</v>
      </c>
      <c r="J1060">
        <v>1929</v>
      </c>
      <c r="K1060">
        <v>10611</v>
      </c>
      <c r="L1060">
        <v>66</v>
      </c>
      <c r="M1060">
        <v>1</v>
      </c>
      <c r="N1060" t="s">
        <v>48</v>
      </c>
      <c r="O1060" t="s">
        <v>47</v>
      </c>
    </row>
    <row r="1061" spans="1:15" x14ac:dyDescent="0.3">
      <c r="A1061" s="7">
        <v>18348</v>
      </c>
      <c r="B1061" s="6" t="s">
        <v>2181</v>
      </c>
      <c r="C1061" t="s">
        <v>2182</v>
      </c>
      <c r="D1061" s="2" t="s">
        <v>52</v>
      </c>
      <c r="E1061" s="4" t="s">
        <v>59</v>
      </c>
      <c r="F1061" t="s">
        <v>80</v>
      </c>
      <c r="G1061">
        <v>4241</v>
      </c>
      <c r="H1061">
        <v>21687</v>
      </c>
      <c r="I1061">
        <v>35</v>
      </c>
      <c r="J1061">
        <v>29554</v>
      </c>
      <c r="K1061">
        <v>3034</v>
      </c>
      <c r="L1061">
        <v>22</v>
      </c>
      <c r="M1061">
        <v>5</v>
      </c>
      <c r="N1061" t="s">
        <v>48</v>
      </c>
      <c r="O1061" t="s">
        <v>80</v>
      </c>
    </row>
    <row r="1062" spans="1:15" x14ac:dyDescent="0.3">
      <c r="A1062" s="7">
        <v>18349</v>
      </c>
      <c r="B1062" s="6" t="s">
        <v>2183</v>
      </c>
      <c r="C1062" t="s">
        <v>2184</v>
      </c>
      <c r="D1062" s="2" t="s">
        <v>58</v>
      </c>
      <c r="E1062" s="4" t="s">
        <v>59</v>
      </c>
      <c r="F1062" t="s">
        <v>60</v>
      </c>
      <c r="G1062">
        <v>146</v>
      </c>
      <c r="H1062">
        <v>80668</v>
      </c>
      <c r="I1062">
        <v>17</v>
      </c>
      <c r="J1062">
        <v>538</v>
      </c>
      <c r="K1062">
        <v>27038</v>
      </c>
      <c r="L1062">
        <v>84</v>
      </c>
      <c r="M1062">
        <v>2</v>
      </c>
      <c r="N1062" t="s">
        <v>61</v>
      </c>
      <c r="O1062" t="s">
        <v>60</v>
      </c>
    </row>
    <row r="1063" spans="1:15" x14ac:dyDescent="0.3">
      <c r="A1063" s="7">
        <v>18350</v>
      </c>
      <c r="B1063" s="6" t="s">
        <v>2185</v>
      </c>
      <c r="C1063" t="s">
        <v>2186</v>
      </c>
      <c r="D1063" s="2" t="s">
        <v>70</v>
      </c>
      <c r="E1063" s="4" t="s">
        <v>46</v>
      </c>
      <c r="F1063" t="s">
        <v>60</v>
      </c>
      <c r="G1063">
        <v>53</v>
      </c>
      <c r="H1063">
        <v>47191</v>
      </c>
      <c r="I1063">
        <v>16</v>
      </c>
      <c r="J1063">
        <v>1621</v>
      </c>
      <c r="K1063">
        <v>25412</v>
      </c>
      <c r="L1063">
        <v>96</v>
      </c>
      <c r="M1063">
        <v>1</v>
      </c>
      <c r="N1063" t="s">
        <v>61</v>
      </c>
      <c r="O1063" t="s">
        <v>60</v>
      </c>
    </row>
    <row r="1064" spans="1:15" x14ac:dyDescent="0.3">
      <c r="A1064" s="7">
        <v>18351</v>
      </c>
      <c r="B1064" s="6" t="s">
        <v>2187</v>
      </c>
      <c r="C1064" t="s">
        <v>2188</v>
      </c>
      <c r="D1064" s="2" t="s">
        <v>52</v>
      </c>
      <c r="E1064" s="4" t="s">
        <v>59</v>
      </c>
      <c r="F1064" t="s">
        <v>67</v>
      </c>
      <c r="G1064">
        <v>1912</v>
      </c>
      <c r="H1064">
        <v>50272</v>
      </c>
      <c r="I1064">
        <v>6</v>
      </c>
      <c r="J1064">
        <v>4726</v>
      </c>
      <c r="K1064">
        <v>11797</v>
      </c>
      <c r="L1064">
        <v>41</v>
      </c>
      <c r="M1064">
        <v>1</v>
      </c>
      <c r="N1064" t="s">
        <v>48</v>
      </c>
      <c r="O1064" t="s">
        <v>73</v>
      </c>
    </row>
    <row r="1065" spans="1:15" x14ac:dyDescent="0.3">
      <c r="A1065" s="7">
        <v>18352</v>
      </c>
      <c r="B1065" s="6" t="s">
        <v>2189</v>
      </c>
      <c r="C1065" t="s">
        <v>2190</v>
      </c>
      <c r="D1065" s="2" t="s">
        <v>52</v>
      </c>
      <c r="E1065" s="4" t="s">
        <v>46</v>
      </c>
      <c r="F1065" t="s">
        <v>80</v>
      </c>
      <c r="G1065">
        <v>4737</v>
      </c>
      <c r="H1065">
        <v>80417</v>
      </c>
      <c r="I1065">
        <v>57</v>
      </c>
      <c r="J1065">
        <v>40502</v>
      </c>
      <c r="K1065">
        <v>1767</v>
      </c>
      <c r="L1065">
        <v>19</v>
      </c>
      <c r="M1065">
        <v>4</v>
      </c>
      <c r="N1065" t="s">
        <v>37</v>
      </c>
      <c r="O1065" t="s">
        <v>47</v>
      </c>
    </row>
    <row r="1066" spans="1:15" x14ac:dyDescent="0.3">
      <c r="A1066" s="7">
        <v>18353</v>
      </c>
      <c r="B1066" s="6" t="s">
        <v>2191</v>
      </c>
      <c r="C1066" t="s">
        <v>2192</v>
      </c>
      <c r="D1066" s="2" t="s">
        <v>45</v>
      </c>
      <c r="E1066" s="4" t="s">
        <v>46</v>
      </c>
      <c r="F1066" t="s">
        <v>67</v>
      </c>
      <c r="G1066">
        <v>316</v>
      </c>
      <c r="H1066">
        <v>30769</v>
      </c>
      <c r="I1066">
        <v>5</v>
      </c>
      <c r="J1066">
        <v>4303</v>
      </c>
      <c r="K1066">
        <v>16168</v>
      </c>
      <c r="L1066">
        <v>57</v>
      </c>
      <c r="M1066">
        <v>3</v>
      </c>
      <c r="N1066" t="s">
        <v>37</v>
      </c>
      <c r="O1066" t="s">
        <v>49</v>
      </c>
    </row>
    <row r="1067" spans="1:15" x14ac:dyDescent="0.3">
      <c r="A1067" s="7">
        <v>18354</v>
      </c>
      <c r="B1067" s="6" t="s">
        <v>2193</v>
      </c>
      <c r="C1067" t="s">
        <v>2194</v>
      </c>
      <c r="D1067" s="2" t="s">
        <v>45</v>
      </c>
      <c r="E1067" s="4" t="s">
        <v>59</v>
      </c>
      <c r="F1067" t="s">
        <v>60</v>
      </c>
      <c r="G1067">
        <v>771</v>
      </c>
      <c r="H1067">
        <v>70311</v>
      </c>
      <c r="I1067">
        <v>13</v>
      </c>
      <c r="J1067">
        <v>651</v>
      </c>
      <c r="K1067">
        <v>23384</v>
      </c>
      <c r="L1067">
        <v>91</v>
      </c>
      <c r="M1067">
        <v>1</v>
      </c>
      <c r="N1067" t="s">
        <v>32</v>
      </c>
      <c r="O1067" t="s">
        <v>76</v>
      </c>
    </row>
    <row r="1068" spans="1:15" x14ac:dyDescent="0.3">
      <c r="A1068" s="7">
        <v>18355</v>
      </c>
      <c r="B1068" s="6" t="s">
        <v>2195</v>
      </c>
      <c r="C1068" t="s">
        <v>2196</v>
      </c>
      <c r="D1068" s="2" t="s">
        <v>45</v>
      </c>
      <c r="E1068" s="4" t="s">
        <v>59</v>
      </c>
      <c r="F1068" t="s">
        <v>60</v>
      </c>
      <c r="G1068">
        <v>135</v>
      </c>
      <c r="H1068">
        <v>65097</v>
      </c>
      <c r="I1068">
        <v>19</v>
      </c>
      <c r="J1068">
        <v>1672</v>
      </c>
      <c r="K1068">
        <v>12296</v>
      </c>
      <c r="L1068">
        <v>81</v>
      </c>
      <c r="M1068">
        <v>2</v>
      </c>
      <c r="N1068" t="s">
        <v>48</v>
      </c>
      <c r="O1068" t="s">
        <v>60</v>
      </c>
    </row>
    <row r="1069" spans="1:15" x14ac:dyDescent="0.3">
      <c r="A1069" s="7">
        <v>18356</v>
      </c>
      <c r="B1069" s="6" t="s">
        <v>2197</v>
      </c>
      <c r="C1069" t="s">
        <v>2198</v>
      </c>
      <c r="D1069" s="2" t="s">
        <v>45</v>
      </c>
      <c r="E1069" s="4" t="s">
        <v>46</v>
      </c>
      <c r="F1069" t="s">
        <v>47</v>
      </c>
      <c r="G1069">
        <v>233</v>
      </c>
      <c r="H1069">
        <v>57619</v>
      </c>
      <c r="I1069">
        <v>11</v>
      </c>
      <c r="J1069">
        <v>4590</v>
      </c>
      <c r="K1069">
        <v>11557</v>
      </c>
      <c r="L1069">
        <v>58</v>
      </c>
      <c r="M1069">
        <v>0</v>
      </c>
      <c r="N1069" t="s">
        <v>32</v>
      </c>
      <c r="O1069" t="s">
        <v>47</v>
      </c>
    </row>
    <row r="1070" spans="1:15" x14ac:dyDescent="0.3">
      <c r="A1070" s="7">
        <v>18357</v>
      </c>
      <c r="B1070" s="6" t="s">
        <v>2199</v>
      </c>
      <c r="C1070" t="s">
        <v>2200</v>
      </c>
      <c r="D1070" s="2" t="s">
        <v>70</v>
      </c>
      <c r="E1070" s="4" t="s">
        <v>59</v>
      </c>
      <c r="F1070" t="s">
        <v>60</v>
      </c>
      <c r="G1070">
        <v>178</v>
      </c>
      <c r="H1070">
        <v>41344</v>
      </c>
      <c r="I1070">
        <v>13</v>
      </c>
      <c r="J1070">
        <v>1317</v>
      </c>
      <c r="K1070">
        <v>20621</v>
      </c>
      <c r="L1070">
        <v>78</v>
      </c>
      <c r="M1070">
        <v>1</v>
      </c>
      <c r="N1070" t="s">
        <v>48</v>
      </c>
      <c r="O1070" t="s">
        <v>76</v>
      </c>
    </row>
    <row r="1071" spans="1:15" x14ac:dyDescent="0.3">
      <c r="A1071" s="7">
        <v>18358</v>
      </c>
      <c r="B1071" s="6" t="s">
        <v>2201</v>
      </c>
      <c r="C1071" t="s">
        <v>2202</v>
      </c>
      <c r="D1071" s="2" t="s">
        <v>58</v>
      </c>
      <c r="E1071" s="4" t="s">
        <v>59</v>
      </c>
      <c r="F1071" t="s">
        <v>60</v>
      </c>
      <c r="G1071">
        <v>169</v>
      </c>
      <c r="H1071">
        <v>61805</v>
      </c>
      <c r="I1071">
        <v>5</v>
      </c>
      <c r="J1071">
        <v>1628</v>
      </c>
      <c r="K1071">
        <v>16206</v>
      </c>
      <c r="L1071">
        <v>83</v>
      </c>
      <c r="M1071">
        <v>1</v>
      </c>
      <c r="N1071" t="s">
        <v>61</v>
      </c>
      <c r="O1071" t="s">
        <v>60</v>
      </c>
    </row>
    <row r="1072" spans="1:15" x14ac:dyDescent="0.3">
      <c r="A1072" s="7">
        <v>18359</v>
      </c>
      <c r="B1072" s="6" t="s">
        <v>2203</v>
      </c>
      <c r="C1072" t="s">
        <v>2204</v>
      </c>
      <c r="D1072" s="2" t="s">
        <v>52</v>
      </c>
      <c r="E1072" s="4" t="s">
        <v>53</v>
      </c>
      <c r="F1072" t="s">
        <v>54</v>
      </c>
      <c r="G1072">
        <v>2322</v>
      </c>
      <c r="H1072">
        <v>10458</v>
      </c>
      <c r="I1072">
        <v>30</v>
      </c>
      <c r="J1072">
        <v>11298</v>
      </c>
      <c r="K1072">
        <v>2443</v>
      </c>
      <c r="L1072">
        <v>7</v>
      </c>
      <c r="M1072">
        <v>7</v>
      </c>
      <c r="N1072" t="s">
        <v>48</v>
      </c>
      <c r="O1072" t="s">
        <v>55</v>
      </c>
    </row>
    <row r="1073" spans="1:15" x14ac:dyDescent="0.3">
      <c r="A1073" s="7">
        <v>18360</v>
      </c>
      <c r="B1073" s="6" t="s">
        <v>2205</v>
      </c>
      <c r="C1073" t="s">
        <v>2206</v>
      </c>
      <c r="D1073" s="2" t="s">
        <v>58</v>
      </c>
      <c r="E1073" s="4" t="s">
        <v>59</v>
      </c>
      <c r="F1073" t="s">
        <v>60</v>
      </c>
      <c r="G1073">
        <v>120</v>
      </c>
      <c r="H1073">
        <v>67074</v>
      </c>
      <c r="I1073">
        <v>13</v>
      </c>
      <c r="J1073">
        <v>853</v>
      </c>
      <c r="K1073">
        <v>19095</v>
      </c>
      <c r="L1073">
        <v>100</v>
      </c>
      <c r="M1073">
        <v>1</v>
      </c>
      <c r="N1073" t="s">
        <v>48</v>
      </c>
      <c r="O1073" t="s">
        <v>60</v>
      </c>
    </row>
    <row r="1074" spans="1:15" x14ac:dyDescent="0.3">
      <c r="A1074" s="7">
        <v>18361</v>
      </c>
      <c r="B1074" s="6" t="s">
        <v>2207</v>
      </c>
      <c r="C1074" t="s">
        <v>2208</v>
      </c>
      <c r="D1074" s="2" t="s">
        <v>70</v>
      </c>
      <c r="E1074" s="4" t="s">
        <v>46</v>
      </c>
      <c r="F1074" t="s">
        <v>67</v>
      </c>
      <c r="G1074">
        <v>322</v>
      </c>
      <c r="H1074">
        <v>21407</v>
      </c>
      <c r="I1074">
        <v>12</v>
      </c>
      <c r="J1074">
        <v>5916</v>
      </c>
      <c r="K1074">
        <v>19341</v>
      </c>
      <c r="L1074">
        <v>59</v>
      </c>
      <c r="M1074">
        <v>1</v>
      </c>
      <c r="N1074" t="s">
        <v>48</v>
      </c>
      <c r="O1074" t="s">
        <v>49</v>
      </c>
    </row>
    <row r="1075" spans="1:15" x14ac:dyDescent="0.3">
      <c r="A1075" s="7">
        <v>18362</v>
      </c>
      <c r="B1075" s="6" t="s">
        <v>2209</v>
      </c>
      <c r="C1075" t="s">
        <v>2210</v>
      </c>
      <c r="D1075" s="2" t="s">
        <v>45</v>
      </c>
      <c r="E1075" s="4" t="s">
        <v>46</v>
      </c>
      <c r="F1075" t="s">
        <v>67</v>
      </c>
      <c r="G1075">
        <v>621</v>
      </c>
      <c r="H1075">
        <v>51653</v>
      </c>
      <c r="I1075">
        <v>2</v>
      </c>
      <c r="J1075">
        <v>3598</v>
      </c>
      <c r="K1075">
        <v>12964</v>
      </c>
      <c r="L1075">
        <v>52</v>
      </c>
      <c r="M1075">
        <v>1</v>
      </c>
      <c r="N1075" t="s">
        <v>37</v>
      </c>
      <c r="O1075" t="s">
        <v>49</v>
      </c>
    </row>
    <row r="1076" spans="1:15" x14ac:dyDescent="0.3">
      <c r="A1076" s="7">
        <v>18363</v>
      </c>
      <c r="B1076" s="6" t="s">
        <v>2211</v>
      </c>
      <c r="C1076" t="s">
        <v>2212</v>
      </c>
      <c r="D1076" s="2" t="s">
        <v>64</v>
      </c>
      <c r="E1076" s="4" t="s">
        <v>46</v>
      </c>
      <c r="F1076" t="s">
        <v>76</v>
      </c>
      <c r="G1076">
        <v>513</v>
      </c>
      <c r="H1076">
        <v>89675</v>
      </c>
      <c r="I1076">
        <v>15</v>
      </c>
      <c r="J1076">
        <v>1957</v>
      </c>
      <c r="K1076">
        <v>19154</v>
      </c>
      <c r="L1076">
        <v>77</v>
      </c>
      <c r="M1076">
        <v>2</v>
      </c>
      <c r="N1076" t="s">
        <v>48</v>
      </c>
      <c r="O1076" t="s">
        <v>76</v>
      </c>
    </row>
    <row r="1077" spans="1:15" x14ac:dyDescent="0.3">
      <c r="A1077" s="7">
        <v>18364</v>
      </c>
      <c r="B1077" s="6" t="s">
        <v>2213</v>
      </c>
      <c r="C1077" t="s">
        <v>2214</v>
      </c>
      <c r="D1077" s="2" t="s">
        <v>52</v>
      </c>
      <c r="E1077" s="4" t="s">
        <v>46</v>
      </c>
      <c r="F1077" t="s">
        <v>80</v>
      </c>
      <c r="G1077">
        <v>4409</v>
      </c>
      <c r="H1077">
        <v>71777</v>
      </c>
      <c r="I1077">
        <v>36</v>
      </c>
      <c r="J1077">
        <v>29970</v>
      </c>
      <c r="K1077">
        <v>1363</v>
      </c>
      <c r="L1077">
        <v>12</v>
      </c>
      <c r="M1077">
        <v>5</v>
      </c>
      <c r="N1077" t="s">
        <v>48</v>
      </c>
      <c r="O1077" t="s">
        <v>47</v>
      </c>
    </row>
    <row r="1078" spans="1:15" x14ac:dyDescent="0.3">
      <c r="A1078" s="7">
        <v>18365</v>
      </c>
      <c r="B1078" s="6" t="s">
        <v>2215</v>
      </c>
      <c r="C1078" t="s">
        <v>2216</v>
      </c>
      <c r="D1078" s="2" t="s">
        <v>45</v>
      </c>
      <c r="E1078" s="4" t="s">
        <v>46</v>
      </c>
      <c r="F1078" t="s">
        <v>47</v>
      </c>
      <c r="G1078">
        <v>805</v>
      </c>
      <c r="H1078">
        <v>80754</v>
      </c>
      <c r="I1078">
        <v>17</v>
      </c>
      <c r="J1078">
        <v>2544</v>
      </c>
      <c r="K1078">
        <v>9603</v>
      </c>
      <c r="L1078">
        <v>56</v>
      </c>
      <c r="M1078">
        <v>1</v>
      </c>
      <c r="N1078" t="s">
        <v>48</v>
      </c>
      <c r="O1078" t="s">
        <v>47</v>
      </c>
    </row>
    <row r="1079" spans="1:15" x14ac:dyDescent="0.3">
      <c r="A1079" s="7">
        <v>18366</v>
      </c>
      <c r="B1079" s="6" t="s">
        <v>2217</v>
      </c>
      <c r="C1079" t="s">
        <v>2218</v>
      </c>
      <c r="D1079" s="2" t="s">
        <v>45</v>
      </c>
      <c r="E1079" s="4" t="s">
        <v>46</v>
      </c>
      <c r="F1079" t="s">
        <v>67</v>
      </c>
      <c r="G1079">
        <v>585</v>
      </c>
      <c r="H1079">
        <v>85865</v>
      </c>
      <c r="I1079">
        <v>6</v>
      </c>
      <c r="J1079">
        <v>5903</v>
      </c>
      <c r="K1079">
        <v>17113</v>
      </c>
      <c r="L1079">
        <v>46</v>
      </c>
      <c r="M1079">
        <v>2</v>
      </c>
      <c r="N1079" t="s">
        <v>37</v>
      </c>
      <c r="O1079" t="s">
        <v>49</v>
      </c>
    </row>
    <row r="1080" spans="1:15" x14ac:dyDescent="0.3">
      <c r="A1080" s="7">
        <v>18367</v>
      </c>
      <c r="B1080" s="6" t="s">
        <v>2219</v>
      </c>
      <c r="C1080" t="s">
        <v>2220</v>
      </c>
      <c r="D1080" s="2" t="s">
        <v>52</v>
      </c>
      <c r="E1080" s="4" t="s">
        <v>59</v>
      </c>
      <c r="F1080" t="s">
        <v>80</v>
      </c>
      <c r="G1080">
        <v>4898</v>
      </c>
      <c r="H1080">
        <v>21106</v>
      </c>
      <c r="I1080">
        <v>37</v>
      </c>
      <c r="J1080">
        <v>38709</v>
      </c>
      <c r="K1080">
        <v>1547</v>
      </c>
      <c r="L1080">
        <v>14</v>
      </c>
      <c r="M1080">
        <v>5</v>
      </c>
      <c r="N1080" t="s">
        <v>48</v>
      </c>
      <c r="O1080" t="s">
        <v>54</v>
      </c>
    </row>
    <row r="1081" spans="1:15" x14ac:dyDescent="0.3">
      <c r="A1081" s="7">
        <v>18368</v>
      </c>
      <c r="B1081" s="6" t="s">
        <v>2221</v>
      </c>
      <c r="C1081" t="s">
        <v>2222</v>
      </c>
      <c r="D1081" s="2" t="s">
        <v>52</v>
      </c>
      <c r="E1081" s="4" t="s">
        <v>46</v>
      </c>
      <c r="F1081" t="s">
        <v>54</v>
      </c>
      <c r="G1081">
        <v>2432</v>
      </c>
      <c r="H1081">
        <v>68222</v>
      </c>
      <c r="I1081">
        <v>28</v>
      </c>
      <c r="J1081">
        <v>14264</v>
      </c>
      <c r="K1081">
        <v>1882</v>
      </c>
      <c r="L1081">
        <v>13</v>
      </c>
      <c r="M1081">
        <v>5</v>
      </c>
      <c r="N1081" t="s">
        <v>48</v>
      </c>
      <c r="O1081" t="s">
        <v>80</v>
      </c>
    </row>
    <row r="1082" spans="1:15" x14ac:dyDescent="0.3">
      <c r="A1082" s="7">
        <v>18369</v>
      </c>
      <c r="B1082" s="6" t="s">
        <v>2223</v>
      </c>
      <c r="C1082" t="s">
        <v>2224</v>
      </c>
      <c r="D1082" s="2" t="s">
        <v>45</v>
      </c>
      <c r="E1082" s="4" t="s">
        <v>46</v>
      </c>
      <c r="F1082" t="s">
        <v>60</v>
      </c>
      <c r="G1082">
        <v>607</v>
      </c>
      <c r="H1082">
        <v>67074</v>
      </c>
      <c r="I1082">
        <v>7</v>
      </c>
      <c r="J1082">
        <v>1180</v>
      </c>
      <c r="K1082">
        <v>16435</v>
      </c>
      <c r="L1082">
        <v>87</v>
      </c>
      <c r="M1082">
        <v>2</v>
      </c>
      <c r="N1082" t="s">
        <v>61</v>
      </c>
      <c r="O1082" t="s">
        <v>60</v>
      </c>
    </row>
    <row r="1083" spans="1:15" x14ac:dyDescent="0.3">
      <c r="A1083" s="7">
        <v>18370</v>
      </c>
      <c r="B1083" s="6" t="s">
        <v>2225</v>
      </c>
      <c r="C1083" t="s">
        <v>2226</v>
      </c>
      <c r="D1083" s="2" t="s">
        <v>52</v>
      </c>
      <c r="E1083" s="4" t="s">
        <v>46</v>
      </c>
      <c r="F1083" t="s">
        <v>80</v>
      </c>
      <c r="G1083">
        <v>1795</v>
      </c>
      <c r="H1083">
        <v>79988</v>
      </c>
      <c r="I1083">
        <v>43</v>
      </c>
      <c r="J1083">
        <v>22721</v>
      </c>
      <c r="K1083">
        <v>2435</v>
      </c>
      <c r="L1083">
        <v>19</v>
      </c>
      <c r="M1083">
        <v>6</v>
      </c>
      <c r="N1083" t="s">
        <v>37</v>
      </c>
      <c r="O1083" t="s">
        <v>47</v>
      </c>
    </row>
    <row r="1084" spans="1:15" x14ac:dyDescent="0.3">
      <c r="A1084" s="7">
        <v>18371</v>
      </c>
      <c r="B1084" s="6" t="s">
        <v>2227</v>
      </c>
      <c r="C1084" t="s">
        <v>2228</v>
      </c>
      <c r="D1084" s="2" t="s">
        <v>58</v>
      </c>
      <c r="E1084" s="4" t="s">
        <v>59</v>
      </c>
      <c r="F1084" t="s">
        <v>60</v>
      </c>
      <c r="G1084">
        <v>163</v>
      </c>
      <c r="H1084">
        <v>84204</v>
      </c>
      <c r="I1084">
        <v>3</v>
      </c>
      <c r="J1084">
        <v>382</v>
      </c>
      <c r="K1084">
        <v>22684</v>
      </c>
      <c r="L1084">
        <v>91</v>
      </c>
      <c r="M1084">
        <v>1</v>
      </c>
      <c r="N1084" t="s">
        <v>32</v>
      </c>
      <c r="O1084" t="s">
        <v>60</v>
      </c>
    </row>
    <row r="1085" spans="1:15" x14ac:dyDescent="0.3">
      <c r="A1085" s="7">
        <v>18372</v>
      </c>
      <c r="B1085" s="6" t="s">
        <v>2229</v>
      </c>
      <c r="C1085" t="s">
        <v>2230</v>
      </c>
      <c r="D1085" s="2" t="s">
        <v>64</v>
      </c>
      <c r="E1085" s="4" t="s">
        <v>46</v>
      </c>
      <c r="F1085" t="s">
        <v>67</v>
      </c>
      <c r="G1085">
        <v>1063</v>
      </c>
      <c r="H1085">
        <v>32152</v>
      </c>
      <c r="I1085">
        <v>2</v>
      </c>
      <c r="J1085">
        <v>4852</v>
      </c>
      <c r="K1085">
        <v>10382</v>
      </c>
      <c r="L1085">
        <v>59</v>
      </c>
      <c r="M1085">
        <v>2</v>
      </c>
      <c r="N1085" t="s">
        <v>32</v>
      </c>
      <c r="O1085" t="s">
        <v>47</v>
      </c>
    </row>
    <row r="1086" spans="1:15" x14ac:dyDescent="0.3">
      <c r="A1086" s="7">
        <v>18373</v>
      </c>
      <c r="B1086" s="6" t="s">
        <v>2231</v>
      </c>
      <c r="C1086" t="s">
        <v>2232</v>
      </c>
      <c r="D1086" s="2" t="s">
        <v>52</v>
      </c>
      <c r="E1086" s="4" t="s">
        <v>46</v>
      </c>
      <c r="F1086" t="s">
        <v>76</v>
      </c>
      <c r="G1086">
        <v>1385</v>
      </c>
      <c r="H1086">
        <v>70610</v>
      </c>
      <c r="I1086">
        <v>21</v>
      </c>
      <c r="J1086">
        <v>1898</v>
      </c>
      <c r="K1086">
        <v>22818</v>
      </c>
      <c r="L1086">
        <v>78</v>
      </c>
      <c r="M1086">
        <v>2</v>
      </c>
      <c r="N1086" t="s">
        <v>32</v>
      </c>
      <c r="O1086" t="s">
        <v>76</v>
      </c>
    </row>
    <row r="1087" spans="1:15" x14ac:dyDescent="0.3">
      <c r="A1087" s="7">
        <v>18374</v>
      </c>
      <c r="B1087" s="6" t="s">
        <v>2233</v>
      </c>
      <c r="C1087" t="s">
        <v>2234</v>
      </c>
      <c r="D1087" s="2" t="s">
        <v>58</v>
      </c>
      <c r="E1087" s="4" t="s">
        <v>59</v>
      </c>
      <c r="F1087" t="s">
        <v>60</v>
      </c>
      <c r="G1087">
        <v>187</v>
      </c>
      <c r="H1087">
        <v>56728</v>
      </c>
      <c r="I1087">
        <v>6</v>
      </c>
      <c r="J1087">
        <v>1706</v>
      </c>
      <c r="K1087">
        <v>12515</v>
      </c>
      <c r="L1087">
        <v>96</v>
      </c>
      <c r="M1087">
        <v>1</v>
      </c>
      <c r="N1087" t="s">
        <v>32</v>
      </c>
      <c r="O1087" t="s">
        <v>60</v>
      </c>
    </row>
    <row r="1088" spans="1:15" x14ac:dyDescent="0.3">
      <c r="A1088" s="7">
        <v>18375</v>
      </c>
      <c r="B1088" s="6" t="s">
        <v>2235</v>
      </c>
      <c r="C1088" t="s">
        <v>2236</v>
      </c>
      <c r="D1088" s="2" t="s">
        <v>70</v>
      </c>
      <c r="E1088" s="4" t="s">
        <v>46</v>
      </c>
      <c r="F1088" t="s">
        <v>60</v>
      </c>
      <c r="G1088">
        <v>183</v>
      </c>
      <c r="H1088">
        <v>19487</v>
      </c>
      <c r="I1088">
        <v>7</v>
      </c>
      <c r="J1088">
        <v>1192</v>
      </c>
      <c r="K1088">
        <v>27918</v>
      </c>
      <c r="L1088">
        <v>96</v>
      </c>
      <c r="M1088">
        <v>2</v>
      </c>
      <c r="N1088" t="s">
        <v>48</v>
      </c>
      <c r="O1088" t="s">
        <v>60</v>
      </c>
    </row>
    <row r="1089" spans="1:15" x14ac:dyDescent="0.3">
      <c r="A1089" s="7">
        <v>18376</v>
      </c>
      <c r="B1089" s="6" t="s">
        <v>2237</v>
      </c>
      <c r="C1089" t="s">
        <v>2238</v>
      </c>
      <c r="D1089" s="2" t="s">
        <v>45</v>
      </c>
      <c r="E1089" s="4" t="s">
        <v>46</v>
      </c>
      <c r="F1089" t="s">
        <v>47</v>
      </c>
      <c r="G1089">
        <v>969</v>
      </c>
      <c r="H1089">
        <v>40424</v>
      </c>
      <c r="I1089">
        <v>17</v>
      </c>
      <c r="J1089">
        <v>1541</v>
      </c>
      <c r="K1089">
        <v>10657</v>
      </c>
      <c r="L1089">
        <v>63</v>
      </c>
      <c r="M1089">
        <v>1</v>
      </c>
      <c r="N1089" t="s">
        <v>37</v>
      </c>
      <c r="O1089" t="s">
        <v>73</v>
      </c>
    </row>
    <row r="1090" spans="1:15" x14ac:dyDescent="0.3">
      <c r="A1090" s="7">
        <v>18377</v>
      </c>
      <c r="B1090" s="6" t="s">
        <v>2239</v>
      </c>
      <c r="C1090" t="s">
        <v>2240</v>
      </c>
      <c r="D1090" s="2" t="s">
        <v>70</v>
      </c>
      <c r="E1090" s="4" t="s">
        <v>46</v>
      </c>
      <c r="F1090" t="s">
        <v>47</v>
      </c>
      <c r="G1090">
        <v>384</v>
      </c>
      <c r="H1090">
        <v>69550</v>
      </c>
      <c r="I1090">
        <v>6</v>
      </c>
      <c r="J1090">
        <v>715</v>
      </c>
      <c r="K1090">
        <v>11509</v>
      </c>
      <c r="L1090">
        <v>50</v>
      </c>
      <c r="M1090">
        <v>0</v>
      </c>
      <c r="N1090" t="s">
        <v>48</v>
      </c>
      <c r="O1090" t="s">
        <v>73</v>
      </c>
    </row>
    <row r="1091" spans="1:15" x14ac:dyDescent="0.3">
      <c r="A1091" s="7">
        <v>18378</v>
      </c>
      <c r="B1091" s="6" t="s">
        <v>2241</v>
      </c>
      <c r="C1091" t="s">
        <v>2242</v>
      </c>
      <c r="D1091" s="2" t="s">
        <v>45</v>
      </c>
      <c r="E1091" s="4" t="s">
        <v>59</v>
      </c>
      <c r="F1091" t="s">
        <v>67</v>
      </c>
      <c r="G1091">
        <v>534</v>
      </c>
      <c r="H1091">
        <v>38328</v>
      </c>
      <c r="I1091">
        <v>14</v>
      </c>
      <c r="J1091">
        <v>5253</v>
      </c>
      <c r="K1091">
        <v>14630</v>
      </c>
      <c r="L1091">
        <v>62</v>
      </c>
      <c r="M1091">
        <v>1</v>
      </c>
      <c r="N1091" t="s">
        <v>48</v>
      </c>
      <c r="O1091" t="s">
        <v>47</v>
      </c>
    </row>
    <row r="1092" spans="1:15" x14ac:dyDescent="0.3">
      <c r="A1092" s="7">
        <v>18379</v>
      </c>
      <c r="B1092" s="6" t="s">
        <v>2243</v>
      </c>
      <c r="C1092" t="s">
        <v>2244</v>
      </c>
      <c r="D1092" s="2" t="s">
        <v>70</v>
      </c>
      <c r="E1092" s="4" t="s">
        <v>46</v>
      </c>
      <c r="F1092" t="s">
        <v>47</v>
      </c>
      <c r="G1092">
        <v>345</v>
      </c>
      <c r="H1092">
        <v>38077</v>
      </c>
      <c r="I1092">
        <v>18</v>
      </c>
      <c r="J1092">
        <v>6577</v>
      </c>
      <c r="K1092">
        <v>9064</v>
      </c>
      <c r="L1092">
        <v>51</v>
      </c>
      <c r="M1092">
        <v>0</v>
      </c>
      <c r="N1092" t="s">
        <v>48</v>
      </c>
      <c r="O1092" t="s">
        <v>73</v>
      </c>
    </row>
    <row r="1093" spans="1:15" x14ac:dyDescent="0.3">
      <c r="A1093" s="7">
        <v>18380</v>
      </c>
      <c r="B1093" s="6" t="s">
        <v>2245</v>
      </c>
      <c r="C1093" t="s">
        <v>2246</v>
      </c>
      <c r="D1093" s="2" t="s">
        <v>45</v>
      </c>
      <c r="E1093" s="4" t="s">
        <v>59</v>
      </c>
      <c r="F1093" t="s">
        <v>67</v>
      </c>
      <c r="G1093">
        <v>336</v>
      </c>
      <c r="H1093">
        <v>72419</v>
      </c>
      <c r="I1093">
        <v>5</v>
      </c>
      <c r="J1093">
        <v>1557</v>
      </c>
      <c r="K1093">
        <v>10220</v>
      </c>
      <c r="L1093">
        <v>43</v>
      </c>
      <c r="M1093">
        <v>2</v>
      </c>
      <c r="N1093" t="s">
        <v>61</v>
      </c>
      <c r="O1093" t="s">
        <v>76</v>
      </c>
    </row>
    <row r="1094" spans="1:15" x14ac:dyDescent="0.3">
      <c r="A1094" s="7">
        <v>18381</v>
      </c>
      <c r="B1094" s="6" t="s">
        <v>2247</v>
      </c>
      <c r="C1094" t="s">
        <v>2248</v>
      </c>
      <c r="D1094" s="2" t="s">
        <v>58</v>
      </c>
      <c r="E1094" s="4" t="s">
        <v>46</v>
      </c>
      <c r="F1094" t="s">
        <v>47</v>
      </c>
      <c r="G1094">
        <v>218</v>
      </c>
      <c r="H1094">
        <v>89671</v>
      </c>
      <c r="I1094">
        <v>9</v>
      </c>
      <c r="J1094">
        <v>7010</v>
      </c>
      <c r="K1094">
        <v>11864</v>
      </c>
      <c r="L1094">
        <v>60</v>
      </c>
      <c r="M1094">
        <v>0</v>
      </c>
      <c r="N1094" t="s">
        <v>48</v>
      </c>
      <c r="O1094" t="s">
        <v>47</v>
      </c>
    </row>
    <row r="1095" spans="1:15" x14ac:dyDescent="0.3">
      <c r="A1095" s="7">
        <v>18382</v>
      </c>
      <c r="B1095" s="6" t="s">
        <v>2249</v>
      </c>
      <c r="C1095" t="s">
        <v>2250</v>
      </c>
      <c r="D1095" s="2" t="s">
        <v>52</v>
      </c>
      <c r="E1095" s="4" t="s">
        <v>59</v>
      </c>
      <c r="F1095" t="s">
        <v>60</v>
      </c>
      <c r="G1095">
        <v>867</v>
      </c>
      <c r="H1095">
        <v>42610</v>
      </c>
      <c r="I1095">
        <v>4</v>
      </c>
      <c r="J1095">
        <v>1316</v>
      </c>
      <c r="K1095">
        <v>18121</v>
      </c>
      <c r="L1095">
        <v>95</v>
      </c>
      <c r="M1095">
        <v>2</v>
      </c>
      <c r="N1095" t="s">
        <v>48</v>
      </c>
      <c r="O1095" t="s">
        <v>60</v>
      </c>
    </row>
    <row r="1096" spans="1:15" x14ac:dyDescent="0.3">
      <c r="A1096" s="7">
        <v>18383</v>
      </c>
      <c r="B1096" s="6" t="s">
        <v>2251</v>
      </c>
      <c r="C1096" t="s">
        <v>2252</v>
      </c>
      <c r="D1096" s="2" t="s">
        <v>79</v>
      </c>
      <c r="E1096" s="4" t="s">
        <v>46</v>
      </c>
      <c r="F1096" t="s">
        <v>80</v>
      </c>
      <c r="G1096">
        <v>4776</v>
      </c>
      <c r="H1096">
        <v>22667</v>
      </c>
      <c r="I1096">
        <v>59</v>
      </c>
      <c r="J1096">
        <v>9116</v>
      </c>
      <c r="K1096">
        <v>3406</v>
      </c>
      <c r="L1096">
        <v>22</v>
      </c>
      <c r="M1096">
        <v>5</v>
      </c>
      <c r="N1096" t="s">
        <v>48</v>
      </c>
      <c r="O1096" t="s">
        <v>80</v>
      </c>
    </row>
    <row r="1097" spans="1:15" x14ac:dyDescent="0.3">
      <c r="A1097" s="7">
        <v>18384</v>
      </c>
      <c r="B1097" s="6" t="s">
        <v>2253</v>
      </c>
      <c r="C1097" t="s">
        <v>2254</v>
      </c>
      <c r="D1097" s="2" t="s">
        <v>45</v>
      </c>
      <c r="E1097" s="4" t="s">
        <v>46</v>
      </c>
      <c r="F1097" t="s">
        <v>47</v>
      </c>
      <c r="G1097">
        <v>632</v>
      </c>
      <c r="H1097">
        <v>29250</v>
      </c>
      <c r="I1097">
        <v>6</v>
      </c>
      <c r="J1097">
        <v>3548</v>
      </c>
      <c r="K1097">
        <v>10962</v>
      </c>
      <c r="L1097">
        <v>62</v>
      </c>
      <c r="M1097">
        <v>0</v>
      </c>
      <c r="N1097" t="s">
        <v>37</v>
      </c>
      <c r="O1097" t="s">
        <v>49</v>
      </c>
    </row>
    <row r="1098" spans="1:15" x14ac:dyDescent="0.3">
      <c r="A1098" s="7">
        <v>18385</v>
      </c>
      <c r="B1098" s="6" t="s">
        <v>2255</v>
      </c>
      <c r="C1098" t="s">
        <v>2256</v>
      </c>
      <c r="D1098" s="2" t="s">
        <v>64</v>
      </c>
      <c r="E1098" s="4" t="s">
        <v>46</v>
      </c>
      <c r="F1098" t="s">
        <v>60</v>
      </c>
      <c r="G1098">
        <v>687</v>
      </c>
      <c r="H1098">
        <v>69342</v>
      </c>
      <c r="I1098">
        <v>12</v>
      </c>
      <c r="J1098">
        <v>894</v>
      </c>
      <c r="K1098">
        <v>19699</v>
      </c>
      <c r="L1098">
        <v>100</v>
      </c>
      <c r="M1098">
        <v>2</v>
      </c>
      <c r="N1098" t="s">
        <v>61</v>
      </c>
      <c r="O1098" t="s">
        <v>60</v>
      </c>
    </row>
    <row r="1099" spans="1:15" x14ac:dyDescent="0.3">
      <c r="A1099" s="7">
        <v>18386</v>
      </c>
      <c r="B1099" s="6" t="s">
        <v>2257</v>
      </c>
      <c r="C1099" t="s">
        <v>2258</v>
      </c>
      <c r="D1099" s="2" t="s">
        <v>52</v>
      </c>
      <c r="E1099" s="4" t="s">
        <v>46</v>
      </c>
      <c r="F1099" t="s">
        <v>76</v>
      </c>
      <c r="G1099">
        <v>910</v>
      </c>
      <c r="H1099">
        <v>22526</v>
      </c>
      <c r="I1099">
        <v>14</v>
      </c>
      <c r="J1099">
        <v>2372</v>
      </c>
      <c r="K1099">
        <v>13168</v>
      </c>
      <c r="L1099">
        <v>55</v>
      </c>
      <c r="M1099">
        <v>3</v>
      </c>
      <c r="N1099" t="s">
        <v>32</v>
      </c>
      <c r="O1099" t="s">
        <v>76</v>
      </c>
    </row>
    <row r="1100" spans="1:15" x14ac:dyDescent="0.3">
      <c r="A1100" s="7">
        <v>18387</v>
      </c>
      <c r="B1100" s="6" t="s">
        <v>2259</v>
      </c>
      <c r="C1100" t="s">
        <v>2260</v>
      </c>
      <c r="D1100" s="2" t="s">
        <v>58</v>
      </c>
      <c r="E1100" s="4" t="s">
        <v>59</v>
      </c>
      <c r="F1100" t="s">
        <v>60</v>
      </c>
      <c r="G1100">
        <v>100</v>
      </c>
      <c r="H1100">
        <v>59427</v>
      </c>
      <c r="I1100">
        <v>18</v>
      </c>
      <c r="J1100">
        <v>666</v>
      </c>
      <c r="K1100">
        <v>19309</v>
      </c>
      <c r="L1100">
        <v>90</v>
      </c>
      <c r="M1100">
        <v>1</v>
      </c>
      <c r="N1100" t="s">
        <v>48</v>
      </c>
      <c r="O1100" t="s">
        <v>60</v>
      </c>
    </row>
    <row r="1101" spans="1:15" x14ac:dyDescent="0.3">
      <c r="A1101" s="7">
        <v>18388</v>
      </c>
      <c r="B1101" s="6" t="s">
        <v>2261</v>
      </c>
      <c r="C1101" t="s">
        <v>2262</v>
      </c>
      <c r="D1101" s="2" t="s">
        <v>70</v>
      </c>
      <c r="E1101" s="4" t="s">
        <v>46</v>
      </c>
      <c r="F1101" t="s">
        <v>47</v>
      </c>
      <c r="G1101">
        <v>310</v>
      </c>
      <c r="H1101">
        <v>34776</v>
      </c>
      <c r="I1101">
        <v>17</v>
      </c>
      <c r="J1101">
        <v>1471</v>
      </c>
      <c r="K1101">
        <v>11230</v>
      </c>
      <c r="L1101">
        <v>66</v>
      </c>
      <c r="M1101">
        <v>1</v>
      </c>
      <c r="N1101" t="s">
        <v>48</v>
      </c>
      <c r="O1101" t="s">
        <v>49</v>
      </c>
    </row>
    <row r="1102" spans="1:15" x14ac:dyDescent="0.3">
      <c r="A1102" s="7">
        <v>18389</v>
      </c>
      <c r="B1102" s="6" t="s">
        <v>2263</v>
      </c>
      <c r="C1102" t="s">
        <v>2264</v>
      </c>
      <c r="D1102" s="2" t="s">
        <v>52</v>
      </c>
      <c r="E1102" s="4" t="s">
        <v>53</v>
      </c>
      <c r="F1102" t="s">
        <v>54</v>
      </c>
      <c r="G1102">
        <v>1777</v>
      </c>
      <c r="H1102">
        <v>61711</v>
      </c>
      <c r="I1102">
        <v>33</v>
      </c>
      <c r="J1102">
        <v>32894</v>
      </c>
      <c r="K1102">
        <v>2470</v>
      </c>
      <c r="L1102">
        <v>5</v>
      </c>
      <c r="M1102">
        <v>7</v>
      </c>
      <c r="N1102" t="s">
        <v>32</v>
      </c>
      <c r="O1102" t="s">
        <v>55</v>
      </c>
    </row>
    <row r="1103" spans="1:15" x14ac:dyDescent="0.3">
      <c r="A1103" s="7">
        <v>18390</v>
      </c>
      <c r="B1103" s="6" t="s">
        <v>2265</v>
      </c>
      <c r="C1103" t="s">
        <v>2266</v>
      </c>
      <c r="D1103" s="2" t="s">
        <v>45</v>
      </c>
      <c r="E1103" s="4" t="s">
        <v>59</v>
      </c>
      <c r="F1103" t="s">
        <v>60</v>
      </c>
      <c r="G1103">
        <v>839</v>
      </c>
      <c r="H1103">
        <v>40424</v>
      </c>
      <c r="I1103">
        <v>2</v>
      </c>
      <c r="J1103">
        <v>894</v>
      </c>
      <c r="K1103">
        <v>22420</v>
      </c>
      <c r="L1103">
        <v>79</v>
      </c>
      <c r="M1103">
        <v>1</v>
      </c>
      <c r="N1103" t="s">
        <v>32</v>
      </c>
      <c r="O1103" t="s">
        <v>60</v>
      </c>
    </row>
    <row r="1104" spans="1:15" x14ac:dyDescent="0.3">
      <c r="A1104" s="7">
        <v>18391</v>
      </c>
      <c r="B1104" s="6" t="s">
        <v>2267</v>
      </c>
      <c r="C1104" t="s">
        <v>2268</v>
      </c>
      <c r="D1104" s="2" t="s">
        <v>58</v>
      </c>
      <c r="E1104" s="4" t="s">
        <v>59</v>
      </c>
      <c r="F1104" t="s">
        <v>60</v>
      </c>
      <c r="G1104">
        <v>76</v>
      </c>
      <c r="H1104">
        <v>12379</v>
      </c>
      <c r="I1104">
        <v>19</v>
      </c>
      <c r="J1104">
        <v>1408</v>
      </c>
      <c r="K1104">
        <v>21718</v>
      </c>
      <c r="L1104">
        <v>79</v>
      </c>
      <c r="M1104">
        <v>2</v>
      </c>
      <c r="N1104" t="s">
        <v>61</v>
      </c>
      <c r="O1104" t="s">
        <v>60</v>
      </c>
    </row>
    <row r="1105" spans="1:15" x14ac:dyDescent="0.3">
      <c r="A1105" s="7">
        <v>18392</v>
      </c>
      <c r="B1105" s="6" t="s">
        <v>2269</v>
      </c>
      <c r="C1105" t="s">
        <v>2270</v>
      </c>
      <c r="D1105" s="2" t="s">
        <v>52</v>
      </c>
      <c r="E1105" s="4" t="s">
        <v>46</v>
      </c>
      <c r="F1105" t="s">
        <v>80</v>
      </c>
      <c r="G1105">
        <v>4051</v>
      </c>
      <c r="H1105">
        <v>16415</v>
      </c>
      <c r="I1105">
        <v>60</v>
      </c>
      <c r="J1105">
        <v>16159</v>
      </c>
      <c r="K1105">
        <v>1342</v>
      </c>
      <c r="L1105">
        <v>17</v>
      </c>
      <c r="M1105">
        <v>5</v>
      </c>
      <c r="N1105" t="s">
        <v>48</v>
      </c>
      <c r="O1105" t="s">
        <v>47</v>
      </c>
    </row>
    <row r="1106" spans="1:15" x14ac:dyDescent="0.3">
      <c r="A1106" s="7">
        <v>18393</v>
      </c>
      <c r="B1106" s="6" t="s">
        <v>2271</v>
      </c>
      <c r="C1106" t="s">
        <v>2272</v>
      </c>
      <c r="D1106" s="2" t="s">
        <v>52</v>
      </c>
      <c r="E1106" s="4" t="s">
        <v>53</v>
      </c>
      <c r="F1106" t="s">
        <v>54</v>
      </c>
      <c r="G1106">
        <v>3465</v>
      </c>
      <c r="H1106">
        <v>28965</v>
      </c>
      <c r="I1106">
        <v>23</v>
      </c>
      <c r="J1106">
        <v>17904</v>
      </c>
      <c r="K1106">
        <v>1880</v>
      </c>
      <c r="L1106">
        <v>18</v>
      </c>
      <c r="M1106">
        <v>6</v>
      </c>
      <c r="N1106" t="s">
        <v>37</v>
      </c>
      <c r="O1106" t="s">
        <v>55</v>
      </c>
    </row>
    <row r="1107" spans="1:15" x14ac:dyDescent="0.3">
      <c r="A1107" s="7">
        <v>18394</v>
      </c>
      <c r="B1107" s="6" t="s">
        <v>2273</v>
      </c>
      <c r="C1107" t="s">
        <v>2274</v>
      </c>
      <c r="D1107" s="2" t="s">
        <v>58</v>
      </c>
      <c r="E1107" s="4" t="s">
        <v>59</v>
      </c>
      <c r="F1107" t="s">
        <v>60</v>
      </c>
      <c r="G1107">
        <v>66</v>
      </c>
      <c r="H1107">
        <v>48196</v>
      </c>
      <c r="I1107">
        <v>20</v>
      </c>
      <c r="J1107">
        <v>1326</v>
      </c>
      <c r="K1107">
        <v>23749</v>
      </c>
      <c r="L1107">
        <v>96</v>
      </c>
      <c r="M1107">
        <v>2</v>
      </c>
      <c r="N1107" t="s">
        <v>48</v>
      </c>
      <c r="O1107" t="s">
        <v>60</v>
      </c>
    </row>
    <row r="1108" spans="1:15" x14ac:dyDescent="0.3">
      <c r="A1108" s="7">
        <v>18395</v>
      </c>
      <c r="B1108" s="6" t="s">
        <v>2275</v>
      </c>
      <c r="C1108" t="s">
        <v>2276</v>
      </c>
      <c r="D1108" s="2" t="s">
        <v>64</v>
      </c>
      <c r="E1108" s="4" t="s">
        <v>46</v>
      </c>
      <c r="F1108" t="s">
        <v>47</v>
      </c>
      <c r="G1108">
        <v>718</v>
      </c>
      <c r="H1108">
        <v>62305</v>
      </c>
      <c r="I1108">
        <v>9</v>
      </c>
      <c r="J1108">
        <v>6237</v>
      </c>
      <c r="K1108">
        <v>9422</v>
      </c>
      <c r="L1108">
        <v>62</v>
      </c>
      <c r="M1108">
        <v>1</v>
      </c>
      <c r="N1108" t="s">
        <v>61</v>
      </c>
      <c r="O1108" t="s">
        <v>47</v>
      </c>
    </row>
    <row r="1109" spans="1:15" x14ac:dyDescent="0.3">
      <c r="A1109" s="7">
        <v>18396</v>
      </c>
      <c r="B1109" s="6" t="s">
        <v>2277</v>
      </c>
      <c r="C1109" t="s">
        <v>2278</v>
      </c>
      <c r="D1109" s="2" t="s">
        <v>70</v>
      </c>
      <c r="E1109" s="4" t="s">
        <v>59</v>
      </c>
      <c r="F1109" t="s">
        <v>60</v>
      </c>
      <c r="G1109">
        <v>35</v>
      </c>
      <c r="H1109">
        <v>44569</v>
      </c>
      <c r="I1109">
        <v>15</v>
      </c>
      <c r="J1109">
        <v>513</v>
      </c>
      <c r="K1109">
        <v>24134</v>
      </c>
      <c r="L1109">
        <v>99</v>
      </c>
      <c r="M1109">
        <v>1</v>
      </c>
      <c r="N1109" t="s">
        <v>32</v>
      </c>
      <c r="O1109" t="s">
        <v>60</v>
      </c>
    </row>
    <row r="1110" spans="1:15" x14ac:dyDescent="0.3">
      <c r="A1110" s="7">
        <v>18397</v>
      </c>
      <c r="B1110" s="6" t="s">
        <v>2279</v>
      </c>
      <c r="C1110" t="s">
        <v>2280</v>
      </c>
      <c r="D1110" s="2" t="s">
        <v>45</v>
      </c>
      <c r="E1110" s="4" t="s">
        <v>46</v>
      </c>
      <c r="F1110" t="s">
        <v>47</v>
      </c>
      <c r="G1110">
        <v>216</v>
      </c>
      <c r="H1110">
        <v>17443</v>
      </c>
      <c r="I1110">
        <v>5</v>
      </c>
      <c r="J1110">
        <v>1805</v>
      </c>
      <c r="K1110">
        <v>10302</v>
      </c>
      <c r="L1110">
        <v>52</v>
      </c>
      <c r="M1110">
        <v>0</v>
      </c>
      <c r="N1110" t="s">
        <v>37</v>
      </c>
      <c r="O1110" t="s">
        <v>49</v>
      </c>
    </row>
    <row r="1111" spans="1:15" x14ac:dyDescent="0.3">
      <c r="A1111" s="7">
        <v>18398</v>
      </c>
      <c r="B1111" s="6" t="s">
        <v>2281</v>
      </c>
      <c r="C1111" t="s">
        <v>2282</v>
      </c>
      <c r="D1111" s="2" t="s">
        <v>70</v>
      </c>
      <c r="E1111" s="4" t="s">
        <v>46</v>
      </c>
      <c r="F1111" t="s">
        <v>60</v>
      </c>
      <c r="G1111">
        <v>322</v>
      </c>
      <c r="H1111">
        <v>23703</v>
      </c>
      <c r="I1111">
        <v>20</v>
      </c>
      <c r="J1111">
        <v>605</v>
      </c>
      <c r="K1111">
        <v>20431</v>
      </c>
      <c r="L1111">
        <v>85</v>
      </c>
      <c r="M1111">
        <v>2</v>
      </c>
      <c r="N1111" t="s">
        <v>32</v>
      </c>
      <c r="O1111" t="s">
        <v>76</v>
      </c>
    </row>
    <row r="1112" spans="1:15" x14ac:dyDescent="0.3">
      <c r="A1112" s="7">
        <v>18399</v>
      </c>
      <c r="B1112" s="6" t="s">
        <v>2283</v>
      </c>
      <c r="C1112" t="s">
        <v>2284</v>
      </c>
      <c r="D1112" s="2" t="s">
        <v>52</v>
      </c>
      <c r="E1112" s="4" t="s">
        <v>59</v>
      </c>
      <c r="F1112" t="s">
        <v>80</v>
      </c>
      <c r="G1112">
        <v>4770</v>
      </c>
      <c r="H1112">
        <v>65049</v>
      </c>
      <c r="I1112">
        <v>47</v>
      </c>
      <c r="J1112">
        <v>23863</v>
      </c>
      <c r="K1112">
        <v>1086</v>
      </c>
      <c r="L1112">
        <v>19</v>
      </c>
      <c r="M1112">
        <v>4</v>
      </c>
      <c r="N1112" t="s">
        <v>37</v>
      </c>
      <c r="O1112" t="s">
        <v>80</v>
      </c>
    </row>
    <row r="1113" spans="1:15" x14ac:dyDescent="0.3">
      <c r="A1113" s="7">
        <v>18400</v>
      </c>
      <c r="B1113" s="6" t="s">
        <v>2285</v>
      </c>
      <c r="C1113" t="s">
        <v>2286</v>
      </c>
      <c r="D1113" s="2" t="s">
        <v>52</v>
      </c>
      <c r="E1113" s="4" t="s">
        <v>46</v>
      </c>
      <c r="F1113" t="s">
        <v>67</v>
      </c>
      <c r="G1113">
        <v>1650</v>
      </c>
      <c r="H1113">
        <v>14669</v>
      </c>
      <c r="I1113">
        <v>11</v>
      </c>
      <c r="J1113">
        <v>3563</v>
      </c>
      <c r="K1113">
        <v>11992</v>
      </c>
      <c r="L1113">
        <v>42</v>
      </c>
      <c r="M1113">
        <v>1</v>
      </c>
      <c r="N1113" t="s">
        <v>48</v>
      </c>
      <c r="O1113" t="s">
        <v>49</v>
      </c>
    </row>
    <row r="1114" spans="1:15" x14ac:dyDescent="0.3">
      <c r="A1114" s="7">
        <v>18401</v>
      </c>
      <c r="B1114" s="6" t="s">
        <v>2287</v>
      </c>
      <c r="C1114" t="s">
        <v>2288</v>
      </c>
      <c r="D1114" s="2" t="s">
        <v>70</v>
      </c>
      <c r="E1114" s="4" t="s">
        <v>46</v>
      </c>
      <c r="F1114" t="s">
        <v>67</v>
      </c>
      <c r="G1114">
        <v>348</v>
      </c>
      <c r="H1114">
        <v>36647</v>
      </c>
      <c r="I1114">
        <v>5</v>
      </c>
      <c r="J1114">
        <v>5781</v>
      </c>
      <c r="K1114">
        <v>16190</v>
      </c>
      <c r="L1114">
        <v>55</v>
      </c>
      <c r="M1114">
        <v>2</v>
      </c>
      <c r="N1114" t="s">
        <v>37</v>
      </c>
      <c r="O1114" t="s">
        <v>47</v>
      </c>
    </row>
    <row r="1115" spans="1:15" x14ac:dyDescent="0.3">
      <c r="A1115" s="7">
        <v>18402</v>
      </c>
      <c r="B1115" s="6" t="s">
        <v>2289</v>
      </c>
      <c r="C1115" t="s">
        <v>2290</v>
      </c>
      <c r="D1115" s="2" t="s">
        <v>52</v>
      </c>
      <c r="E1115" s="4" t="s">
        <v>59</v>
      </c>
      <c r="F1115" t="s">
        <v>80</v>
      </c>
      <c r="G1115">
        <v>2094</v>
      </c>
      <c r="H1115">
        <v>22526</v>
      </c>
      <c r="I1115">
        <v>46</v>
      </c>
      <c r="J1115">
        <v>26395</v>
      </c>
      <c r="K1115">
        <v>1568</v>
      </c>
      <c r="L1115">
        <v>12</v>
      </c>
      <c r="M1115">
        <v>5</v>
      </c>
      <c r="N1115" t="s">
        <v>37</v>
      </c>
      <c r="O1115" t="s">
        <v>80</v>
      </c>
    </row>
    <row r="1116" spans="1:15" x14ac:dyDescent="0.3">
      <c r="A1116" s="7">
        <v>18403</v>
      </c>
      <c r="B1116" s="6" t="s">
        <v>2291</v>
      </c>
      <c r="C1116" t="s">
        <v>2292</v>
      </c>
      <c r="D1116" s="2" t="s">
        <v>52</v>
      </c>
      <c r="E1116" s="4" t="s">
        <v>46</v>
      </c>
      <c r="F1116" t="s">
        <v>80</v>
      </c>
      <c r="G1116">
        <v>4779</v>
      </c>
      <c r="H1116">
        <v>43444</v>
      </c>
      <c r="I1116">
        <v>38</v>
      </c>
      <c r="J1116">
        <v>29620</v>
      </c>
      <c r="K1116">
        <v>1082</v>
      </c>
      <c r="L1116">
        <v>13</v>
      </c>
      <c r="M1116">
        <v>4</v>
      </c>
      <c r="N1116" t="s">
        <v>48</v>
      </c>
      <c r="O1116" t="s">
        <v>80</v>
      </c>
    </row>
    <row r="1117" spans="1:15" x14ac:dyDescent="0.3">
      <c r="A1117" s="7">
        <v>18404</v>
      </c>
      <c r="B1117" s="6" t="s">
        <v>2293</v>
      </c>
      <c r="C1117" t="s">
        <v>2294</v>
      </c>
      <c r="D1117" s="2" t="s">
        <v>58</v>
      </c>
      <c r="E1117" s="4" t="s">
        <v>59</v>
      </c>
      <c r="F1117" t="s">
        <v>60</v>
      </c>
      <c r="G1117">
        <v>193</v>
      </c>
      <c r="H1117">
        <v>30897</v>
      </c>
      <c r="I1117">
        <v>11</v>
      </c>
      <c r="J1117">
        <v>1630</v>
      </c>
      <c r="K1117">
        <v>20942</v>
      </c>
      <c r="L1117">
        <v>95</v>
      </c>
      <c r="M1117">
        <v>2</v>
      </c>
      <c r="N1117" t="s">
        <v>48</v>
      </c>
      <c r="O1117" t="s">
        <v>60</v>
      </c>
    </row>
    <row r="1118" spans="1:15" x14ac:dyDescent="0.3">
      <c r="A1118" s="7">
        <v>18405</v>
      </c>
      <c r="B1118" s="6" t="s">
        <v>2295</v>
      </c>
      <c r="C1118" t="s">
        <v>2296</v>
      </c>
      <c r="D1118" s="2" t="s">
        <v>45</v>
      </c>
      <c r="E1118" s="4" t="s">
        <v>46</v>
      </c>
      <c r="F1118" t="s">
        <v>47</v>
      </c>
      <c r="G1118">
        <v>486</v>
      </c>
      <c r="H1118">
        <v>86581</v>
      </c>
      <c r="I1118">
        <v>14</v>
      </c>
      <c r="J1118">
        <v>7844</v>
      </c>
      <c r="K1118">
        <v>9437</v>
      </c>
      <c r="L1118">
        <v>70</v>
      </c>
      <c r="M1118">
        <v>1</v>
      </c>
      <c r="N1118" t="s">
        <v>37</v>
      </c>
      <c r="O1118" t="s">
        <v>49</v>
      </c>
    </row>
    <row r="1119" spans="1:15" x14ac:dyDescent="0.3">
      <c r="A1119" s="7">
        <v>18406</v>
      </c>
      <c r="B1119" s="6" t="s">
        <v>2297</v>
      </c>
      <c r="C1119" t="s">
        <v>2298</v>
      </c>
      <c r="D1119" s="2" t="s">
        <v>52</v>
      </c>
      <c r="E1119" s="4" t="s">
        <v>46</v>
      </c>
      <c r="F1119" t="s">
        <v>80</v>
      </c>
      <c r="G1119">
        <v>4996</v>
      </c>
      <c r="H1119">
        <v>15227</v>
      </c>
      <c r="I1119">
        <v>47</v>
      </c>
      <c r="J1119">
        <v>29813</v>
      </c>
      <c r="K1119">
        <v>1191</v>
      </c>
      <c r="L1119">
        <v>14</v>
      </c>
      <c r="M1119">
        <v>6</v>
      </c>
      <c r="N1119" t="s">
        <v>37</v>
      </c>
      <c r="O1119" t="s">
        <v>80</v>
      </c>
    </row>
    <row r="1120" spans="1:15" x14ac:dyDescent="0.3">
      <c r="A1120" s="7">
        <v>18407</v>
      </c>
      <c r="B1120" s="6" t="s">
        <v>2299</v>
      </c>
      <c r="C1120" t="s">
        <v>2300</v>
      </c>
      <c r="D1120" s="2" t="s">
        <v>45</v>
      </c>
      <c r="E1120" s="4" t="s">
        <v>46</v>
      </c>
      <c r="F1120" t="s">
        <v>67</v>
      </c>
      <c r="G1120">
        <v>863</v>
      </c>
      <c r="H1120">
        <v>57504</v>
      </c>
      <c r="I1120">
        <v>9</v>
      </c>
      <c r="J1120">
        <v>3166</v>
      </c>
      <c r="K1120">
        <v>10318</v>
      </c>
      <c r="L1120">
        <v>57</v>
      </c>
      <c r="M1120">
        <v>1</v>
      </c>
      <c r="N1120" t="s">
        <v>32</v>
      </c>
      <c r="O1120" t="s">
        <v>47</v>
      </c>
    </row>
    <row r="1121" spans="1:15" x14ac:dyDescent="0.3">
      <c r="A1121" s="7">
        <v>18408</v>
      </c>
      <c r="B1121" s="6" t="s">
        <v>2301</v>
      </c>
      <c r="C1121" t="s">
        <v>2302</v>
      </c>
      <c r="D1121" s="2" t="s">
        <v>52</v>
      </c>
      <c r="E1121" s="4" t="s">
        <v>59</v>
      </c>
      <c r="F1121" t="s">
        <v>54</v>
      </c>
      <c r="G1121">
        <v>2591</v>
      </c>
      <c r="H1121">
        <v>59661</v>
      </c>
      <c r="I1121">
        <v>18</v>
      </c>
      <c r="J1121">
        <v>28836</v>
      </c>
      <c r="K1121">
        <v>1979</v>
      </c>
      <c r="L1121">
        <v>13</v>
      </c>
      <c r="M1121">
        <v>7</v>
      </c>
      <c r="N1121" t="s">
        <v>32</v>
      </c>
      <c r="O1121" t="s">
        <v>55</v>
      </c>
    </row>
    <row r="1122" spans="1:15" x14ac:dyDescent="0.3">
      <c r="A1122" s="7">
        <v>18409</v>
      </c>
      <c r="B1122" s="6" t="s">
        <v>2303</v>
      </c>
      <c r="C1122" t="s">
        <v>2304</v>
      </c>
      <c r="D1122" s="2" t="s">
        <v>52</v>
      </c>
      <c r="E1122" s="4" t="s">
        <v>59</v>
      </c>
      <c r="F1122" t="s">
        <v>80</v>
      </c>
      <c r="G1122">
        <v>3600</v>
      </c>
      <c r="H1122">
        <v>86316</v>
      </c>
      <c r="I1122">
        <v>33</v>
      </c>
      <c r="J1122">
        <v>23544</v>
      </c>
      <c r="K1122">
        <v>1854</v>
      </c>
      <c r="L1122">
        <v>12</v>
      </c>
      <c r="M1122">
        <v>4</v>
      </c>
      <c r="N1122" t="s">
        <v>48</v>
      </c>
      <c r="O1122" t="s">
        <v>80</v>
      </c>
    </row>
    <row r="1123" spans="1:15" x14ac:dyDescent="0.3">
      <c r="A1123" s="7">
        <v>18410</v>
      </c>
      <c r="B1123" s="6" t="s">
        <v>2305</v>
      </c>
      <c r="C1123" t="s">
        <v>2306</v>
      </c>
      <c r="D1123" s="2" t="s">
        <v>45</v>
      </c>
      <c r="E1123" s="4" t="s">
        <v>46</v>
      </c>
      <c r="F1123" t="s">
        <v>67</v>
      </c>
      <c r="G1123">
        <v>305</v>
      </c>
      <c r="H1123">
        <v>55403</v>
      </c>
      <c r="I1123">
        <v>14</v>
      </c>
      <c r="J1123">
        <v>2171</v>
      </c>
      <c r="K1123">
        <v>19668</v>
      </c>
      <c r="L1123">
        <v>60</v>
      </c>
      <c r="M1123">
        <v>2</v>
      </c>
      <c r="N1123" t="s">
        <v>48</v>
      </c>
      <c r="O1123" t="s">
        <v>49</v>
      </c>
    </row>
    <row r="1124" spans="1:15" x14ac:dyDescent="0.3">
      <c r="A1124" s="7">
        <v>18411</v>
      </c>
      <c r="B1124" s="6" t="s">
        <v>2307</v>
      </c>
      <c r="C1124" t="s">
        <v>2308</v>
      </c>
      <c r="D1124" s="2" t="s">
        <v>45</v>
      </c>
      <c r="E1124" s="4" t="s">
        <v>59</v>
      </c>
      <c r="F1124" t="s">
        <v>60</v>
      </c>
      <c r="G1124">
        <v>932</v>
      </c>
      <c r="H1124">
        <v>54667</v>
      </c>
      <c r="I1124">
        <v>19</v>
      </c>
      <c r="J1124">
        <v>933</v>
      </c>
      <c r="K1124">
        <v>27334</v>
      </c>
      <c r="L1124">
        <v>87</v>
      </c>
      <c r="M1124">
        <v>2</v>
      </c>
      <c r="N1124" t="s">
        <v>61</v>
      </c>
      <c r="O1124" t="s">
        <v>60</v>
      </c>
    </row>
    <row r="1125" spans="1:15" x14ac:dyDescent="0.3">
      <c r="A1125" s="7">
        <v>18412</v>
      </c>
      <c r="B1125" s="6" t="s">
        <v>2309</v>
      </c>
      <c r="C1125" t="s">
        <v>2310</v>
      </c>
      <c r="D1125" s="2" t="s">
        <v>79</v>
      </c>
      <c r="E1125" s="4" t="s">
        <v>59</v>
      </c>
      <c r="F1125" t="s">
        <v>80</v>
      </c>
      <c r="G1125">
        <v>4208</v>
      </c>
      <c r="H1125">
        <v>78395</v>
      </c>
      <c r="I1125">
        <v>59</v>
      </c>
      <c r="J1125">
        <v>30472</v>
      </c>
      <c r="K1125">
        <v>2144</v>
      </c>
      <c r="L1125">
        <v>20</v>
      </c>
      <c r="M1125">
        <v>6</v>
      </c>
      <c r="N1125" t="s">
        <v>37</v>
      </c>
      <c r="O1125" t="s">
        <v>80</v>
      </c>
    </row>
    <row r="1126" spans="1:15" x14ac:dyDescent="0.3">
      <c r="A1126" s="7">
        <v>18413</v>
      </c>
      <c r="B1126" s="6" t="s">
        <v>2311</v>
      </c>
      <c r="C1126" t="s">
        <v>2312</v>
      </c>
      <c r="D1126" s="2" t="s">
        <v>52</v>
      </c>
      <c r="E1126" s="4" t="s">
        <v>59</v>
      </c>
      <c r="F1126" t="s">
        <v>80</v>
      </c>
      <c r="G1126">
        <v>1441</v>
      </c>
      <c r="H1126">
        <v>88605</v>
      </c>
      <c r="I1126">
        <v>59</v>
      </c>
      <c r="J1126">
        <v>29369</v>
      </c>
      <c r="K1126">
        <v>3382</v>
      </c>
      <c r="L1126">
        <v>11</v>
      </c>
      <c r="M1126">
        <v>4</v>
      </c>
      <c r="N1126" t="s">
        <v>37</v>
      </c>
      <c r="O1126" t="s">
        <v>54</v>
      </c>
    </row>
    <row r="1127" spans="1:15" x14ac:dyDescent="0.3">
      <c r="A1127" s="7">
        <v>18414</v>
      </c>
      <c r="B1127" s="6" t="s">
        <v>2313</v>
      </c>
      <c r="C1127" t="s">
        <v>2314</v>
      </c>
      <c r="D1127" s="2" t="s">
        <v>52</v>
      </c>
      <c r="E1127" s="4" t="s">
        <v>59</v>
      </c>
      <c r="F1127" t="s">
        <v>54</v>
      </c>
      <c r="G1127">
        <v>3558</v>
      </c>
      <c r="H1127">
        <v>53158</v>
      </c>
      <c r="I1127">
        <v>33</v>
      </c>
      <c r="J1127">
        <v>19538</v>
      </c>
      <c r="K1127">
        <v>2055</v>
      </c>
      <c r="L1127">
        <v>6</v>
      </c>
      <c r="M1127">
        <v>7</v>
      </c>
      <c r="N1127" t="s">
        <v>37</v>
      </c>
      <c r="O1127" t="s">
        <v>55</v>
      </c>
    </row>
    <row r="1128" spans="1:15" x14ac:dyDescent="0.3">
      <c r="A1128" s="7">
        <v>18415</v>
      </c>
      <c r="B1128" s="6" t="s">
        <v>2315</v>
      </c>
      <c r="C1128" t="s">
        <v>2316</v>
      </c>
      <c r="D1128" s="2" t="s">
        <v>70</v>
      </c>
      <c r="E1128" s="4" t="s">
        <v>46</v>
      </c>
      <c r="F1128" t="s">
        <v>60</v>
      </c>
      <c r="G1128">
        <v>91</v>
      </c>
      <c r="H1128">
        <v>84204</v>
      </c>
      <c r="I1128">
        <v>20</v>
      </c>
      <c r="J1128">
        <v>248</v>
      </c>
      <c r="K1128">
        <v>27082</v>
      </c>
      <c r="L1128">
        <v>75</v>
      </c>
      <c r="M1128">
        <v>2</v>
      </c>
      <c r="N1128" t="s">
        <v>32</v>
      </c>
      <c r="O1128" t="s">
        <v>60</v>
      </c>
    </row>
    <row r="1129" spans="1:15" x14ac:dyDescent="0.3">
      <c r="A1129" s="7">
        <v>18416</v>
      </c>
      <c r="B1129" s="6" t="s">
        <v>2317</v>
      </c>
      <c r="C1129" t="s">
        <v>2318</v>
      </c>
      <c r="D1129" s="2" t="s">
        <v>52</v>
      </c>
      <c r="E1129" s="4" t="s">
        <v>59</v>
      </c>
      <c r="F1129" t="s">
        <v>67</v>
      </c>
      <c r="G1129">
        <v>1693</v>
      </c>
      <c r="H1129">
        <v>74294</v>
      </c>
      <c r="I1129">
        <v>3</v>
      </c>
      <c r="J1129">
        <v>3281</v>
      </c>
      <c r="K1129">
        <v>9596</v>
      </c>
      <c r="L1129">
        <v>43</v>
      </c>
      <c r="M1129">
        <v>1</v>
      </c>
      <c r="N1129" t="s">
        <v>37</v>
      </c>
      <c r="O1129" t="s">
        <v>76</v>
      </c>
    </row>
    <row r="1130" spans="1:15" x14ac:dyDescent="0.3">
      <c r="A1130" s="7">
        <v>18417</v>
      </c>
      <c r="B1130" s="6" t="s">
        <v>2319</v>
      </c>
      <c r="C1130" t="s">
        <v>2320</v>
      </c>
      <c r="D1130" s="2" t="s">
        <v>45</v>
      </c>
      <c r="E1130" s="4" t="s">
        <v>46</v>
      </c>
      <c r="F1130" t="s">
        <v>47</v>
      </c>
      <c r="G1130">
        <v>495</v>
      </c>
      <c r="H1130">
        <v>88954</v>
      </c>
      <c r="I1130">
        <v>5</v>
      </c>
      <c r="J1130">
        <v>7816</v>
      </c>
      <c r="K1130">
        <v>9416</v>
      </c>
      <c r="L1130">
        <v>64</v>
      </c>
      <c r="M1130">
        <v>0</v>
      </c>
      <c r="N1130" t="s">
        <v>48</v>
      </c>
      <c r="O1130" t="s">
        <v>49</v>
      </c>
    </row>
    <row r="1131" spans="1:15" x14ac:dyDescent="0.3">
      <c r="A1131" s="7">
        <v>18418</v>
      </c>
      <c r="B1131" s="6" t="s">
        <v>2321</v>
      </c>
      <c r="C1131" t="s">
        <v>2322</v>
      </c>
      <c r="D1131" s="2" t="s">
        <v>58</v>
      </c>
      <c r="E1131" s="4" t="s">
        <v>59</v>
      </c>
      <c r="F1131" t="s">
        <v>60</v>
      </c>
      <c r="G1131">
        <v>191</v>
      </c>
      <c r="H1131">
        <v>28613</v>
      </c>
      <c r="I1131">
        <v>10</v>
      </c>
      <c r="J1131">
        <v>1536</v>
      </c>
      <c r="K1131">
        <v>28626</v>
      </c>
      <c r="L1131">
        <v>85</v>
      </c>
      <c r="M1131">
        <v>1</v>
      </c>
      <c r="N1131" t="s">
        <v>61</v>
      </c>
      <c r="O1131" t="s">
        <v>76</v>
      </c>
    </row>
    <row r="1132" spans="1:15" x14ac:dyDescent="0.3">
      <c r="A1132" s="7">
        <v>18419</v>
      </c>
      <c r="B1132" s="6" t="s">
        <v>2323</v>
      </c>
      <c r="C1132" t="s">
        <v>2324</v>
      </c>
      <c r="D1132" s="2" t="s">
        <v>52</v>
      </c>
      <c r="E1132" s="4" t="s">
        <v>53</v>
      </c>
      <c r="F1132" t="s">
        <v>54</v>
      </c>
      <c r="G1132">
        <v>1646</v>
      </c>
      <c r="H1132">
        <v>21185</v>
      </c>
      <c r="I1132">
        <v>18</v>
      </c>
      <c r="J1132">
        <v>29945</v>
      </c>
      <c r="K1132">
        <v>1934</v>
      </c>
      <c r="L1132">
        <v>20</v>
      </c>
      <c r="M1132">
        <v>8</v>
      </c>
      <c r="N1132" t="s">
        <v>48</v>
      </c>
      <c r="O1132" t="s">
        <v>49</v>
      </c>
    </row>
    <row r="1133" spans="1:15" x14ac:dyDescent="0.3">
      <c r="A1133" s="7">
        <v>18420</v>
      </c>
      <c r="B1133" s="6" t="s">
        <v>2325</v>
      </c>
      <c r="C1133" t="s">
        <v>2326</v>
      </c>
      <c r="D1133" s="2" t="s">
        <v>45</v>
      </c>
      <c r="E1133" s="4" t="s">
        <v>59</v>
      </c>
      <c r="F1133" t="s">
        <v>60</v>
      </c>
      <c r="G1133">
        <v>707</v>
      </c>
      <c r="H1133">
        <v>71295</v>
      </c>
      <c r="I1133">
        <v>11</v>
      </c>
      <c r="J1133">
        <v>225</v>
      </c>
      <c r="K1133">
        <v>24892</v>
      </c>
      <c r="L1133">
        <v>75</v>
      </c>
      <c r="M1133">
        <v>1</v>
      </c>
      <c r="N1133" t="s">
        <v>32</v>
      </c>
      <c r="O1133" t="s">
        <v>76</v>
      </c>
    </row>
    <row r="1134" spans="1:15" x14ac:dyDescent="0.3">
      <c r="A1134" s="7">
        <v>18421</v>
      </c>
      <c r="B1134" s="6" t="s">
        <v>2327</v>
      </c>
      <c r="C1134" t="s">
        <v>2328</v>
      </c>
      <c r="D1134" s="2" t="s">
        <v>70</v>
      </c>
      <c r="E1134" s="4" t="s">
        <v>59</v>
      </c>
      <c r="F1134" t="s">
        <v>60</v>
      </c>
      <c r="G1134">
        <v>234</v>
      </c>
      <c r="H1134">
        <v>13402</v>
      </c>
      <c r="I1134">
        <v>10</v>
      </c>
      <c r="J1134">
        <v>807</v>
      </c>
      <c r="K1134">
        <v>14013</v>
      </c>
      <c r="L1134">
        <v>84</v>
      </c>
      <c r="M1134">
        <v>2</v>
      </c>
      <c r="N1134" t="s">
        <v>48</v>
      </c>
      <c r="O1134" t="s">
        <v>76</v>
      </c>
    </row>
    <row r="1135" spans="1:15" x14ac:dyDescent="0.3">
      <c r="A1135" s="7">
        <v>18422</v>
      </c>
      <c r="B1135" s="6" t="s">
        <v>2329</v>
      </c>
      <c r="C1135" t="s">
        <v>2330</v>
      </c>
      <c r="D1135" s="2" t="s">
        <v>45</v>
      </c>
      <c r="E1135" s="4" t="s">
        <v>59</v>
      </c>
      <c r="F1135" t="s">
        <v>60</v>
      </c>
      <c r="G1135">
        <v>718</v>
      </c>
      <c r="H1135">
        <v>88052</v>
      </c>
      <c r="I1135">
        <v>18</v>
      </c>
      <c r="J1135">
        <v>991</v>
      </c>
      <c r="K1135">
        <v>15350</v>
      </c>
      <c r="L1135">
        <v>83</v>
      </c>
      <c r="M1135">
        <v>2</v>
      </c>
      <c r="N1135" t="s">
        <v>61</v>
      </c>
      <c r="O1135" t="s">
        <v>60</v>
      </c>
    </row>
    <row r="1136" spans="1:15" x14ac:dyDescent="0.3">
      <c r="A1136" s="7">
        <v>18423</v>
      </c>
      <c r="B1136" s="6" t="s">
        <v>2331</v>
      </c>
      <c r="C1136" t="s">
        <v>2332</v>
      </c>
      <c r="D1136" s="2" t="s">
        <v>52</v>
      </c>
      <c r="E1136" s="4" t="s">
        <v>46</v>
      </c>
      <c r="F1136" t="s">
        <v>76</v>
      </c>
      <c r="G1136">
        <v>3400</v>
      </c>
      <c r="H1136">
        <v>69432</v>
      </c>
      <c r="I1136">
        <v>4</v>
      </c>
      <c r="J1136">
        <v>1052</v>
      </c>
      <c r="K1136">
        <v>23808</v>
      </c>
      <c r="L1136">
        <v>82</v>
      </c>
      <c r="M1136">
        <v>2</v>
      </c>
      <c r="N1136" t="s">
        <v>61</v>
      </c>
      <c r="O1136" t="s">
        <v>47</v>
      </c>
    </row>
    <row r="1137" spans="1:15" x14ac:dyDescent="0.3">
      <c r="A1137" s="7">
        <v>18424</v>
      </c>
      <c r="B1137" s="6" t="s">
        <v>2333</v>
      </c>
      <c r="C1137" t="s">
        <v>2334</v>
      </c>
      <c r="D1137" s="2" t="s">
        <v>45</v>
      </c>
      <c r="E1137" s="4" t="s">
        <v>46</v>
      </c>
      <c r="F1137" t="s">
        <v>47</v>
      </c>
      <c r="G1137">
        <v>404</v>
      </c>
      <c r="H1137">
        <v>42483</v>
      </c>
      <c r="I1137">
        <v>12</v>
      </c>
      <c r="J1137">
        <v>1566</v>
      </c>
      <c r="K1137">
        <v>11889</v>
      </c>
      <c r="L1137">
        <v>68</v>
      </c>
      <c r="M1137">
        <v>1</v>
      </c>
      <c r="N1137" t="s">
        <v>61</v>
      </c>
      <c r="O1137" t="s">
        <v>73</v>
      </c>
    </row>
    <row r="1138" spans="1:15" x14ac:dyDescent="0.3">
      <c r="A1138" s="7">
        <v>18425</v>
      </c>
      <c r="B1138" s="6" t="s">
        <v>2335</v>
      </c>
      <c r="C1138" t="s">
        <v>2336</v>
      </c>
      <c r="D1138" s="2" t="s">
        <v>52</v>
      </c>
      <c r="E1138" s="4" t="s">
        <v>59</v>
      </c>
      <c r="F1138" t="s">
        <v>76</v>
      </c>
      <c r="G1138">
        <v>1380</v>
      </c>
      <c r="H1138">
        <v>69309</v>
      </c>
      <c r="I1138">
        <v>12</v>
      </c>
      <c r="J1138">
        <v>1776</v>
      </c>
      <c r="K1138">
        <v>13587</v>
      </c>
      <c r="L1138">
        <v>84</v>
      </c>
      <c r="M1138">
        <v>2</v>
      </c>
      <c r="N1138" t="s">
        <v>48</v>
      </c>
      <c r="O1138" t="s">
        <v>76</v>
      </c>
    </row>
    <row r="1139" spans="1:15" x14ac:dyDescent="0.3">
      <c r="A1139" s="7">
        <v>18426</v>
      </c>
      <c r="B1139" s="6" t="s">
        <v>2337</v>
      </c>
      <c r="C1139" t="s">
        <v>2338</v>
      </c>
      <c r="D1139" s="2" t="s">
        <v>45</v>
      </c>
      <c r="E1139" s="4" t="s">
        <v>59</v>
      </c>
      <c r="F1139" t="s">
        <v>60</v>
      </c>
      <c r="G1139">
        <v>212</v>
      </c>
      <c r="H1139">
        <v>89675</v>
      </c>
      <c r="I1139">
        <v>20</v>
      </c>
      <c r="J1139">
        <v>1107</v>
      </c>
      <c r="K1139">
        <v>18819</v>
      </c>
      <c r="L1139">
        <v>85</v>
      </c>
      <c r="M1139">
        <v>2</v>
      </c>
      <c r="N1139" t="s">
        <v>61</v>
      </c>
      <c r="O1139" t="s">
        <v>60</v>
      </c>
    </row>
    <row r="1140" spans="1:15" x14ac:dyDescent="0.3">
      <c r="A1140" s="7">
        <v>18427</v>
      </c>
      <c r="B1140" s="6" t="s">
        <v>2339</v>
      </c>
      <c r="C1140" t="s">
        <v>2340</v>
      </c>
      <c r="D1140" s="2" t="s">
        <v>45</v>
      </c>
      <c r="E1140" s="4" t="s">
        <v>59</v>
      </c>
      <c r="F1140" t="s">
        <v>76</v>
      </c>
      <c r="G1140">
        <v>658</v>
      </c>
      <c r="H1140">
        <v>38646</v>
      </c>
      <c r="I1140">
        <v>15</v>
      </c>
      <c r="J1140">
        <v>1797</v>
      </c>
      <c r="K1140">
        <v>10457</v>
      </c>
      <c r="L1140">
        <v>63</v>
      </c>
      <c r="M1140">
        <v>1</v>
      </c>
      <c r="N1140" t="s">
        <v>61</v>
      </c>
      <c r="O1140" t="s">
        <v>76</v>
      </c>
    </row>
    <row r="1141" spans="1:15" x14ac:dyDescent="0.3">
      <c r="A1141" s="7">
        <v>18428</v>
      </c>
      <c r="B1141" s="6" t="s">
        <v>2341</v>
      </c>
      <c r="C1141" t="s">
        <v>2342</v>
      </c>
      <c r="D1141" s="2" t="s">
        <v>45</v>
      </c>
      <c r="E1141" s="4" t="s">
        <v>59</v>
      </c>
      <c r="F1141" t="s">
        <v>60</v>
      </c>
      <c r="G1141">
        <v>392</v>
      </c>
      <c r="H1141">
        <v>61083</v>
      </c>
      <c r="I1141">
        <v>4</v>
      </c>
      <c r="J1141">
        <v>1218</v>
      </c>
      <c r="K1141">
        <v>19718</v>
      </c>
      <c r="L1141">
        <v>82</v>
      </c>
      <c r="M1141">
        <v>1</v>
      </c>
      <c r="N1141" t="s">
        <v>32</v>
      </c>
      <c r="O1141" t="s">
        <v>60</v>
      </c>
    </row>
    <row r="1142" spans="1:15" x14ac:dyDescent="0.3">
      <c r="A1142" s="7">
        <v>18429</v>
      </c>
      <c r="B1142" s="6" t="s">
        <v>2343</v>
      </c>
      <c r="C1142" t="s">
        <v>2344</v>
      </c>
      <c r="D1142" s="2" t="s">
        <v>58</v>
      </c>
      <c r="E1142" s="4" t="s">
        <v>59</v>
      </c>
      <c r="F1142" t="s">
        <v>60</v>
      </c>
      <c r="G1142">
        <v>160</v>
      </c>
      <c r="H1142">
        <v>70314</v>
      </c>
      <c r="I1142">
        <v>8</v>
      </c>
      <c r="J1142">
        <v>496</v>
      </c>
      <c r="K1142">
        <v>13267</v>
      </c>
      <c r="L1142">
        <v>92</v>
      </c>
      <c r="M1142">
        <v>1</v>
      </c>
      <c r="N1142" t="s">
        <v>32</v>
      </c>
      <c r="O1142" t="s">
        <v>60</v>
      </c>
    </row>
    <row r="1143" spans="1:15" x14ac:dyDescent="0.3">
      <c r="A1143" s="7">
        <v>18430</v>
      </c>
      <c r="B1143" s="6" t="s">
        <v>2345</v>
      </c>
      <c r="C1143" t="s">
        <v>2346</v>
      </c>
      <c r="D1143" s="2" t="s">
        <v>70</v>
      </c>
      <c r="E1143" s="4" t="s">
        <v>59</v>
      </c>
      <c r="F1143" t="s">
        <v>60</v>
      </c>
      <c r="G1143">
        <v>311</v>
      </c>
      <c r="H1143">
        <v>59427</v>
      </c>
      <c r="I1143">
        <v>6</v>
      </c>
      <c r="J1143">
        <v>509</v>
      </c>
      <c r="K1143">
        <v>25499</v>
      </c>
      <c r="L1143">
        <v>79</v>
      </c>
      <c r="M1143">
        <v>2</v>
      </c>
      <c r="N1143" t="s">
        <v>61</v>
      </c>
      <c r="O1143" t="s">
        <v>60</v>
      </c>
    </row>
    <row r="1144" spans="1:15" x14ac:dyDescent="0.3">
      <c r="A1144" s="7">
        <v>18431</v>
      </c>
      <c r="B1144" s="6" t="s">
        <v>2347</v>
      </c>
      <c r="C1144" t="s">
        <v>2348</v>
      </c>
      <c r="D1144" s="2" t="s">
        <v>52</v>
      </c>
      <c r="E1144" s="4" t="s">
        <v>46</v>
      </c>
      <c r="F1144" t="s">
        <v>54</v>
      </c>
      <c r="G1144">
        <v>3318</v>
      </c>
      <c r="H1144">
        <v>35147</v>
      </c>
      <c r="I1144">
        <v>27</v>
      </c>
      <c r="J1144">
        <v>16383</v>
      </c>
      <c r="K1144">
        <v>2662</v>
      </c>
      <c r="L1144">
        <v>15</v>
      </c>
      <c r="M1144">
        <v>5</v>
      </c>
      <c r="N1144" t="s">
        <v>37</v>
      </c>
      <c r="O1144" t="s">
        <v>55</v>
      </c>
    </row>
    <row r="1145" spans="1:15" x14ac:dyDescent="0.3">
      <c r="A1145" s="7">
        <v>18432</v>
      </c>
      <c r="B1145" s="6" t="s">
        <v>2349</v>
      </c>
      <c r="C1145" t="s">
        <v>2350</v>
      </c>
      <c r="D1145" s="2" t="s">
        <v>45</v>
      </c>
      <c r="E1145" s="4" t="s">
        <v>59</v>
      </c>
      <c r="F1145" t="s">
        <v>60</v>
      </c>
      <c r="G1145">
        <v>136</v>
      </c>
      <c r="H1145">
        <v>24240</v>
      </c>
      <c r="I1145">
        <v>6</v>
      </c>
      <c r="J1145">
        <v>1214</v>
      </c>
      <c r="K1145">
        <v>16482</v>
      </c>
      <c r="L1145">
        <v>91</v>
      </c>
      <c r="M1145">
        <v>1</v>
      </c>
      <c r="N1145" t="s">
        <v>48</v>
      </c>
      <c r="O1145" t="s">
        <v>60</v>
      </c>
    </row>
    <row r="1146" spans="1:15" x14ac:dyDescent="0.3">
      <c r="A1146" s="7">
        <v>18433</v>
      </c>
      <c r="B1146" s="6" t="s">
        <v>2351</v>
      </c>
      <c r="C1146" t="s">
        <v>2352</v>
      </c>
      <c r="D1146" s="2" t="s">
        <v>45</v>
      </c>
      <c r="E1146" s="4" t="s">
        <v>46</v>
      </c>
      <c r="F1146" t="s">
        <v>67</v>
      </c>
      <c r="G1146">
        <v>813</v>
      </c>
      <c r="H1146">
        <v>38077</v>
      </c>
      <c r="I1146">
        <v>4</v>
      </c>
      <c r="J1146">
        <v>2017</v>
      </c>
      <c r="K1146">
        <v>11826</v>
      </c>
      <c r="L1146">
        <v>55</v>
      </c>
      <c r="M1146">
        <v>3</v>
      </c>
      <c r="N1146" t="s">
        <v>48</v>
      </c>
      <c r="O1146" t="s">
        <v>47</v>
      </c>
    </row>
    <row r="1147" spans="1:15" x14ac:dyDescent="0.3">
      <c r="A1147" s="7">
        <v>18434</v>
      </c>
      <c r="B1147" s="6" t="s">
        <v>2353</v>
      </c>
      <c r="C1147" t="s">
        <v>2354</v>
      </c>
      <c r="D1147" s="2" t="s">
        <v>45</v>
      </c>
      <c r="E1147" s="4" t="s">
        <v>59</v>
      </c>
      <c r="F1147" t="s">
        <v>67</v>
      </c>
      <c r="G1147">
        <v>414</v>
      </c>
      <c r="H1147">
        <v>89570</v>
      </c>
      <c r="I1147">
        <v>5</v>
      </c>
      <c r="J1147">
        <v>5408</v>
      </c>
      <c r="K1147">
        <v>8258</v>
      </c>
      <c r="L1147">
        <v>50</v>
      </c>
      <c r="M1147">
        <v>2</v>
      </c>
      <c r="N1147" t="s">
        <v>48</v>
      </c>
      <c r="O1147" t="s">
        <v>47</v>
      </c>
    </row>
    <row r="1148" spans="1:15" x14ac:dyDescent="0.3">
      <c r="A1148" s="7">
        <v>18435</v>
      </c>
      <c r="B1148" s="6" t="s">
        <v>2355</v>
      </c>
      <c r="C1148" t="s">
        <v>2356</v>
      </c>
      <c r="D1148" s="2" t="s">
        <v>52</v>
      </c>
      <c r="E1148" s="4" t="s">
        <v>59</v>
      </c>
      <c r="F1148" t="s">
        <v>80</v>
      </c>
      <c r="G1148">
        <v>4560</v>
      </c>
      <c r="H1148">
        <v>77724</v>
      </c>
      <c r="I1148">
        <v>46</v>
      </c>
      <c r="J1148">
        <v>15277</v>
      </c>
      <c r="K1148">
        <v>2590</v>
      </c>
      <c r="L1148">
        <v>12</v>
      </c>
      <c r="M1148">
        <v>6</v>
      </c>
      <c r="N1148" t="s">
        <v>48</v>
      </c>
      <c r="O1148" t="s">
        <v>80</v>
      </c>
    </row>
    <row r="1149" spans="1:15" x14ac:dyDescent="0.3">
      <c r="A1149" s="7">
        <v>18436</v>
      </c>
      <c r="B1149" s="6" t="s">
        <v>2357</v>
      </c>
      <c r="C1149" t="s">
        <v>2358</v>
      </c>
      <c r="D1149" s="2" t="s">
        <v>79</v>
      </c>
      <c r="E1149" s="4" t="s">
        <v>46</v>
      </c>
      <c r="F1149" t="s">
        <v>54</v>
      </c>
      <c r="G1149">
        <v>3068</v>
      </c>
      <c r="H1149">
        <v>31925</v>
      </c>
      <c r="I1149">
        <v>18</v>
      </c>
      <c r="J1149">
        <v>18106</v>
      </c>
      <c r="K1149">
        <v>2927</v>
      </c>
      <c r="L1149">
        <v>11</v>
      </c>
      <c r="M1149">
        <v>4</v>
      </c>
      <c r="N1149" t="s">
        <v>48</v>
      </c>
      <c r="O1149" t="s">
        <v>49</v>
      </c>
    </row>
    <row r="1150" spans="1:15" x14ac:dyDescent="0.3">
      <c r="A1150" s="7">
        <v>18437</v>
      </c>
      <c r="B1150" s="6" t="s">
        <v>2359</v>
      </c>
      <c r="C1150" t="s">
        <v>2360</v>
      </c>
      <c r="D1150" s="2" t="s">
        <v>58</v>
      </c>
      <c r="E1150" s="4" t="s">
        <v>59</v>
      </c>
      <c r="F1150" t="s">
        <v>60</v>
      </c>
      <c r="G1150">
        <v>160</v>
      </c>
      <c r="H1150">
        <v>69342</v>
      </c>
      <c r="I1150">
        <v>18</v>
      </c>
      <c r="J1150">
        <v>386</v>
      </c>
      <c r="K1150">
        <v>29028</v>
      </c>
      <c r="L1150">
        <v>77</v>
      </c>
      <c r="M1150">
        <v>1</v>
      </c>
      <c r="N1150" t="s">
        <v>32</v>
      </c>
      <c r="O1150" t="s">
        <v>60</v>
      </c>
    </row>
    <row r="1151" spans="1:15" x14ac:dyDescent="0.3">
      <c r="A1151" s="7">
        <v>18438</v>
      </c>
      <c r="B1151" s="6" t="s">
        <v>2361</v>
      </c>
      <c r="C1151" t="s">
        <v>2362</v>
      </c>
      <c r="D1151" s="2" t="s">
        <v>52</v>
      </c>
      <c r="E1151" s="4" t="s">
        <v>46</v>
      </c>
      <c r="F1151" t="s">
        <v>67</v>
      </c>
      <c r="G1151">
        <v>1415</v>
      </c>
      <c r="H1151">
        <v>45261</v>
      </c>
      <c r="I1151">
        <v>2</v>
      </c>
      <c r="J1151">
        <v>2900</v>
      </c>
      <c r="K1151">
        <v>16856</v>
      </c>
      <c r="L1151">
        <v>57</v>
      </c>
      <c r="M1151">
        <v>2</v>
      </c>
      <c r="N1151" t="s">
        <v>48</v>
      </c>
      <c r="O1151" t="s">
        <v>47</v>
      </c>
    </row>
    <row r="1152" spans="1:15" x14ac:dyDescent="0.3">
      <c r="A1152" s="7">
        <v>18439</v>
      </c>
      <c r="B1152" s="6" t="s">
        <v>2363</v>
      </c>
      <c r="C1152" t="s">
        <v>2364</v>
      </c>
      <c r="D1152" s="2" t="s">
        <v>52</v>
      </c>
      <c r="E1152" s="4" t="s">
        <v>59</v>
      </c>
      <c r="F1152" t="s">
        <v>80</v>
      </c>
      <c r="G1152">
        <v>4272</v>
      </c>
      <c r="H1152">
        <v>57784</v>
      </c>
      <c r="I1152">
        <v>49</v>
      </c>
      <c r="J1152">
        <v>12646</v>
      </c>
      <c r="K1152">
        <v>3862</v>
      </c>
      <c r="L1152">
        <v>17</v>
      </c>
      <c r="M1152">
        <v>6</v>
      </c>
      <c r="N1152" t="s">
        <v>37</v>
      </c>
      <c r="O1152" t="s">
        <v>47</v>
      </c>
    </row>
    <row r="1153" spans="1:15" x14ac:dyDescent="0.3">
      <c r="A1153" s="7">
        <v>18440</v>
      </c>
      <c r="B1153" s="6" t="s">
        <v>2365</v>
      </c>
      <c r="C1153" t="s">
        <v>2366</v>
      </c>
      <c r="D1153" s="2" t="s">
        <v>52</v>
      </c>
      <c r="E1153" s="4" t="s">
        <v>46</v>
      </c>
      <c r="F1153" t="s">
        <v>54</v>
      </c>
      <c r="G1153">
        <v>1653</v>
      </c>
      <c r="H1153">
        <v>68727</v>
      </c>
      <c r="I1153">
        <v>21</v>
      </c>
      <c r="J1153">
        <v>29535</v>
      </c>
      <c r="K1153">
        <v>2472</v>
      </c>
      <c r="L1153">
        <v>25</v>
      </c>
      <c r="M1153">
        <v>4</v>
      </c>
      <c r="N1153" t="s">
        <v>61</v>
      </c>
      <c r="O1153" t="s">
        <v>55</v>
      </c>
    </row>
    <row r="1154" spans="1:15" x14ac:dyDescent="0.3">
      <c r="A1154" s="7">
        <v>18441</v>
      </c>
      <c r="B1154" s="6" t="s">
        <v>2367</v>
      </c>
      <c r="C1154" t="s">
        <v>2368</v>
      </c>
      <c r="D1154" s="2" t="s">
        <v>52</v>
      </c>
      <c r="E1154" s="4" t="s">
        <v>46</v>
      </c>
      <c r="F1154" t="s">
        <v>80</v>
      </c>
      <c r="G1154">
        <v>4095</v>
      </c>
      <c r="H1154">
        <v>66289</v>
      </c>
      <c r="I1154">
        <v>49</v>
      </c>
      <c r="J1154">
        <v>39325</v>
      </c>
      <c r="K1154">
        <v>3694</v>
      </c>
      <c r="L1154">
        <v>20</v>
      </c>
      <c r="M1154">
        <v>3</v>
      </c>
      <c r="N1154" t="s">
        <v>48</v>
      </c>
      <c r="O1154" t="s">
        <v>54</v>
      </c>
    </row>
    <row r="1155" spans="1:15" x14ac:dyDescent="0.3">
      <c r="A1155" s="7">
        <v>18442</v>
      </c>
      <c r="B1155" s="6" t="s">
        <v>2369</v>
      </c>
      <c r="C1155" t="s">
        <v>2370</v>
      </c>
      <c r="D1155" s="2" t="s">
        <v>58</v>
      </c>
      <c r="E1155" s="4" t="s">
        <v>59</v>
      </c>
      <c r="F1155" t="s">
        <v>60</v>
      </c>
      <c r="G1155">
        <v>82</v>
      </c>
      <c r="H1155">
        <v>40583</v>
      </c>
      <c r="I1155">
        <v>3</v>
      </c>
      <c r="J1155">
        <v>1479</v>
      </c>
      <c r="K1155">
        <v>29761</v>
      </c>
      <c r="L1155">
        <v>83</v>
      </c>
      <c r="M1155">
        <v>1</v>
      </c>
      <c r="N1155" t="s">
        <v>32</v>
      </c>
      <c r="O1155" t="s">
        <v>60</v>
      </c>
    </row>
    <row r="1156" spans="1:15" x14ac:dyDescent="0.3">
      <c r="A1156" s="7">
        <v>18443</v>
      </c>
      <c r="B1156" s="6" t="s">
        <v>2371</v>
      </c>
      <c r="C1156" t="s">
        <v>2372</v>
      </c>
      <c r="D1156" s="2" t="s">
        <v>52</v>
      </c>
      <c r="E1156" s="4" t="s">
        <v>46</v>
      </c>
      <c r="F1156" t="s">
        <v>80</v>
      </c>
      <c r="G1156">
        <v>4430</v>
      </c>
      <c r="H1156">
        <v>18118</v>
      </c>
      <c r="I1156">
        <v>54</v>
      </c>
      <c r="J1156">
        <v>4043</v>
      </c>
      <c r="K1156">
        <v>3489</v>
      </c>
      <c r="L1156">
        <v>17</v>
      </c>
      <c r="M1156">
        <v>5</v>
      </c>
      <c r="N1156" t="s">
        <v>37</v>
      </c>
      <c r="O1156" t="s">
        <v>47</v>
      </c>
    </row>
    <row r="1157" spans="1:15" x14ac:dyDescent="0.3">
      <c r="A1157" s="7">
        <v>18444</v>
      </c>
      <c r="B1157" s="6" t="s">
        <v>2373</v>
      </c>
      <c r="C1157" t="s">
        <v>2374</v>
      </c>
      <c r="D1157" s="2" t="s">
        <v>70</v>
      </c>
      <c r="E1157" s="4" t="s">
        <v>46</v>
      </c>
      <c r="F1157" t="s">
        <v>60</v>
      </c>
      <c r="G1157">
        <v>155</v>
      </c>
      <c r="H1157">
        <v>53642</v>
      </c>
      <c r="I1157">
        <v>3</v>
      </c>
      <c r="J1157">
        <v>1482</v>
      </c>
      <c r="K1157">
        <v>19953</v>
      </c>
      <c r="L1157">
        <v>99</v>
      </c>
      <c r="M1157">
        <v>2</v>
      </c>
      <c r="N1157" t="s">
        <v>48</v>
      </c>
      <c r="O1157" t="s">
        <v>60</v>
      </c>
    </row>
    <row r="1158" spans="1:15" x14ac:dyDescent="0.3">
      <c r="A1158" s="7">
        <v>18445</v>
      </c>
      <c r="B1158" s="6" t="s">
        <v>2375</v>
      </c>
      <c r="C1158" t="s">
        <v>2376</v>
      </c>
      <c r="D1158" s="2" t="s">
        <v>52</v>
      </c>
      <c r="E1158" s="4" t="s">
        <v>59</v>
      </c>
      <c r="F1158" t="s">
        <v>54</v>
      </c>
      <c r="G1158">
        <v>2255</v>
      </c>
      <c r="H1158">
        <v>39137</v>
      </c>
      <c r="I1158">
        <v>40</v>
      </c>
      <c r="J1158">
        <v>21230</v>
      </c>
      <c r="K1158">
        <v>3100</v>
      </c>
      <c r="L1158">
        <v>23</v>
      </c>
      <c r="M1158">
        <v>8</v>
      </c>
      <c r="N1158" t="s">
        <v>48</v>
      </c>
      <c r="O1158" t="s">
        <v>49</v>
      </c>
    </row>
    <row r="1159" spans="1:15" x14ac:dyDescent="0.3">
      <c r="A1159" s="7">
        <v>18446</v>
      </c>
      <c r="B1159" s="6" t="s">
        <v>2377</v>
      </c>
      <c r="C1159" t="s">
        <v>2378</v>
      </c>
      <c r="D1159" s="2" t="s">
        <v>45</v>
      </c>
      <c r="E1159" s="4" t="s">
        <v>46</v>
      </c>
      <c r="F1159" t="s">
        <v>76</v>
      </c>
      <c r="G1159">
        <v>726</v>
      </c>
      <c r="H1159">
        <v>29028</v>
      </c>
      <c r="I1159">
        <v>4</v>
      </c>
      <c r="J1159">
        <v>2173</v>
      </c>
      <c r="K1159">
        <v>18042</v>
      </c>
      <c r="L1159">
        <v>65</v>
      </c>
      <c r="M1159">
        <v>1</v>
      </c>
      <c r="N1159" t="s">
        <v>48</v>
      </c>
      <c r="O1159" t="s">
        <v>47</v>
      </c>
    </row>
    <row r="1160" spans="1:15" x14ac:dyDescent="0.3">
      <c r="A1160" s="7">
        <v>18447</v>
      </c>
      <c r="B1160" s="6" t="s">
        <v>2379</v>
      </c>
      <c r="C1160" t="s">
        <v>2380</v>
      </c>
      <c r="D1160" s="2" t="s">
        <v>52</v>
      </c>
      <c r="E1160" s="4" t="s">
        <v>59</v>
      </c>
      <c r="F1160" t="s">
        <v>80</v>
      </c>
      <c r="G1160">
        <v>4784</v>
      </c>
      <c r="H1160">
        <v>58390</v>
      </c>
      <c r="I1160">
        <v>52</v>
      </c>
      <c r="J1160">
        <v>34416</v>
      </c>
      <c r="K1160">
        <v>2623</v>
      </c>
      <c r="L1160">
        <v>21</v>
      </c>
      <c r="M1160">
        <v>3</v>
      </c>
      <c r="N1160" t="s">
        <v>48</v>
      </c>
      <c r="O1160" t="s">
        <v>54</v>
      </c>
    </row>
    <row r="1161" spans="1:15" x14ac:dyDescent="0.3">
      <c r="A1161" s="7">
        <v>18448</v>
      </c>
      <c r="B1161" s="6" t="s">
        <v>2381</v>
      </c>
      <c r="C1161" t="s">
        <v>2382</v>
      </c>
      <c r="D1161" s="2" t="s">
        <v>45</v>
      </c>
      <c r="E1161" s="4" t="s">
        <v>59</v>
      </c>
      <c r="F1161" t="s">
        <v>60</v>
      </c>
      <c r="G1161">
        <v>122</v>
      </c>
      <c r="H1161">
        <v>16415</v>
      </c>
      <c r="I1161">
        <v>9</v>
      </c>
      <c r="J1161">
        <v>1078</v>
      </c>
      <c r="K1161">
        <v>27559</v>
      </c>
      <c r="L1161">
        <v>93</v>
      </c>
      <c r="M1161">
        <v>2</v>
      </c>
      <c r="N1161" t="s">
        <v>48</v>
      </c>
      <c r="O1161" t="s">
        <v>60</v>
      </c>
    </row>
    <row r="1162" spans="1:15" x14ac:dyDescent="0.3">
      <c r="A1162" s="7">
        <v>18449</v>
      </c>
      <c r="B1162" s="6" t="s">
        <v>2383</v>
      </c>
      <c r="C1162" t="s">
        <v>2384</v>
      </c>
      <c r="D1162" s="2" t="s">
        <v>52</v>
      </c>
      <c r="E1162" s="4" t="s">
        <v>53</v>
      </c>
      <c r="F1162" t="s">
        <v>54</v>
      </c>
      <c r="G1162">
        <v>1354</v>
      </c>
      <c r="H1162">
        <v>12958</v>
      </c>
      <c r="I1162">
        <v>22</v>
      </c>
      <c r="J1162">
        <v>30480</v>
      </c>
      <c r="K1162">
        <v>3053</v>
      </c>
      <c r="L1162">
        <v>7</v>
      </c>
      <c r="M1162">
        <v>8</v>
      </c>
      <c r="N1162" t="s">
        <v>48</v>
      </c>
      <c r="O1162" t="s">
        <v>55</v>
      </c>
    </row>
    <row r="1163" spans="1:15" x14ac:dyDescent="0.3">
      <c r="A1163" s="7">
        <v>18450</v>
      </c>
      <c r="B1163" s="6" t="s">
        <v>2385</v>
      </c>
      <c r="C1163" t="s">
        <v>2386</v>
      </c>
      <c r="D1163" s="2" t="s">
        <v>64</v>
      </c>
      <c r="E1163" s="4" t="s">
        <v>59</v>
      </c>
      <c r="F1163" t="s">
        <v>60</v>
      </c>
      <c r="G1163">
        <v>628</v>
      </c>
      <c r="H1163">
        <v>23494</v>
      </c>
      <c r="I1163">
        <v>14</v>
      </c>
      <c r="J1163">
        <v>1173</v>
      </c>
      <c r="K1163">
        <v>25844</v>
      </c>
      <c r="L1163">
        <v>92</v>
      </c>
      <c r="M1163">
        <v>2</v>
      </c>
      <c r="N1163" t="s">
        <v>61</v>
      </c>
      <c r="O1163" t="s">
        <v>60</v>
      </c>
    </row>
    <row r="1164" spans="1:15" x14ac:dyDescent="0.3">
      <c r="A1164" s="7">
        <v>18451</v>
      </c>
      <c r="B1164" s="6" t="s">
        <v>2387</v>
      </c>
      <c r="C1164" t="s">
        <v>2388</v>
      </c>
      <c r="D1164" s="2" t="s">
        <v>52</v>
      </c>
      <c r="E1164" s="4" t="s">
        <v>46</v>
      </c>
      <c r="F1164" t="s">
        <v>80</v>
      </c>
      <c r="G1164">
        <v>1952</v>
      </c>
      <c r="H1164">
        <v>65049</v>
      </c>
      <c r="I1164">
        <v>46</v>
      </c>
      <c r="J1164">
        <v>32621</v>
      </c>
      <c r="K1164">
        <v>1720</v>
      </c>
      <c r="L1164">
        <v>11</v>
      </c>
      <c r="M1164">
        <v>6</v>
      </c>
      <c r="N1164" t="s">
        <v>48</v>
      </c>
      <c r="O1164" t="s">
        <v>80</v>
      </c>
    </row>
    <row r="1165" spans="1:15" x14ac:dyDescent="0.3">
      <c r="A1165" s="7">
        <v>18452</v>
      </c>
      <c r="B1165" s="6" t="s">
        <v>2389</v>
      </c>
      <c r="C1165" t="s">
        <v>2390</v>
      </c>
      <c r="D1165" s="2" t="s">
        <v>45</v>
      </c>
      <c r="E1165" s="4" t="s">
        <v>46</v>
      </c>
      <c r="F1165" t="s">
        <v>67</v>
      </c>
      <c r="G1165">
        <v>972</v>
      </c>
      <c r="H1165">
        <v>49108</v>
      </c>
      <c r="I1165">
        <v>8</v>
      </c>
      <c r="J1165">
        <v>2857</v>
      </c>
      <c r="K1165">
        <v>14703</v>
      </c>
      <c r="L1165">
        <v>65</v>
      </c>
      <c r="M1165">
        <v>2</v>
      </c>
      <c r="N1165" t="s">
        <v>48</v>
      </c>
      <c r="O1165" t="s">
        <v>47</v>
      </c>
    </row>
    <row r="1166" spans="1:15" x14ac:dyDescent="0.3">
      <c r="A1166" s="7">
        <v>18453</v>
      </c>
      <c r="B1166" s="6" t="s">
        <v>2391</v>
      </c>
      <c r="C1166" t="s">
        <v>2392</v>
      </c>
      <c r="D1166" s="2" t="s">
        <v>64</v>
      </c>
      <c r="E1166" s="4" t="s">
        <v>46</v>
      </c>
      <c r="F1166" t="s">
        <v>67</v>
      </c>
      <c r="G1166">
        <v>1035</v>
      </c>
      <c r="H1166">
        <v>28987</v>
      </c>
      <c r="I1166">
        <v>1</v>
      </c>
      <c r="J1166">
        <v>2455</v>
      </c>
      <c r="K1166">
        <v>15141</v>
      </c>
      <c r="L1166">
        <v>49</v>
      </c>
      <c r="M1166">
        <v>1</v>
      </c>
      <c r="N1166" t="s">
        <v>32</v>
      </c>
      <c r="O1166" t="s">
        <v>76</v>
      </c>
    </row>
    <row r="1167" spans="1:15" x14ac:dyDescent="0.3">
      <c r="A1167" s="7">
        <v>18454</v>
      </c>
      <c r="B1167" s="6" t="s">
        <v>2393</v>
      </c>
      <c r="C1167" t="s">
        <v>2394</v>
      </c>
      <c r="D1167" s="2" t="s">
        <v>45</v>
      </c>
      <c r="E1167" s="4" t="s">
        <v>46</v>
      </c>
      <c r="F1167" t="s">
        <v>47</v>
      </c>
      <c r="G1167">
        <v>600</v>
      </c>
      <c r="H1167">
        <v>70620</v>
      </c>
      <c r="I1167">
        <v>8</v>
      </c>
      <c r="J1167">
        <v>6248</v>
      </c>
      <c r="K1167">
        <v>10307</v>
      </c>
      <c r="L1167">
        <v>51</v>
      </c>
      <c r="M1167">
        <v>1</v>
      </c>
      <c r="N1167" t="s">
        <v>48</v>
      </c>
      <c r="O1167" t="s">
        <v>47</v>
      </c>
    </row>
    <row r="1168" spans="1:15" x14ac:dyDescent="0.3">
      <c r="A1168" s="7">
        <v>18455</v>
      </c>
      <c r="B1168" s="6" t="s">
        <v>2395</v>
      </c>
      <c r="C1168" t="s">
        <v>2396</v>
      </c>
      <c r="D1168" s="2" t="s">
        <v>52</v>
      </c>
      <c r="E1168" s="4" t="s">
        <v>59</v>
      </c>
      <c r="F1168" t="s">
        <v>54</v>
      </c>
      <c r="G1168">
        <v>1396</v>
      </c>
      <c r="H1168">
        <v>77443</v>
      </c>
      <c r="I1168">
        <v>41</v>
      </c>
      <c r="J1168">
        <v>4390</v>
      </c>
      <c r="K1168">
        <v>1880</v>
      </c>
      <c r="L1168">
        <v>17</v>
      </c>
      <c r="M1168">
        <v>4</v>
      </c>
      <c r="N1168" t="s">
        <v>48</v>
      </c>
      <c r="O1168" t="s">
        <v>55</v>
      </c>
    </row>
    <row r="1169" spans="1:15" x14ac:dyDescent="0.3">
      <c r="A1169" s="7">
        <v>18456</v>
      </c>
      <c r="B1169" s="6" t="s">
        <v>2397</v>
      </c>
      <c r="C1169" t="s">
        <v>2398</v>
      </c>
      <c r="D1169" s="2" t="s">
        <v>45</v>
      </c>
      <c r="E1169" s="4" t="s">
        <v>46</v>
      </c>
      <c r="F1169" t="s">
        <v>60</v>
      </c>
      <c r="G1169">
        <v>162</v>
      </c>
      <c r="H1169">
        <v>39137</v>
      </c>
      <c r="I1169">
        <v>16</v>
      </c>
      <c r="J1169">
        <v>933</v>
      </c>
      <c r="K1169">
        <v>17723</v>
      </c>
      <c r="L1169">
        <v>91</v>
      </c>
      <c r="M1169">
        <v>2</v>
      </c>
      <c r="N1169" t="s">
        <v>32</v>
      </c>
      <c r="O1169" t="s">
        <v>60</v>
      </c>
    </row>
    <row r="1170" spans="1:15" x14ac:dyDescent="0.3">
      <c r="A1170" s="7">
        <v>18457</v>
      </c>
      <c r="B1170" s="6" t="s">
        <v>2399</v>
      </c>
      <c r="C1170" t="s">
        <v>2400</v>
      </c>
      <c r="D1170" s="2" t="s">
        <v>45</v>
      </c>
      <c r="E1170" s="4" t="s">
        <v>46</v>
      </c>
      <c r="F1170" t="s">
        <v>76</v>
      </c>
      <c r="G1170">
        <v>740</v>
      </c>
      <c r="H1170">
        <v>50909</v>
      </c>
      <c r="I1170">
        <v>12</v>
      </c>
      <c r="J1170">
        <v>1308</v>
      </c>
      <c r="K1170">
        <v>19939</v>
      </c>
      <c r="L1170">
        <v>67</v>
      </c>
      <c r="M1170">
        <v>1</v>
      </c>
      <c r="N1170" t="s">
        <v>61</v>
      </c>
      <c r="O1170" t="s">
        <v>49</v>
      </c>
    </row>
    <row r="1171" spans="1:15" x14ac:dyDescent="0.3">
      <c r="A1171" s="7">
        <v>18458</v>
      </c>
      <c r="B1171" s="6" t="s">
        <v>2401</v>
      </c>
      <c r="C1171" t="s">
        <v>2402</v>
      </c>
      <c r="D1171" s="2" t="s">
        <v>58</v>
      </c>
      <c r="E1171" s="4" t="s">
        <v>59</v>
      </c>
      <c r="F1171" t="s">
        <v>60</v>
      </c>
      <c r="G1171">
        <v>76</v>
      </c>
      <c r="H1171">
        <v>40583</v>
      </c>
      <c r="I1171">
        <v>17</v>
      </c>
      <c r="J1171">
        <v>238</v>
      </c>
      <c r="K1171">
        <v>28482</v>
      </c>
      <c r="L1171">
        <v>91</v>
      </c>
      <c r="M1171">
        <v>1</v>
      </c>
      <c r="N1171" t="s">
        <v>61</v>
      </c>
      <c r="O1171" t="s">
        <v>60</v>
      </c>
    </row>
    <row r="1172" spans="1:15" x14ac:dyDescent="0.3">
      <c r="A1172" s="7">
        <v>18459</v>
      </c>
      <c r="B1172" s="6" t="s">
        <v>2403</v>
      </c>
      <c r="C1172" t="s">
        <v>2404</v>
      </c>
      <c r="D1172" s="2" t="s">
        <v>52</v>
      </c>
      <c r="E1172" s="4" t="s">
        <v>59</v>
      </c>
      <c r="F1172" t="s">
        <v>76</v>
      </c>
      <c r="G1172">
        <v>2881</v>
      </c>
      <c r="H1172">
        <v>64594</v>
      </c>
      <c r="I1172">
        <v>10</v>
      </c>
      <c r="J1172">
        <v>1252</v>
      </c>
      <c r="K1172">
        <v>15574</v>
      </c>
      <c r="L1172">
        <v>68</v>
      </c>
      <c r="M1172">
        <v>2</v>
      </c>
      <c r="N1172" t="s">
        <v>32</v>
      </c>
      <c r="O1172" t="s">
        <v>76</v>
      </c>
    </row>
    <row r="1173" spans="1:15" x14ac:dyDescent="0.3">
      <c r="A1173" s="7">
        <v>18460</v>
      </c>
      <c r="B1173" s="6" t="s">
        <v>2405</v>
      </c>
      <c r="C1173" t="s">
        <v>2406</v>
      </c>
      <c r="D1173" s="2" t="s">
        <v>58</v>
      </c>
      <c r="E1173" s="4" t="s">
        <v>46</v>
      </c>
      <c r="F1173" t="s">
        <v>60</v>
      </c>
      <c r="G1173">
        <v>178</v>
      </c>
      <c r="H1173">
        <v>76188</v>
      </c>
      <c r="I1173">
        <v>12</v>
      </c>
      <c r="J1173">
        <v>562</v>
      </c>
      <c r="K1173">
        <v>14282</v>
      </c>
      <c r="L1173">
        <v>89</v>
      </c>
      <c r="M1173">
        <v>1</v>
      </c>
      <c r="N1173" t="s">
        <v>61</v>
      </c>
      <c r="O1173" t="s">
        <v>60</v>
      </c>
    </row>
    <row r="1174" spans="1:15" x14ac:dyDescent="0.3">
      <c r="A1174" s="7">
        <v>18461</v>
      </c>
      <c r="B1174" s="6" t="s">
        <v>2407</v>
      </c>
      <c r="C1174" t="s">
        <v>2408</v>
      </c>
      <c r="D1174" s="2" t="s">
        <v>64</v>
      </c>
      <c r="E1174" s="4" t="s">
        <v>59</v>
      </c>
      <c r="F1174" t="s">
        <v>60</v>
      </c>
      <c r="G1174">
        <v>282</v>
      </c>
      <c r="H1174">
        <v>14001</v>
      </c>
      <c r="I1174">
        <v>14</v>
      </c>
      <c r="J1174">
        <v>487</v>
      </c>
      <c r="K1174">
        <v>25108</v>
      </c>
      <c r="L1174">
        <v>88</v>
      </c>
      <c r="M1174">
        <v>1</v>
      </c>
      <c r="N1174" t="s">
        <v>32</v>
      </c>
      <c r="O1174" t="s">
        <v>60</v>
      </c>
    </row>
    <row r="1175" spans="1:15" x14ac:dyDescent="0.3">
      <c r="A1175" s="7">
        <v>18462</v>
      </c>
      <c r="B1175" s="6" t="s">
        <v>2409</v>
      </c>
      <c r="C1175" t="s">
        <v>2410</v>
      </c>
      <c r="D1175" s="2" t="s">
        <v>52</v>
      </c>
      <c r="E1175" s="4" t="s">
        <v>53</v>
      </c>
      <c r="F1175" t="s">
        <v>54</v>
      </c>
      <c r="G1175">
        <v>3240</v>
      </c>
      <c r="H1175">
        <v>27235</v>
      </c>
      <c r="I1175">
        <v>30</v>
      </c>
      <c r="J1175">
        <v>24435</v>
      </c>
      <c r="K1175">
        <v>2664</v>
      </c>
      <c r="L1175">
        <v>19</v>
      </c>
      <c r="M1175">
        <v>7</v>
      </c>
      <c r="N1175" t="s">
        <v>48</v>
      </c>
      <c r="O1175" t="s">
        <v>55</v>
      </c>
    </row>
    <row r="1176" spans="1:15" x14ac:dyDescent="0.3">
      <c r="A1176" s="7">
        <v>18463</v>
      </c>
      <c r="B1176" s="6" t="s">
        <v>2411</v>
      </c>
      <c r="C1176" t="s">
        <v>2412</v>
      </c>
      <c r="D1176" s="2" t="s">
        <v>58</v>
      </c>
      <c r="E1176" s="4" t="s">
        <v>46</v>
      </c>
      <c r="F1176" t="s">
        <v>60</v>
      </c>
      <c r="G1176">
        <v>61</v>
      </c>
      <c r="H1176">
        <v>46020</v>
      </c>
      <c r="I1176">
        <v>19</v>
      </c>
      <c r="J1176">
        <v>1169</v>
      </c>
      <c r="K1176">
        <v>26981</v>
      </c>
      <c r="L1176">
        <v>79</v>
      </c>
      <c r="M1176">
        <v>1</v>
      </c>
      <c r="N1176" t="s">
        <v>48</v>
      </c>
      <c r="O1176" t="s">
        <v>60</v>
      </c>
    </row>
    <row r="1177" spans="1:15" x14ac:dyDescent="0.3">
      <c r="A1177" s="7">
        <v>18464</v>
      </c>
      <c r="B1177" s="6" t="s">
        <v>2413</v>
      </c>
      <c r="C1177" t="s">
        <v>2414</v>
      </c>
      <c r="D1177" s="2" t="s">
        <v>45</v>
      </c>
      <c r="E1177" s="4" t="s">
        <v>59</v>
      </c>
      <c r="F1177" t="s">
        <v>60</v>
      </c>
      <c r="G1177">
        <v>182</v>
      </c>
      <c r="H1177">
        <v>83853</v>
      </c>
      <c r="I1177">
        <v>14</v>
      </c>
      <c r="J1177">
        <v>618</v>
      </c>
      <c r="K1177">
        <v>15774</v>
      </c>
      <c r="L1177">
        <v>92</v>
      </c>
      <c r="M1177">
        <v>1</v>
      </c>
      <c r="N1177" t="s">
        <v>32</v>
      </c>
      <c r="O1177" t="s">
        <v>76</v>
      </c>
    </row>
    <row r="1178" spans="1:15" x14ac:dyDescent="0.3">
      <c r="A1178" s="7">
        <v>18465</v>
      </c>
      <c r="B1178" s="6" t="s">
        <v>2415</v>
      </c>
      <c r="C1178" t="s">
        <v>2416</v>
      </c>
      <c r="D1178" s="2" t="s">
        <v>58</v>
      </c>
      <c r="E1178" s="4" t="s">
        <v>46</v>
      </c>
      <c r="F1178" t="s">
        <v>60</v>
      </c>
      <c r="G1178">
        <v>110</v>
      </c>
      <c r="H1178">
        <v>65395</v>
      </c>
      <c r="I1178">
        <v>5</v>
      </c>
      <c r="J1178">
        <v>1641</v>
      </c>
      <c r="K1178">
        <v>16292</v>
      </c>
      <c r="L1178">
        <v>76</v>
      </c>
      <c r="M1178">
        <v>2</v>
      </c>
      <c r="N1178" t="s">
        <v>32</v>
      </c>
      <c r="O1178" t="s">
        <v>60</v>
      </c>
    </row>
    <row r="1179" spans="1:15" x14ac:dyDescent="0.3">
      <c r="A1179" s="7">
        <v>18466</v>
      </c>
      <c r="B1179" s="6" t="s">
        <v>2417</v>
      </c>
      <c r="C1179" t="s">
        <v>2418</v>
      </c>
      <c r="D1179" s="2" t="s">
        <v>70</v>
      </c>
      <c r="E1179" s="4" t="s">
        <v>59</v>
      </c>
      <c r="F1179" t="s">
        <v>60</v>
      </c>
      <c r="G1179">
        <v>155</v>
      </c>
      <c r="H1179">
        <v>22795</v>
      </c>
      <c r="I1179">
        <v>18</v>
      </c>
      <c r="J1179">
        <v>638</v>
      </c>
      <c r="K1179">
        <v>22601</v>
      </c>
      <c r="L1179">
        <v>78</v>
      </c>
      <c r="M1179">
        <v>2</v>
      </c>
      <c r="N1179" t="s">
        <v>48</v>
      </c>
      <c r="O1179" t="s">
        <v>60</v>
      </c>
    </row>
    <row r="1180" spans="1:15" x14ac:dyDescent="0.3">
      <c r="A1180" s="7">
        <v>18467</v>
      </c>
      <c r="B1180" s="6" t="s">
        <v>2419</v>
      </c>
      <c r="C1180" t="s">
        <v>2420</v>
      </c>
      <c r="D1180" s="2" t="s">
        <v>58</v>
      </c>
      <c r="E1180" s="4" t="s">
        <v>59</v>
      </c>
      <c r="F1180" t="s">
        <v>60</v>
      </c>
      <c r="G1180">
        <v>168</v>
      </c>
      <c r="H1180">
        <v>58905</v>
      </c>
      <c r="I1180">
        <v>20</v>
      </c>
      <c r="J1180">
        <v>823</v>
      </c>
      <c r="K1180">
        <v>22021</v>
      </c>
      <c r="L1180">
        <v>86</v>
      </c>
      <c r="M1180">
        <v>1</v>
      </c>
      <c r="N1180" t="s">
        <v>48</v>
      </c>
      <c r="O1180" t="s">
        <v>60</v>
      </c>
    </row>
    <row r="1181" spans="1:15" x14ac:dyDescent="0.3">
      <c r="A1181" s="7">
        <v>18468</v>
      </c>
      <c r="B1181" s="6" t="s">
        <v>2421</v>
      </c>
      <c r="C1181" t="s">
        <v>2422</v>
      </c>
      <c r="D1181" s="2" t="s">
        <v>52</v>
      </c>
      <c r="E1181" s="4" t="s">
        <v>59</v>
      </c>
      <c r="F1181" t="s">
        <v>80</v>
      </c>
      <c r="G1181">
        <v>4435</v>
      </c>
      <c r="H1181">
        <v>25027</v>
      </c>
      <c r="I1181">
        <v>59</v>
      </c>
      <c r="J1181">
        <v>3472</v>
      </c>
      <c r="K1181">
        <v>3494</v>
      </c>
      <c r="L1181">
        <v>20</v>
      </c>
      <c r="M1181">
        <v>4</v>
      </c>
      <c r="N1181" t="s">
        <v>48</v>
      </c>
      <c r="O1181" t="s">
        <v>80</v>
      </c>
    </row>
    <row r="1182" spans="1:15" x14ac:dyDescent="0.3">
      <c r="A1182" s="7">
        <v>18469</v>
      </c>
      <c r="B1182" s="6" t="s">
        <v>2423</v>
      </c>
      <c r="C1182" t="s">
        <v>2424</v>
      </c>
      <c r="D1182" s="2" t="s">
        <v>70</v>
      </c>
      <c r="E1182" s="4" t="s">
        <v>46</v>
      </c>
      <c r="F1182" t="s">
        <v>47</v>
      </c>
      <c r="G1182">
        <v>293</v>
      </c>
      <c r="H1182">
        <v>47989</v>
      </c>
      <c r="I1182">
        <v>16</v>
      </c>
      <c r="J1182">
        <v>2622</v>
      </c>
      <c r="K1182">
        <v>9724</v>
      </c>
      <c r="L1182">
        <v>58</v>
      </c>
      <c r="M1182">
        <v>0</v>
      </c>
      <c r="N1182" t="s">
        <v>61</v>
      </c>
      <c r="O1182" t="s">
        <v>76</v>
      </c>
    </row>
    <row r="1183" spans="1:15" x14ac:dyDescent="0.3">
      <c r="A1183" s="7">
        <v>18470</v>
      </c>
      <c r="B1183" s="6" t="s">
        <v>2425</v>
      </c>
      <c r="C1183" t="s">
        <v>2426</v>
      </c>
      <c r="D1183" s="2" t="s">
        <v>58</v>
      </c>
      <c r="E1183" s="4" t="s">
        <v>59</v>
      </c>
      <c r="F1183" t="s">
        <v>60</v>
      </c>
      <c r="G1183">
        <v>110</v>
      </c>
      <c r="H1183">
        <v>53686</v>
      </c>
      <c r="I1183">
        <v>18</v>
      </c>
      <c r="J1183">
        <v>335</v>
      </c>
      <c r="K1183">
        <v>16567</v>
      </c>
      <c r="L1183">
        <v>90</v>
      </c>
      <c r="M1183">
        <v>1</v>
      </c>
      <c r="N1183" t="s">
        <v>61</v>
      </c>
      <c r="O1183" t="s">
        <v>76</v>
      </c>
    </row>
    <row r="1184" spans="1:15" x14ac:dyDescent="0.3">
      <c r="A1184" s="7">
        <v>18471</v>
      </c>
      <c r="B1184" s="6" t="s">
        <v>2427</v>
      </c>
      <c r="C1184" t="s">
        <v>2428</v>
      </c>
      <c r="D1184" s="2" t="s">
        <v>58</v>
      </c>
      <c r="E1184" s="4" t="s">
        <v>59</v>
      </c>
      <c r="F1184" t="s">
        <v>60</v>
      </c>
      <c r="G1184">
        <v>51</v>
      </c>
      <c r="H1184">
        <v>46635</v>
      </c>
      <c r="I1184">
        <v>8</v>
      </c>
      <c r="J1184">
        <v>668</v>
      </c>
      <c r="K1184">
        <v>24109</v>
      </c>
      <c r="L1184">
        <v>88</v>
      </c>
      <c r="M1184">
        <v>1</v>
      </c>
      <c r="N1184" t="s">
        <v>48</v>
      </c>
      <c r="O1184" t="s">
        <v>60</v>
      </c>
    </row>
    <row r="1185" spans="1:15" x14ac:dyDescent="0.3">
      <c r="A1185" s="7">
        <v>18472</v>
      </c>
      <c r="B1185" s="6" t="s">
        <v>2429</v>
      </c>
      <c r="C1185" t="s">
        <v>2430</v>
      </c>
      <c r="D1185" s="2" t="s">
        <v>70</v>
      </c>
      <c r="E1185" s="4" t="s">
        <v>46</v>
      </c>
      <c r="F1185" t="s">
        <v>47</v>
      </c>
      <c r="G1185">
        <v>394</v>
      </c>
      <c r="H1185">
        <v>81451</v>
      </c>
      <c r="I1185">
        <v>7</v>
      </c>
      <c r="J1185">
        <v>1999</v>
      </c>
      <c r="K1185">
        <v>10489</v>
      </c>
      <c r="L1185">
        <v>68</v>
      </c>
      <c r="M1185">
        <v>0</v>
      </c>
      <c r="N1185" t="s">
        <v>32</v>
      </c>
      <c r="O1185" t="s">
        <v>49</v>
      </c>
    </row>
    <row r="1186" spans="1:15" x14ac:dyDescent="0.3">
      <c r="A1186" s="7">
        <v>18473</v>
      </c>
      <c r="B1186" s="6" t="s">
        <v>2431</v>
      </c>
      <c r="C1186" t="s">
        <v>2432</v>
      </c>
      <c r="D1186" s="2" t="s">
        <v>52</v>
      </c>
      <c r="E1186" s="4" t="s">
        <v>59</v>
      </c>
      <c r="F1186" t="s">
        <v>80</v>
      </c>
      <c r="G1186">
        <v>1429</v>
      </c>
      <c r="H1186">
        <v>89570</v>
      </c>
      <c r="I1186">
        <v>46</v>
      </c>
      <c r="J1186">
        <v>40452</v>
      </c>
      <c r="K1186">
        <v>2478</v>
      </c>
      <c r="L1186">
        <v>20</v>
      </c>
      <c r="M1186">
        <v>5</v>
      </c>
      <c r="N1186" t="s">
        <v>48</v>
      </c>
      <c r="O1186" t="s">
        <v>47</v>
      </c>
    </row>
    <row r="1187" spans="1:15" x14ac:dyDescent="0.3">
      <c r="A1187" s="7">
        <v>18474</v>
      </c>
      <c r="B1187" s="6" t="s">
        <v>2433</v>
      </c>
      <c r="C1187" t="s">
        <v>2434</v>
      </c>
      <c r="D1187" s="2" t="s">
        <v>52</v>
      </c>
      <c r="E1187" s="4" t="s">
        <v>46</v>
      </c>
      <c r="F1187" t="s">
        <v>80</v>
      </c>
      <c r="G1187">
        <v>4880</v>
      </c>
      <c r="H1187">
        <v>51638</v>
      </c>
      <c r="I1187">
        <v>47</v>
      </c>
      <c r="J1187">
        <v>29336</v>
      </c>
      <c r="K1187">
        <v>4083</v>
      </c>
      <c r="L1187">
        <v>20</v>
      </c>
      <c r="M1187">
        <v>3</v>
      </c>
      <c r="N1187" t="s">
        <v>37</v>
      </c>
      <c r="O1187" t="s">
        <v>80</v>
      </c>
    </row>
    <row r="1188" spans="1:15" x14ac:dyDescent="0.3">
      <c r="A1188" s="7">
        <v>18475</v>
      </c>
      <c r="B1188" s="6" t="s">
        <v>2435</v>
      </c>
      <c r="C1188" t="s">
        <v>2436</v>
      </c>
      <c r="D1188" s="2" t="s">
        <v>58</v>
      </c>
      <c r="E1188" s="4" t="s">
        <v>46</v>
      </c>
      <c r="F1188" t="s">
        <v>60</v>
      </c>
      <c r="G1188">
        <v>245</v>
      </c>
      <c r="H1188">
        <v>75400</v>
      </c>
      <c r="I1188">
        <v>6</v>
      </c>
      <c r="J1188">
        <v>1421</v>
      </c>
      <c r="K1188">
        <v>22094</v>
      </c>
      <c r="L1188">
        <v>93</v>
      </c>
      <c r="M1188">
        <v>1</v>
      </c>
      <c r="N1188" t="s">
        <v>61</v>
      </c>
      <c r="O1188" t="s">
        <v>60</v>
      </c>
    </row>
    <row r="1189" spans="1:15" x14ac:dyDescent="0.3">
      <c r="A1189" s="7">
        <v>18476</v>
      </c>
      <c r="B1189" s="6" t="s">
        <v>2437</v>
      </c>
      <c r="C1189" t="s">
        <v>2438</v>
      </c>
      <c r="D1189" s="2" t="s">
        <v>52</v>
      </c>
      <c r="E1189" s="4" t="s">
        <v>46</v>
      </c>
      <c r="F1189" t="s">
        <v>80</v>
      </c>
      <c r="G1189">
        <v>3665</v>
      </c>
      <c r="H1189">
        <v>11293</v>
      </c>
      <c r="I1189">
        <v>44</v>
      </c>
      <c r="J1189">
        <v>14942</v>
      </c>
      <c r="K1189">
        <v>2646</v>
      </c>
      <c r="L1189">
        <v>19</v>
      </c>
      <c r="M1189">
        <v>5</v>
      </c>
      <c r="N1189" t="s">
        <v>37</v>
      </c>
      <c r="O1189" t="s">
        <v>80</v>
      </c>
    </row>
    <row r="1190" spans="1:15" x14ac:dyDescent="0.3">
      <c r="A1190" s="7">
        <v>18477</v>
      </c>
      <c r="B1190" s="6" t="s">
        <v>2439</v>
      </c>
      <c r="C1190" t="s">
        <v>2440</v>
      </c>
      <c r="D1190" s="2" t="s">
        <v>70</v>
      </c>
      <c r="E1190" s="4" t="s">
        <v>59</v>
      </c>
      <c r="F1190" t="s">
        <v>60</v>
      </c>
      <c r="G1190">
        <v>103</v>
      </c>
      <c r="H1190">
        <v>54034</v>
      </c>
      <c r="I1190">
        <v>19</v>
      </c>
      <c r="J1190">
        <v>470</v>
      </c>
      <c r="K1190">
        <v>20906</v>
      </c>
      <c r="L1190">
        <v>86</v>
      </c>
      <c r="M1190">
        <v>1</v>
      </c>
      <c r="N1190" t="s">
        <v>32</v>
      </c>
      <c r="O1190" t="s">
        <v>60</v>
      </c>
    </row>
    <row r="1191" spans="1:15" x14ac:dyDescent="0.3">
      <c r="A1191" s="7">
        <v>18478</v>
      </c>
      <c r="B1191" s="6" t="s">
        <v>2441</v>
      </c>
      <c r="C1191" t="s">
        <v>2442</v>
      </c>
      <c r="D1191" s="2" t="s">
        <v>58</v>
      </c>
      <c r="E1191" s="4" t="s">
        <v>46</v>
      </c>
      <c r="F1191" t="s">
        <v>67</v>
      </c>
      <c r="G1191">
        <v>235</v>
      </c>
      <c r="H1191">
        <v>27603</v>
      </c>
      <c r="I1191">
        <v>7</v>
      </c>
      <c r="J1191">
        <v>4486</v>
      </c>
      <c r="K1191">
        <v>9497</v>
      </c>
      <c r="L1191">
        <v>55</v>
      </c>
      <c r="M1191">
        <v>2</v>
      </c>
      <c r="N1191" t="s">
        <v>61</v>
      </c>
      <c r="O1191" t="s">
        <v>49</v>
      </c>
    </row>
    <row r="1192" spans="1:15" x14ac:dyDescent="0.3">
      <c r="A1192" s="7">
        <v>18479</v>
      </c>
      <c r="B1192" s="6" t="s">
        <v>2443</v>
      </c>
      <c r="C1192" t="s">
        <v>2444</v>
      </c>
      <c r="D1192" s="2" t="s">
        <v>70</v>
      </c>
      <c r="E1192" s="4" t="s">
        <v>46</v>
      </c>
      <c r="F1192" t="s">
        <v>47</v>
      </c>
      <c r="G1192">
        <v>333</v>
      </c>
      <c r="H1192">
        <v>36917</v>
      </c>
      <c r="I1192">
        <v>17</v>
      </c>
      <c r="J1192">
        <v>1645</v>
      </c>
      <c r="K1192">
        <v>10182</v>
      </c>
      <c r="L1192">
        <v>60</v>
      </c>
      <c r="M1192">
        <v>0</v>
      </c>
      <c r="N1192" t="s">
        <v>37</v>
      </c>
      <c r="O1192" t="s">
        <v>49</v>
      </c>
    </row>
    <row r="1193" spans="1:15" x14ac:dyDescent="0.3">
      <c r="A1193" s="7">
        <v>18480</v>
      </c>
      <c r="B1193" s="6" t="s">
        <v>2445</v>
      </c>
      <c r="C1193" t="s">
        <v>2446</v>
      </c>
      <c r="D1193" s="2" t="s">
        <v>45</v>
      </c>
      <c r="E1193" s="4" t="s">
        <v>46</v>
      </c>
      <c r="F1193" t="s">
        <v>67</v>
      </c>
      <c r="G1193">
        <v>933</v>
      </c>
      <c r="H1193">
        <v>29250</v>
      </c>
      <c r="I1193">
        <v>1</v>
      </c>
      <c r="J1193">
        <v>3488</v>
      </c>
      <c r="K1193">
        <v>15681</v>
      </c>
      <c r="L1193">
        <v>54</v>
      </c>
      <c r="M1193">
        <v>1</v>
      </c>
      <c r="N1193" t="s">
        <v>32</v>
      </c>
      <c r="O1193" t="s">
        <v>76</v>
      </c>
    </row>
    <row r="1194" spans="1:15" x14ac:dyDescent="0.3">
      <c r="A1194" s="7">
        <v>18481</v>
      </c>
      <c r="B1194" s="6" t="s">
        <v>2447</v>
      </c>
      <c r="C1194" t="s">
        <v>2448</v>
      </c>
      <c r="D1194" s="2" t="s">
        <v>70</v>
      </c>
      <c r="E1194" s="4" t="s">
        <v>59</v>
      </c>
      <c r="F1194" t="s">
        <v>60</v>
      </c>
      <c r="G1194">
        <v>15</v>
      </c>
      <c r="H1194">
        <v>88096</v>
      </c>
      <c r="I1194">
        <v>6</v>
      </c>
      <c r="J1194">
        <v>481</v>
      </c>
      <c r="K1194">
        <v>20233</v>
      </c>
      <c r="L1194">
        <v>91</v>
      </c>
      <c r="M1194">
        <v>1</v>
      </c>
      <c r="N1194" t="s">
        <v>32</v>
      </c>
      <c r="O1194" t="s">
        <v>60</v>
      </c>
    </row>
    <row r="1195" spans="1:15" x14ac:dyDescent="0.3">
      <c r="A1195" s="7">
        <v>18482</v>
      </c>
      <c r="B1195" s="6" t="s">
        <v>2449</v>
      </c>
      <c r="C1195" t="s">
        <v>2450</v>
      </c>
      <c r="D1195" s="2" t="s">
        <v>64</v>
      </c>
      <c r="E1195" s="4" t="s">
        <v>59</v>
      </c>
      <c r="F1195" t="s">
        <v>60</v>
      </c>
      <c r="G1195">
        <v>197</v>
      </c>
      <c r="H1195">
        <v>83096</v>
      </c>
      <c r="I1195">
        <v>17</v>
      </c>
      <c r="J1195">
        <v>856</v>
      </c>
      <c r="K1195">
        <v>21829</v>
      </c>
      <c r="L1195">
        <v>93</v>
      </c>
      <c r="M1195">
        <v>1</v>
      </c>
      <c r="N1195" t="s">
        <v>61</v>
      </c>
      <c r="O1195" t="s">
        <v>60</v>
      </c>
    </row>
    <row r="1196" spans="1:15" x14ac:dyDescent="0.3">
      <c r="A1196" s="7">
        <v>18483</v>
      </c>
      <c r="B1196" s="6" t="s">
        <v>2451</v>
      </c>
      <c r="C1196" t="s">
        <v>2452</v>
      </c>
      <c r="D1196" s="2" t="s">
        <v>58</v>
      </c>
      <c r="E1196" s="4" t="s">
        <v>59</v>
      </c>
      <c r="F1196" t="s">
        <v>60</v>
      </c>
      <c r="G1196">
        <v>71</v>
      </c>
      <c r="H1196">
        <v>65708</v>
      </c>
      <c r="I1196">
        <v>12</v>
      </c>
      <c r="J1196">
        <v>454</v>
      </c>
      <c r="K1196">
        <v>20671</v>
      </c>
      <c r="L1196">
        <v>79</v>
      </c>
      <c r="M1196">
        <v>1</v>
      </c>
      <c r="N1196" t="s">
        <v>48</v>
      </c>
      <c r="O1196" t="s">
        <v>60</v>
      </c>
    </row>
    <row r="1197" spans="1:15" x14ac:dyDescent="0.3">
      <c r="A1197" s="7">
        <v>18484</v>
      </c>
      <c r="B1197" s="6" t="s">
        <v>2453</v>
      </c>
      <c r="C1197" t="s">
        <v>2454</v>
      </c>
      <c r="D1197" s="2" t="s">
        <v>52</v>
      </c>
      <c r="E1197" s="4" t="s">
        <v>59</v>
      </c>
      <c r="F1197" t="s">
        <v>60</v>
      </c>
      <c r="G1197">
        <v>798</v>
      </c>
      <c r="H1197">
        <v>31409</v>
      </c>
      <c r="I1197">
        <v>7</v>
      </c>
      <c r="J1197">
        <v>1207</v>
      </c>
      <c r="K1197">
        <v>15310</v>
      </c>
      <c r="L1197">
        <v>90</v>
      </c>
      <c r="M1197">
        <v>2</v>
      </c>
      <c r="N1197" t="s">
        <v>61</v>
      </c>
      <c r="O1197" t="s">
        <v>76</v>
      </c>
    </row>
    <row r="1198" spans="1:15" x14ac:dyDescent="0.3">
      <c r="A1198" s="7">
        <v>18485</v>
      </c>
      <c r="B1198" s="6" t="s">
        <v>2455</v>
      </c>
      <c r="C1198" t="s">
        <v>2456</v>
      </c>
      <c r="D1198" s="2" t="s">
        <v>64</v>
      </c>
      <c r="E1198" s="4" t="s">
        <v>46</v>
      </c>
      <c r="F1198" t="s">
        <v>76</v>
      </c>
      <c r="G1198">
        <v>807</v>
      </c>
      <c r="H1198">
        <v>45261</v>
      </c>
      <c r="I1198">
        <v>15</v>
      </c>
      <c r="J1198">
        <v>1957</v>
      </c>
      <c r="K1198">
        <v>23879</v>
      </c>
      <c r="L1198">
        <v>58</v>
      </c>
      <c r="M1198">
        <v>2</v>
      </c>
      <c r="N1198" t="s">
        <v>37</v>
      </c>
      <c r="O1198" t="s">
        <v>76</v>
      </c>
    </row>
    <row r="1199" spans="1:15" x14ac:dyDescent="0.3">
      <c r="A1199" s="7">
        <v>18486</v>
      </c>
      <c r="B1199" s="6" t="s">
        <v>2457</v>
      </c>
      <c r="C1199" t="s">
        <v>2458</v>
      </c>
      <c r="D1199" s="2" t="s">
        <v>70</v>
      </c>
      <c r="E1199" s="4" t="s">
        <v>59</v>
      </c>
      <c r="F1199" t="s">
        <v>60</v>
      </c>
      <c r="G1199">
        <v>162</v>
      </c>
      <c r="H1199">
        <v>44950</v>
      </c>
      <c r="I1199">
        <v>6</v>
      </c>
      <c r="J1199">
        <v>753</v>
      </c>
      <c r="K1199">
        <v>13259</v>
      </c>
      <c r="L1199">
        <v>75</v>
      </c>
      <c r="M1199">
        <v>1</v>
      </c>
      <c r="N1199" t="s">
        <v>61</v>
      </c>
      <c r="O1199" t="s">
        <v>76</v>
      </c>
    </row>
    <row r="1200" spans="1:15" x14ac:dyDescent="0.3">
      <c r="A1200" s="7">
        <v>18487</v>
      </c>
      <c r="B1200" s="6" t="s">
        <v>2459</v>
      </c>
      <c r="C1200" t="s">
        <v>2460</v>
      </c>
      <c r="D1200" s="2" t="s">
        <v>45</v>
      </c>
      <c r="E1200" s="4" t="s">
        <v>59</v>
      </c>
      <c r="F1200" t="s">
        <v>60</v>
      </c>
      <c r="G1200">
        <v>127</v>
      </c>
      <c r="H1200">
        <v>34094</v>
      </c>
      <c r="I1200">
        <v>2</v>
      </c>
      <c r="J1200">
        <v>1172</v>
      </c>
      <c r="K1200">
        <v>23460</v>
      </c>
      <c r="L1200">
        <v>75</v>
      </c>
      <c r="M1200">
        <v>2</v>
      </c>
      <c r="N1200" t="s">
        <v>48</v>
      </c>
      <c r="O1200" t="s">
        <v>60</v>
      </c>
    </row>
    <row r="1201" spans="1:15" x14ac:dyDescent="0.3">
      <c r="A1201" s="7">
        <v>18488</v>
      </c>
      <c r="B1201" s="6" t="s">
        <v>2461</v>
      </c>
      <c r="C1201" t="s">
        <v>2462</v>
      </c>
      <c r="D1201" s="2" t="s">
        <v>52</v>
      </c>
      <c r="E1201" s="4" t="s">
        <v>59</v>
      </c>
      <c r="F1201" t="s">
        <v>80</v>
      </c>
      <c r="G1201">
        <v>1330</v>
      </c>
      <c r="H1201">
        <v>55403</v>
      </c>
      <c r="I1201">
        <v>47</v>
      </c>
      <c r="J1201">
        <v>14559</v>
      </c>
      <c r="K1201">
        <v>1989</v>
      </c>
      <c r="L1201">
        <v>11</v>
      </c>
      <c r="M1201">
        <v>5</v>
      </c>
      <c r="N1201" t="s">
        <v>37</v>
      </c>
      <c r="O1201" t="s">
        <v>54</v>
      </c>
    </row>
    <row r="1202" spans="1:15" x14ac:dyDescent="0.3">
      <c r="A1202" s="7">
        <v>18489</v>
      </c>
      <c r="B1202" s="6" t="s">
        <v>2463</v>
      </c>
      <c r="C1202" t="s">
        <v>2464</v>
      </c>
      <c r="D1202" s="2" t="s">
        <v>52</v>
      </c>
      <c r="E1202" s="4" t="s">
        <v>46</v>
      </c>
      <c r="F1202" t="s">
        <v>80</v>
      </c>
      <c r="G1202">
        <v>4208</v>
      </c>
      <c r="H1202">
        <v>61790</v>
      </c>
      <c r="I1202">
        <v>50</v>
      </c>
      <c r="J1202">
        <v>43540</v>
      </c>
      <c r="K1202">
        <v>2343</v>
      </c>
      <c r="L1202">
        <v>18</v>
      </c>
      <c r="M1202">
        <v>3</v>
      </c>
      <c r="N1202" t="s">
        <v>48</v>
      </c>
      <c r="O1202" t="s">
        <v>54</v>
      </c>
    </row>
    <row r="1203" spans="1:15" x14ac:dyDescent="0.3">
      <c r="A1203" s="7">
        <v>18490</v>
      </c>
      <c r="B1203" s="6" t="s">
        <v>2465</v>
      </c>
      <c r="C1203" t="s">
        <v>2466</v>
      </c>
      <c r="D1203" s="2" t="s">
        <v>58</v>
      </c>
      <c r="E1203" s="4" t="s">
        <v>59</v>
      </c>
      <c r="F1203" t="s">
        <v>60</v>
      </c>
      <c r="G1203">
        <v>129</v>
      </c>
      <c r="H1203">
        <v>77476</v>
      </c>
      <c r="I1203">
        <v>8</v>
      </c>
      <c r="J1203">
        <v>1565</v>
      </c>
      <c r="K1203">
        <v>26076</v>
      </c>
      <c r="L1203">
        <v>88</v>
      </c>
      <c r="M1203">
        <v>2</v>
      </c>
      <c r="N1203" t="s">
        <v>48</v>
      </c>
      <c r="O1203" t="s">
        <v>60</v>
      </c>
    </row>
    <row r="1204" spans="1:15" x14ac:dyDescent="0.3">
      <c r="A1204" s="7">
        <v>18491</v>
      </c>
      <c r="B1204" s="6" t="s">
        <v>2467</v>
      </c>
      <c r="C1204" t="s">
        <v>2468</v>
      </c>
      <c r="D1204" s="2" t="s">
        <v>64</v>
      </c>
      <c r="E1204" s="4" t="s">
        <v>46</v>
      </c>
      <c r="F1204" t="s">
        <v>47</v>
      </c>
      <c r="G1204">
        <v>604</v>
      </c>
      <c r="H1204">
        <v>79988</v>
      </c>
      <c r="I1204">
        <v>8</v>
      </c>
      <c r="J1204">
        <v>2309</v>
      </c>
      <c r="K1204">
        <v>11395</v>
      </c>
      <c r="L1204">
        <v>65</v>
      </c>
      <c r="M1204">
        <v>0</v>
      </c>
      <c r="N1204" t="s">
        <v>32</v>
      </c>
      <c r="O1204" t="s">
        <v>49</v>
      </c>
    </row>
    <row r="1205" spans="1:15" x14ac:dyDescent="0.3">
      <c r="A1205" s="7">
        <v>18492</v>
      </c>
      <c r="B1205" s="6" t="s">
        <v>2469</v>
      </c>
      <c r="C1205" t="s">
        <v>2470</v>
      </c>
      <c r="D1205" s="2" t="s">
        <v>45</v>
      </c>
      <c r="E1205" s="4" t="s">
        <v>59</v>
      </c>
      <c r="F1205" t="s">
        <v>60</v>
      </c>
      <c r="G1205">
        <v>997</v>
      </c>
      <c r="H1205">
        <v>41613</v>
      </c>
      <c r="I1205">
        <v>6</v>
      </c>
      <c r="J1205">
        <v>1264</v>
      </c>
      <c r="K1205">
        <v>18978</v>
      </c>
      <c r="L1205">
        <v>76</v>
      </c>
      <c r="M1205">
        <v>2</v>
      </c>
      <c r="N1205" t="s">
        <v>61</v>
      </c>
      <c r="O1205" t="s">
        <v>60</v>
      </c>
    </row>
    <row r="1206" spans="1:15" x14ac:dyDescent="0.3">
      <c r="A1206" s="7">
        <v>18493</v>
      </c>
      <c r="B1206" s="6" t="s">
        <v>2471</v>
      </c>
      <c r="C1206" t="s">
        <v>2472</v>
      </c>
      <c r="D1206" s="2" t="s">
        <v>52</v>
      </c>
      <c r="E1206" s="4" t="s">
        <v>46</v>
      </c>
      <c r="F1206" t="s">
        <v>76</v>
      </c>
      <c r="G1206">
        <v>3802</v>
      </c>
      <c r="H1206">
        <v>71959</v>
      </c>
      <c r="I1206">
        <v>5</v>
      </c>
      <c r="J1206">
        <v>1542</v>
      </c>
      <c r="K1206">
        <v>20710</v>
      </c>
      <c r="L1206">
        <v>77</v>
      </c>
      <c r="M1206">
        <v>2</v>
      </c>
      <c r="N1206" t="s">
        <v>37</v>
      </c>
      <c r="O1206" t="s">
        <v>76</v>
      </c>
    </row>
    <row r="1207" spans="1:15" x14ac:dyDescent="0.3">
      <c r="A1207" s="7">
        <v>18494</v>
      </c>
      <c r="B1207" s="6" t="s">
        <v>2473</v>
      </c>
      <c r="C1207" t="s">
        <v>2474</v>
      </c>
      <c r="D1207" s="2" t="s">
        <v>45</v>
      </c>
      <c r="E1207" s="4" t="s">
        <v>46</v>
      </c>
      <c r="F1207" t="s">
        <v>76</v>
      </c>
      <c r="G1207">
        <v>759</v>
      </c>
      <c r="H1207">
        <v>79895</v>
      </c>
      <c r="I1207">
        <v>19</v>
      </c>
      <c r="J1207">
        <v>1423</v>
      </c>
      <c r="K1207">
        <v>23115</v>
      </c>
      <c r="L1207">
        <v>56</v>
      </c>
      <c r="M1207">
        <v>2</v>
      </c>
      <c r="N1207" t="s">
        <v>48</v>
      </c>
      <c r="O1207" t="s">
        <v>76</v>
      </c>
    </row>
    <row r="1208" spans="1:15" x14ac:dyDescent="0.3">
      <c r="A1208" s="7">
        <v>18495</v>
      </c>
      <c r="B1208" s="6" t="s">
        <v>2475</v>
      </c>
      <c r="C1208" t="s">
        <v>2476</v>
      </c>
      <c r="D1208" s="2" t="s">
        <v>52</v>
      </c>
      <c r="E1208" s="4" t="s">
        <v>53</v>
      </c>
      <c r="F1208" t="s">
        <v>54</v>
      </c>
      <c r="G1208">
        <v>3025</v>
      </c>
      <c r="H1208">
        <v>21185</v>
      </c>
      <c r="I1208">
        <v>26</v>
      </c>
      <c r="J1208">
        <v>21048</v>
      </c>
      <c r="K1208">
        <v>2718</v>
      </c>
      <c r="L1208">
        <v>23</v>
      </c>
      <c r="M1208">
        <v>5</v>
      </c>
      <c r="N1208" t="s">
        <v>37</v>
      </c>
      <c r="O1208" t="s">
        <v>49</v>
      </c>
    </row>
    <row r="1209" spans="1:15" x14ac:dyDescent="0.3">
      <c r="A1209" s="7">
        <v>18496</v>
      </c>
      <c r="B1209" s="6" t="s">
        <v>2477</v>
      </c>
      <c r="C1209" t="s">
        <v>2478</v>
      </c>
      <c r="D1209" s="2" t="s">
        <v>64</v>
      </c>
      <c r="E1209" s="4" t="s">
        <v>46</v>
      </c>
      <c r="F1209" t="s">
        <v>67</v>
      </c>
      <c r="G1209">
        <v>211</v>
      </c>
      <c r="H1209">
        <v>71725</v>
      </c>
      <c r="I1209">
        <v>4</v>
      </c>
      <c r="J1209">
        <v>1753</v>
      </c>
      <c r="K1209">
        <v>14840</v>
      </c>
      <c r="L1209">
        <v>62</v>
      </c>
      <c r="M1209">
        <v>2</v>
      </c>
      <c r="N1209" t="s">
        <v>32</v>
      </c>
      <c r="O1209" t="s">
        <v>76</v>
      </c>
    </row>
    <row r="1210" spans="1:15" x14ac:dyDescent="0.3">
      <c r="A1210" s="7">
        <v>18497</v>
      </c>
      <c r="B1210" s="6" t="s">
        <v>2479</v>
      </c>
      <c r="C1210" t="s">
        <v>2480</v>
      </c>
      <c r="D1210" s="2" t="s">
        <v>52</v>
      </c>
      <c r="E1210" s="4" t="s">
        <v>46</v>
      </c>
      <c r="F1210" t="s">
        <v>76</v>
      </c>
      <c r="G1210">
        <v>1536</v>
      </c>
      <c r="H1210">
        <v>85865</v>
      </c>
      <c r="I1210">
        <v>16</v>
      </c>
      <c r="J1210">
        <v>2055</v>
      </c>
      <c r="K1210">
        <v>11598</v>
      </c>
      <c r="L1210">
        <v>58</v>
      </c>
      <c r="M1210">
        <v>3</v>
      </c>
      <c r="N1210" t="s">
        <v>32</v>
      </c>
      <c r="O1210" t="s">
        <v>76</v>
      </c>
    </row>
    <row r="1211" spans="1:15" x14ac:dyDescent="0.3">
      <c r="A1211" s="7">
        <v>18498</v>
      </c>
      <c r="B1211" s="6" t="s">
        <v>2481</v>
      </c>
      <c r="C1211" t="s">
        <v>2482</v>
      </c>
      <c r="D1211" s="2" t="s">
        <v>64</v>
      </c>
      <c r="E1211" s="4" t="s">
        <v>59</v>
      </c>
      <c r="F1211" t="s">
        <v>60</v>
      </c>
      <c r="G1211">
        <v>195</v>
      </c>
      <c r="H1211">
        <v>12640</v>
      </c>
      <c r="I1211">
        <v>20</v>
      </c>
      <c r="J1211">
        <v>367</v>
      </c>
      <c r="K1211">
        <v>28895</v>
      </c>
      <c r="L1211">
        <v>88</v>
      </c>
      <c r="M1211">
        <v>1</v>
      </c>
      <c r="N1211" t="s">
        <v>48</v>
      </c>
      <c r="O1211" t="s">
        <v>60</v>
      </c>
    </row>
    <row r="1212" spans="1:15" x14ac:dyDescent="0.3">
      <c r="A1212" s="7">
        <v>18499</v>
      </c>
      <c r="B1212" s="6" t="s">
        <v>2483</v>
      </c>
      <c r="C1212" t="s">
        <v>2484</v>
      </c>
      <c r="D1212" s="2" t="s">
        <v>45</v>
      </c>
      <c r="E1212" s="4" t="s">
        <v>46</v>
      </c>
      <c r="F1212" t="s">
        <v>67</v>
      </c>
      <c r="G1212">
        <v>204</v>
      </c>
      <c r="H1212">
        <v>88838</v>
      </c>
      <c r="I1212">
        <v>9</v>
      </c>
      <c r="J1212">
        <v>1753</v>
      </c>
      <c r="K1212">
        <v>12697</v>
      </c>
      <c r="L1212">
        <v>55</v>
      </c>
      <c r="M1212">
        <v>3</v>
      </c>
      <c r="N1212" t="s">
        <v>48</v>
      </c>
      <c r="O1212" t="s">
        <v>47</v>
      </c>
    </row>
    <row r="1213" spans="1:15" x14ac:dyDescent="0.3">
      <c r="A1213" s="7">
        <v>18500</v>
      </c>
      <c r="B1213" s="6" t="s">
        <v>2485</v>
      </c>
      <c r="C1213" t="s">
        <v>2486</v>
      </c>
      <c r="D1213" s="2" t="s">
        <v>52</v>
      </c>
      <c r="E1213" s="4" t="s">
        <v>59</v>
      </c>
      <c r="F1213" t="s">
        <v>80</v>
      </c>
      <c r="G1213">
        <v>3380</v>
      </c>
      <c r="H1213">
        <v>25034</v>
      </c>
      <c r="I1213">
        <v>60</v>
      </c>
      <c r="J1213">
        <v>25882</v>
      </c>
      <c r="K1213">
        <v>3980</v>
      </c>
      <c r="L1213">
        <v>16</v>
      </c>
      <c r="M1213">
        <v>3</v>
      </c>
      <c r="N1213" t="s">
        <v>37</v>
      </c>
      <c r="O1213" t="s">
        <v>80</v>
      </c>
    </row>
    <row r="1214" spans="1:15" x14ac:dyDescent="0.3">
      <c r="A1214" s="7">
        <v>18501</v>
      </c>
      <c r="B1214" s="6" t="s">
        <v>2487</v>
      </c>
      <c r="C1214" t="s">
        <v>2488</v>
      </c>
      <c r="D1214" s="2" t="s">
        <v>58</v>
      </c>
      <c r="E1214" s="4" t="s">
        <v>46</v>
      </c>
      <c r="F1214" t="s">
        <v>60</v>
      </c>
      <c r="G1214">
        <v>110</v>
      </c>
      <c r="H1214">
        <v>65459</v>
      </c>
      <c r="I1214">
        <v>15</v>
      </c>
      <c r="J1214">
        <v>1744</v>
      </c>
      <c r="K1214">
        <v>15267</v>
      </c>
      <c r="L1214">
        <v>84</v>
      </c>
      <c r="M1214">
        <v>1</v>
      </c>
      <c r="N1214" t="s">
        <v>48</v>
      </c>
      <c r="O1214" t="s">
        <v>60</v>
      </c>
    </row>
    <row r="1215" spans="1:15" x14ac:dyDescent="0.3">
      <c r="A1215" s="7">
        <v>18502</v>
      </c>
      <c r="B1215" s="6" t="s">
        <v>2489</v>
      </c>
      <c r="C1215" t="s">
        <v>2490</v>
      </c>
      <c r="D1215" s="2" t="s">
        <v>52</v>
      </c>
      <c r="E1215" s="4" t="s">
        <v>46</v>
      </c>
      <c r="F1215" t="s">
        <v>76</v>
      </c>
      <c r="G1215">
        <v>2594</v>
      </c>
      <c r="H1215">
        <v>65459</v>
      </c>
      <c r="I1215">
        <v>11</v>
      </c>
      <c r="J1215">
        <v>2269</v>
      </c>
      <c r="K1215">
        <v>12402</v>
      </c>
      <c r="L1215">
        <v>68</v>
      </c>
      <c r="M1215">
        <v>1</v>
      </c>
      <c r="N1215" t="s">
        <v>48</v>
      </c>
      <c r="O1215" t="s">
        <v>76</v>
      </c>
    </row>
    <row r="1216" spans="1:15" x14ac:dyDescent="0.3">
      <c r="A1216" s="7">
        <v>18503</v>
      </c>
      <c r="B1216" s="6" t="s">
        <v>2491</v>
      </c>
      <c r="C1216" t="s">
        <v>2492</v>
      </c>
      <c r="D1216" s="2" t="s">
        <v>52</v>
      </c>
      <c r="E1216" s="4" t="s">
        <v>53</v>
      </c>
      <c r="F1216" t="s">
        <v>54</v>
      </c>
      <c r="G1216">
        <v>2920</v>
      </c>
      <c r="H1216">
        <v>85368</v>
      </c>
      <c r="I1216">
        <v>28</v>
      </c>
      <c r="J1216">
        <v>11901</v>
      </c>
      <c r="K1216">
        <v>2451</v>
      </c>
      <c r="L1216">
        <v>6</v>
      </c>
      <c r="M1216">
        <v>8</v>
      </c>
      <c r="N1216" t="s">
        <v>48</v>
      </c>
      <c r="O1216" t="s">
        <v>49</v>
      </c>
    </row>
    <row r="1217" spans="1:15" x14ac:dyDescent="0.3">
      <c r="A1217" s="7">
        <v>18504</v>
      </c>
      <c r="B1217" s="6" t="s">
        <v>2493</v>
      </c>
      <c r="C1217" t="s">
        <v>2494</v>
      </c>
      <c r="D1217" s="2" t="s">
        <v>52</v>
      </c>
      <c r="E1217" s="4" t="s">
        <v>46</v>
      </c>
      <c r="F1217" t="s">
        <v>80</v>
      </c>
      <c r="G1217">
        <v>4494</v>
      </c>
      <c r="H1217">
        <v>82258</v>
      </c>
      <c r="I1217">
        <v>54</v>
      </c>
      <c r="J1217">
        <v>36129</v>
      </c>
      <c r="K1217">
        <v>3882</v>
      </c>
      <c r="L1217">
        <v>11</v>
      </c>
      <c r="M1217">
        <v>4</v>
      </c>
      <c r="N1217" t="s">
        <v>48</v>
      </c>
      <c r="O1217" t="s">
        <v>80</v>
      </c>
    </row>
    <row r="1218" spans="1:15" x14ac:dyDescent="0.3">
      <c r="A1218" s="7">
        <v>18505</v>
      </c>
      <c r="B1218" s="6" t="s">
        <v>2495</v>
      </c>
      <c r="C1218" t="s">
        <v>2496</v>
      </c>
      <c r="D1218" s="2" t="s">
        <v>58</v>
      </c>
      <c r="E1218" s="4" t="s">
        <v>59</v>
      </c>
      <c r="F1218" t="s">
        <v>60</v>
      </c>
      <c r="G1218">
        <v>90</v>
      </c>
      <c r="H1218">
        <v>72131</v>
      </c>
      <c r="I1218">
        <v>2</v>
      </c>
      <c r="J1218">
        <v>249</v>
      </c>
      <c r="K1218">
        <v>22892</v>
      </c>
      <c r="L1218">
        <v>95</v>
      </c>
      <c r="M1218">
        <v>2</v>
      </c>
      <c r="N1218" t="s">
        <v>48</v>
      </c>
      <c r="O1218" t="s">
        <v>60</v>
      </c>
    </row>
    <row r="1219" spans="1:15" x14ac:dyDescent="0.3">
      <c r="A1219" s="7">
        <v>18506</v>
      </c>
      <c r="B1219" s="6" t="s">
        <v>2497</v>
      </c>
      <c r="C1219" t="s">
        <v>2498</v>
      </c>
      <c r="D1219" s="2" t="s">
        <v>52</v>
      </c>
      <c r="E1219" s="4" t="s">
        <v>46</v>
      </c>
      <c r="F1219" t="s">
        <v>76</v>
      </c>
      <c r="G1219">
        <v>2083</v>
      </c>
      <c r="H1219">
        <v>24719</v>
      </c>
      <c r="I1219">
        <v>11</v>
      </c>
      <c r="J1219">
        <v>1389</v>
      </c>
      <c r="K1219">
        <v>11630</v>
      </c>
      <c r="L1219">
        <v>50</v>
      </c>
      <c r="M1219">
        <v>2</v>
      </c>
      <c r="N1219" t="s">
        <v>48</v>
      </c>
      <c r="O1219" t="s">
        <v>76</v>
      </c>
    </row>
    <row r="1220" spans="1:15" x14ac:dyDescent="0.3">
      <c r="A1220" s="7">
        <v>18507</v>
      </c>
      <c r="B1220" s="6" t="s">
        <v>2499</v>
      </c>
      <c r="C1220" t="s">
        <v>2500</v>
      </c>
      <c r="D1220" s="2" t="s">
        <v>45</v>
      </c>
      <c r="E1220" s="4" t="s">
        <v>59</v>
      </c>
      <c r="F1220" t="s">
        <v>60</v>
      </c>
      <c r="G1220">
        <v>105</v>
      </c>
      <c r="H1220">
        <v>80286</v>
      </c>
      <c r="I1220">
        <v>4</v>
      </c>
      <c r="J1220">
        <v>1482</v>
      </c>
      <c r="K1220">
        <v>21854</v>
      </c>
      <c r="L1220">
        <v>94</v>
      </c>
      <c r="M1220">
        <v>2</v>
      </c>
      <c r="N1220" t="s">
        <v>61</v>
      </c>
      <c r="O1220" t="s">
        <v>60</v>
      </c>
    </row>
    <row r="1221" spans="1:15" x14ac:dyDescent="0.3">
      <c r="A1221" s="7">
        <v>18508</v>
      </c>
      <c r="B1221" s="6" t="s">
        <v>2501</v>
      </c>
      <c r="C1221" t="s">
        <v>2502</v>
      </c>
      <c r="D1221" s="2" t="s">
        <v>45</v>
      </c>
      <c r="E1221" s="4" t="s">
        <v>46</v>
      </c>
      <c r="F1221" t="s">
        <v>47</v>
      </c>
      <c r="G1221">
        <v>764</v>
      </c>
      <c r="H1221">
        <v>76644</v>
      </c>
      <c r="I1221">
        <v>12</v>
      </c>
      <c r="J1221">
        <v>3428</v>
      </c>
      <c r="K1221">
        <v>9029</v>
      </c>
      <c r="L1221">
        <v>57</v>
      </c>
      <c r="M1221">
        <v>1</v>
      </c>
      <c r="N1221" t="s">
        <v>32</v>
      </c>
      <c r="O1221" t="s">
        <v>73</v>
      </c>
    </row>
    <row r="1222" spans="1:15" x14ac:dyDescent="0.3">
      <c r="A1222" s="7">
        <v>18509</v>
      </c>
      <c r="B1222" s="6" t="s">
        <v>2503</v>
      </c>
      <c r="C1222" t="s">
        <v>2504</v>
      </c>
      <c r="D1222" s="2" t="s">
        <v>64</v>
      </c>
      <c r="E1222" s="4" t="s">
        <v>59</v>
      </c>
      <c r="F1222" t="s">
        <v>60</v>
      </c>
      <c r="G1222">
        <v>744</v>
      </c>
      <c r="H1222">
        <v>15227</v>
      </c>
      <c r="I1222">
        <v>11</v>
      </c>
      <c r="J1222">
        <v>820</v>
      </c>
      <c r="K1222">
        <v>24310</v>
      </c>
      <c r="L1222">
        <v>88</v>
      </c>
      <c r="M1222">
        <v>2</v>
      </c>
      <c r="N1222" t="s">
        <v>48</v>
      </c>
      <c r="O1222" t="s">
        <v>60</v>
      </c>
    </row>
    <row r="1223" spans="1:15" x14ac:dyDescent="0.3">
      <c r="A1223" s="7">
        <v>18510</v>
      </c>
      <c r="B1223" s="6" t="s">
        <v>2505</v>
      </c>
      <c r="C1223" t="s">
        <v>2506</v>
      </c>
      <c r="D1223" s="2" t="s">
        <v>52</v>
      </c>
      <c r="E1223" s="4" t="s">
        <v>46</v>
      </c>
      <c r="F1223" t="s">
        <v>67</v>
      </c>
      <c r="G1223">
        <v>1557</v>
      </c>
      <c r="H1223">
        <v>88002</v>
      </c>
      <c r="I1223">
        <v>8</v>
      </c>
      <c r="J1223">
        <v>3834</v>
      </c>
      <c r="K1223">
        <v>9955</v>
      </c>
      <c r="L1223">
        <v>51</v>
      </c>
      <c r="M1223">
        <v>3</v>
      </c>
      <c r="N1223" t="s">
        <v>48</v>
      </c>
      <c r="O1223" t="s">
        <v>47</v>
      </c>
    </row>
    <row r="1224" spans="1:15" x14ac:dyDescent="0.3">
      <c r="A1224" s="7">
        <v>18511</v>
      </c>
      <c r="B1224" s="6" t="s">
        <v>2507</v>
      </c>
      <c r="C1224" t="s">
        <v>2508</v>
      </c>
      <c r="D1224" s="2" t="s">
        <v>45</v>
      </c>
      <c r="E1224" s="4" t="s">
        <v>46</v>
      </c>
      <c r="F1224" t="s">
        <v>47</v>
      </c>
      <c r="G1224">
        <v>662</v>
      </c>
      <c r="H1224">
        <v>57641</v>
      </c>
      <c r="I1224">
        <v>10</v>
      </c>
      <c r="J1224">
        <v>3631</v>
      </c>
      <c r="K1224">
        <v>9134</v>
      </c>
      <c r="L1224">
        <v>67</v>
      </c>
      <c r="M1224">
        <v>0</v>
      </c>
      <c r="N1224" t="s">
        <v>32</v>
      </c>
      <c r="O1224" t="s">
        <v>49</v>
      </c>
    </row>
    <row r="1225" spans="1:15" x14ac:dyDescent="0.3">
      <c r="A1225" s="7">
        <v>18512</v>
      </c>
      <c r="B1225" s="6" t="s">
        <v>2509</v>
      </c>
      <c r="C1225" t="s">
        <v>2510</v>
      </c>
      <c r="D1225" s="2" t="s">
        <v>52</v>
      </c>
      <c r="E1225" s="4" t="s">
        <v>46</v>
      </c>
      <c r="F1225" t="s">
        <v>80</v>
      </c>
      <c r="G1225">
        <v>4516</v>
      </c>
      <c r="H1225">
        <v>80160</v>
      </c>
      <c r="I1225">
        <v>38</v>
      </c>
      <c r="J1225">
        <v>12800</v>
      </c>
      <c r="K1225">
        <v>1566</v>
      </c>
      <c r="L1225">
        <v>14</v>
      </c>
      <c r="M1225">
        <v>5</v>
      </c>
      <c r="N1225" t="s">
        <v>37</v>
      </c>
      <c r="O1225" t="s">
        <v>54</v>
      </c>
    </row>
    <row r="1226" spans="1:15" x14ac:dyDescent="0.3">
      <c r="A1226" s="7">
        <v>18513</v>
      </c>
      <c r="B1226" s="6" t="s">
        <v>2511</v>
      </c>
      <c r="C1226" t="s">
        <v>2512</v>
      </c>
      <c r="D1226" s="2" t="s">
        <v>52</v>
      </c>
      <c r="E1226" s="4" t="s">
        <v>59</v>
      </c>
      <c r="F1226" t="s">
        <v>80</v>
      </c>
      <c r="G1226">
        <v>3251</v>
      </c>
      <c r="H1226">
        <v>63086</v>
      </c>
      <c r="I1226">
        <v>39</v>
      </c>
      <c r="J1226">
        <v>43758</v>
      </c>
      <c r="K1226">
        <v>3574</v>
      </c>
      <c r="L1226">
        <v>21</v>
      </c>
      <c r="M1226">
        <v>3</v>
      </c>
      <c r="N1226" t="s">
        <v>37</v>
      </c>
      <c r="O1226" t="s">
        <v>80</v>
      </c>
    </row>
    <row r="1227" spans="1:15" x14ac:dyDescent="0.3">
      <c r="A1227" s="7">
        <v>18514</v>
      </c>
      <c r="B1227" s="6" t="s">
        <v>2513</v>
      </c>
      <c r="C1227" t="s">
        <v>2514</v>
      </c>
      <c r="D1227" s="2" t="s">
        <v>58</v>
      </c>
      <c r="E1227" s="4" t="s">
        <v>59</v>
      </c>
      <c r="F1227" t="s">
        <v>60</v>
      </c>
      <c r="G1227">
        <v>68</v>
      </c>
      <c r="H1227">
        <v>61883</v>
      </c>
      <c r="I1227">
        <v>5</v>
      </c>
      <c r="J1227">
        <v>1588</v>
      </c>
      <c r="K1227">
        <v>29757</v>
      </c>
      <c r="L1227">
        <v>75</v>
      </c>
      <c r="M1227">
        <v>2</v>
      </c>
      <c r="N1227" t="s">
        <v>48</v>
      </c>
      <c r="O1227" t="s">
        <v>76</v>
      </c>
    </row>
    <row r="1228" spans="1:15" x14ac:dyDescent="0.3">
      <c r="A1228" s="7">
        <v>18515</v>
      </c>
      <c r="B1228" s="6" t="s">
        <v>2515</v>
      </c>
      <c r="C1228" t="s">
        <v>2516</v>
      </c>
      <c r="D1228" s="2" t="s">
        <v>45</v>
      </c>
      <c r="E1228" s="4" t="s">
        <v>59</v>
      </c>
      <c r="F1228" t="s">
        <v>60</v>
      </c>
      <c r="G1228">
        <v>153</v>
      </c>
      <c r="H1228">
        <v>52590</v>
      </c>
      <c r="I1228">
        <v>9</v>
      </c>
      <c r="J1228">
        <v>1504</v>
      </c>
      <c r="K1228">
        <v>15457</v>
      </c>
      <c r="L1228">
        <v>87</v>
      </c>
      <c r="M1228">
        <v>2</v>
      </c>
      <c r="N1228" t="s">
        <v>48</v>
      </c>
      <c r="O1228" t="s">
        <v>60</v>
      </c>
    </row>
    <row r="1229" spans="1:15" x14ac:dyDescent="0.3">
      <c r="A1229" s="7">
        <v>18516</v>
      </c>
      <c r="B1229" s="6" t="s">
        <v>2517</v>
      </c>
      <c r="C1229" t="s">
        <v>2518</v>
      </c>
      <c r="D1229" s="2" t="s">
        <v>58</v>
      </c>
      <c r="E1229" s="4" t="s">
        <v>59</v>
      </c>
      <c r="F1229" t="s">
        <v>60</v>
      </c>
      <c r="G1229">
        <v>184</v>
      </c>
      <c r="H1229">
        <v>30769</v>
      </c>
      <c r="I1229">
        <v>10</v>
      </c>
      <c r="J1229">
        <v>303</v>
      </c>
      <c r="K1229">
        <v>16694</v>
      </c>
      <c r="L1229">
        <v>82</v>
      </c>
      <c r="M1229">
        <v>2</v>
      </c>
      <c r="N1229" t="s">
        <v>48</v>
      </c>
      <c r="O1229" t="s">
        <v>60</v>
      </c>
    </row>
    <row r="1230" spans="1:15" x14ac:dyDescent="0.3">
      <c r="A1230" s="7">
        <v>18517</v>
      </c>
      <c r="B1230" s="6" t="s">
        <v>2519</v>
      </c>
      <c r="C1230" t="s">
        <v>2520</v>
      </c>
      <c r="D1230" s="2" t="s">
        <v>64</v>
      </c>
      <c r="E1230" s="4" t="s">
        <v>46</v>
      </c>
      <c r="F1230" t="s">
        <v>67</v>
      </c>
      <c r="G1230">
        <v>370</v>
      </c>
      <c r="H1230">
        <v>89267</v>
      </c>
      <c r="I1230">
        <v>9</v>
      </c>
      <c r="J1230">
        <v>2708</v>
      </c>
      <c r="K1230">
        <v>12170</v>
      </c>
      <c r="L1230">
        <v>55</v>
      </c>
      <c r="M1230">
        <v>1</v>
      </c>
      <c r="N1230" t="s">
        <v>32</v>
      </c>
      <c r="O1230" t="s">
        <v>76</v>
      </c>
    </row>
    <row r="1231" spans="1:15" x14ac:dyDescent="0.3">
      <c r="A1231" s="7">
        <v>18518</v>
      </c>
      <c r="B1231" s="6" t="s">
        <v>2521</v>
      </c>
      <c r="C1231" t="s">
        <v>2522</v>
      </c>
      <c r="D1231" s="2" t="s">
        <v>79</v>
      </c>
      <c r="E1231" s="4" t="s">
        <v>46</v>
      </c>
      <c r="F1231" t="s">
        <v>80</v>
      </c>
      <c r="G1231">
        <v>3841</v>
      </c>
      <c r="H1231">
        <v>65809</v>
      </c>
      <c r="I1231">
        <v>46</v>
      </c>
      <c r="J1231">
        <v>3641</v>
      </c>
      <c r="K1231">
        <v>3069</v>
      </c>
      <c r="L1231">
        <v>13</v>
      </c>
      <c r="M1231">
        <v>5</v>
      </c>
      <c r="N1231" t="s">
        <v>48</v>
      </c>
      <c r="O1231" t="s">
        <v>47</v>
      </c>
    </row>
    <row r="1232" spans="1:15" x14ac:dyDescent="0.3">
      <c r="A1232" s="7">
        <v>18519</v>
      </c>
      <c r="B1232" s="6" t="s">
        <v>2523</v>
      </c>
      <c r="C1232" t="s">
        <v>2524</v>
      </c>
      <c r="D1232" s="2" t="s">
        <v>45</v>
      </c>
      <c r="E1232" s="4" t="s">
        <v>59</v>
      </c>
      <c r="F1232" t="s">
        <v>60</v>
      </c>
      <c r="G1232">
        <v>842</v>
      </c>
      <c r="H1232">
        <v>16415</v>
      </c>
      <c r="I1232">
        <v>6</v>
      </c>
      <c r="J1232">
        <v>727</v>
      </c>
      <c r="K1232">
        <v>27104</v>
      </c>
      <c r="L1232">
        <v>75</v>
      </c>
      <c r="M1232">
        <v>2</v>
      </c>
      <c r="N1232" t="s">
        <v>48</v>
      </c>
      <c r="O1232" t="s">
        <v>60</v>
      </c>
    </row>
    <row r="1233" spans="1:15" x14ac:dyDescent="0.3">
      <c r="A1233" s="7">
        <v>18520</v>
      </c>
      <c r="B1233" s="6" t="s">
        <v>2525</v>
      </c>
      <c r="C1233" t="s">
        <v>2526</v>
      </c>
      <c r="D1233" s="2" t="s">
        <v>52</v>
      </c>
      <c r="E1233" s="4" t="s">
        <v>46</v>
      </c>
      <c r="F1233" t="s">
        <v>80</v>
      </c>
      <c r="G1233">
        <v>4196</v>
      </c>
      <c r="H1233">
        <v>75849</v>
      </c>
      <c r="I1233">
        <v>44</v>
      </c>
      <c r="J1233">
        <v>27036</v>
      </c>
      <c r="K1233">
        <v>3315</v>
      </c>
      <c r="L1233">
        <v>19</v>
      </c>
      <c r="M1233">
        <v>5</v>
      </c>
      <c r="N1233" t="s">
        <v>37</v>
      </c>
      <c r="O1233" t="s">
        <v>80</v>
      </c>
    </row>
    <row r="1234" spans="1:15" x14ac:dyDescent="0.3">
      <c r="A1234" s="7">
        <v>18521</v>
      </c>
      <c r="B1234" s="6" t="s">
        <v>2527</v>
      </c>
      <c r="C1234" t="s">
        <v>2528</v>
      </c>
      <c r="D1234" s="2" t="s">
        <v>45</v>
      </c>
      <c r="E1234" s="4" t="s">
        <v>46</v>
      </c>
      <c r="F1234" t="s">
        <v>47</v>
      </c>
      <c r="G1234">
        <v>205</v>
      </c>
      <c r="H1234">
        <v>60807</v>
      </c>
      <c r="I1234">
        <v>13</v>
      </c>
      <c r="J1234">
        <v>501</v>
      </c>
      <c r="K1234">
        <v>10801</v>
      </c>
      <c r="L1234">
        <v>64</v>
      </c>
      <c r="M1234">
        <v>0</v>
      </c>
      <c r="N1234" t="s">
        <v>37</v>
      </c>
      <c r="O1234" t="s">
        <v>49</v>
      </c>
    </row>
    <row r="1235" spans="1:15" x14ac:dyDescent="0.3">
      <c r="A1235" s="7">
        <v>18522</v>
      </c>
      <c r="B1235" s="6" t="s">
        <v>2529</v>
      </c>
      <c r="C1235" t="s">
        <v>2530</v>
      </c>
      <c r="D1235" s="2" t="s">
        <v>58</v>
      </c>
      <c r="E1235" s="4" t="s">
        <v>59</v>
      </c>
      <c r="F1235" t="s">
        <v>60</v>
      </c>
      <c r="G1235">
        <v>54</v>
      </c>
      <c r="H1235">
        <v>65049</v>
      </c>
      <c r="I1235">
        <v>2</v>
      </c>
      <c r="J1235">
        <v>1053</v>
      </c>
      <c r="K1235">
        <v>26349</v>
      </c>
      <c r="L1235">
        <v>79</v>
      </c>
      <c r="M1235">
        <v>1</v>
      </c>
      <c r="N1235" t="s">
        <v>48</v>
      </c>
      <c r="O1235" t="s">
        <v>60</v>
      </c>
    </row>
    <row r="1236" spans="1:15" x14ac:dyDescent="0.3">
      <c r="A1236" s="7">
        <v>18523</v>
      </c>
      <c r="B1236" s="6" t="s">
        <v>2531</v>
      </c>
      <c r="C1236" t="s">
        <v>2532</v>
      </c>
      <c r="D1236" s="2" t="s">
        <v>58</v>
      </c>
      <c r="E1236" s="4" t="s">
        <v>46</v>
      </c>
      <c r="F1236" t="s">
        <v>60</v>
      </c>
      <c r="G1236">
        <v>182</v>
      </c>
      <c r="H1236">
        <v>46680</v>
      </c>
      <c r="I1236">
        <v>17</v>
      </c>
      <c r="J1236">
        <v>221</v>
      </c>
      <c r="K1236">
        <v>15254</v>
      </c>
      <c r="L1236">
        <v>100</v>
      </c>
      <c r="M1236">
        <v>2</v>
      </c>
      <c r="N1236" t="s">
        <v>48</v>
      </c>
      <c r="O1236" t="s">
        <v>60</v>
      </c>
    </row>
    <row r="1237" spans="1:15" x14ac:dyDescent="0.3">
      <c r="A1237" s="7">
        <v>18524</v>
      </c>
      <c r="B1237" s="6" t="s">
        <v>2533</v>
      </c>
      <c r="C1237" t="s">
        <v>2534</v>
      </c>
      <c r="D1237" s="2" t="s">
        <v>64</v>
      </c>
      <c r="E1237" s="4" t="s">
        <v>46</v>
      </c>
      <c r="F1237" t="s">
        <v>76</v>
      </c>
      <c r="G1237">
        <v>1114</v>
      </c>
      <c r="H1237">
        <v>65324</v>
      </c>
      <c r="I1237">
        <v>13</v>
      </c>
      <c r="J1237">
        <v>1585</v>
      </c>
      <c r="K1237">
        <v>18895</v>
      </c>
      <c r="L1237">
        <v>54</v>
      </c>
      <c r="M1237">
        <v>1</v>
      </c>
      <c r="N1237" t="s">
        <v>37</v>
      </c>
      <c r="O1237" t="s">
        <v>76</v>
      </c>
    </row>
    <row r="1238" spans="1:15" x14ac:dyDescent="0.3">
      <c r="A1238" s="7">
        <v>18525</v>
      </c>
      <c r="B1238" s="6" t="s">
        <v>2535</v>
      </c>
      <c r="C1238" t="s">
        <v>2536</v>
      </c>
      <c r="D1238" s="2" t="s">
        <v>45</v>
      </c>
      <c r="E1238" s="4" t="s">
        <v>46</v>
      </c>
      <c r="F1238" t="s">
        <v>60</v>
      </c>
      <c r="G1238">
        <v>895</v>
      </c>
      <c r="H1238">
        <v>40893</v>
      </c>
      <c r="I1238">
        <v>3</v>
      </c>
      <c r="J1238">
        <v>419</v>
      </c>
      <c r="K1238">
        <v>20436</v>
      </c>
      <c r="L1238">
        <v>92</v>
      </c>
      <c r="M1238">
        <v>1</v>
      </c>
      <c r="N1238" t="s">
        <v>32</v>
      </c>
      <c r="O1238" t="s">
        <v>76</v>
      </c>
    </row>
    <row r="1239" spans="1:15" x14ac:dyDescent="0.3">
      <c r="A1239" s="7">
        <v>18526</v>
      </c>
      <c r="B1239" s="6" t="s">
        <v>2537</v>
      </c>
      <c r="C1239" t="s">
        <v>2538</v>
      </c>
      <c r="D1239" s="2" t="s">
        <v>52</v>
      </c>
      <c r="E1239" s="4" t="s">
        <v>46</v>
      </c>
      <c r="F1239" t="s">
        <v>80</v>
      </c>
      <c r="G1239">
        <v>4076</v>
      </c>
      <c r="H1239">
        <v>83600</v>
      </c>
      <c r="I1239">
        <v>36</v>
      </c>
      <c r="J1239">
        <v>40438</v>
      </c>
      <c r="K1239">
        <v>2493</v>
      </c>
      <c r="L1239">
        <v>20</v>
      </c>
      <c r="M1239">
        <v>5</v>
      </c>
      <c r="N1239" t="s">
        <v>37</v>
      </c>
      <c r="O1239" t="s">
        <v>47</v>
      </c>
    </row>
    <row r="1240" spans="1:15" x14ac:dyDescent="0.3">
      <c r="A1240" s="7">
        <v>18527</v>
      </c>
      <c r="B1240" s="6" t="s">
        <v>2539</v>
      </c>
      <c r="C1240" t="s">
        <v>2540</v>
      </c>
      <c r="D1240" s="2" t="s">
        <v>58</v>
      </c>
      <c r="E1240" s="4" t="s">
        <v>59</v>
      </c>
      <c r="F1240" t="s">
        <v>60</v>
      </c>
      <c r="G1240">
        <v>108</v>
      </c>
      <c r="H1240">
        <v>86073</v>
      </c>
      <c r="I1240">
        <v>19</v>
      </c>
      <c r="J1240">
        <v>881</v>
      </c>
      <c r="K1240">
        <v>27705</v>
      </c>
      <c r="L1240">
        <v>99</v>
      </c>
      <c r="M1240">
        <v>2</v>
      </c>
      <c r="N1240" t="s">
        <v>61</v>
      </c>
      <c r="O1240" t="s">
        <v>60</v>
      </c>
    </row>
    <row r="1241" spans="1:15" x14ac:dyDescent="0.3">
      <c r="A1241" s="7">
        <v>18528</v>
      </c>
      <c r="B1241" s="6" t="s">
        <v>2541</v>
      </c>
      <c r="C1241" t="s">
        <v>2542</v>
      </c>
      <c r="D1241" s="2" t="s">
        <v>58</v>
      </c>
      <c r="E1241" s="4" t="s">
        <v>46</v>
      </c>
      <c r="F1241" t="s">
        <v>67</v>
      </c>
      <c r="G1241">
        <v>234</v>
      </c>
      <c r="H1241">
        <v>58795</v>
      </c>
      <c r="I1241">
        <v>13</v>
      </c>
      <c r="J1241">
        <v>3572</v>
      </c>
      <c r="K1241">
        <v>14863</v>
      </c>
      <c r="L1241">
        <v>61</v>
      </c>
      <c r="M1241">
        <v>1</v>
      </c>
      <c r="N1241" t="s">
        <v>48</v>
      </c>
      <c r="O1241" t="s">
        <v>76</v>
      </c>
    </row>
    <row r="1242" spans="1:15" x14ac:dyDescent="0.3">
      <c r="A1242" s="7">
        <v>18529</v>
      </c>
      <c r="B1242" s="6" t="s">
        <v>2543</v>
      </c>
      <c r="C1242" t="s">
        <v>2544</v>
      </c>
      <c r="D1242" s="2" t="s">
        <v>79</v>
      </c>
      <c r="E1242" s="4" t="s">
        <v>46</v>
      </c>
      <c r="F1242" t="s">
        <v>80</v>
      </c>
      <c r="G1242">
        <v>4609</v>
      </c>
      <c r="H1242">
        <v>40691</v>
      </c>
      <c r="I1242">
        <v>48</v>
      </c>
      <c r="J1242">
        <v>4921</v>
      </c>
      <c r="K1242">
        <v>2111</v>
      </c>
      <c r="L1242">
        <v>21</v>
      </c>
      <c r="M1242">
        <v>3</v>
      </c>
      <c r="N1242" t="s">
        <v>48</v>
      </c>
      <c r="O1242" t="s">
        <v>80</v>
      </c>
    </row>
    <row r="1243" spans="1:15" x14ac:dyDescent="0.3">
      <c r="A1243" s="7">
        <v>18530</v>
      </c>
      <c r="B1243" s="6" t="s">
        <v>2545</v>
      </c>
      <c r="C1243" t="s">
        <v>2546</v>
      </c>
      <c r="D1243" s="2" t="s">
        <v>45</v>
      </c>
      <c r="E1243" s="4" t="s">
        <v>59</v>
      </c>
      <c r="F1243" t="s">
        <v>60</v>
      </c>
      <c r="G1243">
        <v>218</v>
      </c>
      <c r="H1243">
        <v>58426</v>
      </c>
      <c r="I1243">
        <v>8</v>
      </c>
      <c r="J1243">
        <v>1617</v>
      </c>
      <c r="K1243">
        <v>18857</v>
      </c>
      <c r="L1243">
        <v>80</v>
      </c>
      <c r="M1243">
        <v>1</v>
      </c>
      <c r="N1243" t="s">
        <v>61</v>
      </c>
      <c r="O1243" t="s">
        <v>60</v>
      </c>
    </row>
    <row r="1244" spans="1:15" x14ac:dyDescent="0.3">
      <c r="A1244" s="7">
        <v>18531</v>
      </c>
      <c r="B1244" s="6" t="s">
        <v>2547</v>
      </c>
      <c r="C1244" t="s">
        <v>2548</v>
      </c>
      <c r="D1244" s="2" t="s">
        <v>52</v>
      </c>
      <c r="E1244" s="4" t="s">
        <v>53</v>
      </c>
      <c r="F1244" t="s">
        <v>54</v>
      </c>
      <c r="G1244">
        <v>2186</v>
      </c>
      <c r="H1244">
        <v>30350</v>
      </c>
      <c r="I1244">
        <v>31</v>
      </c>
      <c r="J1244">
        <v>15417</v>
      </c>
      <c r="K1244">
        <v>1996</v>
      </c>
      <c r="L1244">
        <v>14</v>
      </c>
      <c r="M1244">
        <v>5</v>
      </c>
      <c r="N1244" t="s">
        <v>37</v>
      </c>
      <c r="O1244" t="s">
        <v>55</v>
      </c>
    </row>
    <row r="1245" spans="1:15" x14ac:dyDescent="0.3">
      <c r="A1245" s="7">
        <v>18532</v>
      </c>
      <c r="B1245" s="6" t="s">
        <v>2549</v>
      </c>
      <c r="C1245" t="s">
        <v>2550</v>
      </c>
      <c r="D1245" s="2" t="s">
        <v>45</v>
      </c>
      <c r="E1245" s="4" t="s">
        <v>59</v>
      </c>
      <c r="F1245" t="s">
        <v>76</v>
      </c>
      <c r="G1245">
        <v>642</v>
      </c>
      <c r="H1245">
        <v>60590</v>
      </c>
      <c r="I1245">
        <v>19</v>
      </c>
      <c r="J1245">
        <v>1111</v>
      </c>
      <c r="K1245">
        <v>17406</v>
      </c>
      <c r="L1245">
        <v>78</v>
      </c>
      <c r="M1245">
        <v>3</v>
      </c>
      <c r="N1245" t="s">
        <v>48</v>
      </c>
      <c r="O1245" t="s">
        <v>47</v>
      </c>
    </row>
    <row r="1246" spans="1:15" x14ac:dyDescent="0.3">
      <c r="A1246" s="7">
        <v>18533</v>
      </c>
      <c r="B1246" s="6" t="s">
        <v>2551</v>
      </c>
      <c r="C1246" t="s">
        <v>2552</v>
      </c>
      <c r="D1246" s="2" t="s">
        <v>45</v>
      </c>
      <c r="E1246" s="4" t="s">
        <v>46</v>
      </c>
      <c r="F1246" t="s">
        <v>47</v>
      </c>
      <c r="G1246">
        <v>417</v>
      </c>
      <c r="H1246">
        <v>47492</v>
      </c>
      <c r="I1246">
        <v>7</v>
      </c>
      <c r="J1246">
        <v>749</v>
      </c>
      <c r="K1246">
        <v>11793</v>
      </c>
      <c r="L1246">
        <v>54</v>
      </c>
      <c r="M1246">
        <v>0</v>
      </c>
      <c r="N1246" t="s">
        <v>37</v>
      </c>
      <c r="O1246" t="s">
        <v>73</v>
      </c>
    </row>
    <row r="1247" spans="1:15" x14ac:dyDescent="0.3">
      <c r="A1247" s="7">
        <v>18534</v>
      </c>
      <c r="B1247" s="6" t="s">
        <v>2553</v>
      </c>
      <c r="C1247" t="s">
        <v>2554</v>
      </c>
      <c r="D1247" s="2" t="s">
        <v>64</v>
      </c>
      <c r="E1247" s="4" t="s">
        <v>46</v>
      </c>
      <c r="F1247" t="s">
        <v>47</v>
      </c>
      <c r="G1247">
        <v>379</v>
      </c>
      <c r="H1247">
        <v>51653</v>
      </c>
      <c r="I1247">
        <v>7</v>
      </c>
      <c r="J1247">
        <v>7713</v>
      </c>
      <c r="K1247">
        <v>11845</v>
      </c>
      <c r="L1247">
        <v>70</v>
      </c>
      <c r="M1247">
        <v>0</v>
      </c>
      <c r="N1247" t="s">
        <v>48</v>
      </c>
      <c r="O1247" t="s">
        <v>76</v>
      </c>
    </row>
    <row r="1248" spans="1:15" x14ac:dyDescent="0.3">
      <c r="A1248" s="7">
        <v>18535</v>
      </c>
      <c r="B1248" s="6" t="s">
        <v>2555</v>
      </c>
      <c r="C1248" t="s">
        <v>2556</v>
      </c>
      <c r="D1248" s="2" t="s">
        <v>52</v>
      </c>
      <c r="E1248" s="4" t="s">
        <v>46</v>
      </c>
      <c r="F1248" t="s">
        <v>76</v>
      </c>
      <c r="G1248">
        <v>1200</v>
      </c>
      <c r="H1248">
        <v>23081</v>
      </c>
      <c r="I1248">
        <v>16</v>
      </c>
      <c r="J1248">
        <v>1638</v>
      </c>
      <c r="K1248">
        <v>23311</v>
      </c>
      <c r="L1248">
        <v>58</v>
      </c>
      <c r="M1248">
        <v>2</v>
      </c>
      <c r="N1248" t="s">
        <v>48</v>
      </c>
      <c r="O1248" t="s">
        <v>76</v>
      </c>
    </row>
    <row r="1249" spans="1:15" x14ac:dyDescent="0.3">
      <c r="A1249" s="7">
        <v>18536</v>
      </c>
      <c r="B1249" s="6" t="s">
        <v>2557</v>
      </c>
      <c r="C1249" t="s">
        <v>2558</v>
      </c>
      <c r="D1249" s="2" t="s">
        <v>70</v>
      </c>
      <c r="E1249" s="4" t="s">
        <v>46</v>
      </c>
      <c r="F1249" t="s">
        <v>60</v>
      </c>
      <c r="G1249">
        <v>187</v>
      </c>
      <c r="H1249">
        <v>29765</v>
      </c>
      <c r="I1249">
        <v>8</v>
      </c>
      <c r="J1249">
        <v>682</v>
      </c>
      <c r="K1249">
        <v>15395</v>
      </c>
      <c r="L1249">
        <v>90</v>
      </c>
      <c r="M1249">
        <v>1</v>
      </c>
      <c r="N1249" t="s">
        <v>48</v>
      </c>
      <c r="O1249" t="s">
        <v>60</v>
      </c>
    </row>
    <row r="1250" spans="1:15" x14ac:dyDescent="0.3">
      <c r="A1250" s="7">
        <v>18537</v>
      </c>
      <c r="B1250" s="6" t="s">
        <v>2559</v>
      </c>
      <c r="C1250" t="s">
        <v>2560</v>
      </c>
      <c r="D1250" s="2" t="s">
        <v>58</v>
      </c>
      <c r="E1250" s="4" t="s">
        <v>59</v>
      </c>
      <c r="F1250" t="s">
        <v>60</v>
      </c>
      <c r="G1250">
        <v>182</v>
      </c>
      <c r="H1250">
        <v>88688</v>
      </c>
      <c r="I1250">
        <v>8</v>
      </c>
      <c r="J1250">
        <v>1255</v>
      </c>
      <c r="K1250">
        <v>17475</v>
      </c>
      <c r="L1250">
        <v>85</v>
      </c>
      <c r="M1250">
        <v>1</v>
      </c>
      <c r="N1250" t="s">
        <v>48</v>
      </c>
      <c r="O1250" t="s">
        <v>76</v>
      </c>
    </row>
    <row r="1251" spans="1:15" x14ac:dyDescent="0.3">
      <c r="A1251" s="7">
        <v>18538</v>
      </c>
      <c r="B1251" s="6" t="s">
        <v>2561</v>
      </c>
      <c r="C1251" t="s">
        <v>2562</v>
      </c>
      <c r="D1251" s="2" t="s">
        <v>58</v>
      </c>
      <c r="E1251" s="4" t="s">
        <v>59</v>
      </c>
      <c r="F1251" t="s">
        <v>60</v>
      </c>
      <c r="G1251">
        <v>172</v>
      </c>
      <c r="H1251">
        <v>60731</v>
      </c>
      <c r="I1251">
        <v>2</v>
      </c>
      <c r="J1251">
        <v>1759</v>
      </c>
      <c r="K1251">
        <v>18080</v>
      </c>
      <c r="L1251">
        <v>81</v>
      </c>
      <c r="M1251">
        <v>1</v>
      </c>
      <c r="N1251" t="s">
        <v>61</v>
      </c>
      <c r="O1251" t="s">
        <v>60</v>
      </c>
    </row>
    <row r="1252" spans="1:15" x14ac:dyDescent="0.3">
      <c r="A1252" s="7">
        <v>18539</v>
      </c>
      <c r="B1252" s="6" t="s">
        <v>2563</v>
      </c>
      <c r="C1252" t="s">
        <v>2564</v>
      </c>
      <c r="D1252" s="2" t="s">
        <v>58</v>
      </c>
      <c r="E1252" s="4" t="s">
        <v>59</v>
      </c>
      <c r="F1252" t="s">
        <v>60</v>
      </c>
      <c r="G1252">
        <v>85</v>
      </c>
      <c r="H1252">
        <v>42303</v>
      </c>
      <c r="I1252">
        <v>3</v>
      </c>
      <c r="J1252">
        <v>1387</v>
      </c>
      <c r="K1252">
        <v>28317</v>
      </c>
      <c r="L1252">
        <v>84</v>
      </c>
      <c r="M1252">
        <v>2</v>
      </c>
      <c r="N1252" t="s">
        <v>61</v>
      </c>
      <c r="O1252" t="s">
        <v>60</v>
      </c>
    </row>
    <row r="1253" spans="1:15" x14ac:dyDescent="0.3">
      <c r="A1253" s="7">
        <v>18540</v>
      </c>
      <c r="B1253" s="6" t="s">
        <v>2565</v>
      </c>
      <c r="C1253" t="s">
        <v>2566</v>
      </c>
      <c r="D1253" s="2" t="s">
        <v>45</v>
      </c>
      <c r="E1253" s="4" t="s">
        <v>46</v>
      </c>
      <c r="F1253" t="s">
        <v>67</v>
      </c>
      <c r="G1253">
        <v>835</v>
      </c>
      <c r="H1253">
        <v>27265</v>
      </c>
      <c r="I1253">
        <v>1</v>
      </c>
      <c r="J1253">
        <v>2502</v>
      </c>
      <c r="K1253">
        <v>12033</v>
      </c>
      <c r="L1253">
        <v>47</v>
      </c>
      <c r="M1253">
        <v>3</v>
      </c>
      <c r="N1253" t="s">
        <v>48</v>
      </c>
      <c r="O1253" t="s">
        <v>49</v>
      </c>
    </row>
    <row r="1254" spans="1:15" x14ac:dyDescent="0.3">
      <c r="A1254" s="7">
        <v>18541</v>
      </c>
      <c r="B1254" s="6" t="s">
        <v>2567</v>
      </c>
      <c r="C1254" t="s">
        <v>2568</v>
      </c>
      <c r="D1254" s="2" t="s">
        <v>52</v>
      </c>
      <c r="E1254" s="4" t="s">
        <v>59</v>
      </c>
      <c r="F1254" t="s">
        <v>80</v>
      </c>
      <c r="G1254">
        <v>4093</v>
      </c>
      <c r="H1254">
        <v>20474</v>
      </c>
      <c r="I1254">
        <v>46</v>
      </c>
      <c r="J1254">
        <v>36127</v>
      </c>
      <c r="K1254">
        <v>1272</v>
      </c>
      <c r="L1254">
        <v>14</v>
      </c>
      <c r="M1254">
        <v>6</v>
      </c>
      <c r="N1254" t="s">
        <v>37</v>
      </c>
      <c r="O1254" t="s">
        <v>80</v>
      </c>
    </row>
    <row r="1255" spans="1:15" x14ac:dyDescent="0.3">
      <c r="A1255" s="7">
        <v>18542</v>
      </c>
      <c r="B1255" s="6" t="s">
        <v>2569</v>
      </c>
      <c r="C1255" t="s">
        <v>2570</v>
      </c>
      <c r="D1255" s="2" t="s">
        <v>52</v>
      </c>
      <c r="E1255" s="4" t="s">
        <v>53</v>
      </c>
      <c r="F1255" t="s">
        <v>54</v>
      </c>
      <c r="G1255">
        <v>2267</v>
      </c>
      <c r="H1255">
        <v>40924</v>
      </c>
      <c r="I1255">
        <v>20</v>
      </c>
      <c r="J1255">
        <v>30200</v>
      </c>
      <c r="K1255">
        <v>2887</v>
      </c>
      <c r="L1255">
        <v>8</v>
      </c>
      <c r="M1255">
        <v>4</v>
      </c>
      <c r="N1255" t="s">
        <v>32</v>
      </c>
      <c r="O1255" t="s">
        <v>80</v>
      </c>
    </row>
    <row r="1256" spans="1:15" x14ac:dyDescent="0.3">
      <c r="A1256" s="7">
        <v>18543</v>
      </c>
      <c r="B1256" s="6" t="s">
        <v>2571</v>
      </c>
      <c r="C1256" t="s">
        <v>2572</v>
      </c>
      <c r="D1256" s="2" t="s">
        <v>45</v>
      </c>
      <c r="E1256" s="4" t="s">
        <v>59</v>
      </c>
      <c r="F1256" t="s">
        <v>76</v>
      </c>
      <c r="G1256">
        <v>712</v>
      </c>
      <c r="H1256">
        <v>14669</v>
      </c>
      <c r="I1256">
        <v>17</v>
      </c>
      <c r="J1256">
        <v>2243</v>
      </c>
      <c r="K1256">
        <v>15628</v>
      </c>
      <c r="L1256">
        <v>76</v>
      </c>
      <c r="M1256">
        <v>3</v>
      </c>
      <c r="N1256" t="s">
        <v>48</v>
      </c>
      <c r="O1256" t="s">
        <v>76</v>
      </c>
    </row>
    <row r="1257" spans="1:15" x14ac:dyDescent="0.3">
      <c r="A1257" s="7">
        <v>18544</v>
      </c>
      <c r="B1257" s="6" t="s">
        <v>2573</v>
      </c>
      <c r="C1257" t="s">
        <v>2574</v>
      </c>
      <c r="D1257" s="2" t="s">
        <v>45</v>
      </c>
      <c r="E1257" s="4" t="s">
        <v>59</v>
      </c>
      <c r="F1257" t="s">
        <v>60</v>
      </c>
      <c r="G1257">
        <v>706</v>
      </c>
      <c r="H1257">
        <v>65059</v>
      </c>
      <c r="I1257">
        <v>10</v>
      </c>
      <c r="J1257">
        <v>1243</v>
      </c>
      <c r="K1257">
        <v>28510</v>
      </c>
      <c r="L1257">
        <v>92</v>
      </c>
      <c r="M1257">
        <v>1</v>
      </c>
      <c r="N1257" t="s">
        <v>48</v>
      </c>
      <c r="O1257" t="s">
        <v>60</v>
      </c>
    </row>
    <row r="1258" spans="1:15" x14ac:dyDescent="0.3">
      <c r="A1258" s="7">
        <v>18545</v>
      </c>
      <c r="B1258" s="6" t="s">
        <v>2575</v>
      </c>
      <c r="C1258" t="s">
        <v>2576</v>
      </c>
      <c r="D1258" s="2" t="s">
        <v>45</v>
      </c>
      <c r="E1258" s="4" t="s">
        <v>46</v>
      </c>
      <c r="F1258" t="s">
        <v>67</v>
      </c>
      <c r="G1258">
        <v>370</v>
      </c>
      <c r="H1258">
        <v>18169</v>
      </c>
      <c r="I1258">
        <v>14</v>
      </c>
      <c r="J1258">
        <v>4490</v>
      </c>
      <c r="K1258">
        <v>10694</v>
      </c>
      <c r="L1258">
        <v>42</v>
      </c>
      <c r="M1258">
        <v>1</v>
      </c>
      <c r="N1258" t="s">
        <v>48</v>
      </c>
      <c r="O1258" t="s">
        <v>49</v>
      </c>
    </row>
    <row r="1259" spans="1:15" x14ac:dyDescent="0.3">
      <c r="A1259" s="7">
        <v>18546</v>
      </c>
      <c r="B1259" s="6" t="s">
        <v>2577</v>
      </c>
      <c r="C1259" t="s">
        <v>2578</v>
      </c>
      <c r="D1259" s="2" t="s">
        <v>58</v>
      </c>
      <c r="E1259" s="4" t="s">
        <v>59</v>
      </c>
      <c r="F1259" t="s">
        <v>60</v>
      </c>
      <c r="G1259">
        <v>81</v>
      </c>
      <c r="H1259">
        <v>33860</v>
      </c>
      <c r="I1259">
        <v>16</v>
      </c>
      <c r="J1259">
        <v>752</v>
      </c>
      <c r="K1259">
        <v>12737</v>
      </c>
      <c r="L1259">
        <v>83</v>
      </c>
      <c r="M1259">
        <v>2</v>
      </c>
      <c r="N1259" t="s">
        <v>61</v>
      </c>
      <c r="O1259" t="s">
        <v>60</v>
      </c>
    </row>
    <row r="1260" spans="1:15" x14ac:dyDescent="0.3">
      <c r="A1260" s="7">
        <v>18547</v>
      </c>
      <c r="B1260" s="6" t="s">
        <v>2579</v>
      </c>
      <c r="C1260" t="s">
        <v>2580</v>
      </c>
      <c r="D1260" s="2" t="s">
        <v>79</v>
      </c>
      <c r="E1260" s="4" t="s">
        <v>46</v>
      </c>
      <c r="F1260" t="s">
        <v>76</v>
      </c>
      <c r="G1260">
        <v>1122</v>
      </c>
      <c r="H1260">
        <v>81727</v>
      </c>
      <c r="I1260">
        <v>15</v>
      </c>
      <c r="J1260">
        <v>2031</v>
      </c>
      <c r="K1260">
        <v>13276</v>
      </c>
      <c r="L1260">
        <v>75</v>
      </c>
      <c r="M1260">
        <v>1</v>
      </c>
      <c r="N1260" t="s">
        <v>61</v>
      </c>
      <c r="O1260" t="s">
        <v>76</v>
      </c>
    </row>
    <row r="1261" spans="1:15" x14ac:dyDescent="0.3">
      <c r="A1261" s="7">
        <v>18548</v>
      </c>
      <c r="B1261" s="6" t="s">
        <v>2581</v>
      </c>
      <c r="C1261" t="s">
        <v>2582</v>
      </c>
      <c r="D1261" s="2" t="s">
        <v>58</v>
      </c>
      <c r="E1261" s="4" t="s">
        <v>59</v>
      </c>
      <c r="F1261" t="s">
        <v>60</v>
      </c>
      <c r="G1261">
        <v>131</v>
      </c>
      <c r="H1261">
        <v>75990</v>
      </c>
      <c r="I1261">
        <v>15</v>
      </c>
      <c r="J1261">
        <v>256</v>
      </c>
      <c r="K1261">
        <v>25441</v>
      </c>
      <c r="L1261">
        <v>90</v>
      </c>
      <c r="M1261">
        <v>1</v>
      </c>
      <c r="N1261" t="s">
        <v>32</v>
      </c>
      <c r="O1261" t="s">
        <v>60</v>
      </c>
    </row>
    <row r="1262" spans="1:15" x14ac:dyDescent="0.3">
      <c r="A1262" s="7">
        <v>18549</v>
      </c>
      <c r="B1262" s="6" t="s">
        <v>2583</v>
      </c>
      <c r="C1262" t="s">
        <v>2584</v>
      </c>
      <c r="D1262" s="2" t="s">
        <v>45</v>
      </c>
      <c r="E1262" s="4" t="s">
        <v>59</v>
      </c>
      <c r="F1262" t="s">
        <v>60</v>
      </c>
      <c r="G1262">
        <v>435</v>
      </c>
      <c r="H1262">
        <v>21407</v>
      </c>
      <c r="I1262">
        <v>13</v>
      </c>
      <c r="J1262">
        <v>1111</v>
      </c>
      <c r="K1262">
        <v>19565</v>
      </c>
      <c r="L1262">
        <v>94</v>
      </c>
      <c r="M1262">
        <v>1</v>
      </c>
      <c r="N1262" t="s">
        <v>48</v>
      </c>
      <c r="O1262" t="s">
        <v>60</v>
      </c>
    </row>
    <row r="1263" spans="1:15" x14ac:dyDescent="0.3">
      <c r="A1263" s="7">
        <v>18550</v>
      </c>
      <c r="B1263" s="6" t="s">
        <v>2585</v>
      </c>
      <c r="C1263" t="s">
        <v>2586</v>
      </c>
      <c r="D1263" s="2" t="s">
        <v>58</v>
      </c>
      <c r="E1263" s="4" t="s">
        <v>46</v>
      </c>
      <c r="F1263" t="s">
        <v>47</v>
      </c>
      <c r="G1263">
        <v>208</v>
      </c>
      <c r="H1263">
        <v>41057</v>
      </c>
      <c r="I1263">
        <v>12</v>
      </c>
      <c r="J1263">
        <v>7653</v>
      </c>
      <c r="K1263">
        <v>9753</v>
      </c>
      <c r="L1263">
        <v>62</v>
      </c>
      <c r="M1263">
        <v>1</v>
      </c>
      <c r="N1263" t="s">
        <v>61</v>
      </c>
      <c r="O1263" t="s">
        <v>49</v>
      </c>
    </row>
    <row r="1264" spans="1:15" x14ac:dyDescent="0.3">
      <c r="A1264" s="7">
        <v>18551</v>
      </c>
      <c r="B1264" s="6" t="s">
        <v>2587</v>
      </c>
      <c r="C1264" t="s">
        <v>2588</v>
      </c>
      <c r="D1264" s="2" t="s">
        <v>45</v>
      </c>
      <c r="E1264" s="4" t="s">
        <v>46</v>
      </c>
      <c r="F1264" t="s">
        <v>47</v>
      </c>
      <c r="G1264">
        <v>258</v>
      </c>
      <c r="H1264">
        <v>24662</v>
      </c>
      <c r="I1264">
        <v>17</v>
      </c>
      <c r="J1264">
        <v>7630</v>
      </c>
      <c r="K1264">
        <v>9672</v>
      </c>
      <c r="L1264">
        <v>61</v>
      </c>
      <c r="M1264">
        <v>0</v>
      </c>
      <c r="N1264" t="s">
        <v>48</v>
      </c>
      <c r="O1264" t="s">
        <v>47</v>
      </c>
    </row>
    <row r="1265" spans="1:15" x14ac:dyDescent="0.3">
      <c r="A1265" s="7">
        <v>18552</v>
      </c>
      <c r="B1265" s="6" t="s">
        <v>2589</v>
      </c>
      <c r="C1265" t="s">
        <v>2590</v>
      </c>
      <c r="D1265" s="2" t="s">
        <v>70</v>
      </c>
      <c r="E1265" s="4" t="s">
        <v>59</v>
      </c>
      <c r="F1265" t="s">
        <v>60</v>
      </c>
      <c r="G1265">
        <v>339</v>
      </c>
      <c r="H1265">
        <v>42690</v>
      </c>
      <c r="I1265">
        <v>9</v>
      </c>
      <c r="J1265">
        <v>733</v>
      </c>
      <c r="K1265">
        <v>15477</v>
      </c>
      <c r="L1265">
        <v>77</v>
      </c>
      <c r="M1265">
        <v>1</v>
      </c>
      <c r="N1265" t="s">
        <v>48</v>
      </c>
      <c r="O1265" t="s">
        <v>60</v>
      </c>
    </row>
    <row r="1266" spans="1:15" x14ac:dyDescent="0.3">
      <c r="A1266" s="7">
        <v>18553</v>
      </c>
      <c r="B1266" s="6" t="s">
        <v>2591</v>
      </c>
      <c r="C1266" t="s">
        <v>2592</v>
      </c>
      <c r="D1266" s="2" t="s">
        <v>58</v>
      </c>
      <c r="E1266" s="4" t="s">
        <v>59</v>
      </c>
      <c r="F1266" t="s">
        <v>60</v>
      </c>
      <c r="G1266">
        <v>179</v>
      </c>
      <c r="H1266">
        <v>70403</v>
      </c>
      <c r="I1266">
        <v>7</v>
      </c>
      <c r="J1266">
        <v>497</v>
      </c>
      <c r="K1266">
        <v>22689</v>
      </c>
      <c r="L1266">
        <v>94</v>
      </c>
      <c r="M1266">
        <v>2</v>
      </c>
      <c r="N1266" t="s">
        <v>32</v>
      </c>
      <c r="O1266" t="s">
        <v>60</v>
      </c>
    </row>
    <row r="1267" spans="1:15" x14ac:dyDescent="0.3">
      <c r="A1267" s="7">
        <v>18554</v>
      </c>
      <c r="B1267" s="6" t="s">
        <v>2593</v>
      </c>
      <c r="C1267" t="s">
        <v>2594</v>
      </c>
      <c r="D1267" s="2" t="s">
        <v>58</v>
      </c>
      <c r="E1267" s="4" t="s">
        <v>59</v>
      </c>
      <c r="F1267" t="s">
        <v>60</v>
      </c>
      <c r="G1267">
        <v>96</v>
      </c>
      <c r="H1267">
        <v>58795</v>
      </c>
      <c r="I1267">
        <v>8</v>
      </c>
      <c r="J1267">
        <v>458</v>
      </c>
      <c r="K1267">
        <v>17144</v>
      </c>
      <c r="L1267">
        <v>97</v>
      </c>
      <c r="M1267">
        <v>2</v>
      </c>
      <c r="N1267" t="s">
        <v>48</v>
      </c>
      <c r="O1267" t="s">
        <v>60</v>
      </c>
    </row>
    <row r="1268" spans="1:15" x14ac:dyDescent="0.3">
      <c r="A1268" s="7">
        <v>18555</v>
      </c>
      <c r="B1268" s="6" t="s">
        <v>2595</v>
      </c>
      <c r="C1268" t="s">
        <v>2596</v>
      </c>
      <c r="D1268" s="2" t="s">
        <v>58</v>
      </c>
      <c r="E1268" s="4" t="s">
        <v>59</v>
      </c>
      <c r="F1268" t="s">
        <v>60</v>
      </c>
      <c r="G1268">
        <v>148</v>
      </c>
      <c r="H1268">
        <v>10458</v>
      </c>
      <c r="I1268">
        <v>12</v>
      </c>
      <c r="J1268">
        <v>1559</v>
      </c>
      <c r="K1268">
        <v>13847</v>
      </c>
      <c r="L1268">
        <v>75</v>
      </c>
      <c r="M1268">
        <v>1</v>
      </c>
      <c r="N1268" t="s">
        <v>48</v>
      </c>
      <c r="O1268" t="s">
        <v>60</v>
      </c>
    </row>
    <row r="1269" spans="1:15" x14ac:dyDescent="0.3">
      <c r="A1269" s="7">
        <v>18556</v>
      </c>
      <c r="B1269" s="6" t="s">
        <v>2597</v>
      </c>
      <c r="C1269" t="s">
        <v>2598</v>
      </c>
      <c r="D1269" s="2" t="s">
        <v>45</v>
      </c>
      <c r="E1269" s="4" t="s">
        <v>59</v>
      </c>
      <c r="F1269" t="s">
        <v>60</v>
      </c>
      <c r="G1269">
        <v>171</v>
      </c>
      <c r="H1269">
        <v>42303</v>
      </c>
      <c r="I1269">
        <v>15</v>
      </c>
      <c r="J1269">
        <v>1085</v>
      </c>
      <c r="K1269">
        <v>17947</v>
      </c>
      <c r="L1269">
        <v>78</v>
      </c>
      <c r="M1269">
        <v>1</v>
      </c>
      <c r="N1269" t="s">
        <v>61</v>
      </c>
      <c r="O1269" t="s">
        <v>76</v>
      </c>
    </row>
    <row r="1270" spans="1:15" x14ac:dyDescent="0.3">
      <c r="A1270" s="7">
        <v>18557</v>
      </c>
      <c r="B1270" s="6" t="s">
        <v>2599</v>
      </c>
      <c r="C1270" t="s">
        <v>2600</v>
      </c>
      <c r="D1270" s="2" t="s">
        <v>58</v>
      </c>
      <c r="E1270" s="4" t="s">
        <v>59</v>
      </c>
      <c r="F1270" t="s">
        <v>60</v>
      </c>
      <c r="G1270">
        <v>66</v>
      </c>
      <c r="H1270">
        <v>40864</v>
      </c>
      <c r="I1270">
        <v>7</v>
      </c>
      <c r="J1270">
        <v>1516</v>
      </c>
      <c r="K1270">
        <v>19204</v>
      </c>
      <c r="L1270">
        <v>86</v>
      </c>
      <c r="M1270">
        <v>2</v>
      </c>
      <c r="N1270" t="s">
        <v>32</v>
      </c>
      <c r="O1270" t="s">
        <v>76</v>
      </c>
    </row>
    <row r="1271" spans="1:15" x14ac:dyDescent="0.3">
      <c r="A1271" s="7">
        <v>18558</v>
      </c>
      <c r="B1271" s="6" t="s">
        <v>2601</v>
      </c>
      <c r="C1271" t="s">
        <v>2602</v>
      </c>
      <c r="D1271" s="2" t="s">
        <v>58</v>
      </c>
      <c r="E1271" s="4" t="s">
        <v>59</v>
      </c>
      <c r="F1271" t="s">
        <v>60</v>
      </c>
      <c r="G1271">
        <v>219</v>
      </c>
      <c r="H1271">
        <v>73607</v>
      </c>
      <c r="I1271">
        <v>12</v>
      </c>
      <c r="J1271">
        <v>988</v>
      </c>
      <c r="K1271">
        <v>25299</v>
      </c>
      <c r="L1271">
        <v>90</v>
      </c>
      <c r="M1271">
        <v>2</v>
      </c>
      <c r="N1271" t="s">
        <v>61</v>
      </c>
      <c r="O1271" t="s">
        <v>60</v>
      </c>
    </row>
    <row r="1272" spans="1:15" x14ac:dyDescent="0.3">
      <c r="A1272" s="7">
        <v>18559</v>
      </c>
      <c r="B1272" s="6" t="s">
        <v>2603</v>
      </c>
      <c r="C1272" t="s">
        <v>2604</v>
      </c>
      <c r="D1272" s="2" t="s">
        <v>52</v>
      </c>
      <c r="E1272" s="4" t="s">
        <v>53</v>
      </c>
      <c r="F1272" t="s">
        <v>54</v>
      </c>
      <c r="G1272">
        <v>2053</v>
      </c>
      <c r="H1272">
        <v>12640</v>
      </c>
      <c r="I1272">
        <v>23</v>
      </c>
      <c r="J1272">
        <v>25807</v>
      </c>
      <c r="K1272">
        <v>2045</v>
      </c>
      <c r="L1272">
        <v>16</v>
      </c>
      <c r="M1272">
        <v>4</v>
      </c>
      <c r="N1272" t="s">
        <v>37</v>
      </c>
      <c r="O1272" t="s">
        <v>55</v>
      </c>
    </row>
    <row r="1273" spans="1:15" x14ac:dyDescent="0.3">
      <c r="A1273" s="7">
        <v>18560</v>
      </c>
      <c r="B1273" s="6" t="s">
        <v>2605</v>
      </c>
      <c r="C1273" t="s">
        <v>2606</v>
      </c>
      <c r="D1273" s="2" t="s">
        <v>64</v>
      </c>
      <c r="E1273" s="4" t="s">
        <v>46</v>
      </c>
      <c r="F1273" t="s">
        <v>60</v>
      </c>
      <c r="G1273">
        <v>157</v>
      </c>
      <c r="H1273">
        <v>71226</v>
      </c>
      <c r="I1273">
        <v>12</v>
      </c>
      <c r="J1273">
        <v>1137</v>
      </c>
      <c r="K1273">
        <v>17722</v>
      </c>
      <c r="L1273">
        <v>78</v>
      </c>
      <c r="M1273">
        <v>1</v>
      </c>
      <c r="N1273" t="s">
        <v>48</v>
      </c>
      <c r="O1273" t="s">
        <v>60</v>
      </c>
    </row>
    <row r="1274" spans="1:15" x14ac:dyDescent="0.3">
      <c r="A1274" s="7">
        <v>18561</v>
      </c>
      <c r="B1274" s="6" t="s">
        <v>2607</v>
      </c>
      <c r="C1274" t="s">
        <v>2608</v>
      </c>
      <c r="D1274" s="2" t="s">
        <v>52</v>
      </c>
      <c r="E1274" s="4" t="s">
        <v>59</v>
      </c>
      <c r="F1274" t="s">
        <v>80</v>
      </c>
      <c r="G1274">
        <v>2735</v>
      </c>
      <c r="H1274">
        <v>22789</v>
      </c>
      <c r="I1274">
        <v>49</v>
      </c>
      <c r="J1274">
        <v>9886</v>
      </c>
      <c r="K1274">
        <v>3160</v>
      </c>
      <c r="L1274">
        <v>11</v>
      </c>
      <c r="M1274">
        <v>6</v>
      </c>
      <c r="N1274" t="s">
        <v>48</v>
      </c>
      <c r="O1274" t="s">
        <v>54</v>
      </c>
    </row>
    <row r="1275" spans="1:15" x14ac:dyDescent="0.3">
      <c r="A1275" s="7">
        <v>18562</v>
      </c>
      <c r="B1275" s="6" t="s">
        <v>2609</v>
      </c>
      <c r="C1275" t="s">
        <v>2610</v>
      </c>
      <c r="D1275" s="2" t="s">
        <v>45</v>
      </c>
      <c r="E1275" s="4" t="s">
        <v>59</v>
      </c>
      <c r="F1275" t="s">
        <v>60</v>
      </c>
      <c r="G1275">
        <v>174</v>
      </c>
      <c r="H1275">
        <v>61883</v>
      </c>
      <c r="I1275">
        <v>17</v>
      </c>
      <c r="J1275">
        <v>868</v>
      </c>
      <c r="K1275">
        <v>14399</v>
      </c>
      <c r="L1275">
        <v>82</v>
      </c>
      <c r="M1275">
        <v>2</v>
      </c>
      <c r="N1275" t="s">
        <v>61</v>
      </c>
      <c r="O1275" t="s">
        <v>60</v>
      </c>
    </row>
    <row r="1276" spans="1:15" x14ac:dyDescent="0.3">
      <c r="A1276" s="7">
        <v>18563</v>
      </c>
      <c r="B1276" s="6" t="s">
        <v>2611</v>
      </c>
      <c r="C1276" t="s">
        <v>2612</v>
      </c>
      <c r="D1276" s="2" t="s">
        <v>70</v>
      </c>
      <c r="E1276" s="4" t="s">
        <v>59</v>
      </c>
      <c r="F1276" t="s">
        <v>60</v>
      </c>
      <c r="G1276">
        <v>186</v>
      </c>
      <c r="H1276">
        <v>18437</v>
      </c>
      <c r="I1276">
        <v>12</v>
      </c>
      <c r="J1276">
        <v>1133</v>
      </c>
      <c r="K1276">
        <v>29021</v>
      </c>
      <c r="L1276">
        <v>97</v>
      </c>
      <c r="M1276">
        <v>1</v>
      </c>
      <c r="N1276" t="s">
        <v>61</v>
      </c>
      <c r="O1276" t="s">
        <v>60</v>
      </c>
    </row>
    <row r="1277" spans="1:15" x14ac:dyDescent="0.3">
      <c r="A1277" s="7">
        <v>18564</v>
      </c>
      <c r="B1277" s="6" t="s">
        <v>2613</v>
      </c>
      <c r="C1277" t="s">
        <v>2614</v>
      </c>
      <c r="D1277" s="2" t="s">
        <v>58</v>
      </c>
      <c r="E1277" s="4" t="s">
        <v>59</v>
      </c>
      <c r="F1277" t="s">
        <v>60</v>
      </c>
      <c r="G1277">
        <v>53</v>
      </c>
      <c r="H1277">
        <v>85272</v>
      </c>
      <c r="I1277">
        <v>10</v>
      </c>
      <c r="J1277">
        <v>1308</v>
      </c>
      <c r="K1277">
        <v>22109</v>
      </c>
      <c r="L1277">
        <v>78</v>
      </c>
      <c r="M1277">
        <v>2</v>
      </c>
      <c r="N1277" t="s">
        <v>61</v>
      </c>
      <c r="O1277" t="s">
        <v>60</v>
      </c>
    </row>
    <row r="1278" spans="1:15" x14ac:dyDescent="0.3">
      <c r="A1278" s="7">
        <v>18565</v>
      </c>
      <c r="B1278" s="6" t="s">
        <v>2615</v>
      </c>
      <c r="C1278" t="s">
        <v>2616</v>
      </c>
      <c r="D1278" s="2" t="s">
        <v>58</v>
      </c>
      <c r="E1278" s="4" t="s">
        <v>59</v>
      </c>
      <c r="F1278" t="s">
        <v>67</v>
      </c>
      <c r="G1278">
        <v>205</v>
      </c>
      <c r="H1278">
        <v>65059</v>
      </c>
      <c r="I1278">
        <v>15</v>
      </c>
      <c r="J1278">
        <v>3834</v>
      </c>
      <c r="K1278">
        <v>8251</v>
      </c>
      <c r="L1278">
        <v>49</v>
      </c>
      <c r="M1278">
        <v>2</v>
      </c>
      <c r="N1278" t="s">
        <v>48</v>
      </c>
      <c r="O1278" t="s">
        <v>49</v>
      </c>
    </row>
    <row r="1279" spans="1:15" x14ac:dyDescent="0.3">
      <c r="A1279" s="7">
        <v>18566</v>
      </c>
      <c r="B1279" s="6" t="s">
        <v>2617</v>
      </c>
      <c r="C1279" t="s">
        <v>2618</v>
      </c>
      <c r="D1279" s="2" t="s">
        <v>52</v>
      </c>
      <c r="E1279" s="4" t="s">
        <v>59</v>
      </c>
      <c r="F1279" t="s">
        <v>67</v>
      </c>
      <c r="G1279">
        <v>1930</v>
      </c>
      <c r="H1279">
        <v>17443</v>
      </c>
      <c r="I1279">
        <v>10</v>
      </c>
      <c r="J1279">
        <v>2561</v>
      </c>
      <c r="K1279">
        <v>8734</v>
      </c>
      <c r="L1279">
        <v>52</v>
      </c>
      <c r="M1279">
        <v>3</v>
      </c>
      <c r="N1279" t="s">
        <v>37</v>
      </c>
      <c r="O1279" t="s">
        <v>49</v>
      </c>
    </row>
    <row r="1280" spans="1:15" x14ac:dyDescent="0.3">
      <c r="A1280" s="7">
        <v>18567</v>
      </c>
      <c r="B1280" s="6" t="s">
        <v>2619</v>
      </c>
      <c r="C1280" t="s">
        <v>2620</v>
      </c>
      <c r="D1280" s="2" t="s">
        <v>52</v>
      </c>
      <c r="E1280" s="4" t="s">
        <v>46</v>
      </c>
      <c r="F1280" t="s">
        <v>80</v>
      </c>
      <c r="G1280">
        <v>4395</v>
      </c>
      <c r="H1280">
        <v>57619</v>
      </c>
      <c r="I1280">
        <v>52</v>
      </c>
      <c r="J1280">
        <v>12402</v>
      </c>
      <c r="K1280">
        <v>2818</v>
      </c>
      <c r="L1280">
        <v>12</v>
      </c>
      <c r="M1280">
        <v>5</v>
      </c>
      <c r="N1280" t="s">
        <v>37</v>
      </c>
      <c r="O1280" t="s">
        <v>54</v>
      </c>
    </row>
    <row r="1281" spans="1:15" x14ac:dyDescent="0.3">
      <c r="A1281" s="7">
        <v>18568</v>
      </c>
      <c r="B1281" s="6" t="s">
        <v>2621</v>
      </c>
      <c r="C1281" t="s">
        <v>2622</v>
      </c>
      <c r="D1281" s="2" t="s">
        <v>45</v>
      </c>
      <c r="E1281" s="4" t="s">
        <v>46</v>
      </c>
      <c r="F1281" t="s">
        <v>76</v>
      </c>
      <c r="G1281">
        <v>909</v>
      </c>
      <c r="H1281">
        <v>17701</v>
      </c>
      <c r="I1281">
        <v>2</v>
      </c>
      <c r="J1281">
        <v>1072</v>
      </c>
      <c r="K1281">
        <v>12071</v>
      </c>
      <c r="L1281">
        <v>76</v>
      </c>
      <c r="M1281">
        <v>2</v>
      </c>
      <c r="N1281" t="s">
        <v>37</v>
      </c>
      <c r="O1281" t="s">
        <v>49</v>
      </c>
    </row>
    <row r="1282" spans="1:15" x14ac:dyDescent="0.3">
      <c r="A1282" s="7">
        <v>18569</v>
      </c>
      <c r="B1282" s="6" t="s">
        <v>2623</v>
      </c>
      <c r="C1282" t="s">
        <v>2624</v>
      </c>
      <c r="D1282" s="2" t="s">
        <v>52</v>
      </c>
      <c r="E1282" s="4" t="s">
        <v>59</v>
      </c>
      <c r="F1282" t="s">
        <v>80</v>
      </c>
      <c r="G1282">
        <v>2484</v>
      </c>
      <c r="H1282">
        <v>62501</v>
      </c>
      <c r="I1282">
        <v>54</v>
      </c>
      <c r="J1282">
        <v>19174</v>
      </c>
      <c r="K1282">
        <v>4368</v>
      </c>
      <c r="L1282">
        <v>14</v>
      </c>
      <c r="M1282">
        <v>5</v>
      </c>
      <c r="N1282" t="s">
        <v>37</v>
      </c>
      <c r="O1282" t="s">
        <v>80</v>
      </c>
    </row>
    <row r="1283" spans="1:15" x14ac:dyDescent="0.3">
      <c r="A1283" s="7">
        <v>18570</v>
      </c>
      <c r="B1283" s="6" t="s">
        <v>2625</v>
      </c>
      <c r="C1283" t="s">
        <v>2626</v>
      </c>
      <c r="D1283" s="2" t="s">
        <v>70</v>
      </c>
      <c r="E1283" s="4" t="s">
        <v>46</v>
      </c>
      <c r="F1283" t="s">
        <v>47</v>
      </c>
      <c r="G1283">
        <v>272</v>
      </c>
      <c r="H1283">
        <v>71295</v>
      </c>
      <c r="I1283">
        <v>13</v>
      </c>
      <c r="J1283">
        <v>6266</v>
      </c>
      <c r="K1283">
        <v>10506</v>
      </c>
      <c r="L1283">
        <v>64</v>
      </c>
      <c r="M1283">
        <v>1</v>
      </c>
      <c r="N1283" t="s">
        <v>48</v>
      </c>
      <c r="O1283" t="s">
        <v>73</v>
      </c>
    </row>
    <row r="1284" spans="1:15" x14ac:dyDescent="0.3">
      <c r="A1284" s="7">
        <v>18571</v>
      </c>
      <c r="B1284" s="6" t="s">
        <v>2627</v>
      </c>
      <c r="C1284" t="s">
        <v>2628</v>
      </c>
      <c r="D1284" s="2" t="s">
        <v>58</v>
      </c>
      <c r="E1284" s="4" t="s">
        <v>59</v>
      </c>
      <c r="F1284" t="s">
        <v>60</v>
      </c>
      <c r="G1284">
        <v>194</v>
      </c>
      <c r="H1284">
        <v>84031</v>
      </c>
      <c r="I1284">
        <v>11</v>
      </c>
      <c r="J1284">
        <v>860</v>
      </c>
      <c r="K1284">
        <v>28669</v>
      </c>
      <c r="L1284">
        <v>98</v>
      </c>
      <c r="M1284">
        <v>1</v>
      </c>
      <c r="N1284" t="s">
        <v>48</v>
      </c>
      <c r="O1284" t="s">
        <v>60</v>
      </c>
    </row>
    <row r="1285" spans="1:15" x14ac:dyDescent="0.3">
      <c r="A1285" s="7">
        <v>18572</v>
      </c>
      <c r="B1285" s="6" t="s">
        <v>2629</v>
      </c>
      <c r="C1285" t="s">
        <v>2630</v>
      </c>
      <c r="D1285" s="2" t="s">
        <v>64</v>
      </c>
      <c r="E1285" s="4" t="s">
        <v>46</v>
      </c>
      <c r="F1285" t="s">
        <v>67</v>
      </c>
      <c r="G1285">
        <v>1034</v>
      </c>
      <c r="H1285">
        <v>11150</v>
      </c>
      <c r="I1285">
        <v>2</v>
      </c>
      <c r="J1285">
        <v>3356</v>
      </c>
      <c r="K1285">
        <v>15280</v>
      </c>
      <c r="L1285">
        <v>63</v>
      </c>
      <c r="M1285">
        <v>3</v>
      </c>
      <c r="N1285" t="s">
        <v>48</v>
      </c>
      <c r="O1285" t="s">
        <v>47</v>
      </c>
    </row>
    <row r="1286" spans="1:15" x14ac:dyDescent="0.3">
      <c r="A1286" s="7">
        <v>18573</v>
      </c>
      <c r="B1286" s="6" t="s">
        <v>2631</v>
      </c>
      <c r="C1286" t="s">
        <v>2632</v>
      </c>
      <c r="D1286" s="2" t="s">
        <v>45</v>
      </c>
      <c r="E1286" s="4" t="s">
        <v>59</v>
      </c>
      <c r="F1286" t="s">
        <v>67</v>
      </c>
      <c r="G1286">
        <v>501</v>
      </c>
      <c r="H1286">
        <v>56559</v>
      </c>
      <c r="I1286">
        <v>15</v>
      </c>
      <c r="J1286">
        <v>4283</v>
      </c>
      <c r="K1286">
        <v>17378</v>
      </c>
      <c r="L1286">
        <v>53</v>
      </c>
      <c r="M1286">
        <v>2</v>
      </c>
      <c r="N1286" t="s">
        <v>61</v>
      </c>
      <c r="O1286" t="s">
        <v>49</v>
      </c>
    </row>
    <row r="1287" spans="1:15" x14ac:dyDescent="0.3">
      <c r="A1287" s="7">
        <v>18574</v>
      </c>
      <c r="B1287" s="6" t="s">
        <v>2633</v>
      </c>
      <c r="C1287" t="s">
        <v>2634</v>
      </c>
      <c r="D1287" s="2" t="s">
        <v>58</v>
      </c>
      <c r="E1287" s="4" t="s">
        <v>59</v>
      </c>
      <c r="F1287" t="s">
        <v>60</v>
      </c>
      <c r="G1287">
        <v>110</v>
      </c>
      <c r="H1287">
        <v>73921</v>
      </c>
      <c r="I1287">
        <v>16</v>
      </c>
      <c r="J1287">
        <v>933</v>
      </c>
      <c r="K1287">
        <v>13591</v>
      </c>
      <c r="L1287">
        <v>91</v>
      </c>
      <c r="M1287">
        <v>2</v>
      </c>
      <c r="N1287" t="s">
        <v>48</v>
      </c>
      <c r="O1287" t="s">
        <v>60</v>
      </c>
    </row>
    <row r="1288" spans="1:15" x14ac:dyDescent="0.3">
      <c r="A1288" s="7">
        <v>18575</v>
      </c>
      <c r="B1288" s="6" t="s">
        <v>2635</v>
      </c>
      <c r="C1288" t="s">
        <v>2636</v>
      </c>
      <c r="D1288" s="2" t="s">
        <v>45</v>
      </c>
      <c r="E1288" s="4" t="s">
        <v>59</v>
      </c>
      <c r="F1288" t="s">
        <v>67</v>
      </c>
      <c r="G1288">
        <v>258</v>
      </c>
      <c r="H1288">
        <v>52302</v>
      </c>
      <c r="I1288">
        <v>10</v>
      </c>
      <c r="J1288">
        <v>3191</v>
      </c>
      <c r="K1288">
        <v>15071</v>
      </c>
      <c r="L1288">
        <v>49</v>
      </c>
      <c r="M1288">
        <v>3</v>
      </c>
      <c r="N1288" t="s">
        <v>48</v>
      </c>
      <c r="O1288" t="s">
        <v>47</v>
      </c>
    </row>
    <row r="1289" spans="1:15" x14ac:dyDescent="0.3">
      <c r="A1289" s="7">
        <v>18576</v>
      </c>
      <c r="B1289" s="6" t="s">
        <v>2637</v>
      </c>
      <c r="C1289" t="s">
        <v>2638</v>
      </c>
      <c r="D1289" s="2" t="s">
        <v>58</v>
      </c>
      <c r="E1289" s="4" t="s">
        <v>59</v>
      </c>
      <c r="F1289" t="s">
        <v>60</v>
      </c>
      <c r="G1289">
        <v>151</v>
      </c>
      <c r="H1289">
        <v>65854</v>
      </c>
      <c r="I1289">
        <v>17</v>
      </c>
      <c r="J1289">
        <v>1295</v>
      </c>
      <c r="K1289">
        <v>14319</v>
      </c>
      <c r="L1289">
        <v>99</v>
      </c>
      <c r="M1289">
        <v>1</v>
      </c>
      <c r="N1289" t="s">
        <v>32</v>
      </c>
      <c r="O1289" t="s">
        <v>76</v>
      </c>
    </row>
    <row r="1290" spans="1:15" x14ac:dyDescent="0.3">
      <c r="A1290" s="7">
        <v>18577</v>
      </c>
      <c r="B1290" s="6" t="s">
        <v>2639</v>
      </c>
      <c r="C1290" t="s">
        <v>2640</v>
      </c>
      <c r="D1290" s="2" t="s">
        <v>52</v>
      </c>
      <c r="E1290" s="4" t="s">
        <v>53</v>
      </c>
      <c r="F1290" t="s">
        <v>54</v>
      </c>
      <c r="G1290">
        <v>3792</v>
      </c>
      <c r="H1290">
        <v>16415</v>
      </c>
      <c r="I1290">
        <v>27</v>
      </c>
      <c r="J1290">
        <v>16858</v>
      </c>
      <c r="K1290">
        <v>2339</v>
      </c>
      <c r="L1290">
        <v>8</v>
      </c>
      <c r="M1290">
        <v>8</v>
      </c>
      <c r="N1290" t="s">
        <v>48</v>
      </c>
      <c r="O1290" t="s">
        <v>55</v>
      </c>
    </row>
    <row r="1291" spans="1:15" x14ac:dyDescent="0.3">
      <c r="A1291" s="7">
        <v>18578</v>
      </c>
      <c r="B1291" s="6" t="s">
        <v>2641</v>
      </c>
      <c r="C1291" t="s">
        <v>2642</v>
      </c>
      <c r="D1291" s="2" t="s">
        <v>52</v>
      </c>
      <c r="E1291" s="4" t="s">
        <v>59</v>
      </c>
      <c r="F1291" t="s">
        <v>80</v>
      </c>
      <c r="G1291">
        <v>4447</v>
      </c>
      <c r="H1291">
        <v>79895</v>
      </c>
      <c r="I1291">
        <v>41</v>
      </c>
      <c r="J1291">
        <v>13902</v>
      </c>
      <c r="K1291">
        <v>1463</v>
      </c>
      <c r="L1291">
        <v>21</v>
      </c>
      <c r="M1291">
        <v>4</v>
      </c>
      <c r="N1291" t="s">
        <v>37</v>
      </c>
      <c r="O1291" t="s">
        <v>80</v>
      </c>
    </row>
    <row r="1292" spans="1:15" x14ac:dyDescent="0.3">
      <c r="A1292" s="7">
        <v>18579</v>
      </c>
      <c r="B1292" s="6" t="s">
        <v>2643</v>
      </c>
      <c r="C1292" t="s">
        <v>2644</v>
      </c>
      <c r="D1292" s="2" t="s">
        <v>45</v>
      </c>
      <c r="E1292" s="4" t="s">
        <v>59</v>
      </c>
      <c r="F1292" t="s">
        <v>67</v>
      </c>
      <c r="G1292">
        <v>618</v>
      </c>
      <c r="H1292">
        <v>88556</v>
      </c>
      <c r="I1292">
        <v>4</v>
      </c>
      <c r="J1292">
        <v>3495</v>
      </c>
      <c r="K1292">
        <v>12022</v>
      </c>
      <c r="L1292">
        <v>41</v>
      </c>
      <c r="M1292">
        <v>1</v>
      </c>
      <c r="N1292" t="s">
        <v>61</v>
      </c>
      <c r="O1292" t="s">
        <v>76</v>
      </c>
    </row>
    <row r="1293" spans="1:15" x14ac:dyDescent="0.3">
      <c r="A1293" s="7">
        <v>18580</v>
      </c>
      <c r="B1293" s="6" t="s">
        <v>2645</v>
      </c>
      <c r="C1293" t="s">
        <v>2646</v>
      </c>
      <c r="D1293" s="2" t="s">
        <v>64</v>
      </c>
      <c r="E1293" s="4" t="s">
        <v>46</v>
      </c>
      <c r="F1293" t="s">
        <v>67</v>
      </c>
      <c r="G1293">
        <v>1193</v>
      </c>
      <c r="H1293">
        <v>63086</v>
      </c>
      <c r="I1293">
        <v>6</v>
      </c>
      <c r="J1293">
        <v>3735</v>
      </c>
      <c r="K1293">
        <v>11945</v>
      </c>
      <c r="L1293">
        <v>45</v>
      </c>
      <c r="M1293">
        <v>3</v>
      </c>
      <c r="N1293" t="s">
        <v>61</v>
      </c>
      <c r="O1293" t="s">
        <v>49</v>
      </c>
    </row>
    <row r="1294" spans="1:15" x14ac:dyDescent="0.3">
      <c r="A1294" s="7">
        <v>18581</v>
      </c>
      <c r="B1294" s="6" t="s">
        <v>2647</v>
      </c>
      <c r="C1294" t="s">
        <v>2648</v>
      </c>
      <c r="D1294" s="2" t="s">
        <v>52</v>
      </c>
      <c r="E1294" s="4" t="s">
        <v>59</v>
      </c>
      <c r="F1294" t="s">
        <v>80</v>
      </c>
      <c r="G1294">
        <v>3962</v>
      </c>
      <c r="H1294">
        <v>40924</v>
      </c>
      <c r="I1294">
        <v>35</v>
      </c>
      <c r="J1294">
        <v>29273</v>
      </c>
      <c r="K1294">
        <v>2569</v>
      </c>
      <c r="L1294">
        <v>11</v>
      </c>
      <c r="M1294">
        <v>6</v>
      </c>
      <c r="N1294" t="s">
        <v>37</v>
      </c>
      <c r="O1294" t="s">
        <v>54</v>
      </c>
    </row>
    <row r="1295" spans="1:15" x14ac:dyDescent="0.3">
      <c r="A1295" s="7">
        <v>18582</v>
      </c>
      <c r="B1295" s="6" t="s">
        <v>2649</v>
      </c>
      <c r="C1295" t="s">
        <v>2650</v>
      </c>
      <c r="D1295" s="2" t="s">
        <v>52</v>
      </c>
      <c r="E1295" s="4" t="s">
        <v>59</v>
      </c>
      <c r="F1295" t="s">
        <v>80</v>
      </c>
      <c r="G1295">
        <v>4026</v>
      </c>
      <c r="H1295">
        <v>55683</v>
      </c>
      <c r="I1295">
        <v>50</v>
      </c>
      <c r="J1295">
        <v>40573</v>
      </c>
      <c r="K1295">
        <v>3623</v>
      </c>
      <c r="L1295">
        <v>20</v>
      </c>
      <c r="M1295">
        <v>4</v>
      </c>
      <c r="N1295" t="s">
        <v>48</v>
      </c>
      <c r="O1295" t="s">
        <v>54</v>
      </c>
    </row>
    <row r="1296" spans="1:15" x14ac:dyDescent="0.3">
      <c r="A1296" s="7">
        <v>18583</v>
      </c>
      <c r="B1296" s="6" t="s">
        <v>2651</v>
      </c>
      <c r="C1296" t="s">
        <v>2652</v>
      </c>
      <c r="D1296" s="2" t="s">
        <v>45</v>
      </c>
      <c r="E1296" s="4" t="s">
        <v>46</v>
      </c>
      <c r="F1296" t="s">
        <v>67</v>
      </c>
      <c r="G1296">
        <v>858</v>
      </c>
      <c r="H1296">
        <v>77318</v>
      </c>
      <c r="I1296">
        <v>12</v>
      </c>
      <c r="J1296">
        <v>2899</v>
      </c>
      <c r="K1296">
        <v>16962</v>
      </c>
      <c r="L1296">
        <v>45</v>
      </c>
      <c r="M1296">
        <v>1</v>
      </c>
      <c r="N1296" t="s">
        <v>48</v>
      </c>
      <c r="O1296" t="s">
        <v>49</v>
      </c>
    </row>
    <row r="1297" spans="1:15" x14ac:dyDescent="0.3">
      <c r="A1297" s="7">
        <v>18584</v>
      </c>
      <c r="B1297" s="6" t="s">
        <v>2653</v>
      </c>
      <c r="C1297" t="s">
        <v>2654</v>
      </c>
      <c r="D1297" s="2" t="s">
        <v>45</v>
      </c>
      <c r="E1297" s="4" t="s">
        <v>59</v>
      </c>
      <c r="F1297" t="s">
        <v>60</v>
      </c>
      <c r="G1297">
        <v>328</v>
      </c>
      <c r="H1297">
        <v>86073</v>
      </c>
      <c r="I1297">
        <v>11</v>
      </c>
      <c r="J1297">
        <v>1199</v>
      </c>
      <c r="K1297">
        <v>23132</v>
      </c>
      <c r="L1297">
        <v>92</v>
      </c>
      <c r="M1297">
        <v>2</v>
      </c>
      <c r="N1297" t="s">
        <v>61</v>
      </c>
      <c r="O1297" t="s">
        <v>60</v>
      </c>
    </row>
    <row r="1298" spans="1:15" x14ac:dyDescent="0.3">
      <c r="A1298" s="7">
        <v>18585</v>
      </c>
      <c r="B1298" s="6" t="s">
        <v>2655</v>
      </c>
      <c r="C1298" t="s">
        <v>2656</v>
      </c>
      <c r="D1298" s="2" t="s">
        <v>64</v>
      </c>
      <c r="E1298" s="4" t="s">
        <v>46</v>
      </c>
      <c r="F1298" t="s">
        <v>76</v>
      </c>
      <c r="G1298">
        <v>934</v>
      </c>
      <c r="H1298">
        <v>74577</v>
      </c>
      <c r="I1298">
        <v>24</v>
      </c>
      <c r="J1298">
        <v>1585</v>
      </c>
      <c r="K1298">
        <v>14523</v>
      </c>
      <c r="L1298">
        <v>53</v>
      </c>
      <c r="M1298">
        <v>2</v>
      </c>
      <c r="N1298" t="s">
        <v>48</v>
      </c>
      <c r="O1298" t="s">
        <v>49</v>
      </c>
    </row>
    <row r="1299" spans="1:15" x14ac:dyDescent="0.3">
      <c r="A1299" s="7">
        <v>18586</v>
      </c>
      <c r="B1299" s="6" t="s">
        <v>2657</v>
      </c>
      <c r="C1299" t="s">
        <v>2658</v>
      </c>
      <c r="D1299" s="2" t="s">
        <v>52</v>
      </c>
      <c r="E1299" s="4" t="s">
        <v>59</v>
      </c>
      <c r="F1299" t="s">
        <v>80</v>
      </c>
      <c r="G1299">
        <v>1483</v>
      </c>
      <c r="H1299">
        <v>57142</v>
      </c>
      <c r="I1299">
        <v>49</v>
      </c>
      <c r="J1299">
        <v>15034</v>
      </c>
      <c r="K1299">
        <v>2941</v>
      </c>
      <c r="L1299">
        <v>21</v>
      </c>
      <c r="M1299">
        <v>6</v>
      </c>
      <c r="N1299" t="s">
        <v>48</v>
      </c>
      <c r="O1299" t="s">
        <v>80</v>
      </c>
    </row>
    <row r="1300" spans="1:15" x14ac:dyDescent="0.3">
      <c r="A1300" s="7">
        <v>18587</v>
      </c>
      <c r="B1300" s="6" t="s">
        <v>2659</v>
      </c>
      <c r="C1300" t="s">
        <v>2660</v>
      </c>
      <c r="D1300" s="2" t="s">
        <v>58</v>
      </c>
      <c r="E1300" s="4" t="s">
        <v>59</v>
      </c>
      <c r="F1300" t="s">
        <v>60</v>
      </c>
      <c r="G1300">
        <v>68</v>
      </c>
      <c r="H1300">
        <v>11592</v>
      </c>
      <c r="I1300">
        <v>10</v>
      </c>
      <c r="J1300">
        <v>1556</v>
      </c>
      <c r="K1300">
        <v>21539</v>
      </c>
      <c r="L1300">
        <v>95</v>
      </c>
      <c r="M1300">
        <v>1</v>
      </c>
      <c r="N1300" t="s">
        <v>61</v>
      </c>
      <c r="O1300" t="s">
        <v>60</v>
      </c>
    </row>
    <row r="1301" spans="1:15" x14ac:dyDescent="0.3">
      <c r="A1301" s="7">
        <v>18588</v>
      </c>
      <c r="B1301" s="6" t="s">
        <v>2661</v>
      </c>
      <c r="C1301" t="s">
        <v>2662</v>
      </c>
      <c r="D1301" s="2" t="s">
        <v>70</v>
      </c>
      <c r="E1301" s="4" t="s">
        <v>46</v>
      </c>
      <c r="F1301" t="s">
        <v>67</v>
      </c>
      <c r="G1301">
        <v>363</v>
      </c>
      <c r="H1301">
        <v>40424</v>
      </c>
      <c r="I1301">
        <v>12</v>
      </c>
      <c r="J1301">
        <v>5262</v>
      </c>
      <c r="K1301">
        <v>8244</v>
      </c>
      <c r="L1301">
        <v>45</v>
      </c>
      <c r="M1301">
        <v>1</v>
      </c>
      <c r="N1301" t="s">
        <v>48</v>
      </c>
      <c r="O1301" t="s">
        <v>73</v>
      </c>
    </row>
    <row r="1302" spans="1:15" x14ac:dyDescent="0.3">
      <c r="A1302" s="7">
        <v>18589</v>
      </c>
      <c r="B1302" s="6" t="s">
        <v>2663</v>
      </c>
      <c r="C1302" t="s">
        <v>2664</v>
      </c>
      <c r="D1302" s="2" t="s">
        <v>45</v>
      </c>
      <c r="E1302" s="4" t="s">
        <v>46</v>
      </c>
      <c r="F1302" t="s">
        <v>67</v>
      </c>
      <c r="G1302">
        <v>574</v>
      </c>
      <c r="H1302">
        <v>54034</v>
      </c>
      <c r="I1302">
        <v>11</v>
      </c>
      <c r="J1302">
        <v>4358</v>
      </c>
      <c r="K1302">
        <v>8332</v>
      </c>
      <c r="L1302">
        <v>61</v>
      </c>
      <c r="M1302">
        <v>1</v>
      </c>
      <c r="N1302" t="s">
        <v>48</v>
      </c>
      <c r="O1302" t="s">
        <v>47</v>
      </c>
    </row>
    <row r="1303" spans="1:15" x14ac:dyDescent="0.3">
      <c r="A1303" s="7">
        <v>18590</v>
      </c>
      <c r="B1303" s="6" t="s">
        <v>2665</v>
      </c>
      <c r="C1303" t="s">
        <v>2666</v>
      </c>
      <c r="D1303" s="2" t="s">
        <v>58</v>
      </c>
      <c r="E1303" s="4" t="s">
        <v>59</v>
      </c>
      <c r="F1303" t="s">
        <v>60</v>
      </c>
      <c r="G1303">
        <v>195</v>
      </c>
      <c r="H1303">
        <v>28529</v>
      </c>
      <c r="I1303">
        <v>14</v>
      </c>
      <c r="J1303">
        <v>1798</v>
      </c>
      <c r="K1303">
        <v>22539</v>
      </c>
      <c r="L1303">
        <v>82</v>
      </c>
      <c r="M1303">
        <v>2</v>
      </c>
      <c r="N1303" t="s">
        <v>61</v>
      </c>
      <c r="O1303" t="s">
        <v>60</v>
      </c>
    </row>
    <row r="1304" spans="1:15" x14ac:dyDescent="0.3">
      <c r="A1304" s="7">
        <v>18591</v>
      </c>
      <c r="B1304" s="6" t="s">
        <v>2667</v>
      </c>
      <c r="C1304" t="s">
        <v>2668</v>
      </c>
      <c r="D1304" s="2" t="s">
        <v>58</v>
      </c>
      <c r="E1304" s="4" t="s">
        <v>59</v>
      </c>
      <c r="F1304" t="s">
        <v>60</v>
      </c>
      <c r="G1304">
        <v>105</v>
      </c>
      <c r="H1304">
        <v>20321</v>
      </c>
      <c r="I1304">
        <v>3</v>
      </c>
      <c r="J1304">
        <v>1588</v>
      </c>
      <c r="K1304">
        <v>25677</v>
      </c>
      <c r="L1304">
        <v>83</v>
      </c>
      <c r="M1304">
        <v>2</v>
      </c>
      <c r="N1304" t="s">
        <v>32</v>
      </c>
      <c r="O1304" t="s">
        <v>76</v>
      </c>
    </row>
    <row r="1305" spans="1:15" x14ac:dyDescent="0.3">
      <c r="A1305" s="7">
        <v>18592</v>
      </c>
      <c r="B1305" s="6" t="s">
        <v>2669</v>
      </c>
      <c r="C1305" t="s">
        <v>2670</v>
      </c>
      <c r="D1305" s="2" t="s">
        <v>58</v>
      </c>
      <c r="E1305" s="4" t="s">
        <v>59</v>
      </c>
      <c r="F1305" t="s">
        <v>60</v>
      </c>
      <c r="G1305">
        <v>51</v>
      </c>
      <c r="H1305">
        <v>42610</v>
      </c>
      <c r="I1305">
        <v>2</v>
      </c>
      <c r="J1305">
        <v>1393</v>
      </c>
      <c r="K1305">
        <v>18700</v>
      </c>
      <c r="L1305">
        <v>93</v>
      </c>
      <c r="M1305">
        <v>2</v>
      </c>
      <c r="N1305" t="s">
        <v>48</v>
      </c>
      <c r="O1305" t="s">
        <v>60</v>
      </c>
    </row>
    <row r="1306" spans="1:15" x14ac:dyDescent="0.3">
      <c r="A1306" s="7">
        <v>18593</v>
      </c>
      <c r="B1306" s="6" t="s">
        <v>2671</v>
      </c>
      <c r="C1306" t="s">
        <v>2672</v>
      </c>
      <c r="D1306" s="2" t="s">
        <v>58</v>
      </c>
      <c r="E1306" s="4" t="s">
        <v>59</v>
      </c>
      <c r="F1306" t="s">
        <v>60</v>
      </c>
      <c r="G1306">
        <v>183</v>
      </c>
      <c r="H1306">
        <v>45453</v>
      </c>
      <c r="I1306">
        <v>17</v>
      </c>
      <c r="J1306">
        <v>935</v>
      </c>
      <c r="K1306">
        <v>16819</v>
      </c>
      <c r="L1306">
        <v>89</v>
      </c>
      <c r="M1306">
        <v>2</v>
      </c>
      <c r="N1306" t="s">
        <v>61</v>
      </c>
      <c r="O1306" t="s">
        <v>60</v>
      </c>
    </row>
    <row r="1307" spans="1:15" x14ac:dyDescent="0.3">
      <c r="A1307" s="7">
        <v>18594</v>
      </c>
      <c r="B1307" s="6" t="s">
        <v>2673</v>
      </c>
      <c r="C1307" t="s">
        <v>2674</v>
      </c>
      <c r="D1307" s="2" t="s">
        <v>52</v>
      </c>
      <c r="E1307" s="4" t="s">
        <v>46</v>
      </c>
      <c r="F1307" t="s">
        <v>76</v>
      </c>
      <c r="G1307">
        <v>976</v>
      </c>
      <c r="H1307">
        <v>77839</v>
      </c>
      <c r="I1307">
        <v>6</v>
      </c>
      <c r="J1307">
        <v>1106</v>
      </c>
      <c r="K1307">
        <v>21713</v>
      </c>
      <c r="L1307">
        <v>56</v>
      </c>
      <c r="M1307">
        <v>3</v>
      </c>
      <c r="N1307" t="s">
        <v>61</v>
      </c>
      <c r="O1307" t="s">
        <v>76</v>
      </c>
    </row>
    <row r="1308" spans="1:15" x14ac:dyDescent="0.3">
      <c r="A1308" s="7">
        <v>18595</v>
      </c>
      <c r="B1308" s="6" t="s">
        <v>2675</v>
      </c>
      <c r="C1308" t="s">
        <v>2676</v>
      </c>
      <c r="D1308" s="2" t="s">
        <v>45</v>
      </c>
      <c r="E1308" s="4" t="s">
        <v>46</v>
      </c>
      <c r="F1308" t="s">
        <v>67</v>
      </c>
      <c r="G1308">
        <v>206</v>
      </c>
      <c r="H1308">
        <v>30350</v>
      </c>
      <c r="I1308">
        <v>2</v>
      </c>
      <c r="J1308">
        <v>4744</v>
      </c>
      <c r="K1308">
        <v>10606</v>
      </c>
      <c r="L1308">
        <v>52</v>
      </c>
      <c r="M1308">
        <v>2</v>
      </c>
      <c r="N1308" t="s">
        <v>48</v>
      </c>
      <c r="O1308" t="s">
        <v>76</v>
      </c>
    </row>
    <row r="1309" spans="1:15" x14ac:dyDescent="0.3">
      <c r="A1309" s="7">
        <v>18596</v>
      </c>
      <c r="B1309" s="6" t="s">
        <v>2677</v>
      </c>
      <c r="C1309" t="s">
        <v>2678</v>
      </c>
      <c r="D1309" s="2" t="s">
        <v>64</v>
      </c>
      <c r="E1309" s="4" t="s">
        <v>46</v>
      </c>
      <c r="F1309" t="s">
        <v>76</v>
      </c>
      <c r="G1309">
        <v>937</v>
      </c>
      <c r="H1309">
        <v>41344</v>
      </c>
      <c r="I1309">
        <v>14</v>
      </c>
      <c r="J1309">
        <v>1726</v>
      </c>
      <c r="K1309">
        <v>12000</v>
      </c>
      <c r="L1309">
        <v>52</v>
      </c>
      <c r="M1309">
        <v>1</v>
      </c>
      <c r="N1309" t="s">
        <v>32</v>
      </c>
      <c r="O1309" t="s">
        <v>49</v>
      </c>
    </row>
    <row r="1310" spans="1:15" x14ac:dyDescent="0.3">
      <c r="A1310" s="7">
        <v>18597</v>
      </c>
      <c r="B1310" s="6" t="s">
        <v>2679</v>
      </c>
      <c r="C1310" t="s">
        <v>2680</v>
      </c>
      <c r="D1310" s="2" t="s">
        <v>58</v>
      </c>
      <c r="E1310" s="4" t="s">
        <v>46</v>
      </c>
      <c r="F1310" t="s">
        <v>60</v>
      </c>
      <c r="G1310">
        <v>64</v>
      </c>
      <c r="H1310">
        <v>63793</v>
      </c>
      <c r="I1310">
        <v>20</v>
      </c>
      <c r="J1310">
        <v>1620</v>
      </c>
      <c r="K1310">
        <v>13185</v>
      </c>
      <c r="L1310">
        <v>84</v>
      </c>
      <c r="M1310">
        <v>1</v>
      </c>
      <c r="N1310" t="s">
        <v>32</v>
      </c>
      <c r="O1310" t="s">
        <v>60</v>
      </c>
    </row>
    <row r="1311" spans="1:15" x14ac:dyDescent="0.3">
      <c r="A1311" s="7">
        <v>18598</v>
      </c>
      <c r="B1311" s="6" t="s">
        <v>2681</v>
      </c>
      <c r="C1311" t="s">
        <v>2682</v>
      </c>
      <c r="D1311" s="2" t="s">
        <v>70</v>
      </c>
      <c r="E1311" s="4" t="s">
        <v>59</v>
      </c>
      <c r="F1311" t="s">
        <v>60</v>
      </c>
      <c r="G1311">
        <v>219</v>
      </c>
      <c r="H1311">
        <v>71213</v>
      </c>
      <c r="I1311">
        <v>16</v>
      </c>
      <c r="J1311">
        <v>1293</v>
      </c>
      <c r="K1311">
        <v>24386</v>
      </c>
      <c r="L1311">
        <v>78</v>
      </c>
      <c r="M1311">
        <v>2</v>
      </c>
      <c r="N1311" t="s">
        <v>48</v>
      </c>
      <c r="O1311" t="s">
        <v>60</v>
      </c>
    </row>
    <row r="1312" spans="1:15" x14ac:dyDescent="0.3">
      <c r="A1312" s="7">
        <v>18599</v>
      </c>
      <c r="B1312" s="6" t="s">
        <v>2683</v>
      </c>
      <c r="C1312" t="s">
        <v>2684</v>
      </c>
      <c r="D1312" s="2" t="s">
        <v>58</v>
      </c>
      <c r="E1312" s="4" t="s">
        <v>46</v>
      </c>
      <c r="F1312" t="s">
        <v>47</v>
      </c>
      <c r="G1312">
        <v>215</v>
      </c>
      <c r="H1312">
        <v>57594</v>
      </c>
      <c r="I1312">
        <v>8</v>
      </c>
      <c r="J1312">
        <v>5450</v>
      </c>
      <c r="K1312">
        <v>10206</v>
      </c>
      <c r="L1312">
        <v>52</v>
      </c>
      <c r="M1312">
        <v>0</v>
      </c>
      <c r="N1312" t="s">
        <v>48</v>
      </c>
      <c r="O1312" t="s">
        <v>49</v>
      </c>
    </row>
    <row r="1313" spans="1:15" x14ac:dyDescent="0.3">
      <c r="A1313" s="7">
        <v>18600</v>
      </c>
      <c r="B1313" s="6" t="s">
        <v>2685</v>
      </c>
      <c r="C1313" t="s">
        <v>2686</v>
      </c>
      <c r="D1313" s="2" t="s">
        <v>64</v>
      </c>
      <c r="E1313" s="4" t="s">
        <v>46</v>
      </c>
      <c r="F1313" t="s">
        <v>60</v>
      </c>
      <c r="G1313">
        <v>529</v>
      </c>
      <c r="H1313">
        <v>34094</v>
      </c>
      <c r="I1313">
        <v>15</v>
      </c>
      <c r="J1313">
        <v>1472</v>
      </c>
      <c r="K1313">
        <v>20221</v>
      </c>
      <c r="L1313">
        <v>82</v>
      </c>
      <c r="M1313">
        <v>1</v>
      </c>
      <c r="N1313" t="s">
        <v>48</v>
      </c>
      <c r="O1313" t="s">
        <v>60</v>
      </c>
    </row>
    <row r="1314" spans="1:15" x14ac:dyDescent="0.3">
      <c r="A1314" s="7">
        <v>18601</v>
      </c>
      <c r="B1314" s="6" t="s">
        <v>2687</v>
      </c>
      <c r="C1314" t="s">
        <v>2688</v>
      </c>
      <c r="D1314" s="2" t="s">
        <v>52</v>
      </c>
      <c r="E1314" s="4" t="s">
        <v>59</v>
      </c>
      <c r="F1314" t="s">
        <v>54</v>
      </c>
      <c r="G1314">
        <v>1103</v>
      </c>
      <c r="H1314">
        <v>58390</v>
      </c>
      <c r="I1314">
        <v>23</v>
      </c>
      <c r="J1314">
        <v>12369</v>
      </c>
      <c r="K1314">
        <v>2371</v>
      </c>
      <c r="L1314">
        <v>12</v>
      </c>
      <c r="M1314">
        <v>4</v>
      </c>
      <c r="N1314" t="s">
        <v>48</v>
      </c>
      <c r="O1314" t="s">
        <v>55</v>
      </c>
    </row>
    <row r="1315" spans="1:15" x14ac:dyDescent="0.3">
      <c r="A1315" s="7">
        <v>18602</v>
      </c>
      <c r="B1315" s="6" t="s">
        <v>2689</v>
      </c>
      <c r="C1315" t="s">
        <v>2690</v>
      </c>
      <c r="D1315" s="2" t="s">
        <v>58</v>
      </c>
      <c r="E1315" s="4" t="s">
        <v>59</v>
      </c>
      <c r="F1315" t="s">
        <v>60</v>
      </c>
      <c r="G1315">
        <v>202</v>
      </c>
      <c r="H1315">
        <v>11730</v>
      </c>
      <c r="I1315">
        <v>16</v>
      </c>
      <c r="J1315">
        <v>1298</v>
      </c>
      <c r="K1315">
        <v>21477</v>
      </c>
      <c r="L1315">
        <v>98</v>
      </c>
      <c r="M1315">
        <v>2</v>
      </c>
      <c r="N1315" t="s">
        <v>48</v>
      </c>
      <c r="O1315" t="s">
        <v>76</v>
      </c>
    </row>
    <row r="1316" spans="1:15" x14ac:dyDescent="0.3">
      <c r="A1316" s="7">
        <v>18603</v>
      </c>
      <c r="B1316" s="6" t="s">
        <v>2691</v>
      </c>
      <c r="C1316" t="s">
        <v>2692</v>
      </c>
      <c r="D1316" s="2" t="s">
        <v>52</v>
      </c>
      <c r="E1316" s="4" t="s">
        <v>46</v>
      </c>
      <c r="F1316" t="s">
        <v>80</v>
      </c>
      <c r="G1316">
        <v>4339</v>
      </c>
      <c r="H1316">
        <v>24704</v>
      </c>
      <c r="I1316">
        <v>58</v>
      </c>
      <c r="J1316">
        <v>14106</v>
      </c>
      <c r="K1316">
        <v>2356</v>
      </c>
      <c r="L1316">
        <v>20</v>
      </c>
      <c r="M1316">
        <v>6</v>
      </c>
      <c r="N1316" t="s">
        <v>48</v>
      </c>
      <c r="O1316" t="s">
        <v>47</v>
      </c>
    </row>
    <row r="1317" spans="1:15" x14ac:dyDescent="0.3">
      <c r="A1317" s="7">
        <v>18604</v>
      </c>
      <c r="B1317" s="6" t="s">
        <v>2693</v>
      </c>
      <c r="C1317" t="s">
        <v>2694</v>
      </c>
      <c r="D1317" s="2" t="s">
        <v>45</v>
      </c>
      <c r="E1317" s="4" t="s">
        <v>59</v>
      </c>
      <c r="F1317" t="s">
        <v>60</v>
      </c>
      <c r="G1317">
        <v>611</v>
      </c>
      <c r="H1317">
        <v>75420</v>
      </c>
      <c r="I1317">
        <v>8</v>
      </c>
      <c r="J1317">
        <v>799</v>
      </c>
      <c r="K1317">
        <v>20602</v>
      </c>
      <c r="L1317">
        <v>77</v>
      </c>
      <c r="M1317">
        <v>2</v>
      </c>
      <c r="N1317" t="s">
        <v>48</v>
      </c>
      <c r="O1317" t="s">
        <v>60</v>
      </c>
    </row>
    <row r="1318" spans="1:15" x14ac:dyDescent="0.3">
      <c r="A1318" s="7">
        <v>18605</v>
      </c>
      <c r="B1318" s="6" t="s">
        <v>2695</v>
      </c>
      <c r="C1318" t="s">
        <v>2696</v>
      </c>
      <c r="D1318" s="2" t="s">
        <v>70</v>
      </c>
      <c r="E1318" s="4" t="s">
        <v>59</v>
      </c>
      <c r="F1318" t="s">
        <v>60</v>
      </c>
      <c r="G1318">
        <v>66</v>
      </c>
      <c r="H1318">
        <v>41889</v>
      </c>
      <c r="I1318">
        <v>6</v>
      </c>
      <c r="J1318">
        <v>1235</v>
      </c>
      <c r="K1318">
        <v>16537</v>
      </c>
      <c r="L1318">
        <v>90</v>
      </c>
      <c r="M1318">
        <v>2</v>
      </c>
      <c r="N1318" t="s">
        <v>61</v>
      </c>
      <c r="O1318" t="s">
        <v>60</v>
      </c>
    </row>
    <row r="1319" spans="1:15" x14ac:dyDescent="0.3">
      <c r="A1319" s="7">
        <v>18606</v>
      </c>
      <c r="B1319" s="6" t="s">
        <v>2697</v>
      </c>
      <c r="C1319" t="s">
        <v>2698</v>
      </c>
      <c r="D1319" s="2" t="s">
        <v>52</v>
      </c>
      <c r="E1319" s="4" t="s">
        <v>53</v>
      </c>
      <c r="F1319" t="s">
        <v>54</v>
      </c>
      <c r="G1319">
        <v>2681</v>
      </c>
      <c r="H1319">
        <v>89242</v>
      </c>
      <c r="I1319">
        <v>40</v>
      </c>
      <c r="J1319">
        <v>16837</v>
      </c>
      <c r="K1319">
        <v>2778</v>
      </c>
      <c r="L1319">
        <v>23</v>
      </c>
      <c r="M1319">
        <v>7</v>
      </c>
      <c r="N1319" t="s">
        <v>37</v>
      </c>
      <c r="O1319" t="s">
        <v>49</v>
      </c>
    </row>
    <row r="1320" spans="1:15" x14ac:dyDescent="0.3">
      <c r="A1320" s="7">
        <v>18607</v>
      </c>
      <c r="B1320" s="6" t="s">
        <v>2699</v>
      </c>
      <c r="C1320" t="s">
        <v>2700</v>
      </c>
      <c r="D1320" s="2" t="s">
        <v>52</v>
      </c>
      <c r="E1320" s="4" t="s">
        <v>53</v>
      </c>
      <c r="F1320" t="s">
        <v>54</v>
      </c>
      <c r="G1320">
        <v>3556</v>
      </c>
      <c r="H1320">
        <v>62611</v>
      </c>
      <c r="I1320">
        <v>36</v>
      </c>
      <c r="J1320">
        <v>10080</v>
      </c>
      <c r="K1320">
        <v>2824</v>
      </c>
      <c r="L1320">
        <v>25</v>
      </c>
      <c r="M1320">
        <v>5</v>
      </c>
      <c r="N1320" t="s">
        <v>48</v>
      </c>
      <c r="O1320" t="s">
        <v>49</v>
      </c>
    </row>
    <row r="1321" spans="1:15" x14ac:dyDescent="0.3">
      <c r="A1321" s="7">
        <v>18608</v>
      </c>
      <c r="B1321" s="6" t="s">
        <v>2701</v>
      </c>
      <c r="C1321" t="s">
        <v>2702</v>
      </c>
      <c r="D1321" s="2" t="s">
        <v>45</v>
      </c>
      <c r="E1321" s="4" t="s">
        <v>46</v>
      </c>
      <c r="F1321" t="s">
        <v>47</v>
      </c>
      <c r="G1321">
        <v>767</v>
      </c>
      <c r="H1321">
        <v>33546</v>
      </c>
      <c r="I1321">
        <v>10</v>
      </c>
      <c r="J1321">
        <v>6577</v>
      </c>
      <c r="K1321">
        <v>9574</v>
      </c>
      <c r="L1321">
        <v>62</v>
      </c>
      <c r="M1321">
        <v>1</v>
      </c>
      <c r="N1321" t="s">
        <v>48</v>
      </c>
      <c r="O1321" t="s">
        <v>76</v>
      </c>
    </row>
    <row r="1322" spans="1:15" x14ac:dyDescent="0.3">
      <c r="A1322" s="7">
        <v>18609</v>
      </c>
      <c r="B1322" s="6" t="s">
        <v>2703</v>
      </c>
      <c r="C1322" t="s">
        <v>2704</v>
      </c>
      <c r="D1322" s="2" t="s">
        <v>45</v>
      </c>
      <c r="E1322" s="4" t="s">
        <v>59</v>
      </c>
      <c r="F1322" t="s">
        <v>60</v>
      </c>
      <c r="G1322">
        <v>751</v>
      </c>
      <c r="H1322">
        <v>63790</v>
      </c>
      <c r="I1322">
        <v>9</v>
      </c>
      <c r="J1322">
        <v>825</v>
      </c>
      <c r="K1322">
        <v>28031</v>
      </c>
      <c r="L1322">
        <v>96</v>
      </c>
      <c r="M1322">
        <v>1</v>
      </c>
      <c r="N1322" t="s">
        <v>48</v>
      </c>
      <c r="O1322" t="s">
        <v>60</v>
      </c>
    </row>
    <row r="1323" spans="1:15" x14ac:dyDescent="0.3">
      <c r="A1323" s="7">
        <v>18610</v>
      </c>
      <c r="B1323" s="6" t="s">
        <v>2705</v>
      </c>
      <c r="C1323" t="s">
        <v>2706</v>
      </c>
      <c r="D1323" s="2" t="s">
        <v>52</v>
      </c>
      <c r="E1323" s="4" t="s">
        <v>46</v>
      </c>
      <c r="F1323" t="s">
        <v>80</v>
      </c>
      <c r="G1323">
        <v>4284</v>
      </c>
      <c r="H1323">
        <v>29283</v>
      </c>
      <c r="I1323">
        <v>53</v>
      </c>
      <c r="J1323">
        <v>41150</v>
      </c>
      <c r="K1323">
        <v>1009</v>
      </c>
      <c r="L1323">
        <v>14</v>
      </c>
      <c r="M1323">
        <v>5</v>
      </c>
      <c r="N1323" t="s">
        <v>48</v>
      </c>
      <c r="O1323" t="s">
        <v>80</v>
      </c>
    </row>
    <row r="1324" spans="1:15" x14ac:dyDescent="0.3">
      <c r="A1324" s="7">
        <v>18611</v>
      </c>
      <c r="B1324" s="6" t="s">
        <v>2707</v>
      </c>
      <c r="C1324" t="s">
        <v>2708</v>
      </c>
      <c r="D1324" s="2" t="s">
        <v>52</v>
      </c>
      <c r="E1324" s="4" t="s">
        <v>46</v>
      </c>
      <c r="F1324" t="s">
        <v>80</v>
      </c>
      <c r="G1324">
        <v>4725</v>
      </c>
      <c r="H1324">
        <v>71777</v>
      </c>
      <c r="I1324">
        <v>40</v>
      </c>
      <c r="J1324">
        <v>18247</v>
      </c>
      <c r="K1324">
        <v>2751</v>
      </c>
      <c r="L1324">
        <v>20</v>
      </c>
      <c r="M1324">
        <v>6</v>
      </c>
      <c r="N1324" t="s">
        <v>48</v>
      </c>
      <c r="O1324" t="s">
        <v>47</v>
      </c>
    </row>
    <row r="1325" spans="1:15" x14ac:dyDescent="0.3">
      <c r="A1325" s="7">
        <v>18612</v>
      </c>
      <c r="B1325" s="6" t="s">
        <v>2709</v>
      </c>
      <c r="C1325" t="s">
        <v>2710</v>
      </c>
      <c r="D1325" s="2" t="s">
        <v>64</v>
      </c>
      <c r="E1325" s="4" t="s">
        <v>46</v>
      </c>
      <c r="F1325" t="s">
        <v>67</v>
      </c>
      <c r="G1325">
        <v>925</v>
      </c>
      <c r="H1325">
        <v>51053</v>
      </c>
      <c r="I1325">
        <v>8</v>
      </c>
      <c r="J1325">
        <v>1954</v>
      </c>
      <c r="K1325">
        <v>18364</v>
      </c>
      <c r="L1325">
        <v>64</v>
      </c>
      <c r="M1325">
        <v>1</v>
      </c>
      <c r="N1325" t="s">
        <v>61</v>
      </c>
      <c r="O1325" t="s">
        <v>47</v>
      </c>
    </row>
    <row r="1326" spans="1:15" x14ac:dyDescent="0.3">
      <c r="A1326" s="7">
        <v>18613</v>
      </c>
      <c r="B1326" s="6" t="s">
        <v>2711</v>
      </c>
      <c r="C1326" t="s">
        <v>2712</v>
      </c>
      <c r="D1326" s="2" t="s">
        <v>58</v>
      </c>
      <c r="E1326" s="4" t="s">
        <v>46</v>
      </c>
      <c r="F1326" t="s">
        <v>60</v>
      </c>
      <c r="G1326">
        <v>132</v>
      </c>
      <c r="H1326">
        <v>69786</v>
      </c>
      <c r="I1326">
        <v>3</v>
      </c>
      <c r="J1326">
        <v>1293</v>
      </c>
      <c r="K1326">
        <v>13051</v>
      </c>
      <c r="L1326">
        <v>90</v>
      </c>
      <c r="M1326">
        <v>2</v>
      </c>
      <c r="N1326" t="s">
        <v>48</v>
      </c>
      <c r="O1326" t="s">
        <v>60</v>
      </c>
    </row>
    <row r="1327" spans="1:15" x14ac:dyDescent="0.3">
      <c r="A1327" s="7">
        <v>18614</v>
      </c>
      <c r="B1327" s="6" t="s">
        <v>2713</v>
      </c>
      <c r="C1327" t="s">
        <v>2714</v>
      </c>
      <c r="D1327" s="2" t="s">
        <v>45</v>
      </c>
      <c r="E1327" s="4" t="s">
        <v>59</v>
      </c>
      <c r="F1327" t="s">
        <v>67</v>
      </c>
      <c r="G1327">
        <v>986</v>
      </c>
      <c r="H1327">
        <v>88838</v>
      </c>
      <c r="I1327">
        <v>1</v>
      </c>
      <c r="J1327">
        <v>4048</v>
      </c>
      <c r="K1327">
        <v>17175</v>
      </c>
      <c r="L1327">
        <v>45</v>
      </c>
      <c r="M1327">
        <v>2</v>
      </c>
      <c r="N1327" t="s">
        <v>48</v>
      </c>
      <c r="O1327" t="s">
        <v>47</v>
      </c>
    </row>
    <row r="1328" spans="1:15" x14ac:dyDescent="0.3">
      <c r="A1328" s="7">
        <v>18615</v>
      </c>
      <c r="B1328" s="6" t="s">
        <v>2715</v>
      </c>
      <c r="C1328" t="s">
        <v>2716</v>
      </c>
      <c r="D1328" s="2" t="s">
        <v>45</v>
      </c>
      <c r="E1328" s="4" t="s">
        <v>59</v>
      </c>
      <c r="F1328" t="s">
        <v>60</v>
      </c>
      <c r="G1328">
        <v>126</v>
      </c>
      <c r="H1328">
        <v>35376</v>
      </c>
      <c r="I1328">
        <v>17</v>
      </c>
      <c r="J1328">
        <v>1474</v>
      </c>
      <c r="K1328">
        <v>21436</v>
      </c>
      <c r="L1328">
        <v>81</v>
      </c>
      <c r="M1328">
        <v>1</v>
      </c>
      <c r="N1328" t="s">
        <v>32</v>
      </c>
      <c r="O1328" t="s">
        <v>76</v>
      </c>
    </row>
    <row r="1329" spans="1:15" x14ac:dyDescent="0.3">
      <c r="A1329" s="7">
        <v>18616</v>
      </c>
      <c r="B1329" s="6" t="s">
        <v>2717</v>
      </c>
      <c r="C1329" t="s">
        <v>2718</v>
      </c>
      <c r="D1329" s="2" t="s">
        <v>45</v>
      </c>
      <c r="E1329" s="4" t="s">
        <v>46</v>
      </c>
      <c r="F1329" t="s">
        <v>60</v>
      </c>
      <c r="G1329">
        <v>106</v>
      </c>
      <c r="H1329">
        <v>21888</v>
      </c>
      <c r="I1329">
        <v>18</v>
      </c>
      <c r="J1329">
        <v>642</v>
      </c>
      <c r="K1329">
        <v>27610</v>
      </c>
      <c r="L1329">
        <v>100</v>
      </c>
      <c r="M1329">
        <v>2</v>
      </c>
      <c r="N1329" t="s">
        <v>61</v>
      </c>
      <c r="O1329" t="s">
        <v>60</v>
      </c>
    </row>
    <row r="1330" spans="1:15" x14ac:dyDescent="0.3">
      <c r="A1330" s="7">
        <v>18617</v>
      </c>
      <c r="B1330" s="6" t="s">
        <v>2719</v>
      </c>
      <c r="C1330" t="s">
        <v>2720</v>
      </c>
      <c r="D1330" s="2" t="s">
        <v>52</v>
      </c>
      <c r="E1330" s="4" t="s">
        <v>53</v>
      </c>
      <c r="F1330" t="s">
        <v>54</v>
      </c>
      <c r="G1330">
        <v>3158</v>
      </c>
      <c r="H1330">
        <v>29422</v>
      </c>
      <c r="I1330">
        <v>39</v>
      </c>
      <c r="J1330">
        <v>27580</v>
      </c>
      <c r="K1330">
        <v>2709</v>
      </c>
      <c r="L1330">
        <v>5</v>
      </c>
      <c r="M1330">
        <v>5</v>
      </c>
      <c r="N1330" t="s">
        <v>37</v>
      </c>
      <c r="O1330" t="s">
        <v>80</v>
      </c>
    </row>
    <row r="1331" spans="1:15" x14ac:dyDescent="0.3">
      <c r="A1331" s="7">
        <v>18618</v>
      </c>
      <c r="B1331" s="6" t="s">
        <v>2721</v>
      </c>
      <c r="C1331" t="s">
        <v>2722</v>
      </c>
      <c r="D1331" s="2" t="s">
        <v>64</v>
      </c>
      <c r="E1331" s="4" t="s">
        <v>53</v>
      </c>
      <c r="F1331" t="s">
        <v>54</v>
      </c>
      <c r="G1331">
        <v>1185</v>
      </c>
      <c r="H1331">
        <v>35376</v>
      </c>
      <c r="I1331">
        <v>41</v>
      </c>
      <c r="J1331">
        <v>17478</v>
      </c>
      <c r="K1331">
        <v>2233</v>
      </c>
      <c r="L1331">
        <v>19</v>
      </c>
      <c r="M1331">
        <v>7</v>
      </c>
      <c r="N1331" t="s">
        <v>32</v>
      </c>
      <c r="O1331" t="s">
        <v>55</v>
      </c>
    </row>
    <row r="1332" spans="1:15" x14ac:dyDescent="0.3">
      <c r="A1332" s="7">
        <v>18619</v>
      </c>
      <c r="B1332" s="6" t="s">
        <v>2723</v>
      </c>
      <c r="C1332" t="s">
        <v>2724</v>
      </c>
      <c r="D1332" s="2" t="s">
        <v>70</v>
      </c>
      <c r="E1332" s="4" t="s">
        <v>59</v>
      </c>
      <c r="F1332" t="s">
        <v>60</v>
      </c>
      <c r="G1332">
        <v>131</v>
      </c>
      <c r="H1332">
        <v>42690</v>
      </c>
      <c r="I1332">
        <v>7</v>
      </c>
      <c r="J1332">
        <v>1054</v>
      </c>
      <c r="K1332">
        <v>20035</v>
      </c>
      <c r="L1332">
        <v>82</v>
      </c>
      <c r="M1332">
        <v>1</v>
      </c>
      <c r="N1332" t="s">
        <v>32</v>
      </c>
      <c r="O1332" t="s">
        <v>60</v>
      </c>
    </row>
    <row r="1333" spans="1:15" x14ac:dyDescent="0.3">
      <c r="A1333" s="7">
        <v>18620</v>
      </c>
      <c r="B1333" s="6" t="s">
        <v>2725</v>
      </c>
      <c r="C1333" t="s">
        <v>2726</v>
      </c>
      <c r="D1333" s="2" t="s">
        <v>45</v>
      </c>
      <c r="E1333" s="4" t="s">
        <v>59</v>
      </c>
      <c r="F1333" t="s">
        <v>67</v>
      </c>
      <c r="G1333">
        <v>746</v>
      </c>
      <c r="H1333">
        <v>46020</v>
      </c>
      <c r="I1333">
        <v>11</v>
      </c>
      <c r="J1333">
        <v>3644</v>
      </c>
      <c r="K1333">
        <v>18025</v>
      </c>
      <c r="L1333">
        <v>49</v>
      </c>
      <c r="M1333">
        <v>3</v>
      </c>
      <c r="N1333" t="s">
        <v>37</v>
      </c>
      <c r="O1333" t="s">
        <v>47</v>
      </c>
    </row>
    <row r="1334" spans="1:15" x14ac:dyDescent="0.3">
      <c r="A1334" s="7">
        <v>18621</v>
      </c>
      <c r="B1334" s="6" t="s">
        <v>2727</v>
      </c>
      <c r="C1334" t="s">
        <v>2728</v>
      </c>
      <c r="D1334" s="2" t="s">
        <v>52</v>
      </c>
      <c r="E1334" s="4" t="s">
        <v>59</v>
      </c>
      <c r="F1334" t="s">
        <v>54</v>
      </c>
      <c r="G1334">
        <v>2148</v>
      </c>
      <c r="H1334">
        <v>80219</v>
      </c>
      <c r="I1334">
        <v>33</v>
      </c>
      <c r="J1334">
        <v>5423</v>
      </c>
      <c r="K1334">
        <v>2146</v>
      </c>
      <c r="L1334">
        <v>24</v>
      </c>
      <c r="M1334">
        <v>4</v>
      </c>
      <c r="N1334" t="s">
        <v>37</v>
      </c>
      <c r="O1334" t="s">
        <v>55</v>
      </c>
    </row>
    <row r="1335" spans="1:15" x14ac:dyDescent="0.3">
      <c r="A1335" s="7">
        <v>18622</v>
      </c>
      <c r="B1335" s="6" t="s">
        <v>2729</v>
      </c>
      <c r="C1335" t="s">
        <v>2730</v>
      </c>
      <c r="D1335" s="2" t="s">
        <v>70</v>
      </c>
      <c r="E1335" s="4" t="s">
        <v>59</v>
      </c>
      <c r="F1335" t="s">
        <v>60</v>
      </c>
      <c r="G1335">
        <v>51</v>
      </c>
      <c r="H1335">
        <v>87095</v>
      </c>
      <c r="I1335">
        <v>16</v>
      </c>
      <c r="J1335">
        <v>1072</v>
      </c>
      <c r="K1335">
        <v>20051</v>
      </c>
      <c r="L1335">
        <v>83</v>
      </c>
      <c r="M1335">
        <v>2</v>
      </c>
      <c r="N1335" t="s">
        <v>32</v>
      </c>
      <c r="O1335" t="s">
        <v>60</v>
      </c>
    </row>
    <row r="1336" spans="1:15" x14ac:dyDescent="0.3">
      <c r="A1336" s="7">
        <v>18623</v>
      </c>
      <c r="B1336" s="6" t="s">
        <v>2731</v>
      </c>
      <c r="C1336" t="s">
        <v>2732</v>
      </c>
      <c r="D1336" s="2" t="s">
        <v>52</v>
      </c>
      <c r="E1336" s="4" t="s">
        <v>59</v>
      </c>
      <c r="F1336" t="s">
        <v>67</v>
      </c>
      <c r="G1336">
        <v>1049</v>
      </c>
      <c r="H1336">
        <v>13625</v>
      </c>
      <c r="I1336">
        <v>12</v>
      </c>
      <c r="J1336">
        <v>1895</v>
      </c>
      <c r="K1336">
        <v>16829</v>
      </c>
      <c r="L1336">
        <v>52</v>
      </c>
      <c r="M1336">
        <v>1</v>
      </c>
      <c r="N1336" t="s">
        <v>61</v>
      </c>
      <c r="O1336" t="s">
        <v>47</v>
      </c>
    </row>
    <row r="1337" spans="1:15" x14ac:dyDescent="0.3">
      <c r="A1337" s="7">
        <v>18624</v>
      </c>
      <c r="B1337" s="6" t="s">
        <v>2733</v>
      </c>
      <c r="C1337" t="s">
        <v>2734</v>
      </c>
      <c r="D1337" s="2" t="s">
        <v>58</v>
      </c>
      <c r="E1337" s="4" t="s">
        <v>46</v>
      </c>
      <c r="F1337" t="s">
        <v>47</v>
      </c>
      <c r="G1337">
        <v>246</v>
      </c>
      <c r="H1337">
        <v>49656</v>
      </c>
      <c r="I1337">
        <v>11</v>
      </c>
      <c r="J1337">
        <v>2004</v>
      </c>
      <c r="K1337">
        <v>11362</v>
      </c>
      <c r="L1337">
        <v>69</v>
      </c>
      <c r="M1337">
        <v>0</v>
      </c>
      <c r="N1337" t="s">
        <v>48</v>
      </c>
      <c r="O1337" t="s">
        <v>47</v>
      </c>
    </row>
    <row r="1338" spans="1:15" x14ac:dyDescent="0.3">
      <c r="A1338" s="7">
        <v>18625</v>
      </c>
      <c r="B1338" s="6" t="s">
        <v>2735</v>
      </c>
      <c r="C1338" t="s">
        <v>2736</v>
      </c>
      <c r="D1338" s="2" t="s">
        <v>58</v>
      </c>
      <c r="E1338" s="4" t="s">
        <v>46</v>
      </c>
      <c r="F1338" t="s">
        <v>60</v>
      </c>
      <c r="G1338">
        <v>138</v>
      </c>
      <c r="H1338">
        <v>59729</v>
      </c>
      <c r="I1338">
        <v>7</v>
      </c>
      <c r="J1338">
        <v>504</v>
      </c>
      <c r="K1338">
        <v>12648</v>
      </c>
      <c r="L1338">
        <v>87</v>
      </c>
      <c r="M1338">
        <v>1</v>
      </c>
      <c r="N1338" t="s">
        <v>48</v>
      </c>
      <c r="O1338" t="s">
        <v>60</v>
      </c>
    </row>
    <row r="1339" spans="1:15" x14ac:dyDescent="0.3">
      <c r="A1339" s="7">
        <v>18626</v>
      </c>
      <c r="B1339" s="6" t="s">
        <v>2737</v>
      </c>
      <c r="C1339" t="s">
        <v>2738</v>
      </c>
      <c r="D1339" s="2" t="s">
        <v>52</v>
      </c>
      <c r="E1339" s="4" t="s">
        <v>53</v>
      </c>
      <c r="F1339" t="s">
        <v>54</v>
      </c>
      <c r="G1339">
        <v>3698</v>
      </c>
      <c r="H1339">
        <v>23703</v>
      </c>
      <c r="I1339">
        <v>23</v>
      </c>
      <c r="J1339">
        <v>21985</v>
      </c>
      <c r="K1339">
        <v>1838</v>
      </c>
      <c r="L1339">
        <v>16</v>
      </c>
      <c r="M1339">
        <v>7</v>
      </c>
      <c r="N1339" t="s">
        <v>48</v>
      </c>
      <c r="O1339" t="s">
        <v>49</v>
      </c>
    </row>
    <row r="1340" spans="1:15" x14ac:dyDescent="0.3">
      <c r="A1340" s="7">
        <v>18627</v>
      </c>
      <c r="B1340" s="6" t="s">
        <v>2739</v>
      </c>
      <c r="C1340" t="s">
        <v>2740</v>
      </c>
      <c r="D1340" s="2" t="s">
        <v>52</v>
      </c>
      <c r="E1340" s="4" t="s">
        <v>59</v>
      </c>
      <c r="F1340" t="s">
        <v>80</v>
      </c>
      <c r="G1340">
        <v>4013</v>
      </c>
      <c r="H1340">
        <v>69550</v>
      </c>
      <c r="I1340">
        <v>33</v>
      </c>
      <c r="J1340">
        <v>25202</v>
      </c>
      <c r="K1340">
        <v>1461</v>
      </c>
      <c r="L1340">
        <v>19</v>
      </c>
      <c r="M1340">
        <v>5</v>
      </c>
      <c r="N1340" t="s">
        <v>37</v>
      </c>
      <c r="O1340" t="s">
        <v>80</v>
      </c>
    </row>
    <row r="1341" spans="1:15" x14ac:dyDescent="0.3">
      <c r="A1341" s="7">
        <v>18628</v>
      </c>
      <c r="B1341" s="6" t="s">
        <v>2741</v>
      </c>
      <c r="C1341" t="s">
        <v>2742</v>
      </c>
      <c r="D1341" s="2" t="s">
        <v>70</v>
      </c>
      <c r="E1341" s="4" t="s">
        <v>46</v>
      </c>
      <c r="F1341" t="s">
        <v>60</v>
      </c>
      <c r="G1341">
        <v>38</v>
      </c>
      <c r="H1341">
        <v>27722</v>
      </c>
      <c r="I1341">
        <v>7</v>
      </c>
      <c r="J1341">
        <v>209</v>
      </c>
      <c r="K1341">
        <v>26820</v>
      </c>
      <c r="L1341">
        <v>88</v>
      </c>
      <c r="M1341">
        <v>1</v>
      </c>
      <c r="N1341" t="s">
        <v>32</v>
      </c>
      <c r="O1341" t="s">
        <v>76</v>
      </c>
    </row>
    <row r="1342" spans="1:15" x14ac:dyDescent="0.3">
      <c r="A1342" s="7">
        <v>18629</v>
      </c>
      <c r="B1342" s="6" t="s">
        <v>2743</v>
      </c>
      <c r="C1342" t="s">
        <v>2744</v>
      </c>
      <c r="D1342" s="2" t="s">
        <v>58</v>
      </c>
      <c r="E1342" s="4" t="s">
        <v>59</v>
      </c>
      <c r="F1342" t="s">
        <v>60</v>
      </c>
      <c r="G1342">
        <v>107</v>
      </c>
      <c r="H1342">
        <v>75849</v>
      </c>
      <c r="I1342">
        <v>2</v>
      </c>
      <c r="J1342">
        <v>1603</v>
      </c>
      <c r="K1342">
        <v>22080</v>
      </c>
      <c r="L1342">
        <v>82</v>
      </c>
      <c r="M1342">
        <v>1</v>
      </c>
      <c r="N1342" t="s">
        <v>48</v>
      </c>
      <c r="O1342" t="s">
        <v>60</v>
      </c>
    </row>
    <row r="1343" spans="1:15" x14ac:dyDescent="0.3">
      <c r="A1343" s="7">
        <v>18630</v>
      </c>
      <c r="B1343" s="6" t="s">
        <v>2745</v>
      </c>
      <c r="C1343" t="s">
        <v>2746</v>
      </c>
      <c r="D1343" s="2" t="s">
        <v>52</v>
      </c>
      <c r="E1343" s="4" t="s">
        <v>59</v>
      </c>
      <c r="F1343" t="s">
        <v>80</v>
      </c>
      <c r="G1343">
        <v>4375</v>
      </c>
      <c r="H1343">
        <v>81093</v>
      </c>
      <c r="I1343">
        <v>47</v>
      </c>
      <c r="J1343">
        <v>7049</v>
      </c>
      <c r="K1343">
        <v>2255</v>
      </c>
      <c r="L1343">
        <v>14</v>
      </c>
      <c r="M1343">
        <v>6</v>
      </c>
      <c r="N1343" t="s">
        <v>37</v>
      </c>
      <c r="O1343" t="s">
        <v>80</v>
      </c>
    </row>
    <row r="1344" spans="1:15" x14ac:dyDescent="0.3">
      <c r="A1344" s="7">
        <v>18631</v>
      </c>
      <c r="B1344" s="6" t="s">
        <v>2747</v>
      </c>
      <c r="C1344" t="s">
        <v>2748</v>
      </c>
      <c r="D1344" s="2" t="s">
        <v>45</v>
      </c>
      <c r="E1344" s="4" t="s">
        <v>46</v>
      </c>
      <c r="F1344" t="s">
        <v>47</v>
      </c>
      <c r="G1344">
        <v>651</v>
      </c>
      <c r="H1344">
        <v>70696</v>
      </c>
      <c r="I1344">
        <v>10</v>
      </c>
      <c r="J1344">
        <v>3437</v>
      </c>
      <c r="K1344">
        <v>11198</v>
      </c>
      <c r="L1344">
        <v>63</v>
      </c>
      <c r="M1344">
        <v>0</v>
      </c>
      <c r="N1344" t="s">
        <v>37</v>
      </c>
      <c r="O1344" t="s">
        <v>49</v>
      </c>
    </row>
    <row r="1345" spans="1:15" x14ac:dyDescent="0.3">
      <c r="A1345" s="7">
        <v>18632</v>
      </c>
      <c r="B1345" s="6" t="s">
        <v>2749</v>
      </c>
      <c r="C1345" t="s">
        <v>2750</v>
      </c>
      <c r="D1345" s="2" t="s">
        <v>52</v>
      </c>
      <c r="E1345" s="4" t="s">
        <v>46</v>
      </c>
      <c r="F1345" t="s">
        <v>54</v>
      </c>
      <c r="G1345">
        <v>3691</v>
      </c>
      <c r="H1345">
        <v>44469</v>
      </c>
      <c r="I1345">
        <v>32</v>
      </c>
      <c r="J1345">
        <v>25286</v>
      </c>
      <c r="K1345">
        <v>3045</v>
      </c>
      <c r="L1345">
        <v>5</v>
      </c>
      <c r="M1345">
        <v>5</v>
      </c>
      <c r="N1345" t="s">
        <v>48</v>
      </c>
      <c r="O1345" t="s">
        <v>55</v>
      </c>
    </row>
    <row r="1346" spans="1:15" x14ac:dyDescent="0.3">
      <c r="A1346" s="7">
        <v>18633</v>
      </c>
      <c r="B1346" s="6" t="s">
        <v>2751</v>
      </c>
      <c r="C1346" t="s">
        <v>2752</v>
      </c>
      <c r="D1346" s="2" t="s">
        <v>70</v>
      </c>
      <c r="E1346" s="4" t="s">
        <v>59</v>
      </c>
      <c r="F1346" t="s">
        <v>60</v>
      </c>
      <c r="G1346">
        <v>36</v>
      </c>
      <c r="H1346">
        <v>69550</v>
      </c>
      <c r="I1346">
        <v>3</v>
      </c>
      <c r="J1346">
        <v>491</v>
      </c>
      <c r="K1346">
        <v>13539</v>
      </c>
      <c r="L1346">
        <v>79</v>
      </c>
      <c r="M1346">
        <v>1</v>
      </c>
      <c r="N1346" t="s">
        <v>48</v>
      </c>
      <c r="O1346" t="s">
        <v>60</v>
      </c>
    </row>
    <row r="1347" spans="1:15" x14ac:dyDescent="0.3">
      <c r="A1347" s="7">
        <v>18634</v>
      </c>
      <c r="B1347" s="6" t="s">
        <v>2753</v>
      </c>
      <c r="C1347" t="s">
        <v>2754</v>
      </c>
      <c r="D1347" s="2" t="s">
        <v>45</v>
      </c>
      <c r="E1347" s="4" t="s">
        <v>59</v>
      </c>
      <c r="F1347" t="s">
        <v>60</v>
      </c>
      <c r="G1347">
        <v>113</v>
      </c>
      <c r="H1347">
        <v>85368</v>
      </c>
      <c r="I1347">
        <v>12</v>
      </c>
      <c r="J1347">
        <v>1739</v>
      </c>
      <c r="K1347">
        <v>26159</v>
      </c>
      <c r="L1347">
        <v>84</v>
      </c>
      <c r="M1347">
        <v>2</v>
      </c>
      <c r="N1347" t="s">
        <v>61</v>
      </c>
      <c r="O1347" t="s">
        <v>60</v>
      </c>
    </row>
    <row r="1348" spans="1:15" x14ac:dyDescent="0.3">
      <c r="A1348" s="7">
        <v>18635</v>
      </c>
      <c r="B1348" s="6" t="s">
        <v>2755</v>
      </c>
      <c r="C1348" t="s">
        <v>2756</v>
      </c>
      <c r="D1348" s="2" t="s">
        <v>58</v>
      </c>
      <c r="E1348" s="4" t="s">
        <v>46</v>
      </c>
      <c r="F1348" t="s">
        <v>47</v>
      </c>
      <c r="G1348">
        <v>214</v>
      </c>
      <c r="H1348">
        <v>58137</v>
      </c>
      <c r="I1348">
        <v>9</v>
      </c>
      <c r="J1348">
        <v>721</v>
      </c>
      <c r="K1348">
        <v>10160</v>
      </c>
      <c r="L1348">
        <v>62</v>
      </c>
      <c r="M1348">
        <v>1</v>
      </c>
      <c r="N1348" t="s">
        <v>48</v>
      </c>
      <c r="O1348" t="s">
        <v>49</v>
      </c>
    </row>
    <row r="1349" spans="1:15" x14ac:dyDescent="0.3">
      <c r="A1349" s="7">
        <v>18636</v>
      </c>
      <c r="B1349" s="6" t="s">
        <v>2757</v>
      </c>
      <c r="C1349" t="s">
        <v>2758</v>
      </c>
      <c r="D1349" s="2" t="s">
        <v>79</v>
      </c>
      <c r="E1349" s="4" t="s">
        <v>46</v>
      </c>
      <c r="F1349" t="s">
        <v>76</v>
      </c>
      <c r="G1349">
        <v>2905</v>
      </c>
      <c r="H1349">
        <v>20531</v>
      </c>
      <c r="I1349">
        <v>3</v>
      </c>
      <c r="J1349">
        <v>1736</v>
      </c>
      <c r="K1349">
        <v>18850</v>
      </c>
      <c r="L1349">
        <v>75</v>
      </c>
      <c r="M1349">
        <v>1</v>
      </c>
      <c r="N1349" t="s">
        <v>61</v>
      </c>
      <c r="O1349" t="s">
        <v>76</v>
      </c>
    </row>
    <row r="1350" spans="1:15" x14ac:dyDescent="0.3">
      <c r="A1350" s="7">
        <v>18637</v>
      </c>
      <c r="B1350" s="6" t="s">
        <v>2759</v>
      </c>
      <c r="C1350" t="s">
        <v>2760</v>
      </c>
      <c r="D1350" s="2" t="s">
        <v>45</v>
      </c>
      <c r="E1350" s="4" t="s">
        <v>46</v>
      </c>
      <c r="F1350" t="s">
        <v>76</v>
      </c>
      <c r="G1350">
        <v>780</v>
      </c>
      <c r="H1350">
        <v>27235</v>
      </c>
      <c r="I1350">
        <v>20</v>
      </c>
      <c r="J1350">
        <v>1222</v>
      </c>
      <c r="K1350">
        <v>14533</v>
      </c>
      <c r="L1350">
        <v>56</v>
      </c>
      <c r="M1350">
        <v>3</v>
      </c>
      <c r="N1350" t="s">
        <v>48</v>
      </c>
      <c r="O1350" t="s">
        <v>76</v>
      </c>
    </row>
    <row r="1351" spans="1:15" x14ac:dyDescent="0.3">
      <c r="A1351" s="7">
        <v>18638</v>
      </c>
      <c r="B1351" s="6" t="s">
        <v>2761</v>
      </c>
      <c r="C1351" t="s">
        <v>2762</v>
      </c>
      <c r="D1351" s="2" t="s">
        <v>45</v>
      </c>
      <c r="E1351" s="4" t="s">
        <v>46</v>
      </c>
      <c r="F1351" t="s">
        <v>47</v>
      </c>
      <c r="G1351">
        <v>961</v>
      </c>
      <c r="H1351">
        <v>86581</v>
      </c>
      <c r="I1351">
        <v>6</v>
      </c>
      <c r="J1351">
        <v>2547</v>
      </c>
      <c r="K1351">
        <v>9202</v>
      </c>
      <c r="L1351">
        <v>55</v>
      </c>
      <c r="M1351">
        <v>1</v>
      </c>
      <c r="N1351" t="s">
        <v>61</v>
      </c>
      <c r="O1351" t="s">
        <v>73</v>
      </c>
    </row>
    <row r="1352" spans="1:15" x14ac:dyDescent="0.3">
      <c r="A1352" s="7">
        <v>18639</v>
      </c>
      <c r="B1352" s="6" t="s">
        <v>2763</v>
      </c>
      <c r="C1352" t="s">
        <v>2764</v>
      </c>
      <c r="D1352" s="2" t="s">
        <v>58</v>
      </c>
      <c r="E1352" s="4" t="s">
        <v>46</v>
      </c>
      <c r="F1352" t="s">
        <v>47</v>
      </c>
      <c r="G1352">
        <v>204</v>
      </c>
      <c r="H1352">
        <v>87664</v>
      </c>
      <c r="I1352">
        <v>17</v>
      </c>
      <c r="J1352">
        <v>7487</v>
      </c>
      <c r="K1352">
        <v>9121</v>
      </c>
      <c r="L1352">
        <v>54</v>
      </c>
      <c r="M1352">
        <v>0</v>
      </c>
      <c r="N1352" t="s">
        <v>48</v>
      </c>
      <c r="O1352" t="s">
        <v>47</v>
      </c>
    </row>
    <row r="1353" spans="1:15" x14ac:dyDescent="0.3">
      <c r="A1353" s="7">
        <v>18640</v>
      </c>
      <c r="B1353" s="6" t="s">
        <v>2765</v>
      </c>
      <c r="C1353" t="s">
        <v>2766</v>
      </c>
      <c r="D1353" s="2" t="s">
        <v>45</v>
      </c>
      <c r="E1353" s="4" t="s">
        <v>59</v>
      </c>
      <c r="F1353" t="s">
        <v>60</v>
      </c>
      <c r="G1353">
        <v>751</v>
      </c>
      <c r="H1353">
        <v>29802</v>
      </c>
      <c r="I1353">
        <v>4</v>
      </c>
      <c r="J1353">
        <v>1255</v>
      </c>
      <c r="K1353">
        <v>28904</v>
      </c>
      <c r="L1353">
        <v>85</v>
      </c>
      <c r="M1353">
        <v>1</v>
      </c>
      <c r="N1353" t="s">
        <v>32</v>
      </c>
      <c r="O1353" t="s">
        <v>76</v>
      </c>
    </row>
    <row r="1354" spans="1:15" x14ac:dyDescent="0.3">
      <c r="A1354" s="7">
        <v>18641</v>
      </c>
      <c r="B1354" s="6" t="s">
        <v>2767</v>
      </c>
      <c r="C1354" t="s">
        <v>2768</v>
      </c>
      <c r="D1354" s="2" t="s">
        <v>52</v>
      </c>
      <c r="E1354" s="4" t="s">
        <v>46</v>
      </c>
      <c r="F1354" t="s">
        <v>80</v>
      </c>
      <c r="G1354">
        <v>4405</v>
      </c>
      <c r="H1354">
        <v>68546</v>
      </c>
      <c r="I1354">
        <v>60</v>
      </c>
      <c r="J1354">
        <v>24092</v>
      </c>
      <c r="K1354">
        <v>2237</v>
      </c>
      <c r="L1354">
        <v>12</v>
      </c>
      <c r="M1354">
        <v>6</v>
      </c>
      <c r="N1354" t="s">
        <v>48</v>
      </c>
      <c r="O1354" t="s">
        <v>54</v>
      </c>
    </row>
    <row r="1355" spans="1:15" x14ac:dyDescent="0.3">
      <c r="A1355" s="7">
        <v>18642</v>
      </c>
      <c r="B1355" s="6" t="s">
        <v>2769</v>
      </c>
      <c r="C1355" t="s">
        <v>2770</v>
      </c>
      <c r="D1355" s="2" t="s">
        <v>58</v>
      </c>
      <c r="E1355" s="4" t="s">
        <v>59</v>
      </c>
      <c r="F1355" t="s">
        <v>60</v>
      </c>
      <c r="G1355">
        <v>212</v>
      </c>
      <c r="H1355">
        <v>65558</v>
      </c>
      <c r="I1355">
        <v>15</v>
      </c>
      <c r="J1355">
        <v>844</v>
      </c>
      <c r="K1355">
        <v>27218</v>
      </c>
      <c r="L1355">
        <v>80</v>
      </c>
      <c r="M1355">
        <v>2</v>
      </c>
      <c r="N1355" t="s">
        <v>48</v>
      </c>
      <c r="O1355" t="s">
        <v>60</v>
      </c>
    </row>
    <row r="1356" spans="1:15" x14ac:dyDescent="0.3">
      <c r="A1356" s="7">
        <v>18643</v>
      </c>
      <c r="B1356" s="6" t="s">
        <v>2771</v>
      </c>
      <c r="C1356" t="s">
        <v>2772</v>
      </c>
      <c r="D1356" s="2" t="s">
        <v>58</v>
      </c>
      <c r="E1356" s="4" t="s">
        <v>59</v>
      </c>
      <c r="F1356" t="s">
        <v>60</v>
      </c>
      <c r="G1356">
        <v>154</v>
      </c>
      <c r="H1356">
        <v>61639</v>
      </c>
      <c r="I1356">
        <v>16</v>
      </c>
      <c r="J1356">
        <v>562</v>
      </c>
      <c r="K1356">
        <v>12598</v>
      </c>
      <c r="L1356">
        <v>84</v>
      </c>
      <c r="M1356">
        <v>1</v>
      </c>
      <c r="N1356" t="s">
        <v>48</v>
      </c>
      <c r="O1356" t="s">
        <v>76</v>
      </c>
    </row>
    <row r="1357" spans="1:15" x14ac:dyDescent="0.3">
      <c r="A1357" s="7">
        <v>18644</v>
      </c>
      <c r="B1357" s="6" t="s">
        <v>2773</v>
      </c>
      <c r="C1357" t="s">
        <v>2774</v>
      </c>
      <c r="D1357" s="2" t="s">
        <v>52</v>
      </c>
      <c r="E1357" s="4" t="s">
        <v>46</v>
      </c>
      <c r="F1357" t="s">
        <v>80</v>
      </c>
      <c r="G1357">
        <v>4656</v>
      </c>
      <c r="H1357">
        <v>41889</v>
      </c>
      <c r="I1357">
        <v>33</v>
      </c>
      <c r="J1357">
        <v>39709</v>
      </c>
      <c r="K1357">
        <v>1304</v>
      </c>
      <c r="L1357">
        <v>15</v>
      </c>
      <c r="M1357">
        <v>6</v>
      </c>
      <c r="N1357" t="s">
        <v>48</v>
      </c>
      <c r="O1357" t="s">
        <v>80</v>
      </c>
    </row>
    <row r="1358" spans="1:15" x14ac:dyDescent="0.3">
      <c r="A1358" s="7">
        <v>18645</v>
      </c>
      <c r="B1358" s="6" t="s">
        <v>2775</v>
      </c>
      <c r="C1358" t="s">
        <v>2776</v>
      </c>
      <c r="D1358" s="2" t="s">
        <v>45</v>
      </c>
      <c r="E1358" s="4" t="s">
        <v>59</v>
      </c>
      <c r="F1358" t="s">
        <v>67</v>
      </c>
      <c r="G1358">
        <v>668</v>
      </c>
      <c r="H1358">
        <v>19748</v>
      </c>
      <c r="I1358">
        <v>7</v>
      </c>
      <c r="J1358">
        <v>4629</v>
      </c>
      <c r="K1358">
        <v>14110</v>
      </c>
      <c r="L1358">
        <v>54</v>
      </c>
      <c r="M1358">
        <v>2</v>
      </c>
      <c r="N1358" t="s">
        <v>48</v>
      </c>
      <c r="O1358" t="s">
        <v>73</v>
      </c>
    </row>
    <row r="1359" spans="1:15" x14ac:dyDescent="0.3">
      <c r="A1359" s="7">
        <v>18646</v>
      </c>
      <c r="B1359" s="6" t="s">
        <v>2777</v>
      </c>
      <c r="C1359" t="s">
        <v>2778</v>
      </c>
      <c r="D1359" s="2" t="s">
        <v>70</v>
      </c>
      <c r="E1359" s="4" t="s">
        <v>59</v>
      </c>
      <c r="F1359" t="s">
        <v>60</v>
      </c>
      <c r="G1359">
        <v>159</v>
      </c>
      <c r="H1359">
        <v>80282</v>
      </c>
      <c r="I1359">
        <v>11</v>
      </c>
      <c r="J1359">
        <v>326</v>
      </c>
      <c r="K1359">
        <v>16744</v>
      </c>
      <c r="L1359">
        <v>80</v>
      </c>
      <c r="M1359">
        <v>2</v>
      </c>
      <c r="N1359" t="s">
        <v>32</v>
      </c>
      <c r="O1359" t="s">
        <v>76</v>
      </c>
    </row>
    <row r="1360" spans="1:15" x14ac:dyDescent="0.3">
      <c r="A1360" s="7">
        <v>18647</v>
      </c>
      <c r="B1360" s="6" t="s">
        <v>2779</v>
      </c>
      <c r="C1360" t="s">
        <v>2780</v>
      </c>
      <c r="D1360" s="2" t="s">
        <v>58</v>
      </c>
      <c r="E1360" s="4" t="s">
        <v>59</v>
      </c>
      <c r="F1360" t="s">
        <v>60</v>
      </c>
      <c r="G1360">
        <v>89</v>
      </c>
      <c r="H1360">
        <v>85368</v>
      </c>
      <c r="I1360">
        <v>10</v>
      </c>
      <c r="J1360">
        <v>1724</v>
      </c>
      <c r="K1360">
        <v>19555</v>
      </c>
      <c r="L1360">
        <v>90</v>
      </c>
      <c r="M1360">
        <v>1</v>
      </c>
      <c r="N1360" t="s">
        <v>61</v>
      </c>
      <c r="O1360" t="s">
        <v>60</v>
      </c>
    </row>
    <row r="1361" spans="1:15" x14ac:dyDescent="0.3">
      <c r="A1361" s="7">
        <v>18648</v>
      </c>
      <c r="B1361" s="6" t="s">
        <v>2781</v>
      </c>
      <c r="C1361" t="s">
        <v>2782</v>
      </c>
      <c r="D1361" s="2" t="s">
        <v>64</v>
      </c>
      <c r="E1361" s="4" t="s">
        <v>59</v>
      </c>
      <c r="F1361" t="s">
        <v>60</v>
      </c>
      <c r="G1361">
        <v>141</v>
      </c>
      <c r="H1361">
        <v>74807</v>
      </c>
      <c r="I1361">
        <v>10</v>
      </c>
      <c r="J1361">
        <v>953</v>
      </c>
      <c r="K1361">
        <v>13625</v>
      </c>
      <c r="L1361">
        <v>96</v>
      </c>
      <c r="M1361">
        <v>1</v>
      </c>
      <c r="N1361" t="s">
        <v>61</v>
      </c>
      <c r="O1361" t="s">
        <v>60</v>
      </c>
    </row>
    <row r="1362" spans="1:15" x14ac:dyDescent="0.3">
      <c r="A1362" s="7">
        <v>18649</v>
      </c>
      <c r="B1362" s="6" t="s">
        <v>2783</v>
      </c>
      <c r="C1362" t="s">
        <v>2784</v>
      </c>
      <c r="D1362" s="2" t="s">
        <v>58</v>
      </c>
      <c r="E1362" s="4" t="s">
        <v>46</v>
      </c>
      <c r="F1362" t="s">
        <v>67</v>
      </c>
      <c r="G1362">
        <v>212</v>
      </c>
      <c r="H1362">
        <v>46730</v>
      </c>
      <c r="I1362">
        <v>3</v>
      </c>
      <c r="J1362">
        <v>4222</v>
      </c>
      <c r="K1362">
        <v>18703</v>
      </c>
      <c r="L1362">
        <v>51</v>
      </c>
      <c r="M1362">
        <v>3</v>
      </c>
      <c r="N1362" t="s">
        <v>48</v>
      </c>
      <c r="O1362" t="s">
        <v>49</v>
      </c>
    </row>
    <row r="1363" spans="1:15" x14ac:dyDescent="0.3">
      <c r="A1363" s="7">
        <v>18650</v>
      </c>
      <c r="B1363" s="6" t="s">
        <v>2785</v>
      </c>
      <c r="C1363" t="s">
        <v>2786</v>
      </c>
      <c r="D1363" s="2" t="s">
        <v>52</v>
      </c>
      <c r="E1363" s="4" t="s">
        <v>46</v>
      </c>
      <c r="F1363" t="s">
        <v>76</v>
      </c>
      <c r="G1363">
        <v>2099</v>
      </c>
      <c r="H1363">
        <v>41745</v>
      </c>
      <c r="I1363">
        <v>17</v>
      </c>
      <c r="J1363">
        <v>1044</v>
      </c>
      <c r="K1363">
        <v>17082</v>
      </c>
      <c r="L1363">
        <v>83</v>
      </c>
      <c r="M1363">
        <v>2</v>
      </c>
      <c r="N1363" t="s">
        <v>61</v>
      </c>
      <c r="O1363" t="s">
        <v>49</v>
      </c>
    </row>
    <row r="1364" spans="1:15" x14ac:dyDescent="0.3">
      <c r="A1364" s="7">
        <v>18651</v>
      </c>
      <c r="B1364" s="6" t="s">
        <v>2787</v>
      </c>
      <c r="C1364" t="s">
        <v>2788</v>
      </c>
      <c r="D1364" s="2" t="s">
        <v>52</v>
      </c>
      <c r="E1364" s="4" t="s">
        <v>46</v>
      </c>
      <c r="F1364" t="s">
        <v>67</v>
      </c>
      <c r="G1364">
        <v>2458</v>
      </c>
      <c r="H1364">
        <v>58426</v>
      </c>
      <c r="I1364">
        <v>11</v>
      </c>
      <c r="J1364">
        <v>1870</v>
      </c>
      <c r="K1364">
        <v>19622</v>
      </c>
      <c r="L1364">
        <v>48</v>
      </c>
      <c r="M1364">
        <v>1</v>
      </c>
      <c r="N1364" t="s">
        <v>48</v>
      </c>
      <c r="O1364" t="s">
        <v>47</v>
      </c>
    </row>
    <row r="1365" spans="1:15" x14ac:dyDescent="0.3">
      <c r="A1365" s="7">
        <v>18652</v>
      </c>
      <c r="B1365" s="6" t="s">
        <v>2789</v>
      </c>
      <c r="C1365" t="s">
        <v>2790</v>
      </c>
      <c r="D1365" s="2" t="s">
        <v>52</v>
      </c>
      <c r="E1365" s="4" t="s">
        <v>59</v>
      </c>
      <c r="F1365" t="s">
        <v>80</v>
      </c>
      <c r="G1365">
        <v>4987</v>
      </c>
      <c r="H1365">
        <v>83096</v>
      </c>
      <c r="I1365">
        <v>38</v>
      </c>
      <c r="J1365">
        <v>14519</v>
      </c>
      <c r="K1365">
        <v>1120</v>
      </c>
      <c r="L1365">
        <v>11</v>
      </c>
      <c r="M1365">
        <v>4</v>
      </c>
      <c r="N1365" t="s">
        <v>37</v>
      </c>
      <c r="O1365" t="s">
        <v>54</v>
      </c>
    </row>
    <row r="1366" spans="1:15" x14ac:dyDescent="0.3">
      <c r="A1366" s="7">
        <v>18653</v>
      </c>
      <c r="B1366" s="6" t="s">
        <v>2791</v>
      </c>
      <c r="C1366" t="s">
        <v>2792</v>
      </c>
      <c r="D1366" s="2" t="s">
        <v>45</v>
      </c>
      <c r="E1366" s="4" t="s">
        <v>46</v>
      </c>
      <c r="F1366" t="s">
        <v>67</v>
      </c>
      <c r="G1366">
        <v>213</v>
      </c>
      <c r="H1366">
        <v>68153</v>
      </c>
      <c r="I1366">
        <v>8</v>
      </c>
      <c r="J1366">
        <v>3151</v>
      </c>
      <c r="K1366">
        <v>8963</v>
      </c>
      <c r="L1366">
        <v>61</v>
      </c>
      <c r="M1366">
        <v>2</v>
      </c>
      <c r="N1366" t="s">
        <v>48</v>
      </c>
      <c r="O1366" t="s">
        <v>49</v>
      </c>
    </row>
    <row r="1367" spans="1:15" x14ac:dyDescent="0.3">
      <c r="A1367" s="7">
        <v>18654</v>
      </c>
      <c r="B1367" s="6" t="s">
        <v>2793</v>
      </c>
      <c r="C1367" t="s">
        <v>2794</v>
      </c>
      <c r="D1367" s="2" t="s">
        <v>52</v>
      </c>
      <c r="E1367" s="4" t="s">
        <v>59</v>
      </c>
      <c r="F1367" t="s">
        <v>54</v>
      </c>
      <c r="G1367">
        <v>3536</v>
      </c>
      <c r="H1367">
        <v>79413</v>
      </c>
      <c r="I1367">
        <v>40</v>
      </c>
      <c r="J1367">
        <v>19267</v>
      </c>
      <c r="K1367">
        <v>2334</v>
      </c>
      <c r="L1367">
        <v>25</v>
      </c>
      <c r="M1367">
        <v>4</v>
      </c>
      <c r="N1367" t="s">
        <v>61</v>
      </c>
      <c r="O1367" t="s">
        <v>49</v>
      </c>
    </row>
    <row r="1368" spans="1:15" x14ac:dyDescent="0.3">
      <c r="A1368" s="7">
        <v>18655</v>
      </c>
      <c r="B1368" s="6" t="s">
        <v>2795</v>
      </c>
      <c r="C1368" t="s">
        <v>2796</v>
      </c>
      <c r="D1368" s="2" t="s">
        <v>52</v>
      </c>
      <c r="E1368" s="4" t="s">
        <v>46</v>
      </c>
      <c r="F1368" t="s">
        <v>47</v>
      </c>
      <c r="G1368">
        <v>889</v>
      </c>
      <c r="H1368">
        <v>66421</v>
      </c>
      <c r="I1368">
        <v>13</v>
      </c>
      <c r="J1368">
        <v>6034</v>
      </c>
      <c r="K1368">
        <v>9422</v>
      </c>
      <c r="L1368">
        <v>69</v>
      </c>
      <c r="M1368">
        <v>0</v>
      </c>
      <c r="N1368" t="s">
        <v>61</v>
      </c>
      <c r="O1368" t="s">
        <v>76</v>
      </c>
    </row>
    <row r="1369" spans="1:15" x14ac:dyDescent="0.3">
      <c r="A1369" s="7">
        <v>18656</v>
      </c>
      <c r="B1369" s="6" t="s">
        <v>2797</v>
      </c>
      <c r="C1369" t="s">
        <v>2798</v>
      </c>
      <c r="D1369" s="2" t="s">
        <v>58</v>
      </c>
      <c r="E1369" s="4" t="s">
        <v>59</v>
      </c>
      <c r="F1369" t="s">
        <v>60</v>
      </c>
      <c r="G1369">
        <v>129</v>
      </c>
      <c r="H1369">
        <v>80686</v>
      </c>
      <c r="I1369">
        <v>14</v>
      </c>
      <c r="J1369">
        <v>592</v>
      </c>
      <c r="K1369">
        <v>18840</v>
      </c>
      <c r="L1369">
        <v>94</v>
      </c>
      <c r="M1369">
        <v>1</v>
      </c>
      <c r="N1369" t="s">
        <v>48</v>
      </c>
      <c r="O1369" t="s">
        <v>60</v>
      </c>
    </row>
    <row r="1370" spans="1:15" x14ac:dyDescent="0.3">
      <c r="A1370" s="7">
        <v>18657</v>
      </c>
      <c r="B1370" s="6" t="s">
        <v>2799</v>
      </c>
      <c r="C1370" t="s">
        <v>2800</v>
      </c>
      <c r="D1370" s="2" t="s">
        <v>58</v>
      </c>
      <c r="E1370" s="4" t="s">
        <v>46</v>
      </c>
      <c r="F1370" t="s">
        <v>60</v>
      </c>
      <c r="G1370">
        <v>159</v>
      </c>
      <c r="H1370">
        <v>67043</v>
      </c>
      <c r="I1370">
        <v>3</v>
      </c>
      <c r="J1370">
        <v>349</v>
      </c>
      <c r="K1370">
        <v>24038</v>
      </c>
      <c r="L1370">
        <v>91</v>
      </c>
      <c r="M1370">
        <v>2</v>
      </c>
      <c r="N1370" t="s">
        <v>61</v>
      </c>
      <c r="O1370" t="s">
        <v>60</v>
      </c>
    </row>
    <row r="1371" spans="1:15" x14ac:dyDescent="0.3">
      <c r="A1371" s="7">
        <v>18658</v>
      </c>
      <c r="B1371" s="6" t="s">
        <v>2801</v>
      </c>
      <c r="C1371" t="s">
        <v>2802</v>
      </c>
      <c r="D1371" s="2" t="s">
        <v>58</v>
      </c>
      <c r="E1371" s="4" t="s">
        <v>59</v>
      </c>
      <c r="F1371" t="s">
        <v>60</v>
      </c>
      <c r="G1371">
        <v>55</v>
      </c>
      <c r="H1371">
        <v>30769</v>
      </c>
      <c r="I1371">
        <v>2</v>
      </c>
      <c r="J1371">
        <v>1126</v>
      </c>
      <c r="K1371">
        <v>19811</v>
      </c>
      <c r="L1371">
        <v>79</v>
      </c>
      <c r="M1371">
        <v>2</v>
      </c>
      <c r="N1371" t="s">
        <v>48</v>
      </c>
      <c r="O1371" t="s">
        <v>60</v>
      </c>
    </row>
    <row r="1372" spans="1:15" x14ac:dyDescent="0.3">
      <c r="A1372" s="7">
        <v>18659</v>
      </c>
      <c r="B1372" s="6" t="s">
        <v>2803</v>
      </c>
      <c r="C1372" t="s">
        <v>2804</v>
      </c>
      <c r="D1372" s="2" t="s">
        <v>64</v>
      </c>
      <c r="E1372" s="4" t="s">
        <v>59</v>
      </c>
      <c r="F1372" t="s">
        <v>67</v>
      </c>
      <c r="G1372">
        <v>981</v>
      </c>
      <c r="H1372">
        <v>21185</v>
      </c>
      <c r="I1372">
        <v>6</v>
      </c>
      <c r="J1372">
        <v>3505</v>
      </c>
      <c r="K1372">
        <v>14154</v>
      </c>
      <c r="L1372">
        <v>65</v>
      </c>
      <c r="M1372">
        <v>2</v>
      </c>
      <c r="N1372" t="s">
        <v>48</v>
      </c>
      <c r="O1372" t="s">
        <v>47</v>
      </c>
    </row>
    <row r="1373" spans="1:15" x14ac:dyDescent="0.3">
      <c r="A1373" s="7">
        <v>18660</v>
      </c>
      <c r="B1373" s="6" t="s">
        <v>2805</v>
      </c>
      <c r="C1373" t="s">
        <v>2806</v>
      </c>
      <c r="D1373" s="2" t="s">
        <v>64</v>
      </c>
      <c r="E1373" s="4" t="s">
        <v>59</v>
      </c>
      <c r="F1373" t="s">
        <v>76</v>
      </c>
      <c r="G1373">
        <v>1044</v>
      </c>
      <c r="H1373">
        <v>55674</v>
      </c>
      <c r="I1373">
        <v>16</v>
      </c>
      <c r="J1373">
        <v>1657</v>
      </c>
      <c r="K1373">
        <v>11704</v>
      </c>
      <c r="L1373">
        <v>84</v>
      </c>
      <c r="M1373">
        <v>3</v>
      </c>
      <c r="N1373" t="s">
        <v>48</v>
      </c>
      <c r="O1373" t="s">
        <v>76</v>
      </c>
    </row>
    <row r="1374" spans="1:15" x14ac:dyDescent="0.3">
      <c r="A1374" s="7">
        <v>18661</v>
      </c>
      <c r="B1374" s="6" t="s">
        <v>2807</v>
      </c>
      <c r="C1374" t="s">
        <v>2808</v>
      </c>
      <c r="D1374" s="2" t="s">
        <v>45</v>
      </c>
      <c r="E1374" s="4" t="s">
        <v>46</v>
      </c>
      <c r="F1374" t="s">
        <v>67</v>
      </c>
      <c r="G1374">
        <v>370</v>
      </c>
      <c r="H1374">
        <v>41057</v>
      </c>
      <c r="I1374">
        <v>10</v>
      </c>
      <c r="J1374">
        <v>3380</v>
      </c>
      <c r="K1374">
        <v>14879</v>
      </c>
      <c r="L1374">
        <v>42</v>
      </c>
      <c r="M1374">
        <v>3</v>
      </c>
      <c r="N1374" t="s">
        <v>37</v>
      </c>
      <c r="O1374" t="s">
        <v>47</v>
      </c>
    </row>
    <row r="1375" spans="1:15" x14ac:dyDescent="0.3">
      <c r="A1375" s="7">
        <v>18662</v>
      </c>
      <c r="B1375" s="6" t="s">
        <v>2809</v>
      </c>
      <c r="C1375" t="s">
        <v>2810</v>
      </c>
      <c r="D1375" s="2" t="s">
        <v>45</v>
      </c>
      <c r="E1375" s="4" t="s">
        <v>46</v>
      </c>
      <c r="F1375" t="s">
        <v>76</v>
      </c>
      <c r="G1375">
        <v>610</v>
      </c>
      <c r="H1375">
        <v>32996</v>
      </c>
      <c r="I1375">
        <v>22</v>
      </c>
      <c r="J1375">
        <v>1090</v>
      </c>
      <c r="K1375">
        <v>16738</v>
      </c>
      <c r="L1375">
        <v>62</v>
      </c>
      <c r="M1375">
        <v>3</v>
      </c>
      <c r="N1375" t="s">
        <v>48</v>
      </c>
      <c r="O1375" t="s">
        <v>47</v>
      </c>
    </row>
    <row r="1376" spans="1:15" x14ac:dyDescent="0.3">
      <c r="A1376" s="7">
        <v>18663</v>
      </c>
      <c r="B1376" s="6" t="s">
        <v>2811</v>
      </c>
      <c r="C1376" t="s">
        <v>2812</v>
      </c>
      <c r="D1376" s="2" t="s">
        <v>64</v>
      </c>
      <c r="E1376" s="4" t="s">
        <v>46</v>
      </c>
      <c r="F1376" t="s">
        <v>47</v>
      </c>
      <c r="G1376">
        <v>894</v>
      </c>
      <c r="H1376">
        <v>61418</v>
      </c>
      <c r="I1376">
        <v>5</v>
      </c>
      <c r="J1376">
        <v>4708</v>
      </c>
      <c r="K1376">
        <v>9671</v>
      </c>
      <c r="L1376">
        <v>68</v>
      </c>
      <c r="M1376">
        <v>0</v>
      </c>
      <c r="N1376" t="s">
        <v>61</v>
      </c>
      <c r="O1376" t="s">
        <v>49</v>
      </c>
    </row>
    <row r="1377" spans="1:15" x14ac:dyDescent="0.3">
      <c r="A1377" s="7">
        <v>18664</v>
      </c>
      <c r="B1377" s="6" t="s">
        <v>2813</v>
      </c>
      <c r="C1377" t="s">
        <v>2814</v>
      </c>
      <c r="D1377" s="2" t="s">
        <v>45</v>
      </c>
      <c r="E1377" s="4" t="s">
        <v>59</v>
      </c>
      <c r="F1377" t="s">
        <v>60</v>
      </c>
      <c r="G1377">
        <v>195</v>
      </c>
      <c r="H1377">
        <v>54174</v>
      </c>
      <c r="I1377">
        <v>5</v>
      </c>
      <c r="J1377">
        <v>643</v>
      </c>
      <c r="K1377">
        <v>18670</v>
      </c>
      <c r="L1377">
        <v>76</v>
      </c>
      <c r="M1377">
        <v>1</v>
      </c>
      <c r="N1377" t="s">
        <v>48</v>
      </c>
      <c r="O1377" t="s">
        <v>76</v>
      </c>
    </row>
    <row r="1378" spans="1:15" x14ac:dyDescent="0.3">
      <c r="A1378" s="7">
        <v>18665</v>
      </c>
      <c r="B1378" s="6" t="s">
        <v>2815</v>
      </c>
      <c r="C1378" t="s">
        <v>2816</v>
      </c>
      <c r="D1378" s="2" t="s">
        <v>52</v>
      </c>
      <c r="E1378" s="4" t="s">
        <v>46</v>
      </c>
      <c r="F1378" t="s">
        <v>76</v>
      </c>
      <c r="G1378">
        <v>2565</v>
      </c>
      <c r="H1378">
        <v>85434</v>
      </c>
      <c r="I1378">
        <v>12</v>
      </c>
      <c r="J1378">
        <v>1995</v>
      </c>
      <c r="K1378">
        <v>21388</v>
      </c>
      <c r="L1378">
        <v>67</v>
      </c>
      <c r="M1378">
        <v>3</v>
      </c>
      <c r="N1378" t="s">
        <v>48</v>
      </c>
      <c r="O1378" t="s">
        <v>76</v>
      </c>
    </row>
    <row r="1379" spans="1:15" x14ac:dyDescent="0.3">
      <c r="A1379" s="7">
        <v>18666</v>
      </c>
      <c r="B1379" s="6" t="s">
        <v>2817</v>
      </c>
      <c r="C1379" t="s">
        <v>2818</v>
      </c>
      <c r="D1379" s="2" t="s">
        <v>45</v>
      </c>
      <c r="E1379" s="4" t="s">
        <v>46</v>
      </c>
      <c r="F1379" t="s">
        <v>60</v>
      </c>
      <c r="G1379">
        <v>119</v>
      </c>
      <c r="H1379">
        <v>30254</v>
      </c>
      <c r="I1379">
        <v>4</v>
      </c>
      <c r="J1379">
        <v>532</v>
      </c>
      <c r="K1379">
        <v>16656</v>
      </c>
      <c r="L1379">
        <v>87</v>
      </c>
      <c r="M1379">
        <v>2</v>
      </c>
      <c r="N1379" t="s">
        <v>48</v>
      </c>
      <c r="O1379" t="s">
        <v>60</v>
      </c>
    </row>
    <row r="1380" spans="1:15" x14ac:dyDescent="0.3">
      <c r="A1380" s="7">
        <v>18667</v>
      </c>
      <c r="B1380" s="6" t="s">
        <v>2819</v>
      </c>
      <c r="C1380" t="s">
        <v>2820</v>
      </c>
      <c r="D1380" s="2" t="s">
        <v>45</v>
      </c>
      <c r="E1380" s="4" t="s">
        <v>59</v>
      </c>
      <c r="F1380" t="s">
        <v>60</v>
      </c>
      <c r="G1380">
        <v>725</v>
      </c>
      <c r="H1380">
        <v>86147</v>
      </c>
      <c r="I1380">
        <v>19</v>
      </c>
      <c r="J1380">
        <v>479</v>
      </c>
      <c r="K1380">
        <v>29932</v>
      </c>
      <c r="L1380">
        <v>81</v>
      </c>
      <c r="M1380">
        <v>1</v>
      </c>
      <c r="N1380" t="s">
        <v>48</v>
      </c>
      <c r="O1380" t="s">
        <v>60</v>
      </c>
    </row>
    <row r="1381" spans="1:15" x14ac:dyDescent="0.3">
      <c r="A1381" s="7">
        <v>18668</v>
      </c>
      <c r="B1381" s="6" t="s">
        <v>2821</v>
      </c>
      <c r="C1381" t="s">
        <v>2822</v>
      </c>
      <c r="D1381" s="2" t="s">
        <v>45</v>
      </c>
      <c r="E1381" s="4" t="s">
        <v>59</v>
      </c>
      <c r="F1381" t="s">
        <v>60</v>
      </c>
      <c r="G1381">
        <v>256</v>
      </c>
      <c r="H1381">
        <v>69309</v>
      </c>
      <c r="I1381">
        <v>9</v>
      </c>
      <c r="J1381">
        <v>1644</v>
      </c>
      <c r="K1381">
        <v>18082</v>
      </c>
      <c r="L1381">
        <v>97</v>
      </c>
      <c r="M1381">
        <v>1</v>
      </c>
      <c r="N1381" t="s">
        <v>32</v>
      </c>
      <c r="O1381" t="s">
        <v>60</v>
      </c>
    </row>
    <row r="1382" spans="1:15" x14ac:dyDescent="0.3">
      <c r="A1382" s="7">
        <v>18669</v>
      </c>
      <c r="B1382" s="6" t="s">
        <v>2823</v>
      </c>
      <c r="C1382" t="s">
        <v>2824</v>
      </c>
      <c r="D1382" s="2" t="s">
        <v>52</v>
      </c>
      <c r="E1382" s="4" t="s">
        <v>46</v>
      </c>
      <c r="F1382" t="s">
        <v>76</v>
      </c>
      <c r="G1382">
        <v>3078</v>
      </c>
      <c r="H1382">
        <v>24985</v>
      </c>
      <c r="I1382">
        <v>9</v>
      </c>
      <c r="J1382">
        <v>1873</v>
      </c>
      <c r="K1382">
        <v>12007</v>
      </c>
      <c r="L1382">
        <v>76</v>
      </c>
      <c r="M1382">
        <v>3</v>
      </c>
      <c r="N1382" t="s">
        <v>48</v>
      </c>
      <c r="O1382" t="s">
        <v>76</v>
      </c>
    </row>
    <row r="1383" spans="1:15" x14ac:dyDescent="0.3">
      <c r="A1383" s="7">
        <v>18670</v>
      </c>
      <c r="B1383" s="6" t="s">
        <v>2825</v>
      </c>
      <c r="C1383" t="s">
        <v>2826</v>
      </c>
      <c r="D1383" s="2" t="s">
        <v>45</v>
      </c>
      <c r="E1383" s="4" t="s">
        <v>46</v>
      </c>
      <c r="F1383" t="s">
        <v>76</v>
      </c>
      <c r="G1383">
        <v>696</v>
      </c>
      <c r="H1383">
        <v>34169</v>
      </c>
      <c r="I1383">
        <v>24</v>
      </c>
      <c r="J1383">
        <v>1405</v>
      </c>
      <c r="K1383">
        <v>21887</v>
      </c>
      <c r="L1383">
        <v>84</v>
      </c>
      <c r="M1383">
        <v>3</v>
      </c>
      <c r="N1383" t="s">
        <v>48</v>
      </c>
      <c r="O1383" t="s">
        <v>76</v>
      </c>
    </row>
    <row r="1384" spans="1:15" x14ac:dyDescent="0.3">
      <c r="A1384" s="7">
        <v>18671</v>
      </c>
      <c r="B1384" s="6" t="s">
        <v>2827</v>
      </c>
      <c r="C1384" t="s">
        <v>2828</v>
      </c>
      <c r="D1384" s="2" t="s">
        <v>45</v>
      </c>
      <c r="E1384" s="4" t="s">
        <v>59</v>
      </c>
      <c r="F1384" t="s">
        <v>76</v>
      </c>
      <c r="G1384">
        <v>525</v>
      </c>
      <c r="H1384">
        <v>41484</v>
      </c>
      <c r="I1384">
        <v>7</v>
      </c>
      <c r="J1384">
        <v>1286</v>
      </c>
      <c r="K1384">
        <v>12480</v>
      </c>
      <c r="L1384">
        <v>56</v>
      </c>
      <c r="M1384">
        <v>1</v>
      </c>
      <c r="N1384" t="s">
        <v>37</v>
      </c>
      <c r="O1384" t="s">
        <v>76</v>
      </c>
    </row>
    <row r="1385" spans="1:15" x14ac:dyDescent="0.3">
      <c r="A1385" s="7">
        <v>18672</v>
      </c>
      <c r="B1385" s="6" t="s">
        <v>2829</v>
      </c>
      <c r="C1385" t="s">
        <v>2830</v>
      </c>
      <c r="D1385" s="2" t="s">
        <v>52</v>
      </c>
      <c r="E1385" s="4" t="s">
        <v>59</v>
      </c>
      <c r="F1385" t="s">
        <v>54</v>
      </c>
      <c r="G1385">
        <v>1550</v>
      </c>
      <c r="H1385">
        <v>82258</v>
      </c>
      <c r="I1385">
        <v>29</v>
      </c>
      <c r="J1385">
        <v>2211</v>
      </c>
      <c r="K1385">
        <v>3318</v>
      </c>
      <c r="L1385">
        <v>8</v>
      </c>
      <c r="M1385">
        <v>8</v>
      </c>
      <c r="N1385" t="s">
        <v>48</v>
      </c>
      <c r="O1385" t="s">
        <v>49</v>
      </c>
    </row>
    <row r="1386" spans="1:15" x14ac:dyDescent="0.3">
      <c r="A1386" s="7">
        <v>18673</v>
      </c>
      <c r="B1386" s="6" t="s">
        <v>2831</v>
      </c>
      <c r="C1386" t="s">
        <v>2832</v>
      </c>
      <c r="D1386" s="2" t="s">
        <v>58</v>
      </c>
      <c r="E1386" s="4" t="s">
        <v>46</v>
      </c>
      <c r="F1386" t="s">
        <v>60</v>
      </c>
      <c r="G1386">
        <v>174</v>
      </c>
      <c r="H1386">
        <v>26724</v>
      </c>
      <c r="I1386">
        <v>9</v>
      </c>
      <c r="J1386">
        <v>1776</v>
      </c>
      <c r="K1386">
        <v>27286</v>
      </c>
      <c r="L1386">
        <v>99</v>
      </c>
      <c r="M1386">
        <v>2</v>
      </c>
      <c r="N1386" t="s">
        <v>32</v>
      </c>
      <c r="O1386" t="s">
        <v>60</v>
      </c>
    </row>
    <row r="1387" spans="1:15" x14ac:dyDescent="0.3">
      <c r="A1387" s="7">
        <v>18674</v>
      </c>
      <c r="B1387" s="6" t="s">
        <v>2833</v>
      </c>
      <c r="C1387" t="s">
        <v>2834</v>
      </c>
      <c r="D1387" s="2" t="s">
        <v>70</v>
      </c>
      <c r="E1387" s="4" t="s">
        <v>46</v>
      </c>
      <c r="F1387" t="s">
        <v>67</v>
      </c>
      <c r="G1387">
        <v>318</v>
      </c>
      <c r="H1387">
        <v>62611</v>
      </c>
      <c r="I1387">
        <v>9</v>
      </c>
      <c r="J1387">
        <v>2560</v>
      </c>
      <c r="K1387">
        <v>12592</v>
      </c>
      <c r="L1387">
        <v>61</v>
      </c>
      <c r="M1387">
        <v>1</v>
      </c>
      <c r="N1387" t="s">
        <v>48</v>
      </c>
      <c r="O1387" t="s">
        <v>47</v>
      </c>
    </row>
    <row r="1388" spans="1:15" x14ac:dyDescent="0.3">
      <c r="A1388" s="7">
        <v>18675</v>
      </c>
      <c r="B1388" s="6" t="s">
        <v>2835</v>
      </c>
      <c r="C1388" t="s">
        <v>2836</v>
      </c>
      <c r="D1388" s="2" t="s">
        <v>52</v>
      </c>
      <c r="E1388" s="4" t="s">
        <v>46</v>
      </c>
      <c r="F1388" t="s">
        <v>67</v>
      </c>
      <c r="G1388">
        <v>1035</v>
      </c>
      <c r="H1388">
        <v>63790</v>
      </c>
      <c r="I1388">
        <v>9</v>
      </c>
      <c r="J1388">
        <v>3556</v>
      </c>
      <c r="K1388">
        <v>13820</v>
      </c>
      <c r="L1388">
        <v>64</v>
      </c>
      <c r="M1388">
        <v>1</v>
      </c>
      <c r="N1388" t="s">
        <v>61</v>
      </c>
      <c r="O1388" t="s">
        <v>49</v>
      </c>
    </row>
    <row r="1389" spans="1:15" x14ac:dyDescent="0.3">
      <c r="A1389" s="7">
        <v>18676</v>
      </c>
      <c r="B1389" s="6" t="s">
        <v>2837</v>
      </c>
      <c r="C1389" t="s">
        <v>2838</v>
      </c>
      <c r="D1389" s="2" t="s">
        <v>45</v>
      </c>
      <c r="E1389" s="4" t="s">
        <v>46</v>
      </c>
      <c r="F1389" t="s">
        <v>47</v>
      </c>
      <c r="G1389">
        <v>912</v>
      </c>
      <c r="H1389">
        <v>75400</v>
      </c>
      <c r="I1389">
        <v>14</v>
      </c>
      <c r="J1389">
        <v>2491</v>
      </c>
      <c r="K1389">
        <v>10975</v>
      </c>
      <c r="L1389">
        <v>52</v>
      </c>
      <c r="M1389">
        <v>0</v>
      </c>
      <c r="N1389" t="s">
        <v>48</v>
      </c>
      <c r="O1389" t="s">
        <v>47</v>
      </c>
    </row>
    <row r="1390" spans="1:15" x14ac:dyDescent="0.3">
      <c r="A1390" s="7">
        <v>18677</v>
      </c>
      <c r="B1390" s="6" t="s">
        <v>2839</v>
      </c>
      <c r="C1390" t="s">
        <v>2840</v>
      </c>
      <c r="D1390" s="2" t="s">
        <v>70</v>
      </c>
      <c r="E1390" s="4" t="s">
        <v>46</v>
      </c>
      <c r="F1390" t="s">
        <v>47</v>
      </c>
      <c r="G1390">
        <v>270</v>
      </c>
      <c r="H1390">
        <v>74294</v>
      </c>
      <c r="I1390">
        <v>16</v>
      </c>
      <c r="J1390">
        <v>2039</v>
      </c>
      <c r="K1390">
        <v>9498</v>
      </c>
      <c r="L1390">
        <v>65</v>
      </c>
      <c r="M1390">
        <v>1</v>
      </c>
      <c r="N1390" t="s">
        <v>48</v>
      </c>
      <c r="O1390" t="s">
        <v>47</v>
      </c>
    </row>
    <row r="1391" spans="1:15" x14ac:dyDescent="0.3">
      <c r="A1391" s="7">
        <v>18678</v>
      </c>
      <c r="B1391" s="6" t="s">
        <v>2841</v>
      </c>
      <c r="C1391" t="s">
        <v>2842</v>
      </c>
      <c r="D1391" s="2" t="s">
        <v>45</v>
      </c>
      <c r="E1391" s="4" t="s">
        <v>46</v>
      </c>
      <c r="F1391" t="s">
        <v>47</v>
      </c>
      <c r="G1391">
        <v>906</v>
      </c>
      <c r="H1391">
        <v>15235</v>
      </c>
      <c r="I1391">
        <v>6</v>
      </c>
      <c r="J1391">
        <v>3083</v>
      </c>
      <c r="K1391">
        <v>11419</v>
      </c>
      <c r="L1391">
        <v>51</v>
      </c>
      <c r="M1391">
        <v>0</v>
      </c>
      <c r="N1391" t="s">
        <v>48</v>
      </c>
      <c r="O1391" t="s">
        <v>49</v>
      </c>
    </row>
    <row r="1392" spans="1:15" x14ac:dyDescent="0.3">
      <c r="A1392" s="7">
        <v>18679</v>
      </c>
      <c r="B1392" s="6" t="s">
        <v>2843</v>
      </c>
      <c r="C1392" t="s">
        <v>2844</v>
      </c>
      <c r="D1392" s="2" t="s">
        <v>79</v>
      </c>
      <c r="E1392" s="4" t="s">
        <v>59</v>
      </c>
      <c r="F1392" t="s">
        <v>76</v>
      </c>
      <c r="G1392">
        <v>2835</v>
      </c>
      <c r="H1392">
        <v>38912</v>
      </c>
      <c r="I1392">
        <v>1</v>
      </c>
      <c r="J1392">
        <v>1729</v>
      </c>
      <c r="K1392">
        <v>10838</v>
      </c>
      <c r="L1392">
        <v>56</v>
      </c>
      <c r="M1392">
        <v>3</v>
      </c>
      <c r="N1392" t="s">
        <v>37</v>
      </c>
      <c r="O1392" t="s">
        <v>76</v>
      </c>
    </row>
    <row r="1393" spans="1:15" x14ac:dyDescent="0.3">
      <c r="A1393" s="7">
        <v>18680</v>
      </c>
      <c r="B1393" s="6" t="s">
        <v>2845</v>
      </c>
      <c r="C1393" t="s">
        <v>2846</v>
      </c>
      <c r="D1393" s="2" t="s">
        <v>45</v>
      </c>
      <c r="E1393" s="4" t="s">
        <v>46</v>
      </c>
      <c r="F1393" t="s">
        <v>60</v>
      </c>
      <c r="G1393">
        <v>137</v>
      </c>
      <c r="H1393">
        <v>30135</v>
      </c>
      <c r="I1393">
        <v>12</v>
      </c>
      <c r="J1393">
        <v>1369</v>
      </c>
      <c r="K1393">
        <v>21790</v>
      </c>
      <c r="L1393">
        <v>98</v>
      </c>
      <c r="M1393">
        <v>2</v>
      </c>
      <c r="N1393" t="s">
        <v>48</v>
      </c>
      <c r="O1393" t="s">
        <v>76</v>
      </c>
    </row>
    <row r="1394" spans="1:15" x14ac:dyDescent="0.3">
      <c r="A1394" s="7">
        <v>18681</v>
      </c>
      <c r="B1394" s="6" t="s">
        <v>2847</v>
      </c>
      <c r="C1394" t="s">
        <v>2848</v>
      </c>
      <c r="D1394" s="2" t="s">
        <v>52</v>
      </c>
      <c r="E1394" s="4" t="s">
        <v>46</v>
      </c>
      <c r="F1394" t="s">
        <v>80</v>
      </c>
      <c r="G1394">
        <v>4793</v>
      </c>
      <c r="H1394">
        <v>43137</v>
      </c>
      <c r="I1394">
        <v>45</v>
      </c>
      <c r="J1394">
        <v>8922</v>
      </c>
      <c r="K1394">
        <v>2628</v>
      </c>
      <c r="L1394">
        <v>15</v>
      </c>
      <c r="M1394">
        <v>6</v>
      </c>
      <c r="N1394" t="s">
        <v>48</v>
      </c>
      <c r="O1394" t="s">
        <v>54</v>
      </c>
    </row>
    <row r="1395" spans="1:15" x14ac:dyDescent="0.3">
      <c r="A1395" s="7">
        <v>18682</v>
      </c>
      <c r="B1395" s="6" t="s">
        <v>2849</v>
      </c>
      <c r="C1395" t="s">
        <v>2850</v>
      </c>
      <c r="D1395" s="2" t="s">
        <v>52</v>
      </c>
      <c r="E1395" s="4" t="s">
        <v>59</v>
      </c>
      <c r="F1395" t="s">
        <v>80</v>
      </c>
      <c r="G1395">
        <v>4755</v>
      </c>
      <c r="H1395">
        <v>44469</v>
      </c>
      <c r="I1395">
        <v>53</v>
      </c>
      <c r="J1395">
        <v>19793</v>
      </c>
      <c r="K1395">
        <v>1689</v>
      </c>
      <c r="L1395">
        <v>17</v>
      </c>
      <c r="M1395">
        <v>5</v>
      </c>
      <c r="N1395" t="s">
        <v>37</v>
      </c>
      <c r="O1395" t="s">
        <v>54</v>
      </c>
    </row>
    <row r="1396" spans="1:15" x14ac:dyDescent="0.3">
      <c r="A1396" s="7">
        <v>18683</v>
      </c>
      <c r="B1396" s="6" t="s">
        <v>2851</v>
      </c>
      <c r="C1396" t="s">
        <v>2852</v>
      </c>
      <c r="D1396" s="2" t="s">
        <v>64</v>
      </c>
      <c r="E1396" s="4" t="s">
        <v>46</v>
      </c>
      <c r="F1396" t="s">
        <v>47</v>
      </c>
      <c r="G1396">
        <v>246</v>
      </c>
      <c r="H1396">
        <v>20321</v>
      </c>
      <c r="I1396">
        <v>11</v>
      </c>
      <c r="J1396">
        <v>5910</v>
      </c>
      <c r="K1396">
        <v>10349</v>
      </c>
      <c r="L1396">
        <v>54</v>
      </c>
      <c r="M1396">
        <v>0</v>
      </c>
      <c r="N1396" t="s">
        <v>48</v>
      </c>
      <c r="O1396" t="s">
        <v>49</v>
      </c>
    </row>
    <row r="1397" spans="1:15" x14ac:dyDescent="0.3">
      <c r="A1397" s="7">
        <v>18684</v>
      </c>
      <c r="B1397" s="6" t="s">
        <v>2853</v>
      </c>
      <c r="C1397" t="s">
        <v>2854</v>
      </c>
      <c r="D1397" s="2" t="s">
        <v>58</v>
      </c>
      <c r="E1397" s="4" t="s">
        <v>59</v>
      </c>
      <c r="F1397" t="s">
        <v>60</v>
      </c>
      <c r="G1397">
        <v>176</v>
      </c>
      <c r="H1397">
        <v>31769</v>
      </c>
      <c r="I1397">
        <v>13</v>
      </c>
      <c r="J1397">
        <v>1308</v>
      </c>
      <c r="K1397">
        <v>28416</v>
      </c>
      <c r="L1397">
        <v>94</v>
      </c>
      <c r="M1397">
        <v>1</v>
      </c>
      <c r="N1397" t="s">
        <v>48</v>
      </c>
      <c r="O1397" t="s">
        <v>60</v>
      </c>
    </row>
    <row r="1398" spans="1:15" x14ac:dyDescent="0.3">
      <c r="A1398" s="7">
        <v>18685</v>
      </c>
      <c r="B1398" s="6" t="s">
        <v>2855</v>
      </c>
      <c r="C1398" t="s">
        <v>2856</v>
      </c>
      <c r="D1398" s="2" t="s">
        <v>58</v>
      </c>
      <c r="E1398" s="4" t="s">
        <v>46</v>
      </c>
      <c r="F1398" t="s">
        <v>60</v>
      </c>
      <c r="G1398">
        <v>56</v>
      </c>
      <c r="H1398">
        <v>70610</v>
      </c>
      <c r="I1398">
        <v>5</v>
      </c>
      <c r="J1398">
        <v>338</v>
      </c>
      <c r="K1398">
        <v>27669</v>
      </c>
      <c r="L1398">
        <v>83</v>
      </c>
      <c r="M1398">
        <v>2</v>
      </c>
      <c r="N1398" t="s">
        <v>61</v>
      </c>
      <c r="O1398" t="s">
        <v>60</v>
      </c>
    </row>
    <row r="1399" spans="1:15" x14ac:dyDescent="0.3">
      <c r="A1399" s="7">
        <v>18686</v>
      </c>
      <c r="B1399" s="6" t="s">
        <v>2857</v>
      </c>
      <c r="C1399" t="s">
        <v>2858</v>
      </c>
      <c r="D1399" s="2" t="s">
        <v>64</v>
      </c>
      <c r="E1399" s="4" t="s">
        <v>59</v>
      </c>
      <c r="F1399" t="s">
        <v>60</v>
      </c>
      <c r="G1399">
        <v>709</v>
      </c>
      <c r="H1399">
        <v>23220</v>
      </c>
      <c r="I1399">
        <v>4</v>
      </c>
      <c r="J1399">
        <v>608</v>
      </c>
      <c r="K1399">
        <v>18126</v>
      </c>
      <c r="L1399">
        <v>93</v>
      </c>
      <c r="M1399">
        <v>2</v>
      </c>
      <c r="N1399" t="s">
        <v>32</v>
      </c>
      <c r="O1399" t="s">
        <v>60</v>
      </c>
    </row>
    <row r="1400" spans="1:15" x14ac:dyDescent="0.3">
      <c r="A1400" s="7">
        <v>18687</v>
      </c>
      <c r="B1400" s="6" t="s">
        <v>2859</v>
      </c>
      <c r="C1400" t="s">
        <v>2860</v>
      </c>
      <c r="D1400" s="2" t="s">
        <v>52</v>
      </c>
      <c r="E1400" s="4" t="s">
        <v>59</v>
      </c>
      <c r="F1400" t="s">
        <v>80</v>
      </c>
      <c r="G1400">
        <v>3524</v>
      </c>
      <c r="H1400">
        <v>11293</v>
      </c>
      <c r="I1400">
        <v>58</v>
      </c>
      <c r="J1400">
        <v>41799</v>
      </c>
      <c r="K1400">
        <v>1803</v>
      </c>
      <c r="L1400">
        <v>20</v>
      </c>
      <c r="M1400">
        <v>6</v>
      </c>
      <c r="N1400" t="s">
        <v>48</v>
      </c>
      <c r="O1400" t="s">
        <v>54</v>
      </c>
    </row>
    <row r="1401" spans="1:15" x14ac:dyDescent="0.3">
      <c r="A1401" s="7">
        <v>18688</v>
      </c>
      <c r="B1401" s="6" t="s">
        <v>2861</v>
      </c>
      <c r="C1401" t="s">
        <v>2862</v>
      </c>
      <c r="D1401" s="2" t="s">
        <v>52</v>
      </c>
      <c r="E1401" s="4" t="s">
        <v>59</v>
      </c>
      <c r="F1401" t="s">
        <v>60</v>
      </c>
      <c r="G1401">
        <v>953</v>
      </c>
      <c r="H1401">
        <v>51638</v>
      </c>
      <c r="I1401">
        <v>13</v>
      </c>
      <c r="J1401">
        <v>1310</v>
      </c>
      <c r="K1401">
        <v>24488</v>
      </c>
      <c r="L1401">
        <v>82</v>
      </c>
      <c r="M1401">
        <v>2</v>
      </c>
      <c r="N1401" t="s">
        <v>48</v>
      </c>
      <c r="O1401" t="s">
        <v>60</v>
      </c>
    </row>
    <row r="1402" spans="1:15" x14ac:dyDescent="0.3">
      <c r="A1402" s="7">
        <v>18689</v>
      </c>
      <c r="B1402" s="6" t="s">
        <v>2863</v>
      </c>
      <c r="C1402" t="s">
        <v>2864</v>
      </c>
      <c r="D1402" s="2" t="s">
        <v>58</v>
      </c>
      <c r="E1402" s="4" t="s">
        <v>59</v>
      </c>
      <c r="F1402" t="s">
        <v>60</v>
      </c>
      <c r="G1402">
        <v>168</v>
      </c>
      <c r="H1402">
        <v>56559</v>
      </c>
      <c r="I1402">
        <v>17</v>
      </c>
      <c r="J1402">
        <v>535</v>
      </c>
      <c r="K1402">
        <v>21892</v>
      </c>
      <c r="L1402">
        <v>83</v>
      </c>
      <c r="M1402">
        <v>1</v>
      </c>
      <c r="N1402" t="s">
        <v>32</v>
      </c>
      <c r="O1402" t="s">
        <v>76</v>
      </c>
    </row>
    <row r="1403" spans="1:15" x14ac:dyDescent="0.3">
      <c r="A1403" s="7">
        <v>18690</v>
      </c>
      <c r="B1403" s="6" t="s">
        <v>2865</v>
      </c>
      <c r="C1403" t="s">
        <v>2866</v>
      </c>
      <c r="D1403" s="2" t="s">
        <v>64</v>
      </c>
      <c r="E1403" s="4" t="s">
        <v>46</v>
      </c>
      <c r="F1403" t="s">
        <v>60</v>
      </c>
      <c r="G1403">
        <v>174</v>
      </c>
      <c r="H1403">
        <v>75639</v>
      </c>
      <c r="I1403">
        <v>18</v>
      </c>
      <c r="J1403">
        <v>1651</v>
      </c>
      <c r="K1403">
        <v>14104</v>
      </c>
      <c r="L1403">
        <v>83</v>
      </c>
      <c r="M1403">
        <v>2</v>
      </c>
      <c r="N1403" t="s">
        <v>48</v>
      </c>
      <c r="O1403" t="s">
        <v>60</v>
      </c>
    </row>
    <row r="1404" spans="1:15" x14ac:dyDescent="0.3">
      <c r="A1404" s="7">
        <v>18691</v>
      </c>
      <c r="B1404" s="6" t="s">
        <v>2867</v>
      </c>
      <c r="C1404" t="s">
        <v>2868</v>
      </c>
      <c r="D1404" s="2" t="s">
        <v>58</v>
      </c>
      <c r="E1404" s="4" t="s">
        <v>59</v>
      </c>
      <c r="F1404" t="s">
        <v>60</v>
      </c>
      <c r="G1404">
        <v>169</v>
      </c>
      <c r="H1404">
        <v>40583</v>
      </c>
      <c r="I1404">
        <v>2</v>
      </c>
      <c r="J1404">
        <v>1650</v>
      </c>
      <c r="K1404">
        <v>15366</v>
      </c>
      <c r="L1404">
        <v>86</v>
      </c>
      <c r="M1404">
        <v>2</v>
      </c>
      <c r="N1404" t="s">
        <v>32</v>
      </c>
      <c r="O1404" t="s">
        <v>76</v>
      </c>
    </row>
    <row r="1405" spans="1:15" x14ac:dyDescent="0.3">
      <c r="A1405" s="7">
        <v>18692</v>
      </c>
      <c r="B1405" s="6" t="s">
        <v>2869</v>
      </c>
      <c r="C1405" t="s">
        <v>2870</v>
      </c>
      <c r="D1405" s="2" t="s">
        <v>52</v>
      </c>
      <c r="E1405" s="4" t="s">
        <v>59</v>
      </c>
      <c r="F1405" t="s">
        <v>54</v>
      </c>
      <c r="G1405">
        <v>1614</v>
      </c>
      <c r="H1405">
        <v>48647</v>
      </c>
      <c r="I1405">
        <v>30</v>
      </c>
      <c r="J1405">
        <v>2944</v>
      </c>
      <c r="K1405">
        <v>2943</v>
      </c>
      <c r="L1405">
        <v>14</v>
      </c>
      <c r="M1405">
        <v>8</v>
      </c>
      <c r="N1405" t="s">
        <v>61</v>
      </c>
      <c r="O1405" t="s">
        <v>55</v>
      </c>
    </row>
    <row r="1406" spans="1:15" x14ac:dyDescent="0.3">
      <c r="A1406" s="7">
        <v>18693</v>
      </c>
      <c r="B1406" s="6" t="s">
        <v>2871</v>
      </c>
      <c r="C1406" t="s">
        <v>2872</v>
      </c>
      <c r="D1406" s="2" t="s">
        <v>58</v>
      </c>
      <c r="E1406" s="4" t="s">
        <v>59</v>
      </c>
      <c r="F1406" t="s">
        <v>60</v>
      </c>
      <c r="G1406">
        <v>60</v>
      </c>
      <c r="H1406">
        <v>28155</v>
      </c>
      <c r="I1406">
        <v>5</v>
      </c>
      <c r="J1406">
        <v>619</v>
      </c>
      <c r="K1406">
        <v>29681</v>
      </c>
      <c r="L1406">
        <v>94</v>
      </c>
      <c r="M1406">
        <v>2</v>
      </c>
      <c r="N1406" t="s">
        <v>61</v>
      </c>
      <c r="O1406" t="s">
        <v>60</v>
      </c>
    </row>
    <row r="1407" spans="1:15" x14ac:dyDescent="0.3">
      <c r="A1407" s="7">
        <v>18694</v>
      </c>
      <c r="B1407" s="6" t="s">
        <v>2873</v>
      </c>
      <c r="C1407" t="s">
        <v>2874</v>
      </c>
      <c r="D1407" s="2" t="s">
        <v>52</v>
      </c>
      <c r="E1407" s="4" t="s">
        <v>46</v>
      </c>
      <c r="F1407" t="s">
        <v>76</v>
      </c>
      <c r="G1407">
        <v>3047</v>
      </c>
      <c r="H1407">
        <v>20531</v>
      </c>
      <c r="I1407">
        <v>14</v>
      </c>
      <c r="J1407">
        <v>2136</v>
      </c>
      <c r="K1407">
        <v>17044</v>
      </c>
      <c r="L1407">
        <v>85</v>
      </c>
      <c r="M1407">
        <v>2</v>
      </c>
      <c r="N1407" t="s">
        <v>37</v>
      </c>
      <c r="O1407" t="s">
        <v>76</v>
      </c>
    </row>
    <row r="1408" spans="1:15" x14ac:dyDescent="0.3">
      <c r="A1408" s="7">
        <v>18695</v>
      </c>
      <c r="B1408" s="6" t="s">
        <v>2875</v>
      </c>
      <c r="C1408" t="s">
        <v>2876</v>
      </c>
      <c r="D1408" s="2" t="s">
        <v>52</v>
      </c>
      <c r="E1408" s="4" t="s">
        <v>46</v>
      </c>
      <c r="F1408" t="s">
        <v>54</v>
      </c>
      <c r="G1408">
        <v>3395</v>
      </c>
      <c r="H1408">
        <v>40691</v>
      </c>
      <c r="I1408">
        <v>34</v>
      </c>
      <c r="J1408">
        <v>12221</v>
      </c>
      <c r="K1408">
        <v>1886</v>
      </c>
      <c r="L1408">
        <v>17</v>
      </c>
      <c r="M1408">
        <v>4</v>
      </c>
      <c r="N1408" t="s">
        <v>48</v>
      </c>
      <c r="O1408" t="s">
        <v>55</v>
      </c>
    </row>
    <row r="1409" spans="1:15" x14ac:dyDescent="0.3">
      <c r="A1409" s="7">
        <v>18696</v>
      </c>
      <c r="B1409" s="6" t="s">
        <v>2877</v>
      </c>
      <c r="C1409" t="s">
        <v>2878</v>
      </c>
      <c r="D1409" s="2" t="s">
        <v>52</v>
      </c>
      <c r="E1409" s="4" t="s">
        <v>46</v>
      </c>
      <c r="F1409" t="s">
        <v>67</v>
      </c>
      <c r="G1409">
        <v>2006</v>
      </c>
      <c r="H1409">
        <v>65395</v>
      </c>
      <c r="I1409">
        <v>11</v>
      </c>
      <c r="J1409">
        <v>2262</v>
      </c>
      <c r="K1409">
        <v>9841</v>
      </c>
      <c r="L1409">
        <v>47</v>
      </c>
      <c r="M1409">
        <v>1</v>
      </c>
      <c r="N1409" t="s">
        <v>48</v>
      </c>
      <c r="O1409" t="s">
        <v>49</v>
      </c>
    </row>
    <row r="1410" spans="1:15" x14ac:dyDescent="0.3">
      <c r="A1410" s="7">
        <v>18697</v>
      </c>
      <c r="B1410" s="6" t="s">
        <v>2879</v>
      </c>
      <c r="C1410" t="s">
        <v>2880</v>
      </c>
      <c r="D1410" s="2" t="s">
        <v>52</v>
      </c>
      <c r="E1410" s="4" t="s">
        <v>46</v>
      </c>
      <c r="F1410" t="s">
        <v>80</v>
      </c>
      <c r="G1410">
        <v>2707</v>
      </c>
      <c r="H1410">
        <v>62305</v>
      </c>
      <c r="I1410">
        <v>41</v>
      </c>
      <c r="J1410">
        <v>26521</v>
      </c>
      <c r="K1410">
        <v>2621</v>
      </c>
      <c r="L1410">
        <v>19</v>
      </c>
      <c r="M1410">
        <v>4</v>
      </c>
      <c r="N1410" t="s">
        <v>37</v>
      </c>
      <c r="O1410" t="s">
        <v>80</v>
      </c>
    </row>
    <row r="1411" spans="1:15" x14ac:dyDescent="0.3">
      <c r="A1411" s="7">
        <v>18698</v>
      </c>
      <c r="B1411" s="6" t="s">
        <v>2881</v>
      </c>
      <c r="C1411" t="s">
        <v>2882</v>
      </c>
      <c r="D1411" s="2" t="s">
        <v>45</v>
      </c>
      <c r="E1411" s="4" t="s">
        <v>46</v>
      </c>
      <c r="F1411" t="s">
        <v>67</v>
      </c>
      <c r="G1411">
        <v>781</v>
      </c>
      <c r="H1411">
        <v>73686</v>
      </c>
      <c r="I1411">
        <v>5</v>
      </c>
      <c r="J1411">
        <v>1998</v>
      </c>
      <c r="K1411">
        <v>17185</v>
      </c>
      <c r="L1411">
        <v>47</v>
      </c>
      <c r="M1411">
        <v>1</v>
      </c>
      <c r="N1411" t="s">
        <v>61</v>
      </c>
      <c r="O1411" t="s">
        <v>49</v>
      </c>
    </row>
    <row r="1412" spans="1:15" x14ac:dyDescent="0.3">
      <c r="A1412" s="7">
        <v>18699</v>
      </c>
      <c r="B1412" s="6" t="s">
        <v>2883</v>
      </c>
      <c r="C1412" t="s">
        <v>2884</v>
      </c>
      <c r="D1412" s="2" t="s">
        <v>45</v>
      </c>
      <c r="E1412" s="4" t="s">
        <v>59</v>
      </c>
      <c r="F1412" t="s">
        <v>67</v>
      </c>
      <c r="G1412">
        <v>424</v>
      </c>
      <c r="H1412">
        <v>60731</v>
      </c>
      <c r="I1412">
        <v>10</v>
      </c>
      <c r="J1412">
        <v>5307</v>
      </c>
      <c r="K1412">
        <v>15974</v>
      </c>
      <c r="L1412">
        <v>55</v>
      </c>
      <c r="M1412">
        <v>1</v>
      </c>
      <c r="N1412" t="s">
        <v>61</v>
      </c>
      <c r="O1412" t="s">
        <v>47</v>
      </c>
    </row>
    <row r="1413" spans="1:15" x14ac:dyDescent="0.3">
      <c r="A1413" s="7">
        <v>18700</v>
      </c>
      <c r="B1413" s="6" t="s">
        <v>2885</v>
      </c>
      <c r="C1413" t="s">
        <v>2886</v>
      </c>
      <c r="D1413" s="2" t="s">
        <v>45</v>
      </c>
      <c r="E1413" s="4" t="s">
        <v>59</v>
      </c>
      <c r="F1413" t="s">
        <v>60</v>
      </c>
      <c r="G1413">
        <v>164</v>
      </c>
      <c r="H1413">
        <v>86131</v>
      </c>
      <c r="I1413">
        <v>4</v>
      </c>
      <c r="J1413">
        <v>212</v>
      </c>
      <c r="K1413">
        <v>28333</v>
      </c>
      <c r="L1413">
        <v>76</v>
      </c>
      <c r="M1413">
        <v>1</v>
      </c>
      <c r="N1413" t="s">
        <v>32</v>
      </c>
      <c r="O1413" t="s">
        <v>60</v>
      </c>
    </row>
    <row r="1414" spans="1:15" x14ac:dyDescent="0.3">
      <c r="A1414" s="7">
        <v>18701</v>
      </c>
      <c r="B1414" s="6" t="s">
        <v>2887</v>
      </c>
      <c r="C1414" t="s">
        <v>2888</v>
      </c>
      <c r="D1414" s="2" t="s">
        <v>52</v>
      </c>
      <c r="E1414" s="4" t="s">
        <v>46</v>
      </c>
      <c r="F1414" t="s">
        <v>76</v>
      </c>
      <c r="G1414">
        <v>3397</v>
      </c>
      <c r="H1414">
        <v>26724</v>
      </c>
      <c r="I1414">
        <v>11</v>
      </c>
      <c r="J1414">
        <v>1118</v>
      </c>
      <c r="K1414">
        <v>14885</v>
      </c>
      <c r="L1414">
        <v>54</v>
      </c>
      <c r="M1414">
        <v>1</v>
      </c>
      <c r="N1414" t="s">
        <v>32</v>
      </c>
      <c r="O1414" t="s">
        <v>76</v>
      </c>
    </row>
    <row r="1415" spans="1:15" x14ac:dyDescent="0.3">
      <c r="A1415" s="7">
        <v>18702</v>
      </c>
      <c r="B1415" s="6" t="s">
        <v>2889</v>
      </c>
      <c r="C1415" t="s">
        <v>2890</v>
      </c>
      <c r="D1415" s="2" t="s">
        <v>52</v>
      </c>
      <c r="E1415" s="4" t="s">
        <v>46</v>
      </c>
      <c r="F1415" t="s">
        <v>76</v>
      </c>
      <c r="G1415">
        <v>1267</v>
      </c>
      <c r="H1415">
        <v>59607</v>
      </c>
      <c r="I1415">
        <v>18</v>
      </c>
      <c r="J1415">
        <v>1884</v>
      </c>
      <c r="K1415">
        <v>14971</v>
      </c>
      <c r="L1415">
        <v>50</v>
      </c>
      <c r="M1415">
        <v>3</v>
      </c>
      <c r="N1415" t="s">
        <v>48</v>
      </c>
      <c r="O1415" t="s">
        <v>47</v>
      </c>
    </row>
    <row r="1416" spans="1:15" x14ac:dyDescent="0.3">
      <c r="A1416" s="7">
        <v>18703</v>
      </c>
      <c r="B1416" s="6" t="s">
        <v>2891</v>
      </c>
      <c r="C1416" t="s">
        <v>2892</v>
      </c>
      <c r="D1416" s="2" t="s">
        <v>52</v>
      </c>
      <c r="E1416" s="4" t="s">
        <v>59</v>
      </c>
      <c r="F1416" t="s">
        <v>80</v>
      </c>
      <c r="G1416">
        <v>4576</v>
      </c>
      <c r="H1416">
        <v>42898</v>
      </c>
      <c r="I1416">
        <v>56</v>
      </c>
      <c r="J1416">
        <v>39023</v>
      </c>
      <c r="K1416">
        <v>1311</v>
      </c>
      <c r="L1416">
        <v>13</v>
      </c>
      <c r="M1416">
        <v>6</v>
      </c>
      <c r="N1416" t="s">
        <v>37</v>
      </c>
      <c r="O1416" t="s">
        <v>54</v>
      </c>
    </row>
    <row r="1417" spans="1:15" x14ac:dyDescent="0.3">
      <c r="A1417" s="7">
        <v>18704</v>
      </c>
      <c r="B1417" s="6" t="s">
        <v>2893</v>
      </c>
      <c r="C1417" t="s">
        <v>2894</v>
      </c>
      <c r="D1417" s="2" t="s">
        <v>45</v>
      </c>
      <c r="E1417" s="4" t="s">
        <v>46</v>
      </c>
      <c r="F1417" t="s">
        <v>67</v>
      </c>
      <c r="G1417">
        <v>990</v>
      </c>
      <c r="H1417">
        <v>86316</v>
      </c>
      <c r="I1417">
        <v>10</v>
      </c>
      <c r="J1417">
        <v>2304</v>
      </c>
      <c r="K1417">
        <v>10072</v>
      </c>
      <c r="L1417">
        <v>52</v>
      </c>
      <c r="M1417">
        <v>1</v>
      </c>
      <c r="N1417" t="s">
        <v>48</v>
      </c>
      <c r="O1417" t="s">
        <v>76</v>
      </c>
    </row>
    <row r="1418" spans="1:15" x14ac:dyDescent="0.3">
      <c r="A1418" s="7">
        <v>18705</v>
      </c>
      <c r="B1418" s="6" t="s">
        <v>2895</v>
      </c>
      <c r="C1418" t="s">
        <v>2896</v>
      </c>
      <c r="D1418" s="2" t="s">
        <v>58</v>
      </c>
      <c r="E1418" s="4" t="s">
        <v>59</v>
      </c>
      <c r="F1418" t="s">
        <v>60</v>
      </c>
      <c r="G1418">
        <v>111</v>
      </c>
      <c r="H1418">
        <v>18703</v>
      </c>
      <c r="I1418">
        <v>6</v>
      </c>
      <c r="J1418">
        <v>339</v>
      </c>
      <c r="K1418">
        <v>16472</v>
      </c>
      <c r="L1418">
        <v>82</v>
      </c>
      <c r="M1418">
        <v>2</v>
      </c>
      <c r="N1418" t="s">
        <v>61</v>
      </c>
      <c r="O1418" t="s">
        <v>60</v>
      </c>
    </row>
    <row r="1419" spans="1:15" x14ac:dyDescent="0.3">
      <c r="A1419" s="7">
        <v>18706</v>
      </c>
      <c r="B1419" s="6" t="s">
        <v>2897</v>
      </c>
      <c r="C1419" t="s">
        <v>2898</v>
      </c>
      <c r="D1419" s="2" t="s">
        <v>70</v>
      </c>
      <c r="E1419" s="4" t="s">
        <v>46</v>
      </c>
      <c r="F1419" t="s">
        <v>67</v>
      </c>
      <c r="G1419">
        <v>368</v>
      </c>
      <c r="H1419">
        <v>82258</v>
      </c>
      <c r="I1419">
        <v>6</v>
      </c>
      <c r="J1419">
        <v>5083</v>
      </c>
      <c r="K1419">
        <v>9959</v>
      </c>
      <c r="L1419">
        <v>43</v>
      </c>
      <c r="M1419">
        <v>2</v>
      </c>
      <c r="N1419" t="s">
        <v>32</v>
      </c>
      <c r="O1419" t="s">
        <v>49</v>
      </c>
    </row>
    <row r="1420" spans="1:15" x14ac:dyDescent="0.3">
      <c r="A1420" s="7">
        <v>18707</v>
      </c>
      <c r="B1420" s="6" t="s">
        <v>2899</v>
      </c>
      <c r="C1420" t="s">
        <v>2900</v>
      </c>
      <c r="D1420" s="2" t="s">
        <v>64</v>
      </c>
      <c r="E1420" s="4" t="s">
        <v>46</v>
      </c>
      <c r="F1420" t="s">
        <v>47</v>
      </c>
      <c r="G1420">
        <v>820</v>
      </c>
      <c r="H1420">
        <v>25562</v>
      </c>
      <c r="I1420">
        <v>11</v>
      </c>
      <c r="J1420">
        <v>3714</v>
      </c>
      <c r="K1420">
        <v>10739</v>
      </c>
      <c r="L1420">
        <v>55</v>
      </c>
      <c r="M1420">
        <v>0</v>
      </c>
      <c r="N1420" t="s">
        <v>61</v>
      </c>
      <c r="O1420" t="s">
        <v>76</v>
      </c>
    </row>
    <row r="1421" spans="1:15" x14ac:dyDescent="0.3">
      <c r="A1421" s="7">
        <v>18708</v>
      </c>
      <c r="B1421" s="6" t="s">
        <v>2901</v>
      </c>
      <c r="C1421" t="s">
        <v>2902</v>
      </c>
      <c r="D1421" s="2" t="s">
        <v>52</v>
      </c>
      <c r="E1421" s="4" t="s">
        <v>59</v>
      </c>
      <c r="F1421" t="s">
        <v>54</v>
      </c>
      <c r="G1421">
        <v>1250</v>
      </c>
      <c r="H1421">
        <v>66355</v>
      </c>
      <c r="I1421">
        <v>22</v>
      </c>
      <c r="J1421">
        <v>19883</v>
      </c>
      <c r="K1421">
        <v>2706</v>
      </c>
      <c r="L1421">
        <v>11</v>
      </c>
      <c r="M1421">
        <v>5</v>
      </c>
      <c r="N1421" t="s">
        <v>61</v>
      </c>
      <c r="O1421" t="s">
        <v>55</v>
      </c>
    </row>
    <row r="1422" spans="1:15" x14ac:dyDescent="0.3">
      <c r="A1422" s="7">
        <v>18709</v>
      </c>
      <c r="B1422" s="6" t="s">
        <v>2903</v>
      </c>
      <c r="C1422" t="s">
        <v>2904</v>
      </c>
      <c r="D1422" s="2" t="s">
        <v>52</v>
      </c>
      <c r="E1422" s="4" t="s">
        <v>59</v>
      </c>
      <c r="F1422" t="s">
        <v>76</v>
      </c>
      <c r="G1422">
        <v>3025</v>
      </c>
      <c r="H1422">
        <v>14132</v>
      </c>
      <c r="I1422">
        <v>12</v>
      </c>
      <c r="J1422">
        <v>1353</v>
      </c>
      <c r="K1422">
        <v>15093</v>
      </c>
      <c r="L1422">
        <v>84</v>
      </c>
      <c r="M1422">
        <v>3</v>
      </c>
      <c r="N1422" t="s">
        <v>37</v>
      </c>
      <c r="O1422" t="s">
        <v>76</v>
      </c>
    </row>
    <row r="1423" spans="1:15" x14ac:dyDescent="0.3">
      <c r="A1423" s="7">
        <v>18710</v>
      </c>
      <c r="B1423" s="6" t="s">
        <v>2905</v>
      </c>
      <c r="C1423" t="s">
        <v>2906</v>
      </c>
      <c r="D1423" s="2" t="s">
        <v>52</v>
      </c>
      <c r="E1423" s="4" t="s">
        <v>59</v>
      </c>
      <c r="F1423" t="s">
        <v>54</v>
      </c>
      <c r="G1423">
        <v>2331</v>
      </c>
      <c r="H1423">
        <v>67459</v>
      </c>
      <c r="I1423">
        <v>31</v>
      </c>
      <c r="J1423">
        <v>12062</v>
      </c>
      <c r="K1423">
        <v>2874</v>
      </c>
      <c r="L1423">
        <v>25</v>
      </c>
      <c r="M1423">
        <v>4</v>
      </c>
      <c r="N1423" t="s">
        <v>32</v>
      </c>
      <c r="O1423" t="s">
        <v>55</v>
      </c>
    </row>
    <row r="1424" spans="1:15" x14ac:dyDescent="0.3">
      <c r="A1424" s="7">
        <v>18711</v>
      </c>
      <c r="B1424" s="6" t="s">
        <v>2907</v>
      </c>
      <c r="C1424" t="s">
        <v>1680</v>
      </c>
      <c r="D1424" s="2" t="s">
        <v>70</v>
      </c>
      <c r="E1424" s="4" t="s">
        <v>59</v>
      </c>
      <c r="F1424" t="s">
        <v>60</v>
      </c>
      <c r="G1424">
        <v>189</v>
      </c>
      <c r="H1424">
        <v>18118</v>
      </c>
      <c r="I1424">
        <v>6</v>
      </c>
      <c r="J1424">
        <v>933</v>
      </c>
      <c r="K1424">
        <v>15268</v>
      </c>
      <c r="L1424">
        <v>75</v>
      </c>
      <c r="M1424">
        <v>2</v>
      </c>
      <c r="N1424" t="s">
        <v>61</v>
      </c>
      <c r="O1424" t="s">
        <v>60</v>
      </c>
    </row>
    <row r="1425" spans="1:15" x14ac:dyDescent="0.3">
      <c r="A1425" s="7">
        <v>18712</v>
      </c>
      <c r="B1425" s="6" t="s">
        <v>2908</v>
      </c>
      <c r="C1425" t="s">
        <v>2909</v>
      </c>
      <c r="D1425" s="2" t="s">
        <v>58</v>
      </c>
      <c r="E1425" s="4" t="s">
        <v>46</v>
      </c>
      <c r="F1425" t="s">
        <v>60</v>
      </c>
      <c r="G1425">
        <v>135</v>
      </c>
      <c r="H1425">
        <v>24351</v>
      </c>
      <c r="I1425">
        <v>6</v>
      </c>
      <c r="J1425">
        <v>1658</v>
      </c>
      <c r="K1425">
        <v>23463</v>
      </c>
      <c r="L1425">
        <v>91</v>
      </c>
      <c r="M1425">
        <v>2</v>
      </c>
      <c r="N1425" t="s">
        <v>48</v>
      </c>
      <c r="O1425" t="s">
        <v>76</v>
      </c>
    </row>
    <row r="1426" spans="1:15" x14ac:dyDescent="0.3">
      <c r="A1426" s="7">
        <v>18713</v>
      </c>
      <c r="B1426" s="6" t="s">
        <v>2910</v>
      </c>
      <c r="C1426" t="s">
        <v>2911</v>
      </c>
      <c r="D1426" s="2" t="s">
        <v>64</v>
      </c>
      <c r="E1426" s="4" t="s">
        <v>46</v>
      </c>
      <c r="F1426" t="s">
        <v>67</v>
      </c>
      <c r="G1426">
        <v>350</v>
      </c>
      <c r="H1426">
        <v>20443</v>
      </c>
      <c r="I1426">
        <v>14</v>
      </c>
      <c r="J1426">
        <v>1764</v>
      </c>
      <c r="K1426">
        <v>11507</v>
      </c>
      <c r="L1426">
        <v>44</v>
      </c>
      <c r="M1426">
        <v>1</v>
      </c>
      <c r="N1426" t="s">
        <v>61</v>
      </c>
      <c r="O1426" t="s">
        <v>49</v>
      </c>
    </row>
    <row r="1427" spans="1:15" x14ac:dyDescent="0.3">
      <c r="A1427" s="7">
        <v>18714</v>
      </c>
      <c r="B1427" s="6" t="s">
        <v>2912</v>
      </c>
      <c r="C1427" t="s">
        <v>2913</v>
      </c>
      <c r="D1427" s="2" t="s">
        <v>58</v>
      </c>
      <c r="E1427" s="4" t="s">
        <v>59</v>
      </c>
      <c r="F1427" t="s">
        <v>60</v>
      </c>
      <c r="G1427">
        <v>102</v>
      </c>
      <c r="H1427">
        <v>14669</v>
      </c>
      <c r="I1427">
        <v>11</v>
      </c>
      <c r="J1427">
        <v>984</v>
      </c>
      <c r="K1427">
        <v>26892</v>
      </c>
      <c r="L1427">
        <v>96</v>
      </c>
      <c r="M1427">
        <v>1</v>
      </c>
      <c r="N1427" t="s">
        <v>48</v>
      </c>
      <c r="O1427" t="s">
        <v>60</v>
      </c>
    </row>
    <row r="1428" spans="1:15" x14ac:dyDescent="0.3">
      <c r="A1428" s="7">
        <v>18715</v>
      </c>
      <c r="B1428" s="6" t="s">
        <v>2914</v>
      </c>
      <c r="C1428" t="s">
        <v>2915</v>
      </c>
      <c r="D1428" s="2" t="s">
        <v>58</v>
      </c>
      <c r="E1428" s="4" t="s">
        <v>46</v>
      </c>
      <c r="F1428" t="s">
        <v>47</v>
      </c>
      <c r="G1428">
        <v>214</v>
      </c>
      <c r="H1428">
        <v>62622</v>
      </c>
      <c r="I1428">
        <v>14</v>
      </c>
      <c r="J1428">
        <v>5336</v>
      </c>
      <c r="K1428">
        <v>9358</v>
      </c>
      <c r="L1428">
        <v>60</v>
      </c>
      <c r="M1428">
        <v>0</v>
      </c>
      <c r="N1428" t="s">
        <v>37</v>
      </c>
      <c r="O1428" t="s">
        <v>49</v>
      </c>
    </row>
    <row r="1429" spans="1:15" x14ac:dyDescent="0.3">
      <c r="A1429" s="7">
        <v>18716</v>
      </c>
      <c r="B1429" s="6" t="s">
        <v>2916</v>
      </c>
      <c r="C1429" t="s">
        <v>2917</v>
      </c>
      <c r="D1429" s="2" t="s">
        <v>45</v>
      </c>
      <c r="E1429" s="4" t="s">
        <v>59</v>
      </c>
      <c r="F1429" t="s">
        <v>67</v>
      </c>
      <c r="G1429">
        <v>573</v>
      </c>
      <c r="H1429">
        <v>20474</v>
      </c>
      <c r="I1429">
        <v>11</v>
      </c>
      <c r="J1429">
        <v>5198</v>
      </c>
      <c r="K1429">
        <v>8366</v>
      </c>
      <c r="L1429">
        <v>60</v>
      </c>
      <c r="M1429">
        <v>2</v>
      </c>
      <c r="N1429" t="s">
        <v>48</v>
      </c>
      <c r="O1429" t="s">
        <v>47</v>
      </c>
    </row>
    <row r="1430" spans="1:15" x14ac:dyDescent="0.3">
      <c r="A1430" s="7">
        <v>18717</v>
      </c>
      <c r="B1430" s="6" t="s">
        <v>2918</v>
      </c>
      <c r="C1430" t="s">
        <v>2919</v>
      </c>
      <c r="D1430" s="2" t="s">
        <v>52</v>
      </c>
      <c r="E1430" s="4" t="s">
        <v>46</v>
      </c>
      <c r="F1430" t="s">
        <v>76</v>
      </c>
      <c r="G1430">
        <v>3691</v>
      </c>
      <c r="H1430">
        <v>28751</v>
      </c>
      <c r="I1430">
        <v>21</v>
      </c>
      <c r="J1430">
        <v>2375</v>
      </c>
      <c r="K1430">
        <v>14394</v>
      </c>
      <c r="L1430">
        <v>55</v>
      </c>
      <c r="M1430">
        <v>1</v>
      </c>
      <c r="N1430" t="s">
        <v>48</v>
      </c>
      <c r="O1430" t="s">
        <v>47</v>
      </c>
    </row>
    <row r="1431" spans="1:15" x14ac:dyDescent="0.3">
      <c r="A1431" s="7">
        <v>18718</v>
      </c>
      <c r="B1431" s="6" t="s">
        <v>2920</v>
      </c>
      <c r="C1431" t="s">
        <v>2921</v>
      </c>
      <c r="D1431" s="2" t="s">
        <v>52</v>
      </c>
      <c r="E1431" s="4" t="s">
        <v>46</v>
      </c>
      <c r="F1431" t="s">
        <v>76</v>
      </c>
      <c r="G1431">
        <v>3756</v>
      </c>
      <c r="H1431">
        <v>74892</v>
      </c>
      <c r="I1431">
        <v>16</v>
      </c>
      <c r="J1431">
        <v>1322</v>
      </c>
      <c r="K1431">
        <v>18758</v>
      </c>
      <c r="L1431">
        <v>82</v>
      </c>
      <c r="M1431">
        <v>2</v>
      </c>
      <c r="N1431" t="s">
        <v>48</v>
      </c>
      <c r="O1431" t="s">
        <v>47</v>
      </c>
    </row>
    <row r="1432" spans="1:15" x14ac:dyDescent="0.3">
      <c r="A1432" s="7">
        <v>18719</v>
      </c>
      <c r="B1432" s="6" t="s">
        <v>2922</v>
      </c>
      <c r="C1432" t="s">
        <v>2923</v>
      </c>
      <c r="D1432" s="2" t="s">
        <v>58</v>
      </c>
      <c r="E1432" s="4" t="s">
        <v>46</v>
      </c>
      <c r="F1432" t="s">
        <v>60</v>
      </c>
      <c r="G1432">
        <v>143</v>
      </c>
      <c r="H1432">
        <v>25034</v>
      </c>
      <c r="I1432">
        <v>18</v>
      </c>
      <c r="J1432">
        <v>456</v>
      </c>
      <c r="K1432">
        <v>13248</v>
      </c>
      <c r="L1432">
        <v>100</v>
      </c>
      <c r="M1432">
        <v>1</v>
      </c>
      <c r="N1432" t="s">
        <v>48</v>
      </c>
      <c r="O1432" t="s">
        <v>60</v>
      </c>
    </row>
    <row r="1433" spans="1:15" x14ac:dyDescent="0.3">
      <c r="A1433" s="7">
        <v>18720</v>
      </c>
      <c r="B1433" s="6" t="s">
        <v>2924</v>
      </c>
      <c r="C1433" t="s">
        <v>2925</v>
      </c>
      <c r="D1433" s="2" t="s">
        <v>45</v>
      </c>
      <c r="E1433" s="4" t="s">
        <v>59</v>
      </c>
      <c r="F1433" t="s">
        <v>60</v>
      </c>
      <c r="G1433">
        <v>623</v>
      </c>
      <c r="H1433">
        <v>58103</v>
      </c>
      <c r="I1433">
        <v>10</v>
      </c>
      <c r="J1433">
        <v>451</v>
      </c>
      <c r="K1433">
        <v>14685</v>
      </c>
      <c r="L1433">
        <v>99</v>
      </c>
      <c r="M1433">
        <v>1</v>
      </c>
      <c r="N1433" t="s">
        <v>32</v>
      </c>
      <c r="O1433" t="s">
        <v>60</v>
      </c>
    </row>
    <row r="1434" spans="1:15" x14ac:dyDescent="0.3">
      <c r="A1434" s="7">
        <v>18721</v>
      </c>
      <c r="B1434" s="6" t="s">
        <v>2926</v>
      </c>
      <c r="C1434" t="s">
        <v>2927</v>
      </c>
      <c r="D1434" s="2" t="s">
        <v>64</v>
      </c>
      <c r="E1434" s="4" t="s">
        <v>59</v>
      </c>
      <c r="F1434" t="s">
        <v>80</v>
      </c>
      <c r="G1434">
        <v>1115</v>
      </c>
      <c r="H1434">
        <v>41057</v>
      </c>
      <c r="I1434">
        <v>45</v>
      </c>
      <c r="J1434">
        <v>12526</v>
      </c>
      <c r="K1434">
        <v>2285</v>
      </c>
      <c r="L1434">
        <v>12</v>
      </c>
      <c r="M1434">
        <v>5</v>
      </c>
      <c r="N1434" t="s">
        <v>48</v>
      </c>
      <c r="O1434" t="s">
        <v>80</v>
      </c>
    </row>
    <row r="1435" spans="1:15" x14ac:dyDescent="0.3">
      <c r="A1435" s="7">
        <v>18722</v>
      </c>
      <c r="B1435" s="6" t="s">
        <v>2928</v>
      </c>
      <c r="C1435" t="s">
        <v>2929</v>
      </c>
      <c r="D1435" s="2" t="s">
        <v>64</v>
      </c>
      <c r="E1435" s="4" t="s">
        <v>46</v>
      </c>
      <c r="F1435" t="s">
        <v>76</v>
      </c>
      <c r="G1435">
        <v>1120</v>
      </c>
      <c r="H1435">
        <v>61418</v>
      </c>
      <c r="I1435">
        <v>10</v>
      </c>
      <c r="J1435">
        <v>1653</v>
      </c>
      <c r="K1435">
        <v>17717</v>
      </c>
      <c r="L1435">
        <v>66</v>
      </c>
      <c r="M1435">
        <v>1</v>
      </c>
      <c r="N1435" t="s">
        <v>61</v>
      </c>
      <c r="O1435" t="s">
        <v>76</v>
      </c>
    </row>
    <row r="1436" spans="1:15" x14ac:dyDescent="0.3">
      <c r="A1436" s="7">
        <v>18723</v>
      </c>
      <c r="B1436" s="6" t="s">
        <v>2930</v>
      </c>
      <c r="C1436" t="s">
        <v>2931</v>
      </c>
      <c r="D1436" s="2" t="s">
        <v>52</v>
      </c>
      <c r="E1436" s="4" t="s">
        <v>59</v>
      </c>
      <c r="F1436" t="s">
        <v>80</v>
      </c>
      <c r="G1436">
        <v>1120</v>
      </c>
      <c r="H1436">
        <v>89357</v>
      </c>
      <c r="I1436">
        <v>35</v>
      </c>
      <c r="J1436">
        <v>29250</v>
      </c>
      <c r="K1436">
        <v>1060</v>
      </c>
      <c r="L1436">
        <v>16</v>
      </c>
      <c r="M1436">
        <v>3</v>
      </c>
      <c r="N1436" t="s">
        <v>37</v>
      </c>
      <c r="O1436" t="s">
        <v>80</v>
      </c>
    </row>
    <row r="1437" spans="1:15" x14ac:dyDescent="0.3">
      <c r="A1437" s="7">
        <v>18724</v>
      </c>
      <c r="B1437" s="6" t="s">
        <v>2932</v>
      </c>
      <c r="C1437" t="s">
        <v>2933</v>
      </c>
      <c r="D1437" s="2" t="s">
        <v>52</v>
      </c>
      <c r="E1437" s="4" t="s">
        <v>59</v>
      </c>
      <c r="F1437" t="s">
        <v>76</v>
      </c>
      <c r="G1437">
        <v>2138</v>
      </c>
      <c r="H1437">
        <v>37960</v>
      </c>
      <c r="I1437">
        <v>24</v>
      </c>
      <c r="J1437">
        <v>1038</v>
      </c>
      <c r="K1437">
        <v>21004</v>
      </c>
      <c r="L1437">
        <v>76</v>
      </c>
      <c r="M1437">
        <v>2</v>
      </c>
      <c r="N1437" t="s">
        <v>48</v>
      </c>
      <c r="O1437" t="s">
        <v>76</v>
      </c>
    </row>
    <row r="1438" spans="1:15" x14ac:dyDescent="0.3">
      <c r="A1438" s="7">
        <v>18725</v>
      </c>
      <c r="B1438" s="6" t="s">
        <v>2934</v>
      </c>
      <c r="C1438" t="s">
        <v>2935</v>
      </c>
      <c r="D1438" s="2" t="s">
        <v>58</v>
      </c>
      <c r="E1438" s="4" t="s">
        <v>46</v>
      </c>
      <c r="F1438" t="s">
        <v>60</v>
      </c>
      <c r="G1438">
        <v>233</v>
      </c>
      <c r="H1438">
        <v>39026</v>
      </c>
      <c r="I1438">
        <v>5</v>
      </c>
      <c r="J1438">
        <v>1374</v>
      </c>
      <c r="K1438">
        <v>28824</v>
      </c>
      <c r="L1438">
        <v>89</v>
      </c>
      <c r="M1438">
        <v>1</v>
      </c>
      <c r="N1438" t="s">
        <v>61</v>
      </c>
      <c r="O1438" t="s">
        <v>60</v>
      </c>
    </row>
    <row r="1439" spans="1:15" x14ac:dyDescent="0.3">
      <c r="A1439" s="7">
        <v>18726</v>
      </c>
      <c r="B1439" s="6" t="s">
        <v>2936</v>
      </c>
      <c r="C1439" t="s">
        <v>2937</v>
      </c>
      <c r="D1439" s="2" t="s">
        <v>45</v>
      </c>
      <c r="E1439" s="4" t="s">
        <v>46</v>
      </c>
      <c r="F1439" t="s">
        <v>47</v>
      </c>
      <c r="G1439">
        <v>301</v>
      </c>
      <c r="H1439">
        <v>14669</v>
      </c>
      <c r="I1439">
        <v>10</v>
      </c>
      <c r="J1439">
        <v>1467</v>
      </c>
      <c r="K1439">
        <v>11089</v>
      </c>
      <c r="L1439">
        <v>51</v>
      </c>
      <c r="M1439">
        <v>0</v>
      </c>
      <c r="N1439" t="s">
        <v>48</v>
      </c>
      <c r="O1439" t="s">
        <v>47</v>
      </c>
    </row>
    <row r="1440" spans="1:15" x14ac:dyDescent="0.3">
      <c r="A1440" s="7">
        <v>18727</v>
      </c>
      <c r="B1440" s="6" t="s">
        <v>2938</v>
      </c>
      <c r="C1440" t="s">
        <v>2939</v>
      </c>
      <c r="D1440" s="2" t="s">
        <v>70</v>
      </c>
      <c r="E1440" s="4" t="s">
        <v>46</v>
      </c>
      <c r="F1440" t="s">
        <v>67</v>
      </c>
      <c r="G1440">
        <v>291</v>
      </c>
      <c r="H1440">
        <v>73387</v>
      </c>
      <c r="I1440">
        <v>8</v>
      </c>
      <c r="J1440">
        <v>2947</v>
      </c>
      <c r="K1440">
        <v>9198</v>
      </c>
      <c r="L1440">
        <v>41</v>
      </c>
      <c r="M1440">
        <v>2</v>
      </c>
      <c r="N1440" t="s">
        <v>48</v>
      </c>
      <c r="O1440" t="s">
        <v>49</v>
      </c>
    </row>
    <row r="1441" spans="1:15" x14ac:dyDescent="0.3">
      <c r="A1441" s="7">
        <v>18728</v>
      </c>
      <c r="B1441" s="6" t="s">
        <v>2940</v>
      </c>
      <c r="C1441" t="s">
        <v>2941</v>
      </c>
      <c r="D1441" s="2" t="s">
        <v>70</v>
      </c>
      <c r="E1441" s="4" t="s">
        <v>59</v>
      </c>
      <c r="F1441" t="s">
        <v>60</v>
      </c>
      <c r="G1441">
        <v>107</v>
      </c>
      <c r="H1441">
        <v>77514</v>
      </c>
      <c r="I1441">
        <v>12</v>
      </c>
      <c r="J1441">
        <v>465</v>
      </c>
      <c r="K1441">
        <v>23099</v>
      </c>
      <c r="L1441">
        <v>80</v>
      </c>
      <c r="M1441">
        <v>1</v>
      </c>
      <c r="N1441" t="s">
        <v>61</v>
      </c>
      <c r="O1441" t="s">
        <v>60</v>
      </c>
    </row>
    <row r="1442" spans="1:15" x14ac:dyDescent="0.3">
      <c r="A1442" s="7">
        <v>18729</v>
      </c>
      <c r="B1442" s="6" t="s">
        <v>2942</v>
      </c>
      <c r="C1442" t="s">
        <v>2943</v>
      </c>
      <c r="D1442" s="2" t="s">
        <v>45</v>
      </c>
      <c r="E1442" s="4" t="s">
        <v>46</v>
      </c>
      <c r="F1442" t="s">
        <v>60</v>
      </c>
      <c r="G1442">
        <v>147</v>
      </c>
      <c r="H1442">
        <v>75420</v>
      </c>
      <c r="I1442">
        <v>11</v>
      </c>
      <c r="J1442">
        <v>657</v>
      </c>
      <c r="K1442">
        <v>24820</v>
      </c>
      <c r="L1442">
        <v>76</v>
      </c>
      <c r="M1442">
        <v>1</v>
      </c>
      <c r="N1442" t="s">
        <v>48</v>
      </c>
      <c r="O1442" t="s">
        <v>76</v>
      </c>
    </row>
    <row r="1443" spans="1:15" x14ac:dyDescent="0.3">
      <c r="A1443" s="7">
        <v>18730</v>
      </c>
      <c r="B1443" s="6" t="s">
        <v>2944</v>
      </c>
      <c r="C1443" t="s">
        <v>2945</v>
      </c>
      <c r="D1443" s="2" t="s">
        <v>64</v>
      </c>
      <c r="E1443" s="4" t="s">
        <v>59</v>
      </c>
      <c r="F1443" t="s">
        <v>60</v>
      </c>
      <c r="G1443">
        <v>846</v>
      </c>
      <c r="H1443">
        <v>13974</v>
      </c>
      <c r="I1443">
        <v>10</v>
      </c>
      <c r="J1443">
        <v>1755</v>
      </c>
      <c r="K1443">
        <v>24749</v>
      </c>
      <c r="L1443">
        <v>94</v>
      </c>
      <c r="M1443">
        <v>2</v>
      </c>
      <c r="N1443" t="s">
        <v>48</v>
      </c>
      <c r="O1443" t="s">
        <v>60</v>
      </c>
    </row>
    <row r="1444" spans="1:15" x14ac:dyDescent="0.3">
      <c r="A1444" s="7">
        <v>18731</v>
      </c>
      <c r="B1444" s="6" t="s">
        <v>2946</v>
      </c>
      <c r="C1444" t="s">
        <v>2947</v>
      </c>
      <c r="D1444" s="2" t="s">
        <v>45</v>
      </c>
      <c r="E1444" s="4" t="s">
        <v>46</v>
      </c>
      <c r="F1444" t="s">
        <v>76</v>
      </c>
      <c r="G1444">
        <v>885</v>
      </c>
      <c r="H1444">
        <v>61393</v>
      </c>
      <c r="I1444">
        <v>19</v>
      </c>
      <c r="J1444">
        <v>1702</v>
      </c>
      <c r="K1444">
        <v>22668</v>
      </c>
      <c r="L1444">
        <v>59</v>
      </c>
      <c r="M1444">
        <v>1</v>
      </c>
      <c r="N1444" t="s">
        <v>48</v>
      </c>
      <c r="O1444" t="s">
        <v>49</v>
      </c>
    </row>
    <row r="1445" spans="1:15" x14ac:dyDescent="0.3">
      <c r="A1445" s="7">
        <v>18732</v>
      </c>
      <c r="B1445" s="6" t="s">
        <v>2948</v>
      </c>
      <c r="C1445" t="s">
        <v>2949</v>
      </c>
      <c r="D1445" s="2" t="s">
        <v>58</v>
      </c>
      <c r="E1445" s="4" t="s">
        <v>46</v>
      </c>
      <c r="F1445" t="s">
        <v>67</v>
      </c>
      <c r="G1445">
        <v>240</v>
      </c>
      <c r="H1445">
        <v>65324</v>
      </c>
      <c r="I1445">
        <v>10</v>
      </c>
      <c r="J1445">
        <v>2271</v>
      </c>
      <c r="K1445">
        <v>13032</v>
      </c>
      <c r="L1445">
        <v>46</v>
      </c>
      <c r="M1445">
        <v>1</v>
      </c>
      <c r="N1445" t="s">
        <v>37</v>
      </c>
      <c r="O1445" t="s">
        <v>76</v>
      </c>
    </row>
    <row r="1446" spans="1:15" x14ac:dyDescent="0.3">
      <c r="A1446" s="7">
        <v>18733</v>
      </c>
      <c r="B1446" s="6" t="s">
        <v>2950</v>
      </c>
      <c r="C1446" t="s">
        <v>2951</v>
      </c>
      <c r="D1446" s="2" t="s">
        <v>58</v>
      </c>
      <c r="E1446" s="4" t="s">
        <v>46</v>
      </c>
      <c r="F1446" t="s">
        <v>60</v>
      </c>
      <c r="G1446">
        <v>138</v>
      </c>
      <c r="H1446">
        <v>54667</v>
      </c>
      <c r="I1446">
        <v>18</v>
      </c>
      <c r="J1446">
        <v>479</v>
      </c>
      <c r="K1446">
        <v>19397</v>
      </c>
      <c r="L1446">
        <v>91</v>
      </c>
      <c r="M1446">
        <v>1</v>
      </c>
      <c r="N1446" t="s">
        <v>32</v>
      </c>
      <c r="O1446" t="s">
        <v>60</v>
      </c>
    </row>
    <row r="1447" spans="1:15" x14ac:dyDescent="0.3">
      <c r="A1447" s="7">
        <v>18734</v>
      </c>
      <c r="B1447" s="6" t="s">
        <v>2952</v>
      </c>
      <c r="C1447" t="s">
        <v>2953</v>
      </c>
      <c r="D1447" s="2" t="s">
        <v>52</v>
      </c>
      <c r="E1447" s="4" t="s">
        <v>59</v>
      </c>
      <c r="F1447" t="s">
        <v>80</v>
      </c>
      <c r="G1447">
        <v>4845</v>
      </c>
      <c r="H1447">
        <v>82168</v>
      </c>
      <c r="I1447">
        <v>47</v>
      </c>
      <c r="J1447">
        <v>7345</v>
      </c>
      <c r="K1447">
        <v>1267</v>
      </c>
      <c r="L1447">
        <v>14</v>
      </c>
      <c r="M1447">
        <v>4</v>
      </c>
      <c r="N1447" t="s">
        <v>37</v>
      </c>
      <c r="O1447" t="s">
        <v>80</v>
      </c>
    </row>
    <row r="1448" spans="1:15" x14ac:dyDescent="0.3">
      <c r="A1448" s="7">
        <v>18735</v>
      </c>
      <c r="B1448" s="6" t="s">
        <v>2954</v>
      </c>
      <c r="C1448" t="s">
        <v>2955</v>
      </c>
      <c r="D1448" s="2" t="s">
        <v>58</v>
      </c>
      <c r="E1448" s="4" t="s">
        <v>59</v>
      </c>
      <c r="F1448" t="s">
        <v>60</v>
      </c>
      <c r="G1448">
        <v>99</v>
      </c>
      <c r="H1448">
        <v>76068</v>
      </c>
      <c r="I1448">
        <v>15</v>
      </c>
      <c r="J1448">
        <v>330</v>
      </c>
      <c r="K1448">
        <v>21151</v>
      </c>
      <c r="L1448">
        <v>83</v>
      </c>
      <c r="M1448">
        <v>1</v>
      </c>
      <c r="N1448" t="s">
        <v>32</v>
      </c>
      <c r="O1448" t="s">
        <v>60</v>
      </c>
    </row>
    <row r="1449" spans="1:15" x14ac:dyDescent="0.3">
      <c r="A1449" s="7">
        <v>18736</v>
      </c>
      <c r="B1449" s="6" t="s">
        <v>2956</v>
      </c>
      <c r="C1449" t="s">
        <v>2957</v>
      </c>
      <c r="D1449" s="2" t="s">
        <v>70</v>
      </c>
      <c r="E1449" s="4" t="s">
        <v>46</v>
      </c>
      <c r="F1449" t="s">
        <v>60</v>
      </c>
      <c r="G1449">
        <v>92</v>
      </c>
      <c r="H1449">
        <v>75990</v>
      </c>
      <c r="I1449">
        <v>7</v>
      </c>
      <c r="J1449">
        <v>1625</v>
      </c>
      <c r="K1449">
        <v>15640</v>
      </c>
      <c r="L1449">
        <v>82</v>
      </c>
      <c r="M1449">
        <v>1</v>
      </c>
      <c r="N1449" t="s">
        <v>32</v>
      </c>
      <c r="O1449" t="s">
        <v>60</v>
      </c>
    </row>
    <row r="1450" spans="1:15" x14ac:dyDescent="0.3">
      <c r="A1450" s="7">
        <v>18737</v>
      </c>
      <c r="B1450" s="6" t="s">
        <v>2958</v>
      </c>
      <c r="C1450" t="s">
        <v>2959</v>
      </c>
      <c r="D1450" s="2" t="s">
        <v>45</v>
      </c>
      <c r="E1450" s="4" t="s">
        <v>46</v>
      </c>
      <c r="F1450" t="s">
        <v>47</v>
      </c>
      <c r="G1450">
        <v>513</v>
      </c>
      <c r="H1450">
        <v>12958</v>
      </c>
      <c r="I1450">
        <v>16</v>
      </c>
      <c r="J1450">
        <v>4942</v>
      </c>
      <c r="K1450">
        <v>10369</v>
      </c>
      <c r="L1450">
        <v>54</v>
      </c>
      <c r="M1450">
        <v>1</v>
      </c>
      <c r="N1450" t="s">
        <v>48</v>
      </c>
      <c r="O1450" t="s">
        <v>49</v>
      </c>
    </row>
    <row r="1451" spans="1:15" x14ac:dyDescent="0.3">
      <c r="A1451" s="7">
        <v>18738</v>
      </c>
      <c r="B1451" s="6" t="s">
        <v>2960</v>
      </c>
      <c r="C1451" t="s">
        <v>2961</v>
      </c>
      <c r="D1451" s="2" t="s">
        <v>52</v>
      </c>
      <c r="E1451" s="4" t="s">
        <v>53</v>
      </c>
      <c r="F1451" t="s">
        <v>54</v>
      </c>
      <c r="G1451">
        <v>3016</v>
      </c>
      <c r="H1451">
        <v>70403</v>
      </c>
      <c r="I1451">
        <v>41</v>
      </c>
      <c r="J1451">
        <v>29943</v>
      </c>
      <c r="K1451">
        <v>2237</v>
      </c>
      <c r="L1451">
        <v>17</v>
      </c>
      <c r="M1451">
        <v>7</v>
      </c>
      <c r="N1451" t="s">
        <v>48</v>
      </c>
      <c r="O1451" t="s">
        <v>80</v>
      </c>
    </row>
    <row r="1452" spans="1:15" x14ac:dyDescent="0.3">
      <c r="A1452" s="7">
        <v>18739</v>
      </c>
      <c r="B1452" s="6" t="s">
        <v>2962</v>
      </c>
      <c r="C1452" t="s">
        <v>2963</v>
      </c>
      <c r="D1452" s="2" t="s">
        <v>58</v>
      </c>
      <c r="E1452" s="4" t="s">
        <v>59</v>
      </c>
      <c r="F1452" t="s">
        <v>60</v>
      </c>
      <c r="G1452">
        <v>204</v>
      </c>
      <c r="H1452">
        <v>77318</v>
      </c>
      <c r="I1452">
        <v>12</v>
      </c>
      <c r="J1452">
        <v>1060</v>
      </c>
      <c r="K1452">
        <v>25087</v>
      </c>
      <c r="L1452">
        <v>92</v>
      </c>
      <c r="M1452">
        <v>1</v>
      </c>
      <c r="N1452" t="s">
        <v>61</v>
      </c>
      <c r="O1452" t="s">
        <v>60</v>
      </c>
    </row>
    <row r="1453" spans="1:15" x14ac:dyDescent="0.3">
      <c r="A1453" s="7">
        <v>18740</v>
      </c>
      <c r="B1453" s="6" t="s">
        <v>2964</v>
      </c>
      <c r="C1453" t="s">
        <v>2965</v>
      </c>
      <c r="D1453" s="2" t="s">
        <v>70</v>
      </c>
      <c r="E1453" s="4" t="s">
        <v>59</v>
      </c>
      <c r="F1453" t="s">
        <v>60</v>
      </c>
      <c r="G1453">
        <v>108</v>
      </c>
      <c r="H1453">
        <v>49108</v>
      </c>
      <c r="I1453">
        <v>9</v>
      </c>
      <c r="J1453">
        <v>887</v>
      </c>
      <c r="K1453">
        <v>22713</v>
      </c>
      <c r="L1453">
        <v>84</v>
      </c>
      <c r="M1453">
        <v>1</v>
      </c>
      <c r="N1453" t="s">
        <v>32</v>
      </c>
      <c r="O1453" t="s">
        <v>60</v>
      </c>
    </row>
    <row r="1454" spans="1:15" x14ac:dyDescent="0.3">
      <c r="A1454" s="7">
        <v>18741</v>
      </c>
      <c r="B1454" s="6" t="s">
        <v>2966</v>
      </c>
      <c r="C1454" t="s">
        <v>2967</v>
      </c>
      <c r="D1454" s="2" t="s">
        <v>58</v>
      </c>
      <c r="E1454" s="4" t="s">
        <v>59</v>
      </c>
      <c r="F1454" t="s">
        <v>60</v>
      </c>
      <c r="G1454">
        <v>103</v>
      </c>
      <c r="H1454">
        <v>60731</v>
      </c>
      <c r="I1454">
        <v>6</v>
      </c>
      <c r="J1454">
        <v>546</v>
      </c>
      <c r="K1454">
        <v>14109</v>
      </c>
      <c r="L1454">
        <v>75</v>
      </c>
      <c r="M1454">
        <v>2</v>
      </c>
      <c r="N1454" t="s">
        <v>32</v>
      </c>
      <c r="O1454" t="s">
        <v>60</v>
      </c>
    </row>
    <row r="1455" spans="1:15" x14ac:dyDescent="0.3">
      <c r="A1455" s="7">
        <v>18742</v>
      </c>
      <c r="B1455" s="6" t="s">
        <v>2968</v>
      </c>
      <c r="C1455" t="s">
        <v>2969</v>
      </c>
      <c r="D1455" s="2" t="s">
        <v>52</v>
      </c>
      <c r="E1455" s="4" t="s">
        <v>46</v>
      </c>
      <c r="F1455" t="s">
        <v>80</v>
      </c>
      <c r="G1455">
        <v>1871</v>
      </c>
      <c r="H1455">
        <v>30953</v>
      </c>
      <c r="I1455">
        <v>58</v>
      </c>
      <c r="J1455">
        <v>16748</v>
      </c>
      <c r="K1455">
        <v>3951</v>
      </c>
      <c r="L1455">
        <v>11</v>
      </c>
      <c r="M1455">
        <v>6</v>
      </c>
      <c r="N1455" t="s">
        <v>37</v>
      </c>
      <c r="O1455" t="s">
        <v>80</v>
      </c>
    </row>
    <row r="1456" spans="1:15" x14ac:dyDescent="0.3">
      <c r="A1456" s="7">
        <v>18743</v>
      </c>
      <c r="B1456" s="6" t="s">
        <v>2970</v>
      </c>
      <c r="C1456" t="s">
        <v>2971</v>
      </c>
      <c r="D1456" s="2" t="s">
        <v>70</v>
      </c>
      <c r="E1456" s="4" t="s">
        <v>59</v>
      </c>
      <c r="F1456" t="s">
        <v>60</v>
      </c>
      <c r="G1456">
        <v>262</v>
      </c>
      <c r="H1456">
        <v>56383</v>
      </c>
      <c r="I1456">
        <v>6</v>
      </c>
      <c r="J1456">
        <v>1675</v>
      </c>
      <c r="K1456">
        <v>25586</v>
      </c>
      <c r="L1456">
        <v>79</v>
      </c>
      <c r="M1456">
        <v>2</v>
      </c>
      <c r="N1456" t="s">
        <v>61</v>
      </c>
      <c r="O1456" t="s">
        <v>60</v>
      </c>
    </row>
    <row r="1457" spans="1:15" x14ac:dyDescent="0.3">
      <c r="A1457" s="7">
        <v>18744</v>
      </c>
      <c r="B1457" s="6" t="s">
        <v>2972</v>
      </c>
      <c r="C1457" t="s">
        <v>2973</v>
      </c>
      <c r="D1457" s="2" t="s">
        <v>52</v>
      </c>
      <c r="E1457" s="4" t="s">
        <v>53</v>
      </c>
      <c r="F1457" t="s">
        <v>54</v>
      </c>
      <c r="G1457">
        <v>2963</v>
      </c>
      <c r="H1457">
        <v>81848</v>
      </c>
      <c r="I1457">
        <v>36</v>
      </c>
      <c r="J1457">
        <v>15567</v>
      </c>
      <c r="K1457">
        <v>3287</v>
      </c>
      <c r="L1457">
        <v>21</v>
      </c>
      <c r="M1457">
        <v>4</v>
      </c>
      <c r="N1457" t="s">
        <v>32</v>
      </c>
      <c r="O1457" t="s">
        <v>55</v>
      </c>
    </row>
    <row r="1458" spans="1:15" x14ac:dyDescent="0.3">
      <c r="A1458" s="7">
        <v>18745</v>
      </c>
      <c r="B1458" s="6" t="s">
        <v>2974</v>
      </c>
      <c r="C1458" t="s">
        <v>2975</v>
      </c>
      <c r="D1458" s="2" t="s">
        <v>58</v>
      </c>
      <c r="E1458" s="4" t="s">
        <v>59</v>
      </c>
      <c r="F1458" t="s">
        <v>60</v>
      </c>
      <c r="G1458">
        <v>243</v>
      </c>
      <c r="H1458">
        <v>22526</v>
      </c>
      <c r="I1458">
        <v>17</v>
      </c>
      <c r="J1458">
        <v>1162</v>
      </c>
      <c r="K1458">
        <v>27286</v>
      </c>
      <c r="L1458">
        <v>83</v>
      </c>
      <c r="M1458">
        <v>1</v>
      </c>
      <c r="N1458" t="s">
        <v>32</v>
      </c>
      <c r="O1458" t="s">
        <v>60</v>
      </c>
    </row>
    <row r="1459" spans="1:15" x14ac:dyDescent="0.3">
      <c r="A1459" s="7">
        <v>18746</v>
      </c>
      <c r="B1459" s="6" t="s">
        <v>2976</v>
      </c>
      <c r="C1459" t="s">
        <v>2977</v>
      </c>
      <c r="D1459" s="2" t="s">
        <v>52</v>
      </c>
      <c r="E1459" s="4" t="s">
        <v>59</v>
      </c>
      <c r="F1459" t="s">
        <v>76</v>
      </c>
      <c r="G1459">
        <v>1862</v>
      </c>
      <c r="H1459">
        <v>70776</v>
      </c>
      <c r="I1459">
        <v>5</v>
      </c>
      <c r="J1459">
        <v>2373</v>
      </c>
      <c r="K1459">
        <v>10672</v>
      </c>
      <c r="L1459">
        <v>74</v>
      </c>
      <c r="M1459">
        <v>3</v>
      </c>
      <c r="N1459" t="s">
        <v>48</v>
      </c>
      <c r="O1459" t="s">
        <v>49</v>
      </c>
    </row>
    <row r="1460" spans="1:15" x14ac:dyDescent="0.3">
      <c r="A1460" s="7">
        <v>18747</v>
      </c>
      <c r="B1460" s="6" t="s">
        <v>2978</v>
      </c>
      <c r="C1460" t="s">
        <v>2979</v>
      </c>
      <c r="D1460" s="2" t="s">
        <v>58</v>
      </c>
      <c r="E1460" s="4" t="s">
        <v>59</v>
      </c>
      <c r="F1460" t="s">
        <v>60</v>
      </c>
      <c r="G1460">
        <v>124</v>
      </c>
      <c r="H1460">
        <v>45442</v>
      </c>
      <c r="I1460">
        <v>20</v>
      </c>
      <c r="J1460">
        <v>1295</v>
      </c>
      <c r="K1460">
        <v>25531</v>
      </c>
      <c r="L1460">
        <v>80</v>
      </c>
      <c r="M1460">
        <v>2</v>
      </c>
      <c r="N1460" t="s">
        <v>48</v>
      </c>
      <c r="O1460" t="s">
        <v>76</v>
      </c>
    </row>
    <row r="1461" spans="1:15" x14ac:dyDescent="0.3">
      <c r="A1461" s="7">
        <v>18748</v>
      </c>
      <c r="B1461" s="6" t="s">
        <v>2980</v>
      </c>
      <c r="C1461" t="s">
        <v>2981</v>
      </c>
      <c r="D1461" s="2" t="s">
        <v>45</v>
      </c>
      <c r="E1461" s="4" t="s">
        <v>46</v>
      </c>
      <c r="F1461" t="s">
        <v>67</v>
      </c>
      <c r="G1461">
        <v>611</v>
      </c>
      <c r="H1461">
        <v>60590</v>
      </c>
      <c r="I1461">
        <v>8</v>
      </c>
      <c r="J1461">
        <v>5026</v>
      </c>
      <c r="K1461">
        <v>15026</v>
      </c>
      <c r="L1461">
        <v>63</v>
      </c>
      <c r="M1461">
        <v>1</v>
      </c>
      <c r="N1461" t="s">
        <v>61</v>
      </c>
      <c r="O1461" t="s">
        <v>76</v>
      </c>
    </row>
    <row r="1462" spans="1:15" x14ac:dyDescent="0.3">
      <c r="A1462" s="7">
        <v>18749</v>
      </c>
      <c r="B1462" s="6" t="s">
        <v>2982</v>
      </c>
      <c r="C1462" t="s">
        <v>2983</v>
      </c>
      <c r="D1462" s="2" t="s">
        <v>52</v>
      </c>
      <c r="E1462" s="4" t="s">
        <v>46</v>
      </c>
      <c r="F1462" t="s">
        <v>80</v>
      </c>
      <c r="G1462">
        <v>2963</v>
      </c>
      <c r="H1462">
        <v>18703</v>
      </c>
      <c r="I1462">
        <v>43</v>
      </c>
      <c r="J1462">
        <v>21288</v>
      </c>
      <c r="K1462">
        <v>3847</v>
      </c>
      <c r="L1462">
        <v>18</v>
      </c>
      <c r="M1462">
        <v>4</v>
      </c>
      <c r="N1462" t="s">
        <v>48</v>
      </c>
      <c r="O1462" t="s">
        <v>80</v>
      </c>
    </row>
    <row r="1463" spans="1:15" x14ac:dyDescent="0.3">
      <c r="A1463" s="7">
        <v>18750</v>
      </c>
      <c r="B1463" s="6" t="s">
        <v>2984</v>
      </c>
      <c r="C1463" t="s">
        <v>2985</v>
      </c>
      <c r="D1463" s="2" t="s">
        <v>64</v>
      </c>
      <c r="E1463" s="4" t="s">
        <v>59</v>
      </c>
      <c r="F1463" t="s">
        <v>60</v>
      </c>
      <c r="G1463">
        <v>413</v>
      </c>
      <c r="H1463">
        <v>65854</v>
      </c>
      <c r="I1463">
        <v>16</v>
      </c>
      <c r="J1463">
        <v>1346</v>
      </c>
      <c r="K1463">
        <v>12879</v>
      </c>
      <c r="L1463">
        <v>86</v>
      </c>
      <c r="M1463">
        <v>2</v>
      </c>
      <c r="N1463" t="s">
        <v>48</v>
      </c>
      <c r="O1463" t="s">
        <v>76</v>
      </c>
    </row>
    <row r="1464" spans="1:15" x14ac:dyDescent="0.3">
      <c r="A1464" s="7">
        <v>18751</v>
      </c>
      <c r="B1464" s="6" t="s">
        <v>2986</v>
      </c>
      <c r="C1464" t="s">
        <v>2987</v>
      </c>
      <c r="D1464" s="2" t="s">
        <v>52</v>
      </c>
      <c r="E1464" s="4" t="s">
        <v>46</v>
      </c>
      <c r="F1464" t="s">
        <v>54</v>
      </c>
      <c r="G1464">
        <v>3940</v>
      </c>
      <c r="H1464">
        <v>35280</v>
      </c>
      <c r="I1464">
        <v>33</v>
      </c>
      <c r="J1464">
        <v>28901</v>
      </c>
      <c r="K1464">
        <v>3104</v>
      </c>
      <c r="L1464">
        <v>21</v>
      </c>
      <c r="M1464">
        <v>4</v>
      </c>
      <c r="N1464" t="s">
        <v>48</v>
      </c>
      <c r="O1464" t="s">
        <v>55</v>
      </c>
    </row>
    <row r="1465" spans="1:15" x14ac:dyDescent="0.3">
      <c r="A1465" s="7">
        <v>18752</v>
      </c>
      <c r="B1465" s="6" t="s">
        <v>2988</v>
      </c>
      <c r="C1465" t="s">
        <v>2989</v>
      </c>
      <c r="D1465" s="2" t="s">
        <v>45</v>
      </c>
      <c r="E1465" s="4" t="s">
        <v>46</v>
      </c>
      <c r="F1465" t="s">
        <v>67</v>
      </c>
      <c r="G1465">
        <v>902</v>
      </c>
      <c r="H1465">
        <v>17679</v>
      </c>
      <c r="I1465">
        <v>6</v>
      </c>
      <c r="J1465">
        <v>5301</v>
      </c>
      <c r="K1465">
        <v>13099</v>
      </c>
      <c r="L1465">
        <v>56</v>
      </c>
      <c r="M1465">
        <v>3</v>
      </c>
      <c r="N1465" t="s">
        <v>48</v>
      </c>
      <c r="O1465" t="s">
        <v>73</v>
      </c>
    </row>
    <row r="1466" spans="1:15" x14ac:dyDescent="0.3">
      <c r="A1466" s="7">
        <v>18753</v>
      </c>
      <c r="B1466" s="6" t="s">
        <v>2990</v>
      </c>
      <c r="C1466" t="s">
        <v>2991</v>
      </c>
      <c r="D1466" s="2" t="s">
        <v>52</v>
      </c>
      <c r="E1466" s="4" t="s">
        <v>46</v>
      </c>
      <c r="F1466" t="s">
        <v>80</v>
      </c>
      <c r="G1466">
        <v>4042</v>
      </c>
      <c r="H1466">
        <v>17701</v>
      </c>
      <c r="I1466">
        <v>48</v>
      </c>
      <c r="J1466">
        <v>32852</v>
      </c>
      <c r="K1466">
        <v>1768</v>
      </c>
      <c r="L1466">
        <v>11</v>
      </c>
      <c r="M1466">
        <v>4</v>
      </c>
      <c r="N1466" t="s">
        <v>48</v>
      </c>
      <c r="O1466" t="s">
        <v>80</v>
      </c>
    </row>
    <row r="1467" spans="1:15" x14ac:dyDescent="0.3">
      <c r="A1467" s="7">
        <v>18754</v>
      </c>
      <c r="B1467" s="6" t="s">
        <v>2992</v>
      </c>
      <c r="C1467" t="s">
        <v>2993</v>
      </c>
      <c r="D1467" s="2" t="s">
        <v>52</v>
      </c>
      <c r="E1467" s="4" t="s">
        <v>46</v>
      </c>
      <c r="F1467" t="s">
        <v>54</v>
      </c>
      <c r="G1467">
        <v>3332</v>
      </c>
      <c r="H1467">
        <v>87943</v>
      </c>
      <c r="I1467">
        <v>32</v>
      </c>
      <c r="J1467">
        <v>5606</v>
      </c>
      <c r="K1467">
        <v>1863</v>
      </c>
      <c r="L1467">
        <v>22</v>
      </c>
      <c r="M1467">
        <v>8</v>
      </c>
      <c r="N1467" t="s">
        <v>32</v>
      </c>
      <c r="O1467" t="s">
        <v>49</v>
      </c>
    </row>
    <row r="1468" spans="1:15" x14ac:dyDescent="0.3">
      <c r="A1468" s="7">
        <v>18755</v>
      </c>
      <c r="B1468" s="6" t="s">
        <v>2994</v>
      </c>
      <c r="C1468" t="s">
        <v>2995</v>
      </c>
      <c r="D1468" s="2" t="s">
        <v>52</v>
      </c>
      <c r="E1468" s="4" t="s">
        <v>53</v>
      </c>
      <c r="F1468" t="s">
        <v>54</v>
      </c>
      <c r="G1468">
        <v>3413</v>
      </c>
      <c r="H1468">
        <v>72871</v>
      </c>
      <c r="I1468">
        <v>39</v>
      </c>
      <c r="J1468">
        <v>9324</v>
      </c>
      <c r="K1468">
        <v>2207</v>
      </c>
      <c r="L1468">
        <v>18</v>
      </c>
      <c r="M1468">
        <v>8</v>
      </c>
      <c r="N1468" t="s">
        <v>48</v>
      </c>
      <c r="O1468" t="s">
        <v>49</v>
      </c>
    </row>
    <row r="1469" spans="1:15" x14ac:dyDescent="0.3">
      <c r="A1469" s="7">
        <v>18756</v>
      </c>
      <c r="B1469" s="6" t="s">
        <v>2996</v>
      </c>
      <c r="C1469" t="s">
        <v>2997</v>
      </c>
      <c r="D1469" s="2" t="s">
        <v>45</v>
      </c>
      <c r="E1469" s="4" t="s">
        <v>46</v>
      </c>
      <c r="F1469" t="s">
        <v>67</v>
      </c>
      <c r="G1469">
        <v>999</v>
      </c>
      <c r="H1469">
        <v>84031</v>
      </c>
      <c r="I1469">
        <v>14</v>
      </c>
      <c r="J1469">
        <v>5016</v>
      </c>
      <c r="K1469">
        <v>16099</v>
      </c>
      <c r="L1469">
        <v>49</v>
      </c>
      <c r="M1469">
        <v>1</v>
      </c>
      <c r="N1469" t="s">
        <v>32</v>
      </c>
      <c r="O1469" t="s">
        <v>49</v>
      </c>
    </row>
    <row r="1470" spans="1:15" x14ac:dyDescent="0.3">
      <c r="A1470" s="7">
        <v>18757</v>
      </c>
      <c r="B1470" s="6" t="s">
        <v>2998</v>
      </c>
      <c r="C1470" t="s">
        <v>2999</v>
      </c>
      <c r="D1470" s="2" t="s">
        <v>45</v>
      </c>
      <c r="E1470" s="4" t="s">
        <v>46</v>
      </c>
      <c r="F1470" t="s">
        <v>47</v>
      </c>
      <c r="G1470">
        <v>953</v>
      </c>
      <c r="H1470">
        <v>57504</v>
      </c>
      <c r="I1470">
        <v>11</v>
      </c>
      <c r="J1470">
        <v>2995</v>
      </c>
      <c r="K1470">
        <v>9228</v>
      </c>
      <c r="L1470">
        <v>54</v>
      </c>
      <c r="M1470">
        <v>1</v>
      </c>
      <c r="N1470" t="s">
        <v>32</v>
      </c>
      <c r="O1470" t="s">
        <v>47</v>
      </c>
    </row>
    <row r="1471" spans="1:15" x14ac:dyDescent="0.3">
      <c r="A1471" s="7">
        <v>18758</v>
      </c>
      <c r="B1471" s="6" t="s">
        <v>3000</v>
      </c>
      <c r="C1471" t="s">
        <v>3001</v>
      </c>
      <c r="D1471" s="2" t="s">
        <v>52</v>
      </c>
      <c r="E1471" s="4" t="s">
        <v>46</v>
      </c>
      <c r="F1471" t="s">
        <v>80</v>
      </c>
      <c r="G1471">
        <v>4587</v>
      </c>
      <c r="H1471">
        <v>54338</v>
      </c>
      <c r="I1471">
        <v>33</v>
      </c>
      <c r="J1471">
        <v>23957</v>
      </c>
      <c r="K1471">
        <v>3658</v>
      </c>
      <c r="L1471">
        <v>16</v>
      </c>
      <c r="M1471">
        <v>5</v>
      </c>
      <c r="N1471" t="s">
        <v>37</v>
      </c>
      <c r="O1471" t="s">
        <v>54</v>
      </c>
    </row>
    <row r="1472" spans="1:15" x14ac:dyDescent="0.3">
      <c r="A1472" s="7">
        <v>18759</v>
      </c>
      <c r="B1472" s="6" t="s">
        <v>3002</v>
      </c>
      <c r="C1472" t="s">
        <v>3003</v>
      </c>
      <c r="D1472" s="2" t="s">
        <v>64</v>
      </c>
      <c r="E1472" s="4" t="s">
        <v>59</v>
      </c>
      <c r="F1472" t="s">
        <v>60</v>
      </c>
      <c r="G1472">
        <v>259</v>
      </c>
      <c r="H1472">
        <v>81848</v>
      </c>
      <c r="I1472">
        <v>13</v>
      </c>
      <c r="J1472">
        <v>1431</v>
      </c>
      <c r="K1472">
        <v>27239</v>
      </c>
      <c r="L1472">
        <v>93</v>
      </c>
      <c r="M1472">
        <v>1</v>
      </c>
      <c r="N1472" t="s">
        <v>32</v>
      </c>
      <c r="O1472" t="s">
        <v>60</v>
      </c>
    </row>
    <row r="1473" spans="1:15" x14ac:dyDescent="0.3">
      <c r="A1473" s="7">
        <v>18760</v>
      </c>
      <c r="B1473" s="6" t="s">
        <v>3004</v>
      </c>
      <c r="C1473" t="s">
        <v>3005</v>
      </c>
      <c r="D1473" s="2" t="s">
        <v>64</v>
      </c>
      <c r="E1473" s="4" t="s">
        <v>59</v>
      </c>
      <c r="F1473" t="s">
        <v>60</v>
      </c>
      <c r="G1473">
        <v>145</v>
      </c>
      <c r="H1473">
        <v>65809</v>
      </c>
      <c r="I1473">
        <v>17</v>
      </c>
      <c r="J1473">
        <v>1538</v>
      </c>
      <c r="K1473">
        <v>15582</v>
      </c>
      <c r="L1473">
        <v>98</v>
      </c>
      <c r="M1473">
        <v>1</v>
      </c>
      <c r="N1473" t="s">
        <v>32</v>
      </c>
      <c r="O1473" t="s">
        <v>60</v>
      </c>
    </row>
    <row r="1474" spans="1:15" x14ac:dyDescent="0.3">
      <c r="A1474" s="7">
        <v>18761</v>
      </c>
      <c r="B1474" s="6" t="s">
        <v>3006</v>
      </c>
      <c r="C1474" t="s">
        <v>3007</v>
      </c>
      <c r="D1474" s="2" t="s">
        <v>64</v>
      </c>
      <c r="E1474" s="4" t="s">
        <v>46</v>
      </c>
      <c r="F1474" t="s">
        <v>76</v>
      </c>
      <c r="G1474">
        <v>571</v>
      </c>
      <c r="H1474">
        <v>80187</v>
      </c>
      <c r="I1474">
        <v>1</v>
      </c>
      <c r="J1474">
        <v>1924</v>
      </c>
      <c r="K1474">
        <v>12172</v>
      </c>
      <c r="L1474">
        <v>55</v>
      </c>
      <c r="M1474">
        <v>3</v>
      </c>
      <c r="N1474" t="s">
        <v>48</v>
      </c>
      <c r="O1474" t="s">
        <v>76</v>
      </c>
    </row>
    <row r="1475" spans="1:15" x14ac:dyDescent="0.3">
      <c r="A1475" s="7">
        <v>18762</v>
      </c>
      <c r="B1475" s="6" t="s">
        <v>3008</v>
      </c>
      <c r="C1475" t="s">
        <v>3009</v>
      </c>
      <c r="D1475" s="2" t="s">
        <v>52</v>
      </c>
      <c r="E1475" s="4" t="s">
        <v>59</v>
      </c>
      <c r="F1475" t="s">
        <v>80</v>
      </c>
      <c r="G1475">
        <v>4087</v>
      </c>
      <c r="H1475">
        <v>50272</v>
      </c>
      <c r="I1475">
        <v>58</v>
      </c>
      <c r="J1475">
        <v>24112</v>
      </c>
      <c r="K1475">
        <v>3553</v>
      </c>
      <c r="L1475">
        <v>19</v>
      </c>
      <c r="M1475">
        <v>5</v>
      </c>
      <c r="N1475" t="s">
        <v>37</v>
      </c>
      <c r="O1475" t="s">
        <v>54</v>
      </c>
    </row>
    <row r="1476" spans="1:15" x14ac:dyDescent="0.3">
      <c r="A1476" s="7">
        <v>18763</v>
      </c>
      <c r="B1476" s="6" t="s">
        <v>3010</v>
      </c>
      <c r="C1476" t="s">
        <v>3011</v>
      </c>
      <c r="D1476" s="2" t="s">
        <v>70</v>
      </c>
      <c r="E1476" s="4" t="s">
        <v>59</v>
      </c>
      <c r="F1476" t="s">
        <v>60</v>
      </c>
      <c r="G1476">
        <v>37</v>
      </c>
      <c r="H1476">
        <v>60018</v>
      </c>
      <c r="I1476">
        <v>12</v>
      </c>
      <c r="J1476">
        <v>987</v>
      </c>
      <c r="K1476">
        <v>18301</v>
      </c>
      <c r="L1476">
        <v>82</v>
      </c>
      <c r="M1476">
        <v>1</v>
      </c>
      <c r="N1476" t="s">
        <v>32</v>
      </c>
      <c r="O1476" t="s">
        <v>60</v>
      </c>
    </row>
    <row r="1477" spans="1:15" x14ac:dyDescent="0.3">
      <c r="A1477" s="7">
        <v>18764</v>
      </c>
      <c r="B1477" s="6" t="s">
        <v>3012</v>
      </c>
      <c r="C1477" t="s">
        <v>3013</v>
      </c>
      <c r="D1477" s="2" t="s">
        <v>45</v>
      </c>
      <c r="E1477" s="4" t="s">
        <v>46</v>
      </c>
      <c r="F1477" t="s">
        <v>67</v>
      </c>
      <c r="G1477">
        <v>805</v>
      </c>
      <c r="H1477">
        <v>41484</v>
      </c>
      <c r="I1477">
        <v>15</v>
      </c>
      <c r="J1477">
        <v>5548</v>
      </c>
      <c r="K1477">
        <v>13218</v>
      </c>
      <c r="L1477">
        <v>50</v>
      </c>
      <c r="M1477">
        <v>2</v>
      </c>
      <c r="N1477" t="s">
        <v>48</v>
      </c>
      <c r="O1477" t="s">
        <v>73</v>
      </c>
    </row>
    <row r="1478" spans="1:15" x14ac:dyDescent="0.3">
      <c r="A1478" s="7">
        <v>18765</v>
      </c>
      <c r="B1478" s="6" t="s">
        <v>3014</v>
      </c>
      <c r="C1478" t="s">
        <v>3015</v>
      </c>
      <c r="D1478" s="2" t="s">
        <v>70</v>
      </c>
      <c r="E1478" s="4" t="s">
        <v>46</v>
      </c>
      <c r="F1478" t="s">
        <v>67</v>
      </c>
      <c r="G1478">
        <v>396</v>
      </c>
      <c r="H1478">
        <v>58137</v>
      </c>
      <c r="I1478">
        <v>10</v>
      </c>
      <c r="J1478">
        <v>3154</v>
      </c>
      <c r="K1478">
        <v>12809</v>
      </c>
      <c r="L1478">
        <v>49</v>
      </c>
      <c r="M1478">
        <v>3</v>
      </c>
      <c r="N1478" t="s">
        <v>48</v>
      </c>
      <c r="O1478" t="s">
        <v>76</v>
      </c>
    </row>
    <row r="1479" spans="1:15" x14ac:dyDescent="0.3">
      <c r="A1479" s="7">
        <v>18766</v>
      </c>
      <c r="B1479" s="6" t="s">
        <v>3016</v>
      </c>
      <c r="C1479" t="s">
        <v>3017</v>
      </c>
      <c r="D1479" s="2" t="s">
        <v>58</v>
      </c>
      <c r="E1479" s="4" t="s">
        <v>59</v>
      </c>
      <c r="F1479" t="s">
        <v>60</v>
      </c>
      <c r="G1479">
        <v>154</v>
      </c>
      <c r="H1479">
        <v>46835</v>
      </c>
      <c r="I1479">
        <v>3</v>
      </c>
      <c r="J1479">
        <v>1669</v>
      </c>
      <c r="K1479">
        <v>22318</v>
      </c>
      <c r="L1479">
        <v>95</v>
      </c>
      <c r="M1479">
        <v>1</v>
      </c>
      <c r="N1479" t="s">
        <v>48</v>
      </c>
      <c r="O1479" t="s">
        <v>60</v>
      </c>
    </row>
    <row r="1480" spans="1:15" x14ac:dyDescent="0.3">
      <c r="A1480" s="7">
        <v>18767</v>
      </c>
      <c r="B1480" s="6" t="s">
        <v>3018</v>
      </c>
      <c r="C1480" t="s">
        <v>3019</v>
      </c>
      <c r="D1480" s="2" t="s">
        <v>52</v>
      </c>
      <c r="E1480" s="4" t="s">
        <v>59</v>
      </c>
      <c r="F1480" t="s">
        <v>54</v>
      </c>
      <c r="G1480">
        <v>3482</v>
      </c>
      <c r="H1480">
        <v>22179</v>
      </c>
      <c r="I1480">
        <v>21</v>
      </c>
      <c r="J1480">
        <v>10253</v>
      </c>
      <c r="K1480">
        <v>1863</v>
      </c>
      <c r="L1480">
        <v>16</v>
      </c>
      <c r="M1480">
        <v>6</v>
      </c>
      <c r="N1480" t="s">
        <v>61</v>
      </c>
      <c r="O1480" t="s">
        <v>55</v>
      </c>
    </row>
    <row r="1481" spans="1:15" x14ac:dyDescent="0.3">
      <c r="A1481" s="7">
        <v>18768</v>
      </c>
      <c r="B1481" s="6" t="s">
        <v>3020</v>
      </c>
      <c r="C1481" t="s">
        <v>3021</v>
      </c>
      <c r="D1481" s="2" t="s">
        <v>58</v>
      </c>
      <c r="E1481" s="4" t="s">
        <v>46</v>
      </c>
      <c r="F1481" t="s">
        <v>67</v>
      </c>
      <c r="G1481">
        <v>248</v>
      </c>
      <c r="H1481">
        <v>46680</v>
      </c>
      <c r="I1481">
        <v>12</v>
      </c>
      <c r="J1481">
        <v>2110</v>
      </c>
      <c r="K1481">
        <v>9797</v>
      </c>
      <c r="L1481">
        <v>63</v>
      </c>
      <c r="M1481">
        <v>1</v>
      </c>
      <c r="N1481" t="s">
        <v>48</v>
      </c>
      <c r="O1481" t="s">
        <v>49</v>
      </c>
    </row>
    <row r="1482" spans="1:15" x14ac:dyDescent="0.3">
      <c r="A1482" s="7">
        <v>18769</v>
      </c>
      <c r="B1482" s="6" t="s">
        <v>3022</v>
      </c>
      <c r="C1482" t="s">
        <v>3023</v>
      </c>
      <c r="D1482" s="2" t="s">
        <v>79</v>
      </c>
      <c r="E1482" s="4" t="s">
        <v>46</v>
      </c>
      <c r="F1482" t="s">
        <v>47</v>
      </c>
      <c r="G1482">
        <v>774</v>
      </c>
      <c r="H1482">
        <v>30633</v>
      </c>
      <c r="I1482">
        <v>10</v>
      </c>
      <c r="J1482">
        <v>5636</v>
      </c>
      <c r="K1482">
        <v>9417</v>
      </c>
      <c r="L1482">
        <v>55</v>
      </c>
      <c r="M1482">
        <v>1</v>
      </c>
      <c r="N1482" t="s">
        <v>61</v>
      </c>
      <c r="O1482" t="s">
        <v>47</v>
      </c>
    </row>
    <row r="1483" spans="1:15" x14ac:dyDescent="0.3">
      <c r="A1483" s="7">
        <v>18770</v>
      </c>
      <c r="B1483" s="6" t="s">
        <v>3024</v>
      </c>
      <c r="C1483" t="s">
        <v>3025</v>
      </c>
      <c r="D1483" s="2" t="s">
        <v>52</v>
      </c>
      <c r="E1483" s="4" t="s">
        <v>59</v>
      </c>
      <c r="F1483" t="s">
        <v>67</v>
      </c>
      <c r="G1483">
        <v>1473</v>
      </c>
      <c r="H1483">
        <v>83712</v>
      </c>
      <c r="I1483">
        <v>5</v>
      </c>
      <c r="J1483">
        <v>4661</v>
      </c>
      <c r="K1483">
        <v>7540</v>
      </c>
      <c r="L1483">
        <v>60</v>
      </c>
      <c r="M1483">
        <v>2</v>
      </c>
      <c r="N1483" t="s">
        <v>48</v>
      </c>
      <c r="O1483" t="s">
        <v>73</v>
      </c>
    </row>
    <row r="1484" spans="1:15" x14ac:dyDescent="0.3">
      <c r="A1484" s="7">
        <v>18771</v>
      </c>
      <c r="B1484" s="6" t="s">
        <v>3026</v>
      </c>
      <c r="C1484" t="s">
        <v>3027</v>
      </c>
      <c r="D1484" s="2" t="s">
        <v>52</v>
      </c>
      <c r="E1484" s="4" t="s">
        <v>46</v>
      </c>
      <c r="F1484" t="s">
        <v>76</v>
      </c>
      <c r="G1484">
        <v>3103</v>
      </c>
      <c r="H1484">
        <v>61790</v>
      </c>
      <c r="I1484">
        <v>17</v>
      </c>
      <c r="J1484">
        <v>1141</v>
      </c>
      <c r="K1484">
        <v>23476</v>
      </c>
      <c r="L1484">
        <v>79</v>
      </c>
      <c r="M1484">
        <v>1</v>
      </c>
      <c r="N1484" t="s">
        <v>61</v>
      </c>
      <c r="O1484" t="s">
        <v>76</v>
      </c>
    </row>
    <row r="1485" spans="1:15" x14ac:dyDescent="0.3">
      <c r="A1485" s="7">
        <v>18772</v>
      </c>
      <c r="B1485" s="6" t="s">
        <v>3028</v>
      </c>
      <c r="C1485" t="s">
        <v>3029</v>
      </c>
      <c r="D1485" s="2" t="s">
        <v>45</v>
      </c>
      <c r="E1485" s="4" t="s">
        <v>46</v>
      </c>
      <c r="F1485" t="s">
        <v>76</v>
      </c>
      <c r="G1485">
        <v>904</v>
      </c>
      <c r="H1485">
        <v>12958</v>
      </c>
      <c r="I1485">
        <v>21</v>
      </c>
      <c r="J1485">
        <v>1798</v>
      </c>
      <c r="K1485">
        <v>15205</v>
      </c>
      <c r="L1485">
        <v>52</v>
      </c>
      <c r="M1485">
        <v>2</v>
      </c>
      <c r="N1485" t="s">
        <v>48</v>
      </c>
      <c r="O1485" t="s">
        <v>76</v>
      </c>
    </row>
    <row r="1486" spans="1:15" x14ac:dyDescent="0.3">
      <c r="A1486" s="7">
        <v>18773</v>
      </c>
      <c r="B1486" s="6" t="s">
        <v>3030</v>
      </c>
      <c r="C1486" t="s">
        <v>3031</v>
      </c>
      <c r="D1486" s="2" t="s">
        <v>64</v>
      </c>
      <c r="E1486" s="4" t="s">
        <v>59</v>
      </c>
      <c r="F1486" t="s">
        <v>60</v>
      </c>
      <c r="G1486">
        <v>155</v>
      </c>
      <c r="H1486">
        <v>23068</v>
      </c>
      <c r="I1486">
        <v>18</v>
      </c>
      <c r="J1486">
        <v>273</v>
      </c>
      <c r="K1486">
        <v>26253</v>
      </c>
      <c r="L1486">
        <v>85</v>
      </c>
      <c r="M1486">
        <v>2</v>
      </c>
      <c r="N1486" t="s">
        <v>32</v>
      </c>
      <c r="O1486" t="s">
        <v>60</v>
      </c>
    </row>
    <row r="1487" spans="1:15" x14ac:dyDescent="0.3">
      <c r="A1487" s="7">
        <v>18774</v>
      </c>
      <c r="B1487" s="6" t="s">
        <v>3032</v>
      </c>
      <c r="C1487" t="s">
        <v>3033</v>
      </c>
      <c r="D1487" s="2" t="s">
        <v>45</v>
      </c>
      <c r="E1487" s="4" t="s">
        <v>46</v>
      </c>
      <c r="F1487" t="s">
        <v>47</v>
      </c>
      <c r="G1487">
        <v>503</v>
      </c>
      <c r="H1487">
        <v>28341</v>
      </c>
      <c r="I1487">
        <v>7</v>
      </c>
      <c r="J1487">
        <v>1102</v>
      </c>
      <c r="K1487">
        <v>11079</v>
      </c>
      <c r="L1487">
        <v>69</v>
      </c>
      <c r="M1487">
        <v>0</v>
      </c>
      <c r="N1487" t="s">
        <v>48</v>
      </c>
      <c r="O1487" t="s">
        <v>73</v>
      </c>
    </row>
    <row r="1488" spans="1:15" x14ac:dyDescent="0.3">
      <c r="A1488" s="7">
        <v>18775</v>
      </c>
      <c r="B1488" s="6" t="s">
        <v>3034</v>
      </c>
      <c r="C1488" t="s">
        <v>3035</v>
      </c>
      <c r="D1488" s="2" t="s">
        <v>45</v>
      </c>
      <c r="E1488" s="4" t="s">
        <v>46</v>
      </c>
      <c r="F1488" t="s">
        <v>60</v>
      </c>
      <c r="G1488">
        <v>161</v>
      </c>
      <c r="H1488">
        <v>87534</v>
      </c>
      <c r="I1488">
        <v>8</v>
      </c>
      <c r="J1488">
        <v>1199</v>
      </c>
      <c r="K1488">
        <v>26722</v>
      </c>
      <c r="L1488">
        <v>76</v>
      </c>
      <c r="M1488">
        <v>1</v>
      </c>
      <c r="N1488" t="s">
        <v>48</v>
      </c>
      <c r="O1488" t="s">
        <v>60</v>
      </c>
    </row>
    <row r="1489" spans="1:15" x14ac:dyDescent="0.3">
      <c r="A1489" s="7">
        <v>18776</v>
      </c>
      <c r="B1489" s="6" t="s">
        <v>3036</v>
      </c>
      <c r="C1489" t="s">
        <v>3037</v>
      </c>
      <c r="D1489" s="2" t="s">
        <v>45</v>
      </c>
      <c r="E1489" s="4" t="s">
        <v>46</v>
      </c>
      <c r="F1489" t="s">
        <v>67</v>
      </c>
      <c r="G1489">
        <v>430</v>
      </c>
      <c r="H1489">
        <v>60590</v>
      </c>
      <c r="I1489">
        <v>12</v>
      </c>
      <c r="J1489">
        <v>4073</v>
      </c>
      <c r="K1489">
        <v>13204</v>
      </c>
      <c r="L1489">
        <v>59</v>
      </c>
      <c r="M1489">
        <v>2</v>
      </c>
      <c r="N1489" t="s">
        <v>37</v>
      </c>
      <c r="O1489" t="s">
        <v>73</v>
      </c>
    </row>
    <row r="1490" spans="1:15" x14ac:dyDescent="0.3">
      <c r="A1490" s="7">
        <v>18777</v>
      </c>
      <c r="B1490" s="6" t="s">
        <v>3038</v>
      </c>
      <c r="C1490" t="s">
        <v>3039</v>
      </c>
      <c r="D1490" s="2" t="s">
        <v>58</v>
      </c>
      <c r="E1490" s="4" t="s">
        <v>59</v>
      </c>
      <c r="F1490" t="s">
        <v>60</v>
      </c>
      <c r="G1490">
        <v>127</v>
      </c>
      <c r="H1490">
        <v>13974</v>
      </c>
      <c r="I1490">
        <v>19</v>
      </c>
      <c r="J1490">
        <v>1084</v>
      </c>
      <c r="K1490">
        <v>23959</v>
      </c>
      <c r="L1490">
        <v>86</v>
      </c>
      <c r="M1490">
        <v>2</v>
      </c>
      <c r="N1490" t="s">
        <v>32</v>
      </c>
      <c r="O1490" t="s">
        <v>60</v>
      </c>
    </row>
    <row r="1491" spans="1:15" x14ac:dyDescent="0.3">
      <c r="A1491" s="7">
        <v>18778</v>
      </c>
      <c r="B1491" s="6" t="s">
        <v>3040</v>
      </c>
      <c r="C1491" t="s">
        <v>3041</v>
      </c>
      <c r="D1491" s="2" t="s">
        <v>79</v>
      </c>
      <c r="E1491" s="4" t="s">
        <v>53</v>
      </c>
      <c r="F1491" t="s">
        <v>54</v>
      </c>
      <c r="G1491">
        <v>3003</v>
      </c>
      <c r="H1491">
        <v>11737</v>
      </c>
      <c r="I1491">
        <v>42</v>
      </c>
      <c r="J1491">
        <v>13229</v>
      </c>
      <c r="K1491">
        <v>2973</v>
      </c>
      <c r="L1491">
        <v>18</v>
      </c>
      <c r="M1491">
        <v>5</v>
      </c>
      <c r="N1491" t="s">
        <v>32</v>
      </c>
      <c r="O1491" t="s">
        <v>55</v>
      </c>
    </row>
    <row r="1492" spans="1:15" x14ac:dyDescent="0.3">
      <c r="A1492" s="7">
        <v>18779</v>
      </c>
      <c r="B1492" s="6" t="s">
        <v>3042</v>
      </c>
      <c r="C1492" t="s">
        <v>3043</v>
      </c>
      <c r="D1492" s="2" t="s">
        <v>58</v>
      </c>
      <c r="E1492" s="4" t="s">
        <v>46</v>
      </c>
      <c r="F1492" t="s">
        <v>60</v>
      </c>
      <c r="G1492">
        <v>131</v>
      </c>
      <c r="H1492">
        <v>88838</v>
      </c>
      <c r="I1492">
        <v>5</v>
      </c>
      <c r="J1492">
        <v>1412</v>
      </c>
      <c r="K1492">
        <v>19334</v>
      </c>
      <c r="L1492">
        <v>79</v>
      </c>
      <c r="M1492">
        <v>2</v>
      </c>
      <c r="N1492" t="s">
        <v>32</v>
      </c>
      <c r="O1492" t="s">
        <v>60</v>
      </c>
    </row>
    <row r="1493" spans="1:15" x14ac:dyDescent="0.3">
      <c r="A1493" s="7">
        <v>18780</v>
      </c>
      <c r="B1493" s="6" t="s">
        <v>3044</v>
      </c>
      <c r="C1493" t="s">
        <v>3045</v>
      </c>
      <c r="D1493" s="2" t="s">
        <v>52</v>
      </c>
      <c r="E1493" s="4" t="s">
        <v>46</v>
      </c>
      <c r="F1493" t="s">
        <v>54</v>
      </c>
      <c r="G1493">
        <v>3092</v>
      </c>
      <c r="H1493">
        <v>28987</v>
      </c>
      <c r="I1493">
        <v>42</v>
      </c>
      <c r="J1493">
        <v>22397</v>
      </c>
      <c r="K1493">
        <v>3269</v>
      </c>
      <c r="L1493">
        <v>22</v>
      </c>
      <c r="M1493">
        <v>6</v>
      </c>
      <c r="N1493" t="s">
        <v>48</v>
      </c>
      <c r="O1493" t="s">
        <v>55</v>
      </c>
    </row>
    <row r="1494" spans="1:15" x14ac:dyDescent="0.3">
      <c r="A1494" s="7">
        <v>18781</v>
      </c>
      <c r="B1494" s="6" t="s">
        <v>3046</v>
      </c>
      <c r="C1494" t="s">
        <v>3047</v>
      </c>
      <c r="D1494" s="2" t="s">
        <v>45</v>
      </c>
      <c r="E1494" s="4" t="s">
        <v>46</v>
      </c>
      <c r="F1494" t="s">
        <v>60</v>
      </c>
      <c r="G1494">
        <v>144</v>
      </c>
      <c r="H1494">
        <v>21888</v>
      </c>
      <c r="I1494">
        <v>18</v>
      </c>
      <c r="J1494">
        <v>364</v>
      </c>
      <c r="K1494">
        <v>29670</v>
      </c>
      <c r="L1494">
        <v>95</v>
      </c>
      <c r="M1494">
        <v>2</v>
      </c>
      <c r="N1494" t="s">
        <v>48</v>
      </c>
      <c r="O1494" t="s">
        <v>60</v>
      </c>
    </row>
    <row r="1495" spans="1:15" x14ac:dyDescent="0.3">
      <c r="A1495" s="7">
        <v>18782</v>
      </c>
      <c r="B1495" s="6" t="s">
        <v>3048</v>
      </c>
      <c r="C1495" t="s">
        <v>3049</v>
      </c>
      <c r="D1495" s="2" t="s">
        <v>70</v>
      </c>
      <c r="E1495" s="4" t="s">
        <v>46</v>
      </c>
      <c r="F1495" t="s">
        <v>60</v>
      </c>
      <c r="G1495">
        <v>197</v>
      </c>
      <c r="H1495">
        <v>73585</v>
      </c>
      <c r="I1495">
        <v>17</v>
      </c>
      <c r="J1495">
        <v>917</v>
      </c>
      <c r="K1495">
        <v>17383</v>
      </c>
      <c r="L1495">
        <v>91</v>
      </c>
      <c r="M1495">
        <v>1</v>
      </c>
      <c r="N1495" t="s">
        <v>48</v>
      </c>
      <c r="O1495" t="s">
        <v>60</v>
      </c>
    </row>
    <row r="1496" spans="1:15" x14ac:dyDescent="0.3">
      <c r="A1496" s="7">
        <v>18783</v>
      </c>
      <c r="B1496" s="6" t="s">
        <v>3050</v>
      </c>
      <c r="C1496" t="s">
        <v>3051</v>
      </c>
      <c r="D1496" s="2" t="s">
        <v>52</v>
      </c>
      <c r="E1496" s="4" t="s">
        <v>59</v>
      </c>
      <c r="F1496" t="s">
        <v>80</v>
      </c>
      <c r="G1496">
        <v>4413</v>
      </c>
      <c r="H1496">
        <v>72592</v>
      </c>
      <c r="I1496">
        <v>57</v>
      </c>
      <c r="J1496">
        <v>20805</v>
      </c>
      <c r="K1496">
        <v>1055</v>
      </c>
      <c r="L1496">
        <v>22</v>
      </c>
      <c r="M1496">
        <v>3</v>
      </c>
      <c r="N1496" t="s">
        <v>48</v>
      </c>
      <c r="O1496" t="s">
        <v>47</v>
      </c>
    </row>
    <row r="1497" spans="1:15" x14ac:dyDescent="0.3">
      <c r="A1497" s="7">
        <v>18784</v>
      </c>
      <c r="B1497" s="6" t="s">
        <v>3052</v>
      </c>
      <c r="C1497" t="s">
        <v>3053</v>
      </c>
      <c r="D1497" s="2" t="s">
        <v>58</v>
      </c>
      <c r="E1497" s="4" t="s">
        <v>59</v>
      </c>
      <c r="F1497" t="s">
        <v>60</v>
      </c>
      <c r="G1497">
        <v>132</v>
      </c>
      <c r="H1497">
        <v>79988</v>
      </c>
      <c r="I1497">
        <v>17</v>
      </c>
      <c r="J1497">
        <v>899</v>
      </c>
      <c r="K1497">
        <v>28374</v>
      </c>
      <c r="L1497">
        <v>92</v>
      </c>
      <c r="M1497">
        <v>2</v>
      </c>
      <c r="N1497" t="s">
        <v>32</v>
      </c>
      <c r="O1497" t="s">
        <v>60</v>
      </c>
    </row>
    <row r="1498" spans="1:15" x14ac:dyDescent="0.3">
      <c r="A1498" s="7">
        <v>18785</v>
      </c>
      <c r="B1498" s="6" t="s">
        <v>3054</v>
      </c>
      <c r="C1498" t="s">
        <v>3055</v>
      </c>
      <c r="D1498" s="2" t="s">
        <v>52</v>
      </c>
      <c r="E1498" s="4" t="s">
        <v>59</v>
      </c>
      <c r="F1498" t="s">
        <v>76</v>
      </c>
      <c r="G1498">
        <v>1309</v>
      </c>
      <c r="H1498">
        <v>27603</v>
      </c>
      <c r="I1498">
        <v>22</v>
      </c>
      <c r="J1498">
        <v>1297</v>
      </c>
      <c r="K1498">
        <v>14845</v>
      </c>
      <c r="L1498">
        <v>57</v>
      </c>
      <c r="M1498">
        <v>3</v>
      </c>
      <c r="N1498" t="s">
        <v>61</v>
      </c>
      <c r="O1498" t="s">
        <v>76</v>
      </c>
    </row>
    <row r="1499" spans="1:15" x14ac:dyDescent="0.3">
      <c r="A1499" s="7">
        <v>18786</v>
      </c>
      <c r="B1499" s="6" t="s">
        <v>3056</v>
      </c>
      <c r="C1499" t="s">
        <v>3057</v>
      </c>
      <c r="D1499" s="2" t="s">
        <v>45</v>
      </c>
      <c r="E1499" s="4" t="s">
        <v>59</v>
      </c>
      <c r="F1499" t="s">
        <v>60</v>
      </c>
      <c r="G1499">
        <v>454</v>
      </c>
      <c r="H1499">
        <v>12640</v>
      </c>
      <c r="I1499">
        <v>18</v>
      </c>
      <c r="J1499">
        <v>1024</v>
      </c>
      <c r="K1499">
        <v>25860</v>
      </c>
      <c r="L1499">
        <v>100</v>
      </c>
      <c r="M1499">
        <v>2</v>
      </c>
      <c r="N1499" t="s">
        <v>32</v>
      </c>
      <c r="O1499" t="s">
        <v>76</v>
      </c>
    </row>
    <row r="1500" spans="1:15" x14ac:dyDescent="0.3">
      <c r="A1500" s="7">
        <v>18787</v>
      </c>
      <c r="B1500" s="6" t="s">
        <v>3058</v>
      </c>
      <c r="C1500" t="s">
        <v>3059</v>
      </c>
      <c r="D1500" s="2" t="s">
        <v>58</v>
      </c>
      <c r="E1500" s="4" t="s">
        <v>59</v>
      </c>
      <c r="F1500" t="s">
        <v>60</v>
      </c>
      <c r="G1500">
        <v>219</v>
      </c>
      <c r="H1500">
        <v>85564</v>
      </c>
      <c r="I1500">
        <v>3</v>
      </c>
      <c r="J1500">
        <v>232</v>
      </c>
      <c r="K1500">
        <v>14004</v>
      </c>
      <c r="L1500">
        <v>85</v>
      </c>
      <c r="M1500">
        <v>1</v>
      </c>
      <c r="N1500" t="s">
        <v>32</v>
      </c>
      <c r="O1500" t="s">
        <v>76</v>
      </c>
    </row>
    <row r="1501" spans="1:15" x14ac:dyDescent="0.3">
      <c r="A1501" s="7">
        <v>18788</v>
      </c>
      <c r="B1501" s="6" t="s">
        <v>3060</v>
      </c>
      <c r="C1501" t="s">
        <v>3061</v>
      </c>
      <c r="D1501" s="2" t="s">
        <v>52</v>
      </c>
      <c r="E1501" s="4" t="s">
        <v>59</v>
      </c>
      <c r="F1501" t="s">
        <v>54</v>
      </c>
      <c r="G1501">
        <v>2873</v>
      </c>
      <c r="H1501">
        <v>54338</v>
      </c>
      <c r="I1501">
        <v>28</v>
      </c>
      <c r="J1501">
        <v>15133</v>
      </c>
      <c r="K1501">
        <v>3073</v>
      </c>
      <c r="L1501">
        <v>21</v>
      </c>
      <c r="M1501">
        <v>5</v>
      </c>
      <c r="N1501" t="s">
        <v>37</v>
      </c>
      <c r="O1501" t="s">
        <v>55</v>
      </c>
    </row>
    <row r="1502" spans="1:15" x14ac:dyDescent="0.3">
      <c r="A1502" s="7">
        <v>18789</v>
      </c>
      <c r="B1502" s="6" t="s">
        <v>3062</v>
      </c>
      <c r="C1502" t="s">
        <v>3063</v>
      </c>
      <c r="D1502" s="2" t="s">
        <v>70</v>
      </c>
      <c r="E1502" s="4" t="s">
        <v>46</v>
      </c>
      <c r="F1502" t="s">
        <v>60</v>
      </c>
      <c r="G1502">
        <v>148</v>
      </c>
      <c r="H1502">
        <v>25081</v>
      </c>
      <c r="I1502">
        <v>14</v>
      </c>
      <c r="J1502">
        <v>1650</v>
      </c>
      <c r="K1502">
        <v>15056</v>
      </c>
      <c r="L1502">
        <v>95</v>
      </c>
      <c r="M1502">
        <v>1</v>
      </c>
      <c r="N1502" t="s">
        <v>48</v>
      </c>
      <c r="O1502" t="s">
        <v>60</v>
      </c>
    </row>
    <row r="1503" spans="1:15" x14ac:dyDescent="0.3">
      <c r="A1503" s="7">
        <v>18790</v>
      </c>
      <c r="B1503" s="6" t="s">
        <v>3064</v>
      </c>
      <c r="C1503" t="s">
        <v>3065</v>
      </c>
      <c r="D1503" s="2" t="s">
        <v>64</v>
      </c>
      <c r="E1503" s="4" t="s">
        <v>59</v>
      </c>
      <c r="F1503" t="s">
        <v>67</v>
      </c>
      <c r="G1503">
        <v>455</v>
      </c>
      <c r="H1503">
        <v>47191</v>
      </c>
      <c r="I1503">
        <v>13</v>
      </c>
      <c r="J1503">
        <v>2893</v>
      </c>
      <c r="K1503">
        <v>9123</v>
      </c>
      <c r="L1503">
        <v>63</v>
      </c>
      <c r="M1503">
        <v>3</v>
      </c>
      <c r="N1503" t="s">
        <v>48</v>
      </c>
      <c r="O1503" t="s">
        <v>76</v>
      </c>
    </row>
    <row r="1504" spans="1:15" x14ac:dyDescent="0.3">
      <c r="A1504" s="7">
        <v>18791</v>
      </c>
      <c r="B1504" s="6" t="s">
        <v>3066</v>
      </c>
      <c r="C1504" t="s">
        <v>3067</v>
      </c>
      <c r="D1504" s="2" t="s">
        <v>52</v>
      </c>
      <c r="E1504" s="4" t="s">
        <v>46</v>
      </c>
      <c r="F1504" t="s">
        <v>80</v>
      </c>
      <c r="G1504">
        <v>1353</v>
      </c>
      <c r="H1504">
        <v>16249</v>
      </c>
      <c r="I1504">
        <v>51</v>
      </c>
      <c r="J1504">
        <v>22547</v>
      </c>
      <c r="K1504">
        <v>3507</v>
      </c>
      <c r="L1504">
        <v>21</v>
      </c>
      <c r="M1504">
        <v>5</v>
      </c>
      <c r="N1504" t="s">
        <v>37</v>
      </c>
      <c r="O1504" t="s">
        <v>47</v>
      </c>
    </row>
    <row r="1505" spans="1:15" x14ac:dyDescent="0.3">
      <c r="A1505" s="7">
        <v>18792</v>
      </c>
      <c r="B1505" s="6" t="s">
        <v>3068</v>
      </c>
      <c r="C1505" t="s">
        <v>3069</v>
      </c>
      <c r="D1505" s="2" t="s">
        <v>52</v>
      </c>
      <c r="E1505" s="4" t="s">
        <v>59</v>
      </c>
      <c r="F1505" t="s">
        <v>80</v>
      </c>
      <c r="G1505">
        <v>3196</v>
      </c>
      <c r="H1505">
        <v>27603</v>
      </c>
      <c r="I1505">
        <v>59</v>
      </c>
      <c r="J1505">
        <v>19017</v>
      </c>
      <c r="K1505">
        <v>4027</v>
      </c>
      <c r="L1505">
        <v>16</v>
      </c>
      <c r="M1505">
        <v>6</v>
      </c>
      <c r="N1505" t="s">
        <v>37</v>
      </c>
      <c r="O1505" t="s">
        <v>80</v>
      </c>
    </row>
    <row r="1506" spans="1:15" x14ac:dyDescent="0.3">
      <c r="A1506" s="7">
        <v>18793</v>
      </c>
      <c r="B1506" s="6" t="s">
        <v>3070</v>
      </c>
      <c r="C1506" t="s">
        <v>3071</v>
      </c>
      <c r="D1506" s="2" t="s">
        <v>52</v>
      </c>
      <c r="E1506" s="4" t="s">
        <v>46</v>
      </c>
      <c r="F1506" t="s">
        <v>76</v>
      </c>
      <c r="G1506">
        <v>3383</v>
      </c>
      <c r="H1506">
        <v>32768</v>
      </c>
      <c r="I1506">
        <v>8</v>
      </c>
      <c r="J1506">
        <v>1065</v>
      </c>
      <c r="K1506">
        <v>20766</v>
      </c>
      <c r="L1506">
        <v>51</v>
      </c>
      <c r="M1506">
        <v>3</v>
      </c>
      <c r="N1506" t="s">
        <v>48</v>
      </c>
      <c r="O1506" t="s">
        <v>76</v>
      </c>
    </row>
    <row r="1507" spans="1:15" x14ac:dyDescent="0.3">
      <c r="A1507" s="7">
        <v>18794</v>
      </c>
      <c r="B1507" s="6" t="s">
        <v>3072</v>
      </c>
      <c r="C1507" t="s">
        <v>3073</v>
      </c>
      <c r="D1507" s="2" t="s">
        <v>58</v>
      </c>
      <c r="E1507" s="4" t="s">
        <v>46</v>
      </c>
      <c r="F1507" t="s">
        <v>60</v>
      </c>
      <c r="G1507">
        <v>204</v>
      </c>
      <c r="H1507">
        <v>23220</v>
      </c>
      <c r="I1507">
        <v>13</v>
      </c>
      <c r="J1507">
        <v>856</v>
      </c>
      <c r="K1507">
        <v>15060</v>
      </c>
      <c r="L1507">
        <v>75</v>
      </c>
      <c r="M1507">
        <v>1</v>
      </c>
      <c r="N1507" t="s">
        <v>32</v>
      </c>
      <c r="O1507" t="s">
        <v>76</v>
      </c>
    </row>
    <row r="1508" spans="1:15" x14ac:dyDescent="0.3">
      <c r="A1508" s="7">
        <v>18795</v>
      </c>
      <c r="B1508" s="6" t="s">
        <v>3074</v>
      </c>
      <c r="C1508" t="s">
        <v>3075</v>
      </c>
      <c r="D1508" s="2" t="s">
        <v>79</v>
      </c>
      <c r="E1508" s="4" t="s">
        <v>59</v>
      </c>
      <c r="F1508" t="s">
        <v>80</v>
      </c>
      <c r="G1508">
        <v>2642</v>
      </c>
      <c r="H1508">
        <v>80686</v>
      </c>
      <c r="I1508">
        <v>43</v>
      </c>
      <c r="J1508">
        <v>19455</v>
      </c>
      <c r="K1508">
        <v>2875</v>
      </c>
      <c r="L1508">
        <v>16</v>
      </c>
      <c r="M1508">
        <v>6</v>
      </c>
      <c r="N1508" t="s">
        <v>37</v>
      </c>
      <c r="O1508" t="s">
        <v>80</v>
      </c>
    </row>
    <row r="1509" spans="1:15" x14ac:dyDescent="0.3">
      <c r="A1509" s="7">
        <v>18796</v>
      </c>
      <c r="B1509" s="6" t="s">
        <v>3076</v>
      </c>
      <c r="C1509" t="s">
        <v>3077</v>
      </c>
      <c r="D1509" s="2" t="s">
        <v>52</v>
      </c>
      <c r="E1509" s="4" t="s">
        <v>46</v>
      </c>
      <c r="F1509" t="s">
        <v>80</v>
      </c>
      <c r="G1509">
        <v>4003</v>
      </c>
      <c r="H1509">
        <v>88446</v>
      </c>
      <c r="I1509">
        <v>38</v>
      </c>
      <c r="J1509">
        <v>41785</v>
      </c>
      <c r="K1509">
        <v>2408</v>
      </c>
      <c r="L1509">
        <v>16</v>
      </c>
      <c r="M1509">
        <v>5</v>
      </c>
      <c r="N1509" t="s">
        <v>37</v>
      </c>
      <c r="O1509" t="s">
        <v>80</v>
      </c>
    </row>
    <row r="1510" spans="1:15" x14ac:dyDescent="0.3">
      <c r="A1510" s="7">
        <v>18797</v>
      </c>
      <c r="B1510" s="6" t="s">
        <v>3078</v>
      </c>
      <c r="C1510" t="s">
        <v>3079</v>
      </c>
      <c r="D1510" s="2" t="s">
        <v>45</v>
      </c>
      <c r="E1510" s="4" t="s">
        <v>59</v>
      </c>
      <c r="F1510" t="s">
        <v>60</v>
      </c>
      <c r="G1510">
        <v>119</v>
      </c>
      <c r="H1510">
        <v>28341</v>
      </c>
      <c r="I1510">
        <v>8</v>
      </c>
      <c r="J1510">
        <v>1597</v>
      </c>
      <c r="K1510">
        <v>28996</v>
      </c>
      <c r="L1510">
        <v>94</v>
      </c>
      <c r="M1510">
        <v>1</v>
      </c>
      <c r="N1510" t="s">
        <v>48</v>
      </c>
      <c r="O1510" t="s">
        <v>60</v>
      </c>
    </row>
    <row r="1511" spans="1:15" x14ac:dyDescent="0.3">
      <c r="A1511" s="7">
        <v>18798</v>
      </c>
      <c r="B1511" s="6" t="s">
        <v>3080</v>
      </c>
      <c r="C1511" t="s">
        <v>3081</v>
      </c>
      <c r="D1511" s="2" t="s">
        <v>52</v>
      </c>
      <c r="E1511" s="4" t="s">
        <v>46</v>
      </c>
      <c r="F1511" t="s">
        <v>80</v>
      </c>
      <c r="G1511">
        <v>4667</v>
      </c>
      <c r="H1511">
        <v>39137</v>
      </c>
      <c r="I1511">
        <v>49</v>
      </c>
      <c r="J1511">
        <v>14512</v>
      </c>
      <c r="K1511">
        <v>2198</v>
      </c>
      <c r="L1511">
        <v>11</v>
      </c>
      <c r="M1511">
        <v>5</v>
      </c>
      <c r="N1511" t="s">
        <v>48</v>
      </c>
      <c r="O1511" t="s">
        <v>80</v>
      </c>
    </row>
    <row r="1512" spans="1:15" x14ac:dyDescent="0.3">
      <c r="A1512" s="7">
        <v>18799</v>
      </c>
      <c r="B1512" s="6" t="s">
        <v>3082</v>
      </c>
      <c r="C1512" t="s">
        <v>3083</v>
      </c>
      <c r="D1512" s="2" t="s">
        <v>64</v>
      </c>
      <c r="E1512" s="4" t="s">
        <v>59</v>
      </c>
      <c r="F1512" t="s">
        <v>60</v>
      </c>
      <c r="G1512">
        <v>922</v>
      </c>
      <c r="H1512">
        <v>48733</v>
      </c>
      <c r="I1512">
        <v>17</v>
      </c>
      <c r="J1512">
        <v>907</v>
      </c>
      <c r="K1512">
        <v>12451</v>
      </c>
      <c r="L1512">
        <v>77</v>
      </c>
      <c r="M1512">
        <v>2</v>
      </c>
      <c r="N1512" t="s">
        <v>48</v>
      </c>
      <c r="O1512" t="s">
        <v>60</v>
      </c>
    </row>
    <row r="1513" spans="1:15" x14ac:dyDescent="0.3">
      <c r="A1513" s="7">
        <v>18800</v>
      </c>
      <c r="B1513" s="6" t="s">
        <v>3084</v>
      </c>
      <c r="C1513" t="s">
        <v>3085</v>
      </c>
      <c r="D1513" s="2" t="s">
        <v>70</v>
      </c>
      <c r="E1513" s="4" t="s">
        <v>46</v>
      </c>
      <c r="F1513" t="s">
        <v>60</v>
      </c>
      <c r="G1513">
        <v>180</v>
      </c>
      <c r="H1513">
        <v>89671</v>
      </c>
      <c r="I1513">
        <v>16</v>
      </c>
      <c r="J1513">
        <v>398</v>
      </c>
      <c r="K1513">
        <v>17526</v>
      </c>
      <c r="L1513">
        <v>94</v>
      </c>
      <c r="M1513">
        <v>1</v>
      </c>
      <c r="N1513" t="s">
        <v>32</v>
      </c>
      <c r="O1513" t="s">
        <v>60</v>
      </c>
    </row>
    <row r="1514" spans="1:15" x14ac:dyDescent="0.3">
      <c r="A1514" s="7">
        <v>18801</v>
      </c>
      <c r="B1514" s="6" t="s">
        <v>3086</v>
      </c>
      <c r="C1514" t="s">
        <v>3087</v>
      </c>
      <c r="D1514" s="2" t="s">
        <v>45</v>
      </c>
      <c r="E1514" s="4" t="s">
        <v>46</v>
      </c>
      <c r="F1514" t="s">
        <v>60</v>
      </c>
      <c r="G1514">
        <v>607</v>
      </c>
      <c r="H1514">
        <v>67538</v>
      </c>
      <c r="I1514">
        <v>7</v>
      </c>
      <c r="J1514">
        <v>1612</v>
      </c>
      <c r="K1514">
        <v>15521</v>
      </c>
      <c r="L1514">
        <v>95</v>
      </c>
      <c r="M1514">
        <v>1</v>
      </c>
      <c r="N1514" t="s">
        <v>61</v>
      </c>
      <c r="O1514" t="s">
        <v>60</v>
      </c>
    </row>
    <row r="1515" spans="1:15" x14ac:dyDescent="0.3">
      <c r="A1515" s="7">
        <v>18802</v>
      </c>
      <c r="B1515" s="6" t="s">
        <v>3088</v>
      </c>
      <c r="C1515" t="s">
        <v>3089</v>
      </c>
      <c r="D1515" s="2" t="s">
        <v>52</v>
      </c>
      <c r="E1515" s="4" t="s">
        <v>59</v>
      </c>
      <c r="F1515" t="s">
        <v>80</v>
      </c>
      <c r="G1515">
        <v>4712</v>
      </c>
      <c r="H1515">
        <v>47750</v>
      </c>
      <c r="I1515">
        <v>56</v>
      </c>
      <c r="J1515">
        <v>15174</v>
      </c>
      <c r="K1515">
        <v>1823</v>
      </c>
      <c r="L1515">
        <v>11</v>
      </c>
      <c r="M1515">
        <v>4</v>
      </c>
      <c r="N1515" t="s">
        <v>37</v>
      </c>
      <c r="O1515" t="s">
        <v>80</v>
      </c>
    </row>
    <row r="1516" spans="1:15" x14ac:dyDescent="0.3">
      <c r="A1516" s="7">
        <v>18803</v>
      </c>
      <c r="B1516" s="6" t="s">
        <v>3090</v>
      </c>
      <c r="C1516" t="s">
        <v>3091</v>
      </c>
      <c r="D1516" s="2" t="s">
        <v>52</v>
      </c>
      <c r="E1516" s="4" t="s">
        <v>46</v>
      </c>
      <c r="F1516" t="s">
        <v>80</v>
      </c>
      <c r="G1516">
        <v>4344</v>
      </c>
      <c r="H1516">
        <v>80417</v>
      </c>
      <c r="I1516">
        <v>52</v>
      </c>
      <c r="J1516">
        <v>34916</v>
      </c>
      <c r="K1516">
        <v>3617</v>
      </c>
      <c r="L1516">
        <v>12</v>
      </c>
      <c r="M1516">
        <v>5</v>
      </c>
      <c r="N1516" t="s">
        <v>48</v>
      </c>
      <c r="O1516" t="s">
        <v>80</v>
      </c>
    </row>
    <row r="1517" spans="1:15" x14ac:dyDescent="0.3">
      <c r="A1517" s="7">
        <v>18804</v>
      </c>
      <c r="B1517" s="6" t="s">
        <v>3092</v>
      </c>
      <c r="C1517" t="s">
        <v>3093</v>
      </c>
      <c r="D1517" s="2" t="s">
        <v>45</v>
      </c>
      <c r="E1517" s="4" t="s">
        <v>46</v>
      </c>
      <c r="F1517" t="s">
        <v>76</v>
      </c>
      <c r="G1517">
        <v>745</v>
      </c>
      <c r="H1517">
        <v>45959</v>
      </c>
      <c r="I1517">
        <v>19</v>
      </c>
      <c r="J1517">
        <v>1768</v>
      </c>
      <c r="K1517">
        <v>18689</v>
      </c>
      <c r="L1517">
        <v>57</v>
      </c>
      <c r="M1517">
        <v>1</v>
      </c>
      <c r="N1517" t="s">
        <v>32</v>
      </c>
      <c r="O1517" t="s">
        <v>76</v>
      </c>
    </row>
    <row r="1518" spans="1:15" x14ac:dyDescent="0.3">
      <c r="A1518" s="7">
        <v>18805</v>
      </c>
      <c r="B1518" s="6" t="s">
        <v>3094</v>
      </c>
      <c r="C1518" t="s">
        <v>3095</v>
      </c>
      <c r="D1518" s="2" t="s">
        <v>52</v>
      </c>
      <c r="E1518" s="4" t="s">
        <v>46</v>
      </c>
      <c r="F1518" t="s">
        <v>80</v>
      </c>
      <c r="G1518">
        <v>2946</v>
      </c>
      <c r="H1518">
        <v>82642</v>
      </c>
      <c r="I1518">
        <v>33</v>
      </c>
      <c r="J1518">
        <v>25348</v>
      </c>
      <c r="K1518">
        <v>2506</v>
      </c>
      <c r="L1518">
        <v>15</v>
      </c>
      <c r="M1518">
        <v>6</v>
      </c>
      <c r="N1518" t="s">
        <v>37</v>
      </c>
      <c r="O1518" t="s">
        <v>47</v>
      </c>
    </row>
    <row r="1519" spans="1:15" x14ac:dyDescent="0.3">
      <c r="A1519" s="7">
        <v>18806</v>
      </c>
      <c r="B1519" s="6" t="s">
        <v>3096</v>
      </c>
      <c r="C1519" t="s">
        <v>3097</v>
      </c>
      <c r="D1519" s="2" t="s">
        <v>45</v>
      </c>
      <c r="E1519" s="4" t="s">
        <v>46</v>
      </c>
      <c r="F1519" t="s">
        <v>47</v>
      </c>
      <c r="G1519">
        <v>264</v>
      </c>
      <c r="H1519">
        <v>14117</v>
      </c>
      <c r="I1519">
        <v>8</v>
      </c>
      <c r="J1519">
        <v>2418</v>
      </c>
      <c r="K1519">
        <v>10167</v>
      </c>
      <c r="L1519">
        <v>68</v>
      </c>
      <c r="M1519">
        <v>0</v>
      </c>
      <c r="N1519" t="s">
        <v>48</v>
      </c>
      <c r="O1519" t="s">
        <v>73</v>
      </c>
    </row>
    <row r="1520" spans="1:15" x14ac:dyDescent="0.3">
      <c r="A1520" s="7">
        <v>18807</v>
      </c>
      <c r="B1520" s="6" t="s">
        <v>3098</v>
      </c>
      <c r="C1520" t="s">
        <v>3099</v>
      </c>
      <c r="D1520" s="2" t="s">
        <v>79</v>
      </c>
      <c r="E1520" s="4" t="s">
        <v>53</v>
      </c>
      <c r="F1520" t="s">
        <v>54</v>
      </c>
      <c r="G1520">
        <v>1289</v>
      </c>
      <c r="H1520">
        <v>73686</v>
      </c>
      <c r="I1520">
        <v>24</v>
      </c>
      <c r="J1520">
        <v>24182</v>
      </c>
      <c r="K1520">
        <v>2597</v>
      </c>
      <c r="L1520">
        <v>11</v>
      </c>
      <c r="M1520">
        <v>7</v>
      </c>
      <c r="N1520" t="s">
        <v>48</v>
      </c>
      <c r="O1520" t="s">
        <v>55</v>
      </c>
    </row>
    <row r="1521" spans="1:15" x14ac:dyDescent="0.3">
      <c r="A1521" s="7">
        <v>18808</v>
      </c>
      <c r="B1521" s="6" t="s">
        <v>3100</v>
      </c>
      <c r="C1521" t="s">
        <v>3101</v>
      </c>
      <c r="D1521" s="2" t="s">
        <v>45</v>
      </c>
      <c r="E1521" s="4" t="s">
        <v>59</v>
      </c>
      <c r="F1521" t="s">
        <v>67</v>
      </c>
      <c r="G1521">
        <v>718</v>
      </c>
      <c r="H1521">
        <v>63793</v>
      </c>
      <c r="I1521">
        <v>12</v>
      </c>
      <c r="J1521">
        <v>5555</v>
      </c>
      <c r="K1521">
        <v>7508</v>
      </c>
      <c r="L1521">
        <v>40</v>
      </c>
      <c r="M1521">
        <v>3</v>
      </c>
      <c r="N1521" t="s">
        <v>37</v>
      </c>
      <c r="O1521" t="s">
        <v>49</v>
      </c>
    </row>
    <row r="1522" spans="1:15" x14ac:dyDescent="0.3">
      <c r="A1522" s="7">
        <v>18809</v>
      </c>
      <c r="B1522" s="6" t="s">
        <v>3102</v>
      </c>
      <c r="C1522" t="s">
        <v>3103</v>
      </c>
      <c r="D1522" s="2" t="s">
        <v>45</v>
      </c>
      <c r="E1522" s="4" t="s">
        <v>59</v>
      </c>
      <c r="F1522" t="s">
        <v>60</v>
      </c>
      <c r="G1522">
        <v>486</v>
      </c>
      <c r="H1522">
        <v>21407</v>
      </c>
      <c r="I1522">
        <v>3</v>
      </c>
      <c r="J1522">
        <v>822</v>
      </c>
      <c r="K1522">
        <v>21404</v>
      </c>
      <c r="L1522">
        <v>83</v>
      </c>
      <c r="M1522">
        <v>2</v>
      </c>
      <c r="N1522" t="s">
        <v>61</v>
      </c>
      <c r="O1522" t="s">
        <v>60</v>
      </c>
    </row>
    <row r="1523" spans="1:15" x14ac:dyDescent="0.3">
      <c r="A1523" s="7">
        <v>18810</v>
      </c>
      <c r="B1523" s="6" t="s">
        <v>3104</v>
      </c>
      <c r="C1523" t="s">
        <v>3105</v>
      </c>
      <c r="D1523" s="2" t="s">
        <v>64</v>
      </c>
      <c r="E1523" s="4" t="s">
        <v>59</v>
      </c>
      <c r="F1523" t="s">
        <v>60</v>
      </c>
      <c r="G1523">
        <v>188</v>
      </c>
      <c r="H1523">
        <v>42974</v>
      </c>
      <c r="I1523">
        <v>7</v>
      </c>
      <c r="J1523">
        <v>1725</v>
      </c>
      <c r="K1523">
        <v>14159</v>
      </c>
      <c r="L1523">
        <v>92</v>
      </c>
      <c r="M1523">
        <v>2</v>
      </c>
      <c r="N1523" t="s">
        <v>32</v>
      </c>
      <c r="O1523" t="s">
        <v>60</v>
      </c>
    </row>
    <row r="1524" spans="1:15" x14ac:dyDescent="0.3">
      <c r="A1524" s="7">
        <v>18811</v>
      </c>
      <c r="B1524" s="6" t="s">
        <v>3106</v>
      </c>
      <c r="C1524" t="s">
        <v>3107</v>
      </c>
      <c r="D1524" s="2" t="s">
        <v>70</v>
      </c>
      <c r="E1524" s="4" t="s">
        <v>59</v>
      </c>
      <c r="F1524" t="s">
        <v>60</v>
      </c>
      <c r="G1524">
        <v>159</v>
      </c>
      <c r="H1524">
        <v>60590</v>
      </c>
      <c r="I1524">
        <v>6</v>
      </c>
      <c r="J1524">
        <v>1655</v>
      </c>
      <c r="K1524">
        <v>17060</v>
      </c>
      <c r="L1524">
        <v>91</v>
      </c>
      <c r="M1524">
        <v>2</v>
      </c>
      <c r="N1524" t="s">
        <v>61</v>
      </c>
      <c r="O1524" t="s">
        <v>60</v>
      </c>
    </row>
    <row r="1525" spans="1:15" x14ac:dyDescent="0.3">
      <c r="A1525" s="7">
        <v>18812</v>
      </c>
      <c r="B1525" s="6" t="s">
        <v>3108</v>
      </c>
      <c r="C1525" t="s">
        <v>3109</v>
      </c>
      <c r="D1525" s="2" t="s">
        <v>70</v>
      </c>
      <c r="E1525" s="4" t="s">
        <v>46</v>
      </c>
      <c r="F1525" t="s">
        <v>47</v>
      </c>
      <c r="G1525">
        <v>258</v>
      </c>
      <c r="H1525">
        <v>65902</v>
      </c>
      <c r="I1525">
        <v>11</v>
      </c>
      <c r="J1525">
        <v>2454</v>
      </c>
      <c r="K1525">
        <v>10028</v>
      </c>
      <c r="L1525">
        <v>52</v>
      </c>
      <c r="M1525">
        <v>1</v>
      </c>
      <c r="N1525" t="s">
        <v>48</v>
      </c>
      <c r="O1525" t="s">
        <v>49</v>
      </c>
    </row>
    <row r="1526" spans="1:15" x14ac:dyDescent="0.3">
      <c r="A1526" s="7">
        <v>18813</v>
      </c>
      <c r="B1526" s="6" t="s">
        <v>3110</v>
      </c>
      <c r="C1526" t="s">
        <v>3111</v>
      </c>
      <c r="D1526" s="2" t="s">
        <v>45</v>
      </c>
      <c r="E1526" s="4" t="s">
        <v>59</v>
      </c>
      <c r="F1526" t="s">
        <v>60</v>
      </c>
      <c r="G1526">
        <v>530</v>
      </c>
      <c r="H1526">
        <v>89671</v>
      </c>
      <c r="I1526">
        <v>20</v>
      </c>
      <c r="J1526">
        <v>340</v>
      </c>
      <c r="K1526">
        <v>19419</v>
      </c>
      <c r="L1526">
        <v>99</v>
      </c>
      <c r="M1526">
        <v>1</v>
      </c>
      <c r="N1526" t="s">
        <v>61</v>
      </c>
      <c r="O1526" t="s">
        <v>60</v>
      </c>
    </row>
    <row r="1527" spans="1:15" x14ac:dyDescent="0.3">
      <c r="A1527" s="7">
        <v>18814</v>
      </c>
      <c r="B1527" s="6" t="s">
        <v>3112</v>
      </c>
      <c r="C1527" t="s">
        <v>3113</v>
      </c>
      <c r="D1527" s="2" t="s">
        <v>45</v>
      </c>
      <c r="E1527" s="4" t="s">
        <v>46</v>
      </c>
      <c r="F1527" t="s">
        <v>47</v>
      </c>
      <c r="G1527">
        <v>735</v>
      </c>
      <c r="H1527">
        <v>12381</v>
      </c>
      <c r="I1527">
        <v>5</v>
      </c>
      <c r="J1527">
        <v>7579</v>
      </c>
      <c r="K1527">
        <v>9936</v>
      </c>
      <c r="L1527">
        <v>67</v>
      </c>
      <c r="M1527">
        <v>1</v>
      </c>
      <c r="N1527" t="s">
        <v>32</v>
      </c>
      <c r="O1527" t="s">
        <v>47</v>
      </c>
    </row>
    <row r="1528" spans="1:15" x14ac:dyDescent="0.3">
      <c r="A1528" s="7">
        <v>18815</v>
      </c>
      <c r="B1528" s="6" t="s">
        <v>3114</v>
      </c>
      <c r="C1528" t="s">
        <v>3115</v>
      </c>
      <c r="D1528" s="2" t="s">
        <v>45</v>
      </c>
      <c r="E1528" s="4" t="s">
        <v>59</v>
      </c>
      <c r="F1528" t="s">
        <v>67</v>
      </c>
      <c r="G1528">
        <v>951</v>
      </c>
      <c r="H1528">
        <v>75245</v>
      </c>
      <c r="I1528">
        <v>2</v>
      </c>
      <c r="J1528">
        <v>2046</v>
      </c>
      <c r="K1528">
        <v>7743</v>
      </c>
      <c r="L1528">
        <v>47</v>
      </c>
      <c r="M1528">
        <v>1</v>
      </c>
      <c r="N1528" t="s">
        <v>48</v>
      </c>
      <c r="O1528" t="s">
        <v>47</v>
      </c>
    </row>
    <row r="1529" spans="1:15" x14ac:dyDescent="0.3">
      <c r="A1529" s="7">
        <v>18816</v>
      </c>
      <c r="B1529" s="6" t="s">
        <v>3116</v>
      </c>
      <c r="C1529" t="s">
        <v>3117</v>
      </c>
      <c r="D1529" s="2" t="s">
        <v>58</v>
      </c>
      <c r="E1529" s="4" t="s">
        <v>59</v>
      </c>
      <c r="F1529" t="s">
        <v>60</v>
      </c>
      <c r="G1529">
        <v>72</v>
      </c>
      <c r="H1529">
        <v>77514</v>
      </c>
      <c r="I1529">
        <v>6</v>
      </c>
      <c r="J1529">
        <v>672</v>
      </c>
      <c r="K1529">
        <v>29373</v>
      </c>
      <c r="L1529">
        <v>78</v>
      </c>
      <c r="M1529">
        <v>2</v>
      </c>
      <c r="N1529" t="s">
        <v>61</v>
      </c>
      <c r="O1529" t="s">
        <v>60</v>
      </c>
    </row>
    <row r="1530" spans="1:15" x14ac:dyDescent="0.3">
      <c r="A1530" s="7">
        <v>18817</v>
      </c>
      <c r="B1530" s="6" t="s">
        <v>3118</v>
      </c>
      <c r="C1530" t="s">
        <v>3119</v>
      </c>
      <c r="D1530" s="2" t="s">
        <v>45</v>
      </c>
      <c r="E1530" s="4" t="s">
        <v>46</v>
      </c>
      <c r="F1530" t="s">
        <v>67</v>
      </c>
      <c r="G1530">
        <v>856</v>
      </c>
      <c r="H1530">
        <v>75321</v>
      </c>
      <c r="I1530">
        <v>5</v>
      </c>
      <c r="J1530">
        <v>1714</v>
      </c>
      <c r="K1530">
        <v>17175</v>
      </c>
      <c r="L1530">
        <v>53</v>
      </c>
      <c r="M1530">
        <v>2</v>
      </c>
      <c r="N1530" t="s">
        <v>48</v>
      </c>
      <c r="O1530" t="s">
        <v>47</v>
      </c>
    </row>
    <row r="1531" spans="1:15" x14ac:dyDescent="0.3">
      <c r="A1531" s="7">
        <v>18818</v>
      </c>
      <c r="B1531" s="6" t="s">
        <v>3120</v>
      </c>
      <c r="C1531" t="s">
        <v>3121</v>
      </c>
      <c r="D1531" s="2" t="s">
        <v>45</v>
      </c>
      <c r="E1531" s="4" t="s">
        <v>46</v>
      </c>
      <c r="F1531" t="s">
        <v>60</v>
      </c>
      <c r="G1531">
        <v>151</v>
      </c>
      <c r="H1531">
        <v>40893</v>
      </c>
      <c r="I1531">
        <v>8</v>
      </c>
      <c r="J1531">
        <v>1516</v>
      </c>
      <c r="K1531">
        <v>18509</v>
      </c>
      <c r="L1531">
        <v>100</v>
      </c>
      <c r="M1531">
        <v>1</v>
      </c>
      <c r="N1531" t="s">
        <v>61</v>
      </c>
      <c r="O1531" t="s">
        <v>60</v>
      </c>
    </row>
    <row r="1532" spans="1:15" x14ac:dyDescent="0.3">
      <c r="A1532" s="7">
        <v>18819</v>
      </c>
      <c r="B1532" s="6" t="s">
        <v>3122</v>
      </c>
      <c r="C1532" t="s">
        <v>3123</v>
      </c>
      <c r="D1532" s="2" t="s">
        <v>45</v>
      </c>
      <c r="E1532" s="4" t="s">
        <v>59</v>
      </c>
      <c r="F1532" t="s">
        <v>60</v>
      </c>
      <c r="G1532">
        <v>810</v>
      </c>
      <c r="H1532">
        <v>78533</v>
      </c>
      <c r="I1532">
        <v>9</v>
      </c>
      <c r="J1532">
        <v>271</v>
      </c>
      <c r="K1532">
        <v>25978</v>
      </c>
      <c r="L1532">
        <v>84</v>
      </c>
      <c r="M1532">
        <v>1</v>
      </c>
      <c r="N1532" t="s">
        <v>32</v>
      </c>
      <c r="O1532" t="s">
        <v>60</v>
      </c>
    </row>
    <row r="1533" spans="1:15" x14ac:dyDescent="0.3">
      <c r="A1533" s="7">
        <v>18820</v>
      </c>
      <c r="B1533" s="6" t="s">
        <v>3124</v>
      </c>
      <c r="C1533" t="s">
        <v>3125</v>
      </c>
      <c r="D1533" s="2" t="s">
        <v>58</v>
      </c>
      <c r="E1533" s="4" t="s">
        <v>59</v>
      </c>
      <c r="F1533" t="s">
        <v>60</v>
      </c>
      <c r="G1533">
        <v>85</v>
      </c>
      <c r="H1533">
        <v>35376</v>
      </c>
      <c r="I1533">
        <v>7</v>
      </c>
      <c r="J1533">
        <v>1430</v>
      </c>
      <c r="K1533">
        <v>28302</v>
      </c>
      <c r="L1533">
        <v>94</v>
      </c>
      <c r="M1533">
        <v>1</v>
      </c>
      <c r="N1533" t="s">
        <v>32</v>
      </c>
      <c r="O1533" t="s">
        <v>60</v>
      </c>
    </row>
    <row r="1534" spans="1:15" x14ac:dyDescent="0.3">
      <c r="A1534" s="7">
        <v>18821</v>
      </c>
      <c r="B1534" s="6" t="s">
        <v>3126</v>
      </c>
      <c r="C1534" t="s">
        <v>3127</v>
      </c>
      <c r="D1534" s="2" t="s">
        <v>45</v>
      </c>
      <c r="E1534" s="4" t="s">
        <v>46</v>
      </c>
      <c r="F1534" t="s">
        <v>76</v>
      </c>
      <c r="G1534">
        <v>892</v>
      </c>
      <c r="H1534">
        <v>43689</v>
      </c>
      <c r="I1534">
        <v>12</v>
      </c>
      <c r="J1534">
        <v>1728</v>
      </c>
      <c r="K1534">
        <v>18869</v>
      </c>
      <c r="L1534">
        <v>60</v>
      </c>
      <c r="M1534">
        <v>1</v>
      </c>
      <c r="N1534" t="s">
        <v>32</v>
      </c>
      <c r="O1534" t="s">
        <v>76</v>
      </c>
    </row>
    <row r="1535" spans="1:15" x14ac:dyDescent="0.3">
      <c r="A1535" s="7">
        <v>18822</v>
      </c>
      <c r="B1535" s="6" t="s">
        <v>3128</v>
      </c>
      <c r="C1535" t="s">
        <v>3129</v>
      </c>
      <c r="D1535" s="2" t="s">
        <v>52</v>
      </c>
      <c r="E1535" s="4" t="s">
        <v>46</v>
      </c>
      <c r="F1535" t="s">
        <v>80</v>
      </c>
      <c r="G1535">
        <v>4309</v>
      </c>
      <c r="H1535">
        <v>24240</v>
      </c>
      <c r="I1535">
        <v>41</v>
      </c>
      <c r="J1535">
        <v>40016</v>
      </c>
      <c r="K1535">
        <v>3569</v>
      </c>
      <c r="L1535">
        <v>12</v>
      </c>
      <c r="M1535">
        <v>4</v>
      </c>
      <c r="N1535" t="s">
        <v>37</v>
      </c>
      <c r="O1535" t="s">
        <v>54</v>
      </c>
    </row>
    <row r="1536" spans="1:15" x14ac:dyDescent="0.3">
      <c r="A1536" s="7">
        <v>18823</v>
      </c>
      <c r="B1536" s="6" t="s">
        <v>3130</v>
      </c>
      <c r="C1536" t="s">
        <v>3131</v>
      </c>
      <c r="D1536" s="2" t="s">
        <v>58</v>
      </c>
      <c r="E1536" s="4" t="s">
        <v>59</v>
      </c>
      <c r="F1536" t="s">
        <v>60</v>
      </c>
      <c r="G1536">
        <v>198</v>
      </c>
      <c r="H1536">
        <v>71773</v>
      </c>
      <c r="I1536">
        <v>13</v>
      </c>
      <c r="J1536">
        <v>1568</v>
      </c>
      <c r="K1536">
        <v>20512</v>
      </c>
      <c r="L1536">
        <v>92</v>
      </c>
      <c r="M1536">
        <v>2</v>
      </c>
      <c r="N1536" t="s">
        <v>48</v>
      </c>
      <c r="O1536" t="s">
        <v>60</v>
      </c>
    </row>
    <row r="1537" spans="1:15" x14ac:dyDescent="0.3">
      <c r="A1537" s="7">
        <v>18824</v>
      </c>
      <c r="B1537" s="6" t="s">
        <v>3132</v>
      </c>
      <c r="C1537" t="s">
        <v>3133</v>
      </c>
      <c r="D1537" s="2" t="s">
        <v>52</v>
      </c>
      <c r="E1537" s="4" t="s">
        <v>59</v>
      </c>
      <c r="F1537" t="s">
        <v>80</v>
      </c>
      <c r="G1537">
        <v>4874</v>
      </c>
      <c r="H1537">
        <v>49817</v>
      </c>
      <c r="I1537">
        <v>32</v>
      </c>
      <c r="J1537">
        <v>20987</v>
      </c>
      <c r="K1537">
        <v>2078</v>
      </c>
      <c r="L1537">
        <v>18</v>
      </c>
      <c r="M1537">
        <v>6</v>
      </c>
      <c r="N1537" t="s">
        <v>37</v>
      </c>
      <c r="O1537" t="s">
        <v>54</v>
      </c>
    </row>
    <row r="1538" spans="1:15" x14ac:dyDescent="0.3">
      <c r="A1538" s="7">
        <v>18825</v>
      </c>
      <c r="B1538" s="6" t="s">
        <v>3134</v>
      </c>
      <c r="C1538" t="s">
        <v>3135</v>
      </c>
      <c r="D1538" s="2" t="s">
        <v>45</v>
      </c>
      <c r="E1538" s="4" t="s">
        <v>46</v>
      </c>
      <c r="F1538" t="s">
        <v>67</v>
      </c>
      <c r="G1538">
        <v>220</v>
      </c>
      <c r="H1538">
        <v>13580</v>
      </c>
      <c r="I1538">
        <v>1</v>
      </c>
      <c r="J1538">
        <v>3507</v>
      </c>
      <c r="K1538">
        <v>16502</v>
      </c>
      <c r="L1538">
        <v>63</v>
      </c>
      <c r="M1538">
        <v>3</v>
      </c>
      <c r="N1538" t="s">
        <v>32</v>
      </c>
      <c r="O1538" t="s">
        <v>76</v>
      </c>
    </row>
    <row r="1539" spans="1:15" x14ac:dyDescent="0.3">
      <c r="A1539" s="7">
        <v>18826</v>
      </c>
      <c r="B1539" s="6" t="s">
        <v>3136</v>
      </c>
      <c r="C1539" t="s">
        <v>3137</v>
      </c>
      <c r="D1539" s="2" t="s">
        <v>58</v>
      </c>
      <c r="E1539" s="4" t="s">
        <v>59</v>
      </c>
      <c r="F1539" t="s">
        <v>60</v>
      </c>
      <c r="G1539">
        <v>229</v>
      </c>
      <c r="H1539">
        <v>58390</v>
      </c>
      <c r="I1539">
        <v>7</v>
      </c>
      <c r="J1539">
        <v>1138</v>
      </c>
      <c r="K1539">
        <v>17889</v>
      </c>
      <c r="L1539">
        <v>93</v>
      </c>
      <c r="M1539">
        <v>1</v>
      </c>
      <c r="N1539" t="s">
        <v>48</v>
      </c>
      <c r="O1539" t="s">
        <v>76</v>
      </c>
    </row>
    <row r="1540" spans="1:15" x14ac:dyDescent="0.3">
      <c r="A1540" s="7">
        <v>18827</v>
      </c>
      <c r="B1540" s="6" t="s">
        <v>3138</v>
      </c>
      <c r="C1540" t="s">
        <v>3139</v>
      </c>
      <c r="D1540" s="2" t="s">
        <v>52</v>
      </c>
      <c r="E1540" s="4" t="s">
        <v>46</v>
      </c>
      <c r="F1540" t="s">
        <v>76</v>
      </c>
      <c r="G1540">
        <v>3538</v>
      </c>
      <c r="H1540">
        <v>42483</v>
      </c>
      <c r="I1540">
        <v>22</v>
      </c>
      <c r="J1540">
        <v>2125</v>
      </c>
      <c r="K1540">
        <v>17015</v>
      </c>
      <c r="L1540">
        <v>71</v>
      </c>
      <c r="M1540">
        <v>2</v>
      </c>
      <c r="N1540" t="s">
        <v>37</v>
      </c>
      <c r="O1540" t="s">
        <v>49</v>
      </c>
    </row>
    <row r="1541" spans="1:15" x14ac:dyDescent="0.3">
      <c r="A1541" s="7">
        <v>18828</v>
      </c>
      <c r="B1541" s="6" t="s">
        <v>3140</v>
      </c>
      <c r="C1541" t="s">
        <v>3141</v>
      </c>
      <c r="D1541" s="2" t="s">
        <v>58</v>
      </c>
      <c r="E1541" s="4" t="s">
        <v>59</v>
      </c>
      <c r="F1541" t="s">
        <v>67</v>
      </c>
      <c r="G1541">
        <v>222</v>
      </c>
      <c r="H1541">
        <v>73387</v>
      </c>
      <c r="I1541">
        <v>15</v>
      </c>
      <c r="J1541">
        <v>1818</v>
      </c>
      <c r="K1541">
        <v>16393</v>
      </c>
      <c r="L1541">
        <v>57</v>
      </c>
      <c r="M1541">
        <v>2</v>
      </c>
      <c r="N1541" t="s">
        <v>48</v>
      </c>
      <c r="O1541" t="s">
        <v>49</v>
      </c>
    </row>
    <row r="1542" spans="1:15" x14ac:dyDescent="0.3">
      <c r="A1542" s="7">
        <v>18829</v>
      </c>
      <c r="B1542" s="6" t="s">
        <v>3142</v>
      </c>
      <c r="C1542" t="s">
        <v>3143</v>
      </c>
      <c r="D1542" s="2" t="s">
        <v>52</v>
      </c>
      <c r="E1542" s="4" t="s">
        <v>46</v>
      </c>
      <c r="F1542" t="s">
        <v>76</v>
      </c>
      <c r="G1542">
        <v>3912</v>
      </c>
      <c r="H1542">
        <v>80187</v>
      </c>
      <c r="I1542">
        <v>23</v>
      </c>
      <c r="J1542">
        <v>1385</v>
      </c>
      <c r="K1542">
        <v>23488</v>
      </c>
      <c r="L1542">
        <v>63</v>
      </c>
      <c r="M1542">
        <v>2</v>
      </c>
      <c r="N1542" t="s">
        <v>48</v>
      </c>
      <c r="O1542" t="s">
        <v>49</v>
      </c>
    </row>
    <row r="1543" spans="1:15" x14ac:dyDescent="0.3">
      <c r="A1543" s="7">
        <v>18830</v>
      </c>
      <c r="B1543" s="6" t="s">
        <v>3144</v>
      </c>
      <c r="C1543" t="s">
        <v>3145</v>
      </c>
      <c r="D1543" s="2" t="s">
        <v>52</v>
      </c>
      <c r="E1543" s="4" t="s">
        <v>59</v>
      </c>
      <c r="F1543" t="s">
        <v>54</v>
      </c>
      <c r="G1543">
        <v>1173</v>
      </c>
      <c r="H1543">
        <v>32998</v>
      </c>
      <c r="I1543">
        <v>19</v>
      </c>
      <c r="J1543">
        <v>3591</v>
      </c>
      <c r="K1543">
        <v>2224</v>
      </c>
      <c r="L1543">
        <v>11</v>
      </c>
      <c r="M1543">
        <v>6</v>
      </c>
      <c r="N1543" t="s">
        <v>32</v>
      </c>
      <c r="O1543" t="s">
        <v>55</v>
      </c>
    </row>
    <row r="1544" spans="1:15" x14ac:dyDescent="0.3">
      <c r="A1544" s="7">
        <v>18831</v>
      </c>
      <c r="B1544" s="6" t="s">
        <v>3146</v>
      </c>
      <c r="C1544" t="s">
        <v>3147</v>
      </c>
      <c r="D1544" s="2" t="s">
        <v>45</v>
      </c>
      <c r="E1544" s="4" t="s">
        <v>46</v>
      </c>
      <c r="F1544" t="s">
        <v>60</v>
      </c>
      <c r="G1544">
        <v>213</v>
      </c>
      <c r="H1544">
        <v>59661</v>
      </c>
      <c r="I1544">
        <v>6</v>
      </c>
      <c r="J1544">
        <v>1697</v>
      </c>
      <c r="K1544">
        <v>19459</v>
      </c>
      <c r="L1544">
        <v>95</v>
      </c>
      <c r="M1544">
        <v>1</v>
      </c>
      <c r="N1544" t="s">
        <v>61</v>
      </c>
      <c r="O1544" t="s">
        <v>60</v>
      </c>
    </row>
    <row r="1545" spans="1:15" x14ac:dyDescent="0.3">
      <c r="A1545" s="7">
        <v>18832</v>
      </c>
      <c r="B1545" s="6" t="s">
        <v>3148</v>
      </c>
      <c r="C1545" t="s">
        <v>3149</v>
      </c>
      <c r="D1545" s="2" t="s">
        <v>52</v>
      </c>
      <c r="E1545" s="4" t="s">
        <v>59</v>
      </c>
      <c r="F1545" t="s">
        <v>80</v>
      </c>
      <c r="G1545">
        <v>4988</v>
      </c>
      <c r="H1545">
        <v>83467</v>
      </c>
      <c r="I1545">
        <v>32</v>
      </c>
      <c r="J1545">
        <v>5201</v>
      </c>
      <c r="K1545">
        <v>1641</v>
      </c>
      <c r="L1545">
        <v>18</v>
      </c>
      <c r="M1545">
        <v>4</v>
      </c>
      <c r="N1545" t="s">
        <v>37</v>
      </c>
      <c r="O1545" t="s">
        <v>80</v>
      </c>
    </row>
    <row r="1546" spans="1:15" x14ac:dyDescent="0.3">
      <c r="A1546" s="7">
        <v>18833</v>
      </c>
      <c r="B1546" s="6" t="s">
        <v>3150</v>
      </c>
      <c r="C1546" t="s">
        <v>3151</v>
      </c>
      <c r="D1546" s="2" t="s">
        <v>45</v>
      </c>
      <c r="E1546" s="4" t="s">
        <v>59</v>
      </c>
      <c r="F1546" t="s">
        <v>67</v>
      </c>
      <c r="G1546">
        <v>941</v>
      </c>
      <c r="H1546">
        <v>42750</v>
      </c>
      <c r="I1546">
        <v>10</v>
      </c>
      <c r="J1546">
        <v>3305</v>
      </c>
      <c r="K1546">
        <v>10840</v>
      </c>
      <c r="L1546">
        <v>64</v>
      </c>
      <c r="M1546">
        <v>2</v>
      </c>
      <c r="N1546" t="s">
        <v>48</v>
      </c>
      <c r="O1546" t="s">
        <v>76</v>
      </c>
    </row>
    <row r="1547" spans="1:15" x14ac:dyDescent="0.3">
      <c r="A1547" s="7">
        <v>18834</v>
      </c>
      <c r="B1547" s="6" t="s">
        <v>3152</v>
      </c>
      <c r="C1547" t="s">
        <v>3153</v>
      </c>
      <c r="D1547" s="2" t="s">
        <v>45</v>
      </c>
      <c r="E1547" s="4" t="s">
        <v>46</v>
      </c>
      <c r="F1547" t="s">
        <v>67</v>
      </c>
      <c r="G1547">
        <v>257</v>
      </c>
      <c r="H1547">
        <v>20531</v>
      </c>
      <c r="I1547">
        <v>2</v>
      </c>
      <c r="J1547">
        <v>5417</v>
      </c>
      <c r="K1547">
        <v>12672</v>
      </c>
      <c r="L1547">
        <v>64</v>
      </c>
      <c r="M1547">
        <v>2</v>
      </c>
      <c r="N1547" t="s">
        <v>48</v>
      </c>
      <c r="O1547" t="s">
        <v>73</v>
      </c>
    </row>
    <row r="1548" spans="1:15" x14ac:dyDescent="0.3">
      <c r="A1548" s="7">
        <v>18835</v>
      </c>
      <c r="B1548" s="6" t="s">
        <v>3154</v>
      </c>
      <c r="C1548" t="s">
        <v>3155</v>
      </c>
      <c r="D1548" s="2" t="s">
        <v>64</v>
      </c>
      <c r="E1548" s="4" t="s">
        <v>46</v>
      </c>
      <c r="F1548" t="s">
        <v>67</v>
      </c>
      <c r="G1548">
        <v>1125</v>
      </c>
      <c r="H1548">
        <v>41484</v>
      </c>
      <c r="I1548">
        <v>7</v>
      </c>
      <c r="J1548">
        <v>2150</v>
      </c>
      <c r="K1548">
        <v>11551</v>
      </c>
      <c r="L1548">
        <v>59</v>
      </c>
      <c r="M1548">
        <v>2</v>
      </c>
      <c r="N1548" t="s">
        <v>48</v>
      </c>
      <c r="O1548" t="s">
        <v>49</v>
      </c>
    </row>
    <row r="1549" spans="1:15" x14ac:dyDescent="0.3">
      <c r="A1549" s="7">
        <v>18836</v>
      </c>
      <c r="B1549" s="6" t="s">
        <v>3156</v>
      </c>
      <c r="C1549" t="s">
        <v>3157</v>
      </c>
      <c r="D1549" s="2" t="s">
        <v>52</v>
      </c>
      <c r="E1549" s="4" t="s">
        <v>46</v>
      </c>
      <c r="F1549" t="s">
        <v>67</v>
      </c>
      <c r="G1549">
        <v>2219</v>
      </c>
      <c r="H1549">
        <v>25343</v>
      </c>
      <c r="I1549">
        <v>14</v>
      </c>
      <c r="J1549">
        <v>2741</v>
      </c>
      <c r="K1549">
        <v>13094</v>
      </c>
      <c r="L1549">
        <v>56</v>
      </c>
      <c r="M1549">
        <v>1</v>
      </c>
      <c r="N1549" t="s">
        <v>48</v>
      </c>
      <c r="O1549" t="s">
        <v>47</v>
      </c>
    </row>
    <row r="1550" spans="1:15" x14ac:dyDescent="0.3">
      <c r="A1550" s="7">
        <v>18837</v>
      </c>
      <c r="B1550" s="6" t="s">
        <v>3158</v>
      </c>
      <c r="C1550" t="s">
        <v>3159</v>
      </c>
      <c r="D1550" s="2" t="s">
        <v>58</v>
      </c>
      <c r="E1550" s="4" t="s">
        <v>59</v>
      </c>
      <c r="F1550" t="s">
        <v>60</v>
      </c>
      <c r="G1550">
        <v>145</v>
      </c>
      <c r="H1550">
        <v>33339</v>
      </c>
      <c r="I1550">
        <v>11</v>
      </c>
      <c r="J1550">
        <v>723</v>
      </c>
      <c r="K1550">
        <v>13473</v>
      </c>
      <c r="L1550">
        <v>83</v>
      </c>
      <c r="M1550">
        <v>2</v>
      </c>
      <c r="N1550" t="s">
        <v>48</v>
      </c>
      <c r="O1550" t="s">
        <v>60</v>
      </c>
    </row>
    <row r="1551" spans="1:15" x14ac:dyDescent="0.3">
      <c r="A1551" s="7">
        <v>18838</v>
      </c>
      <c r="B1551" s="6" t="s">
        <v>3160</v>
      </c>
      <c r="C1551" t="s">
        <v>3161</v>
      </c>
      <c r="D1551" s="2" t="s">
        <v>58</v>
      </c>
      <c r="E1551" s="4" t="s">
        <v>59</v>
      </c>
      <c r="F1551" t="s">
        <v>60</v>
      </c>
      <c r="G1551">
        <v>58</v>
      </c>
      <c r="H1551">
        <v>57784</v>
      </c>
      <c r="I1551">
        <v>7</v>
      </c>
      <c r="J1551">
        <v>504</v>
      </c>
      <c r="K1551">
        <v>22027</v>
      </c>
      <c r="L1551">
        <v>94</v>
      </c>
      <c r="M1551">
        <v>2</v>
      </c>
      <c r="N1551" t="s">
        <v>48</v>
      </c>
      <c r="O1551" t="s">
        <v>76</v>
      </c>
    </row>
    <row r="1552" spans="1:15" x14ac:dyDescent="0.3">
      <c r="A1552" s="7">
        <v>18839</v>
      </c>
      <c r="B1552" s="6" t="s">
        <v>3162</v>
      </c>
      <c r="C1552" t="s">
        <v>3163</v>
      </c>
      <c r="D1552" s="2" t="s">
        <v>52</v>
      </c>
      <c r="E1552" s="4" t="s">
        <v>59</v>
      </c>
      <c r="F1552" t="s">
        <v>80</v>
      </c>
      <c r="G1552">
        <v>1983</v>
      </c>
      <c r="H1552">
        <v>25539</v>
      </c>
      <c r="I1552">
        <v>35</v>
      </c>
      <c r="J1552">
        <v>40056</v>
      </c>
      <c r="K1552">
        <v>1022</v>
      </c>
      <c r="L1552">
        <v>13</v>
      </c>
      <c r="M1552">
        <v>4</v>
      </c>
      <c r="N1552" t="s">
        <v>37</v>
      </c>
      <c r="O1552" t="s">
        <v>54</v>
      </c>
    </row>
    <row r="1553" spans="1:15" x14ac:dyDescent="0.3">
      <c r="A1553" s="7">
        <v>18840</v>
      </c>
      <c r="B1553" s="6" t="s">
        <v>3164</v>
      </c>
      <c r="C1553" t="s">
        <v>3165</v>
      </c>
      <c r="D1553" s="2" t="s">
        <v>45</v>
      </c>
      <c r="E1553" s="4" t="s">
        <v>46</v>
      </c>
      <c r="F1553" t="s">
        <v>47</v>
      </c>
      <c r="G1553">
        <v>406</v>
      </c>
      <c r="H1553">
        <v>80053</v>
      </c>
      <c r="I1553">
        <v>14</v>
      </c>
      <c r="J1553">
        <v>4861</v>
      </c>
      <c r="K1553">
        <v>11014</v>
      </c>
      <c r="L1553">
        <v>66</v>
      </c>
      <c r="M1553">
        <v>1</v>
      </c>
      <c r="N1553" t="s">
        <v>32</v>
      </c>
      <c r="O1553" t="s">
        <v>47</v>
      </c>
    </row>
    <row r="1554" spans="1:15" x14ac:dyDescent="0.3">
      <c r="A1554" s="7">
        <v>18841</v>
      </c>
      <c r="B1554" s="6" t="s">
        <v>3166</v>
      </c>
      <c r="C1554" t="s">
        <v>3167</v>
      </c>
      <c r="D1554" s="2" t="s">
        <v>70</v>
      </c>
      <c r="E1554" s="4" t="s">
        <v>46</v>
      </c>
      <c r="F1554" t="s">
        <v>60</v>
      </c>
      <c r="G1554">
        <v>82</v>
      </c>
      <c r="H1554">
        <v>23220</v>
      </c>
      <c r="I1554">
        <v>11</v>
      </c>
      <c r="J1554">
        <v>1138</v>
      </c>
      <c r="K1554">
        <v>14791</v>
      </c>
      <c r="L1554">
        <v>85</v>
      </c>
      <c r="M1554">
        <v>2</v>
      </c>
      <c r="N1554" t="s">
        <v>61</v>
      </c>
      <c r="O1554" t="s">
        <v>60</v>
      </c>
    </row>
    <row r="1555" spans="1:15" x14ac:dyDescent="0.3">
      <c r="A1555" s="7">
        <v>18842</v>
      </c>
      <c r="B1555" s="6" t="s">
        <v>3168</v>
      </c>
      <c r="C1555" t="s">
        <v>3169</v>
      </c>
      <c r="D1555" s="2" t="s">
        <v>45</v>
      </c>
      <c r="E1555" s="4" t="s">
        <v>46</v>
      </c>
      <c r="F1555" t="s">
        <v>60</v>
      </c>
      <c r="G1555">
        <v>375</v>
      </c>
      <c r="H1555">
        <v>62544</v>
      </c>
      <c r="I1555">
        <v>4</v>
      </c>
      <c r="J1555">
        <v>1234</v>
      </c>
      <c r="K1555">
        <v>16944</v>
      </c>
      <c r="L1555">
        <v>89</v>
      </c>
      <c r="M1555">
        <v>2</v>
      </c>
      <c r="N1555" t="s">
        <v>48</v>
      </c>
      <c r="O1555" t="s">
        <v>60</v>
      </c>
    </row>
    <row r="1556" spans="1:15" x14ac:dyDescent="0.3">
      <c r="A1556" s="7">
        <v>18843</v>
      </c>
      <c r="B1556" s="6" t="s">
        <v>3170</v>
      </c>
      <c r="C1556" t="s">
        <v>3171</v>
      </c>
      <c r="D1556" s="2" t="s">
        <v>45</v>
      </c>
      <c r="E1556" s="4" t="s">
        <v>46</v>
      </c>
      <c r="F1556" t="s">
        <v>47</v>
      </c>
      <c r="G1556">
        <v>775</v>
      </c>
      <c r="H1556">
        <v>49441</v>
      </c>
      <c r="I1556">
        <v>18</v>
      </c>
      <c r="J1556">
        <v>1057</v>
      </c>
      <c r="K1556">
        <v>9017</v>
      </c>
      <c r="L1556">
        <v>64</v>
      </c>
      <c r="M1556">
        <v>0</v>
      </c>
      <c r="N1556" t="s">
        <v>48</v>
      </c>
      <c r="O1556" t="s">
        <v>49</v>
      </c>
    </row>
    <row r="1557" spans="1:15" x14ac:dyDescent="0.3">
      <c r="A1557" s="7">
        <v>18844</v>
      </c>
      <c r="B1557" s="6" t="s">
        <v>3172</v>
      </c>
      <c r="C1557" t="s">
        <v>3173</v>
      </c>
      <c r="D1557" s="2" t="s">
        <v>52</v>
      </c>
      <c r="E1557" s="4" t="s">
        <v>59</v>
      </c>
      <c r="F1557" t="s">
        <v>80</v>
      </c>
      <c r="G1557">
        <v>3056</v>
      </c>
      <c r="H1557">
        <v>23220</v>
      </c>
      <c r="I1557">
        <v>42</v>
      </c>
      <c r="J1557">
        <v>34055</v>
      </c>
      <c r="K1557">
        <v>2395</v>
      </c>
      <c r="L1557">
        <v>11</v>
      </c>
      <c r="M1557">
        <v>4</v>
      </c>
      <c r="N1557" t="s">
        <v>37</v>
      </c>
      <c r="O1557" t="s">
        <v>80</v>
      </c>
    </row>
    <row r="1558" spans="1:15" x14ac:dyDescent="0.3">
      <c r="A1558" s="7">
        <v>18845</v>
      </c>
      <c r="B1558" s="6" t="s">
        <v>3174</v>
      </c>
      <c r="C1558" t="s">
        <v>3175</v>
      </c>
      <c r="D1558" s="2" t="s">
        <v>70</v>
      </c>
      <c r="E1558" s="4" t="s">
        <v>46</v>
      </c>
      <c r="F1558" t="s">
        <v>60</v>
      </c>
      <c r="G1558">
        <v>116</v>
      </c>
      <c r="H1558">
        <v>55674</v>
      </c>
      <c r="I1558">
        <v>8</v>
      </c>
      <c r="J1558">
        <v>1659</v>
      </c>
      <c r="K1558">
        <v>29022</v>
      </c>
      <c r="L1558">
        <v>88</v>
      </c>
      <c r="M1558">
        <v>1</v>
      </c>
      <c r="N1558" t="s">
        <v>32</v>
      </c>
      <c r="O1558" t="s">
        <v>60</v>
      </c>
    </row>
    <row r="1559" spans="1:15" x14ac:dyDescent="0.3">
      <c r="A1559" s="7">
        <v>18846</v>
      </c>
      <c r="B1559" s="6" t="s">
        <v>3176</v>
      </c>
      <c r="C1559" t="s">
        <v>3177</v>
      </c>
      <c r="D1559" s="2" t="s">
        <v>45</v>
      </c>
      <c r="E1559" s="4" t="s">
        <v>59</v>
      </c>
      <c r="F1559" t="s">
        <v>60</v>
      </c>
      <c r="G1559">
        <v>158</v>
      </c>
      <c r="H1559">
        <v>14001</v>
      </c>
      <c r="I1559">
        <v>3</v>
      </c>
      <c r="J1559">
        <v>776</v>
      </c>
      <c r="K1559">
        <v>21039</v>
      </c>
      <c r="L1559">
        <v>83</v>
      </c>
      <c r="M1559">
        <v>1</v>
      </c>
      <c r="N1559" t="s">
        <v>32</v>
      </c>
      <c r="O1559" t="s">
        <v>60</v>
      </c>
    </row>
    <row r="1560" spans="1:15" x14ac:dyDescent="0.3">
      <c r="A1560" s="7">
        <v>18847</v>
      </c>
      <c r="B1560" s="6" t="s">
        <v>3178</v>
      </c>
      <c r="C1560" t="s">
        <v>3179</v>
      </c>
      <c r="D1560" s="2" t="s">
        <v>58</v>
      </c>
      <c r="E1560" s="4" t="s">
        <v>59</v>
      </c>
      <c r="F1560" t="s">
        <v>60</v>
      </c>
      <c r="G1560">
        <v>186</v>
      </c>
      <c r="H1560">
        <v>18169</v>
      </c>
      <c r="I1560">
        <v>15</v>
      </c>
      <c r="J1560">
        <v>769</v>
      </c>
      <c r="K1560">
        <v>28799</v>
      </c>
      <c r="L1560">
        <v>83</v>
      </c>
      <c r="M1560">
        <v>2</v>
      </c>
      <c r="N1560" t="s">
        <v>32</v>
      </c>
      <c r="O1560" t="s">
        <v>60</v>
      </c>
    </row>
    <row r="1561" spans="1:15" x14ac:dyDescent="0.3">
      <c r="A1561" s="7">
        <v>18848</v>
      </c>
      <c r="B1561" s="6" t="s">
        <v>3180</v>
      </c>
      <c r="C1561" t="s">
        <v>3181</v>
      </c>
      <c r="D1561" s="2" t="s">
        <v>45</v>
      </c>
      <c r="E1561" s="4" t="s">
        <v>59</v>
      </c>
      <c r="F1561" t="s">
        <v>60</v>
      </c>
      <c r="G1561">
        <v>157</v>
      </c>
      <c r="H1561">
        <v>21421</v>
      </c>
      <c r="I1561">
        <v>20</v>
      </c>
      <c r="J1561">
        <v>492</v>
      </c>
      <c r="K1561">
        <v>19340</v>
      </c>
      <c r="L1561">
        <v>88</v>
      </c>
      <c r="M1561">
        <v>1</v>
      </c>
      <c r="N1561" t="s">
        <v>48</v>
      </c>
      <c r="O1561" t="s">
        <v>76</v>
      </c>
    </row>
    <row r="1562" spans="1:15" x14ac:dyDescent="0.3">
      <c r="A1562" s="7">
        <v>18849</v>
      </c>
      <c r="B1562" s="6" t="s">
        <v>3182</v>
      </c>
      <c r="C1562" t="s">
        <v>3183</v>
      </c>
      <c r="D1562" s="2" t="s">
        <v>52</v>
      </c>
      <c r="E1562" s="4" t="s">
        <v>53</v>
      </c>
      <c r="F1562" t="s">
        <v>54</v>
      </c>
      <c r="G1562">
        <v>2760</v>
      </c>
      <c r="H1562">
        <v>84549</v>
      </c>
      <c r="I1562">
        <v>31</v>
      </c>
      <c r="J1562">
        <v>8787</v>
      </c>
      <c r="K1562">
        <v>2148</v>
      </c>
      <c r="L1562">
        <v>5</v>
      </c>
      <c r="M1562">
        <v>4</v>
      </c>
      <c r="N1562" t="s">
        <v>48</v>
      </c>
      <c r="O1562" t="s">
        <v>49</v>
      </c>
    </row>
    <row r="1563" spans="1:15" x14ac:dyDescent="0.3">
      <c r="A1563" s="7">
        <v>18850</v>
      </c>
      <c r="B1563" s="6" t="s">
        <v>3184</v>
      </c>
      <c r="C1563" t="s">
        <v>3185</v>
      </c>
      <c r="D1563" s="2" t="s">
        <v>58</v>
      </c>
      <c r="E1563" s="4" t="s">
        <v>46</v>
      </c>
      <c r="F1563" t="s">
        <v>60</v>
      </c>
      <c r="G1563">
        <v>158</v>
      </c>
      <c r="H1563">
        <v>21888</v>
      </c>
      <c r="I1563">
        <v>20</v>
      </c>
      <c r="J1563">
        <v>844</v>
      </c>
      <c r="K1563">
        <v>16356</v>
      </c>
      <c r="L1563">
        <v>88</v>
      </c>
      <c r="M1563">
        <v>2</v>
      </c>
      <c r="N1563" t="s">
        <v>61</v>
      </c>
      <c r="O1563" t="s">
        <v>60</v>
      </c>
    </row>
    <row r="1564" spans="1:15" x14ac:dyDescent="0.3">
      <c r="A1564" s="7">
        <v>18851</v>
      </c>
      <c r="B1564" s="6" t="s">
        <v>3186</v>
      </c>
      <c r="C1564" t="s">
        <v>3187</v>
      </c>
      <c r="D1564" s="2" t="s">
        <v>70</v>
      </c>
      <c r="E1564" s="4" t="s">
        <v>59</v>
      </c>
      <c r="F1564" t="s">
        <v>60</v>
      </c>
      <c r="G1564">
        <v>108</v>
      </c>
      <c r="H1564">
        <v>25081</v>
      </c>
      <c r="I1564">
        <v>16</v>
      </c>
      <c r="J1564">
        <v>1430</v>
      </c>
      <c r="K1564">
        <v>23597</v>
      </c>
      <c r="L1564">
        <v>80</v>
      </c>
      <c r="M1564">
        <v>1</v>
      </c>
      <c r="N1564" t="s">
        <v>61</v>
      </c>
      <c r="O1564" t="s">
        <v>60</v>
      </c>
    </row>
    <row r="1565" spans="1:15" x14ac:dyDescent="0.3">
      <c r="A1565" s="7">
        <v>18852</v>
      </c>
      <c r="B1565" s="6" t="s">
        <v>3188</v>
      </c>
      <c r="C1565" t="s">
        <v>3189</v>
      </c>
      <c r="D1565" s="2" t="s">
        <v>58</v>
      </c>
      <c r="E1565" s="4" t="s">
        <v>59</v>
      </c>
      <c r="F1565" t="s">
        <v>60</v>
      </c>
      <c r="G1565">
        <v>61</v>
      </c>
      <c r="H1565">
        <v>20366</v>
      </c>
      <c r="I1565">
        <v>15</v>
      </c>
      <c r="J1565">
        <v>545</v>
      </c>
      <c r="K1565">
        <v>28745</v>
      </c>
      <c r="L1565">
        <v>76</v>
      </c>
      <c r="M1565">
        <v>1</v>
      </c>
      <c r="N1565" t="s">
        <v>61</v>
      </c>
      <c r="O1565" t="s">
        <v>76</v>
      </c>
    </row>
    <row r="1566" spans="1:15" x14ac:dyDescent="0.3">
      <c r="A1566" s="7">
        <v>18853</v>
      </c>
      <c r="B1566" s="6" t="s">
        <v>3190</v>
      </c>
      <c r="C1566" t="s">
        <v>3191</v>
      </c>
      <c r="D1566" s="2" t="s">
        <v>52</v>
      </c>
      <c r="E1566" s="4" t="s">
        <v>46</v>
      </c>
      <c r="F1566" t="s">
        <v>80</v>
      </c>
      <c r="G1566">
        <v>1347</v>
      </c>
      <c r="H1566">
        <v>52005</v>
      </c>
      <c r="I1566">
        <v>46</v>
      </c>
      <c r="J1566">
        <v>6833</v>
      </c>
      <c r="K1566">
        <v>1522</v>
      </c>
      <c r="L1566">
        <v>14</v>
      </c>
      <c r="M1566">
        <v>3</v>
      </c>
      <c r="N1566" t="s">
        <v>37</v>
      </c>
      <c r="O1566" t="s">
        <v>80</v>
      </c>
    </row>
    <row r="1567" spans="1:15" x14ac:dyDescent="0.3">
      <c r="A1567" s="7">
        <v>18854</v>
      </c>
      <c r="B1567" s="6" t="s">
        <v>3192</v>
      </c>
      <c r="C1567" t="s">
        <v>3193</v>
      </c>
      <c r="D1567" s="2" t="s">
        <v>52</v>
      </c>
      <c r="E1567" s="4" t="s">
        <v>46</v>
      </c>
      <c r="F1567" t="s">
        <v>76</v>
      </c>
      <c r="G1567">
        <v>3100</v>
      </c>
      <c r="H1567">
        <v>27265</v>
      </c>
      <c r="I1567">
        <v>3</v>
      </c>
      <c r="J1567">
        <v>2069</v>
      </c>
      <c r="K1567">
        <v>19105</v>
      </c>
      <c r="L1567">
        <v>54</v>
      </c>
      <c r="M1567">
        <v>2</v>
      </c>
      <c r="N1567" t="s">
        <v>32</v>
      </c>
      <c r="O1567" t="s">
        <v>76</v>
      </c>
    </row>
    <row r="1568" spans="1:15" x14ac:dyDescent="0.3">
      <c r="A1568" s="7">
        <v>18855</v>
      </c>
      <c r="B1568" s="6" t="s">
        <v>3194</v>
      </c>
      <c r="C1568" t="s">
        <v>3195</v>
      </c>
      <c r="D1568" s="2" t="s">
        <v>70</v>
      </c>
      <c r="E1568" s="4" t="s">
        <v>59</v>
      </c>
      <c r="F1568" t="s">
        <v>67</v>
      </c>
      <c r="G1568">
        <v>332</v>
      </c>
      <c r="H1568">
        <v>66289</v>
      </c>
      <c r="I1568">
        <v>11</v>
      </c>
      <c r="J1568">
        <v>2254</v>
      </c>
      <c r="K1568">
        <v>19716</v>
      </c>
      <c r="L1568">
        <v>54</v>
      </c>
      <c r="M1568">
        <v>3</v>
      </c>
      <c r="N1568" t="s">
        <v>32</v>
      </c>
      <c r="O1568" t="s">
        <v>76</v>
      </c>
    </row>
    <row r="1569" spans="1:15" x14ac:dyDescent="0.3">
      <c r="A1569" s="7">
        <v>18856</v>
      </c>
      <c r="B1569" s="6" t="s">
        <v>3196</v>
      </c>
      <c r="C1569" t="s">
        <v>3197</v>
      </c>
      <c r="D1569" s="2" t="s">
        <v>64</v>
      </c>
      <c r="E1569" s="4" t="s">
        <v>59</v>
      </c>
      <c r="F1569" t="s">
        <v>60</v>
      </c>
      <c r="G1569">
        <v>95</v>
      </c>
      <c r="H1569">
        <v>38328</v>
      </c>
      <c r="I1569">
        <v>2</v>
      </c>
      <c r="J1569">
        <v>568</v>
      </c>
      <c r="K1569">
        <v>16982</v>
      </c>
      <c r="L1569">
        <v>77</v>
      </c>
      <c r="M1569">
        <v>2</v>
      </c>
      <c r="N1569" t="s">
        <v>32</v>
      </c>
      <c r="O1569" t="s">
        <v>76</v>
      </c>
    </row>
    <row r="1570" spans="1:15" x14ac:dyDescent="0.3">
      <c r="A1570" s="7">
        <v>18857</v>
      </c>
      <c r="B1570" s="6" t="s">
        <v>3198</v>
      </c>
      <c r="C1570" t="s">
        <v>3199</v>
      </c>
      <c r="D1570" s="2" t="s">
        <v>45</v>
      </c>
      <c r="E1570" s="4" t="s">
        <v>46</v>
      </c>
      <c r="F1570" t="s">
        <v>47</v>
      </c>
      <c r="G1570">
        <v>733</v>
      </c>
      <c r="H1570">
        <v>42603</v>
      </c>
      <c r="I1570">
        <v>12</v>
      </c>
      <c r="J1570">
        <v>6937</v>
      </c>
      <c r="K1570">
        <v>11963</v>
      </c>
      <c r="L1570">
        <v>61</v>
      </c>
      <c r="M1570">
        <v>0</v>
      </c>
      <c r="N1570" t="s">
        <v>32</v>
      </c>
      <c r="O1570" t="s">
        <v>49</v>
      </c>
    </row>
    <row r="1571" spans="1:15" x14ac:dyDescent="0.3">
      <c r="A1571" s="7">
        <v>18858</v>
      </c>
      <c r="B1571" s="6" t="s">
        <v>3200</v>
      </c>
      <c r="C1571" t="s">
        <v>3201</v>
      </c>
      <c r="D1571" s="2" t="s">
        <v>64</v>
      </c>
      <c r="E1571" s="4" t="s">
        <v>59</v>
      </c>
      <c r="F1571" t="s">
        <v>60</v>
      </c>
      <c r="G1571">
        <v>228</v>
      </c>
      <c r="H1571">
        <v>17443</v>
      </c>
      <c r="I1571">
        <v>4</v>
      </c>
      <c r="J1571">
        <v>1414</v>
      </c>
      <c r="K1571">
        <v>12242</v>
      </c>
      <c r="L1571">
        <v>81</v>
      </c>
      <c r="M1571">
        <v>1</v>
      </c>
      <c r="N1571" t="s">
        <v>32</v>
      </c>
      <c r="O1571" t="s">
        <v>60</v>
      </c>
    </row>
    <row r="1572" spans="1:15" x14ac:dyDescent="0.3">
      <c r="A1572" s="7">
        <v>18859</v>
      </c>
      <c r="B1572" s="6" t="s">
        <v>3202</v>
      </c>
      <c r="C1572" t="s">
        <v>3203</v>
      </c>
      <c r="D1572" s="2" t="s">
        <v>52</v>
      </c>
      <c r="E1572" s="4" t="s">
        <v>53</v>
      </c>
      <c r="F1572" t="s">
        <v>54</v>
      </c>
      <c r="G1572">
        <v>3277</v>
      </c>
      <c r="H1572">
        <v>34605</v>
      </c>
      <c r="I1572">
        <v>38</v>
      </c>
      <c r="J1572">
        <v>30308</v>
      </c>
      <c r="K1572">
        <v>2905</v>
      </c>
      <c r="L1572">
        <v>11</v>
      </c>
      <c r="M1572">
        <v>5</v>
      </c>
      <c r="N1572" t="s">
        <v>48</v>
      </c>
      <c r="O1572" t="s">
        <v>55</v>
      </c>
    </row>
    <row r="1573" spans="1:15" x14ac:dyDescent="0.3">
      <c r="A1573" s="7">
        <v>18860</v>
      </c>
      <c r="B1573" s="6" t="s">
        <v>3204</v>
      </c>
      <c r="C1573" t="s">
        <v>3205</v>
      </c>
      <c r="D1573" s="2" t="s">
        <v>52</v>
      </c>
      <c r="E1573" s="4" t="s">
        <v>53</v>
      </c>
      <c r="F1573" t="s">
        <v>54</v>
      </c>
      <c r="G1573">
        <v>4000</v>
      </c>
      <c r="H1573">
        <v>78395</v>
      </c>
      <c r="I1573">
        <v>42</v>
      </c>
      <c r="J1573">
        <v>7189</v>
      </c>
      <c r="K1573">
        <v>2858</v>
      </c>
      <c r="L1573">
        <v>25</v>
      </c>
      <c r="M1573">
        <v>4</v>
      </c>
      <c r="N1573" t="s">
        <v>48</v>
      </c>
      <c r="O1573" t="s">
        <v>80</v>
      </c>
    </row>
    <row r="1574" spans="1:15" x14ac:dyDescent="0.3">
      <c r="A1574" s="7">
        <v>18861</v>
      </c>
      <c r="B1574" s="6" t="s">
        <v>3206</v>
      </c>
      <c r="C1574" t="s">
        <v>3207</v>
      </c>
      <c r="D1574" s="2" t="s">
        <v>45</v>
      </c>
      <c r="E1574" s="4" t="s">
        <v>46</v>
      </c>
      <c r="F1574" t="s">
        <v>67</v>
      </c>
      <c r="G1574">
        <v>669</v>
      </c>
      <c r="H1574">
        <v>52005</v>
      </c>
      <c r="I1574">
        <v>12</v>
      </c>
      <c r="J1574">
        <v>2035</v>
      </c>
      <c r="K1574">
        <v>17532</v>
      </c>
      <c r="L1574">
        <v>47</v>
      </c>
      <c r="M1574">
        <v>3</v>
      </c>
      <c r="N1574" t="s">
        <v>37</v>
      </c>
      <c r="O1574" t="s">
        <v>76</v>
      </c>
    </row>
    <row r="1575" spans="1:15" x14ac:dyDescent="0.3">
      <c r="A1575" s="7">
        <v>18862</v>
      </c>
      <c r="B1575" s="6" t="s">
        <v>3208</v>
      </c>
      <c r="C1575" t="s">
        <v>3209</v>
      </c>
      <c r="D1575" s="2" t="s">
        <v>58</v>
      </c>
      <c r="E1575" s="4" t="s">
        <v>46</v>
      </c>
      <c r="F1575" t="s">
        <v>47</v>
      </c>
      <c r="G1575">
        <v>215</v>
      </c>
      <c r="H1575">
        <v>49656</v>
      </c>
      <c r="I1575">
        <v>5</v>
      </c>
      <c r="J1575">
        <v>5298</v>
      </c>
      <c r="K1575">
        <v>10154</v>
      </c>
      <c r="L1575">
        <v>59</v>
      </c>
      <c r="M1575">
        <v>1</v>
      </c>
      <c r="N1575" t="s">
        <v>48</v>
      </c>
      <c r="O1575" t="s">
        <v>76</v>
      </c>
    </row>
    <row r="1576" spans="1:15" x14ac:dyDescent="0.3">
      <c r="A1576" s="7">
        <v>18863</v>
      </c>
      <c r="B1576" s="6" t="s">
        <v>3210</v>
      </c>
      <c r="C1576" t="s">
        <v>3211</v>
      </c>
      <c r="D1576" s="2" t="s">
        <v>58</v>
      </c>
      <c r="E1576" s="4" t="s">
        <v>46</v>
      </c>
      <c r="F1576" t="s">
        <v>60</v>
      </c>
      <c r="G1576">
        <v>72</v>
      </c>
      <c r="H1576">
        <v>49656</v>
      </c>
      <c r="I1576">
        <v>17</v>
      </c>
      <c r="J1576">
        <v>1088</v>
      </c>
      <c r="K1576">
        <v>27796</v>
      </c>
      <c r="L1576">
        <v>92</v>
      </c>
      <c r="M1576">
        <v>1</v>
      </c>
      <c r="N1576" t="s">
        <v>32</v>
      </c>
      <c r="O1576" t="s">
        <v>60</v>
      </c>
    </row>
    <row r="1577" spans="1:15" x14ac:dyDescent="0.3">
      <c r="A1577" s="7">
        <v>18864</v>
      </c>
      <c r="B1577" s="6" t="s">
        <v>3212</v>
      </c>
      <c r="C1577" t="s">
        <v>3213</v>
      </c>
      <c r="D1577" s="2" t="s">
        <v>52</v>
      </c>
      <c r="E1577" s="4" t="s">
        <v>46</v>
      </c>
      <c r="F1577" t="s">
        <v>76</v>
      </c>
      <c r="G1577">
        <v>1521</v>
      </c>
      <c r="H1577">
        <v>68824</v>
      </c>
      <c r="I1577">
        <v>8</v>
      </c>
      <c r="J1577">
        <v>1704</v>
      </c>
      <c r="K1577">
        <v>15183</v>
      </c>
      <c r="L1577">
        <v>53</v>
      </c>
      <c r="M1577">
        <v>2</v>
      </c>
      <c r="N1577" t="s">
        <v>48</v>
      </c>
      <c r="O1577" t="s">
        <v>76</v>
      </c>
    </row>
    <row r="1578" spans="1:15" x14ac:dyDescent="0.3">
      <c r="A1578" s="7">
        <v>18865</v>
      </c>
      <c r="B1578" s="6" t="s">
        <v>3214</v>
      </c>
      <c r="C1578" t="s">
        <v>3215</v>
      </c>
      <c r="D1578" s="2" t="s">
        <v>52</v>
      </c>
      <c r="E1578" s="4" t="s">
        <v>59</v>
      </c>
      <c r="F1578" t="s">
        <v>80</v>
      </c>
      <c r="G1578">
        <v>4187</v>
      </c>
      <c r="H1578">
        <v>75321</v>
      </c>
      <c r="I1578">
        <v>56</v>
      </c>
      <c r="J1578">
        <v>17001</v>
      </c>
      <c r="K1578">
        <v>3021</v>
      </c>
      <c r="L1578">
        <v>13</v>
      </c>
      <c r="M1578">
        <v>5</v>
      </c>
      <c r="N1578" t="s">
        <v>48</v>
      </c>
      <c r="O1578" t="s">
        <v>47</v>
      </c>
    </row>
    <row r="1579" spans="1:15" x14ac:dyDescent="0.3">
      <c r="A1579" s="7">
        <v>18866</v>
      </c>
      <c r="B1579" s="6" t="s">
        <v>3216</v>
      </c>
      <c r="C1579" t="s">
        <v>3217</v>
      </c>
      <c r="D1579" s="2" t="s">
        <v>52</v>
      </c>
      <c r="E1579" s="4" t="s">
        <v>46</v>
      </c>
      <c r="F1579" t="s">
        <v>80</v>
      </c>
      <c r="G1579">
        <v>4688</v>
      </c>
      <c r="H1579">
        <v>28613</v>
      </c>
      <c r="I1579">
        <v>56</v>
      </c>
      <c r="J1579">
        <v>11917</v>
      </c>
      <c r="K1579">
        <v>1067</v>
      </c>
      <c r="L1579">
        <v>19</v>
      </c>
      <c r="M1579">
        <v>3</v>
      </c>
      <c r="N1579" t="s">
        <v>37</v>
      </c>
      <c r="O1579" t="s">
        <v>47</v>
      </c>
    </row>
    <row r="1580" spans="1:15" x14ac:dyDescent="0.3">
      <c r="A1580" s="7">
        <v>18867</v>
      </c>
      <c r="B1580" s="6" t="s">
        <v>3218</v>
      </c>
      <c r="C1580" t="s">
        <v>3219</v>
      </c>
      <c r="D1580" s="2" t="s">
        <v>52</v>
      </c>
      <c r="E1580" s="4" t="s">
        <v>46</v>
      </c>
      <c r="F1580" t="s">
        <v>76</v>
      </c>
      <c r="G1580">
        <v>3219</v>
      </c>
      <c r="H1580">
        <v>28751</v>
      </c>
      <c r="I1580">
        <v>5</v>
      </c>
      <c r="J1580">
        <v>1577</v>
      </c>
      <c r="K1580">
        <v>14520</v>
      </c>
      <c r="L1580">
        <v>62</v>
      </c>
      <c r="M1580">
        <v>2</v>
      </c>
      <c r="N1580" t="s">
        <v>48</v>
      </c>
      <c r="O1580" t="s">
        <v>76</v>
      </c>
    </row>
    <row r="1581" spans="1:15" x14ac:dyDescent="0.3">
      <c r="A1581" s="7">
        <v>18868</v>
      </c>
      <c r="B1581" s="6" t="s">
        <v>3220</v>
      </c>
      <c r="C1581" t="s">
        <v>3221</v>
      </c>
      <c r="D1581" s="2" t="s">
        <v>70</v>
      </c>
      <c r="E1581" s="4" t="s">
        <v>59</v>
      </c>
      <c r="F1581" t="s">
        <v>60</v>
      </c>
      <c r="G1581">
        <v>196</v>
      </c>
      <c r="H1581">
        <v>30897</v>
      </c>
      <c r="I1581">
        <v>11</v>
      </c>
      <c r="J1581">
        <v>1393</v>
      </c>
      <c r="K1581">
        <v>26539</v>
      </c>
      <c r="L1581">
        <v>77</v>
      </c>
      <c r="M1581">
        <v>1</v>
      </c>
      <c r="N1581" t="s">
        <v>48</v>
      </c>
      <c r="O1581" t="s">
        <v>60</v>
      </c>
    </row>
    <row r="1582" spans="1:15" x14ac:dyDescent="0.3">
      <c r="A1582" s="7">
        <v>18869</v>
      </c>
      <c r="B1582" s="6" t="s">
        <v>3222</v>
      </c>
      <c r="C1582" t="s">
        <v>3223</v>
      </c>
      <c r="D1582" s="2" t="s">
        <v>45</v>
      </c>
      <c r="E1582" s="4" t="s">
        <v>46</v>
      </c>
      <c r="F1582" t="s">
        <v>67</v>
      </c>
      <c r="G1582">
        <v>833</v>
      </c>
      <c r="H1582">
        <v>38077</v>
      </c>
      <c r="I1582">
        <v>4</v>
      </c>
      <c r="J1582">
        <v>2166</v>
      </c>
      <c r="K1582">
        <v>7969</v>
      </c>
      <c r="L1582">
        <v>59</v>
      </c>
      <c r="M1582">
        <v>1</v>
      </c>
      <c r="N1582" t="s">
        <v>61</v>
      </c>
      <c r="O1582" t="s">
        <v>47</v>
      </c>
    </row>
    <row r="1583" spans="1:15" x14ac:dyDescent="0.3">
      <c r="A1583" s="7">
        <v>18870</v>
      </c>
      <c r="B1583" s="6" t="s">
        <v>3224</v>
      </c>
      <c r="C1583" t="s">
        <v>3225</v>
      </c>
      <c r="D1583" s="2" t="s">
        <v>58</v>
      </c>
      <c r="E1583" s="4" t="s">
        <v>46</v>
      </c>
      <c r="F1583" t="s">
        <v>60</v>
      </c>
      <c r="G1583">
        <v>164</v>
      </c>
      <c r="H1583">
        <v>74922</v>
      </c>
      <c r="I1583">
        <v>6</v>
      </c>
      <c r="J1583">
        <v>663</v>
      </c>
      <c r="K1583">
        <v>12386</v>
      </c>
      <c r="L1583">
        <v>83</v>
      </c>
      <c r="M1583">
        <v>2</v>
      </c>
      <c r="N1583" t="s">
        <v>32</v>
      </c>
      <c r="O1583" t="s">
        <v>60</v>
      </c>
    </row>
    <row r="1584" spans="1:15" x14ac:dyDescent="0.3">
      <c r="A1584" s="7">
        <v>18871</v>
      </c>
      <c r="B1584" s="6" t="s">
        <v>3226</v>
      </c>
      <c r="C1584" t="s">
        <v>3227</v>
      </c>
      <c r="D1584" s="2" t="s">
        <v>52</v>
      </c>
      <c r="E1584" s="4" t="s">
        <v>53</v>
      </c>
      <c r="F1584" t="s">
        <v>54</v>
      </c>
      <c r="G1584">
        <v>1523</v>
      </c>
      <c r="H1584">
        <v>18703</v>
      </c>
      <c r="I1584">
        <v>23</v>
      </c>
      <c r="J1584">
        <v>10149</v>
      </c>
      <c r="K1584">
        <v>3197</v>
      </c>
      <c r="L1584">
        <v>20</v>
      </c>
      <c r="M1584">
        <v>6</v>
      </c>
      <c r="N1584" t="s">
        <v>48</v>
      </c>
      <c r="O1584" t="s">
        <v>80</v>
      </c>
    </row>
    <row r="1585" spans="1:15" x14ac:dyDescent="0.3">
      <c r="A1585" s="7">
        <v>18872</v>
      </c>
      <c r="B1585" s="6" t="s">
        <v>3228</v>
      </c>
      <c r="C1585" t="s">
        <v>3229</v>
      </c>
      <c r="D1585" s="2" t="s">
        <v>45</v>
      </c>
      <c r="E1585" s="4" t="s">
        <v>46</v>
      </c>
      <c r="F1585" t="s">
        <v>60</v>
      </c>
      <c r="G1585">
        <v>319</v>
      </c>
      <c r="H1585">
        <v>71766</v>
      </c>
      <c r="I1585">
        <v>15</v>
      </c>
      <c r="J1585">
        <v>1529</v>
      </c>
      <c r="K1585">
        <v>28678</v>
      </c>
      <c r="L1585">
        <v>86</v>
      </c>
      <c r="M1585">
        <v>1</v>
      </c>
      <c r="N1585" t="s">
        <v>32</v>
      </c>
      <c r="O1585" t="s">
        <v>60</v>
      </c>
    </row>
    <row r="1586" spans="1:15" x14ac:dyDescent="0.3">
      <c r="A1586" s="7">
        <v>18873</v>
      </c>
      <c r="B1586" s="6" t="s">
        <v>3230</v>
      </c>
      <c r="C1586" t="s">
        <v>3231</v>
      </c>
      <c r="D1586" s="2" t="s">
        <v>45</v>
      </c>
      <c r="E1586" s="4" t="s">
        <v>46</v>
      </c>
      <c r="F1586" t="s">
        <v>47</v>
      </c>
      <c r="G1586">
        <v>416</v>
      </c>
      <c r="H1586">
        <v>28751</v>
      </c>
      <c r="I1586">
        <v>17</v>
      </c>
      <c r="J1586">
        <v>4403</v>
      </c>
      <c r="K1586">
        <v>9337</v>
      </c>
      <c r="L1586">
        <v>52</v>
      </c>
      <c r="M1586">
        <v>1</v>
      </c>
      <c r="N1586" t="s">
        <v>61</v>
      </c>
      <c r="O1586" t="s">
        <v>49</v>
      </c>
    </row>
    <row r="1587" spans="1:15" x14ac:dyDescent="0.3">
      <c r="A1587" s="7">
        <v>18874</v>
      </c>
      <c r="B1587" s="6" t="s">
        <v>3232</v>
      </c>
      <c r="C1587" t="s">
        <v>3233</v>
      </c>
      <c r="D1587" s="2" t="s">
        <v>45</v>
      </c>
      <c r="E1587" s="4" t="s">
        <v>46</v>
      </c>
      <c r="F1587" t="s">
        <v>67</v>
      </c>
      <c r="G1587">
        <v>402</v>
      </c>
      <c r="H1587">
        <v>88892</v>
      </c>
      <c r="I1587">
        <v>14</v>
      </c>
      <c r="J1587">
        <v>5165</v>
      </c>
      <c r="K1587">
        <v>11642</v>
      </c>
      <c r="L1587">
        <v>49</v>
      </c>
      <c r="M1587">
        <v>2</v>
      </c>
      <c r="N1587" t="s">
        <v>37</v>
      </c>
      <c r="O1587" t="s">
        <v>47</v>
      </c>
    </row>
    <row r="1588" spans="1:15" x14ac:dyDescent="0.3">
      <c r="A1588" s="7">
        <v>18875</v>
      </c>
      <c r="B1588" s="6" t="s">
        <v>3234</v>
      </c>
      <c r="C1588" t="s">
        <v>3235</v>
      </c>
      <c r="D1588" s="2" t="s">
        <v>58</v>
      </c>
      <c r="E1588" s="4" t="s">
        <v>59</v>
      </c>
      <c r="F1588" t="s">
        <v>60</v>
      </c>
      <c r="G1588">
        <v>110</v>
      </c>
      <c r="H1588">
        <v>24661</v>
      </c>
      <c r="I1588">
        <v>14</v>
      </c>
      <c r="J1588">
        <v>1242</v>
      </c>
      <c r="K1588">
        <v>23190</v>
      </c>
      <c r="L1588">
        <v>83</v>
      </c>
      <c r="M1588">
        <v>2</v>
      </c>
      <c r="N1588" t="s">
        <v>61</v>
      </c>
      <c r="O1588" t="s">
        <v>76</v>
      </c>
    </row>
    <row r="1589" spans="1:15" x14ac:dyDescent="0.3">
      <c r="A1589" s="7">
        <v>18876</v>
      </c>
      <c r="B1589" s="6" t="s">
        <v>3236</v>
      </c>
      <c r="C1589" t="s">
        <v>3237</v>
      </c>
      <c r="D1589" s="2" t="s">
        <v>58</v>
      </c>
      <c r="E1589" s="4" t="s">
        <v>46</v>
      </c>
      <c r="F1589" t="s">
        <v>60</v>
      </c>
      <c r="G1589">
        <v>228</v>
      </c>
      <c r="H1589">
        <v>42023</v>
      </c>
      <c r="I1589">
        <v>11</v>
      </c>
      <c r="J1589">
        <v>1152</v>
      </c>
      <c r="K1589">
        <v>24780</v>
      </c>
      <c r="L1589">
        <v>92</v>
      </c>
      <c r="M1589">
        <v>2</v>
      </c>
      <c r="N1589" t="s">
        <v>48</v>
      </c>
      <c r="O1589" t="s">
        <v>76</v>
      </c>
    </row>
    <row r="1590" spans="1:15" x14ac:dyDescent="0.3">
      <c r="A1590" s="7">
        <v>18877</v>
      </c>
      <c r="B1590" s="6" t="s">
        <v>3238</v>
      </c>
      <c r="C1590" t="s">
        <v>3239</v>
      </c>
      <c r="D1590" s="2" t="s">
        <v>52</v>
      </c>
      <c r="E1590" s="4" t="s">
        <v>59</v>
      </c>
      <c r="F1590" t="s">
        <v>80</v>
      </c>
      <c r="G1590">
        <v>4418</v>
      </c>
      <c r="H1590">
        <v>21687</v>
      </c>
      <c r="I1590">
        <v>46</v>
      </c>
      <c r="J1590">
        <v>25524</v>
      </c>
      <c r="K1590">
        <v>3143</v>
      </c>
      <c r="L1590">
        <v>17</v>
      </c>
      <c r="M1590">
        <v>3</v>
      </c>
      <c r="N1590" t="s">
        <v>37</v>
      </c>
      <c r="O1590" t="s">
        <v>80</v>
      </c>
    </row>
    <row r="1591" spans="1:15" x14ac:dyDescent="0.3">
      <c r="A1591" s="7">
        <v>18878</v>
      </c>
      <c r="B1591" s="6" t="s">
        <v>3240</v>
      </c>
      <c r="C1591" t="s">
        <v>3241</v>
      </c>
      <c r="D1591" s="2" t="s">
        <v>52</v>
      </c>
      <c r="E1591" s="4" t="s">
        <v>59</v>
      </c>
      <c r="F1591" t="s">
        <v>76</v>
      </c>
      <c r="G1591">
        <v>3262</v>
      </c>
      <c r="H1591">
        <v>56383</v>
      </c>
      <c r="I1591">
        <v>22</v>
      </c>
      <c r="J1591">
        <v>1900</v>
      </c>
      <c r="K1591">
        <v>23336</v>
      </c>
      <c r="L1591">
        <v>55</v>
      </c>
      <c r="M1591">
        <v>1</v>
      </c>
      <c r="N1591" t="s">
        <v>37</v>
      </c>
      <c r="O1591" t="s">
        <v>49</v>
      </c>
    </row>
    <row r="1592" spans="1:15" x14ac:dyDescent="0.3">
      <c r="A1592" s="7">
        <v>18879</v>
      </c>
      <c r="B1592" s="6" t="s">
        <v>3242</v>
      </c>
      <c r="C1592" t="s">
        <v>3243</v>
      </c>
      <c r="D1592" s="2" t="s">
        <v>58</v>
      </c>
      <c r="E1592" s="4" t="s">
        <v>59</v>
      </c>
      <c r="F1592" t="s">
        <v>60</v>
      </c>
      <c r="G1592">
        <v>58</v>
      </c>
      <c r="H1592">
        <v>57619</v>
      </c>
      <c r="I1592">
        <v>12</v>
      </c>
      <c r="J1592">
        <v>316</v>
      </c>
      <c r="K1592">
        <v>21179</v>
      </c>
      <c r="L1592">
        <v>97</v>
      </c>
      <c r="M1592">
        <v>2</v>
      </c>
      <c r="N1592" t="s">
        <v>32</v>
      </c>
      <c r="O1592" t="s">
        <v>60</v>
      </c>
    </row>
    <row r="1593" spans="1:15" x14ac:dyDescent="0.3">
      <c r="A1593" s="7">
        <v>18880</v>
      </c>
      <c r="B1593" s="6" t="s">
        <v>3244</v>
      </c>
      <c r="C1593" t="s">
        <v>3245</v>
      </c>
      <c r="D1593" s="2" t="s">
        <v>52</v>
      </c>
      <c r="E1593" s="4" t="s">
        <v>46</v>
      </c>
      <c r="F1593" t="s">
        <v>80</v>
      </c>
      <c r="G1593">
        <v>4760</v>
      </c>
      <c r="H1593">
        <v>25539</v>
      </c>
      <c r="I1593">
        <v>35</v>
      </c>
      <c r="J1593">
        <v>36771</v>
      </c>
      <c r="K1593">
        <v>3773</v>
      </c>
      <c r="L1593">
        <v>12</v>
      </c>
      <c r="M1593">
        <v>3</v>
      </c>
      <c r="N1593" t="s">
        <v>37</v>
      </c>
      <c r="O1593" t="s">
        <v>80</v>
      </c>
    </row>
    <row r="1594" spans="1:15" x14ac:dyDescent="0.3">
      <c r="A1594" s="7">
        <v>18881</v>
      </c>
      <c r="B1594" s="6" t="s">
        <v>3246</v>
      </c>
      <c r="C1594" t="s">
        <v>3247</v>
      </c>
      <c r="D1594" s="2" t="s">
        <v>52</v>
      </c>
      <c r="E1594" s="4" t="s">
        <v>59</v>
      </c>
      <c r="F1594" t="s">
        <v>80</v>
      </c>
      <c r="G1594">
        <v>4297</v>
      </c>
      <c r="H1594">
        <v>25723</v>
      </c>
      <c r="I1594">
        <v>51</v>
      </c>
      <c r="J1594">
        <v>33813</v>
      </c>
      <c r="K1594">
        <v>2679</v>
      </c>
      <c r="L1594">
        <v>15</v>
      </c>
      <c r="M1594">
        <v>3</v>
      </c>
      <c r="N1594" t="s">
        <v>48</v>
      </c>
      <c r="O1594" t="s">
        <v>54</v>
      </c>
    </row>
    <row r="1595" spans="1:15" x14ac:dyDescent="0.3">
      <c r="A1595" s="7">
        <v>18882</v>
      </c>
      <c r="B1595" s="6" t="s">
        <v>3248</v>
      </c>
      <c r="C1595" t="s">
        <v>3249</v>
      </c>
      <c r="D1595" s="2" t="s">
        <v>52</v>
      </c>
      <c r="E1595" s="4" t="s">
        <v>46</v>
      </c>
      <c r="F1595" t="s">
        <v>80</v>
      </c>
      <c r="G1595">
        <v>4114</v>
      </c>
      <c r="H1595">
        <v>67043</v>
      </c>
      <c r="I1595">
        <v>57</v>
      </c>
      <c r="J1595">
        <v>21662</v>
      </c>
      <c r="K1595">
        <v>3064</v>
      </c>
      <c r="L1595">
        <v>18</v>
      </c>
      <c r="M1595">
        <v>5</v>
      </c>
      <c r="N1595" t="s">
        <v>48</v>
      </c>
      <c r="O1595" t="s">
        <v>80</v>
      </c>
    </row>
    <row r="1596" spans="1:15" x14ac:dyDescent="0.3">
      <c r="A1596" s="7">
        <v>18883</v>
      </c>
      <c r="B1596" s="6" t="s">
        <v>3250</v>
      </c>
      <c r="C1596" t="s">
        <v>3251</v>
      </c>
      <c r="D1596" s="2" t="s">
        <v>58</v>
      </c>
      <c r="E1596" s="4" t="s">
        <v>59</v>
      </c>
      <c r="F1596" t="s">
        <v>60</v>
      </c>
      <c r="G1596">
        <v>170</v>
      </c>
      <c r="H1596">
        <v>38328</v>
      </c>
      <c r="I1596">
        <v>20</v>
      </c>
      <c r="J1596">
        <v>279</v>
      </c>
      <c r="K1596">
        <v>13654</v>
      </c>
      <c r="L1596">
        <v>75</v>
      </c>
      <c r="M1596">
        <v>1</v>
      </c>
      <c r="N1596" t="s">
        <v>61</v>
      </c>
      <c r="O1596" t="s">
        <v>60</v>
      </c>
    </row>
    <row r="1597" spans="1:15" x14ac:dyDescent="0.3">
      <c r="A1597" s="7">
        <v>18884</v>
      </c>
      <c r="B1597" s="6" t="s">
        <v>3252</v>
      </c>
      <c r="C1597" t="s">
        <v>3253</v>
      </c>
      <c r="D1597" s="2" t="s">
        <v>52</v>
      </c>
      <c r="E1597" s="4" t="s">
        <v>46</v>
      </c>
      <c r="F1597" t="s">
        <v>54</v>
      </c>
      <c r="G1597">
        <v>1408</v>
      </c>
      <c r="H1597">
        <v>69550</v>
      </c>
      <c r="I1597">
        <v>41</v>
      </c>
      <c r="J1597">
        <v>28831</v>
      </c>
      <c r="K1597">
        <v>3039</v>
      </c>
      <c r="L1597">
        <v>12</v>
      </c>
      <c r="M1597">
        <v>7</v>
      </c>
      <c r="N1597" t="s">
        <v>48</v>
      </c>
      <c r="O1597" t="s">
        <v>55</v>
      </c>
    </row>
    <row r="1598" spans="1:15" x14ac:dyDescent="0.3">
      <c r="A1598" s="7">
        <v>18885</v>
      </c>
      <c r="B1598" s="6" t="s">
        <v>3254</v>
      </c>
      <c r="C1598" t="s">
        <v>3255</v>
      </c>
      <c r="D1598" s="2" t="s">
        <v>58</v>
      </c>
      <c r="E1598" s="4" t="s">
        <v>59</v>
      </c>
      <c r="F1598" t="s">
        <v>60</v>
      </c>
      <c r="G1598">
        <v>156</v>
      </c>
      <c r="H1598">
        <v>34776</v>
      </c>
      <c r="I1598">
        <v>8</v>
      </c>
      <c r="J1598">
        <v>921</v>
      </c>
      <c r="K1598">
        <v>26405</v>
      </c>
      <c r="L1598">
        <v>97</v>
      </c>
      <c r="M1598">
        <v>1</v>
      </c>
      <c r="N1598" t="s">
        <v>32</v>
      </c>
      <c r="O1598" t="s">
        <v>60</v>
      </c>
    </row>
    <row r="1599" spans="1:15" x14ac:dyDescent="0.3">
      <c r="A1599" s="7">
        <v>18886</v>
      </c>
      <c r="B1599" s="6" t="s">
        <v>3256</v>
      </c>
      <c r="C1599" t="s">
        <v>3257</v>
      </c>
      <c r="D1599" s="2" t="s">
        <v>52</v>
      </c>
      <c r="E1599" s="4" t="s">
        <v>46</v>
      </c>
      <c r="F1599" t="s">
        <v>76</v>
      </c>
      <c r="G1599">
        <v>3621</v>
      </c>
      <c r="H1599">
        <v>62305</v>
      </c>
      <c r="I1599">
        <v>12</v>
      </c>
      <c r="J1599">
        <v>1686</v>
      </c>
      <c r="K1599">
        <v>18615</v>
      </c>
      <c r="L1599">
        <v>79</v>
      </c>
      <c r="M1599">
        <v>3</v>
      </c>
      <c r="N1599" t="s">
        <v>48</v>
      </c>
      <c r="O1599" t="s">
        <v>76</v>
      </c>
    </row>
    <row r="1600" spans="1:15" x14ac:dyDescent="0.3">
      <c r="A1600" s="7">
        <v>18887</v>
      </c>
      <c r="B1600" s="6" t="s">
        <v>3258</v>
      </c>
      <c r="C1600" t="s">
        <v>3259</v>
      </c>
      <c r="D1600" s="2" t="s">
        <v>58</v>
      </c>
      <c r="E1600" s="4" t="s">
        <v>46</v>
      </c>
      <c r="F1600" t="s">
        <v>60</v>
      </c>
      <c r="G1600">
        <v>120</v>
      </c>
      <c r="H1600">
        <v>58103</v>
      </c>
      <c r="I1600">
        <v>12</v>
      </c>
      <c r="J1600">
        <v>1106</v>
      </c>
      <c r="K1600">
        <v>28589</v>
      </c>
      <c r="L1600">
        <v>83</v>
      </c>
      <c r="M1600">
        <v>2</v>
      </c>
      <c r="N1600" t="s">
        <v>61</v>
      </c>
      <c r="O1600" t="s">
        <v>76</v>
      </c>
    </row>
    <row r="1601" spans="1:15" x14ac:dyDescent="0.3">
      <c r="A1601" s="7">
        <v>18888</v>
      </c>
      <c r="B1601" s="6" t="s">
        <v>3260</v>
      </c>
      <c r="C1601" t="s">
        <v>3261</v>
      </c>
      <c r="D1601" s="2" t="s">
        <v>58</v>
      </c>
      <c r="E1601" s="4" t="s">
        <v>59</v>
      </c>
      <c r="F1601" t="s">
        <v>60</v>
      </c>
      <c r="G1601">
        <v>56</v>
      </c>
      <c r="H1601">
        <v>42898</v>
      </c>
      <c r="I1601">
        <v>20</v>
      </c>
      <c r="J1601">
        <v>284</v>
      </c>
      <c r="K1601">
        <v>18076</v>
      </c>
      <c r="L1601">
        <v>81</v>
      </c>
      <c r="M1601">
        <v>1</v>
      </c>
      <c r="N1601" t="s">
        <v>48</v>
      </c>
      <c r="O1601" t="s">
        <v>60</v>
      </c>
    </row>
    <row r="1602" spans="1:15" x14ac:dyDescent="0.3">
      <c r="A1602" s="7">
        <v>18889</v>
      </c>
      <c r="B1602" s="6" t="s">
        <v>3262</v>
      </c>
      <c r="C1602" t="s">
        <v>3263</v>
      </c>
      <c r="D1602" s="2" t="s">
        <v>45</v>
      </c>
      <c r="E1602" s="4" t="s">
        <v>59</v>
      </c>
      <c r="F1602" t="s">
        <v>60</v>
      </c>
      <c r="G1602">
        <v>325</v>
      </c>
      <c r="H1602">
        <v>65097</v>
      </c>
      <c r="I1602">
        <v>7</v>
      </c>
      <c r="J1602">
        <v>1681</v>
      </c>
      <c r="K1602">
        <v>17658</v>
      </c>
      <c r="L1602">
        <v>84</v>
      </c>
      <c r="M1602">
        <v>2</v>
      </c>
      <c r="N1602" t="s">
        <v>61</v>
      </c>
      <c r="O1602" t="s">
        <v>60</v>
      </c>
    </row>
    <row r="1603" spans="1:15" x14ac:dyDescent="0.3">
      <c r="A1603" s="7">
        <v>18890</v>
      </c>
      <c r="B1603" s="6" t="s">
        <v>3264</v>
      </c>
      <c r="C1603" t="s">
        <v>3265</v>
      </c>
      <c r="D1603" s="2" t="s">
        <v>52</v>
      </c>
      <c r="E1603" s="4" t="s">
        <v>46</v>
      </c>
      <c r="F1603" t="s">
        <v>80</v>
      </c>
      <c r="G1603">
        <v>4513</v>
      </c>
      <c r="H1603">
        <v>26724</v>
      </c>
      <c r="I1603">
        <v>60</v>
      </c>
      <c r="J1603">
        <v>10595</v>
      </c>
      <c r="K1603">
        <v>4343</v>
      </c>
      <c r="L1603">
        <v>13</v>
      </c>
      <c r="M1603">
        <v>5</v>
      </c>
      <c r="N1603" t="s">
        <v>37</v>
      </c>
      <c r="O1603" t="s">
        <v>80</v>
      </c>
    </row>
    <row r="1604" spans="1:15" x14ac:dyDescent="0.3">
      <c r="A1604" s="7">
        <v>18891</v>
      </c>
      <c r="B1604" s="6" t="s">
        <v>3266</v>
      </c>
      <c r="C1604" t="s">
        <v>3267</v>
      </c>
      <c r="D1604" s="2" t="s">
        <v>58</v>
      </c>
      <c r="E1604" s="4" t="s">
        <v>59</v>
      </c>
      <c r="F1604" t="s">
        <v>60</v>
      </c>
      <c r="G1604">
        <v>82</v>
      </c>
      <c r="H1604">
        <v>58795</v>
      </c>
      <c r="I1604">
        <v>9</v>
      </c>
      <c r="J1604">
        <v>1168</v>
      </c>
      <c r="K1604">
        <v>23649</v>
      </c>
      <c r="L1604">
        <v>80</v>
      </c>
      <c r="M1604">
        <v>2</v>
      </c>
      <c r="N1604" t="s">
        <v>61</v>
      </c>
      <c r="O1604" t="s">
        <v>60</v>
      </c>
    </row>
    <row r="1605" spans="1:15" x14ac:dyDescent="0.3">
      <c r="A1605" s="7">
        <v>18892</v>
      </c>
      <c r="B1605" s="6" t="s">
        <v>3268</v>
      </c>
      <c r="C1605" t="s">
        <v>3269</v>
      </c>
      <c r="D1605" s="2" t="s">
        <v>70</v>
      </c>
      <c r="E1605" s="4" t="s">
        <v>59</v>
      </c>
      <c r="F1605" t="s">
        <v>60</v>
      </c>
      <c r="G1605">
        <v>64</v>
      </c>
      <c r="H1605">
        <v>48196</v>
      </c>
      <c r="I1605">
        <v>16</v>
      </c>
      <c r="J1605">
        <v>1322</v>
      </c>
      <c r="K1605">
        <v>21439</v>
      </c>
      <c r="L1605">
        <v>91</v>
      </c>
      <c r="M1605">
        <v>1</v>
      </c>
      <c r="N1605" t="s">
        <v>32</v>
      </c>
      <c r="O1605" t="s">
        <v>76</v>
      </c>
    </row>
    <row r="1606" spans="1:15" x14ac:dyDescent="0.3">
      <c r="A1606" s="7">
        <v>18893</v>
      </c>
      <c r="B1606" s="6" t="s">
        <v>3270</v>
      </c>
      <c r="C1606" t="s">
        <v>3271</v>
      </c>
      <c r="D1606" s="2" t="s">
        <v>58</v>
      </c>
      <c r="E1606" s="4" t="s">
        <v>59</v>
      </c>
      <c r="F1606" t="s">
        <v>60</v>
      </c>
      <c r="G1606">
        <v>96</v>
      </c>
      <c r="H1606">
        <v>25034</v>
      </c>
      <c r="I1606">
        <v>6</v>
      </c>
      <c r="J1606">
        <v>1779</v>
      </c>
      <c r="K1606">
        <v>13143</v>
      </c>
      <c r="L1606">
        <v>81</v>
      </c>
      <c r="M1606">
        <v>2</v>
      </c>
      <c r="N1606" t="s">
        <v>61</v>
      </c>
      <c r="O1606" t="s">
        <v>60</v>
      </c>
    </row>
    <row r="1607" spans="1:15" x14ac:dyDescent="0.3">
      <c r="A1607" s="7">
        <v>18894</v>
      </c>
      <c r="B1607" s="6" t="s">
        <v>3272</v>
      </c>
      <c r="C1607" t="s">
        <v>3273</v>
      </c>
      <c r="D1607" s="2" t="s">
        <v>58</v>
      </c>
      <c r="E1607" s="4" t="s">
        <v>46</v>
      </c>
      <c r="F1607" t="s">
        <v>60</v>
      </c>
      <c r="G1607">
        <v>212</v>
      </c>
      <c r="H1607">
        <v>83456</v>
      </c>
      <c r="I1607">
        <v>5</v>
      </c>
      <c r="J1607">
        <v>827</v>
      </c>
      <c r="K1607">
        <v>17642</v>
      </c>
      <c r="L1607">
        <v>92</v>
      </c>
      <c r="M1607">
        <v>2</v>
      </c>
      <c r="N1607" t="s">
        <v>61</v>
      </c>
      <c r="O1607" t="s">
        <v>60</v>
      </c>
    </row>
    <row r="1608" spans="1:15" x14ac:dyDescent="0.3">
      <c r="A1608" s="7">
        <v>18895</v>
      </c>
      <c r="B1608" s="6" t="s">
        <v>3274</v>
      </c>
      <c r="C1608" t="s">
        <v>3275</v>
      </c>
      <c r="D1608" s="2" t="s">
        <v>70</v>
      </c>
      <c r="E1608" s="4" t="s">
        <v>59</v>
      </c>
      <c r="F1608" t="s">
        <v>60</v>
      </c>
      <c r="G1608">
        <v>112</v>
      </c>
      <c r="H1608">
        <v>42610</v>
      </c>
      <c r="I1608">
        <v>16</v>
      </c>
      <c r="J1608">
        <v>527</v>
      </c>
      <c r="K1608">
        <v>23309</v>
      </c>
      <c r="L1608">
        <v>100</v>
      </c>
      <c r="M1608">
        <v>2</v>
      </c>
      <c r="N1608" t="s">
        <v>48</v>
      </c>
      <c r="O1608" t="s">
        <v>60</v>
      </c>
    </row>
    <row r="1609" spans="1:15" x14ac:dyDescent="0.3">
      <c r="A1609" s="7">
        <v>18896</v>
      </c>
      <c r="B1609" s="6" t="s">
        <v>3276</v>
      </c>
      <c r="C1609" t="s">
        <v>3277</v>
      </c>
      <c r="D1609" s="2" t="s">
        <v>45</v>
      </c>
      <c r="E1609" s="4" t="s">
        <v>46</v>
      </c>
      <c r="F1609" t="s">
        <v>76</v>
      </c>
      <c r="G1609">
        <v>582</v>
      </c>
      <c r="H1609">
        <v>47750</v>
      </c>
      <c r="I1609">
        <v>2</v>
      </c>
      <c r="J1609">
        <v>2155</v>
      </c>
      <c r="K1609">
        <v>19306</v>
      </c>
      <c r="L1609">
        <v>56</v>
      </c>
      <c r="M1609">
        <v>1</v>
      </c>
      <c r="N1609" t="s">
        <v>37</v>
      </c>
      <c r="O1609" t="s">
        <v>49</v>
      </c>
    </row>
    <row r="1610" spans="1:15" x14ac:dyDescent="0.3">
      <c r="A1610" s="7">
        <v>18897</v>
      </c>
      <c r="B1610" s="6" t="s">
        <v>3278</v>
      </c>
      <c r="C1610" t="s">
        <v>3279</v>
      </c>
      <c r="D1610" s="2" t="s">
        <v>45</v>
      </c>
      <c r="E1610" s="4" t="s">
        <v>46</v>
      </c>
      <c r="F1610" t="s">
        <v>60</v>
      </c>
      <c r="G1610">
        <v>587</v>
      </c>
      <c r="H1610">
        <v>64011</v>
      </c>
      <c r="I1610">
        <v>4</v>
      </c>
      <c r="J1610">
        <v>1515</v>
      </c>
      <c r="K1610">
        <v>12536</v>
      </c>
      <c r="L1610">
        <v>83</v>
      </c>
      <c r="M1610">
        <v>1</v>
      </c>
      <c r="N1610" t="s">
        <v>48</v>
      </c>
      <c r="O1610" t="s">
        <v>60</v>
      </c>
    </row>
    <row r="1611" spans="1:15" x14ac:dyDescent="0.3">
      <c r="A1611" s="7">
        <v>18898</v>
      </c>
      <c r="B1611" s="6" t="s">
        <v>3280</v>
      </c>
      <c r="C1611" t="s">
        <v>3281</v>
      </c>
      <c r="D1611" s="2" t="s">
        <v>52</v>
      </c>
      <c r="E1611" s="4" t="s">
        <v>46</v>
      </c>
      <c r="F1611" t="s">
        <v>67</v>
      </c>
      <c r="G1611">
        <v>2062</v>
      </c>
      <c r="H1611">
        <v>88052</v>
      </c>
      <c r="I1611">
        <v>9</v>
      </c>
      <c r="J1611">
        <v>5530</v>
      </c>
      <c r="K1611">
        <v>10523</v>
      </c>
      <c r="L1611">
        <v>55</v>
      </c>
      <c r="M1611">
        <v>3</v>
      </c>
      <c r="N1611" t="s">
        <v>32</v>
      </c>
      <c r="O1611" t="s">
        <v>47</v>
      </c>
    </row>
    <row r="1612" spans="1:15" x14ac:dyDescent="0.3">
      <c r="A1612" s="7">
        <v>18899</v>
      </c>
      <c r="B1612" s="6" t="s">
        <v>3282</v>
      </c>
      <c r="C1612" t="s">
        <v>3283</v>
      </c>
      <c r="D1612" s="2" t="s">
        <v>58</v>
      </c>
      <c r="E1612" s="4" t="s">
        <v>59</v>
      </c>
      <c r="F1612" t="s">
        <v>60</v>
      </c>
      <c r="G1612">
        <v>66</v>
      </c>
      <c r="H1612">
        <v>73993</v>
      </c>
      <c r="I1612">
        <v>8</v>
      </c>
      <c r="J1612">
        <v>1755</v>
      </c>
      <c r="K1612">
        <v>21102</v>
      </c>
      <c r="L1612">
        <v>80</v>
      </c>
      <c r="M1612">
        <v>1</v>
      </c>
      <c r="N1612" t="s">
        <v>48</v>
      </c>
      <c r="O1612" t="s">
        <v>60</v>
      </c>
    </row>
    <row r="1613" spans="1:15" x14ac:dyDescent="0.3">
      <c r="A1613" s="7">
        <v>18900</v>
      </c>
      <c r="B1613" s="6" t="s">
        <v>3284</v>
      </c>
      <c r="C1613" t="s">
        <v>3285</v>
      </c>
      <c r="D1613" s="2" t="s">
        <v>45</v>
      </c>
      <c r="E1613" s="4" t="s">
        <v>59</v>
      </c>
      <c r="F1613" t="s">
        <v>60</v>
      </c>
      <c r="G1613">
        <v>463</v>
      </c>
      <c r="H1613">
        <v>42238</v>
      </c>
      <c r="I1613">
        <v>17</v>
      </c>
      <c r="J1613">
        <v>1523</v>
      </c>
      <c r="K1613">
        <v>21808</v>
      </c>
      <c r="L1613">
        <v>87</v>
      </c>
      <c r="M1613">
        <v>1</v>
      </c>
      <c r="N1613" t="s">
        <v>32</v>
      </c>
      <c r="O1613" t="s">
        <v>60</v>
      </c>
    </row>
    <row r="1614" spans="1:15" x14ac:dyDescent="0.3">
      <c r="A1614" s="7">
        <v>18901</v>
      </c>
      <c r="B1614" s="6" t="s">
        <v>3286</v>
      </c>
      <c r="C1614" t="s">
        <v>3287</v>
      </c>
      <c r="D1614" s="2" t="s">
        <v>58</v>
      </c>
      <c r="E1614" s="4" t="s">
        <v>59</v>
      </c>
      <c r="F1614" t="s">
        <v>60</v>
      </c>
      <c r="G1614">
        <v>170</v>
      </c>
      <c r="H1614">
        <v>70403</v>
      </c>
      <c r="I1614">
        <v>12</v>
      </c>
      <c r="J1614">
        <v>1536</v>
      </c>
      <c r="K1614">
        <v>24097</v>
      </c>
      <c r="L1614">
        <v>85</v>
      </c>
      <c r="M1614">
        <v>2</v>
      </c>
      <c r="N1614" t="s">
        <v>32</v>
      </c>
      <c r="O1614" t="s">
        <v>60</v>
      </c>
    </row>
    <row r="1615" spans="1:15" x14ac:dyDescent="0.3">
      <c r="A1615" s="7">
        <v>18902</v>
      </c>
      <c r="B1615" s="6" t="s">
        <v>3288</v>
      </c>
      <c r="C1615" t="s">
        <v>3289</v>
      </c>
      <c r="D1615" s="2" t="s">
        <v>52</v>
      </c>
      <c r="E1615" s="4" t="s">
        <v>59</v>
      </c>
      <c r="F1615" t="s">
        <v>54</v>
      </c>
      <c r="G1615">
        <v>3691</v>
      </c>
      <c r="H1615">
        <v>71226</v>
      </c>
      <c r="I1615">
        <v>21</v>
      </c>
      <c r="J1615">
        <v>18348</v>
      </c>
      <c r="K1615">
        <v>1983</v>
      </c>
      <c r="L1615">
        <v>20</v>
      </c>
      <c r="M1615">
        <v>6</v>
      </c>
      <c r="N1615" t="s">
        <v>48</v>
      </c>
      <c r="O1615" t="s">
        <v>55</v>
      </c>
    </row>
    <row r="1616" spans="1:15" x14ac:dyDescent="0.3">
      <c r="A1616" s="7">
        <v>18903</v>
      </c>
      <c r="B1616" s="6" t="s">
        <v>3290</v>
      </c>
      <c r="C1616" t="s">
        <v>3291</v>
      </c>
      <c r="D1616" s="2" t="s">
        <v>52</v>
      </c>
      <c r="E1616" s="4" t="s">
        <v>59</v>
      </c>
      <c r="F1616" t="s">
        <v>54</v>
      </c>
      <c r="G1616">
        <v>2603</v>
      </c>
      <c r="H1616">
        <v>66355</v>
      </c>
      <c r="I1616">
        <v>42</v>
      </c>
      <c r="J1616">
        <v>24702</v>
      </c>
      <c r="K1616">
        <v>2298</v>
      </c>
      <c r="L1616">
        <v>9</v>
      </c>
      <c r="M1616">
        <v>4</v>
      </c>
      <c r="N1616" t="s">
        <v>48</v>
      </c>
      <c r="O1616" t="s">
        <v>55</v>
      </c>
    </row>
    <row r="1617" spans="1:15" x14ac:dyDescent="0.3">
      <c r="A1617" s="7">
        <v>18904</v>
      </c>
      <c r="B1617" s="6" t="s">
        <v>3292</v>
      </c>
      <c r="C1617" t="s">
        <v>3293</v>
      </c>
      <c r="D1617" s="2" t="s">
        <v>64</v>
      </c>
      <c r="E1617" s="4" t="s">
        <v>59</v>
      </c>
      <c r="F1617" t="s">
        <v>76</v>
      </c>
      <c r="G1617">
        <v>1064</v>
      </c>
      <c r="H1617">
        <v>39044</v>
      </c>
      <c r="I1617">
        <v>18</v>
      </c>
      <c r="J1617">
        <v>1603</v>
      </c>
      <c r="K1617">
        <v>20134</v>
      </c>
      <c r="L1617">
        <v>50</v>
      </c>
      <c r="M1617">
        <v>3</v>
      </c>
      <c r="N1617" t="s">
        <v>48</v>
      </c>
      <c r="O1617" t="s">
        <v>47</v>
      </c>
    </row>
    <row r="1618" spans="1:15" x14ac:dyDescent="0.3">
      <c r="A1618" s="7">
        <v>18905</v>
      </c>
      <c r="B1618" s="6" t="s">
        <v>3294</v>
      </c>
      <c r="C1618" t="s">
        <v>3295</v>
      </c>
      <c r="D1618" s="2" t="s">
        <v>45</v>
      </c>
      <c r="E1618" s="4" t="s">
        <v>46</v>
      </c>
      <c r="F1618" t="s">
        <v>67</v>
      </c>
      <c r="G1618">
        <v>514</v>
      </c>
      <c r="H1618">
        <v>32996</v>
      </c>
      <c r="I1618">
        <v>7</v>
      </c>
      <c r="J1618">
        <v>4560</v>
      </c>
      <c r="K1618">
        <v>18543</v>
      </c>
      <c r="L1618">
        <v>62</v>
      </c>
      <c r="M1618">
        <v>1</v>
      </c>
      <c r="N1618" t="s">
        <v>61</v>
      </c>
      <c r="O1618" t="s">
        <v>73</v>
      </c>
    </row>
    <row r="1619" spans="1:15" x14ac:dyDescent="0.3">
      <c r="A1619" s="7">
        <v>18906</v>
      </c>
      <c r="B1619" s="6" t="s">
        <v>3296</v>
      </c>
      <c r="C1619" t="s">
        <v>3297</v>
      </c>
      <c r="D1619" s="2" t="s">
        <v>58</v>
      </c>
      <c r="E1619" s="4" t="s">
        <v>46</v>
      </c>
      <c r="F1619" t="s">
        <v>67</v>
      </c>
      <c r="G1619">
        <v>211</v>
      </c>
      <c r="H1619">
        <v>47115</v>
      </c>
      <c r="I1619">
        <v>3</v>
      </c>
      <c r="J1619">
        <v>2247</v>
      </c>
      <c r="K1619">
        <v>17875</v>
      </c>
      <c r="L1619">
        <v>42</v>
      </c>
      <c r="M1619">
        <v>3</v>
      </c>
      <c r="N1619" t="s">
        <v>37</v>
      </c>
      <c r="O1619" t="s">
        <v>49</v>
      </c>
    </row>
    <row r="1620" spans="1:15" x14ac:dyDescent="0.3">
      <c r="A1620" s="7">
        <v>18907</v>
      </c>
      <c r="B1620" s="6" t="s">
        <v>3298</v>
      </c>
      <c r="C1620" t="s">
        <v>3299</v>
      </c>
      <c r="D1620" s="2" t="s">
        <v>64</v>
      </c>
      <c r="E1620" s="4" t="s">
        <v>46</v>
      </c>
      <c r="F1620" t="s">
        <v>76</v>
      </c>
      <c r="G1620">
        <v>1165</v>
      </c>
      <c r="H1620">
        <v>62622</v>
      </c>
      <c r="I1620">
        <v>6</v>
      </c>
      <c r="J1620">
        <v>1832</v>
      </c>
      <c r="K1620">
        <v>12234</v>
      </c>
      <c r="L1620">
        <v>61</v>
      </c>
      <c r="M1620">
        <v>3</v>
      </c>
      <c r="N1620" t="s">
        <v>61</v>
      </c>
      <c r="O1620" t="s">
        <v>47</v>
      </c>
    </row>
    <row r="1621" spans="1:15" x14ac:dyDescent="0.3">
      <c r="A1621" s="7">
        <v>18908</v>
      </c>
      <c r="B1621" s="6" t="s">
        <v>3300</v>
      </c>
      <c r="C1621" t="s">
        <v>3301</v>
      </c>
      <c r="D1621" s="2" t="s">
        <v>52</v>
      </c>
      <c r="E1621" s="4" t="s">
        <v>53</v>
      </c>
      <c r="F1621" t="s">
        <v>54</v>
      </c>
      <c r="G1621">
        <v>3951</v>
      </c>
      <c r="H1621">
        <v>47944</v>
      </c>
      <c r="I1621">
        <v>33</v>
      </c>
      <c r="J1621">
        <v>28145</v>
      </c>
      <c r="K1621">
        <v>2680</v>
      </c>
      <c r="L1621">
        <v>11</v>
      </c>
      <c r="M1621">
        <v>7</v>
      </c>
      <c r="N1621" t="s">
        <v>61</v>
      </c>
      <c r="O1621" t="s">
        <v>55</v>
      </c>
    </row>
    <row r="1622" spans="1:15" x14ac:dyDescent="0.3">
      <c r="A1622" s="7">
        <v>18909</v>
      </c>
      <c r="B1622" s="6" t="s">
        <v>3302</v>
      </c>
      <c r="C1622" t="s">
        <v>3303</v>
      </c>
      <c r="D1622" s="2" t="s">
        <v>58</v>
      </c>
      <c r="E1622" s="4" t="s">
        <v>46</v>
      </c>
      <c r="F1622" t="s">
        <v>60</v>
      </c>
      <c r="G1622">
        <v>171</v>
      </c>
      <c r="H1622">
        <v>75321</v>
      </c>
      <c r="I1622">
        <v>7</v>
      </c>
      <c r="J1622">
        <v>424</v>
      </c>
      <c r="K1622">
        <v>28782</v>
      </c>
      <c r="L1622">
        <v>81</v>
      </c>
      <c r="M1622">
        <v>2</v>
      </c>
      <c r="N1622" t="s">
        <v>48</v>
      </c>
      <c r="O1622" t="s">
        <v>60</v>
      </c>
    </row>
    <row r="1623" spans="1:15" x14ac:dyDescent="0.3">
      <c r="A1623" s="7">
        <v>18910</v>
      </c>
      <c r="B1623" s="6" t="s">
        <v>3304</v>
      </c>
      <c r="C1623" t="s">
        <v>3305</v>
      </c>
      <c r="D1623" s="2" t="s">
        <v>45</v>
      </c>
      <c r="E1623" s="4" t="s">
        <v>46</v>
      </c>
      <c r="F1623" t="s">
        <v>47</v>
      </c>
      <c r="G1623">
        <v>618</v>
      </c>
      <c r="H1623">
        <v>55606</v>
      </c>
      <c r="I1623">
        <v>13</v>
      </c>
      <c r="J1623">
        <v>6715</v>
      </c>
      <c r="K1623">
        <v>9164</v>
      </c>
      <c r="L1623">
        <v>51</v>
      </c>
      <c r="M1623">
        <v>1</v>
      </c>
      <c r="N1623" t="s">
        <v>37</v>
      </c>
      <c r="O1623" t="s">
        <v>76</v>
      </c>
    </row>
    <row r="1624" spans="1:15" x14ac:dyDescent="0.3">
      <c r="A1624" s="7">
        <v>18911</v>
      </c>
      <c r="B1624" s="6" t="s">
        <v>3306</v>
      </c>
      <c r="C1624" t="s">
        <v>3307</v>
      </c>
      <c r="D1624" s="2" t="s">
        <v>79</v>
      </c>
      <c r="E1624" s="4" t="s">
        <v>59</v>
      </c>
      <c r="F1624" t="s">
        <v>80</v>
      </c>
      <c r="G1624">
        <v>3791</v>
      </c>
      <c r="H1624">
        <v>23220</v>
      </c>
      <c r="I1624">
        <v>33</v>
      </c>
      <c r="J1624">
        <v>8914</v>
      </c>
      <c r="K1624">
        <v>2396</v>
      </c>
      <c r="L1624">
        <v>20</v>
      </c>
      <c r="M1624">
        <v>6</v>
      </c>
      <c r="N1624" t="s">
        <v>37</v>
      </c>
      <c r="O1624" t="s">
        <v>80</v>
      </c>
    </row>
    <row r="1625" spans="1:15" x14ac:dyDescent="0.3">
      <c r="A1625" s="7">
        <v>18912</v>
      </c>
      <c r="B1625" s="6" t="s">
        <v>3308</v>
      </c>
      <c r="C1625" t="s">
        <v>3309</v>
      </c>
      <c r="D1625" s="2" t="s">
        <v>45</v>
      </c>
      <c r="E1625" s="4" t="s">
        <v>59</v>
      </c>
      <c r="F1625" t="s">
        <v>60</v>
      </c>
      <c r="G1625">
        <v>908</v>
      </c>
      <c r="H1625">
        <v>24211</v>
      </c>
      <c r="I1625">
        <v>7</v>
      </c>
      <c r="J1625">
        <v>1071</v>
      </c>
      <c r="K1625">
        <v>15050</v>
      </c>
      <c r="L1625">
        <v>79</v>
      </c>
      <c r="M1625">
        <v>2</v>
      </c>
      <c r="N1625" t="s">
        <v>32</v>
      </c>
      <c r="O1625" t="s">
        <v>60</v>
      </c>
    </row>
    <row r="1626" spans="1:15" x14ac:dyDescent="0.3">
      <c r="A1626" s="7">
        <v>18913</v>
      </c>
      <c r="B1626" s="6" t="s">
        <v>3310</v>
      </c>
      <c r="C1626" t="s">
        <v>3311</v>
      </c>
      <c r="D1626" s="2" t="s">
        <v>45</v>
      </c>
      <c r="E1626" s="4" t="s">
        <v>46</v>
      </c>
      <c r="F1626" t="s">
        <v>76</v>
      </c>
      <c r="G1626">
        <v>655</v>
      </c>
      <c r="H1626">
        <v>77839</v>
      </c>
      <c r="I1626">
        <v>22</v>
      </c>
      <c r="J1626">
        <v>1144</v>
      </c>
      <c r="K1626">
        <v>11278</v>
      </c>
      <c r="L1626">
        <v>75</v>
      </c>
      <c r="M1626">
        <v>3</v>
      </c>
      <c r="N1626" t="s">
        <v>48</v>
      </c>
      <c r="O1626" t="s">
        <v>76</v>
      </c>
    </row>
    <row r="1627" spans="1:15" x14ac:dyDescent="0.3">
      <c r="A1627" s="7">
        <v>18914</v>
      </c>
      <c r="B1627" s="6" t="s">
        <v>3312</v>
      </c>
      <c r="C1627" t="s">
        <v>3313</v>
      </c>
      <c r="D1627" s="2" t="s">
        <v>45</v>
      </c>
      <c r="E1627" s="4" t="s">
        <v>46</v>
      </c>
      <c r="F1627" t="s">
        <v>67</v>
      </c>
      <c r="G1627">
        <v>323</v>
      </c>
      <c r="H1627">
        <v>65558</v>
      </c>
      <c r="I1627">
        <v>1</v>
      </c>
      <c r="J1627">
        <v>5370</v>
      </c>
      <c r="K1627">
        <v>18879</v>
      </c>
      <c r="L1627">
        <v>64</v>
      </c>
      <c r="M1627">
        <v>2</v>
      </c>
      <c r="N1627" t="s">
        <v>32</v>
      </c>
      <c r="O1627" t="s">
        <v>47</v>
      </c>
    </row>
    <row r="1628" spans="1:15" x14ac:dyDescent="0.3">
      <c r="A1628" s="7">
        <v>18915</v>
      </c>
      <c r="B1628" s="6" t="s">
        <v>3314</v>
      </c>
      <c r="C1628" t="s">
        <v>3315</v>
      </c>
      <c r="D1628" s="2" t="s">
        <v>58</v>
      </c>
      <c r="E1628" s="4" t="s">
        <v>59</v>
      </c>
      <c r="F1628" t="s">
        <v>60</v>
      </c>
      <c r="G1628">
        <v>113</v>
      </c>
      <c r="H1628">
        <v>54667</v>
      </c>
      <c r="I1628">
        <v>3</v>
      </c>
      <c r="J1628">
        <v>1730</v>
      </c>
      <c r="K1628">
        <v>23707</v>
      </c>
      <c r="L1628">
        <v>76</v>
      </c>
      <c r="M1628">
        <v>2</v>
      </c>
      <c r="N1628" t="s">
        <v>48</v>
      </c>
      <c r="O1628" t="s">
        <v>60</v>
      </c>
    </row>
    <row r="1629" spans="1:15" x14ac:dyDescent="0.3">
      <c r="A1629" s="7">
        <v>18916</v>
      </c>
      <c r="B1629" s="6" t="s">
        <v>3316</v>
      </c>
      <c r="C1629" t="s">
        <v>3317</v>
      </c>
      <c r="D1629" s="2" t="s">
        <v>79</v>
      </c>
      <c r="E1629" s="4" t="s">
        <v>59</v>
      </c>
      <c r="F1629" t="s">
        <v>76</v>
      </c>
      <c r="G1629">
        <v>1781</v>
      </c>
      <c r="H1629">
        <v>86147</v>
      </c>
      <c r="I1629">
        <v>18</v>
      </c>
      <c r="J1629">
        <v>1746</v>
      </c>
      <c r="K1629">
        <v>16670</v>
      </c>
      <c r="L1629">
        <v>83</v>
      </c>
      <c r="M1629">
        <v>2</v>
      </c>
      <c r="N1629" t="s">
        <v>32</v>
      </c>
      <c r="O1629" t="s">
        <v>76</v>
      </c>
    </row>
    <row r="1630" spans="1:15" x14ac:dyDescent="0.3">
      <c r="A1630" s="7">
        <v>18917</v>
      </c>
      <c r="B1630" s="6" t="s">
        <v>3318</v>
      </c>
      <c r="C1630" t="s">
        <v>3319</v>
      </c>
      <c r="D1630" s="2" t="s">
        <v>52</v>
      </c>
      <c r="E1630" s="4" t="s">
        <v>46</v>
      </c>
      <c r="F1630" t="s">
        <v>80</v>
      </c>
      <c r="G1630">
        <v>2044</v>
      </c>
      <c r="H1630">
        <v>20782</v>
      </c>
      <c r="I1630">
        <v>42</v>
      </c>
      <c r="J1630">
        <v>33994</v>
      </c>
      <c r="K1630">
        <v>3581</v>
      </c>
      <c r="L1630">
        <v>19</v>
      </c>
      <c r="M1630">
        <v>6</v>
      </c>
      <c r="N1630" t="s">
        <v>37</v>
      </c>
      <c r="O1630" t="s">
        <v>47</v>
      </c>
    </row>
    <row r="1631" spans="1:15" x14ac:dyDescent="0.3">
      <c r="A1631" s="7">
        <v>18918</v>
      </c>
      <c r="B1631" s="6" t="s">
        <v>3320</v>
      </c>
      <c r="C1631" t="s">
        <v>3321</v>
      </c>
      <c r="D1631" s="2" t="s">
        <v>58</v>
      </c>
      <c r="E1631" s="4" t="s">
        <v>59</v>
      </c>
      <c r="F1631" t="s">
        <v>60</v>
      </c>
      <c r="G1631">
        <v>142</v>
      </c>
      <c r="H1631">
        <v>41745</v>
      </c>
      <c r="I1631">
        <v>17</v>
      </c>
      <c r="J1631">
        <v>1020</v>
      </c>
      <c r="K1631">
        <v>29867</v>
      </c>
      <c r="L1631">
        <v>94</v>
      </c>
      <c r="M1631">
        <v>2</v>
      </c>
      <c r="N1631" t="s">
        <v>32</v>
      </c>
      <c r="O1631" t="s">
        <v>60</v>
      </c>
    </row>
    <row r="1632" spans="1:15" x14ac:dyDescent="0.3">
      <c r="A1632" s="7">
        <v>18919</v>
      </c>
      <c r="B1632" s="6" t="s">
        <v>3322</v>
      </c>
      <c r="C1632" t="s">
        <v>3323</v>
      </c>
      <c r="D1632" s="2" t="s">
        <v>45</v>
      </c>
      <c r="E1632" s="4" t="s">
        <v>59</v>
      </c>
      <c r="F1632" t="s">
        <v>60</v>
      </c>
      <c r="G1632">
        <v>720</v>
      </c>
      <c r="H1632">
        <v>34572</v>
      </c>
      <c r="I1632">
        <v>6</v>
      </c>
      <c r="J1632">
        <v>1317</v>
      </c>
      <c r="K1632">
        <v>18730</v>
      </c>
      <c r="L1632">
        <v>89</v>
      </c>
      <c r="M1632">
        <v>2</v>
      </c>
      <c r="N1632" t="s">
        <v>32</v>
      </c>
      <c r="O1632" t="s">
        <v>60</v>
      </c>
    </row>
    <row r="1633" spans="1:15" x14ac:dyDescent="0.3">
      <c r="A1633" s="7">
        <v>18920</v>
      </c>
      <c r="B1633" s="6" t="s">
        <v>3324</v>
      </c>
      <c r="C1633" t="s">
        <v>3325</v>
      </c>
      <c r="D1633" s="2" t="s">
        <v>64</v>
      </c>
      <c r="E1633" s="4" t="s">
        <v>46</v>
      </c>
      <c r="F1633" t="s">
        <v>47</v>
      </c>
      <c r="G1633">
        <v>993</v>
      </c>
      <c r="H1633">
        <v>16415</v>
      </c>
      <c r="I1633">
        <v>9</v>
      </c>
      <c r="J1633">
        <v>4277</v>
      </c>
      <c r="K1633">
        <v>9817</v>
      </c>
      <c r="L1633">
        <v>68</v>
      </c>
      <c r="M1633">
        <v>0</v>
      </c>
      <c r="N1633" t="s">
        <v>48</v>
      </c>
      <c r="O1633" t="s">
        <v>76</v>
      </c>
    </row>
    <row r="1634" spans="1:15" x14ac:dyDescent="0.3">
      <c r="A1634" s="7">
        <v>18921</v>
      </c>
      <c r="B1634" s="6" t="s">
        <v>3326</v>
      </c>
      <c r="C1634" t="s">
        <v>3327</v>
      </c>
      <c r="D1634" s="2" t="s">
        <v>64</v>
      </c>
      <c r="E1634" s="4" t="s">
        <v>46</v>
      </c>
      <c r="F1634" t="s">
        <v>67</v>
      </c>
      <c r="G1634">
        <v>790</v>
      </c>
      <c r="H1634">
        <v>61083</v>
      </c>
      <c r="I1634">
        <v>12</v>
      </c>
      <c r="J1634">
        <v>4259</v>
      </c>
      <c r="K1634">
        <v>17238</v>
      </c>
      <c r="L1634">
        <v>47</v>
      </c>
      <c r="M1634">
        <v>1</v>
      </c>
      <c r="N1634" t="s">
        <v>48</v>
      </c>
      <c r="O1634" t="s">
        <v>47</v>
      </c>
    </row>
    <row r="1635" spans="1:15" x14ac:dyDescent="0.3">
      <c r="A1635" s="7">
        <v>18922</v>
      </c>
      <c r="B1635" s="6" t="s">
        <v>3328</v>
      </c>
      <c r="C1635" t="s">
        <v>3329</v>
      </c>
      <c r="D1635" s="2" t="s">
        <v>52</v>
      </c>
      <c r="E1635" s="4" t="s">
        <v>53</v>
      </c>
      <c r="F1635" t="s">
        <v>54</v>
      </c>
      <c r="G1635">
        <v>3929</v>
      </c>
      <c r="H1635">
        <v>10912</v>
      </c>
      <c r="I1635">
        <v>41</v>
      </c>
      <c r="J1635">
        <v>19410</v>
      </c>
      <c r="K1635">
        <v>2054</v>
      </c>
      <c r="L1635">
        <v>24</v>
      </c>
      <c r="M1635">
        <v>5</v>
      </c>
      <c r="N1635" t="s">
        <v>32</v>
      </c>
      <c r="O1635" t="s">
        <v>55</v>
      </c>
    </row>
    <row r="1636" spans="1:15" x14ac:dyDescent="0.3">
      <c r="A1636" s="7">
        <v>18923</v>
      </c>
      <c r="B1636" s="6" t="s">
        <v>3330</v>
      </c>
      <c r="C1636" t="s">
        <v>3331</v>
      </c>
      <c r="D1636" s="2" t="s">
        <v>52</v>
      </c>
      <c r="E1636" s="4" t="s">
        <v>46</v>
      </c>
      <c r="F1636" t="s">
        <v>76</v>
      </c>
      <c r="G1636">
        <v>3879</v>
      </c>
      <c r="H1636">
        <v>33339</v>
      </c>
      <c r="I1636">
        <v>14</v>
      </c>
      <c r="J1636">
        <v>1719</v>
      </c>
      <c r="K1636">
        <v>12868</v>
      </c>
      <c r="L1636">
        <v>65</v>
      </c>
      <c r="M1636">
        <v>2</v>
      </c>
      <c r="N1636" t="s">
        <v>48</v>
      </c>
      <c r="O1636" t="s">
        <v>49</v>
      </c>
    </row>
    <row r="1637" spans="1:15" x14ac:dyDescent="0.3">
      <c r="A1637" s="7">
        <v>18924</v>
      </c>
      <c r="B1637" s="6" t="s">
        <v>3332</v>
      </c>
      <c r="C1637" t="s">
        <v>3333</v>
      </c>
      <c r="D1637" s="2" t="s">
        <v>79</v>
      </c>
      <c r="E1637" s="4" t="s">
        <v>46</v>
      </c>
      <c r="F1637" t="s">
        <v>80</v>
      </c>
      <c r="G1637">
        <v>4964</v>
      </c>
      <c r="H1637">
        <v>62611</v>
      </c>
      <c r="I1637">
        <v>32</v>
      </c>
      <c r="J1637">
        <v>37400</v>
      </c>
      <c r="K1637">
        <v>1548</v>
      </c>
      <c r="L1637">
        <v>11</v>
      </c>
      <c r="M1637">
        <v>6</v>
      </c>
      <c r="N1637" t="s">
        <v>37</v>
      </c>
      <c r="O1637" t="s">
        <v>54</v>
      </c>
    </row>
    <row r="1638" spans="1:15" x14ac:dyDescent="0.3">
      <c r="A1638" s="7">
        <v>18925</v>
      </c>
      <c r="B1638" s="6" t="s">
        <v>3334</v>
      </c>
      <c r="C1638" t="s">
        <v>3335</v>
      </c>
      <c r="D1638" s="2" t="s">
        <v>45</v>
      </c>
      <c r="E1638" s="4" t="s">
        <v>59</v>
      </c>
      <c r="F1638" t="s">
        <v>76</v>
      </c>
      <c r="G1638">
        <v>742</v>
      </c>
      <c r="H1638">
        <v>18437</v>
      </c>
      <c r="I1638">
        <v>15</v>
      </c>
      <c r="J1638">
        <v>2391</v>
      </c>
      <c r="K1638">
        <v>11725</v>
      </c>
      <c r="L1638">
        <v>52</v>
      </c>
      <c r="M1638">
        <v>2</v>
      </c>
      <c r="N1638" t="s">
        <v>61</v>
      </c>
      <c r="O1638" t="s">
        <v>76</v>
      </c>
    </row>
    <row r="1639" spans="1:15" x14ac:dyDescent="0.3">
      <c r="A1639" s="7">
        <v>18926</v>
      </c>
      <c r="B1639" s="6" t="s">
        <v>3336</v>
      </c>
      <c r="C1639" t="s">
        <v>3337</v>
      </c>
      <c r="D1639" s="2" t="s">
        <v>58</v>
      </c>
      <c r="E1639" s="4" t="s">
        <v>46</v>
      </c>
      <c r="F1639" t="s">
        <v>60</v>
      </c>
      <c r="G1639">
        <v>80</v>
      </c>
      <c r="H1639">
        <v>51514</v>
      </c>
      <c r="I1639">
        <v>16</v>
      </c>
      <c r="J1639">
        <v>1294</v>
      </c>
      <c r="K1639">
        <v>27629</v>
      </c>
      <c r="L1639">
        <v>78</v>
      </c>
      <c r="M1639">
        <v>1</v>
      </c>
      <c r="N1639" t="s">
        <v>32</v>
      </c>
      <c r="O1639" t="s">
        <v>76</v>
      </c>
    </row>
    <row r="1640" spans="1:15" x14ac:dyDescent="0.3">
      <c r="A1640" s="7">
        <v>18927</v>
      </c>
      <c r="B1640" s="6" t="s">
        <v>3338</v>
      </c>
      <c r="C1640" t="s">
        <v>3339</v>
      </c>
      <c r="D1640" s="2" t="s">
        <v>70</v>
      </c>
      <c r="E1640" s="4" t="s">
        <v>59</v>
      </c>
      <c r="F1640" t="s">
        <v>60</v>
      </c>
      <c r="G1640">
        <v>283</v>
      </c>
      <c r="H1640">
        <v>51514</v>
      </c>
      <c r="I1640">
        <v>7</v>
      </c>
      <c r="J1640">
        <v>1162</v>
      </c>
      <c r="K1640">
        <v>12895</v>
      </c>
      <c r="L1640">
        <v>89</v>
      </c>
      <c r="M1640">
        <v>2</v>
      </c>
      <c r="N1640" t="s">
        <v>48</v>
      </c>
      <c r="O1640" t="s">
        <v>60</v>
      </c>
    </row>
    <row r="1641" spans="1:15" x14ac:dyDescent="0.3">
      <c r="A1641" s="7">
        <v>18928</v>
      </c>
      <c r="B1641" s="6" t="s">
        <v>3340</v>
      </c>
      <c r="C1641" t="s">
        <v>3341</v>
      </c>
      <c r="D1641" s="2" t="s">
        <v>52</v>
      </c>
      <c r="E1641" s="4" t="s">
        <v>46</v>
      </c>
      <c r="F1641" t="s">
        <v>76</v>
      </c>
      <c r="G1641">
        <v>1500</v>
      </c>
      <c r="H1641">
        <v>32827</v>
      </c>
      <c r="I1641">
        <v>8</v>
      </c>
      <c r="J1641">
        <v>1503</v>
      </c>
      <c r="K1641">
        <v>12929</v>
      </c>
      <c r="L1641">
        <v>71</v>
      </c>
      <c r="M1641">
        <v>2</v>
      </c>
      <c r="N1641" t="s">
        <v>61</v>
      </c>
      <c r="O1641" t="s">
        <v>76</v>
      </c>
    </row>
    <row r="1642" spans="1:15" x14ac:dyDescent="0.3">
      <c r="A1642" s="7">
        <v>18929</v>
      </c>
      <c r="B1642" s="6" t="s">
        <v>3342</v>
      </c>
      <c r="C1642" t="s">
        <v>3343</v>
      </c>
      <c r="D1642" s="2" t="s">
        <v>45</v>
      </c>
      <c r="E1642" s="4" t="s">
        <v>59</v>
      </c>
      <c r="F1642" t="s">
        <v>60</v>
      </c>
      <c r="G1642">
        <v>153</v>
      </c>
      <c r="H1642">
        <v>47461</v>
      </c>
      <c r="I1642">
        <v>7</v>
      </c>
      <c r="J1642">
        <v>1059</v>
      </c>
      <c r="K1642">
        <v>20586</v>
      </c>
      <c r="L1642">
        <v>97</v>
      </c>
      <c r="M1642">
        <v>2</v>
      </c>
      <c r="N1642" t="s">
        <v>48</v>
      </c>
      <c r="O1642" t="s">
        <v>60</v>
      </c>
    </row>
    <row r="1643" spans="1:15" x14ac:dyDescent="0.3">
      <c r="A1643" s="7">
        <v>18930</v>
      </c>
      <c r="B1643" s="6" t="s">
        <v>3344</v>
      </c>
      <c r="C1643" t="s">
        <v>3345</v>
      </c>
      <c r="D1643" s="2" t="s">
        <v>58</v>
      </c>
      <c r="E1643" s="4" t="s">
        <v>59</v>
      </c>
      <c r="F1643" t="s">
        <v>60</v>
      </c>
      <c r="G1643">
        <v>93</v>
      </c>
      <c r="H1643">
        <v>61883</v>
      </c>
      <c r="I1643">
        <v>2</v>
      </c>
      <c r="J1643">
        <v>934</v>
      </c>
      <c r="K1643">
        <v>20628</v>
      </c>
      <c r="L1643">
        <v>85</v>
      </c>
      <c r="M1643">
        <v>2</v>
      </c>
      <c r="N1643" t="s">
        <v>32</v>
      </c>
      <c r="O1643" t="s">
        <v>76</v>
      </c>
    </row>
    <row r="1644" spans="1:15" x14ac:dyDescent="0.3">
      <c r="A1644" s="7">
        <v>18931</v>
      </c>
      <c r="B1644" s="6" t="s">
        <v>3346</v>
      </c>
      <c r="C1644" t="s">
        <v>3347</v>
      </c>
      <c r="D1644" s="2" t="s">
        <v>45</v>
      </c>
      <c r="E1644" s="4" t="s">
        <v>46</v>
      </c>
      <c r="F1644" t="s">
        <v>67</v>
      </c>
      <c r="G1644">
        <v>288</v>
      </c>
      <c r="H1644">
        <v>32516</v>
      </c>
      <c r="I1644">
        <v>9</v>
      </c>
      <c r="J1644">
        <v>4388</v>
      </c>
      <c r="K1644">
        <v>10138</v>
      </c>
      <c r="L1644">
        <v>41</v>
      </c>
      <c r="M1644">
        <v>2</v>
      </c>
      <c r="N1644" t="s">
        <v>48</v>
      </c>
      <c r="O1644" t="s">
        <v>49</v>
      </c>
    </row>
    <row r="1645" spans="1:15" x14ac:dyDescent="0.3">
      <c r="A1645" s="7">
        <v>18932</v>
      </c>
      <c r="B1645" s="6" t="s">
        <v>3348</v>
      </c>
      <c r="C1645" t="s">
        <v>3349</v>
      </c>
      <c r="D1645" s="2" t="s">
        <v>45</v>
      </c>
      <c r="E1645" s="4" t="s">
        <v>46</v>
      </c>
      <c r="F1645" t="s">
        <v>67</v>
      </c>
      <c r="G1645">
        <v>460</v>
      </c>
      <c r="H1645">
        <v>12649</v>
      </c>
      <c r="I1645">
        <v>8</v>
      </c>
      <c r="J1645">
        <v>5917</v>
      </c>
      <c r="K1645">
        <v>8409</v>
      </c>
      <c r="L1645">
        <v>65</v>
      </c>
      <c r="M1645">
        <v>2</v>
      </c>
      <c r="N1645" t="s">
        <v>48</v>
      </c>
      <c r="O1645" t="s">
        <v>73</v>
      </c>
    </row>
    <row r="1646" spans="1:15" x14ac:dyDescent="0.3">
      <c r="A1646" s="7">
        <v>18933</v>
      </c>
      <c r="B1646" s="6" t="s">
        <v>3350</v>
      </c>
      <c r="C1646" t="s">
        <v>3351</v>
      </c>
      <c r="D1646" s="2" t="s">
        <v>52</v>
      </c>
      <c r="E1646" s="4" t="s">
        <v>46</v>
      </c>
      <c r="F1646" t="s">
        <v>80</v>
      </c>
      <c r="G1646">
        <v>2955</v>
      </c>
      <c r="H1646">
        <v>21655</v>
      </c>
      <c r="I1646">
        <v>50</v>
      </c>
      <c r="J1646">
        <v>36544</v>
      </c>
      <c r="K1646">
        <v>1046</v>
      </c>
      <c r="L1646">
        <v>15</v>
      </c>
      <c r="M1646">
        <v>6</v>
      </c>
      <c r="N1646" t="s">
        <v>37</v>
      </c>
      <c r="O1646" t="s">
        <v>54</v>
      </c>
    </row>
    <row r="1647" spans="1:15" x14ac:dyDescent="0.3">
      <c r="A1647" s="7">
        <v>18934</v>
      </c>
      <c r="B1647" s="6" t="s">
        <v>3352</v>
      </c>
      <c r="C1647" t="s">
        <v>3353</v>
      </c>
      <c r="D1647" s="2" t="s">
        <v>45</v>
      </c>
      <c r="E1647" s="4" t="s">
        <v>46</v>
      </c>
      <c r="F1647" t="s">
        <v>67</v>
      </c>
      <c r="G1647">
        <v>967</v>
      </c>
      <c r="H1647">
        <v>32516</v>
      </c>
      <c r="I1647">
        <v>3</v>
      </c>
      <c r="J1647">
        <v>5757</v>
      </c>
      <c r="K1647">
        <v>15784</v>
      </c>
      <c r="L1647">
        <v>59</v>
      </c>
      <c r="M1647">
        <v>1</v>
      </c>
      <c r="N1647" t="s">
        <v>61</v>
      </c>
      <c r="O1647" t="s">
        <v>47</v>
      </c>
    </row>
    <row r="1648" spans="1:15" x14ac:dyDescent="0.3">
      <c r="A1648" s="7">
        <v>18935</v>
      </c>
      <c r="B1648" s="6" t="s">
        <v>3354</v>
      </c>
      <c r="C1648" t="s">
        <v>3355</v>
      </c>
      <c r="D1648" s="2" t="s">
        <v>58</v>
      </c>
      <c r="E1648" s="4" t="s">
        <v>59</v>
      </c>
      <c r="F1648" t="s">
        <v>60</v>
      </c>
      <c r="G1648">
        <v>202</v>
      </c>
      <c r="H1648">
        <v>24759</v>
      </c>
      <c r="I1648">
        <v>20</v>
      </c>
      <c r="J1648">
        <v>1079</v>
      </c>
      <c r="K1648">
        <v>29497</v>
      </c>
      <c r="L1648">
        <v>94</v>
      </c>
      <c r="M1648">
        <v>2</v>
      </c>
      <c r="N1648" t="s">
        <v>48</v>
      </c>
      <c r="O1648" t="s">
        <v>60</v>
      </c>
    </row>
    <row r="1649" spans="1:15" x14ac:dyDescent="0.3">
      <c r="A1649" s="7">
        <v>18936</v>
      </c>
      <c r="B1649" s="6" t="s">
        <v>3356</v>
      </c>
      <c r="C1649" t="s">
        <v>3357</v>
      </c>
      <c r="D1649" s="2" t="s">
        <v>70</v>
      </c>
      <c r="E1649" s="4" t="s">
        <v>46</v>
      </c>
      <c r="F1649" t="s">
        <v>60</v>
      </c>
      <c r="G1649">
        <v>125</v>
      </c>
      <c r="H1649">
        <v>32980</v>
      </c>
      <c r="I1649">
        <v>16</v>
      </c>
      <c r="J1649">
        <v>1333</v>
      </c>
      <c r="K1649">
        <v>18962</v>
      </c>
      <c r="L1649">
        <v>85</v>
      </c>
      <c r="M1649">
        <v>1</v>
      </c>
      <c r="N1649" t="s">
        <v>32</v>
      </c>
      <c r="O1649" t="s">
        <v>60</v>
      </c>
    </row>
    <row r="1650" spans="1:15" x14ac:dyDescent="0.3">
      <c r="A1650" s="7">
        <v>18937</v>
      </c>
      <c r="B1650" s="6" t="s">
        <v>3358</v>
      </c>
      <c r="C1650" t="s">
        <v>3359</v>
      </c>
      <c r="D1650" s="2" t="s">
        <v>64</v>
      </c>
      <c r="E1650" s="4" t="s">
        <v>46</v>
      </c>
      <c r="F1650" t="s">
        <v>47</v>
      </c>
      <c r="G1650">
        <v>614</v>
      </c>
      <c r="H1650">
        <v>60253</v>
      </c>
      <c r="I1650">
        <v>12</v>
      </c>
      <c r="J1650">
        <v>7876</v>
      </c>
      <c r="K1650">
        <v>9894</v>
      </c>
      <c r="L1650">
        <v>65</v>
      </c>
      <c r="M1650">
        <v>0</v>
      </c>
      <c r="N1650" t="s">
        <v>61</v>
      </c>
      <c r="O1650" t="s">
        <v>49</v>
      </c>
    </row>
    <row r="1651" spans="1:15" x14ac:dyDescent="0.3">
      <c r="A1651" s="7">
        <v>18938</v>
      </c>
      <c r="B1651" s="6" t="s">
        <v>3360</v>
      </c>
      <c r="C1651" t="s">
        <v>3361</v>
      </c>
      <c r="D1651" s="2" t="s">
        <v>52</v>
      </c>
      <c r="E1651" s="4" t="s">
        <v>46</v>
      </c>
      <c r="F1651" t="s">
        <v>80</v>
      </c>
      <c r="G1651">
        <v>1425</v>
      </c>
      <c r="H1651">
        <v>82206</v>
      </c>
      <c r="I1651">
        <v>38</v>
      </c>
      <c r="J1651">
        <v>15935</v>
      </c>
      <c r="K1651">
        <v>2793</v>
      </c>
      <c r="L1651">
        <v>22</v>
      </c>
      <c r="M1651">
        <v>4</v>
      </c>
      <c r="N1651" t="s">
        <v>48</v>
      </c>
      <c r="O1651" t="s">
        <v>47</v>
      </c>
    </row>
    <row r="1652" spans="1:15" x14ac:dyDescent="0.3">
      <c r="A1652" s="7">
        <v>18939</v>
      </c>
      <c r="B1652" s="6" t="s">
        <v>3362</v>
      </c>
      <c r="C1652" t="s">
        <v>3363</v>
      </c>
      <c r="D1652" s="2" t="s">
        <v>45</v>
      </c>
      <c r="E1652" s="4" t="s">
        <v>46</v>
      </c>
      <c r="F1652" t="s">
        <v>47</v>
      </c>
      <c r="G1652">
        <v>515</v>
      </c>
      <c r="H1652">
        <v>43137</v>
      </c>
      <c r="I1652">
        <v>10</v>
      </c>
      <c r="J1652">
        <v>5689</v>
      </c>
      <c r="K1652">
        <v>10509</v>
      </c>
      <c r="L1652">
        <v>64</v>
      </c>
      <c r="M1652">
        <v>1</v>
      </c>
      <c r="N1652" t="s">
        <v>48</v>
      </c>
      <c r="O1652" t="s">
        <v>73</v>
      </c>
    </row>
    <row r="1653" spans="1:15" x14ac:dyDescent="0.3">
      <c r="A1653" s="7">
        <v>18940</v>
      </c>
      <c r="B1653" s="6" t="s">
        <v>3364</v>
      </c>
      <c r="C1653" t="s">
        <v>3365</v>
      </c>
      <c r="D1653" s="2" t="s">
        <v>58</v>
      </c>
      <c r="E1653" s="4" t="s">
        <v>59</v>
      </c>
      <c r="F1653" t="s">
        <v>60</v>
      </c>
      <c r="G1653">
        <v>62</v>
      </c>
      <c r="H1653">
        <v>88096</v>
      </c>
      <c r="I1653">
        <v>17</v>
      </c>
      <c r="J1653">
        <v>490</v>
      </c>
      <c r="K1653">
        <v>22491</v>
      </c>
      <c r="L1653">
        <v>81</v>
      </c>
      <c r="M1653">
        <v>2</v>
      </c>
      <c r="N1653" t="s">
        <v>48</v>
      </c>
      <c r="O1653" t="s">
        <v>76</v>
      </c>
    </row>
    <row r="1654" spans="1:15" x14ac:dyDescent="0.3">
      <c r="A1654" s="7">
        <v>18941</v>
      </c>
      <c r="B1654" s="6" t="s">
        <v>3366</v>
      </c>
      <c r="C1654" t="s">
        <v>3367</v>
      </c>
      <c r="D1654" s="2" t="s">
        <v>52</v>
      </c>
      <c r="E1654" s="4" t="s">
        <v>46</v>
      </c>
      <c r="F1654" t="s">
        <v>80</v>
      </c>
      <c r="G1654">
        <v>2205</v>
      </c>
      <c r="H1654">
        <v>71959</v>
      </c>
      <c r="I1654">
        <v>52</v>
      </c>
      <c r="J1654">
        <v>15736</v>
      </c>
      <c r="K1654">
        <v>3313</v>
      </c>
      <c r="L1654">
        <v>12</v>
      </c>
      <c r="M1654">
        <v>4</v>
      </c>
      <c r="N1654" t="s">
        <v>37</v>
      </c>
      <c r="O1654" t="s">
        <v>80</v>
      </c>
    </row>
    <row r="1655" spans="1:15" x14ac:dyDescent="0.3">
      <c r="A1655" s="7">
        <v>18942</v>
      </c>
      <c r="B1655" s="6" t="s">
        <v>3368</v>
      </c>
      <c r="C1655" t="s">
        <v>3369</v>
      </c>
      <c r="D1655" s="2" t="s">
        <v>58</v>
      </c>
      <c r="E1655" s="4" t="s">
        <v>46</v>
      </c>
      <c r="F1655" t="s">
        <v>60</v>
      </c>
      <c r="G1655">
        <v>133</v>
      </c>
      <c r="H1655">
        <v>71777</v>
      </c>
      <c r="I1655">
        <v>15</v>
      </c>
      <c r="J1655">
        <v>659</v>
      </c>
      <c r="K1655">
        <v>25985</v>
      </c>
      <c r="L1655">
        <v>97</v>
      </c>
      <c r="M1655">
        <v>2</v>
      </c>
      <c r="N1655" t="s">
        <v>61</v>
      </c>
      <c r="O1655" t="s">
        <v>76</v>
      </c>
    </row>
    <row r="1656" spans="1:15" x14ac:dyDescent="0.3">
      <c r="A1656" s="7">
        <v>18943</v>
      </c>
      <c r="B1656" s="6" t="s">
        <v>3370</v>
      </c>
      <c r="C1656" t="s">
        <v>3371</v>
      </c>
      <c r="D1656" s="2" t="s">
        <v>52</v>
      </c>
      <c r="E1656" s="4" t="s">
        <v>46</v>
      </c>
      <c r="F1656" t="s">
        <v>80</v>
      </c>
      <c r="G1656">
        <v>4341</v>
      </c>
      <c r="H1656">
        <v>18703</v>
      </c>
      <c r="I1656">
        <v>57</v>
      </c>
      <c r="J1656">
        <v>28766</v>
      </c>
      <c r="K1656">
        <v>1049</v>
      </c>
      <c r="L1656">
        <v>11</v>
      </c>
      <c r="M1656">
        <v>5</v>
      </c>
      <c r="N1656" t="s">
        <v>37</v>
      </c>
      <c r="O1656" t="s">
        <v>80</v>
      </c>
    </row>
    <row r="1657" spans="1:15" x14ac:dyDescent="0.3">
      <c r="A1657" s="7">
        <v>18944</v>
      </c>
      <c r="B1657" s="6" t="s">
        <v>3372</v>
      </c>
      <c r="C1657" t="s">
        <v>3373</v>
      </c>
      <c r="D1657" s="2" t="s">
        <v>52</v>
      </c>
      <c r="E1657" s="4" t="s">
        <v>59</v>
      </c>
      <c r="F1657" t="s">
        <v>60</v>
      </c>
      <c r="G1657">
        <v>787</v>
      </c>
      <c r="H1657">
        <v>32224</v>
      </c>
      <c r="I1657">
        <v>20</v>
      </c>
      <c r="J1657">
        <v>1205</v>
      </c>
      <c r="K1657">
        <v>21706</v>
      </c>
      <c r="L1657">
        <v>94</v>
      </c>
      <c r="M1657">
        <v>1</v>
      </c>
      <c r="N1657" t="s">
        <v>48</v>
      </c>
      <c r="O1657" t="s">
        <v>60</v>
      </c>
    </row>
    <row r="1658" spans="1:15" x14ac:dyDescent="0.3">
      <c r="A1658" s="7">
        <v>18945</v>
      </c>
      <c r="B1658" s="6" t="s">
        <v>3374</v>
      </c>
      <c r="C1658" t="s">
        <v>3375</v>
      </c>
      <c r="D1658" s="2" t="s">
        <v>52</v>
      </c>
      <c r="E1658" s="4" t="s">
        <v>46</v>
      </c>
      <c r="F1658" t="s">
        <v>80</v>
      </c>
      <c r="G1658">
        <v>4700</v>
      </c>
      <c r="H1658">
        <v>23220</v>
      </c>
      <c r="I1658">
        <v>37</v>
      </c>
      <c r="J1658">
        <v>14100</v>
      </c>
      <c r="K1658">
        <v>2041</v>
      </c>
      <c r="L1658">
        <v>11</v>
      </c>
      <c r="M1658">
        <v>3</v>
      </c>
      <c r="N1658" t="s">
        <v>48</v>
      </c>
      <c r="O1658" t="s">
        <v>80</v>
      </c>
    </row>
    <row r="1659" spans="1:15" x14ac:dyDescent="0.3">
      <c r="A1659" s="7">
        <v>18946</v>
      </c>
      <c r="B1659" s="6" t="s">
        <v>3376</v>
      </c>
      <c r="C1659" t="s">
        <v>3377</v>
      </c>
      <c r="D1659" s="2" t="s">
        <v>45</v>
      </c>
      <c r="E1659" s="4" t="s">
        <v>46</v>
      </c>
      <c r="F1659" t="s">
        <v>76</v>
      </c>
      <c r="G1659">
        <v>559</v>
      </c>
      <c r="H1659">
        <v>43017</v>
      </c>
      <c r="I1659">
        <v>20</v>
      </c>
      <c r="J1659">
        <v>2301</v>
      </c>
      <c r="K1659">
        <v>16432</v>
      </c>
      <c r="L1659">
        <v>53</v>
      </c>
      <c r="M1659">
        <v>1</v>
      </c>
      <c r="N1659" t="s">
        <v>48</v>
      </c>
      <c r="O1659" t="s">
        <v>76</v>
      </c>
    </row>
    <row r="1660" spans="1:15" x14ac:dyDescent="0.3">
      <c r="A1660" s="7">
        <v>18947</v>
      </c>
      <c r="B1660" s="6" t="s">
        <v>3378</v>
      </c>
      <c r="C1660" t="s">
        <v>3379</v>
      </c>
      <c r="D1660" s="2" t="s">
        <v>45</v>
      </c>
      <c r="E1660" s="4" t="s">
        <v>46</v>
      </c>
      <c r="F1660" t="s">
        <v>47</v>
      </c>
      <c r="G1660">
        <v>847</v>
      </c>
      <c r="H1660">
        <v>14669</v>
      </c>
      <c r="I1660">
        <v>18</v>
      </c>
      <c r="J1660">
        <v>2075</v>
      </c>
      <c r="K1660">
        <v>10581</v>
      </c>
      <c r="L1660">
        <v>69</v>
      </c>
      <c r="M1660">
        <v>1</v>
      </c>
      <c r="N1660" t="s">
        <v>48</v>
      </c>
      <c r="O1660" t="s">
        <v>47</v>
      </c>
    </row>
    <row r="1661" spans="1:15" x14ac:dyDescent="0.3">
      <c r="A1661" s="7">
        <v>18948</v>
      </c>
      <c r="B1661" s="6" t="s">
        <v>3380</v>
      </c>
      <c r="C1661" t="s">
        <v>3381</v>
      </c>
      <c r="D1661" s="2" t="s">
        <v>58</v>
      </c>
      <c r="E1661" s="4" t="s">
        <v>59</v>
      </c>
      <c r="F1661" t="s">
        <v>60</v>
      </c>
      <c r="G1661">
        <v>138</v>
      </c>
      <c r="H1661">
        <v>70647</v>
      </c>
      <c r="I1661">
        <v>8</v>
      </c>
      <c r="J1661">
        <v>279</v>
      </c>
      <c r="K1661">
        <v>23877</v>
      </c>
      <c r="L1661">
        <v>75</v>
      </c>
      <c r="M1661">
        <v>2</v>
      </c>
      <c r="N1661" t="s">
        <v>32</v>
      </c>
      <c r="O1661" t="s">
        <v>60</v>
      </c>
    </row>
    <row r="1662" spans="1:15" x14ac:dyDescent="0.3">
      <c r="A1662" s="7">
        <v>18949</v>
      </c>
      <c r="B1662" s="6" t="s">
        <v>3382</v>
      </c>
      <c r="C1662" t="s">
        <v>3383</v>
      </c>
      <c r="D1662" s="2" t="s">
        <v>45</v>
      </c>
      <c r="E1662" s="4" t="s">
        <v>46</v>
      </c>
      <c r="F1662" t="s">
        <v>60</v>
      </c>
      <c r="G1662">
        <v>120</v>
      </c>
      <c r="H1662">
        <v>11592</v>
      </c>
      <c r="I1662">
        <v>14</v>
      </c>
      <c r="J1662">
        <v>1167</v>
      </c>
      <c r="K1662">
        <v>12501</v>
      </c>
      <c r="L1662">
        <v>100</v>
      </c>
      <c r="M1662">
        <v>2</v>
      </c>
      <c r="N1662" t="s">
        <v>32</v>
      </c>
      <c r="O1662" t="s">
        <v>60</v>
      </c>
    </row>
    <row r="1663" spans="1:15" x14ac:dyDescent="0.3">
      <c r="A1663" s="7">
        <v>18950</v>
      </c>
      <c r="B1663" s="6" t="s">
        <v>3384</v>
      </c>
      <c r="C1663" t="s">
        <v>3385</v>
      </c>
      <c r="D1663" s="2" t="s">
        <v>64</v>
      </c>
      <c r="E1663" s="4" t="s">
        <v>46</v>
      </c>
      <c r="F1663" t="s">
        <v>47</v>
      </c>
      <c r="G1663">
        <v>949</v>
      </c>
      <c r="H1663">
        <v>29028</v>
      </c>
      <c r="I1663">
        <v>11</v>
      </c>
      <c r="J1663">
        <v>2050</v>
      </c>
      <c r="K1663">
        <v>10074</v>
      </c>
      <c r="L1663">
        <v>58</v>
      </c>
      <c r="M1663">
        <v>1</v>
      </c>
      <c r="N1663" t="s">
        <v>61</v>
      </c>
      <c r="O1663" t="s">
        <v>49</v>
      </c>
    </row>
    <row r="1664" spans="1:15" x14ac:dyDescent="0.3">
      <c r="A1664" s="7">
        <v>18951</v>
      </c>
      <c r="B1664" s="6" t="s">
        <v>3386</v>
      </c>
      <c r="C1664" t="s">
        <v>3387</v>
      </c>
      <c r="D1664" s="2" t="s">
        <v>45</v>
      </c>
      <c r="E1664" s="4" t="s">
        <v>46</v>
      </c>
      <c r="F1664" t="s">
        <v>60</v>
      </c>
      <c r="G1664">
        <v>173</v>
      </c>
      <c r="H1664">
        <v>87534</v>
      </c>
      <c r="I1664">
        <v>14</v>
      </c>
      <c r="J1664">
        <v>551</v>
      </c>
      <c r="K1664">
        <v>15618</v>
      </c>
      <c r="L1664">
        <v>78</v>
      </c>
      <c r="M1664">
        <v>2</v>
      </c>
      <c r="N1664" t="s">
        <v>61</v>
      </c>
      <c r="O1664" t="s">
        <v>60</v>
      </c>
    </row>
    <row r="1665" spans="1:15" x14ac:dyDescent="0.3">
      <c r="A1665" s="7">
        <v>18952</v>
      </c>
      <c r="B1665" s="6" t="s">
        <v>3388</v>
      </c>
      <c r="C1665" t="s">
        <v>3389</v>
      </c>
      <c r="D1665" s="2" t="s">
        <v>64</v>
      </c>
      <c r="E1665" s="4" t="s">
        <v>46</v>
      </c>
      <c r="F1665" t="s">
        <v>67</v>
      </c>
      <c r="G1665">
        <v>651</v>
      </c>
      <c r="H1665">
        <v>27337</v>
      </c>
      <c r="I1665">
        <v>1</v>
      </c>
      <c r="J1665">
        <v>4197</v>
      </c>
      <c r="K1665">
        <v>12648</v>
      </c>
      <c r="L1665">
        <v>44</v>
      </c>
      <c r="M1665">
        <v>1</v>
      </c>
      <c r="N1665" t="s">
        <v>37</v>
      </c>
      <c r="O1665" t="s">
        <v>49</v>
      </c>
    </row>
    <row r="1666" spans="1:15" x14ac:dyDescent="0.3">
      <c r="A1666" s="7">
        <v>18953</v>
      </c>
      <c r="B1666" s="6" t="s">
        <v>3390</v>
      </c>
      <c r="C1666" t="s">
        <v>3391</v>
      </c>
      <c r="D1666" s="2" t="s">
        <v>70</v>
      </c>
      <c r="E1666" s="4" t="s">
        <v>59</v>
      </c>
      <c r="F1666" t="s">
        <v>60</v>
      </c>
      <c r="G1666">
        <v>56</v>
      </c>
      <c r="H1666">
        <v>36917</v>
      </c>
      <c r="I1666">
        <v>16</v>
      </c>
      <c r="J1666">
        <v>1594</v>
      </c>
      <c r="K1666">
        <v>22161</v>
      </c>
      <c r="L1666">
        <v>78</v>
      </c>
      <c r="M1666">
        <v>2</v>
      </c>
      <c r="N1666" t="s">
        <v>32</v>
      </c>
      <c r="O1666" t="s">
        <v>76</v>
      </c>
    </row>
    <row r="1667" spans="1:15" x14ac:dyDescent="0.3">
      <c r="A1667" s="7">
        <v>18954</v>
      </c>
      <c r="B1667" s="6" t="s">
        <v>3392</v>
      </c>
      <c r="C1667" t="s">
        <v>3393</v>
      </c>
      <c r="D1667" s="2" t="s">
        <v>58</v>
      </c>
      <c r="E1667" s="4" t="s">
        <v>59</v>
      </c>
      <c r="F1667" t="s">
        <v>60</v>
      </c>
      <c r="G1667">
        <v>98</v>
      </c>
      <c r="H1667">
        <v>29250</v>
      </c>
      <c r="I1667">
        <v>11</v>
      </c>
      <c r="J1667">
        <v>448</v>
      </c>
      <c r="K1667">
        <v>17392</v>
      </c>
      <c r="L1667">
        <v>89</v>
      </c>
      <c r="M1667">
        <v>2</v>
      </c>
      <c r="N1667" t="s">
        <v>61</v>
      </c>
      <c r="O1667" t="s">
        <v>60</v>
      </c>
    </row>
    <row r="1668" spans="1:15" x14ac:dyDescent="0.3">
      <c r="A1668" s="7">
        <v>18955</v>
      </c>
      <c r="B1668" s="6" t="s">
        <v>3394</v>
      </c>
      <c r="C1668" t="s">
        <v>3395</v>
      </c>
      <c r="D1668" s="2" t="s">
        <v>70</v>
      </c>
      <c r="E1668" s="4" t="s">
        <v>59</v>
      </c>
      <c r="F1668" t="s">
        <v>60</v>
      </c>
      <c r="G1668">
        <v>214</v>
      </c>
      <c r="H1668">
        <v>87534</v>
      </c>
      <c r="I1668">
        <v>10</v>
      </c>
      <c r="J1668">
        <v>1108</v>
      </c>
      <c r="K1668">
        <v>18178</v>
      </c>
      <c r="L1668">
        <v>83</v>
      </c>
      <c r="M1668">
        <v>2</v>
      </c>
      <c r="N1668" t="s">
        <v>32</v>
      </c>
      <c r="O1668" t="s">
        <v>60</v>
      </c>
    </row>
    <row r="1669" spans="1:15" x14ac:dyDescent="0.3">
      <c r="A1669" s="7">
        <v>18956</v>
      </c>
      <c r="B1669" s="6" t="s">
        <v>3396</v>
      </c>
      <c r="C1669" t="s">
        <v>3397</v>
      </c>
      <c r="D1669" s="2" t="s">
        <v>52</v>
      </c>
      <c r="E1669" s="4" t="s">
        <v>46</v>
      </c>
      <c r="F1669" t="s">
        <v>80</v>
      </c>
      <c r="G1669">
        <v>4788</v>
      </c>
      <c r="H1669">
        <v>80668</v>
      </c>
      <c r="I1669">
        <v>42</v>
      </c>
      <c r="J1669">
        <v>43174</v>
      </c>
      <c r="K1669">
        <v>2338</v>
      </c>
      <c r="L1669">
        <v>16</v>
      </c>
      <c r="M1669">
        <v>5</v>
      </c>
      <c r="N1669" t="s">
        <v>48</v>
      </c>
      <c r="O1669" t="s">
        <v>80</v>
      </c>
    </row>
    <row r="1670" spans="1:15" x14ac:dyDescent="0.3">
      <c r="A1670" s="7">
        <v>18957</v>
      </c>
      <c r="B1670" s="6" t="s">
        <v>3398</v>
      </c>
      <c r="C1670" t="s">
        <v>3399</v>
      </c>
      <c r="D1670" s="2" t="s">
        <v>58</v>
      </c>
      <c r="E1670" s="4" t="s">
        <v>59</v>
      </c>
      <c r="F1670" t="s">
        <v>60</v>
      </c>
      <c r="G1670">
        <v>54</v>
      </c>
      <c r="H1670">
        <v>27722</v>
      </c>
      <c r="I1670">
        <v>2</v>
      </c>
      <c r="J1670">
        <v>1180</v>
      </c>
      <c r="K1670">
        <v>13456</v>
      </c>
      <c r="L1670">
        <v>77</v>
      </c>
      <c r="M1670">
        <v>2</v>
      </c>
      <c r="N1670" t="s">
        <v>61</v>
      </c>
      <c r="O1670" t="s">
        <v>60</v>
      </c>
    </row>
    <row r="1671" spans="1:15" x14ac:dyDescent="0.3">
      <c r="A1671" s="7">
        <v>18958</v>
      </c>
      <c r="B1671" s="6" t="s">
        <v>3400</v>
      </c>
      <c r="C1671" t="s">
        <v>3401</v>
      </c>
      <c r="D1671" s="2" t="s">
        <v>52</v>
      </c>
      <c r="E1671" s="4" t="s">
        <v>46</v>
      </c>
      <c r="F1671" t="s">
        <v>80</v>
      </c>
      <c r="G1671">
        <v>1568</v>
      </c>
      <c r="H1671">
        <v>53044</v>
      </c>
      <c r="I1671">
        <v>60</v>
      </c>
      <c r="J1671">
        <v>4426</v>
      </c>
      <c r="K1671">
        <v>2077</v>
      </c>
      <c r="L1671">
        <v>21</v>
      </c>
      <c r="M1671">
        <v>5</v>
      </c>
      <c r="N1671" t="s">
        <v>37</v>
      </c>
      <c r="O1671" t="s">
        <v>47</v>
      </c>
    </row>
    <row r="1672" spans="1:15" x14ac:dyDescent="0.3">
      <c r="A1672" s="7">
        <v>18959</v>
      </c>
      <c r="B1672" s="6" t="s">
        <v>3402</v>
      </c>
      <c r="C1672" t="s">
        <v>3403</v>
      </c>
      <c r="D1672" s="2" t="s">
        <v>45</v>
      </c>
      <c r="E1672" s="4" t="s">
        <v>46</v>
      </c>
      <c r="F1672" t="s">
        <v>47</v>
      </c>
      <c r="G1672">
        <v>399</v>
      </c>
      <c r="H1672">
        <v>29283</v>
      </c>
      <c r="I1672">
        <v>13</v>
      </c>
      <c r="J1672">
        <v>2487</v>
      </c>
      <c r="K1672">
        <v>10033</v>
      </c>
      <c r="L1672">
        <v>54</v>
      </c>
      <c r="M1672">
        <v>0</v>
      </c>
      <c r="N1672" t="s">
        <v>32</v>
      </c>
      <c r="O1672" t="s">
        <v>73</v>
      </c>
    </row>
    <row r="1673" spans="1:15" x14ac:dyDescent="0.3">
      <c r="A1673" s="7">
        <v>18960</v>
      </c>
      <c r="B1673" s="6" t="s">
        <v>3404</v>
      </c>
      <c r="C1673" t="s">
        <v>3405</v>
      </c>
      <c r="D1673" s="2" t="s">
        <v>64</v>
      </c>
      <c r="E1673" s="4" t="s">
        <v>46</v>
      </c>
      <c r="F1673" t="s">
        <v>76</v>
      </c>
      <c r="G1673">
        <v>599</v>
      </c>
      <c r="H1673">
        <v>30633</v>
      </c>
      <c r="I1673">
        <v>16</v>
      </c>
      <c r="J1673">
        <v>1116</v>
      </c>
      <c r="K1673">
        <v>12057</v>
      </c>
      <c r="L1673">
        <v>53</v>
      </c>
      <c r="M1673">
        <v>2</v>
      </c>
      <c r="N1673" t="s">
        <v>48</v>
      </c>
      <c r="O1673" t="s">
        <v>76</v>
      </c>
    </row>
    <row r="1674" spans="1:15" x14ac:dyDescent="0.3">
      <c r="A1674" s="7">
        <v>18961</v>
      </c>
      <c r="B1674" s="6" t="s">
        <v>3406</v>
      </c>
      <c r="C1674" t="s">
        <v>3407</v>
      </c>
      <c r="D1674" s="2" t="s">
        <v>58</v>
      </c>
      <c r="E1674" s="4" t="s">
        <v>59</v>
      </c>
      <c r="F1674" t="s">
        <v>60</v>
      </c>
      <c r="G1674">
        <v>78</v>
      </c>
      <c r="H1674">
        <v>13580</v>
      </c>
      <c r="I1674">
        <v>6</v>
      </c>
      <c r="J1674">
        <v>1266</v>
      </c>
      <c r="K1674">
        <v>16940</v>
      </c>
      <c r="L1674">
        <v>77</v>
      </c>
      <c r="M1674">
        <v>1</v>
      </c>
      <c r="N1674" t="s">
        <v>48</v>
      </c>
      <c r="O1674" t="s">
        <v>60</v>
      </c>
    </row>
    <row r="1675" spans="1:15" x14ac:dyDescent="0.3">
      <c r="A1675" s="7">
        <v>18962</v>
      </c>
      <c r="B1675" s="6" t="s">
        <v>3408</v>
      </c>
      <c r="C1675" t="s">
        <v>3409</v>
      </c>
      <c r="D1675" s="2" t="s">
        <v>45</v>
      </c>
      <c r="E1675" s="4" t="s">
        <v>46</v>
      </c>
      <c r="F1675" t="s">
        <v>67</v>
      </c>
      <c r="G1675">
        <v>687</v>
      </c>
      <c r="H1675">
        <v>31247</v>
      </c>
      <c r="I1675">
        <v>1</v>
      </c>
      <c r="J1675">
        <v>4013</v>
      </c>
      <c r="K1675">
        <v>7583</v>
      </c>
      <c r="L1675">
        <v>45</v>
      </c>
      <c r="M1675">
        <v>3</v>
      </c>
      <c r="N1675" t="s">
        <v>48</v>
      </c>
      <c r="O1675" t="s">
        <v>73</v>
      </c>
    </row>
    <row r="1676" spans="1:15" x14ac:dyDescent="0.3">
      <c r="A1676" s="7">
        <v>18963</v>
      </c>
      <c r="B1676" s="6" t="s">
        <v>3410</v>
      </c>
      <c r="C1676" t="s">
        <v>3411</v>
      </c>
      <c r="D1676" s="2" t="s">
        <v>64</v>
      </c>
      <c r="E1676" s="4" t="s">
        <v>46</v>
      </c>
      <c r="F1676" t="s">
        <v>67</v>
      </c>
      <c r="G1676">
        <v>631</v>
      </c>
      <c r="H1676">
        <v>64011</v>
      </c>
      <c r="I1676">
        <v>2</v>
      </c>
      <c r="J1676">
        <v>5552</v>
      </c>
      <c r="K1676">
        <v>17909</v>
      </c>
      <c r="L1676">
        <v>43</v>
      </c>
      <c r="M1676">
        <v>2</v>
      </c>
      <c r="N1676" t="s">
        <v>32</v>
      </c>
      <c r="O1676" t="s">
        <v>49</v>
      </c>
    </row>
    <row r="1677" spans="1:15" x14ac:dyDescent="0.3">
      <c r="A1677" s="7">
        <v>18964</v>
      </c>
      <c r="B1677" s="6" t="s">
        <v>3412</v>
      </c>
      <c r="C1677" t="s">
        <v>3413</v>
      </c>
      <c r="D1677" s="2" t="s">
        <v>52</v>
      </c>
      <c r="E1677" s="4" t="s">
        <v>59</v>
      </c>
      <c r="F1677" t="s">
        <v>60</v>
      </c>
      <c r="G1677">
        <v>983</v>
      </c>
      <c r="H1677">
        <v>56559</v>
      </c>
      <c r="I1677">
        <v>13</v>
      </c>
      <c r="J1677">
        <v>1265</v>
      </c>
      <c r="K1677">
        <v>21714</v>
      </c>
      <c r="L1677">
        <v>85</v>
      </c>
      <c r="M1677">
        <v>1</v>
      </c>
      <c r="N1677" t="s">
        <v>61</v>
      </c>
      <c r="O1677" t="s">
        <v>76</v>
      </c>
    </row>
    <row r="1678" spans="1:15" x14ac:dyDescent="0.3">
      <c r="A1678" s="7">
        <v>18965</v>
      </c>
      <c r="B1678" s="6" t="s">
        <v>3414</v>
      </c>
      <c r="C1678" t="s">
        <v>3415</v>
      </c>
      <c r="D1678" s="2" t="s">
        <v>45</v>
      </c>
      <c r="E1678" s="4" t="s">
        <v>46</v>
      </c>
      <c r="F1678" t="s">
        <v>76</v>
      </c>
      <c r="G1678">
        <v>628</v>
      </c>
      <c r="H1678">
        <v>15227</v>
      </c>
      <c r="I1678">
        <v>22</v>
      </c>
      <c r="J1678">
        <v>1508</v>
      </c>
      <c r="K1678">
        <v>10178</v>
      </c>
      <c r="L1678">
        <v>60</v>
      </c>
      <c r="M1678">
        <v>2</v>
      </c>
      <c r="N1678" t="s">
        <v>48</v>
      </c>
      <c r="O1678" t="s">
        <v>76</v>
      </c>
    </row>
    <row r="1679" spans="1:15" x14ac:dyDescent="0.3">
      <c r="A1679" s="7">
        <v>18966</v>
      </c>
      <c r="B1679" s="6" t="s">
        <v>3416</v>
      </c>
      <c r="C1679" t="s">
        <v>3417</v>
      </c>
      <c r="D1679" s="2" t="s">
        <v>58</v>
      </c>
      <c r="E1679" s="4" t="s">
        <v>59</v>
      </c>
      <c r="F1679" t="s">
        <v>60</v>
      </c>
      <c r="G1679">
        <v>189</v>
      </c>
      <c r="H1679">
        <v>41745</v>
      </c>
      <c r="I1679">
        <v>2</v>
      </c>
      <c r="J1679">
        <v>586</v>
      </c>
      <c r="K1679">
        <v>29960</v>
      </c>
      <c r="L1679">
        <v>77</v>
      </c>
      <c r="M1679">
        <v>1</v>
      </c>
      <c r="N1679" t="s">
        <v>61</v>
      </c>
      <c r="O1679" t="s">
        <v>76</v>
      </c>
    </row>
    <row r="1680" spans="1:15" x14ac:dyDescent="0.3">
      <c r="A1680" s="7">
        <v>18967</v>
      </c>
      <c r="B1680" s="6" t="s">
        <v>3418</v>
      </c>
      <c r="C1680" t="s">
        <v>3419</v>
      </c>
      <c r="D1680" s="2" t="s">
        <v>52</v>
      </c>
      <c r="E1680" s="4" t="s">
        <v>59</v>
      </c>
      <c r="F1680" t="s">
        <v>80</v>
      </c>
      <c r="G1680">
        <v>4735</v>
      </c>
      <c r="H1680">
        <v>18703</v>
      </c>
      <c r="I1680">
        <v>52</v>
      </c>
      <c r="J1680">
        <v>18498</v>
      </c>
      <c r="K1680">
        <v>3695</v>
      </c>
      <c r="L1680">
        <v>16</v>
      </c>
      <c r="M1680">
        <v>4</v>
      </c>
      <c r="N1680" t="s">
        <v>48</v>
      </c>
      <c r="O1680" t="s">
        <v>80</v>
      </c>
    </row>
    <row r="1681" spans="1:15" x14ac:dyDescent="0.3">
      <c r="A1681" s="7">
        <v>18968</v>
      </c>
      <c r="B1681" s="6" t="s">
        <v>3420</v>
      </c>
      <c r="C1681" t="s">
        <v>3421</v>
      </c>
      <c r="D1681" s="2" t="s">
        <v>70</v>
      </c>
      <c r="E1681" s="4" t="s">
        <v>46</v>
      </c>
      <c r="F1681" t="s">
        <v>67</v>
      </c>
      <c r="G1681">
        <v>397</v>
      </c>
      <c r="H1681">
        <v>84820</v>
      </c>
      <c r="I1681">
        <v>2</v>
      </c>
      <c r="J1681">
        <v>2805</v>
      </c>
      <c r="K1681">
        <v>17384</v>
      </c>
      <c r="L1681">
        <v>60</v>
      </c>
      <c r="M1681">
        <v>1</v>
      </c>
      <c r="N1681" t="s">
        <v>61</v>
      </c>
      <c r="O1681" t="s">
        <v>76</v>
      </c>
    </row>
    <row r="1682" spans="1:15" x14ac:dyDescent="0.3">
      <c r="A1682" s="7">
        <v>18969</v>
      </c>
      <c r="B1682" s="6" t="s">
        <v>3422</v>
      </c>
      <c r="C1682" t="s">
        <v>3423</v>
      </c>
      <c r="D1682" s="2" t="s">
        <v>52</v>
      </c>
      <c r="E1682" s="4" t="s">
        <v>59</v>
      </c>
      <c r="F1682" t="s">
        <v>80</v>
      </c>
      <c r="G1682">
        <v>4592</v>
      </c>
      <c r="H1682">
        <v>12938</v>
      </c>
      <c r="I1682">
        <v>56</v>
      </c>
      <c r="J1682">
        <v>17661</v>
      </c>
      <c r="K1682">
        <v>4014</v>
      </c>
      <c r="L1682">
        <v>22</v>
      </c>
      <c r="M1682">
        <v>4</v>
      </c>
      <c r="N1682" t="s">
        <v>37</v>
      </c>
      <c r="O1682" t="s">
        <v>80</v>
      </c>
    </row>
    <row r="1683" spans="1:15" x14ac:dyDescent="0.3">
      <c r="A1683" s="7">
        <v>18970</v>
      </c>
      <c r="B1683" s="6" t="s">
        <v>3424</v>
      </c>
      <c r="C1683" t="s">
        <v>3425</v>
      </c>
      <c r="D1683" s="2" t="s">
        <v>64</v>
      </c>
      <c r="E1683" s="4" t="s">
        <v>59</v>
      </c>
      <c r="F1683" t="s">
        <v>60</v>
      </c>
      <c r="G1683">
        <v>511</v>
      </c>
      <c r="H1683">
        <v>51053</v>
      </c>
      <c r="I1683">
        <v>15</v>
      </c>
      <c r="J1683">
        <v>1150</v>
      </c>
      <c r="K1683">
        <v>12198</v>
      </c>
      <c r="L1683">
        <v>89</v>
      </c>
      <c r="M1683">
        <v>1</v>
      </c>
      <c r="N1683" t="s">
        <v>48</v>
      </c>
      <c r="O1683" t="s">
        <v>60</v>
      </c>
    </row>
    <row r="1684" spans="1:15" x14ac:dyDescent="0.3">
      <c r="A1684" s="7">
        <v>18971</v>
      </c>
      <c r="B1684" s="6" t="s">
        <v>3426</v>
      </c>
      <c r="C1684" t="s">
        <v>3427</v>
      </c>
      <c r="D1684" s="2" t="s">
        <v>52</v>
      </c>
      <c r="E1684" s="4" t="s">
        <v>59</v>
      </c>
      <c r="F1684" t="s">
        <v>54</v>
      </c>
      <c r="G1684">
        <v>3172</v>
      </c>
      <c r="H1684">
        <v>18169</v>
      </c>
      <c r="I1684">
        <v>34</v>
      </c>
      <c r="J1684">
        <v>9064</v>
      </c>
      <c r="K1684">
        <v>2612</v>
      </c>
      <c r="L1684">
        <v>5</v>
      </c>
      <c r="M1684">
        <v>7</v>
      </c>
      <c r="N1684" t="s">
        <v>48</v>
      </c>
      <c r="O1684" t="s">
        <v>80</v>
      </c>
    </row>
    <row r="1685" spans="1:15" x14ac:dyDescent="0.3">
      <c r="A1685" s="7">
        <v>18972</v>
      </c>
      <c r="B1685" s="6" t="s">
        <v>3428</v>
      </c>
      <c r="C1685" t="s">
        <v>3429</v>
      </c>
      <c r="D1685" s="2" t="s">
        <v>52</v>
      </c>
      <c r="E1685" s="4" t="s">
        <v>59</v>
      </c>
      <c r="F1685" t="s">
        <v>80</v>
      </c>
      <c r="G1685">
        <v>4391</v>
      </c>
      <c r="H1685">
        <v>85434</v>
      </c>
      <c r="I1685">
        <v>56</v>
      </c>
      <c r="J1685">
        <v>15002</v>
      </c>
      <c r="K1685">
        <v>1560</v>
      </c>
      <c r="L1685">
        <v>14</v>
      </c>
      <c r="M1685">
        <v>6</v>
      </c>
      <c r="N1685" t="s">
        <v>37</v>
      </c>
      <c r="O1685" t="s">
        <v>54</v>
      </c>
    </row>
    <row r="1686" spans="1:15" x14ac:dyDescent="0.3">
      <c r="A1686" s="7">
        <v>18973</v>
      </c>
      <c r="B1686" s="6" t="s">
        <v>3430</v>
      </c>
      <c r="C1686" t="s">
        <v>3431</v>
      </c>
      <c r="D1686" s="2" t="s">
        <v>45</v>
      </c>
      <c r="E1686" s="4" t="s">
        <v>59</v>
      </c>
      <c r="F1686" t="s">
        <v>60</v>
      </c>
      <c r="G1686">
        <v>167</v>
      </c>
      <c r="H1686">
        <v>85564</v>
      </c>
      <c r="I1686">
        <v>7</v>
      </c>
      <c r="J1686">
        <v>826</v>
      </c>
      <c r="K1686">
        <v>16740</v>
      </c>
      <c r="L1686">
        <v>84</v>
      </c>
      <c r="M1686">
        <v>2</v>
      </c>
      <c r="N1686" t="s">
        <v>48</v>
      </c>
      <c r="O1686" t="s">
        <v>60</v>
      </c>
    </row>
    <row r="1687" spans="1:15" x14ac:dyDescent="0.3">
      <c r="A1687" s="7">
        <v>18974</v>
      </c>
      <c r="B1687" s="6" t="s">
        <v>3432</v>
      </c>
      <c r="C1687" t="s">
        <v>3433</v>
      </c>
      <c r="D1687" s="2" t="s">
        <v>45</v>
      </c>
      <c r="E1687" s="4" t="s">
        <v>59</v>
      </c>
      <c r="F1687" t="s">
        <v>76</v>
      </c>
      <c r="G1687">
        <v>674</v>
      </c>
      <c r="H1687">
        <v>75245</v>
      </c>
      <c r="I1687">
        <v>11</v>
      </c>
      <c r="J1687">
        <v>1200</v>
      </c>
      <c r="K1687">
        <v>16959</v>
      </c>
      <c r="L1687">
        <v>64</v>
      </c>
      <c r="M1687">
        <v>3</v>
      </c>
      <c r="N1687" t="s">
        <v>48</v>
      </c>
      <c r="O1687" t="s">
        <v>76</v>
      </c>
    </row>
    <row r="1688" spans="1:15" x14ac:dyDescent="0.3">
      <c r="A1688" s="7">
        <v>18975</v>
      </c>
      <c r="B1688" s="6" t="s">
        <v>3434</v>
      </c>
      <c r="C1688" t="s">
        <v>3435</v>
      </c>
      <c r="D1688" s="2" t="s">
        <v>52</v>
      </c>
      <c r="E1688" s="4" t="s">
        <v>46</v>
      </c>
      <c r="F1688" t="s">
        <v>67</v>
      </c>
      <c r="G1688">
        <v>2466</v>
      </c>
      <c r="H1688">
        <v>87095</v>
      </c>
      <c r="I1688">
        <v>2</v>
      </c>
      <c r="J1688">
        <v>2339</v>
      </c>
      <c r="K1688">
        <v>13950</v>
      </c>
      <c r="L1688">
        <v>42</v>
      </c>
      <c r="M1688">
        <v>2</v>
      </c>
      <c r="N1688" t="s">
        <v>48</v>
      </c>
      <c r="O1688" t="s">
        <v>47</v>
      </c>
    </row>
    <row r="1689" spans="1:15" x14ac:dyDescent="0.3">
      <c r="A1689" s="7">
        <v>18976</v>
      </c>
      <c r="B1689" s="6" t="s">
        <v>3436</v>
      </c>
      <c r="C1689" t="s">
        <v>3437</v>
      </c>
      <c r="D1689" s="2" t="s">
        <v>52</v>
      </c>
      <c r="E1689" s="4" t="s">
        <v>46</v>
      </c>
      <c r="F1689" t="s">
        <v>76</v>
      </c>
      <c r="G1689">
        <v>3304</v>
      </c>
      <c r="H1689">
        <v>30776</v>
      </c>
      <c r="I1689">
        <v>9</v>
      </c>
      <c r="J1689">
        <v>1652</v>
      </c>
      <c r="K1689">
        <v>17554</v>
      </c>
      <c r="L1689">
        <v>54</v>
      </c>
      <c r="M1689">
        <v>2</v>
      </c>
      <c r="N1689" t="s">
        <v>48</v>
      </c>
      <c r="O1689" t="s">
        <v>76</v>
      </c>
    </row>
    <row r="1690" spans="1:15" x14ac:dyDescent="0.3">
      <c r="A1690" s="7">
        <v>18977</v>
      </c>
      <c r="B1690" s="6" t="s">
        <v>3438</v>
      </c>
      <c r="C1690" t="s">
        <v>3439</v>
      </c>
      <c r="D1690" s="2" t="s">
        <v>52</v>
      </c>
      <c r="E1690" s="4" t="s">
        <v>46</v>
      </c>
      <c r="F1690" t="s">
        <v>67</v>
      </c>
      <c r="G1690">
        <v>1099</v>
      </c>
      <c r="H1690">
        <v>88446</v>
      </c>
      <c r="I1690">
        <v>9</v>
      </c>
      <c r="J1690">
        <v>2681</v>
      </c>
      <c r="K1690">
        <v>10265</v>
      </c>
      <c r="L1690">
        <v>55</v>
      </c>
      <c r="M1690">
        <v>3</v>
      </c>
      <c r="N1690" t="s">
        <v>48</v>
      </c>
      <c r="O1690" t="s">
        <v>47</v>
      </c>
    </row>
    <row r="1691" spans="1:15" x14ac:dyDescent="0.3">
      <c r="A1691" s="7">
        <v>18978</v>
      </c>
      <c r="B1691" s="6" t="s">
        <v>3440</v>
      </c>
      <c r="C1691" t="s">
        <v>3441</v>
      </c>
      <c r="D1691" s="2" t="s">
        <v>45</v>
      </c>
      <c r="E1691" s="4" t="s">
        <v>59</v>
      </c>
      <c r="F1691" t="s">
        <v>67</v>
      </c>
      <c r="G1691">
        <v>242</v>
      </c>
      <c r="H1691">
        <v>42023</v>
      </c>
      <c r="I1691">
        <v>12</v>
      </c>
      <c r="J1691">
        <v>4856</v>
      </c>
      <c r="K1691">
        <v>19573</v>
      </c>
      <c r="L1691">
        <v>40</v>
      </c>
      <c r="M1691">
        <v>2</v>
      </c>
      <c r="N1691" t="s">
        <v>48</v>
      </c>
      <c r="O1691" t="s">
        <v>47</v>
      </c>
    </row>
    <row r="1692" spans="1:15" x14ac:dyDescent="0.3">
      <c r="A1692" s="7">
        <v>18979</v>
      </c>
      <c r="B1692" s="6" t="s">
        <v>3442</v>
      </c>
      <c r="C1692" t="s">
        <v>3443</v>
      </c>
      <c r="D1692" s="2" t="s">
        <v>64</v>
      </c>
      <c r="E1692" s="4" t="s">
        <v>46</v>
      </c>
      <c r="F1692" t="s">
        <v>67</v>
      </c>
      <c r="G1692">
        <v>599</v>
      </c>
      <c r="H1692">
        <v>20782</v>
      </c>
      <c r="I1692">
        <v>10</v>
      </c>
      <c r="J1692">
        <v>3622</v>
      </c>
      <c r="K1692">
        <v>19843</v>
      </c>
      <c r="L1692">
        <v>62</v>
      </c>
      <c r="M1692">
        <v>2</v>
      </c>
      <c r="N1692" t="s">
        <v>48</v>
      </c>
      <c r="O1692" t="s">
        <v>76</v>
      </c>
    </row>
    <row r="1693" spans="1:15" x14ac:dyDescent="0.3">
      <c r="A1693" s="7">
        <v>18980</v>
      </c>
      <c r="B1693" s="6" t="s">
        <v>3444</v>
      </c>
      <c r="C1693" t="s">
        <v>3445</v>
      </c>
      <c r="D1693" s="2" t="s">
        <v>58</v>
      </c>
      <c r="E1693" s="4" t="s">
        <v>59</v>
      </c>
      <c r="F1693" t="s">
        <v>60</v>
      </c>
      <c r="G1693">
        <v>58</v>
      </c>
      <c r="H1693">
        <v>83893</v>
      </c>
      <c r="I1693">
        <v>17</v>
      </c>
      <c r="J1693">
        <v>884</v>
      </c>
      <c r="K1693">
        <v>14796</v>
      </c>
      <c r="L1693">
        <v>91</v>
      </c>
      <c r="M1693">
        <v>1</v>
      </c>
      <c r="N1693" t="s">
        <v>48</v>
      </c>
      <c r="O1693" t="s">
        <v>60</v>
      </c>
    </row>
    <row r="1694" spans="1:15" x14ac:dyDescent="0.3">
      <c r="A1694" s="7">
        <v>18981</v>
      </c>
      <c r="B1694" s="6" t="s">
        <v>3446</v>
      </c>
      <c r="C1694" t="s">
        <v>3447</v>
      </c>
      <c r="D1694" s="2" t="s">
        <v>58</v>
      </c>
      <c r="E1694" s="4" t="s">
        <v>59</v>
      </c>
      <c r="F1694" t="s">
        <v>60</v>
      </c>
      <c r="G1694">
        <v>200</v>
      </c>
      <c r="H1694">
        <v>40924</v>
      </c>
      <c r="I1694">
        <v>9</v>
      </c>
      <c r="J1694">
        <v>336</v>
      </c>
      <c r="K1694">
        <v>22593</v>
      </c>
      <c r="L1694">
        <v>96</v>
      </c>
      <c r="M1694">
        <v>2</v>
      </c>
      <c r="N1694" t="s">
        <v>32</v>
      </c>
      <c r="O1694" t="s">
        <v>60</v>
      </c>
    </row>
    <row r="1695" spans="1:15" x14ac:dyDescent="0.3">
      <c r="A1695" s="7">
        <v>18982</v>
      </c>
      <c r="B1695" s="6" t="s">
        <v>3448</v>
      </c>
      <c r="C1695" t="s">
        <v>3449</v>
      </c>
      <c r="D1695" s="2" t="s">
        <v>58</v>
      </c>
      <c r="E1695" s="4" t="s">
        <v>46</v>
      </c>
      <c r="F1695" t="s">
        <v>67</v>
      </c>
      <c r="G1695">
        <v>205</v>
      </c>
      <c r="H1695">
        <v>19487</v>
      </c>
      <c r="I1695">
        <v>11</v>
      </c>
      <c r="J1695">
        <v>5985</v>
      </c>
      <c r="K1695">
        <v>13909</v>
      </c>
      <c r="L1695">
        <v>57</v>
      </c>
      <c r="M1695">
        <v>1</v>
      </c>
      <c r="N1695" t="s">
        <v>48</v>
      </c>
      <c r="O1695" t="s">
        <v>76</v>
      </c>
    </row>
    <row r="1696" spans="1:15" x14ac:dyDescent="0.3">
      <c r="A1696" s="7">
        <v>18983</v>
      </c>
      <c r="B1696" s="6" t="s">
        <v>3450</v>
      </c>
      <c r="C1696" t="s">
        <v>3451</v>
      </c>
      <c r="D1696" s="2" t="s">
        <v>70</v>
      </c>
      <c r="E1696" s="4" t="s">
        <v>59</v>
      </c>
      <c r="F1696" t="s">
        <v>60</v>
      </c>
      <c r="G1696">
        <v>24</v>
      </c>
      <c r="H1696">
        <v>20366</v>
      </c>
      <c r="I1696">
        <v>20</v>
      </c>
      <c r="J1696">
        <v>495</v>
      </c>
      <c r="K1696">
        <v>18671</v>
      </c>
      <c r="L1696">
        <v>96</v>
      </c>
      <c r="M1696">
        <v>2</v>
      </c>
      <c r="N1696" t="s">
        <v>48</v>
      </c>
      <c r="O1696" t="s">
        <v>60</v>
      </c>
    </row>
    <row r="1697" spans="1:15" x14ac:dyDescent="0.3">
      <c r="A1697" s="7">
        <v>18984</v>
      </c>
      <c r="B1697" s="6" t="s">
        <v>3452</v>
      </c>
      <c r="C1697" t="s">
        <v>3453</v>
      </c>
      <c r="D1697" s="2" t="s">
        <v>45</v>
      </c>
      <c r="E1697" s="4" t="s">
        <v>59</v>
      </c>
      <c r="F1697" t="s">
        <v>60</v>
      </c>
      <c r="G1697">
        <v>236</v>
      </c>
      <c r="H1697">
        <v>11737</v>
      </c>
      <c r="I1697">
        <v>7</v>
      </c>
      <c r="J1697">
        <v>1219</v>
      </c>
      <c r="K1697">
        <v>22353</v>
      </c>
      <c r="L1697">
        <v>82</v>
      </c>
      <c r="M1697">
        <v>1</v>
      </c>
      <c r="N1697" t="s">
        <v>32</v>
      </c>
      <c r="O1697" t="s">
        <v>60</v>
      </c>
    </row>
    <row r="1698" spans="1:15" x14ac:dyDescent="0.3">
      <c r="A1698" s="7">
        <v>18985</v>
      </c>
      <c r="B1698" s="6" t="s">
        <v>3454</v>
      </c>
      <c r="C1698" t="s">
        <v>3455</v>
      </c>
      <c r="D1698" s="2" t="s">
        <v>58</v>
      </c>
      <c r="E1698" s="4" t="s">
        <v>59</v>
      </c>
      <c r="F1698" t="s">
        <v>60</v>
      </c>
      <c r="G1698">
        <v>117</v>
      </c>
      <c r="H1698">
        <v>51053</v>
      </c>
      <c r="I1698">
        <v>3</v>
      </c>
      <c r="J1698">
        <v>864</v>
      </c>
      <c r="K1698">
        <v>18025</v>
      </c>
      <c r="L1698">
        <v>92</v>
      </c>
      <c r="M1698">
        <v>1</v>
      </c>
      <c r="N1698" t="s">
        <v>32</v>
      </c>
      <c r="O1698" t="s">
        <v>76</v>
      </c>
    </row>
    <row r="1699" spans="1:15" x14ac:dyDescent="0.3">
      <c r="A1699" s="7">
        <v>18986</v>
      </c>
      <c r="B1699" s="6" t="s">
        <v>3456</v>
      </c>
      <c r="C1699" t="s">
        <v>3457</v>
      </c>
      <c r="D1699" s="2" t="s">
        <v>52</v>
      </c>
      <c r="E1699" s="4" t="s">
        <v>59</v>
      </c>
      <c r="F1699" t="s">
        <v>76</v>
      </c>
      <c r="G1699">
        <v>3149</v>
      </c>
      <c r="H1699">
        <v>70314</v>
      </c>
      <c r="I1699">
        <v>24</v>
      </c>
      <c r="J1699">
        <v>1975</v>
      </c>
      <c r="K1699">
        <v>17216</v>
      </c>
      <c r="L1699">
        <v>54</v>
      </c>
      <c r="M1699">
        <v>2</v>
      </c>
      <c r="N1699" t="s">
        <v>48</v>
      </c>
      <c r="O1699" t="s">
        <v>76</v>
      </c>
    </row>
    <row r="1700" spans="1:15" x14ac:dyDescent="0.3">
      <c r="A1700" s="7">
        <v>18987</v>
      </c>
      <c r="B1700" s="6" t="s">
        <v>3458</v>
      </c>
      <c r="C1700" t="s">
        <v>3459</v>
      </c>
      <c r="D1700" s="2" t="s">
        <v>52</v>
      </c>
      <c r="E1700" s="4" t="s">
        <v>46</v>
      </c>
      <c r="F1700" t="s">
        <v>76</v>
      </c>
      <c r="G1700">
        <v>1798</v>
      </c>
      <c r="H1700">
        <v>79988</v>
      </c>
      <c r="I1700">
        <v>19</v>
      </c>
      <c r="J1700">
        <v>2383</v>
      </c>
      <c r="K1700">
        <v>15894</v>
      </c>
      <c r="L1700">
        <v>81</v>
      </c>
      <c r="M1700">
        <v>3</v>
      </c>
      <c r="N1700" t="s">
        <v>48</v>
      </c>
      <c r="O1700" t="s">
        <v>49</v>
      </c>
    </row>
    <row r="1701" spans="1:15" x14ac:dyDescent="0.3">
      <c r="A1701" s="7">
        <v>18988</v>
      </c>
      <c r="B1701" s="6" t="s">
        <v>3460</v>
      </c>
      <c r="C1701" t="s">
        <v>3461</v>
      </c>
      <c r="D1701" s="2" t="s">
        <v>45</v>
      </c>
      <c r="E1701" s="4" t="s">
        <v>46</v>
      </c>
      <c r="F1701" t="s">
        <v>47</v>
      </c>
      <c r="G1701">
        <v>269</v>
      </c>
      <c r="H1701">
        <v>89267</v>
      </c>
      <c r="I1701">
        <v>12</v>
      </c>
      <c r="J1701">
        <v>4782</v>
      </c>
      <c r="K1701">
        <v>11889</v>
      </c>
      <c r="L1701">
        <v>56</v>
      </c>
      <c r="M1701">
        <v>1</v>
      </c>
      <c r="N1701" t="s">
        <v>48</v>
      </c>
      <c r="O1701" t="s">
        <v>47</v>
      </c>
    </row>
    <row r="1702" spans="1:15" x14ac:dyDescent="0.3">
      <c r="A1702" s="7">
        <v>18989</v>
      </c>
      <c r="B1702" s="6" t="s">
        <v>3462</v>
      </c>
      <c r="C1702" t="s">
        <v>3463</v>
      </c>
      <c r="D1702" s="2" t="s">
        <v>52</v>
      </c>
      <c r="E1702" s="4" t="s">
        <v>59</v>
      </c>
      <c r="F1702" t="s">
        <v>80</v>
      </c>
      <c r="G1702">
        <v>4497</v>
      </c>
      <c r="H1702">
        <v>49441</v>
      </c>
      <c r="I1702">
        <v>41</v>
      </c>
      <c r="J1702">
        <v>22204</v>
      </c>
      <c r="K1702">
        <v>1222</v>
      </c>
      <c r="L1702">
        <v>14</v>
      </c>
      <c r="M1702">
        <v>4</v>
      </c>
      <c r="N1702" t="s">
        <v>37</v>
      </c>
      <c r="O1702" t="s">
        <v>54</v>
      </c>
    </row>
    <row r="1703" spans="1:15" x14ac:dyDescent="0.3">
      <c r="A1703" s="7">
        <v>18990</v>
      </c>
      <c r="B1703" s="6" t="s">
        <v>3464</v>
      </c>
      <c r="C1703" t="s">
        <v>3465</v>
      </c>
      <c r="D1703" s="2" t="s">
        <v>58</v>
      </c>
      <c r="E1703" s="4" t="s">
        <v>59</v>
      </c>
      <c r="F1703" t="s">
        <v>60</v>
      </c>
      <c r="G1703">
        <v>189</v>
      </c>
      <c r="H1703">
        <v>53800</v>
      </c>
      <c r="I1703">
        <v>6</v>
      </c>
      <c r="J1703">
        <v>466</v>
      </c>
      <c r="K1703">
        <v>18417</v>
      </c>
      <c r="L1703">
        <v>99</v>
      </c>
      <c r="M1703">
        <v>1</v>
      </c>
      <c r="N1703" t="s">
        <v>48</v>
      </c>
      <c r="O1703" t="s">
        <v>60</v>
      </c>
    </row>
    <row r="1704" spans="1:15" x14ac:dyDescent="0.3">
      <c r="A1704" s="7">
        <v>18991</v>
      </c>
      <c r="B1704" s="6" t="s">
        <v>3466</v>
      </c>
      <c r="C1704" t="s">
        <v>3467</v>
      </c>
      <c r="D1704" s="2" t="s">
        <v>52</v>
      </c>
      <c r="E1704" s="4" t="s">
        <v>59</v>
      </c>
      <c r="F1704" t="s">
        <v>80</v>
      </c>
      <c r="G1704">
        <v>1614</v>
      </c>
      <c r="H1704">
        <v>28987</v>
      </c>
      <c r="I1704">
        <v>49</v>
      </c>
      <c r="J1704">
        <v>6855</v>
      </c>
      <c r="K1704">
        <v>3993</v>
      </c>
      <c r="L1704">
        <v>16</v>
      </c>
      <c r="M1704">
        <v>3</v>
      </c>
      <c r="N1704" t="s">
        <v>48</v>
      </c>
      <c r="O1704" t="s">
        <v>80</v>
      </c>
    </row>
    <row r="1705" spans="1:15" x14ac:dyDescent="0.3">
      <c r="A1705" s="7">
        <v>18992</v>
      </c>
      <c r="B1705" s="6" t="s">
        <v>3468</v>
      </c>
      <c r="C1705" t="s">
        <v>3469</v>
      </c>
      <c r="D1705" s="2" t="s">
        <v>52</v>
      </c>
      <c r="E1705" s="4" t="s">
        <v>59</v>
      </c>
      <c r="F1705" t="s">
        <v>80</v>
      </c>
      <c r="G1705">
        <v>4614</v>
      </c>
      <c r="H1705">
        <v>29802</v>
      </c>
      <c r="I1705">
        <v>45</v>
      </c>
      <c r="J1705">
        <v>26684</v>
      </c>
      <c r="K1705">
        <v>3570</v>
      </c>
      <c r="L1705">
        <v>11</v>
      </c>
      <c r="M1705">
        <v>6</v>
      </c>
      <c r="N1705" t="s">
        <v>37</v>
      </c>
      <c r="O1705" t="s">
        <v>80</v>
      </c>
    </row>
    <row r="1706" spans="1:15" x14ac:dyDescent="0.3">
      <c r="A1706" s="7">
        <v>18993</v>
      </c>
      <c r="B1706" s="6" t="s">
        <v>3470</v>
      </c>
      <c r="C1706" t="s">
        <v>3471</v>
      </c>
      <c r="D1706" s="2" t="s">
        <v>45</v>
      </c>
      <c r="E1706" s="4" t="s">
        <v>46</v>
      </c>
      <c r="F1706" t="s">
        <v>47</v>
      </c>
      <c r="G1706">
        <v>771</v>
      </c>
      <c r="H1706">
        <v>81093</v>
      </c>
      <c r="I1706">
        <v>10</v>
      </c>
      <c r="J1706">
        <v>6763</v>
      </c>
      <c r="K1706">
        <v>9445</v>
      </c>
      <c r="L1706">
        <v>54</v>
      </c>
      <c r="M1706">
        <v>0</v>
      </c>
      <c r="N1706" t="s">
        <v>37</v>
      </c>
      <c r="O1706" t="s">
        <v>47</v>
      </c>
    </row>
    <row r="1707" spans="1:15" x14ac:dyDescent="0.3">
      <c r="A1707" s="7">
        <v>18994</v>
      </c>
      <c r="B1707" s="6" t="s">
        <v>3472</v>
      </c>
      <c r="C1707" t="s">
        <v>3473</v>
      </c>
      <c r="D1707" s="2" t="s">
        <v>45</v>
      </c>
      <c r="E1707" s="4" t="s">
        <v>46</v>
      </c>
      <c r="F1707" t="s">
        <v>67</v>
      </c>
      <c r="G1707">
        <v>209</v>
      </c>
      <c r="H1707">
        <v>65809</v>
      </c>
      <c r="I1707">
        <v>13</v>
      </c>
      <c r="J1707">
        <v>4474</v>
      </c>
      <c r="K1707">
        <v>13904</v>
      </c>
      <c r="L1707">
        <v>63</v>
      </c>
      <c r="M1707">
        <v>2</v>
      </c>
      <c r="N1707" t="s">
        <v>32</v>
      </c>
      <c r="O1707" t="s">
        <v>47</v>
      </c>
    </row>
    <row r="1708" spans="1:15" x14ac:dyDescent="0.3">
      <c r="A1708" s="7">
        <v>18995</v>
      </c>
      <c r="B1708" s="6" t="s">
        <v>3474</v>
      </c>
      <c r="C1708" t="s">
        <v>3475</v>
      </c>
      <c r="D1708" s="2" t="s">
        <v>52</v>
      </c>
      <c r="E1708" s="4" t="s">
        <v>46</v>
      </c>
      <c r="F1708" t="s">
        <v>80</v>
      </c>
      <c r="G1708">
        <v>4193</v>
      </c>
      <c r="H1708">
        <v>71766</v>
      </c>
      <c r="I1708">
        <v>50</v>
      </c>
      <c r="J1708">
        <v>26189</v>
      </c>
      <c r="K1708">
        <v>2813</v>
      </c>
      <c r="L1708">
        <v>11</v>
      </c>
      <c r="M1708">
        <v>3</v>
      </c>
      <c r="N1708" t="s">
        <v>48</v>
      </c>
      <c r="O1708" t="s">
        <v>80</v>
      </c>
    </row>
    <row r="1709" spans="1:15" x14ac:dyDescent="0.3">
      <c r="A1709" s="7">
        <v>18996</v>
      </c>
      <c r="B1709" s="6" t="s">
        <v>3476</v>
      </c>
      <c r="C1709" t="s">
        <v>3477</v>
      </c>
      <c r="D1709" s="2" t="s">
        <v>58</v>
      </c>
      <c r="E1709" s="4" t="s">
        <v>46</v>
      </c>
      <c r="F1709" t="s">
        <v>47</v>
      </c>
      <c r="G1709">
        <v>242</v>
      </c>
      <c r="H1709">
        <v>19466</v>
      </c>
      <c r="I1709">
        <v>8</v>
      </c>
      <c r="J1709">
        <v>4066</v>
      </c>
      <c r="K1709">
        <v>10357</v>
      </c>
      <c r="L1709">
        <v>69</v>
      </c>
      <c r="M1709">
        <v>1</v>
      </c>
      <c r="N1709" t="s">
        <v>48</v>
      </c>
      <c r="O1709" t="s">
        <v>76</v>
      </c>
    </row>
    <row r="1710" spans="1:15" x14ac:dyDescent="0.3">
      <c r="A1710" s="7">
        <v>18997</v>
      </c>
      <c r="B1710" s="6" t="s">
        <v>3478</v>
      </c>
      <c r="C1710" t="s">
        <v>3479</v>
      </c>
      <c r="D1710" s="2" t="s">
        <v>58</v>
      </c>
      <c r="E1710" s="4" t="s">
        <v>59</v>
      </c>
      <c r="F1710" t="s">
        <v>60</v>
      </c>
      <c r="G1710">
        <v>103</v>
      </c>
      <c r="H1710">
        <v>67074</v>
      </c>
      <c r="I1710">
        <v>3</v>
      </c>
      <c r="J1710">
        <v>942</v>
      </c>
      <c r="K1710">
        <v>23403</v>
      </c>
      <c r="L1710">
        <v>82</v>
      </c>
      <c r="M1710">
        <v>1</v>
      </c>
      <c r="N1710" t="s">
        <v>48</v>
      </c>
      <c r="O1710" t="s">
        <v>60</v>
      </c>
    </row>
    <row r="1711" spans="1:15" x14ac:dyDescent="0.3">
      <c r="A1711" s="7">
        <v>18998</v>
      </c>
      <c r="B1711" s="6" t="s">
        <v>3480</v>
      </c>
      <c r="C1711" t="s">
        <v>3481</v>
      </c>
      <c r="D1711" s="2" t="s">
        <v>45</v>
      </c>
      <c r="E1711" s="4" t="s">
        <v>59</v>
      </c>
      <c r="F1711" t="s">
        <v>60</v>
      </c>
      <c r="G1711">
        <v>352</v>
      </c>
      <c r="H1711">
        <v>20744</v>
      </c>
      <c r="I1711">
        <v>8</v>
      </c>
      <c r="J1711">
        <v>1393</v>
      </c>
      <c r="K1711">
        <v>19751</v>
      </c>
      <c r="L1711">
        <v>88</v>
      </c>
      <c r="M1711">
        <v>1</v>
      </c>
      <c r="N1711" t="s">
        <v>61</v>
      </c>
      <c r="O1711" t="s">
        <v>60</v>
      </c>
    </row>
    <row r="1712" spans="1:15" x14ac:dyDescent="0.3">
      <c r="A1712" s="7">
        <v>18999</v>
      </c>
      <c r="B1712" s="6" t="s">
        <v>3482</v>
      </c>
      <c r="C1712" t="s">
        <v>3483</v>
      </c>
      <c r="D1712" s="2" t="s">
        <v>70</v>
      </c>
      <c r="E1712" s="4" t="s">
        <v>46</v>
      </c>
      <c r="F1712" t="s">
        <v>47</v>
      </c>
      <c r="G1712">
        <v>206</v>
      </c>
      <c r="H1712">
        <v>26724</v>
      </c>
      <c r="I1712">
        <v>9</v>
      </c>
      <c r="J1712">
        <v>4862</v>
      </c>
      <c r="K1712">
        <v>11246</v>
      </c>
      <c r="L1712">
        <v>67</v>
      </c>
      <c r="M1712">
        <v>1</v>
      </c>
      <c r="N1712" t="s">
        <v>61</v>
      </c>
      <c r="O1712" t="s">
        <v>47</v>
      </c>
    </row>
    <row r="1713" spans="1:15" x14ac:dyDescent="0.3">
      <c r="A1713" s="7">
        <v>19000</v>
      </c>
      <c r="B1713" s="6" t="s">
        <v>3484</v>
      </c>
      <c r="C1713" t="s">
        <v>3485</v>
      </c>
      <c r="D1713" s="2" t="s">
        <v>58</v>
      </c>
      <c r="E1713" s="4" t="s">
        <v>59</v>
      </c>
      <c r="F1713" t="s">
        <v>60</v>
      </c>
      <c r="G1713">
        <v>60</v>
      </c>
      <c r="H1713">
        <v>89109</v>
      </c>
      <c r="I1713">
        <v>16</v>
      </c>
      <c r="J1713">
        <v>388</v>
      </c>
      <c r="K1713">
        <v>19078</v>
      </c>
      <c r="L1713">
        <v>89</v>
      </c>
      <c r="M1713">
        <v>2</v>
      </c>
      <c r="N1713" t="s">
        <v>48</v>
      </c>
      <c r="O1713" t="s">
        <v>60</v>
      </c>
    </row>
    <row r="1714" spans="1:15" x14ac:dyDescent="0.3">
      <c r="A1714" s="7">
        <v>19001</v>
      </c>
      <c r="B1714" s="6" t="s">
        <v>3486</v>
      </c>
      <c r="C1714" t="s">
        <v>3487</v>
      </c>
      <c r="D1714" s="2" t="s">
        <v>70</v>
      </c>
      <c r="E1714" s="4" t="s">
        <v>59</v>
      </c>
      <c r="F1714" t="s">
        <v>60</v>
      </c>
      <c r="G1714">
        <v>54</v>
      </c>
      <c r="H1714">
        <v>24240</v>
      </c>
      <c r="I1714">
        <v>12</v>
      </c>
      <c r="J1714">
        <v>1727</v>
      </c>
      <c r="K1714">
        <v>13726</v>
      </c>
      <c r="L1714">
        <v>92</v>
      </c>
      <c r="M1714">
        <v>2</v>
      </c>
      <c r="N1714" t="s">
        <v>48</v>
      </c>
      <c r="O1714" t="s">
        <v>60</v>
      </c>
    </row>
    <row r="1715" spans="1:15" x14ac:dyDescent="0.3">
      <c r="A1715" s="7">
        <v>19002</v>
      </c>
      <c r="B1715" s="6" t="s">
        <v>3488</v>
      </c>
      <c r="C1715" t="s">
        <v>3489</v>
      </c>
      <c r="D1715" s="2" t="s">
        <v>70</v>
      </c>
      <c r="E1715" s="4" t="s">
        <v>46</v>
      </c>
      <c r="F1715" t="s">
        <v>60</v>
      </c>
      <c r="G1715">
        <v>192</v>
      </c>
      <c r="H1715">
        <v>61085</v>
      </c>
      <c r="I1715">
        <v>11</v>
      </c>
      <c r="J1715">
        <v>1391</v>
      </c>
      <c r="K1715">
        <v>23036</v>
      </c>
      <c r="L1715">
        <v>84</v>
      </c>
      <c r="M1715">
        <v>1</v>
      </c>
      <c r="N1715" t="s">
        <v>48</v>
      </c>
      <c r="O1715" t="s">
        <v>60</v>
      </c>
    </row>
    <row r="1716" spans="1:15" x14ac:dyDescent="0.3">
      <c r="A1716" s="7">
        <v>19003</v>
      </c>
      <c r="B1716" s="6" t="s">
        <v>3490</v>
      </c>
      <c r="C1716" t="s">
        <v>3491</v>
      </c>
      <c r="D1716" s="2" t="s">
        <v>58</v>
      </c>
      <c r="E1716" s="4" t="s">
        <v>59</v>
      </c>
      <c r="F1716" t="s">
        <v>60</v>
      </c>
      <c r="G1716">
        <v>114</v>
      </c>
      <c r="H1716">
        <v>27265</v>
      </c>
      <c r="I1716">
        <v>13</v>
      </c>
      <c r="J1716">
        <v>1411</v>
      </c>
      <c r="K1716">
        <v>14251</v>
      </c>
      <c r="L1716">
        <v>86</v>
      </c>
      <c r="M1716">
        <v>1</v>
      </c>
      <c r="N1716" t="s">
        <v>61</v>
      </c>
      <c r="O1716" t="s">
        <v>60</v>
      </c>
    </row>
    <row r="1717" spans="1:15" x14ac:dyDescent="0.3">
      <c r="A1717" s="7">
        <v>19004</v>
      </c>
      <c r="B1717" s="6" t="s">
        <v>3492</v>
      </c>
      <c r="C1717" t="s">
        <v>3493</v>
      </c>
      <c r="D1717" s="2" t="s">
        <v>70</v>
      </c>
      <c r="E1717" s="4" t="s">
        <v>59</v>
      </c>
      <c r="F1717" t="s">
        <v>60</v>
      </c>
      <c r="G1717">
        <v>27</v>
      </c>
      <c r="H1717">
        <v>31247</v>
      </c>
      <c r="I1717">
        <v>4</v>
      </c>
      <c r="J1717">
        <v>1377</v>
      </c>
      <c r="K1717">
        <v>24376</v>
      </c>
      <c r="L1717">
        <v>84</v>
      </c>
      <c r="M1717">
        <v>1</v>
      </c>
      <c r="N1717" t="s">
        <v>32</v>
      </c>
      <c r="O1717" t="s">
        <v>76</v>
      </c>
    </row>
    <row r="1718" spans="1:15" x14ac:dyDescent="0.3">
      <c r="A1718" s="7">
        <v>19005</v>
      </c>
      <c r="B1718" s="6" t="s">
        <v>3494</v>
      </c>
      <c r="C1718" t="s">
        <v>3495</v>
      </c>
      <c r="D1718" s="2" t="s">
        <v>52</v>
      </c>
      <c r="E1718" s="4" t="s">
        <v>59</v>
      </c>
      <c r="F1718" t="s">
        <v>54</v>
      </c>
      <c r="G1718">
        <v>3184</v>
      </c>
      <c r="H1718">
        <v>51537</v>
      </c>
      <c r="I1718">
        <v>41</v>
      </c>
      <c r="J1718">
        <v>4371</v>
      </c>
      <c r="K1718">
        <v>2030</v>
      </c>
      <c r="L1718">
        <v>6</v>
      </c>
      <c r="M1718">
        <v>5</v>
      </c>
      <c r="N1718" t="s">
        <v>32</v>
      </c>
      <c r="O1718" t="s">
        <v>55</v>
      </c>
    </row>
    <row r="1719" spans="1:15" x14ac:dyDescent="0.3">
      <c r="A1719" s="7">
        <v>19006</v>
      </c>
      <c r="B1719" s="6" t="s">
        <v>3496</v>
      </c>
      <c r="C1719" t="s">
        <v>3497</v>
      </c>
      <c r="D1719" s="2" t="s">
        <v>45</v>
      </c>
      <c r="E1719" s="4" t="s">
        <v>46</v>
      </c>
      <c r="F1719" t="s">
        <v>47</v>
      </c>
      <c r="G1719">
        <v>272</v>
      </c>
      <c r="H1719">
        <v>28898</v>
      </c>
      <c r="I1719">
        <v>13</v>
      </c>
      <c r="J1719">
        <v>5010</v>
      </c>
      <c r="K1719">
        <v>10255</v>
      </c>
      <c r="L1719">
        <v>67</v>
      </c>
      <c r="M1719">
        <v>0</v>
      </c>
      <c r="N1719" t="s">
        <v>48</v>
      </c>
      <c r="O1719" t="s">
        <v>49</v>
      </c>
    </row>
    <row r="1720" spans="1:15" x14ac:dyDescent="0.3">
      <c r="A1720" s="7">
        <v>19007</v>
      </c>
      <c r="B1720" s="6" t="s">
        <v>3498</v>
      </c>
      <c r="C1720" t="s">
        <v>3499</v>
      </c>
      <c r="D1720" s="2" t="s">
        <v>45</v>
      </c>
      <c r="E1720" s="4" t="s">
        <v>59</v>
      </c>
      <c r="F1720" t="s">
        <v>60</v>
      </c>
      <c r="G1720">
        <v>868</v>
      </c>
      <c r="H1720">
        <v>15227</v>
      </c>
      <c r="I1720">
        <v>4</v>
      </c>
      <c r="J1720">
        <v>559</v>
      </c>
      <c r="K1720">
        <v>12178</v>
      </c>
      <c r="L1720">
        <v>92</v>
      </c>
      <c r="M1720">
        <v>2</v>
      </c>
      <c r="N1720" t="s">
        <v>61</v>
      </c>
      <c r="O1720" t="s">
        <v>60</v>
      </c>
    </row>
    <row r="1721" spans="1:15" x14ac:dyDescent="0.3">
      <c r="A1721" s="7">
        <v>19008</v>
      </c>
      <c r="B1721" s="6" t="s">
        <v>3500</v>
      </c>
      <c r="C1721" t="s">
        <v>3501</v>
      </c>
      <c r="D1721" s="2" t="s">
        <v>45</v>
      </c>
      <c r="E1721" s="4" t="s">
        <v>46</v>
      </c>
      <c r="F1721" t="s">
        <v>47</v>
      </c>
      <c r="G1721">
        <v>978</v>
      </c>
      <c r="H1721">
        <v>50922</v>
      </c>
      <c r="I1721">
        <v>14</v>
      </c>
      <c r="J1721">
        <v>3519</v>
      </c>
      <c r="K1721">
        <v>10773</v>
      </c>
      <c r="L1721">
        <v>65</v>
      </c>
      <c r="M1721">
        <v>1</v>
      </c>
      <c r="N1721" t="s">
        <v>61</v>
      </c>
      <c r="O1721" t="s">
        <v>76</v>
      </c>
    </row>
    <row r="1722" spans="1:15" x14ac:dyDescent="0.3">
      <c r="A1722" s="7">
        <v>19009</v>
      </c>
      <c r="B1722" s="6" t="s">
        <v>3502</v>
      </c>
      <c r="C1722" t="s">
        <v>3503</v>
      </c>
      <c r="D1722" s="2" t="s">
        <v>58</v>
      </c>
      <c r="E1722" s="4" t="s">
        <v>46</v>
      </c>
      <c r="F1722" t="s">
        <v>60</v>
      </c>
      <c r="G1722">
        <v>158</v>
      </c>
      <c r="H1722">
        <v>59607</v>
      </c>
      <c r="I1722">
        <v>8</v>
      </c>
      <c r="J1722">
        <v>1603</v>
      </c>
      <c r="K1722">
        <v>28635</v>
      </c>
      <c r="L1722">
        <v>81</v>
      </c>
      <c r="M1722">
        <v>2</v>
      </c>
      <c r="N1722" t="s">
        <v>61</v>
      </c>
      <c r="O1722" t="s">
        <v>60</v>
      </c>
    </row>
    <row r="1723" spans="1:15" x14ac:dyDescent="0.3">
      <c r="A1723" s="7">
        <v>19010</v>
      </c>
      <c r="B1723" s="6" t="s">
        <v>3504</v>
      </c>
      <c r="C1723" t="s">
        <v>3505</v>
      </c>
      <c r="D1723" s="2" t="s">
        <v>58</v>
      </c>
      <c r="E1723" s="4" t="s">
        <v>59</v>
      </c>
      <c r="F1723" t="s">
        <v>60</v>
      </c>
      <c r="G1723">
        <v>209</v>
      </c>
      <c r="H1723">
        <v>19576</v>
      </c>
      <c r="I1723">
        <v>9</v>
      </c>
      <c r="J1723">
        <v>603</v>
      </c>
      <c r="K1723">
        <v>16795</v>
      </c>
      <c r="L1723">
        <v>97</v>
      </c>
      <c r="M1723">
        <v>2</v>
      </c>
      <c r="N1723" t="s">
        <v>48</v>
      </c>
      <c r="O1723" t="s">
        <v>60</v>
      </c>
    </row>
    <row r="1724" spans="1:15" x14ac:dyDescent="0.3">
      <c r="A1724" s="7">
        <v>19011</v>
      </c>
      <c r="B1724" s="6" t="s">
        <v>3506</v>
      </c>
      <c r="C1724" t="s">
        <v>3507</v>
      </c>
      <c r="D1724" s="2" t="s">
        <v>58</v>
      </c>
      <c r="E1724" s="4" t="s">
        <v>59</v>
      </c>
      <c r="F1724" t="s">
        <v>60</v>
      </c>
      <c r="G1724">
        <v>142</v>
      </c>
      <c r="H1724">
        <v>40924</v>
      </c>
      <c r="I1724">
        <v>14</v>
      </c>
      <c r="J1724">
        <v>1033</v>
      </c>
      <c r="K1724">
        <v>22602</v>
      </c>
      <c r="L1724">
        <v>86</v>
      </c>
      <c r="M1724">
        <v>1</v>
      </c>
      <c r="N1724" t="s">
        <v>48</v>
      </c>
      <c r="O1724" t="s">
        <v>60</v>
      </c>
    </row>
    <row r="1725" spans="1:15" x14ac:dyDescent="0.3">
      <c r="A1725" s="7">
        <v>19012</v>
      </c>
      <c r="B1725" s="6" t="s">
        <v>3508</v>
      </c>
      <c r="C1725" t="s">
        <v>3509</v>
      </c>
      <c r="D1725" s="2" t="s">
        <v>52</v>
      </c>
      <c r="E1725" s="4" t="s">
        <v>46</v>
      </c>
      <c r="F1725" t="s">
        <v>80</v>
      </c>
      <c r="G1725">
        <v>2724</v>
      </c>
      <c r="H1725">
        <v>25562</v>
      </c>
      <c r="I1725">
        <v>35</v>
      </c>
      <c r="J1725">
        <v>25501</v>
      </c>
      <c r="K1725">
        <v>1376</v>
      </c>
      <c r="L1725">
        <v>16</v>
      </c>
      <c r="M1725">
        <v>6</v>
      </c>
      <c r="N1725" t="s">
        <v>37</v>
      </c>
      <c r="O1725" t="s">
        <v>80</v>
      </c>
    </row>
    <row r="1726" spans="1:15" x14ac:dyDescent="0.3">
      <c r="A1726" s="7">
        <v>19013</v>
      </c>
      <c r="B1726" s="6" t="s">
        <v>3510</v>
      </c>
      <c r="C1726" t="s">
        <v>3511</v>
      </c>
      <c r="D1726" s="2" t="s">
        <v>58</v>
      </c>
      <c r="E1726" s="4" t="s">
        <v>46</v>
      </c>
      <c r="F1726" t="s">
        <v>60</v>
      </c>
      <c r="G1726">
        <v>161</v>
      </c>
      <c r="H1726">
        <v>22320</v>
      </c>
      <c r="I1726">
        <v>12</v>
      </c>
      <c r="J1726">
        <v>369</v>
      </c>
      <c r="K1726">
        <v>26099</v>
      </c>
      <c r="L1726">
        <v>88</v>
      </c>
      <c r="M1726">
        <v>1</v>
      </c>
      <c r="N1726" t="s">
        <v>32</v>
      </c>
      <c r="O1726" t="s">
        <v>60</v>
      </c>
    </row>
    <row r="1727" spans="1:15" x14ac:dyDescent="0.3">
      <c r="A1727" s="7">
        <v>19014</v>
      </c>
      <c r="B1727" s="6" t="s">
        <v>3512</v>
      </c>
      <c r="C1727" t="s">
        <v>3513</v>
      </c>
      <c r="D1727" s="2" t="s">
        <v>58</v>
      </c>
      <c r="E1727" s="4" t="s">
        <v>46</v>
      </c>
      <c r="F1727" t="s">
        <v>67</v>
      </c>
      <c r="G1727">
        <v>222</v>
      </c>
      <c r="H1727">
        <v>81451</v>
      </c>
      <c r="I1727">
        <v>8</v>
      </c>
      <c r="J1727">
        <v>3972</v>
      </c>
      <c r="K1727">
        <v>17754</v>
      </c>
      <c r="L1727">
        <v>43</v>
      </c>
      <c r="M1727">
        <v>3</v>
      </c>
      <c r="N1727" t="s">
        <v>48</v>
      </c>
      <c r="O1727" t="s">
        <v>49</v>
      </c>
    </row>
    <row r="1728" spans="1:15" x14ac:dyDescent="0.3">
      <c r="A1728" s="7">
        <v>19015</v>
      </c>
      <c r="B1728" s="6" t="s">
        <v>3514</v>
      </c>
      <c r="C1728" t="s">
        <v>3515</v>
      </c>
      <c r="D1728" s="2" t="s">
        <v>70</v>
      </c>
      <c r="E1728" s="4" t="s">
        <v>46</v>
      </c>
      <c r="F1728" t="s">
        <v>67</v>
      </c>
      <c r="G1728">
        <v>228</v>
      </c>
      <c r="H1728">
        <v>20744</v>
      </c>
      <c r="I1728">
        <v>15</v>
      </c>
      <c r="J1728">
        <v>2330</v>
      </c>
      <c r="K1728">
        <v>11560</v>
      </c>
      <c r="L1728">
        <v>63</v>
      </c>
      <c r="M1728">
        <v>1</v>
      </c>
      <c r="N1728" t="s">
        <v>32</v>
      </c>
      <c r="O1728" t="s">
        <v>73</v>
      </c>
    </row>
    <row r="1729" spans="1:15" x14ac:dyDescent="0.3">
      <c r="A1729" s="7">
        <v>19016</v>
      </c>
      <c r="B1729" s="6" t="s">
        <v>3516</v>
      </c>
      <c r="C1729" t="s">
        <v>3517</v>
      </c>
      <c r="D1729" s="2" t="s">
        <v>58</v>
      </c>
      <c r="E1729" s="4" t="s">
        <v>59</v>
      </c>
      <c r="F1729" t="s">
        <v>60</v>
      </c>
      <c r="G1729">
        <v>111</v>
      </c>
      <c r="H1729">
        <v>61083</v>
      </c>
      <c r="I1729">
        <v>18</v>
      </c>
      <c r="J1729">
        <v>924</v>
      </c>
      <c r="K1729">
        <v>25449</v>
      </c>
      <c r="L1729">
        <v>97</v>
      </c>
      <c r="M1729">
        <v>1</v>
      </c>
      <c r="N1729" t="s">
        <v>61</v>
      </c>
      <c r="O1729" t="s">
        <v>76</v>
      </c>
    </row>
    <row r="1730" spans="1:15" x14ac:dyDescent="0.3">
      <c r="A1730" s="7">
        <v>19017</v>
      </c>
      <c r="B1730" s="6" t="s">
        <v>3518</v>
      </c>
      <c r="C1730" t="s">
        <v>3519</v>
      </c>
      <c r="D1730" s="2" t="s">
        <v>58</v>
      </c>
      <c r="E1730" s="4" t="s">
        <v>59</v>
      </c>
      <c r="F1730" t="s">
        <v>60</v>
      </c>
      <c r="G1730">
        <v>174</v>
      </c>
      <c r="H1730">
        <v>60290</v>
      </c>
      <c r="I1730">
        <v>15</v>
      </c>
      <c r="J1730">
        <v>1488</v>
      </c>
      <c r="K1730">
        <v>24882</v>
      </c>
      <c r="L1730">
        <v>83</v>
      </c>
      <c r="M1730">
        <v>2</v>
      </c>
      <c r="N1730" t="s">
        <v>61</v>
      </c>
      <c r="O1730" t="s">
        <v>60</v>
      </c>
    </row>
    <row r="1731" spans="1:15" x14ac:dyDescent="0.3">
      <c r="A1731" s="7">
        <v>19018</v>
      </c>
      <c r="B1731" s="6" t="s">
        <v>3520</v>
      </c>
      <c r="C1731" t="s">
        <v>3521</v>
      </c>
      <c r="D1731" s="2" t="s">
        <v>64</v>
      </c>
      <c r="E1731" s="4" t="s">
        <v>46</v>
      </c>
      <c r="F1731" t="s">
        <v>47</v>
      </c>
      <c r="G1731">
        <v>488</v>
      </c>
      <c r="H1731">
        <v>82206</v>
      </c>
      <c r="I1731">
        <v>5</v>
      </c>
      <c r="J1731">
        <v>7750</v>
      </c>
      <c r="K1731">
        <v>11218</v>
      </c>
      <c r="L1731">
        <v>64</v>
      </c>
      <c r="M1731">
        <v>0</v>
      </c>
      <c r="N1731" t="s">
        <v>61</v>
      </c>
      <c r="O1731" t="s">
        <v>47</v>
      </c>
    </row>
    <row r="1732" spans="1:15" x14ac:dyDescent="0.3">
      <c r="A1732" s="7">
        <v>19019</v>
      </c>
      <c r="B1732" s="6" t="s">
        <v>3522</v>
      </c>
      <c r="C1732" t="s">
        <v>3523</v>
      </c>
      <c r="D1732" s="2" t="s">
        <v>45</v>
      </c>
      <c r="E1732" s="4" t="s">
        <v>59</v>
      </c>
      <c r="F1732" t="s">
        <v>67</v>
      </c>
      <c r="G1732">
        <v>493</v>
      </c>
      <c r="H1732">
        <v>19487</v>
      </c>
      <c r="I1732">
        <v>4</v>
      </c>
      <c r="J1732">
        <v>1909</v>
      </c>
      <c r="K1732">
        <v>11970</v>
      </c>
      <c r="L1732">
        <v>49</v>
      </c>
      <c r="M1732">
        <v>3</v>
      </c>
      <c r="N1732" t="s">
        <v>37</v>
      </c>
      <c r="O1732" t="s">
        <v>47</v>
      </c>
    </row>
    <row r="1733" spans="1:15" x14ac:dyDescent="0.3">
      <c r="A1733" s="7">
        <v>19020</v>
      </c>
      <c r="B1733" s="6" t="s">
        <v>3524</v>
      </c>
      <c r="C1733" t="s">
        <v>3525</v>
      </c>
      <c r="D1733" s="2" t="s">
        <v>52</v>
      </c>
      <c r="E1733" s="4" t="s">
        <v>59</v>
      </c>
      <c r="F1733" t="s">
        <v>54</v>
      </c>
      <c r="G1733">
        <v>2753</v>
      </c>
      <c r="H1733">
        <v>47750</v>
      </c>
      <c r="I1733">
        <v>28</v>
      </c>
      <c r="J1733">
        <v>6127</v>
      </c>
      <c r="K1733">
        <v>3109</v>
      </c>
      <c r="L1733">
        <v>7</v>
      </c>
      <c r="M1733">
        <v>5</v>
      </c>
      <c r="N1733" t="s">
        <v>32</v>
      </c>
      <c r="O1733" t="s">
        <v>80</v>
      </c>
    </row>
    <row r="1734" spans="1:15" x14ac:dyDescent="0.3">
      <c r="A1734" s="7">
        <v>19021</v>
      </c>
      <c r="B1734" s="6" t="s">
        <v>3526</v>
      </c>
      <c r="C1734" t="s">
        <v>3527</v>
      </c>
      <c r="D1734" s="2" t="s">
        <v>52</v>
      </c>
      <c r="E1734" s="4" t="s">
        <v>46</v>
      </c>
      <c r="F1734" t="s">
        <v>67</v>
      </c>
      <c r="G1734">
        <v>2388</v>
      </c>
      <c r="H1734">
        <v>25034</v>
      </c>
      <c r="I1734">
        <v>7</v>
      </c>
      <c r="J1734">
        <v>5504</v>
      </c>
      <c r="K1734">
        <v>8438</v>
      </c>
      <c r="L1734">
        <v>41</v>
      </c>
      <c r="M1734">
        <v>2</v>
      </c>
      <c r="N1734" t="s">
        <v>32</v>
      </c>
      <c r="O1734" t="s">
        <v>49</v>
      </c>
    </row>
    <row r="1735" spans="1:15" x14ac:dyDescent="0.3">
      <c r="A1735" s="7">
        <v>19022</v>
      </c>
      <c r="B1735" s="6" t="s">
        <v>3528</v>
      </c>
      <c r="C1735" t="s">
        <v>3529</v>
      </c>
      <c r="D1735" s="2" t="s">
        <v>52</v>
      </c>
      <c r="E1735" s="4" t="s">
        <v>46</v>
      </c>
      <c r="F1735" t="s">
        <v>54</v>
      </c>
      <c r="G1735">
        <v>3248</v>
      </c>
      <c r="H1735">
        <v>27265</v>
      </c>
      <c r="I1735">
        <v>29</v>
      </c>
      <c r="J1735">
        <v>25929</v>
      </c>
      <c r="K1735">
        <v>3047</v>
      </c>
      <c r="L1735">
        <v>15</v>
      </c>
      <c r="M1735">
        <v>4</v>
      </c>
      <c r="N1735" t="s">
        <v>32</v>
      </c>
      <c r="O1735" t="s">
        <v>55</v>
      </c>
    </row>
    <row r="1736" spans="1:15" x14ac:dyDescent="0.3">
      <c r="A1736" s="7">
        <v>19023</v>
      </c>
      <c r="B1736" s="6" t="s">
        <v>3530</v>
      </c>
      <c r="C1736" t="s">
        <v>3531</v>
      </c>
      <c r="D1736" s="2" t="s">
        <v>45</v>
      </c>
      <c r="E1736" s="4" t="s">
        <v>59</v>
      </c>
      <c r="F1736" t="s">
        <v>60</v>
      </c>
      <c r="G1736">
        <v>429</v>
      </c>
      <c r="H1736">
        <v>84549</v>
      </c>
      <c r="I1736">
        <v>11</v>
      </c>
      <c r="J1736">
        <v>1147</v>
      </c>
      <c r="K1736">
        <v>23804</v>
      </c>
      <c r="L1736">
        <v>76</v>
      </c>
      <c r="M1736">
        <v>1</v>
      </c>
      <c r="N1736" t="s">
        <v>32</v>
      </c>
      <c r="O1736" t="s">
        <v>60</v>
      </c>
    </row>
    <row r="1737" spans="1:15" x14ac:dyDescent="0.3">
      <c r="A1737" s="7">
        <v>19024</v>
      </c>
      <c r="B1737" s="6" t="s">
        <v>3532</v>
      </c>
      <c r="C1737" t="s">
        <v>3533</v>
      </c>
      <c r="D1737" s="2" t="s">
        <v>52</v>
      </c>
      <c r="E1737" s="4" t="s">
        <v>59</v>
      </c>
      <c r="F1737" t="s">
        <v>80</v>
      </c>
      <c r="G1737">
        <v>2879</v>
      </c>
      <c r="H1737">
        <v>69083</v>
      </c>
      <c r="I1737">
        <v>35</v>
      </c>
      <c r="J1737">
        <v>3589</v>
      </c>
      <c r="K1737">
        <v>3575</v>
      </c>
      <c r="L1737">
        <v>15</v>
      </c>
      <c r="M1737">
        <v>4</v>
      </c>
      <c r="N1737" t="s">
        <v>37</v>
      </c>
      <c r="O1737" t="s">
        <v>54</v>
      </c>
    </row>
    <row r="1738" spans="1:15" x14ac:dyDescent="0.3">
      <c r="A1738" s="7">
        <v>19025</v>
      </c>
      <c r="B1738" s="6" t="s">
        <v>3534</v>
      </c>
      <c r="C1738" t="s">
        <v>3535</v>
      </c>
      <c r="D1738" s="2" t="s">
        <v>52</v>
      </c>
      <c r="E1738" s="4" t="s">
        <v>53</v>
      </c>
      <c r="F1738" t="s">
        <v>54</v>
      </c>
      <c r="G1738">
        <v>1577</v>
      </c>
      <c r="H1738">
        <v>12834</v>
      </c>
      <c r="I1738">
        <v>19</v>
      </c>
      <c r="J1738">
        <v>25208</v>
      </c>
      <c r="K1738">
        <v>1985</v>
      </c>
      <c r="L1738">
        <v>21</v>
      </c>
      <c r="M1738">
        <v>4</v>
      </c>
      <c r="N1738" t="s">
        <v>37</v>
      </c>
      <c r="O1738" t="s">
        <v>80</v>
      </c>
    </row>
    <row r="1739" spans="1:15" x14ac:dyDescent="0.3">
      <c r="A1739" s="7">
        <v>19026</v>
      </c>
      <c r="B1739" s="6" t="s">
        <v>3536</v>
      </c>
      <c r="C1739" t="s">
        <v>3537</v>
      </c>
      <c r="D1739" s="2" t="s">
        <v>45</v>
      </c>
      <c r="E1739" s="4" t="s">
        <v>46</v>
      </c>
      <c r="F1739" t="s">
        <v>67</v>
      </c>
      <c r="G1739">
        <v>415</v>
      </c>
      <c r="H1739">
        <v>57142</v>
      </c>
      <c r="I1739">
        <v>2</v>
      </c>
      <c r="J1739">
        <v>2764</v>
      </c>
      <c r="K1739">
        <v>8064</v>
      </c>
      <c r="L1739">
        <v>62</v>
      </c>
      <c r="M1739">
        <v>3</v>
      </c>
      <c r="N1739" t="s">
        <v>48</v>
      </c>
      <c r="O1739" t="s">
        <v>47</v>
      </c>
    </row>
    <row r="1740" spans="1:15" x14ac:dyDescent="0.3">
      <c r="A1740" s="7">
        <v>19027</v>
      </c>
      <c r="B1740" s="6" t="s">
        <v>3538</v>
      </c>
      <c r="C1740" t="s">
        <v>3539</v>
      </c>
      <c r="D1740" s="2" t="s">
        <v>70</v>
      </c>
      <c r="E1740" s="4" t="s">
        <v>46</v>
      </c>
      <c r="F1740" t="s">
        <v>60</v>
      </c>
      <c r="G1740">
        <v>51</v>
      </c>
      <c r="H1740">
        <v>73993</v>
      </c>
      <c r="I1740">
        <v>6</v>
      </c>
      <c r="J1740">
        <v>468</v>
      </c>
      <c r="K1740">
        <v>29444</v>
      </c>
      <c r="L1740">
        <v>79</v>
      </c>
      <c r="M1740">
        <v>1</v>
      </c>
      <c r="N1740" t="s">
        <v>48</v>
      </c>
      <c r="O1740" t="s">
        <v>60</v>
      </c>
    </row>
    <row r="1741" spans="1:15" x14ac:dyDescent="0.3">
      <c r="A1741" s="7">
        <v>19028</v>
      </c>
      <c r="B1741" s="6" t="s">
        <v>3540</v>
      </c>
      <c r="C1741" t="s">
        <v>3541</v>
      </c>
      <c r="D1741" s="2" t="s">
        <v>52</v>
      </c>
      <c r="E1741" s="4" t="s">
        <v>59</v>
      </c>
      <c r="F1741" t="s">
        <v>80</v>
      </c>
      <c r="G1741">
        <v>2934</v>
      </c>
      <c r="H1741">
        <v>41122</v>
      </c>
      <c r="I1741">
        <v>37</v>
      </c>
      <c r="J1741">
        <v>24090</v>
      </c>
      <c r="K1741">
        <v>1437</v>
      </c>
      <c r="L1741">
        <v>19</v>
      </c>
      <c r="M1741">
        <v>6</v>
      </c>
      <c r="N1741" t="s">
        <v>37</v>
      </c>
      <c r="O1741" t="s">
        <v>80</v>
      </c>
    </row>
    <row r="1742" spans="1:15" x14ac:dyDescent="0.3">
      <c r="A1742" s="7">
        <v>19029</v>
      </c>
      <c r="B1742" s="6" t="s">
        <v>3542</v>
      </c>
      <c r="C1742" t="s">
        <v>3543</v>
      </c>
      <c r="D1742" s="2" t="s">
        <v>64</v>
      </c>
      <c r="E1742" s="4" t="s">
        <v>59</v>
      </c>
      <c r="F1742" t="s">
        <v>60</v>
      </c>
      <c r="G1742">
        <v>386</v>
      </c>
      <c r="H1742">
        <v>22179</v>
      </c>
      <c r="I1742">
        <v>3</v>
      </c>
      <c r="J1742">
        <v>1433</v>
      </c>
      <c r="K1742">
        <v>29760</v>
      </c>
      <c r="L1742">
        <v>75</v>
      </c>
      <c r="M1742">
        <v>1</v>
      </c>
      <c r="N1742" t="s">
        <v>32</v>
      </c>
      <c r="O1742" t="s">
        <v>60</v>
      </c>
    </row>
    <row r="1743" spans="1:15" x14ac:dyDescent="0.3">
      <c r="A1743" s="7">
        <v>19030</v>
      </c>
      <c r="B1743" s="6" t="s">
        <v>3544</v>
      </c>
      <c r="C1743" t="s">
        <v>3545</v>
      </c>
      <c r="D1743" s="2" t="s">
        <v>58</v>
      </c>
      <c r="E1743" s="4" t="s">
        <v>59</v>
      </c>
      <c r="F1743" t="s">
        <v>60</v>
      </c>
      <c r="G1743">
        <v>67</v>
      </c>
      <c r="H1743">
        <v>17816</v>
      </c>
      <c r="I1743">
        <v>14</v>
      </c>
      <c r="J1743">
        <v>298</v>
      </c>
      <c r="K1743">
        <v>20825</v>
      </c>
      <c r="L1743">
        <v>83</v>
      </c>
      <c r="M1743">
        <v>2</v>
      </c>
      <c r="N1743" t="s">
        <v>48</v>
      </c>
      <c r="O1743" t="s">
        <v>76</v>
      </c>
    </row>
    <row r="1744" spans="1:15" x14ac:dyDescent="0.3">
      <c r="A1744" s="7">
        <v>19031</v>
      </c>
      <c r="B1744" s="6" t="s">
        <v>3546</v>
      </c>
      <c r="C1744" t="s">
        <v>3547</v>
      </c>
      <c r="D1744" s="2" t="s">
        <v>45</v>
      </c>
      <c r="E1744" s="4" t="s">
        <v>59</v>
      </c>
      <c r="F1744" t="s">
        <v>60</v>
      </c>
      <c r="G1744">
        <v>360</v>
      </c>
      <c r="H1744">
        <v>63793</v>
      </c>
      <c r="I1744">
        <v>18</v>
      </c>
      <c r="J1744">
        <v>1469</v>
      </c>
      <c r="K1744">
        <v>12486</v>
      </c>
      <c r="L1744">
        <v>85</v>
      </c>
      <c r="M1744">
        <v>1</v>
      </c>
      <c r="N1744" t="s">
        <v>48</v>
      </c>
      <c r="O1744" t="s">
        <v>60</v>
      </c>
    </row>
    <row r="1745" spans="1:15" x14ac:dyDescent="0.3">
      <c r="A1745" s="7">
        <v>19032</v>
      </c>
      <c r="B1745" s="6" t="s">
        <v>3548</v>
      </c>
      <c r="C1745" t="s">
        <v>3549</v>
      </c>
      <c r="D1745" s="2" t="s">
        <v>52</v>
      </c>
      <c r="E1745" s="4" t="s">
        <v>53</v>
      </c>
      <c r="F1745" t="s">
        <v>54</v>
      </c>
      <c r="G1745">
        <v>2111</v>
      </c>
      <c r="H1745">
        <v>86131</v>
      </c>
      <c r="I1745">
        <v>40</v>
      </c>
      <c r="J1745">
        <v>23044</v>
      </c>
      <c r="K1745">
        <v>3051</v>
      </c>
      <c r="L1745">
        <v>24</v>
      </c>
      <c r="M1745">
        <v>4</v>
      </c>
      <c r="N1745" t="s">
        <v>48</v>
      </c>
      <c r="O1745" t="s">
        <v>55</v>
      </c>
    </row>
    <row r="1746" spans="1:15" x14ac:dyDescent="0.3">
      <c r="A1746" s="7">
        <v>19033</v>
      </c>
      <c r="B1746" s="6" t="s">
        <v>3550</v>
      </c>
      <c r="C1746" t="s">
        <v>3551</v>
      </c>
      <c r="D1746" s="2" t="s">
        <v>70</v>
      </c>
      <c r="E1746" s="4" t="s">
        <v>59</v>
      </c>
      <c r="F1746" t="s">
        <v>60</v>
      </c>
      <c r="G1746">
        <v>20</v>
      </c>
      <c r="H1746">
        <v>62501</v>
      </c>
      <c r="I1746">
        <v>10</v>
      </c>
      <c r="J1746">
        <v>1619</v>
      </c>
      <c r="K1746">
        <v>29961</v>
      </c>
      <c r="L1746">
        <v>85</v>
      </c>
      <c r="M1746">
        <v>1</v>
      </c>
      <c r="N1746" t="s">
        <v>32</v>
      </c>
      <c r="O1746" t="s">
        <v>60</v>
      </c>
    </row>
    <row r="1747" spans="1:15" x14ac:dyDescent="0.3">
      <c r="A1747" s="7">
        <v>19034</v>
      </c>
      <c r="B1747" s="6" t="s">
        <v>3552</v>
      </c>
      <c r="C1747" t="s">
        <v>3553</v>
      </c>
      <c r="D1747" s="2" t="s">
        <v>58</v>
      </c>
      <c r="E1747" s="4" t="s">
        <v>59</v>
      </c>
      <c r="F1747" t="s">
        <v>60</v>
      </c>
      <c r="G1747">
        <v>55</v>
      </c>
      <c r="H1747">
        <v>16415</v>
      </c>
      <c r="I1747">
        <v>2</v>
      </c>
      <c r="J1747">
        <v>1108</v>
      </c>
      <c r="K1747">
        <v>17944</v>
      </c>
      <c r="L1747">
        <v>90</v>
      </c>
      <c r="M1747">
        <v>1</v>
      </c>
      <c r="N1747" t="s">
        <v>61</v>
      </c>
      <c r="O1747" t="s">
        <v>60</v>
      </c>
    </row>
    <row r="1748" spans="1:15" x14ac:dyDescent="0.3">
      <c r="A1748" s="7">
        <v>19035</v>
      </c>
      <c r="B1748" s="6" t="s">
        <v>3554</v>
      </c>
      <c r="C1748" t="s">
        <v>3555</v>
      </c>
      <c r="D1748" s="2" t="s">
        <v>64</v>
      </c>
      <c r="E1748" s="4" t="s">
        <v>46</v>
      </c>
      <c r="F1748" t="s">
        <v>60</v>
      </c>
      <c r="G1748">
        <v>252</v>
      </c>
      <c r="H1748">
        <v>57619</v>
      </c>
      <c r="I1748">
        <v>19</v>
      </c>
      <c r="J1748">
        <v>1290</v>
      </c>
      <c r="K1748">
        <v>28209</v>
      </c>
      <c r="L1748">
        <v>86</v>
      </c>
      <c r="M1748">
        <v>1</v>
      </c>
      <c r="N1748" t="s">
        <v>32</v>
      </c>
      <c r="O1748" t="s">
        <v>60</v>
      </c>
    </row>
    <row r="1749" spans="1:15" x14ac:dyDescent="0.3">
      <c r="A1749" s="7">
        <v>19036</v>
      </c>
      <c r="B1749" s="6" t="s">
        <v>3556</v>
      </c>
      <c r="C1749" t="s">
        <v>3557</v>
      </c>
      <c r="D1749" s="2" t="s">
        <v>58</v>
      </c>
      <c r="E1749" s="4" t="s">
        <v>59</v>
      </c>
      <c r="F1749" t="s">
        <v>60</v>
      </c>
      <c r="G1749">
        <v>219</v>
      </c>
      <c r="H1749">
        <v>81727</v>
      </c>
      <c r="I1749">
        <v>14</v>
      </c>
      <c r="J1749">
        <v>1663</v>
      </c>
      <c r="K1749">
        <v>27789</v>
      </c>
      <c r="L1749">
        <v>90</v>
      </c>
      <c r="M1749">
        <v>1</v>
      </c>
      <c r="N1749" t="s">
        <v>48</v>
      </c>
      <c r="O1749" t="s">
        <v>60</v>
      </c>
    </row>
    <row r="1750" spans="1:15" x14ac:dyDescent="0.3">
      <c r="A1750" s="7">
        <v>19037</v>
      </c>
      <c r="B1750" s="6" t="s">
        <v>3558</v>
      </c>
      <c r="C1750" t="s">
        <v>3559</v>
      </c>
      <c r="D1750" s="2" t="s">
        <v>58</v>
      </c>
      <c r="E1750" s="4" t="s">
        <v>59</v>
      </c>
      <c r="F1750" t="s">
        <v>60</v>
      </c>
      <c r="G1750">
        <v>178</v>
      </c>
      <c r="H1750">
        <v>75990</v>
      </c>
      <c r="I1750">
        <v>5</v>
      </c>
      <c r="J1750">
        <v>363</v>
      </c>
      <c r="K1750">
        <v>12034</v>
      </c>
      <c r="L1750">
        <v>89</v>
      </c>
      <c r="M1750">
        <v>1</v>
      </c>
      <c r="N1750" t="s">
        <v>32</v>
      </c>
      <c r="O1750" t="s">
        <v>60</v>
      </c>
    </row>
    <row r="1751" spans="1:15" x14ac:dyDescent="0.3">
      <c r="A1751" s="7">
        <v>19038</v>
      </c>
      <c r="B1751" s="6" t="s">
        <v>3560</v>
      </c>
      <c r="C1751" t="s">
        <v>3561</v>
      </c>
      <c r="D1751" s="2" t="s">
        <v>45</v>
      </c>
      <c r="E1751" s="4" t="s">
        <v>59</v>
      </c>
      <c r="F1751" t="s">
        <v>76</v>
      </c>
      <c r="G1751">
        <v>983</v>
      </c>
      <c r="H1751">
        <v>88688</v>
      </c>
      <c r="I1751">
        <v>7</v>
      </c>
      <c r="J1751">
        <v>2056</v>
      </c>
      <c r="K1751">
        <v>15526</v>
      </c>
      <c r="L1751">
        <v>57</v>
      </c>
      <c r="M1751">
        <v>1</v>
      </c>
      <c r="N1751" t="s">
        <v>37</v>
      </c>
      <c r="O1751" t="s">
        <v>76</v>
      </c>
    </row>
    <row r="1752" spans="1:15" x14ac:dyDescent="0.3">
      <c r="A1752" s="7">
        <v>19039</v>
      </c>
      <c r="B1752" s="6" t="s">
        <v>3562</v>
      </c>
      <c r="C1752" t="s">
        <v>3563</v>
      </c>
      <c r="D1752" s="2" t="s">
        <v>58</v>
      </c>
      <c r="E1752" s="4" t="s">
        <v>59</v>
      </c>
      <c r="F1752" t="s">
        <v>60</v>
      </c>
      <c r="G1752">
        <v>116</v>
      </c>
      <c r="H1752">
        <v>12640</v>
      </c>
      <c r="I1752">
        <v>6</v>
      </c>
      <c r="J1752">
        <v>879</v>
      </c>
      <c r="K1752">
        <v>28452</v>
      </c>
      <c r="L1752">
        <v>77</v>
      </c>
      <c r="M1752">
        <v>2</v>
      </c>
      <c r="N1752" t="s">
        <v>61</v>
      </c>
      <c r="O1752" t="s">
        <v>60</v>
      </c>
    </row>
    <row r="1753" spans="1:15" x14ac:dyDescent="0.3">
      <c r="A1753" s="7">
        <v>19040</v>
      </c>
      <c r="B1753" s="6" t="s">
        <v>3564</v>
      </c>
      <c r="C1753" t="s">
        <v>3565</v>
      </c>
      <c r="D1753" s="2" t="s">
        <v>52</v>
      </c>
      <c r="E1753" s="4" t="s">
        <v>46</v>
      </c>
      <c r="F1753" t="s">
        <v>67</v>
      </c>
      <c r="G1753">
        <v>1961</v>
      </c>
      <c r="H1753">
        <v>42690</v>
      </c>
      <c r="I1753">
        <v>13</v>
      </c>
      <c r="J1753">
        <v>2076</v>
      </c>
      <c r="K1753">
        <v>18694</v>
      </c>
      <c r="L1753">
        <v>44</v>
      </c>
      <c r="M1753">
        <v>3</v>
      </c>
      <c r="N1753" t="s">
        <v>48</v>
      </c>
      <c r="O1753" t="s">
        <v>76</v>
      </c>
    </row>
    <row r="1754" spans="1:15" x14ac:dyDescent="0.3">
      <c r="A1754" s="7">
        <v>19041</v>
      </c>
      <c r="B1754" s="6" t="s">
        <v>3566</v>
      </c>
      <c r="C1754" t="s">
        <v>3567</v>
      </c>
      <c r="D1754" s="2" t="s">
        <v>45</v>
      </c>
      <c r="E1754" s="4" t="s">
        <v>59</v>
      </c>
      <c r="F1754" t="s">
        <v>60</v>
      </c>
      <c r="G1754">
        <v>740</v>
      </c>
      <c r="H1754">
        <v>70345</v>
      </c>
      <c r="I1754">
        <v>18</v>
      </c>
      <c r="J1754">
        <v>1570</v>
      </c>
      <c r="K1754">
        <v>12856</v>
      </c>
      <c r="L1754">
        <v>79</v>
      </c>
      <c r="M1754">
        <v>1</v>
      </c>
      <c r="N1754" t="s">
        <v>61</v>
      </c>
      <c r="O1754" t="s">
        <v>60</v>
      </c>
    </row>
    <row r="1755" spans="1:15" x14ac:dyDescent="0.3">
      <c r="A1755" s="7">
        <v>19042</v>
      </c>
      <c r="B1755" s="6" t="s">
        <v>3568</v>
      </c>
      <c r="C1755" t="s">
        <v>3569</v>
      </c>
      <c r="D1755" s="2" t="s">
        <v>52</v>
      </c>
      <c r="E1755" s="4" t="s">
        <v>46</v>
      </c>
      <c r="F1755" t="s">
        <v>76</v>
      </c>
      <c r="G1755">
        <v>2061</v>
      </c>
      <c r="H1755">
        <v>89109</v>
      </c>
      <c r="I1755">
        <v>16</v>
      </c>
      <c r="J1755">
        <v>2044</v>
      </c>
      <c r="K1755">
        <v>20139</v>
      </c>
      <c r="L1755">
        <v>76</v>
      </c>
      <c r="M1755">
        <v>1</v>
      </c>
      <c r="N1755" t="s">
        <v>48</v>
      </c>
      <c r="O1755" t="s">
        <v>76</v>
      </c>
    </row>
    <row r="1756" spans="1:15" x14ac:dyDescent="0.3">
      <c r="A1756" s="7">
        <v>19043</v>
      </c>
      <c r="B1756" s="6" t="s">
        <v>3570</v>
      </c>
      <c r="C1756" t="s">
        <v>3571</v>
      </c>
      <c r="D1756" s="2" t="s">
        <v>58</v>
      </c>
      <c r="E1756" s="4" t="s">
        <v>59</v>
      </c>
      <c r="F1756" t="s">
        <v>60</v>
      </c>
      <c r="G1756">
        <v>87</v>
      </c>
      <c r="H1756">
        <v>88293</v>
      </c>
      <c r="I1756">
        <v>9</v>
      </c>
      <c r="J1756">
        <v>1699</v>
      </c>
      <c r="K1756">
        <v>19406</v>
      </c>
      <c r="L1756">
        <v>75</v>
      </c>
      <c r="M1756">
        <v>2</v>
      </c>
      <c r="N1756" t="s">
        <v>48</v>
      </c>
      <c r="O1756" t="s">
        <v>60</v>
      </c>
    </row>
    <row r="1757" spans="1:15" x14ac:dyDescent="0.3">
      <c r="A1757" s="7">
        <v>19044</v>
      </c>
      <c r="B1757" s="6" t="s">
        <v>3572</v>
      </c>
      <c r="C1757" t="s">
        <v>3573</v>
      </c>
      <c r="D1757" s="2" t="s">
        <v>45</v>
      </c>
      <c r="E1757" s="4" t="s">
        <v>59</v>
      </c>
      <c r="F1757" t="s">
        <v>76</v>
      </c>
      <c r="G1757">
        <v>736</v>
      </c>
      <c r="H1757">
        <v>69786</v>
      </c>
      <c r="I1757">
        <v>24</v>
      </c>
      <c r="J1757">
        <v>1512</v>
      </c>
      <c r="K1757">
        <v>21475</v>
      </c>
      <c r="L1757">
        <v>76</v>
      </c>
      <c r="M1757">
        <v>3</v>
      </c>
      <c r="N1757" t="s">
        <v>32</v>
      </c>
      <c r="O1757" t="s">
        <v>47</v>
      </c>
    </row>
    <row r="1758" spans="1:15" x14ac:dyDescent="0.3">
      <c r="A1758" s="7">
        <v>19045</v>
      </c>
      <c r="B1758" s="6" t="s">
        <v>3574</v>
      </c>
      <c r="C1758" t="s">
        <v>3575</v>
      </c>
      <c r="D1758" s="2" t="s">
        <v>52</v>
      </c>
      <c r="E1758" s="4" t="s">
        <v>59</v>
      </c>
      <c r="F1758" t="s">
        <v>80</v>
      </c>
      <c r="G1758">
        <v>1709</v>
      </c>
      <c r="H1758">
        <v>34776</v>
      </c>
      <c r="I1758">
        <v>53</v>
      </c>
      <c r="J1758">
        <v>11625</v>
      </c>
      <c r="K1758">
        <v>1605</v>
      </c>
      <c r="L1758">
        <v>20</v>
      </c>
      <c r="M1758">
        <v>6</v>
      </c>
      <c r="N1758" t="s">
        <v>37</v>
      </c>
      <c r="O1758" t="s">
        <v>47</v>
      </c>
    </row>
    <row r="1759" spans="1:15" x14ac:dyDescent="0.3">
      <c r="A1759" s="7">
        <v>19046</v>
      </c>
      <c r="B1759" s="6" t="s">
        <v>3576</v>
      </c>
      <c r="C1759" t="s">
        <v>3577</v>
      </c>
      <c r="D1759" s="2" t="s">
        <v>52</v>
      </c>
      <c r="E1759" s="4" t="s">
        <v>46</v>
      </c>
      <c r="F1759" t="s">
        <v>47</v>
      </c>
      <c r="G1759">
        <v>918</v>
      </c>
      <c r="H1759">
        <v>34605</v>
      </c>
      <c r="I1759">
        <v>17</v>
      </c>
      <c r="J1759">
        <v>7085</v>
      </c>
      <c r="K1759">
        <v>9239</v>
      </c>
      <c r="L1759">
        <v>53</v>
      </c>
      <c r="M1759">
        <v>1</v>
      </c>
      <c r="N1759" t="s">
        <v>61</v>
      </c>
      <c r="O1759" t="s">
        <v>73</v>
      </c>
    </row>
    <row r="1760" spans="1:15" x14ac:dyDescent="0.3">
      <c r="A1760" s="7">
        <v>19047</v>
      </c>
      <c r="B1760" s="6" t="s">
        <v>3578</v>
      </c>
      <c r="C1760" t="s">
        <v>3579</v>
      </c>
      <c r="D1760" s="2" t="s">
        <v>58</v>
      </c>
      <c r="E1760" s="4" t="s">
        <v>59</v>
      </c>
      <c r="F1760" t="s">
        <v>60</v>
      </c>
      <c r="G1760">
        <v>50</v>
      </c>
      <c r="H1760">
        <v>20366</v>
      </c>
      <c r="I1760">
        <v>13</v>
      </c>
      <c r="J1760">
        <v>1156</v>
      </c>
      <c r="K1760">
        <v>27165</v>
      </c>
      <c r="L1760">
        <v>87</v>
      </c>
      <c r="M1760">
        <v>2</v>
      </c>
      <c r="N1760" t="s">
        <v>48</v>
      </c>
      <c r="O1760" t="s">
        <v>76</v>
      </c>
    </row>
    <row r="1761" spans="1:15" x14ac:dyDescent="0.3">
      <c r="A1761" s="7">
        <v>19048</v>
      </c>
      <c r="B1761" s="6" t="s">
        <v>3580</v>
      </c>
      <c r="C1761" t="s">
        <v>3581</v>
      </c>
      <c r="D1761" s="2" t="s">
        <v>58</v>
      </c>
      <c r="E1761" s="4" t="s">
        <v>59</v>
      </c>
      <c r="F1761" t="s">
        <v>60</v>
      </c>
      <c r="G1761">
        <v>83</v>
      </c>
      <c r="H1761">
        <v>44714</v>
      </c>
      <c r="I1761">
        <v>8</v>
      </c>
      <c r="J1761">
        <v>377</v>
      </c>
      <c r="K1761">
        <v>20395</v>
      </c>
      <c r="L1761">
        <v>92</v>
      </c>
      <c r="M1761">
        <v>2</v>
      </c>
      <c r="N1761" t="s">
        <v>48</v>
      </c>
      <c r="O1761" t="s">
        <v>60</v>
      </c>
    </row>
    <row r="1762" spans="1:15" x14ac:dyDescent="0.3">
      <c r="A1762" s="7">
        <v>19049</v>
      </c>
      <c r="B1762" s="6" t="s">
        <v>3582</v>
      </c>
      <c r="C1762" t="s">
        <v>3583</v>
      </c>
      <c r="D1762" s="2" t="s">
        <v>52</v>
      </c>
      <c r="E1762" s="4" t="s">
        <v>53</v>
      </c>
      <c r="F1762" t="s">
        <v>54</v>
      </c>
      <c r="G1762">
        <v>1396</v>
      </c>
      <c r="H1762">
        <v>84031</v>
      </c>
      <c r="I1762">
        <v>40</v>
      </c>
      <c r="J1762">
        <v>18820</v>
      </c>
      <c r="K1762">
        <v>2958</v>
      </c>
      <c r="L1762">
        <v>5</v>
      </c>
      <c r="M1762">
        <v>6</v>
      </c>
      <c r="N1762" t="s">
        <v>61</v>
      </c>
      <c r="O1762" t="s">
        <v>49</v>
      </c>
    </row>
    <row r="1763" spans="1:15" x14ac:dyDescent="0.3">
      <c r="A1763" s="7">
        <v>19050</v>
      </c>
      <c r="B1763" s="6" t="s">
        <v>3584</v>
      </c>
      <c r="C1763" t="s">
        <v>3585</v>
      </c>
      <c r="D1763" s="2" t="s">
        <v>70</v>
      </c>
      <c r="E1763" s="4" t="s">
        <v>59</v>
      </c>
      <c r="F1763" t="s">
        <v>60</v>
      </c>
      <c r="G1763">
        <v>143</v>
      </c>
      <c r="H1763">
        <v>13319</v>
      </c>
      <c r="I1763">
        <v>14</v>
      </c>
      <c r="J1763">
        <v>1562</v>
      </c>
      <c r="K1763">
        <v>17385</v>
      </c>
      <c r="L1763">
        <v>99</v>
      </c>
      <c r="M1763">
        <v>2</v>
      </c>
      <c r="N1763" t="s">
        <v>32</v>
      </c>
      <c r="O1763" t="s">
        <v>60</v>
      </c>
    </row>
    <row r="1764" spans="1:15" x14ac:dyDescent="0.3">
      <c r="A1764" s="7">
        <v>19051</v>
      </c>
      <c r="B1764" s="6" t="s">
        <v>3586</v>
      </c>
      <c r="C1764" t="s">
        <v>3587</v>
      </c>
      <c r="D1764" s="2" t="s">
        <v>52</v>
      </c>
      <c r="E1764" s="4" t="s">
        <v>46</v>
      </c>
      <c r="F1764" t="s">
        <v>76</v>
      </c>
      <c r="G1764">
        <v>1426</v>
      </c>
      <c r="H1764">
        <v>87534</v>
      </c>
      <c r="I1764">
        <v>8</v>
      </c>
      <c r="J1764">
        <v>2208</v>
      </c>
      <c r="K1764">
        <v>14409</v>
      </c>
      <c r="L1764">
        <v>75</v>
      </c>
      <c r="M1764">
        <v>1</v>
      </c>
      <c r="N1764" t="s">
        <v>48</v>
      </c>
      <c r="O1764" t="s">
        <v>76</v>
      </c>
    </row>
    <row r="1765" spans="1:15" x14ac:dyDescent="0.3">
      <c r="A1765" s="7">
        <v>19052</v>
      </c>
      <c r="B1765" s="6" t="s">
        <v>3588</v>
      </c>
      <c r="C1765" t="s">
        <v>3589</v>
      </c>
      <c r="D1765" s="2" t="s">
        <v>64</v>
      </c>
      <c r="E1765" s="4" t="s">
        <v>59</v>
      </c>
      <c r="F1765" t="s">
        <v>60</v>
      </c>
      <c r="G1765">
        <v>101</v>
      </c>
      <c r="H1765">
        <v>77799</v>
      </c>
      <c r="I1765">
        <v>2</v>
      </c>
      <c r="J1765">
        <v>353</v>
      </c>
      <c r="K1765">
        <v>29251</v>
      </c>
      <c r="L1765">
        <v>89</v>
      </c>
      <c r="M1765">
        <v>1</v>
      </c>
      <c r="N1765" t="s">
        <v>48</v>
      </c>
      <c r="O1765" t="s">
        <v>60</v>
      </c>
    </row>
    <row r="1766" spans="1:15" x14ac:dyDescent="0.3">
      <c r="A1766" s="7">
        <v>19053</v>
      </c>
      <c r="B1766" s="6" t="s">
        <v>3590</v>
      </c>
      <c r="C1766" t="s">
        <v>3591</v>
      </c>
      <c r="D1766" s="2" t="s">
        <v>58</v>
      </c>
      <c r="E1766" s="4" t="s">
        <v>46</v>
      </c>
      <c r="F1766" t="s">
        <v>47</v>
      </c>
      <c r="G1766">
        <v>216</v>
      </c>
      <c r="H1766">
        <v>56999</v>
      </c>
      <c r="I1766">
        <v>15</v>
      </c>
      <c r="J1766">
        <v>2033</v>
      </c>
      <c r="K1766">
        <v>11620</v>
      </c>
      <c r="L1766">
        <v>69</v>
      </c>
      <c r="M1766">
        <v>1</v>
      </c>
      <c r="N1766" t="s">
        <v>61</v>
      </c>
      <c r="O1766" t="s">
        <v>76</v>
      </c>
    </row>
    <row r="1767" spans="1:15" x14ac:dyDescent="0.3">
      <c r="A1767" s="7">
        <v>19054</v>
      </c>
      <c r="B1767" s="6" t="s">
        <v>3592</v>
      </c>
      <c r="C1767" t="s">
        <v>3593</v>
      </c>
      <c r="D1767" s="2" t="s">
        <v>45</v>
      </c>
      <c r="E1767" s="4" t="s">
        <v>46</v>
      </c>
      <c r="F1767" t="s">
        <v>76</v>
      </c>
      <c r="G1767">
        <v>701</v>
      </c>
      <c r="H1767">
        <v>12379</v>
      </c>
      <c r="I1767">
        <v>11</v>
      </c>
      <c r="J1767">
        <v>1832</v>
      </c>
      <c r="K1767">
        <v>20964</v>
      </c>
      <c r="L1767">
        <v>59</v>
      </c>
      <c r="M1767">
        <v>2</v>
      </c>
      <c r="N1767" t="s">
        <v>48</v>
      </c>
      <c r="O1767" t="s">
        <v>49</v>
      </c>
    </row>
    <row r="1768" spans="1:15" x14ac:dyDescent="0.3">
      <c r="A1768" s="7">
        <v>19055</v>
      </c>
      <c r="B1768" s="6" t="s">
        <v>3594</v>
      </c>
      <c r="C1768" t="s">
        <v>3595</v>
      </c>
      <c r="D1768" s="2" t="s">
        <v>52</v>
      </c>
      <c r="E1768" s="4" t="s">
        <v>53</v>
      </c>
      <c r="F1768" t="s">
        <v>54</v>
      </c>
      <c r="G1768">
        <v>2499</v>
      </c>
      <c r="H1768">
        <v>30897</v>
      </c>
      <c r="I1768">
        <v>36</v>
      </c>
      <c r="J1768">
        <v>5218</v>
      </c>
      <c r="K1768">
        <v>3035</v>
      </c>
      <c r="L1768">
        <v>5</v>
      </c>
      <c r="M1768">
        <v>7</v>
      </c>
      <c r="N1768" t="s">
        <v>48</v>
      </c>
      <c r="O1768" t="s">
        <v>55</v>
      </c>
    </row>
    <row r="1769" spans="1:15" x14ac:dyDescent="0.3">
      <c r="A1769" s="7">
        <v>19056</v>
      </c>
      <c r="B1769" s="6" t="s">
        <v>3596</v>
      </c>
      <c r="C1769" t="s">
        <v>3597</v>
      </c>
      <c r="D1769" s="2" t="s">
        <v>45</v>
      </c>
      <c r="E1769" s="4" t="s">
        <v>46</v>
      </c>
      <c r="F1769" t="s">
        <v>76</v>
      </c>
      <c r="G1769">
        <v>937</v>
      </c>
      <c r="H1769">
        <v>21687</v>
      </c>
      <c r="I1769">
        <v>17</v>
      </c>
      <c r="J1769">
        <v>1124</v>
      </c>
      <c r="K1769">
        <v>20986</v>
      </c>
      <c r="L1769">
        <v>82</v>
      </c>
      <c r="M1769">
        <v>1</v>
      </c>
      <c r="N1769" t="s">
        <v>37</v>
      </c>
      <c r="O1769" t="s">
        <v>76</v>
      </c>
    </row>
    <row r="1770" spans="1:15" x14ac:dyDescent="0.3">
      <c r="A1770" s="7">
        <v>19057</v>
      </c>
      <c r="B1770" s="6" t="s">
        <v>3598</v>
      </c>
      <c r="C1770" t="s">
        <v>3599</v>
      </c>
      <c r="D1770" s="2" t="s">
        <v>70</v>
      </c>
      <c r="E1770" s="4" t="s">
        <v>59</v>
      </c>
      <c r="F1770" t="s">
        <v>60</v>
      </c>
      <c r="G1770">
        <v>161</v>
      </c>
      <c r="H1770">
        <v>53824</v>
      </c>
      <c r="I1770">
        <v>3</v>
      </c>
      <c r="J1770">
        <v>601</v>
      </c>
      <c r="K1770">
        <v>24224</v>
      </c>
      <c r="L1770">
        <v>100</v>
      </c>
      <c r="M1770">
        <v>1</v>
      </c>
      <c r="N1770" t="s">
        <v>61</v>
      </c>
      <c r="O1770" t="s">
        <v>76</v>
      </c>
    </row>
    <row r="1771" spans="1:15" x14ac:dyDescent="0.3">
      <c r="A1771" s="7">
        <v>19058</v>
      </c>
      <c r="B1771" s="6" t="s">
        <v>3600</v>
      </c>
      <c r="C1771" t="s">
        <v>3601</v>
      </c>
      <c r="D1771" s="2" t="s">
        <v>45</v>
      </c>
      <c r="E1771" s="4" t="s">
        <v>46</v>
      </c>
      <c r="F1771" t="s">
        <v>47</v>
      </c>
      <c r="G1771">
        <v>691</v>
      </c>
      <c r="H1771">
        <v>54034</v>
      </c>
      <c r="I1771">
        <v>18</v>
      </c>
      <c r="J1771">
        <v>3265</v>
      </c>
      <c r="K1771">
        <v>9910</v>
      </c>
      <c r="L1771">
        <v>60</v>
      </c>
      <c r="M1771">
        <v>1</v>
      </c>
      <c r="N1771" t="s">
        <v>37</v>
      </c>
      <c r="O1771" t="s">
        <v>49</v>
      </c>
    </row>
    <row r="1772" spans="1:15" x14ac:dyDescent="0.3">
      <c r="A1772" s="7">
        <v>19059</v>
      </c>
      <c r="B1772" s="6" t="s">
        <v>3602</v>
      </c>
      <c r="C1772" t="s">
        <v>3603</v>
      </c>
      <c r="D1772" s="2" t="s">
        <v>45</v>
      </c>
      <c r="E1772" s="4" t="s">
        <v>59</v>
      </c>
      <c r="F1772" t="s">
        <v>60</v>
      </c>
      <c r="G1772">
        <v>378</v>
      </c>
      <c r="H1772">
        <v>41057</v>
      </c>
      <c r="I1772">
        <v>5</v>
      </c>
      <c r="J1772">
        <v>1657</v>
      </c>
      <c r="K1772">
        <v>26762</v>
      </c>
      <c r="L1772">
        <v>92</v>
      </c>
      <c r="M1772">
        <v>2</v>
      </c>
      <c r="N1772" t="s">
        <v>32</v>
      </c>
      <c r="O1772" t="s">
        <v>76</v>
      </c>
    </row>
    <row r="1773" spans="1:15" x14ac:dyDescent="0.3">
      <c r="A1773" s="7">
        <v>19060</v>
      </c>
      <c r="B1773" s="6" t="s">
        <v>3604</v>
      </c>
      <c r="C1773" t="s">
        <v>3605</v>
      </c>
      <c r="D1773" s="2" t="s">
        <v>52</v>
      </c>
      <c r="E1773" s="4" t="s">
        <v>46</v>
      </c>
      <c r="F1773" t="s">
        <v>80</v>
      </c>
      <c r="G1773">
        <v>2643</v>
      </c>
      <c r="H1773">
        <v>47750</v>
      </c>
      <c r="I1773">
        <v>52</v>
      </c>
      <c r="J1773">
        <v>10101</v>
      </c>
      <c r="K1773">
        <v>3696</v>
      </c>
      <c r="L1773">
        <v>15</v>
      </c>
      <c r="M1773">
        <v>6</v>
      </c>
      <c r="N1773" t="s">
        <v>37</v>
      </c>
      <c r="O1773" t="s">
        <v>80</v>
      </c>
    </row>
    <row r="1774" spans="1:15" x14ac:dyDescent="0.3">
      <c r="A1774" s="7">
        <v>19061</v>
      </c>
      <c r="B1774" s="6" t="s">
        <v>3606</v>
      </c>
      <c r="C1774" t="s">
        <v>3607</v>
      </c>
      <c r="D1774" s="2" t="s">
        <v>58</v>
      </c>
      <c r="E1774" s="4" t="s">
        <v>59</v>
      </c>
      <c r="F1774" t="s">
        <v>60</v>
      </c>
      <c r="G1774">
        <v>96</v>
      </c>
      <c r="H1774">
        <v>71213</v>
      </c>
      <c r="I1774">
        <v>20</v>
      </c>
      <c r="J1774">
        <v>494</v>
      </c>
      <c r="K1774">
        <v>13486</v>
      </c>
      <c r="L1774">
        <v>85</v>
      </c>
      <c r="M1774">
        <v>2</v>
      </c>
      <c r="N1774" t="s">
        <v>61</v>
      </c>
      <c r="O1774" t="s">
        <v>60</v>
      </c>
    </row>
    <row r="1775" spans="1:15" x14ac:dyDescent="0.3">
      <c r="A1775" s="7">
        <v>19062</v>
      </c>
      <c r="B1775" s="6" t="s">
        <v>3608</v>
      </c>
      <c r="C1775" t="s">
        <v>3609</v>
      </c>
      <c r="D1775" s="2" t="s">
        <v>79</v>
      </c>
      <c r="E1775" s="4" t="s">
        <v>46</v>
      </c>
      <c r="F1775" t="s">
        <v>76</v>
      </c>
      <c r="G1775">
        <v>3866</v>
      </c>
      <c r="H1775">
        <v>88556</v>
      </c>
      <c r="I1775">
        <v>8</v>
      </c>
      <c r="J1775">
        <v>1904</v>
      </c>
      <c r="K1775">
        <v>14580</v>
      </c>
      <c r="L1775">
        <v>73</v>
      </c>
      <c r="M1775">
        <v>1</v>
      </c>
      <c r="N1775" t="s">
        <v>61</v>
      </c>
      <c r="O1775" t="s">
        <v>76</v>
      </c>
    </row>
    <row r="1776" spans="1:15" x14ac:dyDescent="0.3">
      <c r="A1776" s="7">
        <v>19063</v>
      </c>
      <c r="B1776" s="6" t="s">
        <v>3610</v>
      </c>
      <c r="C1776" t="s">
        <v>3611</v>
      </c>
      <c r="D1776" s="2" t="s">
        <v>58</v>
      </c>
      <c r="E1776" s="4" t="s">
        <v>59</v>
      </c>
      <c r="F1776" t="s">
        <v>60</v>
      </c>
      <c r="G1776">
        <v>177</v>
      </c>
      <c r="H1776">
        <v>45453</v>
      </c>
      <c r="I1776">
        <v>14</v>
      </c>
      <c r="J1776">
        <v>547</v>
      </c>
      <c r="K1776">
        <v>18850</v>
      </c>
      <c r="L1776">
        <v>100</v>
      </c>
      <c r="M1776">
        <v>2</v>
      </c>
      <c r="N1776" t="s">
        <v>32</v>
      </c>
      <c r="O1776" t="s">
        <v>60</v>
      </c>
    </row>
    <row r="1777" spans="1:15" x14ac:dyDescent="0.3">
      <c r="A1777" s="7">
        <v>19064</v>
      </c>
      <c r="B1777" s="6" t="s">
        <v>3612</v>
      </c>
      <c r="C1777" t="s">
        <v>3613</v>
      </c>
      <c r="D1777" s="2" t="s">
        <v>58</v>
      </c>
      <c r="E1777" s="4" t="s">
        <v>46</v>
      </c>
      <c r="F1777" t="s">
        <v>67</v>
      </c>
      <c r="G1777">
        <v>213</v>
      </c>
      <c r="H1777">
        <v>68727</v>
      </c>
      <c r="I1777">
        <v>4</v>
      </c>
      <c r="J1777">
        <v>3115</v>
      </c>
      <c r="K1777">
        <v>13362</v>
      </c>
      <c r="L1777">
        <v>56</v>
      </c>
      <c r="M1777">
        <v>2</v>
      </c>
      <c r="N1777" t="s">
        <v>48</v>
      </c>
      <c r="O1777" t="s">
        <v>47</v>
      </c>
    </row>
    <row r="1778" spans="1:15" x14ac:dyDescent="0.3">
      <c r="A1778" s="7">
        <v>19065</v>
      </c>
      <c r="B1778" s="6" t="s">
        <v>3614</v>
      </c>
      <c r="C1778" t="s">
        <v>3615</v>
      </c>
      <c r="D1778" s="2" t="s">
        <v>52</v>
      </c>
      <c r="E1778" s="4" t="s">
        <v>53</v>
      </c>
      <c r="F1778" t="s">
        <v>54</v>
      </c>
      <c r="G1778">
        <v>2746</v>
      </c>
      <c r="H1778">
        <v>29422</v>
      </c>
      <c r="I1778">
        <v>37</v>
      </c>
      <c r="J1778">
        <v>8165</v>
      </c>
      <c r="K1778">
        <v>3276</v>
      </c>
      <c r="L1778">
        <v>10</v>
      </c>
      <c r="M1778">
        <v>5</v>
      </c>
      <c r="N1778" t="s">
        <v>48</v>
      </c>
      <c r="O1778" t="s">
        <v>55</v>
      </c>
    </row>
    <row r="1779" spans="1:15" x14ac:dyDescent="0.3">
      <c r="A1779" s="7">
        <v>19066</v>
      </c>
      <c r="B1779" s="6" t="s">
        <v>3616</v>
      </c>
      <c r="C1779" t="s">
        <v>3617</v>
      </c>
      <c r="D1779" s="2" t="s">
        <v>64</v>
      </c>
      <c r="E1779" s="4" t="s">
        <v>59</v>
      </c>
      <c r="F1779" t="s">
        <v>60</v>
      </c>
      <c r="G1779">
        <v>477</v>
      </c>
      <c r="H1779">
        <v>49817</v>
      </c>
      <c r="I1779">
        <v>8</v>
      </c>
      <c r="J1779">
        <v>577</v>
      </c>
      <c r="K1779">
        <v>22708</v>
      </c>
      <c r="L1779">
        <v>77</v>
      </c>
      <c r="M1779">
        <v>1</v>
      </c>
      <c r="N1779" t="s">
        <v>61</v>
      </c>
      <c r="O1779" t="s">
        <v>76</v>
      </c>
    </row>
    <row r="1780" spans="1:15" x14ac:dyDescent="0.3">
      <c r="A1780" s="7">
        <v>19067</v>
      </c>
      <c r="B1780" s="6" t="s">
        <v>3618</v>
      </c>
      <c r="C1780" t="s">
        <v>3619</v>
      </c>
      <c r="D1780" s="2" t="s">
        <v>58</v>
      </c>
      <c r="E1780" s="4" t="s">
        <v>59</v>
      </c>
      <c r="F1780" t="s">
        <v>60</v>
      </c>
      <c r="G1780">
        <v>179</v>
      </c>
      <c r="H1780">
        <v>34776</v>
      </c>
      <c r="I1780">
        <v>18</v>
      </c>
      <c r="J1780">
        <v>744</v>
      </c>
      <c r="K1780">
        <v>12038</v>
      </c>
      <c r="L1780">
        <v>83</v>
      </c>
      <c r="M1780">
        <v>1</v>
      </c>
      <c r="N1780" t="s">
        <v>48</v>
      </c>
      <c r="O1780" t="s">
        <v>60</v>
      </c>
    </row>
    <row r="1781" spans="1:15" x14ac:dyDescent="0.3">
      <c r="A1781" s="7">
        <v>19068</v>
      </c>
      <c r="B1781" s="6" t="s">
        <v>3620</v>
      </c>
      <c r="C1781" t="s">
        <v>3621</v>
      </c>
      <c r="D1781" s="2" t="s">
        <v>58</v>
      </c>
      <c r="E1781" s="4" t="s">
        <v>59</v>
      </c>
      <c r="F1781" t="s">
        <v>60</v>
      </c>
      <c r="G1781">
        <v>84</v>
      </c>
      <c r="H1781">
        <v>27764</v>
      </c>
      <c r="I1781">
        <v>14</v>
      </c>
      <c r="J1781">
        <v>1157</v>
      </c>
      <c r="K1781">
        <v>21895</v>
      </c>
      <c r="L1781">
        <v>92</v>
      </c>
      <c r="M1781">
        <v>1</v>
      </c>
      <c r="N1781" t="s">
        <v>61</v>
      </c>
      <c r="O1781" t="s">
        <v>76</v>
      </c>
    </row>
    <row r="1782" spans="1:15" x14ac:dyDescent="0.3">
      <c r="A1782" s="7">
        <v>19069</v>
      </c>
      <c r="B1782" s="6" t="s">
        <v>3622</v>
      </c>
      <c r="C1782" t="s">
        <v>3623</v>
      </c>
      <c r="D1782" s="2" t="s">
        <v>52</v>
      </c>
      <c r="E1782" s="4" t="s">
        <v>53</v>
      </c>
      <c r="F1782" t="s">
        <v>54</v>
      </c>
      <c r="G1782">
        <v>1129</v>
      </c>
      <c r="H1782">
        <v>40583</v>
      </c>
      <c r="I1782">
        <v>41</v>
      </c>
      <c r="J1782">
        <v>28397</v>
      </c>
      <c r="K1782">
        <v>3309</v>
      </c>
      <c r="L1782">
        <v>7</v>
      </c>
      <c r="M1782">
        <v>8</v>
      </c>
      <c r="N1782" t="s">
        <v>48</v>
      </c>
      <c r="O1782" t="s">
        <v>55</v>
      </c>
    </row>
    <row r="1783" spans="1:15" x14ac:dyDescent="0.3">
      <c r="A1783" s="7">
        <v>19070</v>
      </c>
      <c r="B1783" s="6" t="s">
        <v>3624</v>
      </c>
      <c r="C1783" t="s">
        <v>3625</v>
      </c>
      <c r="D1783" s="2" t="s">
        <v>58</v>
      </c>
      <c r="E1783" s="4" t="s">
        <v>46</v>
      </c>
      <c r="F1783" t="s">
        <v>60</v>
      </c>
      <c r="G1783">
        <v>167</v>
      </c>
      <c r="H1783">
        <v>47944</v>
      </c>
      <c r="I1783">
        <v>11</v>
      </c>
      <c r="J1783">
        <v>1334</v>
      </c>
      <c r="K1783">
        <v>29766</v>
      </c>
      <c r="L1783">
        <v>100</v>
      </c>
      <c r="M1783">
        <v>1</v>
      </c>
      <c r="N1783" t="s">
        <v>48</v>
      </c>
      <c r="O1783" t="s">
        <v>76</v>
      </c>
    </row>
    <row r="1784" spans="1:15" x14ac:dyDescent="0.3">
      <c r="A1784" s="7">
        <v>19071</v>
      </c>
      <c r="B1784" s="6" t="s">
        <v>3626</v>
      </c>
      <c r="C1784" t="s">
        <v>3627</v>
      </c>
      <c r="D1784" s="2" t="s">
        <v>70</v>
      </c>
      <c r="E1784" s="4" t="s">
        <v>59</v>
      </c>
      <c r="F1784" t="s">
        <v>60</v>
      </c>
      <c r="G1784">
        <v>89</v>
      </c>
      <c r="H1784">
        <v>78533</v>
      </c>
      <c r="I1784">
        <v>13</v>
      </c>
      <c r="J1784">
        <v>862</v>
      </c>
      <c r="K1784">
        <v>19575</v>
      </c>
      <c r="L1784">
        <v>81</v>
      </c>
      <c r="M1784">
        <v>2</v>
      </c>
      <c r="N1784" t="s">
        <v>32</v>
      </c>
      <c r="O1784" t="s">
        <v>60</v>
      </c>
    </row>
    <row r="1785" spans="1:15" x14ac:dyDescent="0.3">
      <c r="A1785" s="7">
        <v>19072</v>
      </c>
      <c r="B1785" s="6" t="s">
        <v>3628</v>
      </c>
      <c r="C1785" t="s">
        <v>3629</v>
      </c>
      <c r="D1785" s="2" t="s">
        <v>45</v>
      </c>
      <c r="E1785" s="4" t="s">
        <v>59</v>
      </c>
      <c r="F1785" t="s">
        <v>60</v>
      </c>
      <c r="G1785">
        <v>122</v>
      </c>
      <c r="H1785">
        <v>24263</v>
      </c>
      <c r="I1785">
        <v>16</v>
      </c>
      <c r="J1785">
        <v>653</v>
      </c>
      <c r="K1785">
        <v>16610</v>
      </c>
      <c r="L1785">
        <v>79</v>
      </c>
      <c r="M1785">
        <v>1</v>
      </c>
      <c r="N1785" t="s">
        <v>48</v>
      </c>
      <c r="O1785" t="s">
        <v>60</v>
      </c>
    </row>
    <row r="1786" spans="1:15" x14ac:dyDescent="0.3">
      <c r="A1786" s="7">
        <v>19073</v>
      </c>
      <c r="B1786" s="6" t="s">
        <v>3630</v>
      </c>
      <c r="C1786" t="s">
        <v>3631</v>
      </c>
      <c r="D1786" s="2" t="s">
        <v>58</v>
      </c>
      <c r="E1786" s="4" t="s">
        <v>59</v>
      </c>
      <c r="F1786" t="s">
        <v>60</v>
      </c>
      <c r="G1786">
        <v>176</v>
      </c>
      <c r="H1786">
        <v>84820</v>
      </c>
      <c r="I1786">
        <v>5</v>
      </c>
      <c r="J1786">
        <v>331</v>
      </c>
      <c r="K1786">
        <v>20718</v>
      </c>
      <c r="L1786">
        <v>96</v>
      </c>
      <c r="M1786">
        <v>1</v>
      </c>
      <c r="N1786" t="s">
        <v>61</v>
      </c>
      <c r="O1786" t="s">
        <v>60</v>
      </c>
    </row>
    <row r="1787" spans="1:15" x14ac:dyDescent="0.3">
      <c r="A1787" s="7">
        <v>19074</v>
      </c>
      <c r="B1787" s="6" t="s">
        <v>3632</v>
      </c>
      <c r="C1787" t="s">
        <v>3633</v>
      </c>
      <c r="D1787" s="2" t="s">
        <v>64</v>
      </c>
      <c r="E1787" s="4" t="s">
        <v>46</v>
      </c>
      <c r="F1787" t="s">
        <v>60</v>
      </c>
      <c r="G1787">
        <v>155</v>
      </c>
      <c r="H1787">
        <v>46730</v>
      </c>
      <c r="I1787">
        <v>6</v>
      </c>
      <c r="J1787">
        <v>400</v>
      </c>
      <c r="K1787">
        <v>28303</v>
      </c>
      <c r="L1787">
        <v>97</v>
      </c>
      <c r="M1787">
        <v>1</v>
      </c>
      <c r="N1787" t="s">
        <v>48</v>
      </c>
      <c r="O1787" t="s">
        <v>60</v>
      </c>
    </row>
    <row r="1788" spans="1:15" x14ac:dyDescent="0.3">
      <c r="A1788" s="7">
        <v>19075</v>
      </c>
      <c r="B1788" s="6" t="s">
        <v>3634</v>
      </c>
      <c r="C1788" t="s">
        <v>3635</v>
      </c>
      <c r="D1788" s="2" t="s">
        <v>79</v>
      </c>
      <c r="E1788" s="4" t="s">
        <v>59</v>
      </c>
      <c r="F1788" t="s">
        <v>76</v>
      </c>
      <c r="G1788">
        <v>2822</v>
      </c>
      <c r="H1788">
        <v>42974</v>
      </c>
      <c r="I1788">
        <v>17</v>
      </c>
      <c r="J1788">
        <v>1634</v>
      </c>
      <c r="K1788">
        <v>13944</v>
      </c>
      <c r="L1788">
        <v>72</v>
      </c>
      <c r="M1788">
        <v>3</v>
      </c>
      <c r="N1788" t="s">
        <v>48</v>
      </c>
      <c r="O1788" t="s">
        <v>76</v>
      </c>
    </row>
    <row r="1789" spans="1:15" x14ac:dyDescent="0.3">
      <c r="A1789" s="7">
        <v>19076</v>
      </c>
      <c r="B1789" s="6" t="s">
        <v>3636</v>
      </c>
      <c r="C1789" t="s">
        <v>3637</v>
      </c>
      <c r="D1789" s="2" t="s">
        <v>64</v>
      </c>
      <c r="E1789" s="4" t="s">
        <v>46</v>
      </c>
      <c r="F1789" t="s">
        <v>76</v>
      </c>
      <c r="G1789">
        <v>814</v>
      </c>
      <c r="H1789">
        <v>67538</v>
      </c>
      <c r="I1789">
        <v>5</v>
      </c>
      <c r="J1789">
        <v>2163</v>
      </c>
      <c r="K1789">
        <v>10212</v>
      </c>
      <c r="L1789">
        <v>82</v>
      </c>
      <c r="M1789">
        <v>3</v>
      </c>
      <c r="N1789" t="s">
        <v>48</v>
      </c>
      <c r="O1789" t="s">
        <v>47</v>
      </c>
    </row>
    <row r="1790" spans="1:15" x14ac:dyDescent="0.3">
      <c r="A1790" s="7">
        <v>19077</v>
      </c>
      <c r="B1790" s="6" t="s">
        <v>3638</v>
      </c>
      <c r="C1790" t="s">
        <v>3639</v>
      </c>
      <c r="D1790" s="2" t="s">
        <v>58</v>
      </c>
      <c r="E1790" s="4" t="s">
        <v>46</v>
      </c>
      <c r="F1790" t="s">
        <v>60</v>
      </c>
      <c r="G1790">
        <v>100</v>
      </c>
      <c r="H1790">
        <v>40350</v>
      </c>
      <c r="I1790">
        <v>8</v>
      </c>
      <c r="J1790">
        <v>970</v>
      </c>
      <c r="K1790">
        <v>23873</v>
      </c>
      <c r="L1790">
        <v>80</v>
      </c>
      <c r="M1790">
        <v>1</v>
      </c>
      <c r="N1790" t="s">
        <v>32</v>
      </c>
      <c r="O1790" t="s">
        <v>60</v>
      </c>
    </row>
    <row r="1791" spans="1:15" x14ac:dyDescent="0.3">
      <c r="A1791" s="7">
        <v>19078</v>
      </c>
      <c r="B1791" s="6" t="s">
        <v>3640</v>
      </c>
      <c r="C1791" t="s">
        <v>3641</v>
      </c>
      <c r="D1791" s="2" t="s">
        <v>52</v>
      </c>
      <c r="E1791" s="4" t="s">
        <v>59</v>
      </c>
      <c r="F1791" t="s">
        <v>80</v>
      </c>
      <c r="G1791">
        <v>1201</v>
      </c>
      <c r="H1791">
        <v>82642</v>
      </c>
      <c r="I1791">
        <v>38</v>
      </c>
      <c r="J1791">
        <v>24354</v>
      </c>
      <c r="K1791">
        <v>3431</v>
      </c>
      <c r="L1791">
        <v>13</v>
      </c>
      <c r="M1791">
        <v>3</v>
      </c>
      <c r="N1791" t="s">
        <v>37</v>
      </c>
      <c r="O1791" t="s">
        <v>80</v>
      </c>
    </row>
    <row r="1792" spans="1:15" x14ac:dyDescent="0.3">
      <c r="A1792" s="7">
        <v>19079</v>
      </c>
      <c r="B1792" s="6" t="s">
        <v>3642</v>
      </c>
      <c r="C1792" t="s">
        <v>3643</v>
      </c>
      <c r="D1792" s="2" t="s">
        <v>45</v>
      </c>
      <c r="E1792" s="4" t="s">
        <v>46</v>
      </c>
      <c r="F1792" t="s">
        <v>47</v>
      </c>
      <c r="G1792">
        <v>306</v>
      </c>
      <c r="H1792">
        <v>20915</v>
      </c>
      <c r="I1792">
        <v>18</v>
      </c>
      <c r="J1792">
        <v>5863</v>
      </c>
      <c r="K1792">
        <v>11439</v>
      </c>
      <c r="L1792">
        <v>61</v>
      </c>
      <c r="M1792">
        <v>0</v>
      </c>
      <c r="N1792" t="s">
        <v>32</v>
      </c>
      <c r="O1792" t="s">
        <v>49</v>
      </c>
    </row>
    <row r="1793" spans="1:15" x14ac:dyDescent="0.3">
      <c r="A1793" s="7">
        <v>19080</v>
      </c>
      <c r="B1793" s="6" t="s">
        <v>3644</v>
      </c>
      <c r="C1793" t="s">
        <v>3645</v>
      </c>
      <c r="D1793" s="2" t="s">
        <v>52</v>
      </c>
      <c r="E1793" s="4" t="s">
        <v>46</v>
      </c>
      <c r="F1793" t="s">
        <v>76</v>
      </c>
      <c r="G1793">
        <v>3709</v>
      </c>
      <c r="H1793">
        <v>46020</v>
      </c>
      <c r="I1793">
        <v>3</v>
      </c>
      <c r="J1793">
        <v>1981</v>
      </c>
      <c r="K1793">
        <v>15393</v>
      </c>
      <c r="L1793">
        <v>81</v>
      </c>
      <c r="M1793">
        <v>3</v>
      </c>
      <c r="N1793" t="s">
        <v>48</v>
      </c>
      <c r="O1793" t="s">
        <v>47</v>
      </c>
    </row>
    <row r="1794" spans="1:15" x14ac:dyDescent="0.3">
      <c r="A1794" s="7">
        <v>19081</v>
      </c>
      <c r="B1794" s="6" t="s">
        <v>3646</v>
      </c>
      <c r="C1794" t="s">
        <v>3647</v>
      </c>
      <c r="D1794" s="2" t="s">
        <v>64</v>
      </c>
      <c r="E1794" s="4" t="s">
        <v>46</v>
      </c>
      <c r="F1794" t="s">
        <v>47</v>
      </c>
      <c r="G1794">
        <v>640</v>
      </c>
      <c r="H1794">
        <v>70138</v>
      </c>
      <c r="I1794">
        <v>9</v>
      </c>
      <c r="J1794">
        <v>3257</v>
      </c>
      <c r="K1794">
        <v>9507</v>
      </c>
      <c r="L1794">
        <v>66</v>
      </c>
      <c r="M1794">
        <v>0</v>
      </c>
      <c r="N1794" t="s">
        <v>48</v>
      </c>
      <c r="O1794" t="s">
        <v>49</v>
      </c>
    </row>
    <row r="1795" spans="1:15" x14ac:dyDescent="0.3">
      <c r="A1795" s="7">
        <v>19082</v>
      </c>
      <c r="B1795" s="6" t="s">
        <v>3648</v>
      </c>
      <c r="C1795" t="s">
        <v>3649</v>
      </c>
      <c r="D1795" s="2" t="s">
        <v>70</v>
      </c>
      <c r="E1795" s="4" t="s">
        <v>46</v>
      </c>
      <c r="F1795" t="s">
        <v>47</v>
      </c>
      <c r="G1795">
        <v>329</v>
      </c>
      <c r="H1795">
        <v>11730</v>
      </c>
      <c r="I1795">
        <v>8</v>
      </c>
      <c r="J1795">
        <v>5330</v>
      </c>
      <c r="K1795">
        <v>11335</v>
      </c>
      <c r="L1795">
        <v>62</v>
      </c>
      <c r="M1795">
        <v>0</v>
      </c>
      <c r="N1795" t="s">
        <v>48</v>
      </c>
      <c r="O1795" t="s">
        <v>76</v>
      </c>
    </row>
    <row r="1796" spans="1:15" x14ac:dyDescent="0.3">
      <c r="A1796" s="7">
        <v>19083</v>
      </c>
      <c r="B1796" s="6" t="s">
        <v>3650</v>
      </c>
      <c r="C1796" t="s">
        <v>3651</v>
      </c>
      <c r="D1796" s="2" t="s">
        <v>52</v>
      </c>
      <c r="E1796" s="4" t="s">
        <v>59</v>
      </c>
      <c r="F1796" t="s">
        <v>80</v>
      </c>
      <c r="G1796">
        <v>3764</v>
      </c>
      <c r="H1796">
        <v>28155</v>
      </c>
      <c r="I1796">
        <v>32</v>
      </c>
      <c r="J1796">
        <v>10481</v>
      </c>
      <c r="K1796">
        <v>1192</v>
      </c>
      <c r="L1796">
        <v>14</v>
      </c>
      <c r="M1796">
        <v>3</v>
      </c>
      <c r="N1796" t="s">
        <v>48</v>
      </c>
      <c r="O1796" t="s">
        <v>47</v>
      </c>
    </row>
    <row r="1797" spans="1:15" x14ac:dyDescent="0.3">
      <c r="A1797" s="7">
        <v>19084</v>
      </c>
      <c r="B1797" s="6" t="s">
        <v>3652</v>
      </c>
      <c r="C1797" t="s">
        <v>3653</v>
      </c>
      <c r="D1797" s="2" t="s">
        <v>52</v>
      </c>
      <c r="E1797" s="4" t="s">
        <v>59</v>
      </c>
      <c r="F1797" t="s">
        <v>80</v>
      </c>
      <c r="G1797">
        <v>3189</v>
      </c>
      <c r="H1797">
        <v>30776</v>
      </c>
      <c r="I1797">
        <v>56</v>
      </c>
      <c r="J1797">
        <v>32250</v>
      </c>
      <c r="K1797">
        <v>2493</v>
      </c>
      <c r="L1797">
        <v>18</v>
      </c>
      <c r="M1797">
        <v>3</v>
      </c>
      <c r="N1797" t="s">
        <v>48</v>
      </c>
      <c r="O1797" t="s">
        <v>47</v>
      </c>
    </row>
    <row r="1798" spans="1:15" x14ac:dyDescent="0.3">
      <c r="A1798" s="7">
        <v>19085</v>
      </c>
      <c r="B1798" s="6" t="s">
        <v>3654</v>
      </c>
      <c r="C1798" t="s">
        <v>3655</v>
      </c>
      <c r="D1798" s="2" t="s">
        <v>64</v>
      </c>
      <c r="E1798" s="4" t="s">
        <v>46</v>
      </c>
      <c r="F1798" t="s">
        <v>47</v>
      </c>
      <c r="G1798">
        <v>215</v>
      </c>
      <c r="H1798">
        <v>45698</v>
      </c>
      <c r="I1798">
        <v>10</v>
      </c>
      <c r="J1798">
        <v>2305</v>
      </c>
      <c r="K1798">
        <v>11479</v>
      </c>
      <c r="L1798">
        <v>68</v>
      </c>
      <c r="M1798">
        <v>0</v>
      </c>
      <c r="N1798" t="s">
        <v>37</v>
      </c>
      <c r="O1798" t="s">
        <v>73</v>
      </c>
    </row>
    <row r="1799" spans="1:15" x14ac:dyDescent="0.3">
      <c r="A1799" s="7">
        <v>19086</v>
      </c>
      <c r="B1799" s="6" t="s">
        <v>3656</v>
      </c>
      <c r="C1799" t="s">
        <v>3657</v>
      </c>
      <c r="D1799" s="2" t="s">
        <v>52</v>
      </c>
      <c r="E1799" s="4" t="s">
        <v>53</v>
      </c>
      <c r="F1799" t="s">
        <v>54</v>
      </c>
      <c r="G1799">
        <v>3784</v>
      </c>
      <c r="H1799">
        <v>28751</v>
      </c>
      <c r="I1799">
        <v>31</v>
      </c>
      <c r="J1799">
        <v>11985</v>
      </c>
      <c r="K1799">
        <v>3145</v>
      </c>
      <c r="L1799">
        <v>8</v>
      </c>
      <c r="M1799">
        <v>4</v>
      </c>
      <c r="N1799" t="s">
        <v>37</v>
      </c>
      <c r="O1799" t="s">
        <v>80</v>
      </c>
    </row>
    <row r="1800" spans="1:15" x14ac:dyDescent="0.3">
      <c r="A1800" s="7">
        <v>19087</v>
      </c>
      <c r="B1800" s="6" t="s">
        <v>3658</v>
      </c>
      <c r="C1800" t="s">
        <v>3659</v>
      </c>
      <c r="D1800" s="2" t="s">
        <v>58</v>
      </c>
      <c r="E1800" s="4" t="s">
        <v>59</v>
      </c>
      <c r="F1800" t="s">
        <v>60</v>
      </c>
      <c r="G1800">
        <v>61</v>
      </c>
      <c r="H1800">
        <v>42750</v>
      </c>
      <c r="I1800">
        <v>15</v>
      </c>
      <c r="J1800">
        <v>688</v>
      </c>
      <c r="K1800">
        <v>29779</v>
      </c>
      <c r="L1800">
        <v>90</v>
      </c>
      <c r="M1800">
        <v>2</v>
      </c>
      <c r="N1800" t="s">
        <v>61</v>
      </c>
      <c r="O1800" t="s">
        <v>60</v>
      </c>
    </row>
    <row r="1801" spans="1:15" x14ac:dyDescent="0.3">
      <c r="A1801" s="7">
        <v>19088</v>
      </c>
      <c r="B1801" s="6" t="s">
        <v>3660</v>
      </c>
      <c r="C1801" t="s">
        <v>3661</v>
      </c>
      <c r="D1801" s="2" t="s">
        <v>52</v>
      </c>
      <c r="E1801" s="4" t="s">
        <v>46</v>
      </c>
      <c r="F1801" t="s">
        <v>67</v>
      </c>
      <c r="G1801">
        <v>2227</v>
      </c>
      <c r="H1801">
        <v>74577</v>
      </c>
      <c r="I1801">
        <v>8</v>
      </c>
      <c r="J1801">
        <v>1889</v>
      </c>
      <c r="K1801">
        <v>18225</v>
      </c>
      <c r="L1801">
        <v>49</v>
      </c>
      <c r="M1801">
        <v>3</v>
      </c>
      <c r="N1801" t="s">
        <v>32</v>
      </c>
      <c r="O1801" t="s">
        <v>49</v>
      </c>
    </row>
    <row r="1802" spans="1:15" x14ac:dyDescent="0.3">
      <c r="A1802" s="7">
        <v>19089</v>
      </c>
      <c r="B1802" s="6" t="s">
        <v>3662</v>
      </c>
      <c r="C1802" t="s">
        <v>3663</v>
      </c>
      <c r="D1802" s="2" t="s">
        <v>70</v>
      </c>
      <c r="E1802" s="4" t="s">
        <v>46</v>
      </c>
      <c r="F1802" t="s">
        <v>67</v>
      </c>
      <c r="G1802">
        <v>365</v>
      </c>
      <c r="H1802">
        <v>22795</v>
      </c>
      <c r="I1802">
        <v>8</v>
      </c>
      <c r="J1802">
        <v>5250</v>
      </c>
      <c r="K1802">
        <v>18549</v>
      </c>
      <c r="L1802">
        <v>41</v>
      </c>
      <c r="M1802">
        <v>1</v>
      </c>
      <c r="N1802" t="s">
        <v>48</v>
      </c>
      <c r="O1802" t="s">
        <v>47</v>
      </c>
    </row>
    <row r="1803" spans="1:15" x14ac:dyDescent="0.3">
      <c r="A1803" s="7">
        <v>19090</v>
      </c>
      <c r="B1803" s="6" t="s">
        <v>3664</v>
      </c>
      <c r="C1803" t="s">
        <v>3665</v>
      </c>
      <c r="D1803" s="2" t="s">
        <v>70</v>
      </c>
      <c r="E1803" s="4" t="s">
        <v>59</v>
      </c>
      <c r="F1803" t="s">
        <v>60</v>
      </c>
      <c r="G1803">
        <v>210</v>
      </c>
      <c r="H1803">
        <v>11737</v>
      </c>
      <c r="I1803">
        <v>14</v>
      </c>
      <c r="J1803">
        <v>1350</v>
      </c>
      <c r="K1803">
        <v>21578</v>
      </c>
      <c r="L1803">
        <v>97</v>
      </c>
      <c r="M1803">
        <v>1</v>
      </c>
      <c r="N1803" t="s">
        <v>32</v>
      </c>
      <c r="O1803" t="s">
        <v>60</v>
      </c>
    </row>
    <row r="1804" spans="1:15" x14ac:dyDescent="0.3">
      <c r="A1804" s="7">
        <v>19091</v>
      </c>
      <c r="B1804" s="6" t="s">
        <v>3666</v>
      </c>
      <c r="C1804" t="s">
        <v>3667</v>
      </c>
      <c r="D1804" s="2" t="s">
        <v>52</v>
      </c>
      <c r="E1804" s="4" t="s">
        <v>46</v>
      </c>
      <c r="F1804" t="s">
        <v>47</v>
      </c>
      <c r="G1804">
        <v>951</v>
      </c>
      <c r="H1804">
        <v>69342</v>
      </c>
      <c r="I1804">
        <v>16</v>
      </c>
      <c r="J1804">
        <v>7372</v>
      </c>
      <c r="K1804">
        <v>9148</v>
      </c>
      <c r="L1804">
        <v>69</v>
      </c>
      <c r="M1804">
        <v>1</v>
      </c>
      <c r="N1804" t="s">
        <v>48</v>
      </c>
      <c r="O1804" t="s">
        <v>47</v>
      </c>
    </row>
    <row r="1805" spans="1:15" x14ac:dyDescent="0.3">
      <c r="A1805" s="7">
        <v>19092</v>
      </c>
      <c r="B1805" s="6" t="s">
        <v>3668</v>
      </c>
      <c r="C1805" t="s">
        <v>3669</v>
      </c>
      <c r="D1805" s="2" t="s">
        <v>58</v>
      </c>
      <c r="E1805" s="4" t="s">
        <v>46</v>
      </c>
      <c r="F1805" t="s">
        <v>60</v>
      </c>
      <c r="G1805">
        <v>66</v>
      </c>
      <c r="H1805">
        <v>20321</v>
      </c>
      <c r="I1805">
        <v>12</v>
      </c>
      <c r="J1805">
        <v>923</v>
      </c>
      <c r="K1805">
        <v>23058</v>
      </c>
      <c r="L1805">
        <v>88</v>
      </c>
      <c r="M1805">
        <v>1</v>
      </c>
      <c r="N1805" t="s">
        <v>48</v>
      </c>
      <c r="O1805" t="s">
        <v>60</v>
      </c>
    </row>
    <row r="1806" spans="1:15" x14ac:dyDescent="0.3">
      <c r="A1806" s="7">
        <v>19093</v>
      </c>
      <c r="B1806" s="6" t="s">
        <v>3670</v>
      </c>
      <c r="C1806" t="s">
        <v>3671</v>
      </c>
      <c r="D1806" s="2" t="s">
        <v>79</v>
      </c>
      <c r="E1806" s="4" t="s">
        <v>59</v>
      </c>
      <c r="F1806" t="s">
        <v>80</v>
      </c>
      <c r="G1806">
        <v>4247</v>
      </c>
      <c r="H1806">
        <v>24874</v>
      </c>
      <c r="I1806">
        <v>55</v>
      </c>
      <c r="J1806">
        <v>27140</v>
      </c>
      <c r="K1806">
        <v>3279</v>
      </c>
      <c r="L1806">
        <v>20</v>
      </c>
      <c r="M1806">
        <v>5</v>
      </c>
      <c r="N1806" t="s">
        <v>48</v>
      </c>
      <c r="O1806" t="s">
        <v>54</v>
      </c>
    </row>
    <row r="1807" spans="1:15" x14ac:dyDescent="0.3">
      <c r="A1807" s="7">
        <v>19094</v>
      </c>
      <c r="B1807" s="6" t="s">
        <v>3672</v>
      </c>
      <c r="C1807" t="s">
        <v>3673</v>
      </c>
      <c r="D1807" s="2" t="s">
        <v>52</v>
      </c>
      <c r="E1807" s="4" t="s">
        <v>59</v>
      </c>
      <c r="F1807" t="s">
        <v>54</v>
      </c>
      <c r="G1807">
        <v>1437</v>
      </c>
      <c r="H1807">
        <v>81451</v>
      </c>
      <c r="I1807">
        <v>28</v>
      </c>
      <c r="J1807">
        <v>9420</v>
      </c>
      <c r="K1807">
        <v>3240</v>
      </c>
      <c r="L1807">
        <v>18</v>
      </c>
      <c r="M1807">
        <v>6</v>
      </c>
      <c r="N1807" t="s">
        <v>48</v>
      </c>
      <c r="O1807" t="s">
        <v>55</v>
      </c>
    </row>
    <row r="1808" spans="1:15" x14ac:dyDescent="0.3">
      <c r="A1808" s="7">
        <v>19095</v>
      </c>
      <c r="B1808" s="6" t="s">
        <v>3674</v>
      </c>
      <c r="C1808" t="s">
        <v>3675</v>
      </c>
      <c r="D1808" s="2" t="s">
        <v>52</v>
      </c>
      <c r="E1808" s="4" t="s">
        <v>46</v>
      </c>
      <c r="F1808" t="s">
        <v>80</v>
      </c>
      <c r="G1808">
        <v>2883</v>
      </c>
      <c r="H1808">
        <v>74294</v>
      </c>
      <c r="I1808">
        <v>40</v>
      </c>
      <c r="J1808">
        <v>8006</v>
      </c>
      <c r="K1808">
        <v>2527</v>
      </c>
      <c r="L1808">
        <v>22</v>
      </c>
      <c r="M1808">
        <v>4</v>
      </c>
      <c r="N1808" t="s">
        <v>48</v>
      </c>
      <c r="O1808" t="s">
        <v>47</v>
      </c>
    </row>
    <row r="1809" spans="1:15" x14ac:dyDescent="0.3">
      <c r="A1809" s="7">
        <v>19096</v>
      </c>
      <c r="B1809" s="6" t="s">
        <v>3676</v>
      </c>
      <c r="C1809" t="s">
        <v>3677</v>
      </c>
      <c r="D1809" s="2" t="s">
        <v>64</v>
      </c>
      <c r="E1809" s="4" t="s">
        <v>59</v>
      </c>
      <c r="F1809" t="s">
        <v>67</v>
      </c>
      <c r="G1809">
        <v>781</v>
      </c>
      <c r="H1809">
        <v>43017</v>
      </c>
      <c r="I1809">
        <v>7</v>
      </c>
      <c r="J1809">
        <v>5181</v>
      </c>
      <c r="K1809">
        <v>18139</v>
      </c>
      <c r="L1809">
        <v>65</v>
      </c>
      <c r="M1809">
        <v>1</v>
      </c>
      <c r="N1809" t="s">
        <v>37</v>
      </c>
      <c r="O1809" t="s">
        <v>73</v>
      </c>
    </row>
    <row r="1810" spans="1:15" x14ac:dyDescent="0.3">
      <c r="A1810" s="7">
        <v>19097</v>
      </c>
      <c r="B1810" s="6" t="s">
        <v>3678</v>
      </c>
      <c r="C1810" t="s">
        <v>3679</v>
      </c>
      <c r="D1810" s="2" t="s">
        <v>64</v>
      </c>
      <c r="E1810" s="4" t="s">
        <v>59</v>
      </c>
      <c r="F1810" t="s">
        <v>60</v>
      </c>
      <c r="G1810">
        <v>193</v>
      </c>
      <c r="H1810">
        <v>30953</v>
      </c>
      <c r="I1810">
        <v>2</v>
      </c>
      <c r="J1810">
        <v>1748</v>
      </c>
      <c r="K1810">
        <v>24681</v>
      </c>
      <c r="L1810">
        <v>89</v>
      </c>
      <c r="M1810">
        <v>1</v>
      </c>
      <c r="N1810" t="s">
        <v>32</v>
      </c>
      <c r="O1810" t="s">
        <v>76</v>
      </c>
    </row>
    <row r="1811" spans="1:15" x14ac:dyDescent="0.3">
      <c r="A1811" s="7">
        <v>19098</v>
      </c>
      <c r="B1811" s="6" t="s">
        <v>3680</v>
      </c>
      <c r="C1811" t="s">
        <v>3681</v>
      </c>
      <c r="D1811" s="2" t="s">
        <v>45</v>
      </c>
      <c r="E1811" s="4" t="s">
        <v>59</v>
      </c>
      <c r="F1811" t="s">
        <v>60</v>
      </c>
      <c r="G1811">
        <v>873</v>
      </c>
      <c r="H1811">
        <v>71773</v>
      </c>
      <c r="I1811">
        <v>16</v>
      </c>
      <c r="J1811">
        <v>1462</v>
      </c>
      <c r="K1811">
        <v>15376</v>
      </c>
      <c r="L1811">
        <v>80</v>
      </c>
      <c r="M1811">
        <v>1</v>
      </c>
      <c r="N1811" t="s">
        <v>48</v>
      </c>
      <c r="O1811" t="s">
        <v>76</v>
      </c>
    </row>
    <row r="1812" spans="1:15" x14ac:dyDescent="0.3">
      <c r="A1812" s="7">
        <v>19099</v>
      </c>
      <c r="B1812" s="6" t="s">
        <v>3682</v>
      </c>
      <c r="C1812" t="s">
        <v>3683</v>
      </c>
      <c r="D1812" s="2" t="s">
        <v>52</v>
      </c>
      <c r="E1812" s="4" t="s">
        <v>53</v>
      </c>
      <c r="F1812" t="s">
        <v>54</v>
      </c>
      <c r="G1812">
        <v>1360</v>
      </c>
      <c r="H1812">
        <v>24263</v>
      </c>
      <c r="I1812">
        <v>36</v>
      </c>
      <c r="J1812">
        <v>21019</v>
      </c>
      <c r="K1812">
        <v>3301</v>
      </c>
      <c r="L1812">
        <v>21</v>
      </c>
      <c r="M1812">
        <v>8</v>
      </c>
      <c r="N1812" t="s">
        <v>37</v>
      </c>
      <c r="O1812" t="s">
        <v>55</v>
      </c>
    </row>
    <row r="1813" spans="1:15" x14ac:dyDescent="0.3">
      <c r="A1813" s="7">
        <v>19100</v>
      </c>
      <c r="B1813" s="6" t="s">
        <v>3684</v>
      </c>
      <c r="C1813" t="s">
        <v>3685</v>
      </c>
      <c r="D1813" s="2" t="s">
        <v>52</v>
      </c>
      <c r="E1813" s="4" t="s">
        <v>59</v>
      </c>
      <c r="F1813" t="s">
        <v>76</v>
      </c>
      <c r="G1813">
        <v>1278</v>
      </c>
      <c r="H1813">
        <v>44091</v>
      </c>
      <c r="I1813">
        <v>18</v>
      </c>
      <c r="J1813">
        <v>1287</v>
      </c>
      <c r="K1813">
        <v>11470</v>
      </c>
      <c r="L1813">
        <v>75</v>
      </c>
      <c r="M1813">
        <v>3</v>
      </c>
      <c r="N1813" t="s">
        <v>48</v>
      </c>
      <c r="O1813" t="s">
        <v>49</v>
      </c>
    </row>
    <row r="1814" spans="1:15" x14ac:dyDescent="0.3">
      <c r="A1814" s="7">
        <v>19101</v>
      </c>
      <c r="B1814" s="6" t="s">
        <v>3686</v>
      </c>
      <c r="C1814" t="s">
        <v>3687</v>
      </c>
      <c r="D1814" s="2" t="s">
        <v>52</v>
      </c>
      <c r="E1814" s="4" t="s">
        <v>59</v>
      </c>
      <c r="F1814" t="s">
        <v>80</v>
      </c>
      <c r="G1814">
        <v>2546</v>
      </c>
      <c r="H1814">
        <v>53824</v>
      </c>
      <c r="I1814">
        <v>37</v>
      </c>
      <c r="J1814">
        <v>13445</v>
      </c>
      <c r="K1814">
        <v>1643</v>
      </c>
      <c r="L1814">
        <v>19</v>
      </c>
      <c r="M1814">
        <v>6</v>
      </c>
      <c r="N1814" t="s">
        <v>48</v>
      </c>
      <c r="O1814" t="s">
        <v>47</v>
      </c>
    </row>
    <row r="1815" spans="1:15" x14ac:dyDescent="0.3">
      <c r="A1815" s="7">
        <v>19102</v>
      </c>
      <c r="B1815" s="6" t="s">
        <v>3688</v>
      </c>
      <c r="C1815" t="s">
        <v>3689</v>
      </c>
      <c r="D1815" s="2" t="s">
        <v>52</v>
      </c>
      <c r="E1815" s="4" t="s">
        <v>46</v>
      </c>
      <c r="F1815" t="s">
        <v>80</v>
      </c>
      <c r="G1815">
        <v>4047</v>
      </c>
      <c r="H1815">
        <v>14001</v>
      </c>
      <c r="I1815">
        <v>37</v>
      </c>
      <c r="J1815">
        <v>25704</v>
      </c>
      <c r="K1815">
        <v>2928</v>
      </c>
      <c r="L1815">
        <v>17</v>
      </c>
      <c r="M1815">
        <v>5</v>
      </c>
      <c r="N1815" t="s">
        <v>37</v>
      </c>
      <c r="O1815" t="s">
        <v>47</v>
      </c>
    </row>
    <row r="1816" spans="1:15" x14ac:dyDescent="0.3">
      <c r="A1816" s="7">
        <v>19103</v>
      </c>
      <c r="B1816" s="6" t="s">
        <v>3690</v>
      </c>
      <c r="C1816" t="s">
        <v>3691</v>
      </c>
      <c r="D1816" s="2" t="s">
        <v>45</v>
      </c>
      <c r="E1816" s="4" t="s">
        <v>46</v>
      </c>
      <c r="F1816" t="s">
        <v>47</v>
      </c>
      <c r="G1816">
        <v>670</v>
      </c>
      <c r="H1816">
        <v>34169</v>
      </c>
      <c r="I1816">
        <v>6</v>
      </c>
      <c r="J1816">
        <v>1901</v>
      </c>
      <c r="K1816">
        <v>9332</v>
      </c>
      <c r="L1816">
        <v>53</v>
      </c>
      <c r="M1816">
        <v>1</v>
      </c>
      <c r="N1816" t="s">
        <v>32</v>
      </c>
      <c r="O1816" t="s">
        <v>49</v>
      </c>
    </row>
    <row r="1817" spans="1:15" x14ac:dyDescent="0.3">
      <c r="A1817" s="7">
        <v>19104</v>
      </c>
      <c r="B1817" s="6" t="s">
        <v>3692</v>
      </c>
      <c r="C1817" t="s">
        <v>3693</v>
      </c>
      <c r="D1817" s="2" t="s">
        <v>52</v>
      </c>
      <c r="E1817" s="4" t="s">
        <v>59</v>
      </c>
      <c r="F1817" t="s">
        <v>80</v>
      </c>
      <c r="G1817">
        <v>5000</v>
      </c>
      <c r="H1817">
        <v>74294</v>
      </c>
      <c r="I1817">
        <v>44</v>
      </c>
      <c r="J1817">
        <v>8377</v>
      </c>
      <c r="K1817">
        <v>2435</v>
      </c>
      <c r="L1817">
        <v>11</v>
      </c>
      <c r="M1817">
        <v>4</v>
      </c>
      <c r="N1817" t="s">
        <v>48</v>
      </c>
      <c r="O1817" t="s">
        <v>47</v>
      </c>
    </row>
    <row r="1818" spans="1:15" x14ac:dyDescent="0.3">
      <c r="A1818" s="7">
        <v>19105</v>
      </c>
      <c r="B1818" s="6" t="s">
        <v>3694</v>
      </c>
      <c r="C1818" t="s">
        <v>3695</v>
      </c>
      <c r="D1818" s="2" t="s">
        <v>58</v>
      </c>
      <c r="E1818" s="4" t="s">
        <v>46</v>
      </c>
      <c r="F1818" t="s">
        <v>60</v>
      </c>
      <c r="G1818">
        <v>94</v>
      </c>
      <c r="H1818">
        <v>78691</v>
      </c>
      <c r="I1818">
        <v>8</v>
      </c>
      <c r="J1818">
        <v>1423</v>
      </c>
      <c r="K1818">
        <v>17763</v>
      </c>
      <c r="L1818">
        <v>95</v>
      </c>
      <c r="M1818">
        <v>2</v>
      </c>
      <c r="N1818" t="s">
        <v>32</v>
      </c>
      <c r="O1818" t="s">
        <v>76</v>
      </c>
    </row>
    <row r="1819" spans="1:15" x14ac:dyDescent="0.3">
      <c r="A1819" s="7">
        <v>19106</v>
      </c>
      <c r="B1819" s="6" t="s">
        <v>3696</v>
      </c>
      <c r="C1819" t="s">
        <v>3697</v>
      </c>
      <c r="D1819" s="2" t="s">
        <v>58</v>
      </c>
      <c r="E1819" s="4" t="s">
        <v>59</v>
      </c>
      <c r="F1819" t="s">
        <v>60</v>
      </c>
      <c r="G1819">
        <v>196</v>
      </c>
      <c r="H1819">
        <v>12649</v>
      </c>
      <c r="I1819">
        <v>20</v>
      </c>
      <c r="J1819">
        <v>425</v>
      </c>
      <c r="K1819">
        <v>24576</v>
      </c>
      <c r="L1819">
        <v>85</v>
      </c>
      <c r="M1819">
        <v>1</v>
      </c>
      <c r="N1819" t="s">
        <v>61</v>
      </c>
      <c r="O1819" t="s">
        <v>60</v>
      </c>
    </row>
    <row r="1820" spans="1:15" x14ac:dyDescent="0.3">
      <c r="A1820" s="7">
        <v>19107</v>
      </c>
      <c r="B1820" s="6" t="s">
        <v>3698</v>
      </c>
      <c r="C1820" t="s">
        <v>3699</v>
      </c>
      <c r="D1820" s="2" t="s">
        <v>79</v>
      </c>
      <c r="E1820" s="4" t="s">
        <v>59</v>
      </c>
      <c r="F1820" t="s">
        <v>80</v>
      </c>
      <c r="G1820">
        <v>4109</v>
      </c>
      <c r="H1820">
        <v>58426</v>
      </c>
      <c r="I1820">
        <v>42</v>
      </c>
      <c r="J1820">
        <v>23962</v>
      </c>
      <c r="K1820">
        <v>1710</v>
      </c>
      <c r="L1820">
        <v>15</v>
      </c>
      <c r="M1820">
        <v>5</v>
      </c>
      <c r="N1820" t="s">
        <v>48</v>
      </c>
      <c r="O1820" t="s">
        <v>80</v>
      </c>
    </row>
    <row r="1821" spans="1:15" x14ac:dyDescent="0.3">
      <c r="A1821" s="7">
        <v>19108</v>
      </c>
      <c r="B1821" s="6" t="s">
        <v>3700</v>
      </c>
      <c r="C1821" t="s">
        <v>3701</v>
      </c>
      <c r="D1821" s="2" t="s">
        <v>52</v>
      </c>
      <c r="E1821" s="4" t="s">
        <v>53</v>
      </c>
      <c r="F1821" t="s">
        <v>54</v>
      </c>
      <c r="G1821">
        <v>1606</v>
      </c>
      <c r="H1821">
        <v>53824</v>
      </c>
      <c r="I1821">
        <v>28</v>
      </c>
      <c r="J1821">
        <v>25647</v>
      </c>
      <c r="K1821">
        <v>2842</v>
      </c>
      <c r="L1821">
        <v>21</v>
      </c>
      <c r="M1821">
        <v>4</v>
      </c>
      <c r="N1821" t="s">
        <v>48</v>
      </c>
      <c r="O1821" t="s">
        <v>55</v>
      </c>
    </row>
    <row r="1822" spans="1:15" x14ac:dyDescent="0.3">
      <c r="A1822" s="7">
        <v>19109</v>
      </c>
      <c r="B1822" s="6" t="s">
        <v>3702</v>
      </c>
      <c r="C1822" t="s">
        <v>3703</v>
      </c>
      <c r="D1822" s="2" t="s">
        <v>58</v>
      </c>
      <c r="E1822" s="4" t="s">
        <v>59</v>
      </c>
      <c r="F1822" t="s">
        <v>60</v>
      </c>
      <c r="G1822">
        <v>139</v>
      </c>
      <c r="H1822">
        <v>57619</v>
      </c>
      <c r="I1822">
        <v>15</v>
      </c>
      <c r="J1822">
        <v>1221</v>
      </c>
      <c r="K1822">
        <v>14111</v>
      </c>
      <c r="L1822">
        <v>98</v>
      </c>
      <c r="M1822">
        <v>1</v>
      </c>
      <c r="N1822" t="s">
        <v>32</v>
      </c>
      <c r="O1822" t="s">
        <v>60</v>
      </c>
    </row>
    <row r="1823" spans="1:15" x14ac:dyDescent="0.3">
      <c r="A1823" s="7">
        <v>19110</v>
      </c>
      <c r="B1823" s="6" t="s">
        <v>3704</v>
      </c>
      <c r="C1823" t="s">
        <v>3705</v>
      </c>
      <c r="D1823" s="2" t="s">
        <v>52</v>
      </c>
      <c r="E1823" s="4" t="s">
        <v>46</v>
      </c>
      <c r="F1823" t="s">
        <v>76</v>
      </c>
      <c r="G1823">
        <v>3289</v>
      </c>
      <c r="H1823">
        <v>49817</v>
      </c>
      <c r="I1823">
        <v>13</v>
      </c>
      <c r="J1823">
        <v>1167</v>
      </c>
      <c r="K1823">
        <v>21763</v>
      </c>
      <c r="L1823">
        <v>79</v>
      </c>
      <c r="M1823">
        <v>2</v>
      </c>
      <c r="N1823" t="s">
        <v>48</v>
      </c>
      <c r="O1823" t="s">
        <v>76</v>
      </c>
    </row>
    <row r="1824" spans="1:15" x14ac:dyDescent="0.3">
      <c r="A1824" s="7">
        <v>19111</v>
      </c>
      <c r="B1824" s="6" t="s">
        <v>3706</v>
      </c>
      <c r="C1824" t="s">
        <v>3707</v>
      </c>
      <c r="D1824" s="2" t="s">
        <v>70</v>
      </c>
      <c r="E1824" s="4" t="s">
        <v>59</v>
      </c>
      <c r="F1824" t="s">
        <v>60</v>
      </c>
      <c r="G1824">
        <v>54</v>
      </c>
      <c r="H1824">
        <v>56107</v>
      </c>
      <c r="I1824">
        <v>13</v>
      </c>
      <c r="J1824">
        <v>1449</v>
      </c>
      <c r="K1824">
        <v>22090</v>
      </c>
      <c r="L1824">
        <v>84</v>
      </c>
      <c r="M1824">
        <v>1</v>
      </c>
      <c r="N1824" t="s">
        <v>61</v>
      </c>
      <c r="O1824" t="s">
        <v>76</v>
      </c>
    </row>
    <row r="1825" spans="1:15" x14ac:dyDescent="0.3">
      <c r="A1825" s="7">
        <v>19112</v>
      </c>
      <c r="B1825" s="6" t="s">
        <v>3708</v>
      </c>
      <c r="C1825" t="s">
        <v>3709</v>
      </c>
      <c r="D1825" s="2" t="s">
        <v>52</v>
      </c>
      <c r="E1825" s="4" t="s">
        <v>53</v>
      </c>
      <c r="F1825" t="s">
        <v>54</v>
      </c>
      <c r="G1825">
        <v>3511</v>
      </c>
      <c r="H1825">
        <v>46680</v>
      </c>
      <c r="I1825">
        <v>29</v>
      </c>
      <c r="J1825">
        <v>3510</v>
      </c>
      <c r="K1825">
        <v>2750</v>
      </c>
      <c r="L1825">
        <v>11</v>
      </c>
      <c r="M1825">
        <v>5</v>
      </c>
      <c r="N1825" t="s">
        <v>37</v>
      </c>
      <c r="O1825" t="s">
        <v>55</v>
      </c>
    </row>
    <row r="1826" spans="1:15" x14ac:dyDescent="0.3">
      <c r="A1826" s="7">
        <v>19113</v>
      </c>
      <c r="B1826" s="6" t="s">
        <v>3710</v>
      </c>
      <c r="C1826" t="s">
        <v>3711</v>
      </c>
      <c r="D1826" s="2" t="s">
        <v>58</v>
      </c>
      <c r="E1826" s="4" t="s">
        <v>46</v>
      </c>
      <c r="F1826" t="s">
        <v>47</v>
      </c>
      <c r="G1826">
        <v>201</v>
      </c>
      <c r="H1826">
        <v>70647</v>
      </c>
      <c r="I1826">
        <v>8</v>
      </c>
      <c r="J1826">
        <v>3403</v>
      </c>
      <c r="K1826">
        <v>11792</v>
      </c>
      <c r="L1826">
        <v>69</v>
      </c>
      <c r="M1826">
        <v>0</v>
      </c>
      <c r="N1826" t="s">
        <v>37</v>
      </c>
      <c r="O1826" t="s">
        <v>47</v>
      </c>
    </row>
    <row r="1827" spans="1:15" x14ac:dyDescent="0.3">
      <c r="A1827" s="7">
        <v>19114</v>
      </c>
      <c r="B1827" s="6" t="s">
        <v>3712</v>
      </c>
      <c r="C1827" t="s">
        <v>3713</v>
      </c>
      <c r="D1827" s="2" t="s">
        <v>58</v>
      </c>
      <c r="E1827" s="4" t="s">
        <v>46</v>
      </c>
      <c r="F1827" t="s">
        <v>47</v>
      </c>
      <c r="G1827">
        <v>213</v>
      </c>
      <c r="H1827">
        <v>46835</v>
      </c>
      <c r="I1827">
        <v>10</v>
      </c>
      <c r="J1827">
        <v>3000</v>
      </c>
      <c r="K1827">
        <v>11157</v>
      </c>
      <c r="L1827">
        <v>63</v>
      </c>
      <c r="M1827">
        <v>0</v>
      </c>
      <c r="N1827" t="s">
        <v>48</v>
      </c>
      <c r="O1827" t="s">
        <v>47</v>
      </c>
    </row>
    <row r="1828" spans="1:15" x14ac:dyDescent="0.3">
      <c r="A1828" s="7">
        <v>19115</v>
      </c>
      <c r="B1828" s="6" t="s">
        <v>3714</v>
      </c>
      <c r="C1828" t="s">
        <v>3715</v>
      </c>
      <c r="D1828" s="2" t="s">
        <v>52</v>
      </c>
      <c r="E1828" s="4" t="s">
        <v>53</v>
      </c>
      <c r="F1828" t="s">
        <v>54</v>
      </c>
      <c r="G1828">
        <v>3123</v>
      </c>
      <c r="H1828">
        <v>59452</v>
      </c>
      <c r="I1828">
        <v>18</v>
      </c>
      <c r="J1828">
        <v>31678</v>
      </c>
      <c r="K1828">
        <v>3029</v>
      </c>
      <c r="L1828">
        <v>12</v>
      </c>
      <c r="M1828">
        <v>4</v>
      </c>
      <c r="N1828" t="s">
        <v>48</v>
      </c>
      <c r="O1828" t="s">
        <v>55</v>
      </c>
    </row>
    <row r="1829" spans="1:15" x14ac:dyDescent="0.3">
      <c r="A1829" s="7">
        <v>19116</v>
      </c>
      <c r="B1829" s="6" t="s">
        <v>3716</v>
      </c>
      <c r="C1829" t="s">
        <v>3717</v>
      </c>
      <c r="D1829" s="2" t="s">
        <v>45</v>
      </c>
      <c r="E1829" s="4" t="s">
        <v>46</v>
      </c>
      <c r="F1829" t="s">
        <v>67</v>
      </c>
      <c r="G1829">
        <v>644</v>
      </c>
      <c r="H1829">
        <v>56728</v>
      </c>
      <c r="I1829">
        <v>8</v>
      </c>
      <c r="J1829">
        <v>4665</v>
      </c>
      <c r="K1829">
        <v>10704</v>
      </c>
      <c r="L1829">
        <v>50</v>
      </c>
      <c r="M1829">
        <v>2</v>
      </c>
      <c r="N1829" t="s">
        <v>32</v>
      </c>
      <c r="O1829" t="s">
        <v>49</v>
      </c>
    </row>
    <row r="1830" spans="1:15" x14ac:dyDescent="0.3">
      <c r="A1830" s="7">
        <v>19117</v>
      </c>
      <c r="B1830" s="6" t="s">
        <v>3718</v>
      </c>
      <c r="C1830" t="s">
        <v>3719</v>
      </c>
      <c r="D1830" s="2" t="s">
        <v>58</v>
      </c>
      <c r="E1830" s="4" t="s">
        <v>59</v>
      </c>
      <c r="F1830" t="s">
        <v>60</v>
      </c>
      <c r="G1830">
        <v>169</v>
      </c>
      <c r="H1830">
        <v>88446</v>
      </c>
      <c r="I1830">
        <v>16</v>
      </c>
      <c r="J1830">
        <v>763</v>
      </c>
      <c r="K1830">
        <v>23610</v>
      </c>
      <c r="L1830">
        <v>88</v>
      </c>
      <c r="M1830">
        <v>2</v>
      </c>
      <c r="N1830" t="s">
        <v>32</v>
      </c>
      <c r="O1830" t="s">
        <v>60</v>
      </c>
    </row>
    <row r="1831" spans="1:15" x14ac:dyDescent="0.3">
      <c r="A1831" s="7">
        <v>19118</v>
      </c>
      <c r="B1831" s="6" t="s">
        <v>3720</v>
      </c>
      <c r="C1831" t="s">
        <v>3721</v>
      </c>
      <c r="D1831" s="2" t="s">
        <v>52</v>
      </c>
      <c r="E1831" s="4" t="s">
        <v>46</v>
      </c>
      <c r="F1831" t="s">
        <v>80</v>
      </c>
      <c r="G1831">
        <v>3862</v>
      </c>
      <c r="H1831">
        <v>55403</v>
      </c>
      <c r="I1831">
        <v>41</v>
      </c>
      <c r="J1831">
        <v>4017</v>
      </c>
      <c r="K1831">
        <v>1318</v>
      </c>
      <c r="L1831">
        <v>20</v>
      </c>
      <c r="M1831">
        <v>4</v>
      </c>
      <c r="N1831" t="s">
        <v>48</v>
      </c>
      <c r="O1831" t="s">
        <v>80</v>
      </c>
    </row>
    <row r="1832" spans="1:15" x14ac:dyDescent="0.3">
      <c r="A1832" s="7">
        <v>19119</v>
      </c>
      <c r="B1832" s="6" t="s">
        <v>3722</v>
      </c>
      <c r="C1832" t="s">
        <v>3723</v>
      </c>
      <c r="D1832" s="2" t="s">
        <v>58</v>
      </c>
      <c r="E1832" s="4" t="s">
        <v>46</v>
      </c>
      <c r="F1832" t="s">
        <v>60</v>
      </c>
      <c r="G1832">
        <v>156</v>
      </c>
      <c r="H1832">
        <v>24351</v>
      </c>
      <c r="I1832">
        <v>2</v>
      </c>
      <c r="J1832">
        <v>1719</v>
      </c>
      <c r="K1832">
        <v>14406</v>
      </c>
      <c r="L1832">
        <v>86</v>
      </c>
      <c r="M1832">
        <v>2</v>
      </c>
      <c r="N1832" t="s">
        <v>32</v>
      </c>
      <c r="O1832" t="s">
        <v>60</v>
      </c>
    </row>
    <row r="1833" spans="1:15" x14ac:dyDescent="0.3">
      <c r="A1833" s="7">
        <v>19120</v>
      </c>
      <c r="B1833" s="6" t="s">
        <v>3724</v>
      </c>
      <c r="C1833" t="s">
        <v>3725</v>
      </c>
      <c r="D1833" s="2" t="s">
        <v>52</v>
      </c>
      <c r="E1833" s="4" t="s">
        <v>46</v>
      </c>
      <c r="F1833" t="s">
        <v>80</v>
      </c>
      <c r="G1833">
        <v>2846</v>
      </c>
      <c r="H1833">
        <v>57330</v>
      </c>
      <c r="I1833">
        <v>52</v>
      </c>
      <c r="J1833">
        <v>37965</v>
      </c>
      <c r="K1833">
        <v>2280</v>
      </c>
      <c r="L1833">
        <v>14</v>
      </c>
      <c r="M1833">
        <v>5</v>
      </c>
      <c r="N1833" t="s">
        <v>37</v>
      </c>
      <c r="O1833" t="s">
        <v>80</v>
      </c>
    </row>
    <row r="1834" spans="1:15" x14ac:dyDescent="0.3">
      <c r="A1834" s="7">
        <v>19121</v>
      </c>
      <c r="B1834" s="6" t="s">
        <v>3726</v>
      </c>
      <c r="C1834" t="s">
        <v>3727</v>
      </c>
      <c r="D1834" s="2" t="s">
        <v>58</v>
      </c>
      <c r="E1834" s="4" t="s">
        <v>59</v>
      </c>
      <c r="F1834" t="s">
        <v>60</v>
      </c>
      <c r="G1834">
        <v>151</v>
      </c>
      <c r="H1834">
        <v>56107</v>
      </c>
      <c r="I1834">
        <v>8</v>
      </c>
      <c r="J1834">
        <v>1409</v>
      </c>
      <c r="K1834">
        <v>28700</v>
      </c>
      <c r="L1834">
        <v>86</v>
      </c>
      <c r="M1834">
        <v>1</v>
      </c>
      <c r="N1834" t="s">
        <v>61</v>
      </c>
      <c r="O1834" t="s">
        <v>60</v>
      </c>
    </row>
    <row r="1835" spans="1:15" x14ac:dyDescent="0.3">
      <c r="A1835" s="7">
        <v>19122</v>
      </c>
      <c r="B1835" s="6" t="s">
        <v>3728</v>
      </c>
      <c r="C1835" t="s">
        <v>3729</v>
      </c>
      <c r="D1835" s="2" t="s">
        <v>45</v>
      </c>
      <c r="E1835" s="4" t="s">
        <v>46</v>
      </c>
      <c r="F1835" t="s">
        <v>67</v>
      </c>
      <c r="G1835">
        <v>606</v>
      </c>
      <c r="H1835">
        <v>13974</v>
      </c>
      <c r="I1835">
        <v>3</v>
      </c>
      <c r="J1835">
        <v>1645</v>
      </c>
      <c r="K1835">
        <v>11236</v>
      </c>
      <c r="L1835">
        <v>61</v>
      </c>
      <c r="M1835">
        <v>2</v>
      </c>
      <c r="N1835" t="s">
        <v>48</v>
      </c>
      <c r="O1835" t="s">
        <v>49</v>
      </c>
    </row>
    <row r="1836" spans="1:15" x14ac:dyDescent="0.3">
      <c r="A1836" s="7">
        <v>19123</v>
      </c>
      <c r="B1836" s="6" t="s">
        <v>3730</v>
      </c>
      <c r="C1836" t="s">
        <v>3731</v>
      </c>
      <c r="D1836" s="2" t="s">
        <v>45</v>
      </c>
      <c r="E1836" s="4" t="s">
        <v>46</v>
      </c>
      <c r="F1836" t="s">
        <v>47</v>
      </c>
      <c r="G1836">
        <v>629</v>
      </c>
      <c r="H1836">
        <v>79107</v>
      </c>
      <c r="I1836">
        <v>16</v>
      </c>
      <c r="J1836">
        <v>6046</v>
      </c>
      <c r="K1836">
        <v>9148</v>
      </c>
      <c r="L1836">
        <v>57</v>
      </c>
      <c r="M1836">
        <v>1</v>
      </c>
      <c r="N1836" t="s">
        <v>48</v>
      </c>
      <c r="O1836" t="s">
        <v>47</v>
      </c>
    </row>
    <row r="1837" spans="1:15" x14ac:dyDescent="0.3">
      <c r="A1837" s="7">
        <v>19124</v>
      </c>
      <c r="B1837" s="6" t="s">
        <v>3732</v>
      </c>
      <c r="C1837" t="s">
        <v>3733</v>
      </c>
      <c r="D1837" s="2" t="s">
        <v>58</v>
      </c>
      <c r="E1837" s="4" t="s">
        <v>46</v>
      </c>
      <c r="F1837" t="s">
        <v>60</v>
      </c>
      <c r="G1837">
        <v>111</v>
      </c>
      <c r="H1837">
        <v>28949</v>
      </c>
      <c r="I1837">
        <v>17</v>
      </c>
      <c r="J1837">
        <v>324</v>
      </c>
      <c r="K1837">
        <v>19709</v>
      </c>
      <c r="L1837">
        <v>79</v>
      </c>
      <c r="M1837">
        <v>2</v>
      </c>
      <c r="N1837" t="s">
        <v>48</v>
      </c>
      <c r="O1837" t="s">
        <v>60</v>
      </c>
    </row>
    <row r="1838" spans="1:15" x14ac:dyDescent="0.3">
      <c r="A1838" s="7">
        <v>19125</v>
      </c>
      <c r="B1838" s="6" t="s">
        <v>3734</v>
      </c>
      <c r="C1838" t="s">
        <v>3735</v>
      </c>
      <c r="D1838" s="2" t="s">
        <v>58</v>
      </c>
      <c r="E1838" s="4" t="s">
        <v>59</v>
      </c>
      <c r="F1838" t="s">
        <v>60</v>
      </c>
      <c r="G1838">
        <v>77</v>
      </c>
      <c r="H1838">
        <v>55285</v>
      </c>
      <c r="I1838">
        <v>6</v>
      </c>
      <c r="J1838">
        <v>1082</v>
      </c>
      <c r="K1838">
        <v>20625</v>
      </c>
      <c r="L1838">
        <v>100</v>
      </c>
      <c r="M1838">
        <v>1</v>
      </c>
      <c r="N1838" t="s">
        <v>48</v>
      </c>
      <c r="O1838" t="s">
        <v>60</v>
      </c>
    </row>
    <row r="1839" spans="1:15" x14ac:dyDescent="0.3">
      <c r="A1839" s="7">
        <v>19126</v>
      </c>
      <c r="B1839" s="6" t="s">
        <v>3736</v>
      </c>
      <c r="C1839" t="s">
        <v>3737</v>
      </c>
      <c r="D1839" s="2" t="s">
        <v>58</v>
      </c>
      <c r="E1839" s="4" t="s">
        <v>46</v>
      </c>
      <c r="F1839" t="s">
        <v>60</v>
      </c>
      <c r="G1839">
        <v>84</v>
      </c>
      <c r="H1839">
        <v>43689</v>
      </c>
      <c r="I1839">
        <v>18</v>
      </c>
      <c r="J1839">
        <v>1228</v>
      </c>
      <c r="K1839">
        <v>16242</v>
      </c>
      <c r="L1839">
        <v>88</v>
      </c>
      <c r="M1839">
        <v>2</v>
      </c>
      <c r="N1839" t="s">
        <v>61</v>
      </c>
      <c r="O1839" t="s">
        <v>76</v>
      </c>
    </row>
    <row r="1840" spans="1:15" x14ac:dyDescent="0.3">
      <c r="A1840" s="7">
        <v>19127</v>
      </c>
      <c r="B1840" s="6" t="s">
        <v>3738</v>
      </c>
      <c r="C1840" t="s">
        <v>3739</v>
      </c>
      <c r="D1840" s="2" t="s">
        <v>45</v>
      </c>
      <c r="E1840" s="4" t="s">
        <v>46</v>
      </c>
      <c r="F1840" t="s">
        <v>60</v>
      </c>
      <c r="G1840">
        <v>715</v>
      </c>
      <c r="H1840">
        <v>57330</v>
      </c>
      <c r="I1840">
        <v>18</v>
      </c>
      <c r="J1840">
        <v>1065</v>
      </c>
      <c r="K1840">
        <v>21406</v>
      </c>
      <c r="L1840">
        <v>91</v>
      </c>
      <c r="M1840">
        <v>1</v>
      </c>
      <c r="N1840" t="s">
        <v>48</v>
      </c>
      <c r="O1840" t="s">
        <v>60</v>
      </c>
    </row>
    <row r="1841" spans="1:15" x14ac:dyDescent="0.3">
      <c r="A1841" s="7">
        <v>19128</v>
      </c>
      <c r="B1841" s="6" t="s">
        <v>3740</v>
      </c>
      <c r="C1841" t="s">
        <v>3741</v>
      </c>
      <c r="D1841" s="2" t="s">
        <v>58</v>
      </c>
      <c r="E1841" s="4" t="s">
        <v>59</v>
      </c>
      <c r="F1841" t="s">
        <v>60</v>
      </c>
      <c r="G1841">
        <v>197</v>
      </c>
      <c r="H1841">
        <v>24211</v>
      </c>
      <c r="I1841">
        <v>12</v>
      </c>
      <c r="J1841">
        <v>1135</v>
      </c>
      <c r="K1841">
        <v>15146</v>
      </c>
      <c r="L1841">
        <v>88</v>
      </c>
      <c r="M1841">
        <v>1</v>
      </c>
      <c r="N1841" t="s">
        <v>61</v>
      </c>
      <c r="O1841" t="s">
        <v>60</v>
      </c>
    </row>
    <row r="1842" spans="1:15" x14ac:dyDescent="0.3">
      <c r="A1842" s="7">
        <v>19129</v>
      </c>
      <c r="B1842" s="6" t="s">
        <v>3742</v>
      </c>
      <c r="C1842" t="s">
        <v>3743</v>
      </c>
      <c r="D1842" s="2" t="s">
        <v>58</v>
      </c>
      <c r="E1842" s="4" t="s">
        <v>59</v>
      </c>
      <c r="F1842" t="s">
        <v>60</v>
      </c>
      <c r="G1842">
        <v>116</v>
      </c>
      <c r="H1842">
        <v>53044</v>
      </c>
      <c r="I1842">
        <v>11</v>
      </c>
      <c r="J1842">
        <v>1137</v>
      </c>
      <c r="K1842">
        <v>18268</v>
      </c>
      <c r="L1842">
        <v>78</v>
      </c>
      <c r="M1842">
        <v>2</v>
      </c>
      <c r="N1842" t="s">
        <v>32</v>
      </c>
      <c r="O1842" t="s">
        <v>76</v>
      </c>
    </row>
    <row r="1843" spans="1:15" x14ac:dyDescent="0.3">
      <c r="A1843" s="7">
        <v>19130</v>
      </c>
      <c r="B1843" s="6" t="s">
        <v>3744</v>
      </c>
      <c r="C1843" t="s">
        <v>3745</v>
      </c>
      <c r="D1843" s="2" t="s">
        <v>70</v>
      </c>
      <c r="E1843" s="4" t="s">
        <v>59</v>
      </c>
      <c r="F1843" t="s">
        <v>60</v>
      </c>
      <c r="G1843">
        <v>254</v>
      </c>
      <c r="H1843">
        <v>40893</v>
      </c>
      <c r="I1843">
        <v>17</v>
      </c>
      <c r="J1843">
        <v>1000</v>
      </c>
      <c r="K1843">
        <v>25131</v>
      </c>
      <c r="L1843">
        <v>75</v>
      </c>
      <c r="M1843">
        <v>2</v>
      </c>
      <c r="N1843" t="s">
        <v>32</v>
      </c>
      <c r="O1843" t="s">
        <v>60</v>
      </c>
    </row>
    <row r="1844" spans="1:15" x14ac:dyDescent="0.3">
      <c r="A1844" s="7">
        <v>19131</v>
      </c>
      <c r="B1844" s="6" t="s">
        <v>3746</v>
      </c>
      <c r="C1844" t="s">
        <v>3747</v>
      </c>
      <c r="D1844" s="2" t="s">
        <v>45</v>
      </c>
      <c r="E1844" s="4" t="s">
        <v>59</v>
      </c>
      <c r="F1844" t="s">
        <v>60</v>
      </c>
      <c r="G1844">
        <v>422</v>
      </c>
      <c r="H1844">
        <v>85077</v>
      </c>
      <c r="I1844">
        <v>13</v>
      </c>
      <c r="J1844">
        <v>1063</v>
      </c>
      <c r="K1844">
        <v>25205</v>
      </c>
      <c r="L1844">
        <v>85</v>
      </c>
      <c r="M1844">
        <v>1</v>
      </c>
      <c r="N1844" t="s">
        <v>48</v>
      </c>
      <c r="O1844" t="s">
        <v>60</v>
      </c>
    </row>
    <row r="1845" spans="1:15" x14ac:dyDescent="0.3">
      <c r="A1845" s="7">
        <v>19132</v>
      </c>
      <c r="B1845" s="6" t="s">
        <v>3748</v>
      </c>
      <c r="C1845" t="s">
        <v>3749</v>
      </c>
      <c r="D1845" s="2" t="s">
        <v>45</v>
      </c>
      <c r="E1845" s="4" t="s">
        <v>46</v>
      </c>
      <c r="F1845" t="s">
        <v>47</v>
      </c>
      <c r="G1845">
        <v>868</v>
      </c>
      <c r="H1845">
        <v>68727</v>
      </c>
      <c r="I1845">
        <v>10</v>
      </c>
      <c r="J1845">
        <v>1099</v>
      </c>
      <c r="K1845">
        <v>11519</v>
      </c>
      <c r="L1845">
        <v>66</v>
      </c>
      <c r="M1845">
        <v>1</v>
      </c>
      <c r="N1845" t="s">
        <v>37</v>
      </c>
      <c r="O1845" t="s">
        <v>47</v>
      </c>
    </row>
    <row r="1846" spans="1:15" x14ac:dyDescent="0.3">
      <c r="A1846" s="7">
        <v>19133</v>
      </c>
      <c r="B1846" s="6" t="s">
        <v>3750</v>
      </c>
      <c r="C1846" t="s">
        <v>3751</v>
      </c>
      <c r="D1846" s="2" t="s">
        <v>45</v>
      </c>
      <c r="E1846" s="4" t="s">
        <v>46</v>
      </c>
      <c r="F1846" t="s">
        <v>60</v>
      </c>
      <c r="G1846">
        <v>210</v>
      </c>
      <c r="H1846">
        <v>89421</v>
      </c>
      <c r="I1846">
        <v>19</v>
      </c>
      <c r="J1846">
        <v>1134</v>
      </c>
      <c r="K1846">
        <v>17838</v>
      </c>
      <c r="L1846">
        <v>76</v>
      </c>
      <c r="M1846">
        <v>2</v>
      </c>
      <c r="N1846" t="s">
        <v>32</v>
      </c>
      <c r="O1846" t="s">
        <v>76</v>
      </c>
    </row>
    <row r="1847" spans="1:15" x14ac:dyDescent="0.3">
      <c r="A1847" s="7">
        <v>19134</v>
      </c>
      <c r="B1847" s="6" t="s">
        <v>3752</v>
      </c>
      <c r="C1847" t="s">
        <v>3753</v>
      </c>
      <c r="D1847" s="2" t="s">
        <v>64</v>
      </c>
      <c r="E1847" s="4" t="s">
        <v>53</v>
      </c>
      <c r="F1847" t="s">
        <v>54</v>
      </c>
      <c r="G1847">
        <v>1130</v>
      </c>
      <c r="H1847">
        <v>18118</v>
      </c>
      <c r="I1847">
        <v>24</v>
      </c>
      <c r="J1847">
        <v>24429</v>
      </c>
      <c r="K1847">
        <v>2270</v>
      </c>
      <c r="L1847">
        <v>6</v>
      </c>
      <c r="M1847">
        <v>8</v>
      </c>
      <c r="N1847" t="s">
        <v>32</v>
      </c>
      <c r="O1847" t="s">
        <v>80</v>
      </c>
    </row>
    <row r="1848" spans="1:15" x14ac:dyDescent="0.3">
      <c r="A1848" s="7">
        <v>19135</v>
      </c>
      <c r="B1848" s="6" t="s">
        <v>3754</v>
      </c>
      <c r="C1848" t="s">
        <v>3755</v>
      </c>
      <c r="D1848" s="2" t="s">
        <v>45</v>
      </c>
      <c r="E1848" s="4" t="s">
        <v>46</v>
      </c>
      <c r="F1848" t="s">
        <v>67</v>
      </c>
      <c r="G1848">
        <v>501</v>
      </c>
      <c r="H1848">
        <v>62611</v>
      </c>
      <c r="I1848">
        <v>10</v>
      </c>
      <c r="J1848">
        <v>5978</v>
      </c>
      <c r="K1848">
        <v>11238</v>
      </c>
      <c r="L1848">
        <v>57</v>
      </c>
      <c r="M1848">
        <v>2</v>
      </c>
      <c r="N1848" t="s">
        <v>37</v>
      </c>
      <c r="O1848" t="s">
        <v>76</v>
      </c>
    </row>
    <row r="1849" spans="1:15" x14ac:dyDescent="0.3">
      <c r="A1849" s="7">
        <v>19136</v>
      </c>
      <c r="B1849" s="6" t="s">
        <v>3756</v>
      </c>
      <c r="C1849" t="s">
        <v>3757</v>
      </c>
      <c r="D1849" s="2" t="s">
        <v>45</v>
      </c>
      <c r="E1849" s="4" t="s">
        <v>46</v>
      </c>
      <c r="F1849" t="s">
        <v>47</v>
      </c>
      <c r="G1849">
        <v>931</v>
      </c>
      <c r="H1849">
        <v>38077</v>
      </c>
      <c r="I1849">
        <v>8</v>
      </c>
      <c r="J1849">
        <v>6770</v>
      </c>
      <c r="K1849">
        <v>9486</v>
      </c>
      <c r="L1849">
        <v>64</v>
      </c>
      <c r="M1849">
        <v>1</v>
      </c>
      <c r="N1849" t="s">
        <v>48</v>
      </c>
      <c r="O1849" t="s">
        <v>49</v>
      </c>
    </row>
    <row r="1850" spans="1:15" x14ac:dyDescent="0.3">
      <c r="A1850" s="7">
        <v>19137</v>
      </c>
      <c r="B1850" s="6" t="s">
        <v>3758</v>
      </c>
      <c r="C1850" t="s">
        <v>3759</v>
      </c>
      <c r="D1850" s="2" t="s">
        <v>58</v>
      </c>
      <c r="E1850" s="4" t="s">
        <v>59</v>
      </c>
      <c r="F1850" t="s">
        <v>60</v>
      </c>
      <c r="G1850">
        <v>90</v>
      </c>
      <c r="H1850">
        <v>85434</v>
      </c>
      <c r="I1850">
        <v>5</v>
      </c>
      <c r="J1850">
        <v>1395</v>
      </c>
      <c r="K1850">
        <v>21375</v>
      </c>
      <c r="L1850">
        <v>95</v>
      </c>
      <c r="M1850">
        <v>1</v>
      </c>
      <c r="N1850" t="s">
        <v>32</v>
      </c>
      <c r="O1850" t="s">
        <v>60</v>
      </c>
    </row>
    <row r="1851" spans="1:15" x14ac:dyDescent="0.3">
      <c r="A1851" s="7">
        <v>19138</v>
      </c>
      <c r="B1851" s="6" t="s">
        <v>3760</v>
      </c>
      <c r="C1851" t="s">
        <v>3761</v>
      </c>
      <c r="D1851" s="2" t="s">
        <v>45</v>
      </c>
      <c r="E1851" s="4" t="s">
        <v>46</v>
      </c>
      <c r="F1851" t="s">
        <v>47</v>
      </c>
      <c r="G1851">
        <v>234</v>
      </c>
      <c r="H1851">
        <v>68824</v>
      </c>
      <c r="I1851">
        <v>11</v>
      </c>
      <c r="J1851">
        <v>1299</v>
      </c>
      <c r="K1851">
        <v>11089</v>
      </c>
      <c r="L1851">
        <v>69</v>
      </c>
      <c r="M1851">
        <v>1</v>
      </c>
      <c r="N1851" t="s">
        <v>61</v>
      </c>
      <c r="O1851" t="s">
        <v>47</v>
      </c>
    </row>
    <row r="1852" spans="1:15" x14ac:dyDescent="0.3">
      <c r="A1852" s="7">
        <v>19139</v>
      </c>
      <c r="B1852" s="6" t="s">
        <v>3762</v>
      </c>
      <c r="C1852" t="s">
        <v>3763</v>
      </c>
      <c r="D1852" s="2" t="s">
        <v>58</v>
      </c>
      <c r="E1852" s="4" t="s">
        <v>46</v>
      </c>
      <c r="F1852" t="s">
        <v>60</v>
      </c>
      <c r="G1852">
        <v>216</v>
      </c>
      <c r="H1852">
        <v>40424</v>
      </c>
      <c r="I1852">
        <v>16</v>
      </c>
      <c r="J1852">
        <v>863</v>
      </c>
      <c r="K1852">
        <v>26849</v>
      </c>
      <c r="L1852">
        <v>94</v>
      </c>
      <c r="M1852">
        <v>1</v>
      </c>
      <c r="N1852" t="s">
        <v>61</v>
      </c>
      <c r="O1852" t="s">
        <v>60</v>
      </c>
    </row>
    <row r="1853" spans="1:15" x14ac:dyDescent="0.3">
      <c r="A1853" s="7">
        <v>19140</v>
      </c>
      <c r="B1853" s="6" t="s">
        <v>3764</v>
      </c>
      <c r="C1853" t="s">
        <v>3765</v>
      </c>
      <c r="D1853" s="2" t="s">
        <v>52</v>
      </c>
      <c r="E1853" s="4" t="s">
        <v>46</v>
      </c>
      <c r="F1853" t="s">
        <v>76</v>
      </c>
      <c r="G1853">
        <v>947</v>
      </c>
      <c r="H1853">
        <v>12834</v>
      </c>
      <c r="I1853">
        <v>8</v>
      </c>
      <c r="J1853">
        <v>1752</v>
      </c>
      <c r="K1853">
        <v>23428</v>
      </c>
      <c r="L1853">
        <v>65</v>
      </c>
      <c r="M1853">
        <v>2</v>
      </c>
      <c r="N1853" t="s">
        <v>48</v>
      </c>
      <c r="O1853" t="s">
        <v>47</v>
      </c>
    </row>
    <row r="1854" spans="1:15" x14ac:dyDescent="0.3">
      <c r="A1854" s="7">
        <v>19141</v>
      </c>
      <c r="B1854" s="6" t="s">
        <v>3766</v>
      </c>
      <c r="C1854" t="s">
        <v>3767</v>
      </c>
      <c r="D1854" s="2" t="s">
        <v>70</v>
      </c>
      <c r="E1854" s="4" t="s">
        <v>59</v>
      </c>
      <c r="F1854" t="s">
        <v>60</v>
      </c>
      <c r="G1854">
        <v>219</v>
      </c>
      <c r="H1854">
        <v>80282</v>
      </c>
      <c r="I1854">
        <v>11</v>
      </c>
      <c r="J1854">
        <v>932</v>
      </c>
      <c r="K1854">
        <v>18926</v>
      </c>
      <c r="L1854">
        <v>81</v>
      </c>
      <c r="M1854">
        <v>1</v>
      </c>
      <c r="N1854" t="s">
        <v>48</v>
      </c>
      <c r="O1854" t="s">
        <v>60</v>
      </c>
    </row>
    <row r="1855" spans="1:15" x14ac:dyDescent="0.3">
      <c r="A1855" s="7">
        <v>19142</v>
      </c>
      <c r="B1855" s="6" t="s">
        <v>3768</v>
      </c>
      <c r="C1855" t="s">
        <v>3769</v>
      </c>
      <c r="D1855" s="2" t="s">
        <v>70</v>
      </c>
      <c r="E1855" s="4" t="s">
        <v>46</v>
      </c>
      <c r="F1855" t="s">
        <v>47</v>
      </c>
      <c r="G1855">
        <v>325</v>
      </c>
      <c r="H1855">
        <v>88052</v>
      </c>
      <c r="I1855">
        <v>18</v>
      </c>
      <c r="J1855">
        <v>6305</v>
      </c>
      <c r="K1855">
        <v>9883</v>
      </c>
      <c r="L1855">
        <v>70</v>
      </c>
      <c r="M1855">
        <v>0</v>
      </c>
      <c r="N1855" t="s">
        <v>48</v>
      </c>
      <c r="O1855" t="s">
        <v>49</v>
      </c>
    </row>
    <row r="1856" spans="1:15" x14ac:dyDescent="0.3">
      <c r="A1856" s="7">
        <v>19143</v>
      </c>
      <c r="B1856" s="6" t="s">
        <v>3770</v>
      </c>
      <c r="C1856" t="s">
        <v>3771</v>
      </c>
      <c r="D1856" s="2" t="s">
        <v>52</v>
      </c>
      <c r="E1856" s="4" t="s">
        <v>59</v>
      </c>
      <c r="F1856" t="s">
        <v>76</v>
      </c>
      <c r="G1856">
        <v>2143</v>
      </c>
      <c r="H1856">
        <v>87943</v>
      </c>
      <c r="I1856">
        <v>10</v>
      </c>
      <c r="J1856">
        <v>1341</v>
      </c>
      <c r="K1856">
        <v>23260</v>
      </c>
      <c r="L1856">
        <v>85</v>
      </c>
      <c r="M1856">
        <v>3</v>
      </c>
      <c r="N1856" t="s">
        <v>48</v>
      </c>
      <c r="O1856" t="s">
        <v>49</v>
      </c>
    </row>
    <row r="1857" spans="1:15" x14ac:dyDescent="0.3">
      <c r="A1857" s="7">
        <v>19144</v>
      </c>
      <c r="B1857" s="6" t="s">
        <v>3772</v>
      </c>
      <c r="C1857" t="s">
        <v>3773</v>
      </c>
      <c r="D1857" s="2" t="s">
        <v>45</v>
      </c>
      <c r="E1857" s="4" t="s">
        <v>46</v>
      </c>
      <c r="F1857" t="s">
        <v>47</v>
      </c>
      <c r="G1857">
        <v>673</v>
      </c>
      <c r="H1857">
        <v>46680</v>
      </c>
      <c r="I1857">
        <v>9</v>
      </c>
      <c r="J1857">
        <v>741</v>
      </c>
      <c r="K1857">
        <v>10491</v>
      </c>
      <c r="L1857">
        <v>50</v>
      </c>
      <c r="M1857">
        <v>0</v>
      </c>
      <c r="N1857" t="s">
        <v>32</v>
      </c>
      <c r="O1857" t="s">
        <v>49</v>
      </c>
    </row>
    <row r="1858" spans="1:15" x14ac:dyDescent="0.3">
      <c r="A1858" s="7">
        <v>19145</v>
      </c>
      <c r="B1858" s="6" t="s">
        <v>3774</v>
      </c>
      <c r="C1858" t="s">
        <v>3775</v>
      </c>
      <c r="D1858" s="2" t="s">
        <v>58</v>
      </c>
      <c r="E1858" s="4" t="s">
        <v>46</v>
      </c>
      <c r="F1858" t="s">
        <v>67</v>
      </c>
      <c r="G1858">
        <v>233</v>
      </c>
      <c r="H1858">
        <v>62305</v>
      </c>
      <c r="I1858">
        <v>1</v>
      </c>
      <c r="J1858">
        <v>4302</v>
      </c>
      <c r="K1858">
        <v>11251</v>
      </c>
      <c r="L1858">
        <v>61</v>
      </c>
      <c r="M1858">
        <v>3</v>
      </c>
      <c r="N1858" t="s">
        <v>48</v>
      </c>
      <c r="O1858" t="s">
        <v>73</v>
      </c>
    </row>
    <row r="1859" spans="1:15" x14ac:dyDescent="0.3">
      <c r="A1859" s="7">
        <v>19146</v>
      </c>
      <c r="B1859" s="6" t="s">
        <v>3776</v>
      </c>
      <c r="C1859" t="s">
        <v>3777</v>
      </c>
      <c r="D1859" s="2" t="s">
        <v>64</v>
      </c>
      <c r="E1859" s="4" t="s">
        <v>46</v>
      </c>
      <c r="F1859" t="s">
        <v>47</v>
      </c>
      <c r="G1859">
        <v>391</v>
      </c>
      <c r="H1859">
        <v>58953</v>
      </c>
      <c r="I1859">
        <v>18</v>
      </c>
      <c r="J1859">
        <v>1006</v>
      </c>
      <c r="K1859">
        <v>11933</v>
      </c>
      <c r="L1859">
        <v>63</v>
      </c>
      <c r="M1859">
        <v>0</v>
      </c>
      <c r="N1859" t="s">
        <v>48</v>
      </c>
      <c r="O1859" t="s">
        <v>76</v>
      </c>
    </row>
    <row r="1860" spans="1:15" x14ac:dyDescent="0.3">
      <c r="A1860" s="7">
        <v>19147</v>
      </c>
      <c r="B1860" s="6" t="s">
        <v>3778</v>
      </c>
      <c r="C1860" t="s">
        <v>3779</v>
      </c>
      <c r="D1860" s="2" t="s">
        <v>45</v>
      </c>
      <c r="E1860" s="4" t="s">
        <v>46</v>
      </c>
      <c r="F1860" t="s">
        <v>67</v>
      </c>
      <c r="G1860">
        <v>947</v>
      </c>
      <c r="H1860">
        <v>40027</v>
      </c>
      <c r="I1860">
        <v>5</v>
      </c>
      <c r="J1860">
        <v>3019</v>
      </c>
      <c r="K1860">
        <v>11175</v>
      </c>
      <c r="L1860">
        <v>54</v>
      </c>
      <c r="M1860">
        <v>3</v>
      </c>
      <c r="N1860" t="s">
        <v>32</v>
      </c>
      <c r="O1860" t="s">
        <v>73</v>
      </c>
    </row>
    <row r="1861" spans="1:15" x14ac:dyDescent="0.3">
      <c r="A1861" s="7">
        <v>19148</v>
      </c>
      <c r="B1861" s="6" t="s">
        <v>3780</v>
      </c>
      <c r="C1861" t="s">
        <v>3781</v>
      </c>
      <c r="D1861" s="2" t="s">
        <v>64</v>
      </c>
      <c r="E1861" s="4" t="s">
        <v>46</v>
      </c>
      <c r="F1861" t="s">
        <v>67</v>
      </c>
      <c r="G1861">
        <v>431</v>
      </c>
      <c r="H1861">
        <v>89671</v>
      </c>
      <c r="I1861">
        <v>2</v>
      </c>
      <c r="J1861">
        <v>5249</v>
      </c>
      <c r="K1861">
        <v>13963</v>
      </c>
      <c r="L1861">
        <v>56</v>
      </c>
      <c r="M1861">
        <v>2</v>
      </c>
      <c r="N1861" t="s">
        <v>32</v>
      </c>
      <c r="O1861" t="s">
        <v>49</v>
      </c>
    </row>
    <row r="1862" spans="1:15" x14ac:dyDescent="0.3">
      <c r="A1862" s="7">
        <v>19149</v>
      </c>
      <c r="B1862" s="6" t="s">
        <v>3782</v>
      </c>
      <c r="C1862" t="s">
        <v>3783</v>
      </c>
      <c r="D1862" s="2" t="s">
        <v>58</v>
      </c>
      <c r="E1862" s="4" t="s">
        <v>59</v>
      </c>
      <c r="F1862" t="s">
        <v>60</v>
      </c>
      <c r="G1862">
        <v>213</v>
      </c>
      <c r="H1862">
        <v>84526</v>
      </c>
      <c r="I1862">
        <v>2</v>
      </c>
      <c r="J1862">
        <v>888</v>
      </c>
      <c r="K1862">
        <v>15945</v>
      </c>
      <c r="L1862">
        <v>75</v>
      </c>
      <c r="M1862">
        <v>2</v>
      </c>
      <c r="N1862" t="s">
        <v>32</v>
      </c>
      <c r="O1862" t="s">
        <v>60</v>
      </c>
    </row>
    <row r="1863" spans="1:15" x14ac:dyDescent="0.3">
      <c r="A1863" s="7">
        <v>19150</v>
      </c>
      <c r="B1863" s="6" t="s">
        <v>3784</v>
      </c>
      <c r="C1863" t="s">
        <v>3785</v>
      </c>
      <c r="D1863" s="2" t="s">
        <v>52</v>
      </c>
      <c r="E1863" s="4" t="s">
        <v>46</v>
      </c>
      <c r="F1863" t="s">
        <v>54</v>
      </c>
      <c r="G1863">
        <v>1038</v>
      </c>
      <c r="H1863">
        <v>33860</v>
      </c>
      <c r="I1863">
        <v>27</v>
      </c>
      <c r="J1863">
        <v>30819</v>
      </c>
      <c r="K1863">
        <v>2048</v>
      </c>
      <c r="L1863">
        <v>12</v>
      </c>
      <c r="M1863">
        <v>6</v>
      </c>
      <c r="N1863" t="s">
        <v>48</v>
      </c>
      <c r="O1863" t="s">
        <v>55</v>
      </c>
    </row>
    <row r="1864" spans="1:15" x14ac:dyDescent="0.3">
      <c r="A1864" s="7">
        <v>19151</v>
      </c>
      <c r="B1864" s="6" t="s">
        <v>3786</v>
      </c>
      <c r="C1864" t="s">
        <v>3787</v>
      </c>
      <c r="D1864" s="2" t="s">
        <v>52</v>
      </c>
      <c r="E1864" s="4" t="s">
        <v>59</v>
      </c>
      <c r="F1864" t="s">
        <v>67</v>
      </c>
      <c r="G1864">
        <v>1657</v>
      </c>
      <c r="H1864">
        <v>37245</v>
      </c>
      <c r="I1864">
        <v>13</v>
      </c>
      <c r="J1864">
        <v>3155</v>
      </c>
      <c r="K1864">
        <v>16327</v>
      </c>
      <c r="L1864">
        <v>52</v>
      </c>
      <c r="M1864">
        <v>3</v>
      </c>
      <c r="N1864" t="s">
        <v>48</v>
      </c>
      <c r="O1864" t="s">
        <v>76</v>
      </c>
    </row>
    <row r="1865" spans="1:15" x14ac:dyDescent="0.3">
      <c r="A1865" s="7">
        <v>19152</v>
      </c>
      <c r="B1865" s="6" t="s">
        <v>3788</v>
      </c>
      <c r="C1865" t="s">
        <v>3789</v>
      </c>
      <c r="D1865" s="2" t="s">
        <v>52</v>
      </c>
      <c r="E1865" s="4" t="s">
        <v>59</v>
      </c>
      <c r="F1865" t="s">
        <v>54</v>
      </c>
      <c r="G1865">
        <v>2254</v>
      </c>
      <c r="H1865">
        <v>62305</v>
      </c>
      <c r="I1865">
        <v>28</v>
      </c>
      <c r="J1865">
        <v>28578</v>
      </c>
      <c r="K1865">
        <v>2388</v>
      </c>
      <c r="L1865">
        <v>6</v>
      </c>
      <c r="M1865">
        <v>7</v>
      </c>
      <c r="N1865" t="s">
        <v>48</v>
      </c>
      <c r="O1865" t="s">
        <v>55</v>
      </c>
    </row>
    <row r="1866" spans="1:15" x14ac:dyDescent="0.3">
      <c r="A1866" s="7">
        <v>19153</v>
      </c>
      <c r="B1866" s="6" t="s">
        <v>3790</v>
      </c>
      <c r="C1866" t="s">
        <v>3791</v>
      </c>
      <c r="D1866" s="2" t="s">
        <v>52</v>
      </c>
      <c r="E1866" s="4" t="s">
        <v>46</v>
      </c>
      <c r="F1866" t="s">
        <v>80</v>
      </c>
      <c r="G1866">
        <v>1916</v>
      </c>
      <c r="H1866">
        <v>84526</v>
      </c>
      <c r="I1866">
        <v>39</v>
      </c>
      <c r="J1866">
        <v>6306</v>
      </c>
      <c r="K1866">
        <v>2608</v>
      </c>
      <c r="L1866">
        <v>14</v>
      </c>
      <c r="M1866">
        <v>4</v>
      </c>
      <c r="N1866" t="s">
        <v>48</v>
      </c>
      <c r="O1866" t="s">
        <v>80</v>
      </c>
    </row>
    <row r="1867" spans="1:15" x14ac:dyDescent="0.3">
      <c r="A1867" s="7">
        <v>19154</v>
      </c>
      <c r="B1867" s="6" t="s">
        <v>3792</v>
      </c>
      <c r="C1867" t="s">
        <v>3793</v>
      </c>
      <c r="D1867" s="2" t="s">
        <v>64</v>
      </c>
      <c r="E1867" s="4" t="s">
        <v>46</v>
      </c>
      <c r="F1867" t="s">
        <v>67</v>
      </c>
      <c r="G1867">
        <v>975</v>
      </c>
      <c r="H1867">
        <v>80754</v>
      </c>
      <c r="I1867">
        <v>11</v>
      </c>
      <c r="J1867">
        <v>5545</v>
      </c>
      <c r="K1867">
        <v>19286</v>
      </c>
      <c r="L1867">
        <v>54</v>
      </c>
      <c r="M1867">
        <v>3</v>
      </c>
      <c r="N1867" t="s">
        <v>61</v>
      </c>
      <c r="O1867" t="s">
        <v>49</v>
      </c>
    </row>
    <row r="1868" spans="1:15" x14ac:dyDescent="0.3">
      <c r="A1868" s="7">
        <v>19155</v>
      </c>
      <c r="B1868" s="6" t="s">
        <v>3794</v>
      </c>
      <c r="C1868" t="s">
        <v>3795</v>
      </c>
      <c r="D1868" s="2" t="s">
        <v>58</v>
      </c>
      <c r="E1868" s="4" t="s">
        <v>46</v>
      </c>
      <c r="F1868" t="s">
        <v>60</v>
      </c>
      <c r="G1868">
        <v>98</v>
      </c>
      <c r="H1868">
        <v>14001</v>
      </c>
      <c r="I1868">
        <v>19</v>
      </c>
      <c r="J1868">
        <v>262</v>
      </c>
      <c r="K1868">
        <v>26231</v>
      </c>
      <c r="L1868">
        <v>95</v>
      </c>
      <c r="M1868">
        <v>2</v>
      </c>
      <c r="N1868" t="s">
        <v>32</v>
      </c>
      <c r="O1868" t="s">
        <v>60</v>
      </c>
    </row>
    <row r="1869" spans="1:15" x14ac:dyDescent="0.3">
      <c r="A1869" s="7">
        <v>19156</v>
      </c>
      <c r="B1869" s="6" t="s">
        <v>3796</v>
      </c>
      <c r="C1869" t="s">
        <v>3797</v>
      </c>
      <c r="D1869" s="2" t="s">
        <v>52</v>
      </c>
      <c r="E1869" s="4" t="s">
        <v>46</v>
      </c>
      <c r="F1869" t="s">
        <v>76</v>
      </c>
      <c r="G1869">
        <v>3312</v>
      </c>
      <c r="H1869">
        <v>57330</v>
      </c>
      <c r="I1869">
        <v>16</v>
      </c>
      <c r="J1869">
        <v>1780</v>
      </c>
      <c r="K1869">
        <v>17415</v>
      </c>
      <c r="L1869">
        <v>65</v>
      </c>
      <c r="M1869">
        <v>3</v>
      </c>
      <c r="N1869" t="s">
        <v>48</v>
      </c>
      <c r="O1869" t="s">
        <v>76</v>
      </c>
    </row>
    <row r="1870" spans="1:15" x14ac:dyDescent="0.3">
      <c r="A1870" s="7">
        <v>19157</v>
      </c>
      <c r="B1870" s="6" t="s">
        <v>3798</v>
      </c>
      <c r="C1870" t="s">
        <v>3799</v>
      </c>
      <c r="D1870" s="2" t="s">
        <v>45</v>
      </c>
      <c r="E1870" s="4" t="s">
        <v>59</v>
      </c>
      <c r="F1870" t="s">
        <v>60</v>
      </c>
      <c r="G1870">
        <v>328</v>
      </c>
      <c r="H1870">
        <v>28155</v>
      </c>
      <c r="I1870">
        <v>3</v>
      </c>
      <c r="J1870">
        <v>1408</v>
      </c>
      <c r="K1870">
        <v>20947</v>
      </c>
      <c r="L1870">
        <v>96</v>
      </c>
      <c r="M1870">
        <v>1</v>
      </c>
      <c r="N1870" t="s">
        <v>61</v>
      </c>
      <c r="O1870" t="s">
        <v>60</v>
      </c>
    </row>
    <row r="1871" spans="1:15" x14ac:dyDescent="0.3">
      <c r="A1871" s="7">
        <v>19158</v>
      </c>
      <c r="B1871" s="6" t="s">
        <v>3800</v>
      </c>
      <c r="C1871" t="s">
        <v>3801</v>
      </c>
      <c r="D1871" s="2" t="s">
        <v>45</v>
      </c>
      <c r="E1871" s="4" t="s">
        <v>59</v>
      </c>
      <c r="F1871" t="s">
        <v>60</v>
      </c>
      <c r="G1871">
        <v>362</v>
      </c>
      <c r="H1871">
        <v>62622</v>
      </c>
      <c r="I1871">
        <v>13</v>
      </c>
      <c r="J1871">
        <v>533</v>
      </c>
      <c r="K1871">
        <v>19585</v>
      </c>
      <c r="L1871">
        <v>96</v>
      </c>
      <c r="M1871">
        <v>1</v>
      </c>
      <c r="N1871" t="s">
        <v>61</v>
      </c>
      <c r="O1871" t="s">
        <v>60</v>
      </c>
    </row>
    <row r="1872" spans="1:15" x14ac:dyDescent="0.3">
      <c r="A1872" s="7">
        <v>19159</v>
      </c>
      <c r="B1872" s="6" t="s">
        <v>3802</v>
      </c>
      <c r="C1872" t="s">
        <v>3803</v>
      </c>
      <c r="D1872" s="2" t="s">
        <v>58</v>
      </c>
      <c r="E1872" s="4" t="s">
        <v>59</v>
      </c>
      <c r="F1872" t="s">
        <v>60</v>
      </c>
      <c r="G1872">
        <v>178</v>
      </c>
      <c r="H1872">
        <v>81451</v>
      </c>
      <c r="I1872">
        <v>8</v>
      </c>
      <c r="J1872">
        <v>300</v>
      </c>
      <c r="K1872">
        <v>25385</v>
      </c>
      <c r="L1872">
        <v>93</v>
      </c>
      <c r="M1872">
        <v>1</v>
      </c>
      <c r="N1872" t="s">
        <v>32</v>
      </c>
      <c r="O1872" t="s">
        <v>60</v>
      </c>
    </row>
    <row r="1873" spans="1:15" x14ac:dyDescent="0.3">
      <c r="A1873" s="7">
        <v>19160</v>
      </c>
      <c r="B1873" s="6" t="s">
        <v>3804</v>
      </c>
      <c r="C1873" t="s">
        <v>3805</v>
      </c>
      <c r="D1873" s="2" t="s">
        <v>58</v>
      </c>
      <c r="E1873" s="4" t="s">
        <v>59</v>
      </c>
      <c r="F1873" t="s">
        <v>67</v>
      </c>
      <c r="G1873">
        <v>236</v>
      </c>
      <c r="H1873">
        <v>89671</v>
      </c>
      <c r="I1873">
        <v>10</v>
      </c>
      <c r="J1873">
        <v>3455</v>
      </c>
      <c r="K1873">
        <v>10315</v>
      </c>
      <c r="L1873">
        <v>41</v>
      </c>
      <c r="M1873">
        <v>2</v>
      </c>
      <c r="N1873" t="s">
        <v>32</v>
      </c>
      <c r="O1873" t="s">
        <v>49</v>
      </c>
    </row>
    <row r="1874" spans="1:15" x14ac:dyDescent="0.3">
      <c r="A1874" s="7">
        <v>19161</v>
      </c>
      <c r="B1874" s="6" t="s">
        <v>3806</v>
      </c>
      <c r="C1874" t="s">
        <v>3807</v>
      </c>
      <c r="D1874" s="2" t="s">
        <v>45</v>
      </c>
      <c r="E1874" s="4" t="s">
        <v>46</v>
      </c>
      <c r="F1874" t="s">
        <v>47</v>
      </c>
      <c r="G1874">
        <v>615</v>
      </c>
      <c r="H1874">
        <v>59729</v>
      </c>
      <c r="I1874">
        <v>8</v>
      </c>
      <c r="J1874">
        <v>1421</v>
      </c>
      <c r="K1874">
        <v>9419</v>
      </c>
      <c r="L1874">
        <v>59</v>
      </c>
      <c r="M1874">
        <v>1</v>
      </c>
      <c r="N1874" t="s">
        <v>48</v>
      </c>
      <c r="O1874" t="s">
        <v>47</v>
      </c>
    </row>
    <row r="1875" spans="1:15" x14ac:dyDescent="0.3">
      <c r="A1875" s="7">
        <v>19162</v>
      </c>
      <c r="B1875" s="6" t="s">
        <v>3808</v>
      </c>
      <c r="C1875" t="s">
        <v>3809</v>
      </c>
      <c r="D1875" s="2" t="s">
        <v>58</v>
      </c>
      <c r="E1875" s="4" t="s">
        <v>46</v>
      </c>
      <c r="F1875" t="s">
        <v>47</v>
      </c>
      <c r="G1875">
        <v>206</v>
      </c>
      <c r="H1875">
        <v>33860</v>
      </c>
      <c r="I1875">
        <v>9</v>
      </c>
      <c r="J1875">
        <v>7449</v>
      </c>
      <c r="K1875">
        <v>9038</v>
      </c>
      <c r="L1875">
        <v>66</v>
      </c>
      <c r="M1875">
        <v>1</v>
      </c>
      <c r="N1875" t="s">
        <v>61</v>
      </c>
      <c r="O1875" t="s">
        <v>47</v>
      </c>
    </row>
    <row r="1876" spans="1:15" x14ac:dyDescent="0.3">
      <c r="A1876" s="7">
        <v>19163</v>
      </c>
      <c r="B1876" s="6" t="s">
        <v>3810</v>
      </c>
      <c r="C1876" t="s">
        <v>3811</v>
      </c>
      <c r="D1876" s="2" t="s">
        <v>64</v>
      </c>
      <c r="E1876" s="4" t="s">
        <v>46</v>
      </c>
      <c r="F1876" t="s">
        <v>47</v>
      </c>
      <c r="G1876">
        <v>513</v>
      </c>
      <c r="H1876">
        <v>54338</v>
      </c>
      <c r="I1876">
        <v>6</v>
      </c>
      <c r="J1876">
        <v>5113</v>
      </c>
      <c r="K1876">
        <v>11345</v>
      </c>
      <c r="L1876">
        <v>55</v>
      </c>
      <c r="M1876">
        <v>1</v>
      </c>
      <c r="N1876" t="s">
        <v>61</v>
      </c>
      <c r="O1876" t="s">
        <v>49</v>
      </c>
    </row>
    <row r="1877" spans="1:15" x14ac:dyDescent="0.3">
      <c r="A1877" s="7">
        <v>19164</v>
      </c>
      <c r="B1877" s="6" t="s">
        <v>3812</v>
      </c>
      <c r="C1877" t="s">
        <v>3813</v>
      </c>
      <c r="D1877" s="2" t="s">
        <v>52</v>
      </c>
      <c r="E1877" s="4" t="s">
        <v>46</v>
      </c>
      <c r="F1877" t="s">
        <v>60</v>
      </c>
      <c r="G1877">
        <v>876</v>
      </c>
      <c r="H1877">
        <v>21407</v>
      </c>
      <c r="I1877">
        <v>8</v>
      </c>
      <c r="J1877">
        <v>680</v>
      </c>
      <c r="K1877">
        <v>19803</v>
      </c>
      <c r="L1877">
        <v>91</v>
      </c>
      <c r="M1877">
        <v>1</v>
      </c>
      <c r="N1877" t="s">
        <v>61</v>
      </c>
      <c r="O1877" t="s">
        <v>60</v>
      </c>
    </row>
    <row r="1878" spans="1:15" x14ac:dyDescent="0.3">
      <c r="A1878" s="7">
        <v>19165</v>
      </c>
      <c r="B1878" s="6" t="s">
        <v>3814</v>
      </c>
      <c r="C1878" t="s">
        <v>3815</v>
      </c>
      <c r="D1878" s="2" t="s">
        <v>58</v>
      </c>
      <c r="E1878" s="4" t="s">
        <v>59</v>
      </c>
      <c r="F1878" t="s">
        <v>60</v>
      </c>
      <c r="G1878">
        <v>156</v>
      </c>
      <c r="H1878">
        <v>59427</v>
      </c>
      <c r="I1878">
        <v>3</v>
      </c>
      <c r="J1878">
        <v>350</v>
      </c>
      <c r="K1878">
        <v>24129</v>
      </c>
      <c r="L1878">
        <v>81</v>
      </c>
      <c r="M1878">
        <v>1</v>
      </c>
      <c r="N1878" t="s">
        <v>32</v>
      </c>
      <c r="O1878" t="s">
        <v>60</v>
      </c>
    </row>
    <row r="1879" spans="1:15" x14ac:dyDescent="0.3">
      <c r="A1879" s="7">
        <v>19166</v>
      </c>
      <c r="B1879" s="6" t="s">
        <v>3816</v>
      </c>
      <c r="C1879" t="s">
        <v>3817</v>
      </c>
      <c r="D1879" s="2" t="s">
        <v>52</v>
      </c>
      <c r="E1879" s="4" t="s">
        <v>46</v>
      </c>
      <c r="F1879" t="s">
        <v>80</v>
      </c>
      <c r="G1879">
        <v>4069</v>
      </c>
      <c r="H1879">
        <v>63084</v>
      </c>
      <c r="I1879">
        <v>48</v>
      </c>
      <c r="J1879">
        <v>41276</v>
      </c>
      <c r="K1879">
        <v>2902</v>
      </c>
      <c r="L1879">
        <v>11</v>
      </c>
      <c r="M1879">
        <v>3</v>
      </c>
      <c r="N1879" t="s">
        <v>37</v>
      </c>
      <c r="O1879" t="s">
        <v>80</v>
      </c>
    </row>
    <row r="1880" spans="1:15" x14ac:dyDescent="0.3">
      <c r="A1880" s="7">
        <v>19167</v>
      </c>
      <c r="B1880" s="6" t="s">
        <v>3818</v>
      </c>
      <c r="C1880" t="s">
        <v>3819</v>
      </c>
      <c r="D1880" s="2" t="s">
        <v>52</v>
      </c>
      <c r="E1880" s="4" t="s">
        <v>59</v>
      </c>
      <c r="F1880" t="s">
        <v>80</v>
      </c>
      <c r="G1880">
        <v>4404</v>
      </c>
      <c r="H1880">
        <v>61883</v>
      </c>
      <c r="I1880">
        <v>56</v>
      </c>
      <c r="J1880">
        <v>20223</v>
      </c>
      <c r="K1880">
        <v>2877</v>
      </c>
      <c r="L1880">
        <v>21</v>
      </c>
      <c r="M1880">
        <v>5</v>
      </c>
      <c r="N1880" t="s">
        <v>37</v>
      </c>
      <c r="O1880" t="s">
        <v>80</v>
      </c>
    </row>
    <row r="1881" spans="1:15" x14ac:dyDescent="0.3">
      <c r="A1881" s="7">
        <v>19168</v>
      </c>
      <c r="B1881" s="6" t="s">
        <v>3820</v>
      </c>
      <c r="C1881" t="s">
        <v>3821</v>
      </c>
      <c r="D1881" s="2" t="s">
        <v>70</v>
      </c>
      <c r="E1881" s="4" t="s">
        <v>59</v>
      </c>
      <c r="F1881" t="s">
        <v>60</v>
      </c>
      <c r="G1881">
        <v>30</v>
      </c>
      <c r="H1881">
        <v>41122</v>
      </c>
      <c r="I1881">
        <v>16</v>
      </c>
      <c r="J1881">
        <v>373</v>
      </c>
      <c r="K1881">
        <v>27341</v>
      </c>
      <c r="L1881">
        <v>94</v>
      </c>
      <c r="M1881">
        <v>2</v>
      </c>
      <c r="N1881" t="s">
        <v>61</v>
      </c>
      <c r="O1881" t="s">
        <v>76</v>
      </c>
    </row>
    <row r="1882" spans="1:15" x14ac:dyDescent="0.3">
      <c r="A1882" s="7">
        <v>19169</v>
      </c>
      <c r="B1882" s="6" t="s">
        <v>3822</v>
      </c>
      <c r="C1882" t="s">
        <v>3823</v>
      </c>
      <c r="D1882" s="2" t="s">
        <v>64</v>
      </c>
      <c r="E1882" s="4" t="s">
        <v>46</v>
      </c>
      <c r="F1882" t="s">
        <v>60</v>
      </c>
      <c r="G1882">
        <v>987</v>
      </c>
      <c r="H1882">
        <v>71295</v>
      </c>
      <c r="I1882">
        <v>19</v>
      </c>
      <c r="J1882">
        <v>576</v>
      </c>
      <c r="K1882">
        <v>15133</v>
      </c>
      <c r="L1882">
        <v>90</v>
      </c>
      <c r="M1882">
        <v>2</v>
      </c>
      <c r="N1882" t="s">
        <v>32</v>
      </c>
      <c r="O1882" t="s">
        <v>60</v>
      </c>
    </row>
    <row r="1883" spans="1:15" x14ac:dyDescent="0.3">
      <c r="A1883" s="7">
        <v>19170</v>
      </c>
      <c r="B1883" s="6" t="s">
        <v>3824</v>
      </c>
      <c r="C1883" t="s">
        <v>3825</v>
      </c>
      <c r="D1883" s="2" t="s">
        <v>45</v>
      </c>
      <c r="E1883" s="4" t="s">
        <v>46</v>
      </c>
      <c r="F1883" t="s">
        <v>76</v>
      </c>
      <c r="G1883">
        <v>766</v>
      </c>
      <c r="H1883">
        <v>71777</v>
      </c>
      <c r="I1883">
        <v>4</v>
      </c>
      <c r="J1883">
        <v>1079</v>
      </c>
      <c r="K1883">
        <v>22967</v>
      </c>
      <c r="L1883">
        <v>61</v>
      </c>
      <c r="M1883">
        <v>1</v>
      </c>
      <c r="N1883" t="s">
        <v>48</v>
      </c>
      <c r="O1883" t="s">
        <v>76</v>
      </c>
    </row>
    <row r="1884" spans="1:15" x14ac:dyDescent="0.3">
      <c r="A1884" s="7">
        <v>19171</v>
      </c>
      <c r="B1884" s="6" t="s">
        <v>3826</v>
      </c>
      <c r="C1884" t="s">
        <v>3827</v>
      </c>
      <c r="D1884" s="2" t="s">
        <v>52</v>
      </c>
      <c r="E1884" s="4" t="s">
        <v>46</v>
      </c>
      <c r="F1884" t="s">
        <v>80</v>
      </c>
      <c r="G1884">
        <v>4480</v>
      </c>
      <c r="H1884">
        <v>79107</v>
      </c>
      <c r="I1884">
        <v>42</v>
      </c>
      <c r="J1884">
        <v>30294</v>
      </c>
      <c r="K1884">
        <v>1058</v>
      </c>
      <c r="L1884">
        <v>13</v>
      </c>
      <c r="M1884">
        <v>4</v>
      </c>
      <c r="N1884" t="s">
        <v>37</v>
      </c>
      <c r="O1884" t="s">
        <v>80</v>
      </c>
    </row>
    <row r="1885" spans="1:15" x14ac:dyDescent="0.3">
      <c r="A1885" s="7">
        <v>19172</v>
      </c>
      <c r="B1885" s="6" t="s">
        <v>3828</v>
      </c>
      <c r="C1885" t="s">
        <v>3829</v>
      </c>
      <c r="D1885" s="2" t="s">
        <v>58</v>
      </c>
      <c r="E1885" s="4" t="s">
        <v>46</v>
      </c>
      <c r="F1885" t="s">
        <v>47</v>
      </c>
      <c r="G1885">
        <v>224</v>
      </c>
      <c r="H1885">
        <v>14132</v>
      </c>
      <c r="I1885">
        <v>12</v>
      </c>
      <c r="J1885">
        <v>756</v>
      </c>
      <c r="K1885">
        <v>10397</v>
      </c>
      <c r="L1885">
        <v>70</v>
      </c>
      <c r="M1885">
        <v>1</v>
      </c>
      <c r="N1885" t="s">
        <v>48</v>
      </c>
      <c r="O1885" t="s">
        <v>49</v>
      </c>
    </row>
    <row r="1886" spans="1:15" x14ac:dyDescent="0.3">
      <c r="A1886" s="7">
        <v>19173</v>
      </c>
      <c r="B1886" s="6" t="s">
        <v>3830</v>
      </c>
      <c r="C1886" t="s">
        <v>3831</v>
      </c>
      <c r="D1886" s="2" t="s">
        <v>52</v>
      </c>
      <c r="E1886" s="4" t="s">
        <v>59</v>
      </c>
      <c r="F1886" t="s">
        <v>80</v>
      </c>
      <c r="G1886">
        <v>4038</v>
      </c>
      <c r="H1886">
        <v>42898</v>
      </c>
      <c r="I1886">
        <v>57</v>
      </c>
      <c r="J1886">
        <v>20760</v>
      </c>
      <c r="K1886">
        <v>1104</v>
      </c>
      <c r="L1886">
        <v>15</v>
      </c>
      <c r="M1886">
        <v>6</v>
      </c>
      <c r="N1886" t="s">
        <v>37</v>
      </c>
      <c r="O1886" t="s">
        <v>54</v>
      </c>
    </row>
    <row r="1887" spans="1:15" x14ac:dyDescent="0.3">
      <c r="A1887" s="7">
        <v>19174</v>
      </c>
      <c r="B1887" s="6" t="s">
        <v>3832</v>
      </c>
      <c r="C1887" t="s">
        <v>3833</v>
      </c>
      <c r="D1887" s="2" t="s">
        <v>58</v>
      </c>
      <c r="E1887" s="4" t="s">
        <v>59</v>
      </c>
      <c r="F1887" t="s">
        <v>60</v>
      </c>
      <c r="G1887">
        <v>231</v>
      </c>
      <c r="H1887">
        <v>75990</v>
      </c>
      <c r="I1887">
        <v>9</v>
      </c>
      <c r="J1887">
        <v>834</v>
      </c>
      <c r="K1887">
        <v>21995</v>
      </c>
      <c r="L1887">
        <v>97</v>
      </c>
      <c r="M1887">
        <v>1</v>
      </c>
      <c r="N1887" t="s">
        <v>48</v>
      </c>
      <c r="O1887" t="s">
        <v>60</v>
      </c>
    </row>
    <row r="1888" spans="1:15" x14ac:dyDescent="0.3">
      <c r="A1888" s="7">
        <v>19175</v>
      </c>
      <c r="B1888" s="6" t="s">
        <v>3834</v>
      </c>
      <c r="C1888" t="s">
        <v>3835</v>
      </c>
      <c r="D1888" s="2" t="s">
        <v>58</v>
      </c>
      <c r="E1888" s="4" t="s">
        <v>46</v>
      </c>
      <c r="F1888" t="s">
        <v>60</v>
      </c>
      <c r="G1888">
        <v>197</v>
      </c>
      <c r="H1888">
        <v>79895</v>
      </c>
      <c r="I1888">
        <v>3</v>
      </c>
      <c r="J1888">
        <v>1111</v>
      </c>
      <c r="K1888">
        <v>12547</v>
      </c>
      <c r="L1888">
        <v>92</v>
      </c>
      <c r="M1888">
        <v>1</v>
      </c>
      <c r="N1888" t="s">
        <v>61</v>
      </c>
      <c r="O1888" t="s">
        <v>76</v>
      </c>
    </row>
    <row r="1889" spans="1:15" x14ac:dyDescent="0.3">
      <c r="A1889" s="7">
        <v>19176</v>
      </c>
      <c r="B1889" s="6" t="s">
        <v>3836</v>
      </c>
      <c r="C1889" t="s">
        <v>3837</v>
      </c>
      <c r="D1889" s="2" t="s">
        <v>58</v>
      </c>
      <c r="E1889" s="4" t="s">
        <v>46</v>
      </c>
      <c r="F1889" t="s">
        <v>47</v>
      </c>
      <c r="G1889">
        <v>246</v>
      </c>
      <c r="H1889">
        <v>62711</v>
      </c>
      <c r="I1889">
        <v>14</v>
      </c>
      <c r="J1889">
        <v>3228</v>
      </c>
      <c r="K1889">
        <v>11404</v>
      </c>
      <c r="L1889">
        <v>51</v>
      </c>
      <c r="M1889">
        <v>0</v>
      </c>
      <c r="N1889" t="s">
        <v>37</v>
      </c>
      <c r="O1889" t="s">
        <v>49</v>
      </c>
    </row>
    <row r="1890" spans="1:15" x14ac:dyDescent="0.3">
      <c r="A1890" s="7">
        <v>19177</v>
      </c>
      <c r="B1890" s="6" t="s">
        <v>3838</v>
      </c>
      <c r="C1890" t="s">
        <v>3839</v>
      </c>
      <c r="D1890" s="2" t="s">
        <v>79</v>
      </c>
      <c r="E1890" s="4" t="s">
        <v>59</v>
      </c>
      <c r="F1890" t="s">
        <v>80</v>
      </c>
      <c r="G1890">
        <v>4626</v>
      </c>
      <c r="H1890">
        <v>77724</v>
      </c>
      <c r="I1890">
        <v>43</v>
      </c>
      <c r="J1890">
        <v>14266</v>
      </c>
      <c r="K1890">
        <v>3517</v>
      </c>
      <c r="L1890">
        <v>14</v>
      </c>
      <c r="M1890">
        <v>6</v>
      </c>
      <c r="N1890" t="s">
        <v>48</v>
      </c>
      <c r="O1890" t="s">
        <v>80</v>
      </c>
    </row>
    <row r="1891" spans="1:15" x14ac:dyDescent="0.3">
      <c r="A1891" s="7">
        <v>19178</v>
      </c>
      <c r="B1891" s="6" t="s">
        <v>3840</v>
      </c>
      <c r="C1891" t="s">
        <v>3841</v>
      </c>
      <c r="D1891" s="2" t="s">
        <v>52</v>
      </c>
      <c r="E1891" s="4" t="s">
        <v>46</v>
      </c>
      <c r="F1891" t="s">
        <v>67</v>
      </c>
      <c r="G1891">
        <v>1046</v>
      </c>
      <c r="H1891">
        <v>47750</v>
      </c>
      <c r="I1891">
        <v>3</v>
      </c>
      <c r="J1891">
        <v>3353</v>
      </c>
      <c r="K1891">
        <v>13998</v>
      </c>
      <c r="L1891">
        <v>42</v>
      </c>
      <c r="M1891">
        <v>3</v>
      </c>
      <c r="N1891" t="s">
        <v>48</v>
      </c>
      <c r="O1891" t="s">
        <v>47</v>
      </c>
    </row>
    <row r="1892" spans="1:15" x14ac:dyDescent="0.3">
      <c r="A1892" s="7">
        <v>19179</v>
      </c>
      <c r="B1892" s="6" t="s">
        <v>3842</v>
      </c>
      <c r="C1892" t="s">
        <v>3843</v>
      </c>
      <c r="D1892" s="2" t="s">
        <v>45</v>
      </c>
      <c r="E1892" s="4" t="s">
        <v>59</v>
      </c>
      <c r="F1892" t="s">
        <v>60</v>
      </c>
      <c r="G1892">
        <v>801</v>
      </c>
      <c r="H1892">
        <v>59729</v>
      </c>
      <c r="I1892">
        <v>19</v>
      </c>
      <c r="J1892">
        <v>902</v>
      </c>
      <c r="K1892">
        <v>24268</v>
      </c>
      <c r="L1892">
        <v>80</v>
      </c>
      <c r="M1892">
        <v>2</v>
      </c>
      <c r="N1892" t="s">
        <v>61</v>
      </c>
      <c r="O1892" t="s">
        <v>60</v>
      </c>
    </row>
    <row r="1893" spans="1:15" x14ac:dyDescent="0.3">
      <c r="A1893" s="7">
        <v>19180</v>
      </c>
      <c r="B1893" s="6" t="s">
        <v>3844</v>
      </c>
      <c r="C1893" t="s">
        <v>3845</v>
      </c>
      <c r="D1893" s="2" t="s">
        <v>58</v>
      </c>
      <c r="E1893" s="4" t="s">
        <v>46</v>
      </c>
      <c r="F1893" t="s">
        <v>60</v>
      </c>
      <c r="G1893">
        <v>85</v>
      </c>
      <c r="H1893">
        <v>63793</v>
      </c>
      <c r="I1893">
        <v>9</v>
      </c>
      <c r="J1893">
        <v>606</v>
      </c>
      <c r="K1893">
        <v>21384</v>
      </c>
      <c r="L1893">
        <v>99</v>
      </c>
      <c r="M1893">
        <v>1</v>
      </c>
      <c r="N1893" t="s">
        <v>61</v>
      </c>
      <c r="O1893" t="s">
        <v>60</v>
      </c>
    </row>
    <row r="1894" spans="1:15" x14ac:dyDescent="0.3">
      <c r="A1894" s="7">
        <v>19181</v>
      </c>
      <c r="B1894" s="6" t="s">
        <v>3846</v>
      </c>
      <c r="C1894" t="s">
        <v>3847</v>
      </c>
      <c r="D1894" s="2" t="s">
        <v>52</v>
      </c>
      <c r="E1894" s="4" t="s">
        <v>59</v>
      </c>
      <c r="F1894" t="s">
        <v>67</v>
      </c>
      <c r="G1894">
        <v>2208</v>
      </c>
      <c r="H1894">
        <v>44469</v>
      </c>
      <c r="I1894">
        <v>15</v>
      </c>
      <c r="J1894">
        <v>1738</v>
      </c>
      <c r="K1894">
        <v>8956</v>
      </c>
      <c r="L1894">
        <v>46</v>
      </c>
      <c r="M1894">
        <v>2</v>
      </c>
      <c r="N1894" t="s">
        <v>61</v>
      </c>
      <c r="O1894" t="s">
        <v>47</v>
      </c>
    </row>
    <row r="1895" spans="1:15" x14ac:dyDescent="0.3">
      <c r="A1895" s="7">
        <v>19182</v>
      </c>
      <c r="B1895" s="6" t="s">
        <v>3848</v>
      </c>
      <c r="C1895" t="s">
        <v>3849</v>
      </c>
      <c r="D1895" s="2" t="s">
        <v>70</v>
      </c>
      <c r="E1895" s="4" t="s">
        <v>46</v>
      </c>
      <c r="F1895" t="s">
        <v>60</v>
      </c>
      <c r="G1895">
        <v>24</v>
      </c>
      <c r="H1895">
        <v>62711</v>
      </c>
      <c r="I1895">
        <v>15</v>
      </c>
      <c r="J1895">
        <v>717</v>
      </c>
      <c r="K1895">
        <v>26201</v>
      </c>
      <c r="L1895">
        <v>77</v>
      </c>
      <c r="M1895">
        <v>2</v>
      </c>
      <c r="N1895" t="s">
        <v>32</v>
      </c>
      <c r="O1895" t="s">
        <v>60</v>
      </c>
    </row>
    <row r="1896" spans="1:15" x14ac:dyDescent="0.3">
      <c r="A1896" s="7">
        <v>19183</v>
      </c>
      <c r="B1896" s="6" t="s">
        <v>3850</v>
      </c>
      <c r="C1896" t="s">
        <v>3851</v>
      </c>
      <c r="D1896" s="2" t="s">
        <v>58</v>
      </c>
      <c r="E1896" s="4" t="s">
        <v>46</v>
      </c>
      <c r="F1896" t="s">
        <v>60</v>
      </c>
      <c r="G1896">
        <v>122</v>
      </c>
      <c r="H1896">
        <v>86073</v>
      </c>
      <c r="I1896">
        <v>9</v>
      </c>
      <c r="J1896">
        <v>272</v>
      </c>
      <c r="K1896">
        <v>19060</v>
      </c>
      <c r="L1896">
        <v>90</v>
      </c>
      <c r="M1896">
        <v>1</v>
      </c>
      <c r="N1896" t="s">
        <v>48</v>
      </c>
      <c r="O1896" t="s">
        <v>60</v>
      </c>
    </row>
    <row r="1897" spans="1:15" x14ac:dyDescent="0.3">
      <c r="A1897" s="7">
        <v>19184</v>
      </c>
      <c r="B1897" s="6" t="s">
        <v>3852</v>
      </c>
      <c r="C1897" t="s">
        <v>3853</v>
      </c>
      <c r="D1897" s="2" t="s">
        <v>45</v>
      </c>
      <c r="E1897" s="4" t="s">
        <v>59</v>
      </c>
      <c r="F1897" t="s">
        <v>67</v>
      </c>
      <c r="G1897">
        <v>998</v>
      </c>
      <c r="H1897">
        <v>71366</v>
      </c>
      <c r="I1897">
        <v>13</v>
      </c>
      <c r="J1897">
        <v>2085</v>
      </c>
      <c r="K1897">
        <v>14691</v>
      </c>
      <c r="L1897">
        <v>51</v>
      </c>
      <c r="M1897">
        <v>1</v>
      </c>
      <c r="N1897" t="s">
        <v>37</v>
      </c>
      <c r="O1897" t="s">
        <v>47</v>
      </c>
    </row>
    <row r="1898" spans="1:15" x14ac:dyDescent="0.3">
      <c r="A1898" s="7">
        <v>19185</v>
      </c>
      <c r="B1898" s="6" t="s">
        <v>3854</v>
      </c>
      <c r="C1898" t="s">
        <v>3855</v>
      </c>
      <c r="D1898" s="2" t="s">
        <v>45</v>
      </c>
      <c r="E1898" s="4" t="s">
        <v>59</v>
      </c>
      <c r="F1898" t="s">
        <v>76</v>
      </c>
      <c r="G1898">
        <v>939</v>
      </c>
      <c r="H1898">
        <v>78533</v>
      </c>
      <c r="I1898">
        <v>10</v>
      </c>
      <c r="J1898">
        <v>1213</v>
      </c>
      <c r="K1898">
        <v>14660</v>
      </c>
      <c r="L1898">
        <v>69</v>
      </c>
      <c r="M1898">
        <v>2</v>
      </c>
      <c r="N1898" t="s">
        <v>32</v>
      </c>
      <c r="O1898" t="s">
        <v>76</v>
      </c>
    </row>
    <row r="1899" spans="1:15" x14ac:dyDescent="0.3">
      <c r="A1899" s="7">
        <v>19186</v>
      </c>
      <c r="B1899" s="6" t="s">
        <v>3856</v>
      </c>
      <c r="C1899" t="s">
        <v>3857</v>
      </c>
      <c r="D1899" s="2" t="s">
        <v>58</v>
      </c>
      <c r="E1899" s="4" t="s">
        <v>46</v>
      </c>
      <c r="F1899" t="s">
        <v>67</v>
      </c>
      <c r="G1899">
        <v>235</v>
      </c>
      <c r="H1899">
        <v>46020</v>
      </c>
      <c r="I1899">
        <v>15</v>
      </c>
      <c r="J1899">
        <v>5425</v>
      </c>
      <c r="K1899">
        <v>12806</v>
      </c>
      <c r="L1899">
        <v>51</v>
      </c>
      <c r="M1899">
        <v>2</v>
      </c>
      <c r="N1899" t="s">
        <v>37</v>
      </c>
      <c r="O1899" t="s">
        <v>76</v>
      </c>
    </row>
    <row r="1900" spans="1:15" x14ac:dyDescent="0.3">
      <c r="A1900" s="7">
        <v>19187</v>
      </c>
      <c r="B1900" s="6" t="s">
        <v>3858</v>
      </c>
      <c r="C1900" t="s">
        <v>3859</v>
      </c>
      <c r="D1900" s="2" t="s">
        <v>52</v>
      </c>
      <c r="E1900" s="4" t="s">
        <v>46</v>
      </c>
      <c r="F1900" t="s">
        <v>80</v>
      </c>
      <c r="G1900">
        <v>4482</v>
      </c>
      <c r="H1900">
        <v>66355</v>
      </c>
      <c r="I1900">
        <v>50</v>
      </c>
      <c r="J1900">
        <v>43257</v>
      </c>
      <c r="K1900">
        <v>4133</v>
      </c>
      <c r="L1900">
        <v>17</v>
      </c>
      <c r="M1900">
        <v>3</v>
      </c>
      <c r="N1900" t="s">
        <v>37</v>
      </c>
      <c r="O1900" t="s">
        <v>80</v>
      </c>
    </row>
    <row r="1901" spans="1:15" x14ac:dyDescent="0.3">
      <c r="A1901" s="7">
        <v>19188</v>
      </c>
      <c r="B1901" s="6" t="s">
        <v>3860</v>
      </c>
      <c r="C1901" t="s">
        <v>3861</v>
      </c>
      <c r="D1901" s="2" t="s">
        <v>45</v>
      </c>
      <c r="E1901" s="4" t="s">
        <v>59</v>
      </c>
      <c r="F1901" t="s">
        <v>60</v>
      </c>
      <c r="G1901">
        <v>171</v>
      </c>
      <c r="H1901">
        <v>35280</v>
      </c>
      <c r="I1901">
        <v>7</v>
      </c>
      <c r="J1901">
        <v>1100</v>
      </c>
      <c r="K1901">
        <v>28338</v>
      </c>
      <c r="L1901">
        <v>82</v>
      </c>
      <c r="M1901">
        <v>1</v>
      </c>
      <c r="N1901" t="s">
        <v>61</v>
      </c>
      <c r="O1901" t="s">
        <v>60</v>
      </c>
    </row>
    <row r="1902" spans="1:15" x14ac:dyDescent="0.3">
      <c r="A1902" s="7">
        <v>19189</v>
      </c>
      <c r="B1902" s="6" t="s">
        <v>3862</v>
      </c>
      <c r="C1902" t="s">
        <v>3863</v>
      </c>
      <c r="D1902" s="2" t="s">
        <v>52</v>
      </c>
      <c r="E1902" s="4" t="s">
        <v>59</v>
      </c>
      <c r="F1902" t="s">
        <v>76</v>
      </c>
      <c r="G1902">
        <v>3807</v>
      </c>
      <c r="H1902">
        <v>55693</v>
      </c>
      <c r="I1902">
        <v>20</v>
      </c>
      <c r="J1902">
        <v>1567</v>
      </c>
      <c r="K1902">
        <v>21913</v>
      </c>
      <c r="L1902">
        <v>63</v>
      </c>
      <c r="M1902">
        <v>2</v>
      </c>
      <c r="N1902" t="s">
        <v>48</v>
      </c>
      <c r="O1902" t="s">
        <v>76</v>
      </c>
    </row>
    <row r="1903" spans="1:15" x14ac:dyDescent="0.3">
      <c r="A1903" s="7">
        <v>19190</v>
      </c>
      <c r="B1903" s="6" t="s">
        <v>3864</v>
      </c>
      <c r="C1903" t="s">
        <v>3865</v>
      </c>
      <c r="D1903" s="2" t="s">
        <v>45</v>
      </c>
      <c r="E1903" s="4" t="s">
        <v>59</v>
      </c>
      <c r="F1903" t="s">
        <v>76</v>
      </c>
      <c r="G1903">
        <v>762</v>
      </c>
      <c r="H1903">
        <v>26820</v>
      </c>
      <c r="I1903">
        <v>24</v>
      </c>
      <c r="J1903">
        <v>1075</v>
      </c>
      <c r="K1903">
        <v>20334</v>
      </c>
      <c r="L1903">
        <v>81</v>
      </c>
      <c r="M1903">
        <v>1</v>
      </c>
      <c r="N1903" t="s">
        <v>61</v>
      </c>
      <c r="O1903" t="s">
        <v>76</v>
      </c>
    </row>
    <row r="1904" spans="1:15" x14ac:dyDescent="0.3">
      <c r="A1904" s="7">
        <v>19191</v>
      </c>
      <c r="B1904" s="6" t="s">
        <v>3866</v>
      </c>
      <c r="C1904" t="s">
        <v>3867</v>
      </c>
      <c r="D1904" s="2" t="s">
        <v>52</v>
      </c>
      <c r="E1904" s="4" t="s">
        <v>59</v>
      </c>
      <c r="F1904" t="s">
        <v>80</v>
      </c>
      <c r="G1904">
        <v>4799</v>
      </c>
      <c r="H1904">
        <v>57801</v>
      </c>
      <c r="I1904">
        <v>53</v>
      </c>
      <c r="J1904">
        <v>41443</v>
      </c>
      <c r="K1904">
        <v>1149</v>
      </c>
      <c r="L1904">
        <v>15</v>
      </c>
      <c r="M1904">
        <v>5</v>
      </c>
      <c r="N1904" t="s">
        <v>48</v>
      </c>
      <c r="O1904" t="s">
        <v>80</v>
      </c>
    </row>
    <row r="1905" spans="1:15" x14ac:dyDescent="0.3">
      <c r="A1905" s="7">
        <v>19192</v>
      </c>
      <c r="B1905" s="6" t="s">
        <v>3868</v>
      </c>
      <c r="C1905" t="s">
        <v>3869</v>
      </c>
      <c r="D1905" s="2" t="s">
        <v>45</v>
      </c>
      <c r="E1905" s="4" t="s">
        <v>46</v>
      </c>
      <c r="F1905" t="s">
        <v>67</v>
      </c>
      <c r="G1905">
        <v>918</v>
      </c>
      <c r="H1905">
        <v>45308</v>
      </c>
      <c r="I1905">
        <v>12</v>
      </c>
      <c r="J1905">
        <v>2974</v>
      </c>
      <c r="K1905">
        <v>15047</v>
      </c>
      <c r="L1905">
        <v>47</v>
      </c>
      <c r="M1905">
        <v>2</v>
      </c>
      <c r="N1905" t="s">
        <v>61</v>
      </c>
      <c r="O1905" t="s">
        <v>49</v>
      </c>
    </row>
    <row r="1906" spans="1:15" x14ac:dyDescent="0.3">
      <c r="A1906" s="7">
        <v>19193</v>
      </c>
      <c r="B1906" s="6" t="s">
        <v>3870</v>
      </c>
      <c r="C1906" t="s">
        <v>3871</v>
      </c>
      <c r="D1906" s="2" t="s">
        <v>52</v>
      </c>
      <c r="E1906" s="4" t="s">
        <v>46</v>
      </c>
      <c r="F1906" t="s">
        <v>67</v>
      </c>
      <c r="G1906">
        <v>954</v>
      </c>
      <c r="H1906">
        <v>82642</v>
      </c>
      <c r="I1906">
        <v>10</v>
      </c>
      <c r="J1906">
        <v>5552</v>
      </c>
      <c r="K1906">
        <v>13122</v>
      </c>
      <c r="L1906">
        <v>48</v>
      </c>
      <c r="M1906">
        <v>2</v>
      </c>
      <c r="N1906" t="s">
        <v>48</v>
      </c>
      <c r="O1906" t="s">
        <v>76</v>
      </c>
    </row>
    <row r="1907" spans="1:15" x14ac:dyDescent="0.3">
      <c r="A1907" s="7">
        <v>19194</v>
      </c>
      <c r="B1907" s="6" t="s">
        <v>3872</v>
      </c>
      <c r="C1907" t="s">
        <v>3873</v>
      </c>
      <c r="D1907" s="2" t="s">
        <v>52</v>
      </c>
      <c r="E1907" s="4" t="s">
        <v>53</v>
      </c>
      <c r="F1907" t="s">
        <v>54</v>
      </c>
      <c r="G1907">
        <v>1640</v>
      </c>
      <c r="H1907">
        <v>41413</v>
      </c>
      <c r="I1907">
        <v>23</v>
      </c>
      <c r="J1907">
        <v>16912</v>
      </c>
      <c r="K1907">
        <v>3209</v>
      </c>
      <c r="L1907">
        <v>18</v>
      </c>
      <c r="M1907">
        <v>5</v>
      </c>
      <c r="N1907" t="s">
        <v>32</v>
      </c>
      <c r="O1907" t="s">
        <v>49</v>
      </c>
    </row>
    <row r="1908" spans="1:15" x14ac:dyDescent="0.3">
      <c r="A1908" s="7">
        <v>19195</v>
      </c>
      <c r="B1908" s="6" t="s">
        <v>3874</v>
      </c>
      <c r="C1908" t="s">
        <v>3875</v>
      </c>
      <c r="D1908" s="2" t="s">
        <v>58</v>
      </c>
      <c r="E1908" s="4" t="s">
        <v>46</v>
      </c>
      <c r="F1908" t="s">
        <v>67</v>
      </c>
      <c r="G1908">
        <v>206</v>
      </c>
      <c r="H1908">
        <v>84820</v>
      </c>
      <c r="I1908">
        <v>14</v>
      </c>
      <c r="J1908">
        <v>4043</v>
      </c>
      <c r="K1908">
        <v>7943</v>
      </c>
      <c r="L1908">
        <v>54</v>
      </c>
      <c r="M1908">
        <v>2</v>
      </c>
      <c r="N1908" t="s">
        <v>32</v>
      </c>
      <c r="O1908" t="s">
        <v>47</v>
      </c>
    </row>
    <row r="1909" spans="1:15" x14ac:dyDescent="0.3">
      <c r="A1909" s="7">
        <v>19196</v>
      </c>
      <c r="B1909" s="6" t="s">
        <v>3876</v>
      </c>
      <c r="C1909" t="s">
        <v>3877</v>
      </c>
      <c r="D1909" s="2" t="s">
        <v>45</v>
      </c>
      <c r="E1909" s="4" t="s">
        <v>59</v>
      </c>
      <c r="F1909" t="s">
        <v>60</v>
      </c>
      <c r="G1909">
        <v>477</v>
      </c>
      <c r="H1909">
        <v>75245</v>
      </c>
      <c r="I1909">
        <v>4</v>
      </c>
      <c r="J1909">
        <v>1579</v>
      </c>
      <c r="K1909">
        <v>24812</v>
      </c>
      <c r="L1909">
        <v>96</v>
      </c>
      <c r="M1909">
        <v>2</v>
      </c>
      <c r="N1909" t="s">
        <v>61</v>
      </c>
      <c r="O1909" t="s">
        <v>60</v>
      </c>
    </row>
    <row r="1910" spans="1:15" x14ac:dyDescent="0.3">
      <c r="A1910" s="7">
        <v>19197</v>
      </c>
      <c r="B1910" s="6" t="s">
        <v>3878</v>
      </c>
      <c r="C1910" t="s">
        <v>3879</v>
      </c>
      <c r="D1910" s="2" t="s">
        <v>58</v>
      </c>
      <c r="E1910" s="4" t="s">
        <v>46</v>
      </c>
      <c r="F1910" t="s">
        <v>47</v>
      </c>
      <c r="G1910">
        <v>204</v>
      </c>
      <c r="H1910">
        <v>16249</v>
      </c>
      <c r="I1910">
        <v>10</v>
      </c>
      <c r="J1910">
        <v>1435</v>
      </c>
      <c r="K1910">
        <v>9924</v>
      </c>
      <c r="L1910">
        <v>56</v>
      </c>
      <c r="M1910">
        <v>1</v>
      </c>
      <c r="N1910" t="s">
        <v>48</v>
      </c>
      <c r="O1910" t="s">
        <v>76</v>
      </c>
    </row>
    <row r="1911" spans="1:15" x14ac:dyDescent="0.3">
      <c r="A1911" s="7">
        <v>19198</v>
      </c>
      <c r="B1911" s="6" t="s">
        <v>3880</v>
      </c>
      <c r="C1911" t="s">
        <v>3881</v>
      </c>
      <c r="D1911" s="2" t="s">
        <v>45</v>
      </c>
      <c r="E1911" s="4" t="s">
        <v>46</v>
      </c>
      <c r="F1911" t="s">
        <v>47</v>
      </c>
      <c r="G1911">
        <v>407</v>
      </c>
      <c r="H1911">
        <v>31925</v>
      </c>
      <c r="I1911">
        <v>6</v>
      </c>
      <c r="J1911">
        <v>1411</v>
      </c>
      <c r="K1911">
        <v>9336</v>
      </c>
      <c r="L1911">
        <v>65</v>
      </c>
      <c r="M1911">
        <v>1</v>
      </c>
      <c r="N1911" t="s">
        <v>48</v>
      </c>
      <c r="O1911" t="s">
        <v>73</v>
      </c>
    </row>
    <row r="1912" spans="1:15" x14ac:dyDescent="0.3">
      <c r="A1912" s="7">
        <v>19199</v>
      </c>
      <c r="B1912" s="6" t="s">
        <v>3882</v>
      </c>
      <c r="C1912" t="s">
        <v>3883</v>
      </c>
      <c r="D1912" s="2" t="s">
        <v>58</v>
      </c>
      <c r="E1912" s="4" t="s">
        <v>59</v>
      </c>
      <c r="F1912" t="s">
        <v>60</v>
      </c>
      <c r="G1912">
        <v>90</v>
      </c>
      <c r="H1912">
        <v>80053</v>
      </c>
      <c r="I1912">
        <v>15</v>
      </c>
      <c r="J1912">
        <v>1531</v>
      </c>
      <c r="K1912">
        <v>19422</v>
      </c>
      <c r="L1912">
        <v>92</v>
      </c>
      <c r="M1912">
        <v>2</v>
      </c>
      <c r="N1912" t="s">
        <v>48</v>
      </c>
      <c r="O1912" t="s">
        <v>60</v>
      </c>
    </row>
    <row r="1913" spans="1:15" x14ac:dyDescent="0.3">
      <c r="A1913" s="7">
        <v>19200</v>
      </c>
      <c r="B1913" s="6" t="s">
        <v>3884</v>
      </c>
      <c r="C1913" t="s">
        <v>3885</v>
      </c>
      <c r="D1913" s="2" t="s">
        <v>45</v>
      </c>
      <c r="E1913" s="4" t="s">
        <v>46</v>
      </c>
      <c r="F1913" t="s">
        <v>47</v>
      </c>
      <c r="G1913">
        <v>384</v>
      </c>
      <c r="H1913">
        <v>60590</v>
      </c>
      <c r="I1913">
        <v>12</v>
      </c>
      <c r="J1913">
        <v>5362</v>
      </c>
      <c r="K1913">
        <v>10175</v>
      </c>
      <c r="L1913">
        <v>60</v>
      </c>
      <c r="M1913">
        <v>1</v>
      </c>
      <c r="N1913" t="s">
        <v>61</v>
      </c>
      <c r="O1913" t="s">
        <v>76</v>
      </c>
    </row>
    <row r="1914" spans="1:15" x14ac:dyDescent="0.3">
      <c r="A1914" s="7">
        <v>19201</v>
      </c>
      <c r="B1914" s="6" t="s">
        <v>3886</v>
      </c>
      <c r="C1914" t="s">
        <v>3887</v>
      </c>
      <c r="D1914" s="2" t="s">
        <v>64</v>
      </c>
      <c r="E1914" s="4" t="s">
        <v>59</v>
      </c>
      <c r="F1914" t="s">
        <v>60</v>
      </c>
      <c r="G1914">
        <v>159</v>
      </c>
      <c r="H1914">
        <v>30499</v>
      </c>
      <c r="I1914">
        <v>18</v>
      </c>
      <c r="J1914">
        <v>756</v>
      </c>
      <c r="K1914">
        <v>24496</v>
      </c>
      <c r="L1914">
        <v>80</v>
      </c>
      <c r="M1914">
        <v>1</v>
      </c>
      <c r="N1914" t="s">
        <v>48</v>
      </c>
      <c r="O1914" t="s">
        <v>60</v>
      </c>
    </row>
    <row r="1915" spans="1:15" x14ac:dyDescent="0.3">
      <c r="A1915" s="7">
        <v>19202</v>
      </c>
      <c r="B1915" s="6" t="s">
        <v>3888</v>
      </c>
      <c r="C1915" t="s">
        <v>3889</v>
      </c>
      <c r="D1915" s="2" t="s">
        <v>52</v>
      </c>
      <c r="E1915" s="4" t="s">
        <v>46</v>
      </c>
      <c r="F1915" t="s">
        <v>47</v>
      </c>
      <c r="G1915">
        <v>899</v>
      </c>
      <c r="H1915">
        <v>88954</v>
      </c>
      <c r="I1915">
        <v>16</v>
      </c>
      <c r="J1915">
        <v>7170</v>
      </c>
      <c r="K1915">
        <v>9298</v>
      </c>
      <c r="L1915">
        <v>67</v>
      </c>
      <c r="M1915">
        <v>0</v>
      </c>
      <c r="N1915" t="s">
        <v>48</v>
      </c>
      <c r="O1915" t="s">
        <v>49</v>
      </c>
    </row>
    <row r="1916" spans="1:15" x14ac:dyDescent="0.3">
      <c r="A1916" s="7">
        <v>19203</v>
      </c>
      <c r="B1916" s="6" t="s">
        <v>3890</v>
      </c>
      <c r="C1916" t="s">
        <v>3891</v>
      </c>
      <c r="D1916" s="2" t="s">
        <v>52</v>
      </c>
      <c r="E1916" s="4" t="s">
        <v>46</v>
      </c>
      <c r="F1916" t="s">
        <v>80</v>
      </c>
      <c r="G1916">
        <v>2793</v>
      </c>
      <c r="H1916">
        <v>31219</v>
      </c>
      <c r="I1916">
        <v>57</v>
      </c>
      <c r="J1916">
        <v>31381</v>
      </c>
      <c r="K1916">
        <v>4179</v>
      </c>
      <c r="L1916">
        <v>15</v>
      </c>
      <c r="M1916">
        <v>3</v>
      </c>
      <c r="N1916" t="s">
        <v>37</v>
      </c>
      <c r="O1916" t="s">
        <v>80</v>
      </c>
    </row>
    <row r="1917" spans="1:15" x14ac:dyDescent="0.3">
      <c r="A1917" s="7">
        <v>19204</v>
      </c>
      <c r="B1917" s="6" t="s">
        <v>3892</v>
      </c>
      <c r="C1917" t="s">
        <v>3893</v>
      </c>
      <c r="D1917" s="2" t="s">
        <v>45</v>
      </c>
      <c r="E1917" s="4" t="s">
        <v>59</v>
      </c>
      <c r="F1917" t="s">
        <v>60</v>
      </c>
      <c r="G1917">
        <v>430</v>
      </c>
      <c r="H1917">
        <v>60018</v>
      </c>
      <c r="I1917">
        <v>8</v>
      </c>
      <c r="J1917">
        <v>1067</v>
      </c>
      <c r="K1917">
        <v>18556</v>
      </c>
      <c r="L1917">
        <v>94</v>
      </c>
      <c r="M1917">
        <v>1</v>
      </c>
      <c r="N1917" t="s">
        <v>32</v>
      </c>
      <c r="O1917" t="s">
        <v>60</v>
      </c>
    </row>
    <row r="1918" spans="1:15" x14ac:dyDescent="0.3">
      <c r="A1918" s="7">
        <v>19205</v>
      </c>
      <c r="B1918" s="6" t="s">
        <v>3894</v>
      </c>
      <c r="C1918" t="s">
        <v>3895</v>
      </c>
      <c r="D1918" s="2" t="s">
        <v>58</v>
      </c>
      <c r="E1918" s="4" t="s">
        <v>59</v>
      </c>
      <c r="F1918" t="s">
        <v>60</v>
      </c>
      <c r="G1918">
        <v>160</v>
      </c>
      <c r="H1918">
        <v>83096</v>
      </c>
      <c r="I1918">
        <v>12</v>
      </c>
      <c r="J1918">
        <v>378</v>
      </c>
      <c r="K1918">
        <v>29735</v>
      </c>
      <c r="L1918">
        <v>90</v>
      </c>
      <c r="M1918">
        <v>2</v>
      </c>
      <c r="N1918" t="s">
        <v>32</v>
      </c>
      <c r="O1918" t="s">
        <v>60</v>
      </c>
    </row>
    <row r="1919" spans="1:15" x14ac:dyDescent="0.3">
      <c r="A1919" s="7">
        <v>19206</v>
      </c>
      <c r="B1919" s="6" t="s">
        <v>3896</v>
      </c>
      <c r="C1919" t="s">
        <v>3897</v>
      </c>
      <c r="D1919" s="2" t="s">
        <v>70</v>
      </c>
      <c r="E1919" s="4" t="s">
        <v>46</v>
      </c>
      <c r="F1919" t="s">
        <v>47</v>
      </c>
      <c r="G1919">
        <v>350</v>
      </c>
      <c r="H1919">
        <v>19748</v>
      </c>
      <c r="I1919">
        <v>10</v>
      </c>
      <c r="J1919">
        <v>4625</v>
      </c>
      <c r="K1919">
        <v>10694</v>
      </c>
      <c r="L1919">
        <v>68</v>
      </c>
      <c r="M1919">
        <v>1</v>
      </c>
      <c r="N1919" t="s">
        <v>32</v>
      </c>
      <c r="O1919" t="s">
        <v>73</v>
      </c>
    </row>
    <row r="1920" spans="1:15" x14ac:dyDescent="0.3">
      <c r="A1920" s="7">
        <v>19207</v>
      </c>
      <c r="B1920" s="6" t="s">
        <v>3898</v>
      </c>
      <c r="C1920" t="s">
        <v>3899</v>
      </c>
      <c r="D1920" s="2" t="s">
        <v>45</v>
      </c>
      <c r="E1920" s="4" t="s">
        <v>46</v>
      </c>
      <c r="F1920" t="s">
        <v>47</v>
      </c>
      <c r="G1920">
        <v>615</v>
      </c>
      <c r="H1920">
        <v>38328</v>
      </c>
      <c r="I1920">
        <v>18</v>
      </c>
      <c r="J1920">
        <v>5384</v>
      </c>
      <c r="K1920">
        <v>9498</v>
      </c>
      <c r="L1920">
        <v>60</v>
      </c>
      <c r="M1920">
        <v>0</v>
      </c>
      <c r="N1920" t="s">
        <v>48</v>
      </c>
      <c r="O1920" t="s">
        <v>49</v>
      </c>
    </row>
    <row r="1921" spans="1:15" x14ac:dyDescent="0.3">
      <c r="A1921" s="7">
        <v>19208</v>
      </c>
      <c r="B1921" s="6" t="s">
        <v>3900</v>
      </c>
      <c r="C1921" t="s">
        <v>3901</v>
      </c>
      <c r="D1921" s="2" t="s">
        <v>52</v>
      </c>
      <c r="E1921" s="4" t="s">
        <v>59</v>
      </c>
      <c r="F1921" t="s">
        <v>76</v>
      </c>
      <c r="G1921">
        <v>3540</v>
      </c>
      <c r="H1921">
        <v>17443</v>
      </c>
      <c r="I1921">
        <v>17</v>
      </c>
      <c r="J1921">
        <v>1421</v>
      </c>
      <c r="K1921">
        <v>19566</v>
      </c>
      <c r="L1921">
        <v>77</v>
      </c>
      <c r="M1921">
        <v>3</v>
      </c>
      <c r="N1921" t="s">
        <v>32</v>
      </c>
      <c r="O1921" t="s">
        <v>47</v>
      </c>
    </row>
    <row r="1922" spans="1:15" x14ac:dyDescent="0.3">
      <c r="A1922" s="7">
        <v>19209</v>
      </c>
      <c r="B1922" s="6" t="s">
        <v>3902</v>
      </c>
      <c r="C1922" t="s">
        <v>3903</v>
      </c>
      <c r="D1922" s="2" t="s">
        <v>64</v>
      </c>
      <c r="E1922" s="4" t="s">
        <v>59</v>
      </c>
      <c r="F1922" t="s">
        <v>60</v>
      </c>
      <c r="G1922">
        <v>991</v>
      </c>
      <c r="H1922">
        <v>22320</v>
      </c>
      <c r="I1922">
        <v>4</v>
      </c>
      <c r="J1922">
        <v>951</v>
      </c>
      <c r="K1922">
        <v>13402</v>
      </c>
      <c r="L1922">
        <v>78</v>
      </c>
      <c r="M1922">
        <v>1</v>
      </c>
      <c r="N1922" t="s">
        <v>61</v>
      </c>
      <c r="O1922" t="s">
        <v>60</v>
      </c>
    </row>
    <row r="1923" spans="1:15" x14ac:dyDescent="0.3">
      <c r="A1923" s="7">
        <v>19210</v>
      </c>
      <c r="B1923" s="6" t="s">
        <v>3904</v>
      </c>
      <c r="C1923" t="s">
        <v>3905</v>
      </c>
      <c r="D1923" s="2" t="s">
        <v>58</v>
      </c>
      <c r="E1923" s="4" t="s">
        <v>59</v>
      </c>
      <c r="F1923" t="s">
        <v>60</v>
      </c>
      <c r="G1923">
        <v>196</v>
      </c>
      <c r="H1923">
        <v>79708</v>
      </c>
      <c r="I1923">
        <v>15</v>
      </c>
      <c r="J1923">
        <v>207</v>
      </c>
      <c r="K1923">
        <v>12558</v>
      </c>
      <c r="L1923">
        <v>85</v>
      </c>
      <c r="M1923">
        <v>2</v>
      </c>
      <c r="N1923" t="s">
        <v>61</v>
      </c>
      <c r="O1923" t="s">
        <v>60</v>
      </c>
    </row>
    <row r="1924" spans="1:15" x14ac:dyDescent="0.3">
      <c r="A1924" s="7">
        <v>19211</v>
      </c>
      <c r="B1924" s="6" t="s">
        <v>3906</v>
      </c>
      <c r="C1924" t="s">
        <v>3907</v>
      </c>
      <c r="D1924" s="2" t="s">
        <v>52</v>
      </c>
      <c r="E1924" s="4" t="s">
        <v>59</v>
      </c>
      <c r="F1924" t="s">
        <v>80</v>
      </c>
      <c r="G1924">
        <v>3972</v>
      </c>
      <c r="H1924">
        <v>19487</v>
      </c>
      <c r="I1924">
        <v>37</v>
      </c>
      <c r="J1924">
        <v>16786</v>
      </c>
      <c r="K1924">
        <v>3440</v>
      </c>
      <c r="L1924">
        <v>12</v>
      </c>
      <c r="M1924">
        <v>4</v>
      </c>
      <c r="N1924" t="s">
        <v>37</v>
      </c>
      <c r="O1924" t="s">
        <v>47</v>
      </c>
    </row>
    <row r="1925" spans="1:15" x14ac:dyDescent="0.3">
      <c r="A1925" s="7">
        <v>19212</v>
      </c>
      <c r="B1925" s="6" t="s">
        <v>3908</v>
      </c>
      <c r="C1925" t="s">
        <v>3909</v>
      </c>
      <c r="D1925" s="2" t="s">
        <v>58</v>
      </c>
      <c r="E1925" s="4" t="s">
        <v>46</v>
      </c>
      <c r="F1925" t="s">
        <v>47</v>
      </c>
      <c r="G1925">
        <v>228</v>
      </c>
      <c r="H1925">
        <v>33860</v>
      </c>
      <c r="I1925">
        <v>11</v>
      </c>
      <c r="J1925">
        <v>884</v>
      </c>
      <c r="K1925">
        <v>11233</v>
      </c>
      <c r="L1925">
        <v>68</v>
      </c>
      <c r="M1925">
        <v>0</v>
      </c>
      <c r="N1925" t="s">
        <v>61</v>
      </c>
      <c r="O1925" t="s">
        <v>49</v>
      </c>
    </row>
    <row r="1926" spans="1:15" x14ac:dyDescent="0.3">
      <c r="A1926" s="7">
        <v>19213</v>
      </c>
      <c r="B1926" s="6" t="s">
        <v>3910</v>
      </c>
      <c r="C1926" t="s">
        <v>3911</v>
      </c>
      <c r="D1926" s="2" t="s">
        <v>58</v>
      </c>
      <c r="E1926" s="4" t="s">
        <v>59</v>
      </c>
      <c r="F1926" t="s">
        <v>60</v>
      </c>
      <c r="G1926">
        <v>64</v>
      </c>
      <c r="H1926">
        <v>24240</v>
      </c>
      <c r="I1926">
        <v>20</v>
      </c>
      <c r="J1926">
        <v>1203</v>
      </c>
      <c r="K1926">
        <v>29317</v>
      </c>
      <c r="L1926">
        <v>96</v>
      </c>
      <c r="M1926">
        <v>2</v>
      </c>
      <c r="N1926" t="s">
        <v>48</v>
      </c>
      <c r="O1926" t="s">
        <v>60</v>
      </c>
    </row>
    <row r="1927" spans="1:15" x14ac:dyDescent="0.3">
      <c r="A1927" s="7">
        <v>19214</v>
      </c>
      <c r="B1927" s="6" t="s">
        <v>3912</v>
      </c>
      <c r="C1927" t="s">
        <v>3913</v>
      </c>
      <c r="D1927" s="2" t="s">
        <v>52</v>
      </c>
      <c r="E1927" s="4" t="s">
        <v>46</v>
      </c>
      <c r="F1927" t="s">
        <v>80</v>
      </c>
      <c r="G1927">
        <v>1963</v>
      </c>
      <c r="H1927">
        <v>39026</v>
      </c>
      <c r="I1927">
        <v>38</v>
      </c>
      <c r="J1927">
        <v>29981</v>
      </c>
      <c r="K1927">
        <v>1851</v>
      </c>
      <c r="L1927">
        <v>14</v>
      </c>
      <c r="M1927">
        <v>5</v>
      </c>
      <c r="N1927" t="s">
        <v>37</v>
      </c>
      <c r="O1927" t="s">
        <v>80</v>
      </c>
    </row>
    <row r="1928" spans="1:15" x14ac:dyDescent="0.3">
      <c r="A1928" s="7">
        <v>19215</v>
      </c>
      <c r="B1928" s="6" t="s">
        <v>3914</v>
      </c>
      <c r="C1928" t="s">
        <v>3915</v>
      </c>
      <c r="D1928" s="2" t="s">
        <v>58</v>
      </c>
      <c r="E1928" s="4" t="s">
        <v>59</v>
      </c>
      <c r="F1928" t="s">
        <v>60</v>
      </c>
      <c r="G1928">
        <v>154</v>
      </c>
      <c r="H1928">
        <v>42062</v>
      </c>
      <c r="I1928">
        <v>14</v>
      </c>
      <c r="J1928">
        <v>1785</v>
      </c>
      <c r="K1928">
        <v>17222</v>
      </c>
      <c r="L1928">
        <v>93</v>
      </c>
      <c r="M1928">
        <v>1</v>
      </c>
      <c r="N1928" t="s">
        <v>32</v>
      </c>
      <c r="O1928" t="s">
        <v>60</v>
      </c>
    </row>
    <row r="1929" spans="1:15" x14ac:dyDescent="0.3">
      <c r="A1929" s="7">
        <v>19216</v>
      </c>
      <c r="B1929" s="6" t="s">
        <v>3916</v>
      </c>
      <c r="C1929" t="s">
        <v>3917</v>
      </c>
      <c r="D1929" s="2" t="s">
        <v>45</v>
      </c>
      <c r="E1929" s="4" t="s">
        <v>59</v>
      </c>
      <c r="F1929" t="s">
        <v>60</v>
      </c>
      <c r="G1929">
        <v>188</v>
      </c>
      <c r="H1929">
        <v>53824</v>
      </c>
      <c r="I1929">
        <v>11</v>
      </c>
      <c r="J1929">
        <v>232</v>
      </c>
      <c r="K1929">
        <v>15707</v>
      </c>
      <c r="L1929">
        <v>79</v>
      </c>
      <c r="M1929">
        <v>1</v>
      </c>
      <c r="N1929" t="s">
        <v>61</v>
      </c>
      <c r="O1929" t="s">
        <v>60</v>
      </c>
    </row>
    <row r="1930" spans="1:15" x14ac:dyDescent="0.3">
      <c r="A1930" s="7">
        <v>19217</v>
      </c>
      <c r="B1930" s="6" t="s">
        <v>3918</v>
      </c>
      <c r="C1930" t="s">
        <v>3919</v>
      </c>
      <c r="D1930" s="2" t="s">
        <v>58</v>
      </c>
      <c r="E1930" s="4" t="s">
        <v>59</v>
      </c>
      <c r="F1930" t="s">
        <v>60</v>
      </c>
      <c r="G1930">
        <v>83</v>
      </c>
      <c r="H1930">
        <v>41504</v>
      </c>
      <c r="I1930">
        <v>6</v>
      </c>
      <c r="J1930">
        <v>913</v>
      </c>
      <c r="K1930">
        <v>26677</v>
      </c>
      <c r="L1930">
        <v>91</v>
      </c>
      <c r="M1930">
        <v>1</v>
      </c>
      <c r="N1930" t="s">
        <v>48</v>
      </c>
      <c r="O1930" t="s">
        <v>60</v>
      </c>
    </row>
    <row r="1931" spans="1:15" x14ac:dyDescent="0.3">
      <c r="A1931" s="7">
        <v>19218</v>
      </c>
      <c r="B1931" s="6" t="s">
        <v>3920</v>
      </c>
      <c r="C1931" t="s">
        <v>3921</v>
      </c>
      <c r="D1931" s="2" t="s">
        <v>52</v>
      </c>
      <c r="E1931" s="4" t="s">
        <v>59</v>
      </c>
      <c r="F1931" t="s">
        <v>80</v>
      </c>
      <c r="G1931">
        <v>1054</v>
      </c>
      <c r="H1931">
        <v>41484</v>
      </c>
      <c r="I1931">
        <v>52</v>
      </c>
      <c r="J1931">
        <v>23282</v>
      </c>
      <c r="K1931">
        <v>2579</v>
      </c>
      <c r="L1931">
        <v>14</v>
      </c>
      <c r="M1931">
        <v>6</v>
      </c>
      <c r="N1931" t="s">
        <v>37</v>
      </c>
      <c r="O1931" t="s">
        <v>80</v>
      </c>
    </row>
    <row r="1932" spans="1:15" x14ac:dyDescent="0.3">
      <c r="A1932" s="7">
        <v>19219</v>
      </c>
      <c r="B1932" s="6" t="s">
        <v>3922</v>
      </c>
      <c r="C1932" t="s">
        <v>3923</v>
      </c>
      <c r="D1932" s="2" t="s">
        <v>79</v>
      </c>
      <c r="E1932" s="4" t="s">
        <v>59</v>
      </c>
      <c r="F1932" t="s">
        <v>80</v>
      </c>
      <c r="G1932">
        <v>4371</v>
      </c>
      <c r="H1932">
        <v>46835</v>
      </c>
      <c r="I1932">
        <v>48</v>
      </c>
      <c r="J1932">
        <v>33335</v>
      </c>
      <c r="K1932">
        <v>1217</v>
      </c>
      <c r="L1932">
        <v>14</v>
      </c>
      <c r="M1932">
        <v>4</v>
      </c>
      <c r="N1932" t="s">
        <v>37</v>
      </c>
      <c r="O1932" t="s">
        <v>54</v>
      </c>
    </row>
    <row r="1933" spans="1:15" x14ac:dyDescent="0.3">
      <c r="A1933" s="7">
        <v>19220</v>
      </c>
      <c r="B1933" s="6" t="s">
        <v>3924</v>
      </c>
      <c r="C1933" t="s">
        <v>3925</v>
      </c>
      <c r="D1933" s="2" t="s">
        <v>58</v>
      </c>
      <c r="E1933" s="4" t="s">
        <v>46</v>
      </c>
      <c r="F1933" t="s">
        <v>47</v>
      </c>
      <c r="G1933">
        <v>219</v>
      </c>
      <c r="H1933">
        <v>28965</v>
      </c>
      <c r="I1933">
        <v>11</v>
      </c>
      <c r="J1933">
        <v>1954</v>
      </c>
      <c r="K1933">
        <v>10741</v>
      </c>
      <c r="L1933">
        <v>63</v>
      </c>
      <c r="M1933">
        <v>1</v>
      </c>
      <c r="N1933" t="s">
        <v>48</v>
      </c>
      <c r="O1933" t="s">
        <v>49</v>
      </c>
    </row>
    <row r="1934" spans="1:15" x14ac:dyDescent="0.3">
      <c r="A1934" s="7">
        <v>19221</v>
      </c>
      <c r="B1934" s="6" t="s">
        <v>3926</v>
      </c>
      <c r="C1934" t="s">
        <v>3927</v>
      </c>
      <c r="D1934" s="2" t="s">
        <v>45</v>
      </c>
      <c r="E1934" s="4" t="s">
        <v>46</v>
      </c>
      <c r="F1934" t="s">
        <v>60</v>
      </c>
      <c r="G1934">
        <v>855</v>
      </c>
      <c r="H1934">
        <v>40424</v>
      </c>
      <c r="I1934">
        <v>17</v>
      </c>
      <c r="J1934">
        <v>206</v>
      </c>
      <c r="K1934">
        <v>23878</v>
      </c>
      <c r="L1934">
        <v>94</v>
      </c>
      <c r="M1934">
        <v>2</v>
      </c>
      <c r="N1934" t="s">
        <v>32</v>
      </c>
      <c r="O1934" t="s">
        <v>60</v>
      </c>
    </row>
    <row r="1935" spans="1:15" x14ac:dyDescent="0.3">
      <c r="A1935" s="7">
        <v>19222</v>
      </c>
      <c r="B1935" s="6" t="s">
        <v>3928</v>
      </c>
      <c r="C1935" t="s">
        <v>3929</v>
      </c>
      <c r="D1935" s="2" t="s">
        <v>52</v>
      </c>
      <c r="E1935" s="4" t="s">
        <v>59</v>
      </c>
      <c r="F1935" t="s">
        <v>80</v>
      </c>
      <c r="G1935">
        <v>4053</v>
      </c>
      <c r="H1935">
        <v>74892</v>
      </c>
      <c r="I1935">
        <v>35</v>
      </c>
      <c r="J1935">
        <v>14732</v>
      </c>
      <c r="K1935">
        <v>1853</v>
      </c>
      <c r="L1935">
        <v>19</v>
      </c>
      <c r="M1935">
        <v>3</v>
      </c>
      <c r="N1935" t="s">
        <v>48</v>
      </c>
      <c r="O1935" t="s">
        <v>80</v>
      </c>
    </row>
    <row r="1936" spans="1:15" x14ac:dyDescent="0.3">
      <c r="A1936" s="7">
        <v>19223</v>
      </c>
      <c r="B1936" s="6" t="s">
        <v>3930</v>
      </c>
      <c r="C1936" t="s">
        <v>3931</v>
      </c>
      <c r="D1936" s="2" t="s">
        <v>70</v>
      </c>
      <c r="E1936" s="4" t="s">
        <v>59</v>
      </c>
      <c r="F1936" t="s">
        <v>60</v>
      </c>
      <c r="G1936">
        <v>148</v>
      </c>
      <c r="H1936">
        <v>66355</v>
      </c>
      <c r="I1936">
        <v>12</v>
      </c>
      <c r="J1936">
        <v>840</v>
      </c>
      <c r="K1936">
        <v>23625</v>
      </c>
      <c r="L1936">
        <v>86</v>
      </c>
      <c r="M1936">
        <v>1</v>
      </c>
      <c r="N1936" t="s">
        <v>48</v>
      </c>
      <c r="O1936" t="s">
        <v>60</v>
      </c>
    </row>
    <row r="1937" spans="1:15" x14ac:dyDescent="0.3">
      <c r="A1937" s="7">
        <v>19224</v>
      </c>
      <c r="B1937" s="6" t="s">
        <v>3932</v>
      </c>
      <c r="C1937" t="s">
        <v>3933</v>
      </c>
      <c r="D1937" s="2" t="s">
        <v>58</v>
      </c>
      <c r="E1937" s="4" t="s">
        <v>59</v>
      </c>
      <c r="F1937" t="s">
        <v>60</v>
      </c>
      <c r="G1937">
        <v>177</v>
      </c>
      <c r="H1937">
        <v>12165</v>
      </c>
      <c r="I1937">
        <v>20</v>
      </c>
      <c r="J1937">
        <v>444</v>
      </c>
      <c r="K1937">
        <v>13291</v>
      </c>
      <c r="L1937">
        <v>92</v>
      </c>
      <c r="M1937">
        <v>2</v>
      </c>
      <c r="N1937" t="s">
        <v>48</v>
      </c>
      <c r="O1937" t="s">
        <v>76</v>
      </c>
    </row>
    <row r="1938" spans="1:15" x14ac:dyDescent="0.3">
      <c r="A1938" s="7">
        <v>19225</v>
      </c>
      <c r="B1938" s="6" t="s">
        <v>3934</v>
      </c>
      <c r="C1938" t="s">
        <v>3935</v>
      </c>
      <c r="D1938" s="2" t="s">
        <v>52</v>
      </c>
      <c r="E1938" s="4" t="s">
        <v>46</v>
      </c>
      <c r="F1938" t="s">
        <v>80</v>
      </c>
      <c r="G1938">
        <v>4353</v>
      </c>
      <c r="H1938">
        <v>32768</v>
      </c>
      <c r="I1938">
        <v>42</v>
      </c>
      <c r="J1938">
        <v>20707</v>
      </c>
      <c r="K1938">
        <v>1990</v>
      </c>
      <c r="L1938">
        <v>13</v>
      </c>
      <c r="M1938">
        <v>6</v>
      </c>
      <c r="N1938" t="s">
        <v>37</v>
      </c>
      <c r="O1938" t="s">
        <v>54</v>
      </c>
    </row>
    <row r="1939" spans="1:15" x14ac:dyDescent="0.3">
      <c r="A1939" s="7">
        <v>19226</v>
      </c>
      <c r="B1939" s="6" t="s">
        <v>3936</v>
      </c>
      <c r="C1939" t="s">
        <v>3937</v>
      </c>
      <c r="D1939" s="2" t="s">
        <v>52</v>
      </c>
      <c r="E1939" s="4" t="s">
        <v>46</v>
      </c>
      <c r="F1939" t="s">
        <v>54</v>
      </c>
      <c r="G1939">
        <v>1002</v>
      </c>
      <c r="H1939">
        <v>88411</v>
      </c>
      <c r="I1939">
        <v>40</v>
      </c>
      <c r="J1939">
        <v>23646</v>
      </c>
      <c r="K1939">
        <v>2368</v>
      </c>
      <c r="L1939">
        <v>14</v>
      </c>
      <c r="M1939">
        <v>4</v>
      </c>
      <c r="N1939" t="s">
        <v>48</v>
      </c>
      <c r="O1939" t="s">
        <v>49</v>
      </c>
    </row>
    <row r="1940" spans="1:15" x14ac:dyDescent="0.3">
      <c r="A1940" s="7">
        <v>19227</v>
      </c>
      <c r="B1940" s="6" t="s">
        <v>3938</v>
      </c>
      <c r="C1940" t="s">
        <v>3939</v>
      </c>
      <c r="D1940" s="2" t="s">
        <v>52</v>
      </c>
      <c r="E1940" s="4" t="s">
        <v>46</v>
      </c>
      <c r="F1940" t="s">
        <v>80</v>
      </c>
      <c r="G1940">
        <v>4453</v>
      </c>
      <c r="H1940">
        <v>12165</v>
      </c>
      <c r="I1940">
        <v>53</v>
      </c>
      <c r="J1940">
        <v>40606</v>
      </c>
      <c r="K1940">
        <v>1233</v>
      </c>
      <c r="L1940">
        <v>13</v>
      </c>
      <c r="M1940">
        <v>3</v>
      </c>
      <c r="N1940" t="s">
        <v>48</v>
      </c>
      <c r="O1940" t="s">
        <v>80</v>
      </c>
    </row>
    <row r="1941" spans="1:15" x14ac:dyDescent="0.3">
      <c r="A1941" s="7">
        <v>19228</v>
      </c>
      <c r="B1941" s="6" t="s">
        <v>3940</v>
      </c>
      <c r="C1941" t="s">
        <v>3941</v>
      </c>
      <c r="D1941" s="2" t="s">
        <v>52</v>
      </c>
      <c r="E1941" s="4" t="s">
        <v>59</v>
      </c>
      <c r="F1941" t="s">
        <v>67</v>
      </c>
      <c r="G1941">
        <v>804</v>
      </c>
      <c r="H1941">
        <v>28965</v>
      </c>
      <c r="I1941">
        <v>3</v>
      </c>
      <c r="J1941">
        <v>3192</v>
      </c>
      <c r="K1941">
        <v>10334</v>
      </c>
      <c r="L1941">
        <v>58</v>
      </c>
      <c r="M1941">
        <v>2</v>
      </c>
      <c r="N1941" t="s">
        <v>48</v>
      </c>
      <c r="O1941" t="s">
        <v>49</v>
      </c>
    </row>
    <row r="1942" spans="1:15" x14ac:dyDescent="0.3">
      <c r="A1942" s="7">
        <v>19229</v>
      </c>
      <c r="B1942" s="6" t="s">
        <v>3942</v>
      </c>
      <c r="C1942" t="s">
        <v>3943</v>
      </c>
      <c r="D1942" s="2" t="s">
        <v>52</v>
      </c>
      <c r="E1942" s="4" t="s">
        <v>59</v>
      </c>
      <c r="F1942" t="s">
        <v>76</v>
      </c>
      <c r="G1942">
        <v>2144</v>
      </c>
      <c r="H1942">
        <v>61805</v>
      </c>
      <c r="I1942">
        <v>10</v>
      </c>
      <c r="J1942">
        <v>2386</v>
      </c>
      <c r="K1942">
        <v>13023</v>
      </c>
      <c r="L1942">
        <v>54</v>
      </c>
      <c r="M1942">
        <v>2</v>
      </c>
      <c r="N1942" t="s">
        <v>48</v>
      </c>
      <c r="O1942" t="s">
        <v>47</v>
      </c>
    </row>
    <row r="1943" spans="1:15" x14ac:dyDescent="0.3">
      <c r="A1943" s="7">
        <v>19230</v>
      </c>
      <c r="B1943" s="6" t="s">
        <v>3944</v>
      </c>
      <c r="C1943" t="s">
        <v>3945</v>
      </c>
      <c r="D1943" s="2" t="s">
        <v>64</v>
      </c>
      <c r="E1943" s="4" t="s">
        <v>46</v>
      </c>
      <c r="F1943" t="s">
        <v>47</v>
      </c>
      <c r="G1943">
        <v>215</v>
      </c>
      <c r="H1943">
        <v>37245</v>
      </c>
      <c r="I1943">
        <v>14</v>
      </c>
      <c r="J1943">
        <v>5411</v>
      </c>
      <c r="K1943">
        <v>11497</v>
      </c>
      <c r="L1943">
        <v>57</v>
      </c>
      <c r="M1943">
        <v>1</v>
      </c>
      <c r="N1943" t="s">
        <v>48</v>
      </c>
      <c r="O1943" t="s">
        <v>76</v>
      </c>
    </row>
    <row r="1944" spans="1:15" x14ac:dyDescent="0.3">
      <c r="A1944" s="7">
        <v>19231</v>
      </c>
      <c r="B1944" s="6" t="s">
        <v>3946</v>
      </c>
      <c r="C1944" t="s">
        <v>3947</v>
      </c>
      <c r="D1944" s="2" t="s">
        <v>52</v>
      </c>
      <c r="E1944" s="4" t="s">
        <v>46</v>
      </c>
      <c r="F1944" t="s">
        <v>80</v>
      </c>
      <c r="G1944">
        <v>1559</v>
      </c>
      <c r="H1944">
        <v>55522</v>
      </c>
      <c r="I1944">
        <v>34</v>
      </c>
      <c r="J1944">
        <v>17965</v>
      </c>
      <c r="K1944">
        <v>3036</v>
      </c>
      <c r="L1944">
        <v>11</v>
      </c>
      <c r="M1944">
        <v>3</v>
      </c>
      <c r="N1944" t="s">
        <v>37</v>
      </c>
      <c r="O1944" t="s">
        <v>54</v>
      </c>
    </row>
    <row r="1945" spans="1:15" x14ac:dyDescent="0.3">
      <c r="A1945" s="7">
        <v>19232</v>
      </c>
      <c r="B1945" s="6" t="s">
        <v>3948</v>
      </c>
      <c r="C1945" t="s">
        <v>3949</v>
      </c>
      <c r="D1945" s="2" t="s">
        <v>45</v>
      </c>
      <c r="E1945" s="4" t="s">
        <v>46</v>
      </c>
      <c r="F1945" t="s">
        <v>47</v>
      </c>
      <c r="G1945">
        <v>630</v>
      </c>
      <c r="H1945">
        <v>47191</v>
      </c>
      <c r="I1945">
        <v>17</v>
      </c>
      <c r="J1945">
        <v>2493</v>
      </c>
      <c r="K1945">
        <v>9552</v>
      </c>
      <c r="L1945">
        <v>52</v>
      </c>
      <c r="M1945">
        <v>0</v>
      </c>
      <c r="N1945" t="s">
        <v>48</v>
      </c>
      <c r="O1945" t="s">
        <v>47</v>
      </c>
    </row>
    <row r="1946" spans="1:15" x14ac:dyDescent="0.3">
      <c r="A1946" s="7">
        <v>19233</v>
      </c>
      <c r="B1946" s="6" t="s">
        <v>3950</v>
      </c>
      <c r="C1946" t="s">
        <v>3951</v>
      </c>
      <c r="D1946" s="2" t="s">
        <v>45</v>
      </c>
      <c r="E1946" s="4" t="s">
        <v>59</v>
      </c>
      <c r="F1946" t="s">
        <v>76</v>
      </c>
      <c r="G1946">
        <v>618</v>
      </c>
      <c r="H1946">
        <v>55693</v>
      </c>
      <c r="I1946">
        <v>15</v>
      </c>
      <c r="J1946">
        <v>2312</v>
      </c>
      <c r="K1946">
        <v>17548</v>
      </c>
      <c r="L1946">
        <v>60</v>
      </c>
      <c r="M1946">
        <v>2</v>
      </c>
      <c r="N1946" t="s">
        <v>48</v>
      </c>
      <c r="O1946" t="s">
        <v>49</v>
      </c>
    </row>
    <row r="1947" spans="1:15" x14ac:dyDescent="0.3">
      <c r="A1947" s="7">
        <v>19234</v>
      </c>
      <c r="B1947" s="6" t="s">
        <v>3952</v>
      </c>
      <c r="C1947" t="s">
        <v>3953</v>
      </c>
      <c r="D1947" s="2" t="s">
        <v>52</v>
      </c>
      <c r="E1947" s="4" t="s">
        <v>46</v>
      </c>
      <c r="F1947" t="s">
        <v>76</v>
      </c>
      <c r="G1947">
        <v>1879</v>
      </c>
      <c r="H1947">
        <v>23859</v>
      </c>
      <c r="I1947">
        <v>13</v>
      </c>
      <c r="J1947">
        <v>1507</v>
      </c>
      <c r="K1947">
        <v>13433</v>
      </c>
      <c r="L1947">
        <v>84</v>
      </c>
      <c r="M1947">
        <v>3</v>
      </c>
      <c r="N1947" t="s">
        <v>32</v>
      </c>
      <c r="O1947" t="s">
        <v>49</v>
      </c>
    </row>
    <row r="1948" spans="1:15" x14ac:dyDescent="0.3">
      <c r="A1948" s="7">
        <v>19235</v>
      </c>
      <c r="B1948" s="6" t="s">
        <v>3954</v>
      </c>
      <c r="C1948" t="s">
        <v>3955</v>
      </c>
      <c r="D1948" s="2" t="s">
        <v>64</v>
      </c>
      <c r="E1948" s="4" t="s">
        <v>46</v>
      </c>
      <c r="F1948" t="s">
        <v>76</v>
      </c>
      <c r="G1948">
        <v>1186</v>
      </c>
      <c r="H1948">
        <v>41189</v>
      </c>
      <c r="I1948">
        <v>14</v>
      </c>
      <c r="J1948">
        <v>1135</v>
      </c>
      <c r="K1948">
        <v>17662</v>
      </c>
      <c r="L1948">
        <v>55</v>
      </c>
      <c r="M1948">
        <v>1</v>
      </c>
      <c r="N1948" t="s">
        <v>48</v>
      </c>
      <c r="O1948" t="s">
        <v>76</v>
      </c>
    </row>
    <row r="1949" spans="1:15" x14ac:dyDescent="0.3">
      <c r="A1949" s="7">
        <v>19236</v>
      </c>
      <c r="B1949" s="6" t="s">
        <v>3956</v>
      </c>
      <c r="C1949" t="s">
        <v>3957</v>
      </c>
      <c r="D1949" s="2" t="s">
        <v>52</v>
      </c>
      <c r="E1949" s="4" t="s">
        <v>46</v>
      </c>
      <c r="F1949" t="s">
        <v>67</v>
      </c>
      <c r="G1949">
        <v>1135</v>
      </c>
      <c r="H1949">
        <v>75990</v>
      </c>
      <c r="I1949">
        <v>15</v>
      </c>
      <c r="J1949">
        <v>3079</v>
      </c>
      <c r="K1949">
        <v>11328</v>
      </c>
      <c r="L1949">
        <v>50</v>
      </c>
      <c r="M1949">
        <v>1</v>
      </c>
      <c r="N1949" t="s">
        <v>48</v>
      </c>
      <c r="O1949" t="s">
        <v>76</v>
      </c>
    </row>
    <row r="1950" spans="1:15" x14ac:dyDescent="0.3">
      <c r="A1950" s="7">
        <v>19237</v>
      </c>
      <c r="B1950" s="6" t="s">
        <v>3958</v>
      </c>
      <c r="C1950" t="s">
        <v>3959</v>
      </c>
      <c r="D1950" s="2" t="s">
        <v>70</v>
      </c>
      <c r="E1950" s="4" t="s">
        <v>46</v>
      </c>
      <c r="F1950" t="s">
        <v>47</v>
      </c>
      <c r="G1950">
        <v>225</v>
      </c>
      <c r="H1950">
        <v>88688</v>
      </c>
      <c r="I1950">
        <v>11</v>
      </c>
      <c r="J1950">
        <v>6089</v>
      </c>
      <c r="K1950">
        <v>9396</v>
      </c>
      <c r="L1950">
        <v>58</v>
      </c>
      <c r="M1950">
        <v>1</v>
      </c>
      <c r="N1950" t="s">
        <v>48</v>
      </c>
      <c r="O1950" t="s">
        <v>49</v>
      </c>
    </row>
    <row r="1951" spans="1:15" x14ac:dyDescent="0.3">
      <c r="A1951" s="7">
        <v>19238</v>
      </c>
      <c r="B1951" s="6" t="s">
        <v>3960</v>
      </c>
      <c r="C1951" t="s">
        <v>3961</v>
      </c>
      <c r="D1951" s="2" t="s">
        <v>58</v>
      </c>
      <c r="E1951" s="4" t="s">
        <v>59</v>
      </c>
      <c r="F1951" t="s">
        <v>60</v>
      </c>
      <c r="G1951">
        <v>138</v>
      </c>
      <c r="H1951">
        <v>87943</v>
      </c>
      <c r="I1951">
        <v>16</v>
      </c>
      <c r="J1951">
        <v>707</v>
      </c>
      <c r="K1951">
        <v>24578</v>
      </c>
      <c r="L1951">
        <v>86</v>
      </c>
      <c r="M1951">
        <v>2</v>
      </c>
      <c r="N1951" t="s">
        <v>32</v>
      </c>
      <c r="O1951" t="s">
        <v>60</v>
      </c>
    </row>
    <row r="1952" spans="1:15" x14ac:dyDescent="0.3">
      <c r="A1952" s="7">
        <v>19239</v>
      </c>
      <c r="B1952" s="6" t="s">
        <v>3962</v>
      </c>
      <c r="C1952" t="s">
        <v>3963</v>
      </c>
      <c r="D1952" s="2" t="s">
        <v>58</v>
      </c>
      <c r="E1952" s="4" t="s">
        <v>59</v>
      </c>
      <c r="F1952" t="s">
        <v>60</v>
      </c>
      <c r="G1952">
        <v>123</v>
      </c>
      <c r="H1952">
        <v>40289</v>
      </c>
      <c r="I1952">
        <v>13</v>
      </c>
      <c r="J1952">
        <v>1023</v>
      </c>
      <c r="K1952">
        <v>29032</v>
      </c>
      <c r="L1952">
        <v>83</v>
      </c>
      <c r="M1952">
        <v>2</v>
      </c>
      <c r="N1952" t="s">
        <v>48</v>
      </c>
      <c r="O1952" t="s">
        <v>60</v>
      </c>
    </row>
    <row r="1953" spans="1:15" x14ac:dyDescent="0.3">
      <c r="A1953" s="7">
        <v>19240</v>
      </c>
      <c r="B1953" s="6" t="s">
        <v>3964</v>
      </c>
      <c r="C1953" t="s">
        <v>3965</v>
      </c>
      <c r="D1953" s="2" t="s">
        <v>52</v>
      </c>
      <c r="E1953" s="4" t="s">
        <v>46</v>
      </c>
      <c r="F1953" t="s">
        <v>80</v>
      </c>
      <c r="G1953">
        <v>4092</v>
      </c>
      <c r="H1953">
        <v>55522</v>
      </c>
      <c r="I1953">
        <v>47</v>
      </c>
      <c r="J1953">
        <v>11381</v>
      </c>
      <c r="K1953">
        <v>3585</v>
      </c>
      <c r="L1953">
        <v>18</v>
      </c>
      <c r="M1953">
        <v>6</v>
      </c>
      <c r="N1953" t="s">
        <v>48</v>
      </c>
      <c r="O1953" t="s">
        <v>47</v>
      </c>
    </row>
    <row r="1954" spans="1:15" x14ac:dyDescent="0.3">
      <c r="A1954" s="7">
        <v>19241</v>
      </c>
      <c r="B1954" s="6" t="s">
        <v>3966</v>
      </c>
      <c r="C1954" t="s">
        <v>3967</v>
      </c>
      <c r="D1954" s="2" t="s">
        <v>58</v>
      </c>
      <c r="E1954" s="4" t="s">
        <v>46</v>
      </c>
      <c r="F1954" t="s">
        <v>60</v>
      </c>
      <c r="G1954">
        <v>168</v>
      </c>
      <c r="H1954">
        <v>21421</v>
      </c>
      <c r="I1954">
        <v>18</v>
      </c>
      <c r="J1954">
        <v>686</v>
      </c>
      <c r="K1954">
        <v>23932</v>
      </c>
      <c r="L1954">
        <v>88</v>
      </c>
      <c r="M1954">
        <v>2</v>
      </c>
      <c r="N1954" t="s">
        <v>61</v>
      </c>
      <c r="O1954" t="s">
        <v>60</v>
      </c>
    </row>
    <row r="1955" spans="1:15" x14ac:dyDescent="0.3">
      <c r="A1955" s="7">
        <v>19242</v>
      </c>
      <c r="B1955" s="6" t="s">
        <v>3968</v>
      </c>
      <c r="C1955" t="s">
        <v>3969</v>
      </c>
      <c r="D1955" s="2" t="s">
        <v>45</v>
      </c>
      <c r="E1955" s="4" t="s">
        <v>46</v>
      </c>
      <c r="F1955" t="s">
        <v>76</v>
      </c>
      <c r="G1955">
        <v>967</v>
      </c>
      <c r="H1955">
        <v>20915</v>
      </c>
      <c r="I1955">
        <v>16</v>
      </c>
      <c r="J1955">
        <v>1150</v>
      </c>
      <c r="K1955">
        <v>11694</v>
      </c>
      <c r="L1955">
        <v>67</v>
      </c>
      <c r="M1955">
        <v>2</v>
      </c>
      <c r="N1955" t="s">
        <v>48</v>
      </c>
      <c r="O1955" t="s">
        <v>76</v>
      </c>
    </row>
    <row r="1956" spans="1:15" x14ac:dyDescent="0.3">
      <c r="A1956" s="7">
        <v>19243</v>
      </c>
      <c r="B1956" s="6" t="s">
        <v>3970</v>
      </c>
      <c r="C1956" t="s">
        <v>3971</v>
      </c>
      <c r="D1956" s="2" t="s">
        <v>45</v>
      </c>
      <c r="E1956" s="4" t="s">
        <v>59</v>
      </c>
      <c r="F1956" t="s">
        <v>60</v>
      </c>
      <c r="G1956">
        <v>796</v>
      </c>
      <c r="H1956">
        <v>12250</v>
      </c>
      <c r="I1956">
        <v>12</v>
      </c>
      <c r="J1956">
        <v>886</v>
      </c>
      <c r="K1956">
        <v>16702</v>
      </c>
      <c r="L1956">
        <v>87</v>
      </c>
      <c r="M1956">
        <v>2</v>
      </c>
      <c r="N1956" t="s">
        <v>61</v>
      </c>
      <c r="O1956" t="s">
        <v>60</v>
      </c>
    </row>
    <row r="1957" spans="1:15" x14ac:dyDescent="0.3">
      <c r="A1957" s="7">
        <v>19244</v>
      </c>
      <c r="B1957" s="6" t="s">
        <v>3972</v>
      </c>
      <c r="C1957" t="s">
        <v>3973</v>
      </c>
      <c r="D1957" s="2" t="s">
        <v>52</v>
      </c>
      <c r="E1957" s="4" t="s">
        <v>59</v>
      </c>
      <c r="F1957" t="s">
        <v>60</v>
      </c>
      <c r="G1957">
        <v>858</v>
      </c>
      <c r="H1957">
        <v>58953</v>
      </c>
      <c r="I1957">
        <v>16</v>
      </c>
      <c r="J1957">
        <v>351</v>
      </c>
      <c r="K1957">
        <v>15577</v>
      </c>
      <c r="L1957">
        <v>87</v>
      </c>
      <c r="M1957">
        <v>1</v>
      </c>
      <c r="N1957" t="s">
        <v>48</v>
      </c>
      <c r="O1957" t="s">
        <v>76</v>
      </c>
    </row>
    <row r="1958" spans="1:15" x14ac:dyDescent="0.3">
      <c r="A1958" s="7">
        <v>19245</v>
      </c>
      <c r="B1958" s="6" t="s">
        <v>3974</v>
      </c>
      <c r="C1958" t="s">
        <v>3975</v>
      </c>
      <c r="D1958" s="2" t="s">
        <v>52</v>
      </c>
      <c r="E1958" s="4" t="s">
        <v>46</v>
      </c>
      <c r="F1958" t="s">
        <v>80</v>
      </c>
      <c r="G1958">
        <v>4200</v>
      </c>
      <c r="H1958">
        <v>48647</v>
      </c>
      <c r="I1958">
        <v>32</v>
      </c>
      <c r="J1958">
        <v>30865</v>
      </c>
      <c r="K1958">
        <v>3769</v>
      </c>
      <c r="L1958">
        <v>13</v>
      </c>
      <c r="M1958">
        <v>6</v>
      </c>
      <c r="N1958" t="s">
        <v>48</v>
      </c>
      <c r="O1958" t="s">
        <v>47</v>
      </c>
    </row>
    <row r="1959" spans="1:15" x14ac:dyDescent="0.3">
      <c r="A1959" s="7">
        <v>19246</v>
      </c>
      <c r="B1959" s="6" t="s">
        <v>3976</v>
      </c>
      <c r="C1959" t="s">
        <v>3977</v>
      </c>
      <c r="D1959" s="2" t="s">
        <v>70</v>
      </c>
      <c r="E1959" s="4" t="s">
        <v>59</v>
      </c>
      <c r="F1959" t="s">
        <v>60</v>
      </c>
      <c r="G1959">
        <v>352</v>
      </c>
      <c r="H1959">
        <v>54338</v>
      </c>
      <c r="I1959">
        <v>2</v>
      </c>
      <c r="J1959">
        <v>1009</v>
      </c>
      <c r="K1959">
        <v>22833</v>
      </c>
      <c r="L1959">
        <v>89</v>
      </c>
      <c r="M1959">
        <v>2</v>
      </c>
      <c r="N1959" t="s">
        <v>61</v>
      </c>
      <c r="O1959" t="s">
        <v>60</v>
      </c>
    </row>
    <row r="1960" spans="1:15" x14ac:dyDescent="0.3">
      <c r="A1960" s="7">
        <v>19247</v>
      </c>
      <c r="B1960" s="6" t="s">
        <v>3978</v>
      </c>
      <c r="C1960" t="s">
        <v>3979</v>
      </c>
      <c r="D1960" s="2" t="s">
        <v>45</v>
      </c>
      <c r="E1960" s="4" t="s">
        <v>46</v>
      </c>
      <c r="F1960" t="s">
        <v>67</v>
      </c>
      <c r="G1960">
        <v>310</v>
      </c>
      <c r="H1960">
        <v>30135</v>
      </c>
      <c r="I1960">
        <v>7</v>
      </c>
      <c r="J1960">
        <v>2739</v>
      </c>
      <c r="K1960">
        <v>15367</v>
      </c>
      <c r="L1960">
        <v>56</v>
      </c>
      <c r="M1960">
        <v>2</v>
      </c>
      <c r="N1960" t="s">
        <v>37</v>
      </c>
      <c r="O1960" t="s">
        <v>73</v>
      </c>
    </row>
    <row r="1961" spans="1:15" x14ac:dyDescent="0.3">
      <c r="A1961" s="7">
        <v>19248</v>
      </c>
      <c r="B1961" s="6" t="s">
        <v>3980</v>
      </c>
      <c r="C1961" t="s">
        <v>3981</v>
      </c>
      <c r="D1961" s="2" t="s">
        <v>58</v>
      </c>
      <c r="E1961" s="4" t="s">
        <v>59</v>
      </c>
      <c r="F1961" t="s">
        <v>60</v>
      </c>
      <c r="G1961">
        <v>92</v>
      </c>
      <c r="H1961">
        <v>39333</v>
      </c>
      <c r="I1961">
        <v>19</v>
      </c>
      <c r="J1961">
        <v>234</v>
      </c>
      <c r="K1961">
        <v>14482</v>
      </c>
      <c r="L1961">
        <v>77</v>
      </c>
      <c r="M1961">
        <v>2</v>
      </c>
      <c r="N1961" t="s">
        <v>61</v>
      </c>
      <c r="O1961" t="s">
        <v>76</v>
      </c>
    </row>
    <row r="1962" spans="1:15" x14ac:dyDescent="0.3">
      <c r="A1962" s="7">
        <v>19249</v>
      </c>
      <c r="B1962" s="6" t="s">
        <v>3982</v>
      </c>
      <c r="C1962" t="s">
        <v>3983</v>
      </c>
      <c r="D1962" s="2" t="s">
        <v>45</v>
      </c>
      <c r="E1962" s="4" t="s">
        <v>59</v>
      </c>
      <c r="F1962" t="s">
        <v>76</v>
      </c>
      <c r="G1962">
        <v>612</v>
      </c>
      <c r="H1962">
        <v>11592</v>
      </c>
      <c r="I1962">
        <v>23</v>
      </c>
      <c r="J1962">
        <v>1241</v>
      </c>
      <c r="K1962">
        <v>16519</v>
      </c>
      <c r="L1962">
        <v>82</v>
      </c>
      <c r="M1962">
        <v>3</v>
      </c>
      <c r="N1962" t="s">
        <v>48</v>
      </c>
      <c r="O1962" t="s">
        <v>76</v>
      </c>
    </row>
    <row r="1963" spans="1:15" x14ac:dyDescent="0.3">
      <c r="A1963" s="7">
        <v>19250</v>
      </c>
      <c r="B1963" s="6" t="s">
        <v>3984</v>
      </c>
      <c r="C1963" t="s">
        <v>3985</v>
      </c>
      <c r="D1963" s="2" t="s">
        <v>64</v>
      </c>
      <c r="E1963" s="4" t="s">
        <v>46</v>
      </c>
      <c r="F1963" t="s">
        <v>67</v>
      </c>
      <c r="G1963">
        <v>748</v>
      </c>
      <c r="H1963">
        <v>72871</v>
      </c>
      <c r="I1963">
        <v>14</v>
      </c>
      <c r="J1963">
        <v>5669</v>
      </c>
      <c r="K1963">
        <v>17662</v>
      </c>
      <c r="L1963">
        <v>59</v>
      </c>
      <c r="M1963">
        <v>2</v>
      </c>
      <c r="N1963" t="s">
        <v>32</v>
      </c>
      <c r="O1963" t="s">
        <v>47</v>
      </c>
    </row>
    <row r="1964" spans="1:15" x14ac:dyDescent="0.3">
      <c r="A1964" s="7">
        <v>19251</v>
      </c>
      <c r="B1964" s="6" t="s">
        <v>3986</v>
      </c>
      <c r="C1964" t="s">
        <v>3987</v>
      </c>
      <c r="D1964" s="2" t="s">
        <v>45</v>
      </c>
      <c r="E1964" s="4" t="s">
        <v>46</v>
      </c>
      <c r="F1964" t="s">
        <v>67</v>
      </c>
      <c r="G1964">
        <v>313</v>
      </c>
      <c r="H1964">
        <v>44950</v>
      </c>
      <c r="I1964">
        <v>5</v>
      </c>
      <c r="J1964">
        <v>3743</v>
      </c>
      <c r="K1964">
        <v>15683</v>
      </c>
      <c r="L1964">
        <v>42</v>
      </c>
      <c r="M1964">
        <v>1</v>
      </c>
      <c r="N1964" t="s">
        <v>32</v>
      </c>
      <c r="O1964" t="s">
        <v>49</v>
      </c>
    </row>
    <row r="1965" spans="1:15" x14ac:dyDescent="0.3">
      <c r="A1965" s="7">
        <v>19252</v>
      </c>
      <c r="B1965" s="6" t="s">
        <v>3988</v>
      </c>
      <c r="C1965" t="s">
        <v>3989</v>
      </c>
      <c r="D1965" s="2" t="s">
        <v>70</v>
      </c>
      <c r="E1965" s="4" t="s">
        <v>59</v>
      </c>
      <c r="F1965" t="s">
        <v>60</v>
      </c>
      <c r="G1965">
        <v>255</v>
      </c>
      <c r="H1965">
        <v>30897</v>
      </c>
      <c r="I1965">
        <v>10</v>
      </c>
      <c r="J1965">
        <v>1154</v>
      </c>
      <c r="K1965">
        <v>13955</v>
      </c>
      <c r="L1965">
        <v>81</v>
      </c>
      <c r="M1965">
        <v>1</v>
      </c>
      <c r="N1965" t="s">
        <v>32</v>
      </c>
      <c r="O1965" t="s">
        <v>60</v>
      </c>
    </row>
    <row r="1966" spans="1:15" x14ac:dyDescent="0.3">
      <c r="A1966" s="7">
        <v>19253</v>
      </c>
      <c r="B1966" s="6" t="s">
        <v>3990</v>
      </c>
      <c r="C1966" t="s">
        <v>3991</v>
      </c>
      <c r="D1966" s="2" t="s">
        <v>45</v>
      </c>
      <c r="E1966" s="4" t="s">
        <v>46</v>
      </c>
      <c r="F1966" t="s">
        <v>67</v>
      </c>
      <c r="G1966">
        <v>256</v>
      </c>
      <c r="H1966">
        <v>19576</v>
      </c>
      <c r="I1966">
        <v>14</v>
      </c>
      <c r="J1966">
        <v>3534</v>
      </c>
      <c r="K1966">
        <v>13612</v>
      </c>
      <c r="L1966">
        <v>52</v>
      </c>
      <c r="M1966">
        <v>2</v>
      </c>
      <c r="N1966" t="s">
        <v>37</v>
      </c>
      <c r="O1966" t="s">
        <v>73</v>
      </c>
    </row>
    <row r="1967" spans="1:15" x14ac:dyDescent="0.3">
      <c r="A1967" s="7">
        <v>19254</v>
      </c>
      <c r="B1967" s="6" t="s">
        <v>3992</v>
      </c>
      <c r="C1967" t="s">
        <v>3993</v>
      </c>
      <c r="D1967" s="2" t="s">
        <v>70</v>
      </c>
      <c r="E1967" s="4" t="s">
        <v>46</v>
      </c>
      <c r="F1967" t="s">
        <v>67</v>
      </c>
      <c r="G1967">
        <v>336</v>
      </c>
      <c r="H1967">
        <v>62544</v>
      </c>
      <c r="I1967">
        <v>7</v>
      </c>
      <c r="J1967">
        <v>2367</v>
      </c>
      <c r="K1967">
        <v>18734</v>
      </c>
      <c r="L1967">
        <v>58</v>
      </c>
      <c r="M1967">
        <v>2</v>
      </c>
      <c r="N1967" t="s">
        <v>37</v>
      </c>
      <c r="O1967" t="s">
        <v>73</v>
      </c>
    </row>
    <row r="1968" spans="1:15" x14ac:dyDescent="0.3">
      <c r="A1968" s="7">
        <v>19255</v>
      </c>
      <c r="B1968" s="6" t="s">
        <v>3994</v>
      </c>
      <c r="C1968" t="s">
        <v>3995</v>
      </c>
      <c r="D1968" s="2" t="s">
        <v>58</v>
      </c>
      <c r="E1968" s="4" t="s">
        <v>46</v>
      </c>
      <c r="F1968" t="s">
        <v>47</v>
      </c>
      <c r="G1968">
        <v>207</v>
      </c>
      <c r="H1968">
        <v>56559</v>
      </c>
      <c r="I1968">
        <v>11</v>
      </c>
      <c r="J1968">
        <v>2576</v>
      </c>
      <c r="K1968">
        <v>10415</v>
      </c>
      <c r="L1968">
        <v>54</v>
      </c>
      <c r="M1968">
        <v>0</v>
      </c>
      <c r="N1968" t="s">
        <v>61</v>
      </c>
      <c r="O1968" t="s">
        <v>47</v>
      </c>
    </row>
    <row r="1969" spans="1:15" x14ac:dyDescent="0.3">
      <c r="A1969" s="7">
        <v>19256</v>
      </c>
      <c r="B1969" s="6" t="s">
        <v>3996</v>
      </c>
      <c r="C1969" t="s">
        <v>3997</v>
      </c>
      <c r="D1969" s="2" t="s">
        <v>52</v>
      </c>
      <c r="E1969" s="4" t="s">
        <v>46</v>
      </c>
      <c r="F1969" t="s">
        <v>80</v>
      </c>
      <c r="G1969">
        <v>2685</v>
      </c>
      <c r="H1969">
        <v>74922</v>
      </c>
      <c r="I1969">
        <v>44</v>
      </c>
      <c r="J1969">
        <v>14785</v>
      </c>
      <c r="K1969">
        <v>2135</v>
      </c>
      <c r="L1969">
        <v>18</v>
      </c>
      <c r="M1969">
        <v>4</v>
      </c>
      <c r="N1969" t="s">
        <v>48</v>
      </c>
      <c r="O1969" t="s">
        <v>80</v>
      </c>
    </row>
    <row r="1970" spans="1:15" x14ac:dyDescent="0.3">
      <c r="A1970" s="7">
        <v>19257</v>
      </c>
      <c r="B1970" s="6" t="s">
        <v>3998</v>
      </c>
      <c r="C1970" t="s">
        <v>3999</v>
      </c>
      <c r="D1970" s="2" t="s">
        <v>52</v>
      </c>
      <c r="E1970" s="4" t="s">
        <v>59</v>
      </c>
      <c r="F1970" t="s">
        <v>80</v>
      </c>
      <c r="G1970">
        <v>4057</v>
      </c>
      <c r="H1970">
        <v>68727</v>
      </c>
      <c r="I1970">
        <v>50</v>
      </c>
      <c r="J1970">
        <v>11209</v>
      </c>
      <c r="K1970">
        <v>2364</v>
      </c>
      <c r="L1970">
        <v>16</v>
      </c>
      <c r="M1970">
        <v>4</v>
      </c>
      <c r="N1970" t="s">
        <v>48</v>
      </c>
      <c r="O1970" t="s">
        <v>80</v>
      </c>
    </row>
    <row r="1971" spans="1:15" x14ac:dyDescent="0.3">
      <c r="A1971" s="7">
        <v>19258</v>
      </c>
      <c r="B1971" s="6" t="s">
        <v>4000</v>
      </c>
      <c r="C1971" t="s">
        <v>4001</v>
      </c>
      <c r="D1971" s="2" t="s">
        <v>52</v>
      </c>
      <c r="E1971" s="4" t="s">
        <v>46</v>
      </c>
      <c r="F1971" t="s">
        <v>80</v>
      </c>
      <c r="G1971">
        <v>3181</v>
      </c>
      <c r="H1971">
        <v>16415</v>
      </c>
      <c r="I1971">
        <v>49</v>
      </c>
      <c r="J1971">
        <v>32742</v>
      </c>
      <c r="K1971">
        <v>1044</v>
      </c>
      <c r="L1971">
        <v>11</v>
      </c>
      <c r="M1971">
        <v>4</v>
      </c>
      <c r="N1971" t="s">
        <v>37</v>
      </c>
      <c r="O1971" t="s">
        <v>80</v>
      </c>
    </row>
    <row r="1972" spans="1:15" x14ac:dyDescent="0.3">
      <c r="A1972" s="7">
        <v>19259</v>
      </c>
      <c r="B1972" s="6" t="s">
        <v>4002</v>
      </c>
      <c r="C1972" t="s">
        <v>4003</v>
      </c>
      <c r="D1972" s="2" t="s">
        <v>52</v>
      </c>
      <c r="E1972" s="4" t="s">
        <v>59</v>
      </c>
      <c r="F1972" t="s">
        <v>80</v>
      </c>
      <c r="G1972">
        <v>4044</v>
      </c>
      <c r="H1972">
        <v>16249</v>
      </c>
      <c r="I1972">
        <v>48</v>
      </c>
      <c r="J1972">
        <v>19293</v>
      </c>
      <c r="K1972">
        <v>1663</v>
      </c>
      <c r="L1972">
        <v>15</v>
      </c>
      <c r="M1972">
        <v>6</v>
      </c>
      <c r="N1972" t="s">
        <v>37</v>
      </c>
      <c r="O1972" t="s">
        <v>54</v>
      </c>
    </row>
    <row r="1973" spans="1:15" x14ac:dyDescent="0.3">
      <c r="A1973" s="7">
        <v>19260</v>
      </c>
      <c r="B1973" s="6" t="s">
        <v>4004</v>
      </c>
      <c r="C1973" t="s">
        <v>4005</v>
      </c>
      <c r="D1973" s="2" t="s">
        <v>58</v>
      </c>
      <c r="E1973" s="4" t="s">
        <v>46</v>
      </c>
      <c r="F1973" t="s">
        <v>60</v>
      </c>
      <c r="G1973">
        <v>154</v>
      </c>
      <c r="H1973">
        <v>20474</v>
      </c>
      <c r="I1973">
        <v>5</v>
      </c>
      <c r="J1973">
        <v>1723</v>
      </c>
      <c r="K1973">
        <v>20479</v>
      </c>
      <c r="L1973">
        <v>96</v>
      </c>
      <c r="M1973">
        <v>1</v>
      </c>
      <c r="N1973" t="s">
        <v>61</v>
      </c>
      <c r="O1973" t="s">
        <v>60</v>
      </c>
    </row>
    <row r="1974" spans="1:15" x14ac:dyDescent="0.3">
      <c r="A1974" s="7">
        <v>19261</v>
      </c>
      <c r="B1974" s="6" t="s">
        <v>4006</v>
      </c>
      <c r="C1974" t="s">
        <v>4007</v>
      </c>
      <c r="D1974" s="2" t="s">
        <v>58</v>
      </c>
      <c r="E1974" s="4" t="s">
        <v>46</v>
      </c>
      <c r="F1974" t="s">
        <v>47</v>
      </c>
      <c r="G1974">
        <v>225</v>
      </c>
      <c r="H1974">
        <v>85865</v>
      </c>
      <c r="I1974">
        <v>18</v>
      </c>
      <c r="J1974">
        <v>1201</v>
      </c>
      <c r="K1974">
        <v>11719</v>
      </c>
      <c r="L1974">
        <v>67</v>
      </c>
      <c r="M1974">
        <v>0</v>
      </c>
      <c r="N1974" t="s">
        <v>48</v>
      </c>
      <c r="O1974" t="s">
        <v>47</v>
      </c>
    </row>
    <row r="1975" spans="1:15" x14ac:dyDescent="0.3">
      <c r="A1975" s="7">
        <v>19262</v>
      </c>
      <c r="B1975" s="6" t="s">
        <v>4008</v>
      </c>
      <c r="C1975" t="s">
        <v>4009</v>
      </c>
      <c r="D1975" s="2" t="s">
        <v>58</v>
      </c>
      <c r="E1975" s="4" t="s">
        <v>59</v>
      </c>
      <c r="F1975" t="s">
        <v>60</v>
      </c>
      <c r="G1975">
        <v>146</v>
      </c>
      <c r="H1975">
        <v>73607</v>
      </c>
      <c r="I1975">
        <v>9</v>
      </c>
      <c r="J1975">
        <v>203</v>
      </c>
      <c r="K1975">
        <v>21056</v>
      </c>
      <c r="L1975">
        <v>78</v>
      </c>
      <c r="M1975">
        <v>2</v>
      </c>
      <c r="N1975" t="s">
        <v>61</v>
      </c>
      <c r="O1975" t="s">
        <v>76</v>
      </c>
    </row>
    <row r="1976" spans="1:15" x14ac:dyDescent="0.3">
      <c r="A1976" s="7">
        <v>19263</v>
      </c>
      <c r="B1976" s="6" t="s">
        <v>4010</v>
      </c>
      <c r="C1976" t="s">
        <v>4011</v>
      </c>
      <c r="D1976" s="2" t="s">
        <v>52</v>
      </c>
      <c r="E1976" s="4" t="s">
        <v>59</v>
      </c>
      <c r="F1976" t="s">
        <v>67</v>
      </c>
      <c r="G1976">
        <v>2351</v>
      </c>
      <c r="H1976">
        <v>66063</v>
      </c>
      <c r="I1976">
        <v>2</v>
      </c>
      <c r="J1976">
        <v>2151</v>
      </c>
      <c r="K1976">
        <v>13368</v>
      </c>
      <c r="L1976">
        <v>57</v>
      </c>
      <c r="M1976">
        <v>2</v>
      </c>
      <c r="N1976" t="s">
        <v>61</v>
      </c>
      <c r="O1976" t="s">
        <v>49</v>
      </c>
    </row>
    <row r="1977" spans="1:15" x14ac:dyDescent="0.3">
      <c r="A1977" s="7">
        <v>19264</v>
      </c>
      <c r="B1977" s="6" t="s">
        <v>4012</v>
      </c>
      <c r="C1977" t="s">
        <v>4013</v>
      </c>
      <c r="D1977" s="2" t="s">
        <v>58</v>
      </c>
      <c r="E1977" s="4" t="s">
        <v>59</v>
      </c>
      <c r="F1977" t="s">
        <v>60</v>
      </c>
      <c r="G1977">
        <v>101</v>
      </c>
      <c r="H1977">
        <v>88688</v>
      </c>
      <c r="I1977">
        <v>6</v>
      </c>
      <c r="J1977">
        <v>874</v>
      </c>
      <c r="K1977">
        <v>25936</v>
      </c>
      <c r="L1977">
        <v>88</v>
      </c>
      <c r="M1977">
        <v>1</v>
      </c>
      <c r="N1977" t="s">
        <v>32</v>
      </c>
      <c r="O1977" t="s">
        <v>60</v>
      </c>
    </row>
    <row r="1978" spans="1:15" x14ac:dyDescent="0.3">
      <c r="A1978" s="7">
        <v>19265</v>
      </c>
      <c r="B1978" s="6" t="s">
        <v>4014</v>
      </c>
      <c r="C1978" t="s">
        <v>4015</v>
      </c>
      <c r="D1978" s="2" t="s">
        <v>45</v>
      </c>
      <c r="E1978" s="4" t="s">
        <v>59</v>
      </c>
      <c r="F1978" t="s">
        <v>60</v>
      </c>
      <c r="G1978">
        <v>589</v>
      </c>
      <c r="H1978">
        <v>68546</v>
      </c>
      <c r="I1978">
        <v>4</v>
      </c>
      <c r="J1978">
        <v>1711</v>
      </c>
      <c r="K1978">
        <v>25170</v>
      </c>
      <c r="L1978">
        <v>85</v>
      </c>
      <c r="M1978">
        <v>1</v>
      </c>
      <c r="N1978" t="s">
        <v>61</v>
      </c>
      <c r="O1978" t="s">
        <v>76</v>
      </c>
    </row>
    <row r="1979" spans="1:15" x14ac:dyDescent="0.3">
      <c r="A1979" s="7">
        <v>19266</v>
      </c>
      <c r="B1979" s="6" t="s">
        <v>4016</v>
      </c>
      <c r="C1979" t="s">
        <v>4017</v>
      </c>
      <c r="D1979" s="2" t="s">
        <v>52</v>
      </c>
      <c r="E1979" s="4" t="s">
        <v>59</v>
      </c>
      <c r="F1979" t="s">
        <v>80</v>
      </c>
      <c r="G1979">
        <v>4203</v>
      </c>
      <c r="H1979">
        <v>61805</v>
      </c>
      <c r="I1979">
        <v>44</v>
      </c>
      <c r="J1979">
        <v>15629</v>
      </c>
      <c r="K1979">
        <v>2376</v>
      </c>
      <c r="L1979">
        <v>16</v>
      </c>
      <c r="M1979">
        <v>3</v>
      </c>
      <c r="N1979" t="s">
        <v>48</v>
      </c>
      <c r="O1979" t="s">
        <v>47</v>
      </c>
    </row>
    <row r="1980" spans="1:15" x14ac:dyDescent="0.3">
      <c r="A1980" s="7">
        <v>19267</v>
      </c>
      <c r="B1980" s="6" t="s">
        <v>4018</v>
      </c>
      <c r="C1980" t="s">
        <v>4019</v>
      </c>
      <c r="D1980" s="2" t="s">
        <v>58</v>
      </c>
      <c r="E1980" s="4" t="s">
        <v>46</v>
      </c>
      <c r="F1980" t="s">
        <v>60</v>
      </c>
      <c r="G1980">
        <v>241</v>
      </c>
      <c r="H1980">
        <v>81848</v>
      </c>
      <c r="I1980">
        <v>20</v>
      </c>
      <c r="J1980">
        <v>429</v>
      </c>
      <c r="K1980">
        <v>28608</v>
      </c>
      <c r="L1980">
        <v>90</v>
      </c>
      <c r="M1980">
        <v>1</v>
      </c>
      <c r="N1980" t="s">
        <v>48</v>
      </c>
      <c r="O1980" t="s">
        <v>60</v>
      </c>
    </row>
    <row r="1981" spans="1:15" x14ac:dyDescent="0.3">
      <c r="A1981" s="7">
        <v>19268</v>
      </c>
      <c r="B1981" s="6" t="s">
        <v>4020</v>
      </c>
      <c r="C1981" t="s">
        <v>4021</v>
      </c>
      <c r="D1981" s="2" t="s">
        <v>52</v>
      </c>
      <c r="E1981" s="4" t="s">
        <v>46</v>
      </c>
      <c r="F1981" t="s">
        <v>76</v>
      </c>
      <c r="G1981">
        <v>2643</v>
      </c>
      <c r="H1981">
        <v>89267</v>
      </c>
      <c r="I1981">
        <v>8</v>
      </c>
      <c r="J1981">
        <v>1675</v>
      </c>
      <c r="K1981">
        <v>17389</v>
      </c>
      <c r="L1981">
        <v>67</v>
      </c>
      <c r="M1981">
        <v>1</v>
      </c>
      <c r="N1981" t="s">
        <v>37</v>
      </c>
      <c r="O1981" t="s">
        <v>49</v>
      </c>
    </row>
    <row r="1982" spans="1:15" x14ac:dyDescent="0.3">
      <c r="A1982" s="7">
        <v>19269</v>
      </c>
      <c r="B1982" s="6" t="s">
        <v>4022</v>
      </c>
      <c r="C1982" t="s">
        <v>4023</v>
      </c>
      <c r="D1982" s="2" t="s">
        <v>58</v>
      </c>
      <c r="E1982" s="4" t="s">
        <v>59</v>
      </c>
      <c r="F1982" t="s">
        <v>60</v>
      </c>
      <c r="G1982">
        <v>160</v>
      </c>
      <c r="H1982">
        <v>80680</v>
      </c>
      <c r="I1982">
        <v>11</v>
      </c>
      <c r="J1982">
        <v>619</v>
      </c>
      <c r="K1982">
        <v>15071</v>
      </c>
      <c r="L1982">
        <v>86</v>
      </c>
      <c r="M1982">
        <v>1</v>
      </c>
      <c r="N1982" t="s">
        <v>48</v>
      </c>
      <c r="O1982" t="s">
        <v>60</v>
      </c>
    </row>
    <row r="1983" spans="1:15" x14ac:dyDescent="0.3">
      <c r="A1983" s="7">
        <v>19270</v>
      </c>
      <c r="B1983" s="6" t="s">
        <v>4024</v>
      </c>
      <c r="C1983" t="s">
        <v>4025</v>
      </c>
      <c r="D1983" s="2" t="s">
        <v>64</v>
      </c>
      <c r="E1983" s="4" t="s">
        <v>59</v>
      </c>
      <c r="F1983" t="s">
        <v>60</v>
      </c>
      <c r="G1983">
        <v>756</v>
      </c>
      <c r="H1983">
        <v>25027</v>
      </c>
      <c r="I1983">
        <v>15</v>
      </c>
      <c r="J1983">
        <v>1144</v>
      </c>
      <c r="K1983">
        <v>15416</v>
      </c>
      <c r="L1983">
        <v>87</v>
      </c>
      <c r="M1983">
        <v>2</v>
      </c>
      <c r="N1983" t="s">
        <v>48</v>
      </c>
      <c r="O1983" t="s">
        <v>60</v>
      </c>
    </row>
    <row r="1984" spans="1:15" x14ac:dyDescent="0.3">
      <c r="A1984" s="7">
        <v>19271</v>
      </c>
      <c r="B1984" s="6" t="s">
        <v>4026</v>
      </c>
      <c r="C1984" t="s">
        <v>4027</v>
      </c>
      <c r="D1984" s="2" t="s">
        <v>45</v>
      </c>
      <c r="E1984" s="4" t="s">
        <v>46</v>
      </c>
      <c r="F1984" t="s">
        <v>76</v>
      </c>
      <c r="G1984">
        <v>503</v>
      </c>
      <c r="H1984">
        <v>12649</v>
      </c>
      <c r="I1984">
        <v>18</v>
      </c>
      <c r="J1984">
        <v>2202</v>
      </c>
      <c r="K1984">
        <v>19441</v>
      </c>
      <c r="L1984">
        <v>64</v>
      </c>
      <c r="M1984">
        <v>1</v>
      </c>
      <c r="N1984" t="s">
        <v>48</v>
      </c>
      <c r="O1984" t="s">
        <v>47</v>
      </c>
    </row>
    <row r="1985" spans="1:15" x14ac:dyDescent="0.3">
      <c r="A1985" s="7">
        <v>19272</v>
      </c>
      <c r="B1985" s="6" t="s">
        <v>4028</v>
      </c>
      <c r="C1985" t="s">
        <v>4029</v>
      </c>
      <c r="D1985" s="2" t="s">
        <v>52</v>
      </c>
      <c r="E1985" s="4" t="s">
        <v>46</v>
      </c>
      <c r="F1985" t="s">
        <v>76</v>
      </c>
      <c r="G1985">
        <v>2177</v>
      </c>
      <c r="H1985">
        <v>40396</v>
      </c>
      <c r="I1985">
        <v>23</v>
      </c>
      <c r="J1985">
        <v>2243</v>
      </c>
      <c r="K1985">
        <v>15734</v>
      </c>
      <c r="L1985">
        <v>80</v>
      </c>
      <c r="M1985">
        <v>2</v>
      </c>
      <c r="N1985" t="s">
        <v>48</v>
      </c>
      <c r="O1985" t="s">
        <v>76</v>
      </c>
    </row>
    <row r="1986" spans="1:15" x14ac:dyDescent="0.3">
      <c r="A1986" s="7">
        <v>19273</v>
      </c>
      <c r="B1986" s="6" t="s">
        <v>4030</v>
      </c>
      <c r="C1986" t="s">
        <v>4031</v>
      </c>
      <c r="D1986" s="2" t="s">
        <v>52</v>
      </c>
      <c r="E1986" s="4" t="s">
        <v>59</v>
      </c>
      <c r="F1986" t="s">
        <v>80</v>
      </c>
      <c r="G1986">
        <v>4722</v>
      </c>
      <c r="H1986">
        <v>80187</v>
      </c>
      <c r="I1986">
        <v>56</v>
      </c>
      <c r="J1986">
        <v>11395</v>
      </c>
      <c r="K1986">
        <v>4058</v>
      </c>
      <c r="L1986">
        <v>14</v>
      </c>
      <c r="M1986">
        <v>3</v>
      </c>
      <c r="N1986" t="s">
        <v>37</v>
      </c>
      <c r="O1986" t="s">
        <v>54</v>
      </c>
    </row>
    <row r="1987" spans="1:15" x14ac:dyDescent="0.3">
      <c r="A1987" s="7">
        <v>19274</v>
      </c>
      <c r="B1987" s="6" t="s">
        <v>4032</v>
      </c>
      <c r="C1987" t="s">
        <v>4033</v>
      </c>
      <c r="D1987" s="2" t="s">
        <v>52</v>
      </c>
      <c r="E1987" s="4" t="s">
        <v>46</v>
      </c>
      <c r="F1987" t="s">
        <v>80</v>
      </c>
      <c r="G1987">
        <v>4566</v>
      </c>
      <c r="H1987">
        <v>67538</v>
      </c>
      <c r="I1987">
        <v>35</v>
      </c>
      <c r="J1987">
        <v>5652</v>
      </c>
      <c r="K1987">
        <v>2228</v>
      </c>
      <c r="L1987">
        <v>16</v>
      </c>
      <c r="M1987">
        <v>6</v>
      </c>
      <c r="N1987" t="s">
        <v>48</v>
      </c>
      <c r="O1987" t="s">
        <v>54</v>
      </c>
    </row>
    <row r="1988" spans="1:15" x14ac:dyDescent="0.3">
      <c r="A1988" s="7">
        <v>19275</v>
      </c>
      <c r="B1988" s="6" t="s">
        <v>4034</v>
      </c>
      <c r="C1988" t="s">
        <v>4035</v>
      </c>
      <c r="D1988" s="2" t="s">
        <v>52</v>
      </c>
      <c r="E1988" s="4" t="s">
        <v>59</v>
      </c>
      <c r="F1988" t="s">
        <v>54</v>
      </c>
      <c r="G1988">
        <v>1824</v>
      </c>
      <c r="H1988">
        <v>67538</v>
      </c>
      <c r="I1988">
        <v>38</v>
      </c>
      <c r="J1988">
        <v>16452</v>
      </c>
      <c r="K1988">
        <v>2199</v>
      </c>
      <c r="L1988">
        <v>10</v>
      </c>
      <c r="M1988">
        <v>5</v>
      </c>
      <c r="N1988" t="s">
        <v>32</v>
      </c>
      <c r="O1988" t="s">
        <v>55</v>
      </c>
    </row>
    <row r="1989" spans="1:15" x14ac:dyDescent="0.3">
      <c r="A1989" s="7">
        <v>19276</v>
      </c>
      <c r="B1989" s="6" t="s">
        <v>4036</v>
      </c>
      <c r="C1989" t="s">
        <v>4037</v>
      </c>
      <c r="D1989" s="2" t="s">
        <v>64</v>
      </c>
      <c r="E1989" s="4" t="s">
        <v>46</v>
      </c>
      <c r="F1989" t="s">
        <v>67</v>
      </c>
      <c r="G1989">
        <v>749</v>
      </c>
      <c r="H1989">
        <v>81451</v>
      </c>
      <c r="I1989">
        <v>4</v>
      </c>
      <c r="J1989">
        <v>2049</v>
      </c>
      <c r="K1989">
        <v>10529</v>
      </c>
      <c r="L1989">
        <v>56</v>
      </c>
      <c r="M1989">
        <v>2</v>
      </c>
      <c r="N1989" t="s">
        <v>48</v>
      </c>
      <c r="O1989" t="s">
        <v>73</v>
      </c>
    </row>
    <row r="1990" spans="1:15" x14ac:dyDescent="0.3">
      <c r="A1990" s="7">
        <v>19277</v>
      </c>
      <c r="B1990" s="6" t="s">
        <v>4038</v>
      </c>
      <c r="C1990" t="s">
        <v>4039</v>
      </c>
      <c r="D1990" s="2" t="s">
        <v>45</v>
      </c>
      <c r="E1990" s="4" t="s">
        <v>59</v>
      </c>
      <c r="F1990" t="s">
        <v>60</v>
      </c>
      <c r="G1990">
        <v>984</v>
      </c>
      <c r="H1990">
        <v>68153</v>
      </c>
      <c r="I1990">
        <v>13</v>
      </c>
      <c r="J1990">
        <v>660</v>
      </c>
      <c r="K1990">
        <v>15377</v>
      </c>
      <c r="L1990">
        <v>97</v>
      </c>
      <c r="M1990">
        <v>2</v>
      </c>
      <c r="N1990" t="s">
        <v>48</v>
      </c>
      <c r="O1990" t="s">
        <v>76</v>
      </c>
    </row>
    <row r="1991" spans="1:15" x14ac:dyDescent="0.3">
      <c r="A1991" s="7">
        <v>19278</v>
      </c>
      <c r="B1991" s="6" t="s">
        <v>4040</v>
      </c>
      <c r="C1991" t="s">
        <v>4041</v>
      </c>
      <c r="D1991" s="2" t="s">
        <v>52</v>
      </c>
      <c r="E1991" s="4" t="s">
        <v>59</v>
      </c>
      <c r="F1991" t="s">
        <v>80</v>
      </c>
      <c r="G1991">
        <v>4644</v>
      </c>
      <c r="H1991">
        <v>19519</v>
      </c>
      <c r="I1991">
        <v>44</v>
      </c>
      <c r="J1991">
        <v>4017</v>
      </c>
      <c r="K1991">
        <v>2058</v>
      </c>
      <c r="L1991">
        <v>11</v>
      </c>
      <c r="M1991">
        <v>6</v>
      </c>
      <c r="N1991" t="s">
        <v>37</v>
      </c>
      <c r="O1991" t="s">
        <v>54</v>
      </c>
    </row>
    <row r="1992" spans="1:15" x14ac:dyDescent="0.3">
      <c r="A1992" s="7">
        <v>19279</v>
      </c>
      <c r="B1992" s="6" t="s">
        <v>4042</v>
      </c>
      <c r="C1992" t="s">
        <v>4043</v>
      </c>
      <c r="D1992" s="2" t="s">
        <v>64</v>
      </c>
      <c r="E1992" s="4" t="s">
        <v>59</v>
      </c>
      <c r="F1992" t="s">
        <v>60</v>
      </c>
      <c r="G1992">
        <v>850</v>
      </c>
      <c r="H1992">
        <v>14132</v>
      </c>
      <c r="I1992">
        <v>4</v>
      </c>
      <c r="J1992">
        <v>817</v>
      </c>
      <c r="K1992">
        <v>17145</v>
      </c>
      <c r="L1992">
        <v>83</v>
      </c>
      <c r="M1992">
        <v>2</v>
      </c>
      <c r="N1992" t="s">
        <v>32</v>
      </c>
      <c r="O1992" t="s">
        <v>76</v>
      </c>
    </row>
    <row r="1993" spans="1:15" x14ac:dyDescent="0.3">
      <c r="A1993" s="7">
        <v>19280</v>
      </c>
      <c r="B1993" s="6" t="s">
        <v>4044</v>
      </c>
      <c r="C1993" t="s">
        <v>4045</v>
      </c>
      <c r="D1993" s="2" t="s">
        <v>58</v>
      </c>
      <c r="E1993" s="4" t="s">
        <v>59</v>
      </c>
      <c r="F1993" t="s">
        <v>60</v>
      </c>
      <c r="G1993">
        <v>217</v>
      </c>
      <c r="H1993">
        <v>65902</v>
      </c>
      <c r="I1993">
        <v>17</v>
      </c>
      <c r="J1993">
        <v>511</v>
      </c>
      <c r="K1993">
        <v>27636</v>
      </c>
      <c r="L1993">
        <v>89</v>
      </c>
      <c r="M1993">
        <v>1</v>
      </c>
      <c r="N1993" t="s">
        <v>48</v>
      </c>
      <c r="O1993" t="s">
        <v>60</v>
      </c>
    </row>
    <row r="1994" spans="1:15" x14ac:dyDescent="0.3">
      <c r="A1994" s="7">
        <v>19281</v>
      </c>
      <c r="B1994" s="6" t="s">
        <v>4046</v>
      </c>
      <c r="C1994" t="s">
        <v>4047</v>
      </c>
      <c r="D1994" s="2" t="s">
        <v>45</v>
      </c>
      <c r="E1994" s="4" t="s">
        <v>46</v>
      </c>
      <c r="F1994" t="s">
        <v>76</v>
      </c>
      <c r="G1994">
        <v>528</v>
      </c>
      <c r="H1994">
        <v>66136</v>
      </c>
      <c r="I1994">
        <v>15</v>
      </c>
      <c r="J1994">
        <v>2175</v>
      </c>
      <c r="K1994">
        <v>19803</v>
      </c>
      <c r="L1994">
        <v>66</v>
      </c>
      <c r="M1994">
        <v>1</v>
      </c>
      <c r="N1994" t="s">
        <v>48</v>
      </c>
      <c r="O1994" t="s">
        <v>49</v>
      </c>
    </row>
    <row r="1995" spans="1:15" x14ac:dyDescent="0.3">
      <c r="A1995" s="7">
        <v>19282</v>
      </c>
      <c r="B1995" s="6" t="s">
        <v>4048</v>
      </c>
      <c r="C1995" t="s">
        <v>4049</v>
      </c>
      <c r="D1995" s="2" t="s">
        <v>70</v>
      </c>
      <c r="E1995" s="4" t="s">
        <v>46</v>
      </c>
      <c r="F1995" t="s">
        <v>47</v>
      </c>
      <c r="G1995">
        <v>252</v>
      </c>
      <c r="H1995">
        <v>40583</v>
      </c>
      <c r="I1995">
        <v>16</v>
      </c>
      <c r="J1995">
        <v>4558</v>
      </c>
      <c r="K1995">
        <v>9470</v>
      </c>
      <c r="L1995">
        <v>57</v>
      </c>
      <c r="M1995">
        <v>0</v>
      </c>
      <c r="N1995" t="s">
        <v>48</v>
      </c>
      <c r="O1995" t="s">
        <v>49</v>
      </c>
    </row>
    <row r="1996" spans="1:15" x14ac:dyDescent="0.3">
      <c r="A1996" s="7">
        <v>19283</v>
      </c>
      <c r="B1996" s="6" t="s">
        <v>4050</v>
      </c>
      <c r="C1996" t="s">
        <v>4051</v>
      </c>
      <c r="D1996" s="2" t="s">
        <v>52</v>
      </c>
      <c r="E1996" s="4" t="s">
        <v>59</v>
      </c>
      <c r="F1996" t="s">
        <v>54</v>
      </c>
      <c r="G1996">
        <v>1787</v>
      </c>
      <c r="H1996">
        <v>39137</v>
      </c>
      <c r="I1996">
        <v>29</v>
      </c>
      <c r="J1996">
        <v>24629</v>
      </c>
      <c r="K1996">
        <v>2878</v>
      </c>
      <c r="L1996">
        <v>23</v>
      </c>
      <c r="M1996">
        <v>4</v>
      </c>
      <c r="N1996" t="s">
        <v>32</v>
      </c>
      <c r="O1996" t="s">
        <v>55</v>
      </c>
    </row>
    <row r="1997" spans="1:15" x14ac:dyDescent="0.3">
      <c r="A1997" s="7">
        <v>19284</v>
      </c>
      <c r="B1997" s="6" t="s">
        <v>4052</v>
      </c>
      <c r="C1997" t="s">
        <v>4053</v>
      </c>
      <c r="D1997" s="2" t="s">
        <v>52</v>
      </c>
      <c r="E1997" s="4" t="s">
        <v>59</v>
      </c>
      <c r="F1997" t="s">
        <v>80</v>
      </c>
      <c r="G1997">
        <v>1028</v>
      </c>
      <c r="H1997">
        <v>33529</v>
      </c>
      <c r="I1997">
        <v>50</v>
      </c>
      <c r="J1997">
        <v>5352</v>
      </c>
      <c r="K1997">
        <v>4215</v>
      </c>
      <c r="L1997">
        <v>17</v>
      </c>
      <c r="M1997">
        <v>3</v>
      </c>
      <c r="N1997" t="s">
        <v>48</v>
      </c>
      <c r="O1997" t="s">
        <v>47</v>
      </c>
    </row>
    <row r="1998" spans="1:15" x14ac:dyDescent="0.3">
      <c r="A1998" s="7">
        <v>19285</v>
      </c>
      <c r="B1998" s="6" t="s">
        <v>4054</v>
      </c>
      <c r="C1998" t="s">
        <v>4055</v>
      </c>
      <c r="D1998" s="2" t="s">
        <v>64</v>
      </c>
      <c r="E1998" s="4" t="s">
        <v>46</v>
      </c>
      <c r="F1998" t="s">
        <v>47</v>
      </c>
      <c r="G1998">
        <v>303</v>
      </c>
      <c r="H1998">
        <v>89242</v>
      </c>
      <c r="I1998">
        <v>16</v>
      </c>
      <c r="J1998">
        <v>2640</v>
      </c>
      <c r="K1998">
        <v>10593</v>
      </c>
      <c r="L1998">
        <v>70</v>
      </c>
      <c r="M1998">
        <v>0</v>
      </c>
      <c r="N1998" t="s">
        <v>37</v>
      </c>
      <c r="O1998" t="s">
        <v>47</v>
      </c>
    </row>
    <row r="1999" spans="1:15" x14ac:dyDescent="0.3">
      <c r="A1999" s="7">
        <v>19286</v>
      </c>
      <c r="B1999" s="6" t="s">
        <v>4056</v>
      </c>
      <c r="C1999" t="s">
        <v>4057</v>
      </c>
      <c r="D1999" s="2" t="s">
        <v>64</v>
      </c>
      <c r="E1999" s="4" t="s">
        <v>46</v>
      </c>
      <c r="F1999" t="s">
        <v>47</v>
      </c>
      <c r="G1999">
        <v>864</v>
      </c>
      <c r="H1999">
        <v>69342</v>
      </c>
      <c r="I1999">
        <v>7</v>
      </c>
      <c r="J1999">
        <v>5760</v>
      </c>
      <c r="K1999">
        <v>11952</v>
      </c>
      <c r="L1999">
        <v>58</v>
      </c>
      <c r="M1999">
        <v>0</v>
      </c>
      <c r="N1999" t="s">
        <v>48</v>
      </c>
      <c r="O1999" t="s">
        <v>47</v>
      </c>
    </row>
    <row r="2000" spans="1:15" x14ac:dyDescent="0.3">
      <c r="A2000" s="7">
        <v>19287</v>
      </c>
      <c r="B2000" s="6" t="s">
        <v>4058</v>
      </c>
      <c r="C2000" t="s">
        <v>4059</v>
      </c>
      <c r="D2000" s="2" t="s">
        <v>45</v>
      </c>
      <c r="E2000" s="4" t="s">
        <v>46</v>
      </c>
      <c r="F2000" t="s">
        <v>67</v>
      </c>
      <c r="G2000">
        <v>517</v>
      </c>
      <c r="H2000">
        <v>20782</v>
      </c>
      <c r="I2000">
        <v>5</v>
      </c>
      <c r="J2000">
        <v>5454</v>
      </c>
      <c r="K2000">
        <v>15327</v>
      </c>
      <c r="L2000">
        <v>47</v>
      </c>
      <c r="M2000">
        <v>2</v>
      </c>
      <c r="N2000" t="s">
        <v>48</v>
      </c>
      <c r="O2000" t="s">
        <v>76</v>
      </c>
    </row>
    <row r="2001" spans="1:15" x14ac:dyDescent="0.3">
      <c r="A2001" s="7">
        <v>19288</v>
      </c>
      <c r="B2001" s="6" t="s">
        <v>4060</v>
      </c>
      <c r="C2001" t="s">
        <v>4061</v>
      </c>
      <c r="D2001" s="2" t="s">
        <v>45</v>
      </c>
      <c r="E2001" s="4" t="s">
        <v>46</v>
      </c>
      <c r="F2001" t="s">
        <v>47</v>
      </c>
      <c r="G2001">
        <v>539</v>
      </c>
      <c r="H2001">
        <v>51558</v>
      </c>
      <c r="I2001">
        <v>18</v>
      </c>
      <c r="J2001">
        <v>3048</v>
      </c>
      <c r="K2001">
        <v>11015</v>
      </c>
      <c r="L2001">
        <v>51</v>
      </c>
      <c r="M2001">
        <v>1</v>
      </c>
      <c r="N2001" t="s">
        <v>48</v>
      </c>
      <c r="O2001" t="s">
        <v>49</v>
      </c>
    </row>
    <row r="2002" spans="1:15" x14ac:dyDescent="0.3">
      <c r="A2002" s="7">
        <v>19289</v>
      </c>
      <c r="B2002" s="6" t="s">
        <v>4062</v>
      </c>
      <c r="C2002" t="s">
        <v>4063</v>
      </c>
      <c r="D2002" s="2" t="s">
        <v>52</v>
      </c>
      <c r="E2002" s="4" t="s">
        <v>46</v>
      </c>
      <c r="F2002" t="s">
        <v>80</v>
      </c>
      <c r="G2002">
        <v>3585</v>
      </c>
      <c r="H2002">
        <v>28751</v>
      </c>
      <c r="I2002">
        <v>56</v>
      </c>
      <c r="J2002">
        <v>40939</v>
      </c>
      <c r="K2002">
        <v>1059</v>
      </c>
      <c r="L2002">
        <v>16</v>
      </c>
      <c r="M2002">
        <v>3</v>
      </c>
      <c r="N2002" t="s">
        <v>48</v>
      </c>
      <c r="O2002" t="s">
        <v>47</v>
      </c>
    </row>
    <row r="2003" spans="1:15" x14ac:dyDescent="0.3">
      <c r="A2003" s="7">
        <v>19290</v>
      </c>
      <c r="B2003" s="6" t="s">
        <v>4064</v>
      </c>
      <c r="C2003" t="s">
        <v>4065</v>
      </c>
      <c r="D2003" s="2" t="s">
        <v>45</v>
      </c>
      <c r="E2003" s="4" t="s">
        <v>46</v>
      </c>
      <c r="F2003" t="s">
        <v>60</v>
      </c>
      <c r="G2003">
        <v>884</v>
      </c>
      <c r="H2003">
        <v>58391</v>
      </c>
      <c r="I2003">
        <v>5</v>
      </c>
      <c r="J2003">
        <v>910</v>
      </c>
      <c r="K2003">
        <v>16708</v>
      </c>
      <c r="L2003">
        <v>95</v>
      </c>
      <c r="M2003">
        <v>1</v>
      </c>
      <c r="N2003" t="s">
        <v>48</v>
      </c>
      <c r="O2003" t="s">
        <v>60</v>
      </c>
    </row>
    <row r="2004" spans="1:15" x14ac:dyDescent="0.3">
      <c r="A2004" s="7">
        <v>19291</v>
      </c>
      <c r="B2004" s="6" t="s">
        <v>4066</v>
      </c>
      <c r="C2004" t="s">
        <v>4067</v>
      </c>
      <c r="D2004" s="2" t="s">
        <v>52</v>
      </c>
      <c r="E2004" s="4" t="s">
        <v>53</v>
      </c>
      <c r="F2004" t="s">
        <v>54</v>
      </c>
      <c r="G2004">
        <v>1297</v>
      </c>
      <c r="H2004">
        <v>87406</v>
      </c>
      <c r="I2004">
        <v>34</v>
      </c>
      <c r="J2004">
        <v>32073</v>
      </c>
      <c r="K2004">
        <v>1847</v>
      </c>
      <c r="L2004">
        <v>19</v>
      </c>
      <c r="M2004">
        <v>7</v>
      </c>
      <c r="N2004" t="s">
        <v>48</v>
      </c>
      <c r="O2004" t="s">
        <v>55</v>
      </c>
    </row>
    <row r="2005" spans="1:15" x14ac:dyDescent="0.3">
      <c r="A2005" s="7">
        <v>19292</v>
      </c>
      <c r="B2005" s="6" t="s">
        <v>4068</v>
      </c>
      <c r="C2005" t="s">
        <v>4069</v>
      </c>
      <c r="D2005" s="2" t="s">
        <v>45</v>
      </c>
      <c r="E2005" s="4" t="s">
        <v>59</v>
      </c>
      <c r="F2005" t="s">
        <v>60</v>
      </c>
      <c r="G2005">
        <v>116</v>
      </c>
      <c r="H2005">
        <v>81093</v>
      </c>
      <c r="I2005">
        <v>14</v>
      </c>
      <c r="J2005">
        <v>611</v>
      </c>
      <c r="K2005">
        <v>27978</v>
      </c>
      <c r="L2005">
        <v>89</v>
      </c>
      <c r="M2005">
        <v>2</v>
      </c>
      <c r="N2005" t="s">
        <v>48</v>
      </c>
      <c r="O2005" t="s">
        <v>60</v>
      </c>
    </row>
    <row r="2006" spans="1:15" x14ac:dyDescent="0.3">
      <c r="A2006" s="7">
        <v>19293</v>
      </c>
      <c r="B2006" s="6" t="s">
        <v>4070</v>
      </c>
      <c r="C2006" t="s">
        <v>4071</v>
      </c>
      <c r="D2006" s="2" t="s">
        <v>52</v>
      </c>
      <c r="E2006" s="4" t="s">
        <v>46</v>
      </c>
      <c r="F2006" t="s">
        <v>80</v>
      </c>
      <c r="G2006">
        <v>4177</v>
      </c>
      <c r="H2006">
        <v>70610</v>
      </c>
      <c r="I2006">
        <v>57</v>
      </c>
      <c r="J2006">
        <v>9066</v>
      </c>
      <c r="K2006">
        <v>3976</v>
      </c>
      <c r="L2006">
        <v>18</v>
      </c>
      <c r="M2006">
        <v>3</v>
      </c>
      <c r="N2006" t="s">
        <v>37</v>
      </c>
      <c r="O2006" t="s">
        <v>47</v>
      </c>
    </row>
    <row r="2007" spans="1:15" x14ac:dyDescent="0.3">
      <c r="A2007" s="7">
        <v>19294</v>
      </c>
      <c r="B2007" s="6" t="s">
        <v>4072</v>
      </c>
      <c r="C2007" t="s">
        <v>4073</v>
      </c>
      <c r="D2007" s="2" t="s">
        <v>45</v>
      </c>
      <c r="E2007" s="4" t="s">
        <v>46</v>
      </c>
      <c r="F2007" t="s">
        <v>67</v>
      </c>
      <c r="G2007">
        <v>250</v>
      </c>
      <c r="H2007">
        <v>65708</v>
      </c>
      <c r="I2007">
        <v>11</v>
      </c>
      <c r="J2007">
        <v>2919</v>
      </c>
      <c r="K2007">
        <v>7560</v>
      </c>
      <c r="L2007">
        <v>56</v>
      </c>
      <c r="M2007">
        <v>1</v>
      </c>
      <c r="N2007" t="s">
        <v>48</v>
      </c>
      <c r="O2007" t="s">
        <v>47</v>
      </c>
    </row>
    <row r="2008" spans="1:15" x14ac:dyDescent="0.3">
      <c r="A2008" s="7">
        <v>19295</v>
      </c>
      <c r="B2008" s="6" t="s">
        <v>4074</v>
      </c>
      <c r="C2008" t="s">
        <v>4075</v>
      </c>
      <c r="D2008" s="2" t="s">
        <v>58</v>
      </c>
      <c r="E2008" s="4" t="s">
        <v>46</v>
      </c>
      <c r="F2008" t="s">
        <v>60</v>
      </c>
      <c r="G2008">
        <v>168</v>
      </c>
      <c r="H2008">
        <v>69083</v>
      </c>
      <c r="I2008">
        <v>9</v>
      </c>
      <c r="J2008">
        <v>928</v>
      </c>
      <c r="K2008">
        <v>23510</v>
      </c>
      <c r="L2008">
        <v>92</v>
      </c>
      <c r="M2008">
        <v>1</v>
      </c>
      <c r="N2008" t="s">
        <v>32</v>
      </c>
      <c r="O2008" t="s">
        <v>60</v>
      </c>
    </row>
    <row r="2009" spans="1:15" x14ac:dyDescent="0.3">
      <c r="A2009" s="7">
        <v>19296</v>
      </c>
      <c r="B2009" s="6" t="s">
        <v>4076</v>
      </c>
      <c r="C2009" t="s">
        <v>4077</v>
      </c>
      <c r="D2009" s="2" t="s">
        <v>58</v>
      </c>
      <c r="E2009" s="4" t="s">
        <v>46</v>
      </c>
      <c r="F2009" t="s">
        <v>47</v>
      </c>
      <c r="G2009">
        <v>214</v>
      </c>
      <c r="H2009">
        <v>31219</v>
      </c>
      <c r="I2009">
        <v>15</v>
      </c>
      <c r="J2009">
        <v>967</v>
      </c>
      <c r="K2009">
        <v>10763</v>
      </c>
      <c r="L2009">
        <v>60</v>
      </c>
      <c r="M2009">
        <v>0</v>
      </c>
      <c r="N2009" t="s">
        <v>37</v>
      </c>
      <c r="O2009" t="s">
        <v>49</v>
      </c>
    </row>
    <row r="2010" spans="1:15" x14ac:dyDescent="0.3">
      <c r="A2010" s="7">
        <v>19297</v>
      </c>
      <c r="B2010" s="6" t="s">
        <v>4078</v>
      </c>
      <c r="C2010" t="s">
        <v>4079</v>
      </c>
      <c r="D2010" s="2" t="s">
        <v>79</v>
      </c>
      <c r="E2010" s="4" t="s">
        <v>46</v>
      </c>
      <c r="F2010" t="s">
        <v>54</v>
      </c>
      <c r="G2010">
        <v>3567</v>
      </c>
      <c r="H2010">
        <v>69550</v>
      </c>
      <c r="I2010">
        <v>29</v>
      </c>
      <c r="J2010">
        <v>19824</v>
      </c>
      <c r="K2010">
        <v>3139</v>
      </c>
      <c r="L2010">
        <v>14</v>
      </c>
      <c r="M2010">
        <v>4</v>
      </c>
      <c r="N2010" t="s">
        <v>48</v>
      </c>
      <c r="O2010" t="s">
        <v>55</v>
      </c>
    </row>
    <row r="2011" spans="1:15" x14ac:dyDescent="0.3">
      <c r="A2011" s="7">
        <v>19298</v>
      </c>
      <c r="B2011" s="6" t="s">
        <v>4080</v>
      </c>
      <c r="C2011" t="s">
        <v>4081</v>
      </c>
      <c r="D2011" s="2" t="s">
        <v>58</v>
      </c>
      <c r="E2011" s="4" t="s">
        <v>59</v>
      </c>
      <c r="F2011" t="s">
        <v>60</v>
      </c>
      <c r="G2011">
        <v>173</v>
      </c>
      <c r="H2011">
        <v>47191</v>
      </c>
      <c r="I2011">
        <v>17</v>
      </c>
      <c r="J2011">
        <v>1675</v>
      </c>
      <c r="K2011">
        <v>26114</v>
      </c>
      <c r="L2011">
        <v>86</v>
      </c>
      <c r="M2011">
        <v>2</v>
      </c>
      <c r="N2011" t="s">
        <v>61</v>
      </c>
      <c r="O2011" t="s">
        <v>60</v>
      </c>
    </row>
    <row r="2012" spans="1:15" x14ac:dyDescent="0.3">
      <c r="A2012" s="7">
        <v>19299</v>
      </c>
      <c r="B2012" s="6" t="s">
        <v>4082</v>
      </c>
      <c r="C2012" t="s">
        <v>4083</v>
      </c>
      <c r="D2012" s="2" t="s">
        <v>52</v>
      </c>
      <c r="E2012" s="4" t="s">
        <v>46</v>
      </c>
      <c r="F2012" t="s">
        <v>76</v>
      </c>
      <c r="G2012">
        <v>2630</v>
      </c>
      <c r="H2012">
        <v>32224</v>
      </c>
      <c r="I2012">
        <v>18</v>
      </c>
      <c r="J2012">
        <v>1046</v>
      </c>
      <c r="K2012">
        <v>10720</v>
      </c>
      <c r="L2012">
        <v>73</v>
      </c>
      <c r="M2012">
        <v>3</v>
      </c>
      <c r="N2012" t="s">
        <v>32</v>
      </c>
      <c r="O2012" t="s">
        <v>76</v>
      </c>
    </row>
    <row r="2013" spans="1:15" x14ac:dyDescent="0.3">
      <c r="A2013" s="7">
        <v>19300</v>
      </c>
      <c r="B2013" s="6" t="s">
        <v>4084</v>
      </c>
      <c r="C2013" t="s">
        <v>4085</v>
      </c>
      <c r="D2013" s="2" t="s">
        <v>52</v>
      </c>
      <c r="E2013" s="4" t="s">
        <v>46</v>
      </c>
      <c r="F2013" t="s">
        <v>80</v>
      </c>
      <c r="G2013">
        <v>3180</v>
      </c>
      <c r="H2013">
        <v>41057</v>
      </c>
      <c r="I2013">
        <v>44</v>
      </c>
      <c r="J2013">
        <v>13386</v>
      </c>
      <c r="K2013">
        <v>2339</v>
      </c>
      <c r="L2013">
        <v>14</v>
      </c>
      <c r="M2013">
        <v>6</v>
      </c>
      <c r="N2013" t="s">
        <v>48</v>
      </c>
      <c r="O2013" t="s">
        <v>80</v>
      </c>
    </row>
    <row r="2014" spans="1:15" x14ac:dyDescent="0.3">
      <c r="A2014" s="7">
        <v>19301</v>
      </c>
      <c r="B2014" s="6" t="s">
        <v>4086</v>
      </c>
      <c r="C2014" t="s">
        <v>4087</v>
      </c>
      <c r="D2014" s="2" t="s">
        <v>58</v>
      </c>
      <c r="E2014" s="4" t="s">
        <v>46</v>
      </c>
      <c r="F2014" t="s">
        <v>47</v>
      </c>
      <c r="G2014">
        <v>240</v>
      </c>
      <c r="H2014">
        <v>34605</v>
      </c>
      <c r="I2014">
        <v>10</v>
      </c>
      <c r="J2014">
        <v>3102</v>
      </c>
      <c r="K2014">
        <v>11143</v>
      </c>
      <c r="L2014">
        <v>64</v>
      </c>
      <c r="M2014">
        <v>1</v>
      </c>
      <c r="N2014" t="s">
        <v>48</v>
      </c>
      <c r="O2014" t="s">
        <v>49</v>
      </c>
    </row>
    <row r="2015" spans="1:15" x14ac:dyDescent="0.3">
      <c r="A2015" s="7">
        <v>19302</v>
      </c>
      <c r="B2015" s="6" t="s">
        <v>4088</v>
      </c>
      <c r="C2015" t="s">
        <v>4089</v>
      </c>
      <c r="D2015" s="2" t="s">
        <v>45</v>
      </c>
      <c r="E2015" s="4" t="s">
        <v>46</v>
      </c>
      <c r="F2015" t="s">
        <v>47</v>
      </c>
      <c r="G2015">
        <v>933</v>
      </c>
      <c r="H2015">
        <v>38912</v>
      </c>
      <c r="I2015">
        <v>16</v>
      </c>
      <c r="J2015">
        <v>5263</v>
      </c>
      <c r="K2015">
        <v>9280</v>
      </c>
      <c r="L2015">
        <v>54</v>
      </c>
      <c r="M2015">
        <v>0</v>
      </c>
      <c r="N2015" t="s">
        <v>37</v>
      </c>
      <c r="O2015" t="s">
        <v>47</v>
      </c>
    </row>
    <row r="2016" spans="1:15" x14ac:dyDescent="0.3">
      <c r="A2016" s="7">
        <v>19303</v>
      </c>
      <c r="B2016" s="6" t="s">
        <v>4090</v>
      </c>
      <c r="C2016" t="s">
        <v>4091</v>
      </c>
      <c r="D2016" s="2" t="s">
        <v>64</v>
      </c>
      <c r="E2016" s="4" t="s">
        <v>46</v>
      </c>
      <c r="F2016" t="s">
        <v>60</v>
      </c>
      <c r="G2016">
        <v>331</v>
      </c>
      <c r="H2016">
        <v>84204</v>
      </c>
      <c r="I2016">
        <v>9</v>
      </c>
      <c r="J2016">
        <v>1116</v>
      </c>
      <c r="K2016">
        <v>25617</v>
      </c>
      <c r="L2016">
        <v>82</v>
      </c>
      <c r="M2016">
        <v>2</v>
      </c>
      <c r="N2016" t="s">
        <v>48</v>
      </c>
      <c r="O2016" t="s">
        <v>60</v>
      </c>
    </row>
    <row r="2017" spans="1:15" x14ac:dyDescent="0.3">
      <c r="A2017" s="7">
        <v>19304</v>
      </c>
      <c r="B2017" s="6" t="s">
        <v>4092</v>
      </c>
      <c r="C2017" t="s">
        <v>4093</v>
      </c>
      <c r="D2017" s="2" t="s">
        <v>52</v>
      </c>
      <c r="E2017" s="4" t="s">
        <v>59</v>
      </c>
      <c r="F2017" t="s">
        <v>80</v>
      </c>
      <c r="G2017">
        <v>2705</v>
      </c>
      <c r="H2017">
        <v>74807</v>
      </c>
      <c r="I2017">
        <v>50</v>
      </c>
      <c r="J2017">
        <v>20806</v>
      </c>
      <c r="K2017">
        <v>1685</v>
      </c>
      <c r="L2017">
        <v>22</v>
      </c>
      <c r="M2017">
        <v>3</v>
      </c>
      <c r="N2017" t="s">
        <v>48</v>
      </c>
      <c r="O2017" t="s">
        <v>80</v>
      </c>
    </row>
    <row r="2018" spans="1:15" x14ac:dyDescent="0.3">
      <c r="A2018" s="7">
        <v>19305</v>
      </c>
      <c r="B2018" s="6" t="s">
        <v>4094</v>
      </c>
      <c r="C2018" t="s">
        <v>4095</v>
      </c>
      <c r="D2018" s="2" t="s">
        <v>45</v>
      </c>
      <c r="E2018" s="4" t="s">
        <v>46</v>
      </c>
      <c r="F2018" t="s">
        <v>67</v>
      </c>
      <c r="G2018">
        <v>404</v>
      </c>
      <c r="H2018">
        <v>21655</v>
      </c>
      <c r="I2018">
        <v>1</v>
      </c>
      <c r="J2018">
        <v>4795</v>
      </c>
      <c r="K2018">
        <v>13225</v>
      </c>
      <c r="L2018">
        <v>47</v>
      </c>
      <c r="M2018">
        <v>3</v>
      </c>
      <c r="N2018" t="s">
        <v>48</v>
      </c>
      <c r="O2018" t="s">
        <v>73</v>
      </c>
    </row>
    <row r="2019" spans="1:15" x14ac:dyDescent="0.3">
      <c r="A2019" s="7">
        <v>19306</v>
      </c>
      <c r="B2019" s="6" t="s">
        <v>4096</v>
      </c>
      <c r="C2019" t="s">
        <v>4097</v>
      </c>
      <c r="D2019" s="2" t="s">
        <v>58</v>
      </c>
      <c r="E2019" s="4" t="s">
        <v>46</v>
      </c>
      <c r="F2019" t="s">
        <v>60</v>
      </c>
      <c r="G2019">
        <v>123</v>
      </c>
      <c r="H2019">
        <v>47944</v>
      </c>
      <c r="I2019">
        <v>20</v>
      </c>
      <c r="J2019">
        <v>379</v>
      </c>
      <c r="K2019">
        <v>27895</v>
      </c>
      <c r="L2019">
        <v>88</v>
      </c>
      <c r="M2019">
        <v>1</v>
      </c>
      <c r="N2019" t="s">
        <v>61</v>
      </c>
      <c r="O2019" t="s">
        <v>60</v>
      </c>
    </row>
    <row r="2020" spans="1:15" x14ac:dyDescent="0.3">
      <c r="A2020" s="7">
        <v>19307</v>
      </c>
      <c r="B2020" s="6" t="s">
        <v>4098</v>
      </c>
      <c r="C2020" t="s">
        <v>4099</v>
      </c>
      <c r="D2020" s="2" t="s">
        <v>45</v>
      </c>
      <c r="E2020" s="4" t="s">
        <v>59</v>
      </c>
      <c r="F2020" t="s">
        <v>60</v>
      </c>
      <c r="G2020">
        <v>137</v>
      </c>
      <c r="H2020">
        <v>88096</v>
      </c>
      <c r="I2020">
        <v>7</v>
      </c>
      <c r="J2020">
        <v>1755</v>
      </c>
      <c r="K2020">
        <v>26523</v>
      </c>
      <c r="L2020">
        <v>79</v>
      </c>
      <c r="M2020">
        <v>1</v>
      </c>
      <c r="N2020" t="s">
        <v>61</v>
      </c>
      <c r="O2020" t="s">
        <v>76</v>
      </c>
    </row>
    <row r="2021" spans="1:15" x14ac:dyDescent="0.3">
      <c r="A2021" s="7">
        <v>19308</v>
      </c>
      <c r="B2021" s="6" t="s">
        <v>4100</v>
      </c>
      <c r="C2021" t="s">
        <v>4101</v>
      </c>
      <c r="D2021" s="2" t="s">
        <v>45</v>
      </c>
      <c r="E2021" s="4" t="s">
        <v>46</v>
      </c>
      <c r="F2021" t="s">
        <v>47</v>
      </c>
      <c r="G2021">
        <v>349</v>
      </c>
      <c r="H2021">
        <v>14001</v>
      </c>
      <c r="I2021">
        <v>17</v>
      </c>
      <c r="J2021">
        <v>3157</v>
      </c>
      <c r="K2021">
        <v>10229</v>
      </c>
      <c r="L2021">
        <v>65</v>
      </c>
      <c r="M2021">
        <v>1</v>
      </c>
      <c r="N2021" t="s">
        <v>48</v>
      </c>
      <c r="O2021" t="s">
        <v>76</v>
      </c>
    </row>
    <row r="2022" spans="1:15" x14ac:dyDescent="0.3">
      <c r="A2022" s="7">
        <v>19309</v>
      </c>
      <c r="B2022" s="6" t="s">
        <v>4102</v>
      </c>
      <c r="C2022" t="s">
        <v>4103</v>
      </c>
      <c r="D2022" s="2" t="s">
        <v>58</v>
      </c>
      <c r="E2022" s="4" t="s">
        <v>46</v>
      </c>
      <c r="F2022" t="s">
        <v>47</v>
      </c>
      <c r="G2022">
        <v>231</v>
      </c>
      <c r="H2022">
        <v>45698</v>
      </c>
      <c r="I2022">
        <v>15</v>
      </c>
      <c r="J2022">
        <v>4516</v>
      </c>
      <c r="K2022">
        <v>11953</v>
      </c>
      <c r="L2022">
        <v>68</v>
      </c>
      <c r="M2022">
        <v>0</v>
      </c>
      <c r="N2022" t="s">
        <v>48</v>
      </c>
      <c r="O2022" t="s">
        <v>47</v>
      </c>
    </row>
    <row r="2023" spans="1:15" x14ac:dyDescent="0.3">
      <c r="A2023" s="7">
        <v>19310</v>
      </c>
      <c r="B2023" s="6" t="s">
        <v>4104</v>
      </c>
      <c r="C2023" t="s">
        <v>4105</v>
      </c>
      <c r="D2023" s="2" t="s">
        <v>45</v>
      </c>
      <c r="E2023" s="4" t="s">
        <v>46</v>
      </c>
      <c r="F2023" t="s">
        <v>67</v>
      </c>
      <c r="G2023">
        <v>509</v>
      </c>
      <c r="H2023">
        <v>10419</v>
      </c>
      <c r="I2023">
        <v>8</v>
      </c>
      <c r="J2023">
        <v>4911</v>
      </c>
      <c r="K2023">
        <v>9061</v>
      </c>
      <c r="L2023">
        <v>55</v>
      </c>
      <c r="M2023">
        <v>1</v>
      </c>
      <c r="N2023" t="s">
        <v>61</v>
      </c>
      <c r="O2023" t="s">
        <v>47</v>
      </c>
    </row>
    <row r="2024" spans="1:15" x14ac:dyDescent="0.3">
      <c r="A2024" s="7">
        <v>19311</v>
      </c>
      <c r="B2024" s="6" t="s">
        <v>4106</v>
      </c>
      <c r="C2024" t="s">
        <v>4107</v>
      </c>
      <c r="D2024" s="2" t="s">
        <v>52</v>
      </c>
      <c r="E2024" s="4" t="s">
        <v>46</v>
      </c>
      <c r="F2024" t="s">
        <v>80</v>
      </c>
      <c r="G2024">
        <v>2599</v>
      </c>
      <c r="H2024">
        <v>40430</v>
      </c>
      <c r="I2024">
        <v>42</v>
      </c>
      <c r="J2024">
        <v>25686</v>
      </c>
      <c r="K2024">
        <v>2131</v>
      </c>
      <c r="L2024">
        <v>12</v>
      </c>
      <c r="M2024">
        <v>4</v>
      </c>
      <c r="N2024" t="s">
        <v>48</v>
      </c>
      <c r="O2024" t="s">
        <v>80</v>
      </c>
    </row>
    <row r="2025" spans="1:15" x14ac:dyDescent="0.3">
      <c r="A2025" s="7">
        <v>19312</v>
      </c>
      <c r="B2025" s="6" t="s">
        <v>4108</v>
      </c>
      <c r="C2025" t="s">
        <v>4109</v>
      </c>
      <c r="D2025" s="2" t="s">
        <v>45</v>
      </c>
      <c r="E2025" s="4" t="s">
        <v>46</v>
      </c>
      <c r="F2025" t="s">
        <v>76</v>
      </c>
      <c r="G2025">
        <v>530</v>
      </c>
      <c r="H2025">
        <v>43444</v>
      </c>
      <c r="I2025">
        <v>15</v>
      </c>
      <c r="J2025">
        <v>1735</v>
      </c>
      <c r="K2025">
        <v>11235</v>
      </c>
      <c r="L2025">
        <v>55</v>
      </c>
      <c r="M2025">
        <v>1</v>
      </c>
      <c r="N2025" t="s">
        <v>48</v>
      </c>
      <c r="O2025" t="s">
        <v>49</v>
      </c>
    </row>
    <row r="2026" spans="1:15" x14ac:dyDescent="0.3">
      <c r="A2026" s="7">
        <v>19313</v>
      </c>
      <c r="B2026" s="6" t="s">
        <v>4110</v>
      </c>
      <c r="C2026" t="s">
        <v>4111</v>
      </c>
      <c r="D2026" s="2" t="s">
        <v>58</v>
      </c>
      <c r="E2026" s="4" t="s">
        <v>59</v>
      </c>
      <c r="F2026" t="s">
        <v>60</v>
      </c>
      <c r="G2026">
        <v>119</v>
      </c>
      <c r="H2026">
        <v>28965</v>
      </c>
      <c r="I2026">
        <v>4</v>
      </c>
      <c r="J2026">
        <v>389</v>
      </c>
      <c r="K2026">
        <v>13512</v>
      </c>
      <c r="L2026">
        <v>88</v>
      </c>
      <c r="M2026">
        <v>1</v>
      </c>
      <c r="N2026" t="s">
        <v>48</v>
      </c>
      <c r="O2026" t="s">
        <v>76</v>
      </c>
    </row>
    <row r="2027" spans="1:15" x14ac:dyDescent="0.3">
      <c r="A2027" s="7">
        <v>19314</v>
      </c>
      <c r="B2027" s="6" t="s">
        <v>4112</v>
      </c>
      <c r="C2027" t="s">
        <v>4113</v>
      </c>
      <c r="D2027" s="2" t="s">
        <v>52</v>
      </c>
      <c r="E2027" s="4" t="s">
        <v>59</v>
      </c>
      <c r="F2027" t="s">
        <v>54</v>
      </c>
      <c r="G2027">
        <v>2281</v>
      </c>
      <c r="H2027">
        <v>49817</v>
      </c>
      <c r="I2027">
        <v>41</v>
      </c>
      <c r="J2027">
        <v>30770</v>
      </c>
      <c r="K2027">
        <v>3131</v>
      </c>
      <c r="L2027">
        <v>22</v>
      </c>
      <c r="M2027">
        <v>4</v>
      </c>
      <c r="N2027" t="s">
        <v>32</v>
      </c>
      <c r="O2027" t="s">
        <v>55</v>
      </c>
    </row>
    <row r="2028" spans="1:15" x14ac:dyDescent="0.3">
      <c r="A2028" s="7">
        <v>19315</v>
      </c>
      <c r="B2028" s="6" t="s">
        <v>4114</v>
      </c>
      <c r="C2028" t="s">
        <v>4115</v>
      </c>
      <c r="D2028" s="2" t="s">
        <v>52</v>
      </c>
      <c r="E2028" s="4" t="s">
        <v>46</v>
      </c>
      <c r="F2028" t="s">
        <v>80</v>
      </c>
      <c r="G2028">
        <v>2340</v>
      </c>
      <c r="H2028">
        <v>14246</v>
      </c>
      <c r="I2028">
        <v>36</v>
      </c>
      <c r="J2028">
        <v>20902</v>
      </c>
      <c r="K2028">
        <v>3386</v>
      </c>
      <c r="L2028">
        <v>11</v>
      </c>
      <c r="M2028">
        <v>6</v>
      </c>
      <c r="N2028" t="s">
        <v>48</v>
      </c>
      <c r="O2028" t="s">
        <v>47</v>
      </c>
    </row>
    <row r="2029" spans="1:15" x14ac:dyDescent="0.3">
      <c r="A2029" s="7">
        <v>19316</v>
      </c>
      <c r="B2029" s="6" t="s">
        <v>4116</v>
      </c>
      <c r="C2029" t="s">
        <v>4117</v>
      </c>
      <c r="D2029" s="2" t="s">
        <v>45</v>
      </c>
      <c r="E2029" s="4" t="s">
        <v>46</v>
      </c>
      <c r="F2029" t="s">
        <v>67</v>
      </c>
      <c r="G2029">
        <v>354</v>
      </c>
      <c r="H2029">
        <v>55693</v>
      </c>
      <c r="I2029">
        <v>6</v>
      </c>
      <c r="J2029">
        <v>1923</v>
      </c>
      <c r="K2029">
        <v>13502</v>
      </c>
      <c r="L2029">
        <v>48</v>
      </c>
      <c r="M2029">
        <v>2</v>
      </c>
      <c r="N2029" t="s">
        <v>48</v>
      </c>
      <c r="O2029" t="s">
        <v>49</v>
      </c>
    </row>
    <row r="2030" spans="1:15" x14ac:dyDescent="0.3">
      <c r="A2030" s="7">
        <v>19317</v>
      </c>
      <c r="B2030" s="6" t="s">
        <v>4118</v>
      </c>
      <c r="C2030" t="s">
        <v>4119</v>
      </c>
      <c r="D2030" s="2" t="s">
        <v>52</v>
      </c>
      <c r="E2030" s="4" t="s">
        <v>46</v>
      </c>
      <c r="F2030" t="s">
        <v>80</v>
      </c>
      <c r="G2030">
        <v>4551</v>
      </c>
      <c r="H2030">
        <v>59427</v>
      </c>
      <c r="I2030">
        <v>48</v>
      </c>
      <c r="J2030">
        <v>33480</v>
      </c>
      <c r="K2030">
        <v>1281</v>
      </c>
      <c r="L2030">
        <v>13</v>
      </c>
      <c r="M2030">
        <v>6</v>
      </c>
      <c r="N2030" t="s">
        <v>37</v>
      </c>
      <c r="O2030" t="s">
        <v>54</v>
      </c>
    </row>
    <row r="2031" spans="1:15" x14ac:dyDescent="0.3">
      <c r="A2031" s="7">
        <v>19318</v>
      </c>
      <c r="B2031" s="6" t="s">
        <v>4120</v>
      </c>
      <c r="C2031" t="s">
        <v>4121</v>
      </c>
      <c r="D2031" s="2" t="s">
        <v>79</v>
      </c>
      <c r="E2031" s="4" t="s">
        <v>53</v>
      </c>
      <c r="F2031" t="s">
        <v>54</v>
      </c>
      <c r="G2031">
        <v>2283</v>
      </c>
      <c r="H2031">
        <v>51558</v>
      </c>
      <c r="I2031">
        <v>23</v>
      </c>
      <c r="J2031">
        <v>11957</v>
      </c>
      <c r="K2031">
        <v>2064</v>
      </c>
      <c r="L2031">
        <v>17</v>
      </c>
      <c r="M2031">
        <v>7</v>
      </c>
      <c r="N2031" t="s">
        <v>61</v>
      </c>
      <c r="O2031" t="s">
        <v>55</v>
      </c>
    </row>
    <row r="2032" spans="1:15" x14ac:dyDescent="0.3">
      <c r="A2032" s="7">
        <v>19319</v>
      </c>
      <c r="B2032" s="6" t="s">
        <v>4122</v>
      </c>
      <c r="C2032" t="s">
        <v>4123</v>
      </c>
      <c r="D2032" s="2" t="s">
        <v>52</v>
      </c>
      <c r="E2032" s="4" t="s">
        <v>53</v>
      </c>
      <c r="F2032" t="s">
        <v>54</v>
      </c>
      <c r="G2032">
        <v>1519</v>
      </c>
      <c r="H2032">
        <v>12250</v>
      </c>
      <c r="I2032">
        <v>21</v>
      </c>
      <c r="J2032">
        <v>12047</v>
      </c>
      <c r="K2032">
        <v>2460</v>
      </c>
      <c r="L2032">
        <v>5</v>
      </c>
      <c r="M2032">
        <v>4</v>
      </c>
      <c r="N2032" t="s">
        <v>48</v>
      </c>
      <c r="O2032" t="s">
        <v>49</v>
      </c>
    </row>
    <row r="2033" spans="1:15" x14ac:dyDescent="0.3">
      <c r="A2033" s="7">
        <v>19320</v>
      </c>
      <c r="B2033" s="6" t="s">
        <v>4124</v>
      </c>
      <c r="C2033" t="s">
        <v>4125</v>
      </c>
      <c r="D2033" s="2" t="s">
        <v>52</v>
      </c>
      <c r="E2033" s="4" t="s">
        <v>46</v>
      </c>
      <c r="F2033" t="s">
        <v>47</v>
      </c>
      <c r="G2033">
        <v>958</v>
      </c>
      <c r="H2033">
        <v>47115</v>
      </c>
      <c r="I2033">
        <v>13</v>
      </c>
      <c r="J2033">
        <v>4546</v>
      </c>
      <c r="K2033">
        <v>9413</v>
      </c>
      <c r="L2033">
        <v>51</v>
      </c>
      <c r="M2033">
        <v>1</v>
      </c>
      <c r="N2033" t="s">
        <v>48</v>
      </c>
      <c r="O2033" t="s">
        <v>76</v>
      </c>
    </row>
    <row r="2034" spans="1:15" x14ac:dyDescent="0.3">
      <c r="A2034" s="7">
        <v>19321</v>
      </c>
      <c r="B2034" s="6" t="s">
        <v>4126</v>
      </c>
      <c r="C2034" t="s">
        <v>4127</v>
      </c>
      <c r="D2034" s="2" t="s">
        <v>58</v>
      </c>
      <c r="E2034" s="4" t="s">
        <v>46</v>
      </c>
      <c r="F2034" t="s">
        <v>60</v>
      </c>
      <c r="G2034">
        <v>68</v>
      </c>
      <c r="H2034">
        <v>53686</v>
      </c>
      <c r="I2034">
        <v>7</v>
      </c>
      <c r="J2034">
        <v>777</v>
      </c>
      <c r="K2034">
        <v>22078</v>
      </c>
      <c r="L2034">
        <v>79</v>
      </c>
      <c r="M2034">
        <v>1</v>
      </c>
      <c r="N2034" t="s">
        <v>32</v>
      </c>
      <c r="O2034" t="s">
        <v>60</v>
      </c>
    </row>
    <row r="2035" spans="1:15" x14ac:dyDescent="0.3">
      <c r="A2035" s="7">
        <v>19322</v>
      </c>
      <c r="B2035" s="6" t="s">
        <v>4128</v>
      </c>
      <c r="C2035" t="s">
        <v>4129</v>
      </c>
      <c r="D2035" s="2" t="s">
        <v>52</v>
      </c>
      <c r="E2035" s="4" t="s">
        <v>46</v>
      </c>
      <c r="F2035" t="s">
        <v>76</v>
      </c>
      <c r="G2035">
        <v>2821</v>
      </c>
      <c r="H2035">
        <v>75321</v>
      </c>
      <c r="I2035">
        <v>9</v>
      </c>
      <c r="J2035">
        <v>1901</v>
      </c>
      <c r="K2035">
        <v>20230</v>
      </c>
      <c r="L2035">
        <v>52</v>
      </c>
      <c r="M2035">
        <v>3</v>
      </c>
      <c r="N2035" t="s">
        <v>48</v>
      </c>
      <c r="O2035" t="s">
        <v>76</v>
      </c>
    </row>
    <row r="2036" spans="1:15" x14ac:dyDescent="0.3">
      <c r="A2036" s="7">
        <v>19323</v>
      </c>
      <c r="B2036" s="6" t="s">
        <v>4130</v>
      </c>
      <c r="C2036" t="s">
        <v>4131</v>
      </c>
      <c r="D2036" s="2" t="s">
        <v>58</v>
      </c>
      <c r="E2036" s="4" t="s">
        <v>59</v>
      </c>
      <c r="F2036" t="s">
        <v>60</v>
      </c>
      <c r="G2036">
        <v>177</v>
      </c>
      <c r="H2036">
        <v>79708</v>
      </c>
      <c r="I2036">
        <v>13</v>
      </c>
      <c r="J2036">
        <v>777</v>
      </c>
      <c r="K2036">
        <v>17531</v>
      </c>
      <c r="L2036">
        <v>95</v>
      </c>
      <c r="M2036">
        <v>2</v>
      </c>
      <c r="N2036" t="s">
        <v>32</v>
      </c>
      <c r="O2036" t="s">
        <v>60</v>
      </c>
    </row>
    <row r="2037" spans="1:15" x14ac:dyDescent="0.3">
      <c r="A2037" s="7">
        <v>19324</v>
      </c>
      <c r="B2037" s="6" t="s">
        <v>4132</v>
      </c>
      <c r="C2037" t="s">
        <v>4133</v>
      </c>
      <c r="D2037" s="2" t="s">
        <v>52</v>
      </c>
      <c r="E2037" s="4" t="s">
        <v>46</v>
      </c>
      <c r="F2037" t="s">
        <v>54</v>
      </c>
      <c r="G2037">
        <v>3928</v>
      </c>
      <c r="H2037">
        <v>81451</v>
      </c>
      <c r="I2037">
        <v>35</v>
      </c>
      <c r="J2037">
        <v>6922</v>
      </c>
      <c r="K2037">
        <v>3274</v>
      </c>
      <c r="L2037">
        <v>10</v>
      </c>
      <c r="M2037">
        <v>8</v>
      </c>
      <c r="N2037" t="s">
        <v>61</v>
      </c>
      <c r="O2037" t="s">
        <v>80</v>
      </c>
    </row>
    <row r="2038" spans="1:15" x14ac:dyDescent="0.3">
      <c r="A2038" s="7">
        <v>19325</v>
      </c>
      <c r="B2038" s="6" t="s">
        <v>4134</v>
      </c>
      <c r="C2038" t="s">
        <v>4135</v>
      </c>
      <c r="D2038" s="2" t="s">
        <v>52</v>
      </c>
      <c r="E2038" s="4" t="s">
        <v>59</v>
      </c>
      <c r="F2038" t="s">
        <v>80</v>
      </c>
      <c r="G2038">
        <v>4730</v>
      </c>
      <c r="H2038">
        <v>59607</v>
      </c>
      <c r="I2038">
        <v>56</v>
      </c>
      <c r="J2038">
        <v>5839</v>
      </c>
      <c r="K2038">
        <v>2319</v>
      </c>
      <c r="L2038">
        <v>15</v>
      </c>
      <c r="M2038">
        <v>3</v>
      </c>
      <c r="N2038" t="s">
        <v>37</v>
      </c>
      <c r="O2038" t="s">
        <v>80</v>
      </c>
    </row>
    <row r="2039" spans="1:15" x14ac:dyDescent="0.3">
      <c r="A2039" s="7">
        <v>19326</v>
      </c>
      <c r="B2039" s="6" t="s">
        <v>4136</v>
      </c>
      <c r="C2039" t="s">
        <v>4137</v>
      </c>
      <c r="D2039" s="2" t="s">
        <v>58</v>
      </c>
      <c r="E2039" s="4" t="s">
        <v>46</v>
      </c>
      <c r="F2039" t="s">
        <v>47</v>
      </c>
      <c r="G2039">
        <v>241</v>
      </c>
      <c r="H2039">
        <v>82168</v>
      </c>
      <c r="I2039">
        <v>7</v>
      </c>
      <c r="J2039">
        <v>5593</v>
      </c>
      <c r="K2039">
        <v>11250</v>
      </c>
      <c r="L2039">
        <v>67</v>
      </c>
      <c r="M2039">
        <v>0</v>
      </c>
      <c r="N2039" t="s">
        <v>32</v>
      </c>
      <c r="O2039" t="s">
        <v>47</v>
      </c>
    </row>
    <row r="2040" spans="1:15" x14ac:dyDescent="0.3">
      <c r="A2040" s="7">
        <v>19327</v>
      </c>
      <c r="B2040" s="6" t="s">
        <v>4138</v>
      </c>
      <c r="C2040" t="s">
        <v>4139</v>
      </c>
      <c r="D2040" s="2" t="s">
        <v>64</v>
      </c>
      <c r="E2040" s="4" t="s">
        <v>46</v>
      </c>
      <c r="F2040" t="s">
        <v>76</v>
      </c>
      <c r="G2040">
        <v>610</v>
      </c>
      <c r="H2040">
        <v>14246</v>
      </c>
      <c r="I2040">
        <v>12</v>
      </c>
      <c r="J2040">
        <v>1055</v>
      </c>
      <c r="K2040">
        <v>22604</v>
      </c>
      <c r="L2040">
        <v>73</v>
      </c>
      <c r="M2040">
        <v>1</v>
      </c>
      <c r="N2040" t="s">
        <v>48</v>
      </c>
      <c r="O2040" t="s">
        <v>76</v>
      </c>
    </row>
    <row r="2041" spans="1:15" x14ac:dyDescent="0.3">
      <c r="A2041" s="7">
        <v>19328</v>
      </c>
      <c r="B2041" s="6" t="s">
        <v>4140</v>
      </c>
      <c r="C2041" t="s">
        <v>4141</v>
      </c>
      <c r="D2041" s="2" t="s">
        <v>58</v>
      </c>
      <c r="E2041" s="4" t="s">
        <v>46</v>
      </c>
      <c r="F2041" t="s">
        <v>60</v>
      </c>
      <c r="G2041">
        <v>152</v>
      </c>
      <c r="H2041">
        <v>84515</v>
      </c>
      <c r="I2041">
        <v>4</v>
      </c>
      <c r="J2041">
        <v>601</v>
      </c>
      <c r="K2041">
        <v>17561</v>
      </c>
      <c r="L2041">
        <v>97</v>
      </c>
      <c r="M2041">
        <v>2</v>
      </c>
      <c r="N2041" t="s">
        <v>61</v>
      </c>
      <c r="O2041" t="s">
        <v>60</v>
      </c>
    </row>
    <row r="2042" spans="1:15" x14ac:dyDescent="0.3">
      <c r="A2042" s="7">
        <v>19329</v>
      </c>
      <c r="B2042" s="6" t="s">
        <v>4142</v>
      </c>
      <c r="C2042" t="s">
        <v>4143</v>
      </c>
      <c r="D2042" s="2" t="s">
        <v>64</v>
      </c>
      <c r="E2042" s="4" t="s">
        <v>59</v>
      </c>
      <c r="F2042" t="s">
        <v>60</v>
      </c>
      <c r="G2042">
        <v>224</v>
      </c>
      <c r="H2042">
        <v>59427</v>
      </c>
      <c r="I2042">
        <v>18</v>
      </c>
      <c r="J2042">
        <v>579</v>
      </c>
      <c r="K2042">
        <v>21021</v>
      </c>
      <c r="L2042">
        <v>77</v>
      </c>
      <c r="M2042">
        <v>2</v>
      </c>
      <c r="N2042" t="s">
        <v>32</v>
      </c>
      <c r="O2042" t="s">
        <v>76</v>
      </c>
    </row>
    <row r="2043" spans="1:15" x14ac:dyDescent="0.3">
      <c r="A2043" s="7">
        <v>19330</v>
      </c>
      <c r="B2043" s="6" t="s">
        <v>4144</v>
      </c>
      <c r="C2043" t="s">
        <v>4145</v>
      </c>
      <c r="D2043" s="2" t="s">
        <v>64</v>
      </c>
      <c r="E2043" s="4" t="s">
        <v>46</v>
      </c>
      <c r="F2043" t="s">
        <v>60</v>
      </c>
      <c r="G2043">
        <v>90</v>
      </c>
      <c r="H2043">
        <v>57619</v>
      </c>
      <c r="I2043">
        <v>11</v>
      </c>
      <c r="J2043">
        <v>504</v>
      </c>
      <c r="K2043">
        <v>12961</v>
      </c>
      <c r="L2043">
        <v>91</v>
      </c>
      <c r="M2043">
        <v>2</v>
      </c>
      <c r="N2043" t="s">
        <v>32</v>
      </c>
      <c r="O2043" t="s">
        <v>60</v>
      </c>
    </row>
    <row r="2044" spans="1:15" x14ac:dyDescent="0.3">
      <c r="A2044" s="7">
        <v>19331</v>
      </c>
      <c r="B2044" s="6" t="s">
        <v>4146</v>
      </c>
      <c r="C2044" t="s">
        <v>4147</v>
      </c>
      <c r="D2044" s="2" t="s">
        <v>52</v>
      </c>
      <c r="E2044" s="4" t="s">
        <v>46</v>
      </c>
      <c r="F2044" t="s">
        <v>76</v>
      </c>
      <c r="G2044">
        <v>3714</v>
      </c>
      <c r="H2044">
        <v>29422</v>
      </c>
      <c r="I2044">
        <v>23</v>
      </c>
      <c r="J2044">
        <v>1606</v>
      </c>
      <c r="K2044">
        <v>17189</v>
      </c>
      <c r="L2044">
        <v>67</v>
      </c>
      <c r="M2044">
        <v>2</v>
      </c>
      <c r="N2044" t="s">
        <v>48</v>
      </c>
      <c r="O2044" t="s">
        <v>76</v>
      </c>
    </row>
    <row r="2045" spans="1:15" x14ac:dyDescent="0.3">
      <c r="A2045" s="7">
        <v>19332</v>
      </c>
      <c r="B2045" s="6" t="s">
        <v>4148</v>
      </c>
      <c r="C2045" t="s">
        <v>4149</v>
      </c>
      <c r="D2045" s="2" t="s">
        <v>64</v>
      </c>
      <c r="E2045" s="4" t="s">
        <v>59</v>
      </c>
      <c r="F2045" t="s">
        <v>54</v>
      </c>
      <c r="G2045">
        <v>1103</v>
      </c>
      <c r="H2045">
        <v>81451</v>
      </c>
      <c r="I2045">
        <v>19</v>
      </c>
      <c r="J2045">
        <v>28785</v>
      </c>
      <c r="K2045">
        <v>2444</v>
      </c>
      <c r="L2045">
        <v>12</v>
      </c>
      <c r="M2045">
        <v>7</v>
      </c>
      <c r="N2045" t="s">
        <v>48</v>
      </c>
      <c r="O2045" t="s">
        <v>49</v>
      </c>
    </row>
    <row r="2046" spans="1:15" x14ac:dyDescent="0.3">
      <c r="A2046" s="7">
        <v>19333</v>
      </c>
      <c r="B2046" s="6" t="s">
        <v>4150</v>
      </c>
      <c r="C2046" t="s">
        <v>4151</v>
      </c>
      <c r="D2046" s="2" t="s">
        <v>58</v>
      </c>
      <c r="E2046" s="4" t="s">
        <v>59</v>
      </c>
      <c r="F2046" t="s">
        <v>60</v>
      </c>
      <c r="G2046">
        <v>165</v>
      </c>
      <c r="H2046">
        <v>68546</v>
      </c>
      <c r="I2046">
        <v>3</v>
      </c>
      <c r="J2046">
        <v>1116</v>
      </c>
      <c r="K2046">
        <v>19901</v>
      </c>
      <c r="L2046">
        <v>83</v>
      </c>
      <c r="M2046">
        <v>1</v>
      </c>
      <c r="N2046" t="s">
        <v>61</v>
      </c>
      <c r="O2046" t="s">
        <v>60</v>
      </c>
    </row>
    <row r="2047" spans="1:15" x14ac:dyDescent="0.3">
      <c r="A2047" s="7">
        <v>19334</v>
      </c>
      <c r="B2047" s="6" t="s">
        <v>4152</v>
      </c>
      <c r="C2047" t="s">
        <v>4153</v>
      </c>
      <c r="D2047" s="2" t="s">
        <v>70</v>
      </c>
      <c r="E2047" s="4" t="s">
        <v>46</v>
      </c>
      <c r="F2047" t="s">
        <v>60</v>
      </c>
      <c r="G2047">
        <v>86</v>
      </c>
      <c r="H2047">
        <v>71725</v>
      </c>
      <c r="I2047">
        <v>2</v>
      </c>
      <c r="J2047">
        <v>1721</v>
      </c>
      <c r="K2047">
        <v>24449</v>
      </c>
      <c r="L2047">
        <v>92</v>
      </c>
      <c r="M2047">
        <v>2</v>
      </c>
      <c r="N2047" t="s">
        <v>32</v>
      </c>
      <c r="O2047" t="s">
        <v>60</v>
      </c>
    </row>
    <row r="2048" spans="1:15" x14ac:dyDescent="0.3">
      <c r="A2048" s="7">
        <v>19335</v>
      </c>
      <c r="B2048" s="6" t="s">
        <v>4154</v>
      </c>
      <c r="C2048" t="s">
        <v>4155</v>
      </c>
      <c r="D2048" s="2" t="s">
        <v>64</v>
      </c>
      <c r="E2048" s="4" t="s">
        <v>46</v>
      </c>
      <c r="F2048" t="s">
        <v>47</v>
      </c>
      <c r="G2048">
        <v>604</v>
      </c>
      <c r="H2048">
        <v>58137</v>
      </c>
      <c r="I2048">
        <v>16</v>
      </c>
      <c r="J2048">
        <v>5334</v>
      </c>
      <c r="K2048">
        <v>10702</v>
      </c>
      <c r="L2048">
        <v>66</v>
      </c>
      <c r="M2048">
        <v>1</v>
      </c>
      <c r="N2048" t="s">
        <v>37</v>
      </c>
      <c r="O2048" t="s">
        <v>49</v>
      </c>
    </row>
    <row r="2049" spans="1:15" x14ac:dyDescent="0.3">
      <c r="A2049" s="7">
        <v>19336</v>
      </c>
      <c r="B2049" s="6" t="s">
        <v>4156</v>
      </c>
      <c r="C2049" t="s">
        <v>4157</v>
      </c>
      <c r="D2049" s="2" t="s">
        <v>52</v>
      </c>
      <c r="E2049" s="4" t="s">
        <v>59</v>
      </c>
      <c r="F2049" t="s">
        <v>76</v>
      </c>
      <c r="G2049">
        <v>1603</v>
      </c>
      <c r="H2049">
        <v>28529</v>
      </c>
      <c r="I2049">
        <v>5</v>
      </c>
      <c r="J2049">
        <v>1200</v>
      </c>
      <c r="K2049">
        <v>16599</v>
      </c>
      <c r="L2049">
        <v>51</v>
      </c>
      <c r="M2049">
        <v>1</v>
      </c>
      <c r="N2049" t="s">
        <v>32</v>
      </c>
      <c r="O2049" t="s">
        <v>49</v>
      </c>
    </row>
    <row r="2050" spans="1:15" x14ac:dyDescent="0.3">
      <c r="A2050" s="7">
        <v>19337</v>
      </c>
      <c r="B2050" s="6" t="s">
        <v>4158</v>
      </c>
      <c r="C2050" t="s">
        <v>4159</v>
      </c>
      <c r="D2050" s="2" t="s">
        <v>58</v>
      </c>
      <c r="E2050" s="4" t="s">
        <v>59</v>
      </c>
      <c r="F2050" t="s">
        <v>60</v>
      </c>
      <c r="G2050">
        <v>198</v>
      </c>
      <c r="H2050">
        <v>21407</v>
      </c>
      <c r="I2050">
        <v>11</v>
      </c>
      <c r="J2050">
        <v>748</v>
      </c>
      <c r="K2050">
        <v>13905</v>
      </c>
      <c r="L2050">
        <v>87</v>
      </c>
      <c r="M2050">
        <v>2</v>
      </c>
      <c r="N2050" t="s">
        <v>48</v>
      </c>
      <c r="O2050" t="s">
        <v>60</v>
      </c>
    </row>
    <row r="2051" spans="1:15" x14ac:dyDescent="0.3">
      <c r="A2051" s="7">
        <v>19338</v>
      </c>
      <c r="B2051" s="6" t="s">
        <v>4160</v>
      </c>
      <c r="C2051" t="s">
        <v>4161</v>
      </c>
      <c r="D2051" s="2" t="s">
        <v>70</v>
      </c>
      <c r="E2051" s="4" t="s">
        <v>59</v>
      </c>
      <c r="F2051" t="s">
        <v>60</v>
      </c>
      <c r="G2051">
        <v>156</v>
      </c>
      <c r="H2051">
        <v>28529</v>
      </c>
      <c r="I2051">
        <v>12</v>
      </c>
      <c r="J2051">
        <v>592</v>
      </c>
      <c r="K2051">
        <v>27431</v>
      </c>
      <c r="L2051">
        <v>94</v>
      </c>
      <c r="M2051">
        <v>1</v>
      </c>
      <c r="N2051" t="s">
        <v>48</v>
      </c>
      <c r="O2051" t="s">
        <v>60</v>
      </c>
    </row>
    <row r="2052" spans="1:15" x14ac:dyDescent="0.3">
      <c r="A2052" s="7">
        <v>19339</v>
      </c>
      <c r="B2052" s="6" t="s">
        <v>4162</v>
      </c>
      <c r="C2052" t="s">
        <v>4163</v>
      </c>
      <c r="D2052" s="2" t="s">
        <v>64</v>
      </c>
      <c r="E2052" s="4" t="s">
        <v>59</v>
      </c>
      <c r="F2052" t="s">
        <v>60</v>
      </c>
      <c r="G2052">
        <v>81</v>
      </c>
      <c r="H2052">
        <v>66421</v>
      </c>
      <c r="I2052">
        <v>3</v>
      </c>
      <c r="J2052">
        <v>1454</v>
      </c>
      <c r="K2052">
        <v>22552</v>
      </c>
      <c r="L2052">
        <v>79</v>
      </c>
      <c r="M2052">
        <v>1</v>
      </c>
      <c r="N2052" t="s">
        <v>61</v>
      </c>
      <c r="O2052" t="s">
        <v>60</v>
      </c>
    </row>
    <row r="2053" spans="1:15" x14ac:dyDescent="0.3">
      <c r="A2053" s="7">
        <v>19340</v>
      </c>
      <c r="B2053" s="6" t="s">
        <v>4164</v>
      </c>
      <c r="C2053" t="s">
        <v>4165</v>
      </c>
      <c r="D2053" s="2" t="s">
        <v>45</v>
      </c>
      <c r="E2053" s="4" t="s">
        <v>46</v>
      </c>
      <c r="F2053" t="s">
        <v>67</v>
      </c>
      <c r="G2053">
        <v>201</v>
      </c>
      <c r="H2053">
        <v>80053</v>
      </c>
      <c r="I2053">
        <v>13</v>
      </c>
      <c r="J2053">
        <v>5706</v>
      </c>
      <c r="K2053">
        <v>10103</v>
      </c>
      <c r="L2053">
        <v>56</v>
      </c>
      <c r="M2053">
        <v>3</v>
      </c>
      <c r="N2053" t="s">
        <v>61</v>
      </c>
      <c r="O2053" t="s">
        <v>49</v>
      </c>
    </row>
    <row r="2054" spans="1:15" x14ac:dyDescent="0.3">
      <c r="A2054" s="7">
        <v>19341</v>
      </c>
      <c r="B2054" s="6" t="s">
        <v>4166</v>
      </c>
      <c r="C2054" t="s">
        <v>4167</v>
      </c>
      <c r="D2054" s="2" t="s">
        <v>52</v>
      </c>
      <c r="E2054" s="4" t="s">
        <v>46</v>
      </c>
      <c r="F2054" t="s">
        <v>80</v>
      </c>
      <c r="G2054">
        <v>4423</v>
      </c>
      <c r="H2054">
        <v>33860</v>
      </c>
      <c r="I2054">
        <v>60</v>
      </c>
      <c r="J2054">
        <v>19547</v>
      </c>
      <c r="K2054">
        <v>3752</v>
      </c>
      <c r="L2054">
        <v>20</v>
      </c>
      <c r="M2054">
        <v>5</v>
      </c>
      <c r="N2054" t="s">
        <v>48</v>
      </c>
      <c r="O2054" t="s">
        <v>54</v>
      </c>
    </row>
    <row r="2055" spans="1:15" x14ac:dyDescent="0.3">
      <c r="A2055" s="7">
        <v>19342</v>
      </c>
      <c r="B2055" s="6" t="s">
        <v>4168</v>
      </c>
      <c r="C2055" t="s">
        <v>4169</v>
      </c>
      <c r="D2055" s="2" t="s">
        <v>52</v>
      </c>
      <c r="E2055" s="4" t="s">
        <v>46</v>
      </c>
      <c r="F2055" t="s">
        <v>80</v>
      </c>
      <c r="G2055">
        <v>3715</v>
      </c>
      <c r="H2055">
        <v>25562</v>
      </c>
      <c r="I2055">
        <v>59</v>
      </c>
      <c r="J2055">
        <v>22371</v>
      </c>
      <c r="K2055">
        <v>2677</v>
      </c>
      <c r="L2055">
        <v>19</v>
      </c>
      <c r="M2055">
        <v>5</v>
      </c>
      <c r="N2055" t="s">
        <v>48</v>
      </c>
      <c r="O2055" t="s">
        <v>47</v>
      </c>
    </row>
    <row r="2056" spans="1:15" x14ac:dyDescent="0.3">
      <c r="A2056" s="7">
        <v>19343</v>
      </c>
      <c r="B2056" s="6" t="s">
        <v>4170</v>
      </c>
      <c r="C2056" t="s">
        <v>4171</v>
      </c>
      <c r="D2056" s="2" t="s">
        <v>58</v>
      </c>
      <c r="E2056" s="4" t="s">
        <v>46</v>
      </c>
      <c r="F2056" t="s">
        <v>60</v>
      </c>
      <c r="G2056">
        <v>186</v>
      </c>
      <c r="H2056">
        <v>51470</v>
      </c>
      <c r="I2056">
        <v>16</v>
      </c>
      <c r="J2056">
        <v>1152</v>
      </c>
      <c r="K2056">
        <v>25569</v>
      </c>
      <c r="L2056">
        <v>81</v>
      </c>
      <c r="M2056">
        <v>2</v>
      </c>
      <c r="N2056" t="s">
        <v>61</v>
      </c>
      <c r="O2056" t="s">
        <v>60</v>
      </c>
    </row>
    <row r="2057" spans="1:15" x14ac:dyDescent="0.3">
      <c r="A2057" s="7">
        <v>19344</v>
      </c>
      <c r="B2057" s="6" t="s">
        <v>4172</v>
      </c>
      <c r="C2057" t="s">
        <v>4173</v>
      </c>
      <c r="D2057" s="2" t="s">
        <v>58</v>
      </c>
      <c r="E2057" s="4" t="s">
        <v>59</v>
      </c>
      <c r="F2057" t="s">
        <v>60</v>
      </c>
      <c r="G2057">
        <v>184</v>
      </c>
      <c r="H2057">
        <v>59452</v>
      </c>
      <c r="I2057">
        <v>12</v>
      </c>
      <c r="J2057">
        <v>549</v>
      </c>
      <c r="K2057">
        <v>12562</v>
      </c>
      <c r="L2057">
        <v>85</v>
      </c>
      <c r="M2057">
        <v>1</v>
      </c>
      <c r="N2057" t="s">
        <v>48</v>
      </c>
      <c r="O2057" t="s">
        <v>76</v>
      </c>
    </row>
    <row r="2058" spans="1:15" x14ac:dyDescent="0.3">
      <c r="A2058" s="7">
        <v>19345</v>
      </c>
      <c r="B2058" s="6" t="s">
        <v>4174</v>
      </c>
      <c r="C2058" t="s">
        <v>4175</v>
      </c>
      <c r="D2058" s="2" t="s">
        <v>58</v>
      </c>
      <c r="E2058" s="4" t="s">
        <v>59</v>
      </c>
      <c r="F2058" t="s">
        <v>60</v>
      </c>
      <c r="G2058">
        <v>161</v>
      </c>
      <c r="H2058">
        <v>88605</v>
      </c>
      <c r="I2058">
        <v>11</v>
      </c>
      <c r="J2058">
        <v>1094</v>
      </c>
      <c r="K2058">
        <v>20489</v>
      </c>
      <c r="L2058">
        <v>98</v>
      </c>
      <c r="M2058">
        <v>2</v>
      </c>
      <c r="N2058" t="s">
        <v>48</v>
      </c>
      <c r="O2058" t="s">
        <v>76</v>
      </c>
    </row>
    <row r="2059" spans="1:15" x14ac:dyDescent="0.3">
      <c r="A2059" s="7">
        <v>19346</v>
      </c>
      <c r="B2059" s="6" t="s">
        <v>4176</v>
      </c>
      <c r="C2059" t="s">
        <v>4177</v>
      </c>
      <c r="D2059" s="2" t="s">
        <v>52</v>
      </c>
      <c r="E2059" s="4" t="s">
        <v>59</v>
      </c>
      <c r="F2059" t="s">
        <v>80</v>
      </c>
      <c r="G2059">
        <v>3924</v>
      </c>
      <c r="H2059">
        <v>70345</v>
      </c>
      <c r="I2059">
        <v>59</v>
      </c>
      <c r="J2059">
        <v>18758</v>
      </c>
      <c r="K2059">
        <v>2636</v>
      </c>
      <c r="L2059">
        <v>11</v>
      </c>
      <c r="M2059">
        <v>5</v>
      </c>
      <c r="N2059" t="s">
        <v>48</v>
      </c>
      <c r="O2059" t="s">
        <v>47</v>
      </c>
    </row>
    <row r="2060" spans="1:15" x14ac:dyDescent="0.3">
      <c r="A2060" s="7">
        <v>19347</v>
      </c>
      <c r="B2060" s="6" t="s">
        <v>4178</v>
      </c>
      <c r="C2060" t="s">
        <v>4179</v>
      </c>
      <c r="D2060" s="2" t="s">
        <v>45</v>
      </c>
      <c r="E2060" s="4" t="s">
        <v>59</v>
      </c>
      <c r="F2060" t="s">
        <v>60</v>
      </c>
      <c r="G2060">
        <v>457</v>
      </c>
      <c r="H2060">
        <v>71295</v>
      </c>
      <c r="I2060">
        <v>15</v>
      </c>
      <c r="J2060">
        <v>385</v>
      </c>
      <c r="K2060">
        <v>19824</v>
      </c>
      <c r="L2060">
        <v>80</v>
      </c>
      <c r="M2060">
        <v>1</v>
      </c>
      <c r="N2060" t="s">
        <v>48</v>
      </c>
      <c r="O2060" t="s">
        <v>60</v>
      </c>
    </row>
    <row r="2061" spans="1:15" x14ac:dyDescent="0.3">
      <c r="A2061" s="7">
        <v>19348</v>
      </c>
      <c r="B2061" s="6" t="s">
        <v>4180</v>
      </c>
      <c r="C2061" t="s">
        <v>4181</v>
      </c>
      <c r="D2061" s="2" t="s">
        <v>45</v>
      </c>
      <c r="E2061" s="4" t="s">
        <v>46</v>
      </c>
      <c r="F2061" t="s">
        <v>47</v>
      </c>
      <c r="G2061">
        <v>274</v>
      </c>
      <c r="H2061">
        <v>12834</v>
      </c>
      <c r="I2061">
        <v>14</v>
      </c>
      <c r="J2061">
        <v>1249</v>
      </c>
      <c r="K2061">
        <v>11860</v>
      </c>
      <c r="L2061">
        <v>64</v>
      </c>
      <c r="M2061">
        <v>1</v>
      </c>
      <c r="N2061" t="s">
        <v>37</v>
      </c>
      <c r="O2061" t="s">
        <v>49</v>
      </c>
    </row>
    <row r="2062" spans="1:15" x14ac:dyDescent="0.3">
      <c r="A2062" s="7">
        <v>19349</v>
      </c>
      <c r="B2062" s="6" t="s">
        <v>4182</v>
      </c>
      <c r="C2062" t="s">
        <v>4183</v>
      </c>
      <c r="D2062" s="2" t="s">
        <v>58</v>
      </c>
      <c r="E2062" s="4" t="s">
        <v>46</v>
      </c>
      <c r="F2062" t="s">
        <v>60</v>
      </c>
      <c r="G2062">
        <v>143</v>
      </c>
      <c r="H2062">
        <v>52005</v>
      </c>
      <c r="I2062">
        <v>8</v>
      </c>
      <c r="J2062">
        <v>697</v>
      </c>
      <c r="K2062">
        <v>17553</v>
      </c>
      <c r="L2062">
        <v>85</v>
      </c>
      <c r="M2062">
        <v>1</v>
      </c>
      <c r="N2062" t="s">
        <v>61</v>
      </c>
      <c r="O2062" t="s">
        <v>76</v>
      </c>
    </row>
    <row r="2063" spans="1:15" x14ac:dyDescent="0.3">
      <c r="A2063" s="7">
        <v>19350</v>
      </c>
      <c r="B2063" s="6" t="s">
        <v>4184</v>
      </c>
      <c r="C2063" t="s">
        <v>4185</v>
      </c>
      <c r="D2063" s="2" t="s">
        <v>52</v>
      </c>
      <c r="E2063" s="4" t="s">
        <v>53</v>
      </c>
      <c r="F2063" t="s">
        <v>54</v>
      </c>
      <c r="G2063">
        <v>1307</v>
      </c>
      <c r="H2063">
        <v>56999</v>
      </c>
      <c r="I2063">
        <v>37</v>
      </c>
      <c r="J2063">
        <v>16289</v>
      </c>
      <c r="K2063">
        <v>2753</v>
      </c>
      <c r="L2063">
        <v>14</v>
      </c>
      <c r="M2063">
        <v>4</v>
      </c>
      <c r="N2063" t="s">
        <v>48</v>
      </c>
      <c r="O2063" t="s">
        <v>55</v>
      </c>
    </row>
    <row r="2064" spans="1:15" x14ac:dyDescent="0.3">
      <c r="A2064" s="7">
        <v>19351</v>
      </c>
      <c r="B2064" s="6" t="s">
        <v>4186</v>
      </c>
      <c r="C2064" t="s">
        <v>4187</v>
      </c>
      <c r="D2064" s="2" t="s">
        <v>52</v>
      </c>
      <c r="E2064" s="4" t="s">
        <v>46</v>
      </c>
      <c r="F2064" t="s">
        <v>76</v>
      </c>
      <c r="G2064">
        <v>1896</v>
      </c>
      <c r="H2064">
        <v>58953</v>
      </c>
      <c r="I2064">
        <v>20</v>
      </c>
      <c r="J2064">
        <v>1392</v>
      </c>
      <c r="K2064">
        <v>23486</v>
      </c>
      <c r="L2064">
        <v>54</v>
      </c>
      <c r="M2064">
        <v>1</v>
      </c>
      <c r="N2064" t="s">
        <v>61</v>
      </c>
      <c r="O2064" t="s">
        <v>76</v>
      </c>
    </row>
    <row r="2065" spans="1:15" x14ac:dyDescent="0.3">
      <c r="A2065" s="7">
        <v>19352</v>
      </c>
      <c r="B2065" s="6" t="s">
        <v>4188</v>
      </c>
      <c r="C2065" t="s">
        <v>4189</v>
      </c>
      <c r="D2065" s="2" t="s">
        <v>52</v>
      </c>
      <c r="E2065" s="4" t="s">
        <v>59</v>
      </c>
      <c r="F2065" t="s">
        <v>80</v>
      </c>
      <c r="G2065">
        <v>4806</v>
      </c>
      <c r="H2065">
        <v>28155</v>
      </c>
      <c r="I2065">
        <v>35</v>
      </c>
      <c r="J2065">
        <v>41789</v>
      </c>
      <c r="K2065">
        <v>1615</v>
      </c>
      <c r="L2065">
        <v>21</v>
      </c>
      <c r="M2065">
        <v>3</v>
      </c>
      <c r="N2065" t="s">
        <v>48</v>
      </c>
      <c r="O2065" t="s">
        <v>80</v>
      </c>
    </row>
    <row r="2066" spans="1:15" x14ac:dyDescent="0.3">
      <c r="A2066" s="7">
        <v>19353</v>
      </c>
      <c r="B2066" s="6" t="s">
        <v>4190</v>
      </c>
      <c r="C2066" t="s">
        <v>4191</v>
      </c>
      <c r="D2066" s="2" t="s">
        <v>52</v>
      </c>
      <c r="E2066" s="4" t="s">
        <v>59</v>
      </c>
      <c r="F2066" t="s">
        <v>80</v>
      </c>
      <c r="G2066">
        <v>4306</v>
      </c>
      <c r="H2066">
        <v>59729</v>
      </c>
      <c r="I2066">
        <v>33</v>
      </c>
      <c r="J2066">
        <v>34055</v>
      </c>
      <c r="K2066">
        <v>4141</v>
      </c>
      <c r="L2066">
        <v>20</v>
      </c>
      <c r="M2066">
        <v>6</v>
      </c>
      <c r="N2066" t="s">
        <v>48</v>
      </c>
      <c r="O2066" t="s">
        <v>54</v>
      </c>
    </row>
    <row r="2067" spans="1:15" x14ac:dyDescent="0.3">
      <c r="A2067" s="7">
        <v>19354</v>
      </c>
      <c r="B2067" s="6" t="s">
        <v>4192</v>
      </c>
      <c r="C2067" t="s">
        <v>4193</v>
      </c>
      <c r="D2067" s="2" t="s">
        <v>70</v>
      </c>
      <c r="E2067" s="4" t="s">
        <v>46</v>
      </c>
      <c r="F2067" t="s">
        <v>67</v>
      </c>
      <c r="G2067">
        <v>356</v>
      </c>
      <c r="H2067">
        <v>21421</v>
      </c>
      <c r="I2067">
        <v>3</v>
      </c>
      <c r="J2067">
        <v>3197</v>
      </c>
      <c r="K2067">
        <v>16410</v>
      </c>
      <c r="L2067">
        <v>50</v>
      </c>
      <c r="M2067">
        <v>2</v>
      </c>
      <c r="N2067" t="s">
        <v>32</v>
      </c>
      <c r="O2067" t="s">
        <v>76</v>
      </c>
    </row>
    <row r="2068" spans="1:15" x14ac:dyDescent="0.3">
      <c r="A2068" s="7">
        <v>19355</v>
      </c>
      <c r="B2068" s="6" t="s">
        <v>4194</v>
      </c>
      <c r="C2068" t="s">
        <v>4195</v>
      </c>
      <c r="D2068" s="2" t="s">
        <v>64</v>
      </c>
      <c r="E2068" s="4" t="s">
        <v>46</v>
      </c>
      <c r="F2068" t="s">
        <v>47</v>
      </c>
      <c r="G2068">
        <v>703</v>
      </c>
      <c r="H2068">
        <v>28898</v>
      </c>
      <c r="I2068">
        <v>6</v>
      </c>
      <c r="J2068">
        <v>7070</v>
      </c>
      <c r="K2068">
        <v>10728</v>
      </c>
      <c r="L2068">
        <v>58</v>
      </c>
      <c r="M2068">
        <v>1</v>
      </c>
      <c r="N2068" t="s">
        <v>48</v>
      </c>
      <c r="O2068" t="s">
        <v>73</v>
      </c>
    </row>
    <row r="2069" spans="1:15" x14ac:dyDescent="0.3">
      <c r="A2069" s="7">
        <v>19356</v>
      </c>
      <c r="B2069" s="6" t="s">
        <v>4196</v>
      </c>
      <c r="C2069" t="s">
        <v>4197</v>
      </c>
      <c r="D2069" s="2" t="s">
        <v>52</v>
      </c>
      <c r="E2069" s="4" t="s">
        <v>46</v>
      </c>
      <c r="F2069" t="s">
        <v>76</v>
      </c>
      <c r="G2069">
        <v>2935</v>
      </c>
      <c r="H2069">
        <v>62271</v>
      </c>
      <c r="I2069">
        <v>4</v>
      </c>
      <c r="J2069">
        <v>1393</v>
      </c>
      <c r="K2069">
        <v>20999</v>
      </c>
      <c r="L2069">
        <v>52</v>
      </c>
      <c r="M2069">
        <v>2</v>
      </c>
      <c r="N2069" t="s">
        <v>48</v>
      </c>
      <c r="O2069" t="s">
        <v>76</v>
      </c>
    </row>
    <row r="2070" spans="1:15" x14ac:dyDescent="0.3">
      <c r="A2070" s="7">
        <v>19357</v>
      </c>
      <c r="B2070" s="6" t="s">
        <v>4198</v>
      </c>
      <c r="C2070" t="s">
        <v>4199</v>
      </c>
      <c r="D2070" s="2" t="s">
        <v>45</v>
      </c>
      <c r="E2070" s="4" t="s">
        <v>46</v>
      </c>
      <c r="F2070" t="s">
        <v>60</v>
      </c>
      <c r="G2070">
        <v>116</v>
      </c>
      <c r="H2070">
        <v>79644</v>
      </c>
      <c r="I2070">
        <v>11</v>
      </c>
      <c r="J2070">
        <v>317</v>
      </c>
      <c r="K2070">
        <v>12651</v>
      </c>
      <c r="L2070">
        <v>87</v>
      </c>
      <c r="M2070">
        <v>1</v>
      </c>
      <c r="N2070" t="s">
        <v>61</v>
      </c>
      <c r="O2070" t="s">
        <v>60</v>
      </c>
    </row>
    <row r="2071" spans="1:15" x14ac:dyDescent="0.3">
      <c r="A2071" s="7">
        <v>19358</v>
      </c>
      <c r="B2071" s="6" t="s">
        <v>4200</v>
      </c>
      <c r="C2071" t="s">
        <v>4201</v>
      </c>
      <c r="D2071" s="2" t="s">
        <v>45</v>
      </c>
      <c r="E2071" s="4" t="s">
        <v>46</v>
      </c>
      <c r="F2071" t="s">
        <v>60</v>
      </c>
      <c r="G2071">
        <v>959</v>
      </c>
      <c r="H2071">
        <v>21502</v>
      </c>
      <c r="I2071">
        <v>10</v>
      </c>
      <c r="J2071">
        <v>1210</v>
      </c>
      <c r="K2071">
        <v>22173</v>
      </c>
      <c r="L2071">
        <v>82</v>
      </c>
      <c r="M2071">
        <v>1</v>
      </c>
      <c r="N2071" t="s">
        <v>32</v>
      </c>
      <c r="O2071" t="s">
        <v>60</v>
      </c>
    </row>
    <row r="2072" spans="1:15" x14ac:dyDescent="0.3">
      <c r="A2072" s="7">
        <v>19359</v>
      </c>
      <c r="B2072" s="6" t="s">
        <v>4202</v>
      </c>
      <c r="C2072" t="s">
        <v>4203</v>
      </c>
      <c r="D2072" s="2" t="s">
        <v>70</v>
      </c>
      <c r="E2072" s="4" t="s">
        <v>59</v>
      </c>
      <c r="F2072" t="s">
        <v>60</v>
      </c>
      <c r="G2072">
        <v>250</v>
      </c>
      <c r="H2072">
        <v>69342</v>
      </c>
      <c r="I2072">
        <v>17</v>
      </c>
      <c r="J2072">
        <v>906</v>
      </c>
      <c r="K2072">
        <v>19826</v>
      </c>
      <c r="L2072">
        <v>79</v>
      </c>
      <c r="M2072">
        <v>2</v>
      </c>
      <c r="N2072" t="s">
        <v>61</v>
      </c>
      <c r="O2072" t="s">
        <v>60</v>
      </c>
    </row>
    <row r="2073" spans="1:15" x14ac:dyDescent="0.3">
      <c r="A2073" s="7">
        <v>19360</v>
      </c>
      <c r="B2073" s="6" t="s">
        <v>4204</v>
      </c>
      <c r="C2073" t="s">
        <v>4205</v>
      </c>
      <c r="D2073" s="2" t="s">
        <v>52</v>
      </c>
      <c r="E2073" s="4" t="s">
        <v>46</v>
      </c>
      <c r="F2073" t="s">
        <v>80</v>
      </c>
      <c r="G2073">
        <v>4013</v>
      </c>
      <c r="H2073">
        <v>62305</v>
      </c>
      <c r="I2073">
        <v>44</v>
      </c>
      <c r="J2073">
        <v>3456</v>
      </c>
      <c r="K2073">
        <v>4046</v>
      </c>
      <c r="L2073">
        <v>14</v>
      </c>
      <c r="M2073">
        <v>6</v>
      </c>
      <c r="N2073" t="s">
        <v>37</v>
      </c>
      <c r="O2073" t="s">
        <v>80</v>
      </c>
    </row>
    <row r="2074" spans="1:15" x14ac:dyDescent="0.3">
      <c r="A2074" s="7">
        <v>19361</v>
      </c>
      <c r="B2074" s="6" t="s">
        <v>4206</v>
      </c>
      <c r="C2074" t="s">
        <v>4207</v>
      </c>
      <c r="D2074" s="2" t="s">
        <v>52</v>
      </c>
      <c r="E2074" s="4" t="s">
        <v>46</v>
      </c>
      <c r="F2074" t="s">
        <v>76</v>
      </c>
      <c r="G2074">
        <v>3857</v>
      </c>
      <c r="H2074">
        <v>41122</v>
      </c>
      <c r="I2074">
        <v>7</v>
      </c>
      <c r="J2074">
        <v>2110</v>
      </c>
      <c r="K2074">
        <v>20194</v>
      </c>
      <c r="L2074">
        <v>76</v>
      </c>
      <c r="M2074">
        <v>2</v>
      </c>
      <c r="N2074" t="s">
        <v>37</v>
      </c>
      <c r="O2074" t="s">
        <v>47</v>
      </c>
    </row>
    <row r="2075" spans="1:15" x14ac:dyDescent="0.3">
      <c r="A2075" s="7">
        <v>19362</v>
      </c>
      <c r="B2075" s="6" t="s">
        <v>4208</v>
      </c>
      <c r="C2075" t="s">
        <v>4209</v>
      </c>
      <c r="D2075" s="2" t="s">
        <v>58</v>
      </c>
      <c r="E2075" s="4" t="s">
        <v>46</v>
      </c>
      <c r="F2075" t="s">
        <v>60</v>
      </c>
      <c r="G2075">
        <v>85</v>
      </c>
      <c r="H2075">
        <v>21936</v>
      </c>
      <c r="I2075">
        <v>3</v>
      </c>
      <c r="J2075">
        <v>540</v>
      </c>
      <c r="K2075">
        <v>23075</v>
      </c>
      <c r="L2075">
        <v>79</v>
      </c>
      <c r="M2075">
        <v>1</v>
      </c>
      <c r="N2075" t="s">
        <v>61</v>
      </c>
      <c r="O2075" t="s">
        <v>60</v>
      </c>
    </row>
    <row r="2076" spans="1:15" x14ac:dyDescent="0.3">
      <c r="A2076" s="7">
        <v>19363</v>
      </c>
      <c r="B2076" s="6" t="s">
        <v>4210</v>
      </c>
      <c r="C2076" t="s">
        <v>4211</v>
      </c>
      <c r="D2076" s="2" t="s">
        <v>70</v>
      </c>
      <c r="E2076" s="4" t="s">
        <v>59</v>
      </c>
      <c r="F2076" t="s">
        <v>60</v>
      </c>
      <c r="G2076">
        <v>81</v>
      </c>
      <c r="H2076">
        <v>86147</v>
      </c>
      <c r="I2076">
        <v>5</v>
      </c>
      <c r="J2076">
        <v>745</v>
      </c>
      <c r="K2076">
        <v>29325</v>
      </c>
      <c r="L2076">
        <v>89</v>
      </c>
      <c r="M2076">
        <v>2</v>
      </c>
      <c r="N2076" t="s">
        <v>61</v>
      </c>
      <c r="O2076" t="s">
        <v>76</v>
      </c>
    </row>
    <row r="2077" spans="1:15" x14ac:dyDescent="0.3">
      <c r="A2077" s="7">
        <v>19364</v>
      </c>
      <c r="B2077" s="6" t="s">
        <v>4212</v>
      </c>
      <c r="C2077" t="s">
        <v>4213</v>
      </c>
      <c r="D2077" s="2" t="s">
        <v>64</v>
      </c>
      <c r="E2077" s="4" t="s">
        <v>59</v>
      </c>
      <c r="F2077" t="s">
        <v>60</v>
      </c>
      <c r="G2077">
        <v>438</v>
      </c>
      <c r="H2077">
        <v>65059</v>
      </c>
      <c r="I2077">
        <v>15</v>
      </c>
      <c r="J2077">
        <v>1377</v>
      </c>
      <c r="K2077">
        <v>21992</v>
      </c>
      <c r="L2077">
        <v>77</v>
      </c>
      <c r="M2077">
        <v>2</v>
      </c>
      <c r="N2077" t="s">
        <v>32</v>
      </c>
      <c r="O2077" t="s">
        <v>60</v>
      </c>
    </row>
    <row r="2078" spans="1:15" x14ac:dyDescent="0.3">
      <c r="A2078" s="7">
        <v>19365</v>
      </c>
      <c r="B2078" s="6" t="s">
        <v>4214</v>
      </c>
      <c r="C2078" t="s">
        <v>4215</v>
      </c>
      <c r="D2078" s="2" t="s">
        <v>58</v>
      </c>
      <c r="E2078" s="4" t="s">
        <v>59</v>
      </c>
      <c r="F2078" t="s">
        <v>67</v>
      </c>
      <c r="G2078">
        <v>246</v>
      </c>
      <c r="H2078">
        <v>87406</v>
      </c>
      <c r="I2078">
        <v>12</v>
      </c>
      <c r="J2078">
        <v>2071</v>
      </c>
      <c r="K2078">
        <v>17426</v>
      </c>
      <c r="L2078">
        <v>62</v>
      </c>
      <c r="M2078">
        <v>2</v>
      </c>
      <c r="N2078" t="s">
        <v>48</v>
      </c>
      <c r="O2078" t="s">
        <v>73</v>
      </c>
    </row>
    <row r="2079" spans="1:15" x14ac:dyDescent="0.3">
      <c r="A2079" s="7">
        <v>19366</v>
      </c>
      <c r="B2079" s="6" t="s">
        <v>4216</v>
      </c>
      <c r="C2079" t="s">
        <v>4217</v>
      </c>
      <c r="D2079" s="2" t="s">
        <v>58</v>
      </c>
      <c r="E2079" s="4" t="s">
        <v>59</v>
      </c>
      <c r="F2079" t="s">
        <v>60</v>
      </c>
      <c r="G2079">
        <v>58</v>
      </c>
      <c r="H2079">
        <v>14001</v>
      </c>
      <c r="I2079">
        <v>5</v>
      </c>
      <c r="J2079">
        <v>934</v>
      </c>
      <c r="K2079">
        <v>27026</v>
      </c>
      <c r="L2079">
        <v>83</v>
      </c>
      <c r="M2079">
        <v>1</v>
      </c>
      <c r="N2079" t="s">
        <v>32</v>
      </c>
      <c r="O2079" t="s">
        <v>60</v>
      </c>
    </row>
    <row r="2080" spans="1:15" x14ac:dyDescent="0.3">
      <c r="A2080" s="7">
        <v>19367</v>
      </c>
      <c r="B2080" s="6" t="s">
        <v>4218</v>
      </c>
      <c r="C2080" t="s">
        <v>4219</v>
      </c>
      <c r="D2080" s="2" t="s">
        <v>58</v>
      </c>
      <c r="E2080" s="4" t="s">
        <v>59</v>
      </c>
      <c r="F2080" t="s">
        <v>60</v>
      </c>
      <c r="G2080">
        <v>57</v>
      </c>
      <c r="H2080">
        <v>71725</v>
      </c>
      <c r="I2080">
        <v>16</v>
      </c>
      <c r="J2080">
        <v>597</v>
      </c>
      <c r="K2080">
        <v>22569</v>
      </c>
      <c r="L2080">
        <v>90</v>
      </c>
      <c r="M2080">
        <v>1</v>
      </c>
      <c r="N2080" t="s">
        <v>61</v>
      </c>
      <c r="O2080" t="s">
        <v>60</v>
      </c>
    </row>
    <row r="2081" spans="1:15" x14ac:dyDescent="0.3">
      <c r="A2081" s="7">
        <v>19368</v>
      </c>
      <c r="B2081" s="6" t="s">
        <v>4220</v>
      </c>
      <c r="C2081" t="s">
        <v>4221</v>
      </c>
      <c r="D2081" s="2" t="s">
        <v>64</v>
      </c>
      <c r="E2081" s="4" t="s">
        <v>59</v>
      </c>
      <c r="F2081" t="s">
        <v>60</v>
      </c>
      <c r="G2081">
        <v>254</v>
      </c>
      <c r="H2081">
        <v>39044</v>
      </c>
      <c r="I2081">
        <v>2</v>
      </c>
      <c r="J2081">
        <v>1170</v>
      </c>
      <c r="K2081">
        <v>24624</v>
      </c>
      <c r="L2081">
        <v>75</v>
      </c>
      <c r="M2081">
        <v>1</v>
      </c>
      <c r="N2081" t="s">
        <v>61</v>
      </c>
      <c r="O2081" t="s">
        <v>60</v>
      </c>
    </row>
    <row r="2082" spans="1:15" x14ac:dyDescent="0.3">
      <c r="A2082" s="7">
        <v>19369</v>
      </c>
      <c r="B2082" s="6" t="s">
        <v>4222</v>
      </c>
      <c r="C2082" t="s">
        <v>4223</v>
      </c>
      <c r="D2082" s="2" t="s">
        <v>52</v>
      </c>
      <c r="E2082" s="4" t="s">
        <v>59</v>
      </c>
      <c r="F2082" t="s">
        <v>80</v>
      </c>
      <c r="G2082">
        <v>2189</v>
      </c>
      <c r="H2082">
        <v>40893</v>
      </c>
      <c r="I2082">
        <v>35</v>
      </c>
      <c r="J2082">
        <v>18703</v>
      </c>
      <c r="K2082">
        <v>3854</v>
      </c>
      <c r="L2082">
        <v>15</v>
      </c>
      <c r="M2082">
        <v>5</v>
      </c>
      <c r="N2082" t="s">
        <v>48</v>
      </c>
      <c r="O2082" t="s">
        <v>80</v>
      </c>
    </row>
    <row r="2083" spans="1:15" x14ac:dyDescent="0.3">
      <c r="A2083" s="7">
        <v>19370</v>
      </c>
      <c r="B2083" s="6" t="s">
        <v>4224</v>
      </c>
      <c r="C2083" t="s">
        <v>4225</v>
      </c>
      <c r="D2083" s="2" t="s">
        <v>64</v>
      </c>
      <c r="E2083" s="4" t="s">
        <v>46</v>
      </c>
      <c r="F2083" t="s">
        <v>47</v>
      </c>
      <c r="G2083">
        <v>671</v>
      </c>
      <c r="H2083">
        <v>51653</v>
      </c>
      <c r="I2083">
        <v>16</v>
      </c>
      <c r="J2083">
        <v>2144</v>
      </c>
      <c r="K2083">
        <v>11644</v>
      </c>
      <c r="L2083">
        <v>55</v>
      </c>
      <c r="M2083">
        <v>1</v>
      </c>
      <c r="N2083" t="s">
        <v>48</v>
      </c>
      <c r="O2083" t="s">
        <v>76</v>
      </c>
    </row>
    <row r="2084" spans="1:15" x14ac:dyDescent="0.3">
      <c r="A2084" s="7">
        <v>19371</v>
      </c>
      <c r="B2084" s="6" t="s">
        <v>4226</v>
      </c>
      <c r="C2084" t="s">
        <v>4227</v>
      </c>
      <c r="D2084" s="2" t="s">
        <v>45</v>
      </c>
      <c r="E2084" s="4" t="s">
        <v>46</v>
      </c>
      <c r="F2084" t="s">
        <v>76</v>
      </c>
      <c r="G2084">
        <v>917</v>
      </c>
      <c r="H2084">
        <v>21502</v>
      </c>
      <c r="I2084">
        <v>22</v>
      </c>
      <c r="J2084">
        <v>1608</v>
      </c>
      <c r="K2084">
        <v>17307</v>
      </c>
      <c r="L2084">
        <v>67</v>
      </c>
      <c r="M2084">
        <v>1</v>
      </c>
      <c r="N2084" t="s">
        <v>48</v>
      </c>
      <c r="O2084" t="s">
        <v>47</v>
      </c>
    </row>
    <row r="2085" spans="1:15" x14ac:dyDescent="0.3">
      <c r="A2085" s="7">
        <v>19372</v>
      </c>
      <c r="B2085" s="6" t="s">
        <v>4228</v>
      </c>
      <c r="C2085" t="s">
        <v>4229</v>
      </c>
      <c r="D2085" s="2" t="s">
        <v>58</v>
      </c>
      <c r="E2085" s="4" t="s">
        <v>59</v>
      </c>
      <c r="F2085" t="s">
        <v>60</v>
      </c>
      <c r="G2085">
        <v>114</v>
      </c>
      <c r="H2085">
        <v>21888</v>
      </c>
      <c r="I2085">
        <v>14</v>
      </c>
      <c r="J2085">
        <v>968</v>
      </c>
      <c r="K2085">
        <v>26892</v>
      </c>
      <c r="L2085">
        <v>88</v>
      </c>
      <c r="M2085">
        <v>2</v>
      </c>
      <c r="N2085" t="s">
        <v>61</v>
      </c>
      <c r="O2085" t="s">
        <v>60</v>
      </c>
    </row>
    <row r="2086" spans="1:15" x14ac:dyDescent="0.3">
      <c r="A2086" s="7">
        <v>19373</v>
      </c>
      <c r="B2086" s="6" t="s">
        <v>4230</v>
      </c>
      <c r="C2086" t="s">
        <v>4231</v>
      </c>
      <c r="D2086" s="2" t="s">
        <v>70</v>
      </c>
      <c r="E2086" s="4" t="s">
        <v>46</v>
      </c>
      <c r="F2086" t="s">
        <v>47</v>
      </c>
      <c r="G2086">
        <v>292</v>
      </c>
      <c r="H2086">
        <v>80286</v>
      </c>
      <c r="I2086">
        <v>14</v>
      </c>
      <c r="J2086">
        <v>981</v>
      </c>
      <c r="K2086">
        <v>10751</v>
      </c>
      <c r="L2086">
        <v>52</v>
      </c>
      <c r="M2086">
        <v>0</v>
      </c>
      <c r="N2086" t="s">
        <v>61</v>
      </c>
      <c r="O2086" t="s">
        <v>49</v>
      </c>
    </row>
    <row r="2087" spans="1:15" x14ac:dyDescent="0.3">
      <c r="A2087" s="7">
        <v>19374</v>
      </c>
      <c r="B2087" s="6" t="s">
        <v>4232</v>
      </c>
      <c r="C2087" t="s">
        <v>4233</v>
      </c>
      <c r="D2087" s="2" t="s">
        <v>70</v>
      </c>
      <c r="E2087" s="4" t="s">
        <v>46</v>
      </c>
      <c r="F2087" t="s">
        <v>47</v>
      </c>
      <c r="G2087">
        <v>253</v>
      </c>
      <c r="H2087">
        <v>53642</v>
      </c>
      <c r="I2087">
        <v>15</v>
      </c>
      <c r="J2087">
        <v>2504</v>
      </c>
      <c r="K2087">
        <v>11404</v>
      </c>
      <c r="L2087">
        <v>66</v>
      </c>
      <c r="M2087">
        <v>0</v>
      </c>
      <c r="N2087" t="s">
        <v>32</v>
      </c>
      <c r="O2087" t="s">
        <v>49</v>
      </c>
    </row>
    <row r="2088" spans="1:15" x14ac:dyDescent="0.3">
      <c r="A2088" s="7">
        <v>19375</v>
      </c>
      <c r="B2088" s="6" t="s">
        <v>4234</v>
      </c>
      <c r="C2088" t="s">
        <v>4235</v>
      </c>
      <c r="D2088" s="2" t="s">
        <v>64</v>
      </c>
      <c r="E2088" s="4" t="s">
        <v>46</v>
      </c>
      <c r="F2088" t="s">
        <v>76</v>
      </c>
      <c r="G2088">
        <v>812</v>
      </c>
      <c r="H2088">
        <v>38912</v>
      </c>
      <c r="I2088">
        <v>5</v>
      </c>
      <c r="J2088">
        <v>2017</v>
      </c>
      <c r="K2088">
        <v>15872</v>
      </c>
      <c r="L2088">
        <v>61</v>
      </c>
      <c r="M2088">
        <v>2</v>
      </c>
      <c r="N2088" t="s">
        <v>48</v>
      </c>
      <c r="O2088" t="s">
        <v>47</v>
      </c>
    </row>
    <row r="2089" spans="1:15" x14ac:dyDescent="0.3">
      <c r="A2089" s="7">
        <v>19376</v>
      </c>
      <c r="B2089" s="6" t="s">
        <v>4236</v>
      </c>
      <c r="C2089" t="s">
        <v>4237</v>
      </c>
      <c r="D2089" s="2" t="s">
        <v>58</v>
      </c>
      <c r="E2089" s="4" t="s">
        <v>46</v>
      </c>
      <c r="F2089" t="s">
        <v>60</v>
      </c>
      <c r="G2089">
        <v>73</v>
      </c>
      <c r="H2089">
        <v>64825</v>
      </c>
      <c r="I2089">
        <v>19</v>
      </c>
      <c r="J2089">
        <v>346</v>
      </c>
      <c r="K2089">
        <v>12977</v>
      </c>
      <c r="L2089">
        <v>83</v>
      </c>
      <c r="M2089">
        <v>1</v>
      </c>
      <c r="N2089" t="s">
        <v>32</v>
      </c>
      <c r="O2089" t="s">
        <v>60</v>
      </c>
    </row>
    <row r="2090" spans="1:15" x14ac:dyDescent="0.3">
      <c r="A2090" s="7">
        <v>19377</v>
      </c>
      <c r="B2090" s="6" t="s">
        <v>4238</v>
      </c>
      <c r="C2090" t="s">
        <v>4239</v>
      </c>
      <c r="D2090" s="2" t="s">
        <v>70</v>
      </c>
      <c r="E2090" s="4" t="s">
        <v>59</v>
      </c>
      <c r="F2090" t="s">
        <v>60</v>
      </c>
      <c r="G2090">
        <v>16</v>
      </c>
      <c r="H2090">
        <v>13319</v>
      </c>
      <c r="I2090">
        <v>16</v>
      </c>
      <c r="J2090">
        <v>1667</v>
      </c>
      <c r="K2090">
        <v>18969</v>
      </c>
      <c r="L2090">
        <v>80</v>
      </c>
      <c r="M2090">
        <v>1</v>
      </c>
      <c r="N2090" t="s">
        <v>61</v>
      </c>
      <c r="O2090" t="s">
        <v>60</v>
      </c>
    </row>
    <row r="2091" spans="1:15" x14ac:dyDescent="0.3">
      <c r="A2091" s="7">
        <v>19378</v>
      </c>
      <c r="B2091" s="6" t="s">
        <v>4240</v>
      </c>
      <c r="C2091" t="s">
        <v>4241</v>
      </c>
      <c r="D2091" s="2" t="s">
        <v>52</v>
      </c>
      <c r="E2091" s="4" t="s">
        <v>59</v>
      </c>
      <c r="F2091" t="s">
        <v>80</v>
      </c>
      <c r="G2091">
        <v>4228</v>
      </c>
      <c r="H2091">
        <v>86285</v>
      </c>
      <c r="I2091">
        <v>60</v>
      </c>
      <c r="J2091">
        <v>10996</v>
      </c>
      <c r="K2091">
        <v>2261</v>
      </c>
      <c r="L2091">
        <v>12</v>
      </c>
      <c r="M2091">
        <v>4</v>
      </c>
      <c r="N2091" t="s">
        <v>37</v>
      </c>
      <c r="O2091" t="s">
        <v>54</v>
      </c>
    </row>
    <row r="2092" spans="1:15" x14ac:dyDescent="0.3">
      <c r="A2092" s="7">
        <v>19379</v>
      </c>
      <c r="B2092" s="6" t="s">
        <v>4242</v>
      </c>
      <c r="C2092" t="s">
        <v>4243</v>
      </c>
      <c r="D2092" s="2" t="s">
        <v>45</v>
      </c>
      <c r="E2092" s="4" t="s">
        <v>46</v>
      </c>
      <c r="F2092" t="s">
        <v>60</v>
      </c>
      <c r="G2092">
        <v>415</v>
      </c>
      <c r="H2092">
        <v>17443</v>
      </c>
      <c r="I2092">
        <v>7</v>
      </c>
      <c r="J2092">
        <v>1408</v>
      </c>
      <c r="K2092">
        <v>26319</v>
      </c>
      <c r="L2092">
        <v>80</v>
      </c>
      <c r="M2092">
        <v>1</v>
      </c>
      <c r="N2092" t="s">
        <v>61</v>
      </c>
      <c r="O2092" t="s">
        <v>60</v>
      </c>
    </row>
    <row r="2093" spans="1:15" x14ac:dyDescent="0.3">
      <c r="A2093" s="7">
        <v>19380</v>
      </c>
      <c r="B2093" s="6" t="s">
        <v>4244</v>
      </c>
      <c r="C2093" t="s">
        <v>4245</v>
      </c>
      <c r="D2093" s="2" t="s">
        <v>58</v>
      </c>
      <c r="E2093" s="4" t="s">
        <v>46</v>
      </c>
      <c r="F2093" t="s">
        <v>60</v>
      </c>
      <c r="G2093">
        <v>169</v>
      </c>
      <c r="H2093">
        <v>70776</v>
      </c>
      <c r="I2093">
        <v>7</v>
      </c>
      <c r="J2093">
        <v>300</v>
      </c>
      <c r="K2093">
        <v>29964</v>
      </c>
      <c r="L2093">
        <v>77</v>
      </c>
      <c r="M2093">
        <v>1</v>
      </c>
      <c r="N2093" t="s">
        <v>32</v>
      </c>
      <c r="O2093" t="s">
        <v>60</v>
      </c>
    </row>
    <row r="2094" spans="1:15" x14ac:dyDescent="0.3">
      <c r="A2094" s="7">
        <v>19381</v>
      </c>
      <c r="B2094" s="6" t="s">
        <v>4246</v>
      </c>
      <c r="C2094" t="s">
        <v>4247</v>
      </c>
      <c r="D2094" s="2" t="s">
        <v>58</v>
      </c>
      <c r="E2094" s="4" t="s">
        <v>59</v>
      </c>
      <c r="F2094" t="s">
        <v>60</v>
      </c>
      <c r="G2094">
        <v>92</v>
      </c>
      <c r="H2094">
        <v>40430</v>
      </c>
      <c r="I2094">
        <v>5</v>
      </c>
      <c r="J2094">
        <v>1329</v>
      </c>
      <c r="K2094">
        <v>25750</v>
      </c>
      <c r="L2094">
        <v>86</v>
      </c>
      <c r="M2094">
        <v>1</v>
      </c>
      <c r="N2094" t="s">
        <v>32</v>
      </c>
      <c r="O2094" t="s">
        <v>60</v>
      </c>
    </row>
    <row r="2095" spans="1:15" x14ac:dyDescent="0.3">
      <c r="A2095" s="7">
        <v>19382</v>
      </c>
      <c r="B2095" s="6" t="s">
        <v>4248</v>
      </c>
      <c r="C2095" t="s">
        <v>4249</v>
      </c>
      <c r="D2095" s="2" t="s">
        <v>45</v>
      </c>
      <c r="E2095" s="4" t="s">
        <v>46</v>
      </c>
      <c r="F2095" t="s">
        <v>47</v>
      </c>
      <c r="G2095">
        <v>326</v>
      </c>
      <c r="H2095">
        <v>54338</v>
      </c>
      <c r="I2095">
        <v>6</v>
      </c>
      <c r="J2095">
        <v>7914</v>
      </c>
      <c r="K2095">
        <v>9202</v>
      </c>
      <c r="L2095">
        <v>53</v>
      </c>
      <c r="M2095">
        <v>0</v>
      </c>
      <c r="N2095" t="s">
        <v>37</v>
      </c>
      <c r="O2095" t="s">
        <v>49</v>
      </c>
    </row>
    <row r="2096" spans="1:15" x14ac:dyDescent="0.3">
      <c r="A2096" s="7">
        <v>19383</v>
      </c>
      <c r="B2096" s="6" t="s">
        <v>4250</v>
      </c>
      <c r="C2096" t="s">
        <v>4251</v>
      </c>
      <c r="D2096" s="2" t="s">
        <v>58</v>
      </c>
      <c r="E2096" s="4" t="s">
        <v>46</v>
      </c>
      <c r="F2096" t="s">
        <v>60</v>
      </c>
      <c r="G2096">
        <v>86</v>
      </c>
      <c r="H2096">
        <v>71773</v>
      </c>
      <c r="I2096">
        <v>9</v>
      </c>
      <c r="J2096">
        <v>349</v>
      </c>
      <c r="K2096">
        <v>13121</v>
      </c>
      <c r="L2096">
        <v>75</v>
      </c>
      <c r="M2096">
        <v>1</v>
      </c>
      <c r="N2096" t="s">
        <v>32</v>
      </c>
      <c r="O2096" t="s">
        <v>60</v>
      </c>
    </row>
    <row r="2097" spans="1:15" x14ac:dyDescent="0.3">
      <c r="A2097" s="7">
        <v>19384</v>
      </c>
      <c r="B2097" s="6" t="s">
        <v>4252</v>
      </c>
      <c r="C2097" t="s">
        <v>4253</v>
      </c>
      <c r="D2097" s="2" t="s">
        <v>64</v>
      </c>
      <c r="E2097" s="4" t="s">
        <v>46</v>
      </c>
      <c r="F2097" t="s">
        <v>47</v>
      </c>
      <c r="G2097">
        <v>512</v>
      </c>
      <c r="H2097">
        <v>14132</v>
      </c>
      <c r="I2097">
        <v>11</v>
      </c>
      <c r="J2097">
        <v>4814</v>
      </c>
      <c r="K2097">
        <v>9401</v>
      </c>
      <c r="L2097">
        <v>64</v>
      </c>
      <c r="M2097">
        <v>0</v>
      </c>
      <c r="N2097" t="s">
        <v>37</v>
      </c>
      <c r="O2097" t="s">
        <v>47</v>
      </c>
    </row>
    <row r="2098" spans="1:15" x14ac:dyDescent="0.3">
      <c r="A2098" s="7">
        <v>19385</v>
      </c>
      <c r="B2098" s="6" t="s">
        <v>4254</v>
      </c>
      <c r="C2098" t="s">
        <v>4255</v>
      </c>
      <c r="D2098" s="2" t="s">
        <v>64</v>
      </c>
      <c r="E2098" s="4" t="s">
        <v>59</v>
      </c>
      <c r="F2098" t="s">
        <v>60</v>
      </c>
      <c r="G2098">
        <v>127</v>
      </c>
      <c r="H2098">
        <v>61418</v>
      </c>
      <c r="I2098">
        <v>16</v>
      </c>
      <c r="J2098">
        <v>1134</v>
      </c>
      <c r="K2098">
        <v>18704</v>
      </c>
      <c r="L2098">
        <v>96</v>
      </c>
      <c r="M2098">
        <v>2</v>
      </c>
      <c r="N2098" t="s">
        <v>61</v>
      </c>
      <c r="O2098" t="s">
        <v>60</v>
      </c>
    </row>
    <row r="2099" spans="1:15" x14ac:dyDescent="0.3">
      <c r="A2099" s="7">
        <v>19386</v>
      </c>
      <c r="B2099" s="6" t="s">
        <v>4256</v>
      </c>
      <c r="C2099" t="s">
        <v>4257</v>
      </c>
      <c r="D2099" s="2" t="s">
        <v>52</v>
      </c>
      <c r="E2099" s="4" t="s">
        <v>46</v>
      </c>
      <c r="F2099" t="s">
        <v>76</v>
      </c>
      <c r="G2099">
        <v>3836</v>
      </c>
      <c r="H2099">
        <v>89570</v>
      </c>
      <c r="I2099">
        <v>3</v>
      </c>
      <c r="J2099">
        <v>1571</v>
      </c>
      <c r="K2099">
        <v>13135</v>
      </c>
      <c r="L2099">
        <v>74</v>
      </c>
      <c r="M2099">
        <v>3</v>
      </c>
      <c r="N2099" t="s">
        <v>48</v>
      </c>
      <c r="O2099" t="s">
        <v>76</v>
      </c>
    </row>
    <row r="2100" spans="1:15" x14ac:dyDescent="0.3">
      <c r="A2100" s="7">
        <v>19387</v>
      </c>
      <c r="B2100" s="6" t="s">
        <v>4258</v>
      </c>
      <c r="C2100" t="s">
        <v>4259</v>
      </c>
      <c r="D2100" s="2" t="s">
        <v>52</v>
      </c>
      <c r="E2100" s="4" t="s">
        <v>59</v>
      </c>
      <c r="F2100" t="s">
        <v>60</v>
      </c>
      <c r="G2100">
        <v>831</v>
      </c>
      <c r="H2100">
        <v>23220</v>
      </c>
      <c r="I2100">
        <v>5</v>
      </c>
      <c r="J2100">
        <v>1156</v>
      </c>
      <c r="K2100">
        <v>22328</v>
      </c>
      <c r="L2100">
        <v>95</v>
      </c>
      <c r="M2100">
        <v>2</v>
      </c>
      <c r="N2100" t="s">
        <v>48</v>
      </c>
      <c r="O2100" t="s">
        <v>76</v>
      </c>
    </row>
    <row r="2101" spans="1:15" x14ac:dyDescent="0.3">
      <c r="A2101" s="7">
        <v>19388</v>
      </c>
      <c r="B2101" s="6" t="s">
        <v>4260</v>
      </c>
      <c r="C2101" t="s">
        <v>4261</v>
      </c>
      <c r="D2101" s="2" t="s">
        <v>52</v>
      </c>
      <c r="E2101" s="4" t="s">
        <v>59</v>
      </c>
      <c r="F2101" t="s">
        <v>80</v>
      </c>
      <c r="G2101">
        <v>4028</v>
      </c>
      <c r="H2101">
        <v>82168</v>
      </c>
      <c r="I2101">
        <v>35</v>
      </c>
      <c r="J2101">
        <v>32787</v>
      </c>
      <c r="K2101">
        <v>2575</v>
      </c>
      <c r="L2101">
        <v>11</v>
      </c>
      <c r="M2101">
        <v>3</v>
      </c>
      <c r="N2101" t="s">
        <v>48</v>
      </c>
      <c r="O2101" t="s">
        <v>80</v>
      </c>
    </row>
    <row r="2102" spans="1:15" x14ac:dyDescent="0.3">
      <c r="A2102" s="7">
        <v>19389</v>
      </c>
      <c r="B2102" s="6" t="s">
        <v>4262</v>
      </c>
      <c r="C2102" t="s">
        <v>4263</v>
      </c>
      <c r="D2102" s="2" t="s">
        <v>58</v>
      </c>
      <c r="E2102" s="4" t="s">
        <v>59</v>
      </c>
      <c r="F2102" t="s">
        <v>60</v>
      </c>
      <c r="G2102">
        <v>78</v>
      </c>
      <c r="H2102">
        <v>25343</v>
      </c>
      <c r="I2102">
        <v>7</v>
      </c>
      <c r="J2102">
        <v>1135</v>
      </c>
      <c r="K2102">
        <v>12850</v>
      </c>
      <c r="L2102">
        <v>88</v>
      </c>
      <c r="M2102">
        <v>1</v>
      </c>
      <c r="N2102" t="s">
        <v>61</v>
      </c>
      <c r="O2102" t="s">
        <v>76</v>
      </c>
    </row>
    <row r="2103" spans="1:15" x14ac:dyDescent="0.3">
      <c r="A2103" s="7">
        <v>19390</v>
      </c>
      <c r="B2103" s="6" t="s">
        <v>4264</v>
      </c>
      <c r="C2103" t="s">
        <v>4265</v>
      </c>
      <c r="D2103" s="2" t="s">
        <v>52</v>
      </c>
      <c r="E2103" s="4" t="s">
        <v>59</v>
      </c>
      <c r="F2103" t="s">
        <v>76</v>
      </c>
      <c r="G2103">
        <v>1275</v>
      </c>
      <c r="H2103">
        <v>79708</v>
      </c>
      <c r="I2103">
        <v>3</v>
      </c>
      <c r="J2103">
        <v>1839</v>
      </c>
      <c r="K2103">
        <v>20125</v>
      </c>
      <c r="L2103">
        <v>70</v>
      </c>
      <c r="M2103">
        <v>3</v>
      </c>
      <c r="N2103" t="s">
        <v>61</v>
      </c>
      <c r="O2103" t="s">
        <v>76</v>
      </c>
    </row>
    <row r="2104" spans="1:15" x14ac:dyDescent="0.3">
      <c r="A2104" s="7">
        <v>19391</v>
      </c>
      <c r="B2104" s="6" t="s">
        <v>4266</v>
      </c>
      <c r="C2104" t="s">
        <v>4267</v>
      </c>
      <c r="D2104" s="2" t="s">
        <v>45</v>
      </c>
      <c r="E2104" s="4" t="s">
        <v>59</v>
      </c>
      <c r="F2104" t="s">
        <v>60</v>
      </c>
      <c r="G2104">
        <v>806</v>
      </c>
      <c r="H2104">
        <v>12938</v>
      </c>
      <c r="I2104">
        <v>4</v>
      </c>
      <c r="J2104">
        <v>1588</v>
      </c>
      <c r="K2104">
        <v>23278</v>
      </c>
      <c r="L2104">
        <v>84</v>
      </c>
      <c r="M2104">
        <v>1</v>
      </c>
      <c r="N2104" t="s">
        <v>32</v>
      </c>
      <c r="O2104" t="s">
        <v>60</v>
      </c>
    </row>
    <row r="2105" spans="1:15" x14ac:dyDescent="0.3">
      <c r="A2105" s="7">
        <v>19392</v>
      </c>
      <c r="B2105" s="6" t="s">
        <v>4268</v>
      </c>
      <c r="C2105" t="s">
        <v>4269</v>
      </c>
      <c r="D2105" s="2" t="s">
        <v>45</v>
      </c>
      <c r="E2105" s="4" t="s">
        <v>46</v>
      </c>
      <c r="F2105" t="s">
        <v>67</v>
      </c>
      <c r="G2105">
        <v>735</v>
      </c>
      <c r="H2105">
        <v>80286</v>
      </c>
      <c r="I2105">
        <v>7</v>
      </c>
      <c r="J2105">
        <v>4783</v>
      </c>
      <c r="K2105">
        <v>8678</v>
      </c>
      <c r="L2105">
        <v>54</v>
      </c>
      <c r="M2105">
        <v>1</v>
      </c>
      <c r="N2105" t="s">
        <v>48</v>
      </c>
      <c r="O2105" t="s">
        <v>73</v>
      </c>
    </row>
    <row r="2106" spans="1:15" x14ac:dyDescent="0.3">
      <c r="A2106" s="7">
        <v>19393</v>
      </c>
      <c r="B2106" s="6" t="s">
        <v>4270</v>
      </c>
      <c r="C2106" t="s">
        <v>4271</v>
      </c>
      <c r="D2106" s="2" t="s">
        <v>64</v>
      </c>
      <c r="E2106" s="4" t="s">
        <v>59</v>
      </c>
      <c r="F2106" t="s">
        <v>54</v>
      </c>
      <c r="G2106">
        <v>1176</v>
      </c>
      <c r="H2106">
        <v>56383</v>
      </c>
      <c r="I2106">
        <v>36</v>
      </c>
      <c r="J2106">
        <v>32006</v>
      </c>
      <c r="K2106">
        <v>2683</v>
      </c>
      <c r="L2106">
        <v>23</v>
      </c>
      <c r="M2106">
        <v>8</v>
      </c>
      <c r="N2106" t="s">
        <v>32</v>
      </c>
      <c r="O2106" t="s">
        <v>55</v>
      </c>
    </row>
    <row r="2107" spans="1:15" x14ac:dyDescent="0.3">
      <c r="A2107" s="7">
        <v>19394</v>
      </c>
      <c r="B2107" s="6" t="s">
        <v>4272</v>
      </c>
      <c r="C2107" t="s">
        <v>4273</v>
      </c>
      <c r="D2107" s="2" t="s">
        <v>52</v>
      </c>
      <c r="E2107" s="4" t="s">
        <v>59</v>
      </c>
      <c r="F2107" t="s">
        <v>80</v>
      </c>
      <c r="G2107">
        <v>2295</v>
      </c>
      <c r="H2107">
        <v>61875</v>
      </c>
      <c r="I2107">
        <v>53</v>
      </c>
      <c r="J2107">
        <v>40638</v>
      </c>
      <c r="K2107">
        <v>3199</v>
      </c>
      <c r="L2107">
        <v>20</v>
      </c>
      <c r="M2107">
        <v>5</v>
      </c>
      <c r="N2107" t="s">
        <v>37</v>
      </c>
      <c r="O2107" t="s">
        <v>80</v>
      </c>
    </row>
    <row r="2108" spans="1:15" x14ac:dyDescent="0.3">
      <c r="A2108" s="7">
        <v>19395</v>
      </c>
      <c r="B2108" s="6" t="s">
        <v>4274</v>
      </c>
      <c r="C2108" t="s">
        <v>4275</v>
      </c>
      <c r="D2108" s="2" t="s">
        <v>64</v>
      </c>
      <c r="E2108" s="4" t="s">
        <v>46</v>
      </c>
      <c r="F2108" t="s">
        <v>47</v>
      </c>
      <c r="G2108">
        <v>585</v>
      </c>
      <c r="H2108">
        <v>86285</v>
      </c>
      <c r="I2108">
        <v>5</v>
      </c>
      <c r="J2108">
        <v>1191</v>
      </c>
      <c r="K2108">
        <v>9739</v>
      </c>
      <c r="L2108">
        <v>50</v>
      </c>
      <c r="M2108">
        <v>1</v>
      </c>
      <c r="N2108" t="s">
        <v>48</v>
      </c>
      <c r="O2108" t="s">
        <v>76</v>
      </c>
    </row>
    <row r="2109" spans="1:15" x14ac:dyDescent="0.3">
      <c r="A2109" s="7">
        <v>19396</v>
      </c>
      <c r="B2109" s="6" t="s">
        <v>4276</v>
      </c>
      <c r="C2109" t="s">
        <v>4277</v>
      </c>
      <c r="D2109" s="2" t="s">
        <v>52</v>
      </c>
      <c r="E2109" s="4" t="s">
        <v>46</v>
      </c>
      <c r="F2109" t="s">
        <v>80</v>
      </c>
      <c r="G2109">
        <v>1711</v>
      </c>
      <c r="H2109">
        <v>79107</v>
      </c>
      <c r="I2109">
        <v>33</v>
      </c>
      <c r="J2109">
        <v>28192</v>
      </c>
      <c r="K2109">
        <v>2677</v>
      </c>
      <c r="L2109">
        <v>20</v>
      </c>
      <c r="M2109">
        <v>5</v>
      </c>
      <c r="N2109" t="s">
        <v>48</v>
      </c>
      <c r="O2109" t="s">
        <v>47</v>
      </c>
    </row>
    <row r="2110" spans="1:15" x14ac:dyDescent="0.3">
      <c r="A2110" s="7">
        <v>19397</v>
      </c>
      <c r="B2110" s="6" t="s">
        <v>4278</v>
      </c>
      <c r="C2110" t="s">
        <v>4279</v>
      </c>
      <c r="D2110" s="2" t="s">
        <v>79</v>
      </c>
      <c r="E2110" s="4" t="s">
        <v>46</v>
      </c>
      <c r="F2110" t="s">
        <v>80</v>
      </c>
      <c r="G2110">
        <v>4102</v>
      </c>
      <c r="H2110">
        <v>32996</v>
      </c>
      <c r="I2110">
        <v>35</v>
      </c>
      <c r="J2110">
        <v>4754</v>
      </c>
      <c r="K2110">
        <v>3280</v>
      </c>
      <c r="L2110">
        <v>16</v>
      </c>
      <c r="M2110">
        <v>4</v>
      </c>
      <c r="N2110" t="s">
        <v>37</v>
      </c>
      <c r="O2110" t="s">
        <v>80</v>
      </c>
    </row>
    <row r="2111" spans="1:15" x14ac:dyDescent="0.3">
      <c r="A2111" s="7">
        <v>19398</v>
      </c>
      <c r="B2111" s="6" t="s">
        <v>4280</v>
      </c>
      <c r="C2111" t="s">
        <v>4281</v>
      </c>
      <c r="D2111" s="2" t="s">
        <v>58</v>
      </c>
      <c r="E2111" s="4" t="s">
        <v>59</v>
      </c>
      <c r="F2111" t="s">
        <v>60</v>
      </c>
      <c r="G2111">
        <v>138</v>
      </c>
      <c r="H2111">
        <v>57641</v>
      </c>
      <c r="I2111">
        <v>2</v>
      </c>
      <c r="J2111">
        <v>1188</v>
      </c>
      <c r="K2111">
        <v>27001</v>
      </c>
      <c r="L2111">
        <v>78</v>
      </c>
      <c r="M2111">
        <v>1</v>
      </c>
      <c r="N2111" t="s">
        <v>61</v>
      </c>
      <c r="O2111" t="s">
        <v>76</v>
      </c>
    </row>
    <row r="2112" spans="1:15" x14ac:dyDescent="0.3">
      <c r="A2112" s="7">
        <v>19399</v>
      </c>
      <c r="B2112" s="6" t="s">
        <v>4282</v>
      </c>
      <c r="C2112" t="s">
        <v>4283</v>
      </c>
      <c r="D2112" s="2" t="s">
        <v>52</v>
      </c>
      <c r="E2112" s="4" t="s">
        <v>46</v>
      </c>
      <c r="F2112" t="s">
        <v>76</v>
      </c>
      <c r="G2112">
        <v>3363</v>
      </c>
      <c r="H2112">
        <v>80160</v>
      </c>
      <c r="I2112">
        <v>13</v>
      </c>
      <c r="J2112">
        <v>1738</v>
      </c>
      <c r="K2112">
        <v>10876</v>
      </c>
      <c r="L2112">
        <v>59</v>
      </c>
      <c r="M2112">
        <v>2</v>
      </c>
      <c r="N2112" t="s">
        <v>48</v>
      </c>
      <c r="O2112" t="s">
        <v>76</v>
      </c>
    </row>
    <row r="2113" spans="1:15" x14ac:dyDescent="0.3">
      <c r="A2113" s="7">
        <v>19400</v>
      </c>
      <c r="B2113" s="6" t="s">
        <v>4284</v>
      </c>
      <c r="C2113" t="s">
        <v>4285</v>
      </c>
      <c r="D2113" s="2" t="s">
        <v>58</v>
      </c>
      <c r="E2113" s="4" t="s">
        <v>46</v>
      </c>
      <c r="F2113" t="s">
        <v>60</v>
      </c>
      <c r="G2113">
        <v>224</v>
      </c>
      <c r="H2113">
        <v>29250</v>
      </c>
      <c r="I2113">
        <v>20</v>
      </c>
      <c r="J2113">
        <v>320</v>
      </c>
      <c r="K2113">
        <v>16776</v>
      </c>
      <c r="L2113">
        <v>79</v>
      </c>
      <c r="M2113">
        <v>2</v>
      </c>
      <c r="N2113" t="s">
        <v>32</v>
      </c>
      <c r="O2113" t="s">
        <v>60</v>
      </c>
    </row>
    <row r="2114" spans="1:15" x14ac:dyDescent="0.3">
      <c r="A2114" s="7">
        <v>19401</v>
      </c>
      <c r="B2114" s="6" t="s">
        <v>4286</v>
      </c>
      <c r="C2114" t="s">
        <v>4287</v>
      </c>
      <c r="D2114" s="2" t="s">
        <v>52</v>
      </c>
      <c r="E2114" s="4" t="s">
        <v>59</v>
      </c>
      <c r="F2114" t="s">
        <v>80</v>
      </c>
      <c r="G2114">
        <v>3811</v>
      </c>
      <c r="H2114">
        <v>41189</v>
      </c>
      <c r="I2114">
        <v>35</v>
      </c>
      <c r="J2114">
        <v>16317</v>
      </c>
      <c r="K2114">
        <v>3774</v>
      </c>
      <c r="L2114">
        <v>18</v>
      </c>
      <c r="M2114">
        <v>4</v>
      </c>
      <c r="N2114" t="s">
        <v>37</v>
      </c>
      <c r="O2114" t="s">
        <v>80</v>
      </c>
    </row>
    <row r="2115" spans="1:15" x14ac:dyDescent="0.3">
      <c r="A2115" s="7">
        <v>19402</v>
      </c>
      <c r="B2115" s="6" t="s">
        <v>4288</v>
      </c>
      <c r="C2115" t="s">
        <v>4289</v>
      </c>
      <c r="D2115" s="2" t="s">
        <v>79</v>
      </c>
      <c r="E2115" s="4" t="s">
        <v>46</v>
      </c>
      <c r="F2115" t="s">
        <v>76</v>
      </c>
      <c r="G2115">
        <v>2939</v>
      </c>
      <c r="H2115">
        <v>62622</v>
      </c>
      <c r="I2115">
        <v>12</v>
      </c>
      <c r="J2115">
        <v>1904</v>
      </c>
      <c r="K2115">
        <v>22695</v>
      </c>
      <c r="L2115">
        <v>68</v>
      </c>
      <c r="M2115">
        <v>2</v>
      </c>
      <c r="N2115" t="s">
        <v>32</v>
      </c>
      <c r="O2115" t="s">
        <v>49</v>
      </c>
    </row>
    <row r="2116" spans="1:15" x14ac:dyDescent="0.3">
      <c r="A2116" s="7">
        <v>19403</v>
      </c>
      <c r="B2116" s="6" t="s">
        <v>4290</v>
      </c>
      <c r="C2116" t="s">
        <v>4291</v>
      </c>
      <c r="D2116" s="2" t="s">
        <v>52</v>
      </c>
      <c r="E2116" s="4" t="s">
        <v>46</v>
      </c>
      <c r="F2116" t="s">
        <v>76</v>
      </c>
      <c r="G2116">
        <v>3832</v>
      </c>
      <c r="H2116">
        <v>74892</v>
      </c>
      <c r="I2116">
        <v>11</v>
      </c>
      <c r="J2116">
        <v>1970</v>
      </c>
      <c r="K2116">
        <v>22973</v>
      </c>
      <c r="L2116">
        <v>67</v>
      </c>
      <c r="M2116">
        <v>2</v>
      </c>
      <c r="N2116" t="s">
        <v>61</v>
      </c>
      <c r="O2116" t="s">
        <v>49</v>
      </c>
    </row>
    <row r="2117" spans="1:15" x14ac:dyDescent="0.3">
      <c r="A2117" s="7">
        <v>19404</v>
      </c>
      <c r="B2117" s="6" t="s">
        <v>4292</v>
      </c>
      <c r="C2117" t="s">
        <v>4293</v>
      </c>
      <c r="D2117" s="2" t="s">
        <v>52</v>
      </c>
      <c r="E2117" s="4" t="s">
        <v>46</v>
      </c>
      <c r="F2117" t="s">
        <v>76</v>
      </c>
      <c r="G2117">
        <v>3499</v>
      </c>
      <c r="H2117">
        <v>52831</v>
      </c>
      <c r="I2117">
        <v>12</v>
      </c>
      <c r="J2117">
        <v>1961</v>
      </c>
      <c r="K2117">
        <v>10641</v>
      </c>
      <c r="L2117">
        <v>79</v>
      </c>
      <c r="M2117">
        <v>1</v>
      </c>
      <c r="N2117" t="s">
        <v>37</v>
      </c>
      <c r="O2117" t="s">
        <v>76</v>
      </c>
    </row>
    <row r="2118" spans="1:15" x14ac:dyDescent="0.3">
      <c r="A2118" s="7">
        <v>19405</v>
      </c>
      <c r="B2118" s="6" t="s">
        <v>4294</v>
      </c>
      <c r="C2118" t="s">
        <v>4295</v>
      </c>
      <c r="D2118" s="2" t="s">
        <v>70</v>
      </c>
      <c r="E2118" s="4" t="s">
        <v>59</v>
      </c>
      <c r="F2118" t="s">
        <v>60</v>
      </c>
      <c r="G2118">
        <v>342</v>
      </c>
      <c r="H2118">
        <v>30873</v>
      </c>
      <c r="I2118">
        <v>5</v>
      </c>
      <c r="J2118">
        <v>1285</v>
      </c>
      <c r="K2118">
        <v>21504</v>
      </c>
      <c r="L2118">
        <v>91</v>
      </c>
      <c r="M2118">
        <v>1</v>
      </c>
      <c r="N2118" t="s">
        <v>32</v>
      </c>
      <c r="O2118" t="s">
        <v>60</v>
      </c>
    </row>
    <row r="2119" spans="1:15" x14ac:dyDescent="0.3">
      <c r="A2119" s="7">
        <v>19406</v>
      </c>
      <c r="B2119" s="6" t="s">
        <v>4296</v>
      </c>
      <c r="C2119" t="s">
        <v>4297</v>
      </c>
      <c r="D2119" s="2" t="s">
        <v>52</v>
      </c>
      <c r="E2119" s="4" t="s">
        <v>46</v>
      </c>
      <c r="F2119" t="s">
        <v>80</v>
      </c>
      <c r="G2119">
        <v>4403</v>
      </c>
      <c r="H2119">
        <v>82168</v>
      </c>
      <c r="I2119">
        <v>43</v>
      </c>
      <c r="J2119">
        <v>36756</v>
      </c>
      <c r="K2119">
        <v>4131</v>
      </c>
      <c r="L2119">
        <v>22</v>
      </c>
      <c r="M2119">
        <v>3</v>
      </c>
      <c r="N2119" t="s">
        <v>37</v>
      </c>
      <c r="O2119" t="s">
        <v>47</v>
      </c>
    </row>
    <row r="2120" spans="1:15" x14ac:dyDescent="0.3">
      <c r="A2120" s="7">
        <v>19407</v>
      </c>
      <c r="B2120" s="6" t="s">
        <v>4298</v>
      </c>
      <c r="C2120" t="s">
        <v>4299</v>
      </c>
      <c r="D2120" s="2" t="s">
        <v>45</v>
      </c>
      <c r="E2120" s="4" t="s">
        <v>46</v>
      </c>
      <c r="F2120" t="s">
        <v>47</v>
      </c>
      <c r="G2120">
        <v>986</v>
      </c>
      <c r="H2120">
        <v>24759</v>
      </c>
      <c r="I2120">
        <v>13</v>
      </c>
      <c r="J2120">
        <v>4917</v>
      </c>
      <c r="K2120">
        <v>10218</v>
      </c>
      <c r="L2120">
        <v>66</v>
      </c>
      <c r="M2120">
        <v>0</v>
      </c>
      <c r="N2120" t="s">
        <v>48</v>
      </c>
      <c r="O2120" t="s">
        <v>76</v>
      </c>
    </row>
    <row r="2121" spans="1:15" x14ac:dyDescent="0.3">
      <c r="A2121" s="7">
        <v>19408</v>
      </c>
      <c r="B2121" s="6" t="s">
        <v>4300</v>
      </c>
      <c r="C2121" t="s">
        <v>4301</v>
      </c>
      <c r="D2121" s="2" t="s">
        <v>52</v>
      </c>
      <c r="E2121" s="4" t="s">
        <v>46</v>
      </c>
      <c r="F2121" t="s">
        <v>76</v>
      </c>
      <c r="G2121">
        <v>3461</v>
      </c>
      <c r="H2121">
        <v>60253</v>
      </c>
      <c r="I2121">
        <v>21</v>
      </c>
      <c r="J2121">
        <v>2395</v>
      </c>
      <c r="K2121">
        <v>12289</v>
      </c>
      <c r="L2121">
        <v>64</v>
      </c>
      <c r="M2121">
        <v>2</v>
      </c>
      <c r="N2121" t="s">
        <v>48</v>
      </c>
      <c r="O2121" t="s">
        <v>49</v>
      </c>
    </row>
    <row r="2122" spans="1:15" x14ac:dyDescent="0.3">
      <c r="A2122" s="7">
        <v>19409</v>
      </c>
      <c r="B2122" s="6" t="s">
        <v>4302</v>
      </c>
      <c r="C2122" t="s">
        <v>4303</v>
      </c>
      <c r="D2122" s="2" t="s">
        <v>52</v>
      </c>
      <c r="E2122" s="4" t="s">
        <v>46</v>
      </c>
      <c r="F2122" t="s">
        <v>54</v>
      </c>
      <c r="G2122">
        <v>1404</v>
      </c>
      <c r="H2122">
        <v>76644</v>
      </c>
      <c r="I2122">
        <v>23</v>
      </c>
      <c r="J2122">
        <v>24833</v>
      </c>
      <c r="K2122">
        <v>3146</v>
      </c>
      <c r="L2122">
        <v>9</v>
      </c>
      <c r="M2122">
        <v>4</v>
      </c>
      <c r="N2122" t="s">
        <v>37</v>
      </c>
      <c r="O2122" t="s">
        <v>55</v>
      </c>
    </row>
    <row r="2123" spans="1:15" x14ac:dyDescent="0.3">
      <c r="A2123" s="7">
        <v>19410</v>
      </c>
      <c r="B2123" s="6" t="s">
        <v>4304</v>
      </c>
      <c r="C2123" t="s">
        <v>4305</v>
      </c>
      <c r="D2123" s="2" t="s">
        <v>52</v>
      </c>
      <c r="E2123" s="4" t="s">
        <v>46</v>
      </c>
      <c r="F2123" t="s">
        <v>80</v>
      </c>
      <c r="G2123">
        <v>4202</v>
      </c>
      <c r="H2123">
        <v>77476</v>
      </c>
      <c r="I2123">
        <v>40</v>
      </c>
      <c r="J2123">
        <v>19818</v>
      </c>
      <c r="K2123">
        <v>4075</v>
      </c>
      <c r="L2123">
        <v>21</v>
      </c>
      <c r="M2123">
        <v>3</v>
      </c>
      <c r="N2123" t="s">
        <v>37</v>
      </c>
      <c r="O2123" t="s">
        <v>80</v>
      </c>
    </row>
    <row r="2124" spans="1:15" x14ac:dyDescent="0.3">
      <c r="A2124" s="7">
        <v>19411</v>
      </c>
      <c r="B2124" s="6" t="s">
        <v>4306</v>
      </c>
      <c r="C2124" t="s">
        <v>4307</v>
      </c>
      <c r="D2124" s="2" t="s">
        <v>52</v>
      </c>
      <c r="E2124" s="4" t="s">
        <v>59</v>
      </c>
      <c r="F2124" t="s">
        <v>54</v>
      </c>
      <c r="G2124">
        <v>2460</v>
      </c>
      <c r="H2124">
        <v>89570</v>
      </c>
      <c r="I2124">
        <v>25</v>
      </c>
      <c r="J2124">
        <v>6884</v>
      </c>
      <c r="K2124">
        <v>2148</v>
      </c>
      <c r="L2124">
        <v>17</v>
      </c>
      <c r="M2124">
        <v>5</v>
      </c>
      <c r="N2124" t="s">
        <v>48</v>
      </c>
      <c r="O2124" t="s">
        <v>55</v>
      </c>
    </row>
    <row r="2125" spans="1:15" x14ac:dyDescent="0.3">
      <c r="A2125" s="7">
        <v>19412</v>
      </c>
      <c r="B2125" s="6" t="s">
        <v>4308</v>
      </c>
      <c r="C2125" t="s">
        <v>4309</v>
      </c>
      <c r="D2125" s="2" t="s">
        <v>58</v>
      </c>
      <c r="E2125" s="4" t="s">
        <v>59</v>
      </c>
      <c r="F2125" t="s">
        <v>60</v>
      </c>
      <c r="G2125">
        <v>91</v>
      </c>
      <c r="H2125">
        <v>13625</v>
      </c>
      <c r="I2125">
        <v>4</v>
      </c>
      <c r="J2125">
        <v>572</v>
      </c>
      <c r="K2125">
        <v>13238</v>
      </c>
      <c r="L2125">
        <v>81</v>
      </c>
      <c r="M2125">
        <v>2</v>
      </c>
      <c r="N2125" t="s">
        <v>48</v>
      </c>
      <c r="O2125" t="s">
        <v>76</v>
      </c>
    </row>
    <row r="2126" spans="1:15" x14ac:dyDescent="0.3">
      <c r="A2126" s="7">
        <v>19413</v>
      </c>
      <c r="B2126" s="6" t="s">
        <v>4310</v>
      </c>
      <c r="C2126" t="s">
        <v>4311</v>
      </c>
      <c r="D2126" s="2" t="s">
        <v>45</v>
      </c>
      <c r="E2126" s="4" t="s">
        <v>46</v>
      </c>
      <c r="F2126" t="s">
        <v>60</v>
      </c>
      <c r="G2126">
        <v>429</v>
      </c>
      <c r="H2126">
        <v>23220</v>
      </c>
      <c r="I2126">
        <v>2</v>
      </c>
      <c r="J2126">
        <v>977</v>
      </c>
      <c r="K2126">
        <v>25909</v>
      </c>
      <c r="L2126">
        <v>84</v>
      </c>
      <c r="M2126">
        <v>1</v>
      </c>
      <c r="N2126" t="s">
        <v>61</v>
      </c>
      <c r="O2126" t="s">
        <v>60</v>
      </c>
    </row>
    <row r="2127" spans="1:15" x14ac:dyDescent="0.3">
      <c r="A2127" s="7">
        <v>19414</v>
      </c>
      <c r="B2127" s="6" t="s">
        <v>4312</v>
      </c>
      <c r="C2127" t="s">
        <v>4313</v>
      </c>
      <c r="D2127" s="2" t="s">
        <v>52</v>
      </c>
      <c r="E2127" s="4" t="s">
        <v>59</v>
      </c>
      <c r="F2127" t="s">
        <v>60</v>
      </c>
      <c r="G2127">
        <v>823</v>
      </c>
      <c r="H2127">
        <v>34605</v>
      </c>
      <c r="I2127">
        <v>20</v>
      </c>
      <c r="J2127">
        <v>471</v>
      </c>
      <c r="K2127">
        <v>17240</v>
      </c>
      <c r="L2127">
        <v>94</v>
      </c>
      <c r="M2127">
        <v>2</v>
      </c>
      <c r="N2127" t="s">
        <v>61</v>
      </c>
      <c r="O2127" t="s">
        <v>60</v>
      </c>
    </row>
    <row r="2128" spans="1:15" x14ac:dyDescent="0.3">
      <c r="A2128" s="7">
        <v>19415</v>
      </c>
      <c r="B2128" s="6" t="s">
        <v>4314</v>
      </c>
      <c r="C2128" t="s">
        <v>4315</v>
      </c>
      <c r="D2128" s="2" t="s">
        <v>58</v>
      </c>
      <c r="E2128" s="4" t="s">
        <v>46</v>
      </c>
      <c r="F2128" t="s">
        <v>60</v>
      </c>
      <c r="G2128">
        <v>108</v>
      </c>
      <c r="H2128">
        <v>70311</v>
      </c>
      <c r="I2128">
        <v>17</v>
      </c>
      <c r="J2128">
        <v>1421</v>
      </c>
      <c r="K2128">
        <v>19784</v>
      </c>
      <c r="L2128">
        <v>88</v>
      </c>
      <c r="M2128">
        <v>1</v>
      </c>
      <c r="N2128" t="s">
        <v>48</v>
      </c>
      <c r="O2128" t="s">
        <v>60</v>
      </c>
    </row>
    <row r="2129" spans="1:15" x14ac:dyDescent="0.3">
      <c r="A2129" s="7">
        <v>19416</v>
      </c>
      <c r="B2129" s="6" t="s">
        <v>4316</v>
      </c>
      <c r="C2129" t="s">
        <v>4317</v>
      </c>
      <c r="D2129" s="2" t="s">
        <v>45</v>
      </c>
      <c r="E2129" s="4" t="s">
        <v>46</v>
      </c>
      <c r="F2129" t="s">
        <v>67</v>
      </c>
      <c r="G2129">
        <v>323</v>
      </c>
      <c r="H2129">
        <v>34572</v>
      </c>
      <c r="I2129">
        <v>14</v>
      </c>
      <c r="J2129">
        <v>3785</v>
      </c>
      <c r="K2129">
        <v>8293</v>
      </c>
      <c r="L2129">
        <v>55</v>
      </c>
      <c r="M2129">
        <v>1</v>
      </c>
      <c r="N2129" t="s">
        <v>32</v>
      </c>
      <c r="O2129" t="s">
        <v>49</v>
      </c>
    </row>
    <row r="2130" spans="1:15" x14ac:dyDescent="0.3">
      <c r="A2130" s="7">
        <v>19417</v>
      </c>
      <c r="B2130" s="6" t="s">
        <v>4318</v>
      </c>
      <c r="C2130" t="s">
        <v>4319</v>
      </c>
      <c r="D2130" s="2" t="s">
        <v>70</v>
      </c>
      <c r="E2130" s="4" t="s">
        <v>59</v>
      </c>
      <c r="F2130" t="s">
        <v>60</v>
      </c>
      <c r="G2130">
        <v>65</v>
      </c>
      <c r="H2130">
        <v>59427</v>
      </c>
      <c r="I2130">
        <v>20</v>
      </c>
      <c r="J2130">
        <v>464</v>
      </c>
      <c r="K2130">
        <v>14194</v>
      </c>
      <c r="L2130">
        <v>76</v>
      </c>
      <c r="M2130">
        <v>2</v>
      </c>
      <c r="N2130" t="s">
        <v>32</v>
      </c>
      <c r="O2130" t="s">
        <v>60</v>
      </c>
    </row>
    <row r="2131" spans="1:15" x14ac:dyDescent="0.3">
      <c r="A2131" s="7">
        <v>19418</v>
      </c>
      <c r="B2131" s="6" t="s">
        <v>4320</v>
      </c>
      <c r="C2131" t="s">
        <v>4321</v>
      </c>
      <c r="D2131" s="2" t="s">
        <v>52</v>
      </c>
      <c r="E2131" s="4" t="s">
        <v>46</v>
      </c>
      <c r="F2131" t="s">
        <v>54</v>
      </c>
      <c r="G2131">
        <v>1767</v>
      </c>
      <c r="H2131">
        <v>70620</v>
      </c>
      <c r="I2131">
        <v>24</v>
      </c>
      <c r="J2131">
        <v>25746</v>
      </c>
      <c r="K2131">
        <v>2904</v>
      </c>
      <c r="L2131">
        <v>21</v>
      </c>
      <c r="M2131">
        <v>4</v>
      </c>
      <c r="N2131" t="s">
        <v>48</v>
      </c>
      <c r="O2131" t="s">
        <v>55</v>
      </c>
    </row>
    <row r="2132" spans="1:15" x14ac:dyDescent="0.3">
      <c r="A2132" s="7">
        <v>19419</v>
      </c>
      <c r="B2132" s="6" t="s">
        <v>4322</v>
      </c>
      <c r="C2132" t="s">
        <v>4323</v>
      </c>
      <c r="D2132" s="2" t="s">
        <v>52</v>
      </c>
      <c r="E2132" s="4" t="s">
        <v>53</v>
      </c>
      <c r="F2132" t="s">
        <v>54</v>
      </c>
      <c r="G2132">
        <v>1490</v>
      </c>
      <c r="H2132">
        <v>44091</v>
      </c>
      <c r="I2132">
        <v>25</v>
      </c>
      <c r="J2132">
        <v>2156</v>
      </c>
      <c r="K2132">
        <v>3321</v>
      </c>
      <c r="L2132">
        <v>17</v>
      </c>
      <c r="M2132">
        <v>4</v>
      </c>
      <c r="N2132" t="s">
        <v>48</v>
      </c>
      <c r="O2132" t="s">
        <v>55</v>
      </c>
    </row>
    <row r="2133" spans="1:15" x14ac:dyDescent="0.3">
      <c r="A2133" s="7">
        <v>19420</v>
      </c>
      <c r="B2133" s="6" t="s">
        <v>4324</v>
      </c>
      <c r="C2133" t="s">
        <v>4325</v>
      </c>
      <c r="D2133" s="2" t="s">
        <v>70</v>
      </c>
      <c r="E2133" s="4" t="s">
        <v>59</v>
      </c>
      <c r="F2133" t="s">
        <v>60</v>
      </c>
      <c r="G2133">
        <v>128</v>
      </c>
      <c r="H2133">
        <v>24662</v>
      </c>
      <c r="I2133">
        <v>20</v>
      </c>
      <c r="J2133">
        <v>1778</v>
      </c>
      <c r="K2133">
        <v>28023</v>
      </c>
      <c r="L2133">
        <v>100</v>
      </c>
      <c r="M2133">
        <v>2</v>
      </c>
      <c r="N2133" t="s">
        <v>48</v>
      </c>
      <c r="O2133" t="s">
        <v>60</v>
      </c>
    </row>
    <row r="2134" spans="1:15" x14ac:dyDescent="0.3">
      <c r="A2134" s="7">
        <v>19421</v>
      </c>
      <c r="B2134" s="6" t="s">
        <v>4326</v>
      </c>
      <c r="C2134" t="s">
        <v>4327</v>
      </c>
      <c r="D2134" s="2" t="s">
        <v>52</v>
      </c>
      <c r="E2134" s="4" t="s">
        <v>59</v>
      </c>
      <c r="F2134" t="s">
        <v>54</v>
      </c>
      <c r="G2134">
        <v>2978</v>
      </c>
      <c r="H2134">
        <v>66355</v>
      </c>
      <c r="I2134">
        <v>39</v>
      </c>
      <c r="J2134">
        <v>12105</v>
      </c>
      <c r="K2134">
        <v>3162</v>
      </c>
      <c r="L2134">
        <v>24</v>
      </c>
      <c r="M2134">
        <v>8</v>
      </c>
      <c r="N2134" t="s">
        <v>37</v>
      </c>
      <c r="O2134" t="s">
        <v>55</v>
      </c>
    </row>
    <row r="2135" spans="1:15" x14ac:dyDescent="0.3">
      <c r="A2135" s="7">
        <v>19422</v>
      </c>
      <c r="B2135" s="6" t="s">
        <v>4328</v>
      </c>
      <c r="C2135" t="s">
        <v>4329</v>
      </c>
      <c r="D2135" s="2" t="s">
        <v>45</v>
      </c>
      <c r="E2135" s="4" t="s">
        <v>46</v>
      </c>
      <c r="F2135" t="s">
        <v>67</v>
      </c>
      <c r="G2135">
        <v>718</v>
      </c>
      <c r="H2135">
        <v>11766</v>
      </c>
      <c r="I2135">
        <v>12</v>
      </c>
      <c r="J2135">
        <v>1574</v>
      </c>
      <c r="K2135">
        <v>10770</v>
      </c>
      <c r="L2135">
        <v>53</v>
      </c>
      <c r="M2135">
        <v>2</v>
      </c>
      <c r="N2135" t="s">
        <v>48</v>
      </c>
      <c r="O2135" t="s">
        <v>49</v>
      </c>
    </row>
    <row r="2136" spans="1:15" x14ac:dyDescent="0.3">
      <c r="A2136" s="7">
        <v>19423</v>
      </c>
      <c r="B2136" s="6" t="s">
        <v>4330</v>
      </c>
      <c r="C2136" t="s">
        <v>4331</v>
      </c>
      <c r="D2136" s="2" t="s">
        <v>58</v>
      </c>
      <c r="E2136" s="4" t="s">
        <v>46</v>
      </c>
      <c r="F2136" t="s">
        <v>60</v>
      </c>
      <c r="G2136">
        <v>144</v>
      </c>
      <c r="H2136">
        <v>49656</v>
      </c>
      <c r="I2136">
        <v>11</v>
      </c>
      <c r="J2136">
        <v>292</v>
      </c>
      <c r="K2136">
        <v>18276</v>
      </c>
      <c r="L2136">
        <v>99</v>
      </c>
      <c r="M2136">
        <v>1</v>
      </c>
      <c r="N2136" t="s">
        <v>32</v>
      </c>
      <c r="O2136" t="s">
        <v>60</v>
      </c>
    </row>
    <row r="2137" spans="1:15" x14ac:dyDescent="0.3">
      <c r="A2137" s="7">
        <v>19424</v>
      </c>
      <c r="B2137" s="6" t="s">
        <v>4332</v>
      </c>
      <c r="C2137" t="s">
        <v>4333</v>
      </c>
      <c r="D2137" s="2" t="s">
        <v>58</v>
      </c>
      <c r="E2137" s="4" t="s">
        <v>59</v>
      </c>
      <c r="F2137" t="s">
        <v>60</v>
      </c>
      <c r="G2137">
        <v>123</v>
      </c>
      <c r="H2137">
        <v>29028</v>
      </c>
      <c r="I2137">
        <v>19</v>
      </c>
      <c r="J2137">
        <v>1126</v>
      </c>
      <c r="K2137">
        <v>25507</v>
      </c>
      <c r="L2137">
        <v>85</v>
      </c>
      <c r="M2137">
        <v>2</v>
      </c>
      <c r="N2137" t="s">
        <v>61</v>
      </c>
      <c r="O2137" t="s">
        <v>60</v>
      </c>
    </row>
    <row r="2138" spans="1:15" x14ac:dyDescent="0.3">
      <c r="A2138" s="7">
        <v>19425</v>
      </c>
      <c r="B2138" s="6" t="s">
        <v>4334</v>
      </c>
      <c r="C2138" t="s">
        <v>4335</v>
      </c>
      <c r="D2138" s="2" t="s">
        <v>52</v>
      </c>
      <c r="E2138" s="4" t="s">
        <v>59</v>
      </c>
      <c r="F2138" t="s">
        <v>80</v>
      </c>
      <c r="G2138">
        <v>1209</v>
      </c>
      <c r="H2138">
        <v>39026</v>
      </c>
      <c r="I2138">
        <v>40</v>
      </c>
      <c r="J2138">
        <v>30295</v>
      </c>
      <c r="K2138">
        <v>3837</v>
      </c>
      <c r="L2138">
        <v>13</v>
      </c>
      <c r="M2138">
        <v>4</v>
      </c>
      <c r="N2138" t="s">
        <v>37</v>
      </c>
      <c r="O2138" t="s">
        <v>54</v>
      </c>
    </row>
    <row r="2139" spans="1:15" x14ac:dyDescent="0.3">
      <c r="A2139" s="7">
        <v>19426</v>
      </c>
      <c r="B2139" s="6" t="s">
        <v>4336</v>
      </c>
      <c r="C2139" t="s">
        <v>4337</v>
      </c>
      <c r="D2139" s="2" t="s">
        <v>58</v>
      </c>
      <c r="E2139" s="4" t="s">
        <v>59</v>
      </c>
      <c r="F2139" t="s">
        <v>60</v>
      </c>
      <c r="G2139">
        <v>146</v>
      </c>
      <c r="H2139">
        <v>47492</v>
      </c>
      <c r="I2139">
        <v>9</v>
      </c>
      <c r="J2139">
        <v>1392</v>
      </c>
      <c r="K2139">
        <v>27193</v>
      </c>
      <c r="L2139">
        <v>93</v>
      </c>
      <c r="M2139">
        <v>1</v>
      </c>
      <c r="N2139" t="s">
        <v>32</v>
      </c>
      <c r="O2139" t="s">
        <v>76</v>
      </c>
    </row>
    <row r="2140" spans="1:15" x14ac:dyDescent="0.3">
      <c r="A2140" s="7">
        <v>19427</v>
      </c>
      <c r="B2140" s="6" t="s">
        <v>4338</v>
      </c>
      <c r="C2140" t="s">
        <v>4339</v>
      </c>
      <c r="D2140" s="2" t="s">
        <v>45</v>
      </c>
      <c r="E2140" s="4" t="s">
        <v>46</v>
      </c>
      <c r="F2140" t="s">
        <v>47</v>
      </c>
      <c r="G2140">
        <v>393</v>
      </c>
      <c r="H2140">
        <v>85564</v>
      </c>
      <c r="I2140">
        <v>18</v>
      </c>
      <c r="J2140">
        <v>2767</v>
      </c>
      <c r="K2140">
        <v>10103</v>
      </c>
      <c r="L2140">
        <v>59</v>
      </c>
      <c r="M2140">
        <v>0</v>
      </c>
      <c r="N2140" t="s">
        <v>37</v>
      </c>
      <c r="O2140" t="s">
        <v>47</v>
      </c>
    </row>
    <row r="2141" spans="1:15" x14ac:dyDescent="0.3">
      <c r="A2141" s="7">
        <v>19428</v>
      </c>
      <c r="B2141" s="6" t="s">
        <v>4340</v>
      </c>
      <c r="C2141" t="s">
        <v>4341</v>
      </c>
      <c r="D2141" s="2" t="s">
        <v>45</v>
      </c>
      <c r="E2141" s="4" t="s">
        <v>46</v>
      </c>
      <c r="F2141" t="s">
        <v>47</v>
      </c>
      <c r="G2141">
        <v>558</v>
      </c>
      <c r="H2141">
        <v>44718</v>
      </c>
      <c r="I2141">
        <v>9</v>
      </c>
      <c r="J2141">
        <v>3398</v>
      </c>
      <c r="K2141">
        <v>9771</v>
      </c>
      <c r="L2141">
        <v>67</v>
      </c>
      <c r="M2141">
        <v>1</v>
      </c>
      <c r="N2141" t="s">
        <v>48</v>
      </c>
      <c r="O2141" t="s">
        <v>76</v>
      </c>
    </row>
    <row r="2142" spans="1:15" x14ac:dyDescent="0.3">
      <c r="A2142" s="7">
        <v>19429</v>
      </c>
      <c r="B2142" s="6" t="s">
        <v>4342</v>
      </c>
      <c r="C2142" t="s">
        <v>4343</v>
      </c>
      <c r="D2142" s="2" t="s">
        <v>64</v>
      </c>
      <c r="E2142" s="4" t="s">
        <v>59</v>
      </c>
      <c r="F2142" t="s">
        <v>60</v>
      </c>
      <c r="G2142">
        <v>424</v>
      </c>
      <c r="H2142">
        <v>58661</v>
      </c>
      <c r="I2142">
        <v>17</v>
      </c>
      <c r="J2142">
        <v>397</v>
      </c>
      <c r="K2142">
        <v>13518</v>
      </c>
      <c r="L2142">
        <v>78</v>
      </c>
      <c r="M2142">
        <v>2</v>
      </c>
      <c r="N2142" t="s">
        <v>48</v>
      </c>
      <c r="O2142" t="s">
        <v>60</v>
      </c>
    </row>
    <row r="2143" spans="1:15" x14ac:dyDescent="0.3">
      <c r="A2143" s="7">
        <v>19430</v>
      </c>
      <c r="B2143" s="6" t="s">
        <v>4344</v>
      </c>
      <c r="C2143" t="s">
        <v>4345</v>
      </c>
      <c r="D2143" s="2" t="s">
        <v>52</v>
      </c>
      <c r="E2143" s="4" t="s">
        <v>46</v>
      </c>
      <c r="F2143" t="s">
        <v>80</v>
      </c>
      <c r="G2143">
        <v>4879</v>
      </c>
      <c r="H2143">
        <v>57142</v>
      </c>
      <c r="I2143">
        <v>38</v>
      </c>
      <c r="J2143">
        <v>34244</v>
      </c>
      <c r="K2143">
        <v>3589</v>
      </c>
      <c r="L2143">
        <v>15</v>
      </c>
      <c r="M2143">
        <v>4</v>
      </c>
      <c r="N2143" t="s">
        <v>48</v>
      </c>
      <c r="O2143" t="s">
        <v>80</v>
      </c>
    </row>
    <row r="2144" spans="1:15" x14ac:dyDescent="0.3">
      <c r="A2144" s="7">
        <v>19431</v>
      </c>
      <c r="B2144" s="6" t="s">
        <v>4346</v>
      </c>
      <c r="C2144" t="s">
        <v>4347</v>
      </c>
      <c r="D2144" s="2" t="s">
        <v>70</v>
      </c>
      <c r="E2144" s="4" t="s">
        <v>59</v>
      </c>
      <c r="F2144" t="s">
        <v>60</v>
      </c>
      <c r="G2144">
        <v>72</v>
      </c>
      <c r="H2144">
        <v>61546</v>
      </c>
      <c r="I2144">
        <v>2</v>
      </c>
      <c r="J2144">
        <v>985</v>
      </c>
      <c r="K2144">
        <v>20250</v>
      </c>
      <c r="L2144">
        <v>92</v>
      </c>
      <c r="M2144">
        <v>1</v>
      </c>
      <c r="N2144" t="s">
        <v>48</v>
      </c>
      <c r="O2144" t="s">
        <v>60</v>
      </c>
    </row>
    <row r="2145" spans="1:15" x14ac:dyDescent="0.3">
      <c r="A2145" s="7">
        <v>19432</v>
      </c>
      <c r="B2145" s="6" t="s">
        <v>4348</v>
      </c>
      <c r="C2145" t="s">
        <v>4349</v>
      </c>
      <c r="D2145" s="2" t="s">
        <v>52</v>
      </c>
      <c r="E2145" s="4" t="s">
        <v>59</v>
      </c>
      <c r="F2145" t="s">
        <v>80</v>
      </c>
      <c r="G2145">
        <v>1866</v>
      </c>
      <c r="H2145">
        <v>21655</v>
      </c>
      <c r="I2145">
        <v>53</v>
      </c>
      <c r="J2145">
        <v>25121</v>
      </c>
      <c r="K2145">
        <v>1978</v>
      </c>
      <c r="L2145">
        <v>20</v>
      </c>
      <c r="M2145">
        <v>5</v>
      </c>
      <c r="N2145" t="s">
        <v>48</v>
      </c>
      <c r="O2145" t="s">
        <v>54</v>
      </c>
    </row>
    <row r="2146" spans="1:15" x14ac:dyDescent="0.3">
      <c r="A2146" s="7">
        <v>19433</v>
      </c>
      <c r="B2146" s="6" t="s">
        <v>4350</v>
      </c>
      <c r="C2146" t="s">
        <v>4351</v>
      </c>
      <c r="D2146" s="2" t="s">
        <v>52</v>
      </c>
      <c r="E2146" s="4" t="s">
        <v>59</v>
      </c>
      <c r="F2146" t="s">
        <v>76</v>
      </c>
      <c r="G2146">
        <v>3481</v>
      </c>
      <c r="H2146">
        <v>24211</v>
      </c>
      <c r="I2146">
        <v>12</v>
      </c>
      <c r="J2146">
        <v>2315</v>
      </c>
      <c r="K2146">
        <v>15015</v>
      </c>
      <c r="L2146">
        <v>76</v>
      </c>
      <c r="M2146">
        <v>1</v>
      </c>
      <c r="N2146" t="s">
        <v>37</v>
      </c>
      <c r="O2146" t="s">
        <v>76</v>
      </c>
    </row>
    <row r="2147" spans="1:15" x14ac:dyDescent="0.3">
      <c r="A2147" s="7">
        <v>19434</v>
      </c>
      <c r="B2147" s="6" t="s">
        <v>4352</v>
      </c>
      <c r="C2147" t="s">
        <v>4353</v>
      </c>
      <c r="D2147" s="2" t="s">
        <v>64</v>
      </c>
      <c r="E2147" s="4" t="s">
        <v>46</v>
      </c>
      <c r="F2147" t="s">
        <v>67</v>
      </c>
      <c r="G2147">
        <v>602</v>
      </c>
      <c r="H2147">
        <v>68249</v>
      </c>
      <c r="I2147">
        <v>4</v>
      </c>
      <c r="J2147">
        <v>3502</v>
      </c>
      <c r="K2147">
        <v>18749</v>
      </c>
      <c r="L2147">
        <v>54</v>
      </c>
      <c r="M2147">
        <v>1</v>
      </c>
      <c r="N2147" t="s">
        <v>48</v>
      </c>
      <c r="O2147" t="s">
        <v>49</v>
      </c>
    </row>
    <row r="2148" spans="1:15" x14ac:dyDescent="0.3">
      <c r="A2148" s="7">
        <v>19435</v>
      </c>
      <c r="B2148" s="6" t="s">
        <v>4354</v>
      </c>
      <c r="C2148" t="s">
        <v>4355</v>
      </c>
      <c r="D2148" s="2" t="s">
        <v>52</v>
      </c>
      <c r="E2148" s="4" t="s">
        <v>59</v>
      </c>
      <c r="F2148" t="s">
        <v>80</v>
      </c>
      <c r="G2148">
        <v>4727</v>
      </c>
      <c r="H2148">
        <v>88605</v>
      </c>
      <c r="I2148">
        <v>35</v>
      </c>
      <c r="J2148">
        <v>27267</v>
      </c>
      <c r="K2148">
        <v>1265</v>
      </c>
      <c r="L2148">
        <v>14</v>
      </c>
      <c r="M2148">
        <v>3</v>
      </c>
      <c r="N2148" t="s">
        <v>48</v>
      </c>
      <c r="O2148" t="s">
        <v>80</v>
      </c>
    </row>
    <row r="2149" spans="1:15" x14ac:dyDescent="0.3">
      <c r="A2149" s="7">
        <v>19436</v>
      </c>
      <c r="B2149" s="6" t="s">
        <v>4356</v>
      </c>
      <c r="C2149" t="s">
        <v>4357</v>
      </c>
      <c r="D2149" s="2" t="s">
        <v>64</v>
      </c>
      <c r="E2149" s="4" t="s">
        <v>46</v>
      </c>
      <c r="F2149" t="s">
        <v>67</v>
      </c>
      <c r="G2149">
        <v>904</v>
      </c>
      <c r="H2149">
        <v>74892</v>
      </c>
      <c r="I2149">
        <v>9</v>
      </c>
      <c r="J2149">
        <v>3146</v>
      </c>
      <c r="K2149">
        <v>13161</v>
      </c>
      <c r="L2149">
        <v>52</v>
      </c>
      <c r="M2149">
        <v>3</v>
      </c>
      <c r="N2149" t="s">
        <v>32</v>
      </c>
      <c r="O2149" t="s">
        <v>49</v>
      </c>
    </row>
    <row r="2150" spans="1:15" x14ac:dyDescent="0.3">
      <c r="A2150" s="7">
        <v>19437</v>
      </c>
      <c r="B2150" s="6" t="s">
        <v>4358</v>
      </c>
      <c r="C2150" t="s">
        <v>4359</v>
      </c>
      <c r="D2150" s="2" t="s">
        <v>52</v>
      </c>
      <c r="E2150" s="4" t="s">
        <v>59</v>
      </c>
      <c r="F2150" t="s">
        <v>80</v>
      </c>
      <c r="G2150">
        <v>4429</v>
      </c>
      <c r="H2150">
        <v>43444</v>
      </c>
      <c r="I2150">
        <v>55</v>
      </c>
      <c r="J2150">
        <v>19922</v>
      </c>
      <c r="K2150">
        <v>1261</v>
      </c>
      <c r="L2150">
        <v>22</v>
      </c>
      <c r="M2150">
        <v>3</v>
      </c>
      <c r="N2150" t="s">
        <v>48</v>
      </c>
      <c r="O2150" t="s">
        <v>54</v>
      </c>
    </row>
    <row r="2151" spans="1:15" x14ac:dyDescent="0.3">
      <c r="A2151" s="7">
        <v>19438</v>
      </c>
      <c r="B2151" s="6" t="s">
        <v>4360</v>
      </c>
      <c r="C2151" t="s">
        <v>4361</v>
      </c>
      <c r="D2151" s="2" t="s">
        <v>45</v>
      </c>
      <c r="E2151" s="4" t="s">
        <v>59</v>
      </c>
      <c r="F2151" t="s">
        <v>76</v>
      </c>
      <c r="G2151">
        <v>890</v>
      </c>
      <c r="H2151">
        <v>55683</v>
      </c>
      <c r="I2151">
        <v>12</v>
      </c>
      <c r="J2151">
        <v>1277</v>
      </c>
      <c r="K2151">
        <v>10629</v>
      </c>
      <c r="L2151">
        <v>65</v>
      </c>
      <c r="M2151">
        <v>3</v>
      </c>
      <c r="N2151" t="s">
        <v>37</v>
      </c>
      <c r="O2151" t="s">
        <v>76</v>
      </c>
    </row>
    <row r="2152" spans="1:15" x14ac:dyDescent="0.3">
      <c r="A2152" s="7">
        <v>19439</v>
      </c>
      <c r="B2152" s="6" t="s">
        <v>4362</v>
      </c>
      <c r="C2152" t="s">
        <v>4363</v>
      </c>
      <c r="D2152" s="2" t="s">
        <v>52</v>
      </c>
      <c r="E2152" s="4" t="s">
        <v>46</v>
      </c>
      <c r="F2152" t="s">
        <v>80</v>
      </c>
      <c r="G2152">
        <v>3747</v>
      </c>
      <c r="H2152">
        <v>78395</v>
      </c>
      <c r="I2152">
        <v>55</v>
      </c>
      <c r="J2152">
        <v>30380</v>
      </c>
      <c r="K2152">
        <v>3480</v>
      </c>
      <c r="L2152">
        <v>11</v>
      </c>
      <c r="M2152">
        <v>5</v>
      </c>
      <c r="N2152" t="s">
        <v>48</v>
      </c>
      <c r="O2152" t="s">
        <v>80</v>
      </c>
    </row>
    <row r="2153" spans="1:15" x14ac:dyDescent="0.3">
      <c r="A2153" s="7">
        <v>19440</v>
      </c>
      <c r="B2153" s="6" t="s">
        <v>4364</v>
      </c>
      <c r="C2153" t="s">
        <v>4365</v>
      </c>
      <c r="D2153" s="2" t="s">
        <v>64</v>
      </c>
      <c r="E2153" s="4" t="s">
        <v>59</v>
      </c>
      <c r="F2153" t="s">
        <v>67</v>
      </c>
      <c r="G2153">
        <v>346</v>
      </c>
      <c r="H2153">
        <v>83096</v>
      </c>
      <c r="I2153">
        <v>14</v>
      </c>
      <c r="J2153">
        <v>4406</v>
      </c>
      <c r="K2153">
        <v>9487</v>
      </c>
      <c r="L2153">
        <v>54</v>
      </c>
      <c r="M2153">
        <v>1</v>
      </c>
      <c r="N2153" t="s">
        <v>48</v>
      </c>
      <c r="O2153" t="s">
        <v>49</v>
      </c>
    </row>
    <row r="2154" spans="1:15" x14ac:dyDescent="0.3">
      <c r="A2154" s="7">
        <v>19441</v>
      </c>
      <c r="B2154" s="6" t="s">
        <v>4366</v>
      </c>
      <c r="C2154" t="s">
        <v>4367</v>
      </c>
      <c r="D2154" s="2" t="s">
        <v>52</v>
      </c>
      <c r="E2154" s="4" t="s">
        <v>59</v>
      </c>
      <c r="F2154" t="s">
        <v>80</v>
      </c>
      <c r="G2154">
        <v>4098</v>
      </c>
      <c r="H2154">
        <v>75420</v>
      </c>
      <c r="I2154">
        <v>52</v>
      </c>
      <c r="J2154">
        <v>11065</v>
      </c>
      <c r="K2154">
        <v>1531</v>
      </c>
      <c r="L2154">
        <v>22</v>
      </c>
      <c r="M2154">
        <v>5</v>
      </c>
      <c r="N2154" t="s">
        <v>37</v>
      </c>
      <c r="O2154" t="s">
        <v>54</v>
      </c>
    </row>
    <row r="2155" spans="1:15" x14ac:dyDescent="0.3">
      <c r="A2155" s="7">
        <v>19442</v>
      </c>
      <c r="B2155" s="6" t="s">
        <v>4368</v>
      </c>
      <c r="C2155" t="s">
        <v>4369</v>
      </c>
      <c r="D2155" s="2" t="s">
        <v>45</v>
      </c>
      <c r="E2155" s="4" t="s">
        <v>46</v>
      </c>
      <c r="F2155" t="s">
        <v>60</v>
      </c>
      <c r="G2155">
        <v>464</v>
      </c>
      <c r="H2155">
        <v>21407</v>
      </c>
      <c r="I2155">
        <v>3</v>
      </c>
      <c r="J2155">
        <v>236</v>
      </c>
      <c r="K2155">
        <v>12156</v>
      </c>
      <c r="L2155">
        <v>88</v>
      </c>
      <c r="M2155">
        <v>1</v>
      </c>
      <c r="N2155" t="s">
        <v>32</v>
      </c>
      <c r="O2155" t="s">
        <v>60</v>
      </c>
    </row>
    <row r="2156" spans="1:15" x14ac:dyDescent="0.3">
      <c r="A2156" s="7">
        <v>19443</v>
      </c>
      <c r="B2156" s="6" t="s">
        <v>4370</v>
      </c>
      <c r="C2156" t="s">
        <v>4371</v>
      </c>
      <c r="D2156" s="2" t="s">
        <v>52</v>
      </c>
      <c r="E2156" s="4" t="s">
        <v>59</v>
      </c>
      <c r="F2156" t="s">
        <v>54</v>
      </c>
      <c r="G2156">
        <v>2205</v>
      </c>
      <c r="H2156">
        <v>10766</v>
      </c>
      <c r="I2156">
        <v>19</v>
      </c>
      <c r="J2156">
        <v>17108</v>
      </c>
      <c r="K2156">
        <v>2827</v>
      </c>
      <c r="L2156">
        <v>15</v>
      </c>
      <c r="M2156">
        <v>6</v>
      </c>
      <c r="N2156" t="s">
        <v>37</v>
      </c>
      <c r="O2156" t="s">
        <v>55</v>
      </c>
    </row>
    <row r="2157" spans="1:15" x14ac:dyDescent="0.3">
      <c r="A2157" s="7">
        <v>19444</v>
      </c>
      <c r="B2157" s="6" t="s">
        <v>4372</v>
      </c>
      <c r="C2157" t="s">
        <v>4373</v>
      </c>
      <c r="D2157" s="2" t="s">
        <v>52</v>
      </c>
      <c r="E2157" s="4" t="s">
        <v>59</v>
      </c>
      <c r="F2157" t="s">
        <v>80</v>
      </c>
      <c r="G2157">
        <v>1792</v>
      </c>
      <c r="H2157">
        <v>23703</v>
      </c>
      <c r="I2157">
        <v>58</v>
      </c>
      <c r="J2157">
        <v>34277</v>
      </c>
      <c r="K2157">
        <v>3568</v>
      </c>
      <c r="L2157">
        <v>19</v>
      </c>
      <c r="M2157">
        <v>4</v>
      </c>
      <c r="N2157" t="s">
        <v>48</v>
      </c>
      <c r="O2157" t="s">
        <v>54</v>
      </c>
    </row>
    <row r="2158" spans="1:15" x14ac:dyDescent="0.3">
      <c r="A2158" s="7">
        <v>19445</v>
      </c>
      <c r="B2158" s="6" t="s">
        <v>4374</v>
      </c>
      <c r="C2158" t="s">
        <v>4375</v>
      </c>
      <c r="D2158" s="2" t="s">
        <v>45</v>
      </c>
      <c r="E2158" s="4" t="s">
        <v>46</v>
      </c>
      <c r="F2158" t="s">
        <v>47</v>
      </c>
      <c r="G2158">
        <v>752</v>
      </c>
      <c r="H2158">
        <v>71226</v>
      </c>
      <c r="I2158">
        <v>7</v>
      </c>
      <c r="J2158">
        <v>7452</v>
      </c>
      <c r="K2158">
        <v>9014</v>
      </c>
      <c r="L2158">
        <v>57</v>
      </c>
      <c r="M2158">
        <v>0</v>
      </c>
      <c r="N2158" t="s">
        <v>37</v>
      </c>
      <c r="O2158" t="s">
        <v>49</v>
      </c>
    </row>
    <row r="2159" spans="1:15" x14ac:dyDescent="0.3">
      <c r="A2159" s="7">
        <v>19446</v>
      </c>
      <c r="B2159" s="6" t="s">
        <v>4376</v>
      </c>
      <c r="C2159" t="s">
        <v>4377</v>
      </c>
      <c r="D2159" s="2" t="s">
        <v>45</v>
      </c>
      <c r="E2159" s="4" t="s">
        <v>46</v>
      </c>
      <c r="F2159" t="s">
        <v>47</v>
      </c>
      <c r="G2159">
        <v>652</v>
      </c>
      <c r="H2159">
        <v>70311</v>
      </c>
      <c r="I2159">
        <v>9</v>
      </c>
      <c r="J2159">
        <v>6253</v>
      </c>
      <c r="K2159">
        <v>10573</v>
      </c>
      <c r="L2159">
        <v>52</v>
      </c>
      <c r="M2159">
        <v>1</v>
      </c>
      <c r="N2159" t="s">
        <v>48</v>
      </c>
      <c r="O2159" t="s">
        <v>47</v>
      </c>
    </row>
    <row r="2160" spans="1:15" x14ac:dyDescent="0.3">
      <c r="A2160" s="7">
        <v>19447</v>
      </c>
      <c r="B2160" s="6" t="s">
        <v>4378</v>
      </c>
      <c r="C2160" t="s">
        <v>4379</v>
      </c>
      <c r="D2160" s="2" t="s">
        <v>79</v>
      </c>
      <c r="E2160" s="4" t="s">
        <v>53</v>
      </c>
      <c r="F2160" t="s">
        <v>54</v>
      </c>
      <c r="G2160">
        <v>3983</v>
      </c>
      <c r="H2160">
        <v>41122</v>
      </c>
      <c r="I2160">
        <v>36</v>
      </c>
      <c r="J2160">
        <v>8629</v>
      </c>
      <c r="K2160">
        <v>2377</v>
      </c>
      <c r="L2160">
        <v>11</v>
      </c>
      <c r="M2160">
        <v>5</v>
      </c>
      <c r="N2160" t="s">
        <v>48</v>
      </c>
      <c r="O2160" t="s">
        <v>55</v>
      </c>
    </row>
    <row r="2161" spans="1:15" x14ac:dyDescent="0.3">
      <c r="A2161" s="7">
        <v>19448</v>
      </c>
      <c r="B2161" s="6" t="s">
        <v>4380</v>
      </c>
      <c r="C2161" t="s">
        <v>4381</v>
      </c>
      <c r="D2161" s="2" t="s">
        <v>58</v>
      </c>
      <c r="E2161" s="4" t="s">
        <v>59</v>
      </c>
      <c r="F2161" t="s">
        <v>60</v>
      </c>
      <c r="G2161">
        <v>210</v>
      </c>
      <c r="H2161">
        <v>57330</v>
      </c>
      <c r="I2161">
        <v>16</v>
      </c>
      <c r="J2161">
        <v>1195</v>
      </c>
      <c r="K2161">
        <v>21796</v>
      </c>
      <c r="L2161">
        <v>77</v>
      </c>
      <c r="M2161">
        <v>1</v>
      </c>
      <c r="N2161" t="s">
        <v>32</v>
      </c>
      <c r="O2161" t="s">
        <v>60</v>
      </c>
    </row>
    <row r="2162" spans="1:15" x14ac:dyDescent="0.3">
      <c r="A2162" s="7">
        <v>19449</v>
      </c>
      <c r="B2162" s="6" t="s">
        <v>4382</v>
      </c>
      <c r="C2162" t="s">
        <v>4383</v>
      </c>
      <c r="D2162" s="2" t="s">
        <v>52</v>
      </c>
      <c r="E2162" s="4" t="s">
        <v>59</v>
      </c>
      <c r="F2162" t="s">
        <v>54</v>
      </c>
      <c r="G2162">
        <v>3610</v>
      </c>
      <c r="H2162">
        <v>29765</v>
      </c>
      <c r="I2162">
        <v>40</v>
      </c>
      <c r="J2162">
        <v>15168</v>
      </c>
      <c r="K2162">
        <v>2359</v>
      </c>
      <c r="L2162">
        <v>12</v>
      </c>
      <c r="M2162">
        <v>6</v>
      </c>
      <c r="N2162" t="s">
        <v>32</v>
      </c>
      <c r="O2162" t="s">
        <v>55</v>
      </c>
    </row>
    <row r="2163" spans="1:15" x14ac:dyDescent="0.3">
      <c r="A2163" s="7">
        <v>19450</v>
      </c>
      <c r="B2163" s="6" t="s">
        <v>4384</v>
      </c>
      <c r="C2163" t="s">
        <v>4385</v>
      </c>
      <c r="D2163" s="2" t="s">
        <v>58</v>
      </c>
      <c r="E2163" s="4" t="s">
        <v>59</v>
      </c>
      <c r="F2163" t="s">
        <v>60</v>
      </c>
      <c r="G2163">
        <v>98</v>
      </c>
      <c r="H2163">
        <v>62501</v>
      </c>
      <c r="I2163">
        <v>9</v>
      </c>
      <c r="J2163">
        <v>1099</v>
      </c>
      <c r="K2163">
        <v>16410</v>
      </c>
      <c r="L2163">
        <v>96</v>
      </c>
      <c r="M2163">
        <v>2</v>
      </c>
      <c r="N2163" t="s">
        <v>61</v>
      </c>
      <c r="O2163" t="s">
        <v>60</v>
      </c>
    </row>
    <row r="2164" spans="1:15" x14ac:dyDescent="0.3">
      <c r="A2164" s="7">
        <v>19451</v>
      </c>
      <c r="B2164" s="6" t="s">
        <v>4386</v>
      </c>
      <c r="C2164" t="s">
        <v>4387</v>
      </c>
      <c r="D2164" s="2" t="s">
        <v>79</v>
      </c>
      <c r="E2164" s="4" t="s">
        <v>46</v>
      </c>
      <c r="F2164" t="s">
        <v>60</v>
      </c>
      <c r="G2164">
        <v>777</v>
      </c>
      <c r="H2164">
        <v>41122</v>
      </c>
      <c r="I2164">
        <v>6</v>
      </c>
      <c r="J2164">
        <v>751</v>
      </c>
      <c r="K2164">
        <v>29337</v>
      </c>
      <c r="L2164">
        <v>79</v>
      </c>
      <c r="M2164">
        <v>2</v>
      </c>
      <c r="N2164" t="s">
        <v>48</v>
      </c>
      <c r="O2164" t="s">
        <v>76</v>
      </c>
    </row>
    <row r="2165" spans="1:15" x14ac:dyDescent="0.3">
      <c r="A2165" s="7">
        <v>19452</v>
      </c>
      <c r="B2165" s="6" t="s">
        <v>4388</v>
      </c>
      <c r="C2165" t="s">
        <v>4389</v>
      </c>
      <c r="D2165" s="2" t="s">
        <v>64</v>
      </c>
      <c r="E2165" s="4" t="s">
        <v>46</v>
      </c>
      <c r="F2165" t="s">
        <v>47</v>
      </c>
      <c r="G2165">
        <v>501</v>
      </c>
      <c r="H2165">
        <v>28009</v>
      </c>
      <c r="I2165">
        <v>11</v>
      </c>
      <c r="J2165">
        <v>7736</v>
      </c>
      <c r="K2165">
        <v>10265</v>
      </c>
      <c r="L2165">
        <v>68</v>
      </c>
      <c r="M2165">
        <v>0</v>
      </c>
      <c r="N2165" t="s">
        <v>61</v>
      </c>
      <c r="O2165" t="s">
        <v>73</v>
      </c>
    </row>
    <row r="2166" spans="1:15" x14ac:dyDescent="0.3">
      <c r="A2166" s="7">
        <v>19453</v>
      </c>
      <c r="B2166" s="6" t="s">
        <v>4390</v>
      </c>
      <c r="C2166" t="s">
        <v>4391</v>
      </c>
      <c r="D2166" s="2" t="s">
        <v>52</v>
      </c>
      <c r="E2166" s="4" t="s">
        <v>46</v>
      </c>
      <c r="F2166" t="s">
        <v>54</v>
      </c>
      <c r="G2166">
        <v>2322</v>
      </c>
      <c r="H2166">
        <v>66421</v>
      </c>
      <c r="I2166">
        <v>23</v>
      </c>
      <c r="J2166">
        <v>2229</v>
      </c>
      <c r="K2166">
        <v>3003</v>
      </c>
      <c r="L2166">
        <v>22</v>
      </c>
      <c r="M2166">
        <v>5</v>
      </c>
      <c r="N2166" t="s">
        <v>48</v>
      </c>
      <c r="O2166" t="s">
        <v>49</v>
      </c>
    </row>
    <row r="2167" spans="1:15" x14ac:dyDescent="0.3">
      <c r="A2167" s="7">
        <v>19454</v>
      </c>
      <c r="B2167" s="6" t="s">
        <v>4392</v>
      </c>
      <c r="C2167" t="s">
        <v>4393</v>
      </c>
      <c r="D2167" s="2" t="s">
        <v>45</v>
      </c>
      <c r="E2167" s="4" t="s">
        <v>59</v>
      </c>
      <c r="F2167" t="s">
        <v>60</v>
      </c>
      <c r="G2167">
        <v>745</v>
      </c>
      <c r="H2167">
        <v>21655</v>
      </c>
      <c r="I2167">
        <v>6</v>
      </c>
      <c r="J2167">
        <v>1272</v>
      </c>
      <c r="K2167">
        <v>25137</v>
      </c>
      <c r="L2167">
        <v>86</v>
      </c>
      <c r="M2167">
        <v>1</v>
      </c>
      <c r="N2167" t="s">
        <v>61</v>
      </c>
      <c r="O2167" t="s">
        <v>60</v>
      </c>
    </row>
    <row r="2168" spans="1:15" x14ac:dyDescent="0.3">
      <c r="A2168" s="7">
        <v>19455</v>
      </c>
      <c r="B2168" s="6" t="s">
        <v>4394</v>
      </c>
      <c r="C2168" t="s">
        <v>4395</v>
      </c>
      <c r="D2168" s="2" t="s">
        <v>58</v>
      </c>
      <c r="E2168" s="4" t="s">
        <v>46</v>
      </c>
      <c r="F2168" t="s">
        <v>47</v>
      </c>
      <c r="G2168">
        <v>231</v>
      </c>
      <c r="H2168">
        <v>57801</v>
      </c>
      <c r="I2168">
        <v>13</v>
      </c>
      <c r="J2168">
        <v>6073</v>
      </c>
      <c r="K2168">
        <v>9122</v>
      </c>
      <c r="L2168">
        <v>59</v>
      </c>
      <c r="M2168">
        <v>1</v>
      </c>
      <c r="N2168" t="s">
        <v>32</v>
      </c>
      <c r="O2168" t="s">
        <v>76</v>
      </c>
    </row>
    <row r="2169" spans="1:15" x14ac:dyDescent="0.3">
      <c r="A2169" s="7">
        <v>19456</v>
      </c>
      <c r="B2169" s="6" t="s">
        <v>4396</v>
      </c>
      <c r="C2169" t="s">
        <v>4397</v>
      </c>
      <c r="D2169" s="2" t="s">
        <v>52</v>
      </c>
      <c r="E2169" s="4" t="s">
        <v>46</v>
      </c>
      <c r="F2169" t="s">
        <v>80</v>
      </c>
      <c r="G2169">
        <v>1662</v>
      </c>
      <c r="H2169">
        <v>72592</v>
      </c>
      <c r="I2169">
        <v>48</v>
      </c>
      <c r="J2169">
        <v>37308</v>
      </c>
      <c r="K2169">
        <v>2502</v>
      </c>
      <c r="L2169">
        <v>13</v>
      </c>
      <c r="M2169">
        <v>5</v>
      </c>
      <c r="N2169" t="s">
        <v>37</v>
      </c>
      <c r="O2169" t="s">
        <v>80</v>
      </c>
    </row>
    <row r="2170" spans="1:15" x14ac:dyDescent="0.3">
      <c r="A2170" s="7">
        <v>19457</v>
      </c>
      <c r="B2170" s="6" t="s">
        <v>4398</v>
      </c>
      <c r="C2170" t="s">
        <v>4399</v>
      </c>
      <c r="D2170" s="2" t="s">
        <v>52</v>
      </c>
      <c r="E2170" s="4" t="s">
        <v>46</v>
      </c>
      <c r="F2170" t="s">
        <v>80</v>
      </c>
      <c r="G2170">
        <v>4023</v>
      </c>
      <c r="H2170">
        <v>38328</v>
      </c>
      <c r="I2170">
        <v>58</v>
      </c>
      <c r="J2170">
        <v>11058</v>
      </c>
      <c r="K2170">
        <v>4380</v>
      </c>
      <c r="L2170">
        <v>12</v>
      </c>
      <c r="M2170">
        <v>6</v>
      </c>
      <c r="N2170" t="s">
        <v>37</v>
      </c>
      <c r="O2170" t="s">
        <v>54</v>
      </c>
    </row>
    <row r="2171" spans="1:15" x14ac:dyDescent="0.3">
      <c r="A2171" s="7">
        <v>19458</v>
      </c>
      <c r="B2171" s="6" t="s">
        <v>4400</v>
      </c>
      <c r="C2171" t="s">
        <v>4401</v>
      </c>
      <c r="D2171" s="2" t="s">
        <v>52</v>
      </c>
      <c r="E2171" s="4" t="s">
        <v>59</v>
      </c>
      <c r="F2171" t="s">
        <v>80</v>
      </c>
      <c r="G2171">
        <v>3290</v>
      </c>
      <c r="H2171">
        <v>11766</v>
      </c>
      <c r="I2171">
        <v>38</v>
      </c>
      <c r="J2171">
        <v>38819</v>
      </c>
      <c r="K2171">
        <v>1126</v>
      </c>
      <c r="L2171">
        <v>13</v>
      </c>
      <c r="M2171">
        <v>3</v>
      </c>
      <c r="N2171" t="s">
        <v>48</v>
      </c>
      <c r="O2171" t="s">
        <v>47</v>
      </c>
    </row>
    <row r="2172" spans="1:15" x14ac:dyDescent="0.3">
      <c r="A2172" s="7">
        <v>19459</v>
      </c>
      <c r="B2172" s="6" t="s">
        <v>4402</v>
      </c>
      <c r="C2172" t="s">
        <v>4403</v>
      </c>
      <c r="D2172" s="2" t="s">
        <v>52</v>
      </c>
      <c r="E2172" s="4" t="s">
        <v>46</v>
      </c>
      <c r="F2172" t="s">
        <v>67</v>
      </c>
      <c r="G2172">
        <v>1748</v>
      </c>
      <c r="H2172">
        <v>38077</v>
      </c>
      <c r="I2172">
        <v>5</v>
      </c>
      <c r="J2172">
        <v>3020</v>
      </c>
      <c r="K2172">
        <v>10839</v>
      </c>
      <c r="L2172">
        <v>48</v>
      </c>
      <c r="M2172">
        <v>3</v>
      </c>
      <c r="N2172" t="s">
        <v>48</v>
      </c>
      <c r="O2172" t="s">
        <v>47</v>
      </c>
    </row>
    <row r="2173" spans="1:15" x14ac:dyDescent="0.3">
      <c r="A2173" s="7">
        <v>19460</v>
      </c>
      <c r="B2173" s="6" t="s">
        <v>4404</v>
      </c>
      <c r="C2173" t="s">
        <v>4405</v>
      </c>
      <c r="D2173" s="2" t="s">
        <v>52</v>
      </c>
      <c r="E2173" s="4" t="s">
        <v>46</v>
      </c>
      <c r="F2173" t="s">
        <v>67</v>
      </c>
      <c r="G2173">
        <v>1198</v>
      </c>
      <c r="H2173">
        <v>12379</v>
      </c>
      <c r="I2173">
        <v>5</v>
      </c>
      <c r="J2173">
        <v>5453</v>
      </c>
      <c r="K2173">
        <v>13693</v>
      </c>
      <c r="L2173">
        <v>61</v>
      </c>
      <c r="M2173">
        <v>3</v>
      </c>
      <c r="N2173" t="s">
        <v>48</v>
      </c>
      <c r="O2173" t="s">
        <v>49</v>
      </c>
    </row>
    <row r="2174" spans="1:15" x14ac:dyDescent="0.3">
      <c r="A2174" s="7">
        <v>19461</v>
      </c>
      <c r="B2174" s="6" t="s">
        <v>4406</v>
      </c>
      <c r="C2174" t="s">
        <v>4407</v>
      </c>
      <c r="D2174" s="2" t="s">
        <v>45</v>
      </c>
      <c r="E2174" s="4" t="s">
        <v>46</v>
      </c>
      <c r="F2174" t="s">
        <v>67</v>
      </c>
      <c r="G2174">
        <v>649</v>
      </c>
      <c r="H2174">
        <v>10458</v>
      </c>
      <c r="I2174">
        <v>5</v>
      </c>
      <c r="J2174">
        <v>3425</v>
      </c>
      <c r="K2174">
        <v>18771</v>
      </c>
      <c r="L2174">
        <v>59</v>
      </c>
      <c r="M2174">
        <v>3</v>
      </c>
      <c r="N2174" t="s">
        <v>48</v>
      </c>
      <c r="O2174" t="s">
        <v>76</v>
      </c>
    </row>
    <row r="2175" spans="1:15" x14ac:dyDescent="0.3">
      <c r="A2175" s="7">
        <v>19462</v>
      </c>
      <c r="B2175" s="6" t="s">
        <v>4408</v>
      </c>
      <c r="C2175" t="s">
        <v>4409</v>
      </c>
      <c r="D2175" s="2" t="s">
        <v>70</v>
      </c>
      <c r="E2175" s="4" t="s">
        <v>46</v>
      </c>
      <c r="F2175" t="s">
        <v>47</v>
      </c>
      <c r="G2175">
        <v>307</v>
      </c>
      <c r="H2175">
        <v>88556</v>
      </c>
      <c r="I2175">
        <v>17</v>
      </c>
      <c r="J2175">
        <v>5246</v>
      </c>
      <c r="K2175">
        <v>10023</v>
      </c>
      <c r="L2175">
        <v>66</v>
      </c>
      <c r="M2175">
        <v>1</v>
      </c>
      <c r="N2175" t="s">
        <v>48</v>
      </c>
      <c r="O2175" t="s">
        <v>49</v>
      </c>
    </row>
    <row r="2176" spans="1:15" x14ac:dyDescent="0.3">
      <c r="A2176" s="7">
        <v>19463</v>
      </c>
      <c r="B2176" s="6" t="s">
        <v>4410</v>
      </c>
      <c r="C2176" t="s">
        <v>4411</v>
      </c>
      <c r="D2176" s="2" t="s">
        <v>52</v>
      </c>
      <c r="E2176" s="4" t="s">
        <v>59</v>
      </c>
      <c r="F2176" t="s">
        <v>80</v>
      </c>
      <c r="G2176">
        <v>4969</v>
      </c>
      <c r="H2176">
        <v>69309</v>
      </c>
      <c r="I2176">
        <v>37</v>
      </c>
      <c r="J2176">
        <v>23928</v>
      </c>
      <c r="K2176">
        <v>1936</v>
      </c>
      <c r="L2176">
        <v>17</v>
      </c>
      <c r="M2176">
        <v>5</v>
      </c>
      <c r="N2176" t="s">
        <v>37</v>
      </c>
      <c r="O2176" t="s">
        <v>47</v>
      </c>
    </row>
    <row r="2177" spans="1:15" x14ac:dyDescent="0.3">
      <c r="A2177" s="7">
        <v>19464</v>
      </c>
      <c r="B2177" s="6" t="s">
        <v>4412</v>
      </c>
      <c r="C2177" t="s">
        <v>4413</v>
      </c>
      <c r="D2177" s="2" t="s">
        <v>58</v>
      </c>
      <c r="E2177" s="4" t="s">
        <v>59</v>
      </c>
      <c r="F2177" t="s">
        <v>60</v>
      </c>
      <c r="G2177">
        <v>178</v>
      </c>
      <c r="H2177">
        <v>85865</v>
      </c>
      <c r="I2177">
        <v>19</v>
      </c>
      <c r="J2177">
        <v>776</v>
      </c>
      <c r="K2177">
        <v>16712</v>
      </c>
      <c r="L2177">
        <v>77</v>
      </c>
      <c r="M2177">
        <v>2</v>
      </c>
      <c r="N2177" t="s">
        <v>48</v>
      </c>
      <c r="O2177" t="s">
        <v>60</v>
      </c>
    </row>
    <row r="2178" spans="1:15" x14ac:dyDescent="0.3">
      <c r="A2178" s="7">
        <v>19465</v>
      </c>
      <c r="B2178" s="6" t="s">
        <v>4414</v>
      </c>
      <c r="C2178" t="s">
        <v>4415</v>
      </c>
      <c r="D2178" s="2" t="s">
        <v>79</v>
      </c>
      <c r="E2178" s="4" t="s">
        <v>46</v>
      </c>
      <c r="F2178" t="s">
        <v>54</v>
      </c>
      <c r="G2178">
        <v>3338</v>
      </c>
      <c r="H2178">
        <v>77318</v>
      </c>
      <c r="I2178">
        <v>38</v>
      </c>
      <c r="J2178">
        <v>22119</v>
      </c>
      <c r="K2178">
        <v>2590</v>
      </c>
      <c r="L2178">
        <v>19</v>
      </c>
      <c r="M2178">
        <v>6</v>
      </c>
      <c r="N2178" t="s">
        <v>32</v>
      </c>
      <c r="O2178" t="s">
        <v>55</v>
      </c>
    </row>
    <row r="2179" spans="1:15" x14ac:dyDescent="0.3">
      <c r="A2179" s="7">
        <v>19466</v>
      </c>
      <c r="B2179" s="6" t="s">
        <v>4416</v>
      </c>
      <c r="C2179" t="s">
        <v>4417</v>
      </c>
      <c r="D2179" s="2" t="s">
        <v>64</v>
      </c>
      <c r="E2179" s="4" t="s">
        <v>59</v>
      </c>
      <c r="F2179" t="s">
        <v>60</v>
      </c>
      <c r="G2179">
        <v>784</v>
      </c>
      <c r="H2179">
        <v>84235</v>
      </c>
      <c r="I2179">
        <v>12</v>
      </c>
      <c r="J2179">
        <v>417</v>
      </c>
      <c r="K2179">
        <v>15203</v>
      </c>
      <c r="L2179">
        <v>85</v>
      </c>
      <c r="M2179">
        <v>1</v>
      </c>
      <c r="N2179" t="s">
        <v>48</v>
      </c>
      <c r="O2179" t="s">
        <v>60</v>
      </c>
    </row>
    <row r="2180" spans="1:15" x14ac:dyDescent="0.3">
      <c r="A2180" s="7">
        <v>19467</v>
      </c>
      <c r="B2180" s="6" t="s">
        <v>4418</v>
      </c>
      <c r="C2180" t="s">
        <v>4419</v>
      </c>
      <c r="D2180" s="2" t="s">
        <v>58</v>
      </c>
      <c r="E2180" s="4" t="s">
        <v>46</v>
      </c>
      <c r="F2180" t="s">
        <v>60</v>
      </c>
      <c r="G2180">
        <v>124</v>
      </c>
      <c r="H2180">
        <v>35147</v>
      </c>
      <c r="I2180">
        <v>8</v>
      </c>
      <c r="J2180">
        <v>331</v>
      </c>
      <c r="K2180">
        <v>14101</v>
      </c>
      <c r="L2180">
        <v>84</v>
      </c>
      <c r="M2180">
        <v>2</v>
      </c>
      <c r="N2180" t="s">
        <v>48</v>
      </c>
      <c r="O2180" t="s">
        <v>60</v>
      </c>
    </row>
    <row r="2181" spans="1:15" x14ac:dyDescent="0.3">
      <c r="A2181" s="7">
        <v>19468</v>
      </c>
      <c r="B2181" s="6" t="s">
        <v>4420</v>
      </c>
      <c r="C2181" t="s">
        <v>4421</v>
      </c>
      <c r="D2181" s="2" t="s">
        <v>64</v>
      </c>
      <c r="E2181" s="4" t="s">
        <v>59</v>
      </c>
      <c r="F2181" t="s">
        <v>54</v>
      </c>
      <c r="G2181">
        <v>1010</v>
      </c>
      <c r="H2181">
        <v>88838</v>
      </c>
      <c r="I2181">
        <v>20</v>
      </c>
      <c r="J2181">
        <v>23179</v>
      </c>
      <c r="K2181">
        <v>3123</v>
      </c>
      <c r="L2181">
        <v>19</v>
      </c>
      <c r="M2181">
        <v>7</v>
      </c>
      <c r="N2181" t="s">
        <v>48</v>
      </c>
      <c r="O2181" t="s">
        <v>55</v>
      </c>
    </row>
    <row r="2182" spans="1:15" x14ac:dyDescent="0.3">
      <c r="A2182" s="7">
        <v>19469</v>
      </c>
      <c r="B2182" s="6" t="s">
        <v>4422</v>
      </c>
      <c r="C2182" t="s">
        <v>4423</v>
      </c>
      <c r="D2182" s="2" t="s">
        <v>45</v>
      </c>
      <c r="E2182" s="4" t="s">
        <v>46</v>
      </c>
      <c r="F2182" t="s">
        <v>76</v>
      </c>
      <c r="G2182">
        <v>584</v>
      </c>
      <c r="H2182">
        <v>59661</v>
      </c>
      <c r="I2182">
        <v>4</v>
      </c>
      <c r="J2182">
        <v>1696</v>
      </c>
      <c r="K2182">
        <v>12184</v>
      </c>
      <c r="L2182">
        <v>68</v>
      </c>
      <c r="M2182">
        <v>2</v>
      </c>
      <c r="N2182" t="s">
        <v>48</v>
      </c>
      <c r="O2182" t="s">
        <v>76</v>
      </c>
    </row>
    <row r="2183" spans="1:15" x14ac:dyDescent="0.3">
      <c r="A2183" s="7">
        <v>19470</v>
      </c>
      <c r="B2183" s="6" t="s">
        <v>4424</v>
      </c>
      <c r="C2183" t="s">
        <v>4425</v>
      </c>
      <c r="D2183" s="2" t="s">
        <v>64</v>
      </c>
      <c r="E2183" s="4" t="s">
        <v>46</v>
      </c>
      <c r="F2183" t="s">
        <v>67</v>
      </c>
      <c r="G2183">
        <v>277</v>
      </c>
      <c r="H2183">
        <v>72592</v>
      </c>
      <c r="I2183">
        <v>15</v>
      </c>
      <c r="J2183">
        <v>4048</v>
      </c>
      <c r="K2183">
        <v>9576</v>
      </c>
      <c r="L2183">
        <v>50</v>
      </c>
      <c r="M2183">
        <v>1</v>
      </c>
      <c r="N2183" t="s">
        <v>48</v>
      </c>
      <c r="O2183" t="s">
        <v>49</v>
      </c>
    </row>
    <row r="2184" spans="1:15" x14ac:dyDescent="0.3">
      <c r="A2184" s="7">
        <v>19471</v>
      </c>
      <c r="B2184" s="6" t="s">
        <v>4426</v>
      </c>
      <c r="C2184" t="s">
        <v>4427</v>
      </c>
      <c r="D2184" s="2" t="s">
        <v>64</v>
      </c>
      <c r="E2184" s="4" t="s">
        <v>46</v>
      </c>
      <c r="F2184" t="s">
        <v>47</v>
      </c>
      <c r="G2184">
        <v>976</v>
      </c>
      <c r="H2184">
        <v>40991</v>
      </c>
      <c r="I2184">
        <v>18</v>
      </c>
      <c r="J2184">
        <v>7459</v>
      </c>
      <c r="K2184">
        <v>10359</v>
      </c>
      <c r="L2184">
        <v>69</v>
      </c>
      <c r="M2184">
        <v>1</v>
      </c>
      <c r="N2184" t="s">
        <v>37</v>
      </c>
      <c r="O2184" t="s">
        <v>76</v>
      </c>
    </row>
    <row r="2185" spans="1:15" x14ac:dyDescent="0.3">
      <c r="A2185" s="7">
        <v>19472</v>
      </c>
      <c r="B2185" s="6" t="s">
        <v>4428</v>
      </c>
      <c r="C2185" t="s">
        <v>4429</v>
      </c>
      <c r="D2185" s="2" t="s">
        <v>64</v>
      </c>
      <c r="E2185" s="4" t="s">
        <v>59</v>
      </c>
      <c r="F2185" t="s">
        <v>60</v>
      </c>
      <c r="G2185">
        <v>401</v>
      </c>
      <c r="H2185">
        <v>70610</v>
      </c>
      <c r="I2185">
        <v>10</v>
      </c>
      <c r="J2185">
        <v>1701</v>
      </c>
      <c r="K2185">
        <v>29517</v>
      </c>
      <c r="L2185">
        <v>80</v>
      </c>
      <c r="M2185">
        <v>2</v>
      </c>
      <c r="N2185" t="s">
        <v>48</v>
      </c>
      <c r="O2185" t="s">
        <v>60</v>
      </c>
    </row>
    <row r="2186" spans="1:15" x14ac:dyDescent="0.3">
      <c r="A2186" s="7">
        <v>19473</v>
      </c>
      <c r="B2186" s="6" t="s">
        <v>4430</v>
      </c>
      <c r="C2186" t="s">
        <v>4431</v>
      </c>
      <c r="D2186" s="2" t="s">
        <v>58</v>
      </c>
      <c r="E2186" s="4" t="s">
        <v>59</v>
      </c>
      <c r="F2186" t="s">
        <v>60</v>
      </c>
      <c r="G2186">
        <v>57</v>
      </c>
      <c r="H2186">
        <v>35494</v>
      </c>
      <c r="I2186">
        <v>18</v>
      </c>
      <c r="J2186">
        <v>1479</v>
      </c>
      <c r="K2186">
        <v>16709</v>
      </c>
      <c r="L2186">
        <v>78</v>
      </c>
      <c r="M2186">
        <v>1</v>
      </c>
      <c r="N2186" t="s">
        <v>48</v>
      </c>
      <c r="O2186" t="s">
        <v>76</v>
      </c>
    </row>
    <row r="2187" spans="1:15" x14ac:dyDescent="0.3">
      <c r="A2187" s="7">
        <v>19474</v>
      </c>
      <c r="B2187" s="6" t="s">
        <v>4432</v>
      </c>
      <c r="C2187" t="s">
        <v>4433</v>
      </c>
      <c r="D2187" s="2" t="s">
        <v>58</v>
      </c>
      <c r="E2187" s="4" t="s">
        <v>59</v>
      </c>
      <c r="F2187" t="s">
        <v>60</v>
      </c>
      <c r="G2187">
        <v>175</v>
      </c>
      <c r="H2187">
        <v>78236</v>
      </c>
      <c r="I2187">
        <v>14</v>
      </c>
      <c r="J2187">
        <v>1062</v>
      </c>
      <c r="K2187">
        <v>25182</v>
      </c>
      <c r="L2187">
        <v>99</v>
      </c>
      <c r="M2187">
        <v>2</v>
      </c>
      <c r="N2187" t="s">
        <v>32</v>
      </c>
      <c r="O2187" t="s">
        <v>60</v>
      </c>
    </row>
    <row r="2188" spans="1:15" x14ac:dyDescent="0.3">
      <c r="A2188" s="7">
        <v>19475</v>
      </c>
      <c r="B2188" s="6" t="s">
        <v>4434</v>
      </c>
      <c r="C2188" t="s">
        <v>4435</v>
      </c>
      <c r="D2188" s="2" t="s">
        <v>52</v>
      </c>
      <c r="E2188" s="4" t="s">
        <v>53</v>
      </c>
      <c r="F2188" t="s">
        <v>54</v>
      </c>
      <c r="G2188">
        <v>3142</v>
      </c>
      <c r="H2188">
        <v>33714</v>
      </c>
      <c r="I2188">
        <v>20</v>
      </c>
      <c r="J2188">
        <v>2156</v>
      </c>
      <c r="K2188">
        <v>2134</v>
      </c>
      <c r="L2188">
        <v>8</v>
      </c>
      <c r="M2188">
        <v>8</v>
      </c>
      <c r="N2188" t="s">
        <v>37</v>
      </c>
      <c r="O2188" t="s">
        <v>49</v>
      </c>
    </row>
    <row r="2189" spans="1:15" x14ac:dyDescent="0.3">
      <c r="A2189" s="7">
        <v>19476</v>
      </c>
      <c r="B2189" s="6" t="s">
        <v>4436</v>
      </c>
      <c r="C2189" t="s">
        <v>4437</v>
      </c>
      <c r="D2189" s="2" t="s">
        <v>58</v>
      </c>
      <c r="E2189" s="4" t="s">
        <v>46</v>
      </c>
      <c r="F2189" t="s">
        <v>67</v>
      </c>
      <c r="G2189">
        <v>236</v>
      </c>
      <c r="H2189">
        <v>25562</v>
      </c>
      <c r="I2189">
        <v>10</v>
      </c>
      <c r="J2189">
        <v>5288</v>
      </c>
      <c r="K2189">
        <v>18887</v>
      </c>
      <c r="L2189">
        <v>59</v>
      </c>
      <c r="M2189">
        <v>3</v>
      </c>
      <c r="N2189" t="s">
        <v>48</v>
      </c>
      <c r="O2189" t="s">
        <v>49</v>
      </c>
    </row>
    <row r="2190" spans="1:15" x14ac:dyDescent="0.3">
      <c r="A2190" s="7">
        <v>19477</v>
      </c>
      <c r="B2190" s="6" t="s">
        <v>4438</v>
      </c>
      <c r="C2190" t="s">
        <v>4439</v>
      </c>
      <c r="D2190" s="2" t="s">
        <v>58</v>
      </c>
      <c r="E2190" s="4" t="s">
        <v>59</v>
      </c>
      <c r="F2190" t="s">
        <v>60</v>
      </c>
      <c r="G2190">
        <v>157</v>
      </c>
      <c r="H2190">
        <v>46835</v>
      </c>
      <c r="I2190">
        <v>13</v>
      </c>
      <c r="J2190">
        <v>1691</v>
      </c>
      <c r="K2190">
        <v>27184</v>
      </c>
      <c r="L2190">
        <v>91</v>
      </c>
      <c r="M2190">
        <v>2</v>
      </c>
      <c r="N2190" t="s">
        <v>48</v>
      </c>
      <c r="O2190" t="s">
        <v>60</v>
      </c>
    </row>
    <row r="2191" spans="1:15" x14ac:dyDescent="0.3">
      <c r="A2191" s="7">
        <v>19478</v>
      </c>
      <c r="B2191" s="6" t="s">
        <v>4440</v>
      </c>
      <c r="C2191" t="s">
        <v>4441</v>
      </c>
      <c r="D2191" s="2" t="s">
        <v>45</v>
      </c>
      <c r="E2191" s="4" t="s">
        <v>46</v>
      </c>
      <c r="F2191" t="s">
        <v>47</v>
      </c>
      <c r="G2191">
        <v>415</v>
      </c>
      <c r="H2191">
        <v>44569</v>
      </c>
      <c r="I2191">
        <v>5</v>
      </c>
      <c r="J2191">
        <v>1498</v>
      </c>
      <c r="K2191">
        <v>9913</v>
      </c>
      <c r="L2191">
        <v>59</v>
      </c>
      <c r="M2191">
        <v>1</v>
      </c>
      <c r="N2191" t="s">
        <v>48</v>
      </c>
      <c r="O2191" t="s">
        <v>47</v>
      </c>
    </row>
    <row r="2192" spans="1:15" x14ac:dyDescent="0.3">
      <c r="A2192" s="7">
        <v>19479</v>
      </c>
      <c r="B2192" s="6" t="s">
        <v>4442</v>
      </c>
      <c r="C2192" t="s">
        <v>4443</v>
      </c>
      <c r="D2192" s="2" t="s">
        <v>64</v>
      </c>
      <c r="E2192" s="4" t="s">
        <v>46</v>
      </c>
      <c r="F2192" t="s">
        <v>47</v>
      </c>
      <c r="G2192">
        <v>921</v>
      </c>
      <c r="H2192">
        <v>14001</v>
      </c>
      <c r="I2192">
        <v>6</v>
      </c>
      <c r="J2192">
        <v>2809</v>
      </c>
      <c r="K2192">
        <v>9150</v>
      </c>
      <c r="L2192">
        <v>52</v>
      </c>
      <c r="M2192">
        <v>0</v>
      </c>
      <c r="N2192" t="s">
        <v>48</v>
      </c>
      <c r="O2192" t="s">
        <v>47</v>
      </c>
    </row>
    <row r="2193" spans="1:15" x14ac:dyDescent="0.3">
      <c r="A2193" s="7">
        <v>19480</v>
      </c>
      <c r="B2193" s="6" t="s">
        <v>4444</v>
      </c>
      <c r="C2193" t="s">
        <v>4445</v>
      </c>
      <c r="D2193" s="2" t="s">
        <v>58</v>
      </c>
      <c r="E2193" s="4" t="s">
        <v>59</v>
      </c>
      <c r="F2193" t="s">
        <v>60</v>
      </c>
      <c r="G2193">
        <v>228</v>
      </c>
      <c r="H2193">
        <v>15227</v>
      </c>
      <c r="I2193">
        <v>8</v>
      </c>
      <c r="J2193">
        <v>620</v>
      </c>
      <c r="K2193">
        <v>24147</v>
      </c>
      <c r="L2193">
        <v>83</v>
      </c>
      <c r="M2193">
        <v>1</v>
      </c>
      <c r="N2193" t="s">
        <v>61</v>
      </c>
      <c r="O2193" t="s">
        <v>60</v>
      </c>
    </row>
    <row r="2194" spans="1:15" x14ac:dyDescent="0.3">
      <c r="A2194" s="7">
        <v>19481</v>
      </c>
      <c r="B2194" s="6" t="s">
        <v>4446</v>
      </c>
      <c r="C2194" t="s">
        <v>4447</v>
      </c>
      <c r="D2194" s="2" t="s">
        <v>58</v>
      </c>
      <c r="E2194" s="4" t="s">
        <v>59</v>
      </c>
      <c r="F2194" t="s">
        <v>60</v>
      </c>
      <c r="G2194">
        <v>188</v>
      </c>
      <c r="H2194">
        <v>73585</v>
      </c>
      <c r="I2194">
        <v>7</v>
      </c>
      <c r="J2194">
        <v>1650</v>
      </c>
      <c r="K2194">
        <v>22661</v>
      </c>
      <c r="L2194">
        <v>75</v>
      </c>
      <c r="M2194">
        <v>2</v>
      </c>
      <c r="N2194" t="s">
        <v>32</v>
      </c>
      <c r="O2194" t="s">
        <v>60</v>
      </c>
    </row>
    <row r="2195" spans="1:15" x14ac:dyDescent="0.3">
      <c r="A2195" s="7">
        <v>19482</v>
      </c>
      <c r="B2195" s="6" t="s">
        <v>4448</v>
      </c>
      <c r="C2195" t="s">
        <v>4449</v>
      </c>
      <c r="D2195" s="2" t="s">
        <v>45</v>
      </c>
      <c r="E2195" s="4" t="s">
        <v>46</v>
      </c>
      <c r="F2195" t="s">
        <v>67</v>
      </c>
      <c r="G2195">
        <v>547</v>
      </c>
      <c r="H2195">
        <v>88697</v>
      </c>
      <c r="I2195">
        <v>6</v>
      </c>
      <c r="J2195">
        <v>1739</v>
      </c>
      <c r="K2195">
        <v>8448</v>
      </c>
      <c r="L2195">
        <v>42</v>
      </c>
      <c r="M2195">
        <v>3</v>
      </c>
      <c r="N2195" t="s">
        <v>61</v>
      </c>
      <c r="O2195" t="s">
        <v>76</v>
      </c>
    </row>
    <row r="2196" spans="1:15" x14ac:dyDescent="0.3">
      <c r="A2196" s="7">
        <v>19483</v>
      </c>
      <c r="B2196" s="6" t="s">
        <v>4450</v>
      </c>
      <c r="C2196" t="s">
        <v>4451</v>
      </c>
      <c r="D2196" s="2" t="s">
        <v>45</v>
      </c>
      <c r="E2196" s="4" t="s">
        <v>59</v>
      </c>
      <c r="F2196" t="s">
        <v>60</v>
      </c>
      <c r="G2196">
        <v>151</v>
      </c>
      <c r="H2196">
        <v>68824</v>
      </c>
      <c r="I2196">
        <v>8</v>
      </c>
      <c r="J2196">
        <v>1356</v>
      </c>
      <c r="K2196">
        <v>13072</v>
      </c>
      <c r="L2196">
        <v>83</v>
      </c>
      <c r="M2196">
        <v>1</v>
      </c>
      <c r="N2196" t="s">
        <v>48</v>
      </c>
      <c r="O2196" t="s">
        <v>60</v>
      </c>
    </row>
    <row r="2197" spans="1:15" x14ac:dyDescent="0.3">
      <c r="A2197" s="7">
        <v>19484</v>
      </c>
      <c r="B2197" s="6" t="s">
        <v>4452</v>
      </c>
      <c r="C2197" t="s">
        <v>4453</v>
      </c>
      <c r="D2197" s="2" t="s">
        <v>58</v>
      </c>
      <c r="E2197" s="4" t="s">
        <v>46</v>
      </c>
      <c r="F2197" t="s">
        <v>47</v>
      </c>
      <c r="G2197">
        <v>240</v>
      </c>
      <c r="H2197">
        <v>86288</v>
      </c>
      <c r="I2197">
        <v>14</v>
      </c>
      <c r="J2197">
        <v>2114</v>
      </c>
      <c r="K2197">
        <v>10206</v>
      </c>
      <c r="L2197">
        <v>55</v>
      </c>
      <c r="M2197">
        <v>0</v>
      </c>
      <c r="N2197" t="s">
        <v>61</v>
      </c>
      <c r="O2197" t="s">
        <v>49</v>
      </c>
    </row>
    <row r="2198" spans="1:15" x14ac:dyDescent="0.3">
      <c r="A2198" s="7">
        <v>19485</v>
      </c>
      <c r="B2198" s="6" t="s">
        <v>4454</v>
      </c>
      <c r="C2198" t="s">
        <v>4455</v>
      </c>
      <c r="D2198" s="2" t="s">
        <v>52</v>
      </c>
      <c r="E2198" s="4" t="s">
        <v>46</v>
      </c>
      <c r="F2198" t="s">
        <v>76</v>
      </c>
      <c r="G2198">
        <v>2400</v>
      </c>
      <c r="H2198">
        <v>11766</v>
      </c>
      <c r="I2198">
        <v>23</v>
      </c>
      <c r="J2198">
        <v>1668</v>
      </c>
      <c r="K2198">
        <v>17350</v>
      </c>
      <c r="L2198">
        <v>52</v>
      </c>
      <c r="M2198">
        <v>1</v>
      </c>
      <c r="N2198" t="s">
        <v>37</v>
      </c>
      <c r="O2198" t="s">
        <v>76</v>
      </c>
    </row>
    <row r="2199" spans="1:15" x14ac:dyDescent="0.3">
      <c r="A2199" s="7">
        <v>19486</v>
      </c>
      <c r="B2199" s="6" t="s">
        <v>4456</v>
      </c>
      <c r="C2199" t="s">
        <v>4457</v>
      </c>
      <c r="D2199" s="2" t="s">
        <v>64</v>
      </c>
      <c r="E2199" s="4" t="s">
        <v>59</v>
      </c>
      <c r="F2199" t="s">
        <v>67</v>
      </c>
      <c r="G2199">
        <v>833</v>
      </c>
      <c r="H2199">
        <v>88954</v>
      </c>
      <c r="I2199">
        <v>6</v>
      </c>
      <c r="J2199">
        <v>4150</v>
      </c>
      <c r="K2199">
        <v>14484</v>
      </c>
      <c r="L2199">
        <v>54</v>
      </c>
      <c r="M2199">
        <v>1</v>
      </c>
      <c r="N2199" t="s">
        <v>48</v>
      </c>
      <c r="O2199" t="s">
        <v>47</v>
      </c>
    </row>
    <row r="2200" spans="1:15" x14ac:dyDescent="0.3">
      <c r="A2200" s="7">
        <v>19487</v>
      </c>
      <c r="B2200" s="6" t="s">
        <v>4458</v>
      </c>
      <c r="C2200" t="s">
        <v>4459</v>
      </c>
      <c r="D2200" s="2" t="s">
        <v>70</v>
      </c>
      <c r="E2200" s="4" t="s">
        <v>59</v>
      </c>
      <c r="F2200" t="s">
        <v>60</v>
      </c>
      <c r="G2200">
        <v>241</v>
      </c>
      <c r="H2200">
        <v>82168</v>
      </c>
      <c r="I2200">
        <v>14</v>
      </c>
      <c r="J2200">
        <v>312</v>
      </c>
      <c r="K2200">
        <v>21814</v>
      </c>
      <c r="L2200">
        <v>87</v>
      </c>
      <c r="M2200">
        <v>2</v>
      </c>
      <c r="N2200" t="s">
        <v>32</v>
      </c>
      <c r="O2200" t="s">
        <v>60</v>
      </c>
    </row>
    <row r="2201" spans="1:15" x14ac:dyDescent="0.3">
      <c r="A2201" s="7">
        <v>19488</v>
      </c>
      <c r="B2201" s="6" t="s">
        <v>4460</v>
      </c>
      <c r="C2201" t="s">
        <v>4461</v>
      </c>
      <c r="D2201" s="2" t="s">
        <v>52</v>
      </c>
      <c r="E2201" s="4" t="s">
        <v>53</v>
      </c>
      <c r="F2201" t="s">
        <v>54</v>
      </c>
      <c r="G2201">
        <v>3339</v>
      </c>
      <c r="H2201">
        <v>63489</v>
      </c>
      <c r="I2201">
        <v>28</v>
      </c>
      <c r="J2201">
        <v>9376</v>
      </c>
      <c r="K2201">
        <v>2920</v>
      </c>
      <c r="L2201">
        <v>8</v>
      </c>
      <c r="M2201">
        <v>6</v>
      </c>
      <c r="N2201" t="s">
        <v>37</v>
      </c>
      <c r="O2201" t="s">
        <v>55</v>
      </c>
    </row>
    <row r="2202" spans="1:15" x14ac:dyDescent="0.3">
      <c r="A2202" s="7">
        <v>19489</v>
      </c>
      <c r="B2202" s="6" t="s">
        <v>4462</v>
      </c>
      <c r="C2202" t="s">
        <v>4463</v>
      </c>
      <c r="D2202" s="2" t="s">
        <v>58</v>
      </c>
      <c r="E2202" s="4" t="s">
        <v>59</v>
      </c>
      <c r="F2202" t="s">
        <v>60</v>
      </c>
      <c r="G2202">
        <v>243</v>
      </c>
      <c r="H2202">
        <v>11592</v>
      </c>
      <c r="I2202">
        <v>16</v>
      </c>
      <c r="J2202">
        <v>952</v>
      </c>
      <c r="K2202">
        <v>26430</v>
      </c>
      <c r="L2202">
        <v>92</v>
      </c>
      <c r="M2202">
        <v>1</v>
      </c>
      <c r="N2202" t="s">
        <v>61</v>
      </c>
      <c r="O2202" t="s">
        <v>60</v>
      </c>
    </row>
    <row r="2203" spans="1:15" x14ac:dyDescent="0.3">
      <c r="A2203" s="7">
        <v>19490</v>
      </c>
      <c r="B2203" s="6" t="s">
        <v>4464</v>
      </c>
      <c r="C2203" t="s">
        <v>4465</v>
      </c>
      <c r="D2203" s="2" t="s">
        <v>45</v>
      </c>
      <c r="E2203" s="4" t="s">
        <v>46</v>
      </c>
      <c r="F2203" t="s">
        <v>47</v>
      </c>
      <c r="G2203">
        <v>293</v>
      </c>
      <c r="H2203">
        <v>13580</v>
      </c>
      <c r="I2203">
        <v>14</v>
      </c>
      <c r="J2203">
        <v>4902</v>
      </c>
      <c r="K2203">
        <v>10466</v>
      </c>
      <c r="L2203">
        <v>54</v>
      </c>
      <c r="M2203">
        <v>1</v>
      </c>
      <c r="N2203" t="s">
        <v>37</v>
      </c>
      <c r="O2203" t="s">
        <v>73</v>
      </c>
    </row>
    <row r="2204" spans="1:15" x14ac:dyDescent="0.3">
      <c r="A2204" s="7">
        <v>19491</v>
      </c>
      <c r="B2204" s="6" t="s">
        <v>4466</v>
      </c>
      <c r="C2204" t="s">
        <v>4467</v>
      </c>
      <c r="D2204" s="2" t="s">
        <v>64</v>
      </c>
      <c r="E2204" s="4" t="s">
        <v>46</v>
      </c>
      <c r="F2204" t="s">
        <v>76</v>
      </c>
      <c r="G2204">
        <v>604</v>
      </c>
      <c r="H2204">
        <v>25539</v>
      </c>
      <c r="I2204">
        <v>1</v>
      </c>
      <c r="J2204">
        <v>1743</v>
      </c>
      <c r="K2204">
        <v>20032</v>
      </c>
      <c r="L2204">
        <v>82</v>
      </c>
      <c r="M2204">
        <v>1</v>
      </c>
      <c r="N2204" t="s">
        <v>32</v>
      </c>
      <c r="O2204" t="s">
        <v>76</v>
      </c>
    </row>
    <row r="2205" spans="1:15" x14ac:dyDescent="0.3">
      <c r="A2205" s="7">
        <v>19492</v>
      </c>
      <c r="B2205" s="6" t="s">
        <v>4468</v>
      </c>
      <c r="C2205" t="s">
        <v>4469</v>
      </c>
      <c r="D2205" s="2" t="s">
        <v>58</v>
      </c>
      <c r="E2205" s="4" t="s">
        <v>59</v>
      </c>
      <c r="F2205" t="s">
        <v>60</v>
      </c>
      <c r="G2205">
        <v>177</v>
      </c>
      <c r="H2205">
        <v>84820</v>
      </c>
      <c r="I2205">
        <v>17</v>
      </c>
      <c r="J2205">
        <v>632</v>
      </c>
      <c r="K2205">
        <v>14966</v>
      </c>
      <c r="L2205">
        <v>85</v>
      </c>
      <c r="M2205">
        <v>1</v>
      </c>
      <c r="N2205" t="s">
        <v>32</v>
      </c>
      <c r="O2205" t="s">
        <v>60</v>
      </c>
    </row>
    <row r="2206" spans="1:15" x14ac:dyDescent="0.3">
      <c r="A2206" s="7">
        <v>19493</v>
      </c>
      <c r="B2206" s="6" t="s">
        <v>4470</v>
      </c>
      <c r="C2206" t="s">
        <v>4471</v>
      </c>
      <c r="D2206" s="2" t="s">
        <v>64</v>
      </c>
      <c r="E2206" s="4" t="s">
        <v>46</v>
      </c>
      <c r="F2206" t="s">
        <v>67</v>
      </c>
      <c r="G2206">
        <v>1037</v>
      </c>
      <c r="H2206">
        <v>26724</v>
      </c>
      <c r="I2206">
        <v>7</v>
      </c>
      <c r="J2206">
        <v>3915</v>
      </c>
      <c r="K2206">
        <v>15595</v>
      </c>
      <c r="L2206">
        <v>57</v>
      </c>
      <c r="M2206">
        <v>3</v>
      </c>
      <c r="N2206" t="s">
        <v>48</v>
      </c>
      <c r="O2206" t="s">
        <v>76</v>
      </c>
    </row>
    <row r="2207" spans="1:15" x14ac:dyDescent="0.3">
      <c r="A2207" s="7">
        <v>19494</v>
      </c>
      <c r="B2207" s="6" t="s">
        <v>4472</v>
      </c>
      <c r="C2207" t="s">
        <v>4473</v>
      </c>
      <c r="D2207" s="2" t="s">
        <v>52</v>
      </c>
      <c r="E2207" s="4" t="s">
        <v>46</v>
      </c>
      <c r="F2207" t="s">
        <v>54</v>
      </c>
      <c r="G2207">
        <v>3494</v>
      </c>
      <c r="H2207">
        <v>49817</v>
      </c>
      <c r="I2207">
        <v>33</v>
      </c>
      <c r="J2207">
        <v>6920</v>
      </c>
      <c r="K2207">
        <v>2201</v>
      </c>
      <c r="L2207">
        <v>25</v>
      </c>
      <c r="M2207">
        <v>8</v>
      </c>
      <c r="N2207" t="s">
        <v>37</v>
      </c>
      <c r="O2207" t="s">
        <v>55</v>
      </c>
    </row>
    <row r="2208" spans="1:15" x14ac:dyDescent="0.3">
      <c r="A2208" s="7">
        <v>19495</v>
      </c>
      <c r="B2208" s="6" t="s">
        <v>4474</v>
      </c>
      <c r="C2208" t="s">
        <v>4475</v>
      </c>
      <c r="D2208" s="2" t="s">
        <v>52</v>
      </c>
      <c r="E2208" s="4" t="s">
        <v>59</v>
      </c>
      <c r="F2208" t="s">
        <v>80</v>
      </c>
      <c r="G2208">
        <v>4943</v>
      </c>
      <c r="H2208">
        <v>32152</v>
      </c>
      <c r="I2208">
        <v>57</v>
      </c>
      <c r="J2208">
        <v>33986</v>
      </c>
      <c r="K2208">
        <v>3622</v>
      </c>
      <c r="L2208">
        <v>22</v>
      </c>
      <c r="M2208">
        <v>4</v>
      </c>
      <c r="N2208" t="s">
        <v>48</v>
      </c>
      <c r="O2208" t="s">
        <v>80</v>
      </c>
    </row>
    <row r="2209" spans="1:15" x14ac:dyDescent="0.3">
      <c r="A2209" s="7">
        <v>19496</v>
      </c>
      <c r="B2209" s="6" t="s">
        <v>4476</v>
      </c>
      <c r="C2209" t="s">
        <v>4477</v>
      </c>
      <c r="D2209" s="2" t="s">
        <v>52</v>
      </c>
      <c r="E2209" s="4" t="s">
        <v>59</v>
      </c>
      <c r="F2209" t="s">
        <v>80</v>
      </c>
      <c r="G2209">
        <v>4876</v>
      </c>
      <c r="H2209">
        <v>22667</v>
      </c>
      <c r="I2209">
        <v>46</v>
      </c>
      <c r="J2209">
        <v>38908</v>
      </c>
      <c r="K2209">
        <v>3635</v>
      </c>
      <c r="L2209">
        <v>20</v>
      </c>
      <c r="M2209">
        <v>3</v>
      </c>
      <c r="N2209" t="s">
        <v>37</v>
      </c>
      <c r="O2209" t="s">
        <v>80</v>
      </c>
    </row>
    <row r="2210" spans="1:15" x14ac:dyDescent="0.3">
      <c r="A2210" s="7">
        <v>19497</v>
      </c>
      <c r="B2210" s="6" t="s">
        <v>4478</v>
      </c>
      <c r="C2210" t="s">
        <v>4479</v>
      </c>
      <c r="D2210" s="2" t="s">
        <v>45</v>
      </c>
      <c r="E2210" s="4" t="s">
        <v>59</v>
      </c>
      <c r="F2210" t="s">
        <v>60</v>
      </c>
      <c r="G2210">
        <v>308</v>
      </c>
      <c r="H2210">
        <v>58390</v>
      </c>
      <c r="I2210">
        <v>19</v>
      </c>
      <c r="J2210">
        <v>551</v>
      </c>
      <c r="K2210">
        <v>17895</v>
      </c>
      <c r="L2210">
        <v>77</v>
      </c>
      <c r="M2210">
        <v>2</v>
      </c>
      <c r="N2210" t="s">
        <v>61</v>
      </c>
      <c r="O2210" t="s">
        <v>60</v>
      </c>
    </row>
    <row r="2211" spans="1:15" x14ac:dyDescent="0.3">
      <c r="A2211" s="7">
        <v>19498</v>
      </c>
      <c r="B2211" s="6" t="s">
        <v>4480</v>
      </c>
      <c r="C2211" t="s">
        <v>4481</v>
      </c>
      <c r="D2211" s="2" t="s">
        <v>45</v>
      </c>
      <c r="E2211" s="4" t="s">
        <v>46</v>
      </c>
      <c r="F2211" t="s">
        <v>67</v>
      </c>
      <c r="G2211">
        <v>993</v>
      </c>
      <c r="H2211">
        <v>60807</v>
      </c>
      <c r="I2211">
        <v>12</v>
      </c>
      <c r="J2211">
        <v>3850</v>
      </c>
      <c r="K2211">
        <v>12815</v>
      </c>
      <c r="L2211">
        <v>41</v>
      </c>
      <c r="M2211">
        <v>1</v>
      </c>
      <c r="N2211" t="s">
        <v>48</v>
      </c>
      <c r="O2211" t="s">
        <v>47</v>
      </c>
    </row>
    <row r="2212" spans="1:15" x14ac:dyDescent="0.3">
      <c r="A2212" s="7">
        <v>19499</v>
      </c>
      <c r="B2212" s="6" t="s">
        <v>4482</v>
      </c>
      <c r="C2212" t="s">
        <v>4483</v>
      </c>
      <c r="D2212" s="2" t="s">
        <v>64</v>
      </c>
      <c r="E2212" s="4" t="s">
        <v>46</v>
      </c>
      <c r="F2212" t="s">
        <v>67</v>
      </c>
      <c r="G2212">
        <v>1013</v>
      </c>
      <c r="H2212">
        <v>53800</v>
      </c>
      <c r="I2212">
        <v>9</v>
      </c>
      <c r="J2212">
        <v>5116</v>
      </c>
      <c r="K2212">
        <v>12986</v>
      </c>
      <c r="L2212">
        <v>59</v>
      </c>
      <c r="M2212">
        <v>1</v>
      </c>
      <c r="N2212" t="s">
        <v>48</v>
      </c>
      <c r="O2212" t="s">
        <v>49</v>
      </c>
    </row>
    <row r="2213" spans="1:15" x14ac:dyDescent="0.3">
      <c r="A2213" s="7">
        <v>19500</v>
      </c>
      <c r="B2213" s="6" t="s">
        <v>4484</v>
      </c>
      <c r="C2213" t="s">
        <v>4485</v>
      </c>
      <c r="D2213" s="2" t="s">
        <v>58</v>
      </c>
      <c r="E2213" s="4" t="s">
        <v>59</v>
      </c>
      <c r="F2213" t="s">
        <v>60</v>
      </c>
      <c r="G2213">
        <v>198</v>
      </c>
      <c r="H2213">
        <v>19519</v>
      </c>
      <c r="I2213">
        <v>13</v>
      </c>
      <c r="J2213">
        <v>829</v>
      </c>
      <c r="K2213">
        <v>29786</v>
      </c>
      <c r="L2213">
        <v>82</v>
      </c>
      <c r="M2213">
        <v>2</v>
      </c>
      <c r="N2213" t="s">
        <v>61</v>
      </c>
      <c r="O2213" t="s">
        <v>76</v>
      </c>
    </row>
    <row r="2214" spans="1:15" x14ac:dyDescent="0.3">
      <c r="A2214" s="7">
        <v>19501</v>
      </c>
      <c r="B2214" s="6" t="s">
        <v>4486</v>
      </c>
      <c r="C2214" t="s">
        <v>4487</v>
      </c>
      <c r="D2214" s="2" t="s">
        <v>64</v>
      </c>
      <c r="E2214" s="4" t="s">
        <v>59</v>
      </c>
      <c r="F2214" t="s">
        <v>60</v>
      </c>
      <c r="G2214">
        <v>844</v>
      </c>
      <c r="H2214">
        <v>42483</v>
      </c>
      <c r="I2214">
        <v>3</v>
      </c>
      <c r="J2214">
        <v>297</v>
      </c>
      <c r="K2214">
        <v>24132</v>
      </c>
      <c r="L2214">
        <v>83</v>
      </c>
      <c r="M2214">
        <v>1</v>
      </c>
      <c r="N2214" t="s">
        <v>61</v>
      </c>
      <c r="O2214" t="s">
        <v>60</v>
      </c>
    </row>
    <row r="2215" spans="1:15" x14ac:dyDescent="0.3">
      <c r="A2215" s="7">
        <v>19502</v>
      </c>
      <c r="B2215" s="6" t="s">
        <v>4488</v>
      </c>
      <c r="C2215" t="s">
        <v>4489</v>
      </c>
      <c r="D2215" s="2" t="s">
        <v>52</v>
      </c>
      <c r="E2215" s="4" t="s">
        <v>53</v>
      </c>
      <c r="F2215" t="s">
        <v>54</v>
      </c>
      <c r="G2215">
        <v>1779</v>
      </c>
      <c r="H2215">
        <v>18437</v>
      </c>
      <c r="I2215">
        <v>23</v>
      </c>
      <c r="J2215">
        <v>27485</v>
      </c>
      <c r="K2215">
        <v>2816</v>
      </c>
      <c r="L2215">
        <v>13</v>
      </c>
      <c r="M2215">
        <v>7</v>
      </c>
      <c r="N2215" t="s">
        <v>61</v>
      </c>
      <c r="O2215" t="s">
        <v>55</v>
      </c>
    </row>
    <row r="2216" spans="1:15" x14ac:dyDescent="0.3">
      <c r="A2216" s="7">
        <v>19503</v>
      </c>
      <c r="B2216" s="6" t="s">
        <v>4490</v>
      </c>
      <c r="C2216" t="s">
        <v>4491</v>
      </c>
      <c r="D2216" s="2" t="s">
        <v>58</v>
      </c>
      <c r="E2216" s="4" t="s">
        <v>59</v>
      </c>
      <c r="F2216" t="s">
        <v>60</v>
      </c>
      <c r="G2216">
        <v>66</v>
      </c>
      <c r="H2216">
        <v>23494</v>
      </c>
      <c r="I2216">
        <v>16</v>
      </c>
      <c r="J2216">
        <v>272</v>
      </c>
      <c r="K2216">
        <v>22782</v>
      </c>
      <c r="L2216">
        <v>96</v>
      </c>
      <c r="M2216">
        <v>2</v>
      </c>
      <c r="N2216" t="s">
        <v>48</v>
      </c>
      <c r="O2216" t="s">
        <v>60</v>
      </c>
    </row>
    <row r="2217" spans="1:15" x14ac:dyDescent="0.3">
      <c r="A2217" s="7">
        <v>19504</v>
      </c>
      <c r="B2217" s="6" t="s">
        <v>4492</v>
      </c>
      <c r="C2217" t="s">
        <v>4493</v>
      </c>
      <c r="D2217" s="2" t="s">
        <v>58</v>
      </c>
      <c r="E2217" s="4" t="s">
        <v>59</v>
      </c>
      <c r="F2217" t="s">
        <v>60</v>
      </c>
      <c r="G2217">
        <v>91</v>
      </c>
      <c r="H2217">
        <v>30953</v>
      </c>
      <c r="I2217">
        <v>13</v>
      </c>
      <c r="J2217">
        <v>1052</v>
      </c>
      <c r="K2217">
        <v>27779</v>
      </c>
      <c r="L2217">
        <v>89</v>
      </c>
      <c r="M2217">
        <v>2</v>
      </c>
      <c r="N2217" t="s">
        <v>61</v>
      </c>
      <c r="O2217" t="s">
        <v>76</v>
      </c>
    </row>
    <row r="2218" spans="1:15" x14ac:dyDescent="0.3">
      <c r="A2218" s="7">
        <v>19505</v>
      </c>
      <c r="B2218" s="6" t="s">
        <v>4494</v>
      </c>
      <c r="C2218" t="s">
        <v>4495</v>
      </c>
      <c r="D2218" s="2" t="s">
        <v>52</v>
      </c>
      <c r="E2218" s="4" t="s">
        <v>46</v>
      </c>
      <c r="F2218" t="s">
        <v>80</v>
      </c>
      <c r="G2218">
        <v>4797</v>
      </c>
      <c r="H2218">
        <v>12649</v>
      </c>
      <c r="I2218">
        <v>37</v>
      </c>
      <c r="J2218">
        <v>42347</v>
      </c>
      <c r="K2218">
        <v>3883</v>
      </c>
      <c r="L2218">
        <v>18</v>
      </c>
      <c r="M2218">
        <v>5</v>
      </c>
      <c r="N2218" t="s">
        <v>37</v>
      </c>
      <c r="O2218" t="s">
        <v>47</v>
      </c>
    </row>
    <row r="2219" spans="1:15" x14ac:dyDescent="0.3">
      <c r="A2219" s="7">
        <v>19506</v>
      </c>
      <c r="B2219" s="6" t="s">
        <v>4496</v>
      </c>
      <c r="C2219" t="s">
        <v>4497</v>
      </c>
      <c r="D2219" s="2" t="s">
        <v>64</v>
      </c>
      <c r="E2219" s="4" t="s">
        <v>46</v>
      </c>
      <c r="F2219" t="s">
        <v>67</v>
      </c>
      <c r="G2219">
        <v>689</v>
      </c>
      <c r="H2219">
        <v>40991</v>
      </c>
      <c r="I2219">
        <v>1</v>
      </c>
      <c r="J2219">
        <v>5099</v>
      </c>
      <c r="K2219">
        <v>7649</v>
      </c>
      <c r="L2219">
        <v>42</v>
      </c>
      <c r="M2219">
        <v>2</v>
      </c>
      <c r="N2219" t="s">
        <v>48</v>
      </c>
      <c r="O2219" t="s">
        <v>47</v>
      </c>
    </row>
    <row r="2220" spans="1:15" x14ac:dyDescent="0.3">
      <c r="A2220" s="7">
        <v>19507</v>
      </c>
      <c r="B2220" s="6" t="s">
        <v>4498</v>
      </c>
      <c r="C2220" t="s">
        <v>4499</v>
      </c>
      <c r="D2220" s="2" t="s">
        <v>58</v>
      </c>
      <c r="E2220" s="4" t="s">
        <v>59</v>
      </c>
      <c r="F2220" t="s">
        <v>60</v>
      </c>
      <c r="G2220">
        <v>198</v>
      </c>
      <c r="H2220">
        <v>14001</v>
      </c>
      <c r="I2220">
        <v>6</v>
      </c>
      <c r="J2220">
        <v>659</v>
      </c>
      <c r="K2220">
        <v>15523</v>
      </c>
      <c r="L2220">
        <v>99</v>
      </c>
      <c r="M2220">
        <v>2</v>
      </c>
      <c r="N2220" t="s">
        <v>48</v>
      </c>
      <c r="O2220" t="s">
        <v>60</v>
      </c>
    </row>
    <row r="2221" spans="1:15" x14ac:dyDescent="0.3">
      <c r="A2221" s="7">
        <v>19508</v>
      </c>
      <c r="B2221" s="6" t="s">
        <v>4500</v>
      </c>
      <c r="C2221" t="s">
        <v>4501</v>
      </c>
      <c r="D2221" s="2" t="s">
        <v>64</v>
      </c>
      <c r="E2221" s="4" t="s">
        <v>59</v>
      </c>
      <c r="F2221" t="s">
        <v>60</v>
      </c>
      <c r="G2221">
        <v>373</v>
      </c>
      <c r="H2221">
        <v>13974</v>
      </c>
      <c r="I2221">
        <v>15</v>
      </c>
      <c r="J2221">
        <v>1342</v>
      </c>
      <c r="K2221">
        <v>21790</v>
      </c>
      <c r="L2221">
        <v>86</v>
      </c>
      <c r="M2221">
        <v>1</v>
      </c>
      <c r="N2221" t="s">
        <v>32</v>
      </c>
      <c r="O2221" t="s">
        <v>76</v>
      </c>
    </row>
    <row r="2222" spans="1:15" x14ac:dyDescent="0.3">
      <c r="A2222" s="7">
        <v>19509</v>
      </c>
      <c r="B2222" s="6" t="s">
        <v>4502</v>
      </c>
      <c r="C2222" t="s">
        <v>4503</v>
      </c>
      <c r="D2222" s="2" t="s">
        <v>52</v>
      </c>
      <c r="E2222" s="4" t="s">
        <v>46</v>
      </c>
      <c r="F2222" t="s">
        <v>76</v>
      </c>
      <c r="G2222">
        <v>3942</v>
      </c>
      <c r="H2222">
        <v>52005</v>
      </c>
      <c r="I2222">
        <v>5</v>
      </c>
      <c r="J2222">
        <v>1339</v>
      </c>
      <c r="K2222">
        <v>18802</v>
      </c>
      <c r="L2222">
        <v>63</v>
      </c>
      <c r="M2222">
        <v>3</v>
      </c>
      <c r="N2222" t="s">
        <v>48</v>
      </c>
      <c r="O2222" t="s">
        <v>49</v>
      </c>
    </row>
    <row r="2223" spans="1:15" x14ac:dyDescent="0.3">
      <c r="A2223" s="7">
        <v>19510</v>
      </c>
      <c r="B2223" s="6" t="s">
        <v>4504</v>
      </c>
      <c r="C2223" t="s">
        <v>4505</v>
      </c>
      <c r="D2223" s="2" t="s">
        <v>52</v>
      </c>
      <c r="E2223" s="4" t="s">
        <v>46</v>
      </c>
      <c r="F2223" t="s">
        <v>80</v>
      </c>
      <c r="G2223">
        <v>4566</v>
      </c>
      <c r="H2223">
        <v>33714</v>
      </c>
      <c r="I2223">
        <v>42</v>
      </c>
      <c r="J2223">
        <v>32298</v>
      </c>
      <c r="K2223">
        <v>4163</v>
      </c>
      <c r="L2223">
        <v>14</v>
      </c>
      <c r="M2223">
        <v>3</v>
      </c>
      <c r="N2223" t="s">
        <v>48</v>
      </c>
      <c r="O2223" t="s">
        <v>80</v>
      </c>
    </row>
    <row r="2224" spans="1:15" x14ac:dyDescent="0.3">
      <c r="A2224" s="7">
        <v>19511</v>
      </c>
      <c r="B2224" s="6" t="s">
        <v>4506</v>
      </c>
      <c r="C2224" t="s">
        <v>4507</v>
      </c>
      <c r="D2224" s="2" t="s">
        <v>45</v>
      </c>
      <c r="E2224" s="4" t="s">
        <v>46</v>
      </c>
      <c r="F2224" t="s">
        <v>76</v>
      </c>
      <c r="G2224">
        <v>525</v>
      </c>
      <c r="H2224">
        <v>16830</v>
      </c>
      <c r="I2224">
        <v>22</v>
      </c>
      <c r="J2224">
        <v>1221</v>
      </c>
      <c r="K2224">
        <v>15218</v>
      </c>
      <c r="L2224">
        <v>84</v>
      </c>
      <c r="M2224">
        <v>3</v>
      </c>
      <c r="N2224" t="s">
        <v>61</v>
      </c>
      <c r="O2224" t="s">
        <v>76</v>
      </c>
    </row>
    <row r="2225" spans="1:15" x14ac:dyDescent="0.3">
      <c r="A2225" s="7">
        <v>19512</v>
      </c>
      <c r="B2225" s="6" t="s">
        <v>4508</v>
      </c>
      <c r="C2225" t="s">
        <v>4509</v>
      </c>
      <c r="D2225" s="2" t="s">
        <v>70</v>
      </c>
      <c r="E2225" s="4" t="s">
        <v>59</v>
      </c>
      <c r="F2225" t="s">
        <v>60</v>
      </c>
      <c r="G2225">
        <v>146</v>
      </c>
      <c r="H2225">
        <v>28613</v>
      </c>
      <c r="I2225">
        <v>15</v>
      </c>
      <c r="J2225">
        <v>931</v>
      </c>
      <c r="K2225">
        <v>20659</v>
      </c>
      <c r="L2225">
        <v>94</v>
      </c>
      <c r="M2225">
        <v>2</v>
      </c>
      <c r="N2225" t="s">
        <v>32</v>
      </c>
      <c r="O2225" t="s">
        <v>60</v>
      </c>
    </row>
    <row r="2226" spans="1:15" x14ac:dyDescent="0.3">
      <c r="A2226" s="7">
        <v>19513</v>
      </c>
      <c r="B2226" s="6" t="s">
        <v>4510</v>
      </c>
      <c r="C2226" t="s">
        <v>4511</v>
      </c>
      <c r="D2226" s="2" t="s">
        <v>70</v>
      </c>
      <c r="E2226" s="4" t="s">
        <v>59</v>
      </c>
      <c r="F2226" t="s">
        <v>60</v>
      </c>
      <c r="G2226">
        <v>197</v>
      </c>
      <c r="H2226">
        <v>82642</v>
      </c>
      <c r="I2226">
        <v>10</v>
      </c>
      <c r="J2226">
        <v>1462</v>
      </c>
      <c r="K2226">
        <v>26566</v>
      </c>
      <c r="L2226">
        <v>92</v>
      </c>
      <c r="M2226">
        <v>2</v>
      </c>
      <c r="N2226" t="s">
        <v>48</v>
      </c>
      <c r="O2226" t="s">
        <v>60</v>
      </c>
    </row>
    <row r="2227" spans="1:15" x14ac:dyDescent="0.3">
      <c r="A2227" s="7">
        <v>19514</v>
      </c>
      <c r="B2227" s="6" t="s">
        <v>4512</v>
      </c>
      <c r="C2227" t="s">
        <v>4513</v>
      </c>
      <c r="D2227" s="2" t="s">
        <v>45</v>
      </c>
      <c r="E2227" s="4" t="s">
        <v>46</v>
      </c>
      <c r="F2227" t="s">
        <v>47</v>
      </c>
      <c r="G2227">
        <v>351</v>
      </c>
      <c r="H2227">
        <v>74892</v>
      </c>
      <c r="I2227">
        <v>10</v>
      </c>
      <c r="J2227">
        <v>945</v>
      </c>
      <c r="K2227">
        <v>10343</v>
      </c>
      <c r="L2227">
        <v>61</v>
      </c>
      <c r="M2227">
        <v>1</v>
      </c>
      <c r="N2227" t="s">
        <v>37</v>
      </c>
      <c r="O2227" t="s">
        <v>49</v>
      </c>
    </row>
    <row r="2228" spans="1:15" x14ac:dyDescent="0.3">
      <c r="A2228" s="7">
        <v>19515</v>
      </c>
      <c r="B2228" s="6" t="s">
        <v>4514</v>
      </c>
      <c r="C2228" t="s">
        <v>4515</v>
      </c>
      <c r="D2228" s="2" t="s">
        <v>45</v>
      </c>
      <c r="E2228" s="4" t="s">
        <v>46</v>
      </c>
      <c r="F2228" t="s">
        <v>60</v>
      </c>
      <c r="G2228">
        <v>218</v>
      </c>
      <c r="H2228">
        <v>49656</v>
      </c>
      <c r="I2228">
        <v>15</v>
      </c>
      <c r="J2228">
        <v>756</v>
      </c>
      <c r="K2228">
        <v>25149</v>
      </c>
      <c r="L2228">
        <v>94</v>
      </c>
      <c r="M2228">
        <v>2</v>
      </c>
      <c r="N2228" t="s">
        <v>48</v>
      </c>
      <c r="O2228" t="s">
        <v>60</v>
      </c>
    </row>
    <row r="2229" spans="1:15" x14ac:dyDescent="0.3">
      <c r="A2229" s="7">
        <v>19516</v>
      </c>
      <c r="B2229" s="6" t="s">
        <v>4516</v>
      </c>
      <c r="C2229" t="s">
        <v>4517</v>
      </c>
      <c r="D2229" s="2" t="s">
        <v>52</v>
      </c>
      <c r="E2229" s="4" t="s">
        <v>46</v>
      </c>
      <c r="F2229" t="s">
        <v>47</v>
      </c>
      <c r="G2229">
        <v>958</v>
      </c>
      <c r="H2229">
        <v>36777</v>
      </c>
      <c r="I2229">
        <v>13</v>
      </c>
      <c r="J2229">
        <v>1432</v>
      </c>
      <c r="K2229">
        <v>10915</v>
      </c>
      <c r="L2229">
        <v>63</v>
      </c>
      <c r="M2229">
        <v>1</v>
      </c>
      <c r="N2229" t="s">
        <v>32</v>
      </c>
      <c r="O2229" t="s">
        <v>49</v>
      </c>
    </row>
    <row r="2230" spans="1:15" x14ac:dyDescent="0.3">
      <c r="A2230" s="7">
        <v>19517</v>
      </c>
      <c r="B2230" s="6" t="s">
        <v>4518</v>
      </c>
      <c r="C2230" t="s">
        <v>4519</v>
      </c>
      <c r="D2230" s="2" t="s">
        <v>58</v>
      </c>
      <c r="E2230" s="4" t="s">
        <v>46</v>
      </c>
      <c r="F2230" t="s">
        <v>60</v>
      </c>
      <c r="G2230">
        <v>210</v>
      </c>
      <c r="H2230">
        <v>25034</v>
      </c>
      <c r="I2230">
        <v>17</v>
      </c>
      <c r="J2230">
        <v>1795</v>
      </c>
      <c r="K2230">
        <v>16537</v>
      </c>
      <c r="L2230">
        <v>83</v>
      </c>
      <c r="M2230">
        <v>2</v>
      </c>
      <c r="N2230" t="s">
        <v>32</v>
      </c>
      <c r="O2230" t="s">
        <v>60</v>
      </c>
    </row>
    <row r="2231" spans="1:15" x14ac:dyDescent="0.3">
      <c r="A2231" s="7">
        <v>19518</v>
      </c>
      <c r="B2231" s="6" t="s">
        <v>4520</v>
      </c>
      <c r="C2231" t="s">
        <v>4521</v>
      </c>
      <c r="D2231" s="2" t="s">
        <v>64</v>
      </c>
      <c r="E2231" s="4" t="s">
        <v>59</v>
      </c>
      <c r="F2231" t="s">
        <v>67</v>
      </c>
      <c r="G2231">
        <v>573</v>
      </c>
      <c r="H2231">
        <v>71295</v>
      </c>
      <c r="I2231">
        <v>2</v>
      </c>
      <c r="J2231">
        <v>3714</v>
      </c>
      <c r="K2231">
        <v>10804</v>
      </c>
      <c r="L2231">
        <v>63</v>
      </c>
      <c r="M2231">
        <v>3</v>
      </c>
      <c r="N2231" t="s">
        <v>61</v>
      </c>
      <c r="O2231" t="s">
        <v>47</v>
      </c>
    </row>
    <row r="2232" spans="1:15" x14ac:dyDescent="0.3">
      <c r="A2232" s="7">
        <v>19519</v>
      </c>
      <c r="B2232" s="6" t="s">
        <v>4522</v>
      </c>
      <c r="C2232" t="s">
        <v>4523</v>
      </c>
      <c r="D2232" s="2" t="s">
        <v>64</v>
      </c>
      <c r="E2232" s="4" t="s">
        <v>46</v>
      </c>
      <c r="F2232" t="s">
        <v>67</v>
      </c>
      <c r="G2232">
        <v>343</v>
      </c>
      <c r="H2232">
        <v>60018</v>
      </c>
      <c r="I2232">
        <v>5</v>
      </c>
      <c r="J2232">
        <v>4567</v>
      </c>
      <c r="K2232">
        <v>19836</v>
      </c>
      <c r="L2232">
        <v>53</v>
      </c>
      <c r="M2232">
        <v>1</v>
      </c>
      <c r="N2232" t="s">
        <v>61</v>
      </c>
      <c r="O2232" t="s">
        <v>49</v>
      </c>
    </row>
    <row r="2233" spans="1:15" x14ac:dyDescent="0.3">
      <c r="A2233" s="7">
        <v>19520</v>
      </c>
      <c r="B2233" s="6" t="s">
        <v>4524</v>
      </c>
      <c r="C2233" t="s">
        <v>4525</v>
      </c>
      <c r="D2233" s="2" t="s">
        <v>64</v>
      </c>
      <c r="E2233" s="4" t="s">
        <v>59</v>
      </c>
      <c r="F2233" t="s">
        <v>60</v>
      </c>
      <c r="G2233">
        <v>82</v>
      </c>
      <c r="H2233">
        <v>26820</v>
      </c>
      <c r="I2233">
        <v>18</v>
      </c>
      <c r="J2233">
        <v>1351</v>
      </c>
      <c r="K2233">
        <v>13110</v>
      </c>
      <c r="L2233">
        <v>100</v>
      </c>
      <c r="M2233">
        <v>2</v>
      </c>
      <c r="N2233" t="s">
        <v>48</v>
      </c>
      <c r="O2233" t="s">
        <v>60</v>
      </c>
    </row>
    <row r="2234" spans="1:15" x14ac:dyDescent="0.3">
      <c r="A2234" s="7">
        <v>19521</v>
      </c>
      <c r="B2234" s="6" t="s">
        <v>4526</v>
      </c>
      <c r="C2234" t="s">
        <v>4527</v>
      </c>
      <c r="D2234" s="2" t="s">
        <v>70</v>
      </c>
      <c r="E2234" s="4" t="s">
        <v>59</v>
      </c>
      <c r="F2234" t="s">
        <v>60</v>
      </c>
      <c r="G2234">
        <v>100</v>
      </c>
      <c r="H2234">
        <v>77431</v>
      </c>
      <c r="I2234">
        <v>11</v>
      </c>
      <c r="J2234">
        <v>1777</v>
      </c>
      <c r="K2234">
        <v>20077</v>
      </c>
      <c r="L2234">
        <v>91</v>
      </c>
      <c r="M2234">
        <v>1</v>
      </c>
      <c r="N2234" t="s">
        <v>61</v>
      </c>
      <c r="O2234" t="s">
        <v>76</v>
      </c>
    </row>
    <row r="2235" spans="1:15" x14ac:dyDescent="0.3">
      <c r="A2235" s="7">
        <v>19522</v>
      </c>
      <c r="B2235" s="6" t="s">
        <v>4528</v>
      </c>
      <c r="C2235" t="s">
        <v>4529</v>
      </c>
      <c r="D2235" s="2" t="s">
        <v>52</v>
      </c>
      <c r="E2235" s="4" t="s">
        <v>46</v>
      </c>
      <c r="F2235" t="s">
        <v>80</v>
      </c>
      <c r="G2235">
        <v>4143</v>
      </c>
      <c r="H2235">
        <v>11730</v>
      </c>
      <c r="I2235">
        <v>54</v>
      </c>
      <c r="J2235">
        <v>21964</v>
      </c>
      <c r="K2235">
        <v>2831</v>
      </c>
      <c r="L2235">
        <v>15</v>
      </c>
      <c r="M2235">
        <v>6</v>
      </c>
      <c r="N2235" t="s">
        <v>48</v>
      </c>
      <c r="O2235" t="s">
        <v>80</v>
      </c>
    </row>
    <row r="2236" spans="1:15" x14ac:dyDescent="0.3">
      <c r="A2236" s="7">
        <v>19523</v>
      </c>
      <c r="B2236" s="6" t="s">
        <v>4530</v>
      </c>
      <c r="C2236" t="s">
        <v>4531</v>
      </c>
      <c r="D2236" s="2" t="s">
        <v>79</v>
      </c>
      <c r="E2236" s="4" t="s">
        <v>46</v>
      </c>
      <c r="F2236" t="s">
        <v>80</v>
      </c>
      <c r="G2236">
        <v>2481</v>
      </c>
      <c r="H2236">
        <v>75639</v>
      </c>
      <c r="I2236">
        <v>56</v>
      </c>
      <c r="J2236">
        <v>29311</v>
      </c>
      <c r="K2236">
        <v>2575</v>
      </c>
      <c r="L2236">
        <v>11</v>
      </c>
      <c r="M2236">
        <v>4</v>
      </c>
      <c r="N2236" t="s">
        <v>37</v>
      </c>
      <c r="O2236" t="s">
        <v>80</v>
      </c>
    </row>
    <row r="2237" spans="1:15" x14ac:dyDescent="0.3">
      <c r="A2237" s="7">
        <v>19524</v>
      </c>
      <c r="B2237" s="6" t="s">
        <v>4532</v>
      </c>
      <c r="C2237" t="s">
        <v>4533</v>
      </c>
      <c r="D2237" s="2" t="s">
        <v>52</v>
      </c>
      <c r="E2237" s="4" t="s">
        <v>46</v>
      </c>
      <c r="F2237" t="s">
        <v>80</v>
      </c>
      <c r="G2237">
        <v>4124</v>
      </c>
      <c r="H2237">
        <v>67074</v>
      </c>
      <c r="I2237">
        <v>36</v>
      </c>
      <c r="J2237">
        <v>8945</v>
      </c>
      <c r="K2237">
        <v>4154</v>
      </c>
      <c r="L2237">
        <v>13</v>
      </c>
      <c r="M2237">
        <v>3</v>
      </c>
      <c r="N2237" t="s">
        <v>37</v>
      </c>
      <c r="O2237" t="s">
        <v>54</v>
      </c>
    </row>
    <row r="2238" spans="1:15" x14ac:dyDescent="0.3">
      <c r="A2238" s="7">
        <v>19525</v>
      </c>
      <c r="B2238" s="6" t="s">
        <v>4534</v>
      </c>
      <c r="C2238" t="s">
        <v>4535</v>
      </c>
      <c r="D2238" s="2" t="s">
        <v>45</v>
      </c>
      <c r="E2238" s="4" t="s">
        <v>46</v>
      </c>
      <c r="F2238" t="s">
        <v>47</v>
      </c>
      <c r="G2238">
        <v>410</v>
      </c>
      <c r="H2238">
        <v>61546</v>
      </c>
      <c r="I2238">
        <v>6</v>
      </c>
      <c r="J2238">
        <v>7349</v>
      </c>
      <c r="K2238">
        <v>11494</v>
      </c>
      <c r="L2238">
        <v>55</v>
      </c>
      <c r="M2238">
        <v>0</v>
      </c>
      <c r="N2238" t="s">
        <v>32</v>
      </c>
      <c r="O2238" t="s">
        <v>49</v>
      </c>
    </row>
    <row r="2239" spans="1:15" x14ac:dyDescent="0.3">
      <c r="A2239" s="7">
        <v>19526</v>
      </c>
      <c r="B2239" s="6" t="s">
        <v>4536</v>
      </c>
      <c r="C2239" t="s">
        <v>4537</v>
      </c>
      <c r="D2239" s="2" t="s">
        <v>64</v>
      </c>
      <c r="E2239" s="4" t="s">
        <v>59</v>
      </c>
      <c r="F2239" t="s">
        <v>60</v>
      </c>
      <c r="G2239">
        <v>81</v>
      </c>
      <c r="H2239">
        <v>59427</v>
      </c>
      <c r="I2239">
        <v>7</v>
      </c>
      <c r="J2239">
        <v>362</v>
      </c>
      <c r="K2239">
        <v>24679</v>
      </c>
      <c r="L2239">
        <v>98</v>
      </c>
      <c r="M2239">
        <v>2</v>
      </c>
      <c r="N2239" t="s">
        <v>32</v>
      </c>
      <c r="O2239" t="s">
        <v>76</v>
      </c>
    </row>
    <row r="2240" spans="1:15" x14ac:dyDescent="0.3">
      <c r="A2240" s="7">
        <v>19527</v>
      </c>
      <c r="B2240" s="6" t="s">
        <v>4538</v>
      </c>
      <c r="C2240" t="s">
        <v>4539</v>
      </c>
      <c r="D2240" s="2" t="s">
        <v>70</v>
      </c>
      <c r="E2240" s="4" t="s">
        <v>59</v>
      </c>
      <c r="F2240" t="s">
        <v>60</v>
      </c>
      <c r="G2240">
        <v>53</v>
      </c>
      <c r="H2240">
        <v>29765</v>
      </c>
      <c r="I2240">
        <v>13</v>
      </c>
      <c r="J2240">
        <v>1550</v>
      </c>
      <c r="K2240">
        <v>26155</v>
      </c>
      <c r="L2240">
        <v>89</v>
      </c>
      <c r="M2240">
        <v>1</v>
      </c>
      <c r="N2240" t="s">
        <v>32</v>
      </c>
      <c r="O2240" t="s">
        <v>60</v>
      </c>
    </row>
    <row r="2241" spans="1:15" x14ac:dyDescent="0.3">
      <c r="A2241" s="7">
        <v>19528</v>
      </c>
      <c r="B2241" s="6" t="s">
        <v>4540</v>
      </c>
      <c r="C2241" t="s">
        <v>4541</v>
      </c>
      <c r="D2241" s="2" t="s">
        <v>52</v>
      </c>
      <c r="E2241" s="4" t="s">
        <v>59</v>
      </c>
      <c r="F2241" t="s">
        <v>76</v>
      </c>
      <c r="G2241">
        <v>2841</v>
      </c>
      <c r="H2241">
        <v>71777</v>
      </c>
      <c r="I2241">
        <v>1</v>
      </c>
      <c r="J2241">
        <v>1787</v>
      </c>
      <c r="K2241">
        <v>15231</v>
      </c>
      <c r="L2241">
        <v>71</v>
      </c>
      <c r="M2241">
        <v>3</v>
      </c>
      <c r="N2241" t="s">
        <v>61</v>
      </c>
      <c r="O2241" t="s">
        <v>76</v>
      </c>
    </row>
    <row r="2242" spans="1:15" x14ac:dyDescent="0.3">
      <c r="A2242" s="7">
        <v>19529</v>
      </c>
      <c r="B2242" s="6" t="s">
        <v>4542</v>
      </c>
      <c r="C2242" t="s">
        <v>4543</v>
      </c>
      <c r="D2242" s="2" t="s">
        <v>52</v>
      </c>
      <c r="E2242" s="4" t="s">
        <v>59</v>
      </c>
      <c r="F2242" t="s">
        <v>80</v>
      </c>
      <c r="G2242">
        <v>4714</v>
      </c>
      <c r="H2242">
        <v>35551</v>
      </c>
      <c r="I2242">
        <v>40</v>
      </c>
      <c r="J2242">
        <v>18915</v>
      </c>
      <c r="K2242">
        <v>4364</v>
      </c>
      <c r="L2242">
        <v>11</v>
      </c>
      <c r="M2242">
        <v>4</v>
      </c>
      <c r="N2242" t="s">
        <v>37</v>
      </c>
      <c r="O2242" t="s">
        <v>47</v>
      </c>
    </row>
    <row r="2243" spans="1:15" x14ac:dyDescent="0.3">
      <c r="A2243" s="7">
        <v>19530</v>
      </c>
      <c r="B2243" s="6" t="s">
        <v>4544</v>
      </c>
      <c r="C2243" t="s">
        <v>4545</v>
      </c>
      <c r="D2243" s="2" t="s">
        <v>79</v>
      </c>
      <c r="E2243" s="4" t="s">
        <v>46</v>
      </c>
      <c r="F2243" t="s">
        <v>80</v>
      </c>
      <c r="G2243">
        <v>3169</v>
      </c>
      <c r="H2243">
        <v>44365</v>
      </c>
      <c r="I2243">
        <v>43</v>
      </c>
      <c r="J2243">
        <v>6482</v>
      </c>
      <c r="K2243">
        <v>2585</v>
      </c>
      <c r="L2243">
        <v>14</v>
      </c>
      <c r="M2243">
        <v>3</v>
      </c>
      <c r="N2243" t="s">
        <v>37</v>
      </c>
      <c r="O2243" t="s">
        <v>54</v>
      </c>
    </row>
    <row r="2244" spans="1:15" x14ac:dyDescent="0.3">
      <c r="A2244" s="7">
        <v>19531</v>
      </c>
      <c r="B2244" s="6" t="s">
        <v>4546</v>
      </c>
      <c r="C2244" t="s">
        <v>4547</v>
      </c>
      <c r="D2244" s="2" t="s">
        <v>58</v>
      </c>
      <c r="E2244" s="4" t="s">
        <v>59</v>
      </c>
      <c r="F2244" t="s">
        <v>60</v>
      </c>
      <c r="G2244">
        <v>74</v>
      </c>
      <c r="H2244">
        <v>20782</v>
      </c>
      <c r="I2244">
        <v>5</v>
      </c>
      <c r="J2244">
        <v>964</v>
      </c>
      <c r="K2244">
        <v>16583</v>
      </c>
      <c r="L2244">
        <v>78</v>
      </c>
      <c r="M2244">
        <v>2</v>
      </c>
      <c r="N2244" t="s">
        <v>48</v>
      </c>
      <c r="O2244" t="s">
        <v>76</v>
      </c>
    </row>
    <row r="2245" spans="1:15" x14ac:dyDescent="0.3">
      <c r="A2245" s="7">
        <v>19532</v>
      </c>
      <c r="B2245" s="6" t="s">
        <v>4548</v>
      </c>
      <c r="C2245" t="s">
        <v>4549</v>
      </c>
      <c r="D2245" s="2" t="s">
        <v>58</v>
      </c>
      <c r="E2245" s="4" t="s">
        <v>59</v>
      </c>
      <c r="F2245" t="s">
        <v>60</v>
      </c>
      <c r="G2245">
        <v>52</v>
      </c>
      <c r="H2245">
        <v>19519</v>
      </c>
      <c r="I2245">
        <v>2</v>
      </c>
      <c r="J2245">
        <v>1148</v>
      </c>
      <c r="K2245">
        <v>20613</v>
      </c>
      <c r="L2245">
        <v>94</v>
      </c>
      <c r="M2245">
        <v>2</v>
      </c>
      <c r="N2245" t="s">
        <v>48</v>
      </c>
      <c r="O2245" t="s">
        <v>60</v>
      </c>
    </row>
    <row r="2246" spans="1:15" x14ac:dyDescent="0.3">
      <c r="A2246" s="7">
        <v>19533</v>
      </c>
      <c r="B2246" s="6" t="s">
        <v>4550</v>
      </c>
      <c r="C2246" t="s">
        <v>4551</v>
      </c>
      <c r="D2246" s="2" t="s">
        <v>52</v>
      </c>
      <c r="E2246" s="4" t="s">
        <v>46</v>
      </c>
      <c r="F2246" t="s">
        <v>67</v>
      </c>
      <c r="G2246">
        <v>1205</v>
      </c>
      <c r="H2246">
        <v>80417</v>
      </c>
      <c r="I2246">
        <v>3</v>
      </c>
      <c r="J2246">
        <v>4708</v>
      </c>
      <c r="K2246">
        <v>14987</v>
      </c>
      <c r="L2246">
        <v>59</v>
      </c>
      <c r="M2246">
        <v>2</v>
      </c>
      <c r="N2246" t="s">
        <v>48</v>
      </c>
      <c r="O2246" t="s">
        <v>49</v>
      </c>
    </row>
    <row r="2247" spans="1:15" x14ac:dyDescent="0.3">
      <c r="A2247" s="7">
        <v>19534</v>
      </c>
      <c r="B2247" s="6" t="s">
        <v>4552</v>
      </c>
      <c r="C2247" t="s">
        <v>4553</v>
      </c>
      <c r="D2247" s="2" t="s">
        <v>52</v>
      </c>
      <c r="E2247" s="4" t="s">
        <v>59</v>
      </c>
      <c r="F2247" t="s">
        <v>80</v>
      </c>
      <c r="G2247">
        <v>1780</v>
      </c>
      <c r="H2247">
        <v>40583</v>
      </c>
      <c r="I2247">
        <v>34</v>
      </c>
      <c r="J2247">
        <v>34627</v>
      </c>
      <c r="K2247">
        <v>1744</v>
      </c>
      <c r="L2247">
        <v>13</v>
      </c>
      <c r="M2247">
        <v>5</v>
      </c>
      <c r="N2247" t="s">
        <v>37</v>
      </c>
      <c r="O2247" t="s">
        <v>54</v>
      </c>
    </row>
    <row r="2248" spans="1:15" x14ac:dyDescent="0.3">
      <c r="A2248" s="7">
        <v>19535</v>
      </c>
      <c r="B2248" s="6" t="s">
        <v>4554</v>
      </c>
      <c r="C2248" t="s">
        <v>4555</v>
      </c>
      <c r="D2248" s="2" t="s">
        <v>52</v>
      </c>
      <c r="E2248" s="4" t="s">
        <v>46</v>
      </c>
      <c r="F2248" t="s">
        <v>54</v>
      </c>
      <c r="G2248">
        <v>2434</v>
      </c>
      <c r="H2248">
        <v>25562</v>
      </c>
      <c r="I2248">
        <v>25</v>
      </c>
      <c r="J2248">
        <v>6936</v>
      </c>
      <c r="K2248">
        <v>2577</v>
      </c>
      <c r="L2248">
        <v>11</v>
      </c>
      <c r="M2248">
        <v>5</v>
      </c>
      <c r="N2248" t="s">
        <v>32</v>
      </c>
      <c r="O2248" t="s">
        <v>55</v>
      </c>
    </row>
    <row r="2249" spans="1:15" x14ac:dyDescent="0.3">
      <c r="A2249" s="7">
        <v>19536</v>
      </c>
      <c r="B2249" s="6" t="s">
        <v>4556</v>
      </c>
      <c r="C2249" t="s">
        <v>4557</v>
      </c>
      <c r="D2249" s="2" t="s">
        <v>45</v>
      </c>
      <c r="E2249" s="4" t="s">
        <v>59</v>
      </c>
      <c r="F2249" t="s">
        <v>60</v>
      </c>
      <c r="G2249">
        <v>113</v>
      </c>
      <c r="H2249">
        <v>44771</v>
      </c>
      <c r="I2249">
        <v>16</v>
      </c>
      <c r="J2249">
        <v>461</v>
      </c>
      <c r="K2249">
        <v>23969</v>
      </c>
      <c r="L2249">
        <v>78</v>
      </c>
      <c r="M2249">
        <v>2</v>
      </c>
      <c r="N2249" t="s">
        <v>48</v>
      </c>
      <c r="O2249" t="s">
        <v>60</v>
      </c>
    </row>
    <row r="2250" spans="1:15" x14ac:dyDescent="0.3">
      <c r="A2250" s="7">
        <v>19537</v>
      </c>
      <c r="B2250" s="6" t="s">
        <v>4558</v>
      </c>
      <c r="C2250" t="s">
        <v>4559</v>
      </c>
      <c r="D2250" s="2" t="s">
        <v>52</v>
      </c>
      <c r="E2250" s="4" t="s">
        <v>46</v>
      </c>
      <c r="F2250" t="s">
        <v>54</v>
      </c>
      <c r="G2250">
        <v>3508</v>
      </c>
      <c r="H2250">
        <v>47989</v>
      </c>
      <c r="I2250">
        <v>40</v>
      </c>
      <c r="J2250">
        <v>22832</v>
      </c>
      <c r="K2250">
        <v>3292</v>
      </c>
      <c r="L2250">
        <v>9</v>
      </c>
      <c r="M2250">
        <v>5</v>
      </c>
      <c r="N2250" t="s">
        <v>61</v>
      </c>
      <c r="O2250" t="s">
        <v>55</v>
      </c>
    </row>
    <row r="2251" spans="1:15" x14ac:dyDescent="0.3">
      <c r="A2251" s="7">
        <v>19538</v>
      </c>
      <c r="B2251" s="6" t="s">
        <v>4560</v>
      </c>
      <c r="C2251" t="s">
        <v>4561</v>
      </c>
      <c r="D2251" s="2" t="s">
        <v>45</v>
      </c>
      <c r="E2251" s="4" t="s">
        <v>46</v>
      </c>
      <c r="F2251" t="s">
        <v>47</v>
      </c>
      <c r="G2251">
        <v>319</v>
      </c>
      <c r="H2251">
        <v>21936</v>
      </c>
      <c r="I2251">
        <v>11</v>
      </c>
      <c r="J2251">
        <v>2927</v>
      </c>
      <c r="K2251">
        <v>11582</v>
      </c>
      <c r="L2251">
        <v>57</v>
      </c>
      <c r="M2251">
        <v>1</v>
      </c>
      <c r="N2251" t="s">
        <v>48</v>
      </c>
      <c r="O2251" t="s">
        <v>73</v>
      </c>
    </row>
    <row r="2252" spans="1:15" x14ac:dyDescent="0.3">
      <c r="A2252" s="7">
        <v>19539</v>
      </c>
      <c r="B2252" s="6" t="s">
        <v>4562</v>
      </c>
      <c r="C2252" t="s">
        <v>4563</v>
      </c>
      <c r="D2252" s="2" t="s">
        <v>45</v>
      </c>
      <c r="E2252" s="4" t="s">
        <v>59</v>
      </c>
      <c r="F2252" t="s">
        <v>60</v>
      </c>
      <c r="G2252">
        <v>578</v>
      </c>
      <c r="H2252">
        <v>28987</v>
      </c>
      <c r="I2252">
        <v>13</v>
      </c>
      <c r="J2252">
        <v>1150</v>
      </c>
      <c r="K2252">
        <v>13387</v>
      </c>
      <c r="L2252">
        <v>79</v>
      </c>
      <c r="M2252">
        <v>2</v>
      </c>
      <c r="N2252" t="s">
        <v>61</v>
      </c>
      <c r="O2252" t="s">
        <v>60</v>
      </c>
    </row>
    <row r="2253" spans="1:15" x14ac:dyDescent="0.3">
      <c r="A2253" s="7">
        <v>19540</v>
      </c>
      <c r="B2253" s="6" t="s">
        <v>4564</v>
      </c>
      <c r="C2253" t="s">
        <v>4565</v>
      </c>
      <c r="D2253" s="2" t="s">
        <v>52</v>
      </c>
      <c r="E2253" s="4" t="s">
        <v>46</v>
      </c>
      <c r="F2253" t="s">
        <v>76</v>
      </c>
      <c r="G2253">
        <v>1479</v>
      </c>
      <c r="H2253">
        <v>34605</v>
      </c>
      <c r="I2253">
        <v>11</v>
      </c>
      <c r="J2253">
        <v>2063</v>
      </c>
      <c r="K2253">
        <v>19881</v>
      </c>
      <c r="L2253">
        <v>60</v>
      </c>
      <c r="M2253">
        <v>1</v>
      </c>
      <c r="N2253" t="s">
        <v>32</v>
      </c>
      <c r="O2253" t="s">
        <v>76</v>
      </c>
    </row>
    <row r="2254" spans="1:15" x14ac:dyDescent="0.3">
      <c r="A2254" s="7">
        <v>19541</v>
      </c>
      <c r="B2254" s="6" t="s">
        <v>4566</v>
      </c>
      <c r="C2254" t="s">
        <v>4567</v>
      </c>
      <c r="D2254" s="2" t="s">
        <v>58</v>
      </c>
      <c r="E2254" s="4" t="s">
        <v>59</v>
      </c>
      <c r="F2254" t="s">
        <v>60</v>
      </c>
      <c r="G2254">
        <v>102</v>
      </c>
      <c r="H2254">
        <v>85865</v>
      </c>
      <c r="I2254">
        <v>2</v>
      </c>
      <c r="J2254">
        <v>342</v>
      </c>
      <c r="K2254">
        <v>27906</v>
      </c>
      <c r="L2254">
        <v>94</v>
      </c>
      <c r="M2254">
        <v>2</v>
      </c>
      <c r="N2254" t="s">
        <v>48</v>
      </c>
      <c r="O2254" t="s">
        <v>76</v>
      </c>
    </row>
    <row r="2255" spans="1:15" x14ac:dyDescent="0.3">
      <c r="A2255" s="7">
        <v>19542</v>
      </c>
      <c r="B2255" s="6" t="s">
        <v>4568</v>
      </c>
      <c r="C2255" t="s">
        <v>4569</v>
      </c>
      <c r="D2255" s="2" t="s">
        <v>70</v>
      </c>
      <c r="E2255" s="4" t="s">
        <v>46</v>
      </c>
      <c r="F2255" t="s">
        <v>47</v>
      </c>
      <c r="G2255">
        <v>355</v>
      </c>
      <c r="H2255">
        <v>82168</v>
      </c>
      <c r="I2255">
        <v>17</v>
      </c>
      <c r="J2255">
        <v>3966</v>
      </c>
      <c r="K2255">
        <v>9174</v>
      </c>
      <c r="L2255">
        <v>52</v>
      </c>
      <c r="M2255">
        <v>0</v>
      </c>
      <c r="N2255" t="s">
        <v>32</v>
      </c>
      <c r="O2255" t="s">
        <v>49</v>
      </c>
    </row>
    <row r="2256" spans="1:15" x14ac:dyDescent="0.3">
      <c r="A2256" s="7">
        <v>19543</v>
      </c>
      <c r="B2256" s="6" t="s">
        <v>4570</v>
      </c>
      <c r="C2256" t="s">
        <v>4571</v>
      </c>
      <c r="D2256" s="2" t="s">
        <v>52</v>
      </c>
      <c r="E2256" s="4" t="s">
        <v>53</v>
      </c>
      <c r="F2256" t="s">
        <v>54</v>
      </c>
      <c r="G2256">
        <v>1376</v>
      </c>
      <c r="H2256">
        <v>40396</v>
      </c>
      <c r="I2256">
        <v>38</v>
      </c>
      <c r="J2256">
        <v>26692</v>
      </c>
      <c r="K2256">
        <v>2114</v>
      </c>
      <c r="L2256">
        <v>13</v>
      </c>
      <c r="M2256">
        <v>5</v>
      </c>
      <c r="N2256" t="s">
        <v>48</v>
      </c>
      <c r="O2256" t="s">
        <v>55</v>
      </c>
    </row>
    <row r="2257" spans="1:15" x14ac:dyDescent="0.3">
      <c r="A2257" s="7">
        <v>19544</v>
      </c>
      <c r="B2257" s="6" t="s">
        <v>4572</v>
      </c>
      <c r="C2257" t="s">
        <v>4573</v>
      </c>
      <c r="D2257" s="2" t="s">
        <v>45</v>
      </c>
      <c r="E2257" s="4" t="s">
        <v>46</v>
      </c>
      <c r="F2257" t="s">
        <v>76</v>
      </c>
      <c r="G2257">
        <v>792</v>
      </c>
      <c r="H2257">
        <v>25835</v>
      </c>
      <c r="I2257">
        <v>14</v>
      </c>
      <c r="J2257">
        <v>1307</v>
      </c>
      <c r="K2257">
        <v>20727</v>
      </c>
      <c r="L2257">
        <v>66</v>
      </c>
      <c r="M2257">
        <v>2</v>
      </c>
      <c r="N2257" t="s">
        <v>48</v>
      </c>
      <c r="O2257" t="s">
        <v>76</v>
      </c>
    </row>
    <row r="2258" spans="1:15" x14ac:dyDescent="0.3">
      <c r="A2258" s="7">
        <v>19545</v>
      </c>
      <c r="B2258" s="6" t="s">
        <v>4574</v>
      </c>
      <c r="C2258" t="s">
        <v>4575</v>
      </c>
      <c r="D2258" s="2" t="s">
        <v>52</v>
      </c>
      <c r="E2258" s="4" t="s">
        <v>53</v>
      </c>
      <c r="F2258" t="s">
        <v>54</v>
      </c>
      <c r="G2258">
        <v>2141</v>
      </c>
      <c r="H2258">
        <v>35280</v>
      </c>
      <c r="I2258">
        <v>24</v>
      </c>
      <c r="J2258">
        <v>17047</v>
      </c>
      <c r="K2258">
        <v>2071</v>
      </c>
      <c r="L2258">
        <v>15</v>
      </c>
      <c r="M2258">
        <v>5</v>
      </c>
      <c r="N2258" t="s">
        <v>48</v>
      </c>
      <c r="O2258" t="s">
        <v>55</v>
      </c>
    </row>
    <row r="2259" spans="1:15" x14ac:dyDescent="0.3">
      <c r="A2259" s="7">
        <v>19546</v>
      </c>
      <c r="B2259" s="6" t="s">
        <v>4576</v>
      </c>
      <c r="C2259" t="s">
        <v>4577</v>
      </c>
      <c r="D2259" s="2" t="s">
        <v>58</v>
      </c>
      <c r="E2259" s="4" t="s">
        <v>46</v>
      </c>
      <c r="F2259" t="s">
        <v>60</v>
      </c>
      <c r="G2259">
        <v>55</v>
      </c>
      <c r="H2259">
        <v>61393</v>
      </c>
      <c r="I2259">
        <v>20</v>
      </c>
      <c r="J2259">
        <v>1385</v>
      </c>
      <c r="K2259">
        <v>25350</v>
      </c>
      <c r="L2259">
        <v>91</v>
      </c>
      <c r="M2259">
        <v>2</v>
      </c>
      <c r="N2259" t="s">
        <v>32</v>
      </c>
      <c r="O2259" t="s">
        <v>60</v>
      </c>
    </row>
    <row r="2260" spans="1:15" x14ac:dyDescent="0.3">
      <c r="A2260" s="7">
        <v>19547</v>
      </c>
      <c r="B2260" s="6" t="s">
        <v>4578</v>
      </c>
      <c r="C2260" t="s">
        <v>4579</v>
      </c>
      <c r="D2260" s="2" t="s">
        <v>45</v>
      </c>
      <c r="E2260" s="4" t="s">
        <v>46</v>
      </c>
      <c r="F2260" t="s">
        <v>76</v>
      </c>
      <c r="G2260">
        <v>523</v>
      </c>
      <c r="H2260">
        <v>87943</v>
      </c>
      <c r="I2260">
        <v>24</v>
      </c>
      <c r="J2260">
        <v>2279</v>
      </c>
      <c r="K2260">
        <v>16995</v>
      </c>
      <c r="L2260">
        <v>83</v>
      </c>
      <c r="M2260">
        <v>3</v>
      </c>
      <c r="N2260" t="s">
        <v>48</v>
      </c>
      <c r="O2260" t="s">
        <v>76</v>
      </c>
    </row>
    <row r="2261" spans="1:15" x14ac:dyDescent="0.3">
      <c r="A2261" s="7">
        <v>19548</v>
      </c>
      <c r="B2261" s="6" t="s">
        <v>4580</v>
      </c>
      <c r="C2261" t="s">
        <v>4581</v>
      </c>
      <c r="D2261" s="2" t="s">
        <v>45</v>
      </c>
      <c r="E2261" s="4" t="s">
        <v>59</v>
      </c>
      <c r="F2261" t="s">
        <v>60</v>
      </c>
      <c r="G2261">
        <v>777</v>
      </c>
      <c r="H2261">
        <v>38467</v>
      </c>
      <c r="I2261">
        <v>14</v>
      </c>
      <c r="J2261">
        <v>1434</v>
      </c>
      <c r="K2261">
        <v>27480</v>
      </c>
      <c r="L2261">
        <v>92</v>
      </c>
      <c r="M2261">
        <v>1</v>
      </c>
      <c r="N2261" t="s">
        <v>61</v>
      </c>
      <c r="O2261" t="s">
        <v>60</v>
      </c>
    </row>
    <row r="2262" spans="1:15" x14ac:dyDescent="0.3">
      <c r="A2262" s="7">
        <v>19549</v>
      </c>
      <c r="B2262" s="6" t="s">
        <v>4582</v>
      </c>
      <c r="C2262" t="s">
        <v>4583</v>
      </c>
      <c r="D2262" s="2" t="s">
        <v>58</v>
      </c>
      <c r="E2262" s="4" t="s">
        <v>59</v>
      </c>
      <c r="F2262" t="s">
        <v>60</v>
      </c>
      <c r="G2262">
        <v>152</v>
      </c>
      <c r="H2262">
        <v>17443</v>
      </c>
      <c r="I2262">
        <v>10</v>
      </c>
      <c r="J2262">
        <v>692</v>
      </c>
      <c r="K2262">
        <v>12292</v>
      </c>
      <c r="L2262">
        <v>97</v>
      </c>
      <c r="M2262">
        <v>2</v>
      </c>
      <c r="N2262" t="s">
        <v>32</v>
      </c>
      <c r="O2262" t="s">
        <v>60</v>
      </c>
    </row>
    <row r="2263" spans="1:15" x14ac:dyDescent="0.3">
      <c r="A2263" s="7">
        <v>19550</v>
      </c>
      <c r="B2263" s="6" t="s">
        <v>4584</v>
      </c>
      <c r="C2263" t="s">
        <v>4585</v>
      </c>
      <c r="D2263" s="2" t="s">
        <v>52</v>
      </c>
      <c r="E2263" s="4" t="s">
        <v>59</v>
      </c>
      <c r="F2263" t="s">
        <v>80</v>
      </c>
      <c r="G2263">
        <v>4991</v>
      </c>
      <c r="H2263">
        <v>61711</v>
      </c>
      <c r="I2263">
        <v>44</v>
      </c>
      <c r="J2263">
        <v>3911</v>
      </c>
      <c r="K2263">
        <v>2698</v>
      </c>
      <c r="L2263">
        <v>17</v>
      </c>
      <c r="M2263">
        <v>4</v>
      </c>
      <c r="N2263" t="s">
        <v>48</v>
      </c>
      <c r="O2263" t="s">
        <v>80</v>
      </c>
    </row>
    <row r="2264" spans="1:15" x14ac:dyDescent="0.3">
      <c r="A2264" s="7">
        <v>19551</v>
      </c>
      <c r="B2264" s="6" t="s">
        <v>4586</v>
      </c>
      <c r="C2264" t="s">
        <v>4587</v>
      </c>
      <c r="D2264" s="2" t="s">
        <v>45</v>
      </c>
      <c r="E2264" s="4" t="s">
        <v>46</v>
      </c>
      <c r="F2264" t="s">
        <v>47</v>
      </c>
      <c r="G2264">
        <v>940</v>
      </c>
      <c r="H2264">
        <v>54401</v>
      </c>
      <c r="I2264">
        <v>14</v>
      </c>
      <c r="J2264">
        <v>2379</v>
      </c>
      <c r="K2264">
        <v>9279</v>
      </c>
      <c r="L2264">
        <v>60</v>
      </c>
      <c r="M2264">
        <v>0</v>
      </c>
      <c r="N2264" t="s">
        <v>32</v>
      </c>
      <c r="O2264" t="s">
        <v>47</v>
      </c>
    </row>
    <row r="2265" spans="1:15" x14ac:dyDescent="0.3">
      <c r="A2265" s="7">
        <v>19552</v>
      </c>
      <c r="B2265" s="6" t="s">
        <v>4588</v>
      </c>
      <c r="C2265" t="s">
        <v>4589</v>
      </c>
      <c r="D2265" s="2" t="s">
        <v>52</v>
      </c>
      <c r="E2265" s="4" t="s">
        <v>59</v>
      </c>
      <c r="F2265" t="s">
        <v>80</v>
      </c>
      <c r="G2265">
        <v>2336</v>
      </c>
      <c r="H2265">
        <v>29765</v>
      </c>
      <c r="I2265">
        <v>48</v>
      </c>
      <c r="J2265">
        <v>23544</v>
      </c>
      <c r="K2265">
        <v>1432</v>
      </c>
      <c r="L2265">
        <v>20</v>
      </c>
      <c r="M2265">
        <v>5</v>
      </c>
      <c r="N2265" t="s">
        <v>48</v>
      </c>
      <c r="O2265" t="s">
        <v>54</v>
      </c>
    </row>
    <row r="2266" spans="1:15" x14ac:dyDescent="0.3">
      <c r="A2266" s="7">
        <v>19553</v>
      </c>
      <c r="B2266" s="6" t="s">
        <v>4590</v>
      </c>
      <c r="C2266" t="s">
        <v>4591</v>
      </c>
      <c r="D2266" s="2" t="s">
        <v>58</v>
      </c>
      <c r="E2266" s="4" t="s">
        <v>59</v>
      </c>
      <c r="F2266" t="s">
        <v>60</v>
      </c>
      <c r="G2266">
        <v>74</v>
      </c>
      <c r="H2266">
        <v>24235</v>
      </c>
      <c r="I2266">
        <v>2</v>
      </c>
      <c r="J2266">
        <v>803</v>
      </c>
      <c r="K2266">
        <v>15745</v>
      </c>
      <c r="L2266">
        <v>82</v>
      </c>
      <c r="M2266">
        <v>2</v>
      </c>
      <c r="N2266" t="s">
        <v>48</v>
      </c>
      <c r="O2266" t="s">
        <v>60</v>
      </c>
    </row>
    <row r="2267" spans="1:15" x14ac:dyDescent="0.3">
      <c r="A2267" s="7">
        <v>19554</v>
      </c>
      <c r="B2267" s="6" t="s">
        <v>4592</v>
      </c>
      <c r="C2267" t="s">
        <v>4593</v>
      </c>
      <c r="D2267" s="2" t="s">
        <v>52</v>
      </c>
      <c r="E2267" s="4" t="s">
        <v>46</v>
      </c>
      <c r="F2267" t="s">
        <v>67</v>
      </c>
      <c r="G2267">
        <v>1255</v>
      </c>
      <c r="H2267">
        <v>56728</v>
      </c>
      <c r="I2267">
        <v>5</v>
      </c>
      <c r="J2267">
        <v>2972</v>
      </c>
      <c r="K2267">
        <v>14255</v>
      </c>
      <c r="L2267">
        <v>49</v>
      </c>
      <c r="M2267">
        <v>3</v>
      </c>
      <c r="N2267" t="s">
        <v>48</v>
      </c>
      <c r="O2267" t="s">
        <v>73</v>
      </c>
    </row>
    <row r="2268" spans="1:15" x14ac:dyDescent="0.3">
      <c r="A2268" s="7">
        <v>19555</v>
      </c>
      <c r="B2268" s="6" t="s">
        <v>4594</v>
      </c>
      <c r="C2268" t="s">
        <v>4595</v>
      </c>
      <c r="D2268" s="2" t="s">
        <v>58</v>
      </c>
      <c r="E2268" s="4" t="s">
        <v>59</v>
      </c>
      <c r="F2268" t="s">
        <v>60</v>
      </c>
      <c r="G2268">
        <v>110</v>
      </c>
      <c r="H2268">
        <v>58905</v>
      </c>
      <c r="I2268">
        <v>11</v>
      </c>
      <c r="J2268">
        <v>442</v>
      </c>
      <c r="K2268">
        <v>15345</v>
      </c>
      <c r="L2268">
        <v>94</v>
      </c>
      <c r="M2268">
        <v>2</v>
      </c>
      <c r="N2268" t="s">
        <v>32</v>
      </c>
      <c r="O2268" t="s">
        <v>60</v>
      </c>
    </row>
    <row r="2269" spans="1:15" x14ac:dyDescent="0.3">
      <c r="A2269" s="7">
        <v>19556</v>
      </c>
      <c r="B2269" s="6" t="s">
        <v>4596</v>
      </c>
      <c r="C2269" t="s">
        <v>4597</v>
      </c>
      <c r="D2269" s="2" t="s">
        <v>52</v>
      </c>
      <c r="E2269" s="4" t="s">
        <v>46</v>
      </c>
      <c r="F2269" t="s">
        <v>60</v>
      </c>
      <c r="G2269">
        <v>809</v>
      </c>
      <c r="H2269">
        <v>24240</v>
      </c>
      <c r="I2269">
        <v>2</v>
      </c>
      <c r="J2269">
        <v>390</v>
      </c>
      <c r="K2269">
        <v>21732</v>
      </c>
      <c r="L2269">
        <v>87</v>
      </c>
      <c r="M2269">
        <v>1</v>
      </c>
      <c r="N2269" t="s">
        <v>61</v>
      </c>
      <c r="O2269" t="s">
        <v>60</v>
      </c>
    </row>
    <row r="2270" spans="1:15" x14ac:dyDescent="0.3">
      <c r="A2270" s="7">
        <v>19557</v>
      </c>
      <c r="B2270" s="6" t="s">
        <v>4598</v>
      </c>
      <c r="C2270" t="s">
        <v>4599</v>
      </c>
      <c r="D2270" s="2" t="s">
        <v>58</v>
      </c>
      <c r="E2270" s="4" t="s">
        <v>59</v>
      </c>
      <c r="F2270" t="s">
        <v>60</v>
      </c>
      <c r="G2270">
        <v>64</v>
      </c>
      <c r="H2270">
        <v>25343</v>
      </c>
      <c r="I2270">
        <v>13</v>
      </c>
      <c r="J2270">
        <v>1444</v>
      </c>
      <c r="K2270">
        <v>18412</v>
      </c>
      <c r="L2270">
        <v>94</v>
      </c>
      <c r="M2270">
        <v>1</v>
      </c>
      <c r="N2270" t="s">
        <v>32</v>
      </c>
      <c r="O2270" t="s">
        <v>60</v>
      </c>
    </row>
    <row r="2271" spans="1:15" x14ac:dyDescent="0.3">
      <c r="A2271" s="7">
        <v>19558</v>
      </c>
      <c r="B2271" s="6" t="s">
        <v>4600</v>
      </c>
      <c r="C2271" t="s">
        <v>4601</v>
      </c>
      <c r="D2271" s="2" t="s">
        <v>52</v>
      </c>
      <c r="E2271" s="4" t="s">
        <v>46</v>
      </c>
      <c r="F2271" t="s">
        <v>76</v>
      </c>
      <c r="G2271">
        <v>1138</v>
      </c>
      <c r="H2271">
        <v>40991</v>
      </c>
      <c r="I2271">
        <v>4</v>
      </c>
      <c r="J2271">
        <v>1568</v>
      </c>
      <c r="K2271">
        <v>23616</v>
      </c>
      <c r="L2271">
        <v>85</v>
      </c>
      <c r="M2271">
        <v>2</v>
      </c>
      <c r="N2271" t="s">
        <v>48</v>
      </c>
      <c r="O2271" t="s">
        <v>76</v>
      </c>
    </row>
    <row r="2272" spans="1:15" x14ac:dyDescent="0.3">
      <c r="A2272" s="7">
        <v>19559</v>
      </c>
      <c r="B2272" s="6" t="s">
        <v>4602</v>
      </c>
      <c r="C2272" t="s">
        <v>4603</v>
      </c>
      <c r="D2272" s="2" t="s">
        <v>64</v>
      </c>
      <c r="E2272" s="4" t="s">
        <v>46</v>
      </c>
      <c r="F2272" t="s">
        <v>67</v>
      </c>
      <c r="G2272">
        <v>1101</v>
      </c>
      <c r="H2272">
        <v>58905</v>
      </c>
      <c r="I2272">
        <v>13</v>
      </c>
      <c r="J2272">
        <v>2430</v>
      </c>
      <c r="K2272">
        <v>12239</v>
      </c>
      <c r="L2272">
        <v>45</v>
      </c>
      <c r="M2272">
        <v>3</v>
      </c>
      <c r="N2272" t="s">
        <v>48</v>
      </c>
      <c r="O2272" t="s">
        <v>47</v>
      </c>
    </row>
    <row r="2273" spans="1:15" x14ac:dyDescent="0.3">
      <c r="A2273" s="7">
        <v>19560</v>
      </c>
      <c r="B2273" s="6" t="s">
        <v>4604</v>
      </c>
      <c r="C2273" t="s">
        <v>4605</v>
      </c>
      <c r="D2273" s="2" t="s">
        <v>45</v>
      </c>
      <c r="E2273" s="4" t="s">
        <v>46</v>
      </c>
      <c r="F2273" t="s">
        <v>47</v>
      </c>
      <c r="G2273">
        <v>371</v>
      </c>
      <c r="H2273">
        <v>19909</v>
      </c>
      <c r="I2273">
        <v>9</v>
      </c>
      <c r="J2273">
        <v>5617</v>
      </c>
      <c r="K2273">
        <v>9414</v>
      </c>
      <c r="L2273">
        <v>59</v>
      </c>
      <c r="M2273">
        <v>0</v>
      </c>
      <c r="N2273" t="s">
        <v>48</v>
      </c>
      <c r="O2273" t="s">
        <v>49</v>
      </c>
    </row>
    <row r="2274" spans="1:15" x14ac:dyDescent="0.3">
      <c r="A2274" s="7">
        <v>19561</v>
      </c>
      <c r="B2274" s="6" t="s">
        <v>4606</v>
      </c>
      <c r="C2274" t="s">
        <v>4607</v>
      </c>
      <c r="D2274" s="2" t="s">
        <v>58</v>
      </c>
      <c r="E2274" s="4" t="s">
        <v>59</v>
      </c>
      <c r="F2274" t="s">
        <v>60</v>
      </c>
      <c r="G2274">
        <v>76</v>
      </c>
      <c r="H2274">
        <v>65059</v>
      </c>
      <c r="I2274">
        <v>7</v>
      </c>
      <c r="J2274">
        <v>367</v>
      </c>
      <c r="K2274">
        <v>12867</v>
      </c>
      <c r="L2274">
        <v>97</v>
      </c>
      <c r="M2274">
        <v>1</v>
      </c>
      <c r="N2274" t="s">
        <v>61</v>
      </c>
      <c r="O2274" t="s">
        <v>60</v>
      </c>
    </row>
    <row r="2275" spans="1:15" x14ac:dyDescent="0.3">
      <c r="A2275" s="7">
        <v>19562</v>
      </c>
      <c r="B2275" s="6" t="s">
        <v>4608</v>
      </c>
      <c r="C2275" t="s">
        <v>4609</v>
      </c>
      <c r="D2275" s="2" t="s">
        <v>58</v>
      </c>
      <c r="E2275" s="4" t="s">
        <v>59</v>
      </c>
      <c r="F2275" t="s">
        <v>60</v>
      </c>
      <c r="G2275">
        <v>218</v>
      </c>
      <c r="H2275">
        <v>70345</v>
      </c>
      <c r="I2275">
        <v>18</v>
      </c>
      <c r="J2275">
        <v>1335</v>
      </c>
      <c r="K2275">
        <v>29019</v>
      </c>
      <c r="L2275">
        <v>83</v>
      </c>
      <c r="M2275">
        <v>2</v>
      </c>
      <c r="N2275" t="s">
        <v>61</v>
      </c>
      <c r="O2275" t="s">
        <v>60</v>
      </c>
    </row>
    <row r="2276" spans="1:15" x14ac:dyDescent="0.3">
      <c r="A2276" s="7">
        <v>19563</v>
      </c>
      <c r="B2276" s="6" t="s">
        <v>4610</v>
      </c>
      <c r="C2276" t="s">
        <v>4611</v>
      </c>
      <c r="D2276" s="2" t="s">
        <v>52</v>
      </c>
      <c r="E2276" s="4" t="s">
        <v>46</v>
      </c>
      <c r="F2276" t="s">
        <v>76</v>
      </c>
      <c r="G2276">
        <v>3205</v>
      </c>
      <c r="H2276">
        <v>55522</v>
      </c>
      <c r="I2276">
        <v>21</v>
      </c>
      <c r="J2276">
        <v>2222</v>
      </c>
      <c r="K2276">
        <v>18086</v>
      </c>
      <c r="L2276">
        <v>79</v>
      </c>
      <c r="M2276">
        <v>2</v>
      </c>
      <c r="N2276" t="s">
        <v>37</v>
      </c>
      <c r="O2276" t="s">
        <v>76</v>
      </c>
    </row>
    <row r="2277" spans="1:15" x14ac:dyDescent="0.3">
      <c r="A2277" s="7">
        <v>19564</v>
      </c>
      <c r="B2277" s="6" t="s">
        <v>4612</v>
      </c>
      <c r="C2277" t="s">
        <v>4613</v>
      </c>
      <c r="D2277" s="2" t="s">
        <v>58</v>
      </c>
      <c r="E2277" s="4" t="s">
        <v>59</v>
      </c>
      <c r="F2277" t="s">
        <v>60</v>
      </c>
      <c r="G2277">
        <v>100</v>
      </c>
      <c r="H2277">
        <v>69550</v>
      </c>
      <c r="I2277">
        <v>6</v>
      </c>
      <c r="J2277">
        <v>685</v>
      </c>
      <c r="K2277">
        <v>24946</v>
      </c>
      <c r="L2277">
        <v>88</v>
      </c>
      <c r="M2277">
        <v>2</v>
      </c>
      <c r="N2277" t="s">
        <v>32</v>
      </c>
      <c r="O2277" t="s">
        <v>60</v>
      </c>
    </row>
    <row r="2278" spans="1:15" x14ac:dyDescent="0.3">
      <c r="A2278" s="7">
        <v>19565</v>
      </c>
      <c r="B2278" s="6" t="s">
        <v>4614</v>
      </c>
      <c r="C2278" t="s">
        <v>4615</v>
      </c>
      <c r="D2278" s="2" t="s">
        <v>58</v>
      </c>
      <c r="E2278" s="4" t="s">
        <v>59</v>
      </c>
      <c r="F2278" t="s">
        <v>60</v>
      </c>
      <c r="G2278">
        <v>190</v>
      </c>
      <c r="H2278">
        <v>69432</v>
      </c>
      <c r="I2278">
        <v>17</v>
      </c>
      <c r="J2278">
        <v>447</v>
      </c>
      <c r="K2278">
        <v>23305</v>
      </c>
      <c r="L2278">
        <v>87</v>
      </c>
      <c r="M2278">
        <v>1</v>
      </c>
      <c r="N2278" t="s">
        <v>61</v>
      </c>
      <c r="O2278" t="s">
        <v>60</v>
      </c>
    </row>
    <row r="2279" spans="1:15" x14ac:dyDescent="0.3">
      <c r="A2279" s="7">
        <v>19566</v>
      </c>
      <c r="B2279" s="6" t="s">
        <v>4616</v>
      </c>
      <c r="C2279" t="s">
        <v>4617</v>
      </c>
      <c r="D2279" s="2" t="s">
        <v>52</v>
      </c>
      <c r="E2279" s="4" t="s">
        <v>53</v>
      </c>
      <c r="F2279" t="s">
        <v>54</v>
      </c>
      <c r="G2279">
        <v>2334</v>
      </c>
      <c r="H2279">
        <v>30953</v>
      </c>
      <c r="I2279">
        <v>38</v>
      </c>
      <c r="J2279">
        <v>24549</v>
      </c>
      <c r="K2279">
        <v>1875</v>
      </c>
      <c r="L2279">
        <v>25</v>
      </c>
      <c r="M2279">
        <v>8</v>
      </c>
      <c r="N2279" t="s">
        <v>32</v>
      </c>
      <c r="O2279" t="s">
        <v>55</v>
      </c>
    </row>
    <row r="2280" spans="1:15" x14ac:dyDescent="0.3">
      <c r="A2280" s="7">
        <v>19567</v>
      </c>
      <c r="B2280" s="6" t="s">
        <v>4618</v>
      </c>
      <c r="C2280" t="s">
        <v>4619</v>
      </c>
      <c r="D2280" s="2" t="s">
        <v>52</v>
      </c>
      <c r="E2280" s="4" t="s">
        <v>46</v>
      </c>
      <c r="F2280" t="s">
        <v>80</v>
      </c>
      <c r="G2280">
        <v>2554</v>
      </c>
      <c r="H2280">
        <v>27265</v>
      </c>
      <c r="I2280">
        <v>38</v>
      </c>
      <c r="J2280">
        <v>33461</v>
      </c>
      <c r="K2280">
        <v>2013</v>
      </c>
      <c r="L2280">
        <v>21</v>
      </c>
      <c r="M2280">
        <v>5</v>
      </c>
      <c r="N2280" t="s">
        <v>48</v>
      </c>
      <c r="O2280" t="s">
        <v>80</v>
      </c>
    </row>
    <row r="2281" spans="1:15" x14ac:dyDescent="0.3">
      <c r="A2281" s="7">
        <v>19568</v>
      </c>
      <c r="B2281" s="6" t="s">
        <v>4620</v>
      </c>
      <c r="C2281" t="s">
        <v>4621</v>
      </c>
      <c r="D2281" s="2" t="s">
        <v>52</v>
      </c>
      <c r="E2281" s="4" t="s">
        <v>46</v>
      </c>
      <c r="F2281" t="s">
        <v>67</v>
      </c>
      <c r="G2281">
        <v>1639</v>
      </c>
      <c r="H2281">
        <v>80286</v>
      </c>
      <c r="I2281">
        <v>9</v>
      </c>
      <c r="J2281">
        <v>2174</v>
      </c>
      <c r="K2281">
        <v>16019</v>
      </c>
      <c r="L2281">
        <v>49</v>
      </c>
      <c r="M2281">
        <v>1</v>
      </c>
      <c r="N2281" t="s">
        <v>48</v>
      </c>
      <c r="O2281" t="s">
        <v>49</v>
      </c>
    </row>
    <row r="2282" spans="1:15" x14ac:dyDescent="0.3">
      <c r="A2282" s="7">
        <v>19569</v>
      </c>
      <c r="B2282" s="6" t="s">
        <v>4622</v>
      </c>
      <c r="C2282" t="s">
        <v>4623</v>
      </c>
      <c r="D2282" s="2" t="s">
        <v>45</v>
      </c>
      <c r="E2282" s="4" t="s">
        <v>59</v>
      </c>
      <c r="F2282" t="s">
        <v>60</v>
      </c>
      <c r="G2282">
        <v>382</v>
      </c>
      <c r="H2282">
        <v>17816</v>
      </c>
      <c r="I2282">
        <v>11</v>
      </c>
      <c r="J2282">
        <v>598</v>
      </c>
      <c r="K2282">
        <v>20571</v>
      </c>
      <c r="L2282">
        <v>100</v>
      </c>
      <c r="M2282">
        <v>1</v>
      </c>
      <c r="N2282" t="s">
        <v>32</v>
      </c>
      <c r="O2282" t="s">
        <v>60</v>
      </c>
    </row>
    <row r="2283" spans="1:15" x14ac:dyDescent="0.3">
      <c r="A2283" s="7">
        <v>19570</v>
      </c>
      <c r="B2283" s="6" t="s">
        <v>4624</v>
      </c>
      <c r="C2283" t="s">
        <v>4625</v>
      </c>
      <c r="D2283" s="2" t="s">
        <v>45</v>
      </c>
      <c r="E2283" s="4" t="s">
        <v>59</v>
      </c>
      <c r="F2283" t="s">
        <v>67</v>
      </c>
      <c r="G2283">
        <v>583</v>
      </c>
      <c r="H2283">
        <v>24263</v>
      </c>
      <c r="I2283">
        <v>7</v>
      </c>
      <c r="J2283">
        <v>3252</v>
      </c>
      <c r="K2283">
        <v>18441</v>
      </c>
      <c r="L2283">
        <v>42</v>
      </c>
      <c r="M2283">
        <v>3</v>
      </c>
      <c r="N2283" t="s">
        <v>37</v>
      </c>
      <c r="O2283" t="s">
        <v>47</v>
      </c>
    </row>
    <row r="2284" spans="1:15" x14ac:dyDescent="0.3">
      <c r="A2284" s="7">
        <v>19571</v>
      </c>
      <c r="B2284" s="6" t="s">
        <v>4626</v>
      </c>
      <c r="C2284" t="s">
        <v>4627</v>
      </c>
      <c r="D2284" s="2" t="s">
        <v>52</v>
      </c>
      <c r="E2284" s="4" t="s">
        <v>46</v>
      </c>
      <c r="F2284" t="s">
        <v>76</v>
      </c>
      <c r="G2284">
        <v>3381</v>
      </c>
      <c r="H2284">
        <v>49656</v>
      </c>
      <c r="I2284">
        <v>18</v>
      </c>
      <c r="J2284">
        <v>1547</v>
      </c>
      <c r="K2284">
        <v>11645</v>
      </c>
      <c r="L2284">
        <v>65</v>
      </c>
      <c r="M2284">
        <v>1</v>
      </c>
      <c r="N2284" t="s">
        <v>37</v>
      </c>
      <c r="O2284" t="s">
        <v>76</v>
      </c>
    </row>
    <row r="2285" spans="1:15" x14ac:dyDescent="0.3">
      <c r="A2285" s="7">
        <v>19572</v>
      </c>
      <c r="B2285" s="6" t="s">
        <v>4628</v>
      </c>
      <c r="C2285" t="s">
        <v>4629</v>
      </c>
      <c r="D2285" s="2" t="s">
        <v>58</v>
      </c>
      <c r="E2285" s="4" t="s">
        <v>59</v>
      </c>
      <c r="F2285" t="s">
        <v>60</v>
      </c>
      <c r="G2285">
        <v>179</v>
      </c>
      <c r="H2285">
        <v>58390</v>
      </c>
      <c r="I2285">
        <v>19</v>
      </c>
      <c r="J2285">
        <v>913</v>
      </c>
      <c r="K2285">
        <v>14470</v>
      </c>
      <c r="L2285">
        <v>91</v>
      </c>
      <c r="M2285">
        <v>1</v>
      </c>
      <c r="N2285" t="s">
        <v>48</v>
      </c>
      <c r="O2285" t="s">
        <v>60</v>
      </c>
    </row>
    <row r="2286" spans="1:15" x14ac:dyDescent="0.3">
      <c r="A2286" s="7">
        <v>19573</v>
      </c>
      <c r="B2286" s="6" t="s">
        <v>4630</v>
      </c>
      <c r="C2286" t="s">
        <v>4631</v>
      </c>
      <c r="D2286" s="2" t="s">
        <v>58</v>
      </c>
      <c r="E2286" s="4" t="s">
        <v>46</v>
      </c>
      <c r="F2286" t="s">
        <v>60</v>
      </c>
      <c r="G2286">
        <v>59</v>
      </c>
      <c r="H2286">
        <v>30254</v>
      </c>
      <c r="I2286">
        <v>18</v>
      </c>
      <c r="J2286">
        <v>614</v>
      </c>
      <c r="K2286">
        <v>19581</v>
      </c>
      <c r="L2286">
        <v>81</v>
      </c>
      <c r="M2286">
        <v>2</v>
      </c>
      <c r="N2286" t="s">
        <v>61</v>
      </c>
      <c r="O2286" t="s">
        <v>60</v>
      </c>
    </row>
    <row r="2287" spans="1:15" x14ac:dyDescent="0.3">
      <c r="A2287" s="7">
        <v>19574</v>
      </c>
      <c r="B2287" s="6" t="s">
        <v>4632</v>
      </c>
      <c r="C2287" t="s">
        <v>4633</v>
      </c>
      <c r="D2287" s="2" t="s">
        <v>58</v>
      </c>
      <c r="E2287" s="4" t="s">
        <v>59</v>
      </c>
      <c r="F2287" t="s">
        <v>60</v>
      </c>
      <c r="G2287">
        <v>211</v>
      </c>
      <c r="H2287">
        <v>21936</v>
      </c>
      <c r="I2287">
        <v>4</v>
      </c>
      <c r="J2287">
        <v>633</v>
      </c>
      <c r="K2287">
        <v>24523</v>
      </c>
      <c r="L2287">
        <v>75</v>
      </c>
      <c r="M2287">
        <v>1</v>
      </c>
      <c r="N2287" t="s">
        <v>61</v>
      </c>
      <c r="O2287" t="s">
        <v>60</v>
      </c>
    </row>
    <row r="2288" spans="1:15" x14ac:dyDescent="0.3">
      <c r="A2288" s="7">
        <v>19575</v>
      </c>
      <c r="B2288" s="6" t="s">
        <v>4634</v>
      </c>
      <c r="C2288" t="s">
        <v>4635</v>
      </c>
      <c r="D2288" s="2" t="s">
        <v>52</v>
      </c>
      <c r="E2288" s="4" t="s">
        <v>59</v>
      </c>
      <c r="F2288" t="s">
        <v>67</v>
      </c>
      <c r="G2288">
        <v>1691</v>
      </c>
      <c r="H2288">
        <v>73387</v>
      </c>
      <c r="I2288">
        <v>1</v>
      </c>
      <c r="J2288">
        <v>2244</v>
      </c>
      <c r="K2288">
        <v>19210</v>
      </c>
      <c r="L2288">
        <v>41</v>
      </c>
      <c r="M2288">
        <v>2</v>
      </c>
      <c r="N2288" t="s">
        <v>48</v>
      </c>
      <c r="O2288" t="s">
        <v>73</v>
      </c>
    </row>
    <row r="2289" spans="1:15" x14ac:dyDescent="0.3">
      <c r="A2289" s="7">
        <v>19576</v>
      </c>
      <c r="B2289" s="6" t="s">
        <v>4636</v>
      </c>
      <c r="C2289" t="s">
        <v>4637</v>
      </c>
      <c r="D2289" s="2" t="s">
        <v>58</v>
      </c>
      <c r="E2289" s="4" t="s">
        <v>59</v>
      </c>
      <c r="F2289" t="s">
        <v>60</v>
      </c>
      <c r="G2289">
        <v>116</v>
      </c>
      <c r="H2289">
        <v>48733</v>
      </c>
      <c r="I2289">
        <v>14</v>
      </c>
      <c r="J2289">
        <v>917</v>
      </c>
      <c r="K2289">
        <v>22289</v>
      </c>
      <c r="L2289">
        <v>80</v>
      </c>
      <c r="M2289">
        <v>2</v>
      </c>
      <c r="N2289" t="s">
        <v>61</v>
      </c>
      <c r="O2289" t="s">
        <v>60</v>
      </c>
    </row>
    <row r="2290" spans="1:15" x14ac:dyDescent="0.3">
      <c r="A2290" s="7">
        <v>19577</v>
      </c>
      <c r="B2290" s="6" t="s">
        <v>4638</v>
      </c>
      <c r="C2290" t="s">
        <v>4639</v>
      </c>
      <c r="D2290" s="2" t="s">
        <v>70</v>
      </c>
      <c r="E2290" s="4" t="s">
        <v>59</v>
      </c>
      <c r="F2290" t="s">
        <v>60</v>
      </c>
      <c r="G2290">
        <v>58</v>
      </c>
      <c r="H2290">
        <v>80680</v>
      </c>
      <c r="I2290">
        <v>9</v>
      </c>
      <c r="J2290">
        <v>350</v>
      </c>
      <c r="K2290">
        <v>22121</v>
      </c>
      <c r="L2290">
        <v>92</v>
      </c>
      <c r="M2290">
        <v>1</v>
      </c>
      <c r="N2290" t="s">
        <v>32</v>
      </c>
      <c r="O2290" t="s">
        <v>60</v>
      </c>
    </row>
    <row r="2291" spans="1:15" x14ac:dyDescent="0.3">
      <c r="A2291" s="7">
        <v>19578</v>
      </c>
      <c r="B2291" s="6" t="s">
        <v>4640</v>
      </c>
      <c r="C2291" t="s">
        <v>4641</v>
      </c>
      <c r="D2291" s="2" t="s">
        <v>45</v>
      </c>
      <c r="E2291" s="4" t="s">
        <v>59</v>
      </c>
      <c r="F2291" t="s">
        <v>60</v>
      </c>
      <c r="G2291">
        <v>773</v>
      </c>
      <c r="H2291">
        <v>39137</v>
      </c>
      <c r="I2291">
        <v>16</v>
      </c>
      <c r="J2291">
        <v>1333</v>
      </c>
      <c r="K2291">
        <v>13776</v>
      </c>
      <c r="L2291">
        <v>87</v>
      </c>
      <c r="M2291">
        <v>2</v>
      </c>
      <c r="N2291" t="s">
        <v>61</v>
      </c>
      <c r="O2291" t="s">
        <v>60</v>
      </c>
    </row>
    <row r="2292" spans="1:15" x14ac:dyDescent="0.3">
      <c r="A2292" s="7">
        <v>19579</v>
      </c>
      <c r="B2292" s="6" t="s">
        <v>4642</v>
      </c>
      <c r="C2292" t="s">
        <v>4643</v>
      </c>
      <c r="D2292" s="2" t="s">
        <v>58</v>
      </c>
      <c r="E2292" s="4" t="s">
        <v>59</v>
      </c>
      <c r="F2292" t="s">
        <v>60</v>
      </c>
      <c r="G2292">
        <v>133</v>
      </c>
      <c r="H2292">
        <v>69342</v>
      </c>
      <c r="I2292">
        <v>3</v>
      </c>
      <c r="J2292">
        <v>990</v>
      </c>
      <c r="K2292">
        <v>18470</v>
      </c>
      <c r="L2292">
        <v>86</v>
      </c>
      <c r="M2292">
        <v>1</v>
      </c>
      <c r="N2292" t="s">
        <v>32</v>
      </c>
      <c r="O2292" t="s">
        <v>76</v>
      </c>
    </row>
    <row r="2293" spans="1:15" x14ac:dyDescent="0.3">
      <c r="A2293" s="7">
        <v>19580</v>
      </c>
      <c r="B2293" s="6" t="s">
        <v>4644</v>
      </c>
      <c r="C2293" t="s">
        <v>4645</v>
      </c>
      <c r="D2293" s="2" t="s">
        <v>45</v>
      </c>
      <c r="E2293" s="4" t="s">
        <v>46</v>
      </c>
      <c r="F2293" t="s">
        <v>76</v>
      </c>
      <c r="G2293">
        <v>846</v>
      </c>
      <c r="H2293">
        <v>71295</v>
      </c>
      <c r="I2293">
        <v>5</v>
      </c>
      <c r="J2293">
        <v>2208</v>
      </c>
      <c r="K2293">
        <v>12049</v>
      </c>
      <c r="L2293">
        <v>78</v>
      </c>
      <c r="M2293">
        <v>1</v>
      </c>
      <c r="N2293" t="s">
        <v>61</v>
      </c>
      <c r="O2293" t="s">
        <v>76</v>
      </c>
    </row>
    <row r="2294" spans="1:15" x14ac:dyDescent="0.3">
      <c r="A2294" s="7">
        <v>19581</v>
      </c>
      <c r="B2294" s="6" t="s">
        <v>4646</v>
      </c>
      <c r="C2294" t="s">
        <v>4647</v>
      </c>
      <c r="D2294" s="2" t="s">
        <v>52</v>
      </c>
      <c r="E2294" s="4" t="s">
        <v>53</v>
      </c>
      <c r="F2294" t="s">
        <v>54</v>
      </c>
      <c r="G2294">
        <v>2484</v>
      </c>
      <c r="H2294">
        <v>31409</v>
      </c>
      <c r="I2294">
        <v>35</v>
      </c>
      <c r="J2294">
        <v>8814</v>
      </c>
      <c r="K2294">
        <v>2164</v>
      </c>
      <c r="L2294">
        <v>9</v>
      </c>
      <c r="M2294">
        <v>6</v>
      </c>
      <c r="N2294" t="s">
        <v>48</v>
      </c>
      <c r="O2294" t="s">
        <v>49</v>
      </c>
    </row>
    <row r="2295" spans="1:15" x14ac:dyDescent="0.3">
      <c r="A2295" s="7">
        <v>19582</v>
      </c>
      <c r="B2295" s="6" t="s">
        <v>4648</v>
      </c>
      <c r="C2295" t="s">
        <v>4649</v>
      </c>
      <c r="D2295" s="2" t="s">
        <v>52</v>
      </c>
      <c r="E2295" s="4" t="s">
        <v>46</v>
      </c>
      <c r="F2295" t="s">
        <v>80</v>
      </c>
      <c r="G2295">
        <v>4370</v>
      </c>
      <c r="H2295">
        <v>21421</v>
      </c>
      <c r="I2295">
        <v>60</v>
      </c>
      <c r="J2295">
        <v>9692</v>
      </c>
      <c r="K2295">
        <v>4233</v>
      </c>
      <c r="L2295">
        <v>18</v>
      </c>
      <c r="M2295">
        <v>3</v>
      </c>
      <c r="N2295" t="s">
        <v>37</v>
      </c>
      <c r="O2295" t="s">
        <v>80</v>
      </c>
    </row>
    <row r="2296" spans="1:15" x14ac:dyDescent="0.3">
      <c r="A2296" s="7">
        <v>19583</v>
      </c>
      <c r="B2296" s="6" t="s">
        <v>4650</v>
      </c>
      <c r="C2296" t="s">
        <v>4651</v>
      </c>
      <c r="D2296" s="2" t="s">
        <v>45</v>
      </c>
      <c r="E2296" s="4" t="s">
        <v>59</v>
      </c>
      <c r="F2296" t="s">
        <v>60</v>
      </c>
      <c r="G2296">
        <v>120</v>
      </c>
      <c r="H2296">
        <v>27603</v>
      </c>
      <c r="I2296">
        <v>13</v>
      </c>
      <c r="J2296">
        <v>1347</v>
      </c>
      <c r="K2296">
        <v>18807</v>
      </c>
      <c r="L2296">
        <v>98</v>
      </c>
      <c r="M2296">
        <v>1</v>
      </c>
      <c r="N2296" t="s">
        <v>32</v>
      </c>
      <c r="O2296" t="s">
        <v>60</v>
      </c>
    </row>
    <row r="2297" spans="1:15" x14ac:dyDescent="0.3">
      <c r="A2297" s="7">
        <v>19584</v>
      </c>
      <c r="B2297" s="6" t="s">
        <v>4652</v>
      </c>
      <c r="C2297" t="s">
        <v>4653</v>
      </c>
      <c r="D2297" s="2" t="s">
        <v>58</v>
      </c>
      <c r="E2297" s="4" t="s">
        <v>59</v>
      </c>
      <c r="F2297" t="s">
        <v>60</v>
      </c>
      <c r="G2297">
        <v>210</v>
      </c>
      <c r="H2297">
        <v>45308</v>
      </c>
      <c r="I2297">
        <v>20</v>
      </c>
      <c r="J2297">
        <v>618</v>
      </c>
      <c r="K2297">
        <v>12969</v>
      </c>
      <c r="L2297">
        <v>88</v>
      </c>
      <c r="M2297">
        <v>1</v>
      </c>
      <c r="N2297" t="s">
        <v>32</v>
      </c>
      <c r="O2297" t="s">
        <v>76</v>
      </c>
    </row>
    <row r="2298" spans="1:15" x14ac:dyDescent="0.3">
      <c r="A2298" s="7">
        <v>19585</v>
      </c>
      <c r="B2298" s="6" t="s">
        <v>4654</v>
      </c>
      <c r="C2298" t="s">
        <v>4655</v>
      </c>
      <c r="D2298" s="2" t="s">
        <v>52</v>
      </c>
      <c r="E2298" s="4" t="s">
        <v>59</v>
      </c>
      <c r="F2298" t="s">
        <v>80</v>
      </c>
      <c r="G2298">
        <v>3868</v>
      </c>
      <c r="H2298">
        <v>82808</v>
      </c>
      <c r="I2298">
        <v>49</v>
      </c>
      <c r="J2298">
        <v>19614</v>
      </c>
      <c r="K2298">
        <v>2974</v>
      </c>
      <c r="L2298">
        <v>15</v>
      </c>
      <c r="M2298">
        <v>4</v>
      </c>
      <c r="N2298" t="s">
        <v>37</v>
      </c>
      <c r="O2298" t="s">
        <v>80</v>
      </c>
    </row>
    <row r="2299" spans="1:15" x14ac:dyDescent="0.3">
      <c r="A2299" s="7">
        <v>19586</v>
      </c>
      <c r="B2299" s="6" t="s">
        <v>4656</v>
      </c>
      <c r="C2299" t="s">
        <v>4657</v>
      </c>
      <c r="D2299" s="2" t="s">
        <v>58</v>
      </c>
      <c r="E2299" s="4" t="s">
        <v>46</v>
      </c>
      <c r="F2299" t="s">
        <v>60</v>
      </c>
      <c r="G2299">
        <v>140</v>
      </c>
      <c r="H2299">
        <v>73993</v>
      </c>
      <c r="I2299">
        <v>9</v>
      </c>
      <c r="J2299">
        <v>948</v>
      </c>
      <c r="K2299">
        <v>28715</v>
      </c>
      <c r="L2299">
        <v>95</v>
      </c>
      <c r="M2299">
        <v>1</v>
      </c>
      <c r="N2299" t="s">
        <v>32</v>
      </c>
      <c r="O2299" t="s">
        <v>60</v>
      </c>
    </row>
    <row r="2300" spans="1:15" x14ac:dyDescent="0.3">
      <c r="A2300" s="7">
        <v>19587</v>
      </c>
      <c r="B2300" s="6" t="s">
        <v>4658</v>
      </c>
      <c r="C2300" t="s">
        <v>4659</v>
      </c>
      <c r="D2300" s="2" t="s">
        <v>52</v>
      </c>
      <c r="E2300" s="4" t="s">
        <v>46</v>
      </c>
      <c r="F2300" t="s">
        <v>80</v>
      </c>
      <c r="G2300">
        <v>4694</v>
      </c>
      <c r="H2300">
        <v>36838</v>
      </c>
      <c r="I2300">
        <v>36</v>
      </c>
      <c r="J2300">
        <v>14159</v>
      </c>
      <c r="K2300">
        <v>4271</v>
      </c>
      <c r="L2300">
        <v>20</v>
      </c>
      <c r="M2300">
        <v>3</v>
      </c>
      <c r="N2300" t="s">
        <v>48</v>
      </c>
      <c r="O2300" t="s">
        <v>47</v>
      </c>
    </row>
    <row r="2301" spans="1:15" x14ac:dyDescent="0.3">
      <c r="A2301" s="7">
        <v>19588</v>
      </c>
      <c r="B2301" s="6" t="s">
        <v>4660</v>
      </c>
      <c r="C2301" t="s">
        <v>4661</v>
      </c>
      <c r="D2301" s="2" t="s">
        <v>58</v>
      </c>
      <c r="E2301" s="4" t="s">
        <v>59</v>
      </c>
      <c r="F2301" t="s">
        <v>60</v>
      </c>
      <c r="G2301">
        <v>140</v>
      </c>
      <c r="H2301">
        <v>10419</v>
      </c>
      <c r="I2301">
        <v>15</v>
      </c>
      <c r="J2301">
        <v>1754</v>
      </c>
      <c r="K2301">
        <v>16860</v>
      </c>
      <c r="L2301">
        <v>88</v>
      </c>
      <c r="M2301">
        <v>1</v>
      </c>
      <c r="N2301" t="s">
        <v>61</v>
      </c>
      <c r="O2301" t="s">
        <v>60</v>
      </c>
    </row>
    <row r="2302" spans="1:15" x14ac:dyDescent="0.3">
      <c r="A2302" s="7">
        <v>19589</v>
      </c>
      <c r="B2302" s="6" t="s">
        <v>4662</v>
      </c>
      <c r="C2302" t="s">
        <v>4663</v>
      </c>
      <c r="D2302" s="2" t="s">
        <v>58</v>
      </c>
      <c r="E2302" s="4" t="s">
        <v>46</v>
      </c>
      <c r="F2302" t="s">
        <v>60</v>
      </c>
      <c r="G2302">
        <v>58</v>
      </c>
      <c r="H2302">
        <v>84526</v>
      </c>
      <c r="I2302">
        <v>2</v>
      </c>
      <c r="J2302">
        <v>1124</v>
      </c>
      <c r="K2302">
        <v>29923</v>
      </c>
      <c r="L2302">
        <v>76</v>
      </c>
      <c r="M2302">
        <v>2</v>
      </c>
      <c r="N2302" t="s">
        <v>32</v>
      </c>
      <c r="O2302" t="s">
        <v>60</v>
      </c>
    </row>
    <row r="2303" spans="1:15" x14ac:dyDescent="0.3">
      <c r="A2303" s="7">
        <v>19590</v>
      </c>
      <c r="B2303" s="6" t="s">
        <v>4664</v>
      </c>
      <c r="C2303" t="s">
        <v>4665</v>
      </c>
      <c r="D2303" s="2" t="s">
        <v>52</v>
      </c>
      <c r="E2303" s="4" t="s">
        <v>46</v>
      </c>
      <c r="F2303" t="s">
        <v>80</v>
      </c>
      <c r="G2303">
        <v>2771</v>
      </c>
      <c r="H2303">
        <v>50272</v>
      </c>
      <c r="I2303">
        <v>38</v>
      </c>
      <c r="J2303">
        <v>5488</v>
      </c>
      <c r="K2303">
        <v>2131</v>
      </c>
      <c r="L2303">
        <v>21</v>
      </c>
      <c r="M2303">
        <v>6</v>
      </c>
      <c r="N2303" t="s">
        <v>37</v>
      </c>
      <c r="O2303" t="s">
        <v>54</v>
      </c>
    </row>
    <row r="2304" spans="1:15" x14ac:dyDescent="0.3">
      <c r="A2304" s="7">
        <v>19591</v>
      </c>
      <c r="B2304" s="6" t="s">
        <v>4666</v>
      </c>
      <c r="C2304" t="s">
        <v>4667</v>
      </c>
      <c r="D2304" s="2" t="s">
        <v>52</v>
      </c>
      <c r="E2304" s="4" t="s">
        <v>59</v>
      </c>
      <c r="F2304" t="s">
        <v>80</v>
      </c>
      <c r="G2304">
        <v>2122</v>
      </c>
      <c r="H2304">
        <v>12834</v>
      </c>
      <c r="I2304">
        <v>53</v>
      </c>
      <c r="J2304">
        <v>16666</v>
      </c>
      <c r="K2304">
        <v>3400</v>
      </c>
      <c r="L2304">
        <v>19</v>
      </c>
      <c r="M2304">
        <v>3</v>
      </c>
      <c r="N2304" t="s">
        <v>37</v>
      </c>
      <c r="O2304" t="s">
        <v>80</v>
      </c>
    </row>
    <row r="2305" spans="1:15" x14ac:dyDescent="0.3">
      <c r="A2305" s="7">
        <v>19592</v>
      </c>
      <c r="B2305" s="6" t="s">
        <v>4668</v>
      </c>
      <c r="C2305" t="s">
        <v>4669</v>
      </c>
      <c r="D2305" s="2" t="s">
        <v>52</v>
      </c>
      <c r="E2305" s="4" t="s">
        <v>46</v>
      </c>
      <c r="F2305" t="s">
        <v>47</v>
      </c>
      <c r="G2305">
        <v>954</v>
      </c>
      <c r="H2305">
        <v>58391</v>
      </c>
      <c r="I2305">
        <v>16</v>
      </c>
      <c r="J2305">
        <v>1128</v>
      </c>
      <c r="K2305">
        <v>11763</v>
      </c>
      <c r="L2305">
        <v>60</v>
      </c>
      <c r="M2305">
        <v>1</v>
      </c>
      <c r="N2305" t="s">
        <v>48</v>
      </c>
      <c r="O2305" t="s">
        <v>47</v>
      </c>
    </row>
    <row r="2306" spans="1:15" x14ac:dyDescent="0.3">
      <c r="A2306" s="7">
        <v>19593</v>
      </c>
      <c r="B2306" s="6" t="s">
        <v>4670</v>
      </c>
      <c r="C2306" t="s">
        <v>4671</v>
      </c>
      <c r="D2306" s="2" t="s">
        <v>58</v>
      </c>
      <c r="E2306" s="4" t="s">
        <v>59</v>
      </c>
      <c r="F2306" t="s">
        <v>60</v>
      </c>
      <c r="G2306">
        <v>175</v>
      </c>
      <c r="H2306">
        <v>44718</v>
      </c>
      <c r="I2306">
        <v>19</v>
      </c>
      <c r="J2306">
        <v>1754</v>
      </c>
      <c r="K2306">
        <v>15103</v>
      </c>
      <c r="L2306">
        <v>94</v>
      </c>
      <c r="M2306">
        <v>2</v>
      </c>
      <c r="N2306" t="s">
        <v>61</v>
      </c>
      <c r="O2306" t="s">
        <v>60</v>
      </c>
    </row>
    <row r="2307" spans="1:15" x14ac:dyDescent="0.3">
      <c r="A2307" s="7">
        <v>19594</v>
      </c>
      <c r="B2307" s="6" t="s">
        <v>4672</v>
      </c>
      <c r="C2307" t="s">
        <v>4673</v>
      </c>
      <c r="D2307" s="2" t="s">
        <v>52</v>
      </c>
      <c r="E2307" s="4" t="s">
        <v>59</v>
      </c>
      <c r="F2307" t="s">
        <v>80</v>
      </c>
      <c r="G2307">
        <v>4865</v>
      </c>
      <c r="H2307">
        <v>40864</v>
      </c>
      <c r="I2307">
        <v>44</v>
      </c>
      <c r="J2307">
        <v>6588</v>
      </c>
      <c r="K2307">
        <v>3352</v>
      </c>
      <c r="L2307">
        <v>20</v>
      </c>
      <c r="M2307">
        <v>6</v>
      </c>
      <c r="N2307" t="s">
        <v>37</v>
      </c>
      <c r="O2307" t="s">
        <v>47</v>
      </c>
    </row>
    <row r="2308" spans="1:15" x14ac:dyDescent="0.3">
      <c r="A2308" s="7">
        <v>19595</v>
      </c>
      <c r="B2308" s="6" t="s">
        <v>4674</v>
      </c>
      <c r="C2308" t="s">
        <v>4675</v>
      </c>
      <c r="D2308" s="2" t="s">
        <v>58</v>
      </c>
      <c r="E2308" s="4" t="s">
        <v>59</v>
      </c>
      <c r="F2308" t="s">
        <v>60</v>
      </c>
      <c r="G2308">
        <v>96</v>
      </c>
      <c r="H2308">
        <v>44718</v>
      </c>
      <c r="I2308">
        <v>18</v>
      </c>
      <c r="J2308">
        <v>693</v>
      </c>
      <c r="K2308">
        <v>16102</v>
      </c>
      <c r="L2308">
        <v>85</v>
      </c>
      <c r="M2308">
        <v>1</v>
      </c>
      <c r="N2308" t="s">
        <v>32</v>
      </c>
      <c r="O2308" t="s">
        <v>60</v>
      </c>
    </row>
    <row r="2309" spans="1:15" x14ac:dyDescent="0.3">
      <c r="A2309" s="7">
        <v>19596</v>
      </c>
      <c r="B2309" s="6" t="s">
        <v>4676</v>
      </c>
      <c r="C2309" t="s">
        <v>4677</v>
      </c>
      <c r="D2309" s="2" t="s">
        <v>52</v>
      </c>
      <c r="E2309" s="4" t="s">
        <v>59</v>
      </c>
      <c r="F2309" t="s">
        <v>80</v>
      </c>
      <c r="G2309">
        <v>4099</v>
      </c>
      <c r="H2309">
        <v>16830</v>
      </c>
      <c r="I2309">
        <v>51</v>
      </c>
      <c r="J2309">
        <v>29007</v>
      </c>
      <c r="K2309">
        <v>3687</v>
      </c>
      <c r="L2309">
        <v>21</v>
      </c>
      <c r="M2309">
        <v>5</v>
      </c>
      <c r="N2309" t="s">
        <v>37</v>
      </c>
      <c r="O2309" t="s">
        <v>80</v>
      </c>
    </row>
    <row r="2310" spans="1:15" x14ac:dyDescent="0.3">
      <c r="A2310" s="7">
        <v>19597</v>
      </c>
      <c r="B2310" s="6" t="s">
        <v>4678</v>
      </c>
      <c r="C2310" t="s">
        <v>4679</v>
      </c>
      <c r="D2310" s="2" t="s">
        <v>45</v>
      </c>
      <c r="E2310" s="4" t="s">
        <v>46</v>
      </c>
      <c r="F2310" t="s">
        <v>67</v>
      </c>
      <c r="G2310">
        <v>250</v>
      </c>
      <c r="H2310">
        <v>25343</v>
      </c>
      <c r="I2310">
        <v>5</v>
      </c>
      <c r="J2310">
        <v>2030</v>
      </c>
      <c r="K2310">
        <v>12834</v>
      </c>
      <c r="L2310">
        <v>42</v>
      </c>
      <c r="M2310">
        <v>2</v>
      </c>
      <c r="N2310" t="s">
        <v>61</v>
      </c>
      <c r="O2310" t="s">
        <v>47</v>
      </c>
    </row>
    <row r="2311" spans="1:15" x14ac:dyDescent="0.3">
      <c r="A2311" s="7">
        <v>19598</v>
      </c>
      <c r="B2311" s="6" t="s">
        <v>4680</v>
      </c>
      <c r="C2311" t="s">
        <v>4681</v>
      </c>
      <c r="D2311" s="2" t="s">
        <v>52</v>
      </c>
      <c r="E2311" s="4" t="s">
        <v>59</v>
      </c>
      <c r="F2311" t="s">
        <v>54</v>
      </c>
      <c r="G2311">
        <v>3275</v>
      </c>
      <c r="H2311">
        <v>62622</v>
      </c>
      <c r="I2311">
        <v>21</v>
      </c>
      <c r="J2311">
        <v>9248</v>
      </c>
      <c r="K2311">
        <v>2201</v>
      </c>
      <c r="L2311">
        <v>22</v>
      </c>
      <c r="M2311">
        <v>6</v>
      </c>
      <c r="N2311" t="s">
        <v>48</v>
      </c>
      <c r="O2311" t="s">
        <v>55</v>
      </c>
    </row>
    <row r="2312" spans="1:15" x14ac:dyDescent="0.3">
      <c r="A2312" s="7">
        <v>19599</v>
      </c>
      <c r="B2312" s="6" t="s">
        <v>4682</v>
      </c>
      <c r="C2312" t="s">
        <v>4683</v>
      </c>
      <c r="D2312" s="2" t="s">
        <v>58</v>
      </c>
      <c r="E2312" s="4" t="s">
        <v>46</v>
      </c>
      <c r="F2312" t="s">
        <v>60</v>
      </c>
      <c r="G2312">
        <v>134</v>
      </c>
      <c r="H2312">
        <v>34776</v>
      </c>
      <c r="I2312">
        <v>10</v>
      </c>
      <c r="J2312">
        <v>738</v>
      </c>
      <c r="K2312">
        <v>14821</v>
      </c>
      <c r="L2312">
        <v>83</v>
      </c>
      <c r="M2312">
        <v>2</v>
      </c>
      <c r="N2312" t="s">
        <v>48</v>
      </c>
      <c r="O2312" t="s">
        <v>60</v>
      </c>
    </row>
    <row r="2313" spans="1:15" x14ac:dyDescent="0.3">
      <c r="A2313" s="7">
        <v>19600</v>
      </c>
      <c r="B2313" s="6" t="s">
        <v>4684</v>
      </c>
      <c r="C2313" t="s">
        <v>4685</v>
      </c>
      <c r="D2313" s="2" t="s">
        <v>70</v>
      </c>
      <c r="E2313" s="4" t="s">
        <v>59</v>
      </c>
      <c r="F2313" t="s">
        <v>60</v>
      </c>
      <c r="G2313">
        <v>50</v>
      </c>
      <c r="H2313">
        <v>73607</v>
      </c>
      <c r="I2313">
        <v>9</v>
      </c>
      <c r="J2313">
        <v>1145</v>
      </c>
      <c r="K2313">
        <v>16219</v>
      </c>
      <c r="L2313">
        <v>77</v>
      </c>
      <c r="M2313">
        <v>2</v>
      </c>
      <c r="N2313" t="s">
        <v>32</v>
      </c>
      <c r="O2313" t="s">
        <v>60</v>
      </c>
    </row>
    <row r="2314" spans="1:15" x14ac:dyDescent="0.3">
      <c r="A2314" s="7">
        <v>19601</v>
      </c>
      <c r="B2314" s="6" t="s">
        <v>4686</v>
      </c>
      <c r="C2314" t="s">
        <v>4687</v>
      </c>
      <c r="D2314" s="2" t="s">
        <v>52</v>
      </c>
      <c r="E2314" s="4" t="s">
        <v>46</v>
      </c>
      <c r="F2314" t="s">
        <v>80</v>
      </c>
      <c r="G2314">
        <v>4264</v>
      </c>
      <c r="H2314">
        <v>80686</v>
      </c>
      <c r="I2314">
        <v>41</v>
      </c>
      <c r="J2314">
        <v>3286</v>
      </c>
      <c r="K2314">
        <v>1259</v>
      </c>
      <c r="L2314">
        <v>11</v>
      </c>
      <c r="M2314">
        <v>3</v>
      </c>
      <c r="N2314" t="s">
        <v>37</v>
      </c>
      <c r="O2314" t="s">
        <v>54</v>
      </c>
    </row>
    <row r="2315" spans="1:15" x14ac:dyDescent="0.3">
      <c r="A2315" s="7">
        <v>19602</v>
      </c>
      <c r="B2315" s="6" t="s">
        <v>4688</v>
      </c>
      <c r="C2315" t="s">
        <v>4689</v>
      </c>
      <c r="D2315" s="2" t="s">
        <v>64</v>
      </c>
      <c r="E2315" s="4" t="s">
        <v>59</v>
      </c>
      <c r="F2315" t="s">
        <v>60</v>
      </c>
      <c r="G2315">
        <v>117</v>
      </c>
      <c r="H2315">
        <v>65059</v>
      </c>
      <c r="I2315">
        <v>18</v>
      </c>
      <c r="J2315">
        <v>524</v>
      </c>
      <c r="K2315">
        <v>12604</v>
      </c>
      <c r="L2315">
        <v>80</v>
      </c>
      <c r="M2315">
        <v>1</v>
      </c>
      <c r="N2315" t="s">
        <v>48</v>
      </c>
      <c r="O2315" t="s">
        <v>60</v>
      </c>
    </row>
    <row r="2316" spans="1:15" x14ac:dyDescent="0.3">
      <c r="A2316" s="7">
        <v>19603</v>
      </c>
      <c r="B2316" s="6" t="s">
        <v>4690</v>
      </c>
      <c r="C2316" t="s">
        <v>4691</v>
      </c>
      <c r="D2316" s="2" t="s">
        <v>58</v>
      </c>
      <c r="E2316" s="4" t="s">
        <v>59</v>
      </c>
      <c r="F2316" t="s">
        <v>60</v>
      </c>
      <c r="G2316">
        <v>89</v>
      </c>
      <c r="H2316">
        <v>80286</v>
      </c>
      <c r="I2316">
        <v>16</v>
      </c>
      <c r="J2316">
        <v>1077</v>
      </c>
      <c r="K2316">
        <v>23228</v>
      </c>
      <c r="L2316">
        <v>75</v>
      </c>
      <c r="M2316">
        <v>2</v>
      </c>
      <c r="N2316" t="s">
        <v>32</v>
      </c>
      <c r="O2316" t="s">
        <v>60</v>
      </c>
    </row>
    <row r="2317" spans="1:15" x14ac:dyDescent="0.3">
      <c r="A2317" s="7">
        <v>19604</v>
      </c>
      <c r="B2317" s="6" t="s">
        <v>4692</v>
      </c>
      <c r="C2317" t="s">
        <v>4693</v>
      </c>
      <c r="D2317" s="2" t="s">
        <v>58</v>
      </c>
      <c r="E2317" s="4" t="s">
        <v>59</v>
      </c>
      <c r="F2317" t="s">
        <v>60</v>
      </c>
      <c r="G2317">
        <v>61</v>
      </c>
      <c r="H2317">
        <v>53824</v>
      </c>
      <c r="I2317">
        <v>15</v>
      </c>
      <c r="J2317">
        <v>587</v>
      </c>
      <c r="K2317">
        <v>26942</v>
      </c>
      <c r="L2317">
        <v>81</v>
      </c>
      <c r="M2317">
        <v>1</v>
      </c>
      <c r="N2317" t="s">
        <v>61</v>
      </c>
      <c r="O2317" t="s">
        <v>60</v>
      </c>
    </row>
    <row r="2318" spans="1:15" x14ac:dyDescent="0.3">
      <c r="A2318" s="7">
        <v>19605</v>
      </c>
      <c r="B2318" s="6" t="s">
        <v>4694</v>
      </c>
      <c r="C2318" t="s">
        <v>4695</v>
      </c>
      <c r="D2318" s="2" t="s">
        <v>52</v>
      </c>
      <c r="E2318" s="4" t="s">
        <v>59</v>
      </c>
      <c r="F2318" t="s">
        <v>80</v>
      </c>
      <c r="G2318">
        <v>2132</v>
      </c>
      <c r="H2318">
        <v>44091</v>
      </c>
      <c r="I2318">
        <v>41</v>
      </c>
      <c r="J2318">
        <v>5015</v>
      </c>
      <c r="K2318">
        <v>4228</v>
      </c>
      <c r="L2318">
        <v>19</v>
      </c>
      <c r="M2318">
        <v>3</v>
      </c>
      <c r="N2318" t="s">
        <v>37</v>
      </c>
      <c r="O2318" t="s">
        <v>80</v>
      </c>
    </row>
    <row r="2319" spans="1:15" x14ac:dyDescent="0.3">
      <c r="A2319" s="7">
        <v>19606</v>
      </c>
      <c r="B2319" s="6" t="s">
        <v>4696</v>
      </c>
      <c r="C2319" t="s">
        <v>4697</v>
      </c>
      <c r="D2319" s="2" t="s">
        <v>58</v>
      </c>
      <c r="E2319" s="4" t="s">
        <v>59</v>
      </c>
      <c r="F2319" t="s">
        <v>60</v>
      </c>
      <c r="G2319">
        <v>64</v>
      </c>
      <c r="H2319">
        <v>30776</v>
      </c>
      <c r="I2319">
        <v>19</v>
      </c>
      <c r="J2319">
        <v>1558</v>
      </c>
      <c r="K2319">
        <v>21397</v>
      </c>
      <c r="L2319">
        <v>79</v>
      </c>
      <c r="M2319">
        <v>1</v>
      </c>
      <c r="N2319" t="s">
        <v>61</v>
      </c>
      <c r="O2319" t="s">
        <v>60</v>
      </c>
    </row>
    <row r="2320" spans="1:15" x14ac:dyDescent="0.3">
      <c r="A2320" s="7">
        <v>19607</v>
      </c>
      <c r="B2320" s="6" t="s">
        <v>4698</v>
      </c>
      <c r="C2320" t="s">
        <v>4699</v>
      </c>
      <c r="D2320" s="2" t="s">
        <v>52</v>
      </c>
      <c r="E2320" s="4" t="s">
        <v>59</v>
      </c>
      <c r="F2320" t="s">
        <v>80</v>
      </c>
      <c r="G2320">
        <v>4907</v>
      </c>
      <c r="H2320">
        <v>25343</v>
      </c>
      <c r="I2320">
        <v>49</v>
      </c>
      <c r="J2320">
        <v>15903</v>
      </c>
      <c r="K2320">
        <v>2028</v>
      </c>
      <c r="L2320">
        <v>17</v>
      </c>
      <c r="M2320">
        <v>3</v>
      </c>
      <c r="N2320" t="s">
        <v>48</v>
      </c>
      <c r="O2320" t="s">
        <v>80</v>
      </c>
    </row>
    <row r="2321" spans="1:15" x14ac:dyDescent="0.3">
      <c r="A2321" s="7">
        <v>19608</v>
      </c>
      <c r="B2321" s="6" t="s">
        <v>4700</v>
      </c>
      <c r="C2321" t="s">
        <v>4701</v>
      </c>
      <c r="D2321" s="2" t="s">
        <v>58</v>
      </c>
      <c r="E2321" s="4" t="s">
        <v>59</v>
      </c>
      <c r="F2321" t="s">
        <v>60</v>
      </c>
      <c r="G2321">
        <v>69</v>
      </c>
      <c r="H2321">
        <v>14132</v>
      </c>
      <c r="I2321">
        <v>6</v>
      </c>
      <c r="J2321">
        <v>475</v>
      </c>
      <c r="K2321">
        <v>28970</v>
      </c>
      <c r="L2321">
        <v>76</v>
      </c>
      <c r="M2321">
        <v>2</v>
      </c>
      <c r="N2321" t="s">
        <v>32</v>
      </c>
      <c r="O2321" t="s">
        <v>60</v>
      </c>
    </row>
    <row r="2322" spans="1:15" x14ac:dyDescent="0.3">
      <c r="A2322" s="7">
        <v>19609</v>
      </c>
      <c r="B2322" s="6" t="s">
        <v>4702</v>
      </c>
      <c r="C2322" t="s">
        <v>4703</v>
      </c>
      <c r="D2322" s="2" t="s">
        <v>52</v>
      </c>
      <c r="E2322" s="4" t="s">
        <v>53</v>
      </c>
      <c r="F2322" t="s">
        <v>54</v>
      </c>
      <c r="G2322">
        <v>2082</v>
      </c>
      <c r="H2322">
        <v>44771</v>
      </c>
      <c r="I2322">
        <v>34</v>
      </c>
      <c r="J2322">
        <v>23194</v>
      </c>
      <c r="K2322">
        <v>2827</v>
      </c>
      <c r="L2322">
        <v>9</v>
      </c>
      <c r="M2322">
        <v>7</v>
      </c>
      <c r="N2322" t="s">
        <v>48</v>
      </c>
      <c r="O2322" t="s">
        <v>55</v>
      </c>
    </row>
    <row r="2323" spans="1:15" x14ac:dyDescent="0.3">
      <c r="A2323" s="7">
        <v>19610</v>
      </c>
      <c r="B2323" s="6" t="s">
        <v>4704</v>
      </c>
      <c r="C2323" t="s">
        <v>4705</v>
      </c>
      <c r="D2323" s="2" t="s">
        <v>45</v>
      </c>
      <c r="E2323" s="4" t="s">
        <v>46</v>
      </c>
      <c r="F2323" t="s">
        <v>76</v>
      </c>
      <c r="G2323">
        <v>676</v>
      </c>
      <c r="H2323">
        <v>79107</v>
      </c>
      <c r="I2323">
        <v>4</v>
      </c>
      <c r="J2323">
        <v>1590</v>
      </c>
      <c r="K2323">
        <v>19163</v>
      </c>
      <c r="L2323">
        <v>52</v>
      </c>
      <c r="M2323">
        <v>1</v>
      </c>
      <c r="N2323" t="s">
        <v>37</v>
      </c>
      <c r="O2323" t="s">
        <v>76</v>
      </c>
    </row>
    <row r="2324" spans="1:15" x14ac:dyDescent="0.3">
      <c r="A2324" s="7">
        <v>19611</v>
      </c>
      <c r="B2324" s="6" t="s">
        <v>4706</v>
      </c>
      <c r="C2324" t="s">
        <v>4707</v>
      </c>
      <c r="D2324" s="2" t="s">
        <v>58</v>
      </c>
      <c r="E2324" s="4" t="s">
        <v>59</v>
      </c>
      <c r="F2324" t="s">
        <v>60</v>
      </c>
      <c r="G2324">
        <v>168</v>
      </c>
      <c r="H2324">
        <v>84526</v>
      </c>
      <c r="I2324">
        <v>11</v>
      </c>
      <c r="J2324">
        <v>245</v>
      </c>
      <c r="K2324">
        <v>15765</v>
      </c>
      <c r="L2324">
        <v>91</v>
      </c>
      <c r="M2324">
        <v>1</v>
      </c>
      <c r="N2324" t="s">
        <v>32</v>
      </c>
      <c r="O2324" t="s">
        <v>76</v>
      </c>
    </row>
    <row r="2325" spans="1:15" x14ac:dyDescent="0.3">
      <c r="A2325" s="7">
        <v>19612</v>
      </c>
      <c r="B2325" s="6" t="s">
        <v>4708</v>
      </c>
      <c r="C2325" t="s">
        <v>4709</v>
      </c>
      <c r="D2325" s="2" t="s">
        <v>52</v>
      </c>
      <c r="E2325" s="4" t="s">
        <v>59</v>
      </c>
      <c r="F2325" t="s">
        <v>54</v>
      </c>
      <c r="G2325">
        <v>2206</v>
      </c>
      <c r="H2325">
        <v>43017</v>
      </c>
      <c r="I2325">
        <v>22</v>
      </c>
      <c r="J2325">
        <v>8565</v>
      </c>
      <c r="K2325">
        <v>2826</v>
      </c>
      <c r="L2325">
        <v>19</v>
      </c>
      <c r="M2325">
        <v>7</v>
      </c>
      <c r="N2325" t="s">
        <v>32</v>
      </c>
      <c r="O2325" t="s">
        <v>49</v>
      </c>
    </row>
    <row r="2326" spans="1:15" x14ac:dyDescent="0.3">
      <c r="A2326" s="7">
        <v>19613</v>
      </c>
      <c r="B2326" s="6" t="s">
        <v>4710</v>
      </c>
      <c r="C2326" t="s">
        <v>4711</v>
      </c>
      <c r="D2326" s="2" t="s">
        <v>52</v>
      </c>
      <c r="E2326" s="4" t="s">
        <v>46</v>
      </c>
      <c r="F2326" t="s">
        <v>47</v>
      </c>
      <c r="G2326">
        <v>832</v>
      </c>
      <c r="H2326">
        <v>58369</v>
      </c>
      <c r="I2326">
        <v>11</v>
      </c>
      <c r="J2326">
        <v>6776</v>
      </c>
      <c r="K2326">
        <v>9197</v>
      </c>
      <c r="L2326">
        <v>66</v>
      </c>
      <c r="M2326">
        <v>0</v>
      </c>
      <c r="N2326" t="s">
        <v>48</v>
      </c>
      <c r="O2326" t="s">
        <v>73</v>
      </c>
    </row>
    <row r="2327" spans="1:15" x14ac:dyDescent="0.3">
      <c r="A2327" s="7">
        <v>19614</v>
      </c>
      <c r="B2327" s="6" t="s">
        <v>4712</v>
      </c>
      <c r="C2327" t="s">
        <v>4713</v>
      </c>
      <c r="D2327" s="2" t="s">
        <v>58</v>
      </c>
      <c r="E2327" s="4" t="s">
        <v>59</v>
      </c>
      <c r="F2327" t="s">
        <v>60</v>
      </c>
      <c r="G2327">
        <v>180</v>
      </c>
      <c r="H2327">
        <v>70647</v>
      </c>
      <c r="I2327">
        <v>6</v>
      </c>
      <c r="J2327">
        <v>1269</v>
      </c>
      <c r="K2327">
        <v>24109</v>
      </c>
      <c r="L2327">
        <v>91</v>
      </c>
      <c r="M2327">
        <v>2</v>
      </c>
      <c r="N2327" t="s">
        <v>48</v>
      </c>
      <c r="O2327" t="s">
        <v>60</v>
      </c>
    </row>
    <row r="2328" spans="1:15" x14ac:dyDescent="0.3">
      <c r="A2328" s="7">
        <v>19615</v>
      </c>
      <c r="B2328" s="6" t="s">
        <v>4714</v>
      </c>
      <c r="C2328" t="s">
        <v>4715</v>
      </c>
      <c r="D2328" s="2" t="s">
        <v>45</v>
      </c>
      <c r="E2328" s="4" t="s">
        <v>46</v>
      </c>
      <c r="F2328" t="s">
        <v>47</v>
      </c>
      <c r="G2328">
        <v>367</v>
      </c>
      <c r="H2328">
        <v>75990</v>
      </c>
      <c r="I2328">
        <v>8</v>
      </c>
      <c r="J2328">
        <v>904</v>
      </c>
      <c r="K2328">
        <v>10223</v>
      </c>
      <c r="L2328">
        <v>63</v>
      </c>
      <c r="M2328">
        <v>1</v>
      </c>
      <c r="N2328" t="s">
        <v>48</v>
      </c>
      <c r="O2328" t="s">
        <v>76</v>
      </c>
    </row>
    <row r="2329" spans="1:15" x14ac:dyDescent="0.3">
      <c r="A2329" s="7">
        <v>19616</v>
      </c>
      <c r="B2329" s="6" t="s">
        <v>4716</v>
      </c>
      <c r="C2329" t="s">
        <v>4717</v>
      </c>
      <c r="D2329" s="2" t="s">
        <v>52</v>
      </c>
      <c r="E2329" s="4" t="s">
        <v>59</v>
      </c>
      <c r="F2329" t="s">
        <v>80</v>
      </c>
      <c r="G2329">
        <v>4826</v>
      </c>
      <c r="H2329">
        <v>82206</v>
      </c>
      <c r="I2329">
        <v>51</v>
      </c>
      <c r="J2329">
        <v>37873</v>
      </c>
      <c r="K2329">
        <v>1443</v>
      </c>
      <c r="L2329">
        <v>13</v>
      </c>
      <c r="M2329">
        <v>5</v>
      </c>
      <c r="N2329" t="s">
        <v>48</v>
      </c>
      <c r="O2329" t="s">
        <v>80</v>
      </c>
    </row>
    <row r="2330" spans="1:15" x14ac:dyDescent="0.3">
      <c r="A2330" s="7">
        <v>19617</v>
      </c>
      <c r="B2330" s="6" t="s">
        <v>4718</v>
      </c>
      <c r="C2330" t="s">
        <v>4719</v>
      </c>
      <c r="D2330" s="2" t="s">
        <v>52</v>
      </c>
      <c r="E2330" s="4" t="s">
        <v>46</v>
      </c>
      <c r="F2330" t="s">
        <v>76</v>
      </c>
      <c r="G2330">
        <v>2396</v>
      </c>
      <c r="H2330">
        <v>73686</v>
      </c>
      <c r="I2330">
        <v>17</v>
      </c>
      <c r="J2330">
        <v>1118</v>
      </c>
      <c r="K2330">
        <v>18565</v>
      </c>
      <c r="L2330">
        <v>76</v>
      </c>
      <c r="M2330">
        <v>2</v>
      </c>
      <c r="N2330" t="s">
        <v>48</v>
      </c>
      <c r="O2330" t="s">
        <v>76</v>
      </c>
    </row>
    <row r="2331" spans="1:15" x14ac:dyDescent="0.3">
      <c r="A2331" s="7">
        <v>19618</v>
      </c>
      <c r="B2331" s="6" t="s">
        <v>4720</v>
      </c>
      <c r="C2331" t="s">
        <v>4721</v>
      </c>
      <c r="D2331" s="2" t="s">
        <v>52</v>
      </c>
      <c r="E2331" s="4" t="s">
        <v>59</v>
      </c>
      <c r="F2331" t="s">
        <v>80</v>
      </c>
      <c r="G2331">
        <v>4020</v>
      </c>
      <c r="H2331">
        <v>55683</v>
      </c>
      <c r="I2331">
        <v>32</v>
      </c>
      <c r="J2331">
        <v>14154</v>
      </c>
      <c r="K2331">
        <v>2296</v>
      </c>
      <c r="L2331">
        <v>17</v>
      </c>
      <c r="M2331">
        <v>3</v>
      </c>
      <c r="N2331" t="s">
        <v>48</v>
      </c>
      <c r="O2331" t="s">
        <v>54</v>
      </c>
    </row>
    <row r="2332" spans="1:15" x14ac:dyDescent="0.3">
      <c r="A2332" s="7">
        <v>19619</v>
      </c>
      <c r="B2332" s="6" t="s">
        <v>4722</v>
      </c>
      <c r="C2332" t="s">
        <v>4723</v>
      </c>
      <c r="D2332" s="2" t="s">
        <v>52</v>
      </c>
      <c r="E2332" s="4" t="s">
        <v>59</v>
      </c>
      <c r="F2332" t="s">
        <v>80</v>
      </c>
      <c r="G2332">
        <v>4029</v>
      </c>
      <c r="H2332">
        <v>19576</v>
      </c>
      <c r="I2332">
        <v>32</v>
      </c>
      <c r="J2332">
        <v>19472</v>
      </c>
      <c r="K2332">
        <v>2691</v>
      </c>
      <c r="L2332">
        <v>21</v>
      </c>
      <c r="M2332">
        <v>5</v>
      </c>
      <c r="N2332" t="s">
        <v>48</v>
      </c>
      <c r="O2332" t="s">
        <v>80</v>
      </c>
    </row>
    <row r="2333" spans="1:15" x14ac:dyDescent="0.3">
      <c r="A2333" s="7">
        <v>19620</v>
      </c>
      <c r="B2333" s="6" t="s">
        <v>4724</v>
      </c>
      <c r="C2333" t="s">
        <v>4725</v>
      </c>
      <c r="D2333" s="2" t="s">
        <v>52</v>
      </c>
      <c r="E2333" s="4" t="s">
        <v>46</v>
      </c>
      <c r="F2333" t="s">
        <v>80</v>
      </c>
      <c r="G2333">
        <v>1826</v>
      </c>
      <c r="H2333">
        <v>13625</v>
      </c>
      <c r="I2333">
        <v>57</v>
      </c>
      <c r="J2333">
        <v>30488</v>
      </c>
      <c r="K2333">
        <v>3731</v>
      </c>
      <c r="L2333">
        <v>14</v>
      </c>
      <c r="M2333">
        <v>5</v>
      </c>
      <c r="N2333" t="s">
        <v>48</v>
      </c>
      <c r="O2333" t="s">
        <v>80</v>
      </c>
    </row>
    <row r="2334" spans="1:15" x14ac:dyDescent="0.3">
      <c r="A2334" s="7">
        <v>19621</v>
      </c>
      <c r="B2334" s="6" t="s">
        <v>4726</v>
      </c>
      <c r="C2334" t="s">
        <v>4727</v>
      </c>
      <c r="D2334" s="2" t="s">
        <v>58</v>
      </c>
      <c r="E2334" s="4" t="s">
        <v>46</v>
      </c>
      <c r="F2334" t="s">
        <v>67</v>
      </c>
      <c r="G2334">
        <v>226</v>
      </c>
      <c r="H2334">
        <v>41189</v>
      </c>
      <c r="I2334">
        <v>10</v>
      </c>
      <c r="J2334">
        <v>1791</v>
      </c>
      <c r="K2334">
        <v>17213</v>
      </c>
      <c r="L2334">
        <v>42</v>
      </c>
      <c r="M2334">
        <v>1</v>
      </c>
      <c r="N2334" t="s">
        <v>48</v>
      </c>
      <c r="O2334" t="s">
        <v>47</v>
      </c>
    </row>
    <row r="2335" spans="1:15" x14ac:dyDescent="0.3">
      <c r="A2335" s="7">
        <v>19622</v>
      </c>
      <c r="B2335" s="6" t="s">
        <v>4728</v>
      </c>
      <c r="C2335" t="s">
        <v>4729</v>
      </c>
      <c r="D2335" s="2" t="s">
        <v>45</v>
      </c>
      <c r="E2335" s="4" t="s">
        <v>59</v>
      </c>
      <c r="F2335" t="s">
        <v>76</v>
      </c>
      <c r="G2335">
        <v>965</v>
      </c>
      <c r="H2335">
        <v>78691</v>
      </c>
      <c r="I2335">
        <v>2</v>
      </c>
      <c r="J2335">
        <v>1559</v>
      </c>
      <c r="K2335">
        <v>18959</v>
      </c>
      <c r="L2335">
        <v>60</v>
      </c>
      <c r="M2335">
        <v>3</v>
      </c>
      <c r="N2335" t="s">
        <v>61</v>
      </c>
      <c r="O2335" t="s">
        <v>76</v>
      </c>
    </row>
    <row r="2336" spans="1:15" x14ac:dyDescent="0.3">
      <c r="A2336" s="7">
        <v>19623</v>
      </c>
      <c r="B2336" s="6" t="s">
        <v>4730</v>
      </c>
      <c r="C2336" t="s">
        <v>4731</v>
      </c>
      <c r="D2336" s="2" t="s">
        <v>58</v>
      </c>
      <c r="E2336" s="4" t="s">
        <v>59</v>
      </c>
      <c r="F2336" t="s">
        <v>67</v>
      </c>
      <c r="G2336">
        <v>243</v>
      </c>
      <c r="H2336">
        <v>74807</v>
      </c>
      <c r="I2336">
        <v>12</v>
      </c>
      <c r="J2336">
        <v>5253</v>
      </c>
      <c r="K2336">
        <v>18700</v>
      </c>
      <c r="L2336">
        <v>41</v>
      </c>
      <c r="M2336">
        <v>1</v>
      </c>
      <c r="N2336" t="s">
        <v>48</v>
      </c>
      <c r="O2336" t="s">
        <v>47</v>
      </c>
    </row>
    <row r="2337" spans="1:15" x14ac:dyDescent="0.3">
      <c r="A2337" s="7">
        <v>19624</v>
      </c>
      <c r="B2337" s="6" t="s">
        <v>4732</v>
      </c>
      <c r="C2337" t="s">
        <v>4733</v>
      </c>
      <c r="D2337" s="2" t="s">
        <v>58</v>
      </c>
      <c r="E2337" s="4" t="s">
        <v>59</v>
      </c>
      <c r="F2337" t="s">
        <v>60</v>
      </c>
      <c r="G2337">
        <v>204</v>
      </c>
      <c r="H2337">
        <v>33339</v>
      </c>
      <c r="I2337">
        <v>18</v>
      </c>
      <c r="J2337">
        <v>1687</v>
      </c>
      <c r="K2337">
        <v>21456</v>
      </c>
      <c r="L2337">
        <v>84</v>
      </c>
      <c r="M2337">
        <v>2</v>
      </c>
      <c r="N2337" t="s">
        <v>61</v>
      </c>
      <c r="O2337" t="s">
        <v>60</v>
      </c>
    </row>
    <row r="2338" spans="1:15" x14ac:dyDescent="0.3">
      <c r="A2338" s="7">
        <v>19625</v>
      </c>
      <c r="B2338" s="6" t="s">
        <v>4734</v>
      </c>
      <c r="C2338" t="s">
        <v>4735</v>
      </c>
      <c r="D2338" s="2" t="s">
        <v>70</v>
      </c>
      <c r="E2338" s="4" t="s">
        <v>59</v>
      </c>
      <c r="F2338" t="s">
        <v>60</v>
      </c>
      <c r="G2338">
        <v>104</v>
      </c>
      <c r="H2338">
        <v>70138</v>
      </c>
      <c r="I2338">
        <v>16</v>
      </c>
      <c r="J2338">
        <v>1543</v>
      </c>
      <c r="K2338">
        <v>20461</v>
      </c>
      <c r="L2338">
        <v>85</v>
      </c>
      <c r="M2338">
        <v>2</v>
      </c>
      <c r="N2338" t="s">
        <v>48</v>
      </c>
      <c r="O2338" t="s">
        <v>76</v>
      </c>
    </row>
    <row r="2339" spans="1:15" x14ac:dyDescent="0.3">
      <c r="A2339" s="7">
        <v>19626</v>
      </c>
      <c r="B2339" s="6" t="s">
        <v>4736</v>
      </c>
      <c r="C2339" t="s">
        <v>4737</v>
      </c>
      <c r="D2339" s="2" t="s">
        <v>58</v>
      </c>
      <c r="E2339" s="4" t="s">
        <v>59</v>
      </c>
      <c r="F2339" t="s">
        <v>67</v>
      </c>
      <c r="G2339">
        <v>234</v>
      </c>
      <c r="H2339">
        <v>17701</v>
      </c>
      <c r="I2339">
        <v>4</v>
      </c>
      <c r="J2339">
        <v>1501</v>
      </c>
      <c r="K2339">
        <v>13269</v>
      </c>
      <c r="L2339">
        <v>45</v>
      </c>
      <c r="M2339">
        <v>2</v>
      </c>
      <c r="N2339" t="s">
        <v>48</v>
      </c>
      <c r="O2339" t="s">
        <v>49</v>
      </c>
    </row>
    <row r="2340" spans="1:15" x14ac:dyDescent="0.3">
      <c r="A2340" s="7">
        <v>19627</v>
      </c>
      <c r="B2340" s="6" t="s">
        <v>4738</v>
      </c>
      <c r="C2340" t="s">
        <v>4739</v>
      </c>
      <c r="D2340" s="2" t="s">
        <v>52</v>
      </c>
      <c r="E2340" s="4" t="s">
        <v>53</v>
      </c>
      <c r="F2340" t="s">
        <v>54</v>
      </c>
      <c r="G2340">
        <v>1678</v>
      </c>
      <c r="H2340">
        <v>10458</v>
      </c>
      <c r="I2340">
        <v>27</v>
      </c>
      <c r="J2340">
        <v>8259</v>
      </c>
      <c r="K2340">
        <v>2148</v>
      </c>
      <c r="L2340">
        <v>21</v>
      </c>
      <c r="M2340">
        <v>8</v>
      </c>
      <c r="N2340" t="s">
        <v>37</v>
      </c>
      <c r="O2340" t="s">
        <v>55</v>
      </c>
    </row>
    <row r="2341" spans="1:15" x14ac:dyDescent="0.3">
      <c r="A2341" s="7">
        <v>19628</v>
      </c>
      <c r="B2341" s="6" t="s">
        <v>4740</v>
      </c>
      <c r="C2341" t="s">
        <v>4741</v>
      </c>
      <c r="D2341" s="2" t="s">
        <v>58</v>
      </c>
      <c r="E2341" s="4" t="s">
        <v>46</v>
      </c>
      <c r="F2341" t="s">
        <v>60</v>
      </c>
      <c r="G2341">
        <v>99</v>
      </c>
      <c r="H2341">
        <v>60018</v>
      </c>
      <c r="I2341">
        <v>7</v>
      </c>
      <c r="J2341">
        <v>206</v>
      </c>
      <c r="K2341">
        <v>18775</v>
      </c>
      <c r="L2341">
        <v>95</v>
      </c>
      <c r="M2341">
        <v>1</v>
      </c>
      <c r="N2341" t="s">
        <v>61</v>
      </c>
      <c r="O2341" t="s">
        <v>60</v>
      </c>
    </row>
    <row r="2342" spans="1:15" x14ac:dyDescent="0.3">
      <c r="A2342" s="7">
        <v>19629</v>
      </c>
      <c r="B2342" s="6" t="s">
        <v>4742</v>
      </c>
      <c r="C2342" t="s">
        <v>4743</v>
      </c>
      <c r="D2342" s="2" t="s">
        <v>64</v>
      </c>
      <c r="E2342" s="4" t="s">
        <v>59</v>
      </c>
      <c r="F2342" t="s">
        <v>80</v>
      </c>
      <c r="G2342">
        <v>1020</v>
      </c>
      <c r="H2342">
        <v>39137</v>
      </c>
      <c r="I2342">
        <v>58</v>
      </c>
      <c r="J2342">
        <v>37915</v>
      </c>
      <c r="K2342">
        <v>4369</v>
      </c>
      <c r="L2342">
        <v>18</v>
      </c>
      <c r="M2342">
        <v>3</v>
      </c>
      <c r="N2342" t="s">
        <v>37</v>
      </c>
      <c r="O2342" t="s">
        <v>54</v>
      </c>
    </row>
    <row r="2343" spans="1:15" x14ac:dyDescent="0.3">
      <c r="A2343" s="7">
        <v>19630</v>
      </c>
      <c r="B2343" s="6" t="s">
        <v>4744</v>
      </c>
      <c r="C2343" t="s">
        <v>4745</v>
      </c>
      <c r="D2343" s="2" t="s">
        <v>45</v>
      </c>
      <c r="E2343" s="4" t="s">
        <v>59</v>
      </c>
      <c r="F2343" t="s">
        <v>60</v>
      </c>
      <c r="G2343">
        <v>441</v>
      </c>
      <c r="H2343">
        <v>79708</v>
      </c>
      <c r="I2343">
        <v>5</v>
      </c>
      <c r="J2343">
        <v>219</v>
      </c>
      <c r="K2343">
        <v>22586</v>
      </c>
      <c r="L2343">
        <v>77</v>
      </c>
      <c r="M2343">
        <v>1</v>
      </c>
      <c r="N2343" t="s">
        <v>32</v>
      </c>
      <c r="O2343" t="s">
        <v>60</v>
      </c>
    </row>
    <row r="2344" spans="1:15" x14ac:dyDescent="0.3">
      <c r="A2344" s="7">
        <v>19631</v>
      </c>
      <c r="B2344" s="6" t="s">
        <v>4746</v>
      </c>
      <c r="C2344" t="s">
        <v>4747</v>
      </c>
      <c r="D2344" s="2" t="s">
        <v>45</v>
      </c>
      <c r="E2344" s="4" t="s">
        <v>59</v>
      </c>
      <c r="F2344" t="s">
        <v>60</v>
      </c>
      <c r="G2344">
        <v>672</v>
      </c>
      <c r="H2344">
        <v>57801</v>
      </c>
      <c r="I2344">
        <v>7</v>
      </c>
      <c r="J2344">
        <v>1032</v>
      </c>
      <c r="K2344">
        <v>17234</v>
      </c>
      <c r="L2344">
        <v>94</v>
      </c>
      <c r="M2344">
        <v>2</v>
      </c>
      <c r="N2344" t="s">
        <v>61</v>
      </c>
      <c r="O2344" t="s">
        <v>60</v>
      </c>
    </row>
    <row r="2345" spans="1:15" x14ac:dyDescent="0.3">
      <c r="A2345" s="7">
        <v>19632</v>
      </c>
      <c r="B2345" s="6" t="s">
        <v>4748</v>
      </c>
      <c r="C2345" t="s">
        <v>4749</v>
      </c>
      <c r="D2345" s="2" t="s">
        <v>70</v>
      </c>
      <c r="E2345" s="4" t="s">
        <v>59</v>
      </c>
      <c r="F2345" t="s">
        <v>60</v>
      </c>
      <c r="G2345">
        <v>124</v>
      </c>
      <c r="H2345">
        <v>21655</v>
      </c>
      <c r="I2345">
        <v>11</v>
      </c>
      <c r="J2345">
        <v>276</v>
      </c>
      <c r="K2345">
        <v>28655</v>
      </c>
      <c r="L2345">
        <v>79</v>
      </c>
      <c r="M2345">
        <v>1</v>
      </c>
      <c r="N2345" t="s">
        <v>48</v>
      </c>
      <c r="O2345" t="s">
        <v>60</v>
      </c>
    </row>
    <row r="2346" spans="1:15" x14ac:dyDescent="0.3">
      <c r="A2346" s="7">
        <v>19633</v>
      </c>
      <c r="B2346" s="6" t="s">
        <v>4750</v>
      </c>
      <c r="C2346" t="s">
        <v>4751</v>
      </c>
      <c r="D2346" s="2" t="s">
        <v>70</v>
      </c>
      <c r="E2346" s="4" t="s">
        <v>59</v>
      </c>
      <c r="F2346" t="s">
        <v>60</v>
      </c>
      <c r="G2346">
        <v>95</v>
      </c>
      <c r="H2346">
        <v>49667</v>
      </c>
      <c r="I2346">
        <v>15</v>
      </c>
      <c r="J2346">
        <v>469</v>
      </c>
      <c r="K2346">
        <v>28708</v>
      </c>
      <c r="L2346">
        <v>98</v>
      </c>
      <c r="M2346">
        <v>2</v>
      </c>
      <c r="N2346" t="s">
        <v>61</v>
      </c>
      <c r="O2346" t="s">
        <v>60</v>
      </c>
    </row>
    <row r="2347" spans="1:15" x14ac:dyDescent="0.3">
      <c r="A2347" s="7">
        <v>19634</v>
      </c>
      <c r="B2347" s="6" t="s">
        <v>4752</v>
      </c>
      <c r="C2347" t="s">
        <v>4753</v>
      </c>
      <c r="D2347" s="2" t="s">
        <v>45</v>
      </c>
      <c r="E2347" s="4" t="s">
        <v>59</v>
      </c>
      <c r="F2347" t="s">
        <v>67</v>
      </c>
      <c r="G2347">
        <v>519</v>
      </c>
      <c r="H2347">
        <v>28751</v>
      </c>
      <c r="I2347">
        <v>4</v>
      </c>
      <c r="J2347">
        <v>3257</v>
      </c>
      <c r="K2347">
        <v>17546</v>
      </c>
      <c r="L2347">
        <v>49</v>
      </c>
      <c r="M2347">
        <v>2</v>
      </c>
      <c r="N2347" t="s">
        <v>61</v>
      </c>
      <c r="O2347" t="s">
        <v>47</v>
      </c>
    </row>
    <row r="2348" spans="1:15" x14ac:dyDescent="0.3">
      <c r="A2348" s="7">
        <v>19635</v>
      </c>
      <c r="B2348" s="6" t="s">
        <v>4754</v>
      </c>
      <c r="C2348" t="s">
        <v>4755</v>
      </c>
      <c r="D2348" s="2" t="s">
        <v>52</v>
      </c>
      <c r="E2348" s="4" t="s">
        <v>46</v>
      </c>
      <c r="F2348" t="s">
        <v>76</v>
      </c>
      <c r="G2348">
        <v>2579</v>
      </c>
      <c r="H2348">
        <v>56383</v>
      </c>
      <c r="I2348">
        <v>9</v>
      </c>
      <c r="J2348">
        <v>1833</v>
      </c>
      <c r="K2348">
        <v>12903</v>
      </c>
      <c r="L2348">
        <v>62</v>
      </c>
      <c r="M2348">
        <v>2</v>
      </c>
      <c r="N2348" t="s">
        <v>48</v>
      </c>
      <c r="O2348" t="s">
        <v>76</v>
      </c>
    </row>
    <row r="2349" spans="1:15" x14ac:dyDescent="0.3">
      <c r="A2349" s="7">
        <v>19636</v>
      </c>
      <c r="B2349" s="6" t="s">
        <v>4756</v>
      </c>
      <c r="C2349" t="s">
        <v>4757</v>
      </c>
      <c r="D2349" s="2" t="s">
        <v>45</v>
      </c>
      <c r="E2349" s="4" t="s">
        <v>46</v>
      </c>
      <c r="F2349" t="s">
        <v>47</v>
      </c>
      <c r="G2349">
        <v>922</v>
      </c>
      <c r="H2349">
        <v>75245</v>
      </c>
      <c r="I2349">
        <v>16</v>
      </c>
      <c r="J2349">
        <v>7092</v>
      </c>
      <c r="K2349">
        <v>9872</v>
      </c>
      <c r="L2349">
        <v>62</v>
      </c>
      <c r="M2349">
        <v>0</v>
      </c>
      <c r="N2349" t="s">
        <v>48</v>
      </c>
      <c r="O2349" t="s">
        <v>73</v>
      </c>
    </row>
    <row r="2350" spans="1:15" x14ac:dyDescent="0.3">
      <c r="A2350" s="7">
        <v>19637</v>
      </c>
      <c r="B2350" s="6" t="s">
        <v>4758</v>
      </c>
      <c r="C2350" t="s">
        <v>4759</v>
      </c>
      <c r="D2350" s="2" t="s">
        <v>52</v>
      </c>
      <c r="E2350" s="4" t="s">
        <v>46</v>
      </c>
      <c r="F2350" t="s">
        <v>80</v>
      </c>
      <c r="G2350">
        <v>2628</v>
      </c>
      <c r="H2350">
        <v>24719</v>
      </c>
      <c r="I2350">
        <v>56</v>
      </c>
      <c r="J2350">
        <v>13092</v>
      </c>
      <c r="K2350">
        <v>3582</v>
      </c>
      <c r="L2350">
        <v>21</v>
      </c>
      <c r="M2350">
        <v>4</v>
      </c>
      <c r="N2350" t="s">
        <v>37</v>
      </c>
      <c r="O2350" t="s">
        <v>80</v>
      </c>
    </row>
    <row r="2351" spans="1:15" x14ac:dyDescent="0.3">
      <c r="A2351" s="7">
        <v>19638</v>
      </c>
      <c r="B2351" s="6" t="s">
        <v>4760</v>
      </c>
      <c r="C2351" t="s">
        <v>4761</v>
      </c>
      <c r="D2351" s="2" t="s">
        <v>70</v>
      </c>
      <c r="E2351" s="4" t="s">
        <v>46</v>
      </c>
      <c r="F2351" t="s">
        <v>67</v>
      </c>
      <c r="G2351">
        <v>369</v>
      </c>
      <c r="H2351">
        <v>53044</v>
      </c>
      <c r="I2351">
        <v>3</v>
      </c>
      <c r="J2351">
        <v>2352</v>
      </c>
      <c r="K2351">
        <v>16744</v>
      </c>
      <c r="L2351">
        <v>41</v>
      </c>
      <c r="M2351">
        <v>2</v>
      </c>
      <c r="N2351" t="s">
        <v>37</v>
      </c>
      <c r="O2351" t="s">
        <v>49</v>
      </c>
    </row>
    <row r="2352" spans="1:15" x14ac:dyDescent="0.3">
      <c r="A2352" s="7">
        <v>19639</v>
      </c>
      <c r="B2352" s="6" t="s">
        <v>4762</v>
      </c>
      <c r="C2352" t="s">
        <v>4763</v>
      </c>
      <c r="D2352" s="2" t="s">
        <v>58</v>
      </c>
      <c r="E2352" s="4" t="s">
        <v>46</v>
      </c>
      <c r="F2352" t="s">
        <v>47</v>
      </c>
      <c r="G2352">
        <v>211</v>
      </c>
      <c r="H2352">
        <v>66063</v>
      </c>
      <c r="I2352">
        <v>10</v>
      </c>
      <c r="J2352">
        <v>2438</v>
      </c>
      <c r="K2352">
        <v>10071</v>
      </c>
      <c r="L2352">
        <v>66</v>
      </c>
      <c r="M2352">
        <v>1</v>
      </c>
      <c r="N2352" t="s">
        <v>48</v>
      </c>
      <c r="O2352" t="s">
        <v>76</v>
      </c>
    </row>
    <row r="2353" spans="1:15" x14ac:dyDescent="0.3">
      <c r="A2353" s="7">
        <v>19640</v>
      </c>
      <c r="B2353" s="6" t="s">
        <v>4764</v>
      </c>
      <c r="C2353" t="s">
        <v>4765</v>
      </c>
      <c r="D2353" s="2" t="s">
        <v>64</v>
      </c>
      <c r="E2353" s="4" t="s">
        <v>59</v>
      </c>
      <c r="F2353" t="s">
        <v>67</v>
      </c>
      <c r="G2353">
        <v>287</v>
      </c>
      <c r="H2353">
        <v>88411</v>
      </c>
      <c r="I2353">
        <v>8</v>
      </c>
      <c r="J2353">
        <v>4082</v>
      </c>
      <c r="K2353">
        <v>11659</v>
      </c>
      <c r="L2353">
        <v>65</v>
      </c>
      <c r="M2353">
        <v>3</v>
      </c>
      <c r="N2353" t="s">
        <v>48</v>
      </c>
      <c r="O2353" t="s">
        <v>73</v>
      </c>
    </row>
    <row r="2354" spans="1:15" x14ac:dyDescent="0.3">
      <c r="A2354" s="7">
        <v>19641</v>
      </c>
      <c r="B2354" s="6" t="s">
        <v>4766</v>
      </c>
      <c r="C2354" t="s">
        <v>4767</v>
      </c>
      <c r="D2354" s="2" t="s">
        <v>64</v>
      </c>
      <c r="E2354" s="4" t="s">
        <v>46</v>
      </c>
      <c r="F2354" t="s">
        <v>67</v>
      </c>
      <c r="G2354">
        <v>450</v>
      </c>
      <c r="H2354">
        <v>27265</v>
      </c>
      <c r="I2354">
        <v>12</v>
      </c>
      <c r="J2354">
        <v>3258</v>
      </c>
      <c r="K2354">
        <v>16814</v>
      </c>
      <c r="L2354">
        <v>40</v>
      </c>
      <c r="M2354">
        <v>2</v>
      </c>
      <c r="N2354" t="s">
        <v>48</v>
      </c>
      <c r="O2354" t="s">
        <v>76</v>
      </c>
    </row>
    <row r="2355" spans="1:15" x14ac:dyDescent="0.3">
      <c r="A2355" s="7">
        <v>19642</v>
      </c>
      <c r="B2355" s="6" t="s">
        <v>4768</v>
      </c>
      <c r="C2355" t="s">
        <v>4769</v>
      </c>
      <c r="D2355" s="2" t="s">
        <v>52</v>
      </c>
      <c r="E2355" s="4" t="s">
        <v>46</v>
      </c>
      <c r="F2355" t="s">
        <v>76</v>
      </c>
      <c r="G2355">
        <v>3174</v>
      </c>
      <c r="H2355">
        <v>86147</v>
      </c>
      <c r="I2355">
        <v>4</v>
      </c>
      <c r="J2355">
        <v>2118</v>
      </c>
      <c r="K2355">
        <v>23194</v>
      </c>
      <c r="L2355">
        <v>74</v>
      </c>
      <c r="M2355">
        <v>3</v>
      </c>
      <c r="N2355" t="s">
        <v>48</v>
      </c>
      <c r="O2355" t="s">
        <v>76</v>
      </c>
    </row>
    <row r="2356" spans="1:15" x14ac:dyDescent="0.3">
      <c r="A2356" s="7">
        <v>19643</v>
      </c>
      <c r="B2356" s="6" t="s">
        <v>4770</v>
      </c>
      <c r="C2356" t="s">
        <v>4771</v>
      </c>
      <c r="D2356" s="2" t="s">
        <v>52</v>
      </c>
      <c r="E2356" s="4" t="s">
        <v>46</v>
      </c>
      <c r="F2356" t="s">
        <v>76</v>
      </c>
      <c r="G2356">
        <v>2957</v>
      </c>
      <c r="H2356">
        <v>65809</v>
      </c>
      <c r="I2356">
        <v>7</v>
      </c>
      <c r="J2356">
        <v>1636</v>
      </c>
      <c r="K2356">
        <v>14491</v>
      </c>
      <c r="L2356">
        <v>70</v>
      </c>
      <c r="M2356">
        <v>2</v>
      </c>
      <c r="N2356" t="s">
        <v>37</v>
      </c>
      <c r="O2356" t="s">
        <v>76</v>
      </c>
    </row>
    <row r="2357" spans="1:15" x14ac:dyDescent="0.3">
      <c r="A2357" s="7">
        <v>19644</v>
      </c>
      <c r="B2357" s="6" t="s">
        <v>4772</v>
      </c>
      <c r="C2357" t="s">
        <v>4773</v>
      </c>
      <c r="D2357" s="2" t="s">
        <v>45</v>
      </c>
      <c r="E2357" s="4" t="s">
        <v>46</v>
      </c>
      <c r="F2357" t="s">
        <v>76</v>
      </c>
      <c r="G2357">
        <v>545</v>
      </c>
      <c r="H2357">
        <v>32768</v>
      </c>
      <c r="I2357">
        <v>14</v>
      </c>
      <c r="J2357">
        <v>1121</v>
      </c>
      <c r="K2357">
        <v>14460</v>
      </c>
      <c r="L2357">
        <v>76</v>
      </c>
      <c r="M2357">
        <v>2</v>
      </c>
      <c r="N2357" t="s">
        <v>32</v>
      </c>
      <c r="O2357" t="s">
        <v>49</v>
      </c>
    </row>
    <row r="2358" spans="1:15" x14ac:dyDescent="0.3">
      <c r="A2358" s="7">
        <v>19645</v>
      </c>
      <c r="B2358" s="6" t="s">
        <v>4774</v>
      </c>
      <c r="C2358" t="s">
        <v>4775</v>
      </c>
      <c r="D2358" s="2" t="s">
        <v>58</v>
      </c>
      <c r="E2358" s="4" t="s">
        <v>59</v>
      </c>
      <c r="F2358" t="s">
        <v>60</v>
      </c>
      <c r="G2358">
        <v>152</v>
      </c>
      <c r="H2358">
        <v>29802</v>
      </c>
      <c r="I2358">
        <v>7</v>
      </c>
      <c r="J2358">
        <v>254</v>
      </c>
      <c r="K2358">
        <v>26486</v>
      </c>
      <c r="L2358">
        <v>79</v>
      </c>
      <c r="M2358">
        <v>1</v>
      </c>
      <c r="N2358" t="s">
        <v>32</v>
      </c>
      <c r="O2358" t="s">
        <v>76</v>
      </c>
    </row>
    <row r="2359" spans="1:15" x14ac:dyDescent="0.3">
      <c r="A2359" s="7">
        <v>19646</v>
      </c>
      <c r="B2359" s="6" t="s">
        <v>4776</v>
      </c>
      <c r="C2359" t="s">
        <v>4777</v>
      </c>
      <c r="D2359" s="2" t="s">
        <v>52</v>
      </c>
      <c r="E2359" s="4" t="s">
        <v>59</v>
      </c>
      <c r="F2359" t="s">
        <v>54</v>
      </c>
      <c r="G2359">
        <v>1092</v>
      </c>
      <c r="H2359">
        <v>82168</v>
      </c>
      <c r="I2359">
        <v>41</v>
      </c>
      <c r="J2359">
        <v>3984</v>
      </c>
      <c r="K2359">
        <v>2636</v>
      </c>
      <c r="L2359">
        <v>20</v>
      </c>
      <c r="M2359">
        <v>7</v>
      </c>
      <c r="N2359" t="s">
        <v>48</v>
      </c>
      <c r="O2359" t="s">
        <v>55</v>
      </c>
    </row>
    <row r="2360" spans="1:15" x14ac:dyDescent="0.3">
      <c r="A2360" s="7">
        <v>19647</v>
      </c>
      <c r="B2360" s="6" t="s">
        <v>4778</v>
      </c>
      <c r="C2360" t="s">
        <v>4779</v>
      </c>
      <c r="D2360" s="2" t="s">
        <v>45</v>
      </c>
      <c r="E2360" s="4" t="s">
        <v>59</v>
      </c>
      <c r="F2360" t="s">
        <v>76</v>
      </c>
      <c r="G2360">
        <v>714</v>
      </c>
      <c r="H2360">
        <v>85368</v>
      </c>
      <c r="I2360">
        <v>16</v>
      </c>
      <c r="J2360">
        <v>1011</v>
      </c>
      <c r="K2360">
        <v>11274</v>
      </c>
      <c r="L2360">
        <v>52</v>
      </c>
      <c r="M2360">
        <v>3</v>
      </c>
      <c r="N2360" t="s">
        <v>48</v>
      </c>
      <c r="O2360" t="s">
        <v>76</v>
      </c>
    </row>
    <row r="2361" spans="1:15" x14ac:dyDescent="0.3">
      <c r="A2361" s="7">
        <v>19648</v>
      </c>
      <c r="B2361" s="6" t="s">
        <v>4780</v>
      </c>
      <c r="C2361" t="s">
        <v>4781</v>
      </c>
      <c r="D2361" s="2" t="s">
        <v>45</v>
      </c>
      <c r="E2361" s="4" t="s">
        <v>46</v>
      </c>
      <c r="F2361" t="s">
        <v>76</v>
      </c>
      <c r="G2361">
        <v>804</v>
      </c>
      <c r="H2361">
        <v>58661</v>
      </c>
      <c r="I2361">
        <v>21</v>
      </c>
      <c r="J2361">
        <v>1834</v>
      </c>
      <c r="K2361">
        <v>12925</v>
      </c>
      <c r="L2361">
        <v>59</v>
      </c>
      <c r="M2361">
        <v>2</v>
      </c>
      <c r="N2361" t="s">
        <v>48</v>
      </c>
      <c r="O2361" t="s">
        <v>76</v>
      </c>
    </row>
    <row r="2362" spans="1:15" x14ac:dyDescent="0.3">
      <c r="A2362" s="7">
        <v>19649</v>
      </c>
      <c r="B2362" s="6" t="s">
        <v>4782</v>
      </c>
      <c r="C2362" t="s">
        <v>4783</v>
      </c>
      <c r="D2362" s="2" t="s">
        <v>45</v>
      </c>
      <c r="E2362" s="4" t="s">
        <v>59</v>
      </c>
      <c r="F2362" t="s">
        <v>76</v>
      </c>
      <c r="G2362">
        <v>860</v>
      </c>
      <c r="H2362">
        <v>21936</v>
      </c>
      <c r="I2362">
        <v>13</v>
      </c>
      <c r="J2362">
        <v>1523</v>
      </c>
      <c r="K2362">
        <v>21055</v>
      </c>
      <c r="L2362">
        <v>64</v>
      </c>
      <c r="M2362">
        <v>3</v>
      </c>
      <c r="N2362" t="s">
        <v>32</v>
      </c>
      <c r="O2362" t="s">
        <v>47</v>
      </c>
    </row>
    <row r="2363" spans="1:15" x14ac:dyDescent="0.3">
      <c r="A2363" s="7">
        <v>19650</v>
      </c>
      <c r="B2363" s="6" t="s">
        <v>4784</v>
      </c>
      <c r="C2363" t="s">
        <v>4785</v>
      </c>
      <c r="D2363" s="2" t="s">
        <v>45</v>
      </c>
      <c r="E2363" s="4" t="s">
        <v>59</v>
      </c>
      <c r="F2363" t="s">
        <v>60</v>
      </c>
      <c r="G2363">
        <v>486</v>
      </c>
      <c r="H2363">
        <v>72419</v>
      </c>
      <c r="I2363">
        <v>7</v>
      </c>
      <c r="J2363">
        <v>1114</v>
      </c>
      <c r="K2363">
        <v>25839</v>
      </c>
      <c r="L2363">
        <v>93</v>
      </c>
      <c r="M2363">
        <v>2</v>
      </c>
      <c r="N2363" t="s">
        <v>48</v>
      </c>
      <c r="O2363" t="s">
        <v>60</v>
      </c>
    </row>
    <row r="2364" spans="1:15" x14ac:dyDescent="0.3">
      <c r="A2364" s="7">
        <v>19651</v>
      </c>
      <c r="B2364" s="6" t="s">
        <v>4786</v>
      </c>
      <c r="C2364" t="s">
        <v>4787</v>
      </c>
      <c r="D2364" s="2" t="s">
        <v>64</v>
      </c>
      <c r="E2364" s="4" t="s">
        <v>59</v>
      </c>
      <c r="F2364" t="s">
        <v>60</v>
      </c>
      <c r="G2364">
        <v>207</v>
      </c>
      <c r="H2364">
        <v>66421</v>
      </c>
      <c r="I2364">
        <v>13</v>
      </c>
      <c r="J2364">
        <v>1260</v>
      </c>
      <c r="K2364">
        <v>12643</v>
      </c>
      <c r="L2364">
        <v>94</v>
      </c>
      <c r="M2364">
        <v>2</v>
      </c>
      <c r="N2364" t="s">
        <v>61</v>
      </c>
      <c r="O2364" t="s">
        <v>60</v>
      </c>
    </row>
    <row r="2365" spans="1:15" x14ac:dyDescent="0.3">
      <c r="A2365" s="7">
        <v>19652</v>
      </c>
      <c r="B2365" s="6" t="s">
        <v>4788</v>
      </c>
      <c r="C2365" t="s">
        <v>4789</v>
      </c>
      <c r="D2365" s="2" t="s">
        <v>58</v>
      </c>
      <c r="E2365" s="4" t="s">
        <v>46</v>
      </c>
      <c r="F2365" t="s">
        <v>47</v>
      </c>
      <c r="G2365">
        <v>228</v>
      </c>
      <c r="H2365">
        <v>23859</v>
      </c>
      <c r="I2365">
        <v>8</v>
      </c>
      <c r="J2365">
        <v>4587</v>
      </c>
      <c r="K2365">
        <v>9321</v>
      </c>
      <c r="L2365">
        <v>65</v>
      </c>
      <c r="M2365">
        <v>0</v>
      </c>
      <c r="N2365" t="s">
        <v>61</v>
      </c>
      <c r="O2365" t="s">
        <v>49</v>
      </c>
    </row>
    <row r="2366" spans="1:15" x14ac:dyDescent="0.3">
      <c r="A2366" s="7">
        <v>19653</v>
      </c>
      <c r="B2366" s="6" t="s">
        <v>4790</v>
      </c>
      <c r="C2366" t="s">
        <v>4791</v>
      </c>
      <c r="D2366" s="2" t="s">
        <v>58</v>
      </c>
      <c r="E2366" s="4" t="s">
        <v>59</v>
      </c>
      <c r="F2366" t="s">
        <v>60</v>
      </c>
      <c r="G2366">
        <v>162</v>
      </c>
      <c r="H2366">
        <v>12381</v>
      </c>
      <c r="I2366">
        <v>15</v>
      </c>
      <c r="J2366">
        <v>1763</v>
      </c>
      <c r="K2366">
        <v>16903</v>
      </c>
      <c r="L2366">
        <v>77</v>
      </c>
      <c r="M2366">
        <v>2</v>
      </c>
      <c r="N2366" t="s">
        <v>32</v>
      </c>
      <c r="O2366" t="s">
        <v>60</v>
      </c>
    </row>
    <row r="2367" spans="1:15" x14ac:dyDescent="0.3">
      <c r="A2367" s="7">
        <v>19654</v>
      </c>
      <c r="B2367" s="6" t="s">
        <v>4792</v>
      </c>
      <c r="C2367" t="s">
        <v>4793</v>
      </c>
      <c r="D2367" s="2" t="s">
        <v>52</v>
      </c>
      <c r="E2367" s="4" t="s">
        <v>53</v>
      </c>
      <c r="F2367" t="s">
        <v>54</v>
      </c>
      <c r="G2367">
        <v>2267</v>
      </c>
      <c r="H2367">
        <v>80482</v>
      </c>
      <c r="I2367">
        <v>31</v>
      </c>
      <c r="J2367">
        <v>5554</v>
      </c>
      <c r="K2367">
        <v>1901</v>
      </c>
      <c r="L2367">
        <v>24</v>
      </c>
      <c r="M2367">
        <v>8</v>
      </c>
      <c r="N2367" t="s">
        <v>48</v>
      </c>
      <c r="O2367" t="s">
        <v>49</v>
      </c>
    </row>
    <row r="2368" spans="1:15" x14ac:dyDescent="0.3">
      <c r="A2368" s="7">
        <v>19655</v>
      </c>
      <c r="B2368" s="6" t="s">
        <v>4794</v>
      </c>
      <c r="C2368" t="s">
        <v>4795</v>
      </c>
      <c r="D2368" s="2" t="s">
        <v>58</v>
      </c>
      <c r="E2368" s="4" t="s">
        <v>59</v>
      </c>
      <c r="F2368" t="s">
        <v>60</v>
      </c>
      <c r="G2368">
        <v>160</v>
      </c>
      <c r="H2368">
        <v>22179</v>
      </c>
      <c r="I2368">
        <v>5</v>
      </c>
      <c r="J2368">
        <v>1600</v>
      </c>
      <c r="K2368">
        <v>26860</v>
      </c>
      <c r="L2368">
        <v>87</v>
      </c>
      <c r="M2368">
        <v>1</v>
      </c>
      <c r="N2368" t="s">
        <v>61</v>
      </c>
      <c r="O2368" t="s">
        <v>60</v>
      </c>
    </row>
    <row r="2369" spans="1:15" x14ac:dyDescent="0.3">
      <c r="A2369" s="7">
        <v>19656</v>
      </c>
      <c r="B2369" s="6" t="s">
        <v>4796</v>
      </c>
      <c r="C2369" t="s">
        <v>4797</v>
      </c>
      <c r="D2369" s="2" t="s">
        <v>79</v>
      </c>
      <c r="E2369" s="4" t="s">
        <v>46</v>
      </c>
      <c r="F2369" t="s">
        <v>76</v>
      </c>
      <c r="G2369">
        <v>3816</v>
      </c>
      <c r="H2369">
        <v>54034</v>
      </c>
      <c r="I2369">
        <v>17</v>
      </c>
      <c r="J2369">
        <v>2158</v>
      </c>
      <c r="K2369">
        <v>10024</v>
      </c>
      <c r="L2369">
        <v>68</v>
      </c>
      <c r="M2369">
        <v>1</v>
      </c>
      <c r="N2369" t="s">
        <v>61</v>
      </c>
      <c r="O2369" t="s">
        <v>76</v>
      </c>
    </row>
    <row r="2370" spans="1:15" x14ac:dyDescent="0.3">
      <c r="A2370" s="7">
        <v>19657</v>
      </c>
      <c r="B2370" s="6" t="s">
        <v>4798</v>
      </c>
      <c r="C2370" t="s">
        <v>4799</v>
      </c>
      <c r="D2370" s="2" t="s">
        <v>79</v>
      </c>
      <c r="E2370" s="4" t="s">
        <v>46</v>
      </c>
      <c r="F2370" t="s">
        <v>76</v>
      </c>
      <c r="G2370">
        <v>932</v>
      </c>
      <c r="H2370">
        <v>84526</v>
      </c>
      <c r="I2370">
        <v>13</v>
      </c>
      <c r="J2370">
        <v>1563</v>
      </c>
      <c r="K2370">
        <v>16050</v>
      </c>
      <c r="L2370">
        <v>71</v>
      </c>
      <c r="M2370">
        <v>3</v>
      </c>
      <c r="N2370" t="s">
        <v>48</v>
      </c>
      <c r="O2370" t="s">
        <v>49</v>
      </c>
    </row>
    <row r="2371" spans="1:15" x14ac:dyDescent="0.3">
      <c r="A2371" s="7">
        <v>19658</v>
      </c>
      <c r="B2371" s="6" t="s">
        <v>4800</v>
      </c>
      <c r="C2371" t="s">
        <v>4801</v>
      </c>
      <c r="D2371" s="2" t="s">
        <v>58</v>
      </c>
      <c r="E2371" s="4" t="s">
        <v>59</v>
      </c>
      <c r="F2371" t="s">
        <v>60</v>
      </c>
      <c r="G2371">
        <v>103</v>
      </c>
      <c r="H2371">
        <v>47461</v>
      </c>
      <c r="I2371">
        <v>17</v>
      </c>
      <c r="J2371">
        <v>1238</v>
      </c>
      <c r="K2371">
        <v>13798</v>
      </c>
      <c r="L2371">
        <v>79</v>
      </c>
      <c r="M2371">
        <v>1</v>
      </c>
      <c r="N2371" t="s">
        <v>32</v>
      </c>
      <c r="O2371" t="s">
        <v>60</v>
      </c>
    </row>
    <row r="2372" spans="1:15" x14ac:dyDescent="0.3">
      <c r="A2372" s="7">
        <v>19659</v>
      </c>
      <c r="B2372" s="6" t="s">
        <v>4802</v>
      </c>
      <c r="C2372" t="s">
        <v>4803</v>
      </c>
      <c r="D2372" s="2" t="s">
        <v>64</v>
      </c>
      <c r="E2372" s="4" t="s">
        <v>46</v>
      </c>
      <c r="F2372" t="s">
        <v>67</v>
      </c>
      <c r="G2372">
        <v>356</v>
      </c>
      <c r="H2372">
        <v>75245</v>
      </c>
      <c r="I2372">
        <v>11</v>
      </c>
      <c r="J2372">
        <v>3918</v>
      </c>
      <c r="K2372">
        <v>18051</v>
      </c>
      <c r="L2372">
        <v>43</v>
      </c>
      <c r="M2372">
        <v>1</v>
      </c>
      <c r="N2372" t="s">
        <v>37</v>
      </c>
      <c r="O2372" t="s">
        <v>47</v>
      </c>
    </row>
    <row r="2373" spans="1:15" x14ac:dyDescent="0.3">
      <c r="A2373" s="7">
        <v>19660</v>
      </c>
      <c r="B2373" s="6" t="s">
        <v>4804</v>
      </c>
      <c r="C2373" t="s">
        <v>4805</v>
      </c>
      <c r="D2373" s="2" t="s">
        <v>58</v>
      </c>
      <c r="E2373" s="4" t="s">
        <v>46</v>
      </c>
      <c r="F2373" t="s">
        <v>47</v>
      </c>
      <c r="G2373">
        <v>217</v>
      </c>
      <c r="H2373">
        <v>88002</v>
      </c>
      <c r="I2373">
        <v>9</v>
      </c>
      <c r="J2373">
        <v>5123</v>
      </c>
      <c r="K2373">
        <v>10987</v>
      </c>
      <c r="L2373">
        <v>53</v>
      </c>
      <c r="M2373">
        <v>1</v>
      </c>
      <c r="N2373" t="s">
        <v>37</v>
      </c>
      <c r="O2373" t="s">
        <v>47</v>
      </c>
    </row>
    <row r="2374" spans="1:15" x14ac:dyDescent="0.3">
      <c r="A2374" s="7">
        <v>19661</v>
      </c>
      <c r="B2374" s="6" t="s">
        <v>4806</v>
      </c>
      <c r="C2374" t="s">
        <v>4807</v>
      </c>
      <c r="D2374" s="2" t="s">
        <v>45</v>
      </c>
      <c r="E2374" s="4" t="s">
        <v>46</v>
      </c>
      <c r="F2374" t="s">
        <v>47</v>
      </c>
      <c r="G2374">
        <v>979</v>
      </c>
      <c r="H2374">
        <v>44714</v>
      </c>
      <c r="I2374">
        <v>8</v>
      </c>
      <c r="J2374">
        <v>3325</v>
      </c>
      <c r="K2374">
        <v>9991</v>
      </c>
      <c r="L2374">
        <v>61</v>
      </c>
      <c r="M2374">
        <v>0</v>
      </c>
      <c r="N2374" t="s">
        <v>32</v>
      </c>
      <c r="O2374" t="s">
        <v>49</v>
      </c>
    </row>
    <row r="2375" spans="1:15" x14ac:dyDescent="0.3">
      <c r="A2375" s="7">
        <v>19662</v>
      </c>
      <c r="B2375" s="6" t="s">
        <v>4808</v>
      </c>
      <c r="C2375" t="s">
        <v>4809</v>
      </c>
      <c r="D2375" s="2" t="s">
        <v>52</v>
      </c>
      <c r="E2375" s="4" t="s">
        <v>46</v>
      </c>
      <c r="F2375" t="s">
        <v>76</v>
      </c>
      <c r="G2375">
        <v>3260</v>
      </c>
      <c r="H2375">
        <v>10766</v>
      </c>
      <c r="I2375">
        <v>23</v>
      </c>
      <c r="J2375">
        <v>2331</v>
      </c>
      <c r="K2375">
        <v>12731</v>
      </c>
      <c r="L2375">
        <v>60</v>
      </c>
      <c r="M2375">
        <v>3</v>
      </c>
      <c r="N2375" t="s">
        <v>32</v>
      </c>
      <c r="O2375" t="s">
        <v>49</v>
      </c>
    </row>
    <row r="2376" spans="1:15" x14ac:dyDescent="0.3">
      <c r="A2376" s="7">
        <v>19663</v>
      </c>
      <c r="B2376" s="6" t="s">
        <v>4810</v>
      </c>
      <c r="C2376" t="s">
        <v>4811</v>
      </c>
      <c r="D2376" s="2" t="s">
        <v>45</v>
      </c>
      <c r="E2376" s="4" t="s">
        <v>59</v>
      </c>
      <c r="F2376" t="s">
        <v>60</v>
      </c>
      <c r="G2376">
        <v>841</v>
      </c>
      <c r="H2376">
        <v>52831</v>
      </c>
      <c r="I2376">
        <v>18</v>
      </c>
      <c r="J2376">
        <v>742</v>
      </c>
      <c r="K2376">
        <v>22619</v>
      </c>
      <c r="L2376">
        <v>81</v>
      </c>
      <c r="M2376">
        <v>2</v>
      </c>
      <c r="N2376" t="s">
        <v>32</v>
      </c>
      <c r="O2376" t="s">
        <v>60</v>
      </c>
    </row>
    <row r="2377" spans="1:15" x14ac:dyDescent="0.3">
      <c r="A2377" s="7">
        <v>19664</v>
      </c>
      <c r="B2377" s="6" t="s">
        <v>4812</v>
      </c>
      <c r="C2377" t="s">
        <v>4813</v>
      </c>
      <c r="D2377" s="2" t="s">
        <v>58</v>
      </c>
      <c r="E2377" s="4" t="s">
        <v>59</v>
      </c>
      <c r="F2377" t="s">
        <v>60</v>
      </c>
      <c r="G2377">
        <v>66</v>
      </c>
      <c r="H2377">
        <v>47115</v>
      </c>
      <c r="I2377">
        <v>6</v>
      </c>
      <c r="J2377">
        <v>783</v>
      </c>
      <c r="K2377">
        <v>18727</v>
      </c>
      <c r="L2377">
        <v>100</v>
      </c>
      <c r="M2377">
        <v>2</v>
      </c>
      <c r="N2377" t="s">
        <v>48</v>
      </c>
      <c r="O2377" t="s">
        <v>60</v>
      </c>
    </row>
    <row r="2378" spans="1:15" x14ac:dyDescent="0.3">
      <c r="A2378" s="7">
        <v>19665</v>
      </c>
      <c r="B2378" s="6" t="s">
        <v>4814</v>
      </c>
      <c r="C2378" t="s">
        <v>4815</v>
      </c>
      <c r="D2378" s="2" t="s">
        <v>52</v>
      </c>
      <c r="E2378" s="4" t="s">
        <v>46</v>
      </c>
      <c r="F2378" t="s">
        <v>76</v>
      </c>
      <c r="G2378">
        <v>1454</v>
      </c>
      <c r="H2378">
        <v>47944</v>
      </c>
      <c r="I2378">
        <v>20</v>
      </c>
      <c r="J2378">
        <v>1124</v>
      </c>
      <c r="K2378">
        <v>11925</v>
      </c>
      <c r="L2378">
        <v>67</v>
      </c>
      <c r="M2378">
        <v>2</v>
      </c>
      <c r="N2378" t="s">
        <v>48</v>
      </c>
      <c r="O2378" t="s">
        <v>49</v>
      </c>
    </row>
    <row r="2379" spans="1:15" x14ac:dyDescent="0.3">
      <c r="A2379" s="7">
        <v>19666</v>
      </c>
      <c r="B2379" s="6" t="s">
        <v>4816</v>
      </c>
      <c r="C2379" t="s">
        <v>4817</v>
      </c>
      <c r="D2379" s="2" t="s">
        <v>45</v>
      </c>
      <c r="E2379" s="4" t="s">
        <v>46</v>
      </c>
      <c r="F2379" t="s">
        <v>47</v>
      </c>
      <c r="G2379">
        <v>597</v>
      </c>
      <c r="H2379">
        <v>25343</v>
      </c>
      <c r="I2379">
        <v>6</v>
      </c>
      <c r="J2379">
        <v>6125</v>
      </c>
      <c r="K2379">
        <v>11438</v>
      </c>
      <c r="L2379">
        <v>64</v>
      </c>
      <c r="M2379">
        <v>0</v>
      </c>
      <c r="N2379" t="s">
        <v>48</v>
      </c>
      <c r="O2379" t="s">
        <v>49</v>
      </c>
    </row>
    <row r="2380" spans="1:15" x14ac:dyDescent="0.3">
      <c r="A2380" s="7">
        <v>19667</v>
      </c>
      <c r="B2380" s="6" t="s">
        <v>4818</v>
      </c>
      <c r="C2380" t="s">
        <v>4819</v>
      </c>
      <c r="D2380" s="2" t="s">
        <v>45</v>
      </c>
      <c r="E2380" s="4" t="s">
        <v>46</v>
      </c>
      <c r="F2380" t="s">
        <v>67</v>
      </c>
      <c r="G2380">
        <v>345</v>
      </c>
      <c r="H2380">
        <v>76068</v>
      </c>
      <c r="I2380">
        <v>12</v>
      </c>
      <c r="J2380">
        <v>4091</v>
      </c>
      <c r="K2380">
        <v>17980</v>
      </c>
      <c r="L2380">
        <v>64</v>
      </c>
      <c r="M2380">
        <v>3</v>
      </c>
      <c r="N2380" t="s">
        <v>32</v>
      </c>
      <c r="O2380" t="s">
        <v>49</v>
      </c>
    </row>
    <row r="2381" spans="1:15" x14ac:dyDescent="0.3">
      <c r="A2381" s="7">
        <v>19668</v>
      </c>
      <c r="B2381" s="6" t="s">
        <v>4820</v>
      </c>
      <c r="C2381" t="s">
        <v>4821</v>
      </c>
      <c r="D2381" s="2" t="s">
        <v>58</v>
      </c>
      <c r="E2381" s="4" t="s">
        <v>59</v>
      </c>
      <c r="F2381" t="s">
        <v>60</v>
      </c>
      <c r="G2381">
        <v>123</v>
      </c>
      <c r="H2381">
        <v>24661</v>
      </c>
      <c r="I2381">
        <v>3</v>
      </c>
      <c r="J2381">
        <v>1338</v>
      </c>
      <c r="K2381">
        <v>15212</v>
      </c>
      <c r="L2381">
        <v>87</v>
      </c>
      <c r="M2381">
        <v>2</v>
      </c>
      <c r="N2381" t="s">
        <v>48</v>
      </c>
      <c r="O2381" t="s">
        <v>60</v>
      </c>
    </row>
    <row r="2382" spans="1:15" x14ac:dyDescent="0.3">
      <c r="A2382" s="7">
        <v>19669</v>
      </c>
      <c r="B2382" s="6" t="s">
        <v>4822</v>
      </c>
      <c r="C2382" t="s">
        <v>4823</v>
      </c>
      <c r="D2382" s="2" t="s">
        <v>64</v>
      </c>
      <c r="E2382" s="4" t="s">
        <v>46</v>
      </c>
      <c r="F2382" t="s">
        <v>60</v>
      </c>
      <c r="G2382">
        <v>137</v>
      </c>
      <c r="H2382">
        <v>83467</v>
      </c>
      <c r="I2382">
        <v>16</v>
      </c>
      <c r="J2382">
        <v>208</v>
      </c>
      <c r="K2382">
        <v>23470</v>
      </c>
      <c r="L2382">
        <v>94</v>
      </c>
      <c r="M2382">
        <v>2</v>
      </c>
      <c r="N2382" t="s">
        <v>32</v>
      </c>
      <c r="O2382" t="s">
        <v>60</v>
      </c>
    </row>
    <row r="2383" spans="1:15" x14ac:dyDescent="0.3">
      <c r="A2383" s="7">
        <v>19670</v>
      </c>
      <c r="B2383" s="6" t="s">
        <v>4824</v>
      </c>
      <c r="C2383" t="s">
        <v>4825</v>
      </c>
      <c r="D2383" s="2" t="s">
        <v>52</v>
      </c>
      <c r="E2383" s="4" t="s">
        <v>46</v>
      </c>
      <c r="F2383" t="s">
        <v>80</v>
      </c>
      <c r="G2383">
        <v>4653</v>
      </c>
      <c r="H2383">
        <v>55606</v>
      </c>
      <c r="I2383">
        <v>58</v>
      </c>
      <c r="J2383">
        <v>26516</v>
      </c>
      <c r="K2383">
        <v>4434</v>
      </c>
      <c r="L2383">
        <v>14</v>
      </c>
      <c r="M2383">
        <v>3</v>
      </c>
      <c r="N2383" t="s">
        <v>37</v>
      </c>
      <c r="O2383" t="s">
        <v>47</v>
      </c>
    </row>
    <row r="2384" spans="1:15" x14ac:dyDescent="0.3">
      <c r="A2384" s="7">
        <v>19671</v>
      </c>
      <c r="B2384" s="6" t="s">
        <v>4826</v>
      </c>
      <c r="C2384" t="s">
        <v>4827</v>
      </c>
      <c r="D2384" s="2" t="s">
        <v>58</v>
      </c>
      <c r="E2384" s="4" t="s">
        <v>59</v>
      </c>
      <c r="F2384" t="s">
        <v>60</v>
      </c>
      <c r="G2384">
        <v>181</v>
      </c>
      <c r="H2384">
        <v>28613</v>
      </c>
      <c r="I2384">
        <v>13</v>
      </c>
      <c r="J2384">
        <v>1479</v>
      </c>
      <c r="K2384">
        <v>20148</v>
      </c>
      <c r="L2384">
        <v>88</v>
      </c>
      <c r="M2384">
        <v>1</v>
      </c>
      <c r="N2384" t="s">
        <v>48</v>
      </c>
      <c r="O2384" t="s">
        <v>60</v>
      </c>
    </row>
    <row r="2385" spans="1:15" x14ac:dyDescent="0.3">
      <c r="A2385" s="7">
        <v>19672</v>
      </c>
      <c r="B2385" s="6" t="s">
        <v>4828</v>
      </c>
      <c r="C2385" t="s">
        <v>4829</v>
      </c>
      <c r="D2385" s="2" t="s">
        <v>58</v>
      </c>
      <c r="E2385" s="4" t="s">
        <v>46</v>
      </c>
      <c r="F2385" t="s">
        <v>60</v>
      </c>
      <c r="G2385">
        <v>134</v>
      </c>
      <c r="H2385">
        <v>80417</v>
      </c>
      <c r="I2385">
        <v>14</v>
      </c>
      <c r="J2385">
        <v>712</v>
      </c>
      <c r="K2385">
        <v>22742</v>
      </c>
      <c r="L2385">
        <v>96</v>
      </c>
      <c r="M2385">
        <v>1</v>
      </c>
      <c r="N2385" t="s">
        <v>48</v>
      </c>
      <c r="O2385" t="s">
        <v>60</v>
      </c>
    </row>
    <row r="2386" spans="1:15" x14ac:dyDescent="0.3">
      <c r="A2386" s="7">
        <v>19673</v>
      </c>
      <c r="B2386" s="6" t="s">
        <v>4830</v>
      </c>
      <c r="C2386" t="s">
        <v>4831</v>
      </c>
      <c r="D2386" s="2" t="s">
        <v>70</v>
      </c>
      <c r="E2386" s="4" t="s">
        <v>46</v>
      </c>
      <c r="F2386" t="s">
        <v>47</v>
      </c>
      <c r="G2386">
        <v>324</v>
      </c>
      <c r="H2386">
        <v>41413</v>
      </c>
      <c r="I2386">
        <v>5</v>
      </c>
      <c r="J2386">
        <v>5053</v>
      </c>
      <c r="K2386">
        <v>10065</v>
      </c>
      <c r="L2386">
        <v>65</v>
      </c>
      <c r="M2386">
        <v>0</v>
      </c>
      <c r="N2386" t="s">
        <v>48</v>
      </c>
      <c r="O2386" t="s">
        <v>73</v>
      </c>
    </row>
    <row r="2387" spans="1:15" x14ac:dyDescent="0.3">
      <c r="A2387" s="7">
        <v>19674</v>
      </c>
      <c r="B2387" s="6" t="s">
        <v>4832</v>
      </c>
      <c r="C2387" t="s">
        <v>4833</v>
      </c>
      <c r="D2387" s="2" t="s">
        <v>52</v>
      </c>
      <c r="E2387" s="4" t="s">
        <v>46</v>
      </c>
      <c r="F2387" t="s">
        <v>80</v>
      </c>
      <c r="G2387">
        <v>4093</v>
      </c>
      <c r="H2387">
        <v>87095</v>
      </c>
      <c r="I2387">
        <v>46</v>
      </c>
      <c r="J2387">
        <v>9813</v>
      </c>
      <c r="K2387">
        <v>1765</v>
      </c>
      <c r="L2387">
        <v>22</v>
      </c>
      <c r="M2387">
        <v>6</v>
      </c>
      <c r="N2387" t="s">
        <v>48</v>
      </c>
      <c r="O2387" t="s">
        <v>47</v>
      </c>
    </row>
    <row r="2388" spans="1:15" x14ac:dyDescent="0.3">
      <c r="A2388" s="7">
        <v>19675</v>
      </c>
      <c r="B2388" s="6" t="s">
        <v>4834</v>
      </c>
      <c r="C2388" t="s">
        <v>4835</v>
      </c>
      <c r="D2388" s="2" t="s">
        <v>52</v>
      </c>
      <c r="E2388" s="4" t="s">
        <v>46</v>
      </c>
      <c r="F2388" t="s">
        <v>67</v>
      </c>
      <c r="G2388">
        <v>1181</v>
      </c>
      <c r="H2388">
        <v>25027</v>
      </c>
      <c r="I2388">
        <v>1</v>
      </c>
      <c r="J2388">
        <v>1941</v>
      </c>
      <c r="K2388">
        <v>19619</v>
      </c>
      <c r="L2388">
        <v>63</v>
      </c>
      <c r="M2388">
        <v>1</v>
      </c>
      <c r="N2388" t="s">
        <v>48</v>
      </c>
      <c r="O2388" t="s">
        <v>47</v>
      </c>
    </row>
    <row r="2389" spans="1:15" x14ac:dyDescent="0.3">
      <c r="A2389" s="7">
        <v>19676</v>
      </c>
      <c r="B2389" s="6" t="s">
        <v>4836</v>
      </c>
      <c r="C2389" t="s">
        <v>4837</v>
      </c>
      <c r="D2389" s="2" t="s">
        <v>45</v>
      </c>
      <c r="E2389" s="4" t="s">
        <v>59</v>
      </c>
      <c r="F2389" t="s">
        <v>76</v>
      </c>
      <c r="G2389">
        <v>981</v>
      </c>
      <c r="H2389">
        <v>89267</v>
      </c>
      <c r="I2389">
        <v>15</v>
      </c>
      <c r="J2389">
        <v>2123</v>
      </c>
      <c r="K2389">
        <v>15969</v>
      </c>
      <c r="L2389">
        <v>84</v>
      </c>
      <c r="M2389">
        <v>1</v>
      </c>
      <c r="N2389" t="s">
        <v>48</v>
      </c>
      <c r="O2389" t="s">
        <v>76</v>
      </c>
    </row>
    <row r="2390" spans="1:15" x14ac:dyDescent="0.3">
      <c r="A2390" s="7">
        <v>19677</v>
      </c>
      <c r="B2390" s="6" t="s">
        <v>4838</v>
      </c>
      <c r="C2390" t="s">
        <v>4839</v>
      </c>
      <c r="D2390" s="2" t="s">
        <v>52</v>
      </c>
      <c r="E2390" s="4" t="s">
        <v>46</v>
      </c>
      <c r="F2390" t="s">
        <v>47</v>
      </c>
      <c r="G2390">
        <v>900</v>
      </c>
      <c r="H2390">
        <v>19519</v>
      </c>
      <c r="I2390">
        <v>13</v>
      </c>
      <c r="J2390">
        <v>4120</v>
      </c>
      <c r="K2390">
        <v>10380</v>
      </c>
      <c r="L2390">
        <v>52</v>
      </c>
      <c r="M2390">
        <v>1</v>
      </c>
      <c r="N2390" t="s">
        <v>48</v>
      </c>
      <c r="O2390" t="s">
        <v>73</v>
      </c>
    </row>
    <row r="2391" spans="1:15" x14ac:dyDescent="0.3">
      <c r="A2391" s="7">
        <v>19678</v>
      </c>
      <c r="B2391" s="6" t="s">
        <v>4840</v>
      </c>
      <c r="C2391" t="s">
        <v>4841</v>
      </c>
      <c r="D2391" s="2" t="s">
        <v>52</v>
      </c>
      <c r="E2391" s="4" t="s">
        <v>46</v>
      </c>
      <c r="F2391" t="s">
        <v>54</v>
      </c>
      <c r="G2391">
        <v>3085</v>
      </c>
      <c r="H2391">
        <v>40289</v>
      </c>
      <c r="I2391">
        <v>22</v>
      </c>
      <c r="J2391">
        <v>16684</v>
      </c>
      <c r="K2391">
        <v>2904</v>
      </c>
      <c r="L2391">
        <v>6</v>
      </c>
      <c r="M2391">
        <v>4</v>
      </c>
      <c r="N2391" t="s">
        <v>48</v>
      </c>
      <c r="O2391" t="s">
        <v>55</v>
      </c>
    </row>
    <row r="2392" spans="1:15" x14ac:dyDescent="0.3">
      <c r="A2392" s="7">
        <v>19679</v>
      </c>
      <c r="B2392" s="6" t="s">
        <v>4842</v>
      </c>
      <c r="C2392" t="s">
        <v>4843</v>
      </c>
      <c r="D2392" s="2" t="s">
        <v>52</v>
      </c>
      <c r="E2392" s="4" t="s">
        <v>59</v>
      </c>
      <c r="F2392" t="s">
        <v>80</v>
      </c>
      <c r="G2392">
        <v>3970</v>
      </c>
      <c r="H2392">
        <v>55674</v>
      </c>
      <c r="I2392">
        <v>43</v>
      </c>
      <c r="J2392">
        <v>38400</v>
      </c>
      <c r="K2392">
        <v>1238</v>
      </c>
      <c r="L2392">
        <v>20</v>
      </c>
      <c r="M2392">
        <v>3</v>
      </c>
      <c r="N2392" t="s">
        <v>48</v>
      </c>
      <c r="O2392" t="s">
        <v>80</v>
      </c>
    </row>
    <row r="2393" spans="1:15" x14ac:dyDescent="0.3">
      <c r="A2393" s="7">
        <v>19680</v>
      </c>
      <c r="B2393" s="6" t="s">
        <v>4844</v>
      </c>
      <c r="C2393" t="s">
        <v>4845</v>
      </c>
      <c r="D2393" s="2" t="s">
        <v>58</v>
      </c>
      <c r="E2393" s="4" t="s">
        <v>59</v>
      </c>
      <c r="F2393" t="s">
        <v>60</v>
      </c>
      <c r="G2393">
        <v>122</v>
      </c>
      <c r="H2393">
        <v>25343</v>
      </c>
      <c r="I2393">
        <v>18</v>
      </c>
      <c r="J2393">
        <v>1632</v>
      </c>
      <c r="K2393">
        <v>12118</v>
      </c>
      <c r="L2393">
        <v>78</v>
      </c>
      <c r="M2393">
        <v>1</v>
      </c>
      <c r="N2393" t="s">
        <v>48</v>
      </c>
      <c r="O2393" t="s">
        <v>60</v>
      </c>
    </row>
    <row r="2394" spans="1:15" x14ac:dyDescent="0.3">
      <c r="A2394" s="7">
        <v>19681</v>
      </c>
      <c r="B2394" s="6" t="s">
        <v>4846</v>
      </c>
      <c r="C2394" t="s">
        <v>4847</v>
      </c>
      <c r="D2394" s="2" t="s">
        <v>52</v>
      </c>
      <c r="E2394" s="4" t="s">
        <v>59</v>
      </c>
      <c r="F2394" t="s">
        <v>76</v>
      </c>
      <c r="G2394">
        <v>1295</v>
      </c>
      <c r="H2394">
        <v>39044</v>
      </c>
      <c r="I2394">
        <v>10</v>
      </c>
      <c r="J2394">
        <v>1865</v>
      </c>
      <c r="K2394">
        <v>21403</v>
      </c>
      <c r="L2394">
        <v>60</v>
      </c>
      <c r="M2394">
        <v>1</v>
      </c>
      <c r="N2394" t="s">
        <v>48</v>
      </c>
      <c r="O2394" t="s">
        <v>49</v>
      </c>
    </row>
    <row r="2395" spans="1:15" x14ac:dyDescent="0.3">
      <c r="A2395" s="7">
        <v>19682</v>
      </c>
      <c r="B2395" s="6" t="s">
        <v>4848</v>
      </c>
      <c r="C2395" t="s">
        <v>4849</v>
      </c>
      <c r="D2395" s="2" t="s">
        <v>52</v>
      </c>
      <c r="E2395" s="4" t="s">
        <v>46</v>
      </c>
      <c r="F2395" t="s">
        <v>67</v>
      </c>
      <c r="G2395">
        <v>1692</v>
      </c>
      <c r="H2395">
        <v>39026</v>
      </c>
      <c r="I2395">
        <v>6</v>
      </c>
      <c r="J2395">
        <v>2733</v>
      </c>
      <c r="K2395">
        <v>19425</v>
      </c>
      <c r="L2395">
        <v>51</v>
      </c>
      <c r="M2395">
        <v>2</v>
      </c>
      <c r="N2395" t="s">
        <v>48</v>
      </c>
      <c r="O2395" t="s">
        <v>49</v>
      </c>
    </row>
    <row r="2396" spans="1:15" x14ac:dyDescent="0.3">
      <c r="A2396" s="7">
        <v>19683</v>
      </c>
      <c r="B2396" s="6" t="s">
        <v>4850</v>
      </c>
      <c r="C2396" t="s">
        <v>4851</v>
      </c>
      <c r="D2396" s="2" t="s">
        <v>52</v>
      </c>
      <c r="E2396" s="4" t="s">
        <v>46</v>
      </c>
      <c r="F2396" t="s">
        <v>80</v>
      </c>
      <c r="G2396">
        <v>2855</v>
      </c>
      <c r="H2396">
        <v>88954</v>
      </c>
      <c r="I2396">
        <v>52</v>
      </c>
      <c r="J2396">
        <v>39414</v>
      </c>
      <c r="K2396">
        <v>1987</v>
      </c>
      <c r="L2396">
        <v>17</v>
      </c>
      <c r="M2396">
        <v>5</v>
      </c>
      <c r="N2396" t="s">
        <v>37</v>
      </c>
      <c r="O2396" t="s">
        <v>54</v>
      </c>
    </row>
    <row r="2397" spans="1:15" x14ac:dyDescent="0.3">
      <c r="A2397" s="7">
        <v>19684</v>
      </c>
      <c r="B2397" s="6" t="s">
        <v>4852</v>
      </c>
      <c r="C2397" t="s">
        <v>4853</v>
      </c>
      <c r="D2397" s="2" t="s">
        <v>45</v>
      </c>
      <c r="E2397" s="4" t="s">
        <v>59</v>
      </c>
      <c r="F2397" t="s">
        <v>60</v>
      </c>
      <c r="G2397">
        <v>361</v>
      </c>
      <c r="H2397">
        <v>81093</v>
      </c>
      <c r="I2397">
        <v>18</v>
      </c>
      <c r="J2397">
        <v>1553</v>
      </c>
      <c r="K2397">
        <v>15446</v>
      </c>
      <c r="L2397">
        <v>75</v>
      </c>
      <c r="M2397">
        <v>2</v>
      </c>
      <c r="N2397" t="s">
        <v>61</v>
      </c>
      <c r="O2397" t="s">
        <v>60</v>
      </c>
    </row>
    <row r="2398" spans="1:15" x14ac:dyDescent="0.3">
      <c r="A2398" s="7">
        <v>19685</v>
      </c>
      <c r="B2398" s="6" t="s">
        <v>4854</v>
      </c>
      <c r="C2398" t="s">
        <v>4855</v>
      </c>
      <c r="D2398" s="2" t="s">
        <v>58</v>
      </c>
      <c r="E2398" s="4" t="s">
        <v>59</v>
      </c>
      <c r="F2398" t="s">
        <v>60</v>
      </c>
      <c r="G2398">
        <v>137</v>
      </c>
      <c r="H2398">
        <v>80482</v>
      </c>
      <c r="I2398">
        <v>17</v>
      </c>
      <c r="J2398">
        <v>526</v>
      </c>
      <c r="K2398">
        <v>20449</v>
      </c>
      <c r="L2398">
        <v>90</v>
      </c>
      <c r="M2398">
        <v>1</v>
      </c>
      <c r="N2398" t="s">
        <v>32</v>
      </c>
      <c r="O2398" t="s">
        <v>60</v>
      </c>
    </row>
    <row r="2399" spans="1:15" x14ac:dyDescent="0.3">
      <c r="A2399" s="7">
        <v>19686</v>
      </c>
      <c r="B2399" s="6" t="s">
        <v>4856</v>
      </c>
      <c r="C2399" t="s">
        <v>4857</v>
      </c>
      <c r="D2399" s="2" t="s">
        <v>58</v>
      </c>
      <c r="E2399" s="4" t="s">
        <v>59</v>
      </c>
      <c r="F2399" t="s">
        <v>60</v>
      </c>
      <c r="G2399">
        <v>105</v>
      </c>
      <c r="H2399">
        <v>22320</v>
      </c>
      <c r="I2399">
        <v>6</v>
      </c>
      <c r="J2399">
        <v>1610</v>
      </c>
      <c r="K2399">
        <v>27725</v>
      </c>
      <c r="L2399">
        <v>92</v>
      </c>
      <c r="M2399">
        <v>2</v>
      </c>
      <c r="N2399" t="s">
        <v>32</v>
      </c>
      <c r="O2399" t="s">
        <v>60</v>
      </c>
    </row>
    <row r="2400" spans="1:15" x14ac:dyDescent="0.3">
      <c r="A2400" s="7">
        <v>19687</v>
      </c>
      <c r="B2400" s="6" t="s">
        <v>4858</v>
      </c>
      <c r="C2400" t="s">
        <v>4859</v>
      </c>
      <c r="D2400" s="2" t="s">
        <v>58</v>
      </c>
      <c r="E2400" s="4" t="s">
        <v>59</v>
      </c>
      <c r="F2400" t="s">
        <v>60</v>
      </c>
      <c r="G2400">
        <v>64</v>
      </c>
      <c r="H2400">
        <v>45959</v>
      </c>
      <c r="I2400">
        <v>14</v>
      </c>
      <c r="J2400">
        <v>1617</v>
      </c>
      <c r="K2400">
        <v>29585</v>
      </c>
      <c r="L2400">
        <v>96</v>
      </c>
      <c r="M2400">
        <v>1</v>
      </c>
      <c r="N2400" t="s">
        <v>32</v>
      </c>
      <c r="O2400" t="s">
        <v>76</v>
      </c>
    </row>
    <row r="2401" spans="1:15" x14ac:dyDescent="0.3">
      <c r="A2401" s="7">
        <v>19688</v>
      </c>
      <c r="B2401" s="6" t="s">
        <v>4860</v>
      </c>
      <c r="C2401" t="s">
        <v>4861</v>
      </c>
      <c r="D2401" s="2" t="s">
        <v>45</v>
      </c>
      <c r="E2401" s="4" t="s">
        <v>46</v>
      </c>
      <c r="F2401" t="s">
        <v>76</v>
      </c>
      <c r="G2401">
        <v>859</v>
      </c>
      <c r="H2401">
        <v>65809</v>
      </c>
      <c r="I2401">
        <v>6</v>
      </c>
      <c r="J2401">
        <v>1016</v>
      </c>
      <c r="K2401">
        <v>10078</v>
      </c>
      <c r="L2401">
        <v>54</v>
      </c>
      <c r="M2401">
        <v>1</v>
      </c>
      <c r="N2401" t="s">
        <v>37</v>
      </c>
      <c r="O2401" t="s">
        <v>47</v>
      </c>
    </row>
    <row r="2402" spans="1:15" x14ac:dyDescent="0.3">
      <c r="A2402" s="7">
        <v>19689</v>
      </c>
      <c r="B2402" s="6" t="s">
        <v>4862</v>
      </c>
      <c r="C2402" t="s">
        <v>4863</v>
      </c>
      <c r="D2402" s="2" t="s">
        <v>52</v>
      </c>
      <c r="E2402" s="4" t="s">
        <v>46</v>
      </c>
      <c r="F2402" t="s">
        <v>80</v>
      </c>
      <c r="G2402">
        <v>4224</v>
      </c>
      <c r="H2402">
        <v>11730</v>
      </c>
      <c r="I2402">
        <v>53</v>
      </c>
      <c r="J2402">
        <v>13735</v>
      </c>
      <c r="K2402">
        <v>2287</v>
      </c>
      <c r="L2402">
        <v>15</v>
      </c>
      <c r="M2402">
        <v>5</v>
      </c>
      <c r="N2402" t="s">
        <v>37</v>
      </c>
      <c r="O2402" t="s">
        <v>47</v>
      </c>
    </row>
    <row r="2403" spans="1:15" x14ac:dyDescent="0.3">
      <c r="A2403" s="7">
        <v>19690</v>
      </c>
      <c r="B2403" s="6" t="s">
        <v>4864</v>
      </c>
      <c r="C2403" t="s">
        <v>4865</v>
      </c>
      <c r="D2403" s="2" t="s">
        <v>64</v>
      </c>
      <c r="E2403" s="4" t="s">
        <v>46</v>
      </c>
      <c r="F2403" t="s">
        <v>47</v>
      </c>
      <c r="G2403">
        <v>486</v>
      </c>
      <c r="H2403">
        <v>75245</v>
      </c>
      <c r="I2403">
        <v>11</v>
      </c>
      <c r="J2403">
        <v>7825</v>
      </c>
      <c r="K2403">
        <v>9064</v>
      </c>
      <c r="L2403">
        <v>68</v>
      </c>
      <c r="M2403">
        <v>1</v>
      </c>
      <c r="N2403" t="s">
        <v>61</v>
      </c>
      <c r="O2403" t="s">
        <v>49</v>
      </c>
    </row>
    <row r="2404" spans="1:15" x14ac:dyDescent="0.3">
      <c r="A2404" s="7">
        <v>19691</v>
      </c>
      <c r="B2404" s="6" t="s">
        <v>4866</v>
      </c>
      <c r="C2404" t="s">
        <v>4867</v>
      </c>
      <c r="D2404" s="2" t="s">
        <v>52</v>
      </c>
      <c r="E2404" s="4" t="s">
        <v>46</v>
      </c>
      <c r="F2404" t="s">
        <v>67</v>
      </c>
      <c r="G2404">
        <v>2190</v>
      </c>
      <c r="H2404">
        <v>30769</v>
      </c>
      <c r="I2404">
        <v>9</v>
      </c>
      <c r="J2404">
        <v>5723</v>
      </c>
      <c r="K2404">
        <v>18256</v>
      </c>
      <c r="L2404">
        <v>48</v>
      </c>
      <c r="M2404">
        <v>1</v>
      </c>
      <c r="N2404" t="s">
        <v>61</v>
      </c>
      <c r="O2404" t="s">
        <v>47</v>
      </c>
    </row>
    <row r="2405" spans="1:15" x14ac:dyDescent="0.3">
      <c r="A2405" s="7">
        <v>19692</v>
      </c>
      <c r="B2405" s="6" t="s">
        <v>4868</v>
      </c>
      <c r="C2405" t="s">
        <v>4869</v>
      </c>
      <c r="D2405" s="2" t="s">
        <v>52</v>
      </c>
      <c r="E2405" s="4" t="s">
        <v>46</v>
      </c>
      <c r="F2405" t="s">
        <v>76</v>
      </c>
      <c r="G2405">
        <v>3895</v>
      </c>
      <c r="H2405">
        <v>13625</v>
      </c>
      <c r="I2405">
        <v>4</v>
      </c>
      <c r="J2405">
        <v>2072</v>
      </c>
      <c r="K2405">
        <v>23946</v>
      </c>
      <c r="L2405">
        <v>73</v>
      </c>
      <c r="M2405">
        <v>3</v>
      </c>
      <c r="N2405" t="s">
        <v>48</v>
      </c>
      <c r="O2405" t="s">
        <v>49</v>
      </c>
    </row>
    <row r="2406" spans="1:15" x14ac:dyDescent="0.3">
      <c r="A2406" s="7">
        <v>19693</v>
      </c>
      <c r="B2406" s="6" t="s">
        <v>4870</v>
      </c>
      <c r="C2406" t="s">
        <v>4871</v>
      </c>
      <c r="D2406" s="2" t="s">
        <v>58</v>
      </c>
      <c r="E2406" s="4" t="s">
        <v>59</v>
      </c>
      <c r="F2406" t="s">
        <v>60</v>
      </c>
      <c r="G2406">
        <v>172</v>
      </c>
      <c r="H2406">
        <v>33546</v>
      </c>
      <c r="I2406">
        <v>17</v>
      </c>
      <c r="J2406">
        <v>1366</v>
      </c>
      <c r="K2406">
        <v>19556</v>
      </c>
      <c r="L2406">
        <v>88</v>
      </c>
      <c r="M2406">
        <v>2</v>
      </c>
      <c r="N2406" t="s">
        <v>61</v>
      </c>
      <c r="O2406" t="s">
        <v>76</v>
      </c>
    </row>
    <row r="2407" spans="1:15" x14ac:dyDescent="0.3">
      <c r="A2407" s="7">
        <v>19694</v>
      </c>
      <c r="B2407" s="6" t="s">
        <v>4872</v>
      </c>
      <c r="C2407" t="s">
        <v>4873</v>
      </c>
      <c r="D2407" s="2" t="s">
        <v>45</v>
      </c>
      <c r="E2407" s="4" t="s">
        <v>46</v>
      </c>
      <c r="F2407" t="s">
        <v>67</v>
      </c>
      <c r="G2407">
        <v>444</v>
      </c>
      <c r="H2407">
        <v>40430</v>
      </c>
      <c r="I2407">
        <v>6</v>
      </c>
      <c r="J2407">
        <v>4160</v>
      </c>
      <c r="K2407">
        <v>9360</v>
      </c>
      <c r="L2407">
        <v>57</v>
      </c>
      <c r="M2407">
        <v>3</v>
      </c>
      <c r="N2407" t="s">
        <v>32</v>
      </c>
      <c r="O2407" t="s">
        <v>47</v>
      </c>
    </row>
    <row r="2408" spans="1:15" x14ac:dyDescent="0.3">
      <c r="A2408" s="7">
        <v>19695</v>
      </c>
      <c r="B2408" s="6" t="s">
        <v>4874</v>
      </c>
      <c r="C2408" t="s">
        <v>4875</v>
      </c>
      <c r="D2408" s="2" t="s">
        <v>70</v>
      </c>
      <c r="E2408" s="4" t="s">
        <v>59</v>
      </c>
      <c r="F2408" t="s">
        <v>60</v>
      </c>
      <c r="G2408">
        <v>177</v>
      </c>
      <c r="H2408">
        <v>83187</v>
      </c>
      <c r="I2408">
        <v>18</v>
      </c>
      <c r="J2408">
        <v>633</v>
      </c>
      <c r="K2408">
        <v>26555</v>
      </c>
      <c r="L2408">
        <v>85</v>
      </c>
      <c r="M2408">
        <v>2</v>
      </c>
      <c r="N2408" t="s">
        <v>61</v>
      </c>
      <c r="O2408" t="s">
        <v>60</v>
      </c>
    </row>
    <row r="2409" spans="1:15" x14ac:dyDescent="0.3">
      <c r="A2409" s="7">
        <v>19696</v>
      </c>
      <c r="B2409" s="6" t="s">
        <v>4876</v>
      </c>
      <c r="C2409" t="s">
        <v>4877</v>
      </c>
      <c r="D2409" s="2" t="s">
        <v>52</v>
      </c>
      <c r="E2409" s="4" t="s">
        <v>59</v>
      </c>
      <c r="F2409" t="s">
        <v>80</v>
      </c>
      <c r="G2409">
        <v>4294</v>
      </c>
      <c r="H2409">
        <v>14218</v>
      </c>
      <c r="I2409">
        <v>56</v>
      </c>
      <c r="J2409">
        <v>30562</v>
      </c>
      <c r="K2409">
        <v>1785</v>
      </c>
      <c r="L2409">
        <v>13</v>
      </c>
      <c r="M2409">
        <v>6</v>
      </c>
      <c r="N2409" t="s">
        <v>37</v>
      </c>
      <c r="O2409" t="s">
        <v>47</v>
      </c>
    </row>
    <row r="2410" spans="1:15" x14ac:dyDescent="0.3">
      <c r="A2410" s="7">
        <v>19697</v>
      </c>
      <c r="B2410" s="6" t="s">
        <v>4878</v>
      </c>
      <c r="C2410" t="s">
        <v>4879</v>
      </c>
      <c r="D2410" s="2" t="s">
        <v>70</v>
      </c>
      <c r="E2410" s="4" t="s">
        <v>59</v>
      </c>
      <c r="F2410" t="s">
        <v>60</v>
      </c>
      <c r="G2410">
        <v>102</v>
      </c>
      <c r="H2410">
        <v>70647</v>
      </c>
      <c r="I2410">
        <v>7</v>
      </c>
      <c r="J2410">
        <v>489</v>
      </c>
      <c r="K2410">
        <v>26437</v>
      </c>
      <c r="L2410">
        <v>86</v>
      </c>
      <c r="M2410">
        <v>1</v>
      </c>
      <c r="N2410" t="s">
        <v>48</v>
      </c>
      <c r="O2410" t="s">
        <v>60</v>
      </c>
    </row>
    <row r="2411" spans="1:15" x14ac:dyDescent="0.3">
      <c r="A2411" s="7">
        <v>19698</v>
      </c>
      <c r="B2411" s="6" t="s">
        <v>4880</v>
      </c>
      <c r="C2411" t="s">
        <v>4881</v>
      </c>
      <c r="D2411" s="2" t="s">
        <v>64</v>
      </c>
      <c r="E2411" s="4" t="s">
        <v>46</v>
      </c>
      <c r="F2411" t="s">
        <v>76</v>
      </c>
      <c r="G2411">
        <v>1187</v>
      </c>
      <c r="H2411">
        <v>62544</v>
      </c>
      <c r="I2411">
        <v>2</v>
      </c>
      <c r="J2411">
        <v>1541</v>
      </c>
      <c r="K2411">
        <v>14271</v>
      </c>
      <c r="L2411">
        <v>52</v>
      </c>
      <c r="M2411">
        <v>1</v>
      </c>
      <c r="N2411" t="s">
        <v>48</v>
      </c>
      <c r="O2411" t="s">
        <v>76</v>
      </c>
    </row>
    <row r="2412" spans="1:15" x14ac:dyDescent="0.3">
      <c r="A2412" s="7">
        <v>19699</v>
      </c>
      <c r="B2412" s="6" t="s">
        <v>4882</v>
      </c>
      <c r="C2412" t="s">
        <v>4883</v>
      </c>
      <c r="D2412" s="2" t="s">
        <v>45</v>
      </c>
      <c r="E2412" s="4" t="s">
        <v>46</v>
      </c>
      <c r="F2412" t="s">
        <v>47</v>
      </c>
      <c r="G2412">
        <v>892</v>
      </c>
      <c r="H2412">
        <v>58905</v>
      </c>
      <c r="I2412">
        <v>9</v>
      </c>
      <c r="J2412">
        <v>5302</v>
      </c>
      <c r="K2412">
        <v>9574</v>
      </c>
      <c r="L2412">
        <v>66</v>
      </c>
      <c r="M2412">
        <v>0</v>
      </c>
      <c r="N2412" t="s">
        <v>48</v>
      </c>
      <c r="O2412" t="s">
        <v>47</v>
      </c>
    </row>
    <row r="2413" spans="1:15" x14ac:dyDescent="0.3">
      <c r="A2413" s="7">
        <v>19700</v>
      </c>
      <c r="B2413" s="6" t="s">
        <v>4884</v>
      </c>
      <c r="C2413" t="s">
        <v>4885</v>
      </c>
      <c r="D2413" s="2" t="s">
        <v>79</v>
      </c>
      <c r="E2413" s="4" t="s">
        <v>46</v>
      </c>
      <c r="F2413" t="s">
        <v>80</v>
      </c>
      <c r="G2413">
        <v>3884</v>
      </c>
      <c r="H2413">
        <v>58137</v>
      </c>
      <c r="I2413">
        <v>35</v>
      </c>
      <c r="J2413">
        <v>28254</v>
      </c>
      <c r="K2413">
        <v>3480</v>
      </c>
      <c r="L2413">
        <v>12</v>
      </c>
      <c r="M2413">
        <v>3</v>
      </c>
      <c r="N2413" t="s">
        <v>37</v>
      </c>
      <c r="O2413" t="s">
        <v>80</v>
      </c>
    </row>
    <row r="2414" spans="1:15" x14ac:dyDescent="0.3">
      <c r="A2414" s="7">
        <v>19701</v>
      </c>
      <c r="B2414" s="6" t="s">
        <v>4886</v>
      </c>
      <c r="C2414" t="s">
        <v>4887</v>
      </c>
      <c r="D2414" s="2" t="s">
        <v>70</v>
      </c>
      <c r="E2414" s="4" t="s">
        <v>59</v>
      </c>
      <c r="F2414" t="s">
        <v>60</v>
      </c>
      <c r="G2414">
        <v>107</v>
      </c>
      <c r="H2414">
        <v>89357</v>
      </c>
      <c r="I2414">
        <v>10</v>
      </c>
      <c r="J2414">
        <v>1653</v>
      </c>
      <c r="K2414">
        <v>14022</v>
      </c>
      <c r="L2414">
        <v>86</v>
      </c>
      <c r="M2414">
        <v>1</v>
      </c>
      <c r="N2414" t="s">
        <v>48</v>
      </c>
      <c r="O2414" t="s">
        <v>60</v>
      </c>
    </row>
    <row r="2415" spans="1:15" x14ac:dyDescent="0.3">
      <c r="A2415" s="7">
        <v>19702</v>
      </c>
      <c r="B2415" s="6" t="s">
        <v>4888</v>
      </c>
      <c r="C2415" t="s">
        <v>4889</v>
      </c>
      <c r="D2415" s="2" t="s">
        <v>52</v>
      </c>
      <c r="E2415" s="4" t="s">
        <v>46</v>
      </c>
      <c r="F2415" t="s">
        <v>80</v>
      </c>
      <c r="G2415">
        <v>1212</v>
      </c>
      <c r="H2415">
        <v>23220</v>
      </c>
      <c r="I2415">
        <v>42</v>
      </c>
      <c r="J2415">
        <v>30105</v>
      </c>
      <c r="K2415">
        <v>3879</v>
      </c>
      <c r="L2415">
        <v>20</v>
      </c>
      <c r="M2415">
        <v>5</v>
      </c>
      <c r="N2415" t="s">
        <v>37</v>
      </c>
      <c r="O2415" t="s">
        <v>80</v>
      </c>
    </row>
    <row r="2416" spans="1:15" x14ac:dyDescent="0.3">
      <c r="A2416" s="7">
        <v>19703</v>
      </c>
      <c r="B2416" s="6" t="s">
        <v>4890</v>
      </c>
      <c r="C2416" t="s">
        <v>4891</v>
      </c>
      <c r="D2416" s="2" t="s">
        <v>52</v>
      </c>
      <c r="E2416" s="4" t="s">
        <v>59</v>
      </c>
      <c r="F2416" t="s">
        <v>80</v>
      </c>
      <c r="G2416">
        <v>4290</v>
      </c>
      <c r="H2416">
        <v>86288</v>
      </c>
      <c r="I2416">
        <v>53</v>
      </c>
      <c r="J2416">
        <v>22531</v>
      </c>
      <c r="K2416">
        <v>3468</v>
      </c>
      <c r="L2416">
        <v>13</v>
      </c>
      <c r="M2416">
        <v>4</v>
      </c>
      <c r="N2416" t="s">
        <v>48</v>
      </c>
      <c r="O2416" t="s">
        <v>80</v>
      </c>
    </row>
    <row r="2417" spans="1:15" x14ac:dyDescent="0.3">
      <c r="A2417" s="7">
        <v>19704</v>
      </c>
      <c r="B2417" s="6" t="s">
        <v>4892</v>
      </c>
      <c r="C2417" t="s">
        <v>4893</v>
      </c>
      <c r="D2417" s="2" t="s">
        <v>58</v>
      </c>
      <c r="E2417" s="4" t="s">
        <v>46</v>
      </c>
      <c r="F2417" t="s">
        <v>47</v>
      </c>
      <c r="G2417">
        <v>207</v>
      </c>
      <c r="H2417">
        <v>44091</v>
      </c>
      <c r="I2417">
        <v>13</v>
      </c>
      <c r="J2417">
        <v>5871</v>
      </c>
      <c r="K2417">
        <v>11971</v>
      </c>
      <c r="L2417">
        <v>63</v>
      </c>
      <c r="M2417">
        <v>1</v>
      </c>
      <c r="N2417" t="s">
        <v>32</v>
      </c>
      <c r="O2417" t="s">
        <v>49</v>
      </c>
    </row>
    <row r="2418" spans="1:15" x14ac:dyDescent="0.3">
      <c r="A2418" s="7">
        <v>19705</v>
      </c>
      <c r="B2418" s="6" t="s">
        <v>4894</v>
      </c>
      <c r="C2418" t="s">
        <v>4895</v>
      </c>
      <c r="D2418" s="2" t="s">
        <v>45</v>
      </c>
      <c r="E2418" s="4" t="s">
        <v>46</v>
      </c>
      <c r="F2418" t="s">
        <v>76</v>
      </c>
      <c r="G2418">
        <v>849</v>
      </c>
      <c r="H2418">
        <v>46835</v>
      </c>
      <c r="I2418">
        <v>24</v>
      </c>
      <c r="J2418">
        <v>1746</v>
      </c>
      <c r="K2418">
        <v>19445</v>
      </c>
      <c r="L2418">
        <v>79</v>
      </c>
      <c r="M2418">
        <v>2</v>
      </c>
      <c r="N2418" t="s">
        <v>37</v>
      </c>
      <c r="O2418" t="s">
        <v>76</v>
      </c>
    </row>
    <row r="2419" spans="1:15" x14ac:dyDescent="0.3">
      <c r="A2419" s="7">
        <v>19706</v>
      </c>
      <c r="B2419" s="6" t="s">
        <v>4896</v>
      </c>
      <c r="C2419" t="s">
        <v>4897</v>
      </c>
      <c r="D2419" s="2" t="s">
        <v>58</v>
      </c>
      <c r="E2419" s="4" t="s">
        <v>59</v>
      </c>
      <c r="F2419" t="s">
        <v>60</v>
      </c>
      <c r="G2419">
        <v>167</v>
      </c>
      <c r="H2419">
        <v>16415</v>
      </c>
      <c r="I2419">
        <v>20</v>
      </c>
      <c r="J2419">
        <v>1354</v>
      </c>
      <c r="K2419">
        <v>18847</v>
      </c>
      <c r="L2419">
        <v>99</v>
      </c>
      <c r="M2419">
        <v>1</v>
      </c>
      <c r="N2419" t="s">
        <v>61</v>
      </c>
      <c r="O2419" t="s">
        <v>60</v>
      </c>
    </row>
    <row r="2420" spans="1:15" x14ac:dyDescent="0.3">
      <c r="A2420" s="7">
        <v>19707</v>
      </c>
      <c r="B2420" s="6" t="s">
        <v>4898</v>
      </c>
      <c r="C2420" t="s">
        <v>4899</v>
      </c>
      <c r="D2420" s="2" t="s">
        <v>58</v>
      </c>
      <c r="E2420" s="4" t="s">
        <v>46</v>
      </c>
      <c r="F2420" t="s">
        <v>47</v>
      </c>
      <c r="G2420">
        <v>250</v>
      </c>
      <c r="H2420">
        <v>41889</v>
      </c>
      <c r="I2420">
        <v>7</v>
      </c>
      <c r="J2420">
        <v>6656</v>
      </c>
      <c r="K2420">
        <v>9011</v>
      </c>
      <c r="L2420">
        <v>51</v>
      </c>
      <c r="M2420">
        <v>1</v>
      </c>
      <c r="N2420" t="s">
        <v>61</v>
      </c>
      <c r="O2420" t="s">
        <v>49</v>
      </c>
    </row>
    <row r="2421" spans="1:15" x14ac:dyDescent="0.3">
      <c r="A2421" s="7">
        <v>19708</v>
      </c>
      <c r="B2421" s="6" t="s">
        <v>4900</v>
      </c>
      <c r="C2421" t="s">
        <v>4901</v>
      </c>
      <c r="D2421" s="2" t="s">
        <v>58</v>
      </c>
      <c r="E2421" s="4" t="s">
        <v>46</v>
      </c>
      <c r="F2421" t="s">
        <v>60</v>
      </c>
      <c r="G2421">
        <v>129</v>
      </c>
      <c r="H2421">
        <v>28529</v>
      </c>
      <c r="I2421">
        <v>3</v>
      </c>
      <c r="J2421">
        <v>1777</v>
      </c>
      <c r="K2421">
        <v>25608</v>
      </c>
      <c r="L2421">
        <v>100</v>
      </c>
      <c r="M2421">
        <v>2</v>
      </c>
      <c r="N2421" t="s">
        <v>48</v>
      </c>
      <c r="O2421" t="s">
        <v>60</v>
      </c>
    </row>
    <row r="2422" spans="1:15" x14ac:dyDescent="0.3">
      <c r="A2422" s="7">
        <v>19709</v>
      </c>
      <c r="B2422" s="6" t="s">
        <v>4902</v>
      </c>
      <c r="C2422" t="s">
        <v>4903</v>
      </c>
      <c r="D2422" s="2" t="s">
        <v>45</v>
      </c>
      <c r="E2422" s="4" t="s">
        <v>46</v>
      </c>
      <c r="F2422" t="s">
        <v>47</v>
      </c>
      <c r="G2422">
        <v>534</v>
      </c>
      <c r="H2422">
        <v>80053</v>
      </c>
      <c r="I2422">
        <v>11</v>
      </c>
      <c r="J2422">
        <v>5099</v>
      </c>
      <c r="K2422">
        <v>9311</v>
      </c>
      <c r="L2422">
        <v>70</v>
      </c>
      <c r="M2422">
        <v>1</v>
      </c>
      <c r="N2422" t="s">
        <v>32</v>
      </c>
      <c r="O2422" t="s">
        <v>49</v>
      </c>
    </row>
    <row r="2423" spans="1:15" x14ac:dyDescent="0.3">
      <c r="A2423" s="7">
        <v>19710</v>
      </c>
      <c r="B2423" s="6" t="s">
        <v>4904</v>
      </c>
      <c r="C2423" t="s">
        <v>4905</v>
      </c>
      <c r="D2423" s="2" t="s">
        <v>58</v>
      </c>
      <c r="E2423" s="4" t="s">
        <v>59</v>
      </c>
      <c r="F2423" t="s">
        <v>60</v>
      </c>
      <c r="G2423">
        <v>163</v>
      </c>
      <c r="H2423">
        <v>73387</v>
      </c>
      <c r="I2423">
        <v>5</v>
      </c>
      <c r="J2423">
        <v>582</v>
      </c>
      <c r="K2423">
        <v>19283</v>
      </c>
      <c r="L2423">
        <v>90</v>
      </c>
      <c r="M2423">
        <v>1</v>
      </c>
      <c r="N2423" t="s">
        <v>48</v>
      </c>
      <c r="O2423" t="s">
        <v>60</v>
      </c>
    </row>
    <row r="2424" spans="1:15" x14ac:dyDescent="0.3">
      <c r="A2424" s="7">
        <v>19711</v>
      </c>
      <c r="B2424" s="6" t="s">
        <v>4906</v>
      </c>
      <c r="C2424" t="s">
        <v>4907</v>
      </c>
      <c r="D2424" s="2" t="s">
        <v>52</v>
      </c>
      <c r="E2424" s="4" t="s">
        <v>46</v>
      </c>
      <c r="F2424" t="s">
        <v>76</v>
      </c>
      <c r="G2424">
        <v>2055</v>
      </c>
      <c r="H2424">
        <v>59661</v>
      </c>
      <c r="I2424">
        <v>6</v>
      </c>
      <c r="J2424">
        <v>1954</v>
      </c>
      <c r="K2424">
        <v>15499</v>
      </c>
      <c r="L2424">
        <v>77</v>
      </c>
      <c r="M2424">
        <v>2</v>
      </c>
      <c r="N2424" t="s">
        <v>48</v>
      </c>
      <c r="O2424" t="s">
        <v>76</v>
      </c>
    </row>
    <row r="2425" spans="1:15" x14ac:dyDescent="0.3">
      <c r="A2425" s="7">
        <v>19712</v>
      </c>
      <c r="B2425" s="6" t="s">
        <v>4908</v>
      </c>
      <c r="C2425" t="s">
        <v>4909</v>
      </c>
      <c r="D2425" s="2" t="s">
        <v>52</v>
      </c>
      <c r="E2425" s="4" t="s">
        <v>46</v>
      </c>
      <c r="F2425" t="s">
        <v>54</v>
      </c>
      <c r="G2425">
        <v>1717</v>
      </c>
      <c r="H2425">
        <v>12958</v>
      </c>
      <c r="I2425">
        <v>32</v>
      </c>
      <c r="J2425">
        <v>2917</v>
      </c>
      <c r="K2425">
        <v>2249</v>
      </c>
      <c r="L2425">
        <v>18</v>
      </c>
      <c r="M2425">
        <v>4</v>
      </c>
      <c r="N2425" t="s">
        <v>48</v>
      </c>
      <c r="O2425" t="s">
        <v>55</v>
      </c>
    </row>
    <row r="2426" spans="1:15" x14ac:dyDescent="0.3">
      <c r="A2426" s="7">
        <v>19713</v>
      </c>
      <c r="B2426" s="6" t="s">
        <v>4910</v>
      </c>
      <c r="C2426" t="s">
        <v>4911</v>
      </c>
      <c r="D2426" s="2" t="s">
        <v>45</v>
      </c>
      <c r="E2426" s="4" t="s">
        <v>46</v>
      </c>
      <c r="F2426" t="s">
        <v>47</v>
      </c>
      <c r="G2426">
        <v>440</v>
      </c>
      <c r="H2426">
        <v>80282</v>
      </c>
      <c r="I2426">
        <v>11</v>
      </c>
      <c r="J2426">
        <v>2894</v>
      </c>
      <c r="K2426">
        <v>9666</v>
      </c>
      <c r="L2426">
        <v>60</v>
      </c>
      <c r="M2426">
        <v>1</v>
      </c>
      <c r="N2426" t="s">
        <v>48</v>
      </c>
      <c r="O2426" t="s">
        <v>47</v>
      </c>
    </row>
    <row r="2427" spans="1:15" x14ac:dyDescent="0.3">
      <c r="A2427" s="7">
        <v>19714</v>
      </c>
      <c r="B2427" s="6" t="s">
        <v>4912</v>
      </c>
      <c r="C2427" t="s">
        <v>4913</v>
      </c>
      <c r="D2427" s="2" t="s">
        <v>58</v>
      </c>
      <c r="E2427" s="4" t="s">
        <v>46</v>
      </c>
      <c r="F2427" t="s">
        <v>60</v>
      </c>
      <c r="G2427">
        <v>227</v>
      </c>
      <c r="H2427">
        <v>27603</v>
      </c>
      <c r="I2427">
        <v>17</v>
      </c>
      <c r="J2427">
        <v>1657</v>
      </c>
      <c r="K2427">
        <v>21570</v>
      </c>
      <c r="L2427">
        <v>87</v>
      </c>
      <c r="M2427">
        <v>2</v>
      </c>
      <c r="N2427" t="s">
        <v>61</v>
      </c>
      <c r="O2427" t="s">
        <v>76</v>
      </c>
    </row>
    <row r="2428" spans="1:15" x14ac:dyDescent="0.3">
      <c r="A2428" s="7">
        <v>19715</v>
      </c>
      <c r="B2428" s="6" t="s">
        <v>4914</v>
      </c>
      <c r="C2428" t="s">
        <v>4915</v>
      </c>
      <c r="D2428" s="2" t="s">
        <v>58</v>
      </c>
      <c r="E2428" s="4" t="s">
        <v>59</v>
      </c>
      <c r="F2428" t="s">
        <v>60</v>
      </c>
      <c r="G2428">
        <v>101</v>
      </c>
      <c r="H2428">
        <v>14132</v>
      </c>
      <c r="I2428">
        <v>9</v>
      </c>
      <c r="J2428">
        <v>1782</v>
      </c>
      <c r="K2428">
        <v>21541</v>
      </c>
      <c r="L2428">
        <v>76</v>
      </c>
      <c r="M2428">
        <v>2</v>
      </c>
      <c r="N2428" t="s">
        <v>48</v>
      </c>
      <c r="O2428" t="s">
        <v>60</v>
      </c>
    </row>
    <row r="2429" spans="1:15" x14ac:dyDescent="0.3">
      <c r="A2429" s="7">
        <v>19716</v>
      </c>
      <c r="B2429" s="6" t="s">
        <v>4916</v>
      </c>
      <c r="C2429" t="s">
        <v>4917</v>
      </c>
      <c r="D2429" s="2" t="s">
        <v>52</v>
      </c>
      <c r="E2429" s="4" t="s">
        <v>59</v>
      </c>
      <c r="F2429" t="s">
        <v>76</v>
      </c>
      <c r="G2429">
        <v>3545</v>
      </c>
      <c r="H2429">
        <v>44718</v>
      </c>
      <c r="I2429">
        <v>12</v>
      </c>
      <c r="J2429">
        <v>2145</v>
      </c>
      <c r="K2429">
        <v>11459</v>
      </c>
      <c r="L2429">
        <v>69</v>
      </c>
      <c r="M2429">
        <v>1</v>
      </c>
      <c r="N2429" t="s">
        <v>48</v>
      </c>
      <c r="O2429" t="s">
        <v>47</v>
      </c>
    </row>
    <row r="2430" spans="1:15" x14ac:dyDescent="0.3">
      <c r="A2430" s="7">
        <v>19717</v>
      </c>
      <c r="B2430" s="6" t="s">
        <v>4918</v>
      </c>
      <c r="C2430" t="s">
        <v>4919</v>
      </c>
      <c r="D2430" s="2" t="s">
        <v>52</v>
      </c>
      <c r="E2430" s="4" t="s">
        <v>59</v>
      </c>
      <c r="F2430" t="s">
        <v>80</v>
      </c>
      <c r="G2430">
        <v>4236</v>
      </c>
      <c r="H2430">
        <v>77799</v>
      </c>
      <c r="I2430">
        <v>60</v>
      </c>
      <c r="J2430">
        <v>20431</v>
      </c>
      <c r="K2430">
        <v>3569</v>
      </c>
      <c r="L2430">
        <v>19</v>
      </c>
      <c r="M2430">
        <v>4</v>
      </c>
      <c r="N2430" t="s">
        <v>48</v>
      </c>
      <c r="O2430" t="s">
        <v>80</v>
      </c>
    </row>
    <row r="2431" spans="1:15" x14ac:dyDescent="0.3">
      <c r="A2431" s="7">
        <v>19718</v>
      </c>
      <c r="B2431" s="6" t="s">
        <v>4920</v>
      </c>
      <c r="C2431" t="s">
        <v>4921</v>
      </c>
      <c r="D2431" s="2" t="s">
        <v>58</v>
      </c>
      <c r="E2431" s="4" t="s">
        <v>59</v>
      </c>
      <c r="F2431" t="s">
        <v>60</v>
      </c>
      <c r="G2431">
        <v>64</v>
      </c>
      <c r="H2431">
        <v>86285</v>
      </c>
      <c r="I2431">
        <v>17</v>
      </c>
      <c r="J2431">
        <v>1332</v>
      </c>
      <c r="K2431">
        <v>23717</v>
      </c>
      <c r="L2431">
        <v>94</v>
      </c>
      <c r="M2431">
        <v>1</v>
      </c>
      <c r="N2431" t="s">
        <v>61</v>
      </c>
      <c r="O2431" t="s">
        <v>60</v>
      </c>
    </row>
    <row r="2432" spans="1:15" x14ac:dyDescent="0.3">
      <c r="A2432" s="7">
        <v>19719</v>
      </c>
      <c r="B2432" s="6" t="s">
        <v>4922</v>
      </c>
      <c r="C2432" t="s">
        <v>4923</v>
      </c>
      <c r="D2432" s="2" t="s">
        <v>70</v>
      </c>
      <c r="E2432" s="4" t="s">
        <v>46</v>
      </c>
      <c r="F2432" t="s">
        <v>60</v>
      </c>
      <c r="G2432">
        <v>27</v>
      </c>
      <c r="H2432">
        <v>22795</v>
      </c>
      <c r="I2432">
        <v>10</v>
      </c>
      <c r="J2432">
        <v>1560</v>
      </c>
      <c r="K2432">
        <v>20180</v>
      </c>
      <c r="L2432">
        <v>84</v>
      </c>
      <c r="M2432">
        <v>2</v>
      </c>
      <c r="N2432" t="s">
        <v>48</v>
      </c>
      <c r="O2432" t="s">
        <v>60</v>
      </c>
    </row>
    <row r="2433" spans="1:15" x14ac:dyDescent="0.3">
      <c r="A2433" s="7">
        <v>19720</v>
      </c>
      <c r="B2433" s="6" t="s">
        <v>4924</v>
      </c>
      <c r="C2433" t="s">
        <v>4925</v>
      </c>
      <c r="D2433" s="2" t="s">
        <v>58</v>
      </c>
      <c r="E2433" s="4" t="s">
        <v>59</v>
      </c>
      <c r="F2433" t="s">
        <v>60</v>
      </c>
      <c r="G2433">
        <v>146</v>
      </c>
      <c r="H2433">
        <v>24240</v>
      </c>
      <c r="I2433">
        <v>2</v>
      </c>
      <c r="J2433">
        <v>692</v>
      </c>
      <c r="K2433">
        <v>28982</v>
      </c>
      <c r="L2433">
        <v>100</v>
      </c>
      <c r="M2433">
        <v>1</v>
      </c>
      <c r="N2433" t="s">
        <v>61</v>
      </c>
      <c r="O2433" t="s">
        <v>60</v>
      </c>
    </row>
    <row r="2434" spans="1:15" x14ac:dyDescent="0.3">
      <c r="A2434" s="7">
        <v>19721</v>
      </c>
      <c r="B2434" s="6" t="s">
        <v>4926</v>
      </c>
      <c r="C2434" t="s">
        <v>4927</v>
      </c>
      <c r="D2434" s="2" t="s">
        <v>70</v>
      </c>
      <c r="E2434" s="4" t="s">
        <v>59</v>
      </c>
      <c r="F2434" t="s">
        <v>67</v>
      </c>
      <c r="G2434">
        <v>370</v>
      </c>
      <c r="H2434">
        <v>86285</v>
      </c>
      <c r="I2434">
        <v>1</v>
      </c>
      <c r="J2434">
        <v>4885</v>
      </c>
      <c r="K2434">
        <v>13574</v>
      </c>
      <c r="L2434">
        <v>55</v>
      </c>
      <c r="M2434">
        <v>2</v>
      </c>
      <c r="N2434" t="s">
        <v>32</v>
      </c>
      <c r="O2434" t="s">
        <v>76</v>
      </c>
    </row>
    <row r="2435" spans="1:15" x14ac:dyDescent="0.3">
      <c r="A2435" s="7">
        <v>19722</v>
      </c>
      <c r="B2435" s="6" t="s">
        <v>4928</v>
      </c>
      <c r="C2435" t="s">
        <v>4929</v>
      </c>
      <c r="D2435" s="2" t="s">
        <v>45</v>
      </c>
      <c r="E2435" s="4" t="s">
        <v>46</v>
      </c>
      <c r="F2435" t="s">
        <v>67</v>
      </c>
      <c r="G2435">
        <v>611</v>
      </c>
      <c r="H2435">
        <v>61083</v>
      </c>
      <c r="I2435">
        <v>3</v>
      </c>
      <c r="J2435">
        <v>5925</v>
      </c>
      <c r="K2435">
        <v>15846</v>
      </c>
      <c r="L2435">
        <v>45</v>
      </c>
      <c r="M2435">
        <v>1</v>
      </c>
      <c r="N2435" t="s">
        <v>48</v>
      </c>
      <c r="O2435" t="s">
        <v>73</v>
      </c>
    </row>
    <row r="2436" spans="1:15" x14ac:dyDescent="0.3">
      <c r="A2436" s="7">
        <v>19723</v>
      </c>
      <c r="B2436" s="6" t="s">
        <v>4930</v>
      </c>
      <c r="C2436" t="s">
        <v>4931</v>
      </c>
      <c r="D2436" s="2" t="s">
        <v>52</v>
      </c>
      <c r="E2436" s="4" t="s">
        <v>53</v>
      </c>
      <c r="F2436" t="s">
        <v>54</v>
      </c>
      <c r="G2436">
        <v>3237</v>
      </c>
      <c r="H2436">
        <v>62711</v>
      </c>
      <c r="I2436">
        <v>36</v>
      </c>
      <c r="J2436">
        <v>24456</v>
      </c>
      <c r="K2436">
        <v>3177</v>
      </c>
      <c r="L2436">
        <v>20</v>
      </c>
      <c r="M2436">
        <v>5</v>
      </c>
      <c r="N2436" t="s">
        <v>61</v>
      </c>
      <c r="O2436" t="s">
        <v>55</v>
      </c>
    </row>
    <row r="2437" spans="1:15" x14ac:dyDescent="0.3">
      <c r="A2437" s="7">
        <v>19724</v>
      </c>
      <c r="B2437" s="6" t="s">
        <v>4932</v>
      </c>
      <c r="C2437" t="s">
        <v>4933</v>
      </c>
      <c r="D2437" s="2" t="s">
        <v>58</v>
      </c>
      <c r="E2437" s="4" t="s">
        <v>46</v>
      </c>
      <c r="F2437" t="s">
        <v>60</v>
      </c>
      <c r="G2437">
        <v>238</v>
      </c>
      <c r="H2437">
        <v>82168</v>
      </c>
      <c r="I2437">
        <v>5</v>
      </c>
      <c r="J2437">
        <v>1165</v>
      </c>
      <c r="K2437">
        <v>13072</v>
      </c>
      <c r="L2437">
        <v>100</v>
      </c>
      <c r="M2437">
        <v>2</v>
      </c>
      <c r="N2437" t="s">
        <v>48</v>
      </c>
      <c r="O2437" t="s">
        <v>76</v>
      </c>
    </row>
    <row r="2438" spans="1:15" x14ac:dyDescent="0.3">
      <c r="A2438" s="7">
        <v>19725</v>
      </c>
      <c r="B2438" s="6" t="s">
        <v>4934</v>
      </c>
      <c r="C2438" t="s">
        <v>4935</v>
      </c>
      <c r="D2438" s="2" t="s">
        <v>45</v>
      </c>
      <c r="E2438" s="4" t="s">
        <v>59</v>
      </c>
      <c r="F2438" t="s">
        <v>67</v>
      </c>
      <c r="G2438">
        <v>292</v>
      </c>
      <c r="H2438">
        <v>63489</v>
      </c>
      <c r="I2438">
        <v>4</v>
      </c>
      <c r="J2438">
        <v>2826</v>
      </c>
      <c r="K2438">
        <v>9701</v>
      </c>
      <c r="L2438">
        <v>50</v>
      </c>
      <c r="M2438">
        <v>1</v>
      </c>
      <c r="N2438" t="s">
        <v>48</v>
      </c>
      <c r="O2438" t="s">
        <v>47</v>
      </c>
    </row>
    <row r="2439" spans="1:15" x14ac:dyDescent="0.3">
      <c r="A2439" s="7">
        <v>19726</v>
      </c>
      <c r="B2439" s="6" t="s">
        <v>4936</v>
      </c>
      <c r="C2439" t="s">
        <v>4937</v>
      </c>
      <c r="D2439" s="2" t="s">
        <v>52</v>
      </c>
      <c r="E2439" s="4" t="s">
        <v>59</v>
      </c>
      <c r="F2439" t="s">
        <v>76</v>
      </c>
      <c r="G2439">
        <v>2545</v>
      </c>
      <c r="H2439">
        <v>11636</v>
      </c>
      <c r="I2439">
        <v>22</v>
      </c>
      <c r="J2439">
        <v>1922</v>
      </c>
      <c r="K2439">
        <v>20606</v>
      </c>
      <c r="L2439">
        <v>74</v>
      </c>
      <c r="M2439">
        <v>3</v>
      </c>
      <c r="N2439" t="s">
        <v>48</v>
      </c>
      <c r="O2439" t="s">
        <v>76</v>
      </c>
    </row>
    <row r="2440" spans="1:15" x14ac:dyDescent="0.3">
      <c r="A2440" s="7">
        <v>19727</v>
      </c>
      <c r="B2440" s="6" t="s">
        <v>4938</v>
      </c>
      <c r="C2440" t="s">
        <v>4939</v>
      </c>
      <c r="D2440" s="2" t="s">
        <v>58</v>
      </c>
      <c r="E2440" s="4" t="s">
        <v>46</v>
      </c>
      <c r="F2440" t="s">
        <v>60</v>
      </c>
      <c r="G2440">
        <v>74</v>
      </c>
      <c r="H2440">
        <v>39026</v>
      </c>
      <c r="I2440">
        <v>18</v>
      </c>
      <c r="J2440">
        <v>529</v>
      </c>
      <c r="K2440">
        <v>23923</v>
      </c>
      <c r="L2440">
        <v>94</v>
      </c>
      <c r="M2440">
        <v>1</v>
      </c>
      <c r="N2440" t="s">
        <v>32</v>
      </c>
      <c r="O2440" t="s">
        <v>60</v>
      </c>
    </row>
    <row r="2441" spans="1:15" x14ac:dyDescent="0.3">
      <c r="A2441" s="7">
        <v>19728</v>
      </c>
      <c r="B2441" s="6" t="s">
        <v>4940</v>
      </c>
      <c r="C2441" t="s">
        <v>4941</v>
      </c>
      <c r="D2441" s="2" t="s">
        <v>52</v>
      </c>
      <c r="E2441" s="4" t="s">
        <v>59</v>
      </c>
      <c r="F2441" t="s">
        <v>80</v>
      </c>
      <c r="G2441">
        <v>4942</v>
      </c>
      <c r="H2441">
        <v>24985</v>
      </c>
      <c r="I2441">
        <v>39</v>
      </c>
      <c r="J2441">
        <v>17961</v>
      </c>
      <c r="K2441">
        <v>3601</v>
      </c>
      <c r="L2441">
        <v>19</v>
      </c>
      <c r="M2441">
        <v>4</v>
      </c>
      <c r="N2441" t="s">
        <v>37</v>
      </c>
      <c r="O2441" t="s">
        <v>80</v>
      </c>
    </row>
    <row r="2442" spans="1:15" x14ac:dyDescent="0.3">
      <c r="A2442" s="7">
        <v>19729</v>
      </c>
      <c r="B2442" s="6" t="s">
        <v>4942</v>
      </c>
      <c r="C2442" t="s">
        <v>4943</v>
      </c>
      <c r="D2442" s="2" t="s">
        <v>64</v>
      </c>
      <c r="E2442" s="4" t="s">
        <v>59</v>
      </c>
      <c r="F2442" t="s">
        <v>67</v>
      </c>
      <c r="G2442">
        <v>760</v>
      </c>
      <c r="H2442">
        <v>32475</v>
      </c>
      <c r="I2442">
        <v>7</v>
      </c>
      <c r="J2442">
        <v>5064</v>
      </c>
      <c r="K2442">
        <v>15840</v>
      </c>
      <c r="L2442">
        <v>62</v>
      </c>
      <c r="M2442">
        <v>1</v>
      </c>
      <c r="N2442" t="s">
        <v>37</v>
      </c>
      <c r="O2442" t="s">
        <v>76</v>
      </c>
    </row>
    <row r="2443" spans="1:15" x14ac:dyDescent="0.3">
      <c r="A2443" s="7">
        <v>19730</v>
      </c>
      <c r="B2443" s="6" t="s">
        <v>4944</v>
      </c>
      <c r="C2443" t="s">
        <v>4945</v>
      </c>
      <c r="D2443" s="2" t="s">
        <v>52</v>
      </c>
      <c r="E2443" s="4" t="s">
        <v>46</v>
      </c>
      <c r="F2443" t="s">
        <v>80</v>
      </c>
      <c r="G2443">
        <v>1474</v>
      </c>
      <c r="H2443">
        <v>45261</v>
      </c>
      <c r="I2443">
        <v>48</v>
      </c>
      <c r="J2443">
        <v>32286</v>
      </c>
      <c r="K2443">
        <v>3201</v>
      </c>
      <c r="L2443">
        <v>11</v>
      </c>
      <c r="M2443">
        <v>5</v>
      </c>
      <c r="N2443" t="s">
        <v>48</v>
      </c>
      <c r="O2443" t="s">
        <v>54</v>
      </c>
    </row>
    <row r="2444" spans="1:15" x14ac:dyDescent="0.3">
      <c r="A2444" s="7">
        <v>19731</v>
      </c>
      <c r="B2444" s="6" t="s">
        <v>4946</v>
      </c>
      <c r="C2444" t="s">
        <v>4947</v>
      </c>
      <c r="D2444" s="2" t="s">
        <v>70</v>
      </c>
      <c r="E2444" s="4" t="s">
        <v>46</v>
      </c>
      <c r="F2444" t="s">
        <v>60</v>
      </c>
      <c r="G2444">
        <v>299</v>
      </c>
      <c r="H2444">
        <v>24719</v>
      </c>
      <c r="I2444">
        <v>14</v>
      </c>
      <c r="J2444">
        <v>1266</v>
      </c>
      <c r="K2444">
        <v>23223</v>
      </c>
      <c r="L2444">
        <v>98</v>
      </c>
      <c r="M2444">
        <v>2</v>
      </c>
      <c r="N2444" t="s">
        <v>61</v>
      </c>
      <c r="O2444" t="s">
        <v>60</v>
      </c>
    </row>
    <row r="2445" spans="1:15" x14ac:dyDescent="0.3">
      <c r="A2445" s="7">
        <v>19732</v>
      </c>
      <c r="B2445" s="6" t="s">
        <v>4948</v>
      </c>
      <c r="C2445" t="s">
        <v>4949</v>
      </c>
      <c r="D2445" s="2" t="s">
        <v>45</v>
      </c>
      <c r="E2445" s="4" t="s">
        <v>46</v>
      </c>
      <c r="F2445" t="s">
        <v>47</v>
      </c>
      <c r="G2445">
        <v>624</v>
      </c>
      <c r="H2445">
        <v>15235</v>
      </c>
      <c r="I2445">
        <v>12</v>
      </c>
      <c r="J2445">
        <v>555</v>
      </c>
      <c r="K2445">
        <v>9326</v>
      </c>
      <c r="L2445">
        <v>50</v>
      </c>
      <c r="M2445">
        <v>1</v>
      </c>
      <c r="N2445" t="s">
        <v>32</v>
      </c>
      <c r="O2445" t="s">
        <v>47</v>
      </c>
    </row>
    <row r="2446" spans="1:15" x14ac:dyDescent="0.3">
      <c r="A2446" s="7">
        <v>19733</v>
      </c>
      <c r="B2446" s="6" t="s">
        <v>4950</v>
      </c>
      <c r="C2446" t="s">
        <v>4951</v>
      </c>
      <c r="D2446" s="2" t="s">
        <v>58</v>
      </c>
      <c r="E2446" s="4" t="s">
        <v>59</v>
      </c>
      <c r="F2446" t="s">
        <v>60</v>
      </c>
      <c r="G2446">
        <v>182</v>
      </c>
      <c r="H2446">
        <v>67043</v>
      </c>
      <c r="I2446">
        <v>3</v>
      </c>
      <c r="J2446">
        <v>1528</v>
      </c>
      <c r="K2446">
        <v>21551</v>
      </c>
      <c r="L2446">
        <v>94</v>
      </c>
      <c r="M2446">
        <v>2</v>
      </c>
      <c r="N2446" t="s">
        <v>48</v>
      </c>
      <c r="O2446" t="s">
        <v>60</v>
      </c>
    </row>
    <row r="2447" spans="1:15" x14ac:dyDescent="0.3">
      <c r="A2447" s="7">
        <v>19734</v>
      </c>
      <c r="B2447" s="6" t="s">
        <v>4952</v>
      </c>
      <c r="C2447" t="s">
        <v>4953</v>
      </c>
      <c r="D2447" s="2" t="s">
        <v>70</v>
      </c>
      <c r="E2447" s="4" t="s">
        <v>59</v>
      </c>
      <c r="F2447" t="s">
        <v>60</v>
      </c>
      <c r="G2447">
        <v>91</v>
      </c>
      <c r="H2447">
        <v>78275</v>
      </c>
      <c r="I2447">
        <v>20</v>
      </c>
      <c r="J2447">
        <v>1742</v>
      </c>
      <c r="K2447">
        <v>19489</v>
      </c>
      <c r="L2447">
        <v>83</v>
      </c>
      <c r="M2447">
        <v>1</v>
      </c>
      <c r="N2447" t="s">
        <v>61</v>
      </c>
      <c r="O2447" t="s">
        <v>60</v>
      </c>
    </row>
    <row r="2448" spans="1:15" x14ac:dyDescent="0.3">
      <c r="A2448" s="7">
        <v>19735</v>
      </c>
      <c r="B2448" s="6" t="s">
        <v>4954</v>
      </c>
      <c r="C2448" t="s">
        <v>4955</v>
      </c>
      <c r="D2448" s="2" t="s">
        <v>70</v>
      </c>
      <c r="E2448" s="4" t="s">
        <v>59</v>
      </c>
      <c r="F2448" t="s">
        <v>60</v>
      </c>
      <c r="G2448">
        <v>298</v>
      </c>
      <c r="H2448">
        <v>29889</v>
      </c>
      <c r="I2448">
        <v>6</v>
      </c>
      <c r="J2448">
        <v>594</v>
      </c>
      <c r="K2448">
        <v>28415</v>
      </c>
      <c r="L2448">
        <v>89</v>
      </c>
      <c r="M2448">
        <v>1</v>
      </c>
      <c r="N2448" t="s">
        <v>61</v>
      </c>
      <c r="O2448" t="s">
        <v>60</v>
      </c>
    </row>
    <row r="2449" spans="1:15" x14ac:dyDescent="0.3">
      <c r="A2449" s="7">
        <v>19736</v>
      </c>
      <c r="B2449" s="6" t="s">
        <v>4956</v>
      </c>
      <c r="C2449" t="s">
        <v>4957</v>
      </c>
      <c r="D2449" s="2" t="s">
        <v>70</v>
      </c>
      <c r="E2449" s="4" t="s">
        <v>59</v>
      </c>
      <c r="F2449" t="s">
        <v>60</v>
      </c>
      <c r="G2449">
        <v>182</v>
      </c>
      <c r="H2449">
        <v>86288</v>
      </c>
      <c r="I2449">
        <v>5</v>
      </c>
      <c r="J2449">
        <v>1685</v>
      </c>
      <c r="K2449">
        <v>27957</v>
      </c>
      <c r="L2449">
        <v>87</v>
      </c>
      <c r="M2449">
        <v>1</v>
      </c>
      <c r="N2449" t="s">
        <v>32</v>
      </c>
      <c r="O2449" t="s">
        <v>60</v>
      </c>
    </row>
    <row r="2450" spans="1:15" x14ac:dyDescent="0.3">
      <c r="A2450" s="7">
        <v>19737</v>
      </c>
      <c r="B2450" s="6" t="s">
        <v>4958</v>
      </c>
      <c r="C2450" t="s">
        <v>4959</v>
      </c>
      <c r="D2450" s="2" t="s">
        <v>45</v>
      </c>
      <c r="E2450" s="4" t="s">
        <v>46</v>
      </c>
      <c r="F2450" t="s">
        <v>47</v>
      </c>
      <c r="G2450">
        <v>364</v>
      </c>
      <c r="H2450">
        <v>85368</v>
      </c>
      <c r="I2450">
        <v>13</v>
      </c>
      <c r="J2450">
        <v>1931</v>
      </c>
      <c r="K2450">
        <v>11223</v>
      </c>
      <c r="L2450">
        <v>65</v>
      </c>
      <c r="M2450">
        <v>1</v>
      </c>
      <c r="N2450" t="s">
        <v>48</v>
      </c>
      <c r="O2450" t="s">
        <v>49</v>
      </c>
    </row>
    <row r="2451" spans="1:15" x14ac:dyDescent="0.3">
      <c r="A2451" s="7">
        <v>19738</v>
      </c>
      <c r="B2451" s="6" t="s">
        <v>4960</v>
      </c>
      <c r="C2451" t="s">
        <v>4961</v>
      </c>
      <c r="D2451" s="2" t="s">
        <v>58</v>
      </c>
      <c r="E2451" s="4" t="s">
        <v>46</v>
      </c>
      <c r="F2451" t="s">
        <v>60</v>
      </c>
      <c r="G2451">
        <v>64</v>
      </c>
      <c r="H2451">
        <v>84526</v>
      </c>
      <c r="I2451">
        <v>3</v>
      </c>
      <c r="J2451">
        <v>639</v>
      </c>
      <c r="K2451">
        <v>27387</v>
      </c>
      <c r="L2451">
        <v>76</v>
      </c>
      <c r="M2451">
        <v>2</v>
      </c>
      <c r="N2451" t="s">
        <v>32</v>
      </c>
      <c r="O2451" t="s">
        <v>60</v>
      </c>
    </row>
    <row r="2452" spans="1:15" x14ac:dyDescent="0.3">
      <c r="A2452" s="7">
        <v>19739</v>
      </c>
      <c r="B2452" s="6" t="s">
        <v>4962</v>
      </c>
      <c r="C2452" t="s">
        <v>4963</v>
      </c>
      <c r="D2452" s="2" t="s">
        <v>52</v>
      </c>
      <c r="E2452" s="4" t="s">
        <v>59</v>
      </c>
      <c r="F2452" t="s">
        <v>80</v>
      </c>
      <c r="G2452">
        <v>4689</v>
      </c>
      <c r="H2452">
        <v>45261</v>
      </c>
      <c r="I2452">
        <v>42</v>
      </c>
      <c r="J2452">
        <v>9292</v>
      </c>
      <c r="K2452">
        <v>3926</v>
      </c>
      <c r="L2452">
        <v>16</v>
      </c>
      <c r="M2452">
        <v>6</v>
      </c>
      <c r="N2452" t="s">
        <v>48</v>
      </c>
      <c r="O2452" t="s">
        <v>54</v>
      </c>
    </row>
    <row r="2453" spans="1:15" x14ac:dyDescent="0.3">
      <c r="A2453" s="7">
        <v>19740</v>
      </c>
      <c r="B2453" s="6" t="s">
        <v>4964</v>
      </c>
      <c r="C2453" t="s">
        <v>4965</v>
      </c>
      <c r="D2453" s="2" t="s">
        <v>70</v>
      </c>
      <c r="E2453" s="4" t="s">
        <v>46</v>
      </c>
      <c r="F2453" t="s">
        <v>47</v>
      </c>
      <c r="G2453">
        <v>215</v>
      </c>
      <c r="H2453">
        <v>45698</v>
      </c>
      <c r="I2453">
        <v>18</v>
      </c>
      <c r="J2453">
        <v>6447</v>
      </c>
      <c r="K2453">
        <v>11044</v>
      </c>
      <c r="L2453">
        <v>62</v>
      </c>
      <c r="M2453">
        <v>1</v>
      </c>
      <c r="N2453" t="s">
        <v>48</v>
      </c>
      <c r="O2453" t="s">
        <v>47</v>
      </c>
    </row>
    <row r="2454" spans="1:15" x14ac:dyDescent="0.3">
      <c r="A2454" s="7">
        <v>19741</v>
      </c>
      <c r="B2454" s="6" t="s">
        <v>4966</v>
      </c>
      <c r="C2454" t="s">
        <v>4967</v>
      </c>
      <c r="D2454" s="2" t="s">
        <v>52</v>
      </c>
      <c r="E2454" s="4" t="s">
        <v>46</v>
      </c>
      <c r="F2454" t="s">
        <v>76</v>
      </c>
      <c r="G2454">
        <v>1425</v>
      </c>
      <c r="H2454">
        <v>72419</v>
      </c>
      <c r="I2454">
        <v>12</v>
      </c>
      <c r="J2454">
        <v>2202</v>
      </c>
      <c r="K2454">
        <v>22529</v>
      </c>
      <c r="L2454">
        <v>75</v>
      </c>
      <c r="M2454">
        <v>3</v>
      </c>
      <c r="N2454" t="s">
        <v>48</v>
      </c>
      <c r="O2454" t="s">
        <v>76</v>
      </c>
    </row>
    <row r="2455" spans="1:15" x14ac:dyDescent="0.3">
      <c r="A2455" s="7">
        <v>19742</v>
      </c>
      <c r="B2455" s="6" t="s">
        <v>4968</v>
      </c>
      <c r="C2455" t="s">
        <v>4969</v>
      </c>
      <c r="D2455" s="2" t="s">
        <v>45</v>
      </c>
      <c r="E2455" s="4" t="s">
        <v>46</v>
      </c>
      <c r="F2455" t="s">
        <v>67</v>
      </c>
      <c r="G2455">
        <v>245</v>
      </c>
      <c r="H2455">
        <v>88002</v>
      </c>
      <c r="I2455">
        <v>13</v>
      </c>
      <c r="J2455">
        <v>4621</v>
      </c>
      <c r="K2455">
        <v>8235</v>
      </c>
      <c r="L2455">
        <v>40</v>
      </c>
      <c r="M2455">
        <v>1</v>
      </c>
      <c r="N2455" t="s">
        <v>37</v>
      </c>
      <c r="O2455" t="s">
        <v>76</v>
      </c>
    </row>
    <row r="2456" spans="1:15" x14ac:dyDescent="0.3">
      <c r="A2456" s="7">
        <v>19743</v>
      </c>
      <c r="B2456" s="6" t="s">
        <v>4970</v>
      </c>
      <c r="C2456" t="s">
        <v>4971</v>
      </c>
      <c r="D2456" s="2" t="s">
        <v>52</v>
      </c>
      <c r="E2456" s="4" t="s">
        <v>46</v>
      </c>
      <c r="F2456" t="s">
        <v>76</v>
      </c>
      <c r="G2456">
        <v>1162</v>
      </c>
      <c r="H2456">
        <v>88052</v>
      </c>
      <c r="I2456">
        <v>9</v>
      </c>
      <c r="J2456">
        <v>2207</v>
      </c>
      <c r="K2456">
        <v>22888</v>
      </c>
      <c r="L2456">
        <v>79</v>
      </c>
      <c r="M2456">
        <v>2</v>
      </c>
      <c r="N2456" t="s">
        <v>48</v>
      </c>
      <c r="O2456" t="s">
        <v>76</v>
      </c>
    </row>
    <row r="2457" spans="1:15" x14ac:dyDescent="0.3">
      <c r="A2457" s="7">
        <v>19744</v>
      </c>
      <c r="B2457" s="6" t="s">
        <v>4972</v>
      </c>
      <c r="C2457" t="s">
        <v>4973</v>
      </c>
      <c r="D2457" s="2" t="s">
        <v>52</v>
      </c>
      <c r="E2457" s="4" t="s">
        <v>46</v>
      </c>
      <c r="F2457" t="s">
        <v>54</v>
      </c>
      <c r="G2457">
        <v>1464</v>
      </c>
      <c r="H2457">
        <v>34776</v>
      </c>
      <c r="I2457">
        <v>18</v>
      </c>
      <c r="J2457">
        <v>11405</v>
      </c>
      <c r="K2457">
        <v>3101</v>
      </c>
      <c r="L2457">
        <v>22</v>
      </c>
      <c r="M2457">
        <v>6</v>
      </c>
      <c r="N2457" t="s">
        <v>61</v>
      </c>
      <c r="O2457" t="s">
        <v>49</v>
      </c>
    </row>
    <row r="2458" spans="1:15" x14ac:dyDescent="0.3">
      <c r="A2458" s="7">
        <v>19745</v>
      </c>
      <c r="B2458" s="6" t="s">
        <v>4974</v>
      </c>
      <c r="C2458" t="s">
        <v>4975</v>
      </c>
      <c r="D2458" s="2" t="s">
        <v>52</v>
      </c>
      <c r="E2458" s="4" t="s">
        <v>46</v>
      </c>
      <c r="F2458" t="s">
        <v>80</v>
      </c>
      <c r="G2458">
        <v>4674</v>
      </c>
      <c r="H2458">
        <v>27475</v>
      </c>
      <c r="I2458">
        <v>43</v>
      </c>
      <c r="J2458">
        <v>18620</v>
      </c>
      <c r="K2458">
        <v>2993</v>
      </c>
      <c r="L2458">
        <v>13</v>
      </c>
      <c r="M2458">
        <v>5</v>
      </c>
      <c r="N2458" t="s">
        <v>37</v>
      </c>
      <c r="O2458" t="s">
        <v>80</v>
      </c>
    </row>
    <row r="2459" spans="1:15" x14ac:dyDescent="0.3">
      <c r="A2459" s="7">
        <v>19746</v>
      </c>
      <c r="B2459" s="6" t="s">
        <v>4976</v>
      </c>
      <c r="C2459" t="s">
        <v>4977</v>
      </c>
      <c r="D2459" s="2" t="s">
        <v>52</v>
      </c>
      <c r="E2459" s="4" t="s">
        <v>59</v>
      </c>
      <c r="F2459" t="s">
        <v>80</v>
      </c>
      <c r="G2459">
        <v>4187</v>
      </c>
      <c r="H2459">
        <v>10458</v>
      </c>
      <c r="I2459">
        <v>47</v>
      </c>
      <c r="J2459">
        <v>7313</v>
      </c>
      <c r="K2459">
        <v>1051</v>
      </c>
      <c r="L2459">
        <v>15</v>
      </c>
      <c r="M2459">
        <v>6</v>
      </c>
      <c r="N2459" t="s">
        <v>37</v>
      </c>
      <c r="O2459" t="s">
        <v>80</v>
      </c>
    </row>
    <row r="2460" spans="1:15" x14ac:dyDescent="0.3">
      <c r="A2460" s="7">
        <v>19747</v>
      </c>
      <c r="B2460" s="6" t="s">
        <v>4978</v>
      </c>
      <c r="C2460" t="s">
        <v>4979</v>
      </c>
      <c r="D2460" s="2" t="s">
        <v>70</v>
      </c>
      <c r="E2460" s="4" t="s">
        <v>46</v>
      </c>
      <c r="F2460" t="s">
        <v>60</v>
      </c>
      <c r="G2460">
        <v>94</v>
      </c>
      <c r="H2460">
        <v>38912</v>
      </c>
      <c r="I2460">
        <v>16</v>
      </c>
      <c r="J2460">
        <v>1707</v>
      </c>
      <c r="K2460">
        <v>26701</v>
      </c>
      <c r="L2460">
        <v>80</v>
      </c>
      <c r="M2460">
        <v>1</v>
      </c>
      <c r="N2460" t="s">
        <v>48</v>
      </c>
      <c r="O2460" t="s">
        <v>60</v>
      </c>
    </row>
    <row r="2461" spans="1:15" x14ac:dyDescent="0.3">
      <c r="A2461" s="7">
        <v>19748</v>
      </c>
      <c r="B2461" s="6" t="s">
        <v>4980</v>
      </c>
      <c r="C2461" t="s">
        <v>4981</v>
      </c>
      <c r="D2461" s="2" t="s">
        <v>58</v>
      </c>
      <c r="E2461" s="4" t="s">
        <v>46</v>
      </c>
      <c r="F2461" t="s">
        <v>47</v>
      </c>
      <c r="G2461">
        <v>242</v>
      </c>
      <c r="H2461">
        <v>51653</v>
      </c>
      <c r="I2461">
        <v>9</v>
      </c>
      <c r="J2461">
        <v>7383</v>
      </c>
      <c r="K2461">
        <v>10696</v>
      </c>
      <c r="L2461">
        <v>50</v>
      </c>
      <c r="M2461">
        <v>1</v>
      </c>
      <c r="N2461" t="s">
        <v>61</v>
      </c>
      <c r="O2461" t="s">
        <v>49</v>
      </c>
    </row>
    <row r="2462" spans="1:15" x14ac:dyDescent="0.3">
      <c r="A2462" s="7">
        <v>19749</v>
      </c>
      <c r="B2462" s="6" t="s">
        <v>4982</v>
      </c>
      <c r="C2462" t="s">
        <v>4983</v>
      </c>
      <c r="D2462" s="2" t="s">
        <v>52</v>
      </c>
      <c r="E2462" s="4" t="s">
        <v>46</v>
      </c>
      <c r="F2462" t="s">
        <v>80</v>
      </c>
      <c r="G2462">
        <v>2527</v>
      </c>
      <c r="H2462">
        <v>13319</v>
      </c>
      <c r="I2462">
        <v>50</v>
      </c>
      <c r="J2462">
        <v>26370</v>
      </c>
      <c r="K2462">
        <v>1472</v>
      </c>
      <c r="L2462">
        <v>13</v>
      </c>
      <c r="M2462">
        <v>6</v>
      </c>
      <c r="N2462" t="s">
        <v>37</v>
      </c>
      <c r="O2462" t="s">
        <v>80</v>
      </c>
    </row>
    <row r="2463" spans="1:15" x14ac:dyDescent="0.3">
      <c r="A2463" s="7">
        <v>19750</v>
      </c>
      <c r="B2463" s="6" t="s">
        <v>4984</v>
      </c>
      <c r="C2463" t="s">
        <v>4985</v>
      </c>
      <c r="D2463" s="2" t="s">
        <v>52</v>
      </c>
      <c r="E2463" s="4" t="s">
        <v>46</v>
      </c>
      <c r="F2463" t="s">
        <v>76</v>
      </c>
      <c r="G2463">
        <v>2583</v>
      </c>
      <c r="H2463">
        <v>70647</v>
      </c>
      <c r="I2463">
        <v>23</v>
      </c>
      <c r="J2463">
        <v>1110</v>
      </c>
      <c r="K2463">
        <v>11030</v>
      </c>
      <c r="L2463">
        <v>78</v>
      </c>
      <c r="M2463">
        <v>2</v>
      </c>
      <c r="N2463" t="s">
        <v>37</v>
      </c>
      <c r="O2463" t="s">
        <v>47</v>
      </c>
    </row>
    <row r="2464" spans="1:15" x14ac:dyDescent="0.3">
      <c r="A2464" s="7">
        <v>19751</v>
      </c>
      <c r="B2464" s="6" t="s">
        <v>4986</v>
      </c>
      <c r="C2464" t="s">
        <v>4987</v>
      </c>
      <c r="D2464" s="2" t="s">
        <v>52</v>
      </c>
      <c r="E2464" s="4" t="s">
        <v>46</v>
      </c>
      <c r="F2464" t="s">
        <v>47</v>
      </c>
      <c r="G2464">
        <v>779</v>
      </c>
      <c r="H2464">
        <v>30254</v>
      </c>
      <c r="I2464">
        <v>13</v>
      </c>
      <c r="J2464">
        <v>7811</v>
      </c>
      <c r="K2464">
        <v>10055</v>
      </c>
      <c r="L2464">
        <v>64</v>
      </c>
      <c r="M2464">
        <v>0</v>
      </c>
      <c r="N2464" t="s">
        <v>61</v>
      </c>
      <c r="O2464" t="s">
        <v>76</v>
      </c>
    </row>
    <row r="2465" spans="1:15" x14ac:dyDescent="0.3">
      <c r="A2465" s="7">
        <v>19752</v>
      </c>
      <c r="B2465" s="6" t="s">
        <v>4988</v>
      </c>
      <c r="C2465" t="s">
        <v>4989</v>
      </c>
      <c r="D2465" s="2" t="s">
        <v>70</v>
      </c>
      <c r="E2465" s="4" t="s">
        <v>59</v>
      </c>
      <c r="F2465" t="s">
        <v>60</v>
      </c>
      <c r="G2465">
        <v>72</v>
      </c>
      <c r="H2465">
        <v>11592</v>
      </c>
      <c r="I2465">
        <v>19</v>
      </c>
      <c r="J2465">
        <v>1628</v>
      </c>
      <c r="K2465">
        <v>24663</v>
      </c>
      <c r="L2465">
        <v>93</v>
      </c>
      <c r="M2465">
        <v>1</v>
      </c>
      <c r="N2465" t="s">
        <v>61</v>
      </c>
      <c r="O2465" t="s">
        <v>60</v>
      </c>
    </row>
    <row r="2466" spans="1:15" x14ac:dyDescent="0.3">
      <c r="A2466" s="7">
        <v>19753</v>
      </c>
      <c r="B2466" s="6" t="s">
        <v>4990</v>
      </c>
      <c r="C2466" t="s">
        <v>4991</v>
      </c>
      <c r="D2466" s="2" t="s">
        <v>58</v>
      </c>
      <c r="E2466" s="4" t="s">
        <v>59</v>
      </c>
      <c r="F2466" t="s">
        <v>60</v>
      </c>
      <c r="G2466">
        <v>157</v>
      </c>
      <c r="H2466">
        <v>84515</v>
      </c>
      <c r="I2466">
        <v>15</v>
      </c>
      <c r="J2466">
        <v>1025</v>
      </c>
      <c r="K2466">
        <v>16053</v>
      </c>
      <c r="L2466">
        <v>87</v>
      </c>
      <c r="M2466">
        <v>1</v>
      </c>
      <c r="N2466" t="s">
        <v>61</v>
      </c>
      <c r="O2466" t="s">
        <v>60</v>
      </c>
    </row>
    <row r="2467" spans="1:15" x14ac:dyDescent="0.3">
      <c r="A2467" s="7">
        <v>19754</v>
      </c>
      <c r="B2467" s="6" t="s">
        <v>4992</v>
      </c>
      <c r="C2467" t="s">
        <v>4993</v>
      </c>
      <c r="D2467" s="2" t="s">
        <v>52</v>
      </c>
      <c r="E2467" s="4" t="s">
        <v>59</v>
      </c>
      <c r="F2467" t="s">
        <v>80</v>
      </c>
      <c r="G2467">
        <v>4785</v>
      </c>
      <c r="H2467">
        <v>48196</v>
      </c>
      <c r="I2467">
        <v>33</v>
      </c>
      <c r="J2467">
        <v>10041</v>
      </c>
      <c r="K2467">
        <v>1387</v>
      </c>
      <c r="L2467">
        <v>13</v>
      </c>
      <c r="M2467">
        <v>4</v>
      </c>
      <c r="N2467" t="s">
        <v>37</v>
      </c>
      <c r="O2467" t="s">
        <v>80</v>
      </c>
    </row>
    <row r="2468" spans="1:15" x14ac:dyDescent="0.3">
      <c r="A2468" s="7">
        <v>19755</v>
      </c>
      <c r="B2468" s="6" t="s">
        <v>4994</v>
      </c>
      <c r="C2468" t="s">
        <v>4995</v>
      </c>
      <c r="D2468" s="2" t="s">
        <v>52</v>
      </c>
      <c r="E2468" s="4" t="s">
        <v>46</v>
      </c>
      <c r="F2468" t="s">
        <v>80</v>
      </c>
      <c r="G2468">
        <v>1411</v>
      </c>
      <c r="H2468">
        <v>80053</v>
      </c>
      <c r="I2468">
        <v>53</v>
      </c>
      <c r="J2468">
        <v>27551</v>
      </c>
      <c r="K2468">
        <v>2517</v>
      </c>
      <c r="L2468">
        <v>19</v>
      </c>
      <c r="M2468">
        <v>5</v>
      </c>
      <c r="N2468" t="s">
        <v>48</v>
      </c>
      <c r="O2468" t="s">
        <v>80</v>
      </c>
    </row>
    <row r="2469" spans="1:15" x14ac:dyDescent="0.3">
      <c r="A2469" s="7">
        <v>19756</v>
      </c>
      <c r="B2469" s="6" t="s">
        <v>4996</v>
      </c>
      <c r="C2469" t="s">
        <v>4997</v>
      </c>
      <c r="D2469" s="2" t="s">
        <v>45</v>
      </c>
      <c r="E2469" s="4" t="s">
        <v>59</v>
      </c>
      <c r="F2469" t="s">
        <v>60</v>
      </c>
      <c r="G2469">
        <v>195</v>
      </c>
      <c r="H2469">
        <v>14117</v>
      </c>
      <c r="I2469">
        <v>12</v>
      </c>
      <c r="J2469">
        <v>1203</v>
      </c>
      <c r="K2469">
        <v>22918</v>
      </c>
      <c r="L2469">
        <v>98</v>
      </c>
      <c r="M2469">
        <v>1</v>
      </c>
      <c r="N2469" t="s">
        <v>32</v>
      </c>
      <c r="O2469" t="s">
        <v>60</v>
      </c>
    </row>
    <row r="2470" spans="1:15" x14ac:dyDescent="0.3">
      <c r="A2470" s="7">
        <v>19757</v>
      </c>
      <c r="B2470" s="6" t="s">
        <v>4998</v>
      </c>
      <c r="C2470" t="s">
        <v>4999</v>
      </c>
      <c r="D2470" s="2" t="s">
        <v>58</v>
      </c>
      <c r="E2470" s="4" t="s">
        <v>59</v>
      </c>
      <c r="F2470" t="s">
        <v>60</v>
      </c>
      <c r="G2470">
        <v>138</v>
      </c>
      <c r="H2470">
        <v>35376</v>
      </c>
      <c r="I2470">
        <v>7</v>
      </c>
      <c r="J2470">
        <v>1284</v>
      </c>
      <c r="K2470">
        <v>14397</v>
      </c>
      <c r="L2470">
        <v>76</v>
      </c>
      <c r="M2470">
        <v>1</v>
      </c>
      <c r="N2470" t="s">
        <v>61</v>
      </c>
      <c r="O2470" t="s">
        <v>60</v>
      </c>
    </row>
    <row r="2471" spans="1:15" x14ac:dyDescent="0.3">
      <c r="A2471" s="7">
        <v>19758</v>
      </c>
      <c r="B2471" s="6" t="s">
        <v>5000</v>
      </c>
      <c r="C2471" t="s">
        <v>5001</v>
      </c>
      <c r="D2471" s="2" t="s">
        <v>58</v>
      </c>
      <c r="E2471" s="4" t="s">
        <v>46</v>
      </c>
      <c r="F2471" t="s">
        <v>67</v>
      </c>
      <c r="G2471">
        <v>245</v>
      </c>
      <c r="H2471">
        <v>88096</v>
      </c>
      <c r="I2471">
        <v>1</v>
      </c>
      <c r="J2471">
        <v>3818</v>
      </c>
      <c r="K2471">
        <v>9799</v>
      </c>
      <c r="L2471">
        <v>60</v>
      </c>
      <c r="M2471">
        <v>1</v>
      </c>
      <c r="N2471" t="s">
        <v>48</v>
      </c>
      <c r="O2471" t="s">
        <v>47</v>
      </c>
    </row>
    <row r="2472" spans="1:15" x14ac:dyDescent="0.3">
      <c r="A2472" s="7">
        <v>19759</v>
      </c>
      <c r="B2472" s="6" t="s">
        <v>5002</v>
      </c>
      <c r="C2472" t="s">
        <v>5003</v>
      </c>
      <c r="D2472" s="2" t="s">
        <v>52</v>
      </c>
      <c r="E2472" s="4" t="s">
        <v>53</v>
      </c>
      <c r="F2472" t="s">
        <v>54</v>
      </c>
      <c r="G2472">
        <v>1517</v>
      </c>
      <c r="H2472">
        <v>71295</v>
      </c>
      <c r="I2472">
        <v>26</v>
      </c>
      <c r="J2472">
        <v>24786</v>
      </c>
      <c r="K2472">
        <v>3013</v>
      </c>
      <c r="L2472">
        <v>5</v>
      </c>
      <c r="M2472">
        <v>6</v>
      </c>
      <c r="N2472" t="s">
        <v>32</v>
      </c>
      <c r="O2472" t="s">
        <v>55</v>
      </c>
    </row>
    <row r="2473" spans="1:15" x14ac:dyDescent="0.3">
      <c r="A2473" s="7">
        <v>19760</v>
      </c>
      <c r="B2473" s="6" t="s">
        <v>5004</v>
      </c>
      <c r="C2473" t="s">
        <v>5005</v>
      </c>
      <c r="D2473" s="2" t="s">
        <v>58</v>
      </c>
      <c r="E2473" s="4" t="s">
        <v>59</v>
      </c>
      <c r="F2473" t="s">
        <v>60</v>
      </c>
      <c r="G2473">
        <v>183</v>
      </c>
      <c r="H2473">
        <v>38467</v>
      </c>
      <c r="I2473">
        <v>20</v>
      </c>
      <c r="J2473">
        <v>1224</v>
      </c>
      <c r="K2473">
        <v>23756</v>
      </c>
      <c r="L2473">
        <v>89</v>
      </c>
      <c r="M2473">
        <v>1</v>
      </c>
      <c r="N2473" t="s">
        <v>32</v>
      </c>
      <c r="O2473" t="s">
        <v>76</v>
      </c>
    </row>
    <row r="2474" spans="1:15" x14ac:dyDescent="0.3">
      <c r="A2474" s="7">
        <v>19761</v>
      </c>
      <c r="B2474" s="6" t="s">
        <v>5006</v>
      </c>
      <c r="C2474" t="s">
        <v>5007</v>
      </c>
      <c r="D2474" s="2" t="s">
        <v>45</v>
      </c>
      <c r="E2474" s="4" t="s">
        <v>46</v>
      </c>
      <c r="F2474" t="s">
        <v>76</v>
      </c>
      <c r="G2474">
        <v>693</v>
      </c>
      <c r="H2474">
        <v>61639</v>
      </c>
      <c r="I2474">
        <v>14</v>
      </c>
      <c r="J2474">
        <v>2054</v>
      </c>
      <c r="K2474">
        <v>21328</v>
      </c>
      <c r="L2474">
        <v>66</v>
      </c>
      <c r="M2474">
        <v>3</v>
      </c>
      <c r="N2474" t="s">
        <v>37</v>
      </c>
      <c r="O2474" t="s">
        <v>76</v>
      </c>
    </row>
    <row r="2475" spans="1:15" x14ac:dyDescent="0.3">
      <c r="A2475" s="7">
        <v>19762</v>
      </c>
      <c r="B2475" s="6" t="s">
        <v>5008</v>
      </c>
      <c r="C2475" t="s">
        <v>5009</v>
      </c>
      <c r="D2475" s="2" t="s">
        <v>52</v>
      </c>
      <c r="E2475" s="4" t="s">
        <v>46</v>
      </c>
      <c r="F2475" t="s">
        <v>76</v>
      </c>
      <c r="G2475">
        <v>3507</v>
      </c>
      <c r="H2475">
        <v>14132</v>
      </c>
      <c r="I2475">
        <v>3</v>
      </c>
      <c r="J2475">
        <v>1630</v>
      </c>
      <c r="K2475">
        <v>21387</v>
      </c>
      <c r="L2475">
        <v>66</v>
      </c>
      <c r="M2475">
        <v>1</v>
      </c>
      <c r="N2475" t="s">
        <v>37</v>
      </c>
      <c r="O2475" t="s">
        <v>47</v>
      </c>
    </row>
    <row r="2476" spans="1:15" x14ac:dyDescent="0.3">
      <c r="A2476" s="7">
        <v>19763</v>
      </c>
      <c r="B2476" s="6" t="s">
        <v>5010</v>
      </c>
      <c r="C2476" t="s">
        <v>5011</v>
      </c>
      <c r="D2476" s="2" t="s">
        <v>45</v>
      </c>
      <c r="E2476" s="4" t="s">
        <v>59</v>
      </c>
      <c r="F2476" t="s">
        <v>60</v>
      </c>
      <c r="G2476">
        <v>466</v>
      </c>
      <c r="H2476">
        <v>77431</v>
      </c>
      <c r="I2476">
        <v>2</v>
      </c>
      <c r="J2476">
        <v>459</v>
      </c>
      <c r="K2476">
        <v>16059</v>
      </c>
      <c r="L2476">
        <v>87</v>
      </c>
      <c r="M2476">
        <v>1</v>
      </c>
      <c r="N2476" t="s">
        <v>32</v>
      </c>
      <c r="O2476" t="s">
        <v>60</v>
      </c>
    </row>
    <row r="2477" spans="1:15" x14ac:dyDescent="0.3">
      <c r="A2477" s="7">
        <v>19764</v>
      </c>
      <c r="B2477" s="6" t="s">
        <v>5012</v>
      </c>
      <c r="C2477" t="s">
        <v>5013</v>
      </c>
      <c r="D2477" s="2" t="s">
        <v>58</v>
      </c>
      <c r="E2477" s="4" t="s">
        <v>59</v>
      </c>
      <c r="F2477" t="s">
        <v>60</v>
      </c>
      <c r="G2477">
        <v>139</v>
      </c>
      <c r="H2477">
        <v>60153</v>
      </c>
      <c r="I2477">
        <v>11</v>
      </c>
      <c r="J2477">
        <v>1122</v>
      </c>
      <c r="K2477">
        <v>29290</v>
      </c>
      <c r="L2477">
        <v>91</v>
      </c>
      <c r="M2477">
        <v>2</v>
      </c>
      <c r="N2477" t="s">
        <v>32</v>
      </c>
      <c r="O2477" t="s">
        <v>60</v>
      </c>
    </row>
    <row r="2478" spans="1:15" x14ac:dyDescent="0.3">
      <c r="A2478" s="7">
        <v>19765</v>
      </c>
      <c r="B2478" s="6" t="s">
        <v>5014</v>
      </c>
      <c r="C2478" t="s">
        <v>5015</v>
      </c>
      <c r="D2478" s="2" t="s">
        <v>70</v>
      </c>
      <c r="E2478" s="4" t="s">
        <v>59</v>
      </c>
      <c r="F2478" t="s">
        <v>60</v>
      </c>
      <c r="G2478">
        <v>215</v>
      </c>
      <c r="H2478">
        <v>79644</v>
      </c>
      <c r="I2478">
        <v>20</v>
      </c>
      <c r="J2478">
        <v>1054</v>
      </c>
      <c r="K2478">
        <v>24428</v>
      </c>
      <c r="L2478">
        <v>100</v>
      </c>
      <c r="M2478">
        <v>2</v>
      </c>
      <c r="N2478" t="s">
        <v>48</v>
      </c>
      <c r="O2478" t="s">
        <v>60</v>
      </c>
    </row>
    <row r="2479" spans="1:15" x14ac:dyDescent="0.3">
      <c r="A2479" s="7">
        <v>19766</v>
      </c>
      <c r="B2479" s="6" t="s">
        <v>5016</v>
      </c>
      <c r="C2479" t="s">
        <v>5017</v>
      </c>
      <c r="D2479" s="2" t="s">
        <v>45</v>
      </c>
      <c r="E2479" s="4" t="s">
        <v>46</v>
      </c>
      <c r="F2479" t="s">
        <v>47</v>
      </c>
      <c r="G2479">
        <v>308</v>
      </c>
      <c r="H2479">
        <v>60938</v>
      </c>
      <c r="I2479">
        <v>13</v>
      </c>
      <c r="J2479">
        <v>2918</v>
      </c>
      <c r="K2479">
        <v>10362</v>
      </c>
      <c r="L2479">
        <v>56</v>
      </c>
      <c r="M2479">
        <v>0</v>
      </c>
      <c r="N2479" t="s">
        <v>48</v>
      </c>
      <c r="O2479" t="s">
        <v>76</v>
      </c>
    </row>
    <row r="2480" spans="1:15" x14ac:dyDescent="0.3">
      <c r="A2480" s="7">
        <v>19767</v>
      </c>
      <c r="B2480" s="6" t="s">
        <v>5018</v>
      </c>
      <c r="C2480" t="s">
        <v>5019</v>
      </c>
      <c r="D2480" s="2" t="s">
        <v>52</v>
      </c>
      <c r="E2480" s="4" t="s">
        <v>59</v>
      </c>
      <c r="F2480" t="s">
        <v>54</v>
      </c>
      <c r="G2480">
        <v>1928</v>
      </c>
      <c r="H2480">
        <v>54034</v>
      </c>
      <c r="I2480">
        <v>27</v>
      </c>
      <c r="J2480">
        <v>24668</v>
      </c>
      <c r="K2480">
        <v>2308</v>
      </c>
      <c r="L2480">
        <v>21</v>
      </c>
      <c r="M2480">
        <v>5</v>
      </c>
      <c r="N2480" t="s">
        <v>61</v>
      </c>
      <c r="O2480" t="s">
        <v>55</v>
      </c>
    </row>
    <row r="2481" spans="1:15" x14ac:dyDescent="0.3">
      <c r="A2481" s="7">
        <v>19768</v>
      </c>
      <c r="B2481" s="6" t="s">
        <v>5020</v>
      </c>
      <c r="C2481" t="s">
        <v>5021</v>
      </c>
      <c r="D2481" s="2" t="s">
        <v>70</v>
      </c>
      <c r="E2481" s="4" t="s">
        <v>46</v>
      </c>
      <c r="F2481" t="s">
        <v>47</v>
      </c>
      <c r="G2481">
        <v>344</v>
      </c>
      <c r="H2481">
        <v>59661</v>
      </c>
      <c r="I2481">
        <v>11</v>
      </c>
      <c r="J2481">
        <v>4157</v>
      </c>
      <c r="K2481">
        <v>9950</v>
      </c>
      <c r="L2481">
        <v>51</v>
      </c>
      <c r="M2481">
        <v>0</v>
      </c>
      <c r="N2481" t="s">
        <v>32</v>
      </c>
      <c r="O2481" t="s">
        <v>47</v>
      </c>
    </row>
    <row r="2482" spans="1:15" x14ac:dyDescent="0.3">
      <c r="A2482" s="7">
        <v>19769</v>
      </c>
      <c r="B2482" s="6" t="s">
        <v>5022</v>
      </c>
      <c r="C2482" t="s">
        <v>5023</v>
      </c>
      <c r="D2482" s="2" t="s">
        <v>52</v>
      </c>
      <c r="E2482" s="4" t="s">
        <v>46</v>
      </c>
      <c r="F2482" t="s">
        <v>76</v>
      </c>
      <c r="G2482">
        <v>3251</v>
      </c>
      <c r="H2482">
        <v>71725</v>
      </c>
      <c r="I2482">
        <v>11</v>
      </c>
      <c r="J2482">
        <v>1834</v>
      </c>
      <c r="K2482">
        <v>19414</v>
      </c>
      <c r="L2482">
        <v>67</v>
      </c>
      <c r="M2482">
        <v>2</v>
      </c>
      <c r="N2482" t="s">
        <v>48</v>
      </c>
      <c r="O2482" t="s">
        <v>76</v>
      </c>
    </row>
    <row r="2483" spans="1:15" x14ac:dyDescent="0.3">
      <c r="A2483" s="7">
        <v>19770</v>
      </c>
      <c r="B2483" s="6" t="s">
        <v>5024</v>
      </c>
      <c r="C2483" t="s">
        <v>5025</v>
      </c>
      <c r="D2483" s="2" t="s">
        <v>58</v>
      </c>
      <c r="E2483" s="4" t="s">
        <v>59</v>
      </c>
      <c r="F2483" t="s">
        <v>60</v>
      </c>
      <c r="G2483">
        <v>50</v>
      </c>
      <c r="H2483">
        <v>77443</v>
      </c>
      <c r="I2483">
        <v>5</v>
      </c>
      <c r="J2483">
        <v>1001</v>
      </c>
      <c r="K2483">
        <v>22802</v>
      </c>
      <c r="L2483">
        <v>93</v>
      </c>
      <c r="M2483">
        <v>1</v>
      </c>
      <c r="N2483" t="s">
        <v>61</v>
      </c>
      <c r="O2483" t="s">
        <v>60</v>
      </c>
    </row>
    <row r="2484" spans="1:15" x14ac:dyDescent="0.3">
      <c r="A2484" s="7">
        <v>19771</v>
      </c>
      <c r="B2484" s="6" t="s">
        <v>5026</v>
      </c>
      <c r="C2484" t="s">
        <v>5027</v>
      </c>
      <c r="D2484" s="2" t="s">
        <v>52</v>
      </c>
      <c r="E2484" s="4" t="s">
        <v>46</v>
      </c>
      <c r="F2484" t="s">
        <v>80</v>
      </c>
      <c r="G2484">
        <v>4051</v>
      </c>
      <c r="H2484">
        <v>62501</v>
      </c>
      <c r="I2484">
        <v>38</v>
      </c>
      <c r="J2484">
        <v>24235</v>
      </c>
      <c r="K2484">
        <v>2815</v>
      </c>
      <c r="L2484">
        <v>17</v>
      </c>
      <c r="M2484">
        <v>3</v>
      </c>
      <c r="N2484" t="s">
        <v>48</v>
      </c>
      <c r="O2484" t="s">
        <v>80</v>
      </c>
    </row>
    <row r="2485" spans="1:15" x14ac:dyDescent="0.3">
      <c r="A2485" s="7">
        <v>19772</v>
      </c>
      <c r="B2485" s="6" t="s">
        <v>5028</v>
      </c>
      <c r="C2485" t="s">
        <v>5029</v>
      </c>
      <c r="D2485" s="2" t="s">
        <v>58</v>
      </c>
      <c r="E2485" s="4" t="s">
        <v>46</v>
      </c>
      <c r="F2485" t="s">
        <v>60</v>
      </c>
      <c r="G2485">
        <v>72</v>
      </c>
      <c r="H2485">
        <v>10912</v>
      </c>
      <c r="I2485">
        <v>17</v>
      </c>
      <c r="J2485">
        <v>1043</v>
      </c>
      <c r="K2485">
        <v>15264</v>
      </c>
      <c r="L2485">
        <v>96</v>
      </c>
      <c r="M2485">
        <v>1</v>
      </c>
      <c r="N2485" t="s">
        <v>32</v>
      </c>
      <c r="O2485" t="s">
        <v>60</v>
      </c>
    </row>
    <row r="2486" spans="1:15" x14ac:dyDescent="0.3">
      <c r="A2486" s="7">
        <v>19773</v>
      </c>
      <c r="B2486" s="6" t="s">
        <v>5030</v>
      </c>
      <c r="C2486" t="s">
        <v>5031</v>
      </c>
      <c r="D2486" s="2" t="s">
        <v>45</v>
      </c>
      <c r="E2486" s="4" t="s">
        <v>46</v>
      </c>
      <c r="F2486" t="s">
        <v>67</v>
      </c>
      <c r="G2486">
        <v>518</v>
      </c>
      <c r="H2486">
        <v>35255</v>
      </c>
      <c r="I2486">
        <v>3</v>
      </c>
      <c r="J2486">
        <v>3261</v>
      </c>
      <c r="K2486">
        <v>16353</v>
      </c>
      <c r="L2486">
        <v>52</v>
      </c>
      <c r="M2486">
        <v>3</v>
      </c>
      <c r="N2486" t="s">
        <v>61</v>
      </c>
      <c r="O2486" t="s">
        <v>76</v>
      </c>
    </row>
    <row r="2487" spans="1:15" x14ac:dyDescent="0.3">
      <c r="A2487" s="7">
        <v>19774</v>
      </c>
      <c r="B2487" s="6" t="s">
        <v>5032</v>
      </c>
      <c r="C2487" t="s">
        <v>5033</v>
      </c>
      <c r="D2487" s="2" t="s">
        <v>45</v>
      </c>
      <c r="E2487" s="4" t="s">
        <v>46</v>
      </c>
      <c r="F2487" t="s">
        <v>67</v>
      </c>
      <c r="G2487">
        <v>746</v>
      </c>
      <c r="H2487">
        <v>65324</v>
      </c>
      <c r="I2487">
        <v>4</v>
      </c>
      <c r="J2487">
        <v>2760</v>
      </c>
      <c r="K2487">
        <v>17846</v>
      </c>
      <c r="L2487">
        <v>47</v>
      </c>
      <c r="M2487">
        <v>3</v>
      </c>
      <c r="N2487" t="s">
        <v>48</v>
      </c>
      <c r="O2487" t="s">
        <v>76</v>
      </c>
    </row>
    <row r="2488" spans="1:15" x14ac:dyDescent="0.3">
      <c r="A2488" s="7">
        <v>19775</v>
      </c>
      <c r="B2488" s="6" t="s">
        <v>5034</v>
      </c>
      <c r="C2488" t="s">
        <v>5035</v>
      </c>
      <c r="D2488" s="2" t="s">
        <v>58</v>
      </c>
      <c r="E2488" s="4" t="s">
        <v>59</v>
      </c>
      <c r="F2488" t="s">
        <v>60</v>
      </c>
      <c r="G2488">
        <v>107</v>
      </c>
      <c r="H2488">
        <v>11730</v>
      </c>
      <c r="I2488">
        <v>20</v>
      </c>
      <c r="J2488">
        <v>892</v>
      </c>
      <c r="K2488">
        <v>26443</v>
      </c>
      <c r="L2488">
        <v>83</v>
      </c>
      <c r="M2488">
        <v>1</v>
      </c>
      <c r="N2488" t="s">
        <v>48</v>
      </c>
      <c r="O2488" t="s">
        <v>60</v>
      </c>
    </row>
    <row r="2489" spans="1:15" x14ac:dyDescent="0.3">
      <c r="A2489" s="7">
        <v>19776</v>
      </c>
      <c r="B2489" s="6" t="s">
        <v>5036</v>
      </c>
      <c r="C2489" t="s">
        <v>5037</v>
      </c>
      <c r="D2489" s="2" t="s">
        <v>45</v>
      </c>
      <c r="E2489" s="4" t="s">
        <v>46</v>
      </c>
      <c r="F2489" t="s">
        <v>67</v>
      </c>
      <c r="G2489">
        <v>848</v>
      </c>
      <c r="H2489">
        <v>69508</v>
      </c>
      <c r="I2489">
        <v>8</v>
      </c>
      <c r="J2489">
        <v>5196</v>
      </c>
      <c r="K2489">
        <v>7573</v>
      </c>
      <c r="L2489">
        <v>56</v>
      </c>
      <c r="M2489">
        <v>2</v>
      </c>
      <c r="N2489" t="s">
        <v>37</v>
      </c>
      <c r="O2489" t="s">
        <v>49</v>
      </c>
    </row>
    <row r="2490" spans="1:15" x14ac:dyDescent="0.3">
      <c r="A2490" s="7">
        <v>19777</v>
      </c>
      <c r="B2490" s="6" t="s">
        <v>5038</v>
      </c>
      <c r="C2490" t="s">
        <v>5039</v>
      </c>
      <c r="D2490" s="2" t="s">
        <v>52</v>
      </c>
      <c r="E2490" s="4" t="s">
        <v>59</v>
      </c>
      <c r="F2490" t="s">
        <v>80</v>
      </c>
      <c r="G2490">
        <v>4626</v>
      </c>
      <c r="H2490">
        <v>71773</v>
      </c>
      <c r="I2490">
        <v>38</v>
      </c>
      <c r="J2490">
        <v>15773</v>
      </c>
      <c r="K2490">
        <v>2509</v>
      </c>
      <c r="L2490">
        <v>18</v>
      </c>
      <c r="M2490">
        <v>3</v>
      </c>
      <c r="N2490" t="s">
        <v>37</v>
      </c>
      <c r="O2490" t="s">
        <v>47</v>
      </c>
    </row>
    <row r="2491" spans="1:15" x14ac:dyDescent="0.3">
      <c r="A2491" s="7">
        <v>19778</v>
      </c>
      <c r="B2491" s="6" t="s">
        <v>5040</v>
      </c>
      <c r="C2491" t="s">
        <v>5041</v>
      </c>
      <c r="D2491" s="2" t="s">
        <v>52</v>
      </c>
      <c r="E2491" s="4" t="s">
        <v>46</v>
      </c>
      <c r="F2491" t="s">
        <v>80</v>
      </c>
      <c r="G2491">
        <v>4846</v>
      </c>
      <c r="H2491">
        <v>71295</v>
      </c>
      <c r="I2491">
        <v>33</v>
      </c>
      <c r="J2491">
        <v>19949</v>
      </c>
      <c r="K2491">
        <v>4083</v>
      </c>
      <c r="L2491">
        <v>13</v>
      </c>
      <c r="M2491">
        <v>5</v>
      </c>
      <c r="N2491" t="s">
        <v>48</v>
      </c>
      <c r="O2491" t="s">
        <v>54</v>
      </c>
    </row>
    <row r="2492" spans="1:15" x14ac:dyDescent="0.3">
      <c r="A2492" s="7">
        <v>19779</v>
      </c>
      <c r="B2492" s="6" t="s">
        <v>5042</v>
      </c>
      <c r="C2492" t="s">
        <v>5043</v>
      </c>
      <c r="D2492" s="2" t="s">
        <v>64</v>
      </c>
      <c r="E2492" s="4" t="s">
        <v>53</v>
      </c>
      <c r="F2492" t="s">
        <v>54</v>
      </c>
      <c r="G2492">
        <v>1060</v>
      </c>
      <c r="H2492">
        <v>23068</v>
      </c>
      <c r="I2492">
        <v>40</v>
      </c>
      <c r="J2492">
        <v>9099</v>
      </c>
      <c r="K2492">
        <v>2114</v>
      </c>
      <c r="L2492">
        <v>14</v>
      </c>
      <c r="M2492">
        <v>8</v>
      </c>
      <c r="N2492" t="s">
        <v>48</v>
      </c>
      <c r="O2492" t="s">
        <v>49</v>
      </c>
    </row>
    <row r="2493" spans="1:15" x14ac:dyDescent="0.3">
      <c r="A2493" s="7">
        <v>19780</v>
      </c>
      <c r="B2493" s="6" t="s">
        <v>5044</v>
      </c>
      <c r="C2493" t="s">
        <v>5045</v>
      </c>
      <c r="D2493" s="2" t="s">
        <v>45</v>
      </c>
      <c r="E2493" s="4" t="s">
        <v>46</v>
      </c>
      <c r="F2493" t="s">
        <v>47</v>
      </c>
      <c r="G2493">
        <v>808</v>
      </c>
      <c r="H2493">
        <v>78236</v>
      </c>
      <c r="I2493">
        <v>6</v>
      </c>
      <c r="J2493">
        <v>6244</v>
      </c>
      <c r="K2493">
        <v>9180</v>
      </c>
      <c r="L2493">
        <v>53</v>
      </c>
      <c r="M2493">
        <v>1</v>
      </c>
      <c r="N2493" t="s">
        <v>37</v>
      </c>
      <c r="O2493" t="s">
        <v>49</v>
      </c>
    </row>
    <row r="2494" spans="1:15" x14ac:dyDescent="0.3">
      <c r="A2494" s="7">
        <v>19781</v>
      </c>
      <c r="B2494" s="6" t="s">
        <v>5046</v>
      </c>
      <c r="C2494" t="s">
        <v>5047</v>
      </c>
      <c r="D2494" s="2" t="s">
        <v>70</v>
      </c>
      <c r="E2494" s="4" t="s">
        <v>59</v>
      </c>
      <c r="F2494" t="s">
        <v>60</v>
      </c>
      <c r="G2494">
        <v>398</v>
      </c>
      <c r="H2494">
        <v>43689</v>
      </c>
      <c r="I2494">
        <v>20</v>
      </c>
      <c r="J2494">
        <v>1099</v>
      </c>
      <c r="K2494">
        <v>27577</v>
      </c>
      <c r="L2494">
        <v>91</v>
      </c>
      <c r="M2494">
        <v>1</v>
      </c>
      <c r="N2494" t="s">
        <v>32</v>
      </c>
      <c r="O2494" t="s">
        <v>76</v>
      </c>
    </row>
    <row r="2495" spans="1:15" x14ac:dyDescent="0.3">
      <c r="A2495" s="7">
        <v>19782</v>
      </c>
      <c r="B2495" s="6" t="s">
        <v>5048</v>
      </c>
      <c r="C2495" t="s">
        <v>5049</v>
      </c>
      <c r="D2495" s="2" t="s">
        <v>64</v>
      </c>
      <c r="E2495" s="4" t="s">
        <v>59</v>
      </c>
      <c r="F2495" t="s">
        <v>60</v>
      </c>
      <c r="G2495">
        <v>92</v>
      </c>
      <c r="H2495">
        <v>89109</v>
      </c>
      <c r="I2495">
        <v>5</v>
      </c>
      <c r="J2495">
        <v>1797</v>
      </c>
      <c r="K2495">
        <v>24425</v>
      </c>
      <c r="L2495">
        <v>79</v>
      </c>
      <c r="M2495">
        <v>2</v>
      </c>
      <c r="N2495" t="s">
        <v>32</v>
      </c>
      <c r="O2495" t="s">
        <v>60</v>
      </c>
    </row>
    <row r="2496" spans="1:15" x14ac:dyDescent="0.3">
      <c r="A2496" s="7">
        <v>19783</v>
      </c>
      <c r="B2496" s="6" t="s">
        <v>5050</v>
      </c>
      <c r="C2496" t="s">
        <v>5051</v>
      </c>
      <c r="D2496" s="2" t="s">
        <v>70</v>
      </c>
      <c r="E2496" s="4" t="s">
        <v>59</v>
      </c>
      <c r="F2496" t="s">
        <v>60</v>
      </c>
      <c r="G2496">
        <v>316</v>
      </c>
      <c r="H2496">
        <v>11737</v>
      </c>
      <c r="I2496">
        <v>14</v>
      </c>
      <c r="J2496">
        <v>634</v>
      </c>
      <c r="K2496">
        <v>17277</v>
      </c>
      <c r="L2496">
        <v>98</v>
      </c>
      <c r="M2496">
        <v>2</v>
      </c>
      <c r="N2496" t="s">
        <v>32</v>
      </c>
      <c r="O2496" t="s">
        <v>76</v>
      </c>
    </row>
    <row r="2497" spans="1:15" x14ac:dyDescent="0.3">
      <c r="A2497" s="7">
        <v>19784</v>
      </c>
      <c r="B2497" s="6" t="s">
        <v>5052</v>
      </c>
      <c r="C2497" t="s">
        <v>5053</v>
      </c>
      <c r="D2497" s="2" t="s">
        <v>52</v>
      </c>
      <c r="E2497" s="4" t="s">
        <v>46</v>
      </c>
      <c r="F2497" t="s">
        <v>76</v>
      </c>
      <c r="G2497">
        <v>3549</v>
      </c>
      <c r="H2497">
        <v>46730</v>
      </c>
      <c r="I2497">
        <v>22</v>
      </c>
      <c r="J2497">
        <v>1497</v>
      </c>
      <c r="K2497">
        <v>10937</v>
      </c>
      <c r="L2497">
        <v>79</v>
      </c>
      <c r="M2497">
        <v>3</v>
      </c>
      <c r="N2497" t="s">
        <v>32</v>
      </c>
      <c r="O2497" t="s">
        <v>76</v>
      </c>
    </row>
    <row r="2498" spans="1:15" x14ac:dyDescent="0.3">
      <c r="A2498" s="7">
        <v>19785</v>
      </c>
      <c r="B2498" s="6" t="s">
        <v>5054</v>
      </c>
      <c r="C2498" t="s">
        <v>5055</v>
      </c>
      <c r="D2498" s="2" t="s">
        <v>58</v>
      </c>
      <c r="E2498" s="4" t="s">
        <v>46</v>
      </c>
      <c r="F2498" t="s">
        <v>47</v>
      </c>
      <c r="G2498">
        <v>234</v>
      </c>
      <c r="H2498">
        <v>26379</v>
      </c>
      <c r="I2498">
        <v>18</v>
      </c>
      <c r="J2498">
        <v>5412</v>
      </c>
      <c r="K2498">
        <v>11676</v>
      </c>
      <c r="L2498">
        <v>50</v>
      </c>
      <c r="M2498">
        <v>0</v>
      </c>
      <c r="N2498" t="s">
        <v>61</v>
      </c>
      <c r="O2498" t="s">
        <v>47</v>
      </c>
    </row>
    <row r="2499" spans="1:15" x14ac:dyDescent="0.3">
      <c r="A2499" s="7">
        <v>19786</v>
      </c>
      <c r="B2499" s="6" t="s">
        <v>5056</v>
      </c>
      <c r="C2499" t="s">
        <v>5057</v>
      </c>
      <c r="D2499" s="2" t="s">
        <v>52</v>
      </c>
      <c r="E2499" s="4" t="s">
        <v>46</v>
      </c>
      <c r="F2499" t="s">
        <v>76</v>
      </c>
      <c r="G2499">
        <v>884</v>
      </c>
      <c r="H2499">
        <v>65809</v>
      </c>
      <c r="I2499">
        <v>2</v>
      </c>
      <c r="J2499">
        <v>1581</v>
      </c>
      <c r="K2499">
        <v>12397</v>
      </c>
      <c r="L2499">
        <v>60</v>
      </c>
      <c r="M2499">
        <v>3</v>
      </c>
      <c r="N2499" t="s">
        <v>48</v>
      </c>
      <c r="O2499" t="s">
        <v>76</v>
      </c>
    </row>
    <row r="2500" spans="1:15" x14ac:dyDescent="0.3">
      <c r="A2500" s="7">
        <v>19787</v>
      </c>
      <c r="B2500" s="6" t="s">
        <v>5058</v>
      </c>
      <c r="C2500" t="s">
        <v>5059</v>
      </c>
      <c r="D2500" s="2" t="s">
        <v>70</v>
      </c>
      <c r="E2500" s="4" t="s">
        <v>59</v>
      </c>
      <c r="F2500" t="s">
        <v>60</v>
      </c>
      <c r="G2500">
        <v>265</v>
      </c>
      <c r="H2500">
        <v>75639</v>
      </c>
      <c r="I2500">
        <v>15</v>
      </c>
      <c r="J2500">
        <v>995</v>
      </c>
      <c r="K2500">
        <v>21575</v>
      </c>
      <c r="L2500">
        <v>90</v>
      </c>
      <c r="M2500">
        <v>2</v>
      </c>
      <c r="N2500" t="s">
        <v>61</v>
      </c>
      <c r="O2500" t="s">
        <v>60</v>
      </c>
    </row>
    <row r="2501" spans="1:15" x14ac:dyDescent="0.3">
      <c r="A2501" s="7">
        <v>19788</v>
      </c>
      <c r="B2501" s="6" t="s">
        <v>5060</v>
      </c>
      <c r="C2501" t="s">
        <v>5061</v>
      </c>
      <c r="D2501" s="2" t="s">
        <v>52</v>
      </c>
      <c r="E2501" s="4" t="s">
        <v>59</v>
      </c>
      <c r="F2501" t="s">
        <v>76</v>
      </c>
      <c r="G2501">
        <v>2042</v>
      </c>
      <c r="H2501">
        <v>77849</v>
      </c>
      <c r="I2501">
        <v>14</v>
      </c>
      <c r="J2501">
        <v>1916</v>
      </c>
      <c r="K2501">
        <v>14211</v>
      </c>
      <c r="L2501">
        <v>62</v>
      </c>
      <c r="M2501">
        <v>2</v>
      </c>
      <c r="N2501" t="s">
        <v>61</v>
      </c>
      <c r="O2501" t="s">
        <v>76</v>
      </c>
    </row>
    <row r="2502" spans="1:15" x14ac:dyDescent="0.3">
      <c r="A2502" s="7">
        <v>19789</v>
      </c>
      <c r="B2502" s="6" t="s">
        <v>5062</v>
      </c>
      <c r="C2502" t="s">
        <v>5063</v>
      </c>
      <c r="D2502" s="2" t="s">
        <v>52</v>
      </c>
      <c r="E2502" s="4" t="s">
        <v>53</v>
      </c>
      <c r="F2502" t="s">
        <v>54</v>
      </c>
      <c r="G2502">
        <v>3190</v>
      </c>
      <c r="H2502">
        <v>88605</v>
      </c>
      <c r="I2502">
        <v>41</v>
      </c>
      <c r="J2502">
        <v>31722</v>
      </c>
      <c r="K2502">
        <v>3011</v>
      </c>
      <c r="L2502">
        <v>21</v>
      </c>
      <c r="M2502">
        <v>8</v>
      </c>
      <c r="N2502" t="s">
        <v>48</v>
      </c>
      <c r="O2502" t="s">
        <v>55</v>
      </c>
    </row>
    <row r="2503" spans="1:15" x14ac:dyDescent="0.3">
      <c r="A2503" s="7">
        <v>19790</v>
      </c>
      <c r="B2503" s="6" t="s">
        <v>5064</v>
      </c>
      <c r="C2503" t="s">
        <v>5065</v>
      </c>
      <c r="D2503" s="2" t="s">
        <v>45</v>
      </c>
      <c r="E2503" s="4" t="s">
        <v>46</v>
      </c>
      <c r="F2503" t="s">
        <v>67</v>
      </c>
      <c r="G2503">
        <v>864</v>
      </c>
      <c r="H2503">
        <v>38467</v>
      </c>
      <c r="I2503">
        <v>1</v>
      </c>
      <c r="J2503">
        <v>3509</v>
      </c>
      <c r="K2503">
        <v>18787</v>
      </c>
      <c r="L2503">
        <v>58</v>
      </c>
      <c r="M2503">
        <v>2</v>
      </c>
      <c r="N2503" t="s">
        <v>48</v>
      </c>
      <c r="O2503" t="s">
        <v>49</v>
      </c>
    </row>
    <row r="2504" spans="1:15" x14ac:dyDescent="0.3">
      <c r="A2504" s="7">
        <v>19791</v>
      </c>
      <c r="B2504" s="6" t="s">
        <v>5066</v>
      </c>
      <c r="C2504" t="s">
        <v>5067</v>
      </c>
      <c r="D2504" s="2" t="s">
        <v>52</v>
      </c>
      <c r="E2504" s="4" t="s">
        <v>46</v>
      </c>
      <c r="F2504" t="s">
        <v>76</v>
      </c>
      <c r="G2504">
        <v>2694</v>
      </c>
      <c r="H2504">
        <v>50909</v>
      </c>
      <c r="I2504">
        <v>9</v>
      </c>
      <c r="J2504">
        <v>1951</v>
      </c>
      <c r="K2504">
        <v>23746</v>
      </c>
      <c r="L2504">
        <v>71</v>
      </c>
      <c r="M2504">
        <v>3</v>
      </c>
      <c r="N2504" t="s">
        <v>48</v>
      </c>
      <c r="O2504" t="s">
        <v>76</v>
      </c>
    </row>
    <row r="2505" spans="1:15" x14ac:dyDescent="0.3">
      <c r="A2505" s="7">
        <v>19792</v>
      </c>
      <c r="B2505" s="6" t="s">
        <v>5068</v>
      </c>
      <c r="C2505" t="s">
        <v>5069</v>
      </c>
      <c r="D2505" s="2" t="s">
        <v>52</v>
      </c>
      <c r="E2505" s="4" t="s">
        <v>59</v>
      </c>
      <c r="F2505" t="s">
        <v>54</v>
      </c>
      <c r="G2505">
        <v>3936</v>
      </c>
      <c r="H2505">
        <v>32379</v>
      </c>
      <c r="I2505">
        <v>27</v>
      </c>
      <c r="J2505">
        <v>13782</v>
      </c>
      <c r="K2505">
        <v>2028</v>
      </c>
      <c r="L2505">
        <v>5</v>
      </c>
      <c r="M2505">
        <v>7</v>
      </c>
      <c r="N2505" t="s">
        <v>32</v>
      </c>
      <c r="O2505" t="s">
        <v>80</v>
      </c>
    </row>
    <row r="2506" spans="1:15" x14ac:dyDescent="0.3">
      <c r="A2506" s="7">
        <v>19793</v>
      </c>
      <c r="B2506" s="6" t="s">
        <v>5070</v>
      </c>
      <c r="C2506" t="s">
        <v>5071</v>
      </c>
      <c r="D2506" s="2" t="s">
        <v>45</v>
      </c>
      <c r="E2506" s="4" t="s">
        <v>46</v>
      </c>
      <c r="F2506" t="s">
        <v>47</v>
      </c>
      <c r="G2506">
        <v>235</v>
      </c>
      <c r="H2506">
        <v>23068</v>
      </c>
      <c r="I2506">
        <v>7</v>
      </c>
      <c r="J2506">
        <v>2933</v>
      </c>
      <c r="K2506">
        <v>11429</v>
      </c>
      <c r="L2506">
        <v>67</v>
      </c>
      <c r="M2506">
        <v>0</v>
      </c>
      <c r="N2506" t="s">
        <v>32</v>
      </c>
      <c r="O2506" t="s">
        <v>73</v>
      </c>
    </row>
    <row r="2507" spans="1:15" x14ac:dyDescent="0.3">
      <c r="A2507" s="7">
        <v>19794</v>
      </c>
      <c r="B2507" s="6" t="s">
        <v>5072</v>
      </c>
      <c r="C2507" t="s">
        <v>5073</v>
      </c>
      <c r="D2507" s="2" t="s">
        <v>58</v>
      </c>
      <c r="E2507" s="4" t="s">
        <v>59</v>
      </c>
      <c r="F2507" t="s">
        <v>60</v>
      </c>
      <c r="G2507">
        <v>134</v>
      </c>
      <c r="H2507">
        <v>71773</v>
      </c>
      <c r="I2507">
        <v>14</v>
      </c>
      <c r="J2507">
        <v>1060</v>
      </c>
      <c r="K2507">
        <v>15121</v>
      </c>
      <c r="L2507">
        <v>75</v>
      </c>
      <c r="M2507">
        <v>2</v>
      </c>
      <c r="N2507" t="s">
        <v>48</v>
      </c>
      <c r="O2507" t="s">
        <v>76</v>
      </c>
    </row>
    <row r="2508" spans="1:15" x14ac:dyDescent="0.3">
      <c r="A2508" s="7">
        <v>19795</v>
      </c>
      <c r="B2508" s="6" t="s">
        <v>5074</v>
      </c>
      <c r="C2508" t="s">
        <v>5075</v>
      </c>
      <c r="D2508" s="2" t="s">
        <v>52</v>
      </c>
      <c r="E2508" s="4" t="s">
        <v>46</v>
      </c>
      <c r="F2508" t="s">
        <v>67</v>
      </c>
      <c r="G2508">
        <v>814</v>
      </c>
      <c r="H2508">
        <v>41613</v>
      </c>
      <c r="I2508">
        <v>11</v>
      </c>
      <c r="J2508">
        <v>5115</v>
      </c>
      <c r="K2508">
        <v>18788</v>
      </c>
      <c r="L2508">
        <v>63</v>
      </c>
      <c r="M2508">
        <v>3</v>
      </c>
      <c r="N2508" t="s">
        <v>32</v>
      </c>
      <c r="O2508" t="s">
        <v>47</v>
      </c>
    </row>
    <row r="2509" spans="1:15" x14ac:dyDescent="0.3">
      <c r="A2509" s="7">
        <v>19796</v>
      </c>
      <c r="B2509" s="6" t="s">
        <v>5076</v>
      </c>
      <c r="C2509" t="s">
        <v>5077</v>
      </c>
      <c r="D2509" s="2" t="s">
        <v>52</v>
      </c>
      <c r="E2509" s="4" t="s">
        <v>46</v>
      </c>
      <c r="F2509" t="s">
        <v>76</v>
      </c>
      <c r="G2509">
        <v>2604</v>
      </c>
      <c r="H2509">
        <v>70696</v>
      </c>
      <c r="I2509">
        <v>13</v>
      </c>
      <c r="J2509">
        <v>1808</v>
      </c>
      <c r="K2509">
        <v>17944</v>
      </c>
      <c r="L2509">
        <v>78</v>
      </c>
      <c r="M2509">
        <v>2</v>
      </c>
      <c r="N2509" t="s">
        <v>61</v>
      </c>
      <c r="O2509" t="s">
        <v>76</v>
      </c>
    </row>
    <row r="2510" spans="1:15" x14ac:dyDescent="0.3">
      <c r="A2510" s="7">
        <v>19797</v>
      </c>
      <c r="B2510" s="6" t="s">
        <v>5078</v>
      </c>
      <c r="C2510" t="s">
        <v>5079</v>
      </c>
      <c r="D2510" s="2" t="s">
        <v>58</v>
      </c>
      <c r="E2510" s="4" t="s">
        <v>46</v>
      </c>
      <c r="F2510" t="s">
        <v>47</v>
      </c>
      <c r="G2510">
        <v>205</v>
      </c>
      <c r="H2510">
        <v>16967</v>
      </c>
      <c r="I2510">
        <v>11</v>
      </c>
      <c r="J2510">
        <v>4327</v>
      </c>
      <c r="K2510">
        <v>9702</v>
      </c>
      <c r="L2510">
        <v>56</v>
      </c>
      <c r="M2510">
        <v>0</v>
      </c>
      <c r="N2510" t="s">
        <v>48</v>
      </c>
      <c r="O2510" t="s">
        <v>47</v>
      </c>
    </row>
    <row r="2511" spans="1:15" x14ac:dyDescent="0.3">
      <c r="A2511" s="7">
        <v>19798</v>
      </c>
      <c r="B2511" s="6" t="s">
        <v>5080</v>
      </c>
      <c r="C2511" t="s">
        <v>5081</v>
      </c>
      <c r="D2511" s="2" t="s">
        <v>52</v>
      </c>
      <c r="E2511" s="4" t="s">
        <v>46</v>
      </c>
      <c r="F2511" t="s">
        <v>76</v>
      </c>
      <c r="G2511">
        <v>3837</v>
      </c>
      <c r="H2511">
        <v>84549</v>
      </c>
      <c r="I2511">
        <v>14</v>
      </c>
      <c r="J2511">
        <v>1413</v>
      </c>
      <c r="K2511">
        <v>10902</v>
      </c>
      <c r="L2511">
        <v>85</v>
      </c>
      <c r="M2511">
        <v>1</v>
      </c>
      <c r="N2511" t="s">
        <v>48</v>
      </c>
      <c r="O2511" t="s">
        <v>76</v>
      </c>
    </row>
    <row r="2512" spans="1:15" x14ac:dyDescent="0.3">
      <c r="A2512" s="7">
        <v>19799</v>
      </c>
      <c r="B2512" s="6" t="s">
        <v>5082</v>
      </c>
      <c r="C2512" t="s">
        <v>5083</v>
      </c>
      <c r="D2512" s="2" t="s">
        <v>52</v>
      </c>
      <c r="E2512" s="4" t="s">
        <v>53</v>
      </c>
      <c r="F2512" t="s">
        <v>54</v>
      </c>
      <c r="G2512">
        <v>3947</v>
      </c>
      <c r="H2512">
        <v>58369</v>
      </c>
      <c r="I2512">
        <v>30</v>
      </c>
      <c r="J2512">
        <v>10645</v>
      </c>
      <c r="K2512">
        <v>1875</v>
      </c>
      <c r="L2512">
        <v>21</v>
      </c>
      <c r="M2512">
        <v>4</v>
      </c>
      <c r="N2512" t="s">
        <v>37</v>
      </c>
      <c r="O2512" t="s">
        <v>55</v>
      </c>
    </row>
    <row r="2513" spans="1:15" x14ac:dyDescent="0.3">
      <c r="A2513" s="7">
        <v>19800</v>
      </c>
      <c r="B2513" s="6" t="s">
        <v>5084</v>
      </c>
      <c r="C2513" t="s">
        <v>5085</v>
      </c>
      <c r="D2513" s="2" t="s">
        <v>79</v>
      </c>
      <c r="E2513" s="4" t="s">
        <v>46</v>
      </c>
      <c r="F2513" t="s">
        <v>80</v>
      </c>
      <c r="G2513">
        <v>3974</v>
      </c>
      <c r="H2513">
        <v>63489</v>
      </c>
      <c r="I2513">
        <v>60</v>
      </c>
      <c r="J2513">
        <v>6490</v>
      </c>
      <c r="K2513">
        <v>3187</v>
      </c>
      <c r="L2513">
        <v>16</v>
      </c>
      <c r="M2513">
        <v>3</v>
      </c>
      <c r="N2513" t="s">
        <v>37</v>
      </c>
      <c r="O2513" t="s">
        <v>80</v>
      </c>
    </row>
    <row r="2514" spans="1:15" x14ac:dyDescent="0.3">
      <c r="A2514" s="7">
        <v>19801</v>
      </c>
      <c r="B2514" s="6" t="s">
        <v>5086</v>
      </c>
      <c r="C2514" t="s">
        <v>5087</v>
      </c>
      <c r="D2514" s="2" t="s">
        <v>52</v>
      </c>
      <c r="E2514" s="4" t="s">
        <v>59</v>
      </c>
      <c r="F2514" t="s">
        <v>76</v>
      </c>
      <c r="G2514">
        <v>1357</v>
      </c>
      <c r="H2514">
        <v>62711</v>
      </c>
      <c r="I2514">
        <v>19</v>
      </c>
      <c r="J2514">
        <v>1431</v>
      </c>
      <c r="K2514">
        <v>13396</v>
      </c>
      <c r="L2514">
        <v>52</v>
      </c>
      <c r="M2514">
        <v>2</v>
      </c>
      <c r="N2514" t="s">
        <v>37</v>
      </c>
      <c r="O2514" t="s">
        <v>76</v>
      </c>
    </row>
    <row r="2515" spans="1:15" x14ac:dyDescent="0.3">
      <c r="A2515" s="7">
        <v>19802</v>
      </c>
      <c r="B2515" s="6" t="s">
        <v>5088</v>
      </c>
      <c r="C2515" t="s">
        <v>5089</v>
      </c>
      <c r="D2515" s="2" t="s">
        <v>45</v>
      </c>
      <c r="E2515" s="4" t="s">
        <v>46</v>
      </c>
      <c r="F2515" t="s">
        <v>47</v>
      </c>
      <c r="G2515">
        <v>373</v>
      </c>
      <c r="H2515">
        <v>50753</v>
      </c>
      <c r="I2515">
        <v>18</v>
      </c>
      <c r="J2515">
        <v>7425</v>
      </c>
      <c r="K2515">
        <v>9062</v>
      </c>
      <c r="L2515">
        <v>64</v>
      </c>
      <c r="M2515">
        <v>1</v>
      </c>
      <c r="N2515" t="s">
        <v>32</v>
      </c>
      <c r="O2515" t="s">
        <v>49</v>
      </c>
    </row>
    <row r="2516" spans="1:15" x14ac:dyDescent="0.3">
      <c r="A2516" s="7">
        <v>19803</v>
      </c>
      <c r="B2516" s="6" t="s">
        <v>5090</v>
      </c>
      <c r="C2516" t="s">
        <v>5091</v>
      </c>
      <c r="D2516" s="2" t="s">
        <v>64</v>
      </c>
      <c r="E2516" s="4" t="s">
        <v>59</v>
      </c>
      <c r="F2516" t="s">
        <v>60</v>
      </c>
      <c r="G2516">
        <v>910</v>
      </c>
      <c r="H2516">
        <v>34605</v>
      </c>
      <c r="I2516">
        <v>12</v>
      </c>
      <c r="J2516">
        <v>1389</v>
      </c>
      <c r="K2516">
        <v>24032</v>
      </c>
      <c r="L2516">
        <v>94</v>
      </c>
      <c r="M2516">
        <v>1</v>
      </c>
      <c r="N2516" t="s">
        <v>48</v>
      </c>
      <c r="O2516" t="s">
        <v>60</v>
      </c>
    </row>
    <row r="2517" spans="1:15" x14ac:dyDescent="0.3">
      <c r="A2517" s="7">
        <v>19804</v>
      </c>
      <c r="B2517" s="6" t="s">
        <v>5092</v>
      </c>
      <c r="C2517" t="s">
        <v>5093</v>
      </c>
      <c r="D2517" s="2" t="s">
        <v>70</v>
      </c>
      <c r="E2517" s="4" t="s">
        <v>59</v>
      </c>
      <c r="F2517" t="s">
        <v>60</v>
      </c>
      <c r="G2517">
        <v>396</v>
      </c>
      <c r="H2517">
        <v>86581</v>
      </c>
      <c r="I2517">
        <v>13</v>
      </c>
      <c r="J2517">
        <v>1624</v>
      </c>
      <c r="K2517">
        <v>29377</v>
      </c>
      <c r="L2517">
        <v>85</v>
      </c>
      <c r="M2517">
        <v>2</v>
      </c>
      <c r="N2517" t="s">
        <v>32</v>
      </c>
      <c r="O2517" t="s">
        <v>60</v>
      </c>
    </row>
    <row r="2518" spans="1:15" x14ac:dyDescent="0.3">
      <c r="A2518" s="7">
        <v>19805</v>
      </c>
      <c r="B2518" s="6" t="s">
        <v>5094</v>
      </c>
      <c r="C2518" t="s">
        <v>5095</v>
      </c>
      <c r="D2518" s="2" t="s">
        <v>70</v>
      </c>
      <c r="E2518" s="4" t="s">
        <v>59</v>
      </c>
      <c r="F2518" t="s">
        <v>60</v>
      </c>
      <c r="G2518">
        <v>82</v>
      </c>
      <c r="H2518">
        <v>28949</v>
      </c>
      <c r="I2518">
        <v>10</v>
      </c>
      <c r="J2518">
        <v>1670</v>
      </c>
      <c r="K2518">
        <v>24266</v>
      </c>
      <c r="L2518">
        <v>83</v>
      </c>
      <c r="M2518">
        <v>1</v>
      </c>
      <c r="N2518" t="s">
        <v>32</v>
      </c>
      <c r="O2518" t="s">
        <v>60</v>
      </c>
    </row>
    <row r="2519" spans="1:15" x14ac:dyDescent="0.3">
      <c r="A2519" s="7">
        <v>19806</v>
      </c>
      <c r="B2519" s="6" t="s">
        <v>5096</v>
      </c>
      <c r="C2519" t="s">
        <v>5097</v>
      </c>
      <c r="D2519" s="2" t="s">
        <v>52</v>
      </c>
      <c r="E2519" s="4" t="s">
        <v>59</v>
      </c>
      <c r="F2519" t="s">
        <v>80</v>
      </c>
      <c r="G2519">
        <v>4403</v>
      </c>
      <c r="H2519">
        <v>16249</v>
      </c>
      <c r="I2519">
        <v>51</v>
      </c>
      <c r="J2519">
        <v>41100</v>
      </c>
      <c r="K2519">
        <v>1182</v>
      </c>
      <c r="L2519">
        <v>12</v>
      </c>
      <c r="M2519">
        <v>3</v>
      </c>
      <c r="N2519" t="s">
        <v>37</v>
      </c>
      <c r="O2519" t="s">
        <v>54</v>
      </c>
    </row>
    <row r="2520" spans="1:15" x14ac:dyDescent="0.3">
      <c r="A2520" s="7">
        <v>19807</v>
      </c>
      <c r="B2520" s="6" t="s">
        <v>5098</v>
      </c>
      <c r="C2520" t="s">
        <v>5099</v>
      </c>
      <c r="D2520" s="2" t="s">
        <v>45</v>
      </c>
      <c r="E2520" s="4" t="s">
        <v>46</v>
      </c>
      <c r="F2520" t="s">
        <v>47</v>
      </c>
      <c r="G2520">
        <v>769</v>
      </c>
      <c r="H2520">
        <v>29102</v>
      </c>
      <c r="I2520">
        <v>17</v>
      </c>
      <c r="J2520">
        <v>2699</v>
      </c>
      <c r="K2520">
        <v>11933</v>
      </c>
      <c r="L2520">
        <v>55</v>
      </c>
      <c r="M2520">
        <v>0</v>
      </c>
      <c r="N2520" t="s">
        <v>61</v>
      </c>
      <c r="O2520" t="s">
        <v>76</v>
      </c>
    </row>
    <row r="2521" spans="1:15" x14ac:dyDescent="0.3">
      <c r="A2521" s="7">
        <v>19808</v>
      </c>
      <c r="B2521" s="6" t="s">
        <v>5100</v>
      </c>
      <c r="C2521" t="s">
        <v>5101</v>
      </c>
      <c r="D2521" s="2" t="s">
        <v>52</v>
      </c>
      <c r="E2521" s="4" t="s">
        <v>46</v>
      </c>
      <c r="F2521" t="s">
        <v>80</v>
      </c>
      <c r="G2521">
        <v>1572</v>
      </c>
      <c r="H2521">
        <v>45308</v>
      </c>
      <c r="I2521">
        <v>53</v>
      </c>
      <c r="J2521">
        <v>13290</v>
      </c>
      <c r="K2521">
        <v>1225</v>
      </c>
      <c r="L2521">
        <v>11</v>
      </c>
      <c r="M2521">
        <v>6</v>
      </c>
      <c r="N2521" t="s">
        <v>37</v>
      </c>
      <c r="O2521" t="s">
        <v>80</v>
      </c>
    </row>
    <row r="2522" spans="1:15" x14ac:dyDescent="0.3">
      <c r="A2522" s="7">
        <v>19809</v>
      </c>
      <c r="B2522" s="6" t="s">
        <v>5102</v>
      </c>
      <c r="C2522" t="s">
        <v>5103</v>
      </c>
      <c r="D2522" s="2" t="s">
        <v>52</v>
      </c>
      <c r="E2522" s="4" t="s">
        <v>59</v>
      </c>
      <c r="F2522" t="s">
        <v>80</v>
      </c>
      <c r="G2522">
        <v>2185</v>
      </c>
      <c r="H2522">
        <v>85564</v>
      </c>
      <c r="I2522">
        <v>58</v>
      </c>
      <c r="J2522">
        <v>42208</v>
      </c>
      <c r="K2522">
        <v>2244</v>
      </c>
      <c r="L2522">
        <v>21</v>
      </c>
      <c r="M2522">
        <v>6</v>
      </c>
      <c r="N2522" t="s">
        <v>37</v>
      </c>
      <c r="O2522" t="s">
        <v>80</v>
      </c>
    </row>
    <row r="2523" spans="1:15" x14ac:dyDescent="0.3">
      <c r="A2523" s="7">
        <v>19810</v>
      </c>
      <c r="B2523" s="6" t="s">
        <v>5104</v>
      </c>
      <c r="C2523" t="s">
        <v>5105</v>
      </c>
      <c r="D2523" s="2" t="s">
        <v>64</v>
      </c>
      <c r="E2523" s="4" t="s">
        <v>59</v>
      </c>
      <c r="F2523" t="s">
        <v>60</v>
      </c>
      <c r="G2523">
        <v>249</v>
      </c>
      <c r="H2523">
        <v>48196</v>
      </c>
      <c r="I2523">
        <v>17</v>
      </c>
      <c r="J2523">
        <v>445</v>
      </c>
      <c r="K2523">
        <v>22291</v>
      </c>
      <c r="L2523">
        <v>99</v>
      </c>
      <c r="M2523">
        <v>2</v>
      </c>
      <c r="N2523" t="s">
        <v>61</v>
      </c>
      <c r="O2523" t="s">
        <v>76</v>
      </c>
    </row>
    <row r="2524" spans="1:15" x14ac:dyDescent="0.3">
      <c r="A2524" s="7">
        <v>19811</v>
      </c>
      <c r="B2524" s="6" t="s">
        <v>5106</v>
      </c>
      <c r="C2524" t="s">
        <v>5107</v>
      </c>
      <c r="D2524" s="2" t="s">
        <v>52</v>
      </c>
      <c r="E2524" s="4" t="s">
        <v>59</v>
      </c>
      <c r="F2524" t="s">
        <v>60</v>
      </c>
      <c r="G2524">
        <v>784</v>
      </c>
      <c r="H2524">
        <v>14001</v>
      </c>
      <c r="I2524">
        <v>3</v>
      </c>
      <c r="J2524">
        <v>590</v>
      </c>
      <c r="K2524">
        <v>23219</v>
      </c>
      <c r="L2524">
        <v>82</v>
      </c>
      <c r="M2524">
        <v>2</v>
      </c>
      <c r="N2524" t="s">
        <v>61</v>
      </c>
      <c r="O2524" t="s">
        <v>60</v>
      </c>
    </row>
    <row r="2525" spans="1:15" x14ac:dyDescent="0.3">
      <c r="A2525" s="7">
        <v>19812</v>
      </c>
      <c r="B2525" s="6" t="s">
        <v>5108</v>
      </c>
      <c r="C2525" t="s">
        <v>5109</v>
      </c>
      <c r="D2525" s="2" t="s">
        <v>52</v>
      </c>
      <c r="E2525" s="4" t="s">
        <v>53</v>
      </c>
      <c r="F2525" t="s">
        <v>54</v>
      </c>
      <c r="G2525">
        <v>2508</v>
      </c>
      <c r="H2525">
        <v>57801</v>
      </c>
      <c r="I2525">
        <v>23</v>
      </c>
      <c r="J2525">
        <v>20206</v>
      </c>
      <c r="K2525">
        <v>3010</v>
      </c>
      <c r="L2525">
        <v>16</v>
      </c>
      <c r="M2525">
        <v>7</v>
      </c>
      <c r="N2525" t="s">
        <v>61</v>
      </c>
      <c r="O2525" t="s">
        <v>55</v>
      </c>
    </row>
    <row r="2526" spans="1:15" x14ac:dyDescent="0.3">
      <c r="A2526" s="7">
        <v>19813</v>
      </c>
      <c r="B2526" s="6" t="s">
        <v>5110</v>
      </c>
      <c r="C2526" t="s">
        <v>5111</v>
      </c>
      <c r="D2526" s="2" t="s">
        <v>52</v>
      </c>
      <c r="E2526" s="4" t="s">
        <v>53</v>
      </c>
      <c r="F2526" t="s">
        <v>54</v>
      </c>
      <c r="G2526">
        <v>2914</v>
      </c>
      <c r="H2526">
        <v>62544</v>
      </c>
      <c r="I2526">
        <v>31</v>
      </c>
      <c r="J2526">
        <v>22083</v>
      </c>
      <c r="K2526">
        <v>3085</v>
      </c>
      <c r="L2526">
        <v>16</v>
      </c>
      <c r="M2526">
        <v>8</v>
      </c>
      <c r="N2526" t="s">
        <v>48</v>
      </c>
      <c r="O2526" t="s">
        <v>55</v>
      </c>
    </row>
    <row r="2527" spans="1:15" x14ac:dyDescent="0.3">
      <c r="A2527" s="7">
        <v>19814</v>
      </c>
      <c r="B2527" s="6" t="s">
        <v>5112</v>
      </c>
      <c r="C2527" t="s">
        <v>5113</v>
      </c>
      <c r="D2527" s="2" t="s">
        <v>45</v>
      </c>
      <c r="E2527" s="4" t="s">
        <v>59</v>
      </c>
      <c r="F2527" t="s">
        <v>60</v>
      </c>
      <c r="G2527">
        <v>363</v>
      </c>
      <c r="H2527">
        <v>27265</v>
      </c>
      <c r="I2527">
        <v>11</v>
      </c>
      <c r="J2527">
        <v>1220</v>
      </c>
      <c r="K2527">
        <v>15521</v>
      </c>
      <c r="L2527">
        <v>87</v>
      </c>
      <c r="M2527">
        <v>1</v>
      </c>
      <c r="N2527" t="s">
        <v>61</v>
      </c>
      <c r="O2527" t="s">
        <v>60</v>
      </c>
    </row>
    <row r="2528" spans="1:15" x14ac:dyDescent="0.3">
      <c r="A2528" s="7">
        <v>19815</v>
      </c>
      <c r="B2528" s="6" t="s">
        <v>5114</v>
      </c>
      <c r="C2528" t="s">
        <v>5115</v>
      </c>
      <c r="D2528" s="2" t="s">
        <v>45</v>
      </c>
      <c r="E2528" s="4" t="s">
        <v>59</v>
      </c>
      <c r="F2528" t="s">
        <v>60</v>
      </c>
      <c r="G2528">
        <v>614</v>
      </c>
      <c r="H2528">
        <v>71773</v>
      </c>
      <c r="I2528">
        <v>7</v>
      </c>
      <c r="J2528">
        <v>1698</v>
      </c>
      <c r="K2528">
        <v>15303</v>
      </c>
      <c r="L2528">
        <v>79</v>
      </c>
      <c r="M2528">
        <v>1</v>
      </c>
      <c r="N2528" t="s">
        <v>48</v>
      </c>
      <c r="O2528" t="s">
        <v>60</v>
      </c>
    </row>
    <row r="2529" spans="1:15" x14ac:dyDescent="0.3">
      <c r="A2529" s="7">
        <v>19816</v>
      </c>
      <c r="B2529" s="6" t="s">
        <v>5116</v>
      </c>
      <c r="C2529" t="s">
        <v>5117</v>
      </c>
      <c r="D2529" s="2" t="s">
        <v>45</v>
      </c>
      <c r="E2529" s="4" t="s">
        <v>46</v>
      </c>
      <c r="F2529" t="s">
        <v>47</v>
      </c>
      <c r="G2529">
        <v>362</v>
      </c>
      <c r="H2529">
        <v>22179</v>
      </c>
      <c r="I2529">
        <v>5</v>
      </c>
      <c r="J2529">
        <v>7581</v>
      </c>
      <c r="K2529">
        <v>9190</v>
      </c>
      <c r="L2529">
        <v>68</v>
      </c>
      <c r="M2529">
        <v>0</v>
      </c>
      <c r="N2529" t="s">
        <v>61</v>
      </c>
      <c r="O2529" t="s">
        <v>76</v>
      </c>
    </row>
    <row r="2530" spans="1:15" x14ac:dyDescent="0.3">
      <c r="A2530" s="7">
        <v>19817</v>
      </c>
      <c r="B2530" s="6" t="s">
        <v>5118</v>
      </c>
      <c r="C2530" t="s">
        <v>5119</v>
      </c>
      <c r="D2530" s="2" t="s">
        <v>64</v>
      </c>
      <c r="E2530" s="4" t="s">
        <v>46</v>
      </c>
      <c r="F2530" t="s">
        <v>80</v>
      </c>
      <c r="G2530">
        <v>1168</v>
      </c>
      <c r="H2530">
        <v>66180</v>
      </c>
      <c r="I2530">
        <v>32</v>
      </c>
      <c r="J2530">
        <v>40168</v>
      </c>
      <c r="K2530">
        <v>1911</v>
      </c>
      <c r="L2530">
        <v>15</v>
      </c>
      <c r="M2530">
        <v>6</v>
      </c>
      <c r="N2530" t="s">
        <v>37</v>
      </c>
      <c r="O2530" t="s">
        <v>54</v>
      </c>
    </row>
    <row r="2531" spans="1:15" x14ac:dyDescent="0.3">
      <c r="A2531" s="7">
        <v>19818</v>
      </c>
      <c r="B2531" s="6" t="s">
        <v>5120</v>
      </c>
      <c r="C2531" t="s">
        <v>5121</v>
      </c>
      <c r="D2531" s="2" t="s">
        <v>64</v>
      </c>
      <c r="E2531" s="4" t="s">
        <v>46</v>
      </c>
      <c r="F2531" t="s">
        <v>67</v>
      </c>
      <c r="G2531">
        <v>322</v>
      </c>
      <c r="H2531">
        <v>64011</v>
      </c>
      <c r="I2531">
        <v>3</v>
      </c>
      <c r="J2531">
        <v>2301</v>
      </c>
      <c r="K2531">
        <v>16674</v>
      </c>
      <c r="L2531">
        <v>47</v>
      </c>
      <c r="M2531">
        <v>1</v>
      </c>
      <c r="N2531" t="s">
        <v>61</v>
      </c>
      <c r="O2531" t="s">
        <v>76</v>
      </c>
    </row>
    <row r="2532" spans="1:15" x14ac:dyDescent="0.3">
      <c r="A2532" s="7">
        <v>19819</v>
      </c>
      <c r="B2532" s="6" t="s">
        <v>5122</v>
      </c>
      <c r="C2532" t="s">
        <v>5123</v>
      </c>
      <c r="D2532" s="2" t="s">
        <v>45</v>
      </c>
      <c r="E2532" s="4" t="s">
        <v>46</v>
      </c>
      <c r="F2532" t="s">
        <v>47</v>
      </c>
      <c r="G2532">
        <v>590</v>
      </c>
      <c r="H2532">
        <v>84903</v>
      </c>
      <c r="I2532">
        <v>10</v>
      </c>
      <c r="J2532">
        <v>6994</v>
      </c>
      <c r="K2532">
        <v>9682</v>
      </c>
      <c r="L2532">
        <v>59</v>
      </c>
      <c r="M2532">
        <v>1</v>
      </c>
      <c r="N2532" t="s">
        <v>61</v>
      </c>
      <c r="O2532" t="s">
        <v>49</v>
      </c>
    </row>
    <row r="2533" spans="1:15" x14ac:dyDescent="0.3">
      <c r="A2533" s="7">
        <v>19820</v>
      </c>
      <c r="B2533" s="6" t="s">
        <v>5124</v>
      </c>
      <c r="C2533" t="s">
        <v>5125</v>
      </c>
      <c r="D2533" s="2" t="s">
        <v>52</v>
      </c>
      <c r="E2533" s="4" t="s">
        <v>46</v>
      </c>
      <c r="F2533" t="s">
        <v>54</v>
      </c>
      <c r="G2533">
        <v>3335</v>
      </c>
      <c r="H2533">
        <v>21502</v>
      </c>
      <c r="I2533">
        <v>37</v>
      </c>
      <c r="J2533">
        <v>24425</v>
      </c>
      <c r="K2533">
        <v>2271</v>
      </c>
      <c r="L2533">
        <v>7</v>
      </c>
      <c r="M2533">
        <v>8</v>
      </c>
      <c r="N2533" t="s">
        <v>48</v>
      </c>
      <c r="O2533" t="s">
        <v>55</v>
      </c>
    </row>
    <row r="2534" spans="1:15" x14ac:dyDescent="0.3">
      <c r="A2534" s="7">
        <v>19821</v>
      </c>
      <c r="B2534" s="6" t="s">
        <v>5126</v>
      </c>
      <c r="C2534" t="s">
        <v>5127</v>
      </c>
      <c r="D2534" s="2" t="s">
        <v>52</v>
      </c>
      <c r="E2534" s="4" t="s">
        <v>46</v>
      </c>
      <c r="F2534" t="s">
        <v>80</v>
      </c>
      <c r="G2534">
        <v>3272</v>
      </c>
      <c r="H2534">
        <v>14639</v>
      </c>
      <c r="I2534">
        <v>40</v>
      </c>
      <c r="J2534">
        <v>14143</v>
      </c>
      <c r="K2534">
        <v>1675</v>
      </c>
      <c r="L2534">
        <v>17</v>
      </c>
      <c r="M2534">
        <v>4</v>
      </c>
      <c r="N2534" t="s">
        <v>48</v>
      </c>
      <c r="O2534" t="s">
        <v>47</v>
      </c>
    </row>
    <row r="2535" spans="1:15" x14ac:dyDescent="0.3">
      <c r="A2535" s="7">
        <v>19822</v>
      </c>
      <c r="B2535" s="6" t="s">
        <v>5128</v>
      </c>
      <c r="C2535" t="s">
        <v>5129</v>
      </c>
      <c r="D2535" s="2" t="s">
        <v>70</v>
      </c>
      <c r="E2535" s="4" t="s">
        <v>59</v>
      </c>
      <c r="F2535" t="s">
        <v>67</v>
      </c>
      <c r="G2535">
        <v>338</v>
      </c>
      <c r="H2535">
        <v>48647</v>
      </c>
      <c r="I2535">
        <v>6</v>
      </c>
      <c r="J2535">
        <v>2443</v>
      </c>
      <c r="K2535">
        <v>12394</v>
      </c>
      <c r="L2535">
        <v>47</v>
      </c>
      <c r="M2535">
        <v>2</v>
      </c>
      <c r="N2535" t="s">
        <v>48</v>
      </c>
      <c r="O2535" t="s">
        <v>47</v>
      </c>
    </row>
    <row r="2536" spans="1:15" x14ac:dyDescent="0.3">
      <c r="A2536" s="7">
        <v>19823</v>
      </c>
      <c r="B2536" s="6" t="s">
        <v>5130</v>
      </c>
      <c r="C2536" t="s">
        <v>5131</v>
      </c>
      <c r="D2536" s="2" t="s">
        <v>52</v>
      </c>
      <c r="E2536" s="4" t="s">
        <v>53</v>
      </c>
      <c r="F2536" t="s">
        <v>54</v>
      </c>
      <c r="G2536">
        <v>1849</v>
      </c>
      <c r="H2536">
        <v>21185</v>
      </c>
      <c r="I2536">
        <v>32</v>
      </c>
      <c r="J2536">
        <v>4758</v>
      </c>
      <c r="K2536">
        <v>2182</v>
      </c>
      <c r="L2536">
        <v>7</v>
      </c>
      <c r="M2536">
        <v>5</v>
      </c>
      <c r="N2536" t="s">
        <v>48</v>
      </c>
      <c r="O2536" t="s">
        <v>55</v>
      </c>
    </row>
    <row r="2537" spans="1:15" x14ac:dyDescent="0.3">
      <c r="A2537" s="7">
        <v>19824</v>
      </c>
      <c r="B2537" s="6" t="s">
        <v>5132</v>
      </c>
      <c r="C2537" t="s">
        <v>5133</v>
      </c>
      <c r="D2537" s="2" t="s">
        <v>58</v>
      </c>
      <c r="E2537" s="4" t="s">
        <v>59</v>
      </c>
      <c r="F2537" t="s">
        <v>60</v>
      </c>
      <c r="G2537">
        <v>230</v>
      </c>
      <c r="H2537">
        <v>80686</v>
      </c>
      <c r="I2537">
        <v>18</v>
      </c>
      <c r="J2537">
        <v>292</v>
      </c>
      <c r="K2537">
        <v>13943</v>
      </c>
      <c r="L2537">
        <v>92</v>
      </c>
      <c r="M2537">
        <v>1</v>
      </c>
      <c r="N2537" t="s">
        <v>61</v>
      </c>
      <c r="O2537" t="s">
        <v>60</v>
      </c>
    </row>
    <row r="2538" spans="1:15" x14ac:dyDescent="0.3">
      <c r="A2538" s="7">
        <v>19825</v>
      </c>
      <c r="B2538" s="6" t="s">
        <v>5134</v>
      </c>
      <c r="C2538" t="s">
        <v>5135</v>
      </c>
      <c r="D2538" s="2" t="s">
        <v>64</v>
      </c>
      <c r="E2538" s="4" t="s">
        <v>46</v>
      </c>
      <c r="F2538" t="s">
        <v>67</v>
      </c>
      <c r="G2538">
        <v>1091</v>
      </c>
      <c r="H2538">
        <v>15235</v>
      </c>
      <c r="I2538">
        <v>11</v>
      </c>
      <c r="J2538">
        <v>2597</v>
      </c>
      <c r="K2538">
        <v>9531</v>
      </c>
      <c r="L2538">
        <v>40</v>
      </c>
      <c r="M2538">
        <v>2</v>
      </c>
      <c r="N2538" t="s">
        <v>48</v>
      </c>
      <c r="O2538" t="s">
        <v>49</v>
      </c>
    </row>
    <row r="2539" spans="1:15" x14ac:dyDescent="0.3">
      <c r="A2539" s="7">
        <v>19826</v>
      </c>
      <c r="B2539" s="6" t="s">
        <v>5136</v>
      </c>
      <c r="C2539" t="s">
        <v>5137</v>
      </c>
      <c r="D2539" s="2" t="s">
        <v>45</v>
      </c>
      <c r="E2539" s="4" t="s">
        <v>46</v>
      </c>
      <c r="F2539" t="s">
        <v>47</v>
      </c>
      <c r="G2539">
        <v>497</v>
      </c>
      <c r="H2539">
        <v>89371</v>
      </c>
      <c r="I2539">
        <v>17</v>
      </c>
      <c r="J2539">
        <v>4184</v>
      </c>
      <c r="K2539">
        <v>9387</v>
      </c>
      <c r="L2539">
        <v>57</v>
      </c>
      <c r="M2539">
        <v>1</v>
      </c>
      <c r="N2539" t="s">
        <v>61</v>
      </c>
      <c r="O2539" t="s">
        <v>49</v>
      </c>
    </row>
    <row r="2540" spans="1:15" x14ac:dyDescent="0.3">
      <c r="A2540" s="7">
        <v>19827</v>
      </c>
      <c r="B2540" s="6" t="s">
        <v>5138</v>
      </c>
      <c r="C2540" t="s">
        <v>5139</v>
      </c>
      <c r="D2540" s="2" t="s">
        <v>58</v>
      </c>
      <c r="E2540" s="4" t="s">
        <v>46</v>
      </c>
      <c r="F2540" t="s">
        <v>60</v>
      </c>
      <c r="G2540">
        <v>216</v>
      </c>
      <c r="H2540">
        <v>89371</v>
      </c>
      <c r="I2540">
        <v>4</v>
      </c>
      <c r="J2540">
        <v>718</v>
      </c>
      <c r="K2540">
        <v>16764</v>
      </c>
      <c r="L2540">
        <v>91</v>
      </c>
      <c r="M2540">
        <v>2</v>
      </c>
      <c r="N2540" t="s">
        <v>61</v>
      </c>
      <c r="O2540" t="s">
        <v>76</v>
      </c>
    </row>
    <row r="2541" spans="1:15" x14ac:dyDescent="0.3">
      <c r="A2541" s="7">
        <v>19828</v>
      </c>
      <c r="B2541" s="6" t="s">
        <v>5140</v>
      </c>
      <c r="C2541" t="s">
        <v>5141</v>
      </c>
      <c r="D2541" s="2" t="s">
        <v>58</v>
      </c>
      <c r="E2541" s="4" t="s">
        <v>59</v>
      </c>
      <c r="F2541" t="s">
        <v>60</v>
      </c>
      <c r="G2541">
        <v>197</v>
      </c>
      <c r="H2541">
        <v>71725</v>
      </c>
      <c r="I2541">
        <v>8</v>
      </c>
      <c r="J2541">
        <v>1336</v>
      </c>
      <c r="K2541">
        <v>17802</v>
      </c>
      <c r="L2541">
        <v>83</v>
      </c>
      <c r="M2541">
        <v>2</v>
      </c>
      <c r="N2541" t="s">
        <v>32</v>
      </c>
      <c r="O2541" t="s">
        <v>60</v>
      </c>
    </row>
    <row r="2542" spans="1:15" x14ac:dyDescent="0.3">
      <c r="A2542" s="7">
        <v>19829</v>
      </c>
      <c r="B2542" s="6" t="s">
        <v>5142</v>
      </c>
      <c r="C2542" t="s">
        <v>5143</v>
      </c>
      <c r="D2542" s="2" t="s">
        <v>45</v>
      </c>
      <c r="E2542" s="4" t="s">
        <v>46</v>
      </c>
      <c r="F2542" t="s">
        <v>76</v>
      </c>
      <c r="G2542">
        <v>650</v>
      </c>
      <c r="H2542">
        <v>31247</v>
      </c>
      <c r="I2542">
        <v>24</v>
      </c>
      <c r="J2542">
        <v>2080</v>
      </c>
      <c r="K2542">
        <v>14933</v>
      </c>
      <c r="L2542">
        <v>70</v>
      </c>
      <c r="M2542">
        <v>3</v>
      </c>
      <c r="N2542" t="s">
        <v>48</v>
      </c>
      <c r="O2542" t="s">
        <v>76</v>
      </c>
    </row>
    <row r="2543" spans="1:15" x14ac:dyDescent="0.3">
      <c r="A2543" s="7">
        <v>19830</v>
      </c>
      <c r="B2543" s="6" t="s">
        <v>5144</v>
      </c>
      <c r="C2543" t="s">
        <v>5145</v>
      </c>
      <c r="D2543" s="2" t="s">
        <v>64</v>
      </c>
      <c r="E2543" s="4" t="s">
        <v>46</v>
      </c>
      <c r="F2543" t="s">
        <v>76</v>
      </c>
      <c r="G2543">
        <v>804</v>
      </c>
      <c r="H2543">
        <v>58795</v>
      </c>
      <c r="I2543">
        <v>8</v>
      </c>
      <c r="J2543">
        <v>1673</v>
      </c>
      <c r="K2543">
        <v>18903</v>
      </c>
      <c r="L2543">
        <v>74</v>
      </c>
      <c r="M2543">
        <v>2</v>
      </c>
      <c r="N2543" t="s">
        <v>37</v>
      </c>
      <c r="O2543" t="s">
        <v>47</v>
      </c>
    </row>
    <row r="2544" spans="1:15" x14ac:dyDescent="0.3">
      <c r="A2544" s="7">
        <v>19831</v>
      </c>
      <c r="B2544" s="6" t="s">
        <v>5146</v>
      </c>
      <c r="C2544" t="s">
        <v>5147</v>
      </c>
      <c r="D2544" s="2" t="s">
        <v>52</v>
      </c>
      <c r="E2544" s="4" t="s">
        <v>46</v>
      </c>
      <c r="F2544" t="s">
        <v>76</v>
      </c>
      <c r="G2544">
        <v>846</v>
      </c>
      <c r="H2544">
        <v>18169</v>
      </c>
      <c r="I2544">
        <v>15</v>
      </c>
      <c r="J2544">
        <v>1546</v>
      </c>
      <c r="K2544">
        <v>21212</v>
      </c>
      <c r="L2544">
        <v>76</v>
      </c>
      <c r="M2544">
        <v>1</v>
      </c>
      <c r="N2544" t="s">
        <v>37</v>
      </c>
      <c r="O2544" t="s">
        <v>47</v>
      </c>
    </row>
    <row r="2545" spans="1:15" x14ac:dyDescent="0.3">
      <c r="A2545" s="7">
        <v>19832</v>
      </c>
      <c r="B2545" s="6" t="s">
        <v>5148</v>
      </c>
      <c r="C2545" t="s">
        <v>5149</v>
      </c>
      <c r="D2545" s="2" t="s">
        <v>58</v>
      </c>
      <c r="E2545" s="4" t="s">
        <v>59</v>
      </c>
      <c r="F2545" t="s">
        <v>60</v>
      </c>
      <c r="G2545">
        <v>234</v>
      </c>
      <c r="H2545">
        <v>86131</v>
      </c>
      <c r="I2545">
        <v>17</v>
      </c>
      <c r="J2545">
        <v>277</v>
      </c>
      <c r="K2545">
        <v>19046</v>
      </c>
      <c r="L2545">
        <v>78</v>
      </c>
      <c r="M2545">
        <v>1</v>
      </c>
      <c r="N2545" t="s">
        <v>48</v>
      </c>
      <c r="O2545" t="s">
        <v>60</v>
      </c>
    </row>
    <row r="2546" spans="1:15" x14ac:dyDescent="0.3">
      <c r="A2546" s="7">
        <v>19833</v>
      </c>
      <c r="B2546" s="6" t="s">
        <v>5150</v>
      </c>
      <c r="C2546" t="s">
        <v>5151</v>
      </c>
      <c r="D2546" s="2" t="s">
        <v>52</v>
      </c>
      <c r="E2546" s="4" t="s">
        <v>59</v>
      </c>
      <c r="F2546" t="s">
        <v>80</v>
      </c>
      <c r="G2546">
        <v>4941</v>
      </c>
      <c r="H2546">
        <v>59427</v>
      </c>
      <c r="I2546">
        <v>38</v>
      </c>
      <c r="J2546">
        <v>22105</v>
      </c>
      <c r="K2546">
        <v>4329</v>
      </c>
      <c r="L2546">
        <v>19</v>
      </c>
      <c r="M2546">
        <v>4</v>
      </c>
      <c r="N2546" t="s">
        <v>48</v>
      </c>
      <c r="O2546" t="s">
        <v>54</v>
      </c>
    </row>
    <row r="2547" spans="1:15" x14ac:dyDescent="0.3">
      <c r="A2547" s="7">
        <v>19834</v>
      </c>
      <c r="B2547" s="6" t="s">
        <v>5152</v>
      </c>
      <c r="C2547" t="s">
        <v>5153</v>
      </c>
      <c r="D2547" s="2" t="s">
        <v>58</v>
      </c>
      <c r="E2547" s="4" t="s">
        <v>46</v>
      </c>
      <c r="F2547" t="s">
        <v>60</v>
      </c>
      <c r="G2547">
        <v>134</v>
      </c>
      <c r="H2547">
        <v>26820</v>
      </c>
      <c r="I2547">
        <v>2</v>
      </c>
      <c r="J2547">
        <v>1610</v>
      </c>
      <c r="K2547">
        <v>17931</v>
      </c>
      <c r="L2547">
        <v>90</v>
      </c>
      <c r="M2547">
        <v>1</v>
      </c>
      <c r="N2547" t="s">
        <v>48</v>
      </c>
      <c r="O2547" t="s">
        <v>60</v>
      </c>
    </row>
    <row r="2548" spans="1:15" x14ac:dyDescent="0.3">
      <c r="A2548" s="7">
        <v>19835</v>
      </c>
      <c r="B2548" s="6" t="s">
        <v>5154</v>
      </c>
      <c r="C2548" t="s">
        <v>5155</v>
      </c>
      <c r="D2548" s="2" t="s">
        <v>45</v>
      </c>
      <c r="E2548" s="4" t="s">
        <v>46</v>
      </c>
      <c r="F2548" t="s">
        <v>47</v>
      </c>
      <c r="G2548">
        <v>874</v>
      </c>
      <c r="H2548">
        <v>19487</v>
      </c>
      <c r="I2548">
        <v>15</v>
      </c>
      <c r="J2548">
        <v>1735</v>
      </c>
      <c r="K2548">
        <v>10243</v>
      </c>
      <c r="L2548">
        <v>68</v>
      </c>
      <c r="M2548">
        <v>1</v>
      </c>
      <c r="N2548" t="s">
        <v>48</v>
      </c>
      <c r="O2548" t="s">
        <v>73</v>
      </c>
    </row>
    <row r="2549" spans="1:15" x14ac:dyDescent="0.3">
      <c r="A2549" s="7">
        <v>19836</v>
      </c>
      <c r="B2549" s="6" t="s">
        <v>5156</v>
      </c>
      <c r="C2549" t="s">
        <v>5157</v>
      </c>
      <c r="D2549" s="2" t="s">
        <v>70</v>
      </c>
      <c r="E2549" s="4" t="s">
        <v>46</v>
      </c>
      <c r="F2549" t="s">
        <v>67</v>
      </c>
      <c r="G2549">
        <v>213</v>
      </c>
      <c r="H2549">
        <v>86316</v>
      </c>
      <c r="I2549">
        <v>7</v>
      </c>
      <c r="J2549">
        <v>1683</v>
      </c>
      <c r="K2549">
        <v>8000</v>
      </c>
      <c r="L2549">
        <v>42</v>
      </c>
      <c r="M2549">
        <v>2</v>
      </c>
      <c r="N2549" t="s">
        <v>48</v>
      </c>
      <c r="O2549" t="s">
        <v>47</v>
      </c>
    </row>
    <row r="2550" spans="1:15" x14ac:dyDescent="0.3">
      <c r="A2550" s="7">
        <v>19837</v>
      </c>
      <c r="B2550" s="6" t="s">
        <v>5158</v>
      </c>
      <c r="C2550" t="s">
        <v>5159</v>
      </c>
      <c r="D2550" s="2" t="s">
        <v>52</v>
      </c>
      <c r="E2550" s="4" t="s">
        <v>46</v>
      </c>
      <c r="F2550" t="s">
        <v>80</v>
      </c>
      <c r="G2550">
        <v>4431</v>
      </c>
      <c r="H2550">
        <v>14218</v>
      </c>
      <c r="I2550">
        <v>50</v>
      </c>
      <c r="J2550">
        <v>32881</v>
      </c>
      <c r="K2550">
        <v>3813</v>
      </c>
      <c r="L2550">
        <v>13</v>
      </c>
      <c r="M2550">
        <v>3</v>
      </c>
      <c r="N2550" t="s">
        <v>48</v>
      </c>
      <c r="O2550" t="s">
        <v>80</v>
      </c>
    </row>
    <row r="2551" spans="1:15" x14ac:dyDescent="0.3">
      <c r="A2551" s="7">
        <v>19838</v>
      </c>
      <c r="B2551" s="6" t="s">
        <v>5160</v>
      </c>
      <c r="C2551" t="s">
        <v>5161</v>
      </c>
      <c r="D2551" s="2" t="s">
        <v>58</v>
      </c>
      <c r="E2551" s="4" t="s">
        <v>59</v>
      </c>
      <c r="F2551" t="s">
        <v>60</v>
      </c>
      <c r="G2551">
        <v>232</v>
      </c>
      <c r="H2551">
        <v>69508</v>
      </c>
      <c r="I2551">
        <v>13</v>
      </c>
      <c r="J2551">
        <v>458</v>
      </c>
      <c r="K2551">
        <v>21735</v>
      </c>
      <c r="L2551">
        <v>98</v>
      </c>
      <c r="M2551">
        <v>2</v>
      </c>
      <c r="N2551" t="s">
        <v>48</v>
      </c>
      <c r="O2551" t="s">
        <v>60</v>
      </c>
    </row>
    <row r="2552" spans="1:15" x14ac:dyDescent="0.3">
      <c r="A2552" s="7">
        <v>19839</v>
      </c>
      <c r="B2552" s="6" t="s">
        <v>5162</v>
      </c>
      <c r="C2552" t="s">
        <v>5163</v>
      </c>
      <c r="D2552" s="2" t="s">
        <v>58</v>
      </c>
      <c r="E2552" s="4" t="s">
        <v>46</v>
      </c>
      <c r="F2552" t="s">
        <v>60</v>
      </c>
      <c r="G2552">
        <v>85</v>
      </c>
      <c r="H2552">
        <v>79708</v>
      </c>
      <c r="I2552">
        <v>10</v>
      </c>
      <c r="J2552">
        <v>1690</v>
      </c>
      <c r="K2552">
        <v>19607</v>
      </c>
      <c r="L2552">
        <v>80</v>
      </c>
      <c r="M2552">
        <v>1</v>
      </c>
      <c r="N2552" t="s">
        <v>61</v>
      </c>
      <c r="O2552" t="s">
        <v>60</v>
      </c>
    </row>
    <row r="2553" spans="1:15" x14ac:dyDescent="0.3">
      <c r="A2553" s="7">
        <v>19840</v>
      </c>
      <c r="B2553" s="6" t="s">
        <v>5164</v>
      </c>
      <c r="C2553" t="s">
        <v>5165</v>
      </c>
      <c r="D2553" s="2" t="s">
        <v>45</v>
      </c>
      <c r="E2553" s="4" t="s">
        <v>59</v>
      </c>
      <c r="F2553" t="s">
        <v>60</v>
      </c>
      <c r="G2553">
        <v>298</v>
      </c>
      <c r="H2553">
        <v>82258</v>
      </c>
      <c r="I2553">
        <v>12</v>
      </c>
      <c r="J2553">
        <v>1192</v>
      </c>
      <c r="K2553">
        <v>23305</v>
      </c>
      <c r="L2553">
        <v>76</v>
      </c>
      <c r="M2553">
        <v>2</v>
      </c>
      <c r="N2553" t="s">
        <v>48</v>
      </c>
      <c r="O2553" t="s">
        <v>60</v>
      </c>
    </row>
    <row r="2554" spans="1:15" x14ac:dyDescent="0.3">
      <c r="A2554" s="7">
        <v>19841</v>
      </c>
      <c r="B2554" s="6" t="s">
        <v>5166</v>
      </c>
      <c r="C2554" t="s">
        <v>5167</v>
      </c>
      <c r="D2554" s="2" t="s">
        <v>45</v>
      </c>
      <c r="E2554" s="4" t="s">
        <v>59</v>
      </c>
      <c r="F2554" t="s">
        <v>60</v>
      </c>
      <c r="G2554">
        <v>334</v>
      </c>
      <c r="H2554">
        <v>65059</v>
      </c>
      <c r="I2554">
        <v>7</v>
      </c>
      <c r="J2554">
        <v>893</v>
      </c>
      <c r="K2554">
        <v>23110</v>
      </c>
      <c r="L2554">
        <v>77</v>
      </c>
      <c r="M2554">
        <v>1</v>
      </c>
      <c r="N2554" t="s">
        <v>32</v>
      </c>
      <c r="O2554" t="s">
        <v>60</v>
      </c>
    </row>
    <row r="2555" spans="1:15" x14ac:dyDescent="0.3">
      <c r="A2555" s="7">
        <v>19842</v>
      </c>
      <c r="B2555" s="6" t="s">
        <v>5168</v>
      </c>
      <c r="C2555" t="s">
        <v>5169</v>
      </c>
      <c r="D2555" s="2" t="s">
        <v>58</v>
      </c>
      <c r="E2555" s="4" t="s">
        <v>46</v>
      </c>
      <c r="F2555" t="s">
        <v>47</v>
      </c>
      <c r="G2555">
        <v>245</v>
      </c>
      <c r="H2555">
        <v>61481</v>
      </c>
      <c r="I2555">
        <v>14</v>
      </c>
      <c r="J2555">
        <v>7054</v>
      </c>
      <c r="K2555">
        <v>9820</v>
      </c>
      <c r="L2555">
        <v>66</v>
      </c>
      <c r="M2555">
        <v>0</v>
      </c>
      <c r="N2555" t="s">
        <v>48</v>
      </c>
      <c r="O2555" t="s">
        <v>73</v>
      </c>
    </row>
    <row r="2556" spans="1:15" x14ac:dyDescent="0.3">
      <c r="A2556" s="7">
        <v>19843</v>
      </c>
      <c r="B2556" s="6" t="s">
        <v>5170</v>
      </c>
      <c r="C2556" t="s">
        <v>5171</v>
      </c>
      <c r="D2556" s="2" t="s">
        <v>58</v>
      </c>
      <c r="E2556" s="4" t="s">
        <v>46</v>
      </c>
      <c r="F2556" t="s">
        <v>60</v>
      </c>
      <c r="G2556">
        <v>156</v>
      </c>
      <c r="H2556">
        <v>29283</v>
      </c>
      <c r="I2556">
        <v>3</v>
      </c>
      <c r="J2556">
        <v>1638</v>
      </c>
      <c r="K2556">
        <v>20220</v>
      </c>
      <c r="L2556">
        <v>87</v>
      </c>
      <c r="M2556">
        <v>1</v>
      </c>
      <c r="N2556" t="s">
        <v>48</v>
      </c>
      <c r="O2556" t="s">
        <v>60</v>
      </c>
    </row>
    <row r="2557" spans="1:15" x14ac:dyDescent="0.3">
      <c r="A2557" s="7">
        <v>19844</v>
      </c>
      <c r="B2557" s="6" t="s">
        <v>5172</v>
      </c>
      <c r="C2557" t="s">
        <v>5173</v>
      </c>
      <c r="D2557" s="2" t="s">
        <v>45</v>
      </c>
      <c r="E2557" s="4" t="s">
        <v>46</v>
      </c>
      <c r="F2557" t="s">
        <v>67</v>
      </c>
      <c r="G2557">
        <v>690</v>
      </c>
      <c r="H2557">
        <v>89421</v>
      </c>
      <c r="I2557">
        <v>7</v>
      </c>
      <c r="J2557">
        <v>4500</v>
      </c>
      <c r="K2557">
        <v>15617</v>
      </c>
      <c r="L2557">
        <v>47</v>
      </c>
      <c r="M2557">
        <v>3</v>
      </c>
      <c r="N2557" t="s">
        <v>48</v>
      </c>
      <c r="O2557" t="s">
        <v>49</v>
      </c>
    </row>
    <row r="2558" spans="1:15" x14ac:dyDescent="0.3">
      <c r="A2558" s="7">
        <v>19845</v>
      </c>
      <c r="B2558" s="6" t="s">
        <v>5174</v>
      </c>
      <c r="C2558" t="s">
        <v>5175</v>
      </c>
      <c r="D2558" s="2" t="s">
        <v>52</v>
      </c>
      <c r="E2558" s="4" t="s">
        <v>59</v>
      </c>
      <c r="F2558" t="s">
        <v>76</v>
      </c>
      <c r="G2558">
        <v>3654</v>
      </c>
      <c r="H2558">
        <v>88697</v>
      </c>
      <c r="I2558">
        <v>24</v>
      </c>
      <c r="J2558">
        <v>1320</v>
      </c>
      <c r="K2558">
        <v>22026</v>
      </c>
      <c r="L2558">
        <v>76</v>
      </c>
      <c r="M2558">
        <v>3</v>
      </c>
      <c r="N2558" t="s">
        <v>48</v>
      </c>
      <c r="O2558" t="s">
        <v>76</v>
      </c>
    </row>
    <row r="2559" spans="1:15" x14ac:dyDescent="0.3">
      <c r="A2559" s="7">
        <v>19846</v>
      </c>
      <c r="B2559" s="6" t="s">
        <v>5176</v>
      </c>
      <c r="C2559" t="s">
        <v>5177</v>
      </c>
      <c r="D2559" s="2" t="s">
        <v>45</v>
      </c>
      <c r="E2559" s="4" t="s">
        <v>46</v>
      </c>
      <c r="F2559" t="s">
        <v>76</v>
      </c>
      <c r="G2559">
        <v>584</v>
      </c>
      <c r="H2559">
        <v>86768</v>
      </c>
      <c r="I2559">
        <v>6</v>
      </c>
      <c r="J2559">
        <v>1416</v>
      </c>
      <c r="K2559">
        <v>21675</v>
      </c>
      <c r="L2559">
        <v>70</v>
      </c>
      <c r="M2559">
        <v>2</v>
      </c>
      <c r="N2559" t="s">
        <v>48</v>
      </c>
      <c r="O2559" t="s">
        <v>47</v>
      </c>
    </row>
    <row r="2560" spans="1:15" x14ac:dyDescent="0.3">
      <c r="A2560" s="7">
        <v>19847</v>
      </c>
      <c r="B2560" s="6" t="s">
        <v>5178</v>
      </c>
      <c r="C2560" t="s">
        <v>5179</v>
      </c>
      <c r="D2560" s="2" t="s">
        <v>52</v>
      </c>
      <c r="E2560" s="4" t="s">
        <v>53</v>
      </c>
      <c r="F2560" t="s">
        <v>54</v>
      </c>
      <c r="G2560">
        <v>2443</v>
      </c>
      <c r="H2560">
        <v>12250</v>
      </c>
      <c r="I2560">
        <v>31</v>
      </c>
      <c r="J2560">
        <v>26946</v>
      </c>
      <c r="K2560">
        <v>2019</v>
      </c>
      <c r="L2560">
        <v>22</v>
      </c>
      <c r="M2560">
        <v>4</v>
      </c>
      <c r="N2560" t="s">
        <v>48</v>
      </c>
      <c r="O2560" t="s">
        <v>55</v>
      </c>
    </row>
    <row r="2561" spans="1:15" x14ac:dyDescent="0.3">
      <c r="A2561" s="7">
        <v>19848</v>
      </c>
      <c r="B2561" s="6" t="s">
        <v>5180</v>
      </c>
      <c r="C2561" t="s">
        <v>5181</v>
      </c>
      <c r="D2561" s="2" t="s">
        <v>70</v>
      </c>
      <c r="E2561" s="4" t="s">
        <v>59</v>
      </c>
      <c r="F2561" t="s">
        <v>60</v>
      </c>
      <c r="G2561">
        <v>386</v>
      </c>
      <c r="H2561">
        <v>21421</v>
      </c>
      <c r="I2561">
        <v>8</v>
      </c>
      <c r="J2561">
        <v>1690</v>
      </c>
      <c r="K2561">
        <v>18677</v>
      </c>
      <c r="L2561">
        <v>100</v>
      </c>
      <c r="M2561">
        <v>1</v>
      </c>
      <c r="N2561" t="s">
        <v>48</v>
      </c>
      <c r="O2561" t="s">
        <v>60</v>
      </c>
    </row>
    <row r="2562" spans="1:15" x14ac:dyDescent="0.3">
      <c r="A2562" s="7">
        <v>19849</v>
      </c>
      <c r="B2562" s="6" t="s">
        <v>5182</v>
      </c>
      <c r="C2562" t="s">
        <v>5183</v>
      </c>
      <c r="D2562" s="2" t="s">
        <v>52</v>
      </c>
      <c r="E2562" s="4" t="s">
        <v>46</v>
      </c>
      <c r="F2562" t="s">
        <v>80</v>
      </c>
      <c r="G2562">
        <v>4538</v>
      </c>
      <c r="H2562">
        <v>70345</v>
      </c>
      <c r="I2562">
        <v>59</v>
      </c>
      <c r="J2562">
        <v>21622</v>
      </c>
      <c r="K2562">
        <v>4235</v>
      </c>
      <c r="L2562">
        <v>12</v>
      </c>
      <c r="M2562">
        <v>5</v>
      </c>
      <c r="N2562" t="s">
        <v>48</v>
      </c>
      <c r="O2562" t="s">
        <v>54</v>
      </c>
    </row>
    <row r="2563" spans="1:15" x14ac:dyDescent="0.3">
      <c r="A2563" s="7">
        <v>19850</v>
      </c>
      <c r="B2563" s="6" t="s">
        <v>5184</v>
      </c>
      <c r="C2563" t="s">
        <v>5185</v>
      </c>
      <c r="D2563" s="2" t="s">
        <v>58</v>
      </c>
      <c r="E2563" s="4" t="s">
        <v>59</v>
      </c>
      <c r="F2563" t="s">
        <v>60</v>
      </c>
      <c r="G2563">
        <v>199</v>
      </c>
      <c r="H2563">
        <v>21502</v>
      </c>
      <c r="I2563">
        <v>4</v>
      </c>
      <c r="J2563">
        <v>1530</v>
      </c>
      <c r="K2563">
        <v>27249</v>
      </c>
      <c r="L2563">
        <v>76</v>
      </c>
      <c r="M2563">
        <v>2</v>
      </c>
      <c r="N2563" t="s">
        <v>61</v>
      </c>
      <c r="O2563" t="s">
        <v>76</v>
      </c>
    </row>
    <row r="2564" spans="1:15" x14ac:dyDescent="0.3">
      <c r="A2564" s="7">
        <v>19851</v>
      </c>
      <c r="B2564" s="6" t="s">
        <v>5186</v>
      </c>
      <c r="C2564" t="s">
        <v>5187</v>
      </c>
      <c r="D2564" s="2" t="s">
        <v>70</v>
      </c>
      <c r="E2564" s="4" t="s">
        <v>59</v>
      </c>
      <c r="F2564" t="s">
        <v>60</v>
      </c>
      <c r="G2564">
        <v>90</v>
      </c>
      <c r="H2564">
        <v>21655</v>
      </c>
      <c r="I2564">
        <v>16</v>
      </c>
      <c r="J2564">
        <v>859</v>
      </c>
      <c r="K2564">
        <v>12964</v>
      </c>
      <c r="L2564">
        <v>92</v>
      </c>
      <c r="M2564">
        <v>1</v>
      </c>
      <c r="N2564" t="s">
        <v>61</v>
      </c>
      <c r="O2564" t="s">
        <v>76</v>
      </c>
    </row>
    <row r="2565" spans="1:15" x14ac:dyDescent="0.3">
      <c r="A2565" s="7">
        <v>19852</v>
      </c>
      <c r="B2565" s="6" t="s">
        <v>5188</v>
      </c>
      <c r="C2565" t="s">
        <v>5189</v>
      </c>
      <c r="D2565" s="2" t="s">
        <v>52</v>
      </c>
      <c r="E2565" s="4" t="s">
        <v>59</v>
      </c>
      <c r="F2565" t="s">
        <v>80</v>
      </c>
      <c r="G2565">
        <v>3458</v>
      </c>
      <c r="H2565">
        <v>69508</v>
      </c>
      <c r="I2565">
        <v>52</v>
      </c>
      <c r="J2565">
        <v>12721</v>
      </c>
      <c r="K2565">
        <v>3247</v>
      </c>
      <c r="L2565">
        <v>15</v>
      </c>
      <c r="M2565">
        <v>5</v>
      </c>
      <c r="N2565" t="s">
        <v>37</v>
      </c>
      <c r="O2565" t="s">
        <v>54</v>
      </c>
    </row>
    <row r="2566" spans="1:15" x14ac:dyDescent="0.3">
      <c r="A2566" s="7">
        <v>19853</v>
      </c>
      <c r="B2566" s="6" t="s">
        <v>5190</v>
      </c>
      <c r="C2566" t="s">
        <v>5191</v>
      </c>
      <c r="D2566" s="2" t="s">
        <v>64</v>
      </c>
      <c r="E2566" s="4" t="s">
        <v>46</v>
      </c>
      <c r="F2566" t="s">
        <v>67</v>
      </c>
      <c r="G2566">
        <v>277</v>
      </c>
      <c r="H2566">
        <v>49108</v>
      </c>
      <c r="I2566">
        <v>15</v>
      </c>
      <c r="J2566">
        <v>2354</v>
      </c>
      <c r="K2566">
        <v>12153</v>
      </c>
      <c r="L2566">
        <v>61</v>
      </c>
      <c r="M2566">
        <v>1</v>
      </c>
      <c r="N2566" t="s">
        <v>48</v>
      </c>
      <c r="O2566" t="s">
        <v>47</v>
      </c>
    </row>
    <row r="2567" spans="1:15" x14ac:dyDescent="0.3">
      <c r="A2567" s="7">
        <v>19854</v>
      </c>
      <c r="B2567" s="6" t="s">
        <v>5192</v>
      </c>
      <c r="C2567" t="s">
        <v>5193</v>
      </c>
      <c r="D2567" s="2" t="s">
        <v>52</v>
      </c>
      <c r="E2567" s="4" t="s">
        <v>46</v>
      </c>
      <c r="F2567" t="s">
        <v>80</v>
      </c>
      <c r="G2567">
        <v>4577</v>
      </c>
      <c r="H2567">
        <v>58103</v>
      </c>
      <c r="I2567">
        <v>43</v>
      </c>
      <c r="J2567">
        <v>25566</v>
      </c>
      <c r="K2567">
        <v>1172</v>
      </c>
      <c r="L2567">
        <v>12</v>
      </c>
      <c r="M2567">
        <v>5</v>
      </c>
      <c r="N2567" t="s">
        <v>48</v>
      </c>
      <c r="O2567" t="s">
        <v>47</v>
      </c>
    </row>
    <row r="2568" spans="1:15" x14ac:dyDescent="0.3">
      <c r="A2568" s="7">
        <v>19855</v>
      </c>
      <c r="B2568" s="6" t="s">
        <v>5194</v>
      </c>
      <c r="C2568" t="s">
        <v>5195</v>
      </c>
      <c r="D2568" s="2" t="s">
        <v>52</v>
      </c>
      <c r="E2568" s="4" t="s">
        <v>46</v>
      </c>
      <c r="F2568" t="s">
        <v>80</v>
      </c>
      <c r="G2568">
        <v>4719</v>
      </c>
      <c r="H2568">
        <v>24985</v>
      </c>
      <c r="I2568">
        <v>36</v>
      </c>
      <c r="J2568">
        <v>41308</v>
      </c>
      <c r="K2568">
        <v>1604</v>
      </c>
      <c r="L2568">
        <v>12</v>
      </c>
      <c r="M2568">
        <v>6</v>
      </c>
      <c r="N2568" t="s">
        <v>48</v>
      </c>
      <c r="O2568" t="s">
        <v>80</v>
      </c>
    </row>
    <row r="2569" spans="1:15" x14ac:dyDescent="0.3">
      <c r="A2569" s="7">
        <v>19856</v>
      </c>
      <c r="B2569" s="6" t="s">
        <v>5196</v>
      </c>
      <c r="C2569" t="s">
        <v>5197</v>
      </c>
      <c r="D2569" s="2" t="s">
        <v>52</v>
      </c>
      <c r="E2569" s="4" t="s">
        <v>46</v>
      </c>
      <c r="F2569" t="s">
        <v>67</v>
      </c>
      <c r="G2569">
        <v>1941</v>
      </c>
      <c r="H2569">
        <v>19466</v>
      </c>
      <c r="I2569">
        <v>5</v>
      </c>
      <c r="J2569">
        <v>1516</v>
      </c>
      <c r="K2569">
        <v>15179</v>
      </c>
      <c r="L2569">
        <v>57</v>
      </c>
      <c r="M2569">
        <v>3</v>
      </c>
      <c r="N2569" t="s">
        <v>32</v>
      </c>
      <c r="O2569" t="s">
        <v>49</v>
      </c>
    </row>
    <row r="2570" spans="1:15" x14ac:dyDescent="0.3">
      <c r="A2570" s="7">
        <v>19857</v>
      </c>
      <c r="B2570" s="6" t="s">
        <v>5198</v>
      </c>
      <c r="C2570" t="s">
        <v>5199</v>
      </c>
      <c r="D2570" s="2" t="s">
        <v>52</v>
      </c>
      <c r="E2570" s="4" t="s">
        <v>46</v>
      </c>
      <c r="F2570" t="s">
        <v>80</v>
      </c>
      <c r="G2570">
        <v>4818</v>
      </c>
      <c r="H2570">
        <v>71983</v>
      </c>
      <c r="I2570">
        <v>55</v>
      </c>
      <c r="J2570">
        <v>31679</v>
      </c>
      <c r="K2570">
        <v>4402</v>
      </c>
      <c r="L2570">
        <v>13</v>
      </c>
      <c r="M2570">
        <v>4</v>
      </c>
      <c r="N2570" t="s">
        <v>48</v>
      </c>
      <c r="O2570" t="s">
        <v>80</v>
      </c>
    </row>
    <row r="2571" spans="1:15" x14ac:dyDescent="0.3">
      <c r="A2571" s="7">
        <v>19858</v>
      </c>
      <c r="B2571" s="6" t="s">
        <v>5200</v>
      </c>
      <c r="C2571" t="s">
        <v>5201</v>
      </c>
      <c r="D2571" s="2" t="s">
        <v>45</v>
      </c>
      <c r="E2571" s="4" t="s">
        <v>46</v>
      </c>
      <c r="F2571" t="s">
        <v>47</v>
      </c>
      <c r="G2571">
        <v>262</v>
      </c>
      <c r="H2571">
        <v>51514</v>
      </c>
      <c r="I2571">
        <v>15</v>
      </c>
      <c r="J2571">
        <v>5912</v>
      </c>
      <c r="K2571">
        <v>11735</v>
      </c>
      <c r="L2571">
        <v>62</v>
      </c>
      <c r="M2571">
        <v>0</v>
      </c>
      <c r="N2571" t="s">
        <v>48</v>
      </c>
      <c r="O2571" t="s">
        <v>49</v>
      </c>
    </row>
    <row r="2572" spans="1:15" x14ac:dyDescent="0.3">
      <c r="A2572" s="7">
        <v>19859</v>
      </c>
      <c r="B2572" s="6" t="s">
        <v>5202</v>
      </c>
      <c r="C2572" t="s">
        <v>5203</v>
      </c>
      <c r="D2572" s="2" t="s">
        <v>58</v>
      </c>
      <c r="E2572" s="4" t="s">
        <v>46</v>
      </c>
      <c r="F2572" t="s">
        <v>60</v>
      </c>
      <c r="G2572">
        <v>233</v>
      </c>
      <c r="H2572">
        <v>54401</v>
      </c>
      <c r="I2572">
        <v>11</v>
      </c>
      <c r="J2572">
        <v>260</v>
      </c>
      <c r="K2572">
        <v>15826</v>
      </c>
      <c r="L2572">
        <v>91</v>
      </c>
      <c r="M2572">
        <v>2</v>
      </c>
      <c r="N2572" t="s">
        <v>61</v>
      </c>
      <c r="O2572" t="s">
        <v>60</v>
      </c>
    </row>
    <row r="2573" spans="1:15" x14ac:dyDescent="0.3">
      <c r="A2573" s="7">
        <v>19860</v>
      </c>
      <c r="B2573" s="6" t="s">
        <v>5204</v>
      </c>
      <c r="C2573" t="s">
        <v>5205</v>
      </c>
      <c r="D2573" s="2" t="s">
        <v>45</v>
      </c>
      <c r="E2573" s="4" t="s">
        <v>46</v>
      </c>
      <c r="F2573" t="s">
        <v>67</v>
      </c>
      <c r="G2573">
        <v>280</v>
      </c>
      <c r="H2573">
        <v>32516</v>
      </c>
      <c r="I2573">
        <v>8</v>
      </c>
      <c r="J2573">
        <v>3093</v>
      </c>
      <c r="K2573">
        <v>12111</v>
      </c>
      <c r="L2573">
        <v>65</v>
      </c>
      <c r="M2573">
        <v>2</v>
      </c>
      <c r="N2573" t="s">
        <v>32</v>
      </c>
      <c r="O2573" t="s">
        <v>47</v>
      </c>
    </row>
    <row r="2574" spans="1:15" x14ac:dyDescent="0.3">
      <c r="A2574" s="7">
        <v>19861</v>
      </c>
      <c r="B2574" s="6" t="s">
        <v>5206</v>
      </c>
      <c r="C2574" t="s">
        <v>5207</v>
      </c>
      <c r="D2574" s="2" t="s">
        <v>52</v>
      </c>
      <c r="E2574" s="4" t="s">
        <v>46</v>
      </c>
      <c r="F2574" t="s">
        <v>80</v>
      </c>
      <c r="G2574">
        <v>4449</v>
      </c>
      <c r="H2574">
        <v>47191</v>
      </c>
      <c r="I2574">
        <v>59</v>
      </c>
      <c r="J2574">
        <v>7351</v>
      </c>
      <c r="K2574">
        <v>4219</v>
      </c>
      <c r="L2574">
        <v>16</v>
      </c>
      <c r="M2574">
        <v>6</v>
      </c>
      <c r="N2574" t="s">
        <v>37</v>
      </c>
      <c r="O2574" t="s">
        <v>54</v>
      </c>
    </row>
    <row r="2575" spans="1:15" x14ac:dyDescent="0.3">
      <c r="A2575" s="7">
        <v>19862</v>
      </c>
      <c r="B2575" s="6" t="s">
        <v>5208</v>
      </c>
      <c r="C2575" t="s">
        <v>5209</v>
      </c>
      <c r="D2575" s="2" t="s">
        <v>64</v>
      </c>
      <c r="E2575" s="4" t="s">
        <v>59</v>
      </c>
      <c r="F2575" t="s">
        <v>60</v>
      </c>
      <c r="G2575">
        <v>123</v>
      </c>
      <c r="H2575">
        <v>27265</v>
      </c>
      <c r="I2575">
        <v>13</v>
      </c>
      <c r="J2575">
        <v>865</v>
      </c>
      <c r="K2575">
        <v>29492</v>
      </c>
      <c r="L2575">
        <v>87</v>
      </c>
      <c r="M2575">
        <v>2</v>
      </c>
      <c r="N2575" t="s">
        <v>48</v>
      </c>
      <c r="O2575" t="s">
        <v>60</v>
      </c>
    </row>
    <row r="2576" spans="1:15" x14ac:dyDescent="0.3">
      <c r="A2576" s="7">
        <v>19863</v>
      </c>
      <c r="B2576" s="6" t="s">
        <v>5210</v>
      </c>
      <c r="C2576" t="s">
        <v>5211</v>
      </c>
      <c r="D2576" s="2" t="s">
        <v>58</v>
      </c>
      <c r="E2576" s="4" t="s">
        <v>59</v>
      </c>
      <c r="F2576" t="s">
        <v>60</v>
      </c>
      <c r="G2576">
        <v>248</v>
      </c>
      <c r="H2576">
        <v>36777</v>
      </c>
      <c r="I2576">
        <v>17</v>
      </c>
      <c r="J2576">
        <v>427</v>
      </c>
      <c r="K2576">
        <v>14073</v>
      </c>
      <c r="L2576">
        <v>98</v>
      </c>
      <c r="M2576">
        <v>1</v>
      </c>
      <c r="N2576" t="s">
        <v>61</v>
      </c>
      <c r="O2576" t="s">
        <v>60</v>
      </c>
    </row>
    <row r="2577" spans="1:15" x14ac:dyDescent="0.3">
      <c r="A2577" s="7">
        <v>19864</v>
      </c>
      <c r="B2577" s="6" t="s">
        <v>5212</v>
      </c>
      <c r="C2577" t="s">
        <v>5213</v>
      </c>
      <c r="D2577" s="2" t="s">
        <v>45</v>
      </c>
      <c r="E2577" s="4" t="s">
        <v>59</v>
      </c>
      <c r="F2577" t="s">
        <v>76</v>
      </c>
      <c r="G2577">
        <v>652</v>
      </c>
      <c r="H2577">
        <v>25081</v>
      </c>
      <c r="I2577">
        <v>3</v>
      </c>
      <c r="J2577">
        <v>2144</v>
      </c>
      <c r="K2577">
        <v>17769</v>
      </c>
      <c r="L2577">
        <v>69</v>
      </c>
      <c r="M2577">
        <v>3</v>
      </c>
      <c r="N2577" t="s">
        <v>61</v>
      </c>
      <c r="O2577" t="s">
        <v>76</v>
      </c>
    </row>
    <row r="2578" spans="1:15" x14ac:dyDescent="0.3">
      <c r="A2578" s="7">
        <v>19865</v>
      </c>
      <c r="B2578" s="6" t="s">
        <v>5214</v>
      </c>
      <c r="C2578" t="s">
        <v>5215</v>
      </c>
      <c r="D2578" s="2" t="s">
        <v>45</v>
      </c>
      <c r="E2578" s="4" t="s">
        <v>46</v>
      </c>
      <c r="F2578" t="s">
        <v>47</v>
      </c>
      <c r="G2578">
        <v>869</v>
      </c>
      <c r="H2578">
        <v>70779</v>
      </c>
      <c r="I2578">
        <v>11</v>
      </c>
      <c r="J2578">
        <v>995</v>
      </c>
      <c r="K2578">
        <v>10258</v>
      </c>
      <c r="L2578">
        <v>58</v>
      </c>
      <c r="M2578">
        <v>1</v>
      </c>
      <c r="N2578" t="s">
        <v>32</v>
      </c>
      <c r="O2578" t="s">
        <v>49</v>
      </c>
    </row>
    <row r="2579" spans="1:15" x14ac:dyDescent="0.3">
      <c r="A2579" s="7">
        <v>19866</v>
      </c>
      <c r="B2579" s="6" t="s">
        <v>5216</v>
      </c>
      <c r="C2579" t="s">
        <v>5217</v>
      </c>
      <c r="D2579" s="2" t="s">
        <v>52</v>
      </c>
      <c r="E2579" s="4" t="s">
        <v>59</v>
      </c>
      <c r="F2579" t="s">
        <v>80</v>
      </c>
      <c r="G2579">
        <v>4918</v>
      </c>
      <c r="H2579">
        <v>32516</v>
      </c>
      <c r="I2579">
        <v>53</v>
      </c>
      <c r="J2579">
        <v>31629</v>
      </c>
      <c r="K2579">
        <v>1032</v>
      </c>
      <c r="L2579">
        <v>16</v>
      </c>
      <c r="M2579">
        <v>4</v>
      </c>
      <c r="N2579" t="s">
        <v>48</v>
      </c>
      <c r="O2579" t="s">
        <v>80</v>
      </c>
    </row>
    <row r="2580" spans="1:15" x14ac:dyDescent="0.3">
      <c r="A2580" s="7">
        <v>19867</v>
      </c>
      <c r="B2580" s="6" t="s">
        <v>5218</v>
      </c>
      <c r="C2580" t="s">
        <v>5219</v>
      </c>
      <c r="D2580" s="2" t="s">
        <v>52</v>
      </c>
      <c r="E2580" s="4" t="s">
        <v>46</v>
      </c>
      <c r="F2580" t="s">
        <v>76</v>
      </c>
      <c r="G2580">
        <v>2290</v>
      </c>
      <c r="H2580">
        <v>55285</v>
      </c>
      <c r="I2580">
        <v>19</v>
      </c>
      <c r="J2580">
        <v>1279</v>
      </c>
      <c r="K2580">
        <v>22481</v>
      </c>
      <c r="L2580">
        <v>81</v>
      </c>
      <c r="M2580">
        <v>2</v>
      </c>
      <c r="N2580" t="s">
        <v>61</v>
      </c>
      <c r="O2580" t="s">
        <v>76</v>
      </c>
    </row>
    <row r="2581" spans="1:15" x14ac:dyDescent="0.3">
      <c r="A2581" s="7">
        <v>19868</v>
      </c>
      <c r="B2581" s="6" t="s">
        <v>5220</v>
      </c>
      <c r="C2581" t="s">
        <v>5221</v>
      </c>
      <c r="D2581" s="2" t="s">
        <v>58</v>
      </c>
      <c r="E2581" s="4" t="s">
        <v>59</v>
      </c>
      <c r="F2581" t="s">
        <v>60</v>
      </c>
      <c r="G2581">
        <v>233</v>
      </c>
      <c r="H2581">
        <v>14639</v>
      </c>
      <c r="I2581">
        <v>9</v>
      </c>
      <c r="J2581">
        <v>1253</v>
      </c>
      <c r="K2581">
        <v>17001</v>
      </c>
      <c r="L2581">
        <v>84</v>
      </c>
      <c r="M2581">
        <v>1</v>
      </c>
      <c r="N2581" t="s">
        <v>32</v>
      </c>
      <c r="O2581" t="s">
        <v>76</v>
      </c>
    </row>
    <row r="2582" spans="1:15" x14ac:dyDescent="0.3">
      <c r="A2582" s="7">
        <v>19869</v>
      </c>
      <c r="B2582" s="6" t="s">
        <v>5222</v>
      </c>
      <c r="C2582" t="s">
        <v>5223</v>
      </c>
      <c r="D2582" s="2" t="s">
        <v>58</v>
      </c>
      <c r="E2582" s="4" t="s">
        <v>46</v>
      </c>
      <c r="F2582" t="s">
        <v>60</v>
      </c>
      <c r="G2582">
        <v>139</v>
      </c>
      <c r="H2582">
        <v>73585</v>
      </c>
      <c r="I2582">
        <v>5</v>
      </c>
      <c r="J2582">
        <v>959</v>
      </c>
      <c r="K2582">
        <v>26045</v>
      </c>
      <c r="L2582">
        <v>80</v>
      </c>
      <c r="M2582">
        <v>2</v>
      </c>
      <c r="N2582" t="s">
        <v>48</v>
      </c>
      <c r="O2582" t="s">
        <v>60</v>
      </c>
    </row>
    <row r="2583" spans="1:15" x14ac:dyDescent="0.3">
      <c r="A2583" s="7">
        <v>19870</v>
      </c>
      <c r="B2583" s="6" t="s">
        <v>5224</v>
      </c>
      <c r="C2583" t="s">
        <v>5225</v>
      </c>
      <c r="D2583" s="2" t="s">
        <v>79</v>
      </c>
      <c r="E2583" s="4" t="s">
        <v>46</v>
      </c>
      <c r="F2583" t="s">
        <v>67</v>
      </c>
      <c r="G2583">
        <v>574</v>
      </c>
      <c r="H2583">
        <v>59661</v>
      </c>
      <c r="I2583">
        <v>9</v>
      </c>
      <c r="J2583">
        <v>2192</v>
      </c>
      <c r="K2583">
        <v>19375</v>
      </c>
      <c r="L2583">
        <v>46</v>
      </c>
      <c r="M2583">
        <v>1</v>
      </c>
      <c r="N2583" t="s">
        <v>32</v>
      </c>
      <c r="O2583" t="s">
        <v>73</v>
      </c>
    </row>
    <row r="2584" spans="1:15" x14ac:dyDescent="0.3">
      <c r="A2584" s="7">
        <v>19871</v>
      </c>
      <c r="B2584" s="6" t="s">
        <v>5226</v>
      </c>
      <c r="C2584" t="s">
        <v>5227</v>
      </c>
      <c r="D2584" s="2" t="s">
        <v>70</v>
      </c>
      <c r="E2584" s="4" t="s">
        <v>59</v>
      </c>
      <c r="F2584" t="s">
        <v>60</v>
      </c>
      <c r="G2584">
        <v>160</v>
      </c>
      <c r="H2584">
        <v>74922</v>
      </c>
      <c r="I2584">
        <v>3</v>
      </c>
      <c r="J2584">
        <v>931</v>
      </c>
      <c r="K2584">
        <v>16914</v>
      </c>
      <c r="L2584">
        <v>94</v>
      </c>
      <c r="M2584">
        <v>1</v>
      </c>
      <c r="N2584" t="s">
        <v>48</v>
      </c>
      <c r="O2584" t="s">
        <v>60</v>
      </c>
    </row>
    <row r="2585" spans="1:15" x14ac:dyDescent="0.3">
      <c r="A2585" s="7">
        <v>19872</v>
      </c>
      <c r="B2585" s="6" t="s">
        <v>5228</v>
      </c>
      <c r="C2585" t="s">
        <v>5229</v>
      </c>
      <c r="D2585" s="2" t="s">
        <v>45</v>
      </c>
      <c r="E2585" s="4" t="s">
        <v>46</v>
      </c>
      <c r="F2585" t="s">
        <v>67</v>
      </c>
      <c r="G2585">
        <v>467</v>
      </c>
      <c r="H2585">
        <v>75245</v>
      </c>
      <c r="I2585">
        <v>7</v>
      </c>
      <c r="J2585">
        <v>1871</v>
      </c>
      <c r="K2585">
        <v>8520</v>
      </c>
      <c r="L2585">
        <v>58</v>
      </c>
      <c r="M2585">
        <v>1</v>
      </c>
      <c r="N2585" t="s">
        <v>48</v>
      </c>
      <c r="O2585" t="s">
        <v>49</v>
      </c>
    </row>
    <row r="2586" spans="1:15" x14ac:dyDescent="0.3">
      <c r="A2586" s="7">
        <v>19873</v>
      </c>
      <c r="B2586" s="6" t="s">
        <v>5230</v>
      </c>
      <c r="C2586" t="s">
        <v>5231</v>
      </c>
      <c r="D2586" s="2" t="s">
        <v>52</v>
      </c>
      <c r="E2586" s="4" t="s">
        <v>53</v>
      </c>
      <c r="F2586" t="s">
        <v>54</v>
      </c>
      <c r="G2586">
        <v>2447</v>
      </c>
      <c r="H2586">
        <v>58426</v>
      </c>
      <c r="I2586">
        <v>34</v>
      </c>
      <c r="J2586">
        <v>9556</v>
      </c>
      <c r="K2586">
        <v>3269</v>
      </c>
      <c r="L2586">
        <v>16</v>
      </c>
      <c r="M2586">
        <v>5</v>
      </c>
      <c r="N2586" t="s">
        <v>61</v>
      </c>
      <c r="O2586" t="s">
        <v>55</v>
      </c>
    </row>
    <row r="2587" spans="1:15" x14ac:dyDescent="0.3">
      <c r="A2587" s="7">
        <v>19874</v>
      </c>
      <c r="B2587" s="6" t="s">
        <v>5232</v>
      </c>
      <c r="C2587" t="s">
        <v>5233</v>
      </c>
      <c r="D2587" s="2" t="s">
        <v>45</v>
      </c>
      <c r="E2587" s="4" t="s">
        <v>59</v>
      </c>
      <c r="F2587" t="s">
        <v>60</v>
      </c>
      <c r="G2587">
        <v>140</v>
      </c>
      <c r="H2587">
        <v>75400</v>
      </c>
      <c r="I2587">
        <v>14</v>
      </c>
      <c r="J2587">
        <v>614</v>
      </c>
      <c r="K2587">
        <v>17853</v>
      </c>
      <c r="L2587">
        <v>100</v>
      </c>
      <c r="M2587">
        <v>2</v>
      </c>
      <c r="N2587" t="s">
        <v>61</v>
      </c>
      <c r="O2587" t="s">
        <v>60</v>
      </c>
    </row>
    <row r="2588" spans="1:15" x14ac:dyDescent="0.3">
      <c r="A2588" s="7">
        <v>19875</v>
      </c>
      <c r="B2588" s="6" t="s">
        <v>5234</v>
      </c>
      <c r="C2588" t="s">
        <v>5235</v>
      </c>
      <c r="D2588" s="2" t="s">
        <v>64</v>
      </c>
      <c r="E2588" s="4" t="s">
        <v>46</v>
      </c>
      <c r="F2588" t="s">
        <v>60</v>
      </c>
      <c r="G2588">
        <v>240</v>
      </c>
      <c r="H2588">
        <v>11730</v>
      </c>
      <c r="I2588">
        <v>11</v>
      </c>
      <c r="J2588">
        <v>579</v>
      </c>
      <c r="K2588">
        <v>13048</v>
      </c>
      <c r="L2588">
        <v>78</v>
      </c>
      <c r="M2588">
        <v>2</v>
      </c>
      <c r="N2588" t="s">
        <v>32</v>
      </c>
      <c r="O2588" t="s">
        <v>76</v>
      </c>
    </row>
    <row r="2589" spans="1:15" x14ac:dyDescent="0.3">
      <c r="A2589" s="7">
        <v>19876</v>
      </c>
      <c r="B2589" s="6" t="s">
        <v>5236</v>
      </c>
      <c r="C2589" t="s">
        <v>5237</v>
      </c>
      <c r="D2589" s="2" t="s">
        <v>58</v>
      </c>
      <c r="E2589" s="4" t="s">
        <v>59</v>
      </c>
      <c r="F2589" t="s">
        <v>60</v>
      </c>
      <c r="G2589">
        <v>153</v>
      </c>
      <c r="H2589">
        <v>41057</v>
      </c>
      <c r="I2589">
        <v>3</v>
      </c>
      <c r="J2589">
        <v>1338</v>
      </c>
      <c r="K2589">
        <v>28047</v>
      </c>
      <c r="L2589">
        <v>88</v>
      </c>
      <c r="M2589">
        <v>1</v>
      </c>
      <c r="N2589" t="s">
        <v>61</v>
      </c>
      <c r="O2589" t="s">
        <v>76</v>
      </c>
    </row>
    <row r="2590" spans="1:15" x14ac:dyDescent="0.3">
      <c r="A2590" s="7">
        <v>19877</v>
      </c>
      <c r="B2590" s="6" t="s">
        <v>5238</v>
      </c>
      <c r="C2590" t="s">
        <v>5239</v>
      </c>
      <c r="D2590" s="2" t="s">
        <v>52</v>
      </c>
      <c r="E2590" s="4" t="s">
        <v>46</v>
      </c>
      <c r="F2590" t="s">
        <v>47</v>
      </c>
      <c r="G2590">
        <v>832</v>
      </c>
      <c r="H2590">
        <v>22526</v>
      </c>
      <c r="I2590">
        <v>15</v>
      </c>
      <c r="J2590">
        <v>3162</v>
      </c>
      <c r="K2590">
        <v>9456</v>
      </c>
      <c r="L2590">
        <v>68</v>
      </c>
      <c r="M2590">
        <v>1</v>
      </c>
      <c r="N2590" t="s">
        <v>48</v>
      </c>
      <c r="O2590" t="s">
        <v>47</v>
      </c>
    </row>
    <row r="2591" spans="1:15" x14ac:dyDescent="0.3">
      <c r="A2591" s="7">
        <v>19878</v>
      </c>
      <c r="B2591" s="6" t="s">
        <v>5240</v>
      </c>
      <c r="C2591" t="s">
        <v>5241</v>
      </c>
      <c r="D2591" s="2" t="s">
        <v>52</v>
      </c>
      <c r="E2591" s="4" t="s">
        <v>46</v>
      </c>
      <c r="F2591" t="s">
        <v>76</v>
      </c>
      <c r="G2591">
        <v>2213</v>
      </c>
      <c r="H2591">
        <v>12250</v>
      </c>
      <c r="I2591">
        <v>1</v>
      </c>
      <c r="J2591">
        <v>1532</v>
      </c>
      <c r="K2591">
        <v>14707</v>
      </c>
      <c r="L2591">
        <v>84</v>
      </c>
      <c r="M2591">
        <v>2</v>
      </c>
      <c r="N2591" t="s">
        <v>48</v>
      </c>
      <c r="O2591" t="s">
        <v>76</v>
      </c>
    </row>
    <row r="2592" spans="1:15" x14ac:dyDescent="0.3">
      <c r="A2592" s="7">
        <v>19879</v>
      </c>
      <c r="B2592" s="6" t="s">
        <v>5242</v>
      </c>
      <c r="C2592" t="s">
        <v>5243</v>
      </c>
      <c r="D2592" s="2" t="s">
        <v>45</v>
      </c>
      <c r="E2592" s="4" t="s">
        <v>46</v>
      </c>
      <c r="F2592" t="s">
        <v>76</v>
      </c>
      <c r="G2592">
        <v>625</v>
      </c>
      <c r="H2592">
        <v>35376</v>
      </c>
      <c r="I2592">
        <v>5</v>
      </c>
      <c r="J2592">
        <v>1650</v>
      </c>
      <c r="K2592">
        <v>10236</v>
      </c>
      <c r="L2592">
        <v>53</v>
      </c>
      <c r="M2592">
        <v>3</v>
      </c>
      <c r="N2592" t="s">
        <v>32</v>
      </c>
      <c r="O2592" t="s">
        <v>47</v>
      </c>
    </row>
    <row r="2593" spans="1:15" x14ac:dyDescent="0.3">
      <c r="A2593" s="7">
        <v>19880</v>
      </c>
      <c r="B2593" s="6" t="s">
        <v>5244</v>
      </c>
      <c r="C2593" t="s">
        <v>5245</v>
      </c>
      <c r="D2593" s="2" t="s">
        <v>58</v>
      </c>
      <c r="E2593" s="4" t="s">
        <v>59</v>
      </c>
      <c r="F2593" t="s">
        <v>60</v>
      </c>
      <c r="G2593">
        <v>64</v>
      </c>
      <c r="H2593">
        <v>43017</v>
      </c>
      <c r="I2593">
        <v>18</v>
      </c>
      <c r="J2593">
        <v>1519</v>
      </c>
      <c r="K2593">
        <v>12553</v>
      </c>
      <c r="L2593">
        <v>78</v>
      </c>
      <c r="M2593">
        <v>1</v>
      </c>
      <c r="N2593" t="s">
        <v>48</v>
      </c>
      <c r="O2593" t="s">
        <v>60</v>
      </c>
    </row>
    <row r="2594" spans="1:15" x14ac:dyDescent="0.3">
      <c r="A2594" s="7">
        <v>19881</v>
      </c>
      <c r="B2594" s="6" t="s">
        <v>5246</v>
      </c>
      <c r="C2594" t="s">
        <v>5247</v>
      </c>
      <c r="D2594" s="2" t="s">
        <v>70</v>
      </c>
      <c r="E2594" s="4" t="s">
        <v>59</v>
      </c>
      <c r="F2594" t="s">
        <v>60</v>
      </c>
      <c r="G2594">
        <v>168</v>
      </c>
      <c r="H2594">
        <v>36647</v>
      </c>
      <c r="I2594">
        <v>18</v>
      </c>
      <c r="J2594">
        <v>988</v>
      </c>
      <c r="K2594">
        <v>16689</v>
      </c>
      <c r="L2594">
        <v>91</v>
      </c>
      <c r="M2594">
        <v>1</v>
      </c>
      <c r="N2594" t="s">
        <v>48</v>
      </c>
      <c r="O2594" t="s">
        <v>60</v>
      </c>
    </row>
    <row r="2595" spans="1:15" x14ac:dyDescent="0.3">
      <c r="A2595" s="7">
        <v>19882</v>
      </c>
      <c r="B2595" s="6" t="s">
        <v>5248</v>
      </c>
      <c r="C2595" t="s">
        <v>5249</v>
      </c>
      <c r="D2595" s="2" t="s">
        <v>45</v>
      </c>
      <c r="E2595" s="4" t="s">
        <v>59</v>
      </c>
      <c r="F2595" t="s">
        <v>60</v>
      </c>
      <c r="G2595">
        <v>148</v>
      </c>
      <c r="H2595">
        <v>71295</v>
      </c>
      <c r="I2595">
        <v>7</v>
      </c>
      <c r="J2595">
        <v>1324</v>
      </c>
      <c r="K2595">
        <v>26065</v>
      </c>
      <c r="L2595">
        <v>99</v>
      </c>
      <c r="M2595">
        <v>1</v>
      </c>
      <c r="N2595" t="s">
        <v>61</v>
      </c>
      <c r="O2595" t="s">
        <v>60</v>
      </c>
    </row>
    <row r="2596" spans="1:15" x14ac:dyDescent="0.3">
      <c r="A2596" s="7">
        <v>19883</v>
      </c>
      <c r="B2596" s="6" t="s">
        <v>5250</v>
      </c>
      <c r="C2596" t="s">
        <v>5251</v>
      </c>
      <c r="D2596" s="2" t="s">
        <v>45</v>
      </c>
      <c r="E2596" s="4" t="s">
        <v>59</v>
      </c>
      <c r="F2596" t="s">
        <v>60</v>
      </c>
      <c r="G2596">
        <v>402</v>
      </c>
      <c r="H2596">
        <v>88605</v>
      </c>
      <c r="I2596">
        <v>8</v>
      </c>
      <c r="J2596">
        <v>1773</v>
      </c>
      <c r="K2596">
        <v>12240</v>
      </c>
      <c r="L2596">
        <v>86</v>
      </c>
      <c r="M2596">
        <v>1</v>
      </c>
      <c r="N2596" t="s">
        <v>32</v>
      </c>
      <c r="O2596" t="s">
        <v>76</v>
      </c>
    </row>
    <row r="2597" spans="1:15" x14ac:dyDescent="0.3">
      <c r="A2597" s="7">
        <v>19884</v>
      </c>
      <c r="B2597" s="6" t="s">
        <v>5252</v>
      </c>
      <c r="C2597" t="s">
        <v>5253</v>
      </c>
      <c r="D2597" s="2" t="s">
        <v>52</v>
      </c>
      <c r="E2597" s="4" t="s">
        <v>46</v>
      </c>
      <c r="F2597" t="s">
        <v>80</v>
      </c>
      <c r="G2597">
        <v>4624</v>
      </c>
      <c r="H2597">
        <v>53686</v>
      </c>
      <c r="I2597">
        <v>42</v>
      </c>
      <c r="J2597">
        <v>12407</v>
      </c>
      <c r="K2597">
        <v>3412</v>
      </c>
      <c r="L2597">
        <v>15</v>
      </c>
      <c r="M2597">
        <v>3</v>
      </c>
      <c r="N2597" t="s">
        <v>48</v>
      </c>
      <c r="O2597" t="s">
        <v>80</v>
      </c>
    </row>
    <row r="2598" spans="1:15" x14ac:dyDescent="0.3">
      <c r="A2598" s="7">
        <v>19885</v>
      </c>
      <c r="B2598" s="6" t="s">
        <v>5254</v>
      </c>
      <c r="C2598" t="s">
        <v>5255</v>
      </c>
      <c r="D2598" s="2" t="s">
        <v>52</v>
      </c>
      <c r="E2598" s="4" t="s">
        <v>59</v>
      </c>
      <c r="F2598" t="s">
        <v>54</v>
      </c>
      <c r="G2598">
        <v>1357</v>
      </c>
      <c r="H2598">
        <v>41057</v>
      </c>
      <c r="I2598">
        <v>34</v>
      </c>
      <c r="J2598">
        <v>26942</v>
      </c>
      <c r="K2598">
        <v>3177</v>
      </c>
      <c r="L2598">
        <v>11</v>
      </c>
      <c r="M2598">
        <v>8</v>
      </c>
      <c r="N2598" t="s">
        <v>61</v>
      </c>
      <c r="O2598" t="s">
        <v>80</v>
      </c>
    </row>
    <row r="2599" spans="1:15" x14ac:dyDescent="0.3">
      <c r="A2599" s="7">
        <v>19886</v>
      </c>
      <c r="B2599" s="6" t="s">
        <v>5256</v>
      </c>
      <c r="C2599" t="s">
        <v>5257</v>
      </c>
      <c r="D2599" s="2" t="s">
        <v>70</v>
      </c>
      <c r="E2599" s="4" t="s">
        <v>46</v>
      </c>
      <c r="F2599" t="s">
        <v>67</v>
      </c>
      <c r="G2599">
        <v>394</v>
      </c>
      <c r="H2599">
        <v>65459</v>
      </c>
      <c r="I2599">
        <v>1</v>
      </c>
      <c r="J2599">
        <v>5264</v>
      </c>
      <c r="K2599">
        <v>15661</v>
      </c>
      <c r="L2599">
        <v>49</v>
      </c>
      <c r="M2599">
        <v>1</v>
      </c>
      <c r="N2599" t="s">
        <v>48</v>
      </c>
      <c r="O2599" t="s">
        <v>76</v>
      </c>
    </row>
    <row r="2600" spans="1:15" x14ac:dyDescent="0.3">
      <c r="A2600" s="7">
        <v>19887</v>
      </c>
      <c r="B2600" s="6" t="s">
        <v>5258</v>
      </c>
      <c r="C2600" t="s">
        <v>5259</v>
      </c>
      <c r="D2600" s="2" t="s">
        <v>52</v>
      </c>
      <c r="E2600" s="4" t="s">
        <v>46</v>
      </c>
      <c r="F2600" t="s">
        <v>80</v>
      </c>
      <c r="G2600">
        <v>4242</v>
      </c>
      <c r="H2600">
        <v>80160</v>
      </c>
      <c r="I2600">
        <v>60</v>
      </c>
      <c r="J2600">
        <v>34527</v>
      </c>
      <c r="K2600">
        <v>3092</v>
      </c>
      <c r="L2600">
        <v>12</v>
      </c>
      <c r="M2600">
        <v>5</v>
      </c>
      <c r="N2600" t="s">
        <v>48</v>
      </c>
      <c r="O2600" t="s">
        <v>80</v>
      </c>
    </row>
    <row r="2601" spans="1:15" x14ac:dyDescent="0.3">
      <c r="A2601" s="7">
        <v>19888</v>
      </c>
      <c r="B2601" s="6" t="s">
        <v>5260</v>
      </c>
      <c r="C2601" t="s">
        <v>5261</v>
      </c>
      <c r="D2601" s="2" t="s">
        <v>58</v>
      </c>
      <c r="E2601" s="4" t="s">
        <v>59</v>
      </c>
      <c r="F2601" t="s">
        <v>60</v>
      </c>
      <c r="G2601">
        <v>66</v>
      </c>
      <c r="H2601">
        <v>10419</v>
      </c>
      <c r="I2601">
        <v>8</v>
      </c>
      <c r="J2601">
        <v>606</v>
      </c>
      <c r="K2601">
        <v>28269</v>
      </c>
      <c r="L2601">
        <v>80</v>
      </c>
      <c r="M2601">
        <v>2</v>
      </c>
      <c r="N2601" t="s">
        <v>61</v>
      </c>
      <c r="O2601" t="s">
        <v>60</v>
      </c>
    </row>
    <row r="2602" spans="1:15" x14ac:dyDescent="0.3">
      <c r="A2602" s="7">
        <v>19889</v>
      </c>
      <c r="B2602" s="6" t="s">
        <v>5262</v>
      </c>
      <c r="C2602" t="s">
        <v>5263</v>
      </c>
      <c r="D2602" s="2" t="s">
        <v>52</v>
      </c>
      <c r="E2602" s="4" t="s">
        <v>59</v>
      </c>
      <c r="F2602" t="s">
        <v>60</v>
      </c>
      <c r="G2602">
        <v>948</v>
      </c>
      <c r="H2602">
        <v>28341</v>
      </c>
      <c r="I2602">
        <v>12</v>
      </c>
      <c r="J2602">
        <v>1693</v>
      </c>
      <c r="K2602">
        <v>12096</v>
      </c>
      <c r="L2602">
        <v>79</v>
      </c>
      <c r="M2602">
        <v>1</v>
      </c>
      <c r="N2602" t="s">
        <v>61</v>
      </c>
      <c r="O2602" t="s">
        <v>76</v>
      </c>
    </row>
    <row r="2603" spans="1:15" x14ac:dyDescent="0.3">
      <c r="A2603" s="7">
        <v>19890</v>
      </c>
      <c r="B2603" s="6" t="s">
        <v>5264</v>
      </c>
      <c r="C2603" t="s">
        <v>5265</v>
      </c>
      <c r="D2603" s="2" t="s">
        <v>70</v>
      </c>
      <c r="E2603" s="4" t="s">
        <v>46</v>
      </c>
      <c r="F2603" t="s">
        <v>60</v>
      </c>
      <c r="G2603">
        <v>30</v>
      </c>
      <c r="H2603">
        <v>76068</v>
      </c>
      <c r="I2603">
        <v>6</v>
      </c>
      <c r="J2603">
        <v>1574</v>
      </c>
      <c r="K2603">
        <v>16492</v>
      </c>
      <c r="L2603">
        <v>89</v>
      </c>
      <c r="M2603">
        <v>2</v>
      </c>
      <c r="N2603" t="s">
        <v>61</v>
      </c>
      <c r="O2603" t="s">
        <v>60</v>
      </c>
    </row>
    <row r="2604" spans="1:15" x14ac:dyDescent="0.3">
      <c r="A2604" s="7">
        <v>19891</v>
      </c>
      <c r="B2604" s="6" t="s">
        <v>5266</v>
      </c>
      <c r="C2604" t="s">
        <v>5267</v>
      </c>
      <c r="D2604" s="2" t="s">
        <v>52</v>
      </c>
      <c r="E2604" s="4" t="s">
        <v>46</v>
      </c>
      <c r="F2604" t="s">
        <v>80</v>
      </c>
      <c r="G2604">
        <v>4612</v>
      </c>
      <c r="H2604">
        <v>30633</v>
      </c>
      <c r="I2604">
        <v>56</v>
      </c>
      <c r="J2604">
        <v>18578</v>
      </c>
      <c r="K2604">
        <v>1472</v>
      </c>
      <c r="L2604">
        <v>15</v>
      </c>
      <c r="M2604">
        <v>5</v>
      </c>
      <c r="N2604" t="s">
        <v>48</v>
      </c>
      <c r="O2604" t="s">
        <v>54</v>
      </c>
    </row>
    <row r="2605" spans="1:15" x14ac:dyDescent="0.3">
      <c r="A2605" s="7">
        <v>19892</v>
      </c>
      <c r="B2605" s="6" t="s">
        <v>5268</v>
      </c>
      <c r="C2605" t="s">
        <v>5269</v>
      </c>
      <c r="D2605" s="2" t="s">
        <v>52</v>
      </c>
      <c r="E2605" s="4" t="s">
        <v>46</v>
      </c>
      <c r="F2605" t="s">
        <v>80</v>
      </c>
      <c r="G2605">
        <v>4004</v>
      </c>
      <c r="H2605">
        <v>80160</v>
      </c>
      <c r="I2605">
        <v>48</v>
      </c>
      <c r="J2605">
        <v>43693</v>
      </c>
      <c r="K2605">
        <v>3462</v>
      </c>
      <c r="L2605">
        <v>20</v>
      </c>
      <c r="M2605">
        <v>6</v>
      </c>
      <c r="N2605" t="s">
        <v>37</v>
      </c>
      <c r="O2605" t="s">
        <v>47</v>
      </c>
    </row>
    <row r="2606" spans="1:15" x14ac:dyDescent="0.3">
      <c r="A2606" s="7">
        <v>19893</v>
      </c>
      <c r="B2606" s="6" t="s">
        <v>5270</v>
      </c>
      <c r="C2606" t="s">
        <v>5271</v>
      </c>
      <c r="D2606" s="2" t="s">
        <v>70</v>
      </c>
      <c r="E2606" s="4" t="s">
        <v>46</v>
      </c>
      <c r="F2606" t="s">
        <v>60</v>
      </c>
      <c r="G2606">
        <v>100</v>
      </c>
      <c r="H2606">
        <v>42483</v>
      </c>
      <c r="I2606">
        <v>2</v>
      </c>
      <c r="J2606">
        <v>1764</v>
      </c>
      <c r="K2606">
        <v>20139</v>
      </c>
      <c r="L2606">
        <v>92</v>
      </c>
      <c r="M2606">
        <v>2</v>
      </c>
      <c r="N2606" t="s">
        <v>61</v>
      </c>
      <c r="O2606" t="s">
        <v>76</v>
      </c>
    </row>
    <row r="2607" spans="1:15" x14ac:dyDescent="0.3">
      <c r="A2607" s="7">
        <v>19894</v>
      </c>
      <c r="B2607" s="6" t="s">
        <v>5272</v>
      </c>
      <c r="C2607" t="s">
        <v>5273</v>
      </c>
      <c r="D2607" s="2" t="s">
        <v>64</v>
      </c>
      <c r="E2607" s="4" t="s">
        <v>59</v>
      </c>
      <c r="F2607" t="s">
        <v>54</v>
      </c>
      <c r="G2607">
        <v>1169</v>
      </c>
      <c r="H2607">
        <v>25027</v>
      </c>
      <c r="I2607">
        <v>24</v>
      </c>
      <c r="J2607">
        <v>22523</v>
      </c>
      <c r="K2607">
        <v>2263</v>
      </c>
      <c r="L2607">
        <v>17</v>
      </c>
      <c r="M2607">
        <v>5</v>
      </c>
      <c r="N2607" t="s">
        <v>32</v>
      </c>
      <c r="O2607" t="s">
        <v>55</v>
      </c>
    </row>
    <row r="2608" spans="1:15" x14ac:dyDescent="0.3">
      <c r="A2608" s="7">
        <v>19895</v>
      </c>
      <c r="B2608" s="6" t="s">
        <v>5274</v>
      </c>
      <c r="C2608" t="s">
        <v>5275</v>
      </c>
      <c r="D2608" s="2" t="s">
        <v>58</v>
      </c>
      <c r="E2608" s="4" t="s">
        <v>46</v>
      </c>
      <c r="F2608" t="s">
        <v>67</v>
      </c>
      <c r="G2608">
        <v>239</v>
      </c>
      <c r="H2608">
        <v>42303</v>
      </c>
      <c r="I2608">
        <v>6</v>
      </c>
      <c r="J2608">
        <v>3455</v>
      </c>
      <c r="K2608">
        <v>15594</v>
      </c>
      <c r="L2608">
        <v>41</v>
      </c>
      <c r="M2608">
        <v>1</v>
      </c>
      <c r="N2608" t="s">
        <v>48</v>
      </c>
      <c r="O2608" t="s">
        <v>49</v>
      </c>
    </row>
    <row r="2609" spans="1:15" x14ac:dyDescent="0.3">
      <c r="A2609" s="7">
        <v>19896</v>
      </c>
      <c r="B2609" s="6" t="s">
        <v>5276</v>
      </c>
      <c r="C2609" t="s">
        <v>5277</v>
      </c>
      <c r="D2609" s="2" t="s">
        <v>70</v>
      </c>
      <c r="E2609" s="4" t="s">
        <v>46</v>
      </c>
      <c r="F2609" t="s">
        <v>47</v>
      </c>
      <c r="G2609">
        <v>279</v>
      </c>
      <c r="H2609">
        <v>45442</v>
      </c>
      <c r="I2609">
        <v>17</v>
      </c>
      <c r="J2609">
        <v>7881</v>
      </c>
      <c r="K2609">
        <v>11336</v>
      </c>
      <c r="L2609">
        <v>69</v>
      </c>
      <c r="M2609">
        <v>0</v>
      </c>
      <c r="N2609" t="s">
        <v>48</v>
      </c>
      <c r="O2609" t="s">
        <v>73</v>
      </c>
    </row>
    <row r="2610" spans="1:15" x14ac:dyDescent="0.3">
      <c r="A2610" s="7">
        <v>19897</v>
      </c>
      <c r="B2610" s="6" t="s">
        <v>5278</v>
      </c>
      <c r="C2610" t="s">
        <v>5279</v>
      </c>
      <c r="D2610" s="2" t="s">
        <v>70</v>
      </c>
      <c r="E2610" s="4" t="s">
        <v>46</v>
      </c>
      <c r="F2610" t="s">
        <v>60</v>
      </c>
      <c r="G2610">
        <v>121</v>
      </c>
      <c r="H2610">
        <v>44469</v>
      </c>
      <c r="I2610">
        <v>9</v>
      </c>
      <c r="J2610">
        <v>1290</v>
      </c>
      <c r="K2610">
        <v>13649</v>
      </c>
      <c r="L2610">
        <v>78</v>
      </c>
      <c r="M2610">
        <v>2</v>
      </c>
      <c r="N2610" t="s">
        <v>48</v>
      </c>
      <c r="O2610" t="s">
        <v>60</v>
      </c>
    </row>
    <row r="2611" spans="1:15" x14ac:dyDescent="0.3">
      <c r="A2611" s="7">
        <v>19898</v>
      </c>
      <c r="B2611" s="6" t="s">
        <v>5280</v>
      </c>
      <c r="C2611" t="s">
        <v>5281</v>
      </c>
      <c r="D2611" s="2" t="s">
        <v>52</v>
      </c>
      <c r="E2611" s="4" t="s">
        <v>46</v>
      </c>
      <c r="F2611" t="s">
        <v>54</v>
      </c>
      <c r="G2611">
        <v>3324</v>
      </c>
      <c r="H2611">
        <v>51638</v>
      </c>
      <c r="I2611">
        <v>28</v>
      </c>
      <c r="J2611">
        <v>10137</v>
      </c>
      <c r="K2611">
        <v>2623</v>
      </c>
      <c r="L2611">
        <v>7</v>
      </c>
      <c r="M2611">
        <v>7</v>
      </c>
      <c r="N2611" t="s">
        <v>37</v>
      </c>
      <c r="O2611" t="s">
        <v>49</v>
      </c>
    </row>
    <row r="2612" spans="1:15" x14ac:dyDescent="0.3">
      <c r="A2612" s="7">
        <v>19899</v>
      </c>
      <c r="B2612" s="6" t="s">
        <v>5282</v>
      </c>
      <c r="C2612" t="s">
        <v>5283</v>
      </c>
      <c r="D2612" s="2" t="s">
        <v>58</v>
      </c>
      <c r="E2612" s="4" t="s">
        <v>59</v>
      </c>
      <c r="F2612" t="s">
        <v>60</v>
      </c>
      <c r="G2612">
        <v>91</v>
      </c>
      <c r="H2612">
        <v>22526</v>
      </c>
      <c r="I2612">
        <v>8</v>
      </c>
      <c r="J2612">
        <v>1583</v>
      </c>
      <c r="K2612">
        <v>15334</v>
      </c>
      <c r="L2612">
        <v>79</v>
      </c>
      <c r="M2612">
        <v>1</v>
      </c>
      <c r="N2612" t="s">
        <v>61</v>
      </c>
      <c r="O2612" t="s">
        <v>76</v>
      </c>
    </row>
    <row r="2613" spans="1:15" x14ac:dyDescent="0.3">
      <c r="A2613" s="7">
        <v>19900</v>
      </c>
      <c r="B2613" s="6" t="s">
        <v>5284</v>
      </c>
      <c r="C2613" t="s">
        <v>5285</v>
      </c>
      <c r="D2613" s="2" t="s">
        <v>52</v>
      </c>
      <c r="E2613" s="4" t="s">
        <v>59</v>
      </c>
      <c r="F2613" t="s">
        <v>67</v>
      </c>
      <c r="G2613">
        <v>1170</v>
      </c>
      <c r="H2613">
        <v>38646</v>
      </c>
      <c r="I2613">
        <v>8</v>
      </c>
      <c r="J2613">
        <v>3692</v>
      </c>
      <c r="K2613">
        <v>18295</v>
      </c>
      <c r="L2613">
        <v>50</v>
      </c>
      <c r="M2613">
        <v>2</v>
      </c>
      <c r="N2613" t="s">
        <v>32</v>
      </c>
      <c r="O2613" t="s">
        <v>76</v>
      </c>
    </row>
    <row r="2614" spans="1:15" x14ac:dyDescent="0.3">
      <c r="A2614" s="7">
        <v>19901</v>
      </c>
      <c r="B2614" s="6" t="s">
        <v>5286</v>
      </c>
      <c r="C2614" t="s">
        <v>5287</v>
      </c>
      <c r="D2614" s="2" t="s">
        <v>52</v>
      </c>
      <c r="E2614" s="4" t="s">
        <v>46</v>
      </c>
      <c r="F2614" t="s">
        <v>80</v>
      </c>
      <c r="G2614">
        <v>3870</v>
      </c>
      <c r="H2614">
        <v>42238</v>
      </c>
      <c r="I2614">
        <v>46</v>
      </c>
      <c r="J2614">
        <v>27037</v>
      </c>
      <c r="K2614">
        <v>1568</v>
      </c>
      <c r="L2614">
        <v>21</v>
      </c>
      <c r="M2614">
        <v>3</v>
      </c>
      <c r="N2614" t="s">
        <v>37</v>
      </c>
      <c r="O2614" t="s">
        <v>80</v>
      </c>
    </row>
    <row r="2615" spans="1:15" x14ac:dyDescent="0.3">
      <c r="A2615" s="7">
        <v>19902</v>
      </c>
      <c r="B2615" s="6" t="s">
        <v>5288</v>
      </c>
      <c r="C2615" t="s">
        <v>5289</v>
      </c>
      <c r="D2615" s="2" t="s">
        <v>52</v>
      </c>
      <c r="E2615" s="4" t="s">
        <v>46</v>
      </c>
      <c r="F2615" t="s">
        <v>80</v>
      </c>
      <c r="G2615">
        <v>4560</v>
      </c>
      <c r="H2615">
        <v>83600</v>
      </c>
      <c r="I2615">
        <v>55</v>
      </c>
      <c r="J2615">
        <v>6447</v>
      </c>
      <c r="K2615">
        <v>3553</v>
      </c>
      <c r="L2615">
        <v>13</v>
      </c>
      <c r="M2615">
        <v>3</v>
      </c>
      <c r="N2615" t="s">
        <v>37</v>
      </c>
      <c r="O2615" t="s">
        <v>54</v>
      </c>
    </row>
    <row r="2616" spans="1:15" x14ac:dyDescent="0.3">
      <c r="A2616" s="7">
        <v>19903</v>
      </c>
      <c r="B2616" s="6" t="s">
        <v>5290</v>
      </c>
      <c r="C2616" t="s">
        <v>5291</v>
      </c>
      <c r="D2616" s="2" t="s">
        <v>70</v>
      </c>
      <c r="E2616" s="4" t="s">
        <v>46</v>
      </c>
      <c r="F2616" t="s">
        <v>67</v>
      </c>
      <c r="G2616">
        <v>332</v>
      </c>
      <c r="H2616">
        <v>20782</v>
      </c>
      <c r="I2616">
        <v>1</v>
      </c>
      <c r="J2616">
        <v>5964</v>
      </c>
      <c r="K2616">
        <v>9803</v>
      </c>
      <c r="L2616">
        <v>51</v>
      </c>
      <c r="M2616">
        <v>2</v>
      </c>
      <c r="N2616" t="s">
        <v>32</v>
      </c>
      <c r="O2616" t="s">
        <v>49</v>
      </c>
    </row>
    <row r="2617" spans="1:15" x14ac:dyDescent="0.3">
      <c r="A2617" s="7">
        <v>19904</v>
      </c>
      <c r="B2617" s="6" t="s">
        <v>5292</v>
      </c>
      <c r="C2617" t="s">
        <v>5293</v>
      </c>
      <c r="D2617" s="2" t="s">
        <v>45</v>
      </c>
      <c r="E2617" s="4" t="s">
        <v>59</v>
      </c>
      <c r="F2617" t="s">
        <v>67</v>
      </c>
      <c r="G2617">
        <v>244</v>
      </c>
      <c r="H2617">
        <v>40893</v>
      </c>
      <c r="I2617">
        <v>7</v>
      </c>
      <c r="J2617">
        <v>1576</v>
      </c>
      <c r="K2617">
        <v>8758</v>
      </c>
      <c r="L2617">
        <v>45</v>
      </c>
      <c r="M2617">
        <v>2</v>
      </c>
      <c r="N2617" t="s">
        <v>61</v>
      </c>
      <c r="O2617" t="s">
        <v>76</v>
      </c>
    </row>
    <row r="2618" spans="1:15" x14ac:dyDescent="0.3">
      <c r="A2618" s="7">
        <v>19905</v>
      </c>
      <c r="B2618" s="6" t="s">
        <v>5294</v>
      </c>
      <c r="C2618" t="s">
        <v>5295</v>
      </c>
      <c r="D2618" s="2" t="s">
        <v>70</v>
      </c>
      <c r="E2618" s="4" t="s">
        <v>46</v>
      </c>
      <c r="F2618" t="s">
        <v>47</v>
      </c>
      <c r="G2618">
        <v>232</v>
      </c>
      <c r="H2618">
        <v>38912</v>
      </c>
      <c r="I2618">
        <v>10</v>
      </c>
      <c r="J2618">
        <v>5872</v>
      </c>
      <c r="K2618">
        <v>11059</v>
      </c>
      <c r="L2618">
        <v>63</v>
      </c>
      <c r="M2618">
        <v>0</v>
      </c>
      <c r="N2618" t="s">
        <v>48</v>
      </c>
      <c r="O2618" t="s">
        <v>47</v>
      </c>
    </row>
    <row r="2619" spans="1:15" x14ac:dyDescent="0.3">
      <c r="A2619" s="7">
        <v>19906</v>
      </c>
      <c r="B2619" s="6" t="s">
        <v>5296</v>
      </c>
      <c r="C2619" t="s">
        <v>5297</v>
      </c>
      <c r="D2619" s="2" t="s">
        <v>52</v>
      </c>
      <c r="E2619" s="4" t="s">
        <v>46</v>
      </c>
      <c r="F2619" t="s">
        <v>67</v>
      </c>
      <c r="G2619">
        <v>1501</v>
      </c>
      <c r="H2619">
        <v>32224</v>
      </c>
      <c r="I2619">
        <v>9</v>
      </c>
      <c r="J2619">
        <v>4375</v>
      </c>
      <c r="K2619">
        <v>18077</v>
      </c>
      <c r="L2619">
        <v>64</v>
      </c>
      <c r="M2619">
        <v>2</v>
      </c>
      <c r="N2619" t="s">
        <v>48</v>
      </c>
      <c r="O2619" t="s">
        <v>49</v>
      </c>
    </row>
    <row r="2620" spans="1:15" x14ac:dyDescent="0.3">
      <c r="A2620" s="7">
        <v>19907</v>
      </c>
      <c r="B2620" s="6" t="s">
        <v>5298</v>
      </c>
      <c r="C2620" t="s">
        <v>5299</v>
      </c>
      <c r="D2620" s="2" t="s">
        <v>70</v>
      </c>
      <c r="E2620" s="4" t="s">
        <v>59</v>
      </c>
      <c r="F2620" t="s">
        <v>60</v>
      </c>
      <c r="G2620">
        <v>99</v>
      </c>
      <c r="H2620">
        <v>28341</v>
      </c>
      <c r="I2620">
        <v>19</v>
      </c>
      <c r="J2620">
        <v>1310</v>
      </c>
      <c r="K2620">
        <v>26522</v>
      </c>
      <c r="L2620">
        <v>85</v>
      </c>
      <c r="M2620">
        <v>1</v>
      </c>
      <c r="N2620" t="s">
        <v>48</v>
      </c>
      <c r="O2620" t="s">
        <v>60</v>
      </c>
    </row>
    <row r="2621" spans="1:15" x14ac:dyDescent="0.3">
      <c r="A2621" s="7">
        <v>19908</v>
      </c>
      <c r="B2621" s="6" t="s">
        <v>5300</v>
      </c>
      <c r="C2621" t="s">
        <v>5301</v>
      </c>
      <c r="D2621" s="2" t="s">
        <v>70</v>
      </c>
      <c r="E2621" s="4" t="s">
        <v>59</v>
      </c>
      <c r="F2621" t="s">
        <v>60</v>
      </c>
      <c r="G2621">
        <v>103</v>
      </c>
      <c r="H2621">
        <v>57641</v>
      </c>
      <c r="I2621">
        <v>12</v>
      </c>
      <c r="J2621">
        <v>689</v>
      </c>
      <c r="K2621">
        <v>24454</v>
      </c>
      <c r="L2621">
        <v>82</v>
      </c>
      <c r="M2621">
        <v>2</v>
      </c>
      <c r="N2621" t="s">
        <v>48</v>
      </c>
      <c r="O2621" t="s">
        <v>76</v>
      </c>
    </row>
    <row r="2622" spans="1:15" x14ac:dyDescent="0.3">
      <c r="A2622" s="7">
        <v>19909</v>
      </c>
      <c r="B2622" s="6" t="s">
        <v>5302</v>
      </c>
      <c r="C2622" t="s">
        <v>5303</v>
      </c>
      <c r="D2622" s="2" t="s">
        <v>58</v>
      </c>
      <c r="E2622" s="4" t="s">
        <v>59</v>
      </c>
      <c r="F2622" t="s">
        <v>60</v>
      </c>
      <c r="G2622">
        <v>190</v>
      </c>
      <c r="H2622">
        <v>49656</v>
      </c>
      <c r="I2622">
        <v>7</v>
      </c>
      <c r="J2622">
        <v>350</v>
      </c>
      <c r="K2622">
        <v>14098</v>
      </c>
      <c r="L2622">
        <v>91</v>
      </c>
      <c r="M2622">
        <v>1</v>
      </c>
      <c r="N2622" t="s">
        <v>61</v>
      </c>
      <c r="O2622" t="s">
        <v>60</v>
      </c>
    </row>
    <row r="2623" spans="1:15" x14ac:dyDescent="0.3">
      <c r="A2623" s="7">
        <v>19910</v>
      </c>
      <c r="B2623" s="6" t="s">
        <v>5304</v>
      </c>
      <c r="C2623" t="s">
        <v>5305</v>
      </c>
      <c r="D2623" s="2" t="s">
        <v>70</v>
      </c>
      <c r="E2623" s="4" t="s">
        <v>46</v>
      </c>
      <c r="F2623" t="s">
        <v>67</v>
      </c>
      <c r="G2623">
        <v>373</v>
      </c>
      <c r="H2623">
        <v>77514</v>
      </c>
      <c r="I2623">
        <v>9</v>
      </c>
      <c r="J2623">
        <v>4166</v>
      </c>
      <c r="K2623">
        <v>16871</v>
      </c>
      <c r="L2623">
        <v>56</v>
      </c>
      <c r="M2623">
        <v>2</v>
      </c>
      <c r="N2623" t="s">
        <v>61</v>
      </c>
      <c r="O2623" t="s">
        <v>47</v>
      </c>
    </row>
    <row r="2624" spans="1:15" x14ac:dyDescent="0.3">
      <c r="A2624" s="7">
        <v>19911</v>
      </c>
      <c r="B2624" s="6" t="s">
        <v>5306</v>
      </c>
      <c r="C2624" t="s">
        <v>5307</v>
      </c>
      <c r="D2624" s="2" t="s">
        <v>52</v>
      </c>
      <c r="E2624" s="4" t="s">
        <v>53</v>
      </c>
      <c r="F2624" t="s">
        <v>54</v>
      </c>
      <c r="G2624">
        <v>1004</v>
      </c>
      <c r="H2624">
        <v>57784</v>
      </c>
      <c r="I2624">
        <v>41</v>
      </c>
      <c r="J2624">
        <v>27963</v>
      </c>
      <c r="K2624">
        <v>1953</v>
      </c>
      <c r="L2624">
        <v>21</v>
      </c>
      <c r="M2624">
        <v>6</v>
      </c>
      <c r="N2624" t="s">
        <v>37</v>
      </c>
      <c r="O2624" t="s">
        <v>55</v>
      </c>
    </row>
    <row r="2625" spans="1:15" x14ac:dyDescent="0.3">
      <c r="A2625" s="7">
        <v>19912</v>
      </c>
      <c r="B2625" s="6" t="s">
        <v>5308</v>
      </c>
      <c r="C2625" t="s">
        <v>5309</v>
      </c>
      <c r="D2625" s="2" t="s">
        <v>52</v>
      </c>
      <c r="E2625" s="4" t="s">
        <v>59</v>
      </c>
      <c r="F2625" t="s">
        <v>54</v>
      </c>
      <c r="G2625">
        <v>2914</v>
      </c>
      <c r="H2625">
        <v>81451</v>
      </c>
      <c r="I2625">
        <v>25</v>
      </c>
      <c r="J2625">
        <v>13108</v>
      </c>
      <c r="K2625">
        <v>2627</v>
      </c>
      <c r="L2625">
        <v>25</v>
      </c>
      <c r="M2625">
        <v>8</v>
      </c>
      <c r="N2625" t="s">
        <v>48</v>
      </c>
      <c r="O2625" t="s">
        <v>49</v>
      </c>
    </row>
    <row r="2626" spans="1:15" x14ac:dyDescent="0.3">
      <c r="A2626" s="7">
        <v>19913</v>
      </c>
      <c r="B2626" s="6" t="s">
        <v>5310</v>
      </c>
      <c r="C2626" t="s">
        <v>5311</v>
      </c>
      <c r="D2626" s="2" t="s">
        <v>52</v>
      </c>
      <c r="E2626" s="4" t="s">
        <v>46</v>
      </c>
      <c r="F2626" t="s">
        <v>80</v>
      </c>
      <c r="G2626">
        <v>2164</v>
      </c>
      <c r="H2626">
        <v>47989</v>
      </c>
      <c r="I2626">
        <v>55</v>
      </c>
      <c r="J2626">
        <v>37610</v>
      </c>
      <c r="K2626">
        <v>3252</v>
      </c>
      <c r="L2626">
        <v>19</v>
      </c>
      <c r="M2626">
        <v>6</v>
      </c>
      <c r="N2626" t="s">
        <v>37</v>
      </c>
      <c r="O2626" t="s">
        <v>47</v>
      </c>
    </row>
    <row r="2627" spans="1:15" x14ac:dyDescent="0.3">
      <c r="A2627" s="7">
        <v>19914</v>
      </c>
      <c r="B2627" s="6" t="s">
        <v>5312</v>
      </c>
      <c r="C2627" t="s">
        <v>5313</v>
      </c>
      <c r="D2627" s="2" t="s">
        <v>52</v>
      </c>
      <c r="E2627" s="4" t="s">
        <v>59</v>
      </c>
      <c r="F2627" t="s">
        <v>80</v>
      </c>
      <c r="G2627">
        <v>1727</v>
      </c>
      <c r="H2627">
        <v>23068</v>
      </c>
      <c r="I2627">
        <v>53</v>
      </c>
      <c r="J2627">
        <v>5284</v>
      </c>
      <c r="K2627">
        <v>3413</v>
      </c>
      <c r="L2627">
        <v>18</v>
      </c>
      <c r="M2627">
        <v>3</v>
      </c>
      <c r="N2627" t="s">
        <v>37</v>
      </c>
      <c r="O2627" t="s">
        <v>80</v>
      </c>
    </row>
    <row r="2628" spans="1:15" x14ac:dyDescent="0.3">
      <c r="A2628" s="7">
        <v>19915</v>
      </c>
      <c r="B2628" s="6" t="s">
        <v>5314</v>
      </c>
      <c r="C2628" t="s">
        <v>5315</v>
      </c>
      <c r="D2628" s="2" t="s">
        <v>70</v>
      </c>
      <c r="E2628" s="4" t="s">
        <v>46</v>
      </c>
      <c r="F2628" t="s">
        <v>60</v>
      </c>
      <c r="G2628">
        <v>27</v>
      </c>
      <c r="H2628">
        <v>42023</v>
      </c>
      <c r="I2628">
        <v>13</v>
      </c>
      <c r="J2628">
        <v>426</v>
      </c>
      <c r="K2628">
        <v>19944</v>
      </c>
      <c r="L2628">
        <v>99</v>
      </c>
      <c r="M2628">
        <v>1</v>
      </c>
      <c r="N2628" t="s">
        <v>48</v>
      </c>
      <c r="O2628" t="s">
        <v>60</v>
      </c>
    </row>
    <row r="2629" spans="1:15" x14ac:dyDescent="0.3">
      <c r="A2629" s="7">
        <v>19916</v>
      </c>
      <c r="B2629" s="6" t="s">
        <v>5316</v>
      </c>
      <c r="C2629" t="s">
        <v>5317</v>
      </c>
      <c r="D2629" s="2" t="s">
        <v>58</v>
      </c>
      <c r="E2629" s="4" t="s">
        <v>59</v>
      </c>
      <c r="F2629" t="s">
        <v>60</v>
      </c>
      <c r="G2629">
        <v>149</v>
      </c>
      <c r="H2629">
        <v>52302</v>
      </c>
      <c r="I2629">
        <v>19</v>
      </c>
      <c r="J2629">
        <v>1271</v>
      </c>
      <c r="K2629">
        <v>22373</v>
      </c>
      <c r="L2629">
        <v>88</v>
      </c>
      <c r="M2629">
        <v>1</v>
      </c>
      <c r="N2629" t="s">
        <v>61</v>
      </c>
      <c r="O2629" t="s">
        <v>76</v>
      </c>
    </row>
    <row r="2630" spans="1:15" x14ac:dyDescent="0.3">
      <c r="A2630" s="7">
        <v>19917</v>
      </c>
      <c r="B2630" s="6" t="s">
        <v>5318</v>
      </c>
      <c r="C2630" t="s">
        <v>5319</v>
      </c>
      <c r="D2630" s="2" t="s">
        <v>70</v>
      </c>
      <c r="E2630" s="4" t="s">
        <v>59</v>
      </c>
      <c r="F2630" t="s">
        <v>60</v>
      </c>
      <c r="G2630">
        <v>72</v>
      </c>
      <c r="H2630">
        <v>62271</v>
      </c>
      <c r="I2630">
        <v>17</v>
      </c>
      <c r="J2630">
        <v>1045</v>
      </c>
      <c r="K2630">
        <v>20792</v>
      </c>
      <c r="L2630">
        <v>82</v>
      </c>
      <c r="M2630">
        <v>1</v>
      </c>
      <c r="N2630" t="s">
        <v>61</v>
      </c>
      <c r="O2630" t="s">
        <v>60</v>
      </c>
    </row>
    <row r="2631" spans="1:15" x14ac:dyDescent="0.3">
      <c r="A2631" s="7">
        <v>19918</v>
      </c>
      <c r="B2631" s="6" t="s">
        <v>5320</v>
      </c>
      <c r="C2631" t="s">
        <v>5321</v>
      </c>
      <c r="D2631" s="2" t="s">
        <v>52</v>
      </c>
      <c r="E2631" s="4" t="s">
        <v>46</v>
      </c>
      <c r="F2631" t="s">
        <v>76</v>
      </c>
      <c r="G2631">
        <v>2684</v>
      </c>
      <c r="H2631">
        <v>40430</v>
      </c>
      <c r="I2631">
        <v>16</v>
      </c>
      <c r="J2631">
        <v>1088</v>
      </c>
      <c r="K2631">
        <v>23627</v>
      </c>
      <c r="L2631">
        <v>83</v>
      </c>
      <c r="M2631">
        <v>1</v>
      </c>
      <c r="N2631" t="s">
        <v>48</v>
      </c>
      <c r="O2631" t="s">
        <v>49</v>
      </c>
    </row>
    <row r="2632" spans="1:15" x14ac:dyDescent="0.3">
      <c r="A2632" s="7">
        <v>19919</v>
      </c>
      <c r="B2632" s="6" t="s">
        <v>5322</v>
      </c>
      <c r="C2632" t="s">
        <v>5323</v>
      </c>
      <c r="D2632" s="2" t="s">
        <v>52</v>
      </c>
      <c r="E2632" s="4" t="s">
        <v>46</v>
      </c>
      <c r="F2632" t="s">
        <v>76</v>
      </c>
      <c r="G2632">
        <v>3730</v>
      </c>
      <c r="H2632">
        <v>38646</v>
      </c>
      <c r="I2632">
        <v>10</v>
      </c>
      <c r="J2632">
        <v>2019</v>
      </c>
      <c r="K2632">
        <v>10556</v>
      </c>
      <c r="L2632">
        <v>78</v>
      </c>
      <c r="M2632">
        <v>1</v>
      </c>
      <c r="N2632" t="s">
        <v>37</v>
      </c>
      <c r="O2632" t="s">
        <v>76</v>
      </c>
    </row>
    <row r="2633" spans="1:15" x14ac:dyDescent="0.3">
      <c r="A2633" s="7">
        <v>19920</v>
      </c>
      <c r="B2633" s="6" t="s">
        <v>5324</v>
      </c>
      <c r="C2633" t="s">
        <v>5325</v>
      </c>
      <c r="D2633" s="2" t="s">
        <v>58</v>
      </c>
      <c r="E2633" s="4" t="s">
        <v>46</v>
      </c>
      <c r="F2633" t="s">
        <v>60</v>
      </c>
      <c r="G2633">
        <v>145</v>
      </c>
      <c r="H2633">
        <v>72252</v>
      </c>
      <c r="I2633">
        <v>4</v>
      </c>
      <c r="J2633">
        <v>1520</v>
      </c>
      <c r="K2633">
        <v>17705</v>
      </c>
      <c r="L2633">
        <v>99</v>
      </c>
      <c r="M2633">
        <v>2</v>
      </c>
      <c r="N2633" t="s">
        <v>61</v>
      </c>
      <c r="O2633" t="s">
        <v>60</v>
      </c>
    </row>
    <row r="2634" spans="1:15" x14ac:dyDescent="0.3">
      <c r="A2634" s="7">
        <v>19921</v>
      </c>
      <c r="B2634" s="6" t="s">
        <v>5326</v>
      </c>
      <c r="C2634" t="s">
        <v>5327</v>
      </c>
      <c r="D2634" s="2" t="s">
        <v>52</v>
      </c>
      <c r="E2634" s="4" t="s">
        <v>46</v>
      </c>
      <c r="F2634" t="s">
        <v>76</v>
      </c>
      <c r="G2634">
        <v>1939</v>
      </c>
      <c r="H2634">
        <v>54174</v>
      </c>
      <c r="I2634">
        <v>13</v>
      </c>
      <c r="J2634">
        <v>2246</v>
      </c>
      <c r="K2634">
        <v>17324</v>
      </c>
      <c r="L2634">
        <v>69</v>
      </c>
      <c r="M2634">
        <v>3</v>
      </c>
      <c r="N2634" t="s">
        <v>48</v>
      </c>
      <c r="O2634" t="s">
        <v>47</v>
      </c>
    </row>
    <row r="2635" spans="1:15" x14ac:dyDescent="0.3">
      <c r="A2635" s="7">
        <v>19922</v>
      </c>
      <c r="B2635" s="6" t="s">
        <v>5328</v>
      </c>
      <c r="C2635" t="s">
        <v>5329</v>
      </c>
      <c r="D2635" s="2" t="s">
        <v>64</v>
      </c>
      <c r="E2635" s="4" t="s">
        <v>46</v>
      </c>
      <c r="F2635" t="s">
        <v>47</v>
      </c>
      <c r="G2635">
        <v>215</v>
      </c>
      <c r="H2635">
        <v>72131</v>
      </c>
      <c r="I2635">
        <v>13</v>
      </c>
      <c r="J2635">
        <v>3291</v>
      </c>
      <c r="K2635">
        <v>9097</v>
      </c>
      <c r="L2635">
        <v>58</v>
      </c>
      <c r="M2635">
        <v>0</v>
      </c>
      <c r="N2635" t="s">
        <v>48</v>
      </c>
      <c r="O2635" t="s">
        <v>49</v>
      </c>
    </row>
    <row r="2636" spans="1:15" x14ac:dyDescent="0.3">
      <c r="A2636" s="7">
        <v>19923</v>
      </c>
      <c r="B2636" s="6" t="s">
        <v>5330</v>
      </c>
      <c r="C2636" t="s">
        <v>5331</v>
      </c>
      <c r="D2636" s="2" t="s">
        <v>52</v>
      </c>
      <c r="E2636" s="4" t="s">
        <v>59</v>
      </c>
      <c r="F2636" t="s">
        <v>80</v>
      </c>
      <c r="G2636">
        <v>4897</v>
      </c>
      <c r="H2636">
        <v>58103</v>
      </c>
      <c r="I2636">
        <v>46</v>
      </c>
      <c r="J2636">
        <v>39685</v>
      </c>
      <c r="K2636">
        <v>1968</v>
      </c>
      <c r="L2636">
        <v>18</v>
      </c>
      <c r="M2636">
        <v>5</v>
      </c>
      <c r="N2636" t="s">
        <v>37</v>
      </c>
      <c r="O2636" t="s">
        <v>54</v>
      </c>
    </row>
    <row r="2637" spans="1:15" x14ac:dyDescent="0.3">
      <c r="A2637" s="7">
        <v>19924</v>
      </c>
      <c r="B2637" s="6" t="s">
        <v>5332</v>
      </c>
      <c r="C2637" t="s">
        <v>5333</v>
      </c>
      <c r="D2637" s="2" t="s">
        <v>64</v>
      </c>
      <c r="E2637" s="4" t="s">
        <v>46</v>
      </c>
      <c r="F2637" t="s">
        <v>47</v>
      </c>
      <c r="G2637">
        <v>686</v>
      </c>
      <c r="H2637">
        <v>12958</v>
      </c>
      <c r="I2637">
        <v>13</v>
      </c>
      <c r="J2637">
        <v>7572</v>
      </c>
      <c r="K2637">
        <v>11190</v>
      </c>
      <c r="L2637">
        <v>53</v>
      </c>
      <c r="M2637">
        <v>1</v>
      </c>
      <c r="N2637" t="s">
        <v>61</v>
      </c>
      <c r="O2637" t="s">
        <v>76</v>
      </c>
    </row>
    <row r="2638" spans="1:15" x14ac:dyDescent="0.3">
      <c r="A2638" s="7">
        <v>19925</v>
      </c>
      <c r="B2638" s="6" t="s">
        <v>5334</v>
      </c>
      <c r="C2638" t="s">
        <v>5335</v>
      </c>
      <c r="D2638" s="2" t="s">
        <v>58</v>
      </c>
      <c r="E2638" s="4" t="s">
        <v>46</v>
      </c>
      <c r="F2638" t="s">
        <v>47</v>
      </c>
      <c r="G2638">
        <v>207</v>
      </c>
      <c r="H2638">
        <v>31247</v>
      </c>
      <c r="I2638">
        <v>5</v>
      </c>
      <c r="J2638">
        <v>3110</v>
      </c>
      <c r="K2638">
        <v>9229</v>
      </c>
      <c r="L2638">
        <v>56</v>
      </c>
      <c r="M2638">
        <v>0</v>
      </c>
      <c r="N2638" t="s">
        <v>37</v>
      </c>
      <c r="O2638" t="s">
        <v>49</v>
      </c>
    </row>
    <row r="2639" spans="1:15" x14ac:dyDescent="0.3">
      <c r="A2639" s="7">
        <v>19926</v>
      </c>
      <c r="B2639" s="6" t="s">
        <v>5336</v>
      </c>
      <c r="C2639" t="s">
        <v>5337</v>
      </c>
      <c r="D2639" s="2" t="s">
        <v>70</v>
      </c>
      <c r="E2639" s="4" t="s">
        <v>46</v>
      </c>
      <c r="F2639" t="s">
        <v>67</v>
      </c>
      <c r="G2639">
        <v>231</v>
      </c>
      <c r="H2639">
        <v>88293</v>
      </c>
      <c r="I2639">
        <v>4</v>
      </c>
      <c r="J2639">
        <v>3986</v>
      </c>
      <c r="K2639">
        <v>17878</v>
      </c>
      <c r="L2639">
        <v>65</v>
      </c>
      <c r="M2639">
        <v>1</v>
      </c>
      <c r="N2639" t="s">
        <v>48</v>
      </c>
      <c r="O2639" t="s">
        <v>49</v>
      </c>
    </row>
    <row r="2640" spans="1:15" x14ac:dyDescent="0.3">
      <c r="A2640" s="7">
        <v>19927</v>
      </c>
      <c r="B2640" s="6" t="s">
        <v>5338</v>
      </c>
      <c r="C2640" t="s">
        <v>5339</v>
      </c>
      <c r="D2640" s="2" t="s">
        <v>52</v>
      </c>
      <c r="E2640" s="4" t="s">
        <v>53</v>
      </c>
      <c r="F2640" t="s">
        <v>54</v>
      </c>
      <c r="G2640">
        <v>1542</v>
      </c>
      <c r="H2640">
        <v>10458</v>
      </c>
      <c r="I2640">
        <v>29</v>
      </c>
      <c r="J2640">
        <v>3515</v>
      </c>
      <c r="K2640">
        <v>3061</v>
      </c>
      <c r="L2640">
        <v>15</v>
      </c>
      <c r="M2640">
        <v>8</v>
      </c>
      <c r="N2640" t="s">
        <v>61</v>
      </c>
      <c r="O2640" t="s">
        <v>55</v>
      </c>
    </row>
    <row r="2641" spans="1:15" x14ac:dyDescent="0.3">
      <c r="A2641" s="7">
        <v>19928</v>
      </c>
      <c r="B2641" s="6" t="s">
        <v>5340</v>
      </c>
      <c r="C2641" t="s">
        <v>5341</v>
      </c>
      <c r="D2641" s="2" t="s">
        <v>45</v>
      </c>
      <c r="E2641" s="4" t="s">
        <v>59</v>
      </c>
      <c r="F2641" t="s">
        <v>60</v>
      </c>
      <c r="G2641">
        <v>467</v>
      </c>
      <c r="H2641">
        <v>52590</v>
      </c>
      <c r="I2641">
        <v>20</v>
      </c>
      <c r="J2641">
        <v>1364</v>
      </c>
      <c r="K2641">
        <v>20791</v>
      </c>
      <c r="L2641">
        <v>77</v>
      </c>
      <c r="M2641">
        <v>2</v>
      </c>
      <c r="N2641" t="s">
        <v>61</v>
      </c>
      <c r="O2641" t="s">
        <v>60</v>
      </c>
    </row>
    <row r="2642" spans="1:15" x14ac:dyDescent="0.3">
      <c r="A2642" s="7">
        <v>19929</v>
      </c>
      <c r="B2642" s="6" t="s">
        <v>5342</v>
      </c>
      <c r="C2642" t="s">
        <v>5343</v>
      </c>
      <c r="D2642" s="2" t="s">
        <v>58</v>
      </c>
      <c r="E2642" s="4" t="s">
        <v>59</v>
      </c>
      <c r="F2642" t="s">
        <v>60</v>
      </c>
      <c r="G2642">
        <v>174</v>
      </c>
      <c r="H2642">
        <v>89371</v>
      </c>
      <c r="I2642">
        <v>7</v>
      </c>
      <c r="J2642">
        <v>1348</v>
      </c>
      <c r="K2642">
        <v>15667</v>
      </c>
      <c r="L2642">
        <v>94</v>
      </c>
      <c r="M2642">
        <v>1</v>
      </c>
      <c r="N2642" t="s">
        <v>48</v>
      </c>
      <c r="O2642" t="s">
        <v>60</v>
      </c>
    </row>
    <row r="2643" spans="1:15" x14ac:dyDescent="0.3">
      <c r="A2643" s="7">
        <v>19930</v>
      </c>
      <c r="B2643" s="6" t="s">
        <v>5344</v>
      </c>
      <c r="C2643" t="s">
        <v>5345</v>
      </c>
      <c r="D2643" s="2" t="s">
        <v>58</v>
      </c>
      <c r="E2643" s="4" t="s">
        <v>59</v>
      </c>
      <c r="F2643" t="s">
        <v>60</v>
      </c>
      <c r="G2643">
        <v>94</v>
      </c>
      <c r="H2643">
        <v>24704</v>
      </c>
      <c r="I2643">
        <v>16</v>
      </c>
      <c r="J2643">
        <v>797</v>
      </c>
      <c r="K2643">
        <v>29061</v>
      </c>
      <c r="L2643">
        <v>78</v>
      </c>
      <c r="M2643">
        <v>2</v>
      </c>
      <c r="N2643" t="s">
        <v>48</v>
      </c>
      <c r="O2643" t="s">
        <v>60</v>
      </c>
    </row>
    <row r="2644" spans="1:15" x14ac:dyDescent="0.3">
      <c r="A2644" s="7">
        <v>19931</v>
      </c>
      <c r="B2644" s="6" t="s">
        <v>5346</v>
      </c>
      <c r="C2644" t="s">
        <v>5347</v>
      </c>
      <c r="D2644" s="2" t="s">
        <v>58</v>
      </c>
      <c r="E2644" s="4" t="s">
        <v>46</v>
      </c>
      <c r="F2644" t="s">
        <v>60</v>
      </c>
      <c r="G2644">
        <v>189</v>
      </c>
      <c r="H2644">
        <v>55683</v>
      </c>
      <c r="I2644">
        <v>14</v>
      </c>
      <c r="J2644">
        <v>248</v>
      </c>
      <c r="K2644">
        <v>24702</v>
      </c>
      <c r="L2644">
        <v>97</v>
      </c>
      <c r="M2644">
        <v>1</v>
      </c>
      <c r="N2644" t="s">
        <v>48</v>
      </c>
      <c r="O2644" t="s">
        <v>60</v>
      </c>
    </row>
    <row r="2645" spans="1:15" x14ac:dyDescent="0.3">
      <c r="A2645" s="7">
        <v>19932</v>
      </c>
      <c r="B2645" s="6" t="s">
        <v>5348</v>
      </c>
      <c r="C2645" t="s">
        <v>5349</v>
      </c>
      <c r="D2645" s="2" t="s">
        <v>52</v>
      </c>
      <c r="E2645" s="4" t="s">
        <v>46</v>
      </c>
      <c r="F2645" t="s">
        <v>67</v>
      </c>
      <c r="G2645">
        <v>980</v>
      </c>
      <c r="H2645">
        <v>75400</v>
      </c>
      <c r="I2645">
        <v>8</v>
      </c>
      <c r="J2645">
        <v>4357</v>
      </c>
      <c r="K2645">
        <v>18110</v>
      </c>
      <c r="L2645">
        <v>42</v>
      </c>
      <c r="M2645">
        <v>2</v>
      </c>
      <c r="N2645" t="s">
        <v>48</v>
      </c>
      <c r="O2645" t="s">
        <v>49</v>
      </c>
    </row>
    <row r="2646" spans="1:15" x14ac:dyDescent="0.3">
      <c r="A2646" s="7">
        <v>19933</v>
      </c>
      <c r="B2646" s="6" t="s">
        <v>5350</v>
      </c>
      <c r="C2646" t="s">
        <v>5351</v>
      </c>
      <c r="D2646" s="2" t="s">
        <v>52</v>
      </c>
      <c r="E2646" s="4" t="s">
        <v>59</v>
      </c>
      <c r="F2646" t="s">
        <v>67</v>
      </c>
      <c r="G2646">
        <v>1863</v>
      </c>
      <c r="H2646">
        <v>86147</v>
      </c>
      <c r="I2646">
        <v>5</v>
      </c>
      <c r="J2646">
        <v>5962</v>
      </c>
      <c r="K2646">
        <v>14583</v>
      </c>
      <c r="L2646">
        <v>40</v>
      </c>
      <c r="M2646">
        <v>2</v>
      </c>
      <c r="N2646" t="s">
        <v>37</v>
      </c>
      <c r="O2646" t="s">
        <v>49</v>
      </c>
    </row>
    <row r="2647" spans="1:15" x14ac:dyDescent="0.3">
      <c r="A2647" s="7">
        <v>19934</v>
      </c>
      <c r="B2647" s="6" t="s">
        <v>5352</v>
      </c>
      <c r="C2647" t="s">
        <v>5353</v>
      </c>
      <c r="D2647" s="2" t="s">
        <v>64</v>
      </c>
      <c r="E2647" s="4" t="s">
        <v>46</v>
      </c>
      <c r="F2647" t="s">
        <v>67</v>
      </c>
      <c r="G2647">
        <v>458</v>
      </c>
      <c r="H2647">
        <v>42974</v>
      </c>
      <c r="I2647">
        <v>7</v>
      </c>
      <c r="J2647">
        <v>3748</v>
      </c>
      <c r="K2647">
        <v>17359</v>
      </c>
      <c r="L2647">
        <v>47</v>
      </c>
      <c r="M2647">
        <v>1</v>
      </c>
      <c r="N2647" t="s">
        <v>48</v>
      </c>
      <c r="O2647" t="s">
        <v>47</v>
      </c>
    </row>
    <row r="2648" spans="1:15" x14ac:dyDescent="0.3">
      <c r="A2648" s="7">
        <v>19935</v>
      </c>
      <c r="B2648" s="6" t="s">
        <v>5354</v>
      </c>
      <c r="C2648" t="s">
        <v>5355</v>
      </c>
      <c r="D2648" s="2" t="s">
        <v>70</v>
      </c>
      <c r="E2648" s="4" t="s">
        <v>59</v>
      </c>
      <c r="F2648" t="s">
        <v>60</v>
      </c>
      <c r="G2648">
        <v>97</v>
      </c>
      <c r="H2648">
        <v>19001</v>
      </c>
      <c r="I2648">
        <v>19</v>
      </c>
      <c r="J2648">
        <v>770</v>
      </c>
      <c r="K2648">
        <v>26633</v>
      </c>
      <c r="L2648">
        <v>89</v>
      </c>
      <c r="M2648">
        <v>1</v>
      </c>
      <c r="N2648" t="s">
        <v>48</v>
      </c>
      <c r="O2648" t="s">
        <v>60</v>
      </c>
    </row>
    <row r="2649" spans="1:15" x14ac:dyDescent="0.3">
      <c r="A2649" s="7">
        <v>19936</v>
      </c>
      <c r="B2649" s="6" t="s">
        <v>5356</v>
      </c>
      <c r="C2649" t="s">
        <v>5357</v>
      </c>
      <c r="D2649" s="2" t="s">
        <v>52</v>
      </c>
      <c r="E2649" s="4" t="s">
        <v>59</v>
      </c>
      <c r="F2649" t="s">
        <v>80</v>
      </c>
      <c r="G2649">
        <v>2567</v>
      </c>
      <c r="H2649">
        <v>69508</v>
      </c>
      <c r="I2649">
        <v>41</v>
      </c>
      <c r="J2649">
        <v>13291</v>
      </c>
      <c r="K2649">
        <v>1883</v>
      </c>
      <c r="L2649">
        <v>19</v>
      </c>
      <c r="M2649">
        <v>5</v>
      </c>
      <c r="N2649" t="s">
        <v>48</v>
      </c>
      <c r="O2649" t="s">
        <v>54</v>
      </c>
    </row>
    <row r="2650" spans="1:15" x14ac:dyDescent="0.3">
      <c r="A2650" s="7">
        <v>19937</v>
      </c>
      <c r="B2650" s="6" t="s">
        <v>5358</v>
      </c>
      <c r="C2650" t="s">
        <v>5359</v>
      </c>
      <c r="D2650" s="2" t="s">
        <v>52</v>
      </c>
      <c r="E2650" s="4" t="s">
        <v>59</v>
      </c>
      <c r="F2650" t="s">
        <v>80</v>
      </c>
      <c r="G2650">
        <v>3527</v>
      </c>
      <c r="H2650">
        <v>70403</v>
      </c>
      <c r="I2650">
        <v>50</v>
      </c>
      <c r="J2650">
        <v>30424</v>
      </c>
      <c r="K2650">
        <v>3202</v>
      </c>
      <c r="L2650">
        <v>17</v>
      </c>
      <c r="M2650">
        <v>6</v>
      </c>
      <c r="N2650" t="s">
        <v>48</v>
      </c>
      <c r="O2650" t="s">
        <v>80</v>
      </c>
    </row>
    <row r="2651" spans="1:15" x14ac:dyDescent="0.3">
      <c r="A2651" s="7">
        <v>19938</v>
      </c>
      <c r="B2651" s="6" t="s">
        <v>5360</v>
      </c>
      <c r="C2651" t="s">
        <v>5361</v>
      </c>
      <c r="D2651" s="2" t="s">
        <v>52</v>
      </c>
      <c r="E2651" s="4" t="s">
        <v>59</v>
      </c>
      <c r="F2651" t="s">
        <v>80</v>
      </c>
      <c r="G2651">
        <v>2846</v>
      </c>
      <c r="H2651">
        <v>24263</v>
      </c>
      <c r="I2651">
        <v>54</v>
      </c>
      <c r="J2651">
        <v>25377</v>
      </c>
      <c r="K2651">
        <v>3186</v>
      </c>
      <c r="L2651">
        <v>15</v>
      </c>
      <c r="M2651">
        <v>3</v>
      </c>
      <c r="N2651" t="s">
        <v>37</v>
      </c>
      <c r="O2651" t="s">
        <v>80</v>
      </c>
    </row>
    <row r="2652" spans="1:15" x14ac:dyDescent="0.3">
      <c r="A2652" s="7">
        <v>19939</v>
      </c>
      <c r="B2652" s="6" t="s">
        <v>5362</v>
      </c>
      <c r="C2652" t="s">
        <v>5363</v>
      </c>
      <c r="D2652" s="2" t="s">
        <v>58</v>
      </c>
      <c r="E2652" s="4" t="s">
        <v>59</v>
      </c>
      <c r="F2652" t="s">
        <v>60</v>
      </c>
      <c r="G2652">
        <v>84</v>
      </c>
      <c r="H2652">
        <v>61790</v>
      </c>
      <c r="I2652">
        <v>15</v>
      </c>
      <c r="J2652">
        <v>1242</v>
      </c>
      <c r="K2652">
        <v>16945</v>
      </c>
      <c r="L2652">
        <v>85</v>
      </c>
      <c r="M2652">
        <v>2</v>
      </c>
      <c r="N2652" t="s">
        <v>48</v>
      </c>
      <c r="O2652" t="s">
        <v>60</v>
      </c>
    </row>
    <row r="2653" spans="1:15" x14ac:dyDescent="0.3">
      <c r="A2653" s="7">
        <v>19940</v>
      </c>
      <c r="B2653" s="6" t="s">
        <v>5364</v>
      </c>
      <c r="C2653" t="s">
        <v>5365</v>
      </c>
      <c r="D2653" s="2" t="s">
        <v>52</v>
      </c>
      <c r="E2653" s="4" t="s">
        <v>46</v>
      </c>
      <c r="F2653" t="s">
        <v>54</v>
      </c>
      <c r="G2653">
        <v>3977</v>
      </c>
      <c r="H2653">
        <v>88411</v>
      </c>
      <c r="I2653">
        <v>20</v>
      </c>
      <c r="J2653">
        <v>4184</v>
      </c>
      <c r="K2653">
        <v>2488</v>
      </c>
      <c r="L2653">
        <v>7</v>
      </c>
      <c r="M2653">
        <v>6</v>
      </c>
      <c r="N2653" t="s">
        <v>48</v>
      </c>
      <c r="O2653" t="s">
        <v>55</v>
      </c>
    </row>
    <row r="2654" spans="1:15" x14ac:dyDescent="0.3">
      <c r="A2654" s="7">
        <v>19941</v>
      </c>
      <c r="B2654" s="6" t="s">
        <v>5366</v>
      </c>
      <c r="C2654" t="s">
        <v>5367</v>
      </c>
      <c r="D2654" s="2" t="s">
        <v>70</v>
      </c>
      <c r="E2654" s="4" t="s">
        <v>59</v>
      </c>
      <c r="F2654" t="s">
        <v>60</v>
      </c>
      <c r="G2654">
        <v>188</v>
      </c>
      <c r="H2654">
        <v>30953</v>
      </c>
      <c r="I2654">
        <v>5</v>
      </c>
      <c r="J2654">
        <v>1430</v>
      </c>
      <c r="K2654">
        <v>23953</v>
      </c>
      <c r="L2654">
        <v>95</v>
      </c>
      <c r="M2654">
        <v>2</v>
      </c>
      <c r="N2654" t="s">
        <v>61</v>
      </c>
      <c r="O2654" t="s">
        <v>60</v>
      </c>
    </row>
    <row r="2655" spans="1:15" x14ac:dyDescent="0.3">
      <c r="A2655" s="7">
        <v>19942</v>
      </c>
      <c r="B2655" s="6" t="s">
        <v>5368</v>
      </c>
      <c r="C2655" t="s">
        <v>5369</v>
      </c>
      <c r="D2655" s="2" t="s">
        <v>45</v>
      </c>
      <c r="E2655" s="4" t="s">
        <v>46</v>
      </c>
      <c r="F2655" t="s">
        <v>60</v>
      </c>
      <c r="G2655">
        <v>876</v>
      </c>
      <c r="H2655">
        <v>28949</v>
      </c>
      <c r="I2655">
        <v>16</v>
      </c>
      <c r="J2655">
        <v>1592</v>
      </c>
      <c r="K2655">
        <v>27439</v>
      </c>
      <c r="L2655">
        <v>75</v>
      </c>
      <c r="M2655">
        <v>2</v>
      </c>
      <c r="N2655" t="s">
        <v>48</v>
      </c>
      <c r="O2655" t="s">
        <v>76</v>
      </c>
    </row>
    <row r="2656" spans="1:15" x14ac:dyDescent="0.3">
      <c r="A2656" s="7">
        <v>19943</v>
      </c>
      <c r="B2656" s="6" t="s">
        <v>5370</v>
      </c>
      <c r="C2656" t="s">
        <v>5371</v>
      </c>
      <c r="D2656" s="2" t="s">
        <v>45</v>
      </c>
      <c r="E2656" s="4" t="s">
        <v>46</v>
      </c>
      <c r="F2656" t="s">
        <v>67</v>
      </c>
      <c r="G2656">
        <v>366</v>
      </c>
      <c r="H2656">
        <v>47989</v>
      </c>
      <c r="I2656">
        <v>10</v>
      </c>
      <c r="J2656">
        <v>2890</v>
      </c>
      <c r="K2656">
        <v>15848</v>
      </c>
      <c r="L2656">
        <v>54</v>
      </c>
      <c r="M2656">
        <v>1</v>
      </c>
      <c r="N2656" t="s">
        <v>61</v>
      </c>
      <c r="O2656" t="s">
        <v>76</v>
      </c>
    </row>
    <row r="2657" spans="1:15" x14ac:dyDescent="0.3">
      <c r="A2657" s="7">
        <v>19944</v>
      </c>
      <c r="B2657" s="6" t="s">
        <v>5372</v>
      </c>
      <c r="C2657" t="s">
        <v>5373</v>
      </c>
      <c r="D2657" s="2" t="s">
        <v>52</v>
      </c>
      <c r="E2657" s="4" t="s">
        <v>46</v>
      </c>
      <c r="F2657" t="s">
        <v>76</v>
      </c>
      <c r="G2657">
        <v>3154</v>
      </c>
      <c r="H2657">
        <v>68153</v>
      </c>
      <c r="I2657">
        <v>16</v>
      </c>
      <c r="J2657">
        <v>1119</v>
      </c>
      <c r="K2657">
        <v>20890</v>
      </c>
      <c r="L2657">
        <v>59</v>
      </c>
      <c r="M2657">
        <v>2</v>
      </c>
      <c r="N2657" t="s">
        <v>37</v>
      </c>
      <c r="O2657" t="s">
        <v>76</v>
      </c>
    </row>
    <row r="2658" spans="1:15" x14ac:dyDescent="0.3">
      <c r="A2658" s="7">
        <v>19945</v>
      </c>
      <c r="B2658" s="6" t="s">
        <v>5374</v>
      </c>
      <c r="C2658" t="s">
        <v>5375</v>
      </c>
      <c r="D2658" s="2" t="s">
        <v>58</v>
      </c>
      <c r="E2658" s="4" t="s">
        <v>59</v>
      </c>
      <c r="F2658" t="s">
        <v>60</v>
      </c>
      <c r="G2658">
        <v>50</v>
      </c>
      <c r="H2658">
        <v>75639</v>
      </c>
      <c r="I2658">
        <v>11</v>
      </c>
      <c r="J2658">
        <v>1428</v>
      </c>
      <c r="K2658">
        <v>23221</v>
      </c>
      <c r="L2658">
        <v>96</v>
      </c>
      <c r="M2658">
        <v>2</v>
      </c>
      <c r="N2658" t="s">
        <v>48</v>
      </c>
      <c r="O2658" t="s">
        <v>76</v>
      </c>
    </row>
    <row r="2659" spans="1:15" x14ac:dyDescent="0.3">
      <c r="A2659" s="7">
        <v>19946</v>
      </c>
      <c r="B2659" s="6" t="s">
        <v>5376</v>
      </c>
      <c r="C2659" t="s">
        <v>5377</v>
      </c>
      <c r="D2659" s="2" t="s">
        <v>45</v>
      </c>
      <c r="E2659" s="4" t="s">
        <v>46</v>
      </c>
      <c r="F2659" t="s">
        <v>47</v>
      </c>
      <c r="G2659">
        <v>886</v>
      </c>
      <c r="H2659">
        <v>24704</v>
      </c>
      <c r="I2659">
        <v>16</v>
      </c>
      <c r="J2659">
        <v>1329</v>
      </c>
      <c r="K2659">
        <v>11968</v>
      </c>
      <c r="L2659">
        <v>51</v>
      </c>
      <c r="M2659">
        <v>0</v>
      </c>
      <c r="N2659" t="s">
        <v>61</v>
      </c>
      <c r="O2659" t="s">
        <v>47</v>
      </c>
    </row>
    <row r="2660" spans="1:15" x14ac:dyDescent="0.3">
      <c r="A2660" s="7">
        <v>19947</v>
      </c>
      <c r="B2660" s="6" t="s">
        <v>5378</v>
      </c>
      <c r="C2660" t="s">
        <v>5379</v>
      </c>
      <c r="D2660" s="2" t="s">
        <v>70</v>
      </c>
      <c r="E2660" s="4" t="s">
        <v>59</v>
      </c>
      <c r="F2660" t="s">
        <v>60</v>
      </c>
      <c r="G2660">
        <v>22</v>
      </c>
      <c r="H2660">
        <v>14246</v>
      </c>
      <c r="I2660">
        <v>15</v>
      </c>
      <c r="J2660">
        <v>216</v>
      </c>
      <c r="K2660">
        <v>23070</v>
      </c>
      <c r="L2660">
        <v>84</v>
      </c>
      <c r="M2660">
        <v>2</v>
      </c>
      <c r="N2660" t="s">
        <v>32</v>
      </c>
      <c r="O2660" t="s">
        <v>60</v>
      </c>
    </row>
    <row r="2661" spans="1:15" x14ac:dyDescent="0.3">
      <c r="A2661" s="7">
        <v>19948</v>
      </c>
      <c r="B2661" s="6" t="s">
        <v>5380</v>
      </c>
      <c r="C2661" t="s">
        <v>5381</v>
      </c>
      <c r="D2661" s="2" t="s">
        <v>45</v>
      </c>
      <c r="E2661" s="4" t="s">
        <v>46</v>
      </c>
      <c r="F2661" t="s">
        <v>47</v>
      </c>
      <c r="G2661">
        <v>994</v>
      </c>
      <c r="H2661">
        <v>14246</v>
      </c>
      <c r="I2661">
        <v>13</v>
      </c>
      <c r="J2661">
        <v>1719</v>
      </c>
      <c r="K2661">
        <v>9137</v>
      </c>
      <c r="L2661">
        <v>55</v>
      </c>
      <c r="M2661">
        <v>0</v>
      </c>
      <c r="N2661" t="s">
        <v>61</v>
      </c>
      <c r="O2661" t="s">
        <v>49</v>
      </c>
    </row>
    <row r="2662" spans="1:15" x14ac:dyDescent="0.3">
      <c r="A2662" s="7">
        <v>19949</v>
      </c>
      <c r="B2662" s="6" t="s">
        <v>5382</v>
      </c>
      <c r="C2662" t="s">
        <v>5383</v>
      </c>
      <c r="D2662" s="2" t="s">
        <v>52</v>
      </c>
      <c r="E2662" s="4" t="s">
        <v>53</v>
      </c>
      <c r="F2662" t="s">
        <v>54</v>
      </c>
      <c r="G2662">
        <v>1126</v>
      </c>
      <c r="H2662">
        <v>31409</v>
      </c>
      <c r="I2662">
        <v>23</v>
      </c>
      <c r="J2662">
        <v>24286</v>
      </c>
      <c r="K2662">
        <v>2534</v>
      </c>
      <c r="L2662">
        <v>23</v>
      </c>
      <c r="M2662">
        <v>8</v>
      </c>
      <c r="N2662" t="s">
        <v>48</v>
      </c>
      <c r="O2662" t="s">
        <v>55</v>
      </c>
    </row>
    <row r="2663" spans="1:15" x14ac:dyDescent="0.3">
      <c r="A2663" s="7">
        <v>19950</v>
      </c>
      <c r="B2663" s="6" t="s">
        <v>5384</v>
      </c>
      <c r="C2663" t="s">
        <v>5385</v>
      </c>
      <c r="D2663" s="2" t="s">
        <v>58</v>
      </c>
      <c r="E2663" s="4" t="s">
        <v>46</v>
      </c>
      <c r="F2663" t="s">
        <v>60</v>
      </c>
      <c r="G2663">
        <v>167</v>
      </c>
      <c r="H2663">
        <v>87664</v>
      </c>
      <c r="I2663">
        <v>11</v>
      </c>
      <c r="J2663">
        <v>978</v>
      </c>
      <c r="K2663">
        <v>27785</v>
      </c>
      <c r="L2663">
        <v>79</v>
      </c>
      <c r="M2663">
        <v>1</v>
      </c>
      <c r="N2663" t="s">
        <v>32</v>
      </c>
      <c r="O2663" t="s">
        <v>60</v>
      </c>
    </row>
    <row r="2664" spans="1:15" x14ac:dyDescent="0.3">
      <c r="A2664" s="7">
        <v>19951</v>
      </c>
      <c r="B2664" s="6" t="s">
        <v>5386</v>
      </c>
      <c r="C2664" t="s">
        <v>5387</v>
      </c>
      <c r="D2664" s="2" t="s">
        <v>58</v>
      </c>
      <c r="E2664" s="4" t="s">
        <v>59</v>
      </c>
      <c r="F2664" t="s">
        <v>60</v>
      </c>
      <c r="G2664">
        <v>184</v>
      </c>
      <c r="H2664">
        <v>76188</v>
      </c>
      <c r="I2664">
        <v>4</v>
      </c>
      <c r="J2664">
        <v>748</v>
      </c>
      <c r="K2664">
        <v>28283</v>
      </c>
      <c r="L2664">
        <v>85</v>
      </c>
      <c r="M2664">
        <v>2</v>
      </c>
      <c r="N2664" t="s">
        <v>48</v>
      </c>
      <c r="O2664" t="s">
        <v>60</v>
      </c>
    </row>
    <row r="2665" spans="1:15" x14ac:dyDescent="0.3">
      <c r="A2665" s="7">
        <v>19952</v>
      </c>
      <c r="B2665" s="6" t="s">
        <v>5388</v>
      </c>
      <c r="C2665" t="s">
        <v>5389</v>
      </c>
      <c r="D2665" s="2" t="s">
        <v>45</v>
      </c>
      <c r="E2665" s="4" t="s">
        <v>46</v>
      </c>
      <c r="F2665" t="s">
        <v>60</v>
      </c>
      <c r="G2665">
        <v>440</v>
      </c>
      <c r="H2665">
        <v>32996</v>
      </c>
      <c r="I2665">
        <v>9</v>
      </c>
      <c r="J2665">
        <v>308</v>
      </c>
      <c r="K2665">
        <v>12379</v>
      </c>
      <c r="L2665">
        <v>93</v>
      </c>
      <c r="M2665">
        <v>2</v>
      </c>
      <c r="N2665" t="s">
        <v>61</v>
      </c>
      <c r="O2665" t="s">
        <v>60</v>
      </c>
    </row>
    <row r="2666" spans="1:15" x14ac:dyDescent="0.3">
      <c r="A2666" s="7">
        <v>19953</v>
      </c>
      <c r="B2666" s="6" t="s">
        <v>5390</v>
      </c>
      <c r="C2666" t="s">
        <v>5391</v>
      </c>
      <c r="D2666" s="2" t="s">
        <v>58</v>
      </c>
      <c r="E2666" s="4" t="s">
        <v>59</v>
      </c>
      <c r="F2666" t="s">
        <v>60</v>
      </c>
      <c r="G2666">
        <v>190</v>
      </c>
      <c r="H2666">
        <v>23859</v>
      </c>
      <c r="I2666">
        <v>3</v>
      </c>
      <c r="J2666">
        <v>502</v>
      </c>
      <c r="K2666">
        <v>26818</v>
      </c>
      <c r="L2666">
        <v>96</v>
      </c>
      <c r="M2666">
        <v>1</v>
      </c>
      <c r="N2666" t="s">
        <v>32</v>
      </c>
      <c r="O2666" t="s">
        <v>60</v>
      </c>
    </row>
    <row r="2667" spans="1:15" x14ac:dyDescent="0.3">
      <c r="A2667" s="7">
        <v>19954</v>
      </c>
      <c r="B2667" s="6" t="s">
        <v>5392</v>
      </c>
      <c r="C2667" t="s">
        <v>5393</v>
      </c>
      <c r="D2667" s="2" t="s">
        <v>58</v>
      </c>
      <c r="E2667" s="4" t="s">
        <v>59</v>
      </c>
      <c r="F2667" t="s">
        <v>60</v>
      </c>
      <c r="G2667">
        <v>192</v>
      </c>
      <c r="H2667">
        <v>64011</v>
      </c>
      <c r="I2667">
        <v>19</v>
      </c>
      <c r="J2667">
        <v>1636</v>
      </c>
      <c r="K2667">
        <v>19456</v>
      </c>
      <c r="L2667">
        <v>90</v>
      </c>
      <c r="M2667">
        <v>1</v>
      </c>
      <c r="N2667" t="s">
        <v>61</v>
      </c>
      <c r="O2667" t="s">
        <v>60</v>
      </c>
    </row>
    <row r="2668" spans="1:15" x14ac:dyDescent="0.3">
      <c r="A2668" s="7">
        <v>19955</v>
      </c>
      <c r="B2668" s="6" t="s">
        <v>5394</v>
      </c>
      <c r="C2668" t="s">
        <v>5395</v>
      </c>
      <c r="D2668" s="2" t="s">
        <v>70</v>
      </c>
      <c r="E2668" s="4" t="s">
        <v>46</v>
      </c>
      <c r="F2668" t="s">
        <v>47</v>
      </c>
      <c r="G2668">
        <v>319</v>
      </c>
      <c r="H2668">
        <v>32379</v>
      </c>
      <c r="I2668">
        <v>16</v>
      </c>
      <c r="J2668">
        <v>7191</v>
      </c>
      <c r="K2668">
        <v>9005</v>
      </c>
      <c r="L2668">
        <v>62</v>
      </c>
      <c r="M2668">
        <v>1</v>
      </c>
      <c r="N2668" t="s">
        <v>37</v>
      </c>
      <c r="O2668" t="s">
        <v>73</v>
      </c>
    </row>
    <row r="2669" spans="1:15" x14ac:dyDescent="0.3">
      <c r="A2669" s="7">
        <v>19956</v>
      </c>
      <c r="B2669" s="6" t="s">
        <v>5396</v>
      </c>
      <c r="C2669" t="s">
        <v>5397</v>
      </c>
      <c r="D2669" s="2" t="s">
        <v>52</v>
      </c>
      <c r="E2669" s="4" t="s">
        <v>59</v>
      </c>
      <c r="F2669" t="s">
        <v>80</v>
      </c>
      <c r="G2669">
        <v>2839</v>
      </c>
      <c r="H2669">
        <v>59729</v>
      </c>
      <c r="I2669">
        <v>47</v>
      </c>
      <c r="J2669">
        <v>3567</v>
      </c>
      <c r="K2669">
        <v>1064</v>
      </c>
      <c r="L2669">
        <v>21</v>
      </c>
      <c r="M2669">
        <v>5</v>
      </c>
      <c r="N2669" t="s">
        <v>37</v>
      </c>
      <c r="O2669" t="s">
        <v>54</v>
      </c>
    </row>
    <row r="2670" spans="1:15" x14ac:dyDescent="0.3">
      <c r="A2670" s="7">
        <v>19957</v>
      </c>
      <c r="B2670" s="6" t="s">
        <v>5398</v>
      </c>
      <c r="C2670" t="s">
        <v>5399</v>
      </c>
      <c r="D2670" s="2" t="s">
        <v>45</v>
      </c>
      <c r="E2670" s="4" t="s">
        <v>59</v>
      </c>
      <c r="F2670" t="s">
        <v>60</v>
      </c>
      <c r="G2670">
        <v>177</v>
      </c>
      <c r="H2670">
        <v>29028</v>
      </c>
      <c r="I2670">
        <v>2</v>
      </c>
      <c r="J2670">
        <v>1351</v>
      </c>
      <c r="K2670">
        <v>15667</v>
      </c>
      <c r="L2670">
        <v>85</v>
      </c>
      <c r="M2670">
        <v>2</v>
      </c>
      <c r="N2670" t="s">
        <v>32</v>
      </c>
      <c r="O2670" t="s">
        <v>60</v>
      </c>
    </row>
    <row r="2671" spans="1:15" x14ac:dyDescent="0.3">
      <c r="A2671" s="7">
        <v>19958</v>
      </c>
      <c r="B2671" s="6" t="s">
        <v>5400</v>
      </c>
      <c r="C2671" t="s">
        <v>5401</v>
      </c>
      <c r="D2671" s="2" t="s">
        <v>70</v>
      </c>
      <c r="E2671" s="4" t="s">
        <v>59</v>
      </c>
      <c r="F2671" t="s">
        <v>60</v>
      </c>
      <c r="G2671">
        <v>17</v>
      </c>
      <c r="H2671">
        <v>58103</v>
      </c>
      <c r="I2671">
        <v>4</v>
      </c>
      <c r="J2671">
        <v>1596</v>
      </c>
      <c r="K2671">
        <v>14612</v>
      </c>
      <c r="L2671">
        <v>94</v>
      </c>
      <c r="M2671">
        <v>2</v>
      </c>
      <c r="N2671" t="s">
        <v>32</v>
      </c>
      <c r="O2671" t="s">
        <v>76</v>
      </c>
    </row>
    <row r="2672" spans="1:15" x14ac:dyDescent="0.3">
      <c r="A2672" s="7">
        <v>19959</v>
      </c>
      <c r="B2672" s="6" t="s">
        <v>5402</v>
      </c>
      <c r="C2672" t="s">
        <v>5403</v>
      </c>
      <c r="D2672" s="2" t="s">
        <v>52</v>
      </c>
      <c r="E2672" s="4" t="s">
        <v>46</v>
      </c>
      <c r="F2672" t="s">
        <v>67</v>
      </c>
      <c r="G2672">
        <v>1441</v>
      </c>
      <c r="H2672">
        <v>78395</v>
      </c>
      <c r="I2672">
        <v>10</v>
      </c>
      <c r="J2672">
        <v>3664</v>
      </c>
      <c r="K2672">
        <v>19551</v>
      </c>
      <c r="L2672">
        <v>62</v>
      </c>
      <c r="M2672">
        <v>2</v>
      </c>
      <c r="N2672" t="s">
        <v>48</v>
      </c>
      <c r="O2672" t="s">
        <v>47</v>
      </c>
    </row>
    <row r="2673" spans="1:15" x14ac:dyDescent="0.3">
      <c r="A2673" s="7">
        <v>19960</v>
      </c>
      <c r="B2673" s="6" t="s">
        <v>5404</v>
      </c>
      <c r="C2673" t="s">
        <v>5405</v>
      </c>
      <c r="D2673" s="2" t="s">
        <v>52</v>
      </c>
      <c r="E2673" s="4" t="s">
        <v>59</v>
      </c>
      <c r="F2673" t="s">
        <v>80</v>
      </c>
      <c r="G2673">
        <v>3719</v>
      </c>
      <c r="H2673">
        <v>28341</v>
      </c>
      <c r="I2673">
        <v>56</v>
      </c>
      <c r="J2673">
        <v>11296</v>
      </c>
      <c r="K2673">
        <v>2549</v>
      </c>
      <c r="L2673">
        <v>21</v>
      </c>
      <c r="M2673">
        <v>4</v>
      </c>
      <c r="N2673" t="s">
        <v>37</v>
      </c>
      <c r="O2673" t="s">
        <v>80</v>
      </c>
    </row>
    <row r="2674" spans="1:15" x14ac:dyDescent="0.3">
      <c r="A2674" s="7">
        <v>19961</v>
      </c>
      <c r="B2674" s="6" t="s">
        <v>5406</v>
      </c>
      <c r="C2674" t="s">
        <v>5407</v>
      </c>
      <c r="D2674" s="2" t="s">
        <v>45</v>
      </c>
      <c r="E2674" s="4" t="s">
        <v>59</v>
      </c>
      <c r="F2674" t="s">
        <v>67</v>
      </c>
      <c r="G2674">
        <v>721</v>
      </c>
      <c r="H2674">
        <v>63790</v>
      </c>
      <c r="I2674">
        <v>1</v>
      </c>
      <c r="J2674">
        <v>5055</v>
      </c>
      <c r="K2674">
        <v>7620</v>
      </c>
      <c r="L2674">
        <v>60</v>
      </c>
      <c r="M2674">
        <v>1</v>
      </c>
      <c r="N2674" t="s">
        <v>48</v>
      </c>
      <c r="O2674" t="s">
        <v>47</v>
      </c>
    </row>
    <row r="2675" spans="1:15" x14ac:dyDescent="0.3">
      <c r="A2675" s="7">
        <v>19962</v>
      </c>
      <c r="B2675" s="6" t="s">
        <v>5408</v>
      </c>
      <c r="C2675" t="s">
        <v>5409</v>
      </c>
      <c r="D2675" s="2" t="s">
        <v>58</v>
      </c>
      <c r="E2675" s="4" t="s">
        <v>59</v>
      </c>
      <c r="F2675" t="s">
        <v>60</v>
      </c>
      <c r="G2675">
        <v>94</v>
      </c>
      <c r="H2675">
        <v>42610</v>
      </c>
      <c r="I2675">
        <v>12</v>
      </c>
      <c r="J2675">
        <v>859</v>
      </c>
      <c r="K2675">
        <v>14499</v>
      </c>
      <c r="L2675">
        <v>94</v>
      </c>
      <c r="M2675">
        <v>2</v>
      </c>
      <c r="N2675" t="s">
        <v>32</v>
      </c>
      <c r="O2675" t="s">
        <v>60</v>
      </c>
    </row>
    <row r="2676" spans="1:15" x14ac:dyDescent="0.3">
      <c r="A2676" s="7">
        <v>19963</v>
      </c>
      <c r="B2676" s="6" t="s">
        <v>5410</v>
      </c>
      <c r="C2676" t="s">
        <v>5411</v>
      </c>
      <c r="D2676" s="2" t="s">
        <v>64</v>
      </c>
      <c r="E2676" s="4" t="s">
        <v>46</v>
      </c>
      <c r="F2676" t="s">
        <v>67</v>
      </c>
      <c r="G2676">
        <v>290</v>
      </c>
      <c r="H2676">
        <v>25081</v>
      </c>
      <c r="I2676">
        <v>5</v>
      </c>
      <c r="J2676">
        <v>3937</v>
      </c>
      <c r="K2676">
        <v>14866</v>
      </c>
      <c r="L2676">
        <v>52</v>
      </c>
      <c r="M2676">
        <v>3</v>
      </c>
      <c r="N2676" t="s">
        <v>48</v>
      </c>
      <c r="O2676" t="s">
        <v>47</v>
      </c>
    </row>
    <row r="2677" spans="1:15" x14ac:dyDescent="0.3">
      <c r="A2677" s="7">
        <v>19964</v>
      </c>
      <c r="B2677" s="6" t="s">
        <v>5412</v>
      </c>
      <c r="C2677" t="s">
        <v>5413</v>
      </c>
      <c r="D2677" s="2" t="s">
        <v>64</v>
      </c>
      <c r="E2677" s="4" t="s">
        <v>46</v>
      </c>
      <c r="F2677" t="s">
        <v>76</v>
      </c>
      <c r="G2677">
        <v>738</v>
      </c>
      <c r="H2677">
        <v>58103</v>
      </c>
      <c r="I2677">
        <v>8</v>
      </c>
      <c r="J2677">
        <v>1760</v>
      </c>
      <c r="K2677">
        <v>23940</v>
      </c>
      <c r="L2677">
        <v>50</v>
      </c>
      <c r="M2677">
        <v>3</v>
      </c>
      <c r="N2677" t="s">
        <v>37</v>
      </c>
      <c r="O2677" t="s">
        <v>76</v>
      </c>
    </row>
    <row r="2678" spans="1:15" x14ac:dyDescent="0.3">
      <c r="A2678" s="7">
        <v>19965</v>
      </c>
      <c r="B2678" s="6" t="s">
        <v>5414</v>
      </c>
      <c r="C2678" t="s">
        <v>5415</v>
      </c>
      <c r="D2678" s="2" t="s">
        <v>70</v>
      </c>
      <c r="E2678" s="4" t="s">
        <v>59</v>
      </c>
      <c r="F2678" t="s">
        <v>67</v>
      </c>
      <c r="G2678">
        <v>267</v>
      </c>
      <c r="H2678">
        <v>76188</v>
      </c>
      <c r="I2678">
        <v>10</v>
      </c>
      <c r="J2678">
        <v>2316</v>
      </c>
      <c r="K2678">
        <v>9499</v>
      </c>
      <c r="L2678">
        <v>47</v>
      </c>
      <c r="M2678">
        <v>2</v>
      </c>
      <c r="N2678" t="s">
        <v>37</v>
      </c>
      <c r="O2678" t="s">
        <v>47</v>
      </c>
    </row>
    <row r="2679" spans="1:15" x14ac:dyDescent="0.3">
      <c r="A2679" s="7">
        <v>19966</v>
      </c>
      <c r="B2679" s="6" t="s">
        <v>5416</v>
      </c>
      <c r="C2679" t="s">
        <v>5417</v>
      </c>
      <c r="D2679" s="2" t="s">
        <v>58</v>
      </c>
      <c r="E2679" s="4" t="s">
        <v>46</v>
      </c>
      <c r="F2679" t="s">
        <v>60</v>
      </c>
      <c r="G2679">
        <v>57</v>
      </c>
      <c r="H2679">
        <v>61481</v>
      </c>
      <c r="I2679">
        <v>13</v>
      </c>
      <c r="J2679">
        <v>706</v>
      </c>
      <c r="K2679">
        <v>21288</v>
      </c>
      <c r="L2679">
        <v>90</v>
      </c>
      <c r="M2679">
        <v>2</v>
      </c>
      <c r="N2679" t="s">
        <v>48</v>
      </c>
      <c r="O2679" t="s">
        <v>76</v>
      </c>
    </row>
    <row r="2680" spans="1:15" x14ac:dyDescent="0.3">
      <c r="A2680" s="7">
        <v>19967</v>
      </c>
      <c r="B2680" s="6" t="s">
        <v>5418</v>
      </c>
      <c r="C2680" t="s">
        <v>5419</v>
      </c>
      <c r="D2680" s="2" t="s">
        <v>70</v>
      </c>
      <c r="E2680" s="4" t="s">
        <v>46</v>
      </c>
      <c r="F2680" t="s">
        <v>67</v>
      </c>
      <c r="G2680">
        <v>293</v>
      </c>
      <c r="H2680">
        <v>59427</v>
      </c>
      <c r="I2680">
        <v>14</v>
      </c>
      <c r="J2680">
        <v>4663</v>
      </c>
      <c r="K2680">
        <v>17336</v>
      </c>
      <c r="L2680">
        <v>56</v>
      </c>
      <c r="M2680">
        <v>3</v>
      </c>
      <c r="N2680" t="s">
        <v>37</v>
      </c>
      <c r="O2680" t="s">
        <v>47</v>
      </c>
    </row>
    <row r="2681" spans="1:15" x14ac:dyDescent="0.3">
      <c r="A2681" s="7">
        <v>19968</v>
      </c>
      <c r="B2681" s="6" t="s">
        <v>5420</v>
      </c>
      <c r="C2681" t="s">
        <v>5421</v>
      </c>
      <c r="D2681" s="2" t="s">
        <v>64</v>
      </c>
      <c r="E2681" s="4" t="s">
        <v>46</v>
      </c>
      <c r="F2681" t="s">
        <v>47</v>
      </c>
      <c r="G2681">
        <v>560</v>
      </c>
      <c r="H2681">
        <v>69432</v>
      </c>
      <c r="I2681">
        <v>7</v>
      </c>
      <c r="J2681">
        <v>5749</v>
      </c>
      <c r="K2681">
        <v>9614</v>
      </c>
      <c r="L2681">
        <v>62</v>
      </c>
      <c r="M2681">
        <v>0</v>
      </c>
      <c r="N2681" t="s">
        <v>37</v>
      </c>
      <c r="O2681" t="s">
        <v>76</v>
      </c>
    </row>
    <row r="2682" spans="1:15" x14ac:dyDescent="0.3">
      <c r="A2682" s="7">
        <v>19969</v>
      </c>
      <c r="B2682" s="6" t="s">
        <v>5422</v>
      </c>
      <c r="C2682" t="s">
        <v>5423</v>
      </c>
      <c r="D2682" s="2" t="s">
        <v>58</v>
      </c>
      <c r="E2682" s="4" t="s">
        <v>59</v>
      </c>
      <c r="F2682" t="s">
        <v>60</v>
      </c>
      <c r="G2682">
        <v>249</v>
      </c>
      <c r="H2682">
        <v>37960</v>
      </c>
      <c r="I2682">
        <v>16</v>
      </c>
      <c r="J2682">
        <v>566</v>
      </c>
      <c r="K2682">
        <v>14694</v>
      </c>
      <c r="L2682">
        <v>97</v>
      </c>
      <c r="M2682">
        <v>1</v>
      </c>
      <c r="N2682" t="s">
        <v>48</v>
      </c>
      <c r="O2682" t="s">
        <v>60</v>
      </c>
    </row>
    <row r="2683" spans="1:15" x14ac:dyDescent="0.3">
      <c r="A2683" s="7">
        <v>19970</v>
      </c>
      <c r="B2683" s="6" t="s">
        <v>5424</v>
      </c>
      <c r="C2683" t="s">
        <v>5425</v>
      </c>
      <c r="D2683" s="2" t="s">
        <v>45</v>
      </c>
      <c r="E2683" s="4" t="s">
        <v>59</v>
      </c>
      <c r="F2683" t="s">
        <v>60</v>
      </c>
      <c r="G2683">
        <v>350</v>
      </c>
      <c r="H2683">
        <v>82258</v>
      </c>
      <c r="I2683">
        <v>3</v>
      </c>
      <c r="J2683">
        <v>1400</v>
      </c>
      <c r="K2683">
        <v>27291</v>
      </c>
      <c r="L2683">
        <v>94</v>
      </c>
      <c r="M2683">
        <v>2</v>
      </c>
      <c r="N2683" t="s">
        <v>48</v>
      </c>
      <c r="O2683" t="s">
        <v>60</v>
      </c>
    </row>
    <row r="2684" spans="1:15" x14ac:dyDescent="0.3">
      <c r="A2684" s="7">
        <v>19971</v>
      </c>
      <c r="B2684" s="6" t="s">
        <v>5426</v>
      </c>
      <c r="C2684" t="s">
        <v>5427</v>
      </c>
      <c r="D2684" s="2" t="s">
        <v>70</v>
      </c>
      <c r="E2684" s="4" t="s">
        <v>46</v>
      </c>
      <c r="F2684" t="s">
        <v>47</v>
      </c>
      <c r="G2684">
        <v>373</v>
      </c>
      <c r="H2684">
        <v>20744</v>
      </c>
      <c r="I2684">
        <v>13</v>
      </c>
      <c r="J2684">
        <v>6073</v>
      </c>
      <c r="K2684">
        <v>9805</v>
      </c>
      <c r="L2684">
        <v>52</v>
      </c>
      <c r="M2684">
        <v>0</v>
      </c>
      <c r="N2684" t="s">
        <v>61</v>
      </c>
      <c r="O2684" t="s">
        <v>49</v>
      </c>
    </row>
    <row r="2685" spans="1:15" x14ac:dyDescent="0.3">
      <c r="A2685" s="7">
        <v>19972</v>
      </c>
      <c r="B2685" s="6" t="s">
        <v>5428</v>
      </c>
      <c r="C2685" t="s">
        <v>5429</v>
      </c>
      <c r="D2685" s="2" t="s">
        <v>52</v>
      </c>
      <c r="E2685" s="4" t="s">
        <v>46</v>
      </c>
      <c r="F2685" t="s">
        <v>76</v>
      </c>
      <c r="G2685">
        <v>2018</v>
      </c>
      <c r="H2685">
        <v>14627</v>
      </c>
      <c r="I2685">
        <v>6</v>
      </c>
      <c r="J2685">
        <v>1056</v>
      </c>
      <c r="K2685">
        <v>14158</v>
      </c>
      <c r="L2685">
        <v>83</v>
      </c>
      <c r="M2685">
        <v>3</v>
      </c>
      <c r="N2685" t="s">
        <v>61</v>
      </c>
      <c r="O2685" t="s">
        <v>47</v>
      </c>
    </row>
    <row r="2686" spans="1:15" x14ac:dyDescent="0.3">
      <c r="A2686" s="7">
        <v>19973</v>
      </c>
      <c r="B2686" s="6" t="s">
        <v>5430</v>
      </c>
      <c r="C2686" t="s">
        <v>5431</v>
      </c>
      <c r="D2686" s="2" t="s">
        <v>45</v>
      </c>
      <c r="E2686" s="4" t="s">
        <v>46</v>
      </c>
      <c r="F2686" t="s">
        <v>47</v>
      </c>
      <c r="G2686">
        <v>410</v>
      </c>
      <c r="H2686">
        <v>58661</v>
      </c>
      <c r="I2686">
        <v>13</v>
      </c>
      <c r="J2686">
        <v>3483</v>
      </c>
      <c r="K2686">
        <v>10595</v>
      </c>
      <c r="L2686">
        <v>51</v>
      </c>
      <c r="M2686">
        <v>0</v>
      </c>
      <c r="N2686" t="s">
        <v>48</v>
      </c>
      <c r="O2686" t="s">
        <v>49</v>
      </c>
    </row>
    <row r="2687" spans="1:15" x14ac:dyDescent="0.3">
      <c r="A2687" s="7">
        <v>19974</v>
      </c>
      <c r="B2687" s="6" t="s">
        <v>5432</v>
      </c>
      <c r="C2687" t="s">
        <v>5433</v>
      </c>
      <c r="D2687" s="2" t="s">
        <v>70</v>
      </c>
      <c r="E2687" s="4" t="s">
        <v>46</v>
      </c>
      <c r="F2687" t="s">
        <v>67</v>
      </c>
      <c r="G2687">
        <v>324</v>
      </c>
      <c r="H2687">
        <v>28965</v>
      </c>
      <c r="I2687">
        <v>5</v>
      </c>
      <c r="J2687">
        <v>5580</v>
      </c>
      <c r="K2687">
        <v>17545</v>
      </c>
      <c r="L2687">
        <v>54</v>
      </c>
      <c r="M2687">
        <v>1</v>
      </c>
      <c r="N2687" t="s">
        <v>61</v>
      </c>
      <c r="O2687" t="s">
        <v>47</v>
      </c>
    </row>
    <row r="2688" spans="1:15" x14ac:dyDescent="0.3">
      <c r="A2688" s="7">
        <v>19975</v>
      </c>
      <c r="B2688" s="6" t="s">
        <v>5434</v>
      </c>
      <c r="C2688" t="s">
        <v>5435</v>
      </c>
      <c r="D2688" s="2" t="s">
        <v>58</v>
      </c>
      <c r="E2688" s="4" t="s">
        <v>59</v>
      </c>
      <c r="F2688" t="s">
        <v>60</v>
      </c>
      <c r="G2688">
        <v>95</v>
      </c>
      <c r="H2688">
        <v>87534</v>
      </c>
      <c r="I2688">
        <v>5</v>
      </c>
      <c r="J2688">
        <v>268</v>
      </c>
      <c r="K2688">
        <v>20510</v>
      </c>
      <c r="L2688">
        <v>94</v>
      </c>
      <c r="M2688">
        <v>1</v>
      </c>
      <c r="N2688" t="s">
        <v>32</v>
      </c>
      <c r="O2688" t="s">
        <v>60</v>
      </c>
    </row>
    <row r="2689" spans="1:15" x14ac:dyDescent="0.3">
      <c r="A2689" s="7">
        <v>19976</v>
      </c>
      <c r="B2689" s="6" t="s">
        <v>5436</v>
      </c>
      <c r="C2689" t="s">
        <v>5437</v>
      </c>
      <c r="D2689" s="2" t="s">
        <v>64</v>
      </c>
      <c r="E2689" s="4" t="s">
        <v>46</v>
      </c>
      <c r="F2689" t="s">
        <v>60</v>
      </c>
      <c r="G2689">
        <v>200</v>
      </c>
      <c r="H2689">
        <v>32224</v>
      </c>
      <c r="I2689">
        <v>14</v>
      </c>
      <c r="J2689">
        <v>1141</v>
      </c>
      <c r="K2689">
        <v>25136</v>
      </c>
      <c r="L2689">
        <v>97</v>
      </c>
      <c r="M2689">
        <v>1</v>
      </c>
      <c r="N2689" t="s">
        <v>32</v>
      </c>
      <c r="O2689" t="s">
        <v>60</v>
      </c>
    </row>
    <row r="2690" spans="1:15" x14ac:dyDescent="0.3">
      <c r="A2690" s="7">
        <v>19977</v>
      </c>
      <c r="B2690" s="6" t="s">
        <v>5438</v>
      </c>
      <c r="C2690" t="s">
        <v>5439</v>
      </c>
      <c r="D2690" s="2" t="s">
        <v>58</v>
      </c>
      <c r="E2690" s="4" t="s">
        <v>59</v>
      </c>
      <c r="F2690" t="s">
        <v>60</v>
      </c>
      <c r="G2690">
        <v>87</v>
      </c>
      <c r="H2690">
        <v>73921</v>
      </c>
      <c r="I2690">
        <v>19</v>
      </c>
      <c r="J2690">
        <v>782</v>
      </c>
      <c r="K2690">
        <v>27831</v>
      </c>
      <c r="L2690">
        <v>85</v>
      </c>
      <c r="M2690">
        <v>2</v>
      </c>
      <c r="N2690" t="s">
        <v>61</v>
      </c>
      <c r="O2690" t="s">
        <v>60</v>
      </c>
    </row>
    <row r="2691" spans="1:15" x14ac:dyDescent="0.3">
      <c r="A2691" s="7">
        <v>19978</v>
      </c>
      <c r="B2691" s="6" t="s">
        <v>5440</v>
      </c>
      <c r="C2691" t="s">
        <v>5441</v>
      </c>
      <c r="D2691" s="2" t="s">
        <v>45</v>
      </c>
      <c r="E2691" s="4" t="s">
        <v>59</v>
      </c>
      <c r="F2691" t="s">
        <v>60</v>
      </c>
      <c r="G2691">
        <v>110</v>
      </c>
      <c r="H2691">
        <v>55522</v>
      </c>
      <c r="I2691">
        <v>18</v>
      </c>
      <c r="J2691">
        <v>998</v>
      </c>
      <c r="K2691">
        <v>23432</v>
      </c>
      <c r="L2691">
        <v>75</v>
      </c>
      <c r="M2691">
        <v>1</v>
      </c>
      <c r="N2691" t="s">
        <v>61</v>
      </c>
      <c r="O2691" t="s">
        <v>60</v>
      </c>
    </row>
    <row r="2692" spans="1:15" x14ac:dyDescent="0.3">
      <c r="A2692" s="7">
        <v>19979</v>
      </c>
      <c r="B2692" s="6" t="s">
        <v>5442</v>
      </c>
      <c r="C2692" t="s">
        <v>5443</v>
      </c>
      <c r="D2692" s="2" t="s">
        <v>52</v>
      </c>
      <c r="E2692" s="4" t="s">
        <v>46</v>
      </c>
      <c r="F2692" t="s">
        <v>76</v>
      </c>
      <c r="G2692">
        <v>820</v>
      </c>
      <c r="H2692">
        <v>39137</v>
      </c>
      <c r="I2692">
        <v>13</v>
      </c>
      <c r="J2692">
        <v>1342</v>
      </c>
      <c r="K2692">
        <v>21008</v>
      </c>
      <c r="L2692">
        <v>55</v>
      </c>
      <c r="M2692">
        <v>2</v>
      </c>
      <c r="N2692" t="s">
        <v>61</v>
      </c>
      <c r="O2692" t="s">
        <v>76</v>
      </c>
    </row>
    <row r="2693" spans="1:15" x14ac:dyDescent="0.3">
      <c r="A2693" s="7">
        <v>19980</v>
      </c>
      <c r="B2693" s="6" t="s">
        <v>5444</v>
      </c>
      <c r="C2693" t="s">
        <v>5445</v>
      </c>
      <c r="D2693" s="2" t="s">
        <v>52</v>
      </c>
      <c r="E2693" s="4" t="s">
        <v>46</v>
      </c>
      <c r="F2693" t="s">
        <v>67</v>
      </c>
      <c r="G2693">
        <v>2031</v>
      </c>
      <c r="H2693">
        <v>65708</v>
      </c>
      <c r="I2693">
        <v>11</v>
      </c>
      <c r="J2693">
        <v>4125</v>
      </c>
      <c r="K2693">
        <v>16784</v>
      </c>
      <c r="L2693">
        <v>47</v>
      </c>
      <c r="M2693">
        <v>1</v>
      </c>
      <c r="N2693" t="s">
        <v>48</v>
      </c>
      <c r="O2693" t="s">
        <v>47</v>
      </c>
    </row>
    <row r="2694" spans="1:15" x14ac:dyDescent="0.3">
      <c r="A2694" s="7">
        <v>19981</v>
      </c>
      <c r="B2694" s="6" t="s">
        <v>5446</v>
      </c>
      <c r="C2694" t="s">
        <v>5447</v>
      </c>
      <c r="D2694" s="2" t="s">
        <v>45</v>
      </c>
      <c r="E2694" s="4" t="s">
        <v>59</v>
      </c>
      <c r="F2694" t="s">
        <v>67</v>
      </c>
      <c r="G2694">
        <v>929</v>
      </c>
      <c r="H2694">
        <v>87664</v>
      </c>
      <c r="I2694">
        <v>13</v>
      </c>
      <c r="J2694">
        <v>2858</v>
      </c>
      <c r="K2694">
        <v>14745</v>
      </c>
      <c r="L2694">
        <v>44</v>
      </c>
      <c r="M2694">
        <v>2</v>
      </c>
      <c r="N2694" t="s">
        <v>48</v>
      </c>
      <c r="O2694" t="s">
        <v>49</v>
      </c>
    </row>
    <row r="2695" spans="1:15" x14ac:dyDescent="0.3">
      <c r="A2695" s="7">
        <v>19982</v>
      </c>
      <c r="B2695" s="6" t="s">
        <v>5448</v>
      </c>
      <c r="C2695" t="s">
        <v>5449</v>
      </c>
      <c r="D2695" s="2" t="s">
        <v>52</v>
      </c>
      <c r="E2695" s="4" t="s">
        <v>59</v>
      </c>
      <c r="F2695" t="s">
        <v>80</v>
      </c>
      <c r="G2695">
        <v>3151</v>
      </c>
      <c r="H2695">
        <v>29422</v>
      </c>
      <c r="I2695">
        <v>35</v>
      </c>
      <c r="J2695">
        <v>32354</v>
      </c>
      <c r="K2695">
        <v>4155</v>
      </c>
      <c r="L2695">
        <v>14</v>
      </c>
      <c r="M2695">
        <v>3</v>
      </c>
      <c r="N2695" t="s">
        <v>48</v>
      </c>
      <c r="O2695" t="s">
        <v>54</v>
      </c>
    </row>
    <row r="2696" spans="1:15" x14ac:dyDescent="0.3">
      <c r="A2696" s="7">
        <v>19983</v>
      </c>
      <c r="B2696" s="6" t="s">
        <v>5450</v>
      </c>
      <c r="C2696" t="s">
        <v>5451</v>
      </c>
      <c r="D2696" s="2" t="s">
        <v>58</v>
      </c>
      <c r="E2696" s="4" t="s">
        <v>46</v>
      </c>
      <c r="F2696" t="s">
        <v>60</v>
      </c>
      <c r="G2696">
        <v>186</v>
      </c>
      <c r="H2696">
        <v>67363</v>
      </c>
      <c r="I2696">
        <v>10</v>
      </c>
      <c r="J2696">
        <v>1640</v>
      </c>
      <c r="K2696">
        <v>26028</v>
      </c>
      <c r="L2696">
        <v>90</v>
      </c>
      <c r="M2696">
        <v>2</v>
      </c>
      <c r="N2696" t="s">
        <v>48</v>
      </c>
      <c r="O2696" t="s">
        <v>60</v>
      </c>
    </row>
    <row r="2697" spans="1:15" x14ac:dyDescent="0.3">
      <c r="A2697" s="7">
        <v>19984</v>
      </c>
      <c r="B2697" s="6" t="s">
        <v>5452</v>
      </c>
      <c r="C2697" t="s">
        <v>5453</v>
      </c>
      <c r="D2697" s="2" t="s">
        <v>64</v>
      </c>
      <c r="E2697" s="4" t="s">
        <v>53</v>
      </c>
      <c r="F2697" t="s">
        <v>54</v>
      </c>
      <c r="G2697">
        <v>1189</v>
      </c>
      <c r="H2697">
        <v>11592</v>
      </c>
      <c r="I2697">
        <v>28</v>
      </c>
      <c r="J2697">
        <v>26182</v>
      </c>
      <c r="K2697">
        <v>2338</v>
      </c>
      <c r="L2697">
        <v>16</v>
      </c>
      <c r="M2697">
        <v>6</v>
      </c>
      <c r="N2697" t="s">
        <v>37</v>
      </c>
      <c r="O2697" t="s">
        <v>55</v>
      </c>
    </row>
    <row r="2698" spans="1:15" x14ac:dyDescent="0.3">
      <c r="A2698" s="7">
        <v>19985</v>
      </c>
      <c r="B2698" s="6" t="s">
        <v>5454</v>
      </c>
      <c r="C2698" t="s">
        <v>5455</v>
      </c>
      <c r="D2698" s="2" t="s">
        <v>64</v>
      </c>
      <c r="E2698" s="4" t="s">
        <v>59</v>
      </c>
      <c r="F2698" t="s">
        <v>60</v>
      </c>
      <c r="G2698">
        <v>102</v>
      </c>
      <c r="H2698">
        <v>54174</v>
      </c>
      <c r="I2698">
        <v>5</v>
      </c>
      <c r="J2698">
        <v>973</v>
      </c>
      <c r="K2698">
        <v>23863</v>
      </c>
      <c r="L2698">
        <v>85</v>
      </c>
      <c r="M2698">
        <v>2</v>
      </c>
      <c r="N2698" t="s">
        <v>32</v>
      </c>
      <c r="O2698" t="s">
        <v>60</v>
      </c>
    </row>
    <row r="2699" spans="1:15" x14ac:dyDescent="0.3">
      <c r="A2699" s="7">
        <v>19986</v>
      </c>
      <c r="B2699" s="6" t="s">
        <v>5456</v>
      </c>
      <c r="C2699" t="s">
        <v>5457</v>
      </c>
      <c r="D2699" s="2" t="s">
        <v>45</v>
      </c>
      <c r="E2699" s="4" t="s">
        <v>59</v>
      </c>
      <c r="F2699" t="s">
        <v>60</v>
      </c>
      <c r="G2699">
        <v>265</v>
      </c>
      <c r="H2699">
        <v>40027</v>
      </c>
      <c r="I2699">
        <v>16</v>
      </c>
      <c r="J2699">
        <v>1392</v>
      </c>
      <c r="K2699">
        <v>25876</v>
      </c>
      <c r="L2699">
        <v>76</v>
      </c>
      <c r="M2699">
        <v>2</v>
      </c>
      <c r="N2699" t="s">
        <v>61</v>
      </c>
      <c r="O2699" t="s">
        <v>60</v>
      </c>
    </row>
    <row r="2700" spans="1:15" x14ac:dyDescent="0.3">
      <c r="A2700" s="7">
        <v>19987</v>
      </c>
      <c r="B2700" s="6" t="s">
        <v>5458</v>
      </c>
      <c r="C2700" t="s">
        <v>5459</v>
      </c>
      <c r="D2700" s="2" t="s">
        <v>52</v>
      </c>
      <c r="E2700" s="4" t="s">
        <v>46</v>
      </c>
      <c r="F2700" t="s">
        <v>80</v>
      </c>
      <c r="G2700">
        <v>2959</v>
      </c>
      <c r="H2700">
        <v>21687</v>
      </c>
      <c r="I2700">
        <v>50</v>
      </c>
      <c r="J2700">
        <v>9536</v>
      </c>
      <c r="K2700">
        <v>2019</v>
      </c>
      <c r="L2700">
        <v>16</v>
      </c>
      <c r="M2700">
        <v>3</v>
      </c>
      <c r="N2700" t="s">
        <v>48</v>
      </c>
      <c r="O2700" t="s">
        <v>80</v>
      </c>
    </row>
    <row r="2701" spans="1:15" x14ac:dyDescent="0.3">
      <c r="A2701" s="7">
        <v>19988</v>
      </c>
      <c r="B2701" s="6" t="s">
        <v>5460</v>
      </c>
      <c r="C2701" t="s">
        <v>5461</v>
      </c>
      <c r="D2701" s="2" t="s">
        <v>70</v>
      </c>
      <c r="E2701" s="4" t="s">
        <v>46</v>
      </c>
      <c r="F2701" t="s">
        <v>67</v>
      </c>
      <c r="G2701">
        <v>212</v>
      </c>
      <c r="H2701">
        <v>40396</v>
      </c>
      <c r="I2701">
        <v>4</v>
      </c>
      <c r="J2701">
        <v>3573</v>
      </c>
      <c r="K2701">
        <v>10913</v>
      </c>
      <c r="L2701">
        <v>45</v>
      </c>
      <c r="M2701">
        <v>1</v>
      </c>
      <c r="N2701" t="s">
        <v>37</v>
      </c>
      <c r="O2701" t="s">
        <v>73</v>
      </c>
    </row>
    <row r="2702" spans="1:15" x14ac:dyDescent="0.3">
      <c r="A2702" s="7">
        <v>19989</v>
      </c>
      <c r="B2702" s="6" t="s">
        <v>5462</v>
      </c>
      <c r="C2702" t="s">
        <v>5463</v>
      </c>
      <c r="D2702" s="2" t="s">
        <v>52</v>
      </c>
      <c r="E2702" s="4" t="s">
        <v>59</v>
      </c>
      <c r="F2702" t="s">
        <v>80</v>
      </c>
      <c r="G2702">
        <v>4686</v>
      </c>
      <c r="H2702">
        <v>58103</v>
      </c>
      <c r="I2702">
        <v>57</v>
      </c>
      <c r="J2702">
        <v>41259</v>
      </c>
      <c r="K2702">
        <v>4246</v>
      </c>
      <c r="L2702">
        <v>13</v>
      </c>
      <c r="M2702">
        <v>5</v>
      </c>
      <c r="N2702" t="s">
        <v>37</v>
      </c>
      <c r="O2702" t="s">
        <v>80</v>
      </c>
    </row>
    <row r="2703" spans="1:15" x14ac:dyDescent="0.3">
      <c r="A2703" s="7">
        <v>19990</v>
      </c>
      <c r="B2703" s="6" t="s">
        <v>5464</v>
      </c>
      <c r="C2703" t="s">
        <v>5465</v>
      </c>
      <c r="D2703" s="2" t="s">
        <v>45</v>
      </c>
      <c r="E2703" s="4" t="s">
        <v>59</v>
      </c>
      <c r="F2703" t="s">
        <v>60</v>
      </c>
      <c r="G2703">
        <v>372</v>
      </c>
      <c r="H2703">
        <v>35494</v>
      </c>
      <c r="I2703">
        <v>4</v>
      </c>
      <c r="J2703">
        <v>1558</v>
      </c>
      <c r="K2703">
        <v>27845</v>
      </c>
      <c r="L2703">
        <v>90</v>
      </c>
      <c r="M2703">
        <v>2</v>
      </c>
      <c r="N2703" t="s">
        <v>61</v>
      </c>
      <c r="O2703" t="s">
        <v>60</v>
      </c>
    </row>
    <row r="2704" spans="1:15" x14ac:dyDescent="0.3">
      <c r="A2704" s="7">
        <v>19991</v>
      </c>
      <c r="B2704" s="6" t="s">
        <v>5466</v>
      </c>
      <c r="C2704" t="s">
        <v>5467</v>
      </c>
      <c r="D2704" s="2" t="s">
        <v>45</v>
      </c>
      <c r="E2704" s="4" t="s">
        <v>59</v>
      </c>
      <c r="F2704" t="s">
        <v>60</v>
      </c>
      <c r="G2704">
        <v>194</v>
      </c>
      <c r="H2704">
        <v>12958</v>
      </c>
      <c r="I2704">
        <v>19</v>
      </c>
      <c r="J2704">
        <v>1028</v>
      </c>
      <c r="K2704">
        <v>16756</v>
      </c>
      <c r="L2704">
        <v>77</v>
      </c>
      <c r="M2704">
        <v>2</v>
      </c>
      <c r="N2704" t="s">
        <v>61</v>
      </c>
      <c r="O2704" t="s">
        <v>60</v>
      </c>
    </row>
    <row r="2705" spans="1:15" x14ac:dyDescent="0.3">
      <c r="A2705" s="7">
        <v>19992</v>
      </c>
      <c r="B2705" s="6" t="s">
        <v>5468</v>
      </c>
      <c r="C2705" t="s">
        <v>5469</v>
      </c>
      <c r="D2705" s="2" t="s">
        <v>64</v>
      </c>
      <c r="E2705" s="4" t="s">
        <v>59</v>
      </c>
      <c r="F2705" t="s">
        <v>60</v>
      </c>
      <c r="G2705">
        <v>151</v>
      </c>
      <c r="H2705">
        <v>70776</v>
      </c>
      <c r="I2705">
        <v>11</v>
      </c>
      <c r="J2705">
        <v>263</v>
      </c>
      <c r="K2705">
        <v>27620</v>
      </c>
      <c r="L2705">
        <v>94</v>
      </c>
      <c r="M2705">
        <v>2</v>
      </c>
      <c r="N2705" t="s">
        <v>61</v>
      </c>
      <c r="O2705" t="s">
        <v>60</v>
      </c>
    </row>
    <row r="2706" spans="1:15" x14ac:dyDescent="0.3">
      <c r="A2706" s="7">
        <v>19993</v>
      </c>
      <c r="B2706" s="6" t="s">
        <v>5470</v>
      </c>
      <c r="C2706" t="s">
        <v>5471</v>
      </c>
      <c r="D2706" s="2" t="s">
        <v>64</v>
      </c>
      <c r="E2706" s="4" t="s">
        <v>46</v>
      </c>
      <c r="F2706" t="s">
        <v>76</v>
      </c>
      <c r="G2706">
        <v>1130</v>
      </c>
      <c r="H2706">
        <v>14639</v>
      </c>
      <c r="I2706">
        <v>22</v>
      </c>
      <c r="J2706">
        <v>1019</v>
      </c>
      <c r="K2706">
        <v>12413</v>
      </c>
      <c r="L2706">
        <v>83</v>
      </c>
      <c r="M2706">
        <v>2</v>
      </c>
      <c r="N2706" t="s">
        <v>32</v>
      </c>
      <c r="O2706" t="s">
        <v>76</v>
      </c>
    </row>
    <row r="2707" spans="1:15" x14ac:dyDescent="0.3">
      <c r="A2707" s="7">
        <v>19994</v>
      </c>
      <c r="B2707" s="6" t="s">
        <v>5472</v>
      </c>
      <c r="C2707" t="s">
        <v>5473</v>
      </c>
      <c r="D2707" s="2" t="s">
        <v>70</v>
      </c>
      <c r="E2707" s="4" t="s">
        <v>59</v>
      </c>
      <c r="F2707" t="s">
        <v>60</v>
      </c>
      <c r="G2707">
        <v>169</v>
      </c>
      <c r="H2707">
        <v>34967</v>
      </c>
      <c r="I2707">
        <v>12</v>
      </c>
      <c r="J2707">
        <v>1013</v>
      </c>
      <c r="K2707">
        <v>14655</v>
      </c>
      <c r="L2707">
        <v>85</v>
      </c>
      <c r="M2707">
        <v>2</v>
      </c>
      <c r="N2707" t="s">
        <v>48</v>
      </c>
      <c r="O2707" t="s">
        <v>60</v>
      </c>
    </row>
    <row r="2708" spans="1:15" x14ac:dyDescent="0.3">
      <c r="A2708" s="7">
        <v>19995</v>
      </c>
      <c r="B2708" s="6" t="s">
        <v>5474</v>
      </c>
      <c r="C2708" t="s">
        <v>5475</v>
      </c>
      <c r="D2708" s="2" t="s">
        <v>70</v>
      </c>
      <c r="E2708" s="4" t="s">
        <v>46</v>
      </c>
      <c r="F2708" t="s">
        <v>60</v>
      </c>
      <c r="G2708">
        <v>90</v>
      </c>
      <c r="H2708">
        <v>54174</v>
      </c>
      <c r="I2708">
        <v>11</v>
      </c>
      <c r="J2708">
        <v>1787</v>
      </c>
      <c r="K2708">
        <v>12793</v>
      </c>
      <c r="L2708">
        <v>83</v>
      </c>
      <c r="M2708">
        <v>1</v>
      </c>
      <c r="N2708" t="s">
        <v>48</v>
      </c>
      <c r="O2708" t="s">
        <v>60</v>
      </c>
    </row>
    <row r="2709" spans="1:15" x14ac:dyDescent="0.3">
      <c r="A2709" s="7">
        <v>19996</v>
      </c>
      <c r="B2709" s="6" t="s">
        <v>5476</v>
      </c>
      <c r="C2709" t="s">
        <v>5477</v>
      </c>
      <c r="D2709" s="2" t="s">
        <v>45</v>
      </c>
      <c r="E2709" s="4" t="s">
        <v>46</v>
      </c>
      <c r="F2709" t="s">
        <v>60</v>
      </c>
      <c r="G2709">
        <v>690</v>
      </c>
      <c r="H2709">
        <v>25562</v>
      </c>
      <c r="I2709">
        <v>2</v>
      </c>
      <c r="J2709">
        <v>1258</v>
      </c>
      <c r="K2709">
        <v>20182</v>
      </c>
      <c r="L2709">
        <v>85</v>
      </c>
      <c r="M2709">
        <v>2</v>
      </c>
      <c r="N2709" t="s">
        <v>48</v>
      </c>
      <c r="O2709" t="s">
        <v>76</v>
      </c>
    </row>
    <row r="2710" spans="1:15" x14ac:dyDescent="0.3">
      <c r="A2710" s="7">
        <v>19997</v>
      </c>
      <c r="B2710" s="6" t="s">
        <v>5478</v>
      </c>
      <c r="C2710" t="s">
        <v>5479</v>
      </c>
      <c r="D2710" s="2" t="s">
        <v>52</v>
      </c>
      <c r="E2710" s="4" t="s">
        <v>59</v>
      </c>
      <c r="F2710" t="s">
        <v>54</v>
      </c>
      <c r="G2710">
        <v>3607</v>
      </c>
      <c r="H2710">
        <v>10517</v>
      </c>
      <c r="I2710">
        <v>31</v>
      </c>
      <c r="J2710">
        <v>31327</v>
      </c>
      <c r="K2710">
        <v>2753</v>
      </c>
      <c r="L2710">
        <v>9</v>
      </c>
      <c r="M2710">
        <v>4</v>
      </c>
      <c r="N2710" t="s">
        <v>48</v>
      </c>
      <c r="O2710" t="s">
        <v>55</v>
      </c>
    </row>
    <row r="2711" spans="1:15" x14ac:dyDescent="0.3">
      <c r="A2711" s="7">
        <v>19998</v>
      </c>
      <c r="B2711" s="6" t="s">
        <v>5480</v>
      </c>
      <c r="C2711" t="s">
        <v>5481</v>
      </c>
      <c r="D2711" s="2" t="s">
        <v>52</v>
      </c>
      <c r="E2711" s="4" t="s">
        <v>46</v>
      </c>
      <c r="F2711" t="s">
        <v>76</v>
      </c>
      <c r="G2711">
        <v>3249</v>
      </c>
      <c r="H2711">
        <v>77443</v>
      </c>
      <c r="I2711">
        <v>1</v>
      </c>
      <c r="J2711">
        <v>1564</v>
      </c>
      <c r="K2711">
        <v>20863</v>
      </c>
      <c r="L2711">
        <v>75</v>
      </c>
      <c r="M2711">
        <v>3</v>
      </c>
      <c r="N2711" t="s">
        <v>37</v>
      </c>
      <c r="O2711" t="s">
        <v>47</v>
      </c>
    </row>
    <row r="2712" spans="1:15" x14ac:dyDescent="0.3">
      <c r="A2712" s="7">
        <v>19999</v>
      </c>
      <c r="B2712" s="6" t="s">
        <v>5482</v>
      </c>
      <c r="C2712" t="s">
        <v>5483</v>
      </c>
      <c r="D2712" s="2" t="s">
        <v>58</v>
      </c>
      <c r="E2712" s="4" t="s">
        <v>59</v>
      </c>
      <c r="F2712" t="s">
        <v>60</v>
      </c>
      <c r="G2712">
        <v>142</v>
      </c>
      <c r="H2712">
        <v>69083</v>
      </c>
      <c r="I2712">
        <v>7</v>
      </c>
      <c r="J2712">
        <v>569</v>
      </c>
      <c r="K2712">
        <v>23278</v>
      </c>
      <c r="L2712">
        <v>99</v>
      </c>
      <c r="M2712">
        <v>1</v>
      </c>
      <c r="N2712" t="s">
        <v>48</v>
      </c>
      <c r="O2712" t="s">
        <v>60</v>
      </c>
    </row>
    <row r="2713" spans="1:15" x14ac:dyDescent="0.3">
      <c r="A2713" s="7">
        <v>20000</v>
      </c>
      <c r="B2713" s="6" t="s">
        <v>5484</v>
      </c>
      <c r="C2713" t="s">
        <v>5485</v>
      </c>
      <c r="D2713" s="2" t="s">
        <v>52</v>
      </c>
      <c r="E2713" s="4" t="s">
        <v>46</v>
      </c>
      <c r="F2713" t="s">
        <v>67</v>
      </c>
      <c r="G2713">
        <v>1470</v>
      </c>
      <c r="H2713">
        <v>62711</v>
      </c>
      <c r="I2713">
        <v>15</v>
      </c>
      <c r="J2713">
        <v>4323</v>
      </c>
      <c r="K2713">
        <v>9431</v>
      </c>
      <c r="L2713">
        <v>59</v>
      </c>
      <c r="M2713">
        <v>3</v>
      </c>
      <c r="N2713" t="s">
        <v>32</v>
      </c>
      <c r="O2713" t="s">
        <v>49</v>
      </c>
    </row>
    <row r="2714" spans="1:15" x14ac:dyDescent="0.3">
      <c r="A2714" s="7">
        <v>20001</v>
      </c>
      <c r="B2714" s="6" t="s">
        <v>5486</v>
      </c>
      <c r="C2714" t="s">
        <v>5487</v>
      </c>
      <c r="D2714" s="2" t="s">
        <v>52</v>
      </c>
      <c r="E2714" s="4" t="s">
        <v>46</v>
      </c>
      <c r="F2714" t="s">
        <v>76</v>
      </c>
      <c r="G2714">
        <v>3765</v>
      </c>
      <c r="H2714">
        <v>21407</v>
      </c>
      <c r="I2714">
        <v>13</v>
      </c>
      <c r="J2714">
        <v>1362</v>
      </c>
      <c r="K2714">
        <v>18107</v>
      </c>
      <c r="L2714">
        <v>61</v>
      </c>
      <c r="M2714">
        <v>3</v>
      </c>
      <c r="N2714" t="s">
        <v>61</v>
      </c>
      <c r="O2714" t="s">
        <v>76</v>
      </c>
    </row>
    <row r="2715" spans="1:15" x14ac:dyDescent="0.3">
      <c r="A2715" s="7">
        <v>20002</v>
      </c>
      <c r="B2715" s="6" t="s">
        <v>5488</v>
      </c>
      <c r="C2715" t="s">
        <v>5489</v>
      </c>
      <c r="D2715" s="2" t="s">
        <v>58</v>
      </c>
      <c r="E2715" s="4" t="s">
        <v>59</v>
      </c>
      <c r="F2715" t="s">
        <v>60</v>
      </c>
      <c r="G2715">
        <v>119</v>
      </c>
      <c r="H2715">
        <v>36917</v>
      </c>
      <c r="I2715">
        <v>12</v>
      </c>
      <c r="J2715">
        <v>1094</v>
      </c>
      <c r="K2715">
        <v>17068</v>
      </c>
      <c r="L2715">
        <v>78</v>
      </c>
      <c r="M2715">
        <v>1</v>
      </c>
      <c r="N2715" t="s">
        <v>48</v>
      </c>
      <c r="O2715" t="s">
        <v>76</v>
      </c>
    </row>
    <row r="2716" spans="1:15" x14ac:dyDescent="0.3">
      <c r="A2716" s="7">
        <v>20003</v>
      </c>
      <c r="B2716" s="6" t="s">
        <v>5490</v>
      </c>
      <c r="C2716" t="s">
        <v>5491</v>
      </c>
      <c r="D2716" s="2" t="s">
        <v>45</v>
      </c>
      <c r="E2716" s="4" t="s">
        <v>46</v>
      </c>
      <c r="F2716" t="s">
        <v>76</v>
      </c>
      <c r="G2716">
        <v>537</v>
      </c>
      <c r="H2716">
        <v>29802</v>
      </c>
      <c r="I2716">
        <v>17</v>
      </c>
      <c r="J2716">
        <v>1106</v>
      </c>
      <c r="K2716">
        <v>22788</v>
      </c>
      <c r="L2716">
        <v>59</v>
      </c>
      <c r="M2716">
        <v>1</v>
      </c>
      <c r="N2716" t="s">
        <v>48</v>
      </c>
      <c r="O2716" t="s">
        <v>76</v>
      </c>
    </row>
    <row r="2717" spans="1:15" x14ac:dyDescent="0.3">
      <c r="A2717" s="7">
        <v>20004</v>
      </c>
      <c r="B2717" s="6" t="s">
        <v>5492</v>
      </c>
      <c r="C2717" t="s">
        <v>5493</v>
      </c>
      <c r="D2717" s="2" t="s">
        <v>70</v>
      </c>
      <c r="E2717" s="4" t="s">
        <v>59</v>
      </c>
      <c r="F2717" t="s">
        <v>60</v>
      </c>
      <c r="G2717">
        <v>194</v>
      </c>
      <c r="H2717">
        <v>33860</v>
      </c>
      <c r="I2717">
        <v>13</v>
      </c>
      <c r="J2717">
        <v>425</v>
      </c>
      <c r="K2717">
        <v>29410</v>
      </c>
      <c r="L2717">
        <v>80</v>
      </c>
      <c r="M2717">
        <v>2</v>
      </c>
      <c r="N2717" t="s">
        <v>48</v>
      </c>
      <c r="O2717" t="s">
        <v>60</v>
      </c>
    </row>
    <row r="2718" spans="1:15" x14ac:dyDescent="0.3">
      <c r="A2718" s="7">
        <v>20005</v>
      </c>
      <c r="B2718" s="6" t="s">
        <v>5494</v>
      </c>
      <c r="C2718" t="s">
        <v>5495</v>
      </c>
      <c r="D2718" s="2" t="s">
        <v>70</v>
      </c>
      <c r="E2718" s="4" t="s">
        <v>59</v>
      </c>
      <c r="F2718" t="s">
        <v>60</v>
      </c>
      <c r="G2718">
        <v>122</v>
      </c>
      <c r="H2718">
        <v>27235</v>
      </c>
      <c r="I2718">
        <v>14</v>
      </c>
      <c r="J2718">
        <v>1036</v>
      </c>
      <c r="K2718">
        <v>22145</v>
      </c>
      <c r="L2718">
        <v>79</v>
      </c>
      <c r="M2718">
        <v>1</v>
      </c>
      <c r="N2718" t="s">
        <v>48</v>
      </c>
      <c r="O2718" t="s">
        <v>60</v>
      </c>
    </row>
    <row r="2719" spans="1:15" x14ac:dyDescent="0.3">
      <c r="A2719" s="7">
        <v>20006</v>
      </c>
      <c r="B2719" s="6" t="s">
        <v>5496</v>
      </c>
      <c r="C2719" t="s">
        <v>5497</v>
      </c>
      <c r="D2719" s="2" t="s">
        <v>52</v>
      </c>
      <c r="E2719" s="4" t="s">
        <v>46</v>
      </c>
      <c r="F2719" t="s">
        <v>80</v>
      </c>
      <c r="G2719">
        <v>4962</v>
      </c>
      <c r="H2719">
        <v>60253</v>
      </c>
      <c r="I2719">
        <v>33</v>
      </c>
      <c r="J2719">
        <v>11263</v>
      </c>
      <c r="K2719">
        <v>3702</v>
      </c>
      <c r="L2719">
        <v>16</v>
      </c>
      <c r="M2719">
        <v>6</v>
      </c>
      <c r="N2719" t="s">
        <v>37</v>
      </c>
      <c r="O2719" t="s">
        <v>80</v>
      </c>
    </row>
    <row r="2720" spans="1:15" x14ac:dyDescent="0.3">
      <c r="A2720" s="7">
        <v>20007</v>
      </c>
      <c r="B2720" s="6" t="s">
        <v>5498</v>
      </c>
      <c r="C2720" t="s">
        <v>5499</v>
      </c>
      <c r="D2720" s="2" t="s">
        <v>45</v>
      </c>
      <c r="E2720" s="4" t="s">
        <v>46</v>
      </c>
      <c r="F2720" t="s">
        <v>47</v>
      </c>
      <c r="G2720">
        <v>257</v>
      </c>
      <c r="H2720">
        <v>25539</v>
      </c>
      <c r="I2720">
        <v>14</v>
      </c>
      <c r="J2720">
        <v>7640</v>
      </c>
      <c r="K2720">
        <v>10297</v>
      </c>
      <c r="L2720">
        <v>51</v>
      </c>
      <c r="M2720">
        <v>0</v>
      </c>
      <c r="N2720" t="s">
        <v>48</v>
      </c>
      <c r="O2720" t="s">
        <v>49</v>
      </c>
    </row>
    <row r="2721" spans="1:15" x14ac:dyDescent="0.3">
      <c r="A2721" s="7">
        <v>20008</v>
      </c>
      <c r="B2721" s="6" t="s">
        <v>5500</v>
      </c>
      <c r="C2721" t="s">
        <v>5501</v>
      </c>
      <c r="D2721" s="2" t="s">
        <v>64</v>
      </c>
      <c r="E2721" s="4" t="s">
        <v>59</v>
      </c>
      <c r="F2721" t="s">
        <v>60</v>
      </c>
      <c r="G2721">
        <v>130</v>
      </c>
      <c r="H2721">
        <v>45442</v>
      </c>
      <c r="I2721">
        <v>9</v>
      </c>
      <c r="J2721">
        <v>1715</v>
      </c>
      <c r="K2721">
        <v>13626</v>
      </c>
      <c r="L2721">
        <v>91</v>
      </c>
      <c r="M2721">
        <v>2</v>
      </c>
      <c r="N2721" t="s">
        <v>48</v>
      </c>
      <c r="O2721" t="s">
        <v>60</v>
      </c>
    </row>
    <row r="2722" spans="1:15" x14ac:dyDescent="0.3">
      <c r="A2722" s="7">
        <v>20009</v>
      </c>
      <c r="B2722" s="6" t="s">
        <v>5502</v>
      </c>
      <c r="C2722" t="s">
        <v>5503</v>
      </c>
      <c r="D2722" s="2" t="s">
        <v>45</v>
      </c>
      <c r="E2722" s="4" t="s">
        <v>59</v>
      </c>
      <c r="F2722" t="s">
        <v>60</v>
      </c>
      <c r="G2722">
        <v>439</v>
      </c>
      <c r="H2722">
        <v>54034</v>
      </c>
      <c r="I2722">
        <v>5</v>
      </c>
      <c r="J2722">
        <v>1485</v>
      </c>
      <c r="K2722">
        <v>25434</v>
      </c>
      <c r="L2722">
        <v>88</v>
      </c>
      <c r="M2722">
        <v>2</v>
      </c>
      <c r="N2722" t="s">
        <v>32</v>
      </c>
      <c r="O2722" t="s">
        <v>60</v>
      </c>
    </row>
    <row r="2723" spans="1:15" x14ac:dyDescent="0.3">
      <c r="A2723" s="7">
        <v>20010</v>
      </c>
      <c r="B2723" s="6" t="s">
        <v>5504</v>
      </c>
      <c r="C2723" t="s">
        <v>5505</v>
      </c>
      <c r="D2723" s="2" t="s">
        <v>70</v>
      </c>
      <c r="E2723" s="4" t="s">
        <v>59</v>
      </c>
      <c r="F2723" t="s">
        <v>60</v>
      </c>
      <c r="G2723">
        <v>299</v>
      </c>
      <c r="H2723">
        <v>51873</v>
      </c>
      <c r="I2723">
        <v>9</v>
      </c>
      <c r="J2723">
        <v>1705</v>
      </c>
      <c r="K2723">
        <v>22211</v>
      </c>
      <c r="L2723">
        <v>97</v>
      </c>
      <c r="M2723">
        <v>1</v>
      </c>
      <c r="N2723" t="s">
        <v>61</v>
      </c>
      <c r="O2723" t="s">
        <v>60</v>
      </c>
    </row>
    <row r="2724" spans="1:15" x14ac:dyDescent="0.3">
      <c r="A2724" s="7">
        <v>20011</v>
      </c>
      <c r="B2724" s="6" t="s">
        <v>5506</v>
      </c>
      <c r="C2724" t="s">
        <v>5507</v>
      </c>
      <c r="D2724" s="2" t="s">
        <v>45</v>
      </c>
      <c r="E2724" s="4" t="s">
        <v>46</v>
      </c>
      <c r="F2724" t="s">
        <v>47</v>
      </c>
      <c r="G2724">
        <v>932</v>
      </c>
      <c r="H2724">
        <v>30633</v>
      </c>
      <c r="I2724">
        <v>5</v>
      </c>
      <c r="J2724">
        <v>2882</v>
      </c>
      <c r="K2724">
        <v>9559</v>
      </c>
      <c r="L2724">
        <v>63</v>
      </c>
      <c r="M2724">
        <v>1</v>
      </c>
      <c r="N2724" t="s">
        <v>48</v>
      </c>
      <c r="O2724" t="s">
        <v>73</v>
      </c>
    </row>
    <row r="2725" spans="1:15" x14ac:dyDescent="0.3">
      <c r="A2725" s="7">
        <v>20012</v>
      </c>
      <c r="B2725" s="6" t="s">
        <v>5508</v>
      </c>
      <c r="C2725" t="s">
        <v>5509</v>
      </c>
      <c r="D2725" s="2" t="s">
        <v>52</v>
      </c>
      <c r="E2725" s="4" t="s">
        <v>46</v>
      </c>
      <c r="F2725" t="s">
        <v>80</v>
      </c>
      <c r="G2725">
        <v>4119</v>
      </c>
      <c r="H2725">
        <v>19092</v>
      </c>
      <c r="I2725">
        <v>56</v>
      </c>
      <c r="J2725">
        <v>16824</v>
      </c>
      <c r="K2725">
        <v>1099</v>
      </c>
      <c r="L2725">
        <v>11</v>
      </c>
      <c r="M2725">
        <v>4</v>
      </c>
      <c r="N2725" t="s">
        <v>37</v>
      </c>
      <c r="O2725" t="s">
        <v>80</v>
      </c>
    </row>
    <row r="2726" spans="1:15" x14ac:dyDescent="0.3">
      <c r="A2726" s="7">
        <v>20013</v>
      </c>
      <c r="B2726" s="6" t="s">
        <v>5510</v>
      </c>
      <c r="C2726" t="s">
        <v>5511</v>
      </c>
      <c r="D2726" s="2" t="s">
        <v>64</v>
      </c>
      <c r="E2726" s="4" t="s">
        <v>46</v>
      </c>
      <c r="F2726" t="s">
        <v>76</v>
      </c>
      <c r="G2726">
        <v>1165</v>
      </c>
      <c r="H2726">
        <v>66136</v>
      </c>
      <c r="I2726">
        <v>2</v>
      </c>
      <c r="J2726">
        <v>1988</v>
      </c>
      <c r="K2726">
        <v>15610</v>
      </c>
      <c r="L2726">
        <v>71</v>
      </c>
      <c r="M2726">
        <v>1</v>
      </c>
      <c r="N2726" t="s">
        <v>61</v>
      </c>
      <c r="O2726" t="s">
        <v>49</v>
      </c>
    </row>
    <row r="2727" spans="1:15" x14ac:dyDescent="0.3">
      <c r="A2727" s="7">
        <v>20014</v>
      </c>
      <c r="B2727" s="6" t="s">
        <v>5512</v>
      </c>
      <c r="C2727" t="s">
        <v>5513</v>
      </c>
      <c r="D2727" s="2" t="s">
        <v>52</v>
      </c>
      <c r="E2727" s="4" t="s">
        <v>46</v>
      </c>
      <c r="F2727" t="s">
        <v>67</v>
      </c>
      <c r="G2727">
        <v>1547</v>
      </c>
      <c r="H2727">
        <v>72592</v>
      </c>
      <c r="I2727">
        <v>10</v>
      </c>
      <c r="J2727">
        <v>1653</v>
      </c>
      <c r="K2727">
        <v>11978</v>
      </c>
      <c r="L2727">
        <v>46</v>
      </c>
      <c r="M2727">
        <v>3</v>
      </c>
      <c r="N2727" t="s">
        <v>48</v>
      </c>
      <c r="O2727" t="s">
        <v>49</v>
      </c>
    </row>
    <row r="2728" spans="1:15" x14ac:dyDescent="0.3">
      <c r="A2728" s="7">
        <v>20015</v>
      </c>
      <c r="B2728" s="6" t="s">
        <v>5514</v>
      </c>
      <c r="C2728" t="s">
        <v>5515</v>
      </c>
      <c r="D2728" s="2" t="s">
        <v>52</v>
      </c>
      <c r="E2728" s="4" t="s">
        <v>46</v>
      </c>
      <c r="F2728" t="s">
        <v>80</v>
      </c>
      <c r="G2728">
        <v>4216</v>
      </c>
      <c r="H2728">
        <v>56559</v>
      </c>
      <c r="I2728">
        <v>45</v>
      </c>
      <c r="J2728">
        <v>7525</v>
      </c>
      <c r="K2728">
        <v>4364</v>
      </c>
      <c r="L2728">
        <v>11</v>
      </c>
      <c r="M2728">
        <v>4</v>
      </c>
      <c r="N2728" t="s">
        <v>37</v>
      </c>
      <c r="O2728" t="s">
        <v>54</v>
      </c>
    </row>
    <row r="2729" spans="1:15" x14ac:dyDescent="0.3">
      <c r="A2729" s="7">
        <v>20016</v>
      </c>
      <c r="B2729" s="6" t="s">
        <v>5516</v>
      </c>
      <c r="C2729" t="s">
        <v>5517</v>
      </c>
      <c r="D2729" s="2" t="s">
        <v>45</v>
      </c>
      <c r="E2729" s="4" t="s">
        <v>46</v>
      </c>
      <c r="F2729" t="s">
        <v>67</v>
      </c>
      <c r="G2729">
        <v>825</v>
      </c>
      <c r="H2729">
        <v>21936</v>
      </c>
      <c r="I2729">
        <v>5</v>
      </c>
      <c r="J2729">
        <v>3747</v>
      </c>
      <c r="K2729">
        <v>7725</v>
      </c>
      <c r="L2729">
        <v>49</v>
      </c>
      <c r="M2729">
        <v>2</v>
      </c>
      <c r="N2729" t="s">
        <v>37</v>
      </c>
      <c r="O2729" t="s">
        <v>76</v>
      </c>
    </row>
    <row r="2730" spans="1:15" x14ac:dyDescent="0.3">
      <c r="A2730" s="7">
        <v>20017</v>
      </c>
      <c r="B2730" s="6" t="s">
        <v>5518</v>
      </c>
      <c r="C2730" t="s">
        <v>5519</v>
      </c>
      <c r="D2730" s="2" t="s">
        <v>45</v>
      </c>
      <c r="E2730" s="4" t="s">
        <v>46</v>
      </c>
      <c r="F2730" t="s">
        <v>67</v>
      </c>
      <c r="G2730">
        <v>274</v>
      </c>
      <c r="H2730">
        <v>74892</v>
      </c>
      <c r="I2730">
        <v>7</v>
      </c>
      <c r="J2730">
        <v>4107</v>
      </c>
      <c r="K2730">
        <v>8688</v>
      </c>
      <c r="L2730">
        <v>48</v>
      </c>
      <c r="M2730">
        <v>2</v>
      </c>
      <c r="N2730" t="s">
        <v>48</v>
      </c>
      <c r="O2730" t="s">
        <v>49</v>
      </c>
    </row>
    <row r="2731" spans="1:15" x14ac:dyDescent="0.3">
      <c r="A2731" s="7">
        <v>20018</v>
      </c>
      <c r="B2731" s="6" t="s">
        <v>5520</v>
      </c>
      <c r="C2731" t="s">
        <v>5521</v>
      </c>
      <c r="D2731" s="2" t="s">
        <v>45</v>
      </c>
      <c r="E2731" s="4" t="s">
        <v>59</v>
      </c>
      <c r="F2731" t="s">
        <v>60</v>
      </c>
      <c r="G2731">
        <v>267</v>
      </c>
      <c r="H2731">
        <v>62501</v>
      </c>
      <c r="I2731">
        <v>2</v>
      </c>
      <c r="J2731">
        <v>1609</v>
      </c>
      <c r="K2731">
        <v>28746</v>
      </c>
      <c r="L2731">
        <v>78</v>
      </c>
      <c r="M2731">
        <v>1</v>
      </c>
      <c r="N2731" t="s">
        <v>32</v>
      </c>
      <c r="O2731" t="s">
        <v>76</v>
      </c>
    </row>
    <row r="2732" spans="1:15" x14ac:dyDescent="0.3">
      <c r="A2732" s="7">
        <v>20019</v>
      </c>
      <c r="B2732" s="6" t="s">
        <v>5522</v>
      </c>
      <c r="C2732" t="s">
        <v>5523</v>
      </c>
      <c r="D2732" s="2" t="s">
        <v>52</v>
      </c>
      <c r="E2732" s="4" t="s">
        <v>46</v>
      </c>
      <c r="F2732" t="s">
        <v>76</v>
      </c>
      <c r="G2732">
        <v>2175</v>
      </c>
      <c r="H2732">
        <v>66289</v>
      </c>
      <c r="I2732">
        <v>15</v>
      </c>
      <c r="J2732">
        <v>1451</v>
      </c>
      <c r="K2732">
        <v>12911</v>
      </c>
      <c r="L2732">
        <v>85</v>
      </c>
      <c r="M2732">
        <v>3</v>
      </c>
      <c r="N2732" t="s">
        <v>61</v>
      </c>
      <c r="O2732" t="s">
        <v>76</v>
      </c>
    </row>
    <row r="2733" spans="1:15" x14ac:dyDescent="0.3">
      <c r="A2733" s="7">
        <v>20020</v>
      </c>
      <c r="B2733" s="6" t="s">
        <v>5524</v>
      </c>
      <c r="C2733" t="s">
        <v>5525</v>
      </c>
      <c r="D2733" s="2" t="s">
        <v>45</v>
      </c>
      <c r="E2733" s="4" t="s">
        <v>46</v>
      </c>
      <c r="F2733" t="s">
        <v>67</v>
      </c>
      <c r="G2733">
        <v>562</v>
      </c>
      <c r="H2733">
        <v>60938</v>
      </c>
      <c r="I2733">
        <v>10</v>
      </c>
      <c r="J2733">
        <v>4504</v>
      </c>
      <c r="K2733">
        <v>10122</v>
      </c>
      <c r="L2733">
        <v>63</v>
      </c>
      <c r="M2733">
        <v>1</v>
      </c>
      <c r="N2733" t="s">
        <v>61</v>
      </c>
      <c r="O2733" t="s">
        <v>47</v>
      </c>
    </row>
    <row r="2734" spans="1:15" x14ac:dyDescent="0.3">
      <c r="A2734" s="7">
        <v>20021</v>
      </c>
      <c r="B2734" s="6" t="s">
        <v>5526</v>
      </c>
      <c r="C2734" t="s">
        <v>5527</v>
      </c>
      <c r="D2734" s="2" t="s">
        <v>52</v>
      </c>
      <c r="E2734" s="4" t="s">
        <v>46</v>
      </c>
      <c r="F2734" t="s">
        <v>80</v>
      </c>
      <c r="G2734">
        <v>3757</v>
      </c>
      <c r="H2734">
        <v>37245</v>
      </c>
      <c r="I2734">
        <v>52</v>
      </c>
      <c r="J2734">
        <v>15215</v>
      </c>
      <c r="K2734">
        <v>4082</v>
      </c>
      <c r="L2734">
        <v>11</v>
      </c>
      <c r="M2734">
        <v>6</v>
      </c>
      <c r="N2734" t="s">
        <v>37</v>
      </c>
      <c r="O2734" t="s">
        <v>54</v>
      </c>
    </row>
    <row r="2735" spans="1:15" x14ac:dyDescent="0.3">
      <c r="A2735" s="7">
        <v>20022</v>
      </c>
      <c r="B2735" s="6" t="s">
        <v>5528</v>
      </c>
      <c r="C2735" t="s">
        <v>5529</v>
      </c>
      <c r="D2735" s="2" t="s">
        <v>52</v>
      </c>
      <c r="E2735" s="4" t="s">
        <v>59</v>
      </c>
      <c r="F2735" t="s">
        <v>80</v>
      </c>
      <c r="G2735">
        <v>4107</v>
      </c>
      <c r="H2735">
        <v>71295</v>
      </c>
      <c r="I2735">
        <v>49</v>
      </c>
      <c r="J2735">
        <v>32958</v>
      </c>
      <c r="K2735">
        <v>4107</v>
      </c>
      <c r="L2735">
        <v>17</v>
      </c>
      <c r="M2735">
        <v>5</v>
      </c>
      <c r="N2735" t="s">
        <v>48</v>
      </c>
      <c r="O2735" t="s">
        <v>80</v>
      </c>
    </row>
    <row r="2736" spans="1:15" x14ac:dyDescent="0.3">
      <c r="A2736" s="7">
        <v>20023</v>
      </c>
      <c r="B2736" s="6" t="s">
        <v>5530</v>
      </c>
      <c r="C2736" t="s">
        <v>5531</v>
      </c>
      <c r="D2736" s="2" t="s">
        <v>64</v>
      </c>
      <c r="E2736" s="4" t="s">
        <v>46</v>
      </c>
      <c r="F2736" t="s">
        <v>47</v>
      </c>
      <c r="G2736">
        <v>496</v>
      </c>
      <c r="H2736">
        <v>47750</v>
      </c>
      <c r="I2736">
        <v>8</v>
      </c>
      <c r="J2736">
        <v>7339</v>
      </c>
      <c r="K2736">
        <v>11139</v>
      </c>
      <c r="L2736">
        <v>64</v>
      </c>
      <c r="M2736">
        <v>0</v>
      </c>
      <c r="N2736" t="s">
        <v>61</v>
      </c>
      <c r="O2736" t="s">
        <v>49</v>
      </c>
    </row>
    <row r="2737" spans="1:15" x14ac:dyDescent="0.3">
      <c r="A2737" s="7">
        <v>20024</v>
      </c>
      <c r="B2737" s="6" t="s">
        <v>5532</v>
      </c>
      <c r="C2737" t="s">
        <v>5533</v>
      </c>
      <c r="D2737" s="2" t="s">
        <v>52</v>
      </c>
      <c r="E2737" s="4" t="s">
        <v>59</v>
      </c>
      <c r="F2737" t="s">
        <v>80</v>
      </c>
      <c r="G2737">
        <v>4341</v>
      </c>
      <c r="H2737">
        <v>40396</v>
      </c>
      <c r="I2737">
        <v>54</v>
      </c>
      <c r="J2737">
        <v>9254</v>
      </c>
      <c r="K2737">
        <v>4042</v>
      </c>
      <c r="L2737">
        <v>19</v>
      </c>
      <c r="M2737">
        <v>4</v>
      </c>
      <c r="N2737" t="s">
        <v>48</v>
      </c>
      <c r="O2737" t="s">
        <v>47</v>
      </c>
    </row>
    <row r="2738" spans="1:15" x14ac:dyDescent="0.3">
      <c r="A2738" s="7">
        <v>20025</v>
      </c>
      <c r="B2738" s="6" t="s">
        <v>5534</v>
      </c>
      <c r="C2738" t="s">
        <v>5535</v>
      </c>
      <c r="D2738" s="2" t="s">
        <v>52</v>
      </c>
      <c r="E2738" s="4" t="s">
        <v>59</v>
      </c>
      <c r="F2738" t="s">
        <v>80</v>
      </c>
      <c r="G2738">
        <v>4673</v>
      </c>
      <c r="H2738">
        <v>32768</v>
      </c>
      <c r="I2738">
        <v>42</v>
      </c>
      <c r="J2738">
        <v>5954</v>
      </c>
      <c r="K2738">
        <v>2578</v>
      </c>
      <c r="L2738">
        <v>11</v>
      </c>
      <c r="M2738">
        <v>3</v>
      </c>
      <c r="N2738" t="s">
        <v>48</v>
      </c>
      <c r="O2738" t="s">
        <v>54</v>
      </c>
    </row>
    <row r="2739" spans="1:15" x14ac:dyDescent="0.3">
      <c r="A2739" s="7">
        <v>20026</v>
      </c>
      <c r="B2739" s="6" t="s">
        <v>5536</v>
      </c>
      <c r="C2739" t="s">
        <v>5537</v>
      </c>
      <c r="D2739" s="2" t="s">
        <v>45</v>
      </c>
      <c r="E2739" s="4" t="s">
        <v>59</v>
      </c>
      <c r="F2739" t="s">
        <v>60</v>
      </c>
      <c r="G2739">
        <v>705</v>
      </c>
      <c r="H2739">
        <v>13402</v>
      </c>
      <c r="I2739">
        <v>8</v>
      </c>
      <c r="J2739">
        <v>538</v>
      </c>
      <c r="K2739">
        <v>19175</v>
      </c>
      <c r="L2739">
        <v>79</v>
      </c>
      <c r="M2739">
        <v>1</v>
      </c>
      <c r="N2739" t="s">
        <v>32</v>
      </c>
      <c r="O2739" t="s">
        <v>60</v>
      </c>
    </row>
    <row r="2740" spans="1:15" x14ac:dyDescent="0.3">
      <c r="A2740" s="7">
        <v>20027</v>
      </c>
      <c r="B2740" s="6" t="s">
        <v>5538</v>
      </c>
      <c r="C2740" t="s">
        <v>5539</v>
      </c>
      <c r="D2740" s="2" t="s">
        <v>52</v>
      </c>
      <c r="E2740" s="4" t="s">
        <v>46</v>
      </c>
      <c r="F2740" t="s">
        <v>80</v>
      </c>
      <c r="G2740">
        <v>3954</v>
      </c>
      <c r="H2740">
        <v>74892</v>
      </c>
      <c r="I2740">
        <v>37</v>
      </c>
      <c r="J2740">
        <v>8431</v>
      </c>
      <c r="K2740">
        <v>1124</v>
      </c>
      <c r="L2740">
        <v>20</v>
      </c>
      <c r="M2740">
        <v>5</v>
      </c>
      <c r="N2740" t="s">
        <v>37</v>
      </c>
      <c r="O2740" t="s">
        <v>54</v>
      </c>
    </row>
    <row r="2741" spans="1:15" x14ac:dyDescent="0.3">
      <c r="A2741" s="7">
        <v>20028</v>
      </c>
      <c r="B2741" s="6" t="s">
        <v>5540</v>
      </c>
      <c r="C2741" t="s">
        <v>5541</v>
      </c>
      <c r="D2741" s="2" t="s">
        <v>45</v>
      </c>
      <c r="E2741" s="4" t="s">
        <v>46</v>
      </c>
      <c r="F2741" t="s">
        <v>47</v>
      </c>
      <c r="G2741">
        <v>818</v>
      </c>
      <c r="H2741">
        <v>11730</v>
      </c>
      <c r="I2741">
        <v>8</v>
      </c>
      <c r="J2741">
        <v>1040</v>
      </c>
      <c r="K2741">
        <v>11215</v>
      </c>
      <c r="L2741">
        <v>57</v>
      </c>
      <c r="M2741">
        <v>1</v>
      </c>
      <c r="N2741" t="s">
        <v>48</v>
      </c>
      <c r="O2741" t="s">
        <v>47</v>
      </c>
    </row>
    <row r="2742" spans="1:15" x14ac:dyDescent="0.3">
      <c r="A2742" s="7">
        <v>20029</v>
      </c>
      <c r="B2742" s="6" t="s">
        <v>5542</v>
      </c>
      <c r="C2742" t="s">
        <v>5543</v>
      </c>
      <c r="D2742" s="2" t="s">
        <v>52</v>
      </c>
      <c r="E2742" s="4" t="s">
        <v>59</v>
      </c>
      <c r="F2742" t="s">
        <v>67</v>
      </c>
      <c r="G2742">
        <v>833</v>
      </c>
      <c r="H2742">
        <v>25539</v>
      </c>
      <c r="I2742">
        <v>13</v>
      </c>
      <c r="J2742">
        <v>2159</v>
      </c>
      <c r="K2742">
        <v>19647</v>
      </c>
      <c r="L2742">
        <v>49</v>
      </c>
      <c r="M2742">
        <v>2</v>
      </c>
      <c r="N2742" t="s">
        <v>37</v>
      </c>
      <c r="O2742" t="s">
        <v>49</v>
      </c>
    </row>
    <row r="2743" spans="1:15" x14ac:dyDescent="0.3">
      <c r="A2743" s="7">
        <v>20030</v>
      </c>
      <c r="B2743" s="6" t="s">
        <v>5544</v>
      </c>
      <c r="C2743" t="s">
        <v>5545</v>
      </c>
      <c r="D2743" s="2" t="s">
        <v>52</v>
      </c>
      <c r="E2743" s="4" t="s">
        <v>53</v>
      </c>
      <c r="F2743" t="s">
        <v>54</v>
      </c>
      <c r="G2743">
        <v>1901</v>
      </c>
      <c r="H2743">
        <v>74577</v>
      </c>
      <c r="I2743">
        <v>26</v>
      </c>
      <c r="J2743">
        <v>21693</v>
      </c>
      <c r="K2743">
        <v>2880</v>
      </c>
      <c r="L2743">
        <v>16</v>
      </c>
      <c r="M2743">
        <v>7</v>
      </c>
      <c r="N2743" t="s">
        <v>32</v>
      </c>
      <c r="O2743" t="s">
        <v>55</v>
      </c>
    </row>
    <row r="2744" spans="1:15" x14ac:dyDescent="0.3">
      <c r="A2744" s="7">
        <v>20031</v>
      </c>
      <c r="B2744" s="6" t="s">
        <v>5546</v>
      </c>
      <c r="C2744" t="s">
        <v>5547</v>
      </c>
      <c r="D2744" s="2" t="s">
        <v>52</v>
      </c>
      <c r="E2744" s="4" t="s">
        <v>46</v>
      </c>
      <c r="F2744" t="s">
        <v>76</v>
      </c>
      <c r="G2744">
        <v>3290</v>
      </c>
      <c r="H2744">
        <v>77431</v>
      </c>
      <c r="I2744">
        <v>24</v>
      </c>
      <c r="J2744">
        <v>1512</v>
      </c>
      <c r="K2744">
        <v>20288</v>
      </c>
      <c r="L2744">
        <v>63</v>
      </c>
      <c r="M2744">
        <v>1</v>
      </c>
      <c r="N2744" t="s">
        <v>61</v>
      </c>
      <c r="O2744" t="s">
        <v>49</v>
      </c>
    </row>
    <row r="2745" spans="1:15" x14ac:dyDescent="0.3">
      <c r="A2745" s="7">
        <v>20032</v>
      </c>
      <c r="B2745" s="6" t="s">
        <v>5548</v>
      </c>
      <c r="C2745" t="s">
        <v>5549</v>
      </c>
      <c r="D2745" s="2" t="s">
        <v>45</v>
      </c>
      <c r="E2745" s="4" t="s">
        <v>46</v>
      </c>
      <c r="F2745" t="s">
        <v>47</v>
      </c>
      <c r="G2745">
        <v>340</v>
      </c>
      <c r="H2745">
        <v>49817</v>
      </c>
      <c r="I2745">
        <v>18</v>
      </c>
      <c r="J2745">
        <v>2431</v>
      </c>
      <c r="K2745">
        <v>9633</v>
      </c>
      <c r="L2745">
        <v>68</v>
      </c>
      <c r="M2745">
        <v>0</v>
      </c>
      <c r="N2745" t="s">
        <v>48</v>
      </c>
      <c r="O2745" t="s">
        <v>47</v>
      </c>
    </row>
    <row r="2746" spans="1:15" x14ac:dyDescent="0.3">
      <c r="A2746" s="7">
        <v>20033</v>
      </c>
      <c r="B2746" s="6" t="s">
        <v>5550</v>
      </c>
      <c r="C2746" t="s">
        <v>5551</v>
      </c>
      <c r="D2746" s="2" t="s">
        <v>58</v>
      </c>
      <c r="E2746" s="4" t="s">
        <v>59</v>
      </c>
      <c r="F2746" t="s">
        <v>60</v>
      </c>
      <c r="G2746">
        <v>215</v>
      </c>
      <c r="H2746">
        <v>61805</v>
      </c>
      <c r="I2746">
        <v>9</v>
      </c>
      <c r="J2746">
        <v>1402</v>
      </c>
      <c r="K2746">
        <v>18858</v>
      </c>
      <c r="L2746">
        <v>79</v>
      </c>
      <c r="M2746">
        <v>1</v>
      </c>
      <c r="N2746" t="s">
        <v>48</v>
      </c>
      <c r="O2746" t="s">
        <v>60</v>
      </c>
    </row>
    <row r="2747" spans="1:15" x14ac:dyDescent="0.3">
      <c r="A2747" s="7">
        <v>20034</v>
      </c>
      <c r="B2747" s="6" t="s">
        <v>5552</v>
      </c>
      <c r="C2747" t="s">
        <v>5553</v>
      </c>
      <c r="D2747" s="2" t="s">
        <v>79</v>
      </c>
      <c r="E2747" s="4" t="s">
        <v>53</v>
      </c>
      <c r="F2747" t="s">
        <v>54</v>
      </c>
      <c r="G2747">
        <v>3456</v>
      </c>
      <c r="H2747">
        <v>58661</v>
      </c>
      <c r="I2747">
        <v>35</v>
      </c>
      <c r="J2747">
        <v>27984</v>
      </c>
      <c r="K2747">
        <v>2840</v>
      </c>
      <c r="L2747">
        <v>15</v>
      </c>
      <c r="M2747">
        <v>8</v>
      </c>
      <c r="N2747" t="s">
        <v>61</v>
      </c>
      <c r="O2747" t="s">
        <v>49</v>
      </c>
    </row>
    <row r="2748" spans="1:15" x14ac:dyDescent="0.3">
      <c r="A2748" s="7">
        <v>20035</v>
      </c>
      <c r="B2748" s="6" t="s">
        <v>5554</v>
      </c>
      <c r="C2748" t="s">
        <v>5555</v>
      </c>
      <c r="D2748" s="2" t="s">
        <v>45</v>
      </c>
      <c r="E2748" s="4" t="s">
        <v>46</v>
      </c>
      <c r="F2748" t="s">
        <v>47</v>
      </c>
      <c r="G2748">
        <v>757</v>
      </c>
      <c r="H2748">
        <v>88002</v>
      </c>
      <c r="I2748">
        <v>6</v>
      </c>
      <c r="J2748">
        <v>1608</v>
      </c>
      <c r="K2748">
        <v>10504</v>
      </c>
      <c r="L2748">
        <v>54</v>
      </c>
      <c r="M2748">
        <v>0</v>
      </c>
      <c r="N2748" t="s">
        <v>61</v>
      </c>
      <c r="O2748" t="s">
        <v>47</v>
      </c>
    </row>
    <row r="2749" spans="1:15" x14ac:dyDescent="0.3">
      <c r="A2749" s="7">
        <v>20036</v>
      </c>
      <c r="B2749" s="6" t="s">
        <v>5556</v>
      </c>
      <c r="C2749" t="s">
        <v>5557</v>
      </c>
      <c r="D2749" s="2" t="s">
        <v>58</v>
      </c>
      <c r="E2749" s="4" t="s">
        <v>59</v>
      </c>
      <c r="F2749" t="s">
        <v>60</v>
      </c>
      <c r="G2749">
        <v>174</v>
      </c>
      <c r="H2749">
        <v>84235</v>
      </c>
      <c r="I2749">
        <v>8</v>
      </c>
      <c r="J2749">
        <v>688</v>
      </c>
      <c r="K2749">
        <v>20385</v>
      </c>
      <c r="L2749">
        <v>93</v>
      </c>
      <c r="M2749">
        <v>1</v>
      </c>
      <c r="N2749" t="s">
        <v>48</v>
      </c>
      <c r="O2749" t="s">
        <v>60</v>
      </c>
    </row>
    <row r="2750" spans="1:15" x14ac:dyDescent="0.3">
      <c r="A2750" s="7">
        <v>20037</v>
      </c>
      <c r="B2750" s="6" t="s">
        <v>5558</v>
      </c>
      <c r="C2750" t="s">
        <v>5559</v>
      </c>
      <c r="D2750" s="2" t="s">
        <v>45</v>
      </c>
      <c r="E2750" s="4" t="s">
        <v>46</v>
      </c>
      <c r="F2750" t="s">
        <v>76</v>
      </c>
      <c r="G2750">
        <v>789</v>
      </c>
      <c r="H2750">
        <v>15390</v>
      </c>
      <c r="I2750">
        <v>5</v>
      </c>
      <c r="J2750">
        <v>1757</v>
      </c>
      <c r="K2750">
        <v>15228</v>
      </c>
      <c r="L2750">
        <v>78</v>
      </c>
      <c r="M2750">
        <v>3</v>
      </c>
      <c r="N2750" t="s">
        <v>61</v>
      </c>
      <c r="O2750" t="s">
        <v>76</v>
      </c>
    </row>
    <row r="2751" spans="1:15" x14ac:dyDescent="0.3">
      <c r="A2751" s="7">
        <v>20038</v>
      </c>
      <c r="B2751" s="6" t="s">
        <v>5560</v>
      </c>
      <c r="C2751" t="s">
        <v>5561</v>
      </c>
      <c r="D2751" s="2" t="s">
        <v>58</v>
      </c>
      <c r="E2751" s="4" t="s">
        <v>59</v>
      </c>
      <c r="F2751" t="s">
        <v>60</v>
      </c>
      <c r="G2751">
        <v>54</v>
      </c>
      <c r="H2751">
        <v>21185</v>
      </c>
      <c r="I2751">
        <v>5</v>
      </c>
      <c r="J2751">
        <v>1422</v>
      </c>
      <c r="K2751">
        <v>18861</v>
      </c>
      <c r="L2751">
        <v>75</v>
      </c>
      <c r="M2751">
        <v>1</v>
      </c>
      <c r="N2751" t="s">
        <v>48</v>
      </c>
      <c r="O2751" t="s">
        <v>60</v>
      </c>
    </row>
    <row r="2752" spans="1:15" x14ac:dyDescent="0.3">
      <c r="A2752" s="7">
        <v>20039</v>
      </c>
      <c r="B2752" s="6" t="s">
        <v>5562</v>
      </c>
      <c r="C2752" t="s">
        <v>5563</v>
      </c>
      <c r="D2752" s="2" t="s">
        <v>52</v>
      </c>
      <c r="E2752" s="4" t="s">
        <v>53</v>
      </c>
      <c r="F2752" t="s">
        <v>54</v>
      </c>
      <c r="G2752">
        <v>1903</v>
      </c>
      <c r="H2752">
        <v>58390</v>
      </c>
      <c r="I2752">
        <v>35</v>
      </c>
      <c r="J2752">
        <v>18637</v>
      </c>
      <c r="K2752">
        <v>2451</v>
      </c>
      <c r="L2752">
        <v>20</v>
      </c>
      <c r="M2752">
        <v>5</v>
      </c>
      <c r="N2752" t="s">
        <v>32</v>
      </c>
      <c r="O2752" t="s">
        <v>55</v>
      </c>
    </row>
    <row r="2753" spans="1:15" x14ac:dyDescent="0.3">
      <c r="A2753" s="7">
        <v>20040</v>
      </c>
      <c r="B2753" s="6" t="s">
        <v>5564</v>
      </c>
      <c r="C2753" t="s">
        <v>5565</v>
      </c>
      <c r="D2753" s="2" t="s">
        <v>52</v>
      </c>
      <c r="E2753" s="4" t="s">
        <v>53</v>
      </c>
      <c r="F2753" t="s">
        <v>54</v>
      </c>
      <c r="G2753">
        <v>3070</v>
      </c>
      <c r="H2753">
        <v>83600</v>
      </c>
      <c r="I2753">
        <v>36</v>
      </c>
      <c r="J2753">
        <v>23090</v>
      </c>
      <c r="K2753">
        <v>2284</v>
      </c>
      <c r="L2753">
        <v>23</v>
      </c>
      <c r="M2753">
        <v>7</v>
      </c>
      <c r="N2753" t="s">
        <v>48</v>
      </c>
      <c r="O2753" t="s">
        <v>49</v>
      </c>
    </row>
    <row r="2754" spans="1:15" x14ac:dyDescent="0.3">
      <c r="A2754" s="7">
        <v>20041</v>
      </c>
      <c r="B2754" s="6" t="s">
        <v>5566</v>
      </c>
      <c r="C2754" t="s">
        <v>5567</v>
      </c>
      <c r="D2754" s="2" t="s">
        <v>52</v>
      </c>
      <c r="E2754" s="4" t="s">
        <v>53</v>
      </c>
      <c r="F2754" t="s">
        <v>54</v>
      </c>
      <c r="G2754">
        <v>2747</v>
      </c>
      <c r="H2754">
        <v>13258</v>
      </c>
      <c r="I2754">
        <v>29</v>
      </c>
      <c r="J2754">
        <v>21733</v>
      </c>
      <c r="K2754">
        <v>2881</v>
      </c>
      <c r="L2754">
        <v>23</v>
      </c>
      <c r="M2754">
        <v>5</v>
      </c>
      <c r="N2754" t="s">
        <v>37</v>
      </c>
      <c r="O2754" t="s">
        <v>55</v>
      </c>
    </row>
    <row r="2755" spans="1:15" x14ac:dyDescent="0.3">
      <c r="A2755" s="7">
        <v>20042</v>
      </c>
      <c r="B2755" s="6" t="s">
        <v>5568</v>
      </c>
      <c r="C2755" t="s">
        <v>5569</v>
      </c>
      <c r="D2755" s="2" t="s">
        <v>58</v>
      </c>
      <c r="E2755" s="4" t="s">
        <v>46</v>
      </c>
      <c r="F2755" t="s">
        <v>47</v>
      </c>
      <c r="G2755">
        <v>218</v>
      </c>
      <c r="H2755">
        <v>89371</v>
      </c>
      <c r="I2755">
        <v>6</v>
      </c>
      <c r="J2755">
        <v>782</v>
      </c>
      <c r="K2755">
        <v>11385</v>
      </c>
      <c r="L2755">
        <v>65</v>
      </c>
      <c r="M2755">
        <v>1</v>
      </c>
      <c r="N2755" t="s">
        <v>61</v>
      </c>
      <c r="O2755" t="s">
        <v>76</v>
      </c>
    </row>
    <row r="2756" spans="1:15" x14ac:dyDescent="0.3">
      <c r="A2756" s="7">
        <v>20043</v>
      </c>
      <c r="B2756" s="6" t="s">
        <v>5570</v>
      </c>
      <c r="C2756" t="s">
        <v>5571</v>
      </c>
      <c r="D2756" s="2" t="s">
        <v>45</v>
      </c>
      <c r="E2756" s="4" t="s">
        <v>59</v>
      </c>
      <c r="F2756" t="s">
        <v>60</v>
      </c>
      <c r="G2756">
        <v>162</v>
      </c>
      <c r="H2756">
        <v>46730</v>
      </c>
      <c r="I2756">
        <v>20</v>
      </c>
      <c r="J2756">
        <v>380</v>
      </c>
      <c r="K2756">
        <v>24862</v>
      </c>
      <c r="L2756">
        <v>84</v>
      </c>
      <c r="M2756">
        <v>1</v>
      </c>
      <c r="N2756" t="s">
        <v>48</v>
      </c>
      <c r="O2756" t="s">
        <v>60</v>
      </c>
    </row>
    <row r="2757" spans="1:15" x14ac:dyDescent="0.3">
      <c r="A2757" s="7">
        <v>20044</v>
      </c>
      <c r="B2757" s="6" t="s">
        <v>5572</v>
      </c>
      <c r="C2757" t="s">
        <v>5573</v>
      </c>
      <c r="D2757" s="2" t="s">
        <v>70</v>
      </c>
      <c r="E2757" s="4" t="s">
        <v>59</v>
      </c>
      <c r="F2757" t="s">
        <v>60</v>
      </c>
      <c r="G2757">
        <v>56</v>
      </c>
      <c r="H2757">
        <v>44091</v>
      </c>
      <c r="I2757">
        <v>2</v>
      </c>
      <c r="J2757">
        <v>1550</v>
      </c>
      <c r="K2757">
        <v>18695</v>
      </c>
      <c r="L2757">
        <v>98</v>
      </c>
      <c r="M2757">
        <v>1</v>
      </c>
      <c r="N2757" t="s">
        <v>61</v>
      </c>
      <c r="O2757" t="s">
        <v>60</v>
      </c>
    </row>
    <row r="2758" spans="1:15" x14ac:dyDescent="0.3">
      <c r="A2758" s="7">
        <v>20045</v>
      </c>
      <c r="B2758" s="6" t="s">
        <v>5574</v>
      </c>
      <c r="C2758" t="s">
        <v>5575</v>
      </c>
      <c r="D2758" s="2" t="s">
        <v>58</v>
      </c>
      <c r="E2758" s="4" t="s">
        <v>46</v>
      </c>
      <c r="F2758" t="s">
        <v>67</v>
      </c>
      <c r="G2758">
        <v>237</v>
      </c>
      <c r="H2758">
        <v>29102</v>
      </c>
      <c r="I2758">
        <v>11</v>
      </c>
      <c r="J2758">
        <v>2619</v>
      </c>
      <c r="K2758">
        <v>12930</v>
      </c>
      <c r="L2758">
        <v>41</v>
      </c>
      <c r="M2758">
        <v>3</v>
      </c>
      <c r="N2758" t="s">
        <v>48</v>
      </c>
      <c r="O2758" t="s">
        <v>73</v>
      </c>
    </row>
    <row r="2759" spans="1:15" x14ac:dyDescent="0.3">
      <c r="A2759" s="7">
        <v>20046</v>
      </c>
      <c r="B2759" s="6" t="s">
        <v>5576</v>
      </c>
      <c r="C2759" t="s">
        <v>5577</v>
      </c>
      <c r="D2759" s="2" t="s">
        <v>58</v>
      </c>
      <c r="E2759" s="4" t="s">
        <v>59</v>
      </c>
      <c r="F2759" t="s">
        <v>60</v>
      </c>
      <c r="G2759">
        <v>180</v>
      </c>
      <c r="H2759">
        <v>74892</v>
      </c>
      <c r="I2759">
        <v>6</v>
      </c>
      <c r="J2759">
        <v>303</v>
      </c>
      <c r="K2759">
        <v>16014</v>
      </c>
      <c r="L2759">
        <v>75</v>
      </c>
      <c r="M2759">
        <v>2</v>
      </c>
      <c r="N2759" t="s">
        <v>32</v>
      </c>
      <c r="O2759" t="s">
        <v>76</v>
      </c>
    </row>
    <row r="2760" spans="1:15" x14ac:dyDescent="0.3">
      <c r="A2760" s="7">
        <v>20047</v>
      </c>
      <c r="B2760" s="6" t="s">
        <v>5578</v>
      </c>
      <c r="C2760" t="s">
        <v>5579</v>
      </c>
      <c r="D2760" s="2" t="s">
        <v>70</v>
      </c>
      <c r="E2760" s="4" t="s">
        <v>46</v>
      </c>
      <c r="F2760" t="s">
        <v>60</v>
      </c>
      <c r="G2760">
        <v>171</v>
      </c>
      <c r="H2760">
        <v>70779</v>
      </c>
      <c r="I2760">
        <v>8</v>
      </c>
      <c r="J2760">
        <v>432</v>
      </c>
      <c r="K2760">
        <v>15558</v>
      </c>
      <c r="L2760">
        <v>88</v>
      </c>
      <c r="M2760">
        <v>2</v>
      </c>
      <c r="N2760" t="s">
        <v>61</v>
      </c>
      <c r="O2760" t="s">
        <v>60</v>
      </c>
    </row>
    <row r="2761" spans="1:15" x14ac:dyDescent="0.3">
      <c r="A2761" s="7">
        <v>20048</v>
      </c>
      <c r="B2761" s="6" t="s">
        <v>5580</v>
      </c>
      <c r="C2761" t="s">
        <v>5581</v>
      </c>
      <c r="D2761" s="2" t="s">
        <v>58</v>
      </c>
      <c r="E2761" s="4" t="s">
        <v>59</v>
      </c>
      <c r="F2761" t="s">
        <v>60</v>
      </c>
      <c r="G2761">
        <v>116</v>
      </c>
      <c r="H2761">
        <v>14001</v>
      </c>
      <c r="I2761">
        <v>2</v>
      </c>
      <c r="J2761">
        <v>1751</v>
      </c>
      <c r="K2761">
        <v>14458</v>
      </c>
      <c r="L2761">
        <v>95</v>
      </c>
      <c r="M2761">
        <v>2</v>
      </c>
      <c r="N2761" t="s">
        <v>32</v>
      </c>
      <c r="O2761" t="s">
        <v>60</v>
      </c>
    </row>
    <row r="2762" spans="1:15" x14ac:dyDescent="0.3">
      <c r="A2762" s="7">
        <v>20049</v>
      </c>
      <c r="B2762" s="6" t="s">
        <v>5582</v>
      </c>
      <c r="C2762" t="s">
        <v>5583</v>
      </c>
      <c r="D2762" s="2" t="s">
        <v>52</v>
      </c>
      <c r="E2762" s="4" t="s">
        <v>53</v>
      </c>
      <c r="F2762" t="s">
        <v>54</v>
      </c>
      <c r="G2762">
        <v>1365</v>
      </c>
      <c r="H2762">
        <v>71213</v>
      </c>
      <c r="I2762">
        <v>27</v>
      </c>
      <c r="J2762">
        <v>27347</v>
      </c>
      <c r="K2762">
        <v>1869</v>
      </c>
      <c r="L2762">
        <v>17</v>
      </c>
      <c r="M2762">
        <v>6</v>
      </c>
      <c r="N2762" t="s">
        <v>48</v>
      </c>
      <c r="O2762" t="s">
        <v>80</v>
      </c>
    </row>
    <row r="2763" spans="1:15" x14ac:dyDescent="0.3">
      <c r="A2763" s="7">
        <v>20050</v>
      </c>
      <c r="B2763" s="6" t="s">
        <v>5584</v>
      </c>
      <c r="C2763" t="s">
        <v>5585</v>
      </c>
      <c r="D2763" s="2" t="s">
        <v>58</v>
      </c>
      <c r="E2763" s="4" t="s">
        <v>59</v>
      </c>
      <c r="F2763" t="s">
        <v>60</v>
      </c>
      <c r="G2763">
        <v>196</v>
      </c>
      <c r="H2763">
        <v>89371</v>
      </c>
      <c r="I2763">
        <v>11</v>
      </c>
      <c r="J2763">
        <v>542</v>
      </c>
      <c r="K2763">
        <v>20003</v>
      </c>
      <c r="L2763">
        <v>89</v>
      </c>
      <c r="M2763">
        <v>2</v>
      </c>
      <c r="N2763" t="s">
        <v>61</v>
      </c>
      <c r="O2763" t="s">
        <v>60</v>
      </c>
    </row>
    <row r="2764" spans="1:15" x14ac:dyDescent="0.3">
      <c r="A2764" s="7">
        <v>20051</v>
      </c>
      <c r="B2764" s="6" t="s">
        <v>5586</v>
      </c>
      <c r="C2764" t="s">
        <v>5587</v>
      </c>
      <c r="D2764" s="2" t="s">
        <v>64</v>
      </c>
      <c r="E2764" s="4" t="s">
        <v>46</v>
      </c>
      <c r="F2764" t="s">
        <v>67</v>
      </c>
      <c r="G2764">
        <v>559</v>
      </c>
      <c r="H2764">
        <v>24211</v>
      </c>
      <c r="I2764">
        <v>2</v>
      </c>
      <c r="J2764">
        <v>1980</v>
      </c>
      <c r="K2764">
        <v>17650</v>
      </c>
      <c r="L2764">
        <v>63</v>
      </c>
      <c r="M2764">
        <v>3</v>
      </c>
      <c r="N2764" t="s">
        <v>48</v>
      </c>
      <c r="O2764" t="s">
        <v>49</v>
      </c>
    </row>
    <row r="2765" spans="1:15" x14ac:dyDescent="0.3">
      <c r="A2765" s="7">
        <v>20052</v>
      </c>
      <c r="B2765" s="6" t="s">
        <v>5588</v>
      </c>
      <c r="C2765" t="s">
        <v>5589</v>
      </c>
      <c r="D2765" s="2" t="s">
        <v>52</v>
      </c>
      <c r="E2765" s="4" t="s">
        <v>59</v>
      </c>
      <c r="F2765" t="s">
        <v>80</v>
      </c>
      <c r="G2765">
        <v>4754</v>
      </c>
      <c r="H2765">
        <v>32224</v>
      </c>
      <c r="I2765">
        <v>33</v>
      </c>
      <c r="J2765">
        <v>33551</v>
      </c>
      <c r="K2765">
        <v>2790</v>
      </c>
      <c r="L2765">
        <v>21</v>
      </c>
      <c r="M2765">
        <v>4</v>
      </c>
      <c r="N2765" t="s">
        <v>37</v>
      </c>
      <c r="O2765" t="s">
        <v>80</v>
      </c>
    </row>
    <row r="2766" spans="1:15" x14ac:dyDescent="0.3">
      <c r="A2766" s="7">
        <v>20053</v>
      </c>
      <c r="B2766" s="6" t="s">
        <v>5590</v>
      </c>
      <c r="C2766" t="s">
        <v>5591</v>
      </c>
      <c r="D2766" s="2" t="s">
        <v>45</v>
      </c>
      <c r="E2766" s="4" t="s">
        <v>59</v>
      </c>
      <c r="F2766" t="s">
        <v>60</v>
      </c>
      <c r="G2766">
        <v>709</v>
      </c>
      <c r="H2766">
        <v>19748</v>
      </c>
      <c r="I2766">
        <v>16</v>
      </c>
      <c r="J2766">
        <v>1417</v>
      </c>
      <c r="K2766">
        <v>23794</v>
      </c>
      <c r="L2766">
        <v>89</v>
      </c>
      <c r="M2766">
        <v>2</v>
      </c>
      <c r="N2766" t="s">
        <v>61</v>
      </c>
      <c r="O2766" t="s">
        <v>60</v>
      </c>
    </row>
    <row r="2767" spans="1:15" x14ac:dyDescent="0.3">
      <c r="A2767" s="7">
        <v>20054</v>
      </c>
      <c r="B2767" s="6" t="s">
        <v>5592</v>
      </c>
      <c r="C2767" t="s">
        <v>5593</v>
      </c>
      <c r="D2767" s="2" t="s">
        <v>70</v>
      </c>
      <c r="E2767" s="4" t="s">
        <v>59</v>
      </c>
      <c r="F2767" t="s">
        <v>60</v>
      </c>
      <c r="G2767">
        <v>45</v>
      </c>
      <c r="H2767">
        <v>51537</v>
      </c>
      <c r="I2767">
        <v>16</v>
      </c>
      <c r="J2767">
        <v>1399</v>
      </c>
      <c r="K2767">
        <v>13953</v>
      </c>
      <c r="L2767">
        <v>93</v>
      </c>
      <c r="M2767">
        <v>2</v>
      </c>
      <c r="N2767" t="s">
        <v>48</v>
      </c>
      <c r="O2767" t="s">
        <v>60</v>
      </c>
    </row>
    <row r="2768" spans="1:15" x14ac:dyDescent="0.3">
      <c r="A2768" s="7">
        <v>20055</v>
      </c>
      <c r="B2768" s="6" t="s">
        <v>5594</v>
      </c>
      <c r="C2768" t="s">
        <v>5595</v>
      </c>
      <c r="D2768" s="2" t="s">
        <v>45</v>
      </c>
      <c r="E2768" s="4" t="s">
        <v>59</v>
      </c>
      <c r="F2768" t="s">
        <v>60</v>
      </c>
      <c r="G2768">
        <v>106</v>
      </c>
      <c r="H2768">
        <v>10766</v>
      </c>
      <c r="I2768">
        <v>7</v>
      </c>
      <c r="J2768">
        <v>1222</v>
      </c>
      <c r="K2768">
        <v>14827</v>
      </c>
      <c r="L2768">
        <v>99</v>
      </c>
      <c r="M2768">
        <v>2</v>
      </c>
      <c r="N2768" t="s">
        <v>48</v>
      </c>
      <c r="O2768" t="s">
        <v>60</v>
      </c>
    </row>
    <row r="2769" spans="1:15" x14ac:dyDescent="0.3">
      <c r="A2769" s="7">
        <v>20056</v>
      </c>
      <c r="B2769" s="6" t="s">
        <v>5596</v>
      </c>
      <c r="C2769" t="s">
        <v>5597</v>
      </c>
      <c r="D2769" s="2" t="s">
        <v>64</v>
      </c>
      <c r="E2769" s="4" t="s">
        <v>46</v>
      </c>
      <c r="F2769" t="s">
        <v>67</v>
      </c>
      <c r="G2769">
        <v>531</v>
      </c>
      <c r="H2769">
        <v>42483</v>
      </c>
      <c r="I2769">
        <v>10</v>
      </c>
      <c r="J2769">
        <v>3870</v>
      </c>
      <c r="K2769">
        <v>9634</v>
      </c>
      <c r="L2769">
        <v>58</v>
      </c>
      <c r="M2769">
        <v>1</v>
      </c>
      <c r="N2769" t="s">
        <v>32</v>
      </c>
      <c r="O2769" t="s">
        <v>76</v>
      </c>
    </row>
    <row r="2770" spans="1:15" x14ac:dyDescent="0.3">
      <c r="A2770" s="7">
        <v>20057</v>
      </c>
      <c r="B2770" s="6" t="s">
        <v>5598</v>
      </c>
      <c r="C2770" t="s">
        <v>5599</v>
      </c>
      <c r="D2770" s="2" t="s">
        <v>58</v>
      </c>
      <c r="E2770" s="4" t="s">
        <v>59</v>
      </c>
      <c r="F2770" t="s">
        <v>60</v>
      </c>
      <c r="G2770">
        <v>132</v>
      </c>
      <c r="H2770">
        <v>86581</v>
      </c>
      <c r="I2770">
        <v>17</v>
      </c>
      <c r="J2770">
        <v>224</v>
      </c>
      <c r="K2770">
        <v>29131</v>
      </c>
      <c r="L2770">
        <v>91</v>
      </c>
      <c r="M2770">
        <v>1</v>
      </c>
      <c r="N2770" t="s">
        <v>32</v>
      </c>
      <c r="O2770" t="s">
        <v>60</v>
      </c>
    </row>
    <row r="2771" spans="1:15" x14ac:dyDescent="0.3">
      <c r="A2771" s="7">
        <v>20058</v>
      </c>
      <c r="B2771" s="6" t="s">
        <v>5600</v>
      </c>
      <c r="C2771" t="s">
        <v>5601</v>
      </c>
      <c r="D2771" s="2" t="s">
        <v>64</v>
      </c>
      <c r="E2771" s="4" t="s">
        <v>53</v>
      </c>
      <c r="F2771" t="s">
        <v>54</v>
      </c>
      <c r="G2771">
        <v>1148</v>
      </c>
      <c r="H2771">
        <v>86768</v>
      </c>
      <c r="I2771">
        <v>24</v>
      </c>
      <c r="J2771">
        <v>26186</v>
      </c>
      <c r="K2771">
        <v>2467</v>
      </c>
      <c r="L2771">
        <v>24</v>
      </c>
      <c r="M2771">
        <v>5</v>
      </c>
      <c r="N2771" t="s">
        <v>37</v>
      </c>
      <c r="O2771" t="s">
        <v>80</v>
      </c>
    </row>
    <row r="2772" spans="1:15" x14ac:dyDescent="0.3">
      <c r="A2772" s="7">
        <v>20059</v>
      </c>
      <c r="B2772" s="6" t="s">
        <v>5602</v>
      </c>
      <c r="C2772" t="s">
        <v>5603</v>
      </c>
      <c r="D2772" s="2" t="s">
        <v>58</v>
      </c>
      <c r="E2772" s="4" t="s">
        <v>46</v>
      </c>
      <c r="F2772" t="s">
        <v>60</v>
      </c>
      <c r="G2772">
        <v>66</v>
      </c>
      <c r="H2772">
        <v>49441</v>
      </c>
      <c r="I2772">
        <v>17</v>
      </c>
      <c r="J2772">
        <v>618</v>
      </c>
      <c r="K2772">
        <v>12284</v>
      </c>
      <c r="L2772">
        <v>76</v>
      </c>
      <c r="M2772">
        <v>1</v>
      </c>
      <c r="N2772" t="s">
        <v>48</v>
      </c>
      <c r="O2772" t="s">
        <v>60</v>
      </c>
    </row>
    <row r="2773" spans="1:15" x14ac:dyDescent="0.3">
      <c r="A2773" s="7">
        <v>20060</v>
      </c>
      <c r="B2773" s="6" t="s">
        <v>5604</v>
      </c>
      <c r="C2773" t="s">
        <v>5605</v>
      </c>
      <c r="D2773" s="2" t="s">
        <v>52</v>
      </c>
      <c r="E2773" s="4" t="s">
        <v>59</v>
      </c>
      <c r="F2773" t="s">
        <v>80</v>
      </c>
      <c r="G2773">
        <v>1188</v>
      </c>
      <c r="H2773">
        <v>74294</v>
      </c>
      <c r="I2773">
        <v>48</v>
      </c>
      <c r="J2773">
        <v>13417</v>
      </c>
      <c r="K2773">
        <v>3342</v>
      </c>
      <c r="L2773">
        <v>21</v>
      </c>
      <c r="M2773">
        <v>5</v>
      </c>
      <c r="N2773" t="s">
        <v>48</v>
      </c>
      <c r="O2773" t="s">
        <v>80</v>
      </c>
    </row>
    <row r="2774" spans="1:15" x14ac:dyDescent="0.3">
      <c r="A2774" s="7">
        <v>20061</v>
      </c>
      <c r="B2774" s="6" t="s">
        <v>5606</v>
      </c>
      <c r="C2774" t="s">
        <v>5607</v>
      </c>
      <c r="D2774" s="2" t="s">
        <v>64</v>
      </c>
      <c r="E2774" s="4" t="s">
        <v>46</v>
      </c>
      <c r="F2774" t="s">
        <v>76</v>
      </c>
      <c r="G2774">
        <v>1060</v>
      </c>
      <c r="H2774">
        <v>82168</v>
      </c>
      <c r="I2774">
        <v>7</v>
      </c>
      <c r="J2774">
        <v>1559</v>
      </c>
      <c r="K2774">
        <v>15882</v>
      </c>
      <c r="L2774">
        <v>82</v>
      </c>
      <c r="M2774">
        <v>1</v>
      </c>
      <c r="N2774" t="s">
        <v>32</v>
      </c>
      <c r="O2774" t="s">
        <v>76</v>
      </c>
    </row>
    <row r="2775" spans="1:15" x14ac:dyDescent="0.3">
      <c r="A2775" s="7">
        <v>20062</v>
      </c>
      <c r="B2775" s="6" t="s">
        <v>5608</v>
      </c>
      <c r="C2775" t="s">
        <v>5609</v>
      </c>
      <c r="D2775" s="2" t="s">
        <v>58</v>
      </c>
      <c r="E2775" s="4" t="s">
        <v>59</v>
      </c>
      <c r="F2775" t="s">
        <v>60</v>
      </c>
      <c r="G2775">
        <v>104</v>
      </c>
      <c r="H2775">
        <v>25835</v>
      </c>
      <c r="I2775">
        <v>20</v>
      </c>
      <c r="J2775">
        <v>1476</v>
      </c>
      <c r="K2775">
        <v>26880</v>
      </c>
      <c r="L2775">
        <v>95</v>
      </c>
      <c r="M2775">
        <v>2</v>
      </c>
      <c r="N2775" t="s">
        <v>61</v>
      </c>
      <c r="O2775" t="s">
        <v>60</v>
      </c>
    </row>
    <row r="2776" spans="1:15" x14ac:dyDescent="0.3">
      <c r="A2776" s="7">
        <v>20063</v>
      </c>
      <c r="B2776" s="6" t="s">
        <v>5610</v>
      </c>
      <c r="C2776" t="s">
        <v>5611</v>
      </c>
      <c r="D2776" s="2" t="s">
        <v>58</v>
      </c>
      <c r="E2776" s="4" t="s">
        <v>46</v>
      </c>
      <c r="F2776" t="s">
        <v>60</v>
      </c>
      <c r="G2776">
        <v>65</v>
      </c>
      <c r="H2776">
        <v>77431</v>
      </c>
      <c r="I2776">
        <v>11</v>
      </c>
      <c r="J2776">
        <v>1273</v>
      </c>
      <c r="K2776">
        <v>25525</v>
      </c>
      <c r="L2776">
        <v>90</v>
      </c>
      <c r="M2776">
        <v>1</v>
      </c>
      <c r="N2776" t="s">
        <v>61</v>
      </c>
      <c r="O2776" t="s">
        <v>60</v>
      </c>
    </row>
    <row r="2777" spans="1:15" x14ac:dyDescent="0.3">
      <c r="A2777" s="7">
        <v>20064</v>
      </c>
      <c r="B2777" s="6" t="s">
        <v>5612</v>
      </c>
      <c r="C2777" t="s">
        <v>5613</v>
      </c>
      <c r="D2777" s="2" t="s">
        <v>52</v>
      </c>
      <c r="E2777" s="4" t="s">
        <v>46</v>
      </c>
      <c r="F2777" t="s">
        <v>76</v>
      </c>
      <c r="G2777">
        <v>1253</v>
      </c>
      <c r="H2777">
        <v>15227</v>
      </c>
      <c r="I2777">
        <v>5</v>
      </c>
      <c r="J2777">
        <v>1686</v>
      </c>
      <c r="K2777">
        <v>14816</v>
      </c>
      <c r="L2777">
        <v>77</v>
      </c>
      <c r="M2777">
        <v>2</v>
      </c>
      <c r="N2777" t="s">
        <v>48</v>
      </c>
      <c r="O2777" t="s">
        <v>76</v>
      </c>
    </row>
    <row r="2778" spans="1:15" x14ac:dyDescent="0.3">
      <c r="A2778" s="7">
        <v>20065</v>
      </c>
      <c r="B2778" s="6" t="s">
        <v>5614</v>
      </c>
      <c r="C2778" t="s">
        <v>5615</v>
      </c>
      <c r="D2778" s="2" t="s">
        <v>58</v>
      </c>
      <c r="E2778" s="4" t="s">
        <v>46</v>
      </c>
      <c r="F2778" t="s">
        <v>60</v>
      </c>
      <c r="G2778">
        <v>93</v>
      </c>
      <c r="H2778">
        <v>79413</v>
      </c>
      <c r="I2778">
        <v>13</v>
      </c>
      <c r="J2778">
        <v>462</v>
      </c>
      <c r="K2778">
        <v>20892</v>
      </c>
      <c r="L2778">
        <v>79</v>
      </c>
      <c r="M2778">
        <v>1</v>
      </c>
      <c r="N2778" t="s">
        <v>61</v>
      </c>
      <c r="O2778" t="s">
        <v>60</v>
      </c>
    </row>
    <row r="2779" spans="1:15" x14ac:dyDescent="0.3">
      <c r="A2779" s="7">
        <v>20066</v>
      </c>
      <c r="B2779" s="6" t="s">
        <v>5616</v>
      </c>
      <c r="C2779" t="s">
        <v>5617</v>
      </c>
      <c r="D2779" s="2" t="s">
        <v>58</v>
      </c>
      <c r="E2779" s="4" t="s">
        <v>59</v>
      </c>
      <c r="F2779" t="s">
        <v>60</v>
      </c>
      <c r="G2779">
        <v>114</v>
      </c>
      <c r="H2779">
        <v>88293</v>
      </c>
      <c r="I2779">
        <v>17</v>
      </c>
      <c r="J2779">
        <v>1487</v>
      </c>
      <c r="K2779">
        <v>29752</v>
      </c>
      <c r="L2779">
        <v>89</v>
      </c>
      <c r="M2779">
        <v>2</v>
      </c>
      <c r="N2779" t="s">
        <v>48</v>
      </c>
      <c r="O2779" t="s">
        <v>60</v>
      </c>
    </row>
    <row r="2780" spans="1:15" x14ac:dyDescent="0.3">
      <c r="A2780" s="7">
        <v>20067</v>
      </c>
      <c r="B2780" s="6" t="s">
        <v>5618</v>
      </c>
      <c r="C2780" t="s">
        <v>5619</v>
      </c>
      <c r="D2780" s="2" t="s">
        <v>64</v>
      </c>
      <c r="E2780" s="4" t="s">
        <v>59</v>
      </c>
      <c r="F2780" t="s">
        <v>60</v>
      </c>
      <c r="G2780">
        <v>649</v>
      </c>
      <c r="H2780">
        <v>85077</v>
      </c>
      <c r="I2780">
        <v>9</v>
      </c>
      <c r="J2780">
        <v>1628</v>
      </c>
      <c r="K2780">
        <v>28307</v>
      </c>
      <c r="L2780">
        <v>92</v>
      </c>
      <c r="M2780">
        <v>2</v>
      </c>
      <c r="N2780" t="s">
        <v>48</v>
      </c>
      <c r="O2780" t="s">
        <v>60</v>
      </c>
    </row>
    <row r="2781" spans="1:15" x14ac:dyDescent="0.3">
      <c r="A2781" s="7">
        <v>20068</v>
      </c>
      <c r="B2781" s="6" t="s">
        <v>5620</v>
      </c>
      <c r="C2781" t="s">
        <v>5621</v>
      </c>
      <c r="D2781" s="2" t="s">
        <v>45</v>
      </c>
      <c r="E2781" s="4" t="s">
        <v>46</v>
      </c>
      <c r="F2781" t="s">
        <v>47</v>
      </c>
      <c r="G2781">
        <v>298</v>
      </c>
      <c r="H2781">
        <v>12381</v>
      </c>
      <c r="I2781">
        <v>15</v>
      </c>
      <c r="J2781">
        <v>5793</v>
      </c>
      <c r="K2781">
        <v>9356</v>
      </c>
      <c r="L2781">
        <v>69</v>
      </c>
      <c r="M2781">
        <v>1</v>
      </c>
      <c r="N2781" t="s">
        <v>37</v>
      </c>
      <c r="O2781" t="s">
        <v>49</v>
      </c>
    </row>
    <row r="2782" spans="1:15" x14ac:dyDescent="0.3">
      <c r="A2782" s="7">
        <v>20069</v>
      </c>
      <c r="B2782" s="6" t="s">
        <v>5622</v>
      </c>
      <c r="C2782" t="s">
        <v>5623</v>
      </c>
      <c r="D2782" s="2" t="s">
        <v>52</v>
      </c>
      <c r="E2782" s="4" t="s">
        <v>59</v>
      </c>
      <c r="F2782" t="s">
        <v>80</v>
      </c>
      <c r="G2782">
        <v>3808</v>
      </c>
      <c r="H2782">
        <v>41484</v>
      </c>
      <c r="I2782">
        <v>48</v>
      </c>
      <c r="J2782">
        <v>38796</v>
      </c>
      <c r="K2782">
        <v>3884</v>
      </c>
      <c r="L2782">
        <v>15</v>
      </c>
      <c r="M2782">
        <v>5</v>
      </c>
      <c r="N2782" t="s">
        <v>48</v>
      </c>
      <c r="O2782" t="s">
        <v>80</v>
      </c>
    </row>
    <row r="2783" spans="1:15" x14ac:dyDescent="0.3">
      <c r="A2783" s="7">
        <v>20070</v>
      </c>
      <c r="B2783" s="6" t="s">
        <v>5624</v>
      </c>
      <c r="C2783" t="s">
        <v>5625</v>
      </c>
      <c r="D2783" s="2" t="s">
        <v>52</v>
      </c>
      <c r="E2783" s="4" t="s">
        <v>46</v>
      </c>
      <c r="F2783" t="s">
        <v>80</v>
      </c>
      <c r="G2783">
        <v>4233</v>
      </c>
      <c r="H2783">
        <v>74807</v>
      </c>
      <c r="I2783">
        <v>55</v>
      </c>
      <c r="J2783">
        <v>36677</v>
      </c>
      <c r="K2783">
        <v>3201</v>
      </c>
      <c r="L2783">
        <v>17</v>
      </c>
      <c r="M2783">
        <v>4</v>
      </c>
      <c r="N2783" t="s">
        <v>48</v>
      </c>
      <c r="O2783" t="s">
        <v>80</v>
      </c>
    </row>
    <row r="2784" spans="1:15" x14ac:dyDescent="0.3">
      <c r="A2784" s="7">
        <v>20071</v>
      </c>
      <c r="B2784" s="6" t="s">
        <v>5626</v>
      </c>
      <c r="C2784" t="s">
        <v>5627</v>
      </c>
      <c r="D2784" s="2" t="s">
        <v>58</v>
      </c>
      <c r="E2784" s="4" t="s">
        <v>46</v>
      </c>
      <c r="F2784" t="s">
        <v>67</v>
      </c>
      <c r="G2784">
        <v>233</v>
      </c>
      <c r="H2784">
        <v>61671</v>
      </c>
      <c r="I2784">
        <v>15</v>
      </c>
      <c r="J2784">
        <v>2753</v>
      </c>
      <c r="K2784">
        <v>14428</v>
      </c>
      <c r="L2784">
        <v>48</v>
      </c>
      <c r="M2784">
        <v>1</v>
      </c>
      <c r="N2784" t="s">
        <v>48</v>
      </c>
      <c r="O2784" t="s">
        <v>47</v>
      </c>
    </row>
    <row r="2785" spans="1:15" x14ac:dyDescent="0.3">
      <c r="A2785" s="7">
        <v>20072</v>
      </c>
      <c r="B2785" s="6" t="s">
        <v>5628</v>
      </c>
      <c r="C2785" t="s">
        <v>5629</v>
      </c>
      <c r="D2785" s="2" t="s">
        <v>52</v>
      </c>
      <c r="E2785" s="4" t="s">
        <v>46</v>
      </c>
      <c r="F2785" t="s">
        <v>80</v>
      </c>
      <c r="G2785">
        <v>4469</v>
      </c>
      <c r="H2785">
        <v>32768</v>
      </c>
      <c r="I2785">
        <v>44</v>
      </c>
      <c r="J2785">
        <v>14533</v>
      </c>
      <c r="K2785">
        <v>1826</v>
      </c>
      <c r="L2785">
        <v>14</v>
      </c>
      <c r="M2785">
        <v>6</v>
      </c>
      <c r="N2785" t="s">
        <v>48</v>
      </c>
      <c r="O2785" t="s">
        <v>47</v>
      </c>
    </row>
    <row r="2786" spans="1:15" x14ac:dyDescent="0.3">
      <c r="A2786" s="7">
        <v>20073</v>
      </c>
      <c r="B2786" s="6" t="s">
        <v>5630</v>
      </c>
      <c r="C2786" t="s">
        <v>5631</v>
      </c>
      <c r="D2786" s="2" t="s">
        <v>58</v>
      </c>
      <c r="E2786" s="4" t="s">
        <v>46</v>
      </c>
      <c r="F2786" t="s">
        <v>60</v>
      </c>
      <c r="G2786">
        <v>147</v>
      </c>
      <c r="H2786">
        <v>30135</v>
      </c>
      <c r="I2786">
        <v>2</v>
      </c>
      <c r="J2786">
        <v>360</v>
      </c>
      <c r="K2786">
        <v>25945</v>
      </c>
      <c r="L2786">
        <v>96</v>
      </c>
      <c r="M2786">
        <v>1</v>
      </c>
      <c r="N2786" t="s">
        <v>48</v>
      </c>
      <c r="O2786" t="s">
        <v>60</v>
      </c>
    </row>
    <row r="2787" spans="1:15" x14ac:dyDescent="0.3">
      <c r="A2787" s="7">
        <v>20074</v>
      </c>
      <c r="B2787" s="6" t="s">
        <v>5632</v>
      </c>
      <c r="C2787" t="s">
        <v>5633</v>
      </c>
      <c r="D2787" s="2" t="s">
        <v>52</v>
      </c>
      <c r="E2787" s="4" t="s">
        <v>46</v>
      </c>
      <c r="F2787" t="s">
        <v>76</v>
      </c>
      <c r="G2787">
        <v>3358</v>
      </c>
      <c r="H2787">
        <v>62711</v>
      </c>
      <c r="I2787">
        <v>22</v>
      </c>
      <c r="J2787">
        <v>2209</v>
      </c>
      <c r="K2787">
        <v>10401</v>
      </c>
      <c r="L2787">
        <v>83</v>
      </c>
      <c r="M2787">
        <v>1</v>
      </c>
      <c r="N2787" t="s">
        <v>37</v>
      </c>
      <c r="O2787" t="s">
        <v>76</v>
      </c>
    </row>
    <row r="2788" spans="1:15" x14ac:dyDescent="0.3">
      <c r="A2788" s="7">
        <v>20075</v>
      </c>
      <c r="B2788" s="6" t="s">
        <v>5634</v>
      </c>
      <c r="C2788" t="s">
        <v>5635</v>
      </c>
      <c r="D2788" s="2" t="s">
        <v>52</v>
      </c>
      <c r="E2788" s="4" t="s">
        <v>59</v>
      </c>
      <c r="F2788" t="s">
        <v>54</v>
      </c>
      <c r="G2788">
        <v>2391</v>
      </c>
      <c r="H2788">
        <v>79107</v>
      </c>
      <c r="I2788">
        <v>30</v>
      </c>
      <c r="J2788">
        <v>32525</v>
      </c>
      <c r="K2788">
        <v>3209</v>
      </c>
      <c r="L2788">
        <v>22</v>
      </c>
      <c r="M2788">
        <v>6</v>
      </c>
      <c r="N2788" t="s">
        <v>48</v>
      </c>
      <c r="O2788" t="s">
        <v>55</v>
      </c>
    </row>
    <row r="2789" spans="1:15" x14ac:dyDescent="0.3">
      <c r="A2789" s="7">
        <v>20076</v>
      </c>
      <c r="B2789" s="6" t="s">
        <v>5636</v>
      </c>
      <c r="C2789" t="s">
        <v>5637</v>
      </c>
      <c r="D2789" s="2" t="s">
        <v>45</v>
      </c>
      <c r="E2789" s="4" t="s">
        <v>46</v>
      </c>
      <c r="F2789" t="s">
        <v>47</v>
      </c>
      <c r="G2789">
        <v>726</v>
      </c>
      <c r="H2789">
        <v>75321</v>
      </c>
      <c r="I2789">
        <v>13</v>
      </c>
      <c r="J2789">
        <v>6183</v>
      </c>
      <c r="K2789">
        <v>9788</v>
      </c>
      <c r="L2789">
        <v>56</v>
      </c>
      <c r="M2789">
        <v>1</v>
      </c>
      <c r="N2789" t="s">
        <v>48</v>
      </c>
      <c r="O2789" t="s">
        <v>47</v>
      </c>
    </row>
    <row r="2790" spans="1:15" x14ac:dyDescent="0.3">
      <c r="A2790" s="7">
        <v>20077</v>
      </c>
      <c r="B2790" s="6" t="s">
        <v>5638</v>
      </c>
      <c r="C2790" t="s">
        <v>5639</v>
      </c>
      <c r="D2790" s="2" t="s">
        <v>52</v>
      </c>
      <c r="E2790" s="4" t="s">
        <v>59</v>
      </c>
      <c r="F2790" t="s">
        <v>80</v>
      </c>
      <c r="G2790">
        <v>2549</v>
      </c>
      <c r="H2790">
        <v>72252</v>
      </c>
      <c r="I2790">
        <v>40</v>
      </c>
      <c r="J2790">
        <v>36629</v>
      </c>
      <c r="K2790">
        <v>3036</v>
      </c>
      <c r="L2790">
        <v>16</v>
      </c>
      <c r="M2790">
        <v>6</v>
      </c>
      <c r="N2790" t="s">
        <v>37</v>
      </c>
      <c r="O2790" t="s">
        <v>54</v>
      </c>
    </row>
    <row r="2791" spans="1:15" x14ac:dyDescent="0.3">
      <c r="A2791" s="7">
        <v>20078</v>
      </c>
      <c r="B2791" s="6" t="s">
        <v>5640</v>
      </c>
      <c r="C2791" t="s">
        <v>5641</v>
      </c>
      <c r="D2791" s="2" t="s">
        <v>70</v>
      </c>
      <c r="E2791" s="4" t="s">
        <v>46</v>
      </c>
      <c r="F2791" t="s">
        <v>67</v>
      </c>
      <c r="G2791">
        <v>368</v>
      </c>
      <c r="H2791">
        <v>81451</v>
      </c>
      <c r="I2791">
        <v>3</v>
      </c>
      <c r="J2791">
        <v>1809</v>
      </c>
      <c r="K2791">
        <v>16474</v>
      </c>
      <c r="L2791">
        <v>64</v>
      </c>
      <c r="M2791">
        <v>2</v>
      </c>
      <c r="N2791" t="s">
        <v>61</v>
      </c>
      <c r="O2791" t="s">
        <v>76</v>
      </c>
    </row>
    <row r="2792" spans="1:15" x14ac:dyDescent="0.3">
      <c r="A2792" s="7">
        <v>20079</v>
      </c>
      <c r="B2792" s="6" t="s">
        <v>5642</v>
      </c>
      <c r="C2792" t="s">
        <v>5643</v>
      </c>
      <c r="D2792" s="2" t="s">
        <v>52</v>
      </c>
      <c r="E2792" s="4" t="s">
        <v>46</v>
      </c>
      <c r="F2792" t="s">
        <v>76</v>
      </c>
      <c r="G2792">
        <v>1076</v>
      </c>
      <c r="H2792">
        <v>61790</v>
      </c>
      <c r="I2792">
        <v>20</v>
      </c>
      <c r="J2792">
        <v>1203</v>
      </c>
      <c r="K2792">
        <v>17122</v>
      </c>
      <c r="L2792">
        <v>76</v>
      </c>
      <c r="M2792">
        <v>3</v>
      </c>
      <c r="N2792" t="s">
        <v>37</v>
      </c>
      <c r="O2792" t="s">
        <v>76</v>
      </c>
    </row>
    <row r="2793" spans="1:15" x14ac:dyDescent="0.3">
      <c r="A2793" s="7">
        <v>20080</v>
      </c>
      <c r="B2793" s="6" t="s">
        <v>5644</v>
      </c>
      <c r="C2793" t="s">
        <v>5645</v>
      </c>
      <c r="D2793" s="2" t="s">
        <v>64</v>
      </c>
      <c r="E2793" s="4" t="s">
        <v>46</v>
      </c>
      <c r="F2793" t="s">
        <v>47</v>
      </c>
      <c r="G2793">
        <v>224</v>
      </c>
      <c r="H2793">
        <v>55285</v>
      </c>
      <c r="I2793">
        <v>7</v>
      </c>
      <c r="J2793">
        <v>5029</v>
      </c>
      <c r="K2793">
        <v>9297</v>
      </c>
      <c r="L2793">
        <v>62</v>
      </c>
      <c r="M2793">
        <v>1</v>
      </c>
      <c r="N2793" t="s">
        <v>48</v>
      </c>
      <c r="O2793" t="s">
        <v>49</v>
      </c>
    </row>
    <row r="2794" spans="1:15" x14ac:dyDescent="0.3">
      <c r="A2794" s="7">
        <v>20081</v>
      </c>
      <c r="B2794" s="6" t="s">
        <v>5646</v>
      </c>
      <c r="C2794" t="s">
        <v>5647</v>
      </c>
      <c r="D2794" s="2" t="s">
        <v>52</v>
      </c>
      <c r="E2794" s="4" t="s">
        <v>59</v>
      </c>
      <c r="F2794" t="s">
        <v>54</v>
      </c>
      <c r="G2794">
        <v>3017</v>
      </c>
      <c r="H2794">
        <v>61671</v>
      </c>
      <c r="I2794">
        <v>21</v>
      </c>
      <c r="J2794">
        <v>31399</v>
      </c>
      <c r="K2794">
        <v>3053</v>
      </c>
      <c r="L2794">
        <v>13</v>
      </c>
      <c r="M2794">
        <v>8</v>
      </c>
      <c r="N2794" t="s">
        <v>48</v>
      </c>
      <c r="O2794" t="s">
        <v>55</v>
      </c>
    </row>
    <row r="2795" spans="1:15" x14ac:dyDescent="0.3">
      <c r="A2795" s="7">
        <v>20082</v>
      </c>
      <c r="B2795" s="6" t="s">
        <v>5648</v>
      </c>
      <c r="C2795" t="s">
        <v>5649</v>
      </c>
      <c r="D2795" s="2" t="s">
        <v>52</v>
      </c>
      <c r="E2795" s="4" t="s">
        <v>59</v>
      </c>
      <c r="F2795" t="s">
        <v>80</v>
      </c>
      <c r="G2795">
        <v>4557</v>
      </c>
      <c r="H2795">
        <v>71295</v>
      </c>
      <c r="I2795">
        <v>55</v>
      </c>
      <c r="J2795">
        <v>43961</v>
      </c>
      <c r="K2795">
        <v>1716</v>
      </c>
      <c r="L2795">
        <v>22</v>
      </c>
      <c r="M2795">
        <v>5</v>
      </c>
      <c r="N2795" t="s">
        <v>48</v>
      </c>
      <c r="O2795" t="s">
        <v>47</v>
      </c>
    </row>
    <row r="2796" spans="1:15" x14ac:dyDescent="0.3">
      <c r="A2796" s="7">
        <v>20083</v>
      </c>
      <c r="B2796" s="6" t="s">
        <v>5650</v>
      </c>
      <c r="C2796" t="s">
        <v>5651</v>
      </c>
      <c r="D2796" s="2" t="s">
        <v>45</v>
      </c>
      <c r="E2796" s="4" t="s">
        <v>59</v>
      </c>
      <c r="F2796" t="s">
        <v>60</v>
      </c>
      <c r="G2796">
        <v>154</v>
      </c>
      <c r="H2796">
        <v>77195</v>
      </c>
      <c r="I2796">
        <v>12</v>
      </c>
      <c r="J2796">
        <v>832</v>
      </c>
      <c r="K2796">
        <v>16255</v>
      </c>
      <c r="L2796">
        <v>99</v>
      </c>
      <c r="M2796">
        <v>2</v>
      </c>
      <c r="N2796" t="s">
        <v>32</v>
      </c>
      <c r="O2796" t="s">
        <v>60</v>
      </c>
    </row>
    <row r="2797" spans="1:15" x14ac:dyDescent="0.3">
      <c r="A2797" s="7">
        <v>20084</v>
      </c>
      <c r="B2797" s="6" t="s">
        <v>5652</v>
      </c>
      <c r="C2797" t="s">
        <v>5653</v>
      </c>
      <c r="D2797" s="2" t="s">
        <v>52</v>
      </c>
      <c r="E2797" s="4" t="s">
        <v>46</v>
      </c>
      <c r="F2797" t="s">
        <v>80</v>
      </c>
      <c r="G2797">
        <v>4803</v>
      </c>
      <c r="H2797">
        <v>50753</v>
      </c>
      <c r="I2797">
        <v>49</v>
      </c>
      <c r="J2797">
        <v>24693</v>
      </c>
      <c r="K2797">
        <v>3132</v>
      </c>
      <c r="L2797">
        <v>22</v>
      </c>
      <c r="M2797">
        <v>4</v>
      </c>
      <c r="N2797" t="s">
        <v>48</v>
      </c>
      <c r="O2797" t="s">
        <v>80</v>
      </c>
    </row>
    <row r="2798" spans="1:15" x14ac:dyDescent="0.3">
      <c r="A2798" s="7">
        <v>20085</v>
      </c>
      <c r="B2798" s="6" t="s">
        <v>5654</v>
      </c>
      <c r="C2798" t="s">
        <v>5655</v>
      </c>
      <c r="D2798" s="2" t="s">
        <v>52</v>
      </c>
      <c r="E2798" s="4" t="s">
        <v>46</v>
      </c>
      <c r="F2798" t="s">
        <v>47</v>
      </c>
      <c r="G2798">
        <v>960</v>
      </c>
      <c r="H2798">
        <v>20443</v>
      </c>
      <c r="I2798">
        <v>12</v>
      </c>
      <c r="J2798">
        <v>5039</v>
      </c>
      <c r="K2798">
        <v>10687</v>
      </c>
      <c r="L2798">
        <v>53</v>
      </c>
      <c r="M2798">
        <v>1</v>
      </c>
      <c r="N2798" t="s">
        <v>61</v>
      </c>
      <c r="O2798" t="s">
        <v>49</v>
      </c>
    </row>
    <row r="2799" spans="1:15" x14ac:dyDescent="0.3">
      <c r="A2799" s="7">
        <v>20086</v>
      </c>
      <c r="B2799" s="6" t="s">
        <v>5656</v>
      </c>
      <c r="C2799" t="s">
        <v>5657</v>
      </c>
      <c r="D2799" s="2" t="s">
        <v>64</v>
      </c>
      <c r="E2799" s="4" t="s">
        <v>59</v>
      </c>
      <c r="F2799" t="s">
        <v>60</v>
      </c>
      <c r="G2799">
        <v>854</v>
      </c>
      <c r="H2799">
        <v>63793</v>
      </c>
      <c r="I2799">
        <v>16</v>
      </c>
      <c r="J2799">
        <v>1547</v>
      </c>
      <c r="K2799">
        <v>12709</v>
      </c>
      <c r="L2799">
        <v>84</v>
      </c>
      <c r="M2799">
        <v>1</v>
      </c>
      <c r="N2799" t="s">
        <v>48</v>
      </c>
      <c r="O2799" t="s">
        <v>60</v>
      </c>
    </row>
    <row r="2800" spans="1:15" x14ac:dyDescent="0.3">
      <c r="A2800" s="7">
        <v>20087</v>
      </c>
      <c r="B2800" s="6" t="s">
        <v>5658</v>
      </c>
      <c r="C2800" t="s">
        <v>5659</v>
      </c>
      <c r="D2800" s="2" t="s">
        <v>58</v>
      </c>
      <c r="E2800" s="4" t="s">
        <v>46</v>
      </c>
      <c r="F2800" t="s">
        <v>60</v>
      </c>
      <c r="G2800">
        <v>172</v>
      </c>
      <c r="H2800">
        <v>50922</v>
      </c>
      <c r="I2800">
        <v>4</v>
      </c>
      <c r="J2800">
        <v>764</v>
      </c>
      <c r="K2800">
        <v>18476</v>
      </c>
      <c r="L2800">
        <v>96</v>
      </c>
      <c r="M2800">
        <v>1</v>
      </c>
      <c r="N2800" t="s">
        <v>61</v>
      </c>
      <c r="O2800" t="s">
        <v>76</v>
      </c>
    </row>
    <row r="2801" spans="1:15" x14ac:dyDescent="0.3">
      <c r="A2801" s="7">
        <v>20088</v>
      </c>
      <c r="B2801" s="6" t="s">
        <v>5660</v>
      </c>
      <c r="C2801" t="s">
        <v>5661</v>
      </c>
      <c r="D2801" s="2" t="s">
        <v>52</v>
      </c>
      <c r="E2801" s="4" t="s">
        <v>46</v>
      </c>
      <c r="F2801" t="s">
        <v>80</v>
      </c>
      <c r="G2801">
        <v>4466</v>
      </c>
      <c r="H2801">
        <v>36917</v>
      </c>
      <c r="I2801">
        <v>36</v>
      </c>
      <c r="J2801">
        <v>14447</v>
      </c>
      <c r="K2801">
        <v>1986</v>
      </c>
      <c r="L2801">
        <v>16</v>
      </c>
      <c r="M2801">
        <v>5</v>
      </c>
      <c r="N2801" t="s">
        <v>37</v>
      </c>
      <c r="O2801" t="s">
        <v>54</v>
      </c>
    </row>
    <row r="2802" spans="1:15" x14ac:dyDescent="0.3">
      <c r="A2802" s="7">
        <v>20089</v>
      </c>
      <c r="B2802" s="6" t="s">
        <v>5662</v>
      </c>
      <c r="C2802" t="s">
        <v>5663</v>
      </c>
      <c r="D2802" s="2" t="s">
        <v>58</v>
      </c>
      <c r="E2802" s="4" t="s">
        <v>59</v>
      </c>
      <c r="F2802" t="s">
        <v>60</v>
      </c>
      <c r="G2802">
        <v>178</v>
      </c>
      <c r="H2802">
        <v>72871</v>
      </c>
      <c r="I2802">
        <v>9</v>
      </c>
      <c r="J2802">
        <v>1491</v>
      </c>
      <c r="K2802">
        <v>15764</v>
      </c>
      <c r="L2802">
        <v>84</v>
      </c>
      <c r="M2802">
        <v>2</v>
      </c>
      <c r="N2802" t="s">
        <v>48</v>
      </c>
      <c r="O2802" t="s">
        <v>60</v>
      </c>
    </row>
    <row r="2803" spans="1:15" x14ac:dyDescent="0.3">
      <c r="A2803" s="7">
        <v>20090</v>
      </c>
      <c r="B2803" s="6" t="s">
        <v>5664</v>
      </c>
      <c r="C2803" t="s">
        <v>5665</v>
      </c>
      <c r="D2803" s="2" t="s">
        <v>52</v>
      </c>
      <c r="E2803" s="4" t="s">
        <v>46</v>
      </c>
      <c r="F2803" t="s">
        <v>80</v>
      </c>
      <c r="G2803">
        <v>2609</v>
      </c>
      <c r="H2803">
        <v>80680</v>
      </c>
      <c r="I2803">
        <v>52</v>
      </c>
      <c r="J2803">
        <v>37268</v>
      </c>
      <c r="K2803">
        <v>1467</v>
      </c>
      <c r="L2803">
        <v>21</v>
      </c>
      <c r="M2803">
        <v>3</v>
      </c>
      <c r="N2803" t="s">
        <v>48</v>
      </c>
      <c r="O2803" t="s">
        <v>80</v>
      </c>
    </row>
    <row r="2804" spans="1:15" x14ac:dyDescent="0.3">
      <c r="A2804" s="7">
        <v>20091</v>
      </c>
      <c r="B2804" s="6" t="s">
        <v>5666</v>
      </c>
      <c r="C2804" t="s">
        <v>5667</v>
      </c>
      <c r="D2804" s="2" t="s">
        <v>52</v>
      </c>
      <c r="E2804" s="4" t="s">
        <v>53</v>
      </c>
      <c r="F2804" t="s">
        <v>54</v>
      </c>
      <c r="G2804">
        <v>2143</v>
      </c>
      <c r="H2804">
        <v>31409</v>
      </c>
      <c r="I2804">
        <v>25</v>
      </c>
      <c r="J2804">
        <v>12927</v>
      </c>
      <c r="K2804">
        <v>2185</v>
      </c>
      <c r="L2804">
        <v>14</v>
      </c>
      <c r="M2804">
        <v>4</v>
      </c>
      <c r="N2804" t="s">
        <v>37</v>
      </c>
      <c r="O2804" t="s">
        <v>49</v>
      </c>
    </row>
    <row r="2805" spans="1:15" x14ac:dyDescent="0.3">
      <c r="A2805" s="7">
        <v>20092</v>
      </c>
      <c r="B2805" s="6" t="s">
        <v>5668</v>
      </c>
      <c r="C2805" t="s">
        <v>5669</v>
      </c>
      <c r="D2805" s="2" t="s">
        <v>58</v>
      </c>
      <c r="E2805" s="4" t="s">
        <v>46</v>
      </c>
      <c r="F2805" t="s">
        <v>67</v>
      </c>
      <c r="G2805">
        <v>227</v>
      </c>
      <c r="H2805">
        <v>53824</v>
      </c>
      <c r="I2805">
        <v>10</v>
      </c>
      <c r="J2805">
        <v>3165</v>
      </c>
      <c r="K2805">
        <v>14650</v>
      </c>
      <c r="L2805">
        <v>49</v>
      </c>
      <c r="M2805">
        <v>2</v>
      </c>
      <c r="N2805" t="s">
        <v>48</v>
      </c>
      <c r="O2805" t="s">
        <v>73</v>
      </c>
    </row>
    <row r="2806" spans="1:15" x14ac:dyDescent="0.3">
      <c r="A2806" s="7">
        <v>20093</v>
      </c>
      <c r="B2806" s="6" t="s">
        <v>5670</v>
      </c>
      <c r="C2806" t="s">
        <v>5671</v>
      </c>
      <c r="D2806" s="2" t="s">
        <v>64</v>
      </c>
      <c r="E2806" s="4" t="s">
        <v>59</v>
      </c>
      <c r="F2806" t="s">
        <v>60</v>
      </c>
      <c r="G2806">
        <v>139</v>
      </c>
      <c r="H2806">
        <v>82642</v>
      </c>
      <c r="I2806">
        <v>2</v>
      </c>
      <c r="J2806">
        <v>856</v>
      </c>
      <c r="K2806">
        <v>16196</v>
      </c>
      <c r="L2806">
        <v>89</v>
      </c>
      <c r="M2806">
        <v>1</v>
      </c>
      <c r="N2806" t="s">
        <v>48</v>
      </c>
      <c r="O2806" t="s">
        <v>60</v>
      </c>
    </row>
    <row r="2807" spans="1:15" x14ac:dyDescent="0.3">
      <c r="A2807" s="7">
        <v>20094</v>
      </c>
      <c r="B2807" s="6" t="s">
        <v>5672</v>
      </c>
      <c r="C2807" t="s">
        <v>5673</v>
      </c>
      <c r="D2807" s="2" t="s">
        <v>58</v>
      </c>
      <c r="E2807" s="4" t="s">
        <v>59</v>
      </c>
      <c r="F2807" t="s">
        <v>60</v>
      </c>
      <c r="G2807">
        <v>109</v>
      </c>
      <c r="H2807">
        <v>55403</v>
      </c>
      <c r="I2807">
        <v>11</v>
      </c>
      <c r="J2807">
        <v>463</v>
      </c>
      <c r="K2807">
        <v>12524</v>
      </c>
      <c r="L2807">
        <v>77</v>
      </c>
      <c r="M2807">
        <v>2</v>
      </c>
      <c r="N2807" t="s">
        <v>32</v>
      </c>
      <c r="O2807" t="s">
        <v>60</v>
      </c>
    </row>
    <row r="2808" spans="1:15" x14ac:dyDescent="0.3">
      <c r="A2808" s="7">
        <v>20095</v>
      </c>
      <c r="B2808" s="6" t="s">
        <v>5674</v>
      </c>
      <c r="C2808" t="s">
        <v>5675</v>
      </c>
      <c r="D2808" s="2" t="s">
        <v>58</v>
      </c>
      <c r="E2808" s="4" t="s">
        <v>59</v>
      </c>
      <c r="F2808" t="s">
        <v>60</v>
      </c>
      <c r="G2808">
        <v>86</v>
      </c>
      <c r="H2808">
        <v>14627</v>
      </c>
      <c r="I2808">
        <v>17</v>
      </c>
      <c r="J2808">
        <v>898</v>
      </c>
      <c r="K2808">
        <v>26024</v>
      </c>
      <c r="L2808">
        <v>95</v>
      </c>
      <c r="M2808">
        <v>1</v>
      </c>
      <c r="N2808" t="s">
        <v>61</v>
      </c>
      <c r="O2808" t="s">
        <v>60</v>
      </c>
    </row>
    <row r="2809" spans="1:15" x14ac:dyDescent="0.3">
      <c r="A2809" s="7">
        <v>20096</v>
      </c>
      <c r="B2809" s="6" t="s">
        <v>5676</v>
      </c>
      <c r="C2809" t="s">
        <v>5677</v>
      </c>
      <c r="D2809" s="2" t="s">
        <v>52</v>
      </c>
      <c r="E2809" s="4" t="s">
        <v>59</v>
      </c>
      <c r="F2809" t="s">
        <v>80</v>
      </c>
      <c r="G2809">
        <v>3782</v>
      </c>
      <c r="H2809">
        <v>14117</v>
      </c>
      <c r="I2809">
        <v>45</v>
      </c>
      <c r="J2809">
        <v>37271</v>
      </c>
      <c r="K2809">
        <v>2673</v>
      </c>
      <c r="L2809">
        <v>11</v>
      </c>
      <c r="M2809">
        <v>6</v>
      </c>
      <c r="N2809" t="s">
        <v>37</v>
      </c>
      <c r="O2809" t="s">
        <v>54</v>
      </c>
    </row>
    <row r="2810" spans="1:15" x14ac:dyDescent="0.3">
      <c r="A2810" s="7">
        <v>20097</v>
      </c>
      <c r="B2810" s="6" t="s">
        <v>5678</v>
      </c>
      <c r="C2810" t="s">
        <v>5679</v>
      </c>
      <c r="D2810" s="2" t="s">
        <v>52</v>
      </c>
      <c r="E2810" s="4" t="s">
        <v>46</v>
      </c>
      <c r="F2810" t="s">
        <v>76</v>
      </c>
      <c r="G2810">
        <v>2904</v>
      </c>
      <c r="H2810">
        <v>15390</v>
      </c>
      <c r="I2810">
        <v>24</v>
      </c>
      <c r="J2810">
        <v>2373</v>
      </c>
      <c r="K2810">
        <v>22864</v>
      </c>
      <c r="L2810">
        <v>78</v>
      </c>
      <c r="M2810">
        <v>2</v>
      </c>
      <c r="N2810" t="s">
        <v>48</v>
      </c>
      <c r="O2810" t="s">
        <v>47</v>
      </c>
    </row>
    <row r="2811" spans="1:15" x14ac:dyDescent="0.3">
      <c r="A2811" s="7">
        <v>20098</v>
      </c>
      <c r="B2811" s="6" t="s">
        <v>5680</v>
      </c>
      <c r="C2811" t="s">
        <v>5681</v>
      </c>
      <c r="D2811" s="2" t="s">
        <v>58</v>
      </c>
      <c r="E2811" s="4" t="s">
        <v>59</v>
      </c>
      <c r="F2811" t="s">
        <v>60</v>
      </c>
      <c r="G2811">
        <v>61</v>
      </c>
      <c r="H2811">
        <v>10419</v>
      </c>
      <c r="I2811">
        <v>16</v>
      </c>
      <c r="J2811">
        <v>1054</v>
      </c>
      <c r="K2811">
        <v>29258</v>
      </c>
      <c r="L2811">
        <v>83</v>
      </c>
      <c r="M2811">
        <v>2</v>
      </c>
      <c r="N2811" t="s">
        <v>32</v>
      </c>
      <c r="O2811" t="s">
        <v>60</v>
      </c>
    </row>
    <row r="2812" spans="1:15" x14ac:dyDescent="0.3">
      <c r="A2812" s="7">
        <v>20099</v>
      </c>
      <c r="B2812" s="6" t="s">
        <v>5682</v>
      </c>
      <c r="C2812" t="s">
        <v>5683</v>
      </c>
      <c r="D2812" s="2" t="s">
        <v>52</v>
      </c>
      <c r="E2812" s="4" t="s">
        <v>46</v>
      </c>
      <c r="F2812" t="s">
        <v>67</v>
      </c>
      <c r="G2812">
        <v>1317</v>
      </c>
      <c r="H2812">
        <v>75849</v>
      </c>
      <c r="I2812">
        <v>2</v>
      </c>
      <c r="J2812">
        <v>1904</v>
      </c>
      <c r="K2812">
        <v>12186</v>
      </c>
      <c r="L2812">
        <v>52</v>
      </c>
      <c r="M2812">
        <v>3</v>
      </c>
      <c r="N2812" t="s">
        <v>48</v>
      </c>
      <c r="O2812" t="s">
        <v>47</v>
      </c>
    </row>
    <row r="2813" spans="1:15" x14ac:dyDescent="0.3">
      <c r="A2813" s="7">
        <v>20100</v>
      </c>
      <c r="B2813" s="6" t="s">
        <v>5684</v>
      </c>
      <c r="C2813" t="s">
        <v>5685</v>
      </c>
      <c r="D2813" s="2" t="s">
        <v>64</v>
      </c>
      <c r="E2813" s="4" t="s">
        <v>46</v>
      </c>
      <c r="F2813" t="s">
        <v>76</v>
      </c>
      <c r="G2813">
        <v>796</v>
      </c>
      <c r="H2813">
        <v>24661</v>
      </c>
      <c r="I2813">
        <v>11</v>
      </c>
      <c r="J2813">
        <v>1695</v>
      </c>
      <c r="K2813">
        <v>12866</v>
      </c>
      <c r="L2813">
        <v>74</v>
      </c>
      <c r="M2813">
        <v>1</v>
      </c>
      <c r="N2813" t="s">
        <v>32</v>
      </c>
      <c r="O2813" t="s">
        <v>76</v>
      </c>
    </row>
    <row r="2814" spans="1:15" x14ac:dyDescent="0.3">
      <c r="A2814" s="7">
        <v>20101</v>
      </c>
      <c r="B2814" s="6" t="s">
        <v>5686</v>
      </c>
      <c r="C2814" t="s">
        <v>5687</v>
      </c>
      <c r="D2814" s="2" t="s">
        <v>79</v>
      </c>
      <c r="E2814" s="4" t="s">
        <v>46</v>
      </c>
      <c r="F2814" t="s">
        <v>67</v>
      </c>
      <c r="G2814">
        <v>1615</v>
      </c>
      <c r="H2814">
        <v>70610</v>
      </c>
      <c r="I2814">
        <v>7</v>
      </c>
      <c r="J2814">
        <v>5572</v>
      </c>
      <c r="K2814">
        <v>9820</v>
      </c>
      <c r="L2814">
        <v>40</v>
      </c>
      <c r="M2814">
        <v>3</v>
      </c>
      <c r="N2814" t="s">
        <v>48</v>
      </c>
      <c r="O2814" t="s">
        <v>73</v>
      </c>
    </row>
    <row r="2815" spans="1:15" x14ac:dyDescent="0.3">
      <c r="A2815" s="7">
        <v>20102</v>
      </c>
      <c r="B2815" s="6" t="s">
        <v>5688</v>
      </c>
      <c r="C2815" t="s">
        <v>5689</v>
      </c>
      <c r="D2815" s="2" t="s">
        <v>45</v>
      </c>
      <c r="E2815" s="4" t="s">
        <v>59</v>
      </c>
      <c r="F2815" t="s">
        <v>60</v>
      </c>
      <c r="G2815">
        <v>145</v>
      </c>
      <c r="H2815">
        <v>30254</v>
      </c>
      <c r="I2815">
        <v>19</v>
      </c>
      <c r="J2815">
        <v>1523</v>
      </c>
      <c r="K2815">
        <v>12485</v>
      </c>
      <c r="L2815">
        <v>97</v>
      </c>
      <c r="M2815">
        <v>1</v>
      </c>
      <c r="N2815" t="s">
        <v>32</v>
      </c>
      <c r="O2815" t="s">
        <v>60</v>
      </c>
    </row>
    <row r="2816" spans="1:15" x14ac:dyDescent="0.3">
      <c r="A2816" s="7">
        <v>20103</v>
      </c>
      <c r="B2816" s="6" t="s">
        <v>5690</v>
      </c>
      <c r="C2816" t="s">
        <v>5691</v>
      </c>
      <c r="D2816" s="2" t="s">
        <v>58</v>
      </c>
      <c r="E2816" s="4" t="s">
        <v>59</v>
      </c>
      <c r="F2816" t="s">
        <v>60</v>
      </c>
      <c r="G2816">
        <v>159</v>
      </c>
      <c r="H2816">
        <v>34169</v>
      </c>
      <c r="I2816">
        <v>17</v>
      </c>
      <c r="J2816">
        <v>208</v>
      </c>
      <c r="K2816">
        <v>12135</v>
      </c>
      <c r="L2816">
        <v>100</v>
      </c>
      <c r="M2816">
        <v>1</v>
      </c>
      <c r="N2816" t="s">
        <v>32</v>
      </c>
      <c r="O2816" t="s">
        <v>60</v>
      </c>
    </row>
    <row r="2817" spans="1:15" x14ac:dyDescent="0.3">
      <c r="A2817" s="7">
        <v>20104</v>
      </c>
      <c r="B2817" s="6" t="s">
        <v>5692</v>
      </c>
      <c r="C2817" t="s">
        <v>5693</v>
      </c>
      <c r="D2817" s="2" t="s">
        <v>79</v>
      </c>
      <c r="E2817" s="4" t="s">
        <v>59</v>
      </c>
      <c r="F2817" t="s">
        <v>60</v>
      </c>
      <c r="G2817">
        <v>958</v>
      </c>
      <c r="H2817">
        <v>46835</v>
      </c>
      <c r="I2817">
        <v>8</v>
      </c>
      <c r="J2817">
        <v>291</v>
      </c>
      <c r="K2817">
        <v>12645</v>
      </c>
      <c r="L2817">
        <v>96</v>
      </c>
      <c r="M2817">
        <v>2</v>
      </c>
      <c r="N2817" t="s">
        <v>48</v>
      </c>
      <c r="O2817" t="s">
        <v>60</v>
      </c>
    </row>
    <row r="2818" spans="1:15" x14ac:dyDescent="0.3">
      <c r="A2818" s="7">
        <v>20105</v>
      </c>
      <c r="B2818" s="6" t="s">
        <v>5694</v>
      </c>
      <c r="C2818" t="s">
        <v>5695</v>
      </c>
      <c r="D2818" s="2" t="s">
        <v>64</v>
      </c>
      <c r="E2818" s="4" t="s">
        <v>46</v>
      </c>
      <c r="F2818" t="s">
        <v>67</v>
      </c>
      <c r="G2818">
        <v>225</v>
      </c>
      <c r="H2818">
        <v>80482</v>
      </c>
      <c r="I2818">
        <v>7</v>
      </c>
      <c r="J2818">
        <v>1588</v>
      </c>
      <c r="K2818">
        <v>18130</v>
      </c>
      <c r="L2818">
        <v>53</v>
      </c>
      <c r="M2818">
        <v>3</v>
      </c>
      <c r="N2818" t="s">
        <v>61</v>
      </c>
      <c r="O2818" t="s">
        <v>76</v>
      </c>
    </row>
    <row r="2819" spans="1:15" x14ac:dyDescent="0.3">
      <c r="A2819" s="7">
        <v>20106</v>
      </c>
      <c r="B2819" s="6" t="s">
        <v>5696</v>
      </c>
      <c r="C2819" t="s">
        <v>5697</v>
      </c>
      <c r="D2819" s="2" t="s">
        <v>52</v>
      </c>
      <c r="E2819" s="4" t="s">
        <v>46</v>
      </c>
      <c r="F2819" t="s">
        <v>47</v>
      </c>
      <c r="G2819">
        <v>802</v>
      </c>
      <c r="H2819">
        <v>34776</v>
      </c>
      <c r="I2819">
        <v>18</v>
      </c>
      <c r="J2819">
        <v>5383</v>
      </c>
      <c r="K2819">
        <v>9053</v>
      </c>
      <c r="L2819">
        <v>66</v>
      </c>
      <c r="M2819">
        <v>0</v>
      </c>
      <c r="N2819" t="s">
        <v>48</v>
      </c>
      <c r="O2819" t="s">
        <v>49</v>
      </c>
    </row>
    <row r="2820" spans="1:15" x14ac:dyDescent="0.3">
      <c r="A2820" s="7">
        <v>20107</v>
      </c>
      <c r="B2820" s="6" t="s">
        <v>5698</v>
      </c>
      <c r="C2820" t="s">
        <v>5699</v>
      </c>
      <c r="D2820" s="2" t="s">
        <v>52</v>
      </c>
      <c r="E2820" s="4" t="s">
        <v>46</v>
      </c>
      <c r="F2820" t="s">
        <v>80</v>
      </c>
      <c r="G2820">
        <v>3780</v>
      </c>
      <c r="H2820">
        <v>65059</v>
      </c>
      <c r="I2820">
        <v>46</v>
      </c>
      <c r="J2820">
        <v>27700</v>
      </c>
      <c r="K2820">
        <v>2924</v>
      </c>
      <c r="L2820">
        <v>21</v>
      </c>
      <c r="M2820">
        <v>6</v>
      </c>
      <c r="N2820" t="s">
        <v>37</v>
      </c>
      <c r="O2820" t="s">
        <v>54</v>
      </c>
    </row>
    <row r="2821" spans="1:15" x14ac:dyDescent="0.3">
      <c r="A2821" s="7">
        <v>20108</v>
      </c>
      <c r="B2821" s="6" t="s">
        <v>5700</v>
      </c>
      <c r="C2821" t="s">
        <v>5701</v>
      </c>
      <c r="D2821" s="2" t="s">
        <v>64</v>
      </c>
      <c r="E2821" s="4" t="s">
        <v>46</v>
      </c>
      <c r="F2821" t="s">
        <v>60</v>
      </c>
      <c r="G2821">
        <v>133</v>
      </c>
      <c r="H2821">
        <v>38328</v>
      </c>
      <c r="I2821">
        <v>11</v>
      </c>
      <c r="J2821">
        <v>1135</v>
      </c>
      <c r="K2821">
        <v>27493</v>
      </c>
      <c r="L2821">
        <v>95</v>
      </c>
      <c r="M2821">
        <v>2</v>
      </c>
      <c r="N2821" t="s">
        <v>61</v>
      </c>
      <c r="O2821" t="s">
        <v>60</v>
      </c>
    </row>
    <row r="2822" spans="1:15" x14ac:dyDescent="0.3">
      <c r="A2822" s="7">
        <v>20109</v>
      </c>
      <c r="B2822" s="6" t="s">
        <v>5702</v>
      </c>
      <c r="C2822" t="s">
        <v>5703</v>
      </c>
      <c r="D2822" s="2" t="s">
        <v>45</v>
      </c>
      <c r="E2822" s="4" t="s">
        <v>46</v>
      </c>
      <c r="F2822" t="s">
        <v>60</v>
      </c>
      <c r="G2822">
        <v>966</v>
      </c>
      <c r="H2822">
        <v>21687</v>
      </c>
      <c r="I2822">
        <v>13</v>
      </c>
      <c r="J2822">
        <v>714</v>
      </c>
      <c r="K2822">
        <v>29537</v>
      </c>
      <c r="L2822">
        <v>91</v>
      </c>
      <c r="M2822">
        <v>2</v>
      </c>
      <c r="N2822" t="s">
        <v>48</v>
      </c>
      <c r="O2822" t="s">
        <v>60</v>
      </c>
    </row>
    <row r="2823" spans="1:15" x14ac:dyDescent="0.3">
      <c r="A2823" s="7">
        <v>20110</v>
      </c>
      <c r="B2823" s="6" t="s">
        <v>5704</v>
      </c>
      <c r="C2823" t="s">
        <v>5705</v>
      </c>
      <c r="D2823" s="2" t="s">
        <v>52</v>
      </c>
      <c r="E2823" s="4" t="s">
        <v>46</v>
      </c>
      <c r="F2823" t="s">
        <v>80</v>
      </c>
      <c r="G2823">
        <v>4281</v>
      </c>
      <c r="H2823">
        <v>78691</v>
      </c>
      <c r="I2823">
        <v>32</v>
      </c>
      <c r="J2823">
        <v>10767</v>
      </c>
      <c r="K2823">
        <v>1447</v>
      </c>
      <c r="L2823">
        <v>18</v>
      </c>
      <c r="M2823">
        <v>6</v>
      </c>
      <c r="N2823" t="s">
        <v>48</v>
      </c>
      <c r="O2823" t="s">
        <v>54</v>
      </c>
    </row>
    <row r="2824" spans="1:15" x14ac:dyDescent="0.3">
      <c r="A2824" s="7">
        <v>20111</v>
      </c>
      <c r="B2824" s="6" t="s">
        <v>5706</v>
      </c>
      <c r="C2824" t="s">
        <v>5707</v>
      </c>
      <c r="D2824" s="2" t="s">
        <v>45</v>
      </c>
      <c r="E2824" s="4" t="s">
        <v>46</v>
      </c>
      <c r="F2824" t="s">
        <v>67</v>
      </c>
      <c r="G2824">
        <v>237</v>
      </c>
      <c r="H2824">
        <v>21687</v>
      </c>
      <c r="I2824">
        <v>8</v>
      </c>
      <c r="J2824">
        <v>4799</v>
      </c>
      <c r="K2824">
        <v>13353</v>
      </c>
      <c r="L2824">
        <v>56</v>
      </c>
      <c r="M2824">
        <v>2</v>
      </c>
      <c r="N2824" t="s">
        <v>37</v>
      </c>
      <c r="O2824" t="s">
        <v>73</v>
      </c>
    </row>
    <row r="2825" spans="1:15" x14ac:dyDescent="0.3">
      <c r="A2825" s="7">
        <v>20112</v>
      </c>
      <c r="B2825" s="6" t="s">
        <v>5708</v>
      </c>
      <c r="C2825" t="s">
        <v>5709</v>
      </c>
      <c r="D2825" s="2" t="s">
        <v>64</v>
      </c>
      <c r="E2825" s="4" t="s">
        <v>46</v>
      </c>
      <c r="F2825" t="s">
        <v>76</v>
      </c>
      <c r="G2825">
        <v>1196</v>
      </c>
      <c r="H2825">
        <v>67363</v>
      </c>
      <c r="I2825">
        <v>22</v>
      </c>
      <c r="J2825">
        <v>1154</v>
      </c>
      <c r="K2825">
        <v>13574</v>
      </c>
      <c r="L2825">
        <v>82</v>
      </c>
      <c r="M2825">
        <v>3</v>
      </c>
      <c r="N2825" t="s">
        <v>32</v>
      </c>
      <c r="O2825" t="s">
        <v>76</v>
      </c>
    </row>
    <row r="2826" spans="1:15" x14ac:dyDescent="0.3">
      <c r="A2826" s="7">
        <v>20113</v>
      </c>
      <c r="B2826" s="6" t="s">
        <v>5710</v>
      </c>
      <c r="C2826" t="s">
        <v>5711</v>
      </c>
      <c r="D2826" s="2" t="s">
        <v>70</v>
      </c>
      <c r="E2826" s="4" t="s">
        <v>59</v>
      </c>
      <c r="F2826" t="s">
        <v>60</v>
      </c>
      <c r="G2826">
        <v>67</v>
      </c>
      <c r="H2826">
        <v>19487</v>
      </c>
      <c r="I2826">
        <v>12</v>
      </c>
      <c r="J2826">
        <v>339</v>
      </c>
      <c r="K2826">
        <v>13428</v>
      </c>
      <c r="L2826">
        <v>96</v>
      </c>
      <c r="M2826">
        <v>1</v>
      </c>
      <c r="N2826" t="s">
        <v>48</v>
      </c>
      <c r="O2826" t="s">
        <v>60</v>
      </c>
    </row>
    <row r="2827" spans="1:15" x14ac:dyDescent="0.3">
      <c r="A2827" s="7">
        <v>20114</v>
      </c>
      <c r="B2827" s="6" t="s">
        <v>5712</v>
      </c>
      <c r="C2827" t="s">
        <v>5713</v>
      </c>
      <c r="D2827" s="2" t="s">
        <v>45</v>
      </c>
      <c r="E2827" s="4" t="s">
        <v>46</v>
      </c>
      <c r="F2827" t="s">
        <v>47</v>
      </c>
      <c r="G2827">
        <v>442</v>
      </c>
      <c r="H2827">
        <v>44365</v>
      </c>
      <c r="I2827">
        <v>5</v>
      </c>
      <c r="J2827">
        <v>1257</v>
      </c>
      <c r="K2827">
        <v>9840</v>
      </c>
      <c r="L2827">
        <v>56</v>
      </c>
      <c r="M2827">
        <v>1</v>
      </c>
      <c r="N2827" t="s">
        <v>37</v>
      </c>
      <c r="O2827" t="s">
        <v>73</v>
      </c>
    </row>
    <row r="2828" spans="1:15" x14ac:dyDescent="0.3">
      <c r="A2828" s="7">
        <v>20115</v>
      </c>
      <c r="B2828" s="6" t="s">
        <v>5714</v>
      </c>
      <c r="C2828" t="s">
        <v>5715</v>
      </c>
      <c r="D2828" s="2" t="s">
        <v>64</v>
      </c>
      <c r="E2828" s="4" t="s">
        <v>46</v>
      </c>
      <c r="F2828" t="s">
        <v>67</v>
      </c>
      <c r="G2828">
        <v>353</v>
      </c>
      <c r="H2828">
        <v>58661</v>
      </c>
      <c r="I2828">
        <v>7</v>
      </c>
      <c r="J2828">
        <v>4684</v>
      </c>
      <c r="K2828">
        <v>19789</v>
      </c>
      <c r="L2828">
        <v>40</v>
      </c>
      <c r="M2828">
        <v>3</v>
      </c>
      <c r="N2828" t="s">
        <v>48</v>
      </c>
      <c r="O2828" t="s">
        <v>73</v>
      </c>
    </row>
    <row r="2829" spans="1:15" x14ac:dyDescent="0.3">
      <c r="A2829" s="7">
        <v>20116</v>
      </c>
      <c r="B2829" s="6" t="s">
        <v>5716</v>
      </c>
      <c r="C2829" t="s">
        <v>5717</v>
      </c>
      <c r="D2829" s="2" t="s">
        <v>45</v>
      </c>
      <c r="E2829" s="4" t="s">
        <v>46</v>
      </c>
      <c r="F2829" t="s">
        <v>47</v>
      </c>
      <c r="G2829">
        <v>831</v>
      </c>
      <c r="H2829">
        <v>72419</v>
      </c>
      <c r="I2829">
        <v>13</v>
      </c>
      <c r="J2829">
        <v>2982</v>
      </c>
      <c r="K2829">
        <v>9977</v>
      </c>
      <c r="L2829">
        <v>61</v>
      </c>
      <c r="M2829">
        <v>0</v>
      </c>
      <c r="N2829" t="s">
        <v>37</v>
      </c>
      <c r="O2829" t="s">
        <v>47</v>
      </c>
    </row>
    <row r="2830" spans="1:15" x14ac:dyDescent="0.3">
      <c r="A2830" s="7">
        <v>20117</v>
      </c>
      <c r="B2830" s="6" t="s">
        <v>5718</v>
      </c>
      <c r="C2830" t="s">
        <v>5719</v>
      </c>
      <c r="D2830" s="2" t="s">
        <v>52</v>
      </c>
      <c r="E2830" s="4" t="s">
        <v>46</v>
      </c>
      <c r="F2830" t="s">
        <v>80</v>
      </c>
      <c r="G2830">
        <v>3294</v>
      </c>
      <c r="H2830">
        <v>41745</v>
      </c>
      <c r="I2830">
        <v>41</v>
      </c>
      <c r="J2830">
        <v>10207</v>
      </c>
      <c r="K2830">
        <v>1693</v>
      </c>
      <c r="L2830">
        <v>12</v>
      </c>
      <c r="M2830">
        <v>6</v>
      </c>
      <c r="N2830" t="s">
        <v>48</v>
      </c>
      <c r="O2830" t="s">
        <v>80</v>
      </c>
    </row>
    <row r="2831" spans="1:15" x14ac:dyDescent="0.3">
      <c r="A2831" s="7">
        <v>20118</v>
      </c>
      <c r="B2831" s="6" t="s">
        <v>5720</v>
      </c>
      <c r="C2831" t="s">
        <v>5721</v>
      </c>
      <c r="D2831" s="2" t="s">
        <v>58</v>
      </c>
      <c r="E2831" s="4" t="s">
        <v>46</v>
      </c>
      <c r="F2831" t="s">
        <v>47</v>
      </c>
      <c r="G2831">
        <v>233</v>
      </c>
      <c r="H2831">
        <v>63793</v>
      </c>
      <c r="I2831">
        <v>12</v>
      </c>
      <c r="J2831">
        <v>3071</v>
      </c>
      <c r="K2831">
        <v>10582</v>
      </c>
      <c r="L2831">
        <v>65</v>
      </c>
      <c r="M2831">
        <v>0</v>
      </c>
      <c r="N2831" t="s">
        <v>48</v>
      </c>
      <c r="O2831" t="s">
        <v>47</v>
      </c>
    </row>
    <row r="2832" spans="1:15" x14ac:dyDescent="0.3">
      <c r="A2832" s="7">
        <v>20119</v>
      </c>
      <c r="B2832" s="6" t="s">
        <v>5722</v>
      </c>
      <c r="C2832" t="s">
        <v>5723</v>
      </c>
      <c r="D2832" s="2" t="s">
        <v>58</v>
      </c>
      <c r="E2832" s="4" t="s">
        <v>46</v>
      </c>
      <c r="F2832" t="s">
        <v>47</v>
      </c>
      <c r="G2832">
        <v>243</v>
      </c>
      <c r="H2832">
        <v>73585</v>
      </c>
      <c r="I2832">
        <v>14</v>
      </c>
      <c r="J2832">
        <v>4190</v>
      </c>
      <c r="K2832">
        <v>10096</v>
      </c>
      <c r="L2832">
        <v>64</v>
      </c>
      <c r="M2832">
        <v>0</v>
      </c>
      <c r="N2832" t="s">
        <v>32</v>
      </c>
      <c r="O2832" t="s">
        <v>76</v>
      </c>
    </row>
    <row r="2833" spans="1:15" x14ac:dyDescent="0.3">
      <c r="A2833" s="7">
        <v>20120</v>
      </c>
      <c r="B2833" s="6" t="s">
        <v>5724</v>
      </c>
      <c r="C2833" t="s">
        <v>5725</v>
      </c>
      <c r="D2833" s="2" t="s">
        <v>58</v>
      </c>
      <c r="E2833" s="4" t="s">
        <v>46</v>
      </c>
      <c r="F2833" t="s">
        <v>67</v>
      </c>
      <c r="G2833">
        <v>202</v>
      </c>
      <c r="H2833">
        <v>25034</v>
      </c>
      <c r="I2833">
        <v>4</v>
      </c>
      <c r="J2833">
        <v>3071</v>
      </c>
      <c r="K2833">
        <v>18906</v>
      </c>
      <c r="L2833">
        <v>40</v>
      </c>
      <c r="M2833">
        <v>3</v>
      </c>
      <c r="N2833" t="s">
        <v>37</v>
      </c>
      <c r="O2833" t="s">
        <v>47</v>
      </c>
    </row>
    <row r="2834" spans="1:15" x14ac:dyDescent="0.3">
      <c r="A2834" s="7">
        <v>20121</v>
      </c>
      <c r="B2834" s="6" t="s">
        <v>5726</v>
      </c>
      <c r="C2834" t="s">
        <v>5727</v>
      </c>
      <c r="D2834" s="2" t="s">
        <v>52</v>
      </c>
      <c r="E2834" s="4" t="s">
        <v>59</v>
      </c>
      <c r="F2834" t="s">
        <v>80</v>
      </c>
      <c r="G2834">
        <v>4248</v>
      </c>
      <c r="H2834">
        <v>22179</v>
      </c>
      <c r="I2834">
        <v>39</v>
      </c>
      <c r="J2834">
        <v>22367</v>
      </c>
      <c r="K2834">
        <v>4270</v>
      </c>
      <c r="L2834">
        <v>19</v>
      </c>
      <c r="M2834">
        <v>4</v>
      </c>
      <c r="N2834" t="s">
        <v>48</v>
      </c>
      <c r="O2834" t="s">
        <v>54</v>
      </c>
    </row>
    <row r="2835" spans="1:15" x14ac:dyDescent="0.3">
      <c r="A2835" s="7">
        <v>20122</v>
      </c>
      <c r="B2835" s="6" t="s">
        <v>5728</v>
      </c>
      <c r="C2835" t="s">
        <v>5729</v>
      </c>
      <c r="D2835" s="2" t="s">
        <v>45</v>
      </c>
      <c r="E2835" s="4" t="s">
        <v>46</v>
      </c>
      <c r="F2835" t="s">
        <v>67</v>
      </c>
      <c r="G2835">
        <v>552</v>
      </c>
      <c r="H2835">
        <v>78395</v>
      </c>
      <c r="I2835">
        <v>12</v>
      </c>
      <c r="J2835">
        <v>4975</v>
      </c>
      <c r="K2835">
        <v>11830</v>
      </c>
      <c r="L2835">
        <v>45</v>
      </c>
      <c r="M2835">
        <v>3</v>
      </c>
      <c r="N2835" t="s">
        <v>61</v>
      </c>
      <c r="O2835" t="s">
        <v>47</v>
      </c>
    </row>
    <row r="2836" spans="1:15" x14ac:dyDescent="0.3">
      <c r="A2836" s="7">
        <v>20123</v>
      </c>
      <c r="B2836" s="6" t="s">
        <v>5730</v>
      </c>
      <c r="C2836" t="s">
        <v>5731</v>
      </c>
      <c r="D2836" s="2" t="s">
        <v>58</v>
      </c>
      <c r="E2836" s="4" t="s">
        <v>46</v>
      </c>
      <c r="F2836" t="s">
        <v>67</v>
      </c>
      <c r="G2836">
        <v>238</v>
      </c>
      <c r="H2836">
        <v>63489</v>
      </c>
      <c r="I2836">
        <v>4</v>
      </c>
      <c r="J2836">
        <v>1823</v>
      </c>
      <c r="K2836">
        <v>9321</v>
      </c>
      <c r="L2836">
        <v>42</v>
      </c>
      <c r="M2836">
        <v>1</v>
      </c>
      <c r="N2836" t="s">
        <v>48</v>
      </c>
      <c r="O2836" t="s">
        <v>47</v>
      </c>
    </row>
    <row r="2837" spans="1:15" x14ac:dyDescent="0.3">
      <c r="A2837" s="7">
        <v>20124</v>
      </c>
      <c r="B2837" s="6" t="s">
        <v>5732</v>
      </c>
      <c r="C2837" t="s">
        <v>5733</v>
      </c>
      <c r="D2837" s="2" t="s">
        <v>70</v>
      </c>
      <c r="E2837" s="4" t="s">
        <v>46</v>
      </c>
      <c r="F2837" t="s">
        <v>60</v>
      </c>
      <c r="G2837">
        <v>389</v>
      </c>
      <c r="H2837">
        <v>11592</v>
      </c>
      <c r="I2837">
        <v>18</v>
      </c>
      <c r="J2837">
        <v>332</v>
      </c>
      <c r="K2837">
        <v>14362</v>
      </c>
      <c r="L2837">
        <v>89</v>
      </c>
      <c r="M2837">
        <v>1</v>
      </c>
      <c r="N2837" t="s">
        <v>32</v>
      </c>
      <c r="O2837" t="s">
        <v>60</v>
      </c>
    </row>
    <row r="2838" spans="1:15" x14ac:dyDescent="0.3">
      <c r="A2838" s="7">
        <v>20125</v>
      </c>
      <c r="B2838" s="6" t="s">
        <v>5734</v>
      </c>
      <c r="C2838" t="s">
        <v>5735</v>
      </c>
      <c r="D2838" s="2" t="s">
        <v>45</v>
      </c>
      <c r="E2838" s="4" t="s">
        <v>46</v>
      </c>
      <c r="F2838" t="s">
        <v>47</v>
      </c>
      <c r="G2838">
        <v>957</v>
      </c>
      <c r="H2838">
        <v>23995</v>
      </c>
      <c r="I2838">
        <v>15</v>
      </c>
      <c r="J2838">
        <v>7783</v>
      </c>
      <c r="K2838">
        <v>10878</v>
      </c>
      <c r="L2838">
        <v>50</v>
      </c>
      <c r="M2838">
        <v>0</v>
      </c>
      <c r="N2838" t="s">
        <v>48</v>
      </c>
      <c r="O2838" t="s">
        <v>47</v>
      </c>
    </row>
    <row r="2839" spans="1:15" x14ac:dyDescent="0.3">
      <c r="A2839" s="7">
        <v>20126</v>
      </c>
      <c r="B2839" s="6" t="s">
        <v>5736</v>
      </c>
      <c r="C2839" t="s">
        <v>5737</v>
      </c>
      <c r="D2839" s="2" t="s">
        <v>52</v>
      </c>
      <c r="E2839" s="4" t="s">
        <v>46</v>
      </c>
      <c r="F2839" t="s">
        <v>76</v>
      </c>
      <c r="G2839">
        <v>3714</v>
      </c>
      <c r="H2839">
        <v>17701</v>
      </c>
      <c r="I2839">
        <v>9</v>
      </c>
      <c r="J2839">
        <v>2059</v>
      </c>
      <c r="K2839">
        <v>11933</v>
      </c>
      <c r="L2839">
        <v>60</v>
      </c>
      <c r="M2839">
        <v>2</v>
      </c>
      <c r="N2839" t="s">
        <v>32</v>
      </c>
      <c r="O2839" t="s">
        <v>49</v>
      </c>
    </row>
    <row r="2840" spans="1:15" x14ac:dyDescent="0.3">
      <c r="A2840" s="7">
        <v>20127</v>
      </c>
      <c r="B2840" s="6" t="s">
        <v>5738</v>
      </c>
      <c r="C2840" t="s">
        <v>5739</v>
      </c>
      <c r="D2840" s="2" t="s">
        <v>64</v>
      </c>
      <c r="E2840" s="4" t="s">
        <v>59</v>
      </c>
      <c r="F2840" t="s">
        <v>80</v>
      </c>
      <c r="G2840">
        <v>1197</v>
      </c>
      <c r="H2840">
        <v>59427</v>
      </c>
      <c r="I2840">
        <v>59</v>
      </c>
      <c r="J2840">
        <v>27612</v>
      </c>
      <c r="K2840">
        <v>1715</v>
      </c>
      <c r="L2840">
        <v>18</v>
      </c>
      <c r="M2840">
        <v>3</v>
      </c>
      <c r="N2840" t="s">
        <v>37</v>
      </c>
      <c r="O2840" t="s">
        <v>47</v>
      </c>
    </row>
    <row r="2841" spans="1:15" x14ac:dyDescent="0.3">
      <c r="A2841" s="7">
        <v>20128</v>
      </c>
      <c r="B2841" s="6" t="s">
        <v>5740</v>
      </c>
      <c r="C2841" t="s">
        <v>5741</v>
      </c>
      <c r="D2841" s="2" t="s">
        <v>52</v>
      </c>
      <c r="E2841" s="4" t="s">
        <v>46</v>
      </c>
      <c r="F2841" t="s">
        <v>76</v>
      </c>
      <c r="G2841">
        <v>2053</v>
      </c>
      <c r="H2841">
        <v>44469</v>
      </c>
      <c r="I2841">
        <v>13</v>
      </c>
      <c r="J2841">
        <v>1910</v>
      </c>
      <c r="K2841">
        <v>20044</v>
      </c>
      <c r="L2841">
        <v>61</v>
      </c>
      <c r="M2841">
        <v>3</v>
      </c>
      <c r="N2841" t="s">
        <v>61</v>
      </c>
      <c r="O2841" t="s">
        <v>76</v>
      </c>
    </row>
    <row r="2842" spans="1:15" x14ac:dyDescent="0.3">
      <c r="A2842" s="7">
        <v>20129</v>
      </c>
      <c r="B2842" s="6" t="s">
        <v>5742</v>
      </c>
      <c r="C2842" t="s">
        <v>5743</v>
      </c>
      <c r="D2842" s="2" t="s">
        <v>58</v>
      </c>
      <c r="E2842" s="4" t="s">
        <v>59</v>
      </c>
      <c r="F2842" t="s">
        <v>60</v>
      </c>
      <c r="G2842">
        <v>195</v>
      </c>
      <c r="H2842">
        <v>86288</v>
      </c>
      <c r="I2842">
        <v>14</v>
      </c>
      <c r="J2842">
        <v>1215</v>
      </c>
      <c r="K2842">
        <v>23958</v>
      </c>
      <c r="L2842">
        <v>92</v>
      </c>
      <c r="M2842">
        <v>2</v>
      </c>
      <c r="N2842" t="s">
        <v>48</v>
      </c>
      <c r="O2842" t="s">
        <v>76</v>
      </c>
    </row>
    <row r="2843" spans="1:15" x14ac:dyDescent="0.3">
      <c r="A2843" s="7">
        <v>20130</v>
      </c>
      <c r="B2843" s="6" t="s">
        <v>5744</v>
      </c>
      <c r="C2843" t="s">
        <v>5745</v>
      </c>
      <c r="D2843" s="2" t="s">
        <v>52</v>
      </c>
      <c r="E2843" s="4" t="s">
        <v>46</v>
      </c>
      <c r="F2843" t="s">
        <v>76</v>
      </c>
      <c r="G2843">
        <v>1292</v>
      </c>
      <c r="H2843">
        <v>78533</v>
      </c>
      <c r="I2843">
        <v>22</v>
      </c>
      <c r="J2843">
        <v>1601</v>
      </c>
      <c r="K2843">
        <v>17935</v>
      </c>
      <c r="L2843">
        <v>55</v>
      </c>
      <c r="M2843">
        <v>3</v>
      </c>
      <c r="N2843" t="s">
        <v>48</v>
      </c>
      <c r="O2843" t="s">
        <v>49</v>
      </c>
    </row>
    <row r="2844" spans="1:15" x14ac:dyDescent="0.3">
      <c r="A2844" s="7">
        <v>20131</v>
      </c>
      <c r="B2844" s="6" t="s">
        <v>5746</v>
      </c>
      <c r="C2844" t="s">
        <v>5747</v>
      </c>
      <c r="D2844" s="2" t="s">
        <v>64</v>
      </c>
      <c r="E2844" s="4" t="s">
        <v>46</v>
      </c>
      <c r="F2844" t="s">
        <v>76</v>
      </c>
      <c r="G2844">
        <v>1144</v>
      </c>
      <c r="H2844">
        <v>24661</v>
      </c>
      <c r="I2844">
        <v>11</v>
      </c>
      <c r="J2844">
        <v>1129</v>
      </c>
      <c r="K2844">
        <v>15713</v>
      </c>
      <c r="L2844">
        <v>55</v>
      </c>
      <c r="M2844">
        <v>1</v>
      </c>
      <c r="N2844" t="s">
        <v>48</v>
      </c>
      <c r="O2844" t="s">
        <v>76</v>
      </c>
    </row>
    <row r="2845" spans="1:15" x14ac:dyDescent="0.3">
      <c r="A2845" s="7">
        <v>20132</v>
      </c>
      <c r="B2845" s="6" t="s">
        <v>5748</v>
      </c>
      <c r="C2845" t="s">
        <v>5749</v>
      </c>
      <c r="D2845" s="2" t="s">
        <v>52</v>
      </c>
      <c r="E2845" s="4" t="s">
        <v>46</v>
      </c>
      <c r="F2845" t="s">
        <v>76</v>
      </c>
      <c r="G2845">
        <v>2872</v>
      </c>
      <c r="H2845">
        <v>83893</v>
      </c>
      <c r="I2845">
        <v>1</v>
      </c>
      <c r="J2845">
        <v>2166</v>
      </c>
      <c r="K2845">
        <v>21963</v>
      </c>
      <c r="L2845">
        <v>79</v>
      </c>
      <c r="M2845">
        <v>2</v>
      </c>
      <c r="N2845" t="s">
        <v>32</v>
      </c>
      <c r="O2845" t="s">
        <v>47</v>
      </c>
    </row>
    <row r="2846" spans="1:15" x14ac:dyDescent="0.3">
      <c r="A2846" s="7">
        <v>20133</v>
      </c>
      <c r="B2846" s="6" t="s">
        <v>5750</v>
      </c>
      <c r="C2846" t="s">
        <v>5751</v>
      </c>
      <c r="D2846" s="2" t="s">
        <v>45</v>
      </c>
      <c r="E2846" s="4" t="s">
        <v>46</v>
      </c>
      <c r="F2846" t="s">
        <v>67</v>
      </c>
      <c r="G2846">
        <v>280</v>
      </c>
      <c r="H2846">
        <v>49817</v>
      </c>
      <c r="I2846">
        <v>2</v>
      </c>
      <c r="J2846">
        <v>3051</v>
      </c>
      <c r="K2846">
        <v>10085</v>
      </c>
      <c r="L2846">
        <v>55</v>
      </c>
      <c r="M2846">
        <v>2</v>
      </c>
      <c r="N2846" t="s">
        <v>32</v>
      </c>
      <c r="O2846" t="s">
        <v>47</v>
      </c>
    </row>
    <row r="2847" spans="1:15" x14ac:dyDescent="0.3">
      <c r="A2847" s="7">
        <v>20134</v>
      </c>
      <c r="B2847" s="6" t="s">
        <v>5752</v>
      </c>
      <c r="C2847" t="s">
        <v>5753</v>
      </c>
      <c r="D2847" s="2" t="s">
        <v>52</v>
      </c>
      <c r="E2847" s="4" t="s">
        <v>53</v>
      </c>
      <c r="F2847" t="s">
        <v>54</v>
      </c>
      <c r="G2847">
        <v>2062</v>
      </c>
      <c r="H2847">
        <v>83893</v>
      </c>
      <c r="I2847">
        <v>24</v>
      </c>
      <c r="J2847">
        <v>25133</v>
      </c>
      <c r="K2847">
        <v>2725</v>
      </c>
      <c r="L2847">
        <v>13</v>
      </c>
      <c r="M2847">
        <v>7</v>
      </c>
      <c r="N2847" t="s">
        <v>48</v>
      </c>
      <c r="O2847" t="s">
        <v>55</v>
      </c>
    </row>
    <row r="2848" spans="1:15" x14ac:dyDescent="0.3">
      <c r="A2848" s="7">
        <v>20135</v>
      </c>
      <c r="B2848" s="6" t="s">
        <v>5754</v>
      </c>
      <c r="C2848" t="s">
        <v>5755</v>
      </c>
      <c r="D2848" s="2" t="s">
        <v>58</v>
      </c>
      <c r="E2848" s="4" t="s">
        <v>46</v>
      </c>
      <c r="F2848" t="s">
        <v>67</v>
      </c>
      <c r="G2848">
        <v>222</v>
      </c>
      <c r="H2848">
        <v>80282</v>
      </c>
      <c r="I2848">
        <v>11</v>
      </c>
      <c r="J2848">
        <v>4987</v>
      </c>
      <c r="K2848">
        <v>12383</v>
      </c>
      <c r="L2848">
        <v>45</v>
      </c>
      <c r="M2848">
        <v>2</v>
      </c>
      <c r="N2848" t="s">
        <v>48</v>
      </c>
      <c r="O2848" t="s">
        <v>47</v>
      </c>
    </row>
    <row r="2849" spans="1:15" x14ac:dyDescent="0.3">
      <c r="A2849" s="7">
        <v>20136</v>
      </c>
      <c r="B2849" s="6" t="s">
        <v>5756</v>
      </c>
      <c r="C2849" t="s">
        <v>5757</v>
      </c>
      <c r="D2849" s="2" t="s">
        <v>52</v>
      </c>
      <c r="E2849" s="4" t="s">
        <v>46</v>
      </c>
      <c r="F2849" t="s">
        <v>76</v>
      </c>
      <c r="G2849">
        <v>1763</v>
      </c>
      <c r="H2849">
        <v>40924</v>
      </c>
      <c r="I2849">
        <v>12</v>
      </c>
      <c r="J2849">
        <v>1976</v>
      </c>
      <c r="K2849">
        <v>18757</v>
      </c>
      <c r="L2849">
        <v>51</v>
      </c>
      <c r="M2849">
        <v>1</v>
      </c>
      <c r="N2849" t="s">
        <v>32</v>
      </c>
      <c r="O2849" t="s">
        <v>76</v>
      </c>
    </row>
    <row r="2850" spans="1:15" x14ac:dyDescent="0.3">
      <c r="A2850" s="7">
        <v>20137</v>
      </c>
      <c r="B2850" s="6" t="s">
        <v>5758</v>
      </c>
      <c r="C2850" t="s">
        <v>5759</v>
      </c>
      <c r="D2850" s="2" t="s">
        <v>52</v>
      </c>
      <c r="E2850" s="4" t="s">
        <v>46</v>
      </c>
      <c r="F2850" t="s">
        <v>76</v>
      </c>
      <c r="G2850">
        <v>2757</v>
      </c>
      <c r="H2850">
        <v>51537</v>
      </c>
      <c r="I2850">
        <v>7</v>
      </c>
      <c r="J2850">
        <v>2350</v>
      </c>
      <c r="K2850">
        <v>20500</v>
      </c>
      <c r="L2850">
        <v>65</v>
      </c>
      <c r="M2850">
        <v>1</v>
      </c>
      <c r="N2850" t="s">
        <v>48</v>
      </c>
      <c r="O2850" t="s">
        <v>76</v>
      </c>
    </row>
    <row r="2851" spans="1:15" x14ac:dyDescent="0.3">
      <c r="A2851" s="7">
        <v>20138</v>
      </c>
      <c r="B2851" s="6" t="s">
        <v>5760</v>
      </c>
      <c r="C2851" t="s">
        <v>5761</v>
      </c>
      <c r="D2851" s="2" t="s">
        <v>58</v>
      </c>
      <c r="E2851" s="4" t="s">
        <v>59</v>
      </c>
      <c r="F2851" t="s">
        <v>60</v>
      </c>
      <c r="G2851">
        <v>132</v>
      </c>
      <c r="H2851">
        <v>60018</v>
      </c>
      <c r="I2851">
        <v>11</v>
      </c>
      <c r="J2851">
        <v>240</v>
      </c>
      <c r="K2851">
        <v>26695</v>
      </c>
      <c r="L2851">
        <v>95</v>
      </c>
      <c r="M2851">
        <v>2</v>
      </c>
      <c r="N2851" t="s">
        <v>48</v>
      </c>
      <c r="O2851" t="s">
        <v>60</v>
      </c>
    </row>
    <row r="2852" spans="1:15" x14ac:dyDescent="0.3">
      <c r="A2852" s="7">
        <v>20139</v>
      </c>
      <c r="B2852" s="6" t="s">
        <v>5762</v>
      </c>
      <c r="C2852" t="s">
        <v>5763</v>
      </c>
      <c r="D2852" s="2" t="s">
        <v>70</v>
      </c>
      <c r="E2852" s="4" t="s">
        <v>46</v>
      </c>
      <c r="F2852" t="s">
        <v>47</v>
      </c>
      <c r="G2852">
        <v>235</v>
      </c>
      <c r="H2852">
        <v>20782</v>
      </c>
      <c r="I2852">
        <v>15</v>
      </c>
      <c r="J2852">
        <v>4764</v>
      </c>
      <c r="K2852">
        <v>9948</v>
      </c>
      <c r="L2852">
        <v>56</v>
      </c>
      <c r="M2852">
        <v>0</v>
      </c>
      <c r="N2852" t="s">
        <v>48</v>
      </c>
      <c r="O2852" t="s">
        <v>76</v>
      </c>
    </row>
    <row r="2853" spans="1:15" x14ac:dyDescent="0.3">
      <c r="A2853" s="7">
        <v>20140</v>
      </c>
      <c r="B2853" s="6" t="s">
        <v>5764</v>
      </c>
      <c r="C2853" t="s">
        <v>5765</v>
      </c>
      <c r="D2853" s="2" t="s">
        <v>58</v>
      </c>
      <c r="E2853" s="4" t="s">
        <v>46</v>
      </c>
      <c r="F2853" t="s">
        <v>47</v>
      </c>
      <c r="G2853">
        <v>247</v>
      </c>
      <c r="H2853">
        <v>65324</v>
      </c>
      <c r="I2853">
        <v>10</v>
      </c>
      <c r="J2853">
        <v>4749</v>
      </c>
      <c r="K2853">
        <v>9267</v>
      </c>
      <c r="L2853">
        <v>67</v>
      </c>
      <c r="M2853">
        <v>1</v>
      </c>
      <c r="N2853" t="s">
        <v>37</v>
      </c>
      <c r="O2853" t="s">
        <v>73</v>
      </c>
    </row>
    <row r="2854" spans="1:15" x14ac:dyDescent="0.3">
      <c r="A2854" s="7">
        <v>20141</v>
      </c>
      <c r="B2854" s="6" t="s">
        <v>5766</v>
      </c>
      <c r="C2854" t="s">
        <v>5767</v>
      </c>
      <c r="D2854" s="2" t="s">
        <v>52</v>
      </c>
      <c r="E2854" s="4" t="s">
        <v>59</v>
      </c>
      <c r="F2854" t="s">
        <v>80</v>
      </c>
      <c r="G2854">
        <v>4228</v>
      </c>
      <c r="H2854">
        <v>63086</v>
      </c>
      <c r="I2854">
        <v>37</v>
      </c>
      <c r="J2854">
        <v>39597</v>
      </c>
      <c r="K2854">
        <v>1715</v>
      </c>
      <c r="L2854">
        <v>17</v>
      </c>
      <c r="M2854">
        <v>6</v>
      </c>
      <c r="N2854" t="s">
        <v>48</v>
      </c>
      <c r="O2854" t="s">
        <v>47</v>
      </c>
    </row>
    <row r="2855" spans="1:15" x14ac:dyDescent="0.3">
      <c r="A2855" s="7">
        <v>20142</v>
      </c>
      <c r="B2855" s="6" t="s">
        <v>5768</v>
      </c>
      <c r="C2855" t="s">
        <v>5769</v>
      </c>
      <c r="D2855" s="2" t="s">
        <v>45</v>
      </c>
      <c r="E2855" s="4" t="s">
        <v>46</v>
      </c>
      <c r="F2855" t="s">
        <v>76</v>
      </c>
      <c r="G2855">
        <v>535</v>
      </c>
      <c r="H2855">
        <v>57641</v>
      </c>
      <c r="I2855">
        <v>24</v>
      </c>
      <c r="J2855">
        <v>1377</v>
      </c>
      <c r="K2855">
        <v>17583</v>
      </c>
      <c r="L2855">
        <v>72</v>
      </c>
      <c r="M2855">
        <v>1</v>
      </c>
      <c r="N2855" t="s">
        <v>48</v>
      </c>
      <c r="O2855" t="s">
        <v>76</v>
      </c>
    </row>
    <row r="2856" spans="1:15" x14ac:dyDescent="0.3">
      <c r="A2856" s="7">
        <v>20143</v>
      </c>
      <c r="B2856" s="6" t="s">
        <v>5770</v>
      </c>
      <c r="C2856" t="s">
        <v>5771</v>
      </c>
      <c r="D2856" s="2" t="s">
        <v>45</v>
      </c>
      <c r="E2856" s="4" t="s">
        <v>46</v>
      </c>
      <c r="F2856" t="s">
        <v>60</v>
      </c>
      <c r="G2856">
        <v>124</v>
      </c>
      <c r="H2856">
        <v>24719</v>
      </c>
      <c r="I2856">
        <v>9</v>
      </c>
      <c r="J2856">
        <v>1722</v>
      </c>
      <c r="K2856">
        <v>26767</v>
      </c>
      <c r="L2856">
        <v>79</v>
      </c>
      <c r="M2856">
        <v>1</v>
      </c>
      <c r="N2856" t="s">
        <v>32</v>
      </c>
      <c r="O2856" t="s">
        <v>60</v>
      </c>
    </row>
    <row r="2857" spans="1:15" x14ac:dyDescent="0.3">
      <c r="A2857" s="7">
        <v>20144</v>
      </c>
      <c r="B2857" s="6" t="s">
        <v>5772</v>
      </c>
      <c r="C2857" t="s">
        <v>5773</v>
      </c>
      <c r="D2857" s="2" t="s">
        <v>45</v>
      </c>
      <c r="E2857" s="4" t="s">
        <v>46</v>
      </c>
      <c r="F2857" t="s">
        <v>47</v>
      </c>
      <c r="G2857">
        <v>532</v>
      </c>
      <c r="H2857">
        <v>32980</v>
      </c>
      <c r="I2857">
        <v>18</v>
      </c>
      <c r="J2857">
        <v>5799</v>
      </c>
      <c r="K2857">
        <v>9931</v>
      </c>
      <c r="L2857">
        <v>50</v>
      </c>
      <c r="M2857">
        <v>0</v>
      </c>
      <c r="N2857" t="s">
        <v>48</v>
      </c>
      <c r="O2857" t="s">
        <v>73</v>
      </c>
    </row>
    <row r="2858" spans="1:15" x14ac:dyDescent="0.3">
      <c r="A2858" s="7">
        <v>20145</v>
      </c>
      <c r="B2858" s="6" t="s">
        <v>5774</v>
      </c>
      <c r="C2858" t="s">
        <v>5775</v>
      </c>
      <c r="D2858" s="2" t="s">
        <v>70</v>
      </c>
      <c r="E2858" s="4" t="s">
        <v>46</v>
      </c>
      <c r="F2858" t="s">
        <v>60</v>
      </c>
      <c r="G2858">
        <v>157</v>
      </c>
      <c r="H2858">
        <v>44469</v>
      </c>
      <c r="I2858">
        <v>19</v>
      </c>
      <c r="J2858">
        <v>1004</v>
      </c>
      <c r="K2858">
        <v>12806</v>
      </c>
      <c r="L2858">
        <v>88</v>
      </c>
      <c r="M2858">
        <v>1</v>
      </c>
      <c r="N2858" t="s">
        <v>48</v>
      </c>
      <c r="O2858" t="s">
        <v>60</v>
      </c>
    </row>
    <row r="2859" spans="1:15" x14ac:dyDescent="0.3">
      <c r="A2859" s="7">
        <v>20146</v>
      </c>
      <c r="B2859" s="6" t="s">
        <v>5776</v>
      </c>
      <c r="C2859" t="s">
        <v>5777</v>
      </c>
      <c r="D2859" s="2" t="s">
        <v>45</v>
      </c>
      <c r="E2859" s="4" t="s">
        <v>46</v>
      </c>
      <c r="F2859" t="s">
        <v>67</v>
      </c>
      <c r="G2859">
        <v>224</v>
      </c>
      <c r="H2859">
        <v>33529</v>
      </c>
      <c r="I2859">
        <v>10</v>
      </c>
      <c r="J2859">
        <v>3929</v>
      </c>
      <c r="K2859">
        <v>19079</v>
      </c>
      <c r="L2859">
        <v>50</v>
      </c>
      <c r="M2859">
        <v>1</v>
      </c>
      <c r="N2859" t="s">
        <v>37</v>
      </c>
      <c r="O2859" t="s">
        <v>49</v>
      </c>
    </row>
    <row r="2860" spans="1:15" x14ac:dyDescent="0.3">
      <c r="A2860" s="7">
        <v>20147</v>
      </c>
      <c r="B2860" s="6" t="s">
        <v>5778</v>
      </c>
      <c r="C2860" t="s">
        <v>5779</v>
      </c>
      <c r="D2860" s="2" t="s">
        <v>58</v>
      </c>
      <c r="E2860" s="4" t="s">
        <v>59</v>
      </c>
      <c r="F2860" t="s">
        <v>60</v>
      </c>
      <c r="G2860">
        <v>205</v>
      </c>
      <c r="H2860">
        <v>34169</v>
      </c>
      <c r="I2860">
        <v>4</v>
      </c>
      <c r="J2860">
        <v>784</v>
      </c>
      <c r="K2860">
        <v>24506</v>
      </c>
      <c r="L2860">
        <v>89</v>
      </c>
      <c r="M2860">
        <v>2</v>
      </c>
      <c r="N2860" t="s">
        <v>48</v>
      </c>
      <c r="O2860" t="s">
        <v>60</v>
      </c>
    </row>
    <row r="2861" spans="1:15" x14ac:dyDescent="0.3">
      <c r="A2861" s="7">
        <v>20148</v>
      </c>
      <c r="B2861" s="6" t="s">
        <v>5780</v>
      </c>
      <c r="C2861" t="s">
        <v>5781</v>
      </c>
      <c r="D2861" s="2" t="s">
        <v>52</v>
      </c>
      <c r="E2861" s="4" t="s">
        <v>59</v>
      </c>
      <c r="F2861" t="s">
        <v>80</v>
      </c>
      <c r="G2861">
        <v>1907</v>
      </c>
      <c r="H2861">
        <v>58661</v>
      </c>
      <c r="I2861">
        <v>59</v>
      </c>
      <c r="J2861">
        <v>3982</v>
      </c>
      <c r="K2861">
        <v>1191</v>
      </c>
      <c r="L2861">
        <v>16</v>
      </c>
      <c r="M2861">
        <v>6</v>
      </c>
      <c r="N2861" t="s">
        <v>48</v>
      </c>
      <c r="O2861" t="s">
        <v>80</v>
      </c>
    </row>
    <row r="2862" spans="1:15" x14ac:dyDescent="0.3">
      <c r="A2862" s="7">
        <v>20149</v>
      </c>
      <c r="B2862" s="6" t="s">
        <v>5782</v>
      </c>
      <c r="C2862" t="s">
        <v>5783</v>
      </c>
      <c r="D2862" s="2" t="s">
        <v>52</v>
      </c>
      <c r="E2862" s="4" t="s">
        <v>46</v>
      </c>
      <c r="F2862" t="s">
        <v>80</v>
      </c>
      <c r="G2862">
        <v>3240</v>
      </c>
      <c r="H2862">
        <v>81093</v>
      </c>
      <c r="I2862">
        <v>40</v>
      </c>
      <c r="J2862">
        <v>33665</v>
      </c>
      <c r="K2862">
        <v>1721</v>
      </c>
      <c r="L2862">
        <v>17</v>
      </c>
      <c r="M2862">
        <v>3</v>
      </c>
      <c r="N2862" t="s">
        <v>48</v>
      </c>
      <c r="O2862" t="s">
        <v>80</v>
      </c>
    </row>
    <row r="2863" spans="1:15" x14ac:dyDescent="0.3">
      <c r="A2863" s="7">
        <v>20150</v>
      </c>
      <c r="B2863" s="6" t="s">
        <v>5784</v>
      </c>
      <c r="C2863" t="s">
        <v>5785</v>
      </c>
      <c r="D2863" s="2" t="s">
        <v>58</v>
      </c>
      <c r="E2863" s="4" t="s">
        <v>59</v>
      </c>
      <c r="F2863" t="s">
        <v>60</v>
      </c>
      <c r="G2863">
        <v>206</v>
      </c>
      <c r="H2863">
        <v>81022</v>
      </c>
      <c r="I2863">
        <v>18</v>
      </c>
      <c r="J2863">
        <v>217</v>
      </c>
      <c r="K2863">
        <v>28307</v>
      </c>
      <c r="L2863">
        <v>100</v>
      </c>
      <c r="M2863">
        <v>2</v>
      </c>
      <c r="N2863" t="s">
        <v>61</v>
      </c>
      <c r="O2863" t="s">
        <v>60</v>
      </c>
    </row>
    <row r="2864" spans="1:15" x14ac:dyDescent="0.3">
      <c r="A2864" s="7">
        <v>20151</v>
      </c>
      <c r="B2864" s="6" t="s">
        <v>5786</v>
      </c>
      <c r="C2864" t="s">
        <v>5787</v>
      </c>
      <c r="D2864" s="2" t="s">
        <v>70</v>
      </c>
      <c r="E2864" s="4" t="s">
        <v>59</v>
      </c>
      <c r="F2864" t="s">
        <v>60</v>
      </c>
      <c r="G2864">
        <v>169</v>
      </c>
      <c r="H2864">
        <v>53158</v>
      </c>
      <c r="I2864">
        <v>4</v>
      </c>
      <c r="J2864">
        <v>537</v>
      </c>
      <c r="K2864">
        <v>20589</v>
      </c>
      <c r="L2864">
        <v>97</v>
      </c>
      <c r="M2864">
        <v>2</v>
      </c>
      <c r="N2864" t="s">
        <v>48</v>
      </c>
      <c r="O2864" t="s">
        <v>60</v>
      </c>
    </row>
    <row r="2865" spans="1:15" x14ac:dyDescent="0.3">
      <c r="A2865" s="7">
        <v>20152</v>
      </c>
      <c r="B2865" s="6" t="s">
        <v>5788</v>
      </c>
      <c r="C2865" t="s">
        <v>5789</v>
      </c>
      <c r="D2865" s="2" t="s">
        <v>64</v>
      </c>
      <c r="E2865" s="4" t="s">
        <v>46</v>
      </c>
      <c r="F2865" t="s">
        <v>67</v>
      </c>
      <c r="G2865">
        <v>590</v>
      </c>
      <c r="H2865">
        <v>45261</v>
      </c>
      <c r="I2865">
        <v>6</v>
      </c>
      <c r="J2865">
        <v>2814</v>
      </c>
      <c r="K2865">
        <v>9015</v>
      </c>
      <c r="L2865">
        <v>51</v>
      </c>
      <c r="M2865">
        <v>1</v>
      </c>
      <c r="N2865" t="s">
        <v>48</v>
      </c>
      <c r="O2865" t="s">
        <v>49</v>
      </c>
    </row>
    <row r="2866" spans="1:15" x14ac:dyDescent="0.3">
      <c r="A2866" s="7">
        <v>20153</v>
      </c>
      <c r="B2866" s="6" t="s">
        <v>5790</v>
      </c>
      <c r="C2866" t="s">
        <v>5791</v>
      </c>
      <c r="D2866" s="2" t="s">
        <v>64</v>
      </c>
      <c r="E2866" s="4" t="s">
        <v>46</v>
      </c>
      <c r="F2866" t="s">
        <v>60</v>
      </c>
      <c r="G2866">
        <v>302</v>
      </c>
      <c r="H2866">
        <v>82168</v>
      </c>
      <c r="I2866">
        <v>19</v>
      </c>
      <c r="J2866">
        <v>466</v>
      </c>
      <c r="K2866">
        <v>22806</v>
      </c>
      <c r="L2866">
        <v>89</v>
      </c>
      <c r="M2866">
        <v>2</v>
      </c>
      <c r="N2866" t="s">
        <v>61</v>
      </c>
      <c r="O2866" t="s">
        <v>76</v>
      </c>
    </row>
    <row r="2867" spans="1:15" x14ac:dyDescent="0.3">
      <c r="A2867" s="7">
        <v>20154</v>
      </c>
      <c r="B2867" s="6" t="s">
        <v>5792</v>
      </c>
      <c r="C2867" t="s">
        <v>5793</v>
      </c>
      <c r="D2867" s="2" t="s">
        <v>52</v>
      </c>
      <c r="E2867" s="4" t="s">
        <v>46</v>
      </c>
      <c r="F2867" t="s">
        <v>54</v>
      </c>
      <c r="G2867">
        <v>3066</v>
      </c>
      <c r="H2867">
        <v>55285</v>
      </c>
      <c r="I2867">
        <v>29</v>
      </c>
      <c r="J2867">
        <v>21758</v>
      </c>
      <c r="K2867">
        <v>2327</v>
      </c>
      <c r="L2867">
        <v>11</v>
      </c>
      <c r="M2867">
        <v>6</v>
      </c>
      <c r="N2867" t="s">
        <v>48</v>
      </c>
      <c r="O2867" t="s">
        <v>55</v>
      </c>
    </row>
    <row r="2868" spans="1:15" x14ac:dyDescent="0.3">
      <c r="A2868" s="7">
        <v>20155</v>
      </c>
      <c r="B2868" s="6" t="s">
        <v>5794</v>
      </c>
      <c r="C2868" t="s">
        <v>5795</v>
      </c>
      <c r="D2868" s="2" t="s">
        <v>58</v>
      </c>
      <c r="E2868" s="4" t="s">
        <v>59</v>
      </c>
      <c r="F2868" t="s">
        <v>60</v>
      </c>
      <c r="G2868">
        <v>144</v>
      </c>
      <c r="H2868">
        <v>80219</v>
      </c>
      <c r="I2868">
        <v>4</v>
      </c>
      <c r="J2868">
        <v>1321</v>
      </c>
      <c r="K2868">
        <v>22045</v>
      </c>
      <c r="L2868">
        <v>93</v>
      </c>
      <c r="M2868">
        <v>1</v>
      </c>
      <c r="N2868" t="s">
        <v>61</v>
      </c>
      <c r="O2868" t="s">
        <v>60</v>
      </c>
    </row>
    <row r="2869" spans="1:15" x14ac:dyDescent="0.3">
      <c r="A2869" s="7">
        <v>20156</v>
      </c>
      <c r="B2869" s="6" t="s">
        <v>5796</v>
      </c>
      <c r="C2869" t="s">
        <v>5797</v>
      </c>
      <c r="D2869" s="2" t="s">
        <v>58</v>
      </c>
      <c r="E2869" s="4" t="s">
        <v>59</v>
      </c>
      <c r="F2869" t="s">
        <v>60</v>
      </c>
      <c r="G2869">
        <v>101</v>
      </c>
      <c r="H2869">
        <v>82808</v>
      </c>
      <c r="I2869">
        <v>16</v>
      </c>
      <c r="J2869">
        <v>1284</v>
      </c>
      <c r="K2869">
        <v>23250</v>
      </c>
      <c r="L2869">
        <v>80</v>
      </c>
      <c r="M2869">
        <v>1</v>
      </c>
      <c r="N2869" t="s">
        <v>61</v>
      </c>
      <c r="O2869" t="s">
        <v>60</v>
      </c>
    </row>
    <row r="2870" spans="1:15" x14ac:dyDescent="0.3">
      <c r="A2870" s="7">
        <v>20157</v>
      </c>
      <c r="B2870" s="6" t="s">
        <v>5798</v>
      </c>
      <c r="C2870" t="s">
        <v>5799</v>
      </c>
      <c r="D2870" s="2" t="s">
        <v>52</v>
      </c>
      <c r="E2870" s="4" t="s">
        <v>46</v>
      </c>
      <c r="F2870" t="s">
        <v>80</v>
      </c>
      <c r="G2870">
        <v>2410</v>
      </c>
      <c r="H2870">
        <v>82808</v>
      </c>
      <c r="I2870">
        <v>36</v>
      </c>
      <c r="J2870">
        <v>28989</v>
      </c>
      <c r="K2870">
        <v>2115</v>
      </c>
      <c r="L2870">
        <v>15</v>
      </c>
      <c r="M2870">
        <v>4</v>
      </c>
      <c r="N2870" t="s">
        <v>48</v>
      </c>
      <c r="O2870" t="s">
        <v>80</v>
      </c>
    </row>
    <row r="2871" spans="1:15" x14ac:dyDescent="0.3">
      <c r="A2871" s="7">
        <v>20158</v>
      </c>
      <c r="B2871" s="6" t="s">
        <v>5800</v>
      </c>
      <c r="C2871" t="s">
        <v>5801</v>
      </c>
      <c r="D2871" s="2" t="s">
        <v>45</v>
      </c>
      <c r="E2871" s="4" t="s">
        <v>46</v>
      </c>
      <c r="F2871" t="s">
        <v>76</v>
      </c>
      <c r="G2871">
        <v>626</v>
      </c>
      <c r="H2871">
        <v>69508</v>
      </c>
      <c r="I2871">
        <v>16</v>
      </c>
      <c r="J2871">
        <v>1487</v>
      </c>
      <c r="K2871">
        <v>20540</v>
      </c>
      <c r="L2871">
        <v>68</v>
      </c>
      <c r="M2871">
        <v>1</v>
      </c>
      <c r="N2871" t="s">
        <v>61</v>
      </c>
      <c r="O2871" t="s">
        <v>49</v>
      </c>
    </row>
    <row r="2872" spans="1:15" x14ac:dyDescent="0.3">
      <c r="A2872" s="7">
        <v>20159</v>
      </c>
      <c r="B2872" s="6" t="s">
        <v>5802</v>
      </c>
      <c r="C2872" t="s">
        <v>5803</v>
      </c>
      <c r="D2872" s="2" t="s">
        <v>52</v>
      </c>
      <c r="E2872" s="4" t="s">
        <v>46</v>
      </c>
      <c r="F2872" t="s">
        <v>76</v>
      </c>
      <c r="G2872">
        <v>1599</v>
      </c>
      <c r="H2872">
        <v>27764</v>
      </c>
      <c r="I2872">
        <v>6</v>
      </c>
      <c r="J2872">
        <v>1268</v>
      </c>
      <c r="K2872">
        <v>20206</v>
      </c>
      <c r="L2872">
        <v>56</v>
      </c>
      <c r="M2872">
        <v>3</v>
      </c>
      <c r="N2872" t="s">
        <v>32</v>
      </c>
      <c r="O2872" t="s">
        <v>76</v>
      </c>
    </row>
    <row r="2873" spans="1:15" x14ac:dyDescent="0.3">
      <c r="A2873" s="7">
        <v>20160</v>
      </c>
      <c r="B2873" s="6" t="s">
        <v>5804</v>
      </c>
      <c r="C2873" t="s">
        <v>5805</v>
      </c>
      <c r="D2873" s="2" t="s">
        <v>45</v>
      </c>
      <c r="E2873" s="4" t="s">
        <v>46</v>
      </c>
      <c r="F2873" t="s">
        <v>76</v>
      </c>
      <c r="G2873">
        <v>886</v>
      </c>
      <c r="H2873">
        <v>53800</v>
      </c>
      <c r="I2873">
        <v>20</v>
      </c>
      <c r="J2873">
        <v>1481</v>
      </c>
      <c r="K2873">
        <v>22166</v>
      </c>
      <c r="L2873">
        <v>59</v>
      </c>
      <c r="M2873">
        <v>2</v>
      </c>
      <c r="N2873" t="s">
        <v>61</v>
      </c>
      <c r="O2873" t="s">
        <v>76</v>
      </c>
    </row>
    <row r="2874" spans="1:15" x14ac:dyDescent="0.3">
      <c r="A2874" s="7">
        <v>20161</v>
      </c>
      <c r="B2874" s="6" t="s">
        <v>5806</v>
      </c>
      <c r="C2874" t="s">
        <v>5807</v>
      </c>
      <c r="D2874" s="2" t="s">
        <v>52</v>
      </c>
      <c r="E2874" s="4" t="s">
        <v>46</v>
      </c>
      <c r="F2874" t="s">
        <v>76</v>
      </c>
      <c r="G2874">
        <v>1752</v>
      </c>
      <c r="H2874">
        <v>55522</v>
      </c>
      <c r="I2874">
        <v>14</v>
      </c>
      <c r="J2874">
        <v>1378</v>
      </c>
      <c r="K2874">
        <v>22825</v>
      </c>
      <c r="L2874">
        <v>62</v>
      </c>
      <c r="M2874">
        <v>3</v>
      </c>
      <c r="N2874" t="s">
        <v>48</v>
      </c>
      <c r="O2874" t="s">
        <v>76</v>
      </c>
    </row>
    <row r="2875" spans="1:15" x14ac:dyDescent="0.3">
      <c r="A2875" s="7">
        <v>20162</v>
      </c>
      <c r="B2875" s="6" t="s">
        <v>5808</v>
      </c>
      <c r="C2875" t="s">
        <v>5809</v>
      </c>
      <c r="D2875" s="2" t="s">
        <v>64</v>
      </c>
      <c r="E2875" s="4" t="s">
        <v>59</v>
      </c>
      <c r="F2875" t="s">
        <v>60</v>
      </c>
      <c r="G2875">
        <v>150</v>
      </c>
      <c r="H2875">
        <v>30953</v>
      </c>
      <c r="I2875">
        <v>16</v>
      </c>
      <c r="J2875">
        <v>495</v>
      </c>
      <c r="K2875">
        <v>12577</v>
      </c>
      <c r="L2875">
        <v>96</v>
      </c>
      <c r="M2875">
        <v>2</v>
      </c>
      <c r="N2875" t="s">
        <v>48</v>
      </c>
      <c r="O2875" t="s">
        <v>60</v>
      </c>
    </row>
    <row r="2876" spans="1:15" x14ac:dyDescent="0.3">
      <c r="A2876" s="7">
        <v>20163</v>
      </c>
      <c r="B2876" s="6" t="s">
        <v>5810</v>
      </c>
      <c r="C2876" t="s">
        <v>5811</v>
      </c>
      <c r="D2876" s="2" t="s">
        <v>64</v>
      </c>
      <c r="E2876" s="4" t="s">
        <v>59</v>
      </c>
      <c r="F2876" t="s">
        <v>60</v>
      </c>
      <c r="G2876">
        <v>458</v>
      </c>
      <c r="H2876">
        <v>25343</v>
      </c>
      <c r="I2876">
        <v>14</v>
      </c>
      <c r="J2876">
        <v>1397</v>
      </c>
      <c r="K2876">
        <v>16484</v>
      </c>
      <c r="L2876">
        <v>92</v>
      </c>
      <c r="M2876">
        <v>1</v>
      </c>
      <c r="N2876" t="s">
        <v>61</v>
      </c>
      <c r="O2876" t="s">
        <v>60</v>
      </c>
    </row>
    <row r="2877" spans="1:15" x14ac:dyDescent="0.3">
      <c r="A2877" s="7">
        <v>20164</v>
      </c>
      <c r="B2877" s="6" t="s">
        <v>5812</v>
      </c>
      <c r="C2877" t="s">
        <v>5813</v>
      </c>
      <c r="D2877" s="2" t="s">
        <v>45</v>
      </c>
      <c r="E2877" s="4" t="s">
        <v>46</v>
      </c>
      <c r="F2877" t="s">
        <v>67</v>
      </c>
      <c r="G2877">
        <v>219</v>
      </c>
      <c r="H2877">
        <v>21655</v>
      </c>
      <c r="I2877">
        <v>8</v>
      </c>
      <c r="J2877">
        <v>2744</v>
      </c>
      <c r="K2877">
        <v>15374</v>
      </c>
      <c r="L2877">
        <v>41</v>
      </c>
      <c r="M2877">
        <v>2</v>
      </c>
      <c r="N2877" t="s">
        <v>48</v>
      </c>
      <c r="O2877" t="s">
        <v>47</v>
      </c>
    </row>
    <row r="2878" spans="1:15" x14ac:dyDescent="0.3">
      <c r="A2878" s="7">
        <v>20165</v>
      </c>
      <c r="B2878" s="6" t="s">
        <v>5814</v>
      </c>
      <c r="C2878" t="s">
        <v>5815</v>
      </c>
      <c r="D2878" s="2" t="s">
        <v>58</v>
      </c>
      <c r="E2878" s="4" t="s">
        <v>59</v>
      </c>
      <c r="F2878" t="s">
        <v>60</v>
      </c>
      <c r="G2878">
        <v>57</v>
      </c>
      <c r="H2878">
        <v>38077</v>
      </c>
      <c r="I2878">
        <v>19</v>
      </c>
      <c r="J2878">
        <v>1747</v>
      </c>
      <c r="K2878">
        <v>22674</v>
      </c>
      <c r="L2878">
        <v>95</v>
      </c>
      <c r="M2878">
        <v>1</v>
      </c>
      <c r="N2878" t="s">
        <v>32</v>
      </c>
      <c r="O2878" t="s">
        <v>76</v>
      </c>
    </row>
    <row r="2879" spans="1:15" x14ac:dyDescent="0.3">
      <c r="A2879" s="7">
        <v>20166</v>
      </c>
      <c r="B2879" s="6" t="s">
        <v>5816</v>
      </c>
      <c r="C2879" t="s">
        <v>5817</v>
      </c>
      <c r="D2879" s="2" t="s">
        <v>70</v>
      </c>
      <c r="E2879" s="4" t="s">
        <v>46</v>
      </c>
      <c r="F2879" t="s">
        <v>60</v>
      </c>
      <c r="G2879">
        <v>245</v>
      </c>
      <c r="H2879">
        <v>87943</v>
      </c>
      <c r="I2879">
        <v>17</v>
      </c>
      <c r="J2879">
        <v>473</v>
      </c>
      <c r="K2879">
        <v>29993</v>
      </c>
      <c r="L2879">
        <v>91</v>
      </c>
      <c r="M2879">
        <v>2</v>
      </c>
      <c r="N2879" t="s">
        <v>32</v>
      </c>
      <c r="O2879" t="s">
        <v>60</v>
      </c>
    </row>
    <row r="2880" spans="1:15" x14ac:dyDescent="0.3">
      <c r="A2880" s="7">
        <v>20167</v>
      </c>
      <c r="B2880" s="6" t="s">
        <v>5818</v>
      </c>
      <c r="C2880" t="s">
        <v>5819</v>
      </c>
      <c r="D2880" s="2" t="s">
        <v>52</v>
      </c>
      <c r="E2880" s="4" t="s">
        <v>46</v>
      </c>
      <c r="F2880" t="s">
        <v>76</v>
      </c>
      <c r="G2880">
        <v>3714</v>
      </c>
      <c r="H2880">
        <v>70668</v>
      </c>
      <c r="I2880">
        <v>11</v>
      </c>
      <c r="J2880">
        <v>1035</v>
      </c>
      <c r="K2880">
        <v>12260</v>
      </c>
      <c r="L2880">
        <v>81</v>
      </c>
      <c r="M2880">
        <v>1</v>
      </c>
      <c r="N2880" t="s">
        <v>61</v>
      </c>
      <c r="O2880" t="s">
        <v>76</v>
      </c>
    </row>
    <row r="2881" spans="1:15" x14ac:dyDescent="0.3">
      <c r="A2881" s="7">
        <v>20168</v>
      </c>
      <c r="B2881" s="6" t="s">
        <v>5820</v>
      </c>
      <c r="C2881" t="s">
        <v>5821</v>
      </c>
      <c r="D2881" s="2" t="s">
        <v>70</v>
      </c>
      <c r="E2881" s="4" t="s">
        <v>46</v>
      </c>
      <c r="F2881" t="s">
        <v>67</v>
      </c>
      <c r="G2881">
        <v>309</v>
      </c>
      <c r="H2881">
        <v>27764</v>
      </c>
      <c r="I2881">
        <v>4</v>
      </c>
      <c r="J2881">
        <v>4129</v>
      </c>
      <c r="K2881">
        <v>19131</v>
      </c>
      <c r="L2881">
        <v>64</v>
      </c>
      <c r="M2881">
        <v>1</v>
      </c>
      <c r="N2881" t="s">
        <v>32</v>
      </c>
      <c r="O2881" t="s">
        <v>76</v>
      </c>
    </row>
    <row r="2882" spans="1:15" x14ac:dyDescent="0.3">
      <c r="A2882" s="7">
        <v>20169</v>
      </c>
      <c r="B2882" s="6" t="s">
        <v>5822</v>
      </c>
      <c r="C2882" t="s">
        <v>5823</v>
      </c>
      <c r="D2882" s="2" t="s">
        <v>70</v>
      </c>
      <c r="E2882" s="4" t="s">
        <v>46</v>
      </c>
      <c r="F2882" t="s">
        <v>47</v>
      </c>
      <c r="G2882">
        <v>397</v>
      </c>
      <c r="H2882">
        <v>58905</v>
      </c>
      <c r="I2882">
        <v>9</v>
      </c>
      <c r="J2882">
        <v>2604</v>
      </c>
      <c r="K2882">
        <v>10271</v>
      </c>
      <c r="L2882">
        <v>58</v>
      </c>
      <c r="M2882">
        <v>0</v>
      </c>
      <c r="N2882" t="s">
        <v>61</v>
      </c>
      <c r="O2882" t="s">
        <v>76</v>
      </c>
    </row>
    <row r="2883" spans="1:15" x14ac:dyDescent="0.3">
      <c r="A2883" s="7">
        <v>20170</v>
      </c>
      <c r="B2883" s="6" t="s">
        <v>5824</v>
      </c>
      <c r="C2883" t="s">
        <v>5825</v>
      </c>
      <c r="D2883" s="2" t="s">
        <v>45</v>
      </c>
      <c r="E2883" s="4" t="s">
        <v>46</v>
      </c>
      <c r="F2883" t="s">
        <v>47</v>
      </c>
      <c r="G2883">
        <v>737</v>
      </c>
      <c r="H2883">
        <v>51514</v>
      </c>
      <c r="I2883">
        <v>10</v>
      </c>
      <c r="J2883">
        <v>2096</v>
      </c>
      <c r="K2883">
        <v>11187</v>
      </c>
      <c r="L2883">
        <v>67</v>
      </c>
      <c r="M2883">
        <v>0</v>
      </c>
      <c r="N2883" t="s">
        <v>48</v>
      </c>
      <c r="O2883" t="s">
        <v>47</v>
      </c>
    </row>
    <row r="2884" spans="1:15" x14ac:dyDescent="0.3">
      <c r="A2884" s="7">
        <v>20171</v>
      </c>
      <c r="B2884" s="6" t="s">
        <v>5826</v>
      </c>
      <c r="C2884" t="s">
        <v>5827</v>
      </c>
      <c r="D2884" s="2" t="s">
        <v>52</v>
      </c>
      <c r="E2884" s="4" t="s">
        <v>59</v>
      </c>
      <c r="F2884" t="s">
        <v>80</v>
      </c>
      <c r="G2884">
        <v>4055</v>
      </c>
      <c r="H2884">
        <v>88605</v>
      </c>
      <c r="I2884">
        <v>32</v>
      </c>
      <c r="J2884">
        <v>20144</v>
      </c>
      <c r="K2884">
        <v>1057</v>
      </c>
      <c r="L2884">
        <v>11</v>
      </c>
      <c r="M2884">
        <v>4</v>
      </c>
      <c r="N2884" t="s">
        <v>37</v>
      </c>
      <c r="O2884" t="s">
        <v>54</v>
      </c>
    </row>
    <row r="2885" spans="1:15" x14ac:dyDescent="0.3">
      <c r="A2885" s="7">
        <v>20172</v>
      </c>
      <c r="B2885" s="6" t="s">
        <v>5828</v>
      </c>
      <c r="C2885" t="s">
        <v>5829</v>
      </c>
      <c r="D2885" s="2" t="s">
        <v>58</v>
      </c>
      <c r="E2885" s="4" t="s">
        <v>46</v>
      </c>
      <c r="F2885" t="s">
        <v>60</v>
      </c>
      <c r="G2885">
        <v>120</v>
      </c>
      <c r="H2885">
        <v>23703</v>
      </c>
      <c r="I2885">
        <v>11</v>
      </c>
      <c r="J2885">
        <v>815</v>
      </c>
      <c r="K2885">
        <v>29998</v>
      </c>
      <c r="L2885">
        <v>77</v>
      </c>
      <c r="M2885">
        <v>1</v>
      </c>
      <c r="N2885" t="s">
        <v>61</v>
      </c>
      <c r="O2885" t="s">
        <v>60</v>
      </c>
    </row>
    <row r="2886" spans="1:15" x14ac:dyDescent="0.3">
      <c r="A2886" s="7">
        <v>20173</v>
      </c>
      <c r="B2886" s="6" t="s">
        <v>5830</v>
      </c>
      <c r="C2886" t="s">
        <v>5831</v>
      </c>
      <c r="D2886" s="2" t="s">
        <v>79</v>
      </c>
      <c r="E2886" s="4" t="s">
        <v>46</v>
      </c>
      <c r="F2886" t="s">
        <v>76</v>
      </c>
      <c r="G2886">
        <v>1688</v>
      </c>
      <c r="H2886">
        <v>71773</v>
      </c>
      <c r="I2886">
        <v>18</v>
      </c>
      <c r="J2886">
        <v>1752</v>
      </c>
      <c r="K2886">
        <v>10798</v>
      </c>
      <c r="L2886">
        <v>71</v>
      </c>
      <c r="M2886">
        <v>3</v>
      </c>
      <c r="N2886" t="s">
        <v>61</v>
      </c>
      <c r="O2886" t="s">
        <v>76</v>
      </c>
    </row>
    <row r="2887" spans="1:15" x14ac:dyDescent="0.3">
      <c r="A2887" s="7">
        <v>20174</v>
      </c>
      <c r="B2887" s="6" t="s">
        <v>5832</v>
      </c>
      <c r="C2887" t="s">
        <v>5833</v>
      </c>
      <c r="D2887" s="2" t="s">
        <v>52</v>
      </c>
      <c r="E2887" s="4" t="s">
        <v>46</v>
      </c>
      <c r="F2887" t="s">
        <v>76</v>
      </c>
      <c r="G2887">
        <v>1387</v>
      </c>
      <c r="H2887">
        <v>66180</v>
      </c>
      <c r="I2887">
        <v>24</v>
      </c>
      <c r="J2887">
        <v>1944</v>
      </c>
      <c r="K2887">
        <v>20002</v>
      </c>
      <c r="L2887">
        <v>83</v>
      </c>
      <c r="M2887">
        <v>1</v>
      </c>
      <c r="N2887" t="s">
        <v>37</v>
      </c>
      <c r="O2887" t="s">
        <v>47</v>
      </c>
    </row>
    <row r="2888" spans="1:15" x14ac:dyDescent="0.3">
      <c r="A2888" s="7">
        <v>20175</v>
      </c>
      <c r="B2888" s="6" t="s">
        <v>5834</v>
      </c>
      <c r="C2888" t="s">
        <v>5835</v>
      </c>
      <c r="D2888" s="2" t="s">
        <v>45</v>
      </c>
      <c r="E2888" s="4" t="s">
        <v>59</v>
      </c>
      <c r="F2888" t="s">
        <v>60</v>
      </c>
      <c r="G2888">
        <v>603</v>
      </c>
      <c r="H2888">
        <v>35023</v>
      </c>
      <c r="I2888">
        <v>10</v>
      </c>
      <c r="J2888">
        <v>1431</v>
      </c>
      <c r="K2888">
        <v>22061</v>
      </c>
      <c r="L2888">
        <v>84</v>
      </c>
      <c r="M2888">
        <v>1</v>
      </c>
      <c r="N2888" t="s">
        <v>48</v>
      </c>
      <c r="O2888" t="s">
        <v>60</v>
      </c>
    </row>
    <row r="2889" spans="1:15" x14ac:dyDescent="0.3">
      <c r="A2889" s="7">
        <v>20176</v>
      </c>
      <c r="B2889" s="6" t="s">
        <v>5836</v>
      </c>
      <c r="C2889" t="s">
        <v>5837</v>
      </c>
      <c r="D2889" s="2" t="s">
        <v>52</v>
      </c>
      <c r="E2889" s="4" t="s">
        <v>46</v>
      </c>
      <c r="F2889" t="s">
        <v>67</v>
      </c>
      <c r="G2889">
        <v>2212</v>
      </c>
      <c r="H2889">
        <v>48733</v>
      </c>
      <c r="I2889">
        <v>8</v>
      </c>
      <c r="J2889">
        <v>4486</v>
      </c>
      <c r="K2889">
        <v>19492</v>
      </c>
      <c r="L2889">
        <v>54</v>
      </c>
      <c r="M2889">
        <v>3</v>
      </c>
      <c r="N2889" t="s">
        <v>48</v>
      </c>
      <c r="O2889" t="s">
        <v>47</v>
      </c>
    </row>
    <row r="2890" spans="1:15" x14ac:dyDescent="0.3">
      <c r="A2890" s="7">
        <v>20177</v>
      </c>
      <c r="B2890" s="6" t="s">
        <v>5838</v>
      </c>
      <c r="C2890" t="s">
        <v>5839</v>
      </c>
      <c r="D2890" s="2" t="s">
        <v>45</v>
      </c>
      <c r="E2890" s="4" t="s">
        <v>46</v>
      </c>
      <c r="F2890" t="s">
        <v>47</v>
      </c>
      <c r="G2890">
        <v>346</v>
      </c>
      <c r="H2890">
        <v>37960</v>
      </c>
      <c r="I2890">
        <v>16</v>
      </c>
      <c r="J2890">
        <v>6051</v>
      </c>
      <c r="K2890">
        <v>9970</v>
      </c>
      <c r="L2890">
        <v>63</v>
      </c>
      <c r="M2890">
        <v>1</v>
      </c>
      <c r="N2890" t="s">
        <v>37</v>
      </c>
      <c r="O2890" t="s">
        <v>47</v>
      </c>
    </row>
    <row r="2891" spans="1:15" x14ac:dyDescent="0.3">
      <c r="A2891" s="7">
        <v>20178</v>
      </c>
      <c r="B2891" s="6" t="s">
        <v>5840</v>
      </c>
      <c r="C2891" t="s">
        <v>5841</v>
      </c>
      <c r="D2891" s="2" t="s">
        <v>45</v>
      </c>
      <c r="E2891" s="4" t="s">
        <v>46</v>
      </c>
      <c r="F2891" t="s">
        <v>76</v>
      </c>
      <c r="G2891">
        <v>649</v>
      </c>
      <c r="H2891">
        <v>51514</v>
      </c>
      <c r="I2891">
        <v>23</v>
      </c>
      <c r="J2891">
        <v>2175</v>
      </c>
      <c r="K2891">
        <v>10443</v>
      </c>
      <c r="L2891">
        <v>68</v>
      </c>
      <c r="M2891">
        <v>2</v>
      </c>
      <c r="N2891" t="s">
        <v>32</v>
      </c>
      <c r="O2891" t="s">
        <v>76</v>
      </c>
    </row>
    <row r="2892" spans="1:15" x14ac:dyDescent="0.3">
      <c r="A2892" s="7">
        <v>20179</v>
      </c>
      <c r="B2892" s="6" t="s">
        <v>5842</v>
      </c>
      <c r="C2892" t="s">
        <v>5843</v>
      </c>
      <c r="D2892" s="2" t="s">
        <v>70</v>
      </c>
      <c r="E2892" s="4" t="s">
        <v>59</v>
      </c>
      <c r="F2892" t="s">
        <v>60</v>
      </c>
      <c r="G2892">
        <v>39</v>
      </c>
      <c r="H2892">
        <v>63489</v>
      </c>
      <c r="I2892">
        <v>16</v>
      </c>
      <c r="J2892">
        <v>927</v>
      </c>
      <c r="K2892">
        <v>28360</v>
      </c>
      <c r="L2892">
        <v>99</v>
      </c>
      <c r="M2892">
        <v>2</v>
      </c>
      <c r="N2892" t="s">
        <v>61</v>
      </c>
      <c r="O2892" t="s">
        <v>60</v>
      </c>
    </row>
    <row r="2893" spans="1:15" x14ac:dyDescent="0.3">
      <c r="A2893" s="7">
        <v>20180</v>
      </c>
      <c r="B2893" s="6" t="s">
        <v>5844</v>
      </c>
      <c r="C2893" t="s">
        <v>5845</v>
      </c>
      <c r="D2893" s="2" t="s">
        <v>52</v>
      </c>
      <c r="E2893" s="4" t="s">
        <v>53</v>
      </c>
      <c r="F2893" t="s">
        <v>54</v>
      </c>
      <c r="G2893">
        <v>2956</v>
      </c>
      <c r="H2893">
        <v>55693</v>
      </c>
      <c r="I2893">
        <v>20</v>
      </c>
      <c r="J2893">
        <v>22654</v>
      </c>
      <c r="K2893">
        <v>2522</v>
      </c>
      <c r="L2893">
        <v>9</v>
      </c>
      <c r="M2893">
        <v>4</v>
      </c>
      <c r="N2893" t="s">
        <v>48</v>
      </c>
      <c r="O2893" t="s">
        <v>49</v>
      </c>
    </row>
    <row r="2894" spans="1:15" x14ac:dyDescent="0.3">
      <c r="A2894" s="7">
        <v>20181</v>
      </c>
      <c r="B2894" s="6" t="s">
        <v>5846</v>
      </c>
      <c r="C2894" t="s">
        <v>5847</v>
      </c>
      <c r="D2894" s="2" t="s">
        <v>64</v>
      </c>
      <c r="E2894" s="4" t="s">
        <v>46</v>
      </c>
      <c r="F2894" t="s">
        <v>67</v>
      </c>
      <c r="G2894">
        <v>1083</v>
      </c>
      <c r="H2894">
        <v>69309</v>
      </c>
      <c r="I2894">
        <v>7</v>
      </c>
      <c r="J2894">
        <v>2769</v>
      </c>
      <c r="K2894">
        <v>8615</v>
      </c>
      <c r="L2894">
        <v>57</v>
      </c>
      <c r="M2894">
        <v>1</v>
      </c>
      <c r="N2894" t="s">
        <v>32</v>
      </c>
      <c r="O2894" t="s">
        <v>47</v>
      </c>
    </row>
    <row r="2895" spans="1:15" x14ac:dyDescent="0.3">
      <c r="A2895" s="7">
        <v>20182</v>
      </c>
      <c r="B2895" s="6" t="s">
        <v>5848</v>
      </c>
      <c r="C2895" t="s">
        <v>5849</v>
      </c>
      <c r="D2895" s="2" t="s">
        <v>70</v>
      </c>
      <c r="E2895" s="4" t="s">
        <v>59</v>
      </c>
      <c r="F2895" t="s">
        <v>60</v>
      </c>
      <c r="G2895">
        <v>15</v>
      </c>
      <c r="H2895">
        <v>86288</v>
      </c>
      <c r="I2895">
        <v>7</v>
      </c>
      <c r="J2895">
        <v>1155</v>
      </c>
      <c r="K2895">
        <v>18032</v>
      </c>
      <c r="L2895">
        <v>77</v>
      </c>
      <c r="M2895">
        <v>2</v>
      </c>
      <c r="N2895" t="s">
        <v>32</v>
      </c>
      <c r="O2895" t="s">
        <v>60</v>
      </c>
    </row>
    <row r="2896" spans="1:15" x14ac:dyDescent="0.3">
      <c r="A2896" s="7">
        <v>20183</v>
      </c>
      <c r="B2896" s="6" t="s">
        <v>5850</v>
      </c>
      <c r="C2896" t="s">
        <v>5851</v>
      </c>
      <c r="D2896" s="2" t="s">
        <v>70</v>
      </c>
      <c r="E2896" s="4" t="s">
        <v>59</v>
      </c>
      <c r="F2896" t="s">
        <v>60</v>
      </c>
      <c r="G2896">
        <v>176</v>
      </c>
      <c r="H2896">
        <v>62622</v>
      </c>
      <c r="I2896">
        <v>14</v>
      </c>
      <c r="J2896">
        <v>945</v>
      </c>
      <c r="K2896">
        <v>23531</v>
      </c>
      <c r="L2896">
        <v>92</v>
      </c>
      <c r="M2896">
        <v>2</v>
      </c>
      <c r="N2896" t="s">
        <v>48</v>
      </c>
      <c r="O2896" t="s">
        <v>60</v>
      </c>
    </row>
    <row r="2897" spans="1:15" x14ac:dyDescent="0.3">
      <c r="A2897" s="7">
        <v>20184</v>
      </c>
      <c r="B2897" s="6" t="s">
        <v>5852</v>
      </c>
      <c r="C2897" t="s">
        <v>5853</v>
      </c>
      <c r="D2897" s="2" t="s">
        <v>52</v>
      </c>
      <c r="E2897" s="4" t="s">
        <v>46</v>
      </c>
      <c r="F2897" t="s">
        <v>80</v>
      </c>
      <c r="G2897">
        <v>4986</v>
      </c>
      <c r="H2897">
        <v>22789</v>
      </c>
      <c r="I2897">
        <v>46</v>
      </c>
      <c r="J2897">
        <v>26629</v>
      </c>
      <c r="K2897">
        <v>3118</v>
      </c>
      <c r="L2897">
        <v>15</v>
      </c>
      <c r="M2897">
        <v>6</v>
      </c>
      <c r="N2897" t="s">
        <v>48</v>
      </c>
      <c r="O2897" t="s">
        <v>80</v>
      </c>
    </row>
    <row r="2898" spans="1:15" x14ac:dyDescent="0.3">
      <c r="A2898" s="7">
        <v>20185</v>
      </c>
      <c r="B2898" s="6" t="s">
        <v>5854</v>
      </c>
      <c r="C2898" t="s">
        <v>5855</v>
      </c>
      <c r="D2898" s="2" t="s">
        <v>58</v>
      </c>
      <c r="E2898" s="4" t="s">
        <v>59</v>
      </c>
      <c r="F2898" t="s">
        <v>60</v>
      </c>
      <c r="G2898">
        <v>127</v>
      </c>
      <c r="H2898">
        <v>40027</v>
      </c>
      <c r="I2898">
        <v>15</v>
      </c>
      <c r="J2898">
        <v>956</v>
      </c>
      <c r="K2898">
        <v>28384</v>
      </c>
      <c r="L2898">
        <v>82</v>
      </c>
      <c r="M2898">
        <v>2</v>
      </c>
      <c r="N2898" t="s">
        <v>48</v>
      </c>
      <c r="O2898" t="s">
        <v>60</v>
      </c>
    </row>
    <row r="2899" spans="1:15" x14ac:dyDescent="0.3">
      <c r="A2899" s="7">
        <v>20186</v>
      </c>
      <c r="B2899" s="6" t="s">
        <v>5856</v>
      </c>
      <c r="C2899" t="s">
        <v>5857</v>
      </c>
      <c r="D2899" s="2" t="s">
        <v>58</v>
      </c>
      <c r="E2899" s="4" t="s">
        <v>59</v>
      </c>
      <c r="F2899" t="s">
        <v>60</v>
      </c>
      <c r="G2899">
        <v>159</v>
      </c>
      <c r="H2899">
        <v>61393</v>
      </c>
      <c r="I2899">
        <v>6</v>
      </c>
      <c r="J2899">
        <v>1058</v>
      </c>
      <c r="K2899">
        <v>18229</v>
      </c>
      <c r="L2899">
        <v>89</v>
      </c>
      <c r="M2899">
        <v>1</v>
      </c>
      <c r="N2899" t="s">
        <v>32</v>
      </c>
      <c r="O2899" t="s">
        <v>60</v>
      </c>
    </row>
    <row r="2900" spans="1:15" x14ac:dyDescent="0.3">
      <c r="A2900" s="7">
        <v>20187</v>
      </c>
      <c r="B2900" s="6" t="s">
        <v>5858</v>
      </c>
      <c r="C2900" t="s">
        <v>5859</v>
      </c>
      <c r="D2900" s="2" t="s">
        <v>70</v>
      </c>
      <c r="E2900" s="4" t="s">
        <v>59</v>
      </c>
      <c r="F2900" t="s">
        <v>60</v>
      </c>
      <c r="G2900">
        <v>34</v>
      </c>
      <c r="H2900">
        <v>62711</v>
      </c>
      <c r="I2900">
        <v>17</v>
      </c>
      <c r="J2900">
        <v>1380</v>
      </c>
      <c r="K2900">
        <v>21878</v>
      </c>
      <c r="L2900">
        <v>91</v>
      </c>
      <c r="M2900">
        <v>1</v>
      </c>
      <c r="N2900" t="s">
        <v>61</v>
      </c>
      <c r="O2900" t="s">
        <v>60</v>
      </c>
    </row>
    <row r="2901" spans="1:15" x14ac:dyDescent="0.3">
      <c r="A2901" s="7">
        <v>20188</v>
      </c>
      <c r="B2901" s="6" t="s">
        <v>5860</v>
      </c>
      <c r="C2901" t="s">
        <v>5861</v>
      </c>
      <c r="D2901" s="2" t="s">
        <v>52</v>
      </c>
      <c r="E2901" s="4" t="s">
        <v>53</v>
      </c>
      <c r="F2901" t="s">
        <v>54</v>
      </c>
      <c r="G2901">
        <v>1338</v>
      </c>
      <c r="H2901">
        <v>71959</v>
      </c>
      <c r="I2901">
        <v>37</v>
      </c>
      <c r="J2901">
        <v>4850</v>
      </c>
      <c r="K2901">
        <v>2188</v>
      </c>
      <c r="L2901">
        <v>6</v>
      </c>
      <c r="M2901">
        <v>7</v>
      </c>
      <c r="N2901" t="s">
        <v>32</v>
      </c>
      <c r="O2901" t="s">
        <v>55</v>
      </c>
    </row>
    <row r="2902" spans="1:15" x14ac:dyDescent="0.3">
      <c r="A2902" s="7">
        <v>20189</v>
      </c>
      <c r="B2902" s="6" t="s">
        <v>5862</v>
      </c>
      <c r="C2902" t="s">
        <v>5863</v>
      </c>
      <c r="D2902" s="2" t="s">
        <v>70</v>
      </c>
      <c r="E2902" s="4" t="s">
        <v>46</v>
      </c>
      <c r="F2902" t="s">
        <v>47</v>
      </c>
      <c r="G2902">
        <v>262</v>
      </c>
      <c r="H2902">
        <v>59684</v>
      </c>
      <c r="I2902">
        <v>11</v>
      </c>
      <c r="J2902">
        <v>3640</v>
      </c>
      <c r="K2902">
        <v>10743</v>
      </c>
      <c r="L2902">
        <v>58</v>
      </c>
      <c r="M2902">
        <v>0</v>
      </c>
      <c r="N2902" t="s">
        <v>32</v>
      </c>
      <c r="O2902" t="s">
        <v>47</v>
      </c>
    </row>
    <row r="2903" spans="1:15" x14ac:dyDescent="0.3">
      <c r="A2903" s="7">
        <v>20190</v>
      </c>
      <c r="B2903" s="6" t="s">
        <v>5864</v>
      </c>
      <c r="C2903" t="s">
        <v>5865</v>
      </c>
      <c r="D2903" s="2" t="s">
        <v>79</v>
      </c>
      <c r="E2903" s="4" t="s">
        <v>59</v>
      </c>
      <c r="F2903" t="s">
        <v>76</v>
      </c>
      <c r="G2903">
        <v>2927</v>
      </c>
      <c r="H2903">
        <v>58390</v>
      </c>
      <c r="I2903">
        <v>13</v>
      </c>
      <c r="J2903">
        <v>1332</v>
      </c>
      <c r="K2903">
        <v>14291</v>
      </c>
      <c r="L2903">
        <v>75</v>
      </c>
      <c r="M2903">
        <v>2</v>
      </c>
      <c r="N2903" t="s">
        <v>61</v>
      </c>
      <c r="O2903" t="s">
        <v>76</v>
      </c>
    </row>
    <row r="2904" spans="1:15" x14ac:dyDescent="0.3">
      <c r="A2904" s="7">
        <v>20191</v>
      </c>
      <c r="B2904" s="6" t="s">
        <v>5866</v>
      </c>
      <c r="C2904" t="s">
        <v>5867</v>
      </c>
      <c r="D2904" s="2" t="s">
        <v>58</v>
      </c>
      <c r="E2904" s="4" t="s">
        <v>59</v>
      </c>
      <c r="F2904" t="s">
        <v>60</v>
      </c>
      <c r="G2904">
        <v>67</v>
      </c>
      <c r="H2904">
        <v>47989</v>
      </c>
      <c r="I2904">
        <v>19</v>
      </c>
      <c r="J2904">
        <v>1700</v>
      </c>
      <c r="K2904">
        <v>17854</v>
      </c>
      <c r="L2904">
        <v>84</v>
      </c>
      <c r="M2904">
        <v>1</v>
      </c>
      <c r="N2904" t="s">
        <v>48</v>
      </c>
      <c r="O2904" t="s">
        <v>60</v>
      </c>
    </row>
    <row r="2905" spans="1:15" x14ac:dyDescent="0.3">
      <c r="A2905" s="7">
        <v>20192</v>
      </c>
      <c r="B2905" s="6" t="s">
        <v>5868</v>
      </c>
      <c r="C2905" t="s">
        <v>5869</v>
      </c>
      <c r="D2905" s="2" t="s">
        <v>52</v>
      </c>
      <c r="E2905" s="4" t="s">
        <v>53</v>
      </c>
      <c r="F2905" t="s">
        <v>54</v>
      </c>
      <c r="G2905">
        <v>2915</v>
      </c>
      <c r="H2905">
        <v>86147</v>
      </c>
      <c r="I2905">
        <v>40</v>
      </c>
      <c r="J2905">
        <v>10010</v>
      </c>
      <c r="K2905">
        <v>1864</v>
      </c>
      <c r="L2905">
        <v>10</v>
      </c>
      <c r="M2905">
        <v>6</v>
      </c>
      <c r="N2905" t="s">
        <v>61</v>
      </c>
      <c r="O2905" t="s">
        <v>55</v>
      </c>
    </row>
    <row r="2906" spans="1:15" x14ac:dyDescent="0.3">
      <c r="A2906" s="7">
        <v>20193</v>
      </c>
      <c r="B2906" s="6" t="s">
        <v>5870</v>
      </c>
      <c r="C2906" t="s">
        <v>5871</v>
      </c>
      <c r="D2906" s="2" t="s">
        <v>58</v>
      </c>
      <c r="E2906" s="4" t="s">
        <v>59</v>
      </c>
      <c r="F2906" t="s">
        <v>60</v>
      </c>
      <c r="G2906">
        <v>123</v>
      </c>
      <c r="H2906">
        <v>13319</v>
      </c>
      <c r="I2906">
        <v>19</v>
      </c>
      <c r="J2906">
        <v>370</v>
      </c>
      <c r="K2906">
        <v>12233</v>
      </c>
      <c r="L2906">
        <v>99</v>
      </c>
      <c r="M2906">
        <v>2</v>
      </c>
      <c r="N2906" t="s">
        <v>48</v>
      </c>
      <c r="O2906" t="s">
        <v>60</v>
      </c>
    </row>
    <row r="2907" spans="1:15" x14ac:dyDescent="0.3">
      <c r="A2907" s="7">
        <v>20194</v>
      </c>
      <c r="B2907" s="6" t="s">
        <v>5872</v>
      </c>
      <c r="C2907" t="s">
        <v>5873</v>
      </c>
      <c r="D2907" s="2" t="s">
        <v>45</v>
      </c>
      <c r="E2907" s="4" t="s">
        <v>59</v>
      </c>
      <c r="F2907" t="s">
        <v>60</v>
      </c>
      <c r="G2907">
        <v>837</v>
      </c>
      <c r="H2907">
        <v>30903</v>
      </c>
      <c r="I2907">
        <v>17</v>
      </c>
      <c r="J2907">
        <v>660</v>
      </c>
      <c r="K2907">
        <v>18228</v>
      </c>
      <c r="L2907">
        <v>100</v>
      </c>
      <c r="M2907">
        <v>1</v>
      </c>
      <c r="N2907" t="s">
        <v>61</v>
      </c>
      <c r="O2907" t="s">
        <v>76</v>
      </c>
    </row>
    <row r="2908" spans="1:15" x14ac:dyDescent="0.3">
      <c r="A2908" s="7">
        <v>20195</v>
      </c>
      <c r="B2908" s="6" t="s">
        <v>5874</v>
      </c>
      <c r="C2908" t="s">
        <v>5875</v>
      </c>
      <c r="D2908" s="2" t="s">
        <v>58</v>
      </c>
      <c r="E2908" s="4" t="s">
        <v>59</v>
      </c>
      <c r="F2908" t="s">
        <v>60</v>
      </c>
      <c r="G2908">
        <v>150</v>
      </c>
      <c r="H2908">
        <v>57641</v>
      </c>
      <c r="I2908">
        <v>2</v>
      </c>
      <c r="J2908">
        <v>1209</v>
      </c>
      <c r="K2908">
        <v>13538</v>
      </c>
      <c r="L2908">
        <v>94</v>
      </c>
      <c r="M2908">
        <v>2</v>
      </c>
      <c r="N2908" t="s">
        <v>61</v>
      </c>
      <c r="O2908" t="s">
        <v>60</v>
      </c>
    </row>
    <row r="2909" spans="1:15" x14ac:dyDescent="0.3">
      <c r="A2909" s="7">
        <v>20196</v>
      </c>
      <c r="B2909" s="6" t="s">
        <v>5876</v>
      </c>
      <c r="C2909" t="s">
        <v>5877</v>
      </c>
      <c r="D2909" s="2" t="s">
        <v>64</v>
      </c>
      <c r="E2909" s="4" t="s">
        <v>46</v>
      </c>
      <c r="F2909" t="s">
        <v>67</v>
      </c>
      <c r="G2909">
        <v>1152</v>
      </c>
      <c r="H2909">
        <v>41613</v>
      </c>
      <c r="I2909">
        <v>3</v>
      </c>
      <c r="J2909">
        <v>3715</v>
      </c>
      <c r="K2909">
        <v>16335</v>
      </c>
      <c r="L2909">
        <v>63</v>
      </c>
      <c r="M2909">
        <v>1</v>
      </c>
      <c r="N2909" t="s">
        <v>37</v>
      </c>
      <c r="O2909" t="s">
        <v>49</v>
      </c>
    </row>
    <row r="2910" spans="1:15" x14ac:dyDescent="0.3">
      <c r="A2910" s="7">
        <v>20197</v>
      </c>
      <c r="B2910" s="6" t="s">
        <v>5878</v>
      </c>
      <c r="C2910" t="s">
        <v>5879</v>
      </c>
      <c r="D2910" s="2" t="s">
        <v>58</v>
      </c>
      <c r="E2910" s="4" t="s">
        <v>59</v>
      </c>
      <c r="F2910" t="s">
        <v>60</v>
      </c>
      <c r="G2910">
        <v>171</v>
      </c>
      <c r="H2910">
        <v>19466</v>
      </c>
      <c r="I2910">
        <v>6</v>
      </c>
      <c r="J2910">
        <v>846</v>
      </c>
      <c r="K2910">
        <v>14868</v>
      </c>
      <c r="L2910">
        <v>87</v>
      </c>
      <c r="M2910">
        <v>1</v>
      </c>
      <c r="N2910" t="s">
        <v>61</v>
      </c>
      <c r="O2910" t="s">
        <v>60</v>
      </c>
    </row>
    <row r="2911" spans="1:15" x14ac:dyDescent="0.3">
      <c r="A2911" s="7">
        <v>20198</v>
      </c>
      <c r="B2911" s="6" t="s">
        <v>5880</v>
      </c>
      <c r="C2911" t="s">
        <v>5881</v>
      </c>
      <c r="D2911" s="2" t="s">
        <v>58</v>
      </c>
      <c r="E2911" s="4" t="s">
        <v>59</v>
      </c>
      <c r="F2911" t="s">
        <v>60</v>
      </c>
      <c r="G2911">
        <v>59</v>
      </c>
      <c r="H2911">
        <v>11636</v>
      </c>
      <c r="I2911">
        <v>4</v>
      </c>
      <c r="J2911">
        <v>325</v>
      </c>
      <c r="K2911">
        <v>12940</v>
      </c>
      <c r="L2911">
        <v>97</v>
      </c>
      <c r="M2911">
        <v>1</v>
      </c>
      <c r="N2911" t="s">
        <v>32</v>
      </c>
      <c r="O2911" t="s">
        <v>76</v>
      </c>
    </row>
    <row r="2912" spans="1:15" x14ac:dyDescent="0.3">
      <c r="A2912" s="7">
        <v>20199</v>
      </c>
      <c r="B2912" s="6" t="s">
        <v>5882</v>
      </c>
      <c r="C2912" t="s">
        <v>5883</v>
      </c>
      <c r="D2912" s="2" t="s">
        <v>45</v>
      </c>
      <c r="E2912" s="4" t="s">
        <v>46</v>
      </c>
      <c r="F2912" t="s">
        <v>47</v>
      </c>
      <c r="G2912">
        <v>609</v>
      </c>
      <c r="H2912">
        <v>10912</v>
      </c>
      <c r="I2912">
        <v>15</v>
      </c>
      <c r="J2912">
        <v>2163</v>
      </c>
      <c r="K2912">
        <v>10363</v>
      </c>
      <c r="L2912">
        <v>58</v>
      </c>
      <c r="M2912">
        <v>1</v>
      </c>
      <c r="N2912" t="s">
        <v>48</v>
      </c>
      <c r="O2912" t="s">
        <v>47</v>
      </c>
    </row>
    <row r="2913" spans="1:15" x14ac:dyDescent="0.3">
      <c r="A2913" s="7">
        <v>20200</v>
      </c>
      <c r="B2913" s="6" t="s">
        <v>5884</v>
      </c>
      <c r="C2913" t="s">
        <v>5885</v>
      </c>
      <c r="D2913" s="2" t="s">
        <v>70</v>
      </c>
      <c r="E2913" s="4" t="s">
        <v>59</v>
      </c>
      <c r="F2913" t="s">
        <v>60</v>
      </c>
      <c r="G2913">
        <v>223</v>
      </c>
      <c r="H2913">
        <v>55683</v>
      </c>
      <c r="I2913">
        <v>12</v>
      </c>
      <c r="J2913">
        <v>1335</v>
      </c>
      <c r="K2913">
        <v>13683</v>
      </c>
      <c r="L2913">
        <v>76</v>
      </c>
      <c r="M2913">
        <v>1</v>
      </c>
      <c r="N2913" t="s">
        <v>61</v>
      </c>
      <c r="O2913" t="s">
        <v>60</v>
      </c>
    </row>
    <row r="2914" spans="1:15" x14ac:dyDescent="0.3">
      <c r="A2914" s="7">
        <v>20201</v>
      </c>
      <c r="B2914" s="6" t="s">
        <v>5886</v>
      </c>
      <c r="C2914" t="s">
        <v>5887</v>
      </c>
      <c r="D2914" s="2" t="s">
        <v>52</v>
      </c>
      <c r="E2914" s="4" t="s">
        <v>46</v>
      </c>
      <c r="F2914" t="s">
        <v>67</v>
      </c>
      <c r="G2914">
        <v>766</v>
      </c>
      <c r="H2914">
        <v>85077</v>
      </c>
      <c r="I2914">
        <v>6</v>
      </c>
      <c r="J2914">
        <v>2311</v>
      </c>
      <c r="K2914">
        <v>17983</v>
      </c>
      <c r="L2914">
        <v>58</v>
      </c>
      <c r="M2914">
        <v>1</v>
      </c>
      <c r="N2914" t="s">
        <v>37</v>
      </c>
      <c r="O2914" t="s">
        <v>73</v>
      </c>
    </row>
    <row r="2915" spans="1:15" x14ac:dyDescent="0.3">
      <c r="A2915" s="7">
        <v>20202</v>
      </c>
      <c r="B2915" s="6" t="s">
        <v>5888</v>
      </c>
      <c r="C2915" t="s">
        <v>5889</v>
      </c>
      <c r="D2915" s="2" t="s">
        <v>70</v>
      </c>
      <c r="E2915" s="4" t="s">
        <v>59</v>
      </c>
      <c r="F2915" t="s">
        <v>60</v>
      </c>
      <c r="G2915">
        <v>166</v>
      </c>
      <c r="H2915">
        <v>32379</v>
      </c>
      <c r="I2915">
        <v>2</v>
      </c>
      <c r="J2915">
        <v>1572</v>
      </c>
      <c r="K2915">
        <v>12587</v>
      </c>
      <c r="L2915">
        <v>90</v>
      </c>
      <c r="M2915">
        <v>1</v>
      </c>
      <c r="N2915" t="s">
        <v>48</v>
      </c>
      <c r="O2915" t="s">
        <v>60</v>
      </c>
    </row>
    <row r="2916" spans="1:15" x14ac:dyDescent="0.3">
      <c r="A2916" s="7">
        <v>20203</v>
      </c>
      <c r="B2916" s="6" t="s">
        <v>5890</v>
      </c>
      <c r="C2916" t="s">
        <v>5891</v>
      </c>
      <c r="D2916" s="2" t="s">
        <v>52</v>
      </c>
      <c r="E2916" s="4" t="s">
        <v>53</v>
      </c>
      <c r="F2916" t="s">
        <v>54</v>
      </c>
      <c r="G2916">
        <v>3692</v>
      </c>
      <c r="H2916">
        <v>68727</v>
      </c>
      <c r="I2916">
        <v>35</v>
      </c>
      <c r="J2916">
        <v>6336</v>
      </c>
      <c r="K2916">
        <v>2532</v>
      </c>
      <c r="L2916">
        <v>11</v>
      </c>
      <c r="M2916">
        <v>7</v>
      </c>
      <c r="N2916" t="s">
        <v>48</v>
      </c>
      <c r="O2916" t="s">
        <v>55</v>
      </c>
    </row>
    <row r="2917" spans="1:15" x14ac:dyDescent="0.3">
      <c r="A2917" s="7">
        <v>20204</v>
      </c>
      <c r="B2917" s="6" t="s">
        <v>5892</v>
      </c>
      <c r="C2917" t="s">
        <v>5893</v>
      </c>
      <c r="D2917" s="2" t="s">
        <v>52</v>
      </c>
      <c r="E2917" s="4" t="s">
        <v>59</v>
      </c>
      <c r="F2917" t="s">
        <v>76</v>
      </c>
      <c r="G2917">
        <v>3861</v>
      </c>
      <c r="H2917">
        <v>23995</v>
      </c>
      <c r="I2917">
        <v>18</v>
      </c>
      <c r="J2917">
        <v>1057</v>
      </c>
      <c r="K2917">
        <v>19338</v>
      </c>
      <c r="L2917">
        <v>66</v>
      </c>
      <c r="M2917">
        <v>1</v>
      </c>
      <c r="N2917" t="s">
        <v>48</v>
      </c>
      <c r="O2917" t="s">
        <v>49</v>
      </c>
    </row>
    <row r="2918" spans="1:15" x14ac:dyDescent="0.3">
      <c r="A2918" s="7">
        <v>20205</v>
      </c>
      <c r="B2918" s="6" t="s">
        <v>5894</v>
      </c>
      <c r="C2918" t="s">
        <v>5895</v>
      </c>
      <c r="D2918" s="2" t="s">
        <v>52</v>
      </c>
      <c r="E2918" s="4" t="s">
        <v>46</v>
      </c>
      <c r="F2918" t="s">
        <v>76</v>
      </c>
      <c r="G2918">
        <v>3956</v>
      </c>
      <c r="H2918">
        <v>72252</v>
      </c>
      <c r="I2918">
        <v>15</v>
      </c>
      <c r="J2918">
        <v>1461</v>
      </c>
      <c r="K2918">
        <v>18743</v>
      </c>
      <c r="L2918">
        <v>77</v>
      </c>
      <c r="M2918">
        <v>2</v>
      </c>
      <c r="N2918" t="s">
        <v>48</v>
      </c>
      <c r="O2918" t="s">
        <v>49</v>
      </c>
    </row>
    <row r="2919" spans="1:15" x14ac:dyDescent="0.3">
      <c r="A2919" s="7">
        <v>20206</v>
      </c>
      <c r="B2919" s="6" t="s">
        <v>5896</v>
      </c>
      <c r="C2919" t="s">
        <v>5897</v>
      </c>
      <c r="D2919" s="2" t="s">
        <v>45</v>
      </c>
      <c r="E2919" s="4" t="s">
        <v>46</v>
      </c>
      <c r="F2919" t="s">
        <v>67</v>
      </c>
      <c r="G2919">
        <v>779</v>
      </c>
      <c r="H2919">
        <v>58426</v>
      </c>
      <c r="I2919">
        <v>3</v>
      </c>
      <c r="J2919">
        <v>2510</v>
      </c>
      <c r="K2919">
        <v>18169</v>
      </c>
      <c r="L2919">
        <v>50</v>
      </c>
      <c r="M2919">
        <v>2</v>
      </c>
      <c r="N2919" t="s">
        <v>61</v>
      </c>
      <c r="O2919" t="s">
        <v>49</v>
      </c>
    </row>
    <row r="2920" spans="1:15" x14ac:dyDescent="0.3">
      <c r="A2920" s="7">
        <v>20207</v>
      </c>
      <c r="B2920" s="6" t="s">
        <v>5898</v>
      </c>
      <c r="C2920" t="s">
        <v>5899</v>
      </c>
      <c r="D2920" s="2" t="s">
        <v>52</v>
      </c>
      <c r="E2920" s="4" t="s">
        <v>46</v>
      </c>
      <c r="F2920" t="s">
        <v>76</v>
      </c>
      <c r="G2920">
        <v>3720</v>
      </c>
      <c r="H2920">
        <v>24759</v>
      </c>
      <c r="I2920">
        <v>10</v>
      </c>
      <c r="J2920">
        <v>1511</v>
      </c>
      <c r="K2920">
        <v>13745</v>
      </c>
      <c r="L2920">
        <v>66</v>
      </c>
      <c r="M2920">
        <v>3</v>
      </c>
      <c r="N2920" t="s">
        <v>48</v>
      </c>
      <c r="O2920" t="s">
        <v>76</v>
      </c>
    </row>
    <row r="2921" spans="1:15" x14ac:dyDescent="0.3">
      <c r="A2921" s="7">
        <v>20208</v>
      </c>
      <c r="B2921" s="6" t="s">
        <v>5900</v>
      </c>
      <c r="C2921" t="s">
        <v>5901</v>
      </c>
      <c r="D2921" s="2" t="s">
        <v>58</v>
      </c>
      <c r="E2921" s="4" t="s">
        <v>59</v>
      </c>
      <c r="F2921" t="s">
        <v>60</v>
      </c>
      <c r="G2921">
        <v>64</v>
      </c>
      <c r="H2921">
        <v>14132</v>
      </c>
      <c r="I2921">
        <v>20</v>
      </c>
      <c r="J2921">
        <v>1160</v>
      </c>
      <c r="K2921">
        <v>15622</v>
      </c>
      <c r="L2921">
        <v>100</v>
      </c>
      <c r="M2921">
        <v>2</v>
      </c>
      <c r="N2921" t="s">
        <v>61</v>
      </c>
      <c r="O2921" t="s">
        <v>60</v>
      </c>
    </row>
    <row r="2922" spans="1:15" x14ac:dyDescent="0.3">
      <c r="A2922" s="7">
        <v>20209</v>
      </c>
      <c r="B2922" s="6" t="s">
        <v>5902</v>
      </c>
      <c r="C2922" t="s">
        <v>5903</v>
      </c>
      <c r="D2922" s="2" t="s">
        <v>52</v>
      </c>
      <c r="E2922" s="4" t="s">
        <v>59</v>
      </c>
      <c r="F2922" t="s">
        <v>76</v>
      </c>
      <c r="G2922">
        <v>985</v>
      </c>
      <c r="H2922">
        <v>76644</v>
      </c>
      <c r="I2922">
        <v>3</v>
      </c>
      <c r="J2922">
        <v>1839</v>
      </c>
      <c r="K2922">
        <v>11183</v>
      </c>
      <c r="L2922">
        <v>68</v>
      </c>
      <c r="M2922">
        <v>3</v>
      </c>
      <c r="N2922" t="s">
        <v>48</v>
      </c>
      <c r="O2922" t="s">
        <v>76</v>
      </c>
    </row>
    <row r="2923" spans="1:15" x14ac:dyDescent="0.3">
      <c r="A2923" s="7">
        <v>20210</v>
      </c>
      <c r="B2923" s="6" t="s">
        <v>5904</v>
      </c>
      <c r="C2923" t="s">
        <v>5905</v>
      </c>
      <c r="D2923" s="2" t="s">
        <v>52</v>
      </c>
      <c r="E2923" s="4" t="s">
        <v>59</v>
      </c>
      <c r="F2923" t="s">
        <v>80</v>
      </c>
      <c r="G2923">
        <v>3744</v>
      </c>
      <c r="H2923">
        <v>24211</v>
      </c>
      <c r="I2923">
        <v>37</v>
      </c>
      <c r="J2923">
        <v>24874</v>
      </c>
      <c r="K2923">
        <v>2729</v>
      </c>
      <c r="L2923">
        <v>13</v>
      </c>
      <c r="M2923">
        <v>3</v>
      </c>
      <c r="N2923" t="s">
        <v>48</v>
      </c>
      <c r="O2923" t="s">
        <v>47</v>
      </c>
    </row>
    <row r="2924" spans="1:15" x14ac:dyDescent="0.3">
      <c r="A2924" s="7">
        <v>20211</v>
      </c>
      <c r="B2924" s="6" t="s">
        <v>5906</v>
      </c>
      <c r="C2924" t="s">
        <v>5907</v>
      </c>
      <c r="D2924" s="2" t="s">
        <v>79</v>
      </c>
      <c r="E2924" s="4" t="s">
        <v>59</v>
      </c>
      <c r="F2924" t="s">
        <v>80</v>
      </c>
      <c r="G2924">
        <v>2473</v>
      </c>
      <c r="H2924">
        <v>83467</v>
      </c>
      <c r="I2924">
        <v>50</v>
      </c>
      <c r="J2924">
        <v>8251</v>
      </c>
      <c r="K2924">
        <v>3978</v>
      </c>
      <c r="L2924">
        <v>13</v>
      </c>
      <c r="M2924">
        <v>5</v>
      </c>
      <c r="N2924" t="s">
        <v>48</v>
      </c>
      <c r="O2924" t="s">
        <v>80</v>
      </c>
    </row>
    <row r="2925" spans="1:15" x14ac:dyDescent="0.3">
      <c r="A2925" s="7">
        <v>20212</v>
      </c>
      <c r="B2925" s="6" t="s">
        <v>5908</v>
      </c>
      <c r="C2925" t="s">
        <v>5909</v>
      </c>
      <c r="D2925" s="2" t="s">
        <v>45</v>
      </c>
      <c r="E2925" s="4" t="s">
        <v>46</v>
      </c>
      <c r="F2925" t="s">
        <v>67</v>
      </c>
      <c r="G2925">
        <v>227</v>
      </c>
      <c r="H2925">
        <v>77514</v>
      </c>
      <c r="I2925">
        <v>10</v>
      </c>
      <c r="J2925">
        <v>5101</v>
      </c>
      <c r="K2925">
        <v>8241</v>
      </c>
      <c r="L2925">
        <v>44</v>
      </c>
      <c r="M2925">
        <v>3</v>
      </c>
      <c r="N2925" t="s">
        <v>48</v>
      </c>
      <c r="O2925" t="s">
        <v>49</v>
      </c>
    </row>
    <row r="2926" spans="1:15" x14ac:dyDescent="0.3">
      <c r="A2926" s="7">
        <v>20213</v>
      </c>
      <c r="B2926" s="6" t="s">
        <v>5910</v>
      </c>
      <c r="C2926" t="s">
        <v>5911</v>
      </c>
      <c r="D2926" s="2" t="s">
        <v>52</v>
      </c>
      <c r="E2926" s="4" t="s">
        <v>46</v>
      </c>
      <c r="F2926" t="s">
        <v>80</v>
      </c>
      <c r="G2926">
        <v>4554</v>
      </c>
      <c r="H2926">
        <v>57594</v>
      </c>
      <c r="I2926">
        <v>54</v>
      </c>
      <c r="J2926">
        <v>34454</v>
      </c>
      <c r="K2926">
        <v>3973</v>
      </c>
      <c r="L2926">
        <v>12</v>
      </c>
      <c r="M2926">
        <v>3</v>
      </c>
      <c r="N2926" t="s">
        <v>37</v>
      </c>
      <c r="O2926" t="s">
        <v>80</v>
      </c>
    </row>
    <row r="2927" spans="1:15" x14ac:dyDescent="0.3">
      <c r="A2927" s="7">
        <v>20214</v>
      </c>
      <c r="B2927" s="6" t="s">
        <v>5912</v>
      </c>
      <c r="C2927" t="s">
        <v>5913</v>
      </c>
      <c r="D2927" s="2" t="s">
        <v>45</v>
      </c>
      <c r="E2927" s="4" t="s">
        <v>59</v>
      </c>
      <c r="F2927" t="s">
        <v>60</v>
      </c>
      <c r="G2927">
        <v>315</v>
      </c>
      <c r="H2927">
        <v>88556</v>
      </c>
      <c r="I2927">
        <v>10</v>
      </c>
      <c r="J2927">
        <v>418</v>
      </c>
      <c r="K2927">
        <v>14887</v>
      </c>
      <c r="L2927">
        <v>94</v>
      </c>
      <c r="M2927">
        <v>1</v>
      </c>
      <c r="N2927" t="s">
        <v>61</v>
      </c>
      <c r="O2927" t="s">
        <v>60</v>
      </c>
    </row>
    <row r="2928" spans="1:15" x14ac:dyDescent="0.3">
      <c r="A2928" s="7">
        <v>20215</v>
      </c>
      <c r="B2928" s="6" t="s">
        <v>5914</v>
      </c>
      <c r="C2928" t="s">
        <v>5915</v>
      </c>
      <c r="D2928" s="2" t="s">
        <v>45</v>
      </c>
      <c r="E2928" s="4" t="s">
        <v>59</v>
      </c>
      <c r="F2928" t="s">
        <v>60</v>
      </c>
      <c r="G2928">
        <v>401</v>
      </c>
      <c r="H2928">
        <v>29422</v>
      </c>
      <c r="I2928">
        <v>3</v>
      </c>
      <c r="J2928">
        <v>911</v>
      </c>
      <c r="K2928">
        <v>15217</v>
      </c>
      <c r="L2928">
        <v>95</v>
      </c>
      <c r="M2928">
        <v>1</v>
      </c>
      <c r="N2928" t="s">
        <v>61</v>
      </c>
      <c r="O2928" t="s">
        <v>60</v>
      </c>
    </row>
    <row r="2929" spans="1:15" x14ac:dyDescent="0.3">
      <c r="A2929" s="7">
        <v>20216</v>
      </c>
      <c r="B2929" s="6" t="s">
        <v>5916</v>
      </c>
      <c r="C2929" t="s">
        <v>5917</v>
      </c>
      <c r="D2929" s="2" t="s">
        <v>58</v>
      </c>
      <c r="E2929" s="4" t="s">
        <v>46</v>
      </c>
      <c r="F2929" t="s">
        <v>47</v>
      </c>
      <c r="G2929">
        <v>240</v>
      </c>
      <c r="H2929">
        <v>44714</v>
      </c>
      <c r="I2929">
        <v>9</v>
      </c>
      <c r="J2929">
        <v>2070</v>
      </c>
      <c r="K2929">
        <v>11785</v>
      </c>
      <c r="L2929">
        <v>59</v>
      </c>
      <c r="M2929">
        <v>0</v>
      </c>
      <c r="N2929" t="s">
        <v>61</v>
      </c>
      <c r="O2929" t="s">
        <v>47</v>
      </c>
    </row>
    <row r="2930" spans="1:15" x14ac:dyDescent="0.3">
      <c r="A2930" s="7">
        <v>20217</v>
      </c>
      <c r="B2930" s="6" t="s">
        <v>5918</v>
      </c>
      <c r="C2930" t="s">
        <v>5919</v>
      </c>
      <c r="D2930" s="2" t="s">
        <v>79</v>
      </c>
      <c r="E2930" s="4" t="s">
        <v>53</v>
      </c>
      <c r="F2930" t="s">
        <v>54</v>
      </c>
      <c r="G2930">
        <v>2402</v>
      </c>
      <c r="H2930">
        <v>72919</v>
      </c>
      <c r="I2930">
        <v>38</v>
      </c>
      <c r="J2930">
        <v>4482</v>
      </c>
      <c r="K2930">
        <v>2359</v>
      </c>
      <c r="L2930">
        <v>16</v>
      </c>
      <c r="M2930">
        <v>5</v>
      </c>
      <c r="N2930" t="s">
        <v>32</v>
      </c>
      <c r="O2930" t="s">
        <v>55</v>
      </c>
    </row>
    <row r="2931" spans="1:15" x14ac:dyDescent="0.3">
      <c r="A2931" s="7">
        <v>20218</v>
      </c>
      <c r="B2931" s="6" t="s">
        <v>5920</v>
      </c>
      <c r="C2931" t="s">
        <v>5921</v>
      </c>
      <c r="D2931" s="2" t="s">
        <v>64</v>
      </c>
      <c r="E2931" s="4" t="s">
        <v>46</v>
      </c>
      <c r="F2931" t="s">
        <v>60</v>
      </c>
      <c r="G2931">
        <v>192</v>
      </c>
      <c r="H2931">
        <v>73607</v>
      </c>
      <c r="I2931">
        <v>8</v>
      </c>
      <c r="J2931">
        <v>1293</v>
      </c>
      <c r="K2931">
        <v>21589</v>
      </c>
      <c r="L2931">
        <v>96</v>
      </c>
      <c r="M2931">
        <v>2</v>
      </c>
      <c r="N2931" t="s">
        <v>48</v>
      </c>
      <c r="O2931" t="s">
        <v>76</v>
      </c>
    </row>
    <row r="2932" spans="1:15" x14ac:dyDescent="0.3">
      <c r="A2932" s="7">
        <v>20219</v>
      </c>
      <c r="B2932" s="6" t="s">
        <v>5922</v>
      </c>
      <c r="C2932" t="s">
        <v>5923</v>
      </c>
      <c r="D2932" s="2" t="s">
        <v>58</v>
      </c>
      <c r="E2932" s="4" t="s">
        <v>46</v>
      </c>
      <c r="F2932" t="s">
        <v>60</v>
      </c>
      <c r="G2932">
        <v>72</v>
      </c>
      <c r="H2932">
        <v>28987</v>
      </c>
      <c r="I2932">
        <v>8</v>
      </c>
      <c r="J2932">
        <v>1196</v>
      </c>
      <c r="K2932">
        <v>24518</v>
      </c>
      <c r="L2932">
        <v>76</v>
      </c>
      <c r="M2932">
        <v>2</v>
      </c>
      <c r="N2932" t="s">
        <v>61</v>
      </c>
      <c r="O2932" t="s">
        <v>60</v>
      </c>
    </row>
    <row r="2933" spans="1:15" x14ac:dyDescent="0.3">
      <c r="A2933" s="7">
        <v>20220</v>
      </c>
      <c r="B2933" s="6" t="s">
        <v>5924</v>
      </c>
      <c r="C2933" t="s">
        <v>5925</v>
      </c>
      <c r="D2933" s="2" t="s">
        <v>45</v>
      </c>
      <c r="E2933" s="4" t="s">
        <v>59</v>
      </c>
      <c r="F2933" t="s">
        <v>60</v>
      </c>
      <c r="G2933">
        <v>983</v>
      </c>
      <c r="H2933">
        <v>86581</v>
      </c>
      <c r="I2933">
        <v>5</v>
      </c>
      <c r="J2933">
        <v>1731</v>
      </c>
      <c r="K2933">
        <v>18365</v>
      </c>
      <c r="L2933">
        <v>100</v>
      </c>
      <c r="M2933">
        <v>1</v>
      </c>
      <c r="N2933" t="s">
        <v>61</v>
      </c>
      <c r="O2933" t="s">
        <v>60</v>
      </c>
    </row>
    <row r="2934" spans="1:15" x14ac:dyDescent="0.3">
      <c r="A2934" s="7">
        <v>20221</v>
      </c>
      <c r="B2934" s="6" t="s">
        <v>5926</v>
      </c>
      <c r="C2934" t="s">
        <v>5927</v>
      </c>
      <c r="D2934" s="2" t="s">
        <v>45</v>
      </c>
      <c r="E2934" s="4" t="s">
        <v>46</v>
      </c>
      <c r="F2934" t="s">
        <v>67</v>
      </c>
      <c r="G2934">
        <v>821</v>
      </c>
      <c r="H2934">
        <v>70647</v>
      </c>
      <c r="I2934">
        <v>12</v>
      </c>
      <c r="J2934">
        <v>4055</v>
      </c>
      <c r="K2934">
        <v>18629</v>
      </c>
      <c r="L2934">
        <v>53</v>
      </c>
      <c r="M2934">
        <v>2</v>
      </c>
      <c r="N2934" t="s">
        <v>48</v>
      </c>
      <c r="O2934" t="s">
        <v>49</v>
      </c>
    </row>
    <row r="2935" spans="1:15" x14ac:dyDescent="0.3">
      <c r="A2935" s="7">
        <v>20222</v>
      </c>
      <c r="B2935" s="6" t="s">
        <v>5928</v>
      </c>
      <c r="C2935" t="s">
        <v>5929</v>
      </c>
      <c r="D2935" s="2" t="s">
        <v>70</v>
      </c>
      <c r="E2935" s="4" t="s">
        <v>46</v>
      </c>
      <c r="F2935" t="s">
        <v>60</v>
      </c>
      <c r="G2935">
        <v>170</v>
      </c>
      <c r="H2935">
        <v>20915</v>
      </c>
      <c r="I2935">
        <v>8</v>
      </c>
      <c r="J2935">
        <v>1268</v>
      </c>
      <c r="K2935">
        <v>26608</v>
      </c>
      <c r="L2935">
        <v>100</v>
      </c>
      <c r="M2935">
        <v>1</v>
      </c>
      <c r="N2935" t="s">
        <v>48</v>
      </c>
      <c r="O2935" t="s">
        <v>60</v>
      </c>
    </row>
    <row r="2936" spans="1:15" x14ac:dyDescent="0.3">
      <c r="A2936" s="7">
        <v>20223</v>
      </c>
      <c r="B2936" s="6" t="s">
        <v>5930</v>
      </c>
      <c r="C2936" t="s">
        <v>5931</v>
      </c>
      <c r="D2936" s="2" t="s">
        <v>45</v>
      </c>
      <c r="E2936" s="4" t="s">
        <v>46</v>
      </c>
      <c r="F2936" t="s">
        <v>67</v>
      </c>
      <c r="G2936">
        <v>931</v>
      </c>
      <c r="H2936">
        <v>76188</v>
      </c>
      <c r="I2936">
        <v>6</v>
      </c>
      <c r="J2936">
        <v>3820</v>
      </c>
      <c r="K2936">
        <v>18242</v>
      </c>
      <c r="L2936">
        <v>51</v>
      </c>
      <c r="M2936">
        <v>1</v>
      </c>
      <c r="N2936" t="s">
        <v>48</v>
      </c>
      <c r="O2936" t="s">
        <v>76</v>
      </c>
    </row>
    <row r="2937" spans="1:15" x14ac:dyDescent="0.3">
      <c r="A2937" s="7">
        <v>20224</v>
      </c>
      <c r="B2937" s="6" t="s">
        <v>5932</v>
      </c>
      <c r="C2937" t="s">
        <v>5933</v>
      </c>
      <c r="D2937" s="2" t="s">
        <v>52</v>
      </c>
      <c r="E2937" s="4" t="s">
        <v>46</v>
      </c>
      <c r="F2937" t="s">
        <v>54</v>
      </c>
      <c r="G2937">
        <v>3173</v>
      </c>
      <c r="H2937">
        <v>27337</v>
      </c>
      <c r="I2937">
        <v>33</v>
      </c>
      <c r="J2937">
        <v>21145</v>
      </c>
      <c r="K2937">
        <v>2763</v>
      </c>
      <c r="L2937">
        <v>6</v>
      </c>
      <c r="M2937">
        <v>8</v>
      </c>
      <c r="N2937" t="s">
        <v>61</v>
      </c>
      <c r="O2937" t="s">
        <v>55</v>
      </c>
    </row>
    <row r="2938" spans="1:15" x14ac:dyDescent="0.3">
      <c r="A2938" s="7">
        <v>20225</v>
      </c>
      <c r="B2938" s="6" t="s">
        <v>5934</v>
      </c>
      <c r="C2938" t="s">
        <v>5935</v>
      </c>
      <c r="D2938" s="2" t="s">
        <v>45</v>
      </c>
      <c r="E2938" s="4" t="s">
        <v>46</v>
      </c>
      <c r="F2938" t="s">
        <v>67</v>
      </c>
      <c r="G2938">
        <v>345</v>
      </c>
      <c r="H2938">
        <v>32475</v>
      </c>
      <c r="I2938">
        <v>13</v>
      </c>
      <c r="J2938">
        <v>5996</v>
      </c>
      <c r="K2938">
        <v>15436</v>
      </c>
      <c r="L2938">
        <v>43</v>
      </c>
      <c r="M2938">
        <v>1</v>
      </c>
      <c r="N2938" t="s">
        <v>32</v>
      </c>
      <c r="O2938" t="s">
        <v>49</v>
      </c>
    </row>
    <row r="2939" spans="1:15" x14ac:dyDescent="0.3">
      <c r="A2939" s="7">
        <v>20226</v>
      </c>
      <c r="B2939" s="6" t="s">
        <v>5936</v>
      </c>
      <c r="C2939" t="s">
        <v>5937</v>
      </c>
      <c r="D2939" s="2" t="s">
        <v>52</v>
      </c>
      <c r="E2939" s="4" t="s">
        <v>59</v>
      </c>
      <c r="F2939" t="s">
        <v>80</v>
      </c>
      <c r="G2939">
        <v>4939</v>
      </c>
      <c r="H2939">
        <v>62501</v>
      </c>
      <c r="I2939">
        <v>45</v>
      </c>
      <c r="J2939">
        <v>31897</v>
      </c>
      <c r="K2939">
        <v>3286</v>
      </c>
      <c r="L2939">
        <v>18</v>
      </c>
      <c r="M2939">
        <v>6</v>
      </c>
      <c r="N2939" t="s">
        <v>48</v>
      </c>
      <c r="O2939" t="s">
        <v>80</v>
      </c>
    </row>
    <row r="2940" spans="1:15" x14ac:dyDescent="0.3">
      <c r="A2940" s="7">
        <v>20227</v>
      </c>
      <c r="B2940" s="6" t="s">
        <v>5938</v>
      </c>
      <c r="C2940" t="s">
        <v>5939</v>
      </c>
      <c r="D2940" s="2" t="s">
        <v>45</v>
      </c>
      <c r="E2940" s="4" t="s">
        <v>46</v>
      </c>
      <c r="F2940" t="s">
        <v>47</v>
      </c>
      <c r="G2940">
        <v>202</v>
      </c>
      <c r="H2940">
        <v>63084</v>
      </c>
      <c r="I2940">
        <v>14</v>
      </c>
      <c r="J2940">
        <v>6644</v>
      </c>
      <c r="K2940">
        <v>9080</v>
      </c>
      <c r="L2940">
        <v>54</v>
      </c>
      <c r="M2940">
        <v>0</v>
      </c>
      <c r="N2940" t="s">
        <v>48</v>
      </c>
      <c r="O2940" t="s">
        <v>47</v>
      </c>
    </row>
    <row r="2941" spans="1:15" x14ac:dyDescent="0.3">
      <c r="A2941" s="7">
        <v>20228</v>
      </c>
      <c r="B2941" s="6" t="s">
        <v>5940</v>
      </c>
      <c r="C2941" t="s">
        <v>5941</v>
      </c>
      <c r="D2941" s="2" t="s">
        <v>45</v>
      </c>
      <c r="E2941" s="4" t="s">
        <v>59</v>
      </c>
      <c r="F2941" t="s">
        <v>67</v>
      </c>
      <c r="G2941">
        <v>977</v>
      </c>
      <c r="H2941">
        <v>41889</v>
      </c>
      <c r="I2941">
        <v>15</v>
      </c>
      <c r="J2941">
        <v>4466</v>
      </c>
      <c r="K2941">
        <v>10065</v>
      </c>
      <c r="L2941">
        <v>56</v>
      </c>
      <c r="M2941">
        <v>2</v>
      </c>
      <c r="N2941" t="s">
        <v>48</v>
      </c>
      <c r="O2941" t="s">
        <v>49</v>
      </c>
    </row>
    <row r="2942" spans="1:15" x14ac:dyDescent="0.3">
      <c r="A2942" s="7">
        <v>20229</v>
      </c>
      <c r="B2942" s="6" t="s">
        <v>5942</v>
      </c>
      <c r="C2942" t="s">
        <v>5943</v>
      </c>
      <c r="D2942" s="2" t="s">
        <v>52</v>
      </c>
      <c r="E2942" s="4" t="s">
        <v>59</v>
      </c>
      <c r="F2942" t="s">
        <v>80</v>
      </c>
      <c r="G2942">
        <v>4911</v>
      </c>
      <c r="H2942">
        <v>20443</v>
      </c>
      <c r="I2942">
        <v>45</v>
      </c>
      <c r="J2942">
        <v>41895</v>
      </c>
      <c r="K2942">
        <v>1438</v>
      </c>
      <c r="L2942">
        <v>18</v>
      </c>
      <c r="M2942">
        <v>6</v>
      </c>
      <c r="N2942" t="s">
        <v>48</v>
      </c>
      <c r="O2942" t="s">
        <v>80</v>
      </c>
    </row>
    <row r="2943" spans="1:15" x14ac:dyDescent="0.3">
      <c r="A2943" s="7">
        <v>20230</v>
      </c>
      <c r="B2943" s="6" t="s">
        <v>5944</v>
      </c>
      <c r="C2943" t="s">
        <v>5945</v>
      </c>
      <c r="D2943" s="2" t="s">
        <v>58</v>
      </c>
      <c r="E2943" s="4" t="s">
        <v>59</v>
      </c>
      <c r="F2943" t="s">
        <v>60</v>
      </c>
      <c r="G2943">
        <v>115</v>
      </c>
      <c r="H2943">
        <v>62544</v>
      </c>
      <c r="I2943">
        <v>17</v>
      </c>
      <c r="J2943">
        <v>759</v>
      </c>
      <c r="K2943">
        <v>19445</v>
      </c>
      <c r="L2943">
        <v>96</v>
      </c>
      <c r="M2943">
        <v>2</v>
      </c>
      <c r="N2943" t="s">
        <v>32</v>
      </c>
      <c r="O2943" t="s">
        <v>60</v>
      </c>
    </row>
    <row r="2944" spans="1:15" x14ac:dyDescent="0.3">
      <c r="A2944" s="7">
        <v>20231</v>
      </c>
      <c r="B2944" s="6" t="s">
        <v>5946</v>
      </c>
      <c r="C2944" t="s">
        <v>5947</v>
      </c>
      <c r="D2944" s="2" t="s">
        <v>45</v>
      </c>
      <c r="E2944" s="4" t="s">
        <v>46</v>
      </c>
      <c r="F2944" t="s">
        <v>76</v>
      </c>
      <c r="G2944">
        <v>878</v>
      </c>
      <c r="H2944">
        <v>71766</v>
      </c>
      <c r="I2944">
        <v>1</v>
      </c>
      <c r="J2944">
        <v>1435</v>
      </c>
      <c r="K2944">
        <v>20501</v>
      </c>
      <c r="L2944">
        <v>58</v>
      </c>
      <c r="M2944">
        <v>2</v>
      </c>
      <c r="N2944" t="s">
        <v>37</v>
      </c>
      <c r="O2944" t="s">
        <v>76</v>
      </c>
    </row>
    <row r="2945" spans="1:15" x14ac:dyDescent="0.3">
      <c r="A2945" s="7">
        <v>20232</v>
      </c>
      <c r="B2945" s="6" t="s">
        <v>5948</v>
      </c>
      <c r="C2945" t="s">
        <v>5949</v>
      </c>
      <c r="D2945" s="2" t="s">
        <v>52</v>
      </c>
      <c r="E2945" s="4" t="s">
        <v>59</v>
      </c>
      <c r="F2945" t="s">
        <v>80</v>
      </c>
      <c r="G2945">
        <v>2705</v>
      </c>
      <c r="H2945">
        <v>30254</v>
      </c>
      <c r="I2945">
        <v>34</v>
      </c>
      <c r="J2945">
        <v>38000</v>
      </c>
      <c r="K2945">
        <v>1413</v>
      </c>
      <c r="L2945">
        <v>21</v>
      </c>
      <c r="M2945">
        <v>6</v>
      </c>
      <c r="N2945" t="s">
        <v>37</v>
      </c>
      <c r="O2945" t="s">
        <v>54</v>
      </c>
    </row>
    <row r="2946" spans="1:15" x14ac:dyDescent="0.3">
      <c r="A2946" s="7">
        <v>20233</v>
      </c>
      <c r="B2946" s="6" t="s">
        <v>5950</v>
      </c>
      <c r="C2946" t="s">
        <v>5951</v>
      </c>
      <c r="D2946" s="2" t="s">
        <v>58</v>
      </c>
      <c r="E2946" s="4" t="s">
        <v>59</v>
      </c>
      <c r="F2946" t="s">
        <v>60</v>
      </c>
      <c r="G2946">
        <v>147</v>
      </c>
      <c r="H2946">
        <v>56559</v>
      </c>
      <c r="I2946">
        <v>13</v>
      </c>
      <c r="J2946">
        <v>243</v>
      </c>
      <c r="K2946">
        <v>24944</v>
      </c>
      <c r="L2946">
        <v>79</v>
      </c>
      <c r="M2946">
        <v>2</v>
      </c>
      <c r="N2946" t="s">
        <v>32</v>
      </c>
      <c r="O2946" t="s">
        <v>60</v>
      </c>
    </row>
    <row r="2947" spans="1:15" x14ac:dyDescent="0.3">
      <c r="A2947" s="7">
        <v>20234</v>
      </c>
      <c r="B2947" s="6" t="s">
        <v>5952</v>
      </c>
      <c r="C2947" t="s">
        <v>5953</v>
      </c>
      <c r="D2947" s="2" t="s">
        <v>70</v>
      </c>
      <c r="E2947" s="4" t="s">
        <v>59</v>
      </c>
      <c r="F2947" t="s">
        <v>60</v>
      </c>
      <c r="G2947">
        <v>193</v>
      </c>
      <c r="H2947">
        <v>59427</v>
      </c>
      <c r="I2947">
        <v>14</v>
      </c>
      <c r="J2947">
        <v>1627</v>
      </c>
      <c r="K2947">
        <v>16548</v>
      </c>
      <c r="L2947">
        <v>92</v>
      </c>
      <c r="M2947">
        <v>1</v>
      </c>
      <c r="N2947" t="s">
        <v>61</v>
      </c>
      <c r="O2947" t="s">
        <v>60</v>
      </c>
    </row>
    <row r="2948" spans="1:15" x14ac:dyDescent="0.3">
      <c r="A2948" s="7">
        <v>20235</v>
      </c>
      <c r="B2948" s="6" t="s">
        <v>5954</v>
      </c>
      <c r="C2948" t="s">
        <v>5955</v>
      </c>
      <c r="D2948" s="2" t="s">
        <v>52</v>
      </c>
      <c r="E2948" s="4" t="s">
        <v>53</v>
      </c>
      <c r="F2948" t="s">
        <v>54</v>
      </c>
      <c r="G2948">
        <v>2697</v>
      </c>
      <c r="H2948">
        <v>75849</v>
      </c>
      <c r="I2948">
        <v>21</v>
      </c>
      <c r="J2948">
        <v>6443</v>
      </c>
      <c r="K2948">
        <v>2039</v>
      </c>
      <c r="L2948">
        <v>16</v>
      </c>
      <c r="M2948">
        <v>5</v>
      </c>
      <c r="N2948" t="s">
        <v>48</v>
      </c>
      <c r="O2948" t="s">
        <v>55</v>
      </c>
    </row>
    <row r="2949" spans="1:15" x14ac:dyDescent="0.3">
      <c r="A2949" s="7">
        <v>20236</v>
      </c>
      <c r="B2949" s="6" t="s">
        <v>5956</v>
      </c>
      <c r="C2949" t="s">
        <v>5957</v>
      </c>
      <c r="D2949" s="2" t="s">
        <v>58</v>
      </c>
      <c r="E2949" s="4" t="s">
        <v>59</v>
      </c>
      <c r="F2949" t="s">
        <v>60</v>
      </c>
      <c r="G2949">
        <v>216</v>
      </c>
      <c r="H2949">
        <v>45698</v>
      </c>
      <c r="I2949">
        <v>14</v>
      </c>
      <c r="J2949">
        <v>1699</v>
      </c>
      <c r="K2949">
        <v>29972</v>
      </c>
      <c r="L2949">
        <v>82</v>
      </c>
      <c r="M2949">
        <v>1</v>
      </c>
      <c r="N2949" t="s">
        <v>61</v>
      </c>
      <c r="O2949" t="s">
        <v>60</v>
      </c>
    </row>
    <row r="2950" spans="1:15" x14ac:dyDescent="0.3">
      <c r="A2950" s="7">
        <v>20237</v>
      </c>
      <c r="B2950" s="6" t="s">
        <v>5958</v>
      </c>
      <c r="C2950" t="s">
        <v>5959</v>
      </c>
      <c r="D2950" s="2" t="s">
        <v>52</v>
      </c>
      <c r="E2950" s="4" t="s">
        <v>46</v>
      </c>
      <c r="F2950" t="s">
        <v>80</v>
      </c>
      <c r="G2950">
        <v>2521</v>
      </c>
      <c r="H2950">
        <v>17816</v>
      </c>
      <c r="I2950">
        <v>49</v>
      </c>
      <c r="J2950">
        <v>5157</v>
      </c>
      <c r="K2950">
        <v>2648</v>
      </c>
      <c r="L2950">
        <v>13</v>
      </c>
      <c r="M2950">
        <v>3</v>
      </c>
      <c r="N2950" t="s">
        <v>48</v>
      </c>
      <c r="O2950" t="s">
        <v>54</v>
      </c>
    </row>
    <row r="2951" spans="1:15" x14ac:dyDescent="0.3">
      <c r="A2951" s="7">
        <v>20238</v>
      </c>
      <c r="B2951" s="6" t="s">
        <v>5960</v>
      </c>
      <c r="C2951" t="s">
        <v>5961</v>
      </c>
      <c r="D2951" s="2" t="s">
        <v>64</v>
      </c>
      <c r="E2951" s="4" t="s">
        <v>46</v>
      </c>
      <c r="F2951" t="s">
        <v>47</v>
      </c>
      <c r="G2951">
        <v>781</v>
      </c>
      <c r="H2951">
        <v>36647</v>
      </c>
      <c r="I2951">
        <v>16</v>
      </c>
      <c r="J2951">
        <v>4588</v>
      </c>
      <c r="K2951">
        <v>10567</v>
      </c>
      <c r="L2951">
        <v>64</v>
      </c>
      <c r="M2951">
        <v>0</v>
      </c>
      <c r="N2951" t="s">
        <v>48</v>
      </c>
      <c r="O2951" t="s">
        <v>47</v>
      </c>
    </row>
    <row r="2952" spans="1:15" x14ac:dyDescent="0.3">
      <c r="A2952" s="7">
        <v>20239</v>
      </c>
      <c r="B2952" s="6" t="s">
        <v>5962</v>
      </c>
      <c r="C2952" t="s">
        <v>5963</v>
      </c>
      <c r="D2952" s="2" t="s">
        <v>52</v>
      </c>
      <c r="E2952" s="4" t="s">
        <v>46</v>
      </c>
      <c r="F2952" t="s">
        <v>76</v>
      </c>
      <c r="G2952">
        <v>2377</v>
      </c>
      <c r="H2952">
        <v>25539</v>
      </c>
      <c r="I2952">
        <v>16</v>
      </c>
      <c r="J2952">
        <v>1084</v>
      </c>
      <c r="K2952">
        <v>21636</v>
      </c>
      <c r="L2952">
        <v>75</v>
      </c>
      <c r="M2952">
        <v>2</v>
      </c>
      <c r="N2952" t="s">
        <v>48</v>
      </c>
      <c r="O2952" t="s">
        <v>47</v>
      </c>
    </row>
    <row r="2953" spans="1:15" x14ac:dyDescent="0.3">
      <c r="A2953" s="7">
        <v>20240</v>
      </c>
      <c r="B2953" s="6" t="s">
        <v>5964</v>
      </c>
      <c r="C2953" t="s">
        <v>5965</v>
      </c>
      <c r="D2953" s="2" t="s">
        <v>45</v>
      </c>
      <c r="E2953" s="4" t="s">
        <v>46</v>
      </c>
      <c r="F2953" t="s">
        <v>67</v>
      </c>
      <c r="G2953">
        <v>738</v>
      </c>
      <c r="H2953">
        <v>51537</v>
      </c>
      <c r="I2953">
        <v>5</v>
      </c>
      <c r="J2953">
        <v>5911</v>
      </c>
      <c r="K2953">
        <v>8454</v>
      </c>
      <c r="L2953">
        <v>58</v>
      </c>
      <c r="M2953">
        <v>3</v>
      </c>
      <c r="N2953" t="s">
        <v>48</v>
      </c>
      <c r="O2953" t="s">
        <v>49</v>
      </c>
    </row>
    <row r="2954" spans="1:15" x14ac:dyDescent="0.3">
      <c r="A2954" s="7">
        <v>20241</v>
      </c>
      <c r="B2954" s="6" t="s">
        <v>5966</v>
      </c>
      <c r="C2954" t="s">
        <v>5967</v>
      </c>
      <c r="D2954" s="2" t="s">
        <v>52</v>
      </c>
      <c r="E2954" s="4" t="s">
        <v>59</v>
      </c>
      <c r="F2954" t="s">
        <v>54</v>
      </c>
      <c r="G2954">
        <v>3403</v>
      </c>
      <c r="H2954">
        <v>40430</v>
      </c>
      <c r="I2954">
        <v>19</v>
      </c>
      <c r="J2954">
        <v>29430</v>
      </c>
      <c r="K2954">
        <v>2899</v>
      </c>
      <c r="L2954">
        <v>10</v>
      </c>
      <c r="M2954">
        <v>5</v>
      </c>
      <c r="N2954" t="s">
        <v>61</v>
      </c>
      <c r="O2954" t="s">
        <v>55</v>
      </c>
    </row>
    <row r="2955" spans="1:15" x14ac:dyDescent="0.3">
      <c r="A2955" s="7">
        <v>20242</v>
      </c>
      <c r="B2955" s="6" t="s">
        <v>5968</v>
      </c>
      <c r="C2955" t="s">
        <v>5969</v>
      </c>
      <c r="D2955" s="2" t="s">
        <v>45</v>
      </c>
      <c r="E2955" s="4" t="s">
        <v>59</v>
      </c>
      <c r="F2955" t="s">
        <v>60</v>
      </c>
      <c r="G2955">
        <v>370</v>
      </c>
      <c r="H2955">
        <v>84031</v>
      </c>
      <c r="I2955">
        <v>19</v>
      </c>
      <c r="J2955">
        <v>1799</v>
      </c>
      <c r="K2955">
        <v>28971</v>
      </c>
      <c r="L2955">
        <v>100</v>
      </c>
      <c r="M2955">
        <v>2</v>
      </c>
      <c r="N2955" t="s">
        <v>61</v>
      </c>
      <c r="O2955" t="s">
        <v>60</v>
      </c>
    </row>
    <row r="2956" spans="1:15" x14ac:dyDescent="0.3">
      <c r="A2956" s="7">
        <v>20243</v>
      </c>
      <c r="B2956" s="6" t="s">
        <v>5970</v>
      </c>
      <c r="C2956" t="s">
        <v>5971</v>
      </c>
      <c r="D2956" s="2" t="s">
        <v>58</v>
      </c>
      <c r="E2956" s="4" t="s">
        <v>59</v>
      </c>
      <c r="F2956" t="s">
        <v>60</v>
      </c>
      <c r="G2956">
        <v>122</v>
      </c>
      <c r="H2956">
        <v>63710</v>
      </c>
      <c r="I2956">
        <v>8</v>
      </c>
      <c r="J2956">
        <v>239</v>
      </c>
      <c r="K2956">
        <v>23008</v>
      </c>
      <c r="L2956">
        <v>91</v>
      </c>
      <c r="M2956">
        <v>1</v>
      </c>
      <c r="N2956" t="s">
        <v>61</v>
      </c>
      <c r="O2956" t="s">
        <v>60</v>
      </c>
    </row>
    <row r="2957" spans="1:15" x14ac:dyDescent="0.3">
      <c r="A2957" s="7">
        <v>20244</v>
      </c>
      <c r="B2957" s="6" t="s">
        <v>5972</v>
      </c>
      <c r="C2957" t="s">
        <v>5973</v>
      </c>
      <c r="D2957" s="2" t="s">
        <v>52</v>
      </c>
      <c r="E2957" s="4" t="s">
        <v>46</v>
      </c>
      <c r="F2957" t="s">
        <v>76</v>
      </c>
      <c r="G2957">
        <v>2417</v>
      </c>
      <c r="H2957">
        <v>40430</v>
      </c>
      <c r="I2957">
        <v>21</v>
      </c>
      <c r="J2957">
        <v>1918</v>
      </c>
      <c r="K2957">
        <v>13839</v>
      </c>
      <c r="L2957">
        <v>56</v>
      </c>
      <c r="M2957">
        <v>3</v>
      </c>
      <c r="N2957" t="s">
        <v>48</v>
      </c>
      <c r="O2957" t="s">
        <v>47</v>
      </c>
    </row>
    <row r="2958" spans="1:15" x14ac:dyDescent="0.3">
      <c r="A2958" s="7">
        <v>20245</v>
      </c>
      <c r="B2958" s="6" t="s">
        <v>5974</v>
      </c>
      <c r="C2958" t="s">
        <v>5975</v>
      </c>
      <c r="D2958" s="2" t="s">
        <v>79</v>
      </c>
      <c r="E2958" s="4" t="s">
        <v>59</v>
      </c>
      <c r="F2958" t="s">
        <v>80</v>
      </c>
      <c r="G2958">
        <v>3512</v>
      </c>
      <c r="H2958">
        <v>66063</v>
      </c>
      <c r="I2958">
        <v>50</v>
      </c>
      <c r="J2958">
        <v>18614</v>
      </c>
      <c r="K2958">
        <v>3875</v>
      </c>
      <c r="L2958">
        <v>12</v>
      </c>
      <c r="M2958">
        <v>4</v>
      </c>
      <c r="N2958" t="s">
        <v>37</v>
      </c>
      <c r="O2958" t="s">
        <v>47</v>
      </c>
    </row>
    <row r="2959" spans="1:15" x14ac:dyDescent="0.3">
      <c r="A2959" s="7">
        <v>20246</v>
      </c>
      <c r="B2959" s="6" t="s">
        <v>5976</v>
      </c>
      <c r="C2959" t="s">
        <v>5977</v>
      </c>
      <c r="D2959" s="2" t="s">
        <v>52</v>
      </c>
      <c r="E2959" s="4" t="s">
        <v>46</v>
      </c>
      <c r="F2959" t="s">
        <v>76</v>
      </c>
      <c r="G2959">
        <v>3448</v>
      </c>
      <c r="H2959">
        <v>32998</v>
      </c>
      <c r="I2959">
        <v>23</v>
      </c>
      <c r="J2959">
        <v>1905</v>
      </c>
      <c r="K2959">
        <v>21803</v>
      </c>
      <c r="L2959">
        <v>61</v>
      </c>
      <c r="M2959">
        <v>2</v>
      </c>
      <c r="N2959" t="s">
        <v>61</v>
      </c>
      <c r="O2959" t="s">
        <v>76</v>
      </c>
    </row>
    <row r="2960" spans="1:15" x14ac:dyDescent="0.3">
      <c r="A2960" s="7">
        <v>20247</v>
      </c>
      <c r="B2960" s="6" t="s">
        <v>5978</v>
      </c>
      <c r="C2960" t="s">
        <v>5979</v>
      </c>
      <c r="D2960" s="2" t="s">
        <v>58</v>
      </c>
      <c r="E2960" s="4" t="s">
        <v>59</v>
      </c>
      <c r="F2960" t="s">
        <v>60</v>
      </c>
      <c r="G2960">
        <v>111</v>
      </c>
      <c r="H2960">
        <v>48647</v>
      </c>
      <c r="I2960">
        <v>12</v>
      </c>
      <c r="J2960">
        <v>1085</v>
      </c>
      <c r="K2960">
        <v>21176</v>
      </c>
      <c r="L2960">
        <v>89</v>
      </c>
      <c r="M2960">
        <v>1</v>
      </c>
      <c r="N2960" t="s">
        <v>48</v>
      </c>
      <c r="O2960" t="s">
        <v>60</v>
      </c>
    </row>
    <row r="2961" spans="1:15" x14ac:dyDescent="0.3">
      <c r="A2961" s="7">
        <v>20248</v>
      </c>
      <c r="B2961" s="6" t="s">
        <v>5980</v>
      </c>
      <c r="C2961" t="s">
        <v>5981</v>
      </c>
      <c r="D2961" s="2" t="s">
        <v>52</v>
      </c>
      <c r="E2961" s="4" t="s">
        <v>59</v>
      </c>
      <c r="F2961" t="s">
        <v>54</v>
      </c>
      <c r="G2961">
        <v>2776</v>
      </c>
      <c r="H2961">
        <v>83096</v>
      </c>
      <c r="I2961">
        <v>32</v>
      </c>
      <c r="J2961">
        <v>24723</v>
      </c>
      <c r="K2961">
        <v>2047</v>
      </c>
      <c r="L2961">
        <v>7</v>
      </c>
      <c r="M2961">
        <v>6</v>
      </c>
      <c r="N2961" t="s">
        <v>61</v>
      </c>
      <c r="O2961" t="s">
        <v>55</v>
      </c>
    </row>
    <row r="2962" spans="1:15" x14ac:dyDescent="0.3">
      <c r="A2962" s="7">
        <v>20249</v>
      </c>
      <c r="B2962" s="6" t="s">
        <v>5982</v>
      </c>
      <c r="C2962" t="s">
        <v>5983</v>
      </c>
      <c r="D2962" s="2" t="s">
        <v>52</v>
      </c>
      <c r="E2962" s="4" t="s">
        <v>46</v>
      </c>
      <c r="F2962" t="s">
        <v>67</v>
      </c>
      <c r="G2962">
        <v>2085</v>
      </c>
      <c r="H2962">
        <v>55693</v>
      </c>
      <c r="I2962">
        <v>13</v>
      </c>
      <c r="J2962">
        <v>2233</v>
      </c>
      <c r="K2962">
        <v>9026</v>
      </c>
      <c r="L2962">
        <v>54</v>
      </c>
      <c r="M2962">
        <v>2</v>
      </c>
      <c r="N2962" t="s">
        <v>48</v>
      </c>
      <c r="O2962" t="s">
        <v>47</v>
      </c>
    </row>
    <row r="2963" spans="1:15" x14ac:dyDescent="0.3">
      <c r="A2963" s="7">
        <v>20250</v>
      </c>
      <c r="B2963" s="6" t="s">
        <v>5984</v>
      </c>
      <c r="C2963" t="s">
        <v>5985</v>
      </c>
      <c r="D2963" s="2" t="s">
        <v>64</v>
      </c>
      <c r="E2963" s="4" t="s">
        <v>46</v>
      </c>
      <c r="F2963" t="s">
        <v>67</v>
      </c>
      <c r="G2963">
        <v>715</v>
      </c>
      <c r="H2963">
        <v>23068</v>
      </c>
      <c r="I2963">
        <v>8</v>
      </c>
      <c r="J2963">
        <v>4745</v>
      </c>
      <c r="K2963">
        <v>9597</v>
      </c>
      <c r="L2963">
        <v>46</v>
      </c>
      <c r="M2963">
        <v>1</v>
      </c>
      <c r="N2963" t="s">
        <v>48</v>
      </c>
      <c r="O2963" t="s">
        <v>47</v>
      </c>
    </row>
    <row r="2964" spans="1:15" x14ac:dyDescent="0.3">
      <c r="A2964" s="7">
        <v>20251</v>
      </c>
      <c r="B2964" s="6" t="s">
        <v>5986</v>
      </c>
      <c r="C2964" t="s">
        <v>5987</v>
      </c>
      <c r="D2964" s="2" t="s">
        <v>45</v>
      </c>
      <c r="E2964" s="4" t="s">
        <v>59</v>
      </c>
      <c r="F2964" t="s">
        <v>76</v>
      </c>
      <c r="G2964">
        <v>971</v>
      </c>
      <c r="H2964">
        <v>35494</v>
      </c>
      <c r="I2964">
        <v>8</v>
      </c>
      <c r="J2964">
        <v>1892</v>
      </c>
      <c r="K2964">
        <v>11744</v>
      </c>
      <c r="L2964">
        <v>71</v>
      </c>
      <c r="M2964">
        <v>1</v>
      </c>
      <c r="N2964" t="s">
        <v>48</v>
      </c>
      <c r="O2964" t="s">
        <v>76</v>
      </c>
    </row>
    <row r="2965" spans="1:15" x14ac:dyDescent="0.3">
      <c r="A2965" s="7">
        <v>20252</v>
      </c>
      <c r="B2965" s="6" t="s">
        <v>5988</v>
      </c>
      <c r="C2965" t="s">
        <v>5989</v>
      </c>
      <c r="D2965" s="2" t="s">
        <v>70</v>
      </c>
      <c r="E2965" s="4" t="s">
        <v>46</v>
      </c>
      <c r="F2965" t="s">
        <v>60</v>
      </c>
      <c r="G2965">
        <v>256</v>
      </c>
      <c r="H2965">
        <v>55674</v>
      </c>
      <c r="I2965">
        <v>8</v>
      </c>
      <c r="J2965">
        <v>1343</v>
      </c>
      <c r="K2965">
        <v>14961</v>
      </c>
      <c r="L2965">
        <v>88</v>
      </c>
      <c r="M2965">
        <v>1</v>
      </c>
      <c r="N2965" t="s">
        <v>32</v>
      </c>
      <c r="O2965" t="s">
        <v>60</v>
      </c>
    </row>
    <row r="2966" spans="1:15" x14ac:dyDescent="0.3">
      <c r="A2966" s="7">
        <v>20253</v>
      </c>
      <c r="B2966" s="6" t="s">
        <v>5990</v>
      </c>
      <c r="C2966" t="s">
        <v>5991</v>
      </c>
      <c r="D2966" s="2" t="s">
        <v>58</v>
      </c>
      <c r="E2966" s="4" t="s">
        <v>46</v>
      </c>
      <c r="F2966" t="s">
        <v>60</v>
      </c>
      <c r="G2966">
        <v>148</v>
      </c>
      <c r="H2966">
        <v>34169</v>
      </c>
      <c r="I2966">
        <v>8</v>
      </c>
      <c r="J2966">
        <v>752</v>
      </c>
      <c r="K2966">
        <v>17696</v>
      </c>
      <c r="L2966">
        <v>94</v>
      </c>
      <c r="M2966">
        <v>2</v>
      </c>
      <c r="N2966" t="s">
        <v>61</v>
      </c>
      <c r="O2966" t="s">
        <v>60</v>
      </c>
    </row>
    <row r="2967" spans="1:15" x14ac:dyDescent="0.3">
      <c r="A2967" s="7">
        <v>20254</v>
      </c>
      <c r="B2967" s="6" t="s">
        <v>5992</v>
      </c>
      <c r="C2967" t="s">
        <v>5993</v>
      </c>
      <c r="D2967" s="2" t="s">
        <v>45</v>
      </c>
      <c r="E2967" s="4" t="s">
        <v>59</v>
      </c>
      <c r="F2967" t="s">
        <v>60</v>
      </c>
      <c r="G2967">
        <v>678</v>
      </c>
      <c r="H2967">
        <v>46680</v>
      </c>
      <c r="I2967">
        <v>16</v>
      </c>
      <c r="J2967">
        <v>1710</v>
      </c>
      <c r="K2967">
        <v>21245</v>
      </c>
      <c r="L2967">
        <v>94</v>
      </c>
      <c r="M2967">
        <v>1</v>
      </c>
      <c r="N2967" t="s">
        <v>48</v>
      </c>
      <c r="O2967" t="s">
        <v>76</v>
      </c>
    </row>
    <row r="2968" spans="1:15" x14ac:dyDescent="0.3">
      <c r="A2968" s="7">
        <v>20255</v>
      </c>
      <c r="B2968" s="6" t="s">
        <v>5994</v>
      </c>
      <c r="C2968" t="s">
        <v>5995</v>
      </c>
      <c r="D2968" s="2" t="s">
        <v>58</v>
      </c>
      <c r="E2968" s="4" t="s">
        <v>59</v>
      </c>
      <c r="F2968" t="s">
        <v>60</v>
      </c>
      <c r="G2968">
        <v>127</v>
      </c>
      <c r="H2968">
        <v>19748</v>
      </c>
      <c r="I2968">
        <v>9</v>
      </c>
      <c r="J2968">
        <v>1534</v>
      </c>
      <c r="K2968">
        <v>25345</v>
      </c>
      <c r="L2968">
        <v>86</v>
      </c>
      <c r="M2968">
        <v>1</v>
      </c>
      <c r="N2968" t="s">
        <v>48</v>
      </c>
      <c r="O2968" t="s">
        <v>60</v>
      </c>
    </row>
    <row r="2969" spans="1:15" x14ac:dyDescent="0.3">
      <c r="A2969" s="7">
        <v>20256</v>
      </c>
      <c r="B2969" s="6" t="s">
        <v>5996</v>
      </c>
      <c r="C2969" t="s">
        <v>5997</v>
      </c>
      <c r="D2969" s="2" t="s">
        <v>52</v>
      </c>
      <c r="E2969" s="4" t="s">
        <v>46</v>
      </c>
      <c r="F2969" t="s">
        <v>80</v>
      </c>
      <c r="G2969">
        <v>3006</v>
      </c>
      <c r="H2969">
        <v>69342</v>
      </c>
      <c r="I2969">
        <v>55</v>
      </c>
      <c r="J2969">
        <v>33681</v>
      </c>
      <c r="K2969">
        <v>2895</v>
      </c>
      <c r="L2969">
        <v>11</v>
      </c>
      <c r="M2969">
        <v>6</v>
      </c>
      <c r="N2969" t="s">
        <v>48</v>
      </c>
      <c r="O2969" t="s">
        <v>47</v>
      </c>
    </row>
    <row r="2970" spans="1:15" x14ac:dyDescent="0.3">
      <c r="A2970" s="7">
        <v>20257</v>
      </c>
      <c r="B2970" s="6" t="s">
        <v>5998</v>
      </c>
      <c r="C2970" t="s">
        <v>5999</v>
      </c>
      <c r="D2970" s="2" t="s">
        <v>64</v>
      </c>
      <c r="E2970" s="4" t="s">
        <v>59</v>
      </c>
      <c r="F2970" t="s">
        <v>60</v>
      </c>
      <c r="G2970">
        <v>192</v>
      </c>
      <c r="H2970">
        <v>31769</v>
      </c>
      <c r="I2970">
        <v>20</v>
      </c>
      <c r="J2970">
        <v>373</v>
      </c>
      <c r="K2970">
        <v>23150</v>
      </c>
      <c r="L2970">
        <v>80</v>
      </c>
      <c r="M2970">
        <v>2</v>
      </c>
      <c r="N2970" t="s">
        <v>61</v>
      </c>
      <c r="O2970" t="s">
        <v>60</v>
      </c>
    </row>
    <row r="2971" spans="1:15" x14ac:dyDescent="0.3">
      <c r="A2971" s="7">
        <v>20258</v>
      </c>
      <c r="B2971" s="6" t="s">
        <v>6000</v>
      </c>
      <c r="C2971" t="s">
        <v>6001</v>
      </c>
      <c r="D2971" s="2" t="s">
        <v>52</v>
      </c>
      <c r="E2971" s="4" t="s">
        <v>59</v>
      </c>
      <c r="F2971" t="s">
        <v>76</v>
      </c>
      <c r="G2971">
        <v>3806</v>
      </c>
      <c r="H2971">
        <v>51873</v>
      </c>
      <c r="I2971">
        <v>10</v>
      </c>
      <c r="J2971">
        <v>2346</v>
      </c>
      <c r="K2971">
        <v>10854</v>
      </c>
      <c r="L2971">
        <v>76</v>
      </c>
      <c r="M2971">
        <v>3</v>
      </c>
      <c r="N2971" t="s">
        <v>61</v>
      </c>
      <c r="O2971" t="s">
        <v>76</v>
      </c>
    </row>
    <row r="2972" spans="1:15" x14ac:dyDescent="0.3">
      <c r="A2972" s="7">
        <v>20259</v>
      </c>
      <c r="B2972" s="6" t="s">
        <v>6002</v>
      </c>
      <c r="C2972" t="s">
        <v>6003</v>
      </c>
      <c r="D2972" s="2" t="s">
        <v>58</v>
      </c>
      <c r="E2972" s="4" t="s">
        <v>46</v>
      </c>
      <c r="F2972" t="s">
        <v>60</v>
      </c>
      <c r="G2972">
        <v>67</v>
      </c>
      <c r="H2972">
        <v>24719</v>
      </c>
      <c r="I2972">
        <v>11</v>
      </c>
      <c r="J2972">
        <v>712</v>
      </c>
      <c r="K2972">
        <v>27433</v>
      </c>
      <c r="L2972">
        <v>78</v>
      </c>
      <c r="M2972">
        <v>1</v>
      </c>
      <c r="N2972" t="s">
        <v>32</v>
      </c>
      <c r="O2972" t="s">
        <v>60</v>
      </c>
    </row>
    <row r="2973" spans="1:15" x14ac:dyDescent="0.3">
      <c r="A2973" s="7">
        <v>20260</v>
      </c>
      <c r="B2973" s="6" t="s">
        <v>6004</v>
      </c>
      <c r="C2973" t="s">
        <v>6005</v>
      </c>
      <c r="D2973" s="2" t="s">
        <v>58</v>
      </c>
      <c r="E2973" s="4" t="s">
        <v>59</v>
      </c>
      <c r="F2973" t="s">
        <v>60</v>
      </c>
      <c r="G2973">
        <v>58</v>
      </c>
      <c r="H2973">
        <v>59684</v>
      </c>
      <c r="I2973">
        <v>16</v>
      </c>
      <c r="J2973">
        <v>1610</v>
      </c>
      <c r="K2973">
        <v>16209</v>
      </c>
      <c r="L2973">
        <v>84</v>
      </c>
      <c r="M2973">
        <v>1</v>
      </c>
      <c r="N2973" t="s">
        <v>48</v>
      </c>
      <c r="O2973" t="s">
        <v>60</v>
      </c>
    </row>
    <row r="2974" spans="1:15" x14ac:dyDescent="0.3">
      <c r="A2974" s="7">
        <v>20261</v>
      </c>
      <c r="B2974" s="6" t="s">
        <v>6006</v>
      </c>
      <c r="C2974" t="s">
        <v>6007</v>
      </c>
      <c r="D2974" s="2" t="s">
        <v>52</v>
      </c>
      <c r="E2974" s="4" t="s">
        <v>53</v>
      </c>
      <c r="F2974" t="s">
        <v>54</v>
      </c>
      <c r="G2974">
        <v>1973</v>
      </c>
      <c r="H2974">
        <v>82642</v>
      </c>
      <c r="I2974">
        <v>38</v>
      </c>
      <c r="J2974">
        <v>10816</v>
      </c>
      <c r="K2974">
        <v>2031</v>
      </c>
      <c r="L2974">
        <v>7</v>
      </c>
      <c r="M2974">
        <v>6</v>
      </c>
      <c r="N2974" t="s">
        <v>48</v>
      </c>
      <c r="O2974" t="s">
        <v>55</v>
      </c>
    </row>
    <row r="2975" spans="1:15" x14ac:dyDescent="0.3">
      <c r="A2975" s="7">
        <v>20262</v>
      </c>
      <c r="B2975" s="6" t="s">
        <v>6008</v>
      </c>
      <c r="C2975" t="s">
        <v>6009</v>
      </c>
      <c r="D2975" s="2" t="s">
        <v>52</v>
      </c>
      <c r="E2975" s="4" t="s">
        <v>46</v>
      </c>
      <c r="F2975" t="s">
        <v>67</v>
      </c>
      <c r="G2975">
        <v>1695</v>
      </c>
      <c r="H2975">
        <v>12250</v>
      </c>
      <c r="I2975">
        <v>14</v>
      </c>
      <c r="J2975">
        <v>4255</v>
      </c>
      <c r="K2975">
        <v>14615</v>
      </c>
      <c r="L2975">
        <v>59</v>
      </c>
      <c r="M2975">
        <v>3</v>
      </c>
      <c r="N2975" t="s">
        <v>37</v>
      </c>
      <c r="O2975" t="s">
        <v>49</v>
      </c>
    </row>
    <row r="2976" spans="1:15" x14ac:dyDescent="0.3">
      <c r="A2976" s="7">
        <v>20263</v>
      </c>
      <c r="B2976" s="6" t="s">
        <v>6010</v>
      </c>
      <c r="C2976" t="s">
        <v>6011</v>
      </c>
      <c r="D2976" s="2" t="s">
        <v>70</v>
      </c>
      <c r="E2976" s="4" t="s">
        <v>46</v>
      </c>
      <c r="F2976" t="s">
        <v>47</v>
      </c>
      <c r="G2976">
        <v>204</v>
      </c>
      <c r="H2976">
        <v>14001</v>
      </c>
      <c r="I2976">
        <v>17</v>
      </c>
      <c r="J2976">
        <v>7497</v>
      </c>
      <c r="K2976">
        <v>11584</v>
      </c>
      <c r="L2976">
        <v>66</v>
      </c>
      <c r="M2976">
        <v>0</v>
      </c>
      <c r="N2976" t="s">
        <v>48</v>
      </c>
      <c r="O2976" t="s">
        <v>73</v>
      </c>
    </row>
    <row r="2977" spans="1:15" x14ac:dyDescent="0.3">
      <c r="A2977" s="7">
        <v>20264</v>
      </c>
      <c r="B2977" s="6" t="s">
        <v>6012</v>
      </c>
      <c r="C2977" t="s">
        <v>6013</v>
      </c>
      <c r="D2977" s="2" t="s">
        <v>52</v>
      </c>
      <c r="E2977" s="4" t="s">
        <v>59</v>
      </c>
      <c r="F2977" t="s">
        <v>80</v>
      </c>
      <c r="G2977">
        <v>1011</v>
      </c>
      <c r="H2977">
        <v>80668</v>
      </c>
      <c r="I2977">
        <v>52</v>
      </c>
      <c r="J2977">
        <v>25655</v>
      </c>
      <c r="K2977">
        <v>2623</v>
      </c>
      <c r="L2977">
        <v>18</v>
      </c>
      <c r="M2977">
        <v>4</v>
      </c>
      <c r="N2977" t="s">
        <v>48</v>
      </c>
      <c r="O2977" t="s">
        <v>54</v>
      </c>
    </row>
    <row r="2978" spans="1:15" x14ac:dyDescent="0.3">
      <c r="A2978" s="7">
        <v>20265</v>
      </c>
      <c r="B2978" s="6" t="s">
        <v>6014</v>
      </c>
      <c r="C2978" t="s">
        <v>6015</v>
      </c>
      <c r="D2978" s="2" t="s">
        <v>70</v>
      </c>
      <c r="E2978" s="4" t="s">
        <v>59</v>
      </c>
      <c r="F2978" t="s">
        <v>60</v>
      </c>
      <c r="G2978">
        <v>24</v>
      </c>
      <c r="H2978">
        <v>88892</v>
      </c>
      <c r="I2978">
        <v>7</v>
      </c>
      <c r="J2978">
        <v>384</v>
      </c>
      <c r="K2978">
        <v>26984</v>
      </c>
      <c r="L2978">
        <v>93</v>
      </c>
      <c r="M2978">
        <v>1</v>
      </c>
      <c r="N2978" t="s">
        <v>61</v>
      </c>
      <c r="O2978" t="s">
        <v>60</v>
      </c>
    </row>
    <row r="2979" spans="1:15" x14ac:dyDescent="0.3">
      <c r="A2979" s="7">
        <v>20266</v>
      </c>
      <c r="B2979" s="6" t="s">
        <v>6016</v>
      </c>
      <c r="C2979" t="s">
        <v>6017</v>
      </c>
      <c r="D2979" s="2" t="s">
        <v>45</v>
      </c>
      <c r="E2979" s="4" t="s">
        <v>46</v>
      </c>
      <c r="F2979" t="s">
        <v>60</v>
      </c>
      <c r="G2979">
        <v>648</v>
      </c>
      <c r="H2979">
        <v>61083</v>
      </c>
      <c r="I2979">
        <v>20</v>
      </c>
      <c r="J2979">
        <v>1471</v>
      </c>
      <c r="K2979">
        <v>17267</v>
      </c>
      <c r="L2979">
        <v>87</v>
      </c>
      <c r="M2979">
        <v>2</v>
      </c>
      <c r="N2979" t="s">
        <v>48</v>
      </c>
      <c r="O2979" t="s">
        <v>60</v>
      </c>
    </row>
    <row r="2980" spans="1:15" x14ac:dyDescent="0.3">
      <c r="A2980" s="7">
        <v>20267</v>
      </c>
      <c r="B2980" s="6" t="s">
        <v>6018</v>
      </c>
      <c r="C2980" t="s">
        <v>6019</v>
      </c>
      <c r="D2980" s="2" t="s">
        <v>52</v>
      </c>
      <c r="E2980" s="4" t="s">
        <v>46</v>
      </c>
      <c r="F2980" t="s">
        <v>76</v>
      </c>
      <c r="G2980">
        <v>3144</v>
      </c>
      <c r="H2980">
        <v>38646</v>
      </c>
      <c r="I2980">
        <v>6</v>
      </c>
      <c r="J2980">
        <v>1316</v>
      </c>
      <c r="K2980">
        <v>16633</v>
      </c>
      <c r="L2980">
        <v>52</v>
      </c>
      <c r="M2980">
        <v>2</v>
      </c>
      <c r="N2980" t="s">
        <v>48</v>
      </c>
      <c r="O2980" t="s">
        <v>76</v>
      </c>
    </row>
    <row r="2981" spans="1:15" x14ac:dyDescent="0.3">
      <c r="A2981" s="7">
        <v>20268</v>
      </c>
      <c r="B2981" s="6" t="s">
        <v>6020</v>
      </c>
      <c r="C2981" t="s">
        <v>6021</v>
      </c>
      <c r="D2981" s="2" t="s">
        <v>52</v>
      </c>
      <c r="E2981" s="4" t="s">
        <v>46</v>
      </c>
      <c r="F2981" t="s">
        <v>76</v>
      </c>
      <c r="G2981">
        <v>2197</v>
      </c>
      <c r="H2981">
        <v>80482</v>
      </c>
      <c r="I2981">
        <v>22</v>
      </c>
      <c r="J2981">
        <v>1114</v>
      </c>
      <c r="K2981">
        <v>16012</v>
      </c>
      <c r="L2981">
        <v>59</v>
      </c>
      <c r="M2981">
        <v>3</v>
      </c>
      <c r="N2981" t="s">
        <v>37</v>
      </c>
      <c r="O2981" t="s">
        <v>76</v>
      </c>
    </row>
    <row r="2982" spans="1:15" x14ac:dyDescent="0.3">
      <c r="A2982" s="7">
        <v>20269</v>
      </c>
      <c r="B2982" s="6" t="s">
        <v>6022</v>
      </c>
      <c r="C2982" t="s">
        <v>6023</v>
      </c>
      <c r="D2982" s="2" t="s">
        <v>64</v>
      </c>
      <c r="E2982" s="4" t="s">
        <v>46</v>
      </c>
      <c r="F2982" t="s">
        <v>47</v>
      </c>
      <c r="G2982">
        <v>211</v>
      </c>
      <c r="H2982">
        <v>61639</v>
      </c>
      <c r="I2982">
        <v>13</v>
      </c>
      <c r="J2982">
        <v>4059</v>
      </c>
      <c r="K2982">
        <v>9401</v>
      </c>
      <c r="L2982">
        <v>70</v>
      </c>
      <c r="M2982">
        <v>1</v>
      </c>
      <c r="N2982" t="s">
        <v>37</v>
      </c>
      <c r="O2982" t="s">
        <v>47</v>
      </c>
    </row>
    <row r="2983" spans="1:15" x14ac:dyDescent="0.3">
      <c r="A2983" s="7">
        <v>20270</v>
      </c>
      <c r="B2983" s="6" t="s">
        <v>6024</v>
      </c>
      <c r="C2983" t="s">
        <v>6025</v>
      </c>
      <c r="D2983" s="2" t="s">
        <v>64</v>
      </c>
      <c r="E2983" s="4" t="s">
        <v>46</v>
      </c>
      <c r="F2983" t="s">
        <v>76</v>
      </c>
      <c r="G2983">
        <v>837</v>
      </c>
      <c r="H2983">
        <v>29250</v>
      </c>
      <c r="I2983">
        <v>4</v>
      </c>
      <c r="J2983">
        <v>1770</v>
      </c>
      <c r="K2983">
        <v>19685</v>
      </c>
      <c r="L2983">
        <v>53</v>
      </c>
      <c r="M2983">
        <v>1</v>
      </c>
      <c r="N2983" t="s">
        <v>48</v>
      </c>
      <c r="O2983" t="s">
        <v>76</v>
      </c>
    </row>
    <row r="2984" spans="1:15" x14ac:dyDescent="0.3">
      <c r="A2984" s="7">
        <v>20271</v>
      </c>
      <c r="B2984" s="6" t="s">
        <v>6026</v>
      </c>
      <c r="C2984" t="s">
        <v>6027</v>
      </c>
      <c r="D2984" s="2" t="s">
        <v>45</v>
      </c>
      <c r="E2984" s="4" t="s">
        <v>59</v>
      </c>
      <c r="F2984" t="s">
        <v>60</v>
      </c>
      <c r="G2984">
        <v>989</v>
      </c>
      <c r="H2984">
        <v>28898</v>
      </c>
      <c r="I2984">
        <v>19</v>
      </c>
      <c r="J2984">
        <v>253</v>
      </c>
      <c r="K2984">
        <v>26562</v>
      </c>
      <c r="L2984">
        <v>94</v>
      </c>
      <c r="M2984">
        <v>1</v>
      </c>
      <c r="N2984" t="s">
        <v>61</v>
      </c>
      <c r="O2984" t="s">
        <v>60</v>
      </c>
    </row>
    <row r="2985" spans="1:15" x14ac:dyDescent="0.3">
      <c r="A2985" s="7">
        <v>20272</v>
      </c>
      <c r="B2985" s="6" t="s">
        <v>6028</v>
      </c>
      <c r="C2985" t="s">
        <v>6029</v>
      </c>
      <c r="D2985" s="2" t="s">
        <v>45</v>
      </c>
      <c r="E2985" s="4" t="s">
        <v>59</v>
      </c>
      <c r="F2985" t="s">
        <v>60</v>
      </c>
      <c r="G2985">
        <v>768</v>
      </c>
      <c r="H2985">
        <v>41189</v>
      </c>
      <c r="I2985">
        <v>17</v>
      </c>
      <c r="J2985">
        <v>542</v>
      </c>
      <c r="K2985">
        <v>28149</v>
      </c>
      <c r="L2985">
        <v>77</v>
      </c>
      <c r="M2985">
        <v>1</v>
      </c>
      <c r="N2985" t="s">
        <v>32</v>
      </c>
      <c r="O2985" t="s">
        <v>60</v>
      </c>
    </row>
    <row r="2986" spans="1:15" x14ac:dyDescent="0.3">
      <c r="A2986" s="7">
        <v>20273</v>
      </c>
      <c r="B2986" s="6" t="s">
        <v>6030</v>
      </c>
      <c r="C2986" t="s">
        <v>6031</v>
      </c>
      <c r="D2986" s="2" t="s">
        <v>52</v>
      </c>
      <c r="E2986" s="4" t="s">
        <v>59</v>
      </c>
      <c r="F2986" t="s">
        <v>76</v>
      </c>
      <c r="G2986">
        <v>3259</v>
      </c>
      <c r="H2986">
        <v>55285</v>
      </c>
      <c r="I2986">
        <v>1</v>
      </c>
      <c r="J2986">
        <v>1111</v>
      </c>
      <c r="K2986">
        <v>19781</v>
      </c>
      <c r="L2986">
        <v>61</v>
      </c>
      <c r="M2986">
        <v>1</v>
      </c>
      <c r="N2986" t="s">
        <v>48</v>
      </c>
      <c r="O2986" t="s">
        <v>76</v>
      </c>
    </row>
    <row r="2987" spans="1:15" x14ac:dyDescent="0.3">
      <c r="A2987" s="7">
        <v>20274</v>
      </c>
      <c r="B2987" s="6" t="s">
        <v>6032</v>
      </c>
      <c r="C2987" t="s">
        <v>6033</v>
      </c>
      <c r="D2987" s="2" t="s">
        <v>45</v>
      </c>
      <c r="E2987" s="4" t="s">
        <v>59</v>
      </c>
      <c r="F2987" t="s">
        <v>60</v>
      </c>
      <c r="G2987">
        <v>183</v>
      </c>
      <c r="H2987">
        <v>68153</v>
      </c>
      <c r="I2987">
        <v>13</v>
      </c>
      <c r="J2987">
        <v>1087</v>
      </c>
      <c r="K2987">
        <v>22249</v>
      </c>
      <c r="L2987">
        <v>80</v>
      </c>
      <c r="M2987">
        <v>2</v>
      </c>
      <c r="N2987" t="s">
        <v>48</v>
      </c>
      <c r="O2987" t="s">
        <v>60</v>
      </c>
    </row>
    <row r="2988" spans="1:15" x14ac:dyDescent="0.3">
      <c r="A2988" s="7">
        <v>20275</v>
      </c>
      <c r="B2988" s="6" t="s">
        <v>6034</v>
      </c>
      <c r="C2988" t="s">
        <v>6035</v>
      </c>
      <c r="D2988" s="2" t="s">
        <v>64</v>
      </c>
      <c r="E2988" s="4" t="s">
        <v>59</v>
      </c>
      <c r="F2988" t="s">
        <v>60</v>
      </c>
      <c r="G2988">
        <v>458</v>
      </c>
      <c r="H2988">
        <v>34094</v>
      </c>
      <c r="I2988">
        <v>11</v>
      </c>
      <c r="J2988">
        <v>1176</v>
      </c>
      <c r="K2988">
        <v>25860</v>
      </c>
      <c r="L2988">
        <v>81</v>
      </c>
      <c r="M2988">
        <v>2</v>
      </c>
      <c r="N2988" t="s">
        <v>32</v>
      </c>
      <c r="O2988" t="s">
        <v>60</v>
      </c>
    </row>
    <row r="2989" spans="1:15" x14ac:dyDescent="0.3">
      <c r="A2989" s="7">
        <v>20276</v>
      </c>
      <c r="B2989" s="6" t="s">
        <v>6036</v>
      </c>
      <c r="C2989" t="s">
        <v>6037</v>
      </c>
      <c r="D2989" s="2" t="s">
        <v>45</v>
      </c>
      <c r="E2989" s="4" t="s">
        <v>46</v>
      </c>
      <c r="F2989" t="s">
        <v>47</v>
      </c>
      <c r="G2989">
        <v>476</v>
      </c>
      <c r="H2989">
        <v>55285</v>
      </c>
      <c r="I2989">
        <v>9</v>
      </c>
      <c r="J2989">
        <v>2030</v>
      </c>
      <c r="K2989">
        <v>10349</v>
      </c>
      <c r="L2989">
        <v>70</v>
      </c>
      <c r="M2989">
        <v>0</v>
      </c>
      <c r="N2989" t="s">
        <v>61</v>
      </c>
      <c r="O2989" t="s">
        <v>76</v>
      </c>
    </row>
    <row r="2990" spans="1:15" x14ac:dyDescent="0.3">
      <c r="A2990" s="7">
        <v>20277</v>
      </c>
      <c r="B2990" s="6" t="s">
        <v>6038</v>
      </c>
      <c r="C2990" t="s">
        <v>6039</v>
      </c>
      <c r="D2990" s="2" t="s">
        <v>52</v>
      </c>
      <c r="E2990" s="4" t="s">
        <v>46</v>
      </c>
      <c r="F2990" t="s">
        <v>80</v>
      </c>
      <c r="G2990">
        <v>4983</v>
      </c>
      <c r="H2990">
        <v>11737</v>
      </c>
      <c r="I2990">
        <v>32</v>
      </c>
      <c r="J2990">
        <v>16362</v>
      </c>
      <c r="K2990">
        <v>2971</v>
      </c>
      <c r="L2990">
        <v>13</v>
      </c>
      <c r="M2990">
        <v>5</v>
      </c>
      <c r="N2990" t="s">
        <v>48</v>
      </c>
      <c r="O2990" t="s">
        <v>80</v>
      </c>
    </row>
    <row r="2991" spans="1:15" x14ac:dyDescent="0.3">
      <c r="A2991" s="7">
        <v>20278</v>
      </c>
      <c r="B2991" s="6" t="s">
        <v>6040</v>
      </c>
      <c r="C2991" t="s">
        <v>6041</v>
      </c>
      <c r="D2991" s="2" t="s">
        <v>52</v>
      </c>
      <c r="E2991" s="4" t="s">
        <v>53</v>
      </c>
      <c r="F2991" t="s">
        <v>54</v>
      </c>
      <c r="G2991">
        <v>2895</v>
      </c>
      <c r="H2991">
        <v>77724</v>
      </c>
      <c r="I2991">
        <v>20</v>
      </c>
      <c r="J2991">
        <v>4306</v>
      </c>
      <c r="K2991">
        <v>2737</v>
      </c>
      <c r="L2991">
        <v>8</v>
      </c>
      <c r="M2991">
        <v>6</v>
      </c>
      <c r="N2991" t="s">
        <v>48</v>
      </c>
      <c r="O2991" t="s">
        <v>55</v>
      </c>
    </row>
    <row r="2992" spans="1:15" x14ac:dyDescent="0.3">
      <c r="A2992" s="7">
        <v>20279</v>
      </c>
      <c r="B2992" s="6" t="s">
        <v>6042</v>
      </c>
      <c r="C2992" t="s">
        <v>6043</v>
      </c>
      <c r="D2992" s="2" t="s">
        <v>45</v>
      </c>
      <c r="E2992" s="4" t="s">
        <v>46</v>
      </c>
      <c r="F2992" t="s">
        <v>76</v>
      </c>
      <c r="G2992">
        <v>696</v>
      </c>
      <c r="H2992">
        <v>24704</v>
      </c>
      <c r="I2992">
        <v>7</v>
      </c>
      <c r="J2992">
        <v>1148</v>
      </c>
      <c r="K2992">
        <v>20665</v>
      </c>
      <c r="L2992">
        <v>69</v>
      </c>
      <c r="M2992">
        <v>1</v>
      </c>
      <c r="N2992" t="s">
        <v>32</v>
      </c>
      <c r="O2992" t="s">
        <v>47</v>
      </c>
    </row>
    <row r="2993" spans="1:15" x14ac:dyDescent="0.3">
      <c r="A2993" s="7">
        <v>20280</v>
      </c>
      <c r="B2993" s="6" t="s">
        <v>6044</v>
      </c>
      <c r="C2993" t="s">
        <v>6045</v>
      </c>
      <c r="D2993" s="2" t="s">
        <v>64</v>
      </c>
      <c r="E2993" s="4" t="s">
        <v>46</v>
      </c>
      <c r="F2993" t="s">
        <v>76</v>
      </c>
      <c r="G2993">
        <v>831</v>
      </c>
      <c r="H2993">
        <v>23859</v>
      </c>
      <c r="I2993">
        <v>13</v>
      </c>
      <c r="J2993">
        <v>1295</v>
      </c>
      <c r="K2993">
        <v>23618</v>
      </c>
      <c r="L2993">
        <v>53</v>
      </c>
      <c r="M2993">
        <v>1</v>
      </c>
      <c r="N2993" t="s">
        <v>48</v>
      </c>
      <c r="O2993" t="s">
        <v>76</v>
      </c>
    </row>
    <row r="2994" spans="1:15" x14ac:dyDescent="0.3">
      <c r="A2994" s="7">
        <v>20281</v>
      </c>
      <c r="B2994" s="6" t="s">
        <v>6046</v>
      </c>
      <c r="C2994" t="s">
        <v>6047</v>
      </c>
      <c r="D2994" s="2" t="s">
        <v>58</v>
      </c>
      <c r="E2994" s="4" t="s">
        <v>59</v>
      </c>
      <c r="F2994" t="s">
        <v>60</v>
      </c>
      <c r="G2994">
        <v>245</v>
      </c>
      <c r="H2994">
        <v>67043</v>
      </c>
      <c r="I2994">
        <v>3</v>
      </c>
      <c r="J2994">
        <v>523</v>
      </c>
      <c r="K2994">
        <v>29409</v>
      </c>
      <c r="L2994">
        <v>82</v>
      </c>
      <c r="M2994">
        <v>2</v>
      </c>
      <c r="N2994" t="s">
        <v>48</v>
      </c>
      <c r="O2994" t="s">
        <v>60</v>
      </c>
    </row>
    <row r="2995" spans="1:15" x14ac:dyDescent="0.3">
      <c r="A2995" s="7">
        <v>20282</v>
      </c>
      <c r="B2995" s="6" t="s">
        <v>6048</v>
      </c>
      <c r="C2995" t="s">
        <v>6049</v>
      </c>
      <c r="D2995" s="2" t="s">
        <v>45</v>
      </c>
      <c r="E2995" s="4" t="s">
        <v>59</v>
      </c>
      <c r="F2995" t="s">
        <v>60</v>
      </c>
      <c r="G2995">
        <v>809</v>
      </c>
      <c r="H2995">
        <v>14639</v>
      </c>
      <c r="I2995">
        <v>20</v>
      </c>
      <c r="J2995">
        <v>204</v>
      </c>
      <c r="K2995">
        <v>14285</v>
      </c>
      <c r="L2995">
        <v>90</v>
      </c>
      <c r="M2995">
        <v>2</v>
      </c>
      <c r="N2995" t="s">
        <v>32</v>
      </c>
      <c r="O2995" t="s">
        <v>76</v>
      </c>
    </row>
    <row r="2996" spans="1:15" x14ac:dyDescent="0.3">
      <c r="A2996" s="7">
        <v>20283</v>
      </c>
      <c r="B2996" s="6" t="s">
        <v>6050</v>
      </c>
      <c r="C2996" t="s">
        <v>6051</v>
      </c>
      <c r="D2996" s="2" t="s">
        <v>45</v>
      </c>
      <c r="E2996" s="4" t="s">
        <v>59</v>
      </c>
      <c r="F2996" t="s">
        <v>67</v>
      </c>
      <c r="G2996">
        <v>250</v>
      </c>
      <c r="H2996">
        <v>65809</v>
      </c>
      <c r="I2996">
        <v>4</v>
      </c>
      <c r="J2996">
        <v>3845</v>
      </c>
      <c r="K2996">
        <v>18085</v>
      </c>
      <c r="L2996">
        <v>49</v>
      </c>
      <c r="M2996">
        <v>1</v>
      </c>
      <c r="N2996" t="s">
        <v>48</v>
      </c>
      <c r="O2996" t="s">
        <v>47</v>
      </c>
    </row>
    <row r="2997" spans="1:15" x14ac:dyDescent="0.3">
      <c r="A2997" s="7">
        <v>20284</v>
      </c>
      <c r="B2997" s="6" t="s">
        <v>6052</v>
      </c>
      <c r="C2997" t="s">
        <v>6053</v>
      </c>
      <c r="D2997" s="2" t="s">
        <v>52</v>
      </c>
      <c r="E2997" s="4" t="s">
        <v>46</v>
      </c>
      <c r="F2997" t="s">
        <v>67</v>
      </c>
      <c r="G2997">
        <v>2294</v>
      </c>
      <c r="H2997">
        <v>24263</v>
      </c>
      <c r="I2997">
        <v>12</v>
      </c>
      <c r="J2997">
        <v>1658</v>
      </c>
      <c r="K2997">
        <v>8472</v>
      </c>
      <c r="L2997">
        <v>63</v>
      </c>
      <c r="M2997">
        <v>3</v>
      </c>
      <c r="N2997" t="s">
        <v>48</v>
      </c>
      <c r="O2997" t="s">
        <v>49</v>
      </c>
    </row>
    <row r="2998" spans="1:15" x14ac:dyDescent="0.3">
      <c r="A2998" s="7">
        <v>20285</v>
      </c>
      <c r="B2998" s="6" t="s">
        <v>6054</v>
      </c>
      <c r="C2998" t="s">
        <v>6055</v>
      </c>
      <c r="D2998" s="2" t="s">
        <v>52</v>
      </c>
      <c r="E2998" s="4" t="s">
        <v>46</v>
      </c>
      <c r="F2998" t="s">
        <v>80</v>
      </c>
      <c r="G2998">
        <v>4617</v>
      </c>
      <c r="H2998">
        <v>70345</v>
      </c>
      <c r="I2998">
        <v>60</v>
      </c>
      <c r="J2998">
        <v>43163</v>
      </c>
      <c r="K2998">
        <v>4018</v>
      </c>
      <c r="L2998">
        <v>11</v>
      </c>
      <c r="M2998">
        <v>4</v>
      </c>
      <c r="N2998" t="s">
        <v>48</v>
      </c>
      <c r="O2998" t="s">
        <v>80</v>
      </c>
    </row>
    <row r="2999" spans="1:15" x14ac:dyDescent="0.3">
      <c r="A2999" s="7">
        <v>20286</v>
      </c>
      <c r="B2999" s="6" t="s">
        <v>6056</v>
      </c>
      <c r="C2999" t="s">
        <v>6057</v>
      </c>
      <c r="D2999" s="2" t="s">
        <v>64</v>
      </c>
      <c r="E2999" s="4" t="s">
        <v>46</v>
      </c>
      <c r="F2999" t="s">
        <v>67</v>
      </c>
      <c r="G2999">
        <v>327</v>
      </c>
      <c r="H2999">
        <v>52590</v>
      </c>
      <c r="I2999">
        <v>4</v>
      </c>
      <c r="J2999">
        <v>5808</v>
      </c>
      <c r="K2999">
        <v>19700</v>
      </c>
      <c r="L2999">
        <v>57</v>
      </c>
      <c r="M2999">
        <v>3</v>
      </c>
      <c r="N2999" t="s">
        <v>48</v>
      </c>
      <c r="O2999" t="s">
        <v>73</v>
      </c>
    </row>
    <row r="3000" spans="1:15" x14ac:dyDescent="0.3">
      <c r="A3000" s="7">
        <v>20287</v>
      </c>
      <c r="B3000" s="6" t="s">
        <v>6058</v>
      </c>
      <c r="C3000" t="s">
        <v>6059</v>
      </c>
      <c r="D3000" s="2" t="s">
        <v>45</v>
      </c>
      <c r="E3000" s="4" t="s">
        <v>46</v>
      </c>
      <c r="F3000" t="s">
        <v>60</v>
      </c>
      <c r="G3000">
        <v>790</v>
      </c>
      <c r="H3000">
        <v>29889</v>
      </c>
      <c r="I3000">
        <v>5</v>
      </c>
      <c r="J3000">
        <v>538</v>
      </c>
      <c r="K3000">
        <v>21445</v>
      </c>
      <c r="L3000">
        <v>77</v>
      </c>
      <c r="M3000">
        <v>2</v>
      </c>
      <c r="N3000" t="s">
        <v>48</v>
      </c>
      <c r="O3000" t="s">
        <v>60</v>
      </c>
    </row>
    <row r="3001" spans="1:15" x14ac:dyDescent="0.3">
      <c r="A3001" s="7">
        <v>20288</v>
      </c>
      <c r="B3001" s="6" t="s">
        <v>6060</v>
      </c>
      <c r="C3001" t="s">
        <v>6061</v>
      </c>
      <c r="D3001" s="2" t="s">
        <v>45</v>
      </c>
      <c r="E3001" s="4" t="s">
        <v>46</v>
      </c>
      <c r="F3001" t="s">
        <v>76</v>
      </c>
      <c r="G3001">
        <v>794</v>
      </c>
      <c r="H3001">
        <v>33714</v>
      </c>
      <c r="I3001">
        <v>4</v>
      </c>
      <c r="J3001">
        <v>2092</v>
      </c>
      <c r="K3001">
        <v>15597</v>
      </c>
      <c r="L3001">
        <v>70</v>
      </c>
      <c r="M3001">
        <v>2</v>
      </c>
      <c r="N3001" t="s">
        <v>48</v>
      </c>
      <c r="O3001" t="s">
        <v>76</v>
      </c>
    </row>
    <row r="3002" spans="1:15" x14ac:dyDescent="0.3">
      <c r="A3002" s="7">
        <v>20289</v>
      </c>
      <c r="B3002" s="6" t="s">
        <v>6062</v>
      </c>
      <c r="C3002" t="s">
        <v>6063</v>
      </c>
      <c r="D3002" s="2" t="s">
        <v>58</v>
      </c>
      <c r="E3002" s="4" t="s">
        <v>46</v>
      </c>
      <c r="F3002" t="s">
        <v>60</v>
      </c>
      <c r="G3002">
        <v>127</v>
      </c>
      <c r="H3002">
        <v>31219</v>
      </c>
      <c r="I3002">
        <v>17</v>
      </c>
      <c r="J3002">
        <v>855</v>
      </c>
      <c r="K3002">
        <v>26257</v>
      </c>
      <c r="L3002">
        <v>75</v>
      </c>
      <c r="M3002">
        <v>1</v>
      </c>
      <c r="N3002" t="s">
        <v>61</v>
      </c>
      <c r="O3002" t="s">
        <v>76</v>
      </c>
    </row>
    <row r="3003" spans="1:15" x14ac:dyDescent="0.3">
      <c r="A3003" s="7">
        <v>20290</v>
      </c>
      <c r="B3003" s="6" t="s">
        <v>6064</v>
      </c>
      <c r="C3003" t="s">
        <v>6065</v>
      </c>
      <c r="D3003" s="2" t="s">
        <v>58</v>
      </c>
      <c r="E3003" s="4" t="s">
        <v>59</v>
      </c>
      <c r="F3003" t="s">
        <v>67</v>
      </c>
      <c r="G3003">
        <v>209</v>
      </c>
      <c r="H3003">
        <v>57594</v>
      </c>
      <c r="I3003">
        <v>15</v>
      </c>
      <c r="J3003">
        <v>4741</v>
      </c>
      <c r="K3003">
        <v>13177</v>
      </c>
      <c r="L3003">
        <v>52</v>
      </c>
      <c r="M3003">
        <v>2</v>
      </c>
      <c r="N3003" t="s">
        <v>48</v>
      </c>
      <c r="O3003" t="s">
        <v>49</v>
      </c>
    </row>
    <row r="3004" spans="1:15" x14ac:dyDescent="0.3">
      <c r="A3004" s="7">
        <v>20291</v>
      </c>
      <c r="B3004" s="6" t="s">
        <v>6066</v>
      </c>
      <c r="C3004" t="s">
        <v>6067</v>
      </c>
      <c r="D3004" s="2" t="s">
        <v>58</v>
      </c>
      <c r="E3004" s="4" t="s">
        <v>59</v>
      </c>
      <c r="F3004" t="s">
        <v>60</v>
      </c>
      <c r="G3004">
        <v>233</v>
      </c>
      <c r="H3004">
        <v>83456</v>
      </c>
      <c r="I3004">
        <v>13</v>
      </c>
      <c r="J3004">
        <v>1696</v>
      </c>
      <c r="K3004">
        <v>15342</v>
      </c>
      <c r="L3004">
        <v>99</v>
      </c>
      <c r="M3004">
        <v>2</v>
      </c>
      <c r="N3004" t="s">
        <v>61</v>
      </c>
      <c r="O3004" t="s">
        <v>60</v>
      </c>
    </row>
    <row r="3005" spans="1:15" x14ac:dyDescent="0.3">
      <c r="A3005" s="7">
        <v>20292</v>
      </c>
      <c r="B3005" s="6" t="s">
        <v>6068</v>
      </c>
      <c r="C3005" t="s">
        <v>6069</v>
      </c>
      <c r="D3005" s="2" t="s">
        <v>45</v>
      </c>
      <c r="E3005" s="4" t="s">
        <v>59</v>
      </c>
      <c r="F3005" t="s">
        <v>60</v>
      </c>
      <c r="G3005">
        <v>203</v>
      </c>
      <c r="H3005">
        <v>70668</v>
      </c>
      <c r="I3005">
        <v>4</v>
      </c>
      <c r="J3005">
        <v>467</v>
      </c>
      <c r="K3005">
        <v>16604</v>
      </c>
      <c r="L3005">
        <v>86</v>
      </c>
      <c r="M3005">
        <v>1</v>
      </c>
      <c r="N3005" t="s">
        <v>48</v>
      </c>
      <c r="O3005" t="s">
        <v>76</v>
      </c>
    </row>
    <row r="3006" spans="1:15" x14ac:dyDescent="0.3">
      <c r="A3006" s="7">
        <v>20293</v>
      </c>
      <c r="B3006" s="6" t="s">
        <v>6070</v>
      </c>
      <c r="C3006" t="s">
        <v>6071</v>
      </c>
      <c r="D3006" s="2" t="s">
        <v>52</v>
      </c>
      <c r="E3006" s="4" t="s">
        <v>46</v>
      </c>
      <c r="F3006" t="s">
        <v>67</v>
      </c>
      <c r="G3006">
        <v>1952</v>
      </c>
      <c r="H3006">
        <v>38467</v>
      </c>
      <c r="I3006">
        <v>15</v>
      </c>
      <c r="J3006">
        <v>1712</v>
      </c>
      <c r="K3006">
        <v>10115</v>
      </c>
      <c r="L3006">
        <v>50</v>
      </c>
      <c r="M3006">
        <v>3</v>
      </c>
      <c r="N3006" t="s">
        <v>37</v>
      </c>
      <c r="O3006" t="s">
        <v>49</v>
      </c>
    </row>
    <row r="3007" spans="1:15" x14ac:dyDescent="0.3">
      <c r="A3007" s="7">
        <v>20294</v>
      </c>
      <c r="B3007" s="6" t="s">
        <v>6072</v>
      </c>
      <c r="C3007" t="s">
        <v>6073</v>
      </c>
      <c r="D3007" s="2" t="s">
        <v>70</v>
      </c>
      <c r="E3007" s="4" t="s">
        <v>46</v>
      </c>
      <c r="F3007" t="s">
        <v>47</v>
      </c>
      <c r="G3007">
        <v>323</v>
      </c>
      <c r="H3007">
        <v>80286</v>
      </c>
      <c r="I3007">
        <v>8</v>
      </c>
      <c r="J3007">
        <v>4601</v>
      </c>
      <c r="K3007">
        <v>10941</v>
      </c>
      <c r="L3007">
        <v>50</v>
      </c>
      <c r="M3007">
        <v>1</v>
      </c>
      <c r="N3007" t="s">
        <v>32</v>
      </c>
      <c r="O3007" t="s">
        <v>49</v>
      </c>
    </row>
    <row r="3008" spans="1:15" x14ac:dyDescent="0.3">
      <c r="A3008" s="7">
        <v>20295</v>
      </c>
      <c r="B3008" s="6" t="s">
        <v>6074</v>
      </c>
      <c r="C3008" t="s">
        <v>6075</v>
      </c>
      <c r="D3008" s="2" t="s">
        <v>70</v>
      </c>
      <c r="E3008" s="4" t="s">
        <v>59</v>
      </c>
      <c r="F3008" t="s">
        <v>60</v>
      </c>
      <c r="G3008">
        <v>77</v>
      </c>
      <c r="H3008">
        <v>85368</v>
      </c>
      <c r="I3008">
        <v>4</v>
      </c>
      <c r="J3008">
        <v>1639</v>
      </c>
      <c r="K3008">
        <v>24062</v>
      </c>
      <c r="L3008">
        <v>98</v>
      </c>
      <c r="M3008">
        <v>1</v>
      </c>
      <c r="N3008" t="s">
        <v>61</v>
      </c>
      <c r="O3008" t="s">
        <v>60</v>
      </c>
    </row>
    <row r="3009" spans="1:15" x14ac:dyDescent="0.3">
      <c r="A3009" s="7">
        <v>20296</v>
      </c>
      <c r="B3009" s="6" t="s">
        <v>6076</v>
      </c>
      <c r="C3009" t="s">
        <v>6077</v>
      </c>
      <c r="D3009" s="2" t="s">
        <v>70</v>
      </c>
      <c r="E3009" s="4" t="s">
        <v>46</v>
      </c>
      <c r="F3009" t="s">
        <v>47</v>
      </c>
      <c r="G3009">
        <v>233</v>
      </c>
      <c r="H3009">
        <v>65324</v>
      </c>
      <c r="I3009">
        <v>17</v>
      </c>
      <c r="J3009">
        <v>3749</v>
      </c>
      <c r="K3009">
        <v>9133</v>
      </c>
      <c r="L3009">
        <v>55</v>
      </c>
      <c r="M3009">
        <v>1</v>
      </c>
      <c r="N3009" t="s">
        <v>32</v>
      </c>
      <c r="O3009" t="s">
        <v>47</v>
      </c>
    </row>
    <row r="3010" spans="1:15" x14ac:dyDescent="0.3">
      <c r="A3010" s="7">
        <v>20297</v>
      </c>
      <c r="B3010" s="6" t="s">
        <v>6078</v>
      </c>
      <c r="C3010" t="s">
        <v>6079</v>
      </c>
      <c r="D3010" s="2" t="s">
        <v>64</v>
      </c>
      <c r="E3010" s="4" t="s">
        <v>59</v>
      </c>
      <c r="F3010" t="s">
        <v>60</v>
      </c>
      <c r="G3010">
        <v>370</v>
      </c>
      <c r="H3010">
        <v>34605</v>
      </c>
      <c r="I3010">
        <v>15</v>
      </c>
      <c r="J3010">
        <v>1355</v>
      </c>
      <c r="K3010">
        <v>24878</v>
      </c>
      <c r="L3010">
        <v>89</v>
      </c>
      <c r="M3010">
        <v>2</v>
      </c>
      <c r="N3010" t="s">
        <v>32</v>
      </c>
      <c r="O3010" t="s">
        <v>60</v>
      </c>
    </row>
    <row r="3011" spans="1:15" x14ac:dyDescent="0.3">
      <c r="A3011" s="7">
        <v>20298</v>
      </c>
      <c r="B3011" s="6" t="s">
        <v>6080</v>
      </c>
      <c r="C3011" t="s">
        <v>6081</v>
      </c>
      <c r="D3011" s="2" t="s">
        <v>52</v>
      </c>
      <c r="E3011" s="4" t="s">
        <v>46</v>
      </c>
      <c r="F3011" t="s">
        <v>80</v>
      </c>
      <c r="G3011">
        <v>4590</v>
      </c>
      <c r="H3011">
        <v>21936</v>
      </c>
      <c r="I3011">
        <v>37</v>
      </c>
      <c r="J3011">
        <v>30822</v>
      </c>
      <c r="K3011">
        <v>1867</v>
      </c>
      <c r="L3011">
        <v>16</v>
      </c>
      <c r="M3011">
        <v>5</v>
      </c>
      <c r="N3011" t="s">
        <v>48</v>
      </c>
      <c r="O3011" t="s">
        <v>80</v>
      </c>
    </row>
    <row r="3012" spans="1:15" x14ac:dyDescent="0.3">
      <c r="A3012" s="7">
        <v>20299</v>
      </c>
      <c r="B3012" s="6" t="s">
        <v>6082</v>
      </c>
      <c r="C3012" t="s">
        <v>6083</v>
      </c>
      <c r="D3012" s="2" t="s">
        <v>52</v>
      </c>
      <c r="E3012" s="4" t="s">
        <v>46</v>
      </c>
      <c r="F3012" t="s">
        <v>76</v>
      </c>
      <c r="G3012">
        <v>1318</v>
      </c>
      <c r="H3012">
        <v>72592</v>
      </c>
      <c r="I3012">
        <v>10</v>
      </c>
      <c r="J3012">
        <v>1374</v>
      </c>
      <c r="K3012">
        <v>13691</v>
      </c>
      <c r="L3012">
        <v>75</v>
      </c>
      <c r="M3012">
        <v>1</v>
      </c>
      <c r="N3012" t="s">
        <v>48</v>
      </c>
      <c r="O3012" t="s">
        <v>76</v>
      </c>
    </row>
    <row r="3013" spans="1:15" x14ac:dyDescent="0.3">
      <c r="A3013" s="7">
        <v>20300</v>
      </c>
      <c r="B3013" s="6" t="s">
        <v>6084</v>
      </c>
      <c r="C3013" t="s">
        <v>6085</v>
      </c>
      <c r="D3013" s="2" t="s">
        <v>52</v>
      </c>
      <c r="E3013" s="4" t="s">
        <v>59</v>
      </c>
      <c r="F3013" t="s">
        <v>76</v>
      </c>
      <c r="G3013">
        <v>1967</v>
      </c>
      <c r="H3013">
        <v>11592</v>
      </c>
      <c r="I3013">
        <v>23</v>
      </c>
      <c r="J3013">
        <v>1811</v>
      </c>
      <c r="K3013">
        <v>16192</v>
      </c>
      <c r="L3013">
        <v>71</v>
      </c>
      <c r="M3013">
        <v>3</v>
      </c>
      <c r="N3013" t="s">
        <v>61</v>
      </c>
      <c r="O3013" t="s">
        <v>76</v>
      </c>
    </row>
    <row r="3014" spans="1:15" x14ac:dyDescent="0.3">
      <c r="A3014" s="7">
        <v>20301</v>
      </c>
      <c r="B3014" s="6" t="s">
        <v>6086</v>
      </c>
      <c r="C3014" t="s">
        <v>6087</v>
      </c>
      <c r="D3014" s="2" t="s">
        <v>79</v>
      </c>
      <c r="E3014" s="4" t="s">
        <v>46</v>
      </c>
      <c r="F3014" t="s">
        <v>80</v>
      </c>
      <c r="G3014">
        <v>1150</v>
      </c>
      <c r="H3014">
        <v>33860</v>
      </c>
      <c r="I3014">
        <v>36</v>
      </c>
      <c r="J3014">
        <v>37108</v>
      </c>
      <c r="K3014">
        <v>1321</v>
      </c>
      <c r="L3014">
        <v>11</v>
      </c>
      <c r="M3014">
        <v>5</v>
      </c>
      <c r="N3014" t="s">
        <v>48</v>
      </c>
      <c r="O3014" t="s">
        <v>80</v>
      </c>
    </row>
    <row r="3015" spans="1:15" x14ac:dyDescent="0.3">
      <c r="A3015" s="7">
        <v>20302</v>
      </c>
      <c r="B3015" s="6" t="s">
        <v>6088</v>
      </c>
      <c r="C3015" t="s">
        <v>6089</v>
      </c>
      <c r="D3015" s="2" t="s">
        <v>45</v>
      </c>
      <c r="E3015" s="4" t="s">
        <v>46</v>
      </c>
      <c r="F3015" t="s">
        <v>60</v>
      </c>
      <c r="G3015">
        <v>333</v>
      </c>
      <c r="H3015">
        <v>21502</v>
      </c>
      <c r="I3015">
        <v>20</v>
      </c>
      <c r="J3015">
        <v>950</v>
      </c>
      <c r="K3015">
        <v>16260</v>
      </c>
      <c r="L3015">
        <v>87</v>
      </c>
      <c r="M3015">
        <v>1</v>
      </c>
      <c r="N3015" t="s">
        <v>48</v>
      </c>
      <c r="O3015" t="s">
        <v>60</v>
      </c>
    </row>
    <row r="3016" spans="1:15" x14ac:dyDescent="0.3">
      <c r="A3016" s="7">
        <v>20303</v>
      </c>
      <c r="B3016" s="6" t="s">
        <v>6090</v>
      </c>
      <c r="C3016" t="s">
        <v>6091</v>
      </c>
      <c r="D3016" s="2" t="s">
        <v>64</v>
      </c>
      <c r="E3016" s="4" t="s">
        <v>46</v>
      </c>
      <c r="F3016" t="s">
        <v>47</v>
      </c>
      <c r="G3016">
        <v>894</v>
      </c>
      <c r="H3016">
        <v>31219</v>
      </c>
      <c r="I3016">
        <v>12</v>
      </c>
      <c r="J3016">
        <v>1978</v>
      </c>
      <c r="K3016">
        <v>9610</v>
      </c>
      <c r="L3016">
        <v>51</v>
      </c>
      <c r="M3016">
        <v>1</v>
      </c>
      <c r="N3016" t="s">
        <v>32</v>
      </c>
      <c r="O3016" t="s">
        <v>76</v>
      </c>
    </row>
    <row r="3017" spans="1:15" x14ac:dyDescent="0.3">
      <c r="A3017" s="7">
        <v>20304</v>
      </c>
      <c r="B3017" s="6" t="s">
        <v>6092</v>
      </c>
      <c r="C3017" t="s">
        <v>6093</v>
      </c>
      <c r="D3017" s="2" t="s">
        <v>52</v>
      </c>
      <c r="E3017" s="4" t="s">
        <v>46</v>
      </c>
      <c r="F3017" t="s">
        <v>80</v>
      </c>
      <c r="G3017">
        <v>1723</v>
      </c>
      <c r="H3017">
        <v>24985</v>
      </c>
      <c r="I3017">
        <v>47</v>
      </c>
      <c r="J3017">
        <v>37926</v>
      </c>
      <c r="K3017">
        <v>3256</v>
      </c>
      <c r="L3017">
        <v>21</v>
      </c>
      <c r="M3017">
        <v>4</v>
      </c>
      <c r="N3017" t="s">
        <v>37</v>
      </c>
      <c r="O3017" t="s">
        <v>54</v>
      </c>
    </row>
    <row r="3018" spans="1:15" x14ac:dyDescent="0.3">
      <c r="A3018" s="7">
        <v>20305</v>
      </c>
      <c r="B3018" s="6" t="s">
        <v>6094</v>
      </c>
      <c r="C3018" t="s">
        <v>6095</v>
      </c>
      <c r="D3018" s="2" t="s">
        <v>58</v>
      </c>
      <c r="E3018" s="4" t="s">
        <v>46</v>
      </c>
      <c r="F3018" t="s">
        <v>67</v>
      </c>
      <c r="G3018">
        <v>210</v>
      </c>
      <c r="H3018">
        <v>44469</v>
      </c>
      <c r="I3018">
        <v>1</v>
      </c>
      <c r="J3018">
        <v>3065</v>
      </c>
      <c r="K3018">
        <v>11129</v>
      </c>
      <c r="L3018">
        <v>46</v>
      </c>
      <c r="M3018">
        <v>2</v>
      </c>
      <c r="N3018" t="s">
        <v>37</v>
      </c>
      <c r="O3018" t="s">
        <v>49</v>
      </c>
    </row>
    <row r="3019" spans="1:15" x14ac:dyDescent="0.3">
      <c r="A3019" s="7">
        <v>20306</v>
      </c>
      <c r="B3019" s="6" t="s">
        <v>6096</v>
      </c>
      <c r="C3019" t="s">
        <v>6097</v>
      </c>
      <c r="D3019" s="2" t="s">
        <v>52</v>
      </c>
      <c r="E3019" s="4" t="s">
        <v>59</v>
      </c>
      <c r="F3019" t="s">
        <v>80</v>
      </c>
      <c r="G3019">
        <v>3251</v>
      </c>
      <c r="H3019">
        <v>30903</v>
      </c>
      <c r="I3019">
        <v>44</v>
      </c>
      <c r="J3019">
        <v>6660</v>
      </c>
      <c r="K3019">
        <v>1382</v>
      </c>
      <c r="L3019">
        <v>21</v>
      </c>
      <c r="M3019">
        <v>6</v>
      </c>
      <c r="N3019" t="s">
        <v>37</v>
      </c>
      <c r="O3019" t="s">
        <v>54</v>
      </c>
    </row>
    <row r="3020" spans="1:15" x14ac:dyDescent="0.3">
      <c r="A3020" s="7">
        <v>20307</v>
      </c>
      <c r="B3020" s="6" t="s">
        <v>6098</v>
      </c>
      <c r="C3020" t="s">
        <v>6099</v>
      </c>
      <c r="D3020" s="2" t="s">
        <v>64</v>
      </c>
      <c r="E3020" s="4" t="s">
        <v>59</v>
      </c>
      <c r="F3020" t="s">
        <v>60</v>
      </c>
      <c r="G3020">
        <v>630</v>
      </c>
      <c r="H3020">
        <v>53824</v>
      </c>
      <c r="I3020">
        <v>13</v>
      </c>
      <c r="J3020">
        <v>778</v>
      </c>
      <c r="K3020">
        <v>25819</v>
      </c>
      <c r="L3020">
        <v>90</v>
      </c>
      <c r="M3020">
        <v>2</v>
      </c>
      <c r="N3020" t="s">
        <v>32</v>
      </c>
      <c r="O3020" t="s">
        <v>60</v>
      </c>
    </row>
    <row r="3021" spans="1:15" x14ac:dyDescent="0.3">
      <c r="A3021" s="7">
        <v>20308</v>
      </c>
      <c r="B3021" s="6" t="s">
        <v>6100</v>
      </c>
      <c r="C3021" t="s">
        <v>6101</v>
      </c>
      <c r="D3021" s="2" t="s">
        <v>64</v>
      </c>
      <c r="E3021" s="4" t="s">
        <v>59</v>
      </c>
      <c r="F3021" t="s">
        <v>67</v>
      </c>
      <c r="G3021">
        <v>365</v>
      </c>
      <c r="H3021">
        <v>11766</v>
      </c>
      <c r="I3021">
        <v>8</v>
      </c>
      <c r="J3021">
        <v>1713</v>
      </c>
      <c r="K3021">
        <v>19098</v>
      </c>
      <c r="L3021">
        <v>51</v>
      </c>
      <c r="M3021">
        <v>1</v>
      </c>
      <c r="N3021" t="s">
        <v>48</v>
      </c>
      <c r="O3021" t="s">
        <v>49</v>
      </c>
    </row>
    <row r="3022" spans="1:15" x14ac:dyDescent="0.3">
      <c r="A3022" s="7">
        <v>20309</v>
      </c>
      <c r="B3022" s="6" t="s">
        <v>6102</v>
      </c>
      <c r="C3022" t="s">
        <v>6103</v>
      </c>
      <c r="D3022" s="2" t="s">
        <v>45</v>
      </c>
      <c r="E3022" s="4" t="s">
        <v>59</v>
      </c>
      <c r="F3022" t="s">
        <v>60</v>
      </c>
      <c r="G3022">
        <v>165</v>
      </c>
      <c r="H3022">
        <v>85865</v>
      </c>
      <c r="I3022">
        <v>11</v>
      </c>
      <c r="J3022">
        <v>1073</v>
      </c>
      <c r="K3022">
        <v>26548</v>
      </c>
      <c r="L3022">
        <v>86</v>
      </c>
      <c r="M3022">
        <v>2</v>
      </c>
      <c r="N3022" t="s">
        <v>32</v>
      </c>
      <c r="O3022" t="s">
        <v>76</v>
      </c>
    </row>
    <row r="3023" spans="1:15" x14ac:dyDescent="0.3">
      <c r="A3023" s="7">
        <v>20310</v>
      </c>
      <c r="B3023" s="6" t="s">
        <v>6104</v>
      </c>
      <c r="C3023" t="s">
        <v>6105</v>
      </c>
      <c r="D3023" s="2" t="s">
        <v>64</v>
      </c>
      <c r="E3023" s="4" t="s">
        <v>59</v>
      </c>
      <c r="F3023" t="s">
        <v>60</v>
      </c>
      <c r="G3023">
        <v>241</v>
      </c>
      <c r="H3023">
        <v>43137</v>
      </c>
      <c r="I3023">
        <v>16</v>
      </c>
      <c r="J3023">
        <v>633</v>
      </c>
      <c r="K3023">
        <v>27867</v>
      </c>
      <c r="L3023">
        <v>93</v>
      </c>
      <c r="M3023">
        <v>2</v>
      </c>
      <c r="N3023" t="s">
        <v>48</v>
      </c>
      <c r="O3023" t="s">
        <v>60</v>
      </c>
    </row>
    <row r="3024" spans="1:15" x14ac:dyDescent="0.3">
      <c r="A3024" s="7">
        <v>20311</v>
      </c>
      <c r="B3024" s="6" t="s">
        <v>6106</v>
      </c>
      <c r="C3024" t="s">
        <v>6107</v>
      </c>
      <c r="D3024" s="2" t="s">
        <v>70</v>
      </c>
      <c r="E3024" s="4" t="s">
        <v>59</v>
      </c>
      <c r="F3024" t="s">
        <v>60</v>
      </c>
      <c r="G3024">
        <v>159</v>
      </c>
      <c r="H3024">
        <v>61546</v>
      </c>
      <c r="I3024">
        <v>2</v>
      </c>
      <c r="J3024">
        <v>248</v>
      </c>
      <c r="K3024">
        <v>14597</v>
      </c>
      <c r="L3024">
        <v>90</v>
      </c>
      <c r="M3024">
        <v>1</v>
      </c>
      <c r="N3024" t="s">
        <v>61</v>
      </c>
      <c r="O3024" t="s">
        <v>60</v>
      </c>
    </row>
    <row r="3025" spans="1:15" x14ac:dyDescent="0.3">
      <c r="A3025" s="7">
        <v>20312</v>
      </c>
      <c r="B3025" s="6" t="s">
        <v>6108</v>
      </c>
      <c r="C3025" t="s">
        <v>6109</v>
      </c>
      <c r="D3025" s="2" t="s">
        <v>52</v>
      </c>
      <c r="E3025" s="4" t="s">
        <v>46</v>
      </c>
      <c r="F3025" t="s">
        <v>76</v>
      </c>
      <c r="G3025">
        <v>3780</v>
      </c>
      <c r="H3025">
        <v>25343</v>
      </c>
      <c r="I3025">
        <v>15</v>
      </c>
      <c r="J3025">
        <v>2288</v>
      </c>
      <c r="K3025">
        <v>10549</v>
      </c>
      <c r="L3025">
        <v>50</v>
      </c>
      <c r="M3025">
        <v>2</v>
      </c>
      <c r="N3025" t="s">
        <v>32</v>
      </c>
      <c r="O3025" t="s">
        <v>76</v>
      </c>
    </row>
    <row r="3026" spans="1:15" x14ac:dyDescent="0.3">
      <c r="A3026" s="7">
        <v>20313</v>
      </c>
      <c r="B3026" s="6" t="s">
        <v>6110</v>
      </c>
      <c r="C3026" t="s">
        <v>6111</v>
      </c>
      <c r="D3026" s="2" t="s">
        <v>52</v>
      </c>
      <c r="E3026" s="4" t="s">
        <v>46</v>
      </c>
      <c r="F3026" t="s">
        <v>67</v>
      </c>
      <c r="G3026">
        <v>1240</v>
      </c>
      <c r="H3026">
        <v>85564</v>
      </c>
      <c r="I3026">
        <v>6</v>
      </c>
      <c r="J3026">
        <v>5870</v>
      </c>
      <c r="K3026">
        <v>19932</v>
      </c>
      <c r="L3026">
        <v>65</v>
      </c>
      <c r="M3026">
        <v>3</v>
      </c>
      <c r="N3026" t="s">
        <v>48</v>
      </c>
      <c r="O3026" t="s">
        <v>47</v>
      </c>
    </row>
    <row r="3027" spans="1:15" x14ac:dyDescent="0.3">
      <c r="A3027" s="7">
        <v>20314</v>
      </c>
      <c r="B3027" s="6" t="s">
        <v>6112</v>
      </c>
      <c r="C3027" t="s">
        <v>6113</v>
      </c>
      <c r="D3027" s="2" t="s">
        <v>52</v>
      </c>
      <c r="E3027" s="4" t="s">
        <v>46</v>
      </c>
      <c r="F3027" t="s">
        <v>67</v>
      </c>
      <c r="G3027">
        <v>2429</v>
      </c>
      <c r="H3027">
        <v>64825</v>
      </c>
      <c r="I3027">
        <v>10</v>
      </c>
      <c r="J3027">
        <v>2520</v>
      </c>
      <c r="K3027">
        <v>13588</v>
      </c>
      <c r="L3027">
        <v>45</v>
      </c>
      <c r="M3027">
        <v>1</v>
      </c>
      <c r="N3027" t="s">
        <v>32</v>
      </c>
      <c r="O3027" t="s">
        <v>49</v>
      </c>
    </row>
    <row r="3028" spans="1:15" x14ac:dyDescent="0.3">
      <c r="A3028" s="7">
        <v>20315</v>
      </c>
      <c r="B3028" s="6" t="s">
        <v>6114</v>
      </c>
      <c r="C3028" t="s">
        <v>6115</v>
      </c>
      <c r="D3028" s="2" t="s">
        <v>52</v>
      </c>
      <c r="E3028" s="4" t="s">
        <v>59</v>
      </c>
      <c r="F3028" t="s">
        <v>80</v>
      </c>
      <c r="G3028">
        <v>4879</v>
      </c>
      <c r="H3028">
        <v>12649</v>
      </c>
      <c r="I3028">
        <v>34</v>
      </c>
      <c r="J3028">
        <v>34167</v>
      </c>
      <c r="K3028">
        <v>1735</v>
      </c>
      <c r="L3028">
        <v>20</v>
      </c>
      <c r="M3028">
        <v>3</v>
      </c>
      <c r="N3028" t="s">
        <v>37</v>
      </c>
      <c r="O3028" t="s">
        <v>54</v>
      </c>
    </row>
    <row r="3029" spans="1:15" x14ac:dyDescent="0.3">
      <c r="A3029" s="7">
        <v>20316</v>
      </c>
      <c r="B3029" s="6" t="s">
        <v>6116</v>
      </c>
      <c r="C3029" t="s">
        <v>6117</v>
      </c>
      <c r="D3029" s="2" t="s">
        <v>70</v>
      </c>
      <c r="E3029" s="4" t="s">
        <v>59</v>
      </c>
      <c r="F3029" t="s">
        <v>60</v>
      </c>
      <c r="G3029">
        <v>97</v>
      </c>
      <c r="H3029">
        <v>51053</v>
      </c>
      <c r="I3029">
        <v>9</v>
      </c>
      <c r="J3029">
        <v>1191</v>
      </c>
      <c r="K3029">
        <v>22456</v>
      </c>
      <c r="L3029">
        <v>100</v>
      </c>
      <c r="M3029">
        <v>2</v>
      </c>
      <c r="N3029" t="s">
        <v>32</v>
      </c>
      <c r="O3029" t="s">
        <v>60</v>
      </c>
    </row>
    <row r="3030" spans="1:15" x14ac:dyDescent="0.3">
      <c r="A3030" s="7">
        <v>20317</v>
      </c>
      <c r="B3030" s="6" t="s">
        <v>6118</v>
      </c>
      <c r="C3030" t="s">
        <v>6119</v>
      </c>
      <c r="D3030" s="2" t="s">
        <v>45</v>
      </c>
      <c r="E3030" s="4" t="s">
        <v>46</v>
      </c>
      <c r="F3030" t="s">
        <v>67</v>
      </c>
      <c r="G3030">
        <v>205</v>
      </c>
      <c r="H3030">
        <v>88556</v>
      </c>
      <c r="I3030">
        <v>6</v>
      </c>
      <c r="J3030">
        <v>5073</v>
      </c>
      <c r="K3030">
        <v>19138</v>
      </c>
      <c r="L3030">
        <v>53</v>
      </c>
      <c r="M3030">
        <v>1</v>
      </c>
      <c r="N3030" t="s">
        <v>48</v>
      </c>
      <c r="O3030" t="s">
        <v>47</v>
      </c>
    </row>
    <row r="3031" spans="1:15" x14ac:dyDescent="0.3">
      <c r="A3031" s="7">
        <v>20318</v>
      </c>
      <c r="B3031" s="6" t="s">
        <v>6120</v>
      </c>
      <c r="C3031" t="s">
        <v>6121</v>
      </c>
      <c r="D3031" s="2" t="s">
        <v>58</v>
      </c>
      <c r="E3031" s="4" t="s">
        <v>46</v>
      </c>
      <c r="F3031" t="s">
        <v>60</v>
      </c>
      <c r="G3031">
        <v>132</v>
      </c>
      <c r="H3031">
        <v>27337</v>
      </c>
      <c r="I3031">
        <v>12</v>
      </c>
      <c r="J3031">
        <v>448</v>
      </c>
      <c r="K3031">
        <v>16319</v>
      </c>
      <c r="L3031">
        <v>97</v>
      </c>
      <c r="M3031">
        <v>2</v>
      </c>
      <c r="N3031" t="s">
        <v>32</v>
      </c>
      <c r="O3031" t="s">
        <v>60</v>
      </c>
    </row>
    <row r="3032" spans="1:15" x14ac:dyDescent="0.3">
      <c r="A3032" s="7">
        <v>20319</v>
      </c>
      <c r="B3032" s="6" t="s">
        <v>6122</v>
      </c>
      <c r="C3032" t="s">
        <v>6123</v>
      </c>
      <c r="D3032" s="2" t="s">
        <v>64</v>
      </c>
      <c r="E3032" s="4" t="s">
        <v>59</v>
      </c>
      <c r="F3032" t="s">
        <v>60</v>
      </c>
      <c r="G3032">
        <v>93</v>
      </c>
      <c r="H3032">
        <v>80668</v>
      </c>
      <c r="I3032">
        <v>5</v>
      </c>
      <c r="J3032">
        <v>221</v>
      </c>
      <c r="K3032">
        <v>13708</v>
      </c>
      <c r="L3032">
        <v>98</v>
      </c>
      <c r="M3032">
        <v>2</v>
      </c>
      <c r="N3032" t="s">
        <v>32</v>
      </c>
      <c r="O3032" t="s">
        <v>60</v>
      </c>
    </row>
    <row r="3033" spans="1:15" x14ac:dyDescent="0.3">
      <c r="A3033" s="7">
        <v>20320</v>
      </c>
      <c r="B3033" s="6" t="s">
        <v>6124</v>
      </c>
      <c r="C3033" t="s">
        <v>6125</v>
      </c>
      <c r="D3033" s="2" t="s">
        <v>45</v>
      </c>
      <c r="E3033" s="4" t="s">
        <v>46</v>
      </c>
      <c r="F3033" t="s">
        <v>76</v>
      </c>
      <c r="G3033">
        <v>789</v>
      </c>
      <c r="H3033">
        <v>58953</v>
      </c>
      <c r="I3033">
        <v>15</v>
      </c>
      <c r="J3033">
        <v>2103</v>
      </c>
      <c r="K3033">
        <v>23109</v>
      </c>
      <c r="L3033">
        <v>64</v>
      </c>
      <c r="M3033">
        <v>1</v>
      </c>
      <c r="N3033" t="s">
        <v>32</v>
      </c>
      <c r="O3033" t="s">
        <v>76</v>
      </c>
    </row>
    <row r="3034" spans="1:15" x14ac:dyDescent="0.3">
      <c r="A3034" s="7">
        <v>20321</v>
      </c>
      <c r="B3034" s="6" t="s">
        <v>6126</v>
      </c>
      <c r="C3034" t="s">
        <v>6127</v>
      </c>
      <c r="D3034" s="2" t="s">
        <v>52</v>
      </c>
      <c r="E3034" s="4" t="s">
        <v>59</v>
      </c>
      <c r="F3034" t="s">
        <v>80</v>
      </c>
      <c r="G3034">
        <v>4299</v>
      </c>
      <c r="H3034">
        <v>83187</v>
      </c>
      <c r="I3034">
        <v>47</v>
      </c>
      <c r="J3034">
        <v>27363</v>
      </c>
      <c r="K3034">
        <v>2232</v>
      </c>
      <c r="L3034">
        <v>12</v>
      </c>
      <c r="M3034">
        <v>5</v>
      </c>
      <c r="N3034" t="s">
        <v>48</v>
      </c>
      <c r="O3034" t="s">
        <v>80</v>
      </c>
    </row>
    <row r="3035" spans="1:15" x14ac:dyDescent="0.3">
      <c r="A3035" s="7">
        <v>20322</v>
      </c>
      <c r="B3035" s="6" t="s">
        <v>6128</v>
      </c>
      <c r="C3035" t="s">
        <v>6129</v>
      </c>
      <c r="D3035" s="2" t="s">
        <v>58</v>
      </c>
      <c r="E3035" s="4" t="s">
        <v>46</v>
      </c>
      <c r="F3035" t="s">
        <v>47</v>
      </c>
      <c r="G3035">
        <v>210</v>
      </c>
      <c r="H3035">
        <v>88892</v>
      </c>
      <c r="I3035">
        <v>11</v>
      </c>
      <c r="J3035">
        <v>6756</v>
      </c>
      <c r="K3035">
        <v>11308</v>
      </c>
      <c r="L3035">
        <v>58</v>
      </c>
      <c r="M3035">
        <v>0</v>
      </c>
      <c r="N3035" t="s">
        <v>32</v>
      </c>
      <c r="O3035" t="s">
        <v>73</v>
      </c>
    </row>
    <row r="3036" spans="1:15" x14ac:dyDescent="0.3">
      <c r="A3036" s="7">
        <v>20323</v>
      </c>
      <c r="B3036" s="6" t="s">
        <v>6130</v>
      </c>
      <c r="C3036" t="s">
        <v>6131</v>
      </c>
      <c r="D3036" s="2" t="s">
        <v>52</v>
      </c>
      <c r="E3036" s="4" t="s">
        <v>46</v>
      </c>
      <c r="F3036" t="s">
        <v>80</v>
      </c>
      <c r="G3036">
        <v>4425</v>
      </c>
      <c r="H3036">
        <v>53800</v>
      </c>
      <c r="I3036">
        <v>35</v>
      </c>
      <c r="J3036">
        <v>30642</v>
      </c>
      <c r="K3036">
        <v>1168</v>
      </c>
      <c r="L3036">
        <v>14</v>
      </c>
      <c r="M3036">
        <v>5</v>
      </c>
      <c r="N3036" t="s">
        <v>48</v>
      </c>
      <c r="O3036" t="s">
        <v>80</v>
      </c>
    </row>
    <row r="3037" spans="1:15" x14ac:dyDescent="0.3">
      <c r="A3037" s="7">
        <v>20324</v>
      </c>
      <c r="B3037" s="6" t="s">
        <v>6132</v>
      </c>
      <c r="C3037" t="s">
        <v>6133</v>
      </c>
      <c r="D3037" s="2" t="s">
        <v>52</v>
      </c>
      <c r="E3037" s="4" t="s">
        <v>59</v>
      </c>
      <c r="F3037" t="s">
        <v>80</v>
      </c>
      <c r="G3037">
        <v>1299</v>
      </c>
      <c r="H3037">
        <v>45442</v>
      </c>
      <c r="I3037">
        <v>34</v>
      </c>
      <c r="J3037">
        <v>4983</v>
      </c>
      <c r="K3037">
        <v>3323</v>
      </c>
      <c r="L3037">
        <v>21</v>
      </c>
      <c r="M3037">
        <v>5</v>
      </c>
      <c r="N3037" t="s">
        <v>48</v>
      </c>
      <c r="O3037" t="s">
        <v>47</v>
      </c>
    </row>
    <row r="3038" spans="1:15" x14ac:dyDescent="0.3">
      <c r="A3038" s="7">
        <v>20325</v>
      </c>
      <c r="B3038" s="6" t="s">
        <v>6134</v>
      </c>
      <c r="C3038" t="s">
        <v>6135</v>
      </c>
      <c r="D3038" s="2" t="s">
        <v>58</v>
      </c>
      <c r="E3038" s="4" t="s">
        <v>46</v>
      </c>
      <c r="F3038" t="s">
        <v>67</v>
      </c>
      <c r="G3038">
        <v>242</v>
      </c>
      <c r="H3038">
        <v>80858</v>
      </c>
      <c r="I3038">
        <v>12</v>
      </c>
      <c r="J3038">
        <v>2501</v>
      </c>
      <c r="K3038">
        <v>7788</v>
      </c>
      <c r="L3038">
        <v>60</v>
      </c>
      <c r="M3038">
        <v>2</v>
      </c>
      <c r="N3038" t="s">
        <v>37</v>
      </c>
      <c r="O3038" t="s">
        <v>49</v>
      </c>
    </row>
    <row r="3039" spans="1:15" x14ac:dyDescent="0.3">
      <c r="A3039" s="7">
        <v>20326</v>
      </c>
      <c r="B3039" s="6" t="s">
        <v>6136</v>
      </c>
      <c r="C3039" t="s">
        <v>6137</v>
      </c>
      <c r="D3039" s="2" t="s">
        <v>45</v>
      </c>
      <c r="E3039" s="4" t="s">
        <v>59</v>
      </c>
      <c r="F3039" t="s">
        <v>60</v>
      </c>
      <c r="G3039">
        <v>367</v>
      </c>
      <c r="H3039">
        <v>24240</v>
      </c>
      <c r="I3039">
        <v>10</v>
      </c>
      <c r="J3039">
        <v>1556</v>
      </c>
      <c r="K3039">
        <v>24944</v>
      </c>
      <c r="L3039">
        <v>79</v>
      </c>
      <c r="M3039">
        <v>1</v>
      </c>
      <c r="N3039" t="s">
        <v>48</v>
      </c>
      <c r="O3039" t="s">
        <v>60</v>
      </c>
    </row>
    <row r="3040" spans="1:15" x14ac:dyDescent="0.3">
      <c r="A3040" s="7">
        <v>20327</v>
      </c>
      <c r="B3040" s="6" t="s">
        <v>6138</v>
      </c>
      <c r="C3040" t="s">
        <v>6139</v>
      </c>
      <c r="D3040" s="2" t="s">
        <v>52</v>
      </c>
      <c r="E3040" s="4" t="s">
        <v>59</v>
      </c>
      <c r="F3040" t="s">
        <v>80</v>
      </c>
      <c r="G3040">
        <v>1054</v>
      </c>
      <c r="H3040">
        <v>77514</v>
      </c>
      <c r="I3040">
        <v>40</v>
      </c>
      <c r="J3040">
        <v>7471</v>
      </c>
      <c r="K3040">
        <v>1450</v>
      </c>
      <c r="L3040">
        <v>15</v>
      </c>
      <c r="M3040">
        <v>4</v>
      </c>
      <c r="N3040" t="s">
        <v>48</v>
      </c>
      <c r="O3040" t="s">
        <v>47</v>
      </c>
    </row>
    <row r="3041" spans="1:15" x14ac:dyDescent="0.3">
      <c r="A3041" s="7">
        <v>20328</v>
      </c>
      <c r="B3041" s="6" t="s">
        <v>6140</v>
      </c>
      <c r="C3041" t="s">
        <v>6141</v>
      </c>
      <c r="D3041" s="2" t="s">
        <v>52</v>
      </c>
      <c r="E3041" s="4" t="s">
        <v>46</v>
      </c>
      <c r="F3041" t="s">
        <v>80</v>
      </c>
      <c r="G3041">
        <v>3206</v>
      </c>
      <c r="H3041">
        <v>28987</v>
      </c>
      <c r="I3041">
        <v>38</v>
      </c>
      <c r="J3041">
        <v>32217</v>
      </c>
      <c r="K3041">
        <v>3208</v>
      </c>
      <c r="L3041">
        <v>18</v>
      </c>
      <c r="M3041">
        <v>4</v>
      </c>
      <c r="N3041" t="s">
        <v>37</v>
      </c>
      <c r="O3041" t="s">
        <v>80</v>
      </c>
    </row>
    <row r="3042" spans="1:15" x14ac:dyDescent="0.3">
      <c r="A3042" s="7">
        <v>20329</v>
      </c>
      <c r="B3042" s="6" t="s">
        <v>6142</v>
      </c>
      <c r="C3042" t="s">
        <v>6143</v>
      </c>
      <c r="D3042" s="2" t="s">
        <v>52</v>
      </c>
      <c r="E3042" s="4" t="s">
        <v>46</v>
      </c>
      <c r="F3042" t="s">
        <v>80</v>
      </c>
      <c r="G3042">
        <v>4028</v>
      </c>
      <c r="H3042">
        <v>57594</v>
      </c>
      <c r="I3042">
        <v>38</v>
      </c>
      <c r="J3042">
        <v>5606</v>
      </c>
      <c r="K3042">
        <v>3389</v>
      </c>
      <c r="L3042">
        <v>11</v>
      </c>
      <c r="M3042">
        <v>5</v>
      </c>
      <c r="N3042" t="s">
        <v>37</v>
      </c>
      <c r="O3042" t="s">
        <v>54</v>
      </c>
    </row>
    <row r="3043" spans="1:15" x14ac:dyDescent="0.3">
      <c r="A3043" s="7">
        <v>20330</v>
      </c>
      <c r="B3043" s="6" t="s">
        <v>6144</v>
      </c>
      <c r="C3043" t="s">
        <v>6145</v>
      </c>
      <c r="D3043" s="2" t="s">
        <v>64</v>
      </c>
      <c r="E3043" s="4" t="s">
        <v>46</v>
      </c>
      <c r="F3043" t="s">
        <v>67</v>
      </c>
      <c r="G3043">
        <v>1174</v>
      </c>
      <c r="H3043">
        <v>60290</v>
      </c>
      <c r="I3043">
        <v>1</v>
      </c>
      <c r="J3043">
        <v>4064</v>
      </c>
      <c r="K3043">
        <v>13288</v>
      </c>
      <c r="L3043">
        <v>50</v>
      </c>
      <c r="M3043">
        <v>1</v>
      </c>
      <c r="N3043" t="s">
        <v>32</v>
      </c>
      <c r="O3043" t="s">
        <v>73</v>
      </c>
    </row>
    <row r="3044" spans="1:15" x14ac:dyDescent="0.3">
      <c r="A3044" s="7">
        <v>20331</v>
      </c>
      <c r="B3044" s="6" t="s">
        <v>6146</v>
      </c>
      <c r="C3044" t="s">
        <v>6147</v>
      </c>
      <c r="D3044" s="2" t="s">
        <v>58</v>
      </c>
      <c r="E3044" s="4" t="s">
        <v>46</v>
      </c>
      <c r="F3044" t="s">
        <v>60</v>
      </c>
      <c r="G3044">
        <v>241</v>
      </c>
      <c r="H3044">
        <v>30135</v>
      </c>
      <c r="I3044">
        <v>15</v>
      </c>
      <c r="J3044">
        <v>722</v>
      </c>
      <c r="K3044">
        <v>12235</v>
      </c>
      <c r="L3044">
        <v>79</v>
      </c>
      <c r="M3044">
        <v>1</v>
      </c>
      <c r="N3044" t="s">
        <v>48</v>
      </c>
      <c r="O3044" t="s">
        <v>60</v>
      </c>
    </row>
    <row r="3045" spans="1:15" x14ac:dyDescent="0.3">
      <c r="A3045" s="7">
        <v>20332</v>
      </c>
      <c r="B3045" s="6" t="s">
        <v>6148</v>
      </c>
      <c r="C3045" t="s">
        <v>6149</v>
      </c>
      <c r="D3045" s="2" t="s">
        <v>45</v>
      </c>
      <c r="E3045" s="4" t="s">
        <v>59</v>
      </c>
      <c r="F3045" t="s">
        <v>60</v>
      </c>
      <c r="G3045">
        <v>196</v>
      </c>
      <c r="H3045">
        <v>28987</v>
      </c>
      <c r="I3045">
        <v>12</v>
      </c>
      <c r="J3045">
        <v>665</v>
      </c>
      <c r="K3045">
        <v>24695</v>
      </c>
      <c r="L3045">
        <v>89</v>
      </c>
      <c r="M3045">
        <v>1</v>
      </c>
      <c r="N3045" t="s">
        <v>48</v>
      </c>
      <c r="O3045" t="s">
        <v>60</v>
      </c>
    </row>
    <row r="3046" spans="1:15" x14ac:dyDescent="0.3">
      <c r="A3046" s="7">
        <v>20333</v>
      </c>
      <c r="B3046" s="6" t="s">
        <v>6150</v>
      </c>
      <c r="C3046" t="s">
        <v>6151</v>
      </c>
      <c r="D3046" s="2" t="s">
        <v>64</v>
      </c>
      <c r="E3046" s="4" t="s">
        <v>59</v>
      </c>
      <c r="F3046" t="s">
        <v>60</v>
      </c>
      <c r="G3046">
        <v>138</v>
      </c>
      <c r="H3046">
        <v>76188</v>
      </c>
      <c r="I3046">
        <v>12</v>
      </c>
      <c r="J3046">
        <v>1738</v>
      </c>
      <c r="K3046">
        <v>21451</v>
      </c>
      <c r="L3046">
        <v>90</v>
      </c>
      <c r="M3046">
        <v>1</v>
      </c>
      <c r="N3046" t="s">
        <v>32</v>
      </c>
      <c r="O3046" t="s">
        <v>76</v>
      </c>
    </row>
    <row r="3047" spans="1:15" x14ac:dyDescent="0.3">
      <c r="A3047" s="7">
        <v>20334</v>
      </c>
      <c r="B3047" s="6" t="s">
        <v>6152</v>
      </c>
      <c r="C3047" t="s">
        <v>6153</v>
      </c>
      <c r="D3047" s="2" t="s">
        <v>70</v>
      </c>
      <c r="E3047" s="4" t="s">
        <v>59</v>
      </c>
      <c r="F3047" t="s">
        <v>60</v>
      </c>
      <c r="G3047">
        <v>357</v>
      </c>
      <c r="H3047">
        <v>27265</v>
      </c>
      <c r="I3047">
        <v>7</v>
      </c>
      <c r="J3047">
        <v>901</v>
      </c>
      <c r="K3047">
        <v>19998</v>
      </c>
      <c r="L3047">
        <v>93</v>
      </c>
      <c r="M3047">
        <v>1</v>
      </c>
      <c r="N3047" t="s">
        <v>48</v>
      </c>
      <c r="O3047" t="s">
        <v>60</v>
      </c>
    </row>
    <row r="3048" spans="1:15" x14ac:dyDescent="0.3">
      <c r="A3048" s="7">
        <v>20335</v>
      </c>
      <c r="B3048" s="6" t="s">
        <v>6154</v>
      </c>
      <c r="C3048" t="s">
        <v>6155</v>
      </c>
      <c r="D3048" s="2" t="s">
        <v>58</v>
      </c>
      <c r="E3048" s="4" t="s">
        <v>59</v>
      </c>
      <c r="F3048" t="s">
        <v>60</v>
      </c>
      <c r="G3048">
        <v>95</v>
      </c>
      <c r="H3048">
        <v>58103</v>
      </c>
      <c r="I3048">
        <v>14</v>
      </c>
      <c r="J3048">
        <v>913</v>
      </c>
      <c r="K3048">
        <v>25655</v>
      </c>
      <c r="L3048">
        <v>93</v>
      </c>
      <c r="M3048">
        <v>1</v>
      </c>
      <c r="N3048" t="s">
        <v>48</v>
      </c>
      <c r="O3048" t="s">
        <v>60</v>
      </c>
    </row>
    <row r="3049" spans="1:15" x14ac:dyDescent="0.3">
      <c r="A3049" s="7">
        <v>20336</v>
      </c>
      <c r="B3049" s="6" t="s">
        <v>6156</v>
      </c>
      <c r="C3049" t="s">
        <v>6157</v>
      </c>
      <c r="D3049" s="2" t="s">
        <v>45</v>
      </c>
      <c r="E3049" s="4" t="s">
        <v>59</v>
      </c>
      <c r="F3049" t="s">
        <v>60</v>
      </c>
      <c r="G3049">
        <v>408</v>
      </c>
      <c r="H3049">
        <v>13625</v>
      </c>
      <c r="I3049">
        <v>20</v>
      </c>
      <c r="J3049">
        <v>1364</v>
      </c>
      <c r="K3049">
        <v>17994</v>
      </c>
      <c r="L3049">
        <v>87</v>
      </c>
      <c r="M3049">
        <v>2</v>
      </c>
      <c r="N3049" t="s">
        <v>61</v>
      </c>
      <c r="O3049" t="s">
        <v>60</v>
      </c>
    </row>
    <row r="3050" spans="1:15" x14ac:dyDescent="0.3">
      <c r="A3050" s="7">
        <v>20337</v>
      </c>
      <c r="B3050" s="6" t="s">
        <v>6158</v>
      </c>
      <c r="C3050" t="s">
        <v>6159</v>
      </c>
      <c r="D3050" s="2" t="s">
        <v>70</v>
      </c>
      <c r="E3050" s="4" t="s">
        <v>59</v>
      </c>
      <c r="F3050" t="s">
        <v>60</v>
      </c>
      <c r="G3050">
        <v>327</v>
      </c>
      <c r="H3050">
        <v>13319</v>
      </c>
      <c r="I3050">
        <v>19</v>
      </c>
      <c r="J3050">
        <v>796</v>
      </c>
      <c r="K3050">
        <v>17761</v>
      </c>
      <c r="L3050">
        <v>75</v>
      </c>
      <c r="M3050">
        <v>1</v>
      </c>
      <c r="N3050" t="s">
        <v>61</v>
      </c>
      <c r="O3050" t="s">
        <v>76</v>
      </c>
    </row>
    <row r="3051" spans="1:15" x14ac:dyDescent="0.3">
      <c r="A3051" s="7">
        <v>20338</v>
      </c>
      <c r="B3051" s="6" t="s">
        <v>6160</v>
      </c>
      <c r="C3051" t="s">
        <v>6161</v>
      </c>
      <c r="D3051" s="2" t="s">
        <v>52</v>
      </c>
      <c r="E3051" s="4" t="s">
        <v>46</v>
      </c>
      <c r="F3051" t="s">
        <v>80</v>
      </c>
      <c r="G3051">
        <v>3025</v>
      </c>
      <c r="H3051">
        <v>34605</v>
      </c>
      <c r="I3051">
        <v>33</v>
      </c>
      <c r="J3051">
        <v>31956</v>
      </c>
      <c r="K3051">
        <v>4392</v>
      </c>
      <c r="L3051">
        <v>14</v>
      </c>
      <c r="M3051">
        <v>6</v>
      </c>
      <c r="N3051" t="s">
        <v>48</v>
      </c>
      <c r="O3051" t="s">
        <v>80</v>
      </c>
    </row>
    <row r="3052" spans="1:15" x14ac:dyDescent="0.3">
      <c r="A3052" s="7">
        <v>20339</v>
      </c>
      <c r="B3052" s="6" t="s">
        <v>6162</v>
      </c>
      <c r="C3052" t="s">
        <v>6163</v>
      </c>
      <c r="D3052" s="2" t="s">
        <v>79</v>
      </c>
      <c r="E3052" s="4" t="s">
        <v>46</v>
      </c>
      <c r="F3052" t="s">
        <v>80</v>
      </c>
      <c r="G3052">
        <v>4568</v>
      </c>
      <c r="H3052">
        <v>44365</v>
      </c>
      <c r="I3052">
        <v>57</v>
      </c>
      <c r="J3052">
        <v>33664</v>
      </c>
      <c r="K3052">
        <v>2793</v>
      </c>
      <c r="L3052">
        <v>16</v>
      </c>
      <c r="M3052">
        <v>6</v>
      </c>
      <c r="N3052" t="s">
        <v>48</v>
      </c>
      <c r="O3052" t="s">
        <v>47</v>
      </c>
    </row>
    <row r="3053" spans="1:15" x14ac:dyDescent="0.3">
      <c r="A3053" s="7">
        <v>20340</v>
      </c>
      <c r="B3053" s="6" t="s">
        <v>6164</v>
      </c>
      <c r="C3053" t="s">
        <v>6165</v>
      </c>
      <c r="D3053" s="2" t="s">
        <v>58</v>
      </c>
      <c r="E3053" s="4" t="s">
        <v>46</v>
      </c>
      <c r="F3053" t="s">
        <v>47</v>
      </c>
      <c r="G3053">
        <v>207</v>
      </c>
      <c r="H3053">
        <v>14669</v>
      </c>
      <c r="I3053">
        <v>9</v>
      </c>
      <c r="J3053">
        <v>6505</v>
      </c>
      <c r="K3053">
        <v>10552</v>
      </c>
      <c r="L3053">
        <v>51</v>
      </c>
      <c r="M3053">
        <v>0</v>
      </c>
      <c r="N3053" t="s">
        <v>48</v>
      </c>
      <c r="O3053" t="s">
        <v>49</v>
      </c>
    </row>
    <row r="3054" spans="1:15" x14ac:dyDescent="0.3">
      <c r="A3054" s="7">
        <v>20341</v>
      </c>
      <c r="B3054" s="6" t="s">
        <v>6166</v>
      </c>
      <c r="C3054" t="s">
        <v>6167</v>
      </c>
      <c r="D3054" s="2" t="s">
        <v>58</v>
      </c>
      <c r="E3054" s="4" t="s">
        <v>46</v>
      </c>
      <c r="F3054" t="s">
        <v>67</v>
      </c>
      <c r="G3054">
        <v>249</v>
      </c>
      <c r="H3054">
        <v>62501</v>
      </c>
      <c r="I3054">
        <v>7</v>
      </c>
      <c r="J3054">
        <v>4996</v>
      </c>
      <c r="K3054">
        <v>12372</v>
      </c>
      <c r="L3054">
        <v>61</v>
      </c>
      <c r="M3054">
        <v>3</v>
      </c>
      <c r="N3054" t="s">
        <v>61</v>
      </c>
      <c r="O3054" t="s">
        <v>76</v>
      </c>
    </row>
    <row r="3055" spans="1:15" x14ac:dyDescent="0.3">
      <c r="A3055" s="7">
        <v>20342</v>
      </c>
      <c r="B3055" s="6" t="s">
        <v>6168</v>
      </c>
      <c r="C3055" t="s">
        <v>6169</v>
      </c>
      <c r="D3055" s="2" t="s">
        <v>45</v>
      </c>
      <c r="E3055" s="4" t="s">
        <v>46</v>
      </c>
      <c r="F3055" t="s">
        <v>67</v>
      </c>
      <c r="G3055">
        <v>583</v>
      </c>
      <c r="H3055">
        <v>85865</v>
      </c>
      <c r="I3055">
        <v>7</v>
      </c>
      <c r="J3055">
        <v>5975</v>
      </c>
      <c r="K3055">
        <v>11827</v>
      </c>
      <c r="L3055">
        <v>54</v>
      </c>
      <c r="M3055">
        <v>3</v>
      </c>
      <c r="N3055" t="s">
        <v>48</v>
      </c>
      <c r="O3055" t="s">
        <v>73</v>
      </c>
    </row>
    <row r="3056" spans="1:15" x14ac:dyDescent="0.3">
      <c r="A3056" s="7">
        <v>20343</v>
      </c>
      <c r="B3056" s="6" t="s">
        <v>6170</v>
      </c>
      <c r="C3056" t="s">
        <v>6171</v>
      </c>
      <c r="D3056" s="2" t="s">
        <v>45</v>
      </c>
      <c r="E3056" s="4" t="s">
        <v>46</v>
      </c>
      <c r="F3056" t="s">
        <v>67</v>
      </c>
      <c r="G3056">
        <v>586</v>
      </c>
      <c r="H3056">
        <v>68546</v>
      </c>
      <c r="I3056">
        <v>14</v>
      </c>
      <c r="J3056">
        <v>5593</v>
      </c>
      <c r="K3056">
        <v>12601</v>
      </c>
      <c r="L3056">
        <v>64</v>
      </c>
      <c r="M3056">
        <v>3</v>
      </c>
      <c r="N3056" t="s">
        <v>48</v>
      </c>
      <c r="O3056" t="s">
        <v>76</v>
      </c>
    </row>
    <row r="3057" spans="1:15" x14ac:dyDescent="0.3">
      <c r="A3057" s="7">
        <v>20344</v>
      </c>
      <c r="B3057" s="6" t="s">
        <v>6172</v>
      </c>
      <c r="C3057" t="s">
        <v>6173</v>
      </c>
      <c r="D3057" s="2" t="s">
        <v>52</v>
      </c>
      <c r="E3057" s="4" t="s">
        <v>59</v>
      </c>
      <c r="F3057" t="s">
        <v>67</v>
      </c>
      <c r="G3057">
        <v>1728</v>
      </c>
      <c r="H3057">
        <v>25027</v>
      </c>
      <c r="I3057">
        <v>3</v>
      </c>
      <c r="J3057">
        <v>1521</v>
      </c>
      <c r="K3057">
        <v>19170</v>
      </c>
      <c r="L3057">
        <v>55</v>
      </c>
      <c r="M3057">
        <v>1</v>
      </c>
      <c r="N3057" t="s">
        <v>61</v>
      </c>
      <c r="O3057" t="s">
        <v>47</v>
      </c>
    </row>
    <row r="3058" spans="1:15" x14ac:dyDescent="0.3">
      <c r="A3058" s="7">
        <v>20345</v>
      </c>
      <c r="B3058" s="6" t="s">
        <v>6174</v>
      </c>
      <c r="C3058" t="s">
        <v>6175</v>
      </c>
      <c r="D3058" s="2" t="s">
        <v>70</v>
      </c>
      <c r="E3058" s="4" t="s">
        <v>59</v>
      </c>
      <c r="F3058" t="s">
        <v>60</v>
      </c>
      <c r="G3058">
        <v>20</v>
      </c>
      <c r="H3058">
        <v>71983</v>
      </c>
      <c r="I3058">
        <v>12</v>
      </c>
      <c r="J3058">
        <v>985</v>
      </c>
      <c r="K3058">
        <v>24828</v>
      </c>
      <c r="L3058">
        <v>89</v>
      </c>
      <c r="M3058">
        <v>2</v>
      </c>
      <c r="N3058" t="s">
        <v>48</v>
      </c>
      <c r="O3058" t="s">
        <v>60</v>
      </c>
    </row>
    <row r="3059" spans="1:15" x14ac:dyDescent="0.3">
      <c r="A3059" s="7">
        <v>20346</v>
      </c>
      <c r="B3059" s="6" t="s">
        <v>6176</v>
      </c>
      <c r="C3059" t="s">
        <v>6177</v>
      </c>
      <c r="D3059" s="2" t="s">
        <v>52</v>
      </c>
      <c r="E3059" s="4" t="s">
        <v>53</v>
      </c>
      <c r="F3059" t="s">
        <v>54</v>
      </c>
      <c r="G3059">
        <v>1206</v>
      </c>
      <c r="H3059">
        <v>62271</v>
      </c>
      <c r="I3059">
        <v>35</v>
      </c>
      <c r="J3059">
        <v>10813</v>
      </c>
      <c r="K3059">
        <v>2224</v>
      </c>
      <c r="L3059">
        <v>9</v>
      </c>
      <c r="M3059">
        <v>7</v>
      </c>
      <c r="N3059" t="s">
        <v>48</v>
      </c>
      <c r="O3059" t="s">
        <v>55</v>
      </c>
    </row>
    <row r="3060" spans="1:15" x14ac:dyDescent="0.3">
      <c r="A3060" s="7">
        <v>20347</v>
      </c>
      <c r="B3060" s="6" t="s">
        <v>6178</v>
      </c>
      <c r="C3060" t="s">
        <v>6179</v>
      </c>
      <c r="D3060" s="2" t="s">
        <v>45</v>
      </c>
      <c r="E3060" s="4" t="s">
        <v>46</v>
      </c>
      <c r="F3060" t="s">
        <v>47</v>
      </c>
      <c r="G3060">
        <v>305</v>
      </c>
      <c r="H3060">
        <v>41889</v>
      </c>
      <c r="I3060">
        <v>16</v>
      </c>
      <c r="J3060">
        <v>1384</v>
      </c>
      <c r="K3060">
        <v>10559</v>
      </c>
      <c r="L3060">
        <v>60</v>
      </c>
      <c r="M3060">
        <v>0</v>
      </c>
      <c r="N3060" t="s">
        <v>48</v>
      </c>
      <c r="O3060" t="s">
        <v>76</v>
      </c>
    </row>
    <row r="3061" spans="1:15" x14ac:dyDescent="0.3">
      <c r="A3061" s="7">
        <v>20348</v>
      </c>
      <c r="B3061" s="6" t="s">
        <v>6180</v>
      </c>
      <c r="C3061" t="s">
        <v>6181</v>
      </c>
      <c r="D3061" s="2" t="s">
        <v>45</v>
      </c>
      <c r="E3061" s="4" t="s">
        <v>46</v>
      </c>
      <c r="F3061" t="s">
        <v>60</v>
      </c>
      <c r="G3061">
        <v>614</v>
      </c>
      <c r="H3061">
        <v>17443</v>
      </c>
      <c r="I3061">
        <v>5</v>
      </c>
      <c r="J3061">
        <v>409</v>
      </c>
      <c r="K3061">
        <v>18956</v>
      </c>
      <c r="L3061">
        <v>84</v>
      </c>
      <c r="M3061">
        <v>1</v>
      </c>
      <c r="N3061" t="s">
        <v>61</v>
      </c>
      <c r="O3061" t="s">
        <v>60</v>
      </c>
    </row>
    <row r="3062" spans="1:15" x14ac:dyDescent="0.3">
      <c r="A3062" s="7">
        <v>20349</v>
      </c>
      <c r="B3062" s="6" t="s">
        <v>6182</v>
      </c>
      <c r="C3062" t="s">
        <v>6183</v>
      </c>
      <c r="D3062" s="2" t="s">
        <v>58</v>
      </c>
      <c r="E3062" s="4" t="s">
        <v>59</v>
      </c>
      <c r="F3062" t="s">
        <v>60</v>
      </c>
      <c r="G3062">
        <v>168</v>
      </c>
      <c r="H3062">
        <v>79413</v>
      </c>
      <c r="I3062">
        <v>14</v>
      </c>
      <c r="J3062">
        <v>495</v>
      </c>
      <c r="K3062">
        <v>15123</v>
      </c>
      <c r="L3062">
        <v>92</v>
      </c>
      <c r="M3062">
        <v>1</v>
      </c>
      <c r="N3062" t="s">
        <v>32</v>
      </c>
      <c r="O3062" t="s">
        <v>76</v>
      </c>
    </row>
    <row r="3063" spans="1:15" x14ac:dyDescent="0.3">
      <c r="A3063" s="7">
        <v>20350</v>
      </c>
      <c r="B3063" s="6" t="s">
        <v>6184</v>
      </c>
      <c r="C3063" t="s">
        <v>6185</v>
      </c>
      <c r="D3063" s="2" t="s">
        <v>79</v>
      </c>
      <c r="E3063" s="4" t="s">
        <v>46</v>
      </c>
      <c r="F3063" t="s">
        <v>76</v>
      </c>
      <c r="G3063">
        <v>3558</v>
      </c>
      <c r="H3063">
        <v>83467</v>
      </c>
      <c r="I3063">
        <v>15</v>
      </c>
      <c r="J3063">
        <v>1105</v>
      </c>
      <c r="K3063">
        <v>13011</v>
      </c>
      <c r="L3063">
        <v>84</v>
      </c>
      <c r="M3063">
        <v>2</v>
      </c>
      <c r="N3063" t="s">
        <v>48</v>
      </c>
      <c r="O3063" t="s">
        <v>76</v>
      </c>
    </row>
    <row r="3064" spans="1:15" x14ac:dyDescent="0.3">
      <c r="A3064" s="7">
        <v>20351</v>
      </c>
      <c r="B3064" s="6" t="s">
        <v>6186</v>
      </c>
      <c r="C3064" t="s">
        <v>6187</v>
      </c>
      <c r="D3064" s="2" t="s">
        <v>45</v>
      </c>
      <c r="E3064" s="4" t="s">
        <v>46</v>
      </c>
      <c r="F3064" t="s">
        <v>67</v>
      </c>
      <c r="G3064">
        <v>550</v>
      </c>
      <c r="H3064">
        <v>26820</v>
      </c>
      <c r="I3064">
        <v>11</v>
      </c>
      <c r="J3064">
        <v>2155</v>
      </c>
      <c r="K3064">
        <v>10754</v>
      </c>
      <c r="L3064">
        <v>45</v>
      </c>
      <c r="M3064">
        <v>1</v>
      </c>
      <c r="N3064" t="s">
        <v>61</v>
      </c>
      <c r="O3064" t="s">
        <v>76</v>
      </c>
    </row>
    <row r="3065" spans="1:15" x14ac:dyDescent="0.3">
      <c r="A3065" s="7">
        <v>20352</v>
      </c>
      <c r="B3065" s="6" t="s">
        <v>6188</v>
      </c>
      <c r="C3065" t="s">
        <v>6189</v>
      </c>
      <c r="D3065" s="2" t="s">
        <v>52</v>
      </c>
      <c r="E3065" s="4" t="s">
        <v>53</v>
      </c>
      <c r="F3065" t="s">
        <v>54</v>
      </c>
      <c r="G3065">
        <v>2593</v>
      </c>
      <c r="H3065">
        <v>34967</v>
      </c>
      <c r="I3065">
        <v>32</v>
      </c>
      <c r="J3065">
        <v>13825</v>
      </c>
      <c r="K3065">
        <v>2214</v>
      </c>
      <c r="L3065">
        <v>17</v>
      </c>
      <c r="M3065">
        <v>6</v>
      </c>
      <c r="N3065" t="s">
        <v>61</v>
      </c>
      <c r="O3065" t="s">
        <v>55</v>
      </c>
    </row>
    <row r="3066" spans="1:15" x14ac:dyDescent="0.3">
      <c r="A3066" s="7">
        <v>20353</v>
      </c>
      <c r="B3066" s="6" t="s">
        <v>6190</v>
      </c>
      <c r="C3066" t="s">
        <v>6191</v>
      </c>
      <c r="D3066" s="2" t="s">
        <v>70</v>
      </c>
      <c r="E3066" s="4" t="s">
        <v>46</v>
      </c>
      <c r="F3066" t="s">
        <v>60</v>
      </c>
      <c r="G3066">
        <v>50</v>
      </c>
      <c r="H3066">
        <v>51537</v>
      </c>
      <c r="I3066">
        <v>18</v>
      </c>
      <c r="J3066">
        <v>1731</v>
      </c>
      <c r="K3066">
        <v>13974</v>
      </c>
      <c r="L3066">
        <v>75</v>
      </c>
      <c r="M3066">
        <v>1</v>
      </c>
      <c r="N3066" t="s">
        <v>32</v>
      </c>
      <c r="O3066" t="s">
        <v>60</v>
      </c>
    </row>
    <row r="3067" spans="1:15" x14ac:dyDescent="0.3">
      <c r="A3067" s="7">
        <v>20354</v>
      </c>
      <c r="B3067" s="6" t="s">
        <v>6192</v>
      </c>
      <c r="C3067" t="s">
        <v>6193</v>
      </c>
      <c r="D3067" s="2" t="s">
        <v>70</v>
      </c>
      <c r="E3067" s="4" t="s">
        <v>59</v>
      </c>
      <c r="F3067" t="s">
        <v>60</v>
      </c>
      <c r="G3067">
        <v>42</v>
      </c>
      <c r="H3067">
        <v>43689</v>
      </c>
      <c r="I3067">
        <v>17</v>
      </c>
      <c r="J3067">
        <v>1703</v>
      </c>
      <c r="K3067">
        <v>22340</v>
      </c>
      <c r="L3067">
        <v>79</v>
      </c>
      <c r="M3067">
        <v>1</v>
      </c>
      <c r="N3067" t="s">
        <v>61</v>
      </c>
      <c r="O3067" t="s">
        <v>60</v>
      </c>
    </row>
    <row r="3068" spans="1:15" x14ac:dyDescent="0.3">
      <c r="A3068" s="7">
        <v>20355</v>
      </c>
      <c r="B3068" s="6" t="s">
        <v>6194</v>
      </c>
      <c r="C3068" t="s">
        <v>6195</v>
      </c>
      <c r="D3068" s="2" t="s">
        <v>64</v>
      </c>
      <c r="E3068" s="4" t="s">
        <v>46</v>
      </c>
      <c r="F3068" t="s">
        <v>60</v>
      </c>
      <c r="G3068">
        <v>97</v>
      </c>
      <c r="H3068">
        <v>55683</v>
      </c>
      <c r="I3068">
        <v>20</v>
      </c>
      <c r="J3068">
        <v>836</v>
      </c>
      <c r="K3068">
        <v>26916</v>
      </c>
      <c r="L3068">
        <v>86</v>
      </c>
      <c r="M3068">
        <v>2</v>
      </c>
      <c r="N3068" t="s">
        <v>48</v>
      </c>
      <c r="O3068" t="s">
        <v>60</v>
      </c>
    </row>
    <row r="3069" spans="1:15" x14ac:dyDescent="0.3">
      <c r="A3069" s="7">
        <v>20356</v>
      </c>
      <c r="B3069" s="6" t="s">
        <v>6196</v>
      </c>
      <c r="C3069" t="s">
        <v>6197</v>
      </c>
      <c r="D3069" s="2" t="s">
        <v>58</v>
      </c>
      <c r="E3069" s="4" t="s">
        <v>59</v>
      </c>
      <c r="F3069" t="s">
        <v>60</v>
      </c>
      <c r="G3069">
        <v>84</v>
      </c>
      <c r="H3069">
        <v>12938</v>
      </c>
      <c r="I3069">
        <v>11</v>
      </c>
      <c r="J3069">
        <v>964</v>
      </c>
      <c r="K3069">
        <v>23300</v>
      </c>
      <c r="L3069">
        <v>93</v>
      </c>
      <c r="M3069">
        <v>1</v>
      </c>
      <c r="N3069" t="s">
        <v>48</v>
      </c>
      <c r="O3069" t="s">
        <v>60</v>
      </c>
    </row>
    <row r="3070" spans="1:15" x14ac:dyDescent="0.3">
      <c r="A3070" s="7">
        <v>20357</v>
      </c>
      <c r="B3070" s="6" t="s">
        <v>6198</v>
      </c>
      <c r="C3070" t="s">
        <v>6199</v>
      </c>
      <c r="D3070" s="2" t="s">
        <v>45</v>
      </c>
      <c r="E3070" s="4" t="s">
        <v>59</v>
      </c>
      <c r="F3070" t="s">
        <v>60</v>
      </c>
      <c r="G3070">
        <v>588</v>
      </c>
      <c r="H3070">
        <v>89421</v>
      </c>
      <c r="I3070">
        <v>17</v>
      </c>
      <c r="J3070">
        <v>579</v>
      </c>
      <c r="K3070">
        <v>29373</v>
      </c>
      <c r="L3070">
        <v>85</v>
      </c>
      <c r="M3070">
        <v>2</v>
      </c>
      <c r="N3070" t="s">
        <v>61</v>
      </c>
      <c r="O3070" t="s">
        <v>60</v>
      </c>
    </row>
    <row r="3071" spans="1:15" x14ac:dyDescent="0.3">
      <c r="A3071" s="7">
        <v>20358</v>
      </c>
      <c r="B3071" s="6" t="s">
        <v>6200</v>
      </c>
      <c r="C3071" t="s">
        <v>6201</v>
      </c>
      <c r="D3071" s="2" t="s">
        <v>45</v>
      </c>
      <c r="E3071" s="4" t="s">
        <v>59</v>
      </c>
      <c r="F3071" t="s">
        <v>60</v>
      </c>
      <c r="G3071">
        <v>121</v>
      </c>
      <c r="H3071">
        <v>58391</v>
      </c>
      <c r="I3071">
        <v>3</v>
      </c>
      <c r="J3071">
        <v>298</v>
      </c>
      <c r="K3071">
        <v>21379</v>
      </c>
      <c r="L3071">
        <v>80</v>
      </c>
      <c r="M3071">
        <v>1</v>
      </c>
      <c r="N3071" t="s">
        <v>48</v>
      </c>
      <c r="O3071" t="s">
        <v>60</v>
      </c>
    </row>
    <row r="3072" spans="1:15" x14ac:dyDescent="0.3">
      <c r="A3072" s="7">
        <v>20359</v>
      </c>
      <c r="B3072" s="6" t="s">
        <v>6202</v>
      </c>
      <c r="C3072" t="s">
        <v>6203</v>
      </c>
      <c r="D3072" s="2" t="s">
        <v>52</v>
      </c>
      <c r="E3072" s="4" t="s">
        <v>46</v>
      </c>
      <c r="F3072" t="s">
        <v>80</v>
      </c>
      <c r="G3072">
        <v>4799</v>
      </c>
      <c r="H3072">
        <v>70620</v>
      </c>
      <c r="I3072">
        <v>59</v>
      </c>
      <c r="J3072">
        <v>30231</v>
      </c>
      <c r="K3072">
        <v>4200</v>
      </c>
      <c r="L3072">
        <v>12</v>
      </c>
      <c r="M3072">
        <v>3</v>
      </c>
      <c r="N3072" t="s">
        <v>48</v>
      </c>
      <c r="O3072" t="s">
        <v>54</v>
      </c>
    </row>
    <row r="3073" spans="1:15" x14ac:dyDescent="0.3">
      <c r="A3073" s="7">
        <v>20360</v>
      </c>
      <c r="B3073" s="6" t="s">
        <v>6204</v>
      </c>
      <c r="C3073" t="s">
        <v>6205</v>
      </c>
      <c r="D3073" s="2" t="s">
        <v>58</v>
      </c>
      <c r="E3073" s="4" t="s">
        <v>59</v>
      </c>
      <c r="F3073" t="s">
        <v>60</v>
      </c>
      <c r="G3073">
        <v>115</v>
      </c>
      <c r="H3073">
        <v>32516</v>
      </c>
      <c r="I3073">
        <v>20</v>
      </c>
      <c r="J3073">
        <v>340</v>
      </c>
      <c r="K3073">
        <v>17098</v>
      </c>
      <c r="L3073">
        <v>87</v>
      </c>
      <c r="M3073">
        <v>1</v>
      </c>
      <c r="N3073" t="s">
        <v>48</v>
      </c>
      <c r="O3073" t="s">
        <v>76</v>
      </c>
    </row>
    <row r="3074" spans="1:15" x14ac:dyDescent="0.3">
      <c r="A3074" s="7">
        <v>20361</v>
      </c>
      <c r="B3074" s="6" t="s">
        <v>6206</v>
      </c>
      <c r="C3074" t="s">
        <v>6207</v>
      </c>
      <c r="D3074" s="2" t="s">
        <v>45</v>
      </c>
      <c r="E3074" s="4" t="s">
        <v>46</v>
      </c>
      <c r="F3074" t="s">
        <v>67</v>
      </c>
      <c r="G3074">
        <v>562</v>
      </c>
      <c r="H3074">
        <v>52590</v>
      </c>
      <c r="I3074">
        <v>8</v>
      </c>
      <c r="J3074">
        <v>2537</v>
      </c>
      <c r="K3074">
        <v>13666</v>
      </c>
      <c r="L3074">
        <v>47</v>
      </c>
      <c r="M3074">
        <v>1</v>
      </c>
      <c r="N3074" t="s">
        <v>37</v>
      </c>
      <c r="O3074" t="s">
        <v>49</v>
      </c>
    </row>
    <row r="3075" spans="1:15" x14ac:dyDescent="0.3">
      <c r="A3075" s="7">
        <v>20362</v>
      </c>
      <c r="B3075" s="6" t="s">
        <v>6208</v>
      </c>
      <c r="C3075" t="s">
        <v>6209</v>
      </c>
      <c r="D3075" s="2" t="s">
        <v>58</v>
      </c>
      <c r="E3075" s="4" t="s">
        <v>59</v>
      </c>
      <c r="F3075" t="s">
        <v>60</v>
      </c>
      <c r="G3075">
        <v>250</v>
      </c>
      <c r="H3075">
        <v>12381</v>
      </c>
      <c r="I3075">
        <v>10</v>
      </c>
      <c r="J3075">
        <v>1795</v>
      </c>
      <c r="K3075">
        <v>15033</v>
      </c>
      <c r="L3075">
        <v>96</v>
      </c>
      <c r="M3075">
        <v>1</v>
      </c>
      <c r="N3075" t="s">
        <v>61</v>
      </c>
      <c r="O3075" t="s">
        <v>60</v>
      </c>
    </row>
    <row r="3076" spans="1:15" x14ac:dyDescent="0.3">
      <c r="A3076" s="7">
        <v>20363</v>
      </c>
      <c r="B3076" s="6" t="s">
        <v>6210</v>
      </c>
      <c r="C3076" t="s">
        <v>6211</v>
      </c>
      <c r="D3076" s="2" t="s">
        <v>45</v>
      </c>
      <c r="E3076" s="4" t="s">
        <v>59</v>
      </c>
      <c r="F3076" t="s">
        <v>60</v>
      </c>
      <c r="G3076">
        <v>782</v>
      </c>
      <c r="H3076">
        <v>81727</v>
      </c>
      <c r="I3076">
        <v>8</v>
      </c>
      <c r="J3076">
        <v>1792</v>
      </c>
      <c r="K3076">
        <v>15341</v>
      </c>
      <c r="L3076">
        <v>99</v>
      </c>
      <c r="M3076">
        <v>1</v>
      </c>
      <c r="N3076" t="s">
        <v>32</v>
      </c>
      <c r="O3076" t="s">
        <v>60</v>
      </c>
    </row>
    <row r="3077" spans="1:15" x14ac:dyDescent="0.3">
      <c r="A3077" s="7">
        <v>20364</v>
      </c>
      <c r="B3077" s="6" t="s">
        <v>6212</v>
      </c>
      <c r="C3077" t="s">
        <v>6213</v>
      </c>
      <c r="D3077" s="2" t="s">
        <v>58</v>
      </c>
      <c r="E3077" s="4" t="s">
        <v>59</v>
      </c>
      <c r="F3077" t="s">
        <v>60</v>
      </c>
      <c r="G3077">
        <v>203</v>
      </c>
      <c r="H3077">
        <v>72919</v>
      </c>
      <c r="I3077">
        <v>11</v>
      </c>
      <c r="J3077">
        <v>957</v>
      </c>
      <c r="K3077">
        <v>26200</v>
      </c>
      <c r="L3077">
        <v>96</v>
      </c>
      <c r="M3077">
        <v>1</v>
      </c>
      <c r="N3077" t="s">
        <v>32</v>
      </c>
      <c r="O3077" t="s">
        <v>60</v>
      </c>
    </row>
    <row r="3078" spans="1:15" x14ac:dyDescent="0.3">
      <c r="A3078" s="7">
        <v>20365</v>
      </c>
      <c r="B3078" s="6" t="s">
        <v>6214</v>
      </c>
      <c r="C3078" t="s">
        <v>6215</v>
      </c>
      <c r="D3078" s="2" t="s">
        <v>58</v>
      </c>
      <c r="E3078" s="4" t="s">
        <v>46</v>
      </c>
      <c r="F3078" t="s">
        <v>47</v>
      </c>
      <c r="G3078">
        <v>238</v>
      </c>
      <c r="H3078">
        <v>60253</v>
      </c>
      <c r="I3078">
        <v>13</v>
      </c>
      <c r="J3078">
        <v>7996</v>
      </c>
      <c r="K3078">
        <v>11789</v>
      </c>
      <c r="L3078">
        <v>50</v>
      </c>
      <c r="M3078">
        <v>0</v>
      </c>
      <c r="N3078" t="s">
        <v>48</v>
      </c>
      <c r="O3078" t="s">
        <v>76</v>
      </c>
    </row>
    <row r="3079" spans="1:15" x14ac:dyDescent="0.3">
      <c r="A3079" s="7">
        <v>20366</v>
      </c>
      <c r="B3079" s="6" t="s">
        <v>6216</v>
      </c>
      <c r="C3079" t="s">
        <v>6217</v>
      </c>
      <c r="D3079" s="2" t="s">
        <v>52</v>
      </c>
      <c r="E3079" s="4" t="s">
        <v>46</v>
      </c>
      <c r="F3079" t="s">
        <v>67</v>
      </c>
      <c r="G3079">
        <v>2239</v>
      </c>
      <c r="H3079">
        <v>60290</v>
      </c>
      <c r="I3079">
        <v>8</v>
      </c>
      <c r="J3079">
        <v>4583</v>
      </c>
      <c r="K3079">
        <v>16324</v>
      </c>
      <c r="L3079">
        <v>47</v>
      </c>
      <c r="M3079">
        <v>2</v>
      </c>
      <c r="N3079" t="s">
        <v>48</v>
      </c>
      <c r="O3079" t="s">
        <v>47</v>
      </c>
    </row>
    <row r="3080" spans="1:15" x14ac:dyDescent="0.3">
      <c r="A3080" s="7">
        <v>20367</v>
      </c>
      <c r="B3080" s="6" t="s">
        <v>6218</v>
      </c>
      <c r="C3080" t="s">
        <v>6219</v>
      </c>
      <c r="D3080" s="2" t="s">
        <v>52</v>
      </c>
      <c r="E3080" s="4" t="s">
        <v>46</v>
      </c>
      <c r="F3080" t="s">
        <v>80</v>
      </c>
      <c r="G3080">
        <v>3695</v>
      </c>
      <c r="H3080">
        <v>31409</v>
      </c>
      <c r="I3080">
        <v>49</v>
      </c>
      <c r="J3080">
        <v>14862</v>
      </c>
      <c r="K3080">
        <v>2987</v>
      </c>
      <c r="L3080">
        <v>19</v>
      </c>
      <c r="M3080">
        <v>4</v>
      </c>
      <c r="N3080" t="s">
        <v>37</v>
      </c>
      <c r="O3080" t="s">
        <v>47</v>
      </c>
    </row>
    <row r="3081" spans="1:15" x14ac:dyDescent="0.3">
      <c r="A3081" s="7">
        <v>20368</v>
      </c>
      <c r="B3081" s="6" t="s">
        <v>6220</v>
      </c>
      <c r="C3081" t="s">
        <v>6221</v>
      </c>
      <c r="D3081" s="2" t="s">
        <v>52</v>
      </c>
      <c r="E3081" s="4" t="s">
        <v>46</v>
      </c>
      <c r="F3081" t="s">
        <v>80</v>
      </c>
      <c r="G3081">
        <v>4939</v>
      </c>
      <c r="H3081">
        <v>63710</v>
      </c>
      <c r="I3081">
        <v>38</v>
      </c>
      <c r="J3081">
        <v>24577</v>
      </c>
      <c r="K3081">
        <v>2493</v>
      </c>
      <c r="L3081">
        <v>17</v>
      </c>
      <c r="M3081">
        <v>6</v>
      </c>
      <c r="N3081" t="s">
        <v>48</v>
      </c>
      <c r="O3081" t="s">
        <v>47</v>
      </c>
    </row>
    <row r="3082" spans="1:15" x14ac:dyDescent="0.3">
      <c r="A3082" s="7">
        <v>20369</v>
      </c>
      <c r="B3082" s="6" t="s">
        <v>6222</v>
      </c>
      <c r="C3082" t="s">
        <v>6223</v>
      </c>
      <c r="D3082" s="2" t="s">
        <v>52</v>
      </c>
      <c r="E3082" s="4" t="s">
        <v>53</v>
      </c>
      <c r="F3082" t="s">
        <v>54</v>
      </c>
      <c r="G3082">
        <v>1260</v>
      </c>
      <c r="H3082">
        <v>49441</v>
      </c>
      <c r="I3082">
        <v>26</v>
      </c>
      <c r="J3082">
        <v>11160</v>
      </c>
      <c r="K3082">
        <v>2470</v>
      </c>
      <c r="L3082">
        <v>24</v>
      </c>
      <c r="M3082">
        <v>6</v>
      </c>
      <c r="N3082" t="s">
        <v>61</v>
      </c>
      <c r="O3082" t="s">
        <v>49</v>
      </c>
    </row>
    <row r="3083" spans="1:15" x14ac:dyDescent="0.3">
      <c r="A3083" s="7">
        <v>20370</v>
      </c>
      <c r="B3083" s="6" t="s">
        <v>6224</v>
      </c>
      <c r="C3083" t="s">
        <v>6225</v>
      </c>
      <c r="D3083" s="2" t="s">
        <v>45</v>
      </c>
      <c r="E3083" s="4" t="s">
        <v>46</v>
      </c>
      <c r="F3083" t="s">
        <v>76</v>
      </c>
      <c r="G3083">
        <v>874</v>
      </c>
      <c r="H3083">
        <v>35023</v>
      </c>
      <c r="I3083">
        <v>11</v>
      </c>
      <c r="J3083">
        <v>1690</v>
      </c>
      <c r="K3083">
        <v>21087</v>
      </c>
      <c r="L3083">
        <v>79</v>
      </c>
      <c r="M3083">
        <v>2</v>
      </c>
      <c r="N3083" t="s">
        <v>32</v>
      </c>
      <c r="O3083" t="s">
        <v>49</v>
      </c>
    </row>
    <row r="3084" spans="1:15" x14ac:dyDescent="0.3">
      <c r="A3084" s="7">
        <v>20371</v>
      </c>
      <c r="B3084" s="6" t="s">
        <v>6226</v>
      </c>
      <c r="C3084" t="s">
        <v>6227</v>
      </c>
      <c r="D3084" s="2" t="s">
        <v>52</v>
      </c>
      <c r="E3084" s="4" t="s">
        <v>46</v>
      </c>
      <c r="F3084" t="s">
        <v>67</v>
      </c>
      <c r="G3084">
        <v>2247</v>
      </c>
      <c r="H3084">
        <v>19576</v>
      </c>
      <c r="I3084">
        <v>13</v>
      </c>
      <c r="J3084">
        <v>3103</v>
      </c>
      <c r="K3084">
        <v>8479</v>
      </c>
      <c r="L3084">
        <v>47</v>
      </c>
      <c r="M3084">
        <v>1</v>
      </c>
      <c r="N3084" t="s">
        <v>48</v>
      </c>
      <c r="O3084" t="s">
        <v>76</v>
      </c>
    </row>
    <row r="3085" spans="1:15" x14ac:dyDescent="0.3">
      <c r="A3085" s="7">
        <v>20372</v>
      </c>
      <c r="B3085" s="6" t="s">
        <v>6228</v>
      </c>
      <c r="C3085" t="s">
        <v>6229</v>
      </c>
      <c r="D3085" s="2" t="s">
        <v>64</v>
      </c>
      <c r="E3085" s="4" t="s">
        <v>46</v>
      </c>
      <c r="F3085" t="s">
        <v>76</v>
      </c>
      <c r="G3085">
        <v>731</v>
      </c>
      <c r="H3085">
        <v>73993</v>
      </c>
      <c r="I3085">
        <v>2</v>
      </c>
      <c r="J3085">
        <v>2096</v>
      </c>
      <c r="K3085">
        <v>16407</v>
      </c>
      <c r="L3085">
        <v>68</v>
      </c>
      <c r="M3085">
        <v>2</v>
      </c>
      <c r="N3085" t="s">
        <v>48</v>
      </c>
      <c r="O3085" t="s">
        <v>76</v>
      </c>
    </row>
    <row r="3086" spans="1:15" x14ac:dyDescent="0.3">
      <c r="A3086" s="7">
        <v>20373</v>
      </c>
      <c r="B3086" s="6" t="s">
        <v>6230</v>
      </c>
      <c r="C3086" t="s">
        <v>6231</v>
      </c>
      <c r="D3086" s="2" t="s">
        <v>64</v>
      </c>
      <c r="E3086" s="4" t="s">
        <v>46</v>
      </c>
      <c r="F3086" t="s">
        <v>47</v>
      </c>
      <c r="G3086">
        <v>496</v>
      </c>
      <c r="H3086">
        <v>15390</v>
      </c>
      <c r="I3086">
        <v>10</v>
      </c>
      <c r="J3086">
        <v>3541</v>
      </c>
      <c r="K3086">
        <v>10513</v>
      </c>
      <c r="L3086">
        <v>69</v>
      </c>
      <c r="M3086">
        <v>1</v>
      </c>
      <c r="N3086" t="s">
        <v>48</v>
      </c>
      <c r="O3086" t="s">
        <v>47</v>
      </c>
    </row>
    <row r="3087" spans="1:15" x14ac:dyDescent="0.3">
      <c r="A3087" s="7">
        <v>20374</v>
      </c>
      <c r="B3087" s="6" t="s">
        <v>6232</v>
      </c>
      <c r="C3087" t="s">
        <v>6233</v>
      </c>
      <c r="D3087" s="2" t="s">
        <v>52</v>
      </c>
      <c r="E3087" s="4" t="s">
        <v>46</v>
      </c>
      <c r="F3087" t="s">
        <v>76</v>
      </c>
      <c r="G3087">
        <v>3890</v>
      </c>
      <c r="H3087">
        <v>56107</v>
      </c>
      <c r="I3087">
        <v>14</v>
      </c>
      <c r="J3087">
        <v>2017</v>
      </c>
      <c r="K3087">
        <v>17069</v>
      </c>
      <c r="L3087">
        <v>69</v>
      </c>
      <c r="M3087">
        <v>3</v>
      </c>
      <c r="N3087" t="s">
        <v>48</v>
      </c>
      <c r="O3087" t="s">
        <v>76</v>
      </c>
    </row>
    <row r="3088" spans="1:15" x14ac:dyDescent="0.3">
      <c r="A3088" s="7">
        <v>20375</v>
      </c>
      <c r="B3088" s="6" t="s">
        <v>6234</v>
      </c>
      <c r="C3088" t="s">
        <v>6235</v>
      </c>
      <c r="D3088" s="2" t="s">
        <v>52</v>
      </c>
      <c r="E3088" s="4" t="s">
        <v>46</v>
      </c>
      <c r="F3088" t="s">
        <v>80</v>
      </c>
      <c r="G3088">
        <v>4647</v>
      </c>
      <c r="H3088">
        <v>11150</v>
      </c>
      <c r="I3088">
        <v>37</v>
      </c>
      <c r="J3088">
        <v>28271</v>
      </c>
      <c r="K3088">
        <v>1542</v>
      </c>
      <c r="L3088">
        <v>22</v>
      </c>
      <c r="M3088">
        <v>3</v>
      </c>
      <c r="N3088" t="s">
        <v>48</v>
      </c>
      <c r="O3088" t="s">
        <v>54</v>
      </c>
    </row>
    <row r="3089" spans="1:15" x14ac:dyDescent="0.3">
      <c r="A3089" s="7">
        <v>20376</v>
      </c>
      <c r="B3089" s="6" t="s">
        <v>6236</v>
      </c>
      <c r="C3089" t="s">
        <v>6237</v>
      </c>
      <c r="D3089" s="2" t="s">
        <v>45</v>
      </c>
      <c r="E3089" s="4" t="s">
        <v>59</v>
      </c>
      <c r="F3089" t="s">
        <v>60</v>
      </c>
      <c r="G3089">
        <v>212</v>
      </c>
      <c r="H3089">
        <v>23703</v>
      </c>
      <c r="I3089">
        <v>17</v>
      </c>
      <c r="J3089">
        <v>839</v>
      </c>
      <c r="K3089">
        <v>20961</v>
      </c>
      <c r="L3089">
        <v>97</v>
      </c>
      <c r="M3089">
        <v>1</v>
      </c>
      <c r="N3089" t="s">
        <v>48</v>
      </c>
      <c r="O3089" t="s">
        <v>76</v>
      </c>
    </row>
    <row r="3090" spans="1:15" x14ac:dyDescent="0.3">
      <c r="A3090" s="7">
        <v>20377</v>
      </c>
      <c r="B3090" s="6" t="s">
        <v>6238</v>
      </c>
      <c r="C3090" t="s">
        <v>6239</v>
      </c>
      <c r="D3090" s="2" t="s">
        <v>58</v>
      </c>
      <c r="E3090" s="4" t="s">
        <v>46</v>
      </c>
      <c r="F3090" t="s">
        <v>60</v>
      </c>
      <c r="G3090">
        <v>191</v>
      </c>
      <c r="H3090">
        <v>62622</v>
      </c>
      <c r="I3090">
        <v>10</v>
      </c>
      <c r="J3090">
        <v>660</v>
      </c>
      <c r="K3090">
        <v>19603</v>
      </c>
      <c r="L3090">
        <v>96</v>
      </c>
      <c r="M3090">
        <v>1</v>
      </c>
      <c r="N3090" t="s">
        <v>61</v>
      </c>
      <c r="O3090" t="s">
        <v>60</v>
      </c>
    </row>
    <row r="3091" spans="1:15" x14ac:dyDescent="0.3">
      <c r="A3091" s="7">
        <v>20378</v>
      </c>
      <c r="B3091" s="6" t="s">
        <v>6240</v>
      </c>
      <c r="C3091" t="s">
        <v>6241</v>
      </c>
      <c r="D3091" s="2" t="s">
        <v>58</v>
      </c>
      <c r="E3091" s="4" t="s">
        <v>59</v>
      </c>
      <c r="F3091" t="s">
        <v>60</v>
      </c>
      <c r="G3091">
        <v>90</v>
      </c>
      <c r="H3091">
        <v>22526</v>
      </c>
      <c r="I3091">
        <v>4</v>
      </c>
      <c r="J3091">
        <v>1429</v>
      </c>
      <c r="K3091">
        <v>26424</v>
      </c>
      <c r="L3091">
        <v>82</v>
      </c>
      <c r="M3091">
        <v>1</v>
      </c>
      <c r="N3091" t="s">
        <v>48</v>
      </c>
      <c r="O3091" t="s">
        <v>60</v>
      </c>
    </row>
    <row r="3092" spans="1:15" x14ac:dyDescent="0.3">
      <c r="A3092" s="7">
        <v>20379</v>
      </c>
      <c r="B3092" s="6" t="s">
        <v>6242</v>
      </c>
      <c r="C3092" t="s">
        <v>6243</v>
      </c>
      <c r="D3092" s="2" t="s">
        <v>52</v>
      </c>
      <c r="E3092" s="4" t="s">
        <v>53</v>
      </c>
      <c r="F3092" t="s">
        <v>54</v>
      </c>
      <c r="G3092">
        <v>1910</v>
      </c>
      <c r="H3092">
        <v>32996</v>
      </c>
      <c r="I3092">
        <v>37</v>
      </c>
      <c r="J3092">
        <v>30522</v>
      </c>
      <c r="K3092">
        <v>2804</v>
      </c>
      <c r="L3092">
        <v>24</v>
      </c>
      <c r="M3092">
        <v>7</v>
      </c>
      <c r="N3092" t="s">
        <v>48</v>
      </c>
      <c r="O3092" t="s">
        <v>55</v>
      </c>
    </row>
    <row r="3093" spans="1:15" x14ac:dyDescent="0.3">
      <c r="A3093" s="7">
        <v>20380</v>
      </c>
      <c r="B3093" s="6" t="s">
        <v>6244</v>
      </c>
      <c r="C3093" t="s">
        <v>6245</v>
      </c>
      <c r="D3093" s="2" t="s">
        <v>70</v>
      </c>
      <c r="E3093" s="4" t="s">
        <v>59</v>
      </c>
      <c r="F3093" t="s">
        <v>60</v>
      </c>
      <c r="G3093">
        <v>341</v>
      </c>
      <c r="H3093">
        <v>17443</v>
      </c>
      <c r="I3093">
        <v>6</v>
      </c>
      <c r="J3093">
        <v>940</v>
      </c>
      <c r="K3093">
        <v>13076</v>
      </c>
      <c r="L3093">
        <v>85</v>
      </c>
      <c r="M3093">
        <v>2</v>
      </c>
      <c r="N3093" t="s">
        <v>48</v>
      </c>
      <c r="O3093" t="s">
        <v>60</v>
      </c>
    </row>
    <row r="3094" spans="1:15" x14ac:dyDescent="0.3">
      <c r="A3094" s="7">
        <v>20381</v>
      </c>
      <c r="B3094" s="6" t="s">
        <v>6246</v>
      </c>
      <c r="C3094" t="s">
        <v>6247</v>
      </c>
      <c r="D3094" s="2" t="s">
        <v>45</v>
      </c>
      <c r="E3094" s="4" t="s">
        <v>59</v>
      </c>
      <c r="F3094" t="s">
        <v>76</v>
      </c>
      <c r="G3094">
        <v>762</v>
      </c>
      <c r="H3094">
        <v>11150</v>
      </c>
      <c r="I3094">
        <v>15</v>
      </c>
      <c r="J3094">
        <v>1740</v>
      </c>
      <c r="K3094">
        <v>16839</v>
      </c>
      <c r="L3094">
        <v>59</v>
      </c>
      <c r="M3094">
        <v>2</v>
      </c>
      <c r="N3094" t="s">
        <v>37</v>
      </c>
      <c r="O3094" t="s">
        <v>47</v>
      </c>
    </row>
    <row r="3095" spans="1:15" x14ac:dyDescent="0.3">
      <c r="A3095" s="7">
        <v>20382</v>
      </c>
      <c r="B3095" s="6" t="s">
        <v>6248</v>
      </c>
      <c r="C3095" t="s">
        <v>6249</v>
      </c>
      <c r="D3095" s="2" t="s">
        <v>45</v>
      </c>
      <c r="E3095" s="4" t="s">
        <v>46</v>
      </c>
      <c r="F3095" t="s">
        <v>47</v>
      </c>
      <c r="G3095">
        <v>657</v>
      </c>
      <c r="H3095">
        <v>11730</v>
      </c>
      <c r="I3095">
        <v>8</v>
      </c>
      <c r="J3095">
        <v>6397</v>
      </c>
      <c r="K3095">
        <v>10774</v>
      </c>
      <c r="L3095">
        <v>62</v>
      </c>
      <c r="M3095">
        <v>0</v>
      </c>
      <c r="N3095" t="s">
        <v>61</v>
      </c>
      <c r="O3095" t="s">
        <v>47</v>
      </c>
    </row>
    <row r="3096" spans="1:15" x14ac:dyDescent="0.3">
      <c r="A3096" s="7">
        <v>20383</v>
      </c>
      <c r="B3096" s="6" t="s">
        <v>6250</v>
      </c>
      <c r="C3096" t="s">
        <v>6251</v>
      </c>
      <c r="D3096" s="2" t="s">
        <v>70</v>
      </c>
      <c r="E3096" s="4" t="s">
        <v>59</v>
      </c>
      <c r="F3096" t="s">
        <v>60</v>
      </c>
      <c r="G3096">
        <v>117</v>
      </c>
      <c r="H3096">
        <v>89357</v>
      </c>
      <c r="I3096">
        <v>3</v>
      </c>
      <c r="J3096">
        <v>1774</v>
      </c>
      <c r="K3096">
        <v>15736</v>
      </c>
      <c r="L3096">
        <v>95</v>
      </c>
      <c r="M3096">
        <v>1</v>
      </c>
      <c r="N3096" t="s">
        <v>61</v>
      </c>
      <c r="O3096" t="s">
        <v>60</v>
      </c>
    </row>
    <row r="3097" spans="1:15" x14ac:dyDescent="0.3">
      <c r="A3097" s="7">
        <v>20384</v>
      </c>
      <c r="B3097" s="6" t="s">
        <v>6252</v>
      </c>
      <c r="C3097" t="s">
        <v>6253</v>
      </c>
      <c r="D3097" s="2" t="s">
        <v>58</v>
      </c>
      <c r="E3097" s="4" t="s">
        <v>59</v>
      </c>
      <c r="F3097" t="s">
        <v>60</v>
      </c>
      <c r="G3097">
        <v>138</v>
      </c>
      <c r="H3097">
        <v>84526</v>
      </c>
      <c r="I3097">
        <v>19</v>
      </c>
      <c r="J3097">
        <v>1221</v>
      </c>
      <c r="K3097">
        <v>22257</v>
      </c>
      <c r="L3097">
        <v>88</v>
      </c>
      <c r="M3097">
        <v>2</v>
      </c>
      <c r="N3097" t="s">
        <v>48</v>
      </c>
      <c r="O3097" t="s">
        <v>60</v>
      </c>
    </row>
    <row r="3098" spans="1:15" x14ac:dyDescent="0.3">
      <c r="A3098" s="7">
        <v>20385</v>
      </c>
      <c r="B3098" s="6" t="s">
        <v>6254</v>
      </c>
      <c r="C3098" t="s">
        <v>6255</v>
      </c>
      <c r="D3098" s="2" t="s">
        <v>45</v>
      </c>
      <c r="E3098" s="4" t="s">
        <v>46</v>
      </c>
      <c r="F3098" t="s">
        <v>67</v>
      </c>
      <c r="G3098">
        <v>585</v>
      </c>
      <c r="H3098">
        <v>62544</v>
      </c>
      <c r="I3098">
        <v>12</v>
      </c>
      <c r="J3098">
        <v>2152</v>
      </c>
      <c r="K3098">
        <v>17092</v>
      </c>
      <c r="L3098">
        <v>48</v>
      </c>
      <c r="M3098">
        <v>1</v>
      </c>
      <c r="N3098" t="s">
        <v>37</v>
      </c>
      <c r="O3098" t="s">
        <v>73</v>
      </c>
    </row>
    <row r="3099" spans="1:15" x14ac:dyDescent="0.3">
      <c r="A3099" s="7">
        <v>20386</v>
      </c>
      <c r="B3099" s="6" t="s">
        <v>6256</v>
      </c>
      <c r="C3099" t="s">
        <v>6257</v>
      </c>
      <c r="D3099" s="2" t="s">
        <v>45</v>
      </c>
      <c r="E3099" s="4" t="s">
        <v>59</v>
      </c>
      <c r="F3099" t="s">
        <v>60</v>
      </c>
      <c r="G3099">
        <v>178</v>
      </c>
      <c r="H3099">
        <v>29102</v>
      </c>
      <c r="I3099">
        <v>19</v>
      </c>
      <c r="J3099">
        <v>827</v>
      </c>
      <c r="K3099">
        <v>26063</v>
      </c>
      <c r="L3099">
        <v>100</v>
      </c>
      <c r="M3099">
        <v>1</v>
      </c>
      <c r="N3099" t="s">
        <v>61</v>
      </c>
      <c r="O3099" t="s">
        <v>76</v>
      </c>
    </row>
    <row r="3100" spans="1:15" x14ac:dyDescent="0.3">
      <c r="A3100" s="7">
        <v>20387</v>
      </c>
      <c r="B3100" s="6" t="s">
        <v>6258</v>
      </c>
      <c r="C3100" t="s">
        <v>6259</v>
      </c>
      <c r="D3100" s="2" t="s">
        <v>45</v>
      </c>
      <c r="E3100" s="4" t="s">
        <v>59</v>
      </c>
      <c r="F3100" t="s">
        <v>60</v>
      </c>
      <c r="G3100">
        <v>196</v>
      </c>
      <c r="H3100">
        <v>84820</v>
      </c>
      <c r="I3100">
        <v>13</v>
      </c>
      <c r="J3100">
        <v>1285</v>
      </c>
      <c r="K3100">
        <v>25675</v>
      </c>
      <c r="L3100">
        <v>90</v>
      </c>
      <c r="M3100">
        <v>1</v>
      </c>
      <c r="N3100" t="s">
        <v>61</v>
      </c>
      <c r="O3100" t="s">
        <v>60</v>
      </c>
    </row>
    <row r="3101" spans="1:15" x14ac:dyDescent="0.3">
      <c r="A3101" s="7">
        <v>20388</v>
      </c>
      <c r="B3101" s="6" t="s">
        <v>6260</v>
      </c>
      <c r="C3101" t="s">
        <v>6261</v>
      </c>
      <c r="D3101" s="2" t="s">
        <v>52</v>
      </c>
      <c r="E3101" s="4" t="s">
        <v>59</v>
      </c>
      <c r="F3101" t="s">
        <v>80</v>
      </c>
      <c r="G3101">
        <v>1109</v>
      </c>
      <c r="H3101">
        <v>17787</v>
      </c>
      <c r="I3101">
        <v>39</v>
      </c>
      <c r="J3101">
        <v>20488</v>
      </c>
      <c r="K3101">
        <v>4200</v>
      </c>
      <c r="L3101">
        <v>18</v>
      </c>
      <c r="M3101">
        <v>3</v>
      </c>
      <c r="N3101" t="s">
        <v>37</v>
      </c>
      <c r="O3101" t="s">
        <v>80</v>
      </c>
    </row>
    <row r="3102" spans="1:15" x14ac:dyDescent="0.3">
      <c r="A3102" s="7">
        <v>20389</v>
      </c>
      <c r="B3102" s="6" t="s">
        <v>6262</v>
      </c>
      <c r="C3102" t="s">
        <v>6263</v>
      </c>
      <c r="D3102" s="2" t="s">
        <v>70</v>
      </c>
      <c r="E3102" s="4" t="s">
        <v>46</v>
      </c>
      <c r="F3102" t="s">
        <v>60</v>
      </c>
      <c r="G3102">
        <v>129</v>
      </c>
      <c r="H3102">
        <v>82642</v>
      </c>
      <c r="I3102">
        <v>9</v>
      </c>
      <c r="J3102">
        <v>1456</v>
      </c>
      <c r="K3102">
        <v>23781</v>
      </c>
      <c r="L3102">
        <v>86</v>
      </c>
      <c r="M3102">
        <v>2</v>
      </c>
      <c r="N3102" t="s">
        <v>32</v>
      </c>
      <c r="O3102" t="s">
        <v>60</v>
      </c>
    </row>
    <row r="3103" spans="1:15" x14ac:dyDescent="0.3">
      <c r="A3103" s="7">
        <v>20390</v>
      </c>
      <c r="B3103" s="6" t="s">
        <v>6264</v>
      </c>
      <c r="C3103" t="s">
        <v>6265</v>
      </c>
      <c r="D3103" s="2" t="s">
        <v>52</v>
      </c>
      <c r="E3103" s="4" t="s">
        <v>59</v>
      </c>
      <c r="F3103" t="s">
        <v>80</v>
      </c>
      <c r="G3103">
        <v>3838</v>
      </c>
      <c r="H3103">
        <v>60018</v>
      </c>
      <c r="I3103">
        <v>48</v>
      </c>
      <c r="J3103">
        <v>37985</v>
      </c>
      <c r="K3103">
        <v>3912</v>
      </c>
      <c r="L3103">
        <v>22</v>
      </c>
      <c r="M3103">
        <v>3</v>
      </c>
      <c r="N3103" t="s">
        <v>48</v>
      </c>
      <c r="O3103" t="s">
        <v>54</v>
      </c>
    </row>
    <row r="3104" spans="1:15" x14ac:dyDescent="0.3">
      <c r="A3104" s="7">
        <v>20391</v>
      </c>
      <c r="B3104" s="6" t="s">
        <v>6266</v>
      </c>
      <c r="C3104" t="s">
        <v>6267</v>
      </c>
      <c r="D3104" s="2" t="s">
        <v>79</v>
      </c>
      <c r="E3104" s="4" t="s">
        <v>46</v>
      </c>
      <c r="F3104" t="s">
        <v>76</v>
      </c>
      <c r="G3104">
        <v>3011</v>
      </c>
      <c r="H3104">
        <v>12250</v>
      </c>
      <c r="I3104">
        <v>9</v>
      </c>
      <c r="J3104">
        <v>1149</v>
      </c>
      <c r="K3104">
        <v>22809</v>
      </c>
      <c r="L3104">
        <v>60</v>
      </c>
      <c r="M3104">
        <v>3</v>
      </c>
      <c r="N3104" t="s">
        <v>37</v>
      </c>
      <c r="O3104" t="s">
        <v>76</v>
      </c>
    </row>
    <row r="3105" spans="1:15" x14ac:dyDescent="0.3">
      <c r="A3105" s="7">
        <v>20392</v>
      </c>
      <c r="B3105" s="6" t="s">
        <v>6268</v>
      </c>
      <c r="C3105" t="s">
        <v>6269</v>
      </c>
      <c r="D3105" s="2" t="s">
        <v>52</v>
      </c>
      <c r="E3105" s="4" t="s">
        <v>46</v>
      </c>
      <c r="F3105" t="s">
        <v>67</v>
      </c>
      <c r="G3105">
        <v>1184</v>
      </c>
      <c r="H3105">
        <v>61671</v>
      </c>
      <c r="I3105">
        <v>5</v>
      </c>
      <c r="J3105">
        <v>5103</v>
      </c>
      <c r="K3105">
        <v>14907</v>
      </c>
      <c r="L3105">
        <v>62</v>
      </c>
      <c r="M3105">
        <v>3</v>
      </c>
      <c r="N3105" t="s">
        <v>48</v>
      </c>
      <c r="O3105" t="s">
        <v>73</v>
      </c>
    </row>
    <row r="3106" spans="1:15" x14ac:dyDescent="0.3">
      <c r="A3106" s="7">
        <v>20393</v>
      </c>
      <c r="B3106" s="6" t="s">
        <v>6270</v>
      </c>
      <c r="C3106" t="s">
        <v>6271</v>
      </c>
      <c r="D3106" s="2" t="s">
        <v>45</v>
      </c>
      <c r="E3106" s="4" t="s">
        <v>59</v>
      </c>
      <c r="F3106" t="s">
        <v>60</v>
      </c>
      <c r="G3106">
        <v>244</v>
      </c>
      <c r="H3106">
        <v>59661</v>
      </c>
      <c r="I3106">
        <v>7</v>
      </c>
      <c r="J3106">
        <v>518</v>
      </c>
      <c r="K3106">
        <v>14360</v>
      </c>
      <c r="L3106">
        <v>100</v>
      </c>
      <c r="M3106">
        <v>2</v>
      </c>
      <c r="N3106" t="s">
        <v>32</v>
      </c>
      <c r="O3106" t="s">
        <v>60</v>
      </c>
    </row>
    <row r="3107" spans="1:15" x14ac:dyDescent="0.3">
      <c r="A3107" s="7">
        <v>20394</v>
      </c>
      <c r="B3107" s="6" t="s">
        <v>6272</v>
      </c>
      <c r="C3107" t="s">
        <v>6273</v>
      </c>
      <c r="D3107" s="2" t="s">
        <v>45</v>
      </c>
      <c r="E3107" s="4" t="s">
        <v>59</v>
      </c>
      <c r="F3107" t="s">
        <v>60</v>
      </c>
      <c r="G3107">
        <v>853</v>
      </c>
      <c r="H3107">
        <v>81727</v>
      </c>
      <c r="I3107">
        <v>14</v>
      </c>
      <c r="J3107">
        <v>527</v>
      </c>
      <c r="K3107">
        <v>14037</v>
      </c>
      <c r="L3107">
        <v>90</v>
      </c>
      <c r="M3107">
        <v>1</v>
      </c>
      <c r="N3107" t="s">
        <v>61</v>
      </c>
      <c r="O3107" t="s">
        <v>60</v>
      </c>
    </row>
    <row r="3108" spans="1:15" x14ac:dyDescent="0.3">
      <c r="A3108" s="7">
        <v>20395</v>
      </c>
      <c r="B3108" s="6" t="s">
        <v>6274</v>
      </c>
      <c r="C3108" t="s">
        <v>6275</v>
      </c>
      <c r="D3108" s="2" t="s">
        <v>52</v>
      </c>
      <c r="E3108" s="4" t="s">
        <v>46</v>
      </c>
      <c r="F3108" t="s">
        <v>67</v>
      </c>
      <c r="G3108">
        <v>1079</v>
      </c>
      <c r="H3108">
        <v>17816</v>
      </c>
      <c r="I3108">
        <v>15</v>
      </c>
      <c r="J3108">
        <v>5864</v>
      </c>
      <c r="K3108">
        <v>19666</v>
      </c>
      <c r="L3108">
        <v>41</v>
      </c>
      <c r="M3108">
        <v>1</v>
      </c>
      <c r="N3108" t="s">
        <v>37</v>
      </c>
      <c r="O3108" t="s">
        <v>49</v>
      </c>
    </row>
    <row r="3109" spans="1:15" x14ac:dyDescent="0.3">
      <c r="A3109" s="7">
        <v>20396</v>
      </c>
      <c r="B3109" s="6" t="s">
        <v>6276</v>
      </c>
      <c r="C3109" t="s">
        <v>6277</v>
      </c>
      <c r="D3109" s="2" t="s">
        <v>52</v>
      </c>
      <c r="E3109" s="4" t="s">
        <v>46</v>
      </c>
      <c r="F3109" t="s">
        <v>80</v>
      </c>
      <c r="G3109">
        <v>1327</v>
      </c>
      <c r="H3109">
        <v>20531</v>
      </c>
      <c r="I3109">
        <v>55</v>
      </c>
      <c r="J3109">
        <v>6870</v>
      </c>
      <c r="K3109">
        <v>3437</v>
      </c>
      <c r="L3109">
        <v>19</v>
      </c>
      <c r="M3109">
        <v>4</v>
      </c>
      <c r="N3109" t="s">
        <v>37</v>
      </c>
      <c r="O3109" t="s">
        <v>47</v>
      </c>
    </row>
    <row r="3110" spans="1:15" x14ac:dyDescent="0.3">
      <c r="A3110" s="7">
        <v>20397</v>
      </c>
      <c r="B3110" s="6" t="s">
        <v>6278</v>
      </c>
      <c r="C3110" t="s">
        <v>6279</v>
      </c>
      <c r="D3110" s="2" t="s">
        <v>52</v>
      </c>
      <c r="E3110" s="4" t="s">
        <v>46</v>
      </c>
      <c r="F3110" t="s">
        <v>67</v>
      </c>
      <c r="G3110">
        <v>1630</v>
      </c>
      <c r="H3110">
        <v>32827</v>
      </c>
      <c r="I3110">
        <v>15</v>
      </c>
      <c r="J3110">
        <v>3226</v>
      </c>
      <c r="K3110">
        <v>16370</v>
      </c>
      <c r="L3110">
        <v>63</v>
      </c>
      <c r="M3110">
        <v>3</v>
      </c>
      <c r="N3110" t="s">
        <v>61</v>
      </c>
      <c r="O3110" t="s">
        <v>47</v>
      </c>
    </row>
    <row r="3111" spans="1:15" x14ac:dyDescent="0.3">
      <c r="A3111" s="7">
        <v>20398</v>
      </c>
      <c r="B3111" s="6" t="s">
        <v>6280</v>
      </c>
      <c r="C3111" t="s">
        <v>6281</v>
      </c>
      <c r="D3111" s="2" t="s">
        <v>45</v>
      </c>
      <c r="E3111" s="4" t="s">
        <v>46</v>
      </c>
      <c r="F3111" t="s">
        <v>47</v>
      </c>
      <c r="G3111">
        <v>263</v>
      </c>
      <c r="H3111">
        <v>26724</v>
      </c>
      <c r="I3111">
        <v>14</v>
      </c>
      <c r="J3111">
        <v>3486</v>
      </c>
      <c r="K3111">
        <v>11414</v>
      </c>
      <c r="L3111">
        <v>50</v>
      </c>
      <c r="M3111">
        <v>1</v>
      </c>
      <c r="N3111" t="s">
        <v>48</v>
      </c>
      <c r="O3111" t="s">
        <v>76</v>
      </c>
    </row>
    <row r="3112" spans="1:15" x14ac:dyDescent="0.3">
      <c r="A3112" s="7">
        <v>20399</v>
      </c>
      <c r="B3112" s="6" t="s">
        <v>6282</v>
      </c>
      <c r="C3112" t="s">
        <v>6283</v>
      </c>
      <c r="D3112" s="2" t="s">
        <v>45</v>
      </c>
      <c r="E3112" s="4" t="s">
        <v>46</v>
      </c>
      <c r="F3112" t="s">
        <v>47</v>
      </c>
      <c r="G3112">
        <v>937</v>
      </c>
      <c r="H3112">
        <v>55522</v>
      </c>
      <c r="I3112">
        <v>5</v>
      </c>
      <c r="J3112">
        <v>2463</v>
      </c>
      <c r="K3112">
        <v>10490</v>
      </c>
      <c r="L3112">
        <v>54</v>
      </c>
      <c r="M3112">
        <v>1</v>
      </c>
      <c r="N3112" t="s">
        <v>61</v>
      </c>
      <c r="O3112" t="s">
        <v>47</v>
      </c>
    </row>
    <row r="3113" spans="1:15" x14ac:dyDescent="0.3">
      <c r="A3113" s="7">
        <v>20400</v>
      </c>
      <c r="B3113" s="6" t="s">
        <v>6284</v>
      </c>
      <c r="C3113" t="s">
        <v>6285</v>
      </c>
      <c r="D3113" s="2" t="s">
        <v>64</v>
      </c>
      <c r="E3113" s="4" t="s">
        <v>46</v>
      </c>
      <c r="F3113" t="s">
        <v>67</v>
      </c>
      <c r="G3113">
        <v>326</v>
      </c>
      <c r="H3113">
        <v>59607</v>
      </c>
      <c r="I3113">
        <v>3</v>
      </c>
      <c r="J3113">
        <v>5809</v>
      </c>
      <c r="K3113">
        <v>15104</v>
      </c>
      <c r="L3113">
        <v>50</v>
      </c>
      <c r="M3113">
        <v>3</v>
      </c>
      <c r="N3113" t="s">
        <v>32</v>
      </c>
      <c r="O3113" t="s">
        <v>76</v>
      </c>
    </row>
    <row r="3114" spans="1:15" x14ac:dyDescent="0.3">
      <c r="A3114" s="7">
        <v>20401</v>
      </c>
      <c r="B3114" s="6" t="s">
        <v>6286</v>
      </c>
      <c r="C3114" t="s">
        <v>6287</v>
      </c>
      <c r="D3114" s="2" t="s">
        <v>70</v>
      </c>
      <c r="E3114" s="4" t="s">
        <v>46</v>
      </c>
      <c r="F3114" t="s">
        <v>47</v>
      </c>
      <c r="G3114">
        <v>391</v>
      </c>
      <c r="H3114">
        <v>70668</v>
      </c>
      <c r="I3114">
        <v>15</v>
      </c>
      <c r="J3114">
        <v>7544</v>
      </c>
      <c r="K3114">
        <v>11387</v>
      </c>
      <c r="L3114">
        <v>65</v>
      </c>
      <c r="M3114">
        <v>1</v>
      </c>
      <c r="N3114" t="s">
        <v>37</v>
      </c>
      <c r="O3114" t="s">
        <v>47</v>
      </c>
    </row>
    <row r="3115" spans="1:15" x14ac:dyDescent="0.3">
      <c r="A3115" s="7">
        <v>20402</v>
      </c>
      <c r="B3115" s="6" t="s">
        <v>6288</v>
      </c>
      <c r="C3115" t="s">
        <v>6289</v>
      </c>
      <c r="D3115" s="2" t="s">
        <v>64</v>
      </c>
      <c r="E3115" s="4" t="s">
        <v>59</v>
      </c>
      <c r="F3115" t="s">
        <v>60</v>
      </c>
      <c r="G3115">
        <v>105</v>
      </c>
      <c r="H3115">
        <v>43689</v>
      </c>
      <c r="I3115">
        <v>19</v>
      </c>
      <c r="J3115">
        <v>251</v>
      </c>
      <c r="K3115">
        <v>15842</v>
      </c>
      <c r="L3115">
        <v>97</v>
      </c>
      <c r="M3115">
        <v>2</v>
      </c>
      <c r="N3115" t="s">
        <v>48</v>
      </c>
      <c r="O3115" t="s">
        <v>60</v>
      </c>
    </row>
    <row r="3116" spans="1:15" x14ac:dyDescent="0.3">
      <c r="A3116" s="7">
        <v>20403</v>
      </c>
      <c r="B3116" s="6" t="s">
        <v>6290</v>
      </c>
      <c r="C3116" t="s">
        <v>6291</v>
      </c>
      <c r="D3116" s="2" t="s">
        <v>70</v>
      </c>
      <c r="E3116" s="4" t="s">
        <v>46</v>
      </c>
      <c r="F3116" t="s">
        <v>67</v>
      </c>
      <c r="G3116">
        <v>376</v>
      </c>
      <c r="H3116">
        <v>14218</v>
      </c>
      <c r="I3116">
        <v>15</v>
      </c>
      <c r="J3116">
        <v>3333</v>
      </c>
      <c r="K3116">
        <v>18757</v>
      </c>
      <c r="L3116">
        <v>41</v>
      </c>
      <c r="M3116">
        <v>3</v>
      </c>
      <c r="N3116" t="s">
        <v>37</v>
      </c>
      <c r="O3116" t="s">
        <v>47</v>
      </c>
    </row>
    <row r="3117" spans="1:15" x14ac:dyDescent="0.3">
      <c r="A3117" s="7">
        <v>20404</v>
      </c>
      <c r="B3117" s="6" t="s">
        <v>6292</v>
      </c>
      <c r="C3117" t="s">
        <v>6293</v>
      </c>
      <c r="D3117" s="2" t="s">
        <v>52</v>
      </c>
      <c r="E3117" s="4" t="s">
        <v>46</v>
      </c>
      <c r="F3117" t="s">
        <v>80</v>
      </c>
      <c r="G3117">
        <v>4749</v>
      </c>
      <c r="H3117">
        <v>23494</v>
      </c>
      <c r="I3117">
        <v>41</v>
      </c>
      <c r="J3117">
        <v>38654</v>
      </c>
      <c r="K3117">
        <v>3345</v>
      </c>
      <c r="L3117">
        <v>11</v>
      </c>
      <c r="M3117">
        <v>4</v>
      </c>
      <c r="N3117" t="s">
        <v>48</v>
      </c>
      <c r="O3117" t="s">
        <v>80</v>
      </c>
    </row>
    <row r="3118" spans="1:15" x14ac:dyDescent="0.3">
      <c r="A3118" s="7">
        <v>20405</v>
      </c>
      <c r="B3118" s="6" t="s">
        <v>6294</v>
      </c>
      <c r="C3118" t="s">
        <v>6295</v>
      </c>
      <c r="D3118" s="2" t="s">
        <v>52</v>
      </c>
      <c r="E3118" s="4" t="s">
        <v>46</v>
      </c>
      <c r="F3118" t="s">
        <v>80</v>
      </c>
      <c r="G3118">
        <v>2594</v>
      </c>
      <c r="H3118">
        <v>66180</v>
      </c>
      <c r="I3118">
        <v>32</v>
      </c>
      <c r="J3118">
        <v>20272</v>
      </c>
      <c r="K3118">
        <v>3845</v>
      </c>
      <c r="L3118">
        <v>19</v>
      </c>
      <c r="M3118">
        <v>4</v>
      </c>
      <c r="N3118" t="s">
        <v>37</v>
      </c>
      <c r="O3118" t="s">
        <v>47</v>
      </c>
    </row>
    <row r="3119" spans="1:15" x14ac:dyDescent="0.3">
      <c r="A3119" s="7">
        <v>20406</v>
      </c>
      <c r="B3119" s="6" t="s">
        <v>6296</v>
      </c>
      <c r="C3119" t="s">
        <v>6297</v>
      </c>
      <c r="D3119" s="2" t="s">
        <v>58</v>
      </c>
      <c r="E3119" s="4" t="s">
        <v>59</v>
      </c>
      <c r="F3119" t="s">
        <v>60</v>
      </c>
      <c r="G3119">
        <v>63</v>
      </c>
      <c r="H3119">
        <v>35255</v>
      </c>
      <c r="I3119">
        <v>2</v>
      </c>
      <c r="J3119">
        <v>1753</v>
      </c>
      <c r="K3119">
        <v>21998</v>
      </c>
      <c r="L3119">
        <v>75</v>
      </c>
      <c r="M3119">
        <v>2</v>
      </c>
      <c r="N3119" t="s">
        <v>48</v>
      </c>
      <c r="O3119" t="s">
        <v>60</v>
      </c>
    </row>
    <row r="3120" spans="1:15" x14ac:dyDescent="0.3">
      <c r="A3120" s="7">
        <v>20407</v>
      </c>
      <c r="B3120" s="6" t="s">
        <v>6298</v>
      </c>
      <c r="C3120" t="s">
        <v>6299</v>
      </c>
      <c r="D3120" s="2" t="s">
        <v>45</v>
      </c>
      <c r="E3120" s="4" t="s">
        <v>46</v>
      </c>
      <c r="F3120" t="s">
        <v>76</v>
      </c>
      <c r="G3120">
        <v>741</v>
      </c>
      <c r="H3120">
        <v>31769</v>
      </c>
      <c r="I3120">
        <v>9</v>
      </c>
      <c r="J3120">
        <v>2003</v>
      </c>
      <c r="K3120">
        <v>22409</v>
      </c>
      <c r="L3120">
        <v>83</v>
      </c>
      <c r="M3120">
        <v>2</v>
      </c>
      <c r="N3120" t="s">
        <v>48</v>
      </c>
      <c r="O3120" t="s">
        <v>76</v>
      </c>
    </row>
    <row r="3121" spans="1:15" x14ac:dyDescent="0.3">
      <c r="A3121" s="7">
        <v>20408</v>
      </c>
      <c r="B3121" s="6" t="s">
        <v>6300</v>
      </c>
      <c r="C3121" t="s">
        <v>6301</v>
      </c>
      <c r="D3121" s="2" t="s">
        <v>45</v>
      </c>
      <c r="E3121" s="4" t="s">
        <v>46</v>
      </c>
      <c r="F3121" t="s">
        <v>47</v>
      </c>
      <c r="G3121">
        <v>983</v>
      </c>
      <c r="H3121">
        <v>52302</v>
      </c>
      <c r="I3121">
        <v>17</v>
      </c>
      <c r="J3121">
        <v>7863</v>
      </c>
      <c r="K3121">
        <v>10192</v>
      </c>
      <c r="L3121">
        <v>65</v>
      </c>
      <c r="M3121">
        <v>0</v>
      </c>
      <c r="N3121" t="s">
        <v>48</v>
      </c>
      <c r="O3121" t="s">
        <v>73</v>
      </c>
    </row>
    <row r="3122" spans="1:15" x14ac:dyDescent="0.3">
      <c r="A3122" s="7">
        <v>20409</v>
      </c>
      <c r="B3122" s="6" t="s">
        <v>6302</v>
      </c>
      <c r="C3122" t="s">
        <v>6303</v>
      </c>
      <c r="D3122" s="2" t="s">
        <v>58</v>
      </c>
      <c r="E3122" s="4" t="s">
        <v>59</v>
      </c>
      <c r="F3122" t="s">
        <v>60</v>
      </c>
      <c r="G3122">
        <v>95</v>
      </c>
      <c r="H3122">
        <v>28987</v>
      </c>
      <c r="I3122">
        <v>7</v>
      </c>
      <c r="J3122">
        <v>1408</v>
      </c>
      <c r="K3122">
        <v>20640</v>
      </c>
      <c r="L3122">
        <v>76</v>
      </c>
      <c r="M3122">
        <v>1</v>
      </c>
      <c r="N3122" t="s">
        <v>32</v>
      </c>
      <c r="O3122" t="s">
        <v>60</v>
      </c>
    </row>
    <row r="3123" spans="1:15" x14ac:dyDescent="0.3">
      <c r="A3123" s="7">
        <v>20410</v>
      </c>
      <c r="B3123" s="6" t="s">
        <v>6304</v>
      </c>
      <c r="C3123" t="s">
        <v>6305</v>
      </c>
      <c r="D3123" s="2" t="s">
        <v>45</v>
      </c>
      <c r="E3123" s="4" t="s">
        <v>46</v>
      </c>
      <c r="F3123" t="s">
        <v>67</v>
      </c>
      <c r="G3123">
        <v>489</v>
      </c>
      <c r="H3123">
        <v>89267</v>
      </c>
      <c r="I3123">
        <v>4</v>
      </c>
      <c r="J3123">
        <v>5350</v>
      </c>
      <c r="K3123">
        <v>14113</v>
      </c>
      <c r="L3123">
        <v>42</v>
      </c>
      <c r="M3123">
        <v>1</v>
      </c>
      <c r="N3123" t="s">
        <v>32</v>
      </c>
      <c r="O3123" t="s">
        <v>47</v>
      </c>
    </row>
    <row r="3124" spans="1:15" x14ac:dyDescent="0.3">
      <c r="A3124" s="7">
        <v>20411</v>
      </c>
      <c r="B3124" s="6" t="s">
        <v>6306</v>
      </c>
      <c r="C3124" t="s">
        <v>6307</v>
      </c>
      <c r="D3124" s="2" t="s">
        <v>58</v>
      </c>
      <c r="E3124" s="4" t="s">
        <v>59</v>
      </c>
      <c r="F3124" t="s">
        <v>60</v>
      </c>
      <c r="G3124">
        <v>111</v>
      </c>
      <c r="H3124">
        <v>24351</v>
      </c>
      <c r="I3124">
        <v>13</v>
      </c>
      <c r="J3124">
        <v>954</v>
      </c>
      <c r="K3124">
        <v>26927</v>
      </c>
      <c r="L3124">
        <v>75</v>
      </c>
      <c r="M3124">
        <v>2</v>
      </c>
      <c r="N3124" t="s">
        <v>61</v>
      </c>
      <c r="O3124" t="s">
        <v>60</v>
      </c>
    </row>
    <row r="3125" spans="1:15" x14ac:dyDescent="0.3">
      <c r="A3125" s="7">
        <v>20412</v>
      </c>
      <c r="B3125" s="6" t="s">
        <v>6308</v>
      </c>
      <c r="C3125" t="s">
        <v>6309</v>
      </c>
      <c r="D3125" s="2" t="s">
        <v>58</v>
      </c>
      <c r="E3125" s="4" t="s">
        <v>59</v>
      </c>
      <c r="F3125" t="s">
        <v>60</v>
      </c>
      <c r="G3125">
        <v>138</v>
      </c>
      <c r="H3125">
        <v>70610</v>
      </c>
      <c r="I3125">
        <v>20</v>
      </c>
      <c r="J3125">
        <v>1002</v>
      </c>
      <c r="K3125">
        <v>25817</v>
      </c>
      <c r="L3125">
        <v>84</v>
      </c>
      <c r="M3125">
        <v>2</v>
      </c>
      <c r="N3125" t="s">
        <v>61</v>
      </c>
      <c r="O3125" t="s">
        <v>60</v>
      </c>
    </row>
    <row r="3126" spans="1:15" x14ac:dyDescent="0.3">
      <c r="A3126" s="7">
        <v>20413</v>
      </c>
      <c r="B3126" s="6" t="s">
        <v>6310</v>
      </c>
      <c r="C3126" t="s">
        <v>6311</v>
      </c>
      <c r="D3126" s="2" t="s">
        <v>52</v>
      </c>
      <c r="E3126" s="4" t="s">
        <v>46</v>
      </c>
      <c r="F3126" t="s">
        <v>67</v>
      </c>
      <c r="G3126">
        <v>1075</v>
      </c>
      <c r="H3126">
        <v>89421</v>
      </c>
      <c r="I3126">
        <v>15</v>
      </c>
      <c r="J3126">
        <v>5500</v>
      </c>
      <c r="K3126">
        <v>18232</v>
      </c>
      <c r="L3126">
        <v>54</v>
      </c>
      <c r="M3126">
        <v>1</v>
      </c>
      <c r="N3126" t="s">
        <v>48</v>
      </c>
      <c r="O3126" t="s">
        <v>73</v>
      </c>
    </row>
    <row r="3127" spans="1:15" x14ac:dyDescent="0.3">
      <c r="A3127" s="7">
        <v>20414</v>
      </c>
      <c r="B3127" s="6" t="s">
        <v>6312</v>
      </c>
      <c r="C3127" t="s">
        <v>6313</v>
      </c>
      <c r="D3127" s="2" t="s">
        <v>58</v>
      </c>
      <c r="E3127" s="4" t="s">
        <v>59</v>
      </c>
      <c r="F3127" t="s">
        <v>60</v>
      </c>
      <c r="G3127">
        <v>182</v>
      </c>
      <c r="H3127">
        <v>42610</v>
      </c>
      <c r="I3127">
        <v>2</v>
      </c>
      <c r="J3127">
        <v>1720</v>
      </c>
      <c r="K3127">
        <v>29945</v>
      </c>
      <c r="L3127">
        <v>81</v>
      </c>
      <c r="M3127">
        <v>1</v>
      </c>
      <c r="N3127" t="s">
        <v>32</v>
      </c>
      <c r="O3127" t="s">
        <v>60</v>
      </c>
    </row>
    <row r="3128" spans="1:15" x14ac:dyDescent="0.3">
      <c r="A3128" s="7">
        <v>20415</v>
      </c>
      <c r="B3128" s="6" t="s">
        <v>6314</v>
      </c>
      <c r="C3128" t="s">
        <v>6315</v>
      </c>
      <c r="D3128" s="2" t="s">
        <v>45</v>
      </c>
      <c r="E3128" s="4" t="s">
        <v>46</v>
      </c>
      <c r="F3128" t="s">
        <v>76</v>
      </c>
      <c r="G3128">
        <v>874</v>
      </c>
      <c r="H3128">
        <v>60731</v>
      </c>
      <c r="I3128">
        <v>16</v>
      </c>
      <c r="J3128">
        <v>2299</v>
      </c>
      <c r="K3128">
        <v>14501</v>
      </c>
      <c r="L3128">
        <v>55</v>
      </c>
      <c r="M3128">
        <v>2</v>
      </c>
      <c r="N3128" t="s">
        <v>48</v>
      </c>
      <c r="O3128" t="s">
        <v>76</v>
      </c>
    </row>
    <row r="3129" spans="1:15" x14ac:dyDescent="0.3">
      <c r="A3129" s="7">
        <v>20416</v>
      </c>
      <c r="B3129" s="6" t="s">
        <v>6316</v>
      </c>
      <c r="C3129" t="s">
        <v>6317</v>
      </c>
      <c r="D3129" s="2" t="s">
        <v>52</v>
      </c>
      <c r="E3129" s="4" t="s">
        <v>59</v>
      </c>
      <c r="F3129" t="s">
        <v>80</v>
      </c>
      <c r="G3129">
        <v>3832</v>
      </c>
      <c r="H3129">
        <v>49656</v>
      </c>
      <c r="I3129">
        <v>53</v>
      </c>
      <c r="J3129">
        <v>41898</v>
      </c>
      <c r="K3129">
        <v>3207</v>
      </c>
      <c r="L3129">
        <v>19</v>
      </c>
      <c r="M3129">
        <v>6</v>
      </c>
      <c r="N3129" t="s">
        <v>48</v>
      </c>
      <c r="O3129" t="s">
        <v>80</v>
      </c>
    </row>
    <row r="3130" spans="1:15" x14ac:dyDescent="0.3">
      <c r="A3130" s="7">
        <v>20417</v>
      </c>
      <c r="B3130" s="6" t="s">
        <v>6318</v>
      </c>
      <c r="C3130" t="s">
        <v>6319</v>
      </c>
      <c r="D3130" s="2" t="s">
        <v>52</v>
      </c>
      <c r="E3130" s="4" t="s">
        <v>53</v>
      </c>
      <c r="F3130" t="s">
        <v>54</v>
      </c>
      <c r="G3130">
        <v>2335</v>
      </c>
      <c r="H3130">
        <v>22266</v>
      </c>
      <c r="I3130">
        <v>33</v>
      </c>
      <c r="J3130">
        <v>13860</v>
      </c>
      <c r="K3130">
        <v>2777</v>
      </c>
      <c r="L3130">
        <v>22</v>
      </c>
      <c r="M3130">
        <v>6</v>
      </c>
      <c r="N3130" t="s">
        <v>48</v>
      </c>
      <c r="O3130" t="s">
        <v>55</v>
      </c>
    </row>
    <row r="3131" spans="1:15" x14ac:dyDescent="0.3">
      <c r="A3131" s="7">
        <v>20418</v>
      </c>
      <c r="B3131" s="6" t="s">
        <v>6320</v>
      </c>
      <c r="C3131" t="s">
        <v>6321</v>
      </c>
      <c r="D3131" s="2" t="s">
        <v>58</v>
      </c>
      <c r="E3131" s="4" t="s">
        <v>59</v>
      </c>
      <c r="F3131" t="s">
        <v>60</v>
      </c>
      <c r="G3131">
        <v>173</v>
      </c>
      <c r="H3131">
        <v>39026</v>
      </c>
      <c r="I3131">
        <v>20</v>
      </c>
      <c r="J3131">
        <v>1783</v>
      </c>
      <c r="K3131">
        <v>20799</v>
      </c>
      <c r="L3131">
        <v>77</v>
      </c>
      <c r="M3131">
        <v>1</v>
      </c>
      <c r="N3131" t="s">
        <v>61</v>
      </c>
      <c r="O3131" t="s">
        <v>60</v>
      </c>
    </row>
    <row r="3132" spans="1:15" x14ac:dyDescent="0.3">
      <c r="A3132" s="7">
        <v>20419</v>
      </c>
      <c r="B3132" s="6" t="s">
        <v>6322</v>
      </c>
      <c r="C3132" t="s">
        <v>6323</v>
      </c>
      <c r="D3132" s="2" t="s">
        <v>45</v>
      </c>
      <c r="E3132" s="4" t="s">
        <v>46</v>
      </c>
      <c r="F3132" t="s">
        <v>47</v>
      </c>
      <c r="G3132">
        <v>494</v>
      </c>
      <c r="H3132">
        <v>50909</v>
      </c>
      <c r="I3132">
        <v>7</v>
      </c>
      <c r="J3132">
        <v>7298</v>
      </c>
      <c r="K3132">
        <v>11336</v>
      </c>
      <c r="L3132">
        <v>69</v>
      </c>
      <c r="M3132">
        <v>0</v>
      </c>
      <c r="N3132" t="s">
        <v>61</v>
      </c>
      <c r="O3132" t="s">
        <v>47</v>
      </c>
    </row>
    <row r="3133" spans="1:15" x14ac:dyDescent="0.3">
      <c r="A3133" s="7">
        <v>20420</v>
      </c>
      <c r="B3133" s="6" t="s">
        <v>6324</v>
      </c>
      <c r="C3133" t="s">
        <v>6325</v>
      </c>
      <c r="D3133" s="2" t="s">
        <v>45</v>
      </c>
      <c r="E3133" s="4" t="s">
        <v>59</v>
      </c>
      <c r="F3133" t="s">
        <v>60</v>
      </c>
      <c r="G3133">
        <v>275</v>
      </c>
      <c r="H3133">
        <v>21421</v>
      </c>
      <c r="I3133">
        <v>9</v>
      </c>
      <c r="J3133">
        <v>862</v>
      </c>
      <c r="K3133">
        <v>26011</v>
      </c>
      <c r="L3133">
        <v>87</v>
      </c>
      <c r="M3133">
        <v>2</v>
      </c>
      <c r="N3133" t="s">
        <v>32</v>
      </c>
      <c r="O3133" t="s">
        <v>60</v>
      </c>
    </row>
    <row r="3134" spans="1:15" x14ac:dyDescent="0.3">
      <c r="A3134" s="7">
        <v>20421</v>
      </c>
      <c r="B3134" s="6" t="s">
        <v>6326</v>
      </c>
      <c r="C3134" t="s">
        <v>6327</v>
      </c>
      <c r="D3134" s="2" t="s">
        <v>52</v>
      </c>
      <c r="E3134" s="4" t="s">
        <v>59</v>
      </c>
      <c r="F3134" t="s">
        <v>80</v>
      </c>
      <c r="G3134">
        <v>3735</v>
      </c>
      <c r="H3134">
        <v>41344</v>
      </c>
      <c r="I3134">
        <v>43</v>
      </c>
      <c r="J3134">
        <v>29679</v>
      </c>
      <c r="K3134">
        <v>4170</v>
      </c>
      <c r="L3134">
        <v>21</v>
      </c>
      <c r="M3134">
        <v>6</v>
      </c>
      <c r="N3134" t="s">
        <v>48</v>
      </c>
      <c r="O3134" t="s">
        <v>47</v>
      </c>
    </row>
    <row r="3135" spans="1:15" x14ac:dyDescent="0.3">
      <c r="A3135" s="7">
        <v>20422</v>
      </c>
      <c r="B3135" s="6" t="s">
        <v>6328</v>
      </c>
      <c r="C3135" t="s">
        <v>6329</v>
      </c>
      <c r="D3135" s="2" t="s">
        <v>52</v>
      </c>
      <c r="E3135" s="4" t="s">
        <v>59</v>
      </c>
      <c r="F3135" t="s">
        <v>76</v>
      </c>
      <c r="G3135">
        <v>964</v>
      </c>
      <c r="H3135">
        <v>30903</v>
      </c>
      <c r="I3135">
        <v>9</v>
      </c>
      <c r="J3135">
        <v>1917</v>
      </c>
      <c r="K3135">
        <v>20060</v>
      </c>
      <c r="L3135">
        <v>84</v>
      </c>
      <c r="M3135">
        <v>3</v>
      </c>
      <c r="N3135" t="s">
        <v>48</v>
      </c>
      <c r="O3135" t="s">
        <v>76</v>
      </c>
    </row>
    <row r="3136" spans="1:15" x14ac:dyDescent="0.3">
      <c r="A3136" s="7">
        <v>20423</v>
      </c>
      <c r="B3136" s="6" t="s">
        <v>6330</v>
      </c>
      <c r="C3136" t="s">
        <v>6331</v>
      </c>
      <c r="D3136" s="2" t="s">
        <v>45</v>
      </c>
      <c r="E3136" s="4" t="s">
        <v>59</v>
      </c>
      <c r="F3136" t="s">
        <v>76</v>
      </c>
      <c r="G3136">
        <v>722</v>
      </c>
      <c r="H3136">
        <v>79708</v>
      </c>
      <c r="I3136">
        <v>1</v>
      </c>
      <c r="J3136">
        <v>1241</v>
      </c>
      <c r="K3136">
        <v>19480</v>
      </c>
      <c r="L3136">
        <v>57</v>
      </c>
      <c r="M3136">
        <v>1</v>
      </c>
      <c r="N3136" t="s">
        <v>61</v>
      </c>
      <c r="O3136" t="s">
        <v>76</v>
      </c>
    </row>
    <row r="3137" spans="1:15" x14ac:dyDescent="0.3">
      <c r="A3137" s="7">
        <v>20424</v>
      </c>
      <c r="B3137" s="6" t="s">
        <v>6332</v>
      </c>
      <c r="C3137" t="s">
        <v>6333</v>
      </c>
      <c r="D3137" s="2" t="s">
        <v>45</v>
      </c>
      <c r="E3137" s="4" t="s">
        <v>59</v>
      </c>
      <c r="F3137" t="s">
        <v>67</v>
      </c>
      <c r="G3137">
        <v>623</v>
      </c>
      <c r="H3137">
        <v>77476</v>
      </c>
      <c r="I3137">
        <v>8</v>
      </c>
      <c r="J3137">
        <v>1858</v>
      </c>
      <c r="K3137">
        <v>8481</v>
      </c>
      <c r="L3137">
        <v>45</v>
      </c>
      <c r="M3137">
        <v>1</v>
      </c>
      <c r="N3137" t="s">
        <v>48</v>
      </c>
      <c r="O3137" t="s">
        <v>49</v>
      </c>
    </row>
    <row r="3138" spans="1:15" x14ac:dyDescent="0.3">
      <c r="A3138" s="7">
        <v>20425</v>
      </c>
      <c r="B3138" s="6" t="s">
        <v>6334</v>
      </c>
      <c r="C3138" t="s">
        <v>6335</v>
      </c>
      <c r="D3138" s="2" t="s">
        <v>58</v>
      </c>
      <c r="E3138" s="4" t="s">
        <v>59</v>
      </c>
      <c r="F3138" t="s">
        <v>60</v>
      </c>
      <c r="G3138">
        <v>196</v>
      </c>
      <c r="H3138">
        <v>80160</v>
      </c>
      <c r="I3138">
        <v>10</v>
      </c>
      <c r="J3138">
        <v>674</v>
      </c>
      <c r="K3138">
        <v>27355</v>
      </c>
      <c r="L3138">
        <v>91</v>
      </c>
      <c r="M3138">
        <v>2</v>
      </c>
      <c r="N3138" t="s">
        <v>32</v>
      </c>
      <c r="O3138" t="s">
        <v>60</v>
      </c>
    </row>
    <row r="3139" spans="1:15" x14ac:dyDescent="0.3">
      <c r="A3139" s="7">
        <v>20426</v>
      </c>
      <c r="B3139" s="6" t="s">
        <v>6336</v>
      </c>
      <c r="C3139" t="s">
        <v>6337</v>
      </c>
      <c r="D3139" s="2" t="s">
        <v>64</v>
      </c>
      <c r="E3139" s="4" t="s">
        <v>53</v>
      </c>
      <c r="F3139" t="s">
        <v>54</v>
      </c>
      <c r="G3139">
        <v>1032</v>
      </c>
      <c r="H3139">
        <v>28155</v>
      </c>
      <c r="I3139">
        <v>38</v>
      </c>
      <c r="J3139">
        <v>27756</v>
      </c>
      <c r="K3139">
        <v>2600</v>
      </c>
      <c r="L3139">
        <v>13</v>
      </c>
      <c r="M3139">
        <v>4</v>
      </c>
      <c r="N3139" t="s">
        <v>61</v>
      </c>
      <c r="O3139" t="s">
        <v>49</v>
      </c>
    </row>
    <row r="3140" spans="1:15" x14ac:dyDescent="0.3">
      <c r="A3140" s="7">
        <v>20427</v>
      </c>
      <c r="B3140" s="6" t="s">
        <v>6338</v>
      </c>
      <c r="C3140" t="s">
        <v>6339</v>
      </c>
      <c r="D3140" s="2" t="s">
        <v>45</v>
      </c>
      <c r="E3140" s="4" t="s">
        <v>46</v>
      </c>
      <c r="F3140" t="s">
        <v>67</v>
      </c>
      <c r="G3140">
        <v>775</v>
      </c>
      <c r="H3140">
        <v>19519</v>
      </c>
      <c r="I3140">
        <v>4</v>
      </c>
      <c r="J3140">
        <v>3031</v>
      </c>
      <c r="K3140">
        <v>19502</v>
      </c>
      <c r="L3140">
        <v>49</v>
      </c>
      <c r="M3140">
        <v>3</v>
      </c>
      <c r="N3140" t="s">
        <v>32</v>
      </c>
      <c r="O3140" t="s">
        <v>49</v>
      </c>
    </row>
    <row r="3141" spans="1:15" x14ac:dyDescent="0.3">
      <c r="A3141" s="7">
        <v>20428</v>
      </c>
      <c r="B3141" s="6" t="s">
        <v>6340</v>
      </c>
      <c r="C3141" t="s">
        <v>6341</v>
      </c>
      <c r="D3141" s="2" t="s">
        <v>52</v>
      </c>
      <c r="E3141" s="4" t="s">
        <v>46</v>
      </c>
      <c r="F3141" t="s">
        <v>76</v>
      </c>
      <c r="G3141">
        <v>2028</v>
      </c>
      <c r="H3141">
        <v>23220</v>
      </c>
      <c r="I3141">
        <v>15</v>
      </c>
      <c r="J3141">
        <v>1411</v>
      </c>
      <c r="K3141">
        <v>22804</v>
      </c>
      <c r="L3141">
        <v>74</v>
      </c>
      <c r="M3141">
        <v>1</v>
      </c>
      <c r="N3141" t="s">
        <v>37</v>
      </c>
      <c r="O3141" t="s">
        <v>76</v>
      </c>
    </row>
    <row r="3142" spans="1:15" x14ac:dyDescent="0.3">
      <c r="A3142" s="7">
        <v>20429</v>
      </c>
      <c r="B3142" s="6" t="s">
        <v>6342</v>
      </c>
      <c r="C3142" t="s">
        <v>6343</v>
      </c>
      <c r="D3142" s="2" t="s">
        <v>45</v>
      </c>
      <c r="E3142" s="4" t="s">
        <v>59</v>
      </c>
      <c r="F3142" t="s">
        <v>60</v>
      </c>
      <c r="G3142">
        <v>791</v>
      </c>
      <c r="H3142">
        <v>14246</v>
      </c>
      <c r="I3142">
        <v>3</v>
      </c>
      <c r="J3142">
        <v>258</v>
      </c>
      <c r="K3142">
        <v>19486</v>
      </c>
      <c r="L3142">
        <v>88</v>
      </c>
      <c r="M3142">
        <v>1</v>
      </c>
      <c r="N3142" t="s">
        <v>61</v>
      </c>
      <c r="O3142" t="s">
        <v>60</v>
      </c>
    </row>
    <row r="3143" spans="1:15" x14ac:dyDescent="0.3">
      <c r="A3143" s="7">
        <v>20430</v>
      </c>
      <c r="B3143" s="6" t="s">
        <v>6344</v>
      </c>
      <c r="C3143" t="s">
        <v>6345</v>
      </c>
      <c r="D3143" s="2" t="s">
        <v>52</v>
      </c>
      <c r="E3143" s="4" t="s">
        <v>53</v>
      </c>
      <c r="F3143" t="s">
        <v>54</v>
      </c>
      <c r="G3143">
        <v>2834</v>
      </c>
      <c r="H3143">
        <v>29802</v>
      </c>
      <c r="I3143">
        <v>39</v>
      </c>
      <c r="J3143">
        <v>31086</v>
      </c>
      <c r="K3143">
        <v>3195</v>
      </c>
      <c r="L3143">
        <v>22</v>
      </c>
      <c r="M3143">
        <v>6</v>
      </c>
      <c r="N3143" t="s">
        <v>37</v>
      </c>
      <c r="O3143" t="s">
        <v>55</v>
      </c>
    </row>
    <row r="3144" spans="1:15" x14ac:dyDescent="0.3">
      <c r="A3144" s="7">
        <v>20431</v>
      </c>
      <c r="B3144" s="6" t="s">
        <v>6346</v>
      </c>
      <c r="C3144" t="s">
        <v>6347</v>
      </c>
      <c r="D3144" s="2" t="s">
        <v>79</v>
      </c>
      <c r="E3144" s="4" t="s">
        <v>53</v>
      </c>
      <c r="F3144" t="s">
        <v>54</v>
      </c>
      <c r="G3144">
        <v>3079</v>
      </c>
      <c r="H3144">
        <v>65059</v>
      </c>
      <c r="I3144">
        <v>24</v>
      </c>
      <c r="J3144">
        <v>7243</v>
      </c>
      <c r="K3144">
        <v>3108</v>
      </c>
      <c r="L3144">
        <v>5</v>
      </c>
      <c r="M3144">
        <v>8</v>
      </c>
      <c r="N3144" t="s">
        <v>37</v>
      </c>
      <c r="O3144" t="s">
        <v>49</v>
      </c>
    </row>
    <row r="3145" spans="1:15" x14ac:dyDescent="0.3">
      <c r="A3145" s="7">
        <v>20432</v>
      </c>
      <c r="B3145" s="6" t="s">
        <v>6348</v>
      </c>
      <c r="C3145" t="s">
        <v>6349</v>
      </c>
      <c r="D3145" s="2" t="s">
        <v>70</v>
      </c>
      <c r="E3145" s="4" t="s">
        <v>59</v>
      </c>
      <c r="F3145" t="s">
        <v>60</v>
      </c>
      <c r="G3145">
        <v>146</v>
      </c>
      <c r="H3145">
        <v>86274</v>
      </c>
      <c r="I3145">
        <v>16</v>
      </c>
      <c r="J3145">
        <v>1254</v>
      </c>
      <c r="K3145">
        <v>14920</v>
      </c>
      <c r="L3145">
        <v>80</v>
      </c>
      <c r="M3145">
        <v>2</v>
      </c>
      <c r="N3145" t="s">
        <v>32</v>
      </c>
      <c r="O3145" t="s">
        <v>60</v>
      </c>
    </row>
    <row r="3146" spans="1:15" x14ac:dyDescent="0.3">
      <c r="A3146" s="7">
        <v>20433</v>
      </c>
      <c r="B3146" s="6" t="s">
        <v>6350</v>
      </c>
      <c r="C3146" t="s">
        <v>6351</v>
      </c>
      <c r="D3146" s="2" t="s">
        <v>52</v>
      </c>
      <c r="E3146" s="4" t="s">
        <v>46</v>
      </c>
      <c r="F3146" t="s">
        <v>67</v>
      </c>
      <c r="G3146">
        <v>1255</v>
      </c>
      <c r="H3146">
        <v>56728</v>
      </c>
      <c r="I3146">
        <v>15</v>
      </c>
      <c r="J3146">
        <v>1557</v>
      </c>
      <c r="K3146">
        <v>15303</v>
      </c>
      <c r="L3146">
        <v>64</v>
      </c>
      <c r="M3146">
        <v>3</v>
      </c>
      <c r="N3146" t="s">
        <v>61</v>
      </c>
      <c r="O3146" t="s">
        <v>47</v>
      </c>
    </row>
    <row r="3147" spans="1:15" x14ac:dyDescent="0.3">
      <c r="A3147" s="7">
        <v>20434</v>
      </c>
      <c r="B3147" s="6" t="s">
        <v>6352</v>
      </c>
      <c r="C3147" t="s">
        <v>6353</v>
      </c>
      <c r="D3147" s="2" t="s">
        <v>70</v>
      </c>
      <c r="E3147" s="4" t="s">
        <v>59</v>
      </c>
      <c r="F3147" t="s">
        <v>60</v>
      </c>
      <c r="G3147">
        <v>48</v>
      </c>
      <c r="H3147">
        <v>23703</v>
      </c>
      <c r="I3147">
        <v>19</v>
      </c>
      <c r="J3147">
        <v>925</v>
      </c>
      <c r="K3147">
        <v>22310</v>
      </c>
      <c r="L3147">
        <v>90</v>
      </c>
      <c r="M3147">
        <v>2</v>
      </c>
      <c r="N3147" t="s">
        <v>61</v>
      </c>
      <c r="O3147" t="s">
        <v>60</v>
      </c>
    </row>
    <row r="3148" spans="1:15" x14ac:dyDescent="0.3">
      <c r="A3148" s="7">
        <v>20435</v>
      </c>
      <c r="B3148" s="6" t="s">
        <v>6354</v>
      </c>
      <c r="C3148" t="s">
        <v>6355</v>
      </c>
      <c r="D3148" s="2" t="s">
        <v>58</v>
      </c>
      <c r="E3148" s="4" t="s">
        <v>59</v>
      </c>
      <c r="F3148" t="s">
        <v>60</v>
      </c>
      <c r="G3148">
        <v>108</v>
      </c>
      <c r="H3148">
        <v>44771</v>
      </c>
      <c r="I3148">
        <v>13</v>
      </c>
      <c r="J3148">
        <v>357</v>
      </c>
      <c r="K3148">
        <v>16824</v>
      </c>
      <c r="L3148">
        <v>94</v>
      </c>
      <c r="M3148">
        <v>1</v>
      </c>
      <c r="N3148" t="s">
        <v>48</v>
      </c>
      <c r="O3148" t="s">
        <v>60</v>
      </c>
    </row>
    <row r="3149" spans="1:15" x14ac:dyDescent="0.3">
      <c r="A3149" s="7">
        <v>20436</v>
      </c>
      <c r="B3149" s="6" t="s">
        <v>6356</v>
      </c>
      <c r="C3149" t="s">
        <v>6357</v>
      </c>
      <c r="D3149" s="2" t="s">
        <v>45</v>
      </c>
      <c r="E3149" s="4" t="s">
        <v>46</v>
      </c>
      <c r="F3149" t="s">
        <v>60</v>
      </c>
      <c r="G3149">
        <v>435</v>
      </c>
      <c r="H3149">
        <v>51234</v>
      </c>
      <c r="I3149">
        <v>12</v>
      </c>
      <c r="J3149">
        <v>839</v>
      </c>
      <c r="K3149">
        <v>28485</v>
      </c>
      <c r="L3149">
        <v>87</v>
      </c>
      <c r="M3149">
        <v>1</v>
      </c>
      <c r="N3149" t="s">
        <v>48</v>
      </c>
      <c r="O3149" t="s">
        <v>60</v>
      </c>
    </row>
    <row r="3150" spans="1:15" x14ac:dyDescent="0.3">
      <c r="A3150" s="7">
        <v>20437</v>
      </c>
      <c r="B3150" s="6" t="s">
        <v>6358</v>
      </c>
      <c r="C3150" t="s">
        <v>6359</v>
      </c>
      <c r="D3150" s="2" t="s">
        <v>70</v>
      </c>
      <c r="E3150" s="4" t="s">
        <v>46</v>
      </c>
      <c r="F3150" t="s">
        <v>47</v>
      </c>
      <c r="G3150">
        <v>329</v>
      </c>
      <c r="H3150">
        <v>20531</v>
      </c>
      <c r="I3150">
        <v>16</v>
      </c>
      <c r="J3150">
        <v>734</v>
      </c>
      <c r="K3150">
        <v>10668</v>
      </c>
      <c r="L3150">
        <v>51</v>
      </c>
      <c r="M3150">
        <v>1</v>
      </c>
      <c r="N3150" t="s">
        <v>37</v>
      </c>
      <c r="O3150" t="s">
        <v>47</v>
      </c>
    </row>
    <row r="3151" spans="1:15" x14ac:dyDescent="0.3">
      <c r="A3151" s="7">
        <v>20438</v>
      </c>
      <c r="B3151" s="6" t="s">
        <v>6360</v>
      </c>
      <c r="C3151" t="s">
        <v>6361</v>
      </c>
      <c r="D3151" s="2" t="s">
        <v>52</v>
      </c>
      <c r="E3151" s="4" t="s">
        <v>59</v>
      </c>
      <c r="F3151" t="s">
        <v>80</v>
      </c>
      <c r="G3151">
        <v>4338</v>
      </c>
      <c r="H3151">
        <v>61883</v>
      </c>
      <c r="I3151">
        <v>53</v>
      </c>
      <c r="J3151">
        <v>23031</v>
      </c>
      <c r="K3151">
        <v>2755</v>
      </c>
      <c r="L3151">
        <v>18</v>
      </c>
      <c r="M3151">
        <v>6</v>
      </c>
      <c r="N3151" t="s">
        <v>48</v>
      </c>
      <c r="O3151" t="s">
        <v>80</v>
      </c>
    </row>
    <row r="3152" spans="1:15" x14ac:dyDescent="0.3">
      <c r="A3152" s="7">
        <v>20439</v>
      </c>
      <c r="B3152" s="6" t="s">
        <v>6362</v>
      </c>
      <c r="C3152" t="s">
        <v>6363</v>
      </c>
      <c r="D3152" s="2" t="s">
        <v>52</v>
      </c>
      <c r="E3152" s="4" t="s">
        <v>46</v>
      </c>
      <c r="F3152" t="s">
        <v>80</v>
      </c>
      <c r="G3152">
        <v>4716</v>
      </c>
      <c r="H3152">
        <v>25835</v>
      </c>
      <c r="I3152">
        <v>53</v>
      </c>
      <c r="J3152">
        <v>7476</v>
      </c>
      <c r="K3152">
        <v>3611</v>
      </c>
      <c r="L3152">
        <v>13</v>
      </c>
      <c r="M3152">
        <v>6</v>
      </c>
      <c r="N3152" t="s">
        <v>48</v>
      </c>
      <c r="O3152" t="s">
        <v>80</v>
      </c>
    </row>
    <row r="3153" spans="1:15" x14ac:dyDescent="0.3">
      <c r="A3153" s="7">
        <v>20440</v>
      </c>
      <c r="B3153" s="6" t="s">
        <v>6364</v>
      </c>
      <c r="C3153" t="s">
        <v>6365</v>
      </c>
      <c r="D3153" s="2" t="s">
        <v>45</v>
      </c>
      <c r="E3153" s="4" t="s">
        <v>46</v>
      </c>
      <c r="F3153" t="s">
        <v>76</v>
      </c>
      <c r="G3153">
        <v>581</v>
      </c>
      <c r="H3153">
        <v>16830</v>
      </c>
      <c r="I3153">
        <v>16</v>
      </c>
      <c r="J3153">
        <v>1027</v>
      </c>
      <c r="K3153">
        <v>12055</v>
      </c>
      <c r="L3153">
        <v>62</v>
      </c>
      <c r="M3153">
        <v>3</v>
      </c>
      <c r="N3153" t="s">
        <v>48</v>
      </c>
      <c r="O3153" t="s">
        <v>76</v>
      </c>
    </row>
    <row r="3154" spans="1:15" x14ac:dyDescent="0.3">
      <c r="A3154" s="7">
        <v>20441</v>
      </c>
      <c r="B3154" s="6" t="s">
        <v>6366</v>
      </c>
      <c r="C3154" t="s">
        <v>6367</v>
      </c>
      <c r="D3154" s="2" t="s">
        <v>52</v>
      </c>
      <c r="E3154" s="4" t="s">
        <v>46</v>
      </c>
      <c r="F3154" t="s">
        <v>80</v>
      </c>
      <c r="G3154">
        <v>2598</v>
      </c>
      <c r="H3154">
        <v>31219</v>
      </c>
      <c r="I3154">
        <v>36</v>
      </c>
      <c r="J3154">
        <v>41014</v>
      </c>
      <c r="K3154">
        <v>3729</v>
      </c>
      <c r="L3154">
        <v>19</v>
      </c>
      <c r="M3154">
        <v>3</v>
      </c>
      <c r="N3154" t="s">
        <v>48</v>
      </c>
      <c r="O3154" t="s">
        <v>80</v>
      </c>
    </row>
    <row r="3155" spans="1:15" x14ac:dyDescent="0.3">
      <c r="A3155" s="7">
        <v>20442</v>
      </c>
      <c r="B3155" s="6" t="s">
        <v>6368</v>
      </c>
      <c r="C3155" t="s">
        <v>6369</v>
      </c>
      <c r="D3155" s="2" t="s">
        <v>52</v>
      </c>
      <c r="E3155" s="4" t="s">
        <v>59</v>
      </c>
      <c r="F3155" t="s">
        <v>80</v>
      </c>
      <c r="G3155">
        <v>3879</v>
      </c>
      <c r="H3155">
        <v>31409</v>
      </c>
      <c r="I3155">
        <v>39</v>
      </c>
      <c r="J3155">
        <v>32811</v>
      </c>
      <c r="K3155">
        <v>1221</v>
      </c>
      <c r="L3155">
        <v>22</v>
      </c>
      <c r="M3155">
        <v>6</v>
      </c>
      <c r="N3155" t="s">
        <v>48</v>
      </c>
      <c r="O3155" t="s">
        <v>54</v>
      </c>
    </row>
    <row r="3156" spans="1:15" x14ac:dyDescent="0.3">
      <c r="A3156" s="7">
        <v>20443</v>
      </c>
      <c r="B3156" s="6" t="s">
        <v>6370</v>
      </c>
      <c r="C3156" t="s">
        <v>6371</v>
      </c>
      <c r="D3156" s="2" t="s">
        <v>52</v>
      </c>
      <c r="E3156" s="4" t="s">
        <v>46</v>
      </c>
      <c r="F3156" t="s">
        <v>76</v>
      </c>
      <c r="G3156">
        <v>3865</v>
      </c>
      <c r="H3156">
        <v>21655</v>
      </c>
      <c r="I3156">
        <v>17</v>
      </c>
      <c r="J3156">
        <v>2341</v>
      </c>
      <c r="K3156">
        <v>21264</v>
      </c>
      <c r="L3156">
        <v>62</v>
      </c>
      <c r="M3156">
        <v>1</v>
      </c>
      <c r="N3156" t="s">
        <v>48</v>
      </c>
      <c r="O3156" t="s">
        <v>49</v>
      </c>
    </row>
    <row r="3157" spans="1:15" x14ac:dyDescent="0.3">
      <c r="A3157" s="7">
        <v>20444</v>
      </c>
      <c r="B3157" s="6" t="s">
        <v>6372</v>
      </c>
      <c r="C3157" t="s">
        <v>6373</v>
      </c>
      <c r="D3157" s="2" t="s">
        <v>64</v>
      </c>
      <c r="E3157" s="4" t="s">
        <v>46</v>
      </c>
      <c r="F3157" t="s">
        <v>47</v>
      </c>
      <c r="G3157">
        <v>715</v>
      </c>
      <c r="H3157">
        <v>63086</v>
      </c>
      <c r="I3157">
        <v>15</v>
      </c>
      <c r="J3157">
        <v>5481</v>
      </c>
      <c r="K3157">
        <v>9021</v>
      </c>
      <c r="L3157">
        <v>61</v>
      </c>
      <c r="M3157">
        <v>1</v>
      </c>
      <c r="N3157" t="s">
        <v>32</v>
      </c>
      <c r="O3157" t="s">
        <v>47</v>
      </c>
    </row>
    <row r="3158" spans="1:15" x14ac:dyDescent="0.3">
      <c r="A3158" s="7">
        <v>20445</v>
      </c>
      <c r="B3158" s="6" t="s">
        <v>6374</v>
      </c>
      <c r="C3158" t="s">
        <v>6375</v>
      </c>
      <c r="D3158" s="2" t="s">
        <v>70</v>
      </c>
      <c r="E3158" s="4" t="s">
        <v>46</v>
      </c>
      <c r="F3158" t="s">
        <v>47</v>
      </c>
      <c r="G3158">
        <v>233</v>
      </c>
      <c r="H3158">
        <v>23068</v>
      </c>
      <c r="I3158">
        <v>5</v>
      </c>
      <c r="J3158">
        <v>2047</v>
      </c>
      <c r="K3158">
        <v>11020</v>
      </c>
      <c r="L3158">
        <v>62</v>
      </c>
      <c r="M3158">
        <v>1</v>
      </c>
      <c r="N3158" t="s">
        <v>37</v>
      </c>
      <c r="O3158" t="s">
        <v>47</v>
      </c>
    </row>
    <row r="3159" spans="1:15" x14ac:dyDescent="0.3">
      <c r="A3159" s="7">
        <v>20446</v>
      </c>
      <c r="B3159" s="6" t="s">
        <v>6376</v>
      </c>
      <c r="C3159" t="s">
        <v>6377</v>
      </c>
      <c r="D3159" s="2" t="s">
        <v>64</v>
      </c>
      <c r="E3159" s="4" t="s">
        <v>59</v>
      </c>
      <c r="F3159" t="s">
        <v>60</v>
      </c>
      <c r="G3159">
        <v>164</v>
      </c>
      <c r="H3159">
        <v>71226</v>
      </c>
      <c r="I3159">
        <v>3</v>
      </c>
      <c r="J3159">
        <v>1177</v>
      </c>
      <c r="K3159">
        <v>12064</v>
      </c>
      <c r="L3159">
        <v>79</v>
      </c>
      <c r="M3159">
        <v>1</v>
      </c>
      <c r="N3159" t="s">
        <v>48</v>
      </c>
      <c r="O3159" t="s">
        <v>60</v>
      </c>
    </row>
    <row r="3160" spans="1:15" x14ac:dyDescent="0.3">
      <c r="A3160" s="7">
        <v>20447</v>
      </c>
      <c r="B3160" s="6" t="s">
        <v>6378</v>
      </c>
      <c r="C3160" t="s">
        <v>6379</v>
      </c>
      <c r="D3160" s="2" t="s">
        <v>64</v>
      </c>
      <c r="E3160" s="4" t="s">
        <v>46</v>
      </c>
      <c r="F3160" t="s">
        <v>67</v>
      </c>
      <c r="G3160">
        <v>1190</v>
      </c>
      <c r="H3160">
        <v>84903</v>
      </c>
      <c r="I3160">
        <v>10</v>
      </c>
      <c r="J3160">
        <v>5810</v>
      </c>
      <c r="K3160">
        <v>15099</v>
      </c>
      <c r="L3160">
        <v>61</v>
      </c>
      <c r="M3160">
        <v>1</v>
      </c>
      <c r="N3160" t="s">
        <v>48</v>
      </c>
      <c r="O3160" t="s">
        <v>76</v>
      </c>
    </row>
    <row r="3161" spans="1:15" x14ac:dyDescent="0.3">
      <c r="A3161" s="7">
        <v>20448</v>
      </c>
      <c r="B3161" s="6" t="s">
        <v>6380</v>
      </c>
      <c r="C3161" t="s">
        <v>6381</v>
      </c>
      <c r="D3161" s="2" t="s">
        <v>45</v>
      </c>
      <c r="E3161" s="4" t="s">
        <v>59</v>
      </c>
      <c r="F3161" t="s">
        <v>60</v>
      </c>
      <c r="G3161">
        <v>171</v>
      </c>
      <c r="H3161">
        <v>13402</v>
      </c>
      <c r="I3161">
        <v>13</v>
      </c>
      <c r="J3161">
        <v>657</v>
      </c>
      <c r="K3161">
        <v>22502</v>
      </c>
      <c r="L3161">
        <v>95</v>
      </c>
      <c r="M3161">
        <v>1</v>
      </c>
      <c r="N3161" t="s">
        <v>32</v>
      </c>
      <c r="O3161" t="s">
        <v>60</v>
      </c>
    </row>
    <row r="3162" spans="1:15" x14ac:dyDescent="0.3">
      <c r="A3162" s="7">
        <v>20449</v>
      </c>
      <c r="B3162" s="6" t="s">
        <v>6382</v>
      </c>
      <c r="C3162" t="s">
        <v>6383</v>
      </c>
      <c r="D3162" s="2" t="s">
        <v>58</v>
      </c>
      <c r="E3162" s="4" t="s">
        <v>59</v>
      </c>
      <c r="F3162" t="s">
        <v>60</v>
      </c>
      <c r="G3162">
        <v>70</v>
      </c>
      <c r="H3162">
        <v>68222</v>
      </c>
      <c r="I3162">
        <v>18</v>
      </c>
      <c r="J3162">
        <v>637</v>
      </c>
      <c r="K3162">
        <v>19179</v>
      </c>
      <c r="L3162">
        <v>93</v>
      </c>
      <c r="M3162">
        <v>1</v>
      </c>
      <c r="N3162" t="s">
        <v>48</v>
      </c>
      <c r="O3162" t="s">
        <v>60</v>
      </c>
    </row>
    <row r="3163" spans="1:15" x14ac:dyDescent="0.3">
      <c r="A3163" s="7">
        <v>20450</v>
      </c>
      <c r="B3163" s="6" t="s">
        <v>6384</v>
      </c>
      <c r="C3163" t="s">
        <v>6385</v>
      </c>
      <c r="D3163" s="2" t="s">
        <v>45</v>
      </c>
      <c r="E3163" s="4" t="s">
        <v>59</v>
      </c>
      <c r="F3163" t="s">
        <v>60</v>
      </c>
      <c r="G3163">
        <v>172</v>
      </c>
      <c r="H3163">
        <v>42974</v>
      </c>
      <c r="I3163">
        <v>19</v>
      </c>
      <c r="J3163">
        <v>1072</v>
      </c>
      <c r="K3163">
        <v>25897</v>
      </c>
      <c r="L3163">
        <v>94</v>
      </c>
      <c r="M3163">
        <v>1</v>
      </c>
      <c r="N3163" t="s">
        <v>32</v>
      </c>
      <c r="O3163" t="s">
        <v>60</v>
      </c>
    </row>
    <row r="3164" spans="1:15" x14ac:dyDescent="0.3">
      <c r="A3164" s="7">
        <v>20451</v>
      </c>
      <c r="B3164" s="6" t="s">
        <v>6386</v>
      </c>
      <c r="C3164" t="s">
        <v>6387</v>
      </c>
      <c r="D3164" s="2" t="s">
        <v>52</v>
      </c>
      <c r="E3164" s="4" t="s">
        <v>59</v>
      </c>
      <c r="F3164" t="s">
        <v>80</v>
      </c>
      <c r="G3164">
        <v>2376</v>
      </c>
      <c r="H3164">
        <v>47989</v>
      </c>
      <c r="I3164">
        <v>51</v>
      </c>
      <c r="J3164">
        <v>6248</v>
      </c>
      <c r="K3164">
        <v>1384</v>
      </c>
      <c r="L3164">
        <v>15</v>
      </c>
      <c r="M3164">
        <v>3</v>
      </c>
      <c r="N3164" t="s">
        <v>48</v>
      </c>
      <c r="O3164" t="s">
        <v>47</v>
      </c>
    </row>
    <row r="3165" spans="1:15" x14ac:dyDescent="0.3">
      <c r="A3165" s="7">
        <v>20452</v>
      </c>
      <c r="B3165" s="6" t="s">
        <v>6388</v>
      </c>
      <c r="C3165" t="s">
        <v>6389</v>
      </c>
      <c r="D3165" s="2" t="s">
        <v>45</v>
      </c>
      <c r="E3165" s="4" t="s">
        <v>46</v>
      </c>
      <c r="F3165" t="s">
        <v>47</v>
      </c>
      <c r="G3165">
        <v>207</v>
      </c>
      <c r="H3165">
        <v>24719</v>
      </c>
      <c r="I3165">
        <v>16</v>
      </c>
      <c r="J3165">
        <v>1869</v>
      </c>
      <c r="K3165">
        <v>10240</v>
      </c>
      <c r="L3165">
        <v>56</v>
      </c>
      <c r="M3165">
        <v>0</v>
      </c>
      <c r="N3165" t="s">
        <v>37</v>
      </c>
      <c r="O3165" t="s">
        <v>76</v>
      </c>
    </row>
    <row r="3166" spans="1:15" x14ac:dyDescent="0.3">
      <c r="A3166" s="7">
        <v>20453</v>
      </c>
      <c r="B3166" s="6" t="s">
        <v>6390</v>
      </c>
      <c r="C3166" t="s">
        <v>6391</v>
      </c>
      <c r="D3166" s="2" t="s">
        <v>52</v>
      </c>
      <c r="E3166" s="4" t="s">
        <v>46</v>
      </c>
      <c r="F3166" t="s">
        <v>54</v>
      </c>
      <c r="G3166">
        <v>3679</v>
      </c>
      <c r="H3166">
        <v>31769</v>
      </c>
      <c r="I3166">
        <v>36</v>
      </c>
      <c r="J3166">
        <v>29818</v>
      </c>
      <c r="K3166">
        <v>2172</v>
      </c>
      <c r="L3166">
        <v>12</v>
      </c>
      <c r="M3166">
        <v>7</v>
      </c>
      <c r="N3166" t="s">
        <v>48</v>
      </c>
      <c r="O3166" t="s">
        <v>55</v>
      </c>
    </row>
    <row r="3167" spans="1:15" x14ac:dyDescent="0.3">
      <c r="A3167" s="7">
        <v>20454</v>
      </c>
      <c r="B3167" s="6" t="s">
        <v>6392</v>
      </c>
      <c r="C3167" t="s">
        <v>6393</v>
      </c>
      <c r="D3167" s="2" t="s">
        <v>58</v>
      </c>
      <c r="E3167" s="4" t="s">
        <v>59</v>
      </c>
      <c r="F3167" t="s">
        <v>60</v>
      </c>
      <c r="G3167">
        <v>87</v>
      </c>
      <c r="H3167">
        <v>88002</v>
      </c>
      <c r="I3167">
        <v>19</v>
      </c>
      <c r="J3167">
        <v>1612</v>
      </c>
      <c r="K3167">
        <v>26114</v>
      </c>
      <c r="L3167">
        <v>89</v>
      </c>
      <c r="M3167">
        <v>1</v>
      </c>
      <c r="N3167" t="s">
        <v>32</v>
      </c>
      <c r="O3167" t="s">
        <v>60</v>
      </c>
    </row>
    <row r="3168" spans="1:15" x14ac:dyDescent="0.3">
      <c r="A3168" s="7">
        <v>20455</v>
      </c>
      <c r="B3168" s="6" t="s">
        <v>6394</v>
      </c>
      <c r="C3168" t="s">
        <v>6395</v>
      </c>
      <c r="D3168" s="2" t="s">
        <v>45</v>
      </c>
      <c r="E3168" s="4" t="s">
        <v>46</v>
      </c>
      <c r="F3168" t="s">
        <v>60</v>
      </c>
      <c r="G3168">
        <v>435</v>
      </c>
      <c r="H3168">
        <v>19092</v>
      </c>
      <c r="I3168">
        <v>9</v>
      </c>
      <c r="J3168">
        <v>1426</v>
      </c>
      <c r="K3168">
        <v>28697</v>
      </c>
      <c r="L3168">
        <v>83</v>
      </c>
      <c r="M3168">
        <v>2</v>
      </c>
      <c r="N3168" t="s">
        <v>32</v>
      </c>
      <c r="O3168" t="s">
        <v>60</v>
      </c>
    </row>
    <row r="3169" spans="1:15" x14ac:dyDescent="0.3">
      <c r="A3169" s="7">
        <v>20456</v>
      </c>
      <c r="B3169" s="6" t="s">
        <v>6396</v>
      </c>
      <c r="C3169" t="s">
        <v>6397</v>
      </c>
      <c r="D3169" s="2" t="s">
        <v>45</v>
      </c>
      <c r="E3169" s="4" t="s">
        <v>46</v>
      </c>
      <c r="F3169" t="s">
        <v>47</v>
      </c>
      <c r="G3169">
        <v>537</v>
      </c>
      <c r="H3169">
        <v>55522</v>
      </c>
      <c r="I3169">
        <v>16</v>
      </c>
      <c r="J3169">
        <v>7047</v>
      </c>
      <c r="K3169">
        <v>9663</v>
      </c>
      <c r="L3169">
        <v>51</v>
      </c>
      <c r="M3169">
        <v>0</v>
      </c>
      <c r="N3169" t="s">
        <v>37</v>
      </c>
      <c r="O3169" t="s">
        <v>73</v>
      </c>
    </row>
    <row r="3170" spans="1:15" x14ac:dyDescent="0.3">
      <c r="A3170" s="7">
        <v>20457</v>
      </c>
      <c r="B3170" s="6" t="s">
        <v>6398</v>
      </c>
      <c r="C3170" t="s">
        <v>6399</v>
      </c>
      <c r="D3170" s="2" t="s">
        <v>58</v>
      </c>
      <c r="E3170" s="4" t="s">
        <v>59</v>
      </c>
      <c r="F3170" t="s">
        <v>60</v>
      </c>
      <c r="G3170">
        <v>175</v>
      </c>
      <c r="H3170">
        <v>75245</v>
      </c>
      <c r="I3170">
        <v>20</v>
      </c>
      <c r="J3170">
        <v>1705</v>
      </c>
      <c r="K3170">
        <v>17261</v>
      </c>
      <c r="L3170">
        <v>100</v>
      </c>
      <c r="M3170">
        <v>1</v>
      </c>
      <c r="N3170" t="s">
        <v>48</v>
      </c>
      <c r="O3170" t="s">
        <v>76</v>
      </c>
    </row>
    <row r="3171" spans="1:15" x14ac:dyDescent="0.3">
      <c r="A3171" s="7">
        <v>20458</v>
      </c>
      <c r="B3171" s="6" t="s">
        <v>6400</v>
      </c>
      <c r="C3171" t="s">
        <v>6401</v>
      </c>
      <c r="D3171" s="2" t="s">
        <v>45</v>
      </c>
      <c r="E3171" s="4" t="s">
        <v>59</v>
      </c>
      <c r="F3171" t="s">
        <v>60</v>
      </c>
      <c r="G3171">
        <v>297</v>
      </c>
      <c r="H3171">
        <v>63793</v>
      </c>
      <c r="I3171">
        <v>12</v>
      </c>
      <c r="J3171">
        <v>274</v>
      </c>
      <c r="K3171">
        <v>21153</v>
      </c>
      <c r="L3171">
        <v>94</v>
      </c>
      <c r="M3171">
        <v>1</v>
      </c>
      <c r="N3171" t="s">
        <v>48</v>
      </c>
      <c r="O3171" t="s">
        <v>76</v>
      </c>
    </row>
    <row r="3172" spans="1:15" x14ac:dyDescent="0.3">
      <c r="A3172" s="7">
        <v>20459</v>
      </c>
      <c r="B3172" s="6" t="s">
        <v>6402</v>
      </c>
      <c r="C3172" t="s">
        <v>6403</v>
      </c>
      <c r="D3172" s="2" t="s">
        <v>58</v>
      </c>
      <c r="E3172" s="4" t="s">
        <v>46</v>
      </c>
      <c r="F3172" t="s">
        <v>60</v>
      </c>
      <c r="G3172">
        <v>163</v>
      </c>
      <c r="H3172">
        <v>63710</v>
      </c>
      <c r="I3172">
        <v>9</v>
      </c>
      <c r="J3172">
        <v>817</v>
      </c>
      <c r="K3172">
        <v>26263</v>
      </c>
      <c r="L3172">
        <v>94</v>
      </c>
      <c r="M3172">
        <v>1</v>
      </c>
      <c r="N3172" t="s">
        <v>61</v>
      </c>
      <c r="O3172" t="s">
        <v>60</v>
      </c>
    </row>
    <row r="3173" spans="1:15" x14ac:dyDescent="0.3">
      <c r="A3173" s="7">
        <v>20460</v>
      </c>
      <c r="B3173" s="6" t="s">
        <v>6404</v>
      </c>
      <c r="C3173" t="s">
        <v>6405</v>
      </c>
      <c r="D3173" s="2" t="s">
        <v>52</v>
      </c>
      <c r="E3173" s="4" t="s">
        <v>46</v>
      </c>
      <c r="F3173" t="s">
        <v>67</v>
      </c>
      <c r="G3173">
        <v>1738</v>
      </c>
      <c r="H3173">
        <v>88697</v>
      </c>
      <c r="I3173">
        <v>9</v>
      </c>
      <c r="J3173">
        <v>2510</v>
      </c>
      <c r="K3173">
        <v>8601</v>
      </c>
      <c r="L3173">
        <v>41</v>
      </c>
      <c r="M3173">
        <v>2</v>
      </c>
      <c r="N3173" t="s">
        <v>48</v>
      </c>
      <c r="O3173" t="s">
        <v>49</v>
      </c>
    </row>
    <row r="3174" spans="1:15" x14ac:dyDescent="0.3">
      <c r="A3174" s="7">
        <v>20461</v>
      </c>
      <c r="B3174" s="6" t="s">
        <v>6406</v>
      </c>
      <c r="C3174" t="s">
        <v>6407</v>
      </c>
      <c r="D3174" s="2" t="s">
        <v>79</v>
      </c>
      <c r="E3174" s="4" t="s">
        <v>59</v>
      </c>
      <c r="F3174" t="s">
        <v>80</v>
      </c>
      <c r="G3174">
        <v>3174</v>
      </c>
      <c r="H3174">
        <v>78236</v>
      </c>
      <c r="I3174">
        <v>35</v>
      </c>
      <c r="J3174">
        <v>32209</v>
      </c>
      <c r="K3174">
        <v>1199</v>
      </c>
      <c r="L3174">
        <v>19</v>
      </c>
      <c r="M3174">
        <v>5</v>
      </c>
      <c r="N3174" t="s">
        <v>48</v>
      </c>
      <c r="O3174" t="s">
        <v>80</v>
      </c>
    </row>
    <row r="3175" spans="1:15" x14ac:dyDescent="0.3">
      <c r="A3175" s="7">
        <v>20462</v>
      </c>
      <c r="B3175" s="6" t="s">
        <v>6408</v>
      </c>
      <c r="C3175" t="s">
        <v>6409</v>
      </c>
      <c r="D3175" s="2" t="s">
        <v>58</v>
      </c>
      <c r="E3175" s="4" t="s">
        <v>59</v>
      </c>
      <c r="F3175" t="s">
        <v>60</v>
      </c>
      <c r="G3175">
        <v>53</v>
      </c>
      <c r="H3175">
        <v>65395</v>
      </c>
      <c r="I3175">
        <v>9</v>
      </c>
      <c r="J3175">
        <v>673</v>
      </c>
      <c r="K3175">
        <v>28139</v>
      </c>
      <c r="L3175">
        <v>92</v>
      </c>
      <c r="M3175">
        <v>2</v>
      </c>
      <c r="N3175" t="s">
        <v>32</v>
      </c>
      <c r="O3175" t="s">
        <v>60</v>
      </c>
    </row>
    <row r="3176" spans="1:15" x14ac:dyDescent="0.3">
      <c r="A3176" s="7">
        <v>20463</v>
      </c>
      <c r="B3176" s="6" t="s">
        <v>6410</v>
      </c>
      <c r="C3176" t="s">
        <v>6411</v>
      </c>
      <c r="D3176" s="2" t="s">
        <v>45</v>
      </c>
      <c r="E3176" s="4" t="s">
        <v>46</v>
      </c>
      <c r="F3176" t="s">
        <v>47</v>
      </c>
      <c r="G3176">
        <v>625</v>
      </c>
      <c r="H3176">
        <v>63086</v>
      </c>
      <c r="I3176">
        <v>14</v>
      </c>
      <c r="J3176">
        <v>5857</v>
      </c>
      <c r="K3176">
        <v>11415</v>
      </c>
      <c r="L3176">
        <v>54</v>
      </c>
      <c r="M3176">
        <v>0</v>
      </c>
      <c r="N3176" t="s">
        <v>37</v>
      </c>
      <c r="O3176" t="s">
        <v>49</v>
      </c>
    </row>
    <row r="3177" spans="1:15" x14ac:dyDescent="0.3">
      <c r="A3177" s="7">
        <v>20464</v>
      </c>
      <c r="B3177" s="6" t="s">
        <v>6412</v>
      </c>
      <c r="C3177" t="s">
        <v>6413</v>
      </c>
      <c r="D3177" s="2" t="s">
        <v>58</v>
      </c>
      <c r="E3177" s="4" t="s">
        <v>59</v>
      </c>
      <c r="F3177" t="s">
        <v>60</v>
      </c>
      <c r="G3177">
        <v>166</v>
      </c>
      <c r="H3177">
        <v>18169</v>
      </c>
      <c r="I3177">
        <v>6</v>
      </c>
      <c r="J3177">
        <v>1129</v>
      </c>
      <c r="K3177">
        <v>16758</v>
      </c>
      <c r="L3177">
        <v>85</v>
      </c>
      <c r="M3177">
        <v>2</v>
      </c>
      <c r="N3177" t="s">
        <v>32</v>
      </c>
      <c r="O3177" t="s">
        <v>76</v>
      </c>
    </row>
    <row r="3178" spans="1:15" x14ac:dyDescent="0.3">
      <c r="A3178" s="7">
        <v>20465</v>
      </c>
      <c r="B3178" s="6" t="s">
        <v>6414</v>
      </c>
      <c r="C3178" t="s">
        <v>6415</v>
      </c>
      <c r="D3178" s="2" t="s">
        <v>45</v>
      </c>
      <c r="E3178" s="4" t="s">
        <v>59</v>
      </c>
      <c r="F3178" t="s">
        <v>60</v>
      </c>
      <c r="G3178">
        <v>109</v>
      </c>
      <c r="H3178">
        <v>40924</v>
      </c>
      <c r="I3178">
        <v>4</v>
      </c>
      <c r="J3178">
        <v>1029</v>
      </c>
      <c r="K3178">
        <v>29950</v>
      </c>
      <c r="L3178">
        <v>86</v>
      </c>
      <c r="M3178">
        <v>1</v>
      </c>
      <c r="N3178" t="s">
        <v>48</v>
      </c>
      <c r="O3178" t="s">
        <v>60</v>
      </c>
    </row>
    <row r="3179" spans="1:15" x14ac:dyDescent="0.3">
      <c r="A3179" s="7">
        <v>20466</v>
      </c>
      <c r="B3179" s="6" t="s">
        <v>6416</v>
      </c>
      <c r="C3179" t="s">
        <v>6417</v>
      </c>
      <c r="D3179" s="2" t="s">
        <v>70</v>
      </c>
      <c r="E3179" s="4" t="s">
        <v>59</v>
      </c>
      <c r="F3179" t="s">
        <v>60</v>
      </c>
      <c r="G3179">
        <v>126</v>
      </c>
      <c r="H3179">
        <v>59607</v>
      </c>
      <c r="I3179">
        <v>14</v>
      </c>
      <c r="J3179">
        <v>1327</v>
      </c>
      <c r="K3179">
        <v>16874</v>
      </c>
      <c r="L3179">
        <v>88</v>
      </c>
      <c r="M3179">
        <v>1</v>
      </c>
      <c r="N3179" t="s">
        <v>48</v>
      </c>
      <c r="O3179" t="s">
        <v>76</v>
      </c>
    </row>
    <row r="3180" spans="1:15" x14ac:dyDescent="0.3">
      <c r="A3180" s="7">
        <v>20467</v>
      </c>
      <c r="B3180" s="6" t="s">
        <v>6418</v>
      </c>
      <c r="C3180" t="s">
        <v>6419</v>
      </c>
      <c r="D3180" s="2" t="s">
        <v>52</v>
      </c>
      <c r="E3180" s="4" t="s">
        <v>59</v>
      </c>
      <c r="F3180" t="s">
        <v>80</v>
      </c>
      <c r="G3180">
        <v>4593</v>
      </c>
      <c r="H3180">
        <v>45308</v>
      </c>
      <c r="I3180">
        <v>39</v>
      </c>
      <c r="J3180">
        <v>20662</v>
      </c>
      <c r="K3180">
        <v>4355</v>
      </c>
      <c r="L3180">
        <v>16</v>
      </c>
      <c r="M3180">
        <v>6</v>
      </c>
      <c r="N3180" t="s">
        <v>48</v>
      </c>
      <c r="O3180" t="s">
        <v>80</v>
      </c>
    </row>
    <row r="3181" spans="1:15" x14ac:dyDescent="0.3">
      <c r="A3181" s="7">
        <v>20468</v>
      </c>
      <c r="B3181" s="6" t="s">
        <v>6420</v>
      </c>
      <c r="C3181" t="s">
        <v>6421</v>
      </c>
      <c r="D3181" s="2" t="s">
        <v>52</v>
      </c>
      <c r="E3181" s="4" t="s">
        <v>46</v>
      </c>
      <c r="F3181" t="s">
        <v>76</v>
      </c>
      <c r="G3181">
        <v>3076</v>
      </c>
      <c r="H3181">
        <v>83187</v>
      </c>
      <c r="I3181">
        <v>19</v>
      </c>
      <c r="J3181">
        <v>1222</v>
      </c>
      <c r="K3181">
        <v>10021</v>
      </c>
      <c r="L3181">
        <v>72</v>
      </c>
      <c r="M3181">
        <v>2</v>
      </c>
      <c r="N3181" t="s">
        <v>37</v>
      </c>
      <c r="O3181" t="s">
        <v>76</v>
      </c>
    </row>
    <row r="3182" spans="1:15" x14ac:dyDescent="0.3">
      <c r="A3182" s="7">
        <v>20469</v>
      </c>
      <c r="B3182" s="6" t="s">
        <v>6422</v>
      </c>
      <c r="C3182" t="s">
        <v>6423</v>
      </c>
      <c r="D3182" s="2" t="s">
        <v>58</v>
      </c>
      <c r="E3182" s="4" t="s">
        <v>46</v>
      </c>
      <c r="F3182" t="s">
        <v>60</v>
      </c>
      <c r="G3182">
        <v>125</v>
      </c>
      <c r="H3182">
        <v>89242</v>
      </c>
      <c r="I3182">
        <v>11</v>
      </c>
      <c r="J3182">
        <v>733</v>
      </c>
      <c r="K3182">
        <v>20409</v>
      </c>
      <c r="L3182">
        <v>88</v>
      </c>
      <c r="M3182">
        <v>2</v>
      </c>
      <c r="N3182" t="s">
        <v>32</v>
      </c>
      <c r="O3182" t="s">
        <v>60</v>
      </c>
    </row>
    <row r="3183" spans="1:15" x14ac:dyDescent="0.3">
      <c r="A3183" s="7">
        <v>20470</v>
      </c>
      <c r="B3183" s="6" t="s">
        <v>6424</v>
      </c>
      <c r="C3183" t="s">
        <v>6425</v>
      </c>
      <c r="D3183" s="2" t="s">
        <v>52</v>
      </c>
      <c r="E3183" s="4" t="s">
        <v>59</v>
      </c>
      <c r="F3183" t="s">
        <v>80</v>
      </c>
      <c r="G3183">
        <v>3509</v>
      </c>
      <c r="H3183">
        <v>25723</v>
      </c>
      <c r="I3183">
        <v>43</v>
      </c>
      <c r="J3183">
        <v>11959</v>
      </c>
      <c r="K3183">
        <v>2658</v>
      </c>
      <c r="L3183">
        <v>16</v>
      </c>
      <c r="M3183">
        <v>6</v>
      </c>
      <c r="N3183" t="s">
        <v>48</v>
      </c>
      <c r="O3183" t="s">
        <v>80</v>
      </c>
    </row>
    <row r="3184" spans="1:15" x14ac:dyDescent="0.3">
      <c r="A3184" s="7">
        <v>20471</v>
      </c>
      <c r="B3184" s="6" t="s">
        <v>6426</v>
      </c>
      <c r="C3184" t="s">
        <v>6427</v>
      </c>
      <c r="D3184" s="2" t="s">
        <v>52</v>
      </c>
      <c r="E3184" s="4" t="s">
        <v>46</v>
      </c>
      <c r="F3184" t="s">
        <v>76</v>
      </c>
      <c r="G3184">
        <v>3953</v>
      </c>
      <c r="H3184">
        <v>71773</v>
      </c>
      <c r="I3184">
        <v>1</v>
      </c>
      <c r="J3184">
        <v>1686</v>
      </c>
      <c r="K3184">
        <v>22107</v>
      </c>
      <c r="L3184">
        <v>67</v>
      </c>
      <c r="M3184">
        <v>3</v>
      </c>
      <c r="N3184" t="s">
        <v>48</v>
      </c>
      <c r="O3184" t="s">
        <v>47</v>
      </c>
    </row>
    <row r="3185" spans="1:15" x14ac:dyDescent="0.3">
      <c r="A3185" s="7">
        <v>20472</v>
      </c>
      <c r="B3185" s="6" t="s">
        <v>6428</v>
      </c>
      <c r="C3185" t="s">
        <v>6429</v>
      </c>
      <c r="D3185" s="2" t="s">
        <v>58</v>
      </c>
      <c r="E3185" s="4" t="s">
        <v>59</v>
      </c>
      <c r="F3185" t="s">
        <v>60</v>
      </c>
      <c r="G3185">
        <v>164</v>
      </c>
      <c r="H3185">
        <v>80686</v>
      </c>
      <c r="I3185">
        <v>10</v>
      </c>
      <c r="J3185">
        <v>1535</v>
      </c>
      <c r="K3185">
        <v>16779</v>
      </c>
      <c r="L3185">
        <v>90</v>
      </c>
      <c r="M3185">
        <v>2</v>
      </c>
      <c r="N3185" t="s">
        <v>32</v>
      </c>
      <c r="O3185" t="s">
        <v>60</v>
      </c>
    </row>
    <row r="3186" spans="1:15" x14ac:dyDescent="0.3">
      <c r="A3186" s="7">
        <v>20473</v>
      </c>
      <c r="B3186" s="6" t="s">
        <v>6430</v>
      </c>
      <c r="C3186" t="s">
        <v>6431</v>
      </c>
      <c r="D3186" s="2" t="s">
        <v>52</v>
      </c>
      <c r="E3186" s="4" t="s">
        <v>46</v>
      </c>
      <c r="F3186" t="s">
        <v>80</v>
      </c>
      <c r="G3186">
        <v>2878</v>
      </c>
      <c r="H3186">
        <v>77443</v>
      </c>
      <c r="I3186">
        <v>38</v>
      </c>
      <c r="J3186">
        <v>25564</v>
      </c>
      <c r="K3186">
        <v>2692</v>
      </c>
      <c r="L3186">
        <v>15</v>
      </c>
      <c r="M3186">
        <v>5</v>
      </c>
      <c r="N3186" t="s">
        <v>37</v>
      </c>
      <c r="O3186" t="s">
        <v>80</v>
      </c>
    </row>
    <row r="3187" spans="1:15" x14ac:dyDescent="0.3">
      <c r="A3187" s="7">
        <v>20474</v>
      </c>
      <c r="B3187" s="6" t="s">
        <v>6432</v>
      </c>
      <c r="C3187" t="s">
        <v>6433</v>
      </c>
      <c r="D3187" s="2" t="s">
        <v>70</v>
      </c>
      <c r="E3187" s="4" t="s">
        <v>59</v>
      </c>
      <c r="F3187" t="s">
        <v>60</v>
      </c>
      <c r="G3187">
        <v>309</v>
      </c>
      <c r="H3187">
        <v>81022</v>
      </c>
      <c r="I3187">
        <v>9</v>
      </c>
      <c r="J3187">
        <v>235</v>
      </c>
      <c r="K3187">
        <v>29082</v>
      </c>
      <c r="L3187">
        <v>84</v>
      </c>
      <c r="M3187">
        <v>1</v>
      </c>
      <c r="N3187" t="s">
        <v>32</v>
      </c>
      <c r="O3187" t="s">
        <v>60</v>
      </c>
    </row>
    <row r="3188" spans="1:15" x14ac:dyDescent="0.3">
      <c r="A3188" s="7">
        <v>20475</v>
      </c>
      <c r="B3188" s="6" t="s">
        <v>6434</v>
      </c>
      <c r="C3188" t="s">
        <v>6435</v>
      </c>
      <c r="D3188" s="2" t="s">
        <v>58</v>
      </c>
      <c r="E3188" s="4" t="s">
        <v>46</v>
      </c>
      <c r="F3188" t="s">
        <v>60</v>
      </c>
      <c r="G3188">
        <v>66</v>
      </c>
      <c r="H3188">
        <v>23859</v>
      </c>
      <c r="I3188">
        <v>8</v>
      </c>
      <c r="J3188">
        <v>236</v>
      </c>
      <c r="K3188">
        <v>24560</v>
      </c>
      <c r="L3188">
        <v>77</v>
      </c>
      <c r="M3188">
        <v>2</v>
      </c>
      <c r="N3188" t="s">
        <v>32</v>
      </c>
      <c r="O3188" t="s">
        <v>60</v>
      </c>
    </row>
    <row r="3189" spans="1:15" x14ac:dyDescent="0.3">
      <c r="A3189" s="7">
        <v>20476</v>
      </c>
      <c r="B3189" s="6" t="s">
        <v>6436</v>
      </c>
      <c r="C3189" t="s">
        <v>6437</v>
      </c>
      <c r="D3189" s="2" t="s">
        <v>64</v>
      </c>
      <c r="E3189" s="4" t="s">
        <v>46</v>
      </c>
      <c r="F3189" t="s">
        <v>67</v>
      </c>
      <c r="G3189">
        <v>989</v>
      </c>
      <c r="H3189">
        <v>76188</v>
      </c>
      <c r="I3189">
        <v>4</v>
      </c>
      <c r="J3189">
        <v>1560</v>
      </c>
      <c r="K3189">
        <v>9813</v>
      </c>
      <c r="L3189">
        <v>57</v>
      </c>
      <c r="M3189">
        <v>3</v>
      </c>
      <c r="N3189" t="s">
        <v>37</v>
      </c>
      <c r="O3189" t="s">
        <v>49</v>
      </c>
    </row>
    <row r="3190" spans="1:15" x14ac:dyDescent="0.3">
      <c r="A3190" s="7">
        <v>20477</v>
      </c>
      <c r="B3190" s="6" t="s">
        <v>6438</v>
      </c>
      <c r="C3190" t="s">
        <v>6439</v>
      </c>
      <c r="D3190" s="2" t="s">
        <v>58</v>
      </c>
      <c r="E3190" s="4" t="s">
        <v>59</v>
      </c>
      <c r="F3190" t="s">
        <v>60</v>
      </c>
      <c r="G3190">
        <v>124</v>
      </c>
      <c r="H3190">
        <v>77318</v>
      </c>
      <c r="I3190">
        <v>10</v>
      </c>
      <c r="J3190">
        <v>1470</v>
      </c>
      <c r="K3190">
        <v>21985</v>
      </c>
      <c r="L3190">
        <v>78</v>
      </c>
      <c r="M3190">
        <v>2</v>
      </c>
      <c r="N3190" t="s">
        <v>61</v>
      </c>
      <c r="O3190" t="s">
        <v>60</v>
      </c>
    </row>
    <row r="3191" spans="1:15" x14ac:dyDescent="0.3">
      <c r="A3191" s="7">
        <v>20478</v>
      </c>
      <c r="B3191" s="6" t="s">
        <v>6440</v>
      </c>
      <c r="C3191" t="s">
        <v>6441</v>
      </c>
      <c r="D3191" s="2" t="s">
        <v>52</v>
      </c>
      <c r="E3191" s="4" t="s">
        <v>53</v>
      </c>
      <c r="F3191" t="s">
        <v>54</v>
      </c>
      <c r="G3191">
        <v>3357</v>
      </c>
      <c r="H3191">
        <v>61790</v>
      </c>
      <c r="I3191">
        <v>42</v>
      </c>
      <c r="J3191">
        <v>23078</v>
      </c>
      <c r="K3191">
        <v>2315</v>
      </c>
      <c r="L3191">
        <v>22</v>
      </c>
      <c r="M3191">
        <v>6</v>
      </c>
      <c r="N3191" t="s">
        <v>48</v>
      </c>
      <c r="O3191" t="s">
        <v>49</v>
      </c>
    </row>
    <row r="3192" spans="1:15" x14ac:dyDescent="0.3">
      <c r="A3192" s="7">
        <v>20479</v>
      </c>
      <c r="B3192" s="6" t="s">
        <v>6442</v>
      </c>
      <c r="C3192" t="s">
        <v>6443</v>
      </c>
      <c r="D3192" s="2" t="s">
        <v>45</v>
      </c>
      <c r="E3192" s="4" t="s">
        <v>46</v>
      </c>
      <c r="F3192" t="s">
        <v>67</v>
      </c>
      <c r="G3192">
        <v>372</v>
      </c>
      <c r="H3192">
        <v>40424</v>
      </c>
      <c r="I3192">
        <v>1</v>
      </c>
      <c r="J3192">
        <v>5002</v>
      </c>
      <c r="K3192">
        <v>8043</v>
      </c>
      <c r="L3192">
        <v>65</v>
      </c>
      <c r="M3192">
        <v>2</v>
      </c>
      <c r="N3192" t="s">
        <v>32</v>
      </c>
      <c r="O3192" t="s">
        <v>49</v>
      </c>
    </row>
    <row r="3193" spans="1:15" x14ac:dyDescent="0.3">
      <c r="A3193" s="7">
        <v>20480</v>
      </c>
      <c r="B3193" s="6" t="s">
        <v>6444</v>
      </c>
      <c r="C3193" t="s">
        <v>6445</v>
      </c>
      <c r="D3193" s="2" t="s">
        <v>70</v>
      </c>
      <c r="E3193" s="4" t="s">
        <v>59</v>
      </c>
      <c r="F3193" t="s">
        <v>60</v>
      </c>
      <c r="G3193">
        <v>158</v>
      </c>
      <c r="H3193">
        <v>27764</v>
      </c>
      <c r="I3193">
        <v>17</v>
      </c>
      <c r="J3193">
        <v>1162</v>
      </c>
      <c r="K3193">
        <v>24248</v>
      </c>
      <c r="L3193">
        <v>99</v>
      </c>
      <c r="M3193">
        <v>1</v>
      </c>
      <c r="N3193" t="s">
        <v>61</v>
      </c>
      <c r="O3193" t="s">
        <v>60</v>
      </c>
    </row>
    <row r="3194" spans="1:15" x14ac:dyDescent="0.3">
      <c r="A3194" s="7">
        <v>20481</v>
      </c>
      <c r="B3194" s="6" t="s">
        <v>6446</v>
      </c>
      <c r="C3194" t="s">
        <v>6447</v>
      </c>
      <c r="D3194" s="2" t="s">
        <v>45</v>
      </c>
      <c r="E3194" s="4" t="s">
        <v>59</v>
      </c>
      <c r="F3194" t="s">
        <v>67</v>
      </c>
      <c r="G3194">
        <v>899</v>
      </c>
      <c r="H3194">
        <v>80668</v>
      </c>
      <c r="I3194">
        <v>5</v>
      </c>
      <c r="J3194">
        <v>4531</v>
      </c>
      <c r="K3194">
        <v>10212</v>
      </c>
      <c r="L3194">
        <v>43</v>
      </c>
      <c r="M3194">
        <v>3</v>
      </c>
      <c r="N3194" t="s">
        <v>48</v>
      </c>
      <c r="O3194" t="s">
        <v>47</v>
      </c>
    </row>
    <row r="3195" spans="1:15" x14ac:dyDescent="0.3">
      <c r="A3195" s="7">
        <v>20482</v>
      </c>
      <c r="B3195" s="6" t="s">
        <v>6448</v>
      </c>
      <c r="C3195" t="s">
        <v>6449</v>
      </c>
      <c r="D3195" s="2" t="s">
        <v>45</v>
      </c>
      <c r="E3195" s="4" t="s">
        <v>59</v>
      </c>
      <c r="F3195" t="s">
        <v>67</v>
      </c>
      <c r="G3195">
        <v>786</v>
      </c>
      <c r="H3195">
        <v>24263</v>
      </c>
      <c r="I3195">
        <v>9</v>
      </c>
      <c r="J3195">
        <v>4745</v>
      </c>
      <c r="K3195">
        <v>19227</v>
      </c>
      <c r="L3195">
        <v>57</v>
      </c>
      <c r="M3195">
        <v>3</v>
      </c>
      <c r="N3195" t="s">
        <v>61</v>
      </c>
      <c r="O3195" t="s">
        <v>47</v>
      </c>
    </row>
    <row r="3196" spans="1:15" x14ac:dyDescent="0.3">
      <c r="A3196" s="7">
        <v>20483</v>
      </c>
      <c r="B3196" s="6" t="s">
        <v>6450</v>
      </c>
      <c r="C3196" t="s">
        <v>6451</v>
      </c>
      <c r="D3196" s="2" t="s">
        <v>45</v>
      </c>
      <c r="E3196" s="4" t="s">
        <v>46</v>
      </c>
      <c r="F3196" t="s">
        <v>47</v>
      </c>
      <c r="G3196">
        <v>614</v>
      </c>
      <c r="H3196">
        <v>74577</v>
      </c>
      <c r="I3196">
        <v>12</v>
      </c>
      <c r="J3196">
        <v>5573</v>
      </c>
      <c r="K3196">
        <v>11416</v>
      </c>
      <c r="L3196">
        <v>59</v>
      </c>
      <c r="M3196">
        <v>0</v>
      </c>
      <c r="N3196" t="s">
        <v>37</v>
      </c>
      <c r="O3196" t="s">
        <v>76</v>
      </c>
    </row>
    <row r="3197" spans="1:15" x14ac:dyDescent="0.3">
      <c r="A3197" s="7">
        <v>20484</v>
      </c>
      <c r="B3197" s="6" t="s">
        <v>6452</v>
      </c>
      <c r="C3197" t="s">
        <v>6453</v>
      </c>
      <c r="D3197" s="2" t="s">
        <v>45</v>
      </c>
      <c r="E3197" s="4" t="s">
        <v>46</v>
      </c>
      <c r="F3197" t="s">
        <v>47</v>
      </c>
      <c r="G3197">
        <v>275</v>
      </c>
      <c r="H3197">
        <v>68824</v>
      </c>
      <c r="I3197">
        <v>5</v>
      </c>
      <c r="J3197">
        <v>7598</v>
      </c>
      <c r="K3197">
        <v>10331</v>
      </c>
      <c r="L3197">
        <v>52</v>
      </c>
      <c r="M3197">
        <v>0</v>
      </c>
      <c r="N3197" t="s">
        <v>32</v>
      </c>
      <c r="O3197" t="s">
        <v>47</v>
      </c>
    </row>
    <row r="3198" spans="1:15" x14ac:dyDescent="0.3">
      <c r="A3198" s="7">
        <v>20485</v>
      </c>
      <c r="B3198" s="6" t="s">
        <v>6454</v>
      </c>
      <c r="C3198" t="s">
        <v>6455</v>
      </c>
      <c r="D3198" s="2" t="s">
        <v>52</v>
      </c>
      <c r="E3198" s="4" t="s">
        <v>53</v>
      </c>
      <c r="F3198" t="s">
        <v>54</v>
      </c>
      <c r="G3198">
        <v>3729</v>
      </c>
      <c r="H3198">
        <v>43017</v>
      </c>
      <c r="I3198">
        <v>24</v>
      </c>
      <c r="J3198">
        <v>4414</v>
      </c>
      <c r="K3198">
        <v>2860</v>
      </c>
      <c r="L3198">
        <v>5</v>
      </c>
      <c r="M3198">
        <v>8</v>
      </c>
      <c r="N3198" t="s">
        <v>48</v>
      </c>
      <c r="O3198" t="s">
        <v>55</v>
      </c>
    </row>
    <row r="3199" spans="1:15" x14ac:dyDescent="0.3">
      <c r="A3199" s="7">
        <v>20486</v>
      </c>
      <c r="B3199" s="6" t="s">
        <v>6456</v>
      </c>
      <c r="C3199" t="s">
        <v>6457</v>
      </c>
      <c r="D3199" s="2" t="s">
        <v>45</v>
      </c>
      <c r="E3199" s="4" t="s">
        <v>59</v>
      </c>
      <c r="F3199" t="s">
        <v>76</v>
      </c>
      <c r="G3199">
        <v>958</v>
      </c>
      <c r="H3199">
        <v>48647</v>
      </c>
      <c r="I3199">
        <v>17</v>
      </c>
      <c r="J3199">
        <v>1362</v>
      </c>
      <c r="K3199">
        <v>21015</v>
      </c>
      <c r="L3199">
        <v>75</v>
      </c>
      <c r="M3199">
        <v>2</v>
      </c>
      <c r="N3199" t="s">
        <v>37</v>
      </c>
      <c r="O3199" t="s">
        <v>49</v>
      </c>
    </row>
    <row r="3200" spans="1:15" x14ac:dyDescent="0.3">
      <c r="A3200" s="7">
        <v>20487</v>
      </c>
      <c r="B3200" s="6" t="s">
        <v>6458</v>
      </c>
      <c r="C3200" t="s">
        <v>6459</v>
      </c>
      <c r="D3200" s="2" t="s">
        <v>52</v>
      </c>
      <c r="E3200" s="4" t="s">
        <v>46</v>
      </c>
      <c r="F3200" t="s">
        <v>67</v>
      </c>
      <c r="G3200">
        <v>2450</v>
      </c>
      <c r="H3200">
        <v>28751</v>
      </c>
      <c r="I3200">
        <v>1</v>
      </c>
      <c r="J3200">
        <v>5045</v>
      </c>
      <c r="K3200">
        <v>14585</v>
      </c>
      <c r="L3200">
        <v>49</v>
      </c>
      <c r="M3200">
        <v>3</v>
      </c>
      <c r="N3200" t="s">
        <v>48</v>
      </c>
      <c r="O3200" t="s">
        <v>73</v>
      </c>
    </row>
    <row r="3201" spans="1:15" x14ac:dyDescent="0.3">
      <c r="A3201" s="7">
        <v>20488</v>
      </c>
      <c r="B3201" s="6" t="s">
        <v>6460</v>
      </c>
      <c r="C3201" t="s">
        <v>6461</v>
      </c>
      <c r="D3201" s="2" t="s">
        <v>45</v>
      </c>
      <c r="E3201" s="4" t="s">
        <v>46</v>
      </c>
      <c r="F3201" t="s">
        <v>67</v>
      </c>
      <c r="G3201">
        <v>679</v>
      </c>
      <c r="H3201">
        <v>74294</v>
      </c>
      <c r="I3201">
        <v>13</v>
      </c>
      <c r="J3201">
        <v>3803</v>
      </c>
      <c r="K3201">
        <v>18211</v>
      </c>
      <c r="L3201">
        <v>45</v>
      </c>
      <c r="M3201">
        <v>1</v>
      </c>
      <c r="N3201" t="s">
        <v>37</v>
      </c>
      <c r="O3201" t="s">
        <v>76</v>
      </c>
    </row>
    <row r="3202" spans="1:15" x14ac:dyDescent="0.3">
      <c r="A3202" s="7">
        <v>20489</v>
      </c>
      <c r="B3202" s="6" t="s">
        <v>6462</v>
      </c>
      <c r="C3202" t="s">
        <v>6463</v>
      </c>
      <c r="D3202" s="2" t="s">
        <v>70</v>
      </c>
      <c r="E3202" s="4" t="s">
        <v>46</v>
      </c>
      <c r="F3202" t="s">
        <v>47</v>
      </c>
      <c r="G3202">
        <v>286</v>
      </c>
      <c r="H3202">
        <v>88688</v>
      </c>
      <c r="I3202">
        <v>18</v>
      </c>
      <c r="J3202">
        <v>6486</v>
      </c>
      <c r="K3202">
        <v>10466</v>
      </c>
      <c r="L3202">
        <v>55</v>
      </c>
      <c r="M3202">
        <v>1</v>
      </c>
      <c r="N3202" t="s">
        <v>48</v>
      </c>
      <c r="O3202" t="s">
        <v>47</v>
      </c>
    </row>
    <row r="3203" spans="1:15" x14ac:dyDescent="0.3">
      <c r="A3203" s="7">
        <v>20490</v>
      </c>
      <c r="B3203" s="6" t="s">
        <v>6464</v>
      </c>
      <c r="C3203" t="s">
        <v>6465</v>
      </c>
      <c r="D3203" s="2" t="s">
        <v>58</v>
      </c>
      <c r="E3203" s="4" t="s">
        <v>59</v>
      </c>
      <c r="F3203" t="s">
        <v>60</v>
      </c>
      <c r="G3203">
        <v>199</v>
      </c>
      <c r="H3203">
        <v>64594</v>
      </c>
      <c r="I3203">
        <v>18</v>
      </c>
      <c r="J3203">
        <v>841</v>
      </c>
      <c r="K3203">
        <v>29197</v>
      </c>
      <c r="L3203">
        <v>84</v>
      </c>
      <c r="M3203">
        <v>1</v>
      </c>
      <c r="N3203" t="s">
        <v>32</v>
      </c>
      <c r="O3203" t="s">
        <v>60</v>
      </c>
    </row>
    <row r="3204" spans="1:15" x14ac:dyDescent="0.3">
      <c r="A3204" s="7">
        <v>20491</v>
      </c>
      <c r="B3204" s="6" t="s">
        <v>6466</v>
      </c>
      <c r="C3204" t="s">
        <v>6467</v>
      </c>
      <c r="D3204" s="2" t="s">
        <v>64</v>
      </c>
      <c r="E3204" s="4" t="s">
        <v>46</v>
      </c>
      <c r="F3204" t="s">
        <v>67</v>
      </c>
      <c r="G3204">
        <v>971</v>
      </c>
      <c r="H3204">
        <v>74313</v>
      </c>
      <c r="I3204">
        <v>6</v>
      </c>
      <c r="J3204">
        <v>3060</v>
      </c>
      <c r="K3204">
        <v>12579</v>
      </c>
      <c r="L3204">
        <v>53</v>
      </c>
      <c r="M3204">
        <v>2</v>
      </c>
      <c r="N3204" t="s">
        <v>48</v>
      </c>
      <c r="O3204" t="s">
        <v>49</v>
      </c>
    </row>
    <row r="3205" spans="1:15" x14ac:dyDescent="0.3">
      <c r="A3205" s="7">
        <v>20492</v>
      </c>
      <c r="B3205" s="6" t="s">
        <v>6468</v>
      </c>
      <c r="C3205" t="s">
        <v>6469</v>
      </c>
      <c r="D3205" s="2" t="s">
        <v>45</v>
      </c>
      <c r="E3205" s="4" t="s">
        <v>59</v>
      </c>
      <c r="F3205" t="s">
        <v>60</v>
      </c>
      <c r="G3205">
        <v>164</v>
      </c>
      <c r="H3205">
        <v>62611</v>
      </c>
      <c r="I3205">
        <v>6</v>
      </c>
      <c r="J3205">
        <v>670</v>
      </c>
      <c r="K3205">
        <v>14105</v>
      </c>
      <c r="L3205">
        <v>82</v>
      </c>
      <c r="M3205">
        <v>1</v>
      </c>
      <c r="N3205" t="s">
        <v>48</v>
      </c>
      <c r="O3205" t="s">
        <v>60</v>
      </c>
    </row>
    <row r="3206" spans="1:15" x14ac:dyDescent="0.3">
      <c r="A3206" s="7">
        <v>20493</v>
      </c>
      <c r="B3206" s="6" t="s">
        <v>6470</v>
      </c>
      <c r="C3206" t="s">
        <v>6471</v>
      </c>
      <c r="D3206" s="2" t="s">
        <v>52</v>
      </c>
      <c r="E3206" s="4" t="s">
        <v>46</v>
      </c>
      <c r="F3206" t="s">
        <v>54</v>
      </c>
      <c r="G3206">
        <v>1649</v>
      </c>
      <c r="H3206">
        <v>14117</v>
      </c>
      <c r="I3206">
        <v>39</v>
      </c>
      <c r="J3206">
        <v>32845</v>
      </c>
      <c r="K3206">
        <v>2751</v>
      </c>
      <c r="L3206">
        <v>15</v>
      </c>
      <c r="M3206">
        <v>8</v>
      </c>
      <c r="N3206" t="s">
        <v>48</v>
      </c>
      <c r="O3206" t="s">
        <v>55</v>
      </c>
    </row>
    <row r="3207" spans="1:15" x14ac:dyDescent="0.3">
      <c r="A3207" s="7">
        <v>20494</v>
      </c>
      <c r="B3207" s="6" t="s">
        <v>6472</v>
      </c>
      <c r="C3207" t="s">
        <v>6473</v>
      </c>
      <c r="D3207" s="2" t="s">
        <v>70</v>
      </c>
      <c r="E3207" s="4" t="s">
        <v>59</v>
      </c>
      <c r="F3207" t="s">
        <v>60</v>
      </c>
      <c r="G3207">
        <v>394</v>
      </c>
      <c r="H3207">
        <v>42750</v>
      </c>
      <c r="I3207">
        <v>18</v>
      </c>
      <c r="J3207">
        <v>1551</v>
      </c>
      <c r="K3207">
        <v>28494</v>
      </c>
      <c r="L3207">
        <v>91</v>
      </c>
      <c r="M3207">
        <v>2</v>
      </c>
      <c r="N3207" t="s">
        <v>61</v>
      </c>
      <c r="O3207" t="s">
        <v>60</v>
      </c>
    </row>
    <row r="3208" spans="1:15" x14ac:dyDescent="0.3">
      <c r="A3208" s="7">
        <v>20495</v>
      </c>
      <c r="B3208" s="6" t="s">
        <v>6474</v>
      </c>
      <c r="C3208" t="s">
        <v>6475</v>
      </c>
      <c r="D3208" s="2" t="s">
        <v>79</v>
      </c>
      <c r="E3208" s="4" t="s">
        <v>59</v>
      </c>
      <c r="F3208" t="s">
        <v>76</v>
      </c>
      <c r="G3208">
        <v>501</v>
      </c>
      <c r="H3208">
        <v>83456</v>
      </c>
      <c r="I3208">
        <v>6</v>
      </c>
      <c r="J3208">
        <v>1780</v>
      </c>
      <c r="K3208">
        <v>12787</v>
      </c>
      <c r="L3208">
        <v>70</v>
      </c>
      <c r="M3208">
        <v>3</v>
      </c>
      <c r="N3208" t="s">
        <v>37</v>
      </c>
      <c r="O3208" t="s">
        <v>49</v>
      </c>
    </row>
    <row r="3209" spans="1:15" x14ac:dyDescent="0.3">
      <c r="A3209" s="7">
        <v>20496</v>
      </c>
      <c r="B3209" s="6" t="s">
        <v>6476</v>
      </c>
      <c r="C3209" t="s">
        <v>6477</v>
      </c>
      <c r="D3209" s="2" t="s">
        <v>58</v>
      </c>
      <c r="E3209" s="4" t="s">
        <v>46</v>
      </c>
      <c r="F3209" t="s">
        <v>60</v>
      </c>
      <c r="G3209">
        <v>172</v>
      </c>
      <c r="H3209">
        <v>49108</v>
      </c>
      <c r="I3209">
        <v>15</v>
      </c>
      <c r="J3209">
        <v>359</v>
      </c>
      <c r="K3209">
        <v>25386</v>
      </c>
      <c r="L3209">
        <v>81</v>
      </c>
      <c r="M3209">
        <v>1</v>
      </c>
      <c r="N3209" t="s">
        <v>48</v>
      </c>
      <c r="O3209" t="s">
        <v>76</v>
      </c>
    </row>
    <row r="3210" spans="1:15" x14ac:dyDescent="0.3">
      <c r="A3210" s="7">
        <v>20497</v>
      </c>
      <c r="B3210" s="6" t="s">
        <v>6478</v>
      </c>
      <c r="C3210" t="s">
        <v>6479</v>
      </c>
      <c r="D3210" s="2" t="s">
        <v>45</v>
      </c>
      <c r="E3210" s="4" t="s">
        <v>46</v>
      </c>
      <c r="F3210" t="s">
        <v>60</v>
      </c>
      <c r="G3210">
        <v>472</v>
      </c>
      <c r="H3210">
        <v>89675</v>
      </c>
      <c r="I3210">
        <v>7</v>
      </c>
      <c r="J3210">
        <v>937</v>
      </c>
      <c r="K3210">
        <v>12336</v>
      </c>
      <c r="L3210">
        <v>76</v>
      </c>
      <c r="M3210">
        <v>1</v>
      </c>
      <c r="N3210" t="s">
        <v>32</v>
      </c>
      <c r="O3210" t="s">
        <v>60</v>
      </c>
    </row>
    <row r="3211" spans="1:15" x14ac:dyDescent="0.3">
      <c r="A3211" s="7">
        <v>20498</v>
      </c>
      <c r="B3211" s="6" t="s">
        <v>6480</v>
      </c>
      <c r="C3211" t="s">
        <v>6481</v>
      </c>
      <c r="D3211" s="2" t="s">
        <v>45</v>
      </c>
      <c r="E3211" s="4" t="s">
        <v>59</v>
      </c>
      <c r="F3211" t="s">
        <v>60</v>
      </c>
      <c r="G3211">
        <v>651</v>
      </c>
      <c r="H3211">
        <v>27265</v>
      </c>
      <c r="I3211">
        <v>5</v>
      </c>
      <c r="J3211">
        <v>1030</v>
      </c>
      <c r="K3211">
        <v>24719</v>
      </c>
      <c r="L3211">
        <v>84</v>
      </c>
      <c r="M3211">
        <v>2</v>
      </c>
      <c r="N3211" t="s">
        <v>61</v>
      </c>
      <c r="O3211" t="s">
        <v>60</v>
      </c>
    </row>
    <row r="3212" spans="1:15" x14ac:dyDescent="0.3">
      <c r="A3212" s="7">
        <v>20499</v>
      </c>
      <c r="B3212" s="6" t="s">
        <v>6482</v>
      </c>
      <c r="C3212" t="s">
        <v>6483</v>
      </c>
      <c r="D3212" s="2" t="s">
        <v>64</v>
      </c>
      <c r="E3212" s="4" t="s">
        <v>46</v>
      </c>
      <c r="F3212" t="s">
        <v>67</v>
      </c>
      <c r="G3212">
        <v>1099</v>
      </c>
      <c r="H3212">
        <v>12640</v>
      </c>
      <c r="I3212">
        <v>5</v>
      </c>
      <c r="J3212">
        <v>5673</v>
      </c>
      <c r="K3212">
        <v>15898</v>
      </c>
      <c r="L3212">
        <v>50</v>
      </c>
      <c r="M3212">
        <v>1</v>
      </c>
      <c r="N3212" t="s">
        <v>37</v>
      </c>
      <c r="O3212" t="s">
        <v>47</v>
      </c>
    </row>
    <row r="3213" spans="1:15" x14ac:dyDescent="0.3">
      <c r="A3213" s="7">
        <v>20500</v>
      </c>
      <c r="B3213" s="6" t="s">
        <v>6484</v>
      </c>
      <c r="C3213" t="s">
        <v>6485</v>
      </c>
      <c r="D3213" s="2" t="s">
        <v>52</v>
      </c>
      <c r="E3213" s="4" t="s">
        <v>46</v>
      </c>
      <c r="F3213" t="s">
        <v>76</v>
      </c>
      <c r="G3213">
        <v>3046</v>
      </c>
      <c r="H3213">
        <v>60018</v>
      </c>
      <c r="I3213">
        <v>2</v>
      </c>
      <c r="J3213">
        <v>1298</v>
      </c>
      <c r="K3213">
        <v>18246</v>
      </c>
      <c r="L3213">
        <v>60</v>
      </c>
      <c r="M3213">
        <v>2</v>
      </c>
      <c r="N3213" t="s">
        <v>48</v>
      </c>
      <c r="O3213" t="s">
        <v>76</v>
      </c>
    </row>
    <row r="3214" spans="1:15" x14ac:dyDescent="0.3">
      <c r="A3214" s="7">
        <v>20501</v>
      </c>
      <c r="B3214" s="6" t="s">
        <v>6486</v>
      </c>
      <c r="C3214" t="s">
        <v>6487</v>
      </c>
      <c r="D3214" s="2" t="s">
        <v>52</v>
      </c>
      <c r="E3214" s="4" t="s">
        <v>46</v>
      </c>
      <c r="F3214" t="s">
        <v>67</v>
      </c>
      <c r="G3214">
        <v>1572</v>
      </c>
      <c r="H3214">
        <v>88446</v>
      </c>
      <c r="I3214">
        <v>12</v>
      </c>
      <c r="J3214">
        <v>5332</v>
      </c>
      <c r="K3214">
        <v>17064</v>
      </c>
      <c r="L3214">
        <v>45</v>
      </c>
      <c r="M3214">
        <v>1</v>
      </c>
      <c r="N3214" t="s">
        <v>48</v>
      </c>
      <c r="O3214" t="s">
        <v>49</v>
      </c>
    </row>
    <row r="3215" spans="1:15" x14ac:dyDescent="0.3">
      <c r="A3215" s="7">
        <v>20502</v>
      </c>
      <c r="B3215" s="6" t="s">
        <v>6488</v>
      </c>
      <c r="C3215" t="s">
        <v>6489</v>
      </c>
      <c r="D3215" s="2" t="s">
        <v>64</v>
      </c>
      <c r="E3215" s="4" t="s">
        <v>46</v>
      </c>
      <c r="F3215" t="s">
        <v>60</v>
      </c>
      <c r="G3215">
        <v>639</v>
      </c>
      <c r="H3215">
        <v>25081</v>
      </c>
      <c r="I3215">
        <v>18</v>
      </c>
      <c r="J3215">
        <v>1089</v>
      </c>
      <c r="K3215">
        <v>17538</v>
      </c>
      <c r="L3215">
        <v>92</v>
      </c>
      <c r="M3215">
        <v>1</v>
      </c>
      <c r="N3215" t="s">
        <v>61</v>
      </c>
      <c r="O3215" t="s">
        <v>60</v>
      </c>
    </row>
    <row r="3216" spans="1:15" x14ac:dyDescent="0.3">
      <c r="A3216" s="7">
        <v>20503</v>
      </c>
      <c r="B3216" s="6" t="s">
        <v>6490</v>
      </c>
      <c r="C3216" t="s">
        <v>6491</v>
      </c>
      <c r="D3216" s="2" t="s">
        <v>52</v>
      </c>
      <c r="E3216" s="4" t="s">
        <v>59</v>
      </c>
      <c r="F3216" t="s">
        <v>80</v>
      </c>
      <c r="G3216">
        <v>4899</v>
      </c>
      <c r="H3216">
        <v>13580</v>
      </c>
      <c r="I3216">
        <v>42</v>
      </c>
      <c r="J3216">
        <v>7298</v>
      </c>
      <c r="K3216">
        <v>1346</v>
      </c>
      <c r="L3216">
        <v>12</v>
      </c>
      <c r="M3216">
        <v>3</v>
      </c>
      <c r="N3216" t="s">
        <v>48</v>
      </c>
      <c r="O3216" t="s">
        <v>54</v>
      </c>
    </row>
    <row r="3217" spans="1:15" x14ac:dyDescent="0.3">
      <c r="A3217" s="7">
        <v>20504</v>
      </c>
      <c r="B3217" s="6" t="s">
        <v>6492</v>
      </c>
      <c r="C3217" t="s">
        <v>6493</v>
      </c>
      <c r="D3217" s="2" t="s">
        <v>52</v>
      </c>
      <c r="E3217" s="4" t="s">
        <v>46</v>
      </c>
      <c r="F3217" t="s">
        <v>67</v>
      </c>
      <c r="G3217">
        <v>1828</v>
      </c>
      <c r="H3217">
        <v>74313</v>
      </c>
      <c r="I3217">
        <v>12</v>
      </c>
      <c r="J3217">
        <v>2231</v>
      </c>
      <c r="K3217">
        <v>10832</v>
      </c>
      <c r="L3217">
        <v>60</v>
      </c>
      <c r="M3217">
        <v>1</v>
      </c>
      <c r="N3217" t="s">
        <v>48</v>
      </c>
      <c r="O3217" t="s">
        <v>73</v>
      </c>
    </row>
    <row r="3218" spans="1:15" x14ac:dyDescent="0.3">
      <c r="A3218" s="7">
        <v>20505</v>
      </c>
      <c r="B3218" s="6" t="s">
        <v>6494</v>
      </c>
      <c r="C3218" t="s">
        <v>6495</v>
      </c>
      <c r="D3218" s="2" t="s">
        <v>45</v>
      </c>
      <c r="E3218" s="4" t="s">
        <v>46</v>
      </c>
      <c r="F3218" t="s">
        <v>60</v>
      </c>
      <c r="G3218">
        <v>168</v>
      </c>
      <c r="H3218">
        <v>33714</v>
      </c>
      <c r="I3218">
        <v>3</v>
      </c>
      <c r="J3218">
        <v>1451</v>
      </c>
      <c r="K3218">
        <v>27361</v>
      </c>
      <c r="L3218">
        <v>75</v>
      </c>
      <c r="M3218">
        <v>1</v>
      </c>
      <c r="N3218" t="s">
        <v>32</v>
      </c>
      <c r="O3218" t="s">
        <v>60</v>
      </c>
    </row>
    <row r="3219" spans="1:15" x14ac:dyDescent="0.3">
      <c r="A3219" s="7">
        <v>20506</v>
      </c>
      <c r="B3219" s="6" t="s">
        <v>6496</v>
      </c>
      <c r="C3219" t="s">
        <v>6497</v>
      </c>
      <c r="D3219" s="2" t="s">
        <v>52</v>
      </c>
      <c r="E3219" s="4" t="s">
        <v>46</v>
      </c>
      <c r="F3219" t="s">
        <v>54</v>
      </c>
      <c r="G3219">
        <v>1780</v>
      </c>
      <c r="H3219">
        <v>67074</v>
      </c>
      <c r="I3219">
        <v>18</v>
      </c>
      <c r="J3219">
        <v>15886</v>
      </c>
      <c r="K3219">
        <v>2257</v>
      </c>
      <c r="L3219">
        <v>12</v>
      </c>
      <c r="M3219">
        <v>4</v>
      </c>
      <c r="N3219" t="s">
        <v>48</v>
      </c>
      <c r="O3219" t="s">
        <v>55</v>
      </c>
    </row>
    <row r="3220" spans="1:15" x14ac:dyDescent="0.3">
      <c r="A3220" s="7">
        <v>20507</v>
      </c>
      <c r="B3220" s="6" t="s">
        <v>6498</v>
      </c>
      <c r="C3220" t="s">
        <v>6499</v>
      </c>
      <c r="D3220" s="2" t="s">
        <v>58</v>
      </c>
      <c r="E3220" s="4" t="s">
        <v>46</v>
      </c>
      <c r="F3220" t="s">
        <v>60</v>
      </c>
      <c r="G3220">
        <v>114</v>
      </c>
      <c r="H3220">
        <v>74577</v>
      </c>
      <c r="I3220">
        <v>18</v>
      </c>
      <c r="J3220">
        <v>401</v>
      </c>
      <c r="K3220">
        <v>20615</v>
      </c>
      <c r="L3220">
        <v>92</v>
      </c>
      <c r="M3220">
        <v>1</v>
      </c>
      <c r="N3220" t="s">
        <v>32</v>
      </c>
      <c r="O3220" t="s">
        <v>60</v>
      </c>
    </row>
    <row r="3221" spans="1:15" x14ac:dyDescent="0.3">
      <c r="A3221" s="7">
        <v>20508</v>
      </c>
      <c r="B3221" s="6" t="s">
        <v>6500</v>
      </c>
      <c r="C3221" t="s">
        <v>6501</v>
      </c>
      <c r="D3221" s="2" t="s">
        <v>79</v>
      </c>
      <c r="E3221" s="4" t="s">
        <v>59</v>
      </c>
      <c r="F3221" t="s">
        <v>67</v>
      </c>
      <c r="G3221">
        <v>585</v>
      </c>
      <c r="H3221">
        <v>69342</v>
      </c>
      <c r="I3221">
        <v>14</v>
      </c>
      <c r="J3221">
        <v>2416</v>
      </c>
      <c r="K3221">
        <v>9197</v>
      </c>
      <c r="L3221">
        <v>45</v>
      </c>
      <c r="M3221">
        <v>1</v>
      </c>
      <c r="N3221" t="s">
        <v>32</v>
      </c>
      <c r="O3221" t="s">
        <v>76</v>
      </c>
    </row>
    <row r="3222" spans="1:15" x14ac:dyDescent="0.3">
      <c r="A3222" s="7">
        <v>20509</v>
      </c>
      <c r="B3222" s="6" t="s">
        <v>6502</v>
      </c>
      <c r="C3222" t="s">
        <v>6503</v>
      </c>
      <c r="D3222" s="2" t="s">
        <v>52</v>
      </c>
      <c r="E3222" s="4" t="s">
        <v>59</v>
      </c>
      <c r="F3222" t="s">
        <v>80</v>
      </c>
      <c r="G3222">
        <v>1700</v>
      </c>
      <c r="H3222">
        <v>39333</v>
      </c>
      <c r="I3222">
        <v>58</v>
      </c>
      <c r="J3222">
        <v>4766</v>
      </c>
      <c r="K3222">
        <v>3712</v>
      </c>
      <c r="L3222">
        <v>21</v>
      </c>
      <c r="M3222">
        <v>4</v>
      </c>
      <c r="N3222" t="s">
        <v>48</v>
      </c>
      <c r="O3222" t="s">
        <v>47</v>
      </c>
    </row>
    <row r="3223" spans="1:15" x14ac:dyDescent="0.3">
      <c r="A3223" s="7">
        <v>20510</v>
      </c>
      <c r="B3223" s="6" t="s">
        <v>6504</v>
      </c>
      <c r="C3223" t="s">
        <v>6505</v>
      </c>
      <c r="D3223" s="2" t="s">
        <v>45</v>
      </c>
      <c r="E3223" s="4" t="s">
        <v>59</v>
      </c>
      <c r="F3223" t="s">
        <v>67</v>
      </c>
      <c r="G3223">
        <v>394</v>
      </c>
      <c r="H3223">
        <v>18169</v>
      </c>
      <c r="I3223">
        <v>13</v>
      </c>
      <c r="J3223">
        <v>3181</v>
      </c>
      <c r="K3223">
        <v>17512</v>
      </c>
      <c r="L3223">
        <v>56</v>
      </c>
      <c r="M3223">
        <v>1</v>
      </c>
      <c r="N3223" t="s">
        <v>48</v>
      </c>
      <c r="O3223" t="s">
        <v>76</v>
      </c>
    </row>
    <row r="3224" spans="1:15" x14ac:dyDescent="0.3">
      <c r="A3224" s="7">
        <v>20511</v>
      </c>
      <c r="B3224" s="6" t="s">
        <v>6506</v>
      </c>
      <c r="C3224" t="s">
        <v>6507</v>
      </c>
      <c r="D3224" s="2" t="s">
        <v>70</v>
      </c>
      <c r="E3224" s="4" t="s">
        <v>46</v>
      </c>
      <c r="F3224" t="s">
        <v>67</v>
      </c>
      <c r="G3224">
        <v>271</v>
      </c>
      <c r="H3224">
        <v>89267</v>
      </c>
      <c r="I3224">
        <v>3</v>
      </c>
      <c r="J3224">
        <v>2533</v>
      </c>
      <c r="K3224">
        <v>19322</v>
      </c>
      <c r="L3224">
        <v>57</v>
      </c>
      <c r="M3224">
        <v>2</v>
      </c>
      <c r="N3224" t="s">
        <v>37</v>
      </c>
      <c r="O3224" t="s">
        <v>47</v>
      </c>
    </row>
    <row r="3225" spans="1:15" x14ac:dyDescent="0.3">
      <c r="A3225" s="7">
        <v>20512</v>
      </c>
      <c r="B3225" s="6" t="s">
        <v>6508</v>
      </c>
      <c r="C3225" t="s">
        <v>6509</v>
      </c>
      <c r="D3225" s="2" t="s">
        <v>64</v>
      </c>
      <c r="E3225" s="4" t="s">
        <v>46</v>
      </c>
      <c r="F3225" t="s">
        <v>76</v>
      </c>
      <c r="G3225">
        <v>977</v>
      </c>
      <c r="H3225">
        <v>10766</v>
      </c>
      <c r="I3225">
        <v>13</v>
      </c>
      <c r="J3225">
        <v>1182</v>
      </c>
      <c r="K3225">
        <v>17173</v>
      </c>
      <c r="L3225">
        <v>66</v>
      </c>
      <c r="M3225">
        <v>1</v>
      </c>
      <c r="N3225" t="s">
        <v>61</v>
      </c>
      <c r="O3225" t="s">
        <v>76</v>
      </c>
    </row>
    <row r="3226" spans="1:15" x14ac:dyDescent="0.3">
      <c r="A3226" s="7">
        <v>20513</v>
      </c>
      <c r="B3226" s="6" t="s">
        <v>6510</v>
      </c>
      <c r="C3226" t="s">
        <v>6511</v>
      </c>
      <c r="D3226" s="2" t="s">
        <v>45</v>
      </c>
      <c r="E3226" s="4" t="s">
        <v>46</v>
      </c>
      <c r="F3226" t="s">
        <v>47</v>
      </c>
      <c r="G3226">
        <v>287</v>
      </c>
      <c r="H3226">
        <v>28529</v>
      </c>
      <c r="I3226">
        <v>17</v>
      </c>
      <c r="J3226">
        <v>5227</v>
      </c>
      <c r="K3226">
        <v>10619</v>
      </c>
      <c r="L3226">
        <v>57</v>
      </c>
      <c r="M3226">
        <v>1</v>
      </c>
      <c r="N3226" t="s">
        <v>37</v>
      </c>
      <c r="O3226" t="s">
        <v>73</v>
      </c>
    </row>
    <row r="3227" spans="1:15" x14ac:dyDescent="0.3">
      <c r="A3227" s="7">
        <v>20514</v>
      </c>
      <c r="B3227" s="6" t="s">
        <v>6512</v>
      </c>
      <c r="C3227" t="s">
        <v>6513</v>
      </c>
      <c r="D3227" s="2" t="s">
        <v>64</v>
      </c>
      <c r="E3227" s="4" t="s">
        <v>59</v>
      </c>
      <c r="F3227" t="s">
        <v>60</v>
      </c>
      <c r="G3227">
        <v>501</v>
      </c>
      <c r="H3227">
        <v>34572</v>
      </c>
      <c r="I3227">
        <v>5</v>
      </c>
      <c r="J3227">
        <v>647</v>
      </c>
      <c r="K3227">
        <v>12382</v>
      </c>
      <c r="L3227">
        <v>94</v>
      </c>
      <c r="M3227">
        <v>1</v>
      </c>
      <c r="N3227" t="s">
        <v>48</v>
      </c>
      <c r="O3227" t="s">
        <v>60</v>
      </c>
    </row>
    <row r="3228" spans="1:15" x14ac:dyDescent="0.3">
      <c r="A3228" s="7">
        <v>20515</v>
      </c>
      <c r="B3228" s="6" t="s">
        <v>6514</v>
      </c>
      <c r="C3228" t="s">
        <v>6515</v>
      </c>
      <c r="D3228" s="2" t="s">
        <v>52</v>
      </c>
      <c r="E3228" s="4" t="s">
        <v>59</v>
      </c>
      <c r="F3228" t="s">
        <v>54</v>
      </c>
      <c r="G3228">
        <v>2032</v>
      </c>
      <c r="H3228">
        <v>11766</v>
      </c>
      <c r="I3228">
        <v>28</v>
      </c>
      <c r="J3228">
        <v>19804</v>
      </c>
      <c r="K3228">
        <v>2341</v>
      </c>
      <c r="L3228">
        <v>11</v>
      </c>
      <c r="M3228">
        <v>4</v>
      </c>
      <c r="N3228" t="s">
        <v>37</v>
      </c>
      <c r="O3228" t="s">
        <v>55</v>
      </c>
    </row>
    <row r="3229" spans="1:15" x14ac:dyDescent="0.3">
      <c r="A3229" s="7">
        <v>20516</v>
      </c>
      <c r="B3229" s="6" t="s">
        <v>6516</v>
      </c>
      <c r="C3229" t="s">
        <v>6517</v>
      </c>
      <c r="D3229" s="2" t="s">
        <v>70</v>
      </c>
      <c r="E3229" s="4" t="s">
        <v>59</v>
      </c>
      <c r="F3229" t="s">
        <v>60</v>
      </c>
      <c r="G3229">
        <v>198</v>
      </c>
      <c r="H3229">
        <v>52302</v>
      </c>
      <c r="I3229">
        <v>11</v>
      </c>
      <c r="J3229">
        <v>1649</v>
      </c>
      <c r="K3229">
        <v>19699</v>
      </c>
      <c r="L3229">
        <v>91</v>
      </c>
      <c r="M3229">
        <v>1</v>
      </c>
      <c r="N3229" t="s">
        <v>61</v>
      </c>
      <c r="O3229" t="s">
        <v>60</v>
      </c>
    </row>
    <row r="3230" spans="1:15" x14ac:dyDescent="0.3">
      <c r="A3230" s="7">
        <v>20517</v>
      </c>
      <c r="B3230" s="6" t="s">
        <v>6518</v>
      </c>
      <c r="C3230" t="s">
        <v>6519</v>
      </c>
      <c r="D3230" s="2" t="s">
        <v>58</v>
      </c>
      <c r="E3230" s="4" t="s">
        <v>46</v>
      </c>
      <c r="F3230" t="s">
        <v>67</v>
      </c>
      <c r="G3230">
        <v>223</v>
      </c>
      <c r="H3230">
        <v>14246</v>
      </c>
      <c r="I3230">
        <v>10</v>
      </c>
      <c r="J3230">
        <v>1898</v>
      </c>
      <c r="K3230">
        <v>14497</v>
      </c>
      <c r="L3230">
        <v>48</v>
      </c>
      <c r="M3230">
        <v>3</v>
      </c>
      <c r="N3230" t="s">
        <v>61</v>
      </c>
      <c r="O3230" t="s">
        <v>49</v>
      </c>
    </row>
    <row r="3231" spans="1:15" x14ac:dyDescent="0.3">
      <c r="A3231" s="7">
        <v>20518</v>
      </c>
      <c r="B3231" s="6" t="s">
        <v>6520</v>
      </c>
      <c r="C3231" t="s">
        <v>6521</v>
      </c>
      <c r="D3231" s="2" t="s">
        <v>58</v>
      </c>
      <c r="E3231" s="4" t="s">
        <v>59</v>
      </c>
      <c r="F3231" t="s">
        <v>60</v>
      </c>
      <c r="G3231">
        <v>163</v>
      </c>
      <c r="H3231">
        <v>19519</v>
      </c>
      <c r="I3231">
        <v>4</v>
      </c>
      <c r="J3231">
        <v>691</v>
      </c>
      <c r="K3231">
        <v>21546</v>
      </c>
      <c r="L3231">
        <v>85</v>
      </c>
      <c r="M3231">
        <v>1</v>
      </c>
      <c r="N3231" t="s">
        <v>61</v>
      </c>
      <c r="O3231" t="s">
        <v>60</v>
      </c>
    </row>
    <row r="3232" spans="1:15" x14ac:dyDescent="0.3">
      <c r="A3232" s="7">
        <v>20519</v>
      </c>
      <c r="B3232" s="6" t="s">
        <v>6522</v>
      </c>
      <c r="C3232" t="s">
        <v>6523</v>
      </c>
      <c r="D3232" s="2" t="s">
        <v>64</v>
      </c>
      <c r="E3232" s="4" t="s">
        <v>46</v>
      </c>
      <c r="F3232" t="s">
        <v>60</v>
      </c>
      <c r="G3232">
        <v>450</v>
      </c>
      <c r="H3232">
        <v>19466</v>
      </c>
      <c r="I3232">
        <v>12</v>
      </c>
      <c r="J3232">
        <v>1654</v>
      </c>
      <c r="K3232">
        <v>21603</v>
      </c>
      <c r="L3232">
        <v>90</v>
      </c>
      <c r="M3232">
        <v>1</v>
      </c>
      <c r="N3232" t="s">
        <v>32</v>
      </c>
      <c r="O3232" t="s">
        <v>60</v>
      </c>
    </row>
    <row r="3233" spans="1:15" x14ac:dyDescent="0.3">
      <c r="A3233" s="7">
        <v>20520</v>
      </c>
      <c r="B3233" s="6" t="s">
        <v>6524</v>
      </c>
      <c r="C3233" t="s">
        <v>6525</v>
      </c>
      <c r="D3233" s="2" t="s">
        <v>64</v>
      </c>
      <c r="E3233" s="4" t="s">
        <v>53</v>
      </c>
      <c r="F3233" t="s">
        <v>54</v>
      </c>
      <c r="G3233">
        <v>1082</v>
      </c>
      <c r="H3233">
        <v>41189</v>
      </c>
      <c r="I3233">
        <v>37</v>
      </c>
      <c r="J3233">
        <v>15578</v>
      </c>
      <c r="K3233">
        <v>2529</v>
      </c>
      <c r="L3233">
        <v>13</v>
      </c>
      <c r="M3233">
        <v>4</v>
      </c>
      <c r="N3233" t="s">
        <v>48</v>
      </c>
      <c r="O3233" t="s">
        <v>49</v>
      </c>
    </row>
    <row r="3234" spans="1:15" x14ac:dyDescent="0.3">
      <c r="A3234" s="7">
        <v>20521</v>
      </c>
      <c r="B3234" s="6" t="s">
        <v>6526</v>
      </c>
      <c r="C3234" t="s">
        <v>6527</v>
      </c>
      <c r="D3234" s="2" t="s">
        <v>45</v>
      </c>
      <c r="E3234" s="4" t="s">
        <v>46</v>
      </c>
      <c r="F3234" t="s">
        <v>67</v>
      </c>
      <c r="G3234">
        <v>638</v>
      </c>
      <c r="H3234">
        <v>61639</v>
      </c>
      <c r="I3234">
        <v>3</v>
      </c>
      <c r="J3234">
        <v>3382</v>
      </c>
      <c r="K3234">
        <v>15515</v>
      </c>
      <c r="L3234">
        <v>40</v>
      </c>
      <c r="M3234">
        <v>1</v>
      </c>
      <c r="N3234" t="s">
        <v>37</v>
      </c>
      <c r="O3234" t="s">
        <v>47</v>
      </c>
    </row>
    <row r="3235" spans="1:15" x14ac:dyDescent="0.3">
      <c r="A3235" s="7">
        <v>20522</v>
      </c>
      <c r="B3235" s="6" t="s">
        <v>6528</v>
      </c>
      <c r="C3235" t="s">
        <v>6529</v>
      </c>
      <c r="D3235" s="2" t="s">
        <v>58</v>
      </c>
      <c r="E3235" s="4" t="s">
        <v>59</v>
      </c>
      <c r="F3235" t="s">
        <v>67</v>
      </c>
      <c r="G3235">
        <v>221</v>
      </c>
      <c r="H3235">
        <v>16415</v>
      </c>
      <c r="I3235">
        <v>9</v>
      </c>
      <c r="J3235">
        <v>4702</v>
      </c>
      <c r="K3235">
        <v>8811</v>
      </c>
      <c r="L3235">
        <v>58</v>
      </c>
      <c r="M3235">
        <v>3</v>
      </c>
      <c r="N3235" t="s">
        <v>37</v>
      </c>
      <c r="O3235" t="s">
        <v>73</v>
      </c>
    </row>
    <row r="3236" spans="1:15" x14ac:dyDescent="0.3">
      <c r="A3236" s="7">
        <v>20523</v>
      </c>
      <c r="B3236" s="6" t="s">
        <v>6530</v>
      </c>
      <c r="C3236" t="s">
        <v>6531</v>
      </c>
      <c r="D3236" s="2" t="s">
        <v>79</v>
      </c>
      <c r="E3236" s="4" t="s">
        <v>59</v>
      </c>
      <c r="F3236" t="s">
        <v>80</v>
      </c>
      <c r="G3236">
        <v>4720</v>
      </c>
      <c r="H3236">
        <v>29765</v>
      </c>
      <c r="I3236">
        <v>59</v>
      </c>
      <c r="J3236">
        <v>16437</v>
      </c>
      <c r="K3236">
        <v>3194</v>
      </c>
      <c r="L3236">
        <v>11</v>
      </c>
      <c r="M3236">
        <v>5</v>
      </c>
      <c r="N3236" t="s">
        <v>48</v>
      </c>
      <c r="O3236" t="s">
        <v>80</v>
      </c>
    </row>
    <row r="3237" spans="1:15" x14ac:dyDescent="0.3">
      <c r="A3237" s="7">
        <v>20524</v>
      </c>
      <c r="B3237" s="6" t="s">
        <v>6532</v>
      </c>
      <c r="C3237" t="s">
        <v>6533</v>
      </c>
      <c r="D3237" s="2" t="s">
        <v>52</v>
      </c>
      <c r="E3237" s="4" t="s">
        <v>46</v>
      </c>
      <c r="F3237" t="s">
        <v>80</v>
      </c>
      <c r="G3237">
        <v>3096</v>
      </c>
      <c r="H3237">
        <v>60590</v>
      </c>
      <c r="I3237">
        <v>44</v>
      </c>
      <c r="J3237">
        <v>15269</v>
      </c>
      <c r="K3237">
        <v>2634</v>
      </c>
      <c r="L3237">
        <v>16</v>
      </c>
      <c r="M3237">
        <v>4</v>
      </c>
      <c r="N3237" t="s">
        <v>37</v>
      </c>
      <c r="O3237" t="s">
        <v>54</v>
      </c>
    </row>
    <row r="3238" spans="1:15" x14ac:dyDescent="0.3">
      <c r="A3238" s="7">
        <v>20525</v>
      </c>
      <c r="B3238" s="6" t="s">
        <v>6534</v>
      </c>
      <c r="C3238" t="s">
        <v>6535</v>
      </c>
      <c r="D3238" s="2" t="s">
        <v>58</v>
      </c>
      <c r="E3238" s="4" t="s">
        <v>59</v>
      </c>
      <c r="F3238" t="s">
        <v>60</v>
      </c>
      <c r="G3238">
        <v>113</v>
      </c>
      <c r="H3238">
        <v>81022</v>
      </c>
      <c r="I3238">
        <v>6</v>
      </c>
      <c r="J3238">
        <v>1041</v>
      </c>
      <c r="K3238">
        <v>27525</v>
      </c>
      <c r="L3238">
        <v>76</v>
      </c>
      <c r="M3238">
        <v>1</v>
      </c>
      <c r="N3238" t="s">
        <v>32</v>
      </c>
      <c r="O3238" t="s">
        <v>76</v>
      </c>
    </row>
    <row r="3239" spans="1:15" x14ac:dyDescent="0.3">
      <c r="A3239" s="7">
        <v>20526</v>
      </c>
      <c r="B3239" s="6" t="s">
        <v>6536</v>
      </c>
      <c r="C3239" t="s">
        <v>6537</v>
      </c>
      <c r="D3239" s="2" t="s">
        <v>52</v>
      </c>
      <c r="E3239" s="4" t="s">
        <v>46</v>
      </c>
      <c r="F3239" t="s">
        <v>80</v>
      </c>
      <c r="G3239">
        <v>4677</v>
      </c>
      <c r="H3239">
        <v>67074</v>
      </c>
      <c r="I3239">
        <v>59</v>
      </c>
      <c r="J3239">
        <v>30481</v>
      </c>
      <c r="K3239">
        <v>2190</v>
      </c>
      <c r="L3239">
        <v>11</v>
      </c>
      <c r="M3239">
        <v>5</v>
      </c>
      <c r="N3239" t="s">
        <v>48</v>
      </c>
      <c r="O3239" t="s">
        <v>47</v>
      </c>
    </row>
    <row r="3240" spans="1:15" x14ac:dyDescent="0.3">
      <c r="A3240" s="7">
        <v>20527</v>
      </c>
      <c r="B3240" s="6" t="s">
        <v>6538</v>
      </c>
      <c r="C3240" t="s">
        <v>6539</v>
      </c>
      <c r="D3240" s="2" t="s">
        <v>64</v>
      </c>
      <c r="E3240" s="4" t="s">
        <v>59</v>
      </c>
      <c r="F3240" t="s">
        <v>60</v>
      </c>
      <c r="G3240">
        <v>91</v>
      </c>
      <c r="H3240">
        <v>17443</v>
      </c>
      <c r="I3240">
        <v>6</v>
      </c>
      <c r="J3240">
        <v>1545</v>
      </c>
      <c r="K3240">
        <v>28653</v>
      </c>
      <c r="L3240">
        <v>85</v>
      </c>
      <c r="M3240">
        <v>1</v>
      </c>
      <c r="N3240" t="s">
        <v>48</v>
      </c>
      <c r="O3240" t="s">
        <v>60</v>
      </c>
    </row>
    <row r="3241" spans="1:15" x14ac:dyDescent="0.3">
      <c r="A3241" s="7">
        <v>20528</v>
      </c>
      <c r="B3241" s="6" t="s">
        <v>6540</v>
      </c>
      <c r="C3241" t="s">
        <v>6541</v>
      </c>
      <c r="D3241" s="2" t="s">
        <v>52</v>
      </c>
      <c r="E3241" s="4" t="s">
        <v>46</v>
      </c>
      <c r="F3241" t="s">
        <v>80</v>
      </c>
      <c r="G3241">
        <v>3673</v>
      </c>
      <c r="H3241">
        <v>63084</v>
      </c>
      <c r="I3241">
        <v>60</v>
      </c>
      <c r="J3241">
        <v>24510</v>
      </c>
      <c r="K3241">
        <v>1339</v>
      </c>
      <c r="L3241">
        <v>20</v>
      </c>
      <c r="M3241">
        <v>4</v>
      </c>
      <c r="N3241" t="s">
        <v>37</v>
      </c>
      <c r="O3241" t="s">
        <v>54</v>
      </c>
    </row>
    <row r="3242" spans="1:15" x14ac:dyDescent="0.3">
      <c r="A3242" s="7">
        <v>20529</v>
      </c>
      <c r="B3242" s="6" t="s">
        <v>6542</v>
      </c>
      <c r="C3242" t="s">
        <v>6543</v>
      </c>
      <c r="D3242" s="2" t="s">
        <v>70</v>
      </c>
      <c r="E3242" s="4" t="s">
        <v>59</v>
      </c>
      <c r="F3242" t="s">
        <v>60</v>
      </c>
      <c r="G3242">
        <v>168</v>
      </c>
      <c r="H3242">
        <v>65324</v>
      </c>
      <c r="I3242">
        <v>13</v>
      </c>
      <c r="J3242">
        <v>1570</v>
      </c>
      <c r="K3242">
        <v>13272</v>
      </c>
      <c r="L3242">
        <v>91</v>
      </c>
      <c r="M3242">
        <v>2</v>
      </c>
      <c r="N3242" t="s">
        <v>61</v>
      </c>
      <c r="O3242" t="s">
        <v>76</v>
      </c>
    </row>
    <row r="3243" spans="1:15" x14ac:dyDescent="0.3">
      <c r="A3243" s="7">
        <v>20530</v>
      </c>
      <c r="B3243" s="6" t="s">
        <v>6544</v>
      </c>
      <c r="C3243" t="s">
        <v>6545</v>
      </c>
      <c r="D3243" s="2" t="s">
        <v>45</v>
      </c>
      <c r="E3243" s="4" t="s">
        <v>46</v>
      </c>
      <c r="F3243" t="s">
        <v>47</v>
      </c>
      <c r="G3243">
        <v>915</v>
      </c>
      <c r="H3243">
        <v>17679</v>
      </c>
      <c r="I3243">
        <v>17</v>
      </c>
      <c r="J3243">
        <v>1366</v>
      </c>
      <c r="K3243">
        <v>10545</v>
      </c>
      <c r="L3243">
        <v>62</v>
      </c>
      <c r="M3243">
        <v>1</v>
      </c>
      <c r="N3243" t="s">
        <v>61</v>
      </c>
      <c r="O3243" t="s">
        <v>76</v>
      </c>
    </row>
    <row r="3244" spans="1:15" x14ac:dyDescent="0.3">
      <c r="A3244" s="7">
        <v>20531</v>
      </c>
      <c r="B3244" s="6" t="s">
        <v>6546</v>
      </c>
      <c r="C3244" t="s">
        <v>6547</v>
      </c>
      <c r="D3244" s="2" t="s">
        <v>70</v>
      </c>
      <c r="E3244" s="4" t="s">
        <v>46</v>
      </c>
      <c r="F3244" t="s">
        <v>60</v>
      </c>
      <c r="G3244">
        <v>83</v>
      </c>
      <c r="H3244">
        <v>56999</v>
      </c>
      <c r="I3244">
        <v>14</v>
      </c>
      <c r="J3244">
        <v>1301</v>
      </c>
      <c r="K3244">
        <v>27887</v>
      </c>
      <c r="L3244">
        <v>90</v>
      </c>
      <c r="M3244">
        <v>2</v>
      </c>
      <c r="N3244" t="s">
        <v>32</v>
      </c>
      <c r="O3244" t="s">
        <v>60</v>
      </c>
    </row>
    <row r="3245" spans="1:15" x14ac:dyDescent="0.3">
      <c r="A3245" s="7">
        <v>20532</v>
      </c>
      <c r="B3245" s="6" t="s">
        <v>6548</v>
      </c>
      <c r="C3245" t="s">
        <v>6549</v>
      </c>
      <c r="D3245" s="2" t="s">
        <v>45</v>
      </c>
      <c r="E3245" s="4" t="s">
        <v>46</v>
      </c>
      <c r="F3245" t="s">
        <v>47</v>
      </c>
      <c r="G3245">
        <v>514</v>
      </c>
      <c r="H3245">
        <v>68546</v>
      </c>
      <c r="I3245">
        <v>14</v>
      </c>
      <c r="J3245">
        <v>7675</v>
      </c>
      <c r="K3245">
        <v>11486</v>
      </c>
      <c r="L3245">
        <v>52</v>
      </c>
      <c r="M3245">
        <v>0</v>
      </c>
      <c r="N3245" t="s">
        <v>48</v>
      </c>
      <c r="O3245" t="s">
        <v>49</v>
      </c>
    </row>
    <row r="3246" spans="1:15" x14ac:dyDescent="0.3">
      <c r="A3246" s="7">
        <v>20533</v>
      </c>
      <c r="B3246" s="6" t="s">
        <v>6550</v>
      </c>
      <c r="C3246" t="s">
        <v>6551</v>
      </c>
      <c r="D3246" s="2" t="s">
        <v>45</v>
      </c>
      <c r="E3246" s="4" t="s">
        <v>59</v>
      </c>
      <c r="F3246" t="s">
        <v>60</v>
      </c>
      <c r="G3246">
        <v>206</v>
      </c>
      <c r="H3246">
        <v>79644</v>
      </c>
      <c r="I3246">
        <v>18</v>
      </c>
      <c r="J3246">
        <v>532</v>
      </c>
      <c r="K3246">
        <v>14372</v>
      </c>
      <c r="L3246">
        <v>79</v>
      </c>
      <c r="M3246">
        <v>2</v>
      </c>
      <c r="N3246" t="s">
        <v>32</v>
      </c>
      <c r="O3246" t="s">
        <v>60</v>
      </c>
    </row>
    <row r="3247" spans="1:15" x14ac:dyDescent="0.3">
      <c r="A3247" s="7">
        <v>20534</v>
      </c>
      <c r="B3247" s="6" t="s">
        <v>6552</v>
      </c>
      <c r="C3247" t="s">
        <v>6553</v>
      </c>
      <c r="D3247" s="2" t="s">
        <v>45</v>
      </c>
      <c r="E3247" s="4" t="s">
        <v>46</v>
      </c>
      <c r="F3247" t="s">
        <v>60</v>
      </c>
      <c r="G3247">
        <v>341</v>
      </c>
      <c r="H3247">
        <v>30776</v>
      </c>
      <c r="I3247">
        <v>20</v>
      </c>
      <c r="J3247">
        <v>735</v>
      </c>
      <c r="K3247">
        <v>18086</v>
      </c>
      <c r="L3247">
        <v>89</v>
      </c>
      <c r="M3247">
        <v>1</v>
      </c>
      <c r="N3247" t="s">
        <v>61</v>
      </c>
      <c r="O3247" t="s">
        <v>60</v>
      </c>
    </row>
    <row r="3248" spans="1:15" x14ac:dyDescent="0.3">
      <c r="A3248" s="7">
        <v>20535</v>
      </c>
      <c r="B3248" s="6" t="s">
        <v>6554</v>
      </c>
      <c r="C3248" t="s">
        <v>6555</v>
      </c>
      <c r="D3248" s="2" t="s">
        <v>70</v>
      </c>
      <c r="E3248" s="4" t="s">
        <v>59</v>
      </c>
      <c r="F3248" t="s">
        <v>60</v>
      </c>
      <c r="G3248">
        <v>137</v>
      </c>
      <c r="H3248">
        <v>12379</v>
      </c>
      <c r="I3248">
        <v>16</v>
      </c>
      <c r="J3248">
        <v>1200</v>
      </c>
      <c r="K3248">
        <v>25569</v>
      </c>
      <c r="L3248">
        <v>88</v>
      </c>
      <c r="M3248">
        <v>2</v>
      </c>
      <c r="N3248" t="s">
        <v>48</v>
      </c>
      <c r="O3248" t="s">
        <v>60</v>
      </c>
    </row>
    <row r="3249" spans="1:15" x14ac:dyDescent="0.3">
      <c r="A3249" s="7">
        <v>20536</v>
      </c>
      <c r="B3249" s="6" t="s">
        <v>6556</v>
      </c>
      <c r="C3249" t="s">
        <v>6557</v>
      </c>
      <c r="D3249" s="2" t="s">
        <v>52</v>
      </c>
      <c r="E3249" s="4" t="s">
        <v>46</v>
      </c>
      <c r="F3249" t="s">
        <v>80</v>
      </c>
      <c r="G3249">
        <v>4510</v>
      </c>
      <c r="H3249">
        <v>17679</v>
      </c>
      <c r="I3249">
        <v>48</v>
      </c>
      <c r="J3249">
        <v>39146</v>
      </c>
      <c r="K3249">
        <v>4061</v>
      </c>
      <c r="L3249">
        <v>16</v>
      </c>
      <c r="M3249">
        <v>3</v>
      </c>
      <c r="N3249" t="s">
        <v>37</v>
      </c>
      <c r="O3249" t="s">
        <v>80</v>
      </c>
    </row>
    <row r="3250" spans="1:15" x14ac:dyDescent="0.3">
      <c r="A3250" s="7">
        <v>20537</v>
      </c>
      <c r="B3250" s="6" t="s">
        <v>6558</v>
      </c>
      <c r="C3250" t="s">
        <v>6559</v>
      </c>
      <c r="D3250" s="2" t="s">
        <v>70</v>
      </c>
      <c r="E3250" s="4" t="s">
        <v>46</v>
      </c>
      <c r="F3250" t="s">
        <v>67</v>
      </c>
      <c r="G3250">
        <v>371</v>
      </c>
      <c r="H3250">
        <v>52590</v>
      </c>
      <c r="I3250">
        <v>13</v>
      </c>
      <c r="J3250">
        <v>3691</v>
      </c>
      <c r="K3250">
        <v>15869</v>
      </c>
      <c r="L3250">
        <v>41</v>
      </c>
      <c r="M3250">
        <v>1</v>
      </c>
      <c r="N3250" t="s">
        <v>32</v>
      </c>
      <c r="O3250" t="s">
        <v>47</v>
      </c>
    </row>
    <row r="3251" spans="1:15" x14ac:dyDescent="0.3">
      <c r="A3251" s="7">
        <v>20538</v>
      </c>
      <c r="B3251" s="6" t="s">
        <v>6560</v>
      </c>
      <c r="C3251" t="s">
        <v>6561</v>
      </c>
      <c r="D3251" s="2" t="s">
        <v>79</v>
      </c>
      <c r="E3251" s="4" t="s">
        <v>59</v>
      </c>
      <c r="F3251" t="s">
        <v>80</v>
      </c>
      <c r="G3251">
        <v>4846</v>
      </c>
      <c r="H3251">
        <v>72131</v>
      </c>
      <c r="I3251">
        <v>32</v>
      </c>
      <c r="J3251">
        <v>34136</v>
      </c>
      <c r="K3251">
        <v>3027</v>
      </c>
      <c r="L3251">
        <v>13</v>
      </c>
      <c r="M3251">
        <v>3</v>
      </c>
      <c r="N3251" t="s">
        <v>37</v>
      </c>
      <c r="O3251" t="s">
        <v>80</v>
      </c>
    </row>
    <row r="3252" spans="1:15" x14ac:dyDescent="0.3">
      <c r="A3252" s="7">
        <v>20539</v>
      </c>
      <c r="B3252" s="6" t="s">
        <v>6562</v>
      </c>
      <c r="C3252" t="s">
        <v>6563</v>
      </c>
      <c r="D3252" s="2" t="s">
        <v>52</v>
      </c>
      <c r="E3252" s="4" t="s">
        <v>46</v>
      </c>
      <c r="F3252" t="s">
        <v>80</v>
      </c>
      <c r="G3252">
        <v>2853</v>
      </c>
      <c r="H3252">
        <v>80282</v>
      </c>
      <c r="I3252">
        <v>45</v>
      </c>
      <c r="J3252">
        <v>23322</v>
      </c>
      <c r="K3252">
        <v>2554</v>
      </c>
      <c r="L3252">
        <v>12</v>
      </c>
      <c r="M3252">
        <v>5</v>
      </c>
      <c r="N3252" t="s">
        <v>48</v>
      </c>
      <c r="O3252" t="s">
        <v>54</v>
      </c>
    </row>
    <row r="3253" spans="1:15" x14ac:dyDescent="0.3">
      <c r="A3253" s="7">
        <v>20540</v>
      </c>
      <c r="B3253" s="6" t="s">
        <v>6564</v>
      </c>
      <c r="C3253" t="s">
        <v>6565</v>
      </c>
      <c r="D3253" s="2" t="s">
        <v>58</v>
      </c>
      <c r="E3253" s="4" t="s">
        <v>46</v>
      </c>
      <c r="F3253" t="s">
        <v>60</v>
      </c>
      <c r="G3253">
        <v>231</v>
      </c>
      <c r="H3253">
        <v>73921</v>
      </c>
      <c r="I3253">
        <v>5</v>
      </c>
      <c r="J3253">
        <v>1455</v>
      </c>
      <c r="K3253">
        <v>26543</v>
      </c>
      <c r="L3253">
        <v>85</v>
      </c>
      <c r="M3253">
        <v>1</v>
      </c>
      <c r="N3253" t="s">
        <v>32</v>
      </c>
      <c r="O3253" t="s">
        <v>60</v>
      </c>
    </row>
    <row r="3254" spans="1:15" x14ac:dyDescent="0.3">
      <c r="A3254" s="7">
        <v>20541</v>
      </c>
      <c r="B3254" s="6" t="s">
        <v>6566</v>
      </c>
      <c r="C3254" t="s">
        <v>6567</v>
      </c>
      <c r="D3254" s="2" t="s">
        <v>52</v>
      </c>
      <c r="E3254" s="4" t="s">
        <v>46</v>
      </c>
      <c r="F3254" t="s">
        <v>80</v>
      </c>
      <c r="G3254">
        <v>2711</v>
      </c>
      <c r="H3254">
        <v>25027</v>
      </c>
      <c r="I3254">
        <v>45</v>
      </c>
      <c r="J3254">
        <v>41571</v>
      </c>
      <c r="K3254">
        <v>3696</v>
      </c>
      <c r="L3254">
        <v>17</v>
      </c>
      <c r="M3254">
        <v>6</v>
      </c>
      <c r="N3254" t="s">
        <v>48</v>
      </c>
      <c r="O3254" t="s">
        <v>80</v>
      </c>
    </row>
    <row r="3255" spans="1:15" x14ac:dyDescent="0.3">
      <c r="A3255" s="7">
        <v>20542</v>
      </c>
      <c r="B3255" s="6" t="s">
        <v>6568</v>
      </c>
      <c r="C3255" t="s">
        <v>6569</v>
      </c>
      <c r="D3255" s="2" t="s">
        <v>70</v>
      </c>
      <c r="E3255" s="4" t="s">
        <v>59</v>
      </c>
      <c r="F3255" t="s">
        <v>60</v>
      </c>
      <c r="G3255">
        <v>244</v>
      </c>
      <c r="H3255">
        <v>35255</v>
      </c>
      <c r="I3255">
        <v>10</v>
      </c>
      <c r="J3255">
        <v>1779</v>
      </c>
      <c r="K3255">
        <v>16141</v>
      </c>
      <c r="L3255">
        <v>91</v>
      </c>
      <c r="M3255">
        <v>2</v>
      </c>
      <c r="N3255" t="s">
        <v>61</v>
      </c>
      <c r="O3255" t="s">
        <v>60</v>
      </c>
    </row>
    <row r="3256" spans="1:15" x14ac:dyDescent="0.3">
      <c r="A3256" s="7">
        <v>20543</v>
      </c>
      <c r="B3256" s="6" t="s">
        <v>6570</v>
      </c>
      <c r="C3256" t="s">
        <v>6571</v>
      </c>
      <c r="D3256" s="2" t="s">
        <v>52</v>
      </c>
      <c r="E3256" s="4" t="s">
        <v>46</v>
      </c>
      <c r="F3256" t="s">
        <v>76</v>
      </c>
      <c r="G3256">
        <v>2716</v>
      </c>
      <c r="H3256">
        <v>51653</v>
      </c>
      <c r="I3256">
        <v>8</v>
      </c>
      <c r="J3256">
        <v>2212</v>
      </c>
      <c r="K3256">
        <v>18205</v>
      </c>
      <c r="L3256">
        <v>63</v>
      </c>
      <c r="M3256">
        <v>1</v>
      </c>
      <c r="N3256" t="s">
        <v>37</v>
      </c>
      <c r="O3256" t="s">
        <v>76</v>
      </c>
    </row>
    <row r="3257" spans="1:15" x14ac:dyDescent="0.3">
      <c r="A3257" s="7">
        <v>20544</v>
      </c>
      <c r="B3257" s="6" t="s">
        <v>6572</v>
      </c>
      <c r="C3257" t="s">
        <v>6573</v>
      </c>
      <c r="D3257" s="2" t="s">
        <v>58</v>
      </c>
      <c r="E3257" s="4" t="s">
        <v>46</v>
      </c>
      <c r="F3257" t="s">
        <v>60</v>
      </c>
      <c r="G3257">
        <v>114</v>
      </c>
      <c r="H3257">
        <v>78691</v>
      </c>
      <c r="I3257">
        <v>9</v>
      </c>
      <c r="J3257">
        <v>1371</v>
      </c>
      <c r="K3257">
        <v>29887</v>
      </c>
      <c r="L3257">
        <v>95</v>
      </c>
      <c r="M3257">
        <v>2</v>
      </c>
      <c r="N3257" t="s">
        <v>61</v>
      </c>
      <c r="O3257" t="s">
        <v>60</v>
      </c>
    </row>
    <row r="3258" spans="1:15" x14ac:dyDescent="0.3">
      <c r="A3258" s="7">
        <v>20545</v>
      </c>
      <c r="B3258" s="6" t="s">
        <v>6574</v>
      </c>
      <c r="C3258" t="s">
        <v>6575</v>
      </c>
      <c r="D3258" s="2" t="s">
        <v>58</v>
      </c>
      <c r="E3258" s="4" t="s">
        <v>59</v>
      </c>
      <c r="F3258" t="s">
        <v>60</v>
      </c>
      <c r="G3258">
        <v>154</v>
      </c>
      <c r="H3258">
        <v>62271</v>
      </c>
      <c r="I3258">
        <v>5</v>
      </c>
      <c r="J3258">
        <v>367</v>
      </c>
      <c r="K3258">
        <v>20790</v>
      </c>
      <c r="L3258">
        <v>95</v>
      </c>
      <c r="M3258">
        <v>1</v>
      </c>
      <c r="N3258" t="s">
        <v>32</v>
      </c>
      <c r="O3258" t="s">
        <v>60</v>
      </c>
    </row>
    <row r="3259" spans="1:15" x14ac:dyDescent="0.3">
      <c r="A3259" s="7">
        <v>20546</v>
      </c>
      <c r="B3259" s="6" t="s">
        <v>6576</v>
      </c>
      <c r="C3259" t="s">
        <v>6577</v>
      </c>
      <c r="D3259" s="2" t="s">
        <v>58</v>
      </c>
      <c r="E3259" s="4" t="s">
        <v>59</v>
      </c>
      <c r="F3259" t="s">
        <v>60</v>
      </c>
      <c r="G3259">
        <v>248</v>
      </c>
      <c r="H3259">
        <v>27265</v>
      </c>
      <c r="I3259">
        <v>2</v>
      </c>
      <c r="J3259">
        <v>455</v>
      </c>
      <c r="K3259">
        <v>27619</v>
      </c>
      <c r="L3259">
        <v>95</v>
      </c>
      <c r="M3259">
        <v>2</v>
      </c>
      <c r="N3259" t="s">
        <v>32</v>
      </c>
      <c r="O3259" t="s">
        <v>60</v>
      </c>
    </row>
    <row r="3260" spans="1:15" x14ac:dyDescent="0.3">
      <c r="A3260" s="7">
        <v>20547</v>
      </c>
      <c r="B3260" s="6" t="s">
        <v>6578</v>
      </c>
      <c r="C3260" t="s">
        <v>6579</v>
      </c>
      <c r="D3260" s="2" t="s">
        <v>52</v>
      </c>
      <c r="E3260" s="4" t="s">
        <v>46</v>
      </c>
      <c r="F3260" t="s">
        <v>54</v>
      </c>
      <c r="G3260">
        <v>1489</v>
      </c>
      <c r="H3260">
        <v>14132</v>
      </c>
      <c r="I3260">
        <v>27</v>
      </c>
      <c r="J3260">
        <v>15544</v>
      </c>
      <c r="K3260">
        <v>2982</v>
      </c>
      <c r="L3260">
        <v>9</v>
      </c>
      <c r="M3260">
        <v>5</v>
      </c>
      <c r="N3260" t="s">
        <v>48</v>
      </c>
      <c r="O3260" t="s">
        <v>80</v>
      </c>
    </row>
    <row r="3261" spans="1:15" x14ac:dyDescent="0.3">
      <c r="A3261" s="7">
        <v>20548</v>
      </c>
      <c r="B3261" s="6" t="s">
        <v>6580</v>
      </c>
      <c r="C3261" t="s">
        <v>6581</v>
      </c>
      <c r="D3261" s="2" t="s">
        <v>52</v>
      </c>
      <c r="E3261" s="4" t="s">
        <v>46</v>
      </c>
      <c r="F3261" t="s">
        <v>76</v>
      </c>
      <c r="G3261">
        <v>3091</v>
      </c>
      <c r="H3261">
        <v>21888</v>
      </c>
      <c r="I3261">
        <v>23</v>
      </c>
      <c r="J3261">
        <v>1298</v>
      </c>
      <c r="K3261">
        <v>15202</v>
      </c>
      <c r="L3261">
        <v>50</v>
      </c>
      <c r="M3261">
        <v>2</v>
      </c>
      <c r="N3261" t="s">
        <v>37</v>
      </c>
      <c r="O3261" t="s">
        <v>76</v>
      </c>
    </row>
    <row r="3262" spans="1:15" x14ac:dyDescent="0.3">
      <c r="A3262" s="7">
        <v>20549</v>
      </c>
      <c r="B3262" s="6" t="s">
        <v>6582</v>
      </c>
      <c r="C3262" t="s">
        <v>6583</v>
      </c>
      <c r="D3262" s="2" t="s">
        <v>58</v>
      </c>
      <c r="E3262" s="4" t="s">
        <v>59</v>
      </c>
      <c r="F3262" t="s">
        <v>60</v>
      </c>
      <c r="G3262">
        <v>61</v>
      </c>
      <c r="H3262">
        <v>76188</v>
      </c>
      <c r="I3262">
        <v>17</v>
      </c>
      <c r="J3262">
        <v>556</v>
      </c>
      <c r="K3262">
        <v>14344</v>
      </c>
      <c r="L3262">
        <v>80</v>
      </c>
      <c r="M3262">
        <v>2</v>
      </c>
      <c r="N3262" t="s">
        <v>61</v>
      </c>
      <c r="O3262" t="s">
        <v>76</v>
      </c>
    </row>
    <row r="3263" spans="1:15" x14ac:dyDescent="0.3">
      <c r="A3263" s="7">
        <v>20550</v>
      </c>
      <c r="B3263" s="6" t="s">
        <v>6584</v>
      </c>
      <c r="C3263" t="s">
        <v>6585</v>
      </c>
      <c r="D3263" s="2" t="s">
        <v>58</v>
      </c>
      <c r="E3263" s="4" t="s">
        <v>59</v>
      </c>
      <c r="F3263" t="s">
        <v>60</v>
      </c>
      <c r="G3263">
        <v>90</v>
      </c>
      <c r="H3263">
        <v>69432</v>
      </c>
      <c r="I3263">
        <v>16</v>
      </c>
      <c r="J3263">
        <v>1727</v>
      </c>
      <c r="K3263">
        <v>15433</v>
      </c>
      <c r="L3263">
        <v>93</v>
      </c>
      <c r="M3263">
        <v>2</v>
      </c>
      <c r="N3263" t="s">
        <v>32</v>
      </c>
      <c r="O3263" t="s">
        <v>60</v>
      </c>
    </row>
    <row r="3264" spans="1:15" x14ac:dyDescent="0.3">
      <c r="A3264" s="7">
        <v>20551</v>
      </c>
      <c r="B3264" s="6" t="s">
        <v>6586</v>
      </c>
      <c r="C3264" t="s">
        <v>6587</v>
      </c>
      <c r="D3264" s="2" t="s">
        <v>52</v>
      </c>
      <c r="E3264" s="4" t="s">
        <v>46</v>
      </c>
      <c r="F3264" t="s">
        <v>54</v>
      </c>
      <c r="G3264">
        <v>3812</v>
      </c>
      <c r="H3264">
        <v>70776</v>
      </c>
      <c r="I3264">
        <v>23</v>
      </c>
      <c r="J3264">
        <v>15164</v>
      </c>
      <c r="K3264">
        <v>2585</v>
      </c>
      <c r="L3264">
        <v>25</v>
      </c>
      <c r="M3264">
        <v>7</v>
      </c>
      <c r="N3264" t="s">
        <v>48</v>
      </c>
      <c r="O3264" t="s">
        <v>80</v>
      </c>
    </row>
    <row r="3265" spans="1:15" x14ac:dyDescent="0.3">
      <c r="A3265" s="7">
        <v>20552</v>
      </c>
      <c r="B3265" s="6" t="s">
        <v>6588</v>
      </c>
      <c r="C3265" t="s">
        <v>6589</v>
      </c>
      <c r="D3265" s="2" t="s">
        <v>52</v>
      </c>
      <c r="E3265" s="4" t="s">
        <v>46</v>
      </c>
      <c r="F3265" t="s">
        <v>54</v>
      </c>
      <c r="G3265">
        <v>3431</v>
      </c>
      <c r="H3265">
        <v>76188</v>
      </c>
      <c r="I3265">
        <v>33</v>
      </c>
      <c r="J3265">
        <v>4603</v>
      </c>
      <c r="K3265">
        <v>2714</v>
      </c>
      <c r="L3265">
        <v>21</v>
      </c>
      <c r="M3265">
        <v>5</v>
      </c>
      <c r="N3265" t="s">
        <v>48</v>
      </c>
      <c r="O3265" t="s">
        <v>55</v>
      </c>
    </row>
    <row r="3266" spans="1:15" x14ac:dyDescent="0.3">
      <c r="A3266" s="7">
        <v>20553</v>
      </c>
      <c r="B3266" s="6" t="s">
        <v>6590</v>
      </c>
      <c r="C3266" t="s">
        <v>6591</v>
      </c>
      <c r="D3266" s="2" t="s">
        <v>45</v>
      </c>
      <c r="E3266" s="4" t="s">
        <v>46</v>
      </c>
      <c r="F3266" t="s">
        <v>67</v>
      </c>
      <c r="G3266">
        <v>940</v>
      </c>
      <c r="H3266">
        <v>17787</v>
      </c>
      <c r="I3266">
        <v>5</v>
      </c>
      <c r="J3266">
        <v>2712</v>
      </c>
      <c r="K3266">
        <v>10200</v>
      </c>
      <c r="L3266">
        <v>58</v>
      </c>
      <c r="M3266">
        <v>2</v>
      </c>
      <c r="N3266" t="s">
        <v>32</v>
      </c>
      <c r="O3266" t="s">
        <v>49</v>
      </c>
    </row>
    <row r="3267" spans="1:15" x14ac:dyDescent="0.3">
      <c r="A3267" s="7">
        <v>20554</v>
      </c>
      <c r="B3267" s="6" t="s">
        <v>6592</v>
      </c>
      <c r="C3267" t="s">
        <v>6593</v>
      </c>
      <c r="D3267" s="2" t="s">
        <v>45</v>
      </c>
      <c r="E3267" s="4" t="s">
        <v>59</v>
      </c>
      <c r="F3267" t="s">
        <v>76</v>
      </c>
      <c r="G3267">
        <v>836</v>
      </c>
      <c r="H3267">
        <v>52590</v>
      </c>
      <c r="I3267">
        <v>9</v>
      </c>
      <c r="J3267">
        <v>1663</v>
      </c>
      <c r="K3267">
        <v>22637</v>
      </c>
      <c r="L3267">
        <v>53</v>
      </c>
      <c r="M3267">
        <v>3</v>
      </c>
      <c r="N3267" t="s">
        <v>48</v>
      </c>
      <c r="O3267" t="s">
        <v>76</v>
      </c>
    </row>
    <row r="3268" spans="1:15" x14ac:dyDescent="0.3">
      <c r="A3268" s="7">
        <v>20555</v>
      </c>
      <c r="B3268" s="6" t="s">
        <v>6594</v>
      </c>
      <c r="C3268" t="s">
        <v>6595</v>
      </c>
      <c r="D3268" s="2" t="s">
        <v>52</v>
      </c>
      <c r="E3268" s="4" t="s">
        <v>59</v>
      </c>
      <c r="F3268" t="s">
        <v>67</v>
      </c>
      <c r="G3268">
        <v>854</v>
      </c>
      <c r="H3268">
        <v>32768</v>
      </c>
      <c r="I3268">
        <v>6</v>
      </c>
      <c r="J3268">
        <v>3430</v>
      </c>
      <c r="K3268">
        <v>18343</v>
      </c>
      <c r="L3268">
        <v>63</v>
      </c>
      <c r="M3268">
        <v>3</v>
      </c>
      <c r="N3268" t="s">
        <v>48</v>
      </c>
      <c r="O3268" t="s">
        <v>49</v>
      </c>
    </row>
    <row r="3269" spans="1:15" x14ac:dyDescent="0.3">
      <c r="A3269" s="7">
        <v>20556</v>
      </c>
      <c r="B3269" s="6" t="s">
        <v>6596</v>
      </c>
      <c r="C3269" t="s">
        <v>6597</v>
      </c>
      <c r="D3269" s="2" t="s">
        <v>52</v>
      </c>
      <c r="E3269" s="4" t="s">
        <v>46</v>
      </c>
      <c r="F3269" t="s">
        <v>67</v>
      </c>
      <c r="G3269">
        <v>787</v>
      </c>
      <c r="H3269">
        <v>76644</v>
      </c>
      <c r="I3269">
        <v>11</v>
      </c>
      <c r="J3269">
        <v>4087</v>
      </c>
      <c r="K3269">
        <v>15054</v>
      </c>
      <c r="L3269">
        <v>60</v>
      </c>
      <c r="M3269">
        <v>1</v>
      </c>
      <c r="N3269" t="s">
        <v>48</v>
      </c>
      <c r="O3269" t="s">
        <v>49</v>
      </c>
    </row>
    <row r="3270" spans="1:15" x14ac:dyDescent="0.3">
      <c r="A3270" s="7">
        <v>20557</v>
      </c>
      <c r="B3270" s="6" t="s">
        <v>6598</v>
      </c>
      <c r="C3270" t="s">
        <v>6599</v>
      </c>
      <c r="D3270" s="2" t="s">
        <v>70</v>
      </c>
      <c r="E3270" s="4" t="s">
        <v>59</v>
      </c>
      <c r="F3270" t="s">
        <v>60</v>
      </c>
      <c r="G3270">
        <v>133</v>
      </c>
      <c r="H3270">
        <v>56107</v>
      </c>
      <c r="I3270">
        <v>6</v>
      </c>
      <c r="J3270">
        <v>410</v>
      </c>
      <c r="K3270">
        <v>18153</v>
      </c>
      <c r="L3270">
        <v>91</v>
      </c>
      <c r="M3270">
        <v>1</v>
      </c>
      <c r="N3270" t="s">
        <v>48</v>
      </c>
      <c r="O3270" t="s">
        <v>60</v>
      </c>
    </row>
    <row r="3271" spans="1:15" x14ac:dyDescent="0.3">
      <c r="A3271" s="7">
        <v>20558</v>
      </c>
      <c r="B3271" s="6" t="s">
        <v>6600</v>
      </c>
      <c r="C3271" t="s">
        <v>6601</v>
      </c>
      <c r="D3271" s="2" t="s">
        <v>45</v>
      </c>
      <c r="E3271" s="4" t="s">
        <v>59</v>
      </c>
      <c r="F3271" t="s">
        <v>60</v>
      </c>
      <c r="G3271">
        <v>196</v>
      </c>
      <c r="H3271">
        <v>43017</v>
      </c>
      <c r="I3271">
        <v>5</v>
      </c>
      <c r="J3271">
        <v>1707</v>
      </c>
      <c r="K3271">
        <v>23222</v>
      </c>
      <c r="L3271">
        <v>100</v>
      </c>
      <c r="M3271">
        <v>2</v>
      </c>
      <c r="N3271" t="s">
        <v>48</v>
      </c>
      <c r="O3271" t="s">
        <v>60</v>
      </c>
    </row>
    <row r="3272" spans="1:15" x14ac:dyDescent="0.3">
      <c r="A3272" s="7">
        <v>20559</v>
      </c>
      <c r="B3272" s="6" t="s">
        <v>6602</v>
      </c>
      <c r="C3272" t="s">
        <v>6603</v>
      </c>
      <c r="D3272" s="2" t="s">
        <v>70</v>
      </c>
      <c r="E3272" s="4" t="s">
        <v>46</v>
      </c>
      <c r="F3272" t="s">
        <v>60</v>
      </c>
      <c r="G3272">
        <v>129</v>
      </c>
      <c r="H3272">
        <v>75245</v>
      </c>
      <c r="I3272">
        <v>8</v>
      </c>
      <c r="J3272">
        <v>803</v>
      </c>
      <c r="K3272">
        <v>18460</v>
      </c>
      <c r="L3272">
        <v>99</v>
      </c>
      <c r="M3272">
        <v>1</v>
      </c>
      <c r="N3272" t="s">
        <v>48</v>
      </c>
      <c r="O3272" t="s">
        <v>60</v>
      </c>
    </row>
    <row r="3273" spans="1:15" x14ac:dyDescent="0.3">
      <c r="A3273" s="7">
        <v>20560</v>
      </c>
      <c r="B3273" s="6" t="s">
        <v>6604</v>
      </c>
      <c r="C3273" t="s">
        <v>6605</v>
      </c>
      <c r="D3273" s="2" t="s">
        <v>45</v>
      </c>
      <c r="E3273" s="4" t="s">
        <v>46</v>
      </c>
      <c r="F3273" t="s">
        <v>67</v>
      </c>
      <c r="G3273">
        <v>963</v>
      </c>
      <c r="H3273">
        <v>28529</v>
      </c>
      <c r="I3273">
        <v>11</v>
      </c>
      <c r="J3273">
        <v>2457</v>
      </c>
      <c r="K3273">
        <v>8929</v>
      </c>
      <c r="L3273">
        <v>61</v>
      </c>
      <c r="M3273">
        <v>1</v>
      </c>
      <c r="N3273" t="s">
        <v>37</v>
      </c>
      <c r="O3273" t="s">
        <v>47</v>
      </c>
    </row>
    <row r="3274" spans="1:15" x14ac:dyDescent="0.3">
      <c r="A3274" s="7">
        <v>20561</v>
      </c>
      <c r="B3274" s="6" t="s">
        <v>6606</v>
      </c>
      <c r="C3274" t="s">
        <v>6607</v>
      </c>
      <c r="D3274" s="2" t="s">
        <v>58</v>
      </c>
      <c r="E3274" s="4" t="s">
        <v>59</v>
      </c>
      <c r="F3274" t="s">
        <v>60</v>
      </c>
      <c r="G3274">
        <v>136</v>
      </c>
      <c r="H3274">
        <v>39333</v>
      </c>
      <c r="I3274">
        <v>14</v>
      </c>
      <c r="J3274">
        <v>311</v>
      </c>
      <c r="K3274">
        <v>24632</v>
      </c>
      <c r="L3274">
        <v>92</v>
      </c>
      <c r="M3274">
        <v>1</v>
      </c>
      <c r="N3274" t="s">
        <v>61</v>
      </c>
      <c r="O3274" t="s">
        <v>60</v>
      </c>
    </row>
    <row r="3275" spans="1:15" x14ac:dyDescent="0.3">
      <c r="A3275" s="7">
        <v>20562</v>
      </c>
      <c r="B3275" s="6" t="s">
        <v>6608</v>
      </c>
      <c r="C3275" t="s">
        <v>6609</v>
      </c>
      <c r="D3275" s="2" t="s">
        <v>52</v>
      </c>
      <c r="E3275" s="4" t="s">
        <v>59</v>
      </c>
      <c r="F3275" t="s">
        <v>80</v>
      </c>
      <c r="G3275">
        <v>2753</v>
      </c>
      <c r="H3275">
        <v>88293</v>
      </c>
      <c r="I3275">
        <v>39</v>
      </c>
      <c r="J3275">
        <v>6574</v>
      </c>
      <c r="K3275">
        <v>3409</v>
      </c>
      <c r="L3275">
        <v>19</v>
      </c>
      <c r="M3275">
        <v>3</v>
      </c>
      <c r="N3275" t="s">
        <v>37</v>
      </c>
      <c r="O3275" t="s">
        <v>80</v>
      </c>
    </row>
    <row r="3276" spans="1:15" x14ac:dyDescent="0.3">
      <c r="A3276" s="7">
        <v>20563</v>
      </c>
      <c r="B3276" s="6" t="s">
        <v>6610</v>
      </c>
      <c r="C3276" t="s">
        <v>6611</v>
      </c>
      <c r="D3276" s="2" t="s">
        <v>70</v>
      </c>
      <c r="E3276" s="4" t="s">
        <v>59</v>
      </c>
      <c r="F3276" t="s">
        <v>60</v>
      </c>
      <c r="G3276">
        <v>217</v>
      </c>
      <c r="H3276">
        <v>51653</v>
      </c>
      <c r="I3276">
        <v>5</v>
      </c>
      <c r="J3276">
        <v>1273</v>
      </c>
      <c r="K3276">
        <v>13510</v>
      </c>
      <c r="L3276">
        <v>98</v>
      </c>
      <c r="M3276">
        <v>2</v>
      </c>
      <c r="N3276" t="s">
        <v>32</v>
      </c>
      <c r="O3276" t="s">
        <v>60</v>
      </c>
    </row>
    <row r="3277" spans="1:15" x14ac:dyDescent="0.3">
      <c r="A3277" s="7">
        <v>20564</v>
      </c>
      <c r="B3277" s="6" t="s">
        <v>6612</v>
      </c>
      <c r="C3277" t="s">
        <v>6613</v>
      </c>
      <c r="D3277" s="2" t="s">
        <v>45</v>
      </c>
      <c r="E3277" s="4" t="s">
        <v>46</v>
      </c>
      <c r="F3277" t="s">
        <v>47</v>
      </c>
      <c r="G3277">
        <v>390</v>
      </c>
      <c r="H3277">
        <v>51653</v>
      </c>
      <c r="I3277">
        <v>13</v>
      </c>
      <c r="J3277">
        <v>2209</v>
      </c>
      <c r="K3277">
        <v>9150</v>
      </c>
      <c r="L3277">
        <v>64</v>
      </c>
      <c r="M3277">
        <v>1</v>
      </c>
      <c r="N3277" t="s">
        <v>32</v>
      </c>
      <c r="O3277" t="s">
        <v>76</v>
      </c>
    </row>
    <row r="3278" spans="1:15" x14ac:dyDescent="0.3">
      <c r="A3278" s="7">
        <v>20565</v>
      </c>
      <c r="B3278" s="6" t="s">
        <v>6614</v>
      </c>
      <c r="C3278" t="s">
        <v>6615</v>
      </c>
      <c r="D3278" s="2" t="s">
        <v>52</v>
      </c>
      <c r="E3278" s="4" t="s">
        <v>46</v>
      </c>
      <c r="F3278" t="s">
        <v>60</v>
      </c>
      <c r="G3278">
        <v>965</v>
      </c>
      <c r="H3278">
        <v>82168</v>
      </c>
      <c r="I3278">
        <v>6</v>
      </c>
      <c r="J3278">
        <v>962</v>
      </c>
      <c r="K3278">
        <v>20789</v>
      </c>
      <c r="L3278">
        <v>94</v>
      </c>
      <c r="M3278">
        <v>1</v>
      </c>
      <c r="N3278" t="s">
        <v>48</v>
      </c>
      <c r="O3278" t="s">
        <v>76</v>
      </c>
    </row>
    <row r="3279" spans="1:15" x14ac:dyDescent="0.3">
      <c r="A3279" s="7">
        <v>20566</v>
      </c>
      <c r="B3279" s="6" t="s">
        <v>6616</v>
      </c>
      <c r="C3279" t="s">
        <v>6617</v>
      </c>
      <c r="D3279" s="2" t="s">
        <v>45</v>
      </c>
      <c r="E3279" s="4" t="s">
        <v>46</v>
      </c>
      <c r="F3279" t="s">
        <v>67</v>
      </c>
      <c r="G3279">
        <v>493</v>
      </c>
      <c r="H3279">
        <v>58103</v>
      </c>
      <c r="I3279">
        <v>10</v>
      </c>
      <c r="J3279">
        <v>5817</v>
      </c>
      <c r="K3279">
        <v>10749</v>
      </c>
      <c r="L3279">
        <v>65</v>
      </c>
      <c r="M3279">
        <v>2</v>
      </c>
      <c r="N3279" t="s">
        <v>48</v>
      </c>
      <c r="O3279" t="s">
        <v>47</v>
      </c>
    </row>
    <row r="3280" spans="1:15" x14ac:dyDescent="0.3">
      <c r="A3280" s="7">
        <v>20567</v>
      </c>
      <c r="B3280" s="6" t="s">
        <v>6618</v>
      </c>
      <c r="C3280" t="s">
        <v>6619</v>
      </c>
      <c r="D3280" s="2" t="s">
        <v>45</v>
      </c>
      <c r="E3280" s="4" t="s">
        <v>59</v>
      </c>
      <c r="F3280" t="s">
        <v>60</v>
      </c>
      <c r="G3280">
        <v>995</v>
      </c>
      <c r="H3280">
        <v>74922</v>
      </c>
      <c r="I3280">
        <v>16</v>
      </c>
      <c r="J3280">
        <v>1539</v>
      </c>
      <c r="K3280">
        <v>25983</v>
      </c>
      <c r="L3280">
        <v>77</v>
      </c>
      <c r="M3280">
        <v>2</v>
      </c>
      <c r="N3280" t="s">
        <v>32</v>
      </c>
      <c r="O3280" t="s">
        <v>60</v>
      </c>
    </row>
    <row r="3281" spans="1:15" x14ac:dyDescent="0.3">
      <c r="A3281" s="7">
        <v>20568</v>
      </c>
      <c r="B3281" s="6" t="s">
        <v>6620</v>
      </c>
      <c r="C3281" t="s">
        <v>6621</v>
      </c>
      <c r="D3281" s="2" t="s">
        <v>45</v>
      </c>
      <c r="E3281" s="4" t="s">
        <v>46</v>
      </c>
      <c r="F3281" t="s">
        <v>76</v>
      </c>
      <c r="G3281">
        <v>640</v>
      </c>
      <c r="H3281">
        <v>36838</v>
      </c>
      <c r="I3281">
        <v>21</v>
      </c>
      <c r="J3281">
        <v>1414</v>
      </c>
      <c r="K3281">
        <v>18252</v>
      </c>
      <c r="L3281">
        <v>65</v>
      </c>
      <c r="M3281">
        <v>1</v>
      </c>
      <c r="N3281" t="s">
        <v>48</v>
      </c>
      <c r="O3281" t="s">
        <v>76</v>
      </c>
    </row>
    <row r="3282" spans="1:15" x14ac:dyDescent="0.3">
      <c r="A3282" s="7">
        <v>20569</v>
      </c>
      <c r="B3282" s="6" t="s">
        <v>6622</v>
      </c>
      <c r="C3282" t="s">
        <v>6623</v>
      </c>
      <c r="D3282" s="2" t="s">
        <v>52</v>
      </c>
      <c r="E3282" s="4" t="s">
        <v>46</v>
      </c>
      <c r="F3282" t="s">
        <v>47</v>
      </c>
      <c r="G3282">
        <v>886</v>
      </c>
      <c r="H3282">
        <v>77849</v>
      </c>
      <c r="I3282">
        <v>5</v>
      </c>
      <c r="J3282">
        <v>6249</v>
      </c>
      <c r="K3282">
        <v>10066</v>
      </c>
      <c r="L3282">
        <v>50</v>
      </c>
      <c r="M3282">
        <v>1</v>
      </c>
      <c r="N3282" t="s">
        <v>61</v>
      </c>
      <c r="O3282" t="s">
        <v>49</v>
      </c>
    </row>
    <row r="3283" spans="1:15" x14ac:dyDescent="0.3">
      <c r="A3283" s="7">
        <v>20570</v>
      </c>
      <c r="B3283" s="6" t="s">
        <v>6624</v>
      </c>
      <c r="C3283" t="s">
        <v>6625</v>
      </c>
      <c r="D3283" s="2" t="s">
        <v>45</v>
      </c>
      <c r="E3283" s="4" t="s">
        <v>59</v>
      </c>
      <c r="F3283" t="s">
        <v>60</v>
      </c>
      <c r="G3283">
        <v>716</v>
      </c>
      <c r="H3283">
        <v>39026</v>
      </c>
      <c r="I3283">
        <v>20</v>
      </c>
      <c r="J3283">
        <v>472</v>
      </c>
      <c r="K3283">
        <v>26253</v>
      </c>
      <c r="L3283">
        <v>100</v>
      </c>
      <c r="M3283">
        <v>1</v>
      </c>
      <c r="N3283" t="s">
        <v>48</v>
      </c>
      <c r="O3283" t="s">
        <v>60</v>
      </c>
    </row>
    <row r="3284" spans="1:15" x14ac:dyDescent="0.3">
      <c r="A3284" s="7">
        <v>20571</v>
      </c>
      <c r="B3284" s="6" t="s">
        <v>6626</v>
      </c>
      <c r="C3284" t="s">
        <v>6627</v>
      </c>
      <c r="D3284" s="2" t="s">
        <v>45</v>
      </c>
      <c r="E3284" s="4" t="s">
        <v>46</v>
      </c>
      <c r="F3284" t="s">
        <v>67</v>
      </c>
      <c r="G3284">
        <v>273</v>
      </c>
      <c r="H3284">
        <v>60290</v>
      </c>
      <c r="I3284">
        <v>4</v>
      </c>
      <c r="J3284">
        <v>4484</v>
      </c>
      <c r="K3284">
        <v>19463</v>
      </c>
      <c r="L3284">
        <v>62</v>
      </c>
      <c r="M3284">
        <v>2</v>
      </c>
      <c r="N3284" t="s">
        <v>48</v>
      </c>
      <c r="O3284" t="s">
        <v>73</v>
      </c>
    </row>
    <row r="3285" spans="1:15" x14ac:dyDescent="0.3">
      <c r="A3285" s="7">
        <v>20572</v>
      </c>
      <c r="B3285" s="6" t="s">
        <v>6628</v>
      </c>
      <c r="C3285" t="s">
        <v>6629</v>
      </c>
      <c r="D3285" s="2" t="s">
        <v>58</v>
      </c>
      <c r="E3285" s="4" t="s">
        <v>46</v>
      </c>
      <c r="F3285" t="s">
        <v>60</v>
      </c>
      <c r="G3285">
        <v>230</v>
      </c>
      <c r="H3285">
        <v>75245</v>
      </c>
      <c r="I3285">
        <v>9</v>
      </c>
      <c r="J3285">
        <v>611</v>
      </c>
      <c r="K3285">
        <v>23826</v>
      </c>
      <c r="L3285">
        <v>79</v>
      </c>
      <c r="M3285">
        <v>2</v>
      </c>
      <c r="N3285" t="s">
        <v>61</v>
      </c>
      <c r="O3285" t="s">
        <v>60</v>
      </c>
    </row>
    <row r="3286" spans="1:15" x14ac:dyDescent="0.3">
      <c r="A3286" s="7">
        <v>20573</v>
      </c>
      <c r="B3286" s="6" t="s">
        <v>6630</v>
      </c>
      <c r="C3286" t="s">
        <v>6631</v>
      </c>
      <c r="D3286" s="2" t="s">
        <v>70</v>
      </c>
      <c r="E3286" s="4" t="s">
        <v>46</v>
      </c>
      <c r="F3286" t="s">
        <v>67</v>
      </c>
      <c r="G3286">
        <v>353</v>
      </c>
      <c r="H3286">
        <v>62711</v>
      </c>
      <c r="I3286">
        <v>4</v>
      </c>
      <c r="J3286">
        <v>3193</v>
      </c>
      <c r="K3286">
        <v>19607</v>
      </c>
      <c r="L3286">
        <v>47</v>
      </c>
      <c r="M3286">
        <v>2</v>
      </c>
      <c r="N3286" t="s">
        <v>61</v>
      </c>
      <c r="O3286" t="s">
        <v>49</v>
      </c>
    </row>
    <row r="3287" spans="1:15" x14ac:dyDescent="0.3">
      <c r="A3287" s="7">
        <v>20574</v>
      </c>
      <c r="B3287" s="6" t="s">
        <v>6632</v>
      </c>
      <c r="C3287" t="s">
        <v>6633</v>
      </c>
      <c r="D3287" s="2" t="s">
        <v>45</v>
      </c>
      <c r="E3287" s="4" t="s">
        <v>46</v>
      </c>
      <c r="F3287" t="s">
        <v>47</v>
      </c>
      <c r="G3287">
        <v>427</v>
      </c>
      <c r="H3287">
        <v>70610</v>
      </c>
      <c r="I3287">
        <v>10</v>
      </c>
      <c r="J3287">
        <v>4905</v>
      </c>
      <c r="K3287">
        <v>10475</v>
      </c>
      <c r="L3287">
        <v>58</v>
      </c>
      <c r="M3287">
        <v>0</v>
      </c>
      <c r="N3287" t="s">
        <v>37</v>
      </c>
      <c r="O3287" t="s">
        <v>49</v>
      </c>
    </row>
    <row r="3288" spans="1:15" x14ac:dyDescent="0.3">
      <c r="A3288" s="7">
        <v>20575</v>
      </c>
      <c r="B3288" s="6" t="s">
        <v>6634</v>
      </c>
      <c r="C3288" t="s">
        <v>6635</v>
      </c>
      <c r="D3288" s="2" t="s">
        <v>70</v>
      </c>
      <c r="E3288" s="4" t="s">
        <v>59</v>
      </c>
      <c r="F3288" t="s">
        <v>60</v>
      </c>
      <c r="G3288">
        <v>197</v>
      </c>
      <c r="H3288">
        <v>77195</v>
      </c>
      <c r="I3288">
        <v>6</v>
      </c>
      <c r="J3288">
        <v>972</v>
      </c>
      <c r="K3288">
        <v>23173</v>
      </c>
      <c r="L3288">
        <v>82</v>
      </c>
      <c r="M3288">
        <v>1</v>
      </c>
      <c r="N3288" t="s">
        <v>61</v>
      </c>
      <c r="O3288" t="s">
        <v>60</v>
      </c>
    </row>
    <row r="3289" spans="1:15" x14ac:dyDescent="0.3">
      <c r="A3289" s="7">
        <v>20576</v>
      </c>
      <c r="B3289" s="6" t="s">
        <v>6636</v>
      </c>
      <c r="C3289" t="s">
        <v>6637</v>
      </c>
      <c r="D3289" s="2" t="s">
        <v>52</v>
      </c>
      <c r="E3289" s="4" t="s">
        <v>59</v>
      </c>
      <c r="F3289" t="s">
        <v>80</v>
      </c>
      <c r="G3289">
        <v>4233</v>
      </c>
      <c r="H3289">
        <v>52302</v>
      </c>
      <c r="I3289">
        <v>51</v>
      </c>
      <c r="J3289">
        <v>37752</v>
      </c>
      <c r="K3289">
        <v>4125</v>
      </c>
      <c r="L3289">
        <v>11</v>
      </c>
      <c r="M3289">
        <v>6</v>
      </c>
      <c r="N3289" t="s">
        <v>48</v>
      </c>
      <c r="O3289" t="s">
        <v>54</v>
      </c>
    </row>
    <row r="3290" spans="1:15" x14ac:dyDescent="0.3">
      <c r="A3290" s="7">
        <v>20577</v>
      </c>
      <c r="B3290" s="6" t="s">
        <v>6638</v>
      </c>
      <c r="C3290" t="s">
        <v>6639</v>
      </c>
      <c r="D3290" s="2" t="s">
        <v>64</v>
      </c>
      <c r="E3290" s="4" t="s">
        <v>46</v>
      </c>
      <c r="F3290" t="s">
        <v>67</v>
      </c>
      <c r="G3290">
        <v>400</v>
      </c>
      <c r="H3290">
        <v>59684</v>
      </c>
      <c r="I3290">
        <v>1</v>
      </c>
      <c r="J3290">
        <v>3196</v>
      </c>
      <c r="K3290">
        <v>19661</v>
      </c>
      <c r="L3290">
        <v>62</v>
      </c>
      <c r="M3290">
        <v>3</v>
      </c>
      <c r="N3290" t="s">
        <v>61</v>
      </c>
      <c r="O3290" t="s">
        <v>47</v>
      </c>
    </row>
    <row r="3291" spans="1:15" x14ac:dyDescent="0.3">
      <c r="A3291" s="7">
        <v>20578</v>
      </c>
      <c r="B3291" s="6" t="s">
        <v>6640</v>
      </c>
      <c r="C3291" t="s">
        <v>6641</v>
      </c>
      <c r="D3291" s="2" t="s">
        <v>52</v>
      </c>
      <c r="E3291" s="4" t="s">
        <v>46</v>
      </c>
      <c r="F3291" t="s">
        <v>80</v>
      </c>
      <c r="G3291">
        <v>4585</v>
      </c>
      <c r="H3291">
        <v>86131</v>
      </c>
      <c r="I3291">
        <v>53</v>
      </c>
      <c r="J3291">
        <v>23059</v>
      </c>
      <c r="K3291">
        <v>2624</v>
      </c>
      <c r="L3291">
        <v>18</v>
      </c>
      <c r="M3291">
        <v>5</v>
      </c>
      <c r="N3291" t="s">
        <v>37</v>
      </c>
      <c r="O3291" t="s">
        <v>80</v>
      </c>
    </row>
    <row r="3292" spans="1:15" x14ac:dyDescent="0.3">
      <c r="A3292" s="7">
        <v>20579</v>
      </c>
      <c r="B3292" s="6" t="s">
        <v>6642</v>
      </c>
      <c r="C3292" t="s">
        <v>6643</v>
      </c>
      <c r="D3292" s="2" t="s">
        <v>45</v>
      </c>
      <c r="E3292" s="4" t="s">
        <v>46</v>
      </c>
      <c r="F3292" t="s">
        <v>67</v>
      </c>
      <c r="G3292">
        <v>481</v>
      </c>
      <c r="H3292">
        <v>89570</v>
      </c>
      <c r="I3292">
        <v>2</v>
      </c>
      <c r="J3292">
        <v>5209</v>
      </c>
      <c r="K3292">
        <v>13638</v>
      </c>
      <c r="L3292">
        <v>56</v>
      </c>
      <c r="M3292">
        <v>3</v>
      </c>
      <c r="N3292" t="s">
        <v>61</v>
      </c>
      <c r="O3292" t="s">
        <v>76</v>
      </c>
    </row>
    <row r="3293" spans="1:15" x14ac:dyDescent="0.3">
      <c r="A3293" s="7">
        <v>20580</v>
      </c>
      <c r="B3293" s="6" t="s">
        <v>6644</v>
      </c>
      <c r="C3293" t="s">
        <v>6645</v>
      </c>
      <c r="D3293" s="2" t="s">
        <v>45</v>
      </c>
      <c r="E3293" s="4" t="s">
        <v>59</v>
      </c>
      <c r="F3293" t="s">
        <v>60</v>
      </c>
      <c r="G3293">
        <v>146</v>
      </c>
      <c r="H3293">
        <v>83096</v>
      </c>
      <c r="I3293">
        <v>12</v>
      </c>
      <c r="J3293">
        <v>239</v>
      </c>
      <c r="K3293">
        <v>19683</v>
      </c>
      <c r="L3293">
        <v>99</v>
      </c>
      <c r="M3293">
        <v>2</v>
      </c>
      <c r="N3293" t="s">
        <v>61</v>
      </c>
      <c r="O3293" t="s">
        <v>60</v>
      </c>
    </row>
    <row r="3294" spans="1:15" x14ac:dyDescent="0.3">
      <c r="A3294" s="7">
        <v>20581</v>
      </c>
      <c r="B3294" s="6" t="s">
        <v>6646</v>
      </c>
      <c r="C3294" t="s">
        <v>6647</v>
      </c>
      <c r="D3294" s="2" t="s">
        <v>64</v>
      </c>
      <c r="E3294" s="4" t="s">
        <v>46</v>
      </c>
      <c r="F3294" t="s">
        <v>47</v>
      </c>
      <c r="G3294">
        <v>339</v>
      </c>
      <c r="H3294">
        <v>20321</v>
      </c>
      <c r="I3294">
        <v>18</v>
      </c>
      <c r="J3294">
        <v>6208</v>
      </c>
      <c r="K3294">
        <v>10924</v>
      </c>
      <c r="L3294">
        <v>61</v>
      </c>
      <c r="M3294">
        <v>1</v>
      </c>
      <c r="N3294" t="s">
        <v>37</v>
      </c>
      <c r="O3294" t="s">
        <v>47</v>
      </c>
    </row>
    <row r="3295" spans="1:15" x14ac:dyDescent="0.3">
      <c r="A3295" s="7">
        <v>20582</v>
      </c>
      <c r="B3295" s="6" t="s">
        <v>6648</v>
      </c>
      <c r="C3295" t="s">
        <v>6649</v>
      </c>
      <c r="D3295" s="2" t="s">
        <v>52</v>
      </c>
      <c r="E3295" s="4" t="s">
        <v>46</v>
      </c>
      <c r="F3295" t="s">
        <v>80</v>
      </c>
      <c r="G3295">
        <v>4095</v>
      </c>
      <c r="H3295">
        <v>77799</v>
      </c>
      <c r="I3295">
        <v>37</v>
      </c>
      <c r="J3295">
        <v>26213</v>
      </c>
      <c r="K3295">
        <v>3016</v>
      </c>
      <c r="L3295">
        <v>20</v>
      </c>
      <c r="M3295">
        <v>3</v>
      </c>
      <c r="N3295" t="s">
        <v>48</v>
      </c>
      <c r="O3295" t="s">
        <v>80</v>
      </c>
    </row>
    <row r="3296" spans="1:15" x14ac:dyDescent="0.3">
      <c r="A3296" s="7">
        <v>20583</v>
      </c>
      <c r="B3296" s="6" t="s">
        <v>6650</v>
      </c>
      <c r="C3296" t="s">
        <v>6651</v>
      </c>
      <c r="D3296" s="2" t="s">
        <v>58</v>
      </c>
      <c r="E3296" s="4" t="s">
        <v>46</v>
      </c>
      <c r="F3296" t="s">
        <v>67</v>
      </c>
      <c r="G3296">
        <v>213</v>
      </c>
      <c r="H3296">
        <v>23494</v>
      </c>
      <c r="I3296">
        <v>12</v>
      </c>
      <c r="J3296">
        <v>2219</v>
      </c>
      <c r="K3296">
        <v>8042</v>
      </c>
      <c r="L3296">
        <v>57</v>
      </c>
      <c r="M3296">
        <v>2</v>
      </c>
      <c r="N3296" t="s">
        <v>32</v>
      </c>
      <c r="O3296" t="s">
        <v>49</v>
      </c>
    </row>
    <row r="3297" spans="1:15" x14ac:dyDescent="0.3">
      <c r="A3297" s="7">
        <v>20584</v>
      </c>
      <c r="B3297" s="6" t="s">
        <v>6652</v>
      </c>
      <c r="C3297" t="s">
        <v>6653</v>
      </c>
      <c r="D3297" s="2" t="s">
        <v>58</v>
      </c>
      <c r="E3297" s="4" t="s">
        <v>46</v>
      </c>
      <c r="F3297" t="s">
        <v>47</v>
      </c>
      <c r="G3297">
        <v>232</v>
      </c>
      <c r="H3297">
        <v>71213</v>
      </c>
      <c r="I3297">
        <v>15</v>
      </c>
      <c r="J3297">
        <v>1452</v>
      </c>
      <c r="K3297">
        <v>9180</v>
      </c>
      <c r="L3297">
        <v>62</v>
      </c>
      <c r="M3297">
        <v>1</v>
      </c>
      <c r="N3297" t="s">
        <v>48</v>
      </c>
      <c r="O3297" t="s">
        <v>76</v>
      </c>
    </row>
    <row r="3298" spans="1:15" x14ac:dyDescent="0.3">
      <c r="A3298" s="7">
        <v>20585</v>
      </c>
      <c r="B3298" s="6" t="s">
        <v>6654</v>
      </c>
      <c r="C3298" t="s">
        <v>6655</v>
      </c>
      <c r="D3298" s="2" t="s">
        <v>52</v>
      </c>
      <c r="E3298" s="4" t="s">
        <v>46</v>
      </c>
      <c r="F3298" t="s">
        <v>80</v>
      </c>
      <c r="G3298">
        <v>4662</v>
      </c>
      <c r="H3298">
        <v>81093</v>
      </c>
      <c r="I3298">
        <v>35</v>
      </c>
      <c r="J3298">
        <v>43312</v>
      </c>
      <c r="K3298">
        <v>3187</v>
      </c>
      <c r="L3298">
        <v>21</v>
      </c>
      <c r="M3298">
        <v>5</v>
      </c>
      <c r="N3298" t="s">
        <v>48</v>
      </c>
      <c r="O3298" t="s">
        <v>54</v>
      </c>
    </row>
    <row r="3299" spans="1:15" x14ac:dyDescent="0.3">
      <c r="A3299" s="7">
        <v>20586</v>
      </c>
      <c r="B3299" s="6" t="s">
        <v>6656</v>
      </c>
      <c r="C3299" t="s">
        <v>6657</v>
      </c>
      <c r="D3299" s="2" t="s">
        <v>52</v>
      </c>
      <c r="E3299" s="4" t="s">
        <v>46</v>
      </c>
      <c r="F3299" t="s">
        <v>67</v>
      </c>
      <c r="G3299">
        <v>1861</v>
      </c>
      <c r="H3299">
        <v>89109</v>
      </c>
      <c r="I3299">
        <v>7</v>
      </c>
      <c r="J3299">
        <v>5044</v>
      </c>
      <c r="K3299">
        <v>10335</v>
      </c>
      <c r="L3299">
        <v>61</v>
      </c>
      <c r="M3299">
        <v>2</v>
      </c>
      <c r="N3299" t="s">
        <v>61</v>
      </c>
      <c r="O3299" t="s">
        <v>73</v>
      </c>
    </row>
    <row r="3300" spans="1:15" x14ac:dyDescent="0.3">
      <c r="A3300" s="7">
        <v>20587</v>
      </c>
      <c r="B3300" s="6" t="s">
        <v>6658</v>
      </c>
      <c r="C3300" t="s">
        <v>6659</v>
      </c>
      <c r="D3300" s="2" t="s">
        <v>64</v>
      </c>
      <c r="E3300" s="4" t="s">
        <v>59</v>
      </c>
      <c r="F3300" t="s">
        <v>80</v>
      </c>
      <c r="G3300">
        <v>1087</v>
      </c>
      <c r="H3300">
        <v>73585</v>
      </c>
      <c r="I3300">
        <v>59</v>
      </c>
      <c r="J3300">
        <v>37958</v>
      </c>
      <c r="K3300">
        <v>2125</v>
      </c>
      <c r="L3300">
        <v>15</v>
      </c>
      <c r="M3300">
        <v>4</v>
      </c>
      <c r="N3300" t="s">
        <v>37</v>
      </c>
      <c r="O3300" t="s">
        <v>80</v>
      </c>
    </row>
    <row r="3301" spans="1:15" x14ac:dyDescent="0.3">
      <c r="A3301" s="7">
        <v>20588</v>
      </c>
      <c r="B3301" s="6" t="s">
        <v>6660</v>
      </c>
      <c r="C3301" t="s">
        <v>6661</v>
      </c>
      <c r="D3301" s="2" t="s">
        <v>52</v>
      </c>
      <c r="E3301" s="4" t="s">
        <v>46</v>
      </c>
      <c r="F3301" t="s">
        <v>80</v>
      </c>
      <c r="G3301">
        <v>1666</v>
      </c>
      <c r="H3301">
        <v>56559</v>
      </c>
      <c r="I3301">
        <v>32</v>
      </c>
      <c r="J3301">
        <v>35783</v>
      </c>
      <c r="K3301">
        <v>1170</v>
      </c>
      <c r="L3301">
        <v>21</v>
      </c>
      <c r="M3301">
        <v>5</v>
      </c>
      <c r="N3301" t="s">
        <v>37</v>
      </c>
      <c r="O3301" t="s">
        <v>54</v>
      </c>
    </row>
    <row r="3302" spans="1:15" x14ac:dyDescent="0.3">
      <c r="A3302" s="7">
        <v>20589</v>
      </c>
      <c r="B3302" s="6" t="s">
        <v>6662</v>
      </c>
      <c r="C3302" t="s">
        <v>6663</v>
      </c>
      <c r="D3302" s="2" t="s">
        <v>45</v>
      </c>
      <c r="E3302" s="4" t="s">
        <v>46</v>
      </c>
      <c r="F3302" t="s">
        <v>76</v>
      </c>
      <c r="G3302">
        <v>817</v>
      </c>
      <c r="H3302">
        <v>74577</v>
      </c>
      <c r="I3302">
        <v>14</v>
      </c>
      <c r="J3302">
        <v>1870</v>
      </c>
      <c r="K3302">
        <v>23903</v>
      </c>
      <c r="L3302">
        <v>66</v>
      </c>
      <c r="M3302">
        <v>2</v>
      </c>
      <c r="N3302" t="s">
        <v>48</v>
      </c>
      <c r="O3302" t="s">
        <v>49</v>
      </c>
    </row>
    <row r="3303" spans="1:15" x14ac:dyDescent="0.3">
      <c r="A3303" s="7">
        <v>20590</v>
      </c>
      <c r="B3303" s="6" t="s">
        <v>6664</v>
      </c>
      <c r="C3303" t="s">
        <v>6665</v>
      </c>
      <c r="D3303" s="2" t="s">
        <v>45</v>
      </c>
      <c r="E3303" s="4" t="s">
        <v>46</v>
      </c>
      <c r="F3303" t="s">
        <v>67</v>
      </c>
      <c r="G3303">
        <v>436</v>
      </c>
      <c r="H3303">
        <v>20531</v>
      </c>
      <c r="I3303">
        <v>10</v>
      </c>
      <c r="J3303">
        <v>5860</v>
      </c>
      <c r="K3303">
        <v>16622</v>
      </c>
      <c r="L3303">
        <v>58</v>
      </c>
      <c r="M3303">
        <v>2</v>
      </c>
      <c r="N3303" t="s">
        <v>48</v>
      </c>
      <c r="O3303" t="s">
        <v>76</v>
      </c>
    </row>
    <row r="3304" spans="1:15" x14ac:dyDescent="0.3">
      <c r="A3304" s="7">
        <v>20591</v>
      </c>
      <c r="B3304" s="6" t="s">
        <v>6666</v>
      </c>
      <c r="C3304" t="s">
        <v>6667</v>
      </c>
      <c r="D3304" s="2" t="s">
        <v>45</v>
      </c>
      <c r="E3304" s="4" t="s">
        <v>59</v>
      </c>
      <c r="F3304" t="s">
        <v>60</v>
      </c>
      <c r="G3304">
        <v>115</v>
      </c>
      <c r="H3304">
        <v>30873</v>
      </c>
      <c r="I3304">
        <v>6</v>
      </c>
      <c r="J3304">
        <v>880</v>
      </c>
      <c r="K3304">
        <v>20215</v>
      </c>
      <c r="L3304">
        <v>95</v>
      </c>
      <c r="M3304">
        <v>2</v>
      </c>
      <c r="N3304" t="s">
        <v>32</v>
      </c>
      <c r="O3304" t="s">
        <v>60</v>
      </c>
    </row>
    <row r="3305" spans="1:15" x14ac:dyDescent="0.3">
      <c r="A3305" s="7">
        <v>20592</v>
      </c>
      <c r="B3305" s="6" t="s">
        <v>6668</v>
      </c>
      <c r="C3305" t="s">
        <v>6669</v>
      </c>
      <c r="D3305" s="2" t="s">
        <v>52</v>
      </c>
      <c r="E3305" s="4" t="s">
        <v>59</v>
      </c>
      <c r="F3305" t="s">
        <v>80</v>
      </c>
      <c r="G3305">
        <v>1311</v>
      </c>
      <c r="H3305">
        <v>69309</v>
      </c>
      <c r="I3305">
        <v>32</v>
      </c>
      <c r="J3305">
        <v>27573</v>
      </c>
      <c r="K3305">
        <v>4372</v>
      </c>
      <c r="L3305">
        <v>17</v>
      </c>
      <c r="M3305">
        <v>3</v>
      </c>
      <c r="N3305" t="s">
        <v>48</v>
      </c>
      <c r="O3305" t="s">
        <v>80</v>
      </c>
    </row>
    <row r="3306" spans="1:15" x14ac:dyDescent="0.3">
      <c r="A3306" s="7">
        <v>20593</v>
      </c>
      <c r="B3306" s="6" t="s">
        <v>6670</v>
      </c>
      <c r="C3306" t="s">
        <v>6671</v>
      </c>
      <c r="D3306" s="2" t="s">
        <v>58</v>
      </c>
      <c r="E3306" s="4" t="s">
        <v>59</v>
      </c>
      <c r="F3306" t="s">
        <v>60</v>
      </c>
      <c r="G3306">
        <v>166</v>
      </c>
      <c r="H3306">
        <v>54667</v>
      </c>
      <c r="I3306">
        <v>15</v>
      </c>
      <c r="J3306">
        <v>1160</v>
      </c>
      <c r="K3306">
        <v>24665</v>
      </c>
      <c r="L3306">
        <v>100</v>
      </c>
      <c r="M3306">
        <v>1</v>
      </c>
      <c r="N3306" t="s">
        <v>32</v>
      </c>
      <c r="O3306" t="s">
        <v>60</v>
      </c>
    </row>
    <row r="3307" spans="1:15" x14ac:dyDescent="0.3">
      <c r="A3307" s="7">
        <v>20594</v>
      </c>
      <c r="B3307" s="6" t="s">
        <v>6672</v>
      </c>
      <c r="C3307" t="s">
        <v>6673</v>
      </c>
      <c r="D3307" s="2" t="s">
        <v>70</v>
      </c>
      <c r="E3307" s="4" t="s">
        <v>46</v>
      </c>
      <c r="F3307" t="s">
        <v>60</v>
      </c>
      <c r="G3307">
        <v>145</v>
      </c>
      <c r="H3307">
        <v>80680</v>
      </c>
      <c r="I3307">
        <v>6</v>
      </c>
      <c r="J3307">
        <v>326</v>
      </c>
      <c r="K3307">
        <v>15461</v>
      </c>
      <c r="L3307">
        <v>94</v>
      </c>
      <c r="M3307">
        <v>2</v>
      </c>
      <c r="N3307" t="s">
        <v>61</v>
      </c>
      <c r="O3307" t="s">
        <v>60</v>
      </c>
    </row>
    <row r="3308" spans="1:15" x14ac:dyDescent="0.3">
      <c r="A3308" s="7">
        <v>20595</v>
      </c>
      <c r="B3308" s="6" t="s">
        <v>6674</v>
      </c>
      <c r="C3308" t="s">
        <v>6675</v>
      </c>
      <c r="D3308" s="2" t="s">
        <v>79</v>
      </c>
      <c r="E3308" s="4" t="s">
        <v>59</v>
      </c>
      <c r="F3308" t="s">
        <v>76</v>
      </c>
      <c r="G3308">
        <v>2800</v>
      </c>
      <c r="H3308">
        <v>77514</v>
      </c>
      <c r="I3308">
        <v>2</v>
      </c>
      <c r="J3308">
        <v>1206</v>
      </c>
      <c r="K3308">
        <v>18783</v>
      </c>
      <c r="L3308">
        <v>59</v>
      </c>
      <c r="M3308">
        <v>1</v>
      </c>
      <c r="N3308" t="s">
        <v>48</v>
      </c>
      <c r="O3308" t="s">
        <v>76</v>
      </c>
    </row>
    <row r="3309" spans="1:15" x14ac:dyDescent="0.3">
      <c r="A3309" s="7">
        <v>20596</v>
      </c>
      <c r="B3309" s="6" t="s">
        <v>6676</v>
      </c>
      <c r="C3309" t="s">
        <v>6677</v>
      </c>
      <c r="D3309" s="2" t="s">
        <v>45</v>
      </c>
      <c r="E3309" s="4" t="s">
        <v>59</v>
      </c>
      <c r="F3309" t="s">
        <v>60</v>
      </c>
      <c r="G3309">
        <v>976</v>
      </c>
      <c r="H3309">
        <v>28965</v>
      </c>
      <c r="I3309">
        <v>14</v>
      </c>
      <c r="J3309">
        <v>586</v>
      </c>
      <c r="K3309">
        <v>16678</v>
      </c>
      <c r="L3309">
        <v>94</v>
      </c>
      <c r="M3309">
        <v>2</v>
      </c>
      <c r="N3309" t="s">
        <v>61</v>
      </c>
      <c r="O3309" t="s">
        <v>60</v>
      </c>
    </row>
    <row r="3310" spans="1:15" x14ac:dyDescent="0.3">
      <c r="A3310" s="7">
        <v>20597</v>
      </c>
      <c r="B3310" s="6" t="s">
        <v>6678</v>
      </c>
      <c r="C3310" t="s">
        <v>6679</v>
      </c>
      <c r="D3310" s="2" t="s">
        <v>45</v>
      </c>
      <c r="E3310" s="4" t="s">
        <v>46</v>
      </c>
      <c r="F3310" t="s">
        <v>67</v>
      </c>
      <c r="G3310">
        <v>360</v>
      </c>
      <c r="H3310">
        <v>77476</v>
      </c>
      <c r="I3310">
        <v>10</v>
      </c>
      <c r="J3310">
        <v>5300</v>
      </c>
      <c r="K3310">
        <v>18826</v>
      </c>
      <c r="L3310">
        <v>48</v>
      </c>
      <c r="M3310">
        <v>2</v>
      </c>
      <c r="N3310" t="s">
        <v>32</v>
      </c>
      <c r="O3310" t="s">
        <v>73</v>
      </c>
    </row>
    <row r="3311" spans="1:15" x14ac:dyDescent="0.3">
      <c r="A3311" s="7">
        <v>20598</v>
      </c>
      <c r="B3311" s="6" t="s">
        <v>6680</v>
      </c>
      <c r="C3311" t="s">
        <v>6681</v>
      </c>
      <c r="D3311" s="2" t="s">
        <v>52</v>
      </c>
      <c r="E3311" s="4" t="s">
        <v>53</v>
      </c>
      <c r="F3311" t="s">
        <v>54</v>
      </c>
      <c r="G3311">
        <v>2700</v>
      </c>
      <c r="H3311">
        <v>52005</v>
      </c>
      <c r="I3311">
        <v>35</v>
      </c>
      <c r="J3311">
        <v>22547</v>
      </c>
      <c r="K3311">
        <v>2611</v>
      </c>
      <c r="L3311">
        <v>12</v>
      </c>
      <c r="M3311">
        <v>5</v>
      </c>
      <c r="N3311" t="s">
        <v>48</v>
      </c>
      <c r="O3311" t="s">
        <v>55</v>
      </c>
    </row>
    <row r="3312" spans="1:15" x14ac:dyDescent="0.3">
      <c r="A3312" s="7">
        <v>20599</v>
      </c>
      <c r="B3312" s="6" t="s">
        <v>6682</v>
      </c>
      <c r="C3312" t="s">
        <v>6683</v>
      </c>
      <c r="D3312" s="2" t="s">
        <v>45</v>
      </c>
      <c r="E3312" s="4" t="s">
        <v>46</v>
      </c>
      <c r="F3312" t="s">
        <v>60</v>
      </c>
      <c r="G3312">
        <v>347</v>
      </c>
      <c r="H3312">
        <v>23859</v>
      </c>
      <c r="I3312">
        <v>16</v>
      </c>
      <c r="J3312">
        <v>681</v>
      </c>
      <c r="K3312">
        <v>13086</v>
      </c>
      <c r="L3312">
        <v>99</v>
      </c>
      <c r="M3312">
        <v>1</v>
      </c>
      <c r="N3312" t="s">
        <v>32</v>
      </c>
      <c r="O3312" t="s">
        <v>60</v>
      </c>
    </row>
    <row r="3313" spans="1:15" x14ac:dyDescent="0.3">
      <c r="A3313" s="7">
        <v>20600</v>
      </c>
      <c r="B3313" s="6" t="s">
        <v>6684</v>
      </c>
      <c r="C3313" t="s">
        <v>6685</v>
      </c>
      <c r="D3313" s="2" t="s">
        <v>45</v>
      </c>
      <c r="E3313" s="4" t="s">
        <v>59</v>
      </c>
      <c r="F3313" t="s">
        <v>60</v>
      </c>
      <c r="G3313">
        <v>578</v>
      </c>
      <c r="H3313">
        <v>44714</v>
      </c>
      <c r="I3313">
        <v>18</v>
      </c>
      <c r="J3313">
        <v>580</v>
      </c>
      <c r="K3313">
        <v>29018</v>
      </c>
      <c r="L3313">
        <v>85</v>
      </c>
      <c r="M3313">
        <v>1</v>
      </c>
      <c r="N3313" t="s">
        <v>32</v>
      </c>
      <c r="O3313" t="s">
        <v>60</v>
      </c>
    </row>
    <row r="3314" spans="1:15" x14ac:dyDescent="0.3">
      <c r="A3314" s="7">
        <v>20601</v>
      </c>
      <c r="B3314" s="6" t="s">
        <v>6686</v>
      </c>
      <c r="C3314" t="s">
        <v>6687</v>
      </c>
      <c r="D3314" s="2" t="s">
        <v>52</v>
      </c>
      <c r="E3314" s="4" t="s">
        <v>46</v>
      </c>
      <c r="F3314" t="s">
        <v>80</v>
      </c>
      <c r="G3314">
        <v>4035</v>
      </c>
      <c r="H3314">
        <v>27764</v>
      </c>
      <c r="I3314">
        <v>38</v>
      </c>
      <c r="J3314">
        <v>6872</v>
      </c>
      <c r="K3314">
        <v>2516</v>
      </c>
      <c r="L3314">
        <v>11</v>
      </c>
      <c r="M3314">
        <v>6</v>
      </c>
      <c r="N3314" t="s">
        <v>37</v>
      </c>
      <c r="O3314" t="s">
        <v>47</v>
      </c>
    </row>
    <row r="3315" spans="1:15" x14ac:dyDescent="0.3">
      <c r="A3315" s="7">
        <v>20602</v>
      </c>
      <c r="B3315" s="6" t="s">
        <v>6688</v>
      </c>
      <c r="C3315" t="s">
        <v>6689</v>
      </c>
      <c r="D3315" s="2" t="s">
        <v>58</v>
      </c>
      <c r="E3315" s="4" t="s">
        <v>46</v>
      </c>
      <c r="F3315" t="s">
        <v>47</v>
      </c>
      <c r="G3315">
        <v>215</v>
      </c>
      <c r="H3315">
        <v>38328</v>
      </c>
      <c r="I3315">
        <v>12</v>
      </c>
      <c r="J3315">
        <v>4246</v>
      </c>
      <c r="K3315">
        <v>11981</v>
      </c>
      <c r="L3315">
        <v>50</v>
      </c>
      <c r="M3315">
        <v>0</v>
      </c>
      <c r="N3315" t="s">
        <v>48</v>
      </c>
      <c r="O3315" t="s">
        <v>49</v>
      </c>
    </row>
    <row r="3316" spans="1:15" x14ac:dyDescent="0.3">
      <c r="A3316" s="7">
        <v>20603</v>
      </c>
      <c r="B3316" s="6" t="s">
        <v>6690</v>
      </c>
      <c r="C3316" t="s">
        <v>6691</v>
      </c>
      <c r="D3316" s="2" t="s">
        <v>52</v>
      </c>
      <c r="E3316" s="4" t="s">
        <v>59</v>
      </c>
      <c r="F3316" t="s">
        <v>60</v>
      </c>
      <c r="G3316">
        <v>832</v>
      </c>
      <c r="H3316">
        <v>83467</v>
      </c>
      <c r="I3316">
        <v>2</v>
      </c>
      <c r="J3316">
        <v>947</v>
      </c>
      <c r="K3316">
        <v>23987</v>
      </c>
      <c r="L3316">
        <v>89</v>
      </c>
      <c r="M3316">
        <v>1</v>
      </c>
      <c r="N3316" t="s">
        <v>48</v>
      </c>
      <c r="O3316" t="s">
        <v>60</v>
      </c>
    </row>
    <row r="3317" spans="1:15" x14ac:dyDescent="0.3">
      <c r="A3317" s="7">
        <v>20604</v>
      </c>
      <c r="B3317" s="6" t="s">
        <v>6692</v>
      </c>
      <c r="C3317" t="s">
        <v>6693</v>
      </c>
      <c r="D3317" s="2" t="s">
        <v>45</v>
      </c>
      <c r="E3317" s="4" t="s">
        <v>59</v>
      </c>
      <c r="F3317" t="s">
        <v>60</v>
      </c>
      <c r="G3317">
        <v>908</v>
      </c>
      <c r="H3317">
        <v>41344</v>
      </c>
      <c r="I3317">
        <v>13</v>
      </c>
      <c r="J3317">
        <v>844</v>
      </c>
      <c r="K3317">
        <v>13000</v>
      </c>
      <c r="L3317">
        <v>85</v>
      </c>
      <c r="M3317">
        <v>1</v>
      </c>
      <c r="N3317" t="s">
        <v>32</v>
      </c>
      <c r="O3317" t="s">
        <v>60</v>
      </c>
    </row>
    <row r="3318" spans="1:15" x14ac:dyDescent="0.3">
      <c r="A3318" s="7">
        <v>20605</v>
      </c>
      <c r="B3318" s="6" t="s">
        <v>6694</v>
      </c>
      <c r="C3318" t="s">
        <v>6695</v>
      </c>
      <c r="D3318" s="2" t="s">
        <v>45</v>
      </c>
      <c r="E3318" s="4" t="s">
        <v>59</v>
      </c>
      <c r="F3318" t="s">
        <v>60</v>
      </c>
      <c r="G3318">
        <v>161</v>
      </c>
      <c r="H3318">
        <v>25539</v>
      </c>
      <c r="I3318">
        <v>14</v>
      </c>
      <c r="J3318">
        <v>1790</v>
      </c>
      <c r="K3318">
        <v>16181</v>
      </c>
      <c r="L3318">
        <v>82</v>
      </c>
      <c r="M3318">
        <v>1</v>
      </c>
      <c r="N3318" t="s">
        <v>61</v>
      </c>
      <c r="O3318" t="s">
        <v>60</v>
      </c>
    </row>
    <row r="3319" spans="1:15" x14ac:dyDescent="0.3">
      <c r="A3319" s="7">
        <v>20606</v>
      </c>
      <c r="B3319" s="6" t="s">
        <v>6696</v>
      </c>
      <c r="C3319" t="s">
        <v>6697</v>
      </c>
      <c r="D3319" s="2" t="s">
        <v>52</v>
      </c>
      <c r="E3319" s="4" t="s">
        <v>46</v>
      </c>
      <c r="F3319" t="s">
        <v>80</v>
      </c>
      <c r="G3319">
        <v>4627</v>
      </c>
      <c r="H3319">
        <v>15235</v>
      </c>
      <c r="I3319">
        <v>44</v>
      </c>
      <c r="J3319">
        <v>5597</v>
      </c>
      <c r="K3319">
        <v>3506</v>
      </c>
      <c r="L3319">
        <v>22</v>
      </c>
      <c r="M3319">
        <v>5</v>
      </c>
      <c r="N3319" t="s">
        <v>37</v>
      </c>
      <c r="O3319" t="s">
        <v>80</v>
      </c>
    </row>
    <row r="3320" spans="1:15" x14ac:dyDescent="0.3">
      <c r="A3320" s="7">
        <v>20607</v>
      </c>
      <c r="B3320" s="6" t="s">
        <v>6698</v>
      </c>
      <c r="C3320" t="s">
        <v>6699</v>
      </c>
      <c r="D3320" s="2" t="s">
        <v>58</v>
      </c>
      <c r="E3320" s="4" t="s">
        <v>46</v>
      </c>
      <c r="F3320" t="s">
        <v>47</v>
      </c>
      <c r="G3320">
        <v>223</v>
      </c>
      <c r="H3320">
        <v>12640</v>
      </c>
      <c r="I3320">
        <v>18</v>
      </c>
      <c r="J3320">
        <v>4263</v>
      </c>
      <c r="K3320">
        <v>10211</v>
      </c>
      <c r="L3320">
        <v>58</v>
      </c>
      <c r="M3320">
        <v>1</v>
      </c>
      <c r="N3320" t="s">
        <v>48</v>
      </c>
      <c r="O3320" t="s">
        <v>47</v>
      </c>
    </row>
    <row r="3321" spans="1:15" x14ac:dyDescent="0.3">
      <c r="A3321" s="7">
        <v>20608</v>
      </c>
      <c r="B3321" s="6" t="s">
        <v>6700</v>
      </c>
      <c r="C3321" t="s">
        <v>6701</v>
      </c>
      <c r="D3321" s="2" t="s">
        <v>45</v>
      </c>
      <c r="E3321" s="4" t="s">
        <v>46</v>
      </c>
      <c r="F3321" t="s">
        <v>76</v>
      </c>
      <c r="G3321">
        <v>930</v>
      </c>
      <c r="H3321">
        <v>41122</v>
      </c>
      <c r="I3321">
        <v>4</v>
      </c>
      <c r="J3321">
        <v>1000</v>
      </c>
      <c r="K3321">
        <v>15822</v>
      </c>
      <c r="L3321">
        <v>84</v>
      </c>
      <c r="M3321">
        <v>1</v>
      </c>
      <c r="N3321" t="s">
        <v>61</v>
      </c>
      <c r="O3321" t="s">
        <v>49</v>
      </c>
    </row>
    <row r="3322" spans="1:15" x14ac:dyDescent="0.3">
      <c r="A3322" s="7">
        <v>20609</v>
      </c>
      <c r="B3322" s="6" t="s">
        <v>6702</v>
      </c>
      <c r="C3322" t="s">
        <v>6703</v>
      </c>
      <c r="D3322" s="2" t="s">
        <v>45</v>
      </c>
      <c r="E3322" s="4" t="s">
        <v>46</v>
      </c>
      <c r="F3322" t="s">
        <v>47</v>
      </c>
      <c r="G3322">
        <v>662</v>
      </c>
      <c r="H3322">
        <v>70403</v>
      </c>
      <c r="I3322">
        <v>5</v>
      </c>
      <c r="J3322">
        <v>6653</v>
      </c>
      <c r="K3322">
        <v>11146</v>
      </c>
      <c r="L3322">
        <v>56</v>
      </c>
      <c r="M3322">
        <v>1</v>
      </c>
      <c r="N3322" t="s">
        <v>32</v>
      </c>
      <c r="O3322" t="s">
        <v>47</v>
      </c>
    </row>
    <row r="3323" spans="1:15" x14ac:dyDescent="0.3">
      <c r="A3323" s="7">
        <v>20610</v>
      </c>
      <c r="B3323" s="6" t="s">
        <v>6704</v>
      </c>
      <c r="C3323" t="s">
        <v>6705</v>
      </c>
      <c r="D3323" s="2" t="s">
        <v>52</v>
      </c>
      <c r="E3323" s="4" t="s">
        <v>46</v>
      </c>
      <c r="F3323" t="s">
        <v>76</v>
      </c>
      <c r="G3323">
        <v>2645</v>
      </c>
      <c r="H3323">
        <v>51873</v>
      </c>
      <c r="I3323">
        <v>14</v>
      </c>
      <c r="J3323">
        <v>1095</v>
      </c>
      <c r="K3323">
        <v>18771</v>
      </c>
      <c r="L3323">
        <v>57</v>
      </c>
      <c r="M3323">
        <v>3</v>
      </c>
      <c r="N3323" t="s">
        <v>61</v>
      </c>
      <c r="O3323" t="s">
        <v>47</v>
      </c>
    </row>
    <row r="3324" spans="1:15" x14ac:dyDescent="0.3">
      <c r="A3324" s="7">
        <v>20611</v>
      </c>
      <c r="B3324" s="6" t="s">
        <v>6706</v>
      </c>
      <c r="C3324" t="s">
        <v>6707</v>
      </c>
      <c r="D3324" s="2" t="s">
        <v>79</v>
      </c>
      <c r="E3324" s="4" t="s">
        <v>46</v>
      </c>
      <c r="F3324" t="s">
        <v>76</v>
      </c>
      <c r="G3324">
        <v>1366</v>
      </c>
      <c r="H3324">
        <v>42603</v>
      </c>
      <c r="I3324">
        <v>20</v>
      </c>
      <c r="J3324">
        <v>1113</v>
      </c>
      <c r="K3324">
        <v>19591</v>
      </c>
      <c r="L3324">
        <v>55</v>
      </c>
      <c r="M3324">
        <v>3</v>
      </c>
      <c r="N3324" t="s">
        <v>61</v>
      </c>
      <c r="O3324" t="s">
        <v>76</v>
      </c>
    </row>
    <row r="3325" spans="1:15" x14ac:dyDescent="0.3">
      <c r="A3325" s="7">
        <v>20612</v>
      </c>
      <c r="B3325" s="6" t="s">
        <v>6708</v>
      </c>
      <c r="C3325" t="s">
        <v>6709</v>
      </c>
      <c r="D3325" s="2" t="s">
        <v>52</v>
      </c>
      <c r="E3325" s="4" t="s">
        <v>46</v>
      </c>
      <c r="F3325" t="s">
        <v>80</v>
      </c>
      <c r="G3325">
        <v>1508</v>
      </c>
      <c r="H3325">
        <v>56107</v>
      </c>
      <c r="I3325">
        <v>59</v>
      </c>
      <c r="J3325">
        <v>37690</v>
      </c>
      <c r="K3325">
        <v>1251</v>
      </c>
      <c r="L3325">
        <v>15</v>
      </c>
      <c r="M3325">
        <v>6</v>
      </c>
      <c r="N3325" t="s">
        <v>48</v>
      </c>
      <c r="O3325" t="s">
        <v>54</v>
      </c>
    </row>
    <row r="3326" spans="1:15" x14ac:dyDescent="0.3">
      <c r="A3326" s="7">
        <v>20613</v>
      </c>
      <c r="B3326" s="6" t="s">
        <v>6710</v>
      </c>
      <c r="C3326" t="s">
        <v>6711</v>
      </c>
      <c r="D3326" s="2" t="s">
        <v>58</v>
      </c>
      <c r="E3326" s="4" t="s">
        <v>46</v>
      </c>
      <c r="F3326" t="s">
        <v>67</v>
      </c>
      <c r="G3326">
        <v>230</v>
      </c>
      <c r="H3326">
        <v>32152</v>
      </c>
      <c r="I3326">
        <v>11</v>
      </c>
      <c r="J3326">
        <v>4948</v>
      </c>
      <c r="K3326">
        <v>17162</v>
      </c>
      <c r="L3326">
        <v>59</v>
      </c>
      <c r="M3326">
        <v>2</v>
      </c>
      <c r="N3326" t="s">
        <v>48</v>
      </c>
      <c r="O3326" t="s">
        <v>47</v>
      </c>
    </row>
    <row r="3327" spans="1:15" x14ac:dyDescent="0.3">
      <c r="A3327" s="7">
        <v>20614</v>
      </c>
      <c r="B3327" s="6" t="s">
        <v>6712</v>
      </c>
      <c r="C3327" t="s">
        <v>6713</v>
      </c>
      <c r="D3327" s="2" t="s">
        <v>52</v>
      </c>
      <c r="E3327" s="4" t="s">
        <v>59</v>
      </c>
      <c r="F3327" t="s">
        <v>76</v>
      </c>
      <c r="G3327">
        <v>2107</v>
      </c>
      <c r="H3327">
        <v>29283</v>
      </c>
      <c r="I3327">
        <v>6</v>
      </c>
      <c r="J3327">
        <v>1207</v>
      </c>
      <c r="K3327">
        <v>19700</v>
      </c>
      <c r="L3327">
        <v>76</v>
      </c>
      <c r="M3327">
        <v>2</v>
      </c>
      <c r="N3327" t="s">
        <v>61</v>
      </c>
      <c r="O3327" t="s">
        <v>76</v>
      </c>
    </row>
    <row r="3328" spans="1:15" x14ac:dyDescent="0.3">
      <c r="A3328" s="7">
        <v>20615</v>
      </c>
      <c r="B3328" s="6" t="s">
        <v>6714</v>
      </c>
      <c r="C3328" t="s">
        <v>6715</v>
      </c>
      <c r="D3328" s="2" t="s">
        <v>52</v>
      </c>
      <c r="E3328" s="4" t="s">
        <v>46</v>
      </c>
      <c r="F3328" t="s">
        <v>76</v>
      </c>
      <c r="G3328">
        <v>1256</v>
      </c>
      <c r="H3328">
        <v>28751</v>
      </c>
      <c r="I3328">
        <v>9</v>
      </c>
      <c r="J3328">
        <v>1118</v>
      </c>
      <c r="K3328">
        <v>22924</v>
      </c>
      <c r="L3328">
        <v>77</v>
      </c>
      <c r="M3328">
        <v>3</v>
      </c>
      <c r="N3328" t="s">
        <v>37</v>
      </c>
      <c r="O3328" t="s">
        <v>76</v>
      </c>
    </row>
    <row r="3329" spans="1:15" x14ac:dyDescent="0.3">
      <c r="A3329" s="7">
        <v>20616</v>
      </c>
      <c r="B3329" s="6" t="s">
        <v>6716</v>
      </c>
      <c r="C3329" t="s">
        <v>6717</v>
      </c>
      <c r="D3329" s="2" t="s">
        <v>52</v>
      </c>
      <c r="E3329" s="4" t="s">
        <v>59</v>
      </c>
      <c r="F3329" t="s">
        <v>80</v>
      </c>
      <c r="G3329">
        <v>4187</v>
      </c>
      <c r="H3329">
        <v>89570</v>
      </c>
      <c r="I3329">
        <v>58</v>
      </c>
      <c r="J3329">
        <v>5968</v>
      </c>
      <c r="K3329">
        <v>2198</v>
      </c>
      <c r="L3329">
        <v>12</v>
      </c>
      <c r="M3329">
        <v>3</v>
      </c>
      <c r="N3329" t="s">
        <v>48</v>
      </c>
      <c r="O3329" t="s">
        <v>80</v>
      </c>
    </row>
    <row r="3330" spans="1:15" x14ac:dyDescent="0.3">
      <c r="A3330" s="7">
        <v>20617</v>
      </c>
      <c r="B3330" s="6" t="s">
        <v>6718</v>
      </c>
      <c r="C3330" t="s">
        <v>6719</v>
      </c>
      <c r="D3330" s="2" t="s">
        <v>58</v>
      </c>
      <c r="E3330" s="4" t="s">
        <v>59</v>
      </c>
      <c r="F3330" t="s">
        <v>60</v>
      </c>
      <c r="G3330">
        <v>119</v>
      </c>
      <c r="H3330">
        <v>43137</v>
      </c>
      <c r="I3330">
        <v>15</v>
      </c>
      <c r="J3330">
        <v>1588</v>
      </c>
      <c r="K3330">
        <v>17985</v>
      </c>
      <c r="L3330">
        <v>76</v>
      </c>
      <c r="M3330">
        <v>2</v>
      </c>
      <c r="N3330" t="s">
        <v>48</v>
      </c>
      <c r="O3330" t="s">
        <v>76</v>
      </c>
    </row>
    <row r="3331" spans="1:15" x14ac:dyDescent="0.3">
      <c r="A3331" s="7">
        <v>20618</v>
      </c>
      <c r="B3331" s="6" t="s">
        <v>6720</v>
      </c>
      <c r="C3331" t="s">
        <v>6721</v>
      </c>
      <c r="D3331" s="2" t="s">
        <v>58</v>
      </c>
      <c r="E3331" s="4" t="s">
        <v>59</v>
      </c>
      <c r="F3331" t="s">
        <v>60</v>
      </c>
      <c r="G3331">
        <v>57</v>
      </c>
      <c r="H3331">
        <v>60731</v>
      </c>
      <c r="I3331">
        <v>19</v>
      </c>
      <c r="J3331">
        <v>1314</v>
      </c>
      <c r="K3331">
        <v>21095</v>
      </c>
      <c r="L3331">
        <v>80</v>
      </c>
      <c r="M3331">
        <v>2</v>
      </c>
      <c r="N3331" t="s">
        <v>61</v>
      </c>
      <c r="O3331" t="s">
        <v>60</v>
      </c>
    </row>
    <row r="3332" spans="1:15" x14ac:dyDescent="0.3">
      <c r="A3332" s="7">
        <v>20619</v>
      </c>
      <c r="B3332" s="6" t="s">
        <v>6722</v>
      </c>
      <c r="C3332" t="s">
        <v>6723</v>
      </c>
      <c r="D3332" s="2" t="s">
        <v>58</v>
      </c>
      <c r="E3332" s="4" t="s">
        <v>46</v>
      </c>
      <c r="F3332" t="s">
        <v>47</v>
      </c>
      <c r="G3332">
        <v>247</v>
      </c>
      <c r="H3332">
        <v>30776</v>
      </c>
      <c r="I3332">
        <v>10</v>
      </c>
      <c r="J3332">
        <v>6542</v>
      </c>
      <c r="K3332">
        <v>10010</v>
      </c>
      <c r="L3332">
        <v>64</v>
      </c>
      <c r="M3332">
        <v>1</v>
      </c>
      <c r="N3332" t="s">
        <v>48</v>
      </c>
      <c r="O3332" t="s">
        <v>76</v>
      </c>
    </row>
    <row r="3333" spans="1:15" x14ac:dyDescent="0.3">
      <c r="A3333" s="7">
        <v>20620</v>
      </c>
      <c r="B3333" s="6" t="s">
        <v>6724</v>
      </c>
      <c r="C3333" t="s">
        <v>6725</v>
      </c>
      <c r="D3333" s="2" t="s">
        <v>52</v>
      </c>
      <c r="E3333" s="4" t="s">
        <v>46</v>
      </c>
      <c r="F3333" t="s">
        <v>54</v>
      </c>
      <c r="G3333">
        <v>2567</v>
      </c>
      <c r="H3333">
        <v>36838</v>
      </c>
      <c r="I3333">
        <v>23</v>
      </c>
      <c r="J3333">
        <v>31180</v>
      </c>
      <c r="K3333">
        <v>2935</v>
      </c>
      <c r="L3333">
        <v>22</v>
      </c>
      <c r="M3333">
        <v>7</v>
      </c>
      <c r="N3333" t="s">
        <v>61</v>
      </c>
      <c r="O3333" t="s">
        <v>80</v>
      </c>
    </row>
    <row r="3334" spans="1:15" x14ac:dyDescent="0.3">
      <c r="A3334" s="7">
        <v>20621</v>
      </c>
      <c r="B3334" s="6" t="s">
        <v>6726</v>
      </c>
      <c r="C3334" t="s">
        <v>6727</v>
      </c>
      <c r="D3334" s="2" t="s">
        <v>52</v>
      </c>
      <c r="E3334" s="4" t="s">
        <v>59</v>
      </c>
      <c r="F3334" t="s">
        <v>80</v>
      </c>
      <c r="G3334">
        <v>2247</v>
      </c>
      <c r="H3334">
        <v>23220</v>
      </c>
      <c r="I3334">
        <v>59</v>
      </c>
      <c r="J3334">
        <v>27244</v>
      </c>
      <c r="K3334">
        <v>2216</v>
      </c>
      <c r="L3334">
        <v>16</v>
      </c>
      <c r="M3334">
        <v>3</v>
      </c>
      <c r="N3334" t="s">
        <v>37</v>
      </c>
      <c r="O3334" t="s">
        <v>54</v>
      </c>
    </row>
    <row r="3335" spans="1:15" x14ac:dyDescent="0.3">
      <c r="A3335" s="7">
        <v>20622</v>
      </c>
      <c r="B3335" s="6" t="s">
        <v>6728</v>
      </c>
      <c r="C3335" t="s">
        <v>6729</v>
      </c>
      <c r="D3335" s="2" t="s">
        <v>52</v>
      </c>
      <c r="E3335" s="4" t="s">
        <v>53</v>
      </c>
      <c r="F3335" t="s">
        <v>54</v>
      </c>
      <c r="G3335">
        <v>1378</v>
      </c>
      <c r="H3335">
        <v>62622</v>
      </c>
      <c r="I3335">
        <v>28</v>
      </c>
      <c r="J3335">
        <v>31007</v>
      </c>
      <c r="K3335">
        <v>2087</v>
      </c>
      <c r="L3335">
        <v>16</v>
      </c>
      <c r="M3335">
        <v>7</v>
      </c>
      <c r="N3335" t="s">
        <v>61</v>
      </c>
      <c r="O3335" t="s">
        <v>55</v>
      </c>
    </row>
    <row r="3336" spans="1:15" x14ac:dyDescent="0.3">
      <c r="A3336" s="7">
        <v>20623</v>
      </c>
      <c r="B3336" s="6" t="s">
        <v>6730</v>
      </c>
      <c r="C3336" t="s">
        <v>6731</v>
      </c>
      <c r="D3336" s="2" t="s">
        <v>58</v>
      </c>
      <c r="E3336" s="4" t="s">
        <v>46</v>
      </c>
      <c r="F3336" t="s">
        <v>60</v>
      </c>
      <c r="G3336">
        <v>70</v>
      </c>
      <c r="H3336">
        <v>21888</v>
      </c>
      <c r="I3336">
        <v>17</v>
      </c>
      <c r="J3336">
        <v>539</v>
      </c>
      <c r="K3336">
        <v>14307</v>
      </c>
      <c r="L3336">
        <v>81</v>
      </c>
      <c r="M3336">
        <v>2</v>
      </c>
      <c r="N3336" t="s">
        <v>61</v>
      </c>
      <c r="O3336" t="s">
        <v>60</v>
      </c>
    </row>
    <row r="3337" spans="1:15" x14ac:dyDescent="0.3">
      <c r="A3337" s="7">
        <v>20624</v>
      </c>
      <c r="B3337" s="6" t="s">
        <v>6732</v>
      </c>
      <c r="C3337" t="s">
        <v>6733</v>
      </c>
      <c r="D3337" s="2" t="s">
        <v>52</v>
      </c>
      <c r="E3337" s="4" t="s">
        <v>46</v>
      </c>
      <c r="F3337" t="s">
        <v>67</v>
      </c>
      <c r="G3337">
        <v>1455</v>
      </c>
      <c r="H3337">
        <v>20366</v>
      </c>
      <c r="I3337">
        <v>12</v>
      </c>
      <c r="J3337">
        <v>4757</v>
      </c>
      <c r="K3337">
        <v>13316</v>
      </c>
      <c r="L3337">
        <v>44</v>
      </c>
      <c r="M3337">
        <v>3</v>
      </c>
      <c r="N3337" t="s">
        <v>32</v>
      </c>
      <c r="O3337" t="s">
        <v>49</v>
      </c>
    </row>
    <row r="3338" spans="1:15" x14ac:dyDescent="0.3">
      <c r="A3338" s="7">
        <v>20625</v>
      </c>
      <c r="B3338" s="6" t="s">
        <v>6734</v>
      </c>
      <c r="C3338" t="s">
        <v>6735</v>
      </c>
      <c r="D3338" s="2" t="s">
        <v>52</v>
      </c>
      <c r="E3338" s="4" t="s">
        <v>46</v>
      </c>
      <c r="F3338" t="s">
        <v>54</v>
      </c>
      <c r="G3338">
        <v>3334</v>
      </c>
      <c r="H3338">
        <v>77476</v>
      </c>
      <c r="I3338">
        <v>19</v>
      </c>
      <c r="J3338">
        <v>24247</v>
      </c>
      <c r="K3338">
        <v>2826</v>
      </c>
      <c r="L3338">
        <v>6</v>
      </c>
      <c r="M3338">
        <v>8</v>
      </c>
      <c r="N3338" t="s">
        <v>48</v>
      </c>
      <c r="O3338" t="s">
        <v>55</v>
      </c>
    </row>
    <row r="3339" spans="1:15" x14ac:dyDescent="0.3">
      <c r="A3339" s="7">
        <v>20626</v>
      </c>
      <c r="B3339" s="6" t="s">
        <v>6736</v>
      </c>
      <c r="C3339" t="s">
        <v>6737</v>
      </c>
      <c r="D3339" s="2" t="s">
        <v>70</v>
      </c>
      <c r="E3339" s="4" t="s">
        <v>46</v>
      </c>
      <c r="F3339" t="s">
        <v>47</v>
      </c>
      <c r="G3339">
        <v>314</v>
      </c>
      <c r="H3339">
        <v>29765</v>
      </c>
      <c r="I3339">
        <v>6</v>
      </c>
      <c r="J3339">
        <v>3538</v>
      </c>
      <c r="K3339">
        <v>9396</v>
      </c>
      <c r="L3339">
        <v>53</v>
      </c>
      <c r="M3339">
        <v>0</v>
      </c>
      <c r="N3339" t="s">
        <v>48</v>
      </c>
      <c r="O3339" t="s">
        <v>47</v>
      </c>
    </row>
    <row r="3340" spans="1:15" x14ac:dyDescent="0.3">
      <c r="A3340" s="7">
        <v>20627</v>
      </c>
      <c r="B3340" s="6" t="s">
        <v>6738</v>
      </c>
      <c r="C3340" t="s">
        <v>6739</v>
      </c>
      <c r="D3340" s="2" t="s">
        <v>52</v>
      </c>
      <c r="E3340" s="4" t="s">
        <v>59</v>
      </c>
      <c r="F3340" t="s">
        <v>80</v>
      </c>
      <c r="G3340">
        <v>2346</v>
      </c>
      <c r="H3340">
        <v>57784</v>
      </c>
      <c r="I3340">
        <v>57</v>
      </c>
      <c r="J3340">
        <v>28234</v>
      </c>
      <c r="K3340">
        <v>4347</v>
      </c>
      <c r="L3340">
        <v>21</v>
      </c>
      <c r="M3340">
        <v>4</v>
      </c>
      <c r="N3340" t="s">
        <v>48</v>
      </c>
      <c r="O3340" t="s">
        <v>54</v>
      </c>
    </row>
    <row r="3341" spans="1:15" x14ac:dyDescent="0.3">
      <c r="A3341" s="7">
        <v>20628</v>
      </c>
      <c r="B3341" s="6" t="s">
        <v>6740</v>
      </c>
      <c r="C3341" t="s">
        <v>6741</v>
      </c>
      <c r="D3341" s="2" t="s">
        <v>70</v>
      </c>
      <c r="E3341" s="4" t="s">
        <v>59</v>
      </c>
      <c r="F3341" t="s">
        <v>60</v>
      </c>
      <c r="G3341">
        <v>21</v>
      </c>
      <c r="H3341">
        <v>15390</v>
      </c>
      <c r="I3341">
        <v>8</v>
      </c>
      <c r="J3341">
        <v>1660</v>
      </c>
      <c r="K3341">
        <v>14575</v>
      </c>
      <c r="L3341">
        <v>86</v>
      </c>
      <c r="M3341">
        <v>1</v>
      </c>
      <c r="N3341" t="s">
        <v>32</v>
      </c>
      <c r="O3341" t="s">
        <v>60</v>
      </c>
    </row>
    <row r="3342" spans="1:15" x14ac:dyDescent="0.3">
      <c r="A3342" s="7">
        <v>20629</v>
      </c>
      <c r="B3342" s="6" t="s">
        <v>6742</v>
      </c>
      <c r="C3342" t="s">
        <v>6743</v>
      </c>
      <c r="D3342" s="2" t="s">
        <v>45</v>
      </c>
      <c r="E3342" s="4" t="s">
        <v>46</v>
      </c>
      <c r="F3342" t="s">
        <v>47</v>
      </c>
      <c r="G3342">
        <v>892</v>
      </c>
      <c r="H3342">
        <v>19576</v>
      </c>
      <c r="I3342">
        <v>16</v>
      </c>
      <c r="J3342">
        <v>4129</v>
      </c>
      <c r="K3342">
        <v>11654</v>
      </c>
      <c r="L3342">
        <v>64</v>
      </c>
      <c r="M3342">
        <v>1</v>
      </c>
      <c r="N3342" t="s">
        <v>48</v>
      </c>
      <c r="O3342" t="s">
        <v>47</v>
      </c>
    </row>
    <row r="3343" spans="1:15" x14ac:dyDescent="0.3">
      <c r="A3343" s="7">
        <v>20630</v>
      </c>
      <c r="B3343" s="6" t="s">
        <v>6744</v>
      </c>
      <c r="C3343" t="s">
        <v>6745</v>
      </c>
      <c r="D3343" s="2" t="s">
        <v>58</v>
      </c>
      <c r="E3343" s="4" t="s">
        <v>59</v>
      </c>
      <c r="F3343" t="s">
        <v>60</v>
      </c>
      <c r="G3343">
        <v>195</v>
      </c>
      <c r="H3343">
        <v>28529</v>
      </c>
      <c r="I3343">
        <v>20</v>
      </c>
      <c r="J3343">
        <v>545</v>
      </c>
      <c r="K3343">
        <v>15298</v>
      </c>
      <c r="L3343">
        <v>89</v>
      </c>
      <c r="M3343">
        <v>2</v>
      </c>
      <c r="N3343" t="s">
        <v>48</v>
      </c>
      <c r="O3343" t="s">
        <v>60</v>
      </c>
    </row>
    <row r="3344" spans="1:15" x14ac:dyDescent="0.3">
      <c r="A3344" s="7">
        <v>20631</v>
      </c>
      <c r="B3344" s="6" t="s">
        <v>6746</v>
      </c>
      <c r="C3344" t="s">
        <v>6747</v>
      </c>
      <c r="D3344" s="2" t="s">
        <v>45</v>
      </c>
      <c r="E3344" s="4" t="s">
        <v>59</v>
      </c>
      <c r="F3344" t="s">
        <v>67</v>
      </c>
      <c r="G3344">
        <v>390</v>
      </c>
      <c r="H3344">
        <v>25034</v>
      </c>
      <c r="I3344">
        <v>2</v>
      </c>
      <c r="J3344">
        <v>3041</v>
      </c>
      <c r="K3344">
        <v>17039</v>
      </c>
      <c r="L3344">
        <v>52</v>
      </c>
      <c r="M3344">
        <v>1</v>
      </c>
      <c r="N3344" t="s">
        <v>61</v>
      </c>
      <c r="O3344" t="s">
        <v>47</v>
      </c>
    </row>
    <row r="3345" spans="1:15" x14ac:dyDescent="0.3">
      <c r="A3345" s="7">
        <v>20632</v>
      </c>
      <c r="B3345" s="6" t="s">
        <v>6748</v>
      </c>
      <c r="C3345" t="s">
        <v>6749</v>
      </c>
      <c r="D3345" s="2" t="s">
        <v>58</v>
      </c>
      <c r="E3345" s="4" t="s">
        <v>46</v>
      </c>
      <c r="F3345" t="s">
        <v>60</v>
      </c>
      <c r="G3345">
        <v>78</v>
      </c>
      <c r="H3345">
        <v>58103</v>
      </c>
      <c r="I3345">
        <v>3</v>
      </c>
      <c r="J3345">
        <v>381</v>
      </c>
      <c r="K3345">
        <v>20683</v>
      </c>
      <c r="L3345">
        <v>94</v>
      </c>
      <c r="M3345">
        <v>1</v>
      </c>
      <c r="N3345" t="s">
        <v>32</v>
      </c>
      <c r="O3345" t="s">
        <v>60</v>
      </c>
    </row>
    <row r="3346" spans="1:15" x14ac:dyDescent="0.3">
      <c r="A3346" s="7">
        <v>20633</v>
      </c>
      <c r="B3346" s="6" t="s">
        <v>6750</v>
      </c>
      <c r="C3346" t="s">
        <v>6751</v>
      </c>
      <c r="D3346" s="2" t="s">
        <v>58</v>
      </c>
      <c r="E3346" s="4" t="s">
        <v>59</v>
      </c>
      <c r="F3346" t="s">
        <v>60</v>
      </c>
      <c r="G3346">
        <v>126</v>
      </c>
      <c r="H3346">
        <v>63790</v>
      </c>
      <c r="I3346">
        <v>6</v>
      </c>
      <c r="J3346">
        <v>1084</v>
      </c>
      <c r="K3346">
        <v>22516</v>
      </c>
      <c r="L3346">
        <v>79</v>
      </c>
      <c r="M3346">
        <v>2</v>
      </c>
      <c r="N3346" t="s">
        <v>61</v>
      </c>
      <c r="O3346" t="s">
        <v>76</v>
      </c>
    </row>
    <row r="3347" spans="1:15" x14ac:dyDescent="0.3">
      <c r="A3347" s="7">
        <v>20634</v>
      </c>
      <c r="B3347" s="6" t="s">
        <v>6752</v>
      </c>
      <c r="C3347" t="s">
        <v>6753</v>
      </c>
      <c r="D3347" s="2" t="s">
        <v>70</v>
      </c>
      <c r="E3347" s="4" t="s">
        <v>46</v>
      </c>
      <c r="F3347" t="s">
        <v>67</v>
      </c>
      <c r="G3347">
        <v>350</v>
      </c>
      <c r="H3347">
        <v>70610</v>
      </c>
      <c r="I3347">
        <v>11</v>
      </c>
      <c r="J3347">
        <v>5842</v>
      </c>
      <c r="K3347">
        <v>7952</v>
      </c>
      <c r="L3347">
        <v>42</v>
      </c>
      <c r="M3347">
        <v>1</v>
      </c>
      <c r="N3347" t="s">
        <v>48</v>
      </c>
      <c r="O3347" t="s">
        <v>49</v>
      </c>
    </row>
    <row r="3348" spans="1:15" x14ac:dyDescent="0.3">
      <c r="A3348" s="7">
        <v>20635</v>
      </c>
      <c r="B3348" s="6" t="s">
        <v>6754</v>
      </c>
      <c r="C3348" t="s">
        <v>6755</v>
      </c>
      <c r="D3348" s="2" t="s">
        <v>64</v>
      </c>
      <c r="E3348" s="4" t="s">
        <v>59</v>
      </c>
      <c r="F3348" t="s">
        <v>60</v>
      </c>
      <c r="G3348">
        <v>841</v>
      </c>
      <c r="H3348">
        <v>59427</v>
      </c>
      <c r="I3348">
        <v>10</v>
      </c>
      <c r="J3348">
        <v>986</v>
      </c>
      <c r="K3348">
        <v>29790</v>
      </c>
      <c r="L3348">
        <v>92</v>
      </c>
      <c r="M3348">
        <v>1</v>
      </c>
      <c r="N3348" t="s">
        <v>61</v>
      </c>
      <c r="O3348" t="s">
        <v>60</v>
      </c>
    </row>
    <row r="3349" spans="1:15" x14ac:dyDescent="0.3">
      <c r="A3349" s="7">
        <v>20636</v>
      </c>
      <c r="B3349" s="6" t="s">
        <v>6756</v>
      </c>
      <c r="C3349" t="s">
        <v>6757</v>
      </c>
      <c r="D3349" s="2" t="s">
        <v>58</v>
      </c>
      <c r="E3349" s="4" t="s">
        <v>59</v>
      </c>
      <c r="F3349" t="s">
        <v>60</v>
      </c>
      <c r="G3349">
        <v>132</v>
      </c>
      <c r="H3349">
        <v>25343</v>
      </c>
      <c r="I3349">
        <v>18</v>
      </c>
      <c r="J3349">
        <v>549</v>
      </c>
      <c r="K3349">
        <v>20587</v>
      </c>
      <c r="L3349">
        <v>85</v>
      </c>
      <c r="M3349">
        <v>1</v>
      </c>
      <c r="N3349" t="s">
        <v>32</v>
      </c>
      <c r="O3349" t="s">
        <v>60</v>
      </c>
    </row>
    <row r="3350" spans="1:15" x14ac:dyDescent="0.3">
      <c r="A3350" s="7">
        <v>20637</v>
      </c>
      <c r="B3350" s="6" t="s">
        <v>6758</v>
      </c>
      <c r="C3350" t="s">
        <v>6759</v>
      </c>
      <c r="D3350" s="2" t="s">
        <v>52</v>
      </c>
      <c r="E3350" s="4" t="s">
        <v>46</v>
      </c>
      <c r="F3350" t="s">
        <v>76</v>
      </c>
      <c r="G3350">
        <v>1244</v>
      </c>
      <c r="H3350">
        <v>82258</v>
      </c>
      <c r="I3350">
        <v>23</v>
      </c>
      <c r="J3350">
        <v>1416</v>
      </c>
      <c r="K3350">
        <v>17746</v>
      </c>
      <c r="L3350">
        <v>84</v>
      </c>
      <c r="M3350">
        <v>1</v>
      </c>
      <c r="N3350" t="s">
        <v>48</v>
      </c>
      <c r="O3350" t="s">
        <v>76</v>
      </c>
    </row>
    <row r="3351" spans="1:15" x14ac:dyDescent="0.3">
      <c r="A3351" s="7">
        <v>20638</v>
      </c>
      <c r="B3351" s="6" t="s">
        <v>6760</v>
      </c>
      <c r="C3351" t="s">
        <v>6761</v>
      </c>
      <c r="D3351" s="2" t="s">
        <v>52</v>
      </c>
      <c r="E3351" s="4" t="s">
        <v>46</v>
      </c>
      <c r="F3351" t="s">
        <v>67</v>
      </c>
      <c r="G3351">
        <v>2345</v>
      </c>
      <c r="H3351">
        <v>68153</v>
      </c>
      <c r="I3351">
        <v>5</v>
      </c>
      <c r="J3351">
        <v>4021</v>
      </c>
      <c r="K3351">
        <v>17203</v>
      </c>
      <c r="L3351">
        <v>40</v>
      </c>
      <c r="M3351">
        <v>2</v>
      </c>
      <c r="N3351" t="s">
        <v>61</v>
      </c>
      <c r="O3351" t="s">
        <v>73</v>
      </c>
    </row>
    <row r="3352" spans="1:15" x14ac:dyDescent="0.3">
      <c r="A3352" s="7">
        <v>20639</v>
      </c>
      <c r="B3352" s="6" t="s">
        <v>6762</v>
      </c>
      <c r="C3352" t="s">
        <v>6763</v>
      </c>
      <c r="D3352" s="2" t="s">
        <v>70</v>
      </c>
      <c r="E3352" s="4" t="s">
        <v>59</v>
      </c>
      <c r="F3352" t="s">
        <v>60</v>
      </c>
      <c r="G3352">
        <v>67</v>
      </c>
      <c r="H3352">
        <v>18437</v>
      </c>
      <c r="I3352">
        <v>3</v>
      </c>
      <c r="J3352">
        <v>232</v>
      </c>
      <c r="K3352">
        <v>23014</v>
      </c>
      <c r="L3352">
        <v>77</v>
      </c>
      <c r="M3352">
        <v>1</v>
      </c>
      <c r="N3352" t="s">
        <v>32</v>
      </c>
      <c r="O3352" t="s">
        <v>60</v>
      </c>
    </row>
    <row r="3353" spans="1:15" x14ac:dyDescent="0.3">
      <c r="A3353" s="7">
        <v>20640</v>
      </c>
      <c r="B3353" s="6" t="s">
        <v>6764</v>
      </c>
      <c r="C3353" t="s">
        <v>6765</v>
      </c>
      <c r="D3353" s="2" t="s">
        <v>58</v>
      </c>
      <c r="E3353" s="4" t="s">
        <v>46</v>
      </c>
      <c r="F3353" t="s">
        <v>60</v>
      </c>
      <c r="G3353">
        <v>153</v>
      </c>
      <c r="H3353">
        <v>22795</v>
      </c>
      <c r="I3353">
        <v>19</v>
      </c>
      <c r="J3353">
        <v>1564</v>
      </c>
      <c r="K3353">
        <v>23515</v>
      </c>
      <c r="L3353">
        <v>82</v>
      </c>
      <c r="M3353">
        <v>2</v>
      </c>
      <c r="N3353" t="s">
        <v>61</v>
      </c>
      <c r="O3353" t="s">
        <v>76</v>
      </c>
    </row>
    <row r="3354" spans="1:15" x14ac:dyDescent="0.3">
      <c r="A3354" s="7">
        <v>20641</v>
      </c>
      <c r="B3354" s="6" t="s">
        <v>6766</v>
      </c>
      <c r="C3354" t="s">
        <v>6767</v>
      </c>
      <c r="D3354" s="2" t="s">
        <v>45</v>
      </c>
      <c r="E3354" s="4" t="s">
        <v>46</v>
      </c>
      <c r="F3354" t="s">
        <v>67</v>
      </c>
      <c r="G3354">
        <v>940</v>
      </c>
      <c r="H3354">
        <v>21888</v>
      </c>
      <c r="I3354">
        <v>7</v>
      </c>
      <c r="J3354">
        <v>1591</v>
      </c>
      <c r="K3354">
        <v>15856</v>
      </c>
      <c r="L3354">
        <v>56</v>
      </c>
      <c r="M3354">
        <v>3</v>
      </c>
      <c r="N3354" t="s">
        <v>37</v>
      </c>
      <c r="O3354" t="s">
        <v>49</v>
      </c>
    </row>
    <row r="3355" spans="1:15" x14ac:dyDescent="0.3">
      <c r="A3355" s="7">
        <v>20642</v>
      </c>
      <c r="B3355" s="6" t="s">
        <v>6768</v>
      </c>
      <c r="C3355" t="s">
        <v>6769</v>
      </c>
      <c r="D3355" s="2" t="s">
        <v>52</v>
      </c>
      <c r="E3355" s="4" t="s">
        <v>59</v>
      </c>
      <c r="F3355" t="s">
        <v>80</v>
      </c>
      <c r="G3355">
        <v>4505</v>
      </c>
      <c r="H3355">
        <v>71773</v>
      </c>
      <c r="I3355">
        <v>43</v>
      </c>
      <c r="J3355">
        <v>4554</v>
      </c>
      <c r="K3355">
        <v>4176</v>
      </c>
      <c r="L3355">
        <v>14</v>
      </c>
      <c r="M3355">
        <v>4</v>
      </c>
      <c r="N3355" t="s">
        <v>37</v>
      </c>
      <c r="O3355" t="s">
        <v>80</v>
      </c>
    </row>
    <row r="3356" spans="1:15" x14ac:dyDescent="0.3">
      <c r="A3356" s="7">
        <v>20643</v>
      </c>
      <c r="B3356" s="6" t="s">
        <v>6770</v>
      </c>
      <c r="C3356" t="s">
        <v>6771</v>
      </c>
      <c r="D3356" s="2" t="s">
        <v>58</v>
      </c>
      <c r="E3356" s="4" t="s">
        <v>59</v>
      </c>
      <c r="F3356" t="s">
        <v>67</v>
      </c>
      <c r="G3356">
        <v>233</v>
      </c>
      <c r="H3356">
        <v>61393</v>
      </c>
      <c r="I3356">
        <v>9</v>
      </c>
      <c r="J3356">
        <v>2360</v>
      </c>
      <c r="K3356">
        <v>8714</v>
      </c>
      <c r="L3356">
        <v>59</v>
      </c>
      <c r="M3356">
        <v>1</v>
      </c>
      <c r="N3356" t="s">
        <v>48</v>
      </c>
      <c r="O3356" t="s">
        <v>73</v>
      </c>
    </row>
    <row r="3357" spans="1:15" x14ac:dyDescent="0.3">
      <c r="A3357" s="7">
        <v>20644</v>
      </c>
      <c r="B3357" s="6" t="s">
        <v>6772</v>
      </c>
      <c r="C3357" t="s">
        <v>6773</v>
      </c>
      <c r="D3357" s="2" t="s">
        <v>45</v>
      </c>
      <c r="E3357" s="4" t="s">
        <v>46</v>
      </c>
      <c r="F3357" t="s">
        <v>47</v>
      </c>
      <c r="G3357">
        <v>477</v>
      </c>
      <c r="H3357">
        <v>66289</v>
      </c>
      <c r="I3357">
        <v>17</v>
      </c>
      <c r="J3357">
        <v>6029</v>
      </c>
      <c r="K3357">
        <v>9572</v>
      </c>
      <c r="L3357">
        <v>55</v>
      </c>
      <c r="M3357">
        <v>1</v>
      </c>
      <c r="N3357" t="s">
        <v>37</v>
      </c>
      <c r="O3357" t="s">
        <v>73</v>
      </c>
    </row>
    <row r="3358" spans="1:15" x14ac:dyDescent="0.3">
      <c r="A3358" s="7">
        <v>20645</v>
      </c>
      <c r="B3358" s="6" t="s">
        <v>6774</v>
      </c>
      <c r="C3358" t="s">
        <v>6775</v>
      </c>
      <c r="D3358" s="2" t="s">
        <v>52</v>
      </c>
      <c r="E3358" s="4" t="s">
        <v>59</v>
      </c>
      <c r="F3358" t="s">
        <v>80</v>
      </c>
      <c r="G3358">
        <v>1043</v>
      </c>
      <c r="H3358">
        <v>70138</v>
      </c>
      <c r="I3358">
        <v>38</v>
      </c>
      <c r="J3358">
        <v>10672</v>
      </c>
      <c r="K3358">
        <v>3856</v>
      </c>
      <c r="L3358">
        <v>13</v>
      </c>
      <c r="M3358">
        <v>4</v>
      </c>
      <c r="N3358" t="s">
        <v>48</v>
      </c>
      <c r="O3358" t="s">
        <v>47</v>
      </c>
    </row>
    <row r="3359" spans="1:15" x14ac:dyDescent="0.3">
      <c r="A3359" s="7">
        <v>20646</v>
      </c>
      <c r="B3359" s="6" t="s">
        <v>6776</v>
      </c>
      <c r="C3359" t="s">
        <v>6777</v>
      </c>
      <c r="D3359" s="2" t="s">
        <v>70</v>
      </c>
      <c r="E3359" s="4" t="s">
        <v>59</v>
      </c>
      <c r="F3359" t="s">
        <v>60</v>
      </c>
      <c r="G3359">
        <v>190</v>
      </c>
      <c r="H3359">
        <v>19576</v>
      </c>
      <c r="I3359">
        <v>3</v>
      </c>
      <c r="J3359">
        <v>944</v>
      </c>
      <c r="K3359">
        <v>15253</v>
      </c>
      <c r="L3359">
        <v>90</v>
      </c>
      <c r="M3359">
        <v>2</v>
      </c>
      <c r="N3359" t="s">
        <v>61</v>
      </c>
      <c r="O3359" t="s">
        <v>76</v>
      </c>
    </row>
    <row r="3360" spans="1:15" x14ac:dyDescent="0.3">
      <c r="A3360" s="7">
        <v>20647</v>
      </c>
      <c r="B3360" s="6" t="s">
        <v>6778</v>
      </c>
      <c r="C3360" t="s">
        <v>6779</v>
      </c>
      <c r="D3360" s="2" t="s">
        <v>52</v>
      </c>
      <c r="E3360" s="4" t="s">
        <v>46</v>
      </c>
      <c r="F3360" t="s">
        <v>80</v>
      </c>
      <c r="G3360">
        <v>1479</v>
      </c>
      <c r="H3360">
        <v>40350</v>
      </c>
      <c r="I3360">
        <v>33</v>
      </c>
      <c r="J3360">
        <v>9337</v>
      </c>
      <c r="K3360">
        <v>3294</v>
      </c>
      <c r="L3360">
        <v>12</v>
      </c>
      <c r="M3360">
        <v>6</v>
      </c>
      <c r="N3360" t="s">
        <v>48</v>
      </c>
      <c r="O3360" t="s">
        <v>47</v>
      </c>
    </row>
    <row r="3361" spans="1:15" x14ac:dyDescent="0.3">
      <c r="A3361" s="7">
        <v>20648</v>
      </c>
      <c r="B3361" s="6" t="s">
        <v>6780</v>
      </c>
      <c r="C3361" t="s">
        <v>6781</v>
      </c>
      <c r="D3361" s="2" t="s">
        <v>58</v>
      </c>
      <c r="E3361" s="4" t="s">
        <v>59</v>
      </c>
      <c r="F3361" t="s">
        <v>60</v>
      </c>
      <c r="G3361">
        <v>93</v>
      </c>
      <c r="H3361">
        <v>49108</v>
      </c>
      <c r="I3361">
        <v>13</v>
      </c>
      <c r="J3361">
        <v>352</v>
      </c>
      <c r="K3361">
        <v>12836</v>
      </c>
      <c r="L3361">
        <v>97</v>
      </c>
      <c r="M3361">
        <v>1</v>
      </c>
      <c r="N3361" t="s">
        <v>61</v>
      </c>
      <c r="O3361" t="s">
        <v>60</v>
      </c>
    </row>
    <row r="3362" spans="1:15" x14ac:dyDescent="0.3">
      <c r="A3362" s="7">
        <v>20649</v>
      </c>
      <c r="B3362" s="6" t="s">
        <v>6782</v>
      </c>
      <c r="C3362" t="s">
        <v>6783</v>
      </c>
      <c r="D3362" s="2" t="s">
        <v>58</v>
      </c>
      <c r="E3362" s="4" t="s">
        <v>46</v>
      </c>
      <c r="F3362" t="s">
        <v>60</v>
      </c>
      <c r="G3362">
        <v>168</v>
      </c>
      <c r="H3362">
        <v>82168</v>
      </c>
      <c r="I3362">
        <v>7</v>
      </c>
      <c r="J3362">
        <v>450</v>
      </c>
      <c r="K3362">
        <v>29976</v>
      </c>
      <c r="L3362">
        <v>81</v>
      </c>
      <c r="M3362">
        <v>1</v>
      </c>
      <c r="N3362" t="s">
        <v>32</v>
      </c>
      <c r="O3362" t="s">
        <v>60</v>
      </c>
    </row>
    <row r="3363" spans="1:15" x14ac:dyDescent="0.3">
      <c r="A3363" s="7">
        <v>20650</v>
      </c>
      <c r="B3363" s="6" t="s">
        <v>6784</v>
      </c>
      <c r="C3363" t="s">
        <v>6785</v>
      </c>
      <c r="D3363" s="2" t="s">
        <v>58</v>
      </c>
      <c r="E3363" s="4" t="s">
        <v>59</v>
      </c>
      <c r="F3363" t="s">
        <v>60</v>
      </c>
      <c r="G3363">
        <v>177</v>
      </c>
      <c r="H3363">
        <v>40430</v>
      </c>
      <c r="I3363">
        <v>14</v>
      </c>
      <c r="J3363">
        <v>1078</v>
      </c>
      <c r="K3363">
        <v>24453</v>
      </c>
      <c r="L3363">
        <v>88</v>
      </c>
      <c r="M3363">
        <v>1</v>
      </c>
      <c r="N3363" t="s">
        <v>61</v>
      </c>
      <c r="O3363" t="s">
        <v>76</v>
      </c>
    </row>
    <row r="3364" spans="1:15" x14ac:dyDescent="0.3">
      <c r="A3364" s="7">
        <v>20651</v>
      </c>
      <c r="B3364" s="6" t="s">
        <v>6786</v>
      </c>
      <c r="C3364" t="s">
        <v>6787</v>
      </c>
      <c r="D3364" s="2" t="s">
        <v>58</v>
      </c>
      <c r="E3364" s="4" t="s">
        <v>59</v>
      </c>
      <c r="F3364" t="s">
        <v>60</v>
      </c>
      <c r="G3364">
        <v>196</v>
      </c>
      <c r="H3364">
        <v>35280</v>
      </c>
      <c r="I3364">
        <v>8</v>
      </c>
      <c r="J3364">
        <v>361</v>
      </c>
      <c r="K3364">
        <v>20571</v>
      </c>
      <c r="L3364">
        <v>78</v>
      </c>
      <c r="M3364">
        <v>1</v>
      </c>
      <c r="N3364" t="s">
        <v>32</v>
      </c>
      <c r="O3364" t="s">
        <v>60</v>
      </c>
    </row>
    <row r="3365" spans="1:15" x14ac:dyDescent="0.3">
      <c r="A3365" s="7">
        <v>20652</v>
      </c>
      <c r="B3365" s="6" t="s">
        <v>6788</v>
      </c>
      <c r="C3365" t="s">
        <v>6789</v>
      </c>
      <c r="D3365" s="2" t="s">
        <v>70</v>
      </c>
      <c r="E3365" s="4" t="s">
        <v>59</v>
      </c>
      <c r="F3365" t="s">
        <v>60</v>
      </c>
      <c r="G3365">
        <v>186</v>
      </c>
      <c r="H3365">
        <v>80187</v>
      </c>
      <c r="I3365">
        <v>14</v>
      </c>
      <c r="J3365">
        <v>1589</v>
      </c>
      <c r="K3365">
        <v>14730</v>
      </c>
      <c r="L3365">
        <v>92</v>
      </c>
      <c r="M3365">
        <v>1</v>
      </c>
      <c r="N3365" t="s">
        <v>61</v>
      </c>
      <c r="O3365" t="s">
        <v>60</v>
      </c>
    </row>
    <row r="3366" spans="1:15" x14ac:dyDescent="0.3">
      <c r="A3366" s="7">
        <v>20653</v>
      </c>
      <c r="B3366" s="6" t="s">
        <v>6790</v>
      </c>
      <c r="C3366" t="s">
        <v>6791</v>
      </c>
      <c r="D3366" s="2" t="s">
        <v>58</v>
      </c>
      <c r="E3366" s="4" t="s">
        <v>59</v>
      </c>
      <c r="F3366" t="s">
        <v>60</v>
      </c>
      <c r="G3366">
        <v>154</v>
      </c>
      <c r="H3366">
        <v>30135</v>
      </c>
      <c r="I3366">
        <v>18</v>
      </c>
      <c r="J3366">
        <v>332</v>
      </c>
      <c r="K3366">
        <v>25749</v>
      </c>
      <c r="L3366">
        <v>85</v>
      </c>
      <c r="M3366">
        <v>2</v>
      </c>
      <c r="N3366" t="s">
        <v>61</v>
      </c>
      <c r="O3366" t="s">
        <v>60</v>
      </c>
    </row>
    <row r="3367" spans="1:15" x14ac:dyDescent="0.3">
      <c r="A3367" s="7">
        <v>20654</v>
      </c>
      <c r="B3367" s="6" t="s">
        <v>6792</v>
      </c>
      <c r="C3367" t="s">
        <v>6793</v>
      </c>
      <c r="D3367" s="2" t="s">
        <v>58</v>
      </c>
      <c r="E3367" s="4" t="s">
        <v>59</v>
      </c>
      <c r="F3367" t="s">
        <v>60</v>
      </c>
      <c r="G3367">
        <v>99</v>
      </c>
      <c r="H3367">
        <v>83187</v>
      </c>
      <c r="I3367">
        <v>6</v>
      </c>
      <c r="J3367">
        <v>1620</v>
      </c>
      <c r="K3367">
        <v>25464</v>
      </c>
      <c r="L3367">
        <v>86</v>
      </c>
      <c r="M3367">
        <v>1</v>
      </c>
      <c r="N3367" t="s">
        <v>32</v>
      </c>
      <c r="O3367" t="s">
        <v>60</v>
      </c>
    </row>
    <row r="3368" spans="1:15" x14ac:dyDescent="0.3">
      <c r="A3368" s="7">
        <v>20655</v>
      </c>
      <c r="B3368" s="6" t="s">
        <v>6794</v>
      </c>
      <c r="C3368" t="s">
        <v>6795</v>
      </c>
      <c r="D3368" s="2" t="s">
        <v>70</v>
      </c>
      <c r="E3368" s="4" t="s">
        <v>46</v>
      </c>
      <c r="F3368" t="s">
        <v>60</v>
      </c>
      <c r="G3368">
        <v>120</v>
      </c>
      <c r="H3368">
        <v>45442</v>
      </c>
      <c r="I3368">
        <v>2</v>
      </c>
      <c r="J3368">
        <v>252</v>
      </c>
      <c r="K3368">
        <v>26026</v>
      </c>
      <c r="L3368">
        <v>78</v>
      </c>
      <c r="M3368">
        <v>2</v>
      </c>
      <c r="N3368" t="s">
        <v>61</v>
      </c>
      <c r="O3368" t="s">
        <v>60</v>
      </c>
    </row>
    <row r="3369" spans="1:15" x14ac:dyDescent="0.3">
      <c r="A3369" s="7">
        <v>20656</v>
      </c>
      <c r="B3369" s="6" t="s">
        <v>6796</v>
      </c>
      <c r="C3369" t="s">
        <v>6797</v>
      </c>
      <c r="D3369" s="2" t="s">
        <v>70</v>
      </c>
      <c r="E3369" s="4" t="s">
        <v>46</v>
      </c>
      <c r="F3369" t="s">
        <v>47</v>
      </c>
      <c r="G3369">
        <v>244</v>
      </c>
      <c r="H3369">
        <v>61875</v>
      </c>
      <c r="I3369">
        <v>9</v>
      </c>
      <c r="J3369">
        <v>1647</v>
      </c>
      <c r="K3369">
        <v>11154</v>
      </c>
      <c r="L3369">
        <v>55</v>
      </c>
      <c r="M3369">
        <v>1</v>
      </c>
      <c r="N3369" t="s">
        <v>48</v>
      </c>
      <c r="O3369" t="s">
        <v>49</v>
      </c>
    </row>
    <row r="3370" spans="1:15" x14ac:dyDescent="0.3">
      <c r="A3370" s="7">
        <v>20657</v>
      </c>
      <c r="B3370" s="6" t="s">
        <v>6798</v>
      </c>
      <c r="C3370" t="s">
        <v>6799</v>
      </c>
      <c r="D3370" s="2" t="s">
        <v>58</v>
      </c>
      <c r="E3370" s="4" t="s">
        <v>46</v>
      </c>
      <c r="F3370" t="s">
        <v>60</v>
      </c>
      <c r="G3370">
        <v>230</v>
      </c>
      <c r="H3370">
        <v>62711</v>
      </c>
      <c r="I3370">
        <v>8</v>
      </c>
      <c r="J3370">
        <v>831</v>
      </c>
      <c r="K3370">
        <v>22823</v>
      </c>
      <c r="L3370">
        <v>82</v>
      </c>
      <c r="M3370">
        <v>2</v>
      </c>
      <c r="N3370" t="s">
        <v>48</v>
      </c>
      <c r="O3370" t="s">
        <v>60</v>
      </c>
    </row>
    <row r="3371" spans="1:15" x14ac:dyDescent="0.3">
      <c r="A3371" s="7">
        <v>20658</v>
      </c>
      <c r="B3371" s="6" t="s">
        <v>6800</v>
      </c>
      <c r="C3371" t="s">
        <v>6801</v>
      </c>
      <c r="D3371" s="2" t="s">
        <v>64</v>
      </c>
      <c r="E3371" s="4" t="s">
        <v>59</v>
      </c>
      <c r="F3371" t="s">
        <v>60</v>
      </c>
      <c r="G3371">
        <v>101</v>
      </c>
      <c r="H3371">
        <v>77799</v>
      </c>
      <c r="I3371">
        <v>3</v>
      </c>
      <c r="J3371">
        <v>1499</v>
      </c>
      <c r="K3371">
        <v>18590</v>
      </c>
      <c r="L3371">
        <v>93</v>
      </c>
      <c r="M3371">
        <v>2</v>
      </c>
      <c r="N3371" t="s">
        <v>32</v>
      </c>
      <c r="O3371" t="s">
        <v>60</v>
      </c>
    </row>
    <row r="3372" spans="1:15" x14ac:dyDescent="0.3">
      <c r="A3372" s="7">
        <v>20659</v>
      </c>
      <c r="B3372" s="6" t="s">
        <v>6802</v>
      </c>
      <c r="C3372" t="s">
        <v>6803</v>
      </c>
      <c r="D3372" s="2" t="s">
        <v>45</v>
      </c>
      <c r="E3372" s="4" t="s">
        <v>46</v>
      </c>
      <c r="F3372" t="s">
        <v>47</v>
      </c>
      <c r="G3372">
        <v>261</v>
      </c>
      <c r="H3372">
        <v>61805</v>
      </c>
      <c r="I3372">
        <v>17</v>
      </c>
      <c r="J3372">
        <v>2090</v>
      </c>
      <c r="K3372">
        <v>10635</v>
      </c>
      <c r="L3372">
        <v>51</v>
      </c>
      <c r="M3372">
        <v>0</v>
      </c>
      <c r="N3372" t="s">
        <v>48</v>
      </c>
      <c r="O3372" t="s">
        <v>76</v>
      </c>
    </row>
    <row r="3373" spans="1:15" x14ac:dyDescent="0.3">
      <c r="A3373" s="7">
        <v>20660</v>
      </c>
      <c r="B3373" s="6" t="s">
        <v>6804</v>
      </c>
      <c r="C3373" t="s">
        <v>6805</v>
      </c>
      <c r="D3373" s="2" t="s">
        <v>70</v>
      </c>
      <c r="E3373" s="4" t="s">
        <v>59</v>
      </c>
      <c r="F3373" t="s">
        <v>60</v>
      </c>
      <c r="G3373">
        <v>245</v>
      </c>
      <c r="H3373">
        <v>74807</v>
      </c>
      <c r="I3373">
        <v>9</v>
      </c>
      <c r="J3373">
        <v>948</v>
      </c>
      <c r="K3373">
        <v>27606</v>
      </c>
      <c r="L3373">
        <v>91</v>
      </c>
      <c r="M3373">
        <v>2</v>
      </c>
      <c r="N3373" t="s">
        <v>48</v>
      </c>
      <c r="O3373" t="s">
        <v>60</v>
      </c>
    </row>
    <row r="3374" spans="1:15" x14ac:dyDescent="0.3">
      <c r="A3374" s="7">
        <v>20661</v>
      </c>
      <c r="B3374" s="6" t="s">
        <v>6806</v>
      </c>
      <c r="C3374" t="s">
        <v>6807</v>
      </c>
      <c r="D3374" s="2" t="s">
        <v>52</v>
      </c>
      <c r="E3374" s="4" t="s">
        <v>59</v>
      </c>
      <c r="F3374" t="s">
        <v>80</v>
      </c>
      <c r="G3374">
        <v>4356</v>
      </c>
      <c r="H3374">
        <v>69432</v>
      </c>
      <c r="I3374">
        <v>49</v>
      </c>
      <c r="J3374">
        <v>11529</v>
      </c>
      <c r="K3374">
        <v>3592</v>
      </c>
      <c r="L3374">
        <v>13</v>
      </c>
      <c r="M3374">
        <v>3</v>
      </c>
      <c r="N3374" t="s">
        <v>48</v>
      </c>
      <c r="O3374" t="s">
        <v>80</v>
      </c>
    </row>
    <row r="3375" spans="1:15" x14ac:dyDescent="0.3">
      <c r="A3375" s="7">
        <v>20662</v>
      </c>
      <c r="B3375" s="6" t="s">
        <v>6808</v>
      </c>
      <c r="C3375" t="s">
        <v>6809</v>
      </c>
      <c r="D3375" s="2" t="s">
        <v>70</v>
      </c>
      <c r="E3375" s="4" t="s">
        <v>59</v>
      </c>
      <c r="F3375" t="s">
        <v>60</v>
      </c>
      <c r="G3375">
        <v>177</v>
      </c>
      <c r="H3375">
        <v>82206</v>
      </c>
      <c r="I3375">
        <v>14</v>
      </c>
      <c r="J3375">
        <v>788</v>
      </c>
      <c r="K3375">
        <v>29586</v>
      </c>
      <c r="L3375">
        <v>100</v>
      </c>
      <c r="M3375">
        <v>2</v>
      </c>
      <c r="N3375" t="s">
        <v>48</v>
      </c>
      <c r="O3375" t="s">
        <v>60</v>
      </c>
    </row>
    <row r="3376" spans="1:15" x14ac:dyDescent="0.3">
      <c r="A3376" s="7">
        <v>20663</v>
      </c>
      <c r="B3376" s="6" t="s">
        <v>6810</v>
      </c>
      <c r="C3376" t="s">
        <v>6811</v>
      </c>
      <c r="D3376" s="2" t="s">
        <v>45</v>
      </c>
      <c r="E3376" s="4" t="s">
        <v>59</v>
      </c>
      <c r="F3376" t="s">
        <v>60</v>
      </c>
      <c r="G3376">
        <v>296</v>
      </c>
      <c r="H3376">
        <v>64011</v>
      </c>
      <c r="I3376">
        <v>8</v>
      </c>
      <c r="J3376">
        <v>848</v>
      </c>
      <c r="K3376">
        <v>13760</v>
      </c>
      <c r="L3376">
        <v>89</v>
      </c>
      <c r="M3376">
        <v>1</v>
      </c>
      <c r="N3376" t="s">
        <v>32</v>
      </c>
      <c r="O3376" t="s">
        <v>60</v>
      </c>
    </row>
    <row r="3377" spans="1:15" x14ac:dyDescent="0.3">
      <c r="A3377" s="7">
        <v>20664</v>
      </c>
      <c r="B3377" s="6" t="s">
        <v>6812</v>
      </c>
      <c r="C3377" t="s">
        <v>6813</v>
      </c>
      <c r="D3377" s="2" t="s">
        <v>52</v>
      </c>
      <c r="E3377" s="4" t="s">
        <v>46</v>
      </c>
      <c r="F3377" t="s">
        <v>76</v>
      </c>
      <c r="G3377">
        <v>3785</v>
      </c>
      <c r="H3377">
        <v>14246</v>
      </c>
      <c r="I3377">
        <v>11</v>
      </c>
      <c r="J3377">
        <v>1278</v>
      </c>
      <c r="K3377">
        <v>17274</v>
      </c>
      <c r="L3377">
        <v>81</v>
      </c>
      <c r="M3377">
        <v>1</v>
      </c>
      <c r="N3377" t="s">
        <v>48</v>
      </c>
      <c r="O3377" t="s">
        <v>49</v>
      </c>
    </row>
    <row r="3378" spans="1:15" x14ac:dyDescent="0.3">
      <c r="A3378" s="7">
        <v>20665</v>
      </c>
      <c r="B3378" s="6" t="s">
        <v>6814</v>
      </c>
      <c r="C3378" t="s">
        <v>6815</v>
      </c>
      <c r="D3378" s="2" t="s">
        <v>52</v>
      </c>
      <c r="E3378" s="4" t="s">
        <v>46</v>
      </c>
      <c r="F3378" t="s">
        <v>80</v>
      </c>
      <c r="G3378">
        <v>4661</v>
      </c>
      <c r="H3378">
        <v>25539</v>
      </c>
      <c r="I3378">
        <v>42</v>
      </c>
      <c r="J3378">
        <v>42604</v>
      </c>
      <c r="K3378">
        <v>2497</v>
      </c>
      <c r="L3378">
        <v>18</v>
      </c>
      <c r="M3378">
        <v>5</v>
      </c>
      <c r="N3378" t="s">
        <v>48</v>
      </c>
      <c r="O3378" t="s">
        <v>80</v>
      </c>
    </row>
    <row r="3379" spans="1:15" x14ac:dyDescent="0.3">
      <c r="A3379" s="7">
        <v>20666</v>
      </c>
      <c r="B3379" s="6" t="s">
        <v>6816</v>
      </c>
      <c r="C3379" t="s">
        <v>6817</v>
      </c>
      <c r="D3379" s="2" t="s">
        <v>52</v>
      </c>
      <c r="E3379" s="4" t="s">
        <v>59</v>
      </c>
      <c r="F3379" t="s">
        <v>54</v>
      </c>
      <c r="G3379">
        <v>1325</v>
      </c>
      <c r="H3379">
        <v>58137</v>
      </c>
      <c r="I3379">
        <v>39</v>
      </c>
      <c r="J3379">
        <v>24650</v>
      </c>
      <c r="K3379">
        <v>2305</v>
      </c>
      <c r="L3379">
        <v>25</v>
      </c>
      <c r="M3379">
        <v>7</v>
      </c>
      <c r="N3379" t="s">
        <v>48</v>
      </c>
      <c r="O3379" t="s">
        <v>55</v>
      </c>
    </row>
    <row r="3380" spans="1:15" x14ac:dyDescent="0.3">
      <c r="A3380" s="7">
        <v>20667</v>
      </c>
      <c r="B3380" s="6" t="s">
        <v>6818</v>
      </c>
      <c r="C3380" t="s">
        <v>6819</v>
      </c>
      <c r="D3380" s="2" t="s">
        <v>52</v>
      </c>
      <c r="E3380" s="4" t="s">
        <v>53</v>
      </c>
      <c r="F3380" t="s">
        <v>54</v>
      </c>
      <c r="G3380">
        <v>2558</v>
      </c>
      <c r="H3380">
        <v>40893</v>
      </c>
      <c r="I3380">
        <v>33</v>
      </c>
      <c r="J3380">
        <v>21585</v>
      </c>
      <c r="K3380">
        <v>2717</v>
      </c>
      <c r="L3380">
        <v>11</v>
      </c>
      <c r="M3380">
        <v>5</v>
      </c>
      <c r="N3380" t="s">
        <v>61</v>
      </c>
      <c r="O3380" t="s">
        <v>55</v>
      </c>
    </row>
    <row r="3381" spans="1:15" x14ac:dyDescent="0.3">
      <c r="A3381" s="7">
        <v>20668</v>
      </c>
      <c r="B3381" s="6" t="s">
        <v>6820</v>
      </c>
      <c r="C3381" t="s">
        <v>6821</v>
      </c>
      <c r="D3381" s="2" t="s">
        <v>52</v>
      </c>
      <c r="E3381" s="4" t="s">
        <v>53</v>
      </c>
      <c r="F3381" t="s">
        <v>54</v>
      </c>
      <c r="G3381">
        <v>1560</v>
      </c>
      <c r="H3381">
        <v>34967</v>
      </c>
      <c r="I3381">
        <v>28</v>
      </c>
      <c r="J3381">
        <v>8728</v>
      </c>
      <c r="K3381">
        <v>2521</v>
      </c>
      <c r="L3381">
        <v>13</v>
      </c>
      <c r="M3381">
        <v>6</v>
      </c>
      <c r="N3381" t="s">
        <v>32</v>
      </c>
      <c r="O3381" t="s">
        <v>55</v>
      </c>
    </row>
    <row r="3382" spans="1:15" x14ac:dyDescent="0.3">
      <c r="A3382" s="7">
        <v>20669</v>
      </c>
      <c r="B3382" s="6" t="s">
        <v>6822</v>
      </c>
      <c r="C3382" t="s">
        <v>6823</v>
      </c>
      <c r="D3382" s="2" t="s">
        <v>52</v>
      </c>
      <c r="E3382" s="4" t="s">
        <v>59</v>
      </c>
      <c r="F3382" t="s">
        <v>54</v>
      </c>
      <c r="G3382">
        <v>1800</v>
      </c>
      <c r="H3382">
        <v>84526</v>
      </c>
      <c r="I3382">
        <v>37</v>
      </c>
      <c r="J3382">
        <v>17220</v>
      </c>
      <c r="K3382">
        <v>3273</v>
      </c>
      <c r="L3382">
        <v>9</v>
      </c>
      <c r="M3382">
        <v>7</v>
      </c>
      <c r="N3382" t="s">
        <v>48</v>
      </c>
      <c r="O3382" t="s">
        <v>55</v>
      </c>
    </row>
    <row r="3383" spans="1:15" x14ac:dyDescent="0.3">
      <c r="A3383" s="7">
        <v>20670</v>
      </c>
      <c r="B3383" s="6" t="s">
        <v>6824</v>
      </c>
      <c r="C3383" t="s">
        <v>6825</v>
      </c>
      <c r="D3383" s="2" t="s">
        <v>52</v>
      </c>
      <c r="E3383" s="4" t="s">
        <v>46</v>
      </c>
      <c r="F3383" t="s">
        <v>76</v>
      </c>
      <c r="G3383">
        <v>3055</v>
      </c>
      <c r="H3383">
        <v>48647</v>
      </c>
      <c r="I3383">
        <v>5</v>
      </c>
      <c r="J3383">
        <v>1308</v>
      </c>
      <c r="K3383">
        <v>12495</v>
      </c>
      <c r="L3383">
        <v>65</v>
      </c>
      <c r="M3383">
        <v>3</v>
      </c>
      <c r="N3383" t="s">
        <v>32</v>
      </c>
      <c r="O3383" t="s">
        <v>76</v>
      </c>
    </row>
    <row r="3384" spans="1:15" x14ac:dyDescent="0.3">
      <c r="A3384" s="7">
        <v>20671</v>
      </c>
      <c r="B3384" s="6" t="s">
        <v>6826</v>
      </c>
      <c r="C3384" t="s">
        <v>6827</v>
      </c>
      <c r="D3384" s="2" t="s">
        <v>70</v>
      </c>
      <c r="E3384" s="4" t="s">
        <v>46</v>
      </c>
      <c r="F3384" t="s">
        <v>47</v>
      </c>
      <c r="G3384">
        <v>235</v>
      </c>
      <c r="H3384">
        <v>58390</v>
      </c>
      <c r="I3384">
        <v>12</v>
      </c>
      <c r="J3384">
        <v>3081</v>
      </c>
      <c r="K3384">
        <v>11206</v>
      </c>
      <c r="L3384">
        <v>61</v>
      </c>
      <c r="M3384">
        <v>0</v>
      </c>
      <c r="N3384" t="s">
        <v>48</v>
      </c>
      <c r="O3384" t="s">
        <v>47</v>
      </c>
    </row>
    <row r="3385" spans="1:15" x14ac:dyDescent="0.3">
      <c r="A3385" s="7">
        <v>20672</v>
      </c>
      <c r="B3385" s="6" t="s">
        <v>6828</v>
      </c>
      <c r="C3385" t="s">
        <v>6829</v>
      </c>
      <c r="D3385" s="2" t="s">
        <v>58</v>
      </c>
      <c r="E3385" s="4" t="s">
        <v>59</v>
      </c>
      <c r="F3385" t="s">
        <v>60</v>
      </c>
      <c r="G3385">
        <v>92</v>
      </c>
      <c r="H3385">
        <v>63086</v>
      </c>
      <c r="I3385">
        <v>5</v>
      </c>
      <c r="J3385">
        <v>247</v>
      </c>
      <c r="K3385">
        <v>27195</v>
      </c>
      <c r="L3385">
        <v>78</v>
      </c>
      <c r="M3385">
        <v>2</v>
      </c>
      <c r="N3385" t="s">
        <v>61</v>
      </c>
      <c r="O3385" t="s">
        <v>60</v>
      </c>
    </row>
    <row r="3386" spans="1:15" x14ac:dyDescent="0.3">
      <c r="A3386" s="7">
        <v>20673</v>
      </c>
      <c r="B3386" s="6" t="s">
        <v>6830</v>
      </c>
      <c r="C3386" t="s">
        <v>6831</v>
      </c>
      <c r="D3386" s="2" t="s">
        <v>45</v>
      </c>
      <c r="E3386" s="4" t="s">
        <v>59</v>
      </c>
      <c r="F3386" t="s">
        <v>60</v>
      </c>
      <c r="G3386">
        <v>144</v>
      </c>
      <c r="H3386">
        <v>71959</v>
      </c>
      <c r="I3386">
        <v>10</v>
      </c>
      <c r="J3386">
        <v>335</v>
      </c>
      <c r="K3386">
        <v>28332</v>
      </c>
      <c r="L3386">
        <v>83</v>
      </c>
      <c r="M3386">
        <v>1</v>
      </c>
      <c r="N3386" t="s">
        <v>61</v>
      </c>
      <c r="O3386" t="s">
        <v>60</v>
      </c>
    </row>
    <row r="3387" spans="1:15" x14ac:dyDescent="0.3">
      <c r="A3387" s="7">
        <v>20674</v>
      </c>
      <c r="B3387" s="6" t="s">
        <v>6832</v>
      </c>
      <c r="C3387" t="s">
        <v>6833</v>
      </c>
      <c r="D3387" s="2" t="s">
        <v>52</v>
      </c>
      <c r="E3387" s="4" t="s">
        <v>59</v>
      </c>
      <c r="F3387" t="s">
        <v>80</v>
      </c>
      <c r="G3387">
        <v>4799</v>
      </c>
      <c r="H3387">
        <v>88954</v>
      </c>
      <c r="I3387">
        <v>57</v>
      </c>
      <c r="J3387">
        <v>16427</v>
      </c>
      <c r="K3387">
        <v>3789</v>
      </c>
      <c r="L3387">
        <v>15</v>
      </c>
      <c r="M3387">
        <v>3</v>
      </c>
      <c r="N3387" t="s">
        <v>48</v>
      </c>
      <c r="O3387" t="s">
        <v>54</v>
      </c>
    </row>
    <row r="3388" spans="1:15" x14ac:dyDescent="0.3">
      <c r="A3388" s="7">
        <v>20675</v>
      </c>
      <c r="B3388" s="6" t="s">
        <v>6834</v>
      </c>
      <c r="C3388" t="s">
        <v>6835</v>
      </c>
      <c r="D3388" s="2" t="s">
        <v>58</v>
      </c>
      <c r="E3388" s="4" t="s">
        <v>46</v>
      </c>
      <c r="F3388" t="s">
        <v>47</v>
      </c>
      <c r="G3388">
        <v>228</v>
      </c>
      <c r="H3388">
        <v>28529</v>
      </c>
      <c r="I3388">
        <v>15</v>
      </c>
      <c r="J3388">
        <v>3492</v>
      </c>
      <c r="K3388">
        <v>10313</v>
      </c>
      <c r="L3388">
        <v>63</v>
      </c>
      <c r="M3388">
        <v>1</v>
      </c>
      <c r="N3388" t="s">
        <v>48</v>
      </c>
      <c r="O3388" t="s">
        <v>73</v>
      </c>
    </row>
    <row r="3389" spans="1:15" x14ac:dyDescent="0.3">
      <c r="A3389" s="7">
        <v>20676</v>
      </c>
      <c r="B3389" s="6" t="s">
        <v>6836</v>
      </c>
      <c r="C3389" t="s">
        <v>6837</v>
      </c>
      <c r="D3389" s="2" t="s">
        <v>58</v>
      </c>
      <c r="E3389" s="4" t="s">
        <v>46</v>
      </c>
      <c r="F3389" t="s">
        <v>60</v>
      </c>
      <c r="G3389">
        <v>81</v>
      </c>
      <c r="H3389">
        <v>27475</v>
      </c>
      <c r="I3389">
        <v>14</v>
      </c>
      <c r="J3389">
        <v>631</v>
      </c>
      <c r="K3389">
        <v>16206</v>
      </c>
      <c r="L3389">
        <v>93</v>
      </c>
      <c r="M3389">
        <v>1</v>
      </c>
      <c r="N3389" t="s">
        <v>32</v>
      </c>
      <c r="O3389" t="s">
        <v>60</v>
      </c>
    </row>
    <row r="3390" spans="1:15" x14ac:dyDescent="0.3">
      <c r="A3390" s="7">
        <v>20677</v>
      </c>
      <c r="B3390" s="6" t="s">
        <v>6838</v>
      </c>
      <c r="C3390" t="s">
        <v>6839</v>
      </c>
      <c r="D3390" s="2" t="s">
        <v>52</v>
      </c>
      <c r="E3390" s="4" t="s">
        <v>59</v>
      </c>
      <c r="F3390" t="s">
        <v>80</v>
      </c>
      <c r="G3390">
        <v>3053</v>
      </c>
      <c r="H3390">
        <v>72419</v>
      </c>
      <c r="I3390">
        <v>58</v>
      </c>
      <c r="J3390">
        <v>14814</v>
      </c>
      <c r="K3390">
        <v>3615</v>
      </c>
      <c r="L3390">
        <v>20</v>
      </c>
      <c r="M3390">
        <v>4</v>
      </c>
      <c r="N3390" t="s">
        <v>48</v>
      </c>
      <c r="O3390" t="s">
        <v>80</v>
      </c>
    </row>
    <row r="3391" spans="1:15" x14ac:dyDescent="0.3">
      <c r="A3391" s="7">
        <v>20678</v>
      </c>
      <c r="B3391" s="6" t="s">
        <v>6840</v>
      </c>
      <c r="C3391" t="s">
        <v>6841</v>
      </c>
      <c r="D3391" s="2" t="s">
        <v>52</v>
      </c>
      <c r="E3391" s="4" t="s">
        <v>59</v>
      </c>
      <c r="F3391" t="s">
        <v>80</v>
      </c>
      <c r="G3391">
        <v>4724</v>
      </c>
      <c r="H3391">
        <v>30903</v>
      </c>
      <c r="I3391">
        <v>54</v>
      </c>
      <c r="J3391">
        <v>3508</v>
      </c>
      <c r="K3391">
        <v>1710</v>
      </c>
      <c r="L3391">
        <v>14</v>
      </c>
      <c r="M3391">
        <v>6</v>
      </c>
      <c r="N3391" t="s">
        <v>48</v>
      </c>
      <c r="O3391" t="s">
        <v>54</v>
      </c>
    </row>
    <row r="3392" spans="1:15" x14ac:dyDescent="0.3">
      <c r="A3392" s="7">
        <v>20679</v>
      </c>
      <c r="B3392" s="6" t="s">
        <v>6842</v>
      </c>
      <c r="C3392" t="s">
        <v>6843</v>
      </c>
      <c r="D3392" s="2" t="s">
        <v>45</v>
      </c>
      <c r="E3392" s="4" t="s">
        <v>46</v>
      </c>
      <c r="F3392" t="s">
        <v>47</v>
      </c>
      <c r="G3392">
        <v>850</v>
      </c>
      <c r="H3392">
        <v>10766</v>
      </c>
      <c r="I3392">
        <v>17</v>
      </c>
      <c r="J3392">
        <v>2157</v>
      </c>
      <c r="K3392">
        <v>11922</v>
      </c>
      <c r="L3392">
        <v>53</v>
      </c>
      <c r="M3392">
        <v>1</v>
      </c>
      <c r="N3392" t="s">
        <v>61</v>
      </c>
      <c r="O3392" t="s">
        <v>49</v>
      </c>
    </row>
    <row r="3393" spans="1:15" x14ac:dyDescent="0.3">
      <c r="A3393" s="7">
        <v>20680</v>
      </c>
      <c r="B3393" s="6" t="s">
        <v>6844</v>
      </c>
      <c r="C3393" t="s">
        <v>6845</v>
      </c>
      <c r="D3393" s="2" t="s">
        <v>58</v>
      </c>
      <c r="E3393" s="4" t="s">
        <v>46</v>
      </c>
      <c r="F3393" t="s">
        <v>47</v>
      </c>
      <c r="G3393">
        <v>236</v>
      </c>
      <c r="H3393">
        <v>46635</v>
      </c>
      <c r="I3393">
        <v>16</v>
      </c>
      <c r="J3393">
        <v>5261</v>
      </c>
      <c r="K3393">
        <v>11767</v>
      </c>
      <c r="L3393">
        <v>56</v>
      </c>
      <c r="M3393">
        <v>1</v>
      </c>
      <c r="N3393" t="s">
        <v>48</v>
      </c>
      <c r="O3393" t="s">
        <v>47</v>
      </c>
    </row>
    <row r="3394" spans="1:15" x14ac:dyDescent="0.3">
      <c r="A3394" s="7">
        <v>20681</v>
      </c>
      <c r="B3394" s="6" t="s">
        <v>6846</v>
      </c>
      <c r="C3394" t="s">
        <v>6847</v>
      </c>
      <c r="D3394" s="2" t="s">
        <v>58</v>
      </c>
      <c r="E3394" s="4" t="s">
        <v>46</v>
      </c>
      <c r="F3394" t="s">
        <v>60</v>
      </c>
      <c r="G3394">
        <v>62</v>
      </c>
      <c r="H3394">
        <v>61883</v>
      </c>
      <c r="I3394">
        <v>16</v>
      </c>
      <c r="J3394">
        <v>563</v>
      </c>
      <c r="K3394">
        <v>27154</v>
      </c>
      <c r="L3394">
        <v>83</v>
      </c>
      <c r="M3394">
        <v>2</v>
      </c>
      <c r="N3394" t="s">
        <v>32</v>
      </c>
      <c r="O3394" t="s">
        <v>60</v>
      </c>
    </row>
    <row r="3395" spans="1:15" x14ac:dyDescent="0.3">
      <c r="A3395" s="7">
        <v>20682</v>
      </c>
      <c r="B3395" s="6" t="s">
        <v>6848</v>
      </c>
      <c r="C3395" t="s">
        <v>6849</v>
      </c>
      <c r="D3395" s="2" t="s">
        <v>64</v>
      </c>
      <c r="E3395" s="4" t="s">
        <v>46</v>
      </c>
      <c r="F3395" t="s">
        <v>80</v>
      </c>
      <c r="G3395">
        <v>1148</v>
      </c>
      <c r="H3395">
        <v>13402</v>
      </c>
      <c r="I3395">
        <v>52</v>
      </c>
      <c r="J3395">
        <v>43578</v>
      </c>
      <c r="K3395">
        <v>1596</v>
      </c>
      <c r="L3395">
        <v>15</v>
      </c>
      <c r="M3395">
        <v>6</v>
      </c>
      <c r="N3395" t="s">
        <v>37</v>
      </c>
      <c r="O3395" t="s">
        <v>54</v>
      </c>
    </row>
    <row r="3396" spans="1:15" x14ac:dyDescent="0.3">
      <c r="A3396" s="7">
        <v>20683</v>
      </c>
      <c r="B3396" s="6" t="s">
        <v>6850</v>
      </c>
      <c r="C3396" t="s">
        <v>6851</v>
      </c>
      <c r="D3396" s="2" t="s">
        <v>45</v>
      </c>
      <c r="E3396" s="4" t="s">
        <v>59</v>
      </c>
      <c r="F3396" t="s">
        <v>60</v>
      </c>
      <c r="G3396">
        <v>928</v>
      </c>
      <c r="H3396">
        <v>35147</v>
      </c>
      <c r="I3396">
        <v>5</v>
      </c>
      <c r="J3396">
        <v>476</v>
      </c>
      <c r="K3396">
        <v>29294</v>
      </c>
      <c r="L3396">
        <v>78</v>
      </c>
      <c r="M3396">
        <v>1</v>
      </c>
      <c r="N3396" t="s">
        <v>32</v>
      </c>
      <c r="O3396" t="s">
        <v>76</v>
      </c>
    </row>
    <row r="3397" spans="1:15" x14ac:dyDescent="0.3">
      <c r="A3397" s="7">
        <v>20684</v>
      </c>
      <c r="B3397" s="6" t="s">
        <v>6852</v>
      </c>
      <c r="C3397" t="s">
        <v>6853</v>
      </c>
      <c r="D3397" s="2" t="s">
        <v>58</v>
      </c>
      <c r="E3397" s="4" t="s">
        <v>46</v>
      </c>
      <c r="F3397" t="s">
        <v>60</v>
      </c>
      <c r="G3397">
        <v>199</v>
      </c>
      <c r="H3397">
        <v>72131</v>
      </c>
      <c r="I3397">
        <v>2</v>
      </c>
      <c r="J3397">
        <v>903</v>
      </c>
      <c r="K3397">
        <v>12343</v>
      </c>
      <c r="L3397">
        <v>82</v>
      </c>
      <c r="M3397">
        <v>2</v>
      </c>
      <c r="N3397" t="s">
        <v>61</v>
      </c>
      <c r="O3397" t="s">
        <v>60</v>
      </c>
    </row>
    <row r="3398" spans="1:15" x14ac:dyDescent="0.3">
      <c r="A3398" s="7">
        <v>20685</v>
      </c>
      <c r="B3398" s="6" t="s">
        <v>6854</v>
      </c>
      <c r="C3398" t="s">
        <v>6855</v>
      </c>
      <c r="D3398" s="2" t="s">
        <v>52</v>
      </c>
      <c r="E3398" s="4" t="s">
        <v>59</v>
      </c>
      <c r="F3398" t="s">
        <v>80</v>
      </c>
      <c r="G3398">
        <v>4604</v>
      </c>
      <c r="H3398">
        <v>88605</v>
      </c>
      <c r="I3398">
        <v>51</v>
      </c>
      <c r="J3398">
        <v>30642</v>
      </c>
      <c r="K3398">
        <v>3179</v>
      </c>
      <c r="L3398">
        <v>18</v>
      </c>
      <c r="M3398">
        <v>4</v>
      </c>
      <c r="N3398" t="s">
        <v>48</v>
      </c>
      <c r="O3398" t="s">
        <v>47</v>
      </c>
    </row>
    <row r="3399" spans="1:15" x14ac:dyDescent="0.3">
      <c r="A3399" s="7">
        <v>20686</v>
      </c>
      <c r="B3399" s="6" t="s">
        <v>6856</v>
      </c>
      <c r="C3399" t="s">
        <v>6857</v>
      </c>
      <c r="D3399" s="2" t="s">
        <v>52</v>
      </c>
      <c r="E3399" s="4" t="s">
        <v>46</v>
      </c>
      <c r="F3399" t="s">
        <v>54</v>
      </c>
      <c r="G3399">
        <v>1277</v>
      </c>
      <c r="H3399">
        <v>34776</v>
      </c>
      <c r="I3399">
        <v>22</v>
      </c>
      <c r="J3399">
        <v>25725</v>
      </c>
      <c r="K3399">
        <v>2724</v>
      </c>
      <c r="L3399">
        <v>14</v>
      </c>
      <c r="M3399">
        <v>7</v>
      </c>
      <c r="N3399" t="s">
        <v>32</v>
      </c>
      <c r="O3399" t="s">
        <v>80</v>
      </c>
    </row>
    <row r="3400" spans="1:15" x14ac:dyDescent="0.3">
      <c r="A3400" s="7">
        <v>20687</v>
      </c>
      <c r="B3400" s="6" t="s">
        <v>6858</v>
      </c>
      <c r="C3400" t="s">
        <v>6859</v>
      </c>
      <c r="D3400" s="2" t="s">
        <v>45</v>
      </c>
      <c r="E3400" s="4" t="s">
        <v>46</v>
      </c>
      <c r="F3400" t="s">
        <v>60</v>
      </c>
      <c r="G3400">
        <v>644</v>
      </c>
      <c r="H3400">
        <v>69630</v>
      </c>
      <c r="I3400">
        <v>2</v>
      </c>
      <c r="J3400">
        <v>930</v>
      </c>
      <c r="K3400">
        <v>19239</v>
      </c>
      <c r="L3400">
        <v>92</v>
      </c>
      <c r="M3400">
        <v>2</v>
      </c>
      <c r="N3400" t="s">
        <v>61</v>
      </c>
      <c r="O3400" t="s">
        <v>60</v>
      </c>
    </row>
    <row r="3401" spans="1:15" x14ac:dyDescent="0.3">
      <c r="A3401" s="7">
        <v>20688</v>
      </c>
      <c r="B3401" s="6" t="s">
        <v>6860</v>
      </c>
      <c r="C3401" t="s">
        <v>6861</v>
      </c>
      <c r="D3401" s="2" t="s">
        <v>70</v>
      </c>
      <c r="E3401" s="4" t="s">
        <v>59</v>
      </c>
      <c r="F3401" t="s">
        <v>67</v>
      </c>
      <c r="G3401">
        <v>369</v>
      </c>
      <c r="H3401">
        <v>74313</v>
      </c>
      <c r="I3401">
        <v>10</v>
      </c>
      <c r="J3401">
        <v>3076</v>
      </c>
      <c r="K3401">
        <v>19187</v>
      </c>
      <c r="L3401">
        <v>62</v>
      </c>
      <c r="M3401">
        <v>1</v>
      </c>
      <c r="N3401" t="s">
        <v>61</v>
      </c>
      <c r="O3401" t="s">
        <v>49</v>
      </c>
    </row>
    <row r="3402" spans="1:15" x14ac:dyDescent="0.3">
      <c r="A3402" s="7">
        <v>20689</v>
      </c>
      <c r="B3402" s="6" t="s">
        <v>6862</v>
      </c>
      <c r="C3402" t="s">
        <v>6863</v>
      </c>
      <c r="D3402" s="2" t="s">
        <v>58</v>
      </c>
      <c r="E3402" s="4" t="s">
        <v>59</v>
      </c>
      <c r="F3402" t="s">
        <v>60</v>
      </c>
      <c r="G3402">
        <v>146</v>
      </c>
      <c r="H3402">
        <v>73993</v>
      </c>
      <c r="I3402">
        <v>13</v>
      </c>
      <c r="J3402">
        <v>1590</v>
      </c>
      <c r="K3402">
        <v>22117</v>
      </c>
      <c r="L3402">
        <v>77</v>
      </c>
      <c r="M3402">
        <v>2</v>
      </c>
      <c r="N3402" t="s">
        <v>32</v>
      </c>
      <c r="O3402" t="s">
        <v>76</v>
      </c>
    </row>
    <row r="3403" spans="1:15" x14ac:dyDescent="0.3">
      <c r="A3403" s="7">
        <v>20690</v>
      </c>
      <c r="B3403" s="6" t="s">
        <v>6864</v>
      </c>
      <c r="C3403" t="s">
        <v>6865</v>
      </c>
      <c r="D3403" s="2" t="s">
        <v>58</v>
      </c>
      <c r="E3403" s="4" t="s">
        <v>59</v>
      </c>
      <c r="F3403" t="s">
        <v>60</v>
      </c>
      <c r="G3403">
        <v>125</v>
      </c>
      <c r="H3403">
        <v>75400</v>
      </c>
      <c r="I3403">
        <v>17</v>
      </c>
      <c r="J3403">
        <v>322</v>
      </c>
      <c r="K3403">
        <v>24514</v>
      </c>
      <c r="L3403">
        <v>100</v>
      </c>
      <c r="M3403">
        <v>1</v>
      </c>
      <c r="N3403" t="s">
        <v>32</v>
      </c>
      <c r="O3403" t="s">
        <v>76</v>
      </c>
    </row>
    <row r="3404" spans="1:15" x14ac:dyDescent="0.3">
      <c r="A3404" s="7">
        <v>20691</v>
      </c>
      <c r="B3404" s="6" t="s">
        <v>6866</v>
      </c>
      <c r="C3404" t="s">
        <v>6867</v>
      </c>
      <c r="D3404" s="2" t="s">
        <v>70</v>
      </c>
      <c r="E3404" s="4" t="s">
        <v>59</v>
      </c>
      <c r="F3404" t="s">
        <v>60</v>
      </c>
      <c r="G3404">
        <v>197</v>
      </c>
      <c r="H3404">
        <v>88411</v>
      </c>
      <c r="I3404">
        <v>17</v>
      </c>
      <c r="J3404">
        <v>683</v>
      </c>
      <c r="K3404">
        <v>18971</v>
      </c>
      <c r="L3404">
        <v>97</v>
      </c>
      <c r="M3404">
        <v>1</v>
      </c>
      <c r="N3404" t="s">
        <v>32</v>
      </c>
      <c r="O3404" t="s">
        <v>60</v>
      </c>
    </row>
    <row r="3405" spans="1:15" x14ac:dyDescent="0.3">
      <c r="A3405" s="7">
        <v>20692</v>
      </c>
      <c r="B3405" s="6" t="s">
        <v>6868</v>
      </c>
      <c r="C3405" t="s">
        <v>6869</v>
      </c>
      <c r="D3405" s="2" t="s">
        <v>45</v>
      </c>
      <c r="E3405" s="4" t="s">
        <v>46</v>
      </c>
      <c r="F3405" t="s">
        <v>67</v>
      </c>
      <c r="G3405">
        <v>740</v>
      </c>
      <c r="H3405">
        <v>11293</v>
      </c>
      <c r="I3405">
        <v>12</v>
      </c>
      <c r="J3405">
        <v>5102</v>
      </c>
      <c r="K3405">
        <v>18809</v>
      </c>
      <c r="L3405">
        <v>62</v>
      </c>
      <c r="M3405">
        <v>1</v>
      </c>
      <c r="N3405" t="s">
        <v>48</v>
      </c>
      <c r="O3405" t="s">
        <v>49</v>
      </c>
    </row>
    <row r="3406" spans="1:15" x14ac:dyDescent="0.3">
      <c r="A3406" s="7">
        <v>20693</v>
      </c>
      <c r="B3406" s="6" t="s">
        <v>6870</v>
      </c>
      <c r="C3406" t="s">
        <v>6871</v>
      </c>
      <c r="D3406" s="2" t="s">
        <v>70</v>
      </c>
      <c r="E3406" s="4" t="s">
        <v>46</v>
      </c>
      <c r="F3406" t="s">
        <v>67</v>
      </c>
      <c r="G3406">
        <v>233</v>
      </c>
      <c r="H3406">
        <v>23220</v>
      </c>
      <c r="I3406">
        <v>2</v>
      </c>
      <c r="J3406">
        <v>2216</v>
      </c>
      <c r="K3406">
        <v>7619</v>
      </c>
      <c r="L3406">
        <v>51</v>
      </c>
      <c r="M3406">
        <v>3</v>
      </c>
      <c r="N3406" t="s">
        <v>48</v>
      </c>
      <c r="O3406" t="s">
        <v>76</v>
      </c>
    </row>
    <row r="3407" spans="1:15" x14ac:dyDescent="0.3">
      <c r="A3407" s="7">
        <v>20694</v>
      </c>
      <c r="B3407" s="6" t="s">
        <v>6872</v>
      </c>
      <c r="C3407" t="s">
        <v>6873</v>
      </c>
      <c r="D3407" s="2" t="s">
        <v>64</v>
      </c>
      <c r="E3407" s="4" t="s">
        <v>59</v>
      </c>
      <c r="F3407" t="s">
        <v>60</v>
      </c>
      <c r="G3407">
        <v>825</v>
      </c>
      <c r="H3407">
        <v>80219</v>
      </c>
      <c r="I3407">
        <v>15</v>
      </c>
      <c r="J3407">
        <v>801</v>
      </c>
      <c r="K3407">
        <v>26849</v>
      </c>
      <c r="L3407">
        <v>89</v>
      </c>
      <c r="M3407">
        <v>2</v>
      </c>
      <c r="N3407" t="s">
        <v>61</v>
      </c>
      <c r="O3407" t="s">
        <v>60</v>
      </c>
    </row>
    <row r="3408" spans="1:15" x14ac:dyDescent="0.3">
      <c r="A3408" s="7">
        <v>20695</v>
      </c>
      <c r="B3408" s="6" t="s">
        <v>6874</v>
      </c>
      <c r="C3408" t="s">
        <v>6875</v>
      </c>
      <c r="D3408" s="2" t="s">
        <v>52</v>
      </c>
      <c r="E3408" s="4" t="s">
        <v>46</v>
      </c>
      <c r="F3408" t="s">
        <v>80</v>
      </c>
      <c r="G3408">
        <v>3440</v>
      </c>
      <c r="H3408">
        <v>42483</v>
      </c>
      <c r="I3408">
        <v>44</v>
      </c>
      <c r="J3408">
        <v>25885</v>
      </c>
      <c r="K3408">
        <v>2299</v>
      </c>
      <c r="L3408">
        <v>17</v>
      </c>
      <c r="M3408">
        <v>4</v>
      </c>
      <c r="N3408" t="s">
        <v>37</v>
      </c>
      <c r="O3408" t="s">
        <v>80</v>
      </c>
    </row>
    <row r="3409" spans="1:15" x14ac:dyDescent="0.3">
      <c r="A3409" s="7">
        <v>20696</v>
      </c>
      <c r="B3409" s="6" t="s">
        <v>6876</v>
      </c>
      <c r="C3409" t="s">
        <v>6877</v>
      </c>
      <c r="D3409" s="2" t="s">
        <v>64</v>
      </c>
      <c r="E3409" s="4" t="s">
        <v>46</v>
      </c>
      <c r="F3409" t="s">
        <v>76</v>
      </c>
      <c r="G3409">
        <v>702</v>
      </c>
      <c r="H3409">
        <v>41613</v>
      </c>
      <c r="I3409">
        <v>18</v>
      </c>
      <c r="J3409">
        <v>1293</v>
      </c>
      <c r="K3409">
        <v>15650</v>
      </c>
      <c r="L3409">
        <v>79</v>
      </c>
      <c r="M3409">
        <v>3</v>
      </c>
      <c r="N3409" t="s">
        <v>48</v>
      </c>
      <c r="O3409" t="s">
        <v>76</v>
      </c>
    </row>
    <row r="3410" spans="1:15" x14ac:dyDescent="0.3">
      <c r="A3410" s="7">
        <v>20697</v>
      </c>
      <c r="B3410" s="6" t="s">
        <v>6878</v>
      </c>
      <c r="C3410" t="s">
        <v>6879</v>
      </c>
      <c r="D3410" s="2" t="s">
        <v>70</v>
      </c>
      <c r="E3410" s="4" t="s">
        <v>59</v>
      </c>
      <c r="F3410" t="s">
        <v>60</v>
      </c>
      <c r="G3410">
        <v>72</v>
      </c>
      <c r="H3410">
        <v>51053</v>
      </c>
      <c r="I3410">
        <v>8</v>
      </c>
      <c r="J3410">
        <v>276</v>
      </c>
      <c r="K3410">
        <v>27644</v>
      </c>
      <c r="L3410">
        <v>75</v>
      </c>
      <c r="M3410">
        <v>1</v>
      </c>
      <c r="N3410" t="s">
        <v>61</v>
      </c>
      <c r="O3410" t="s">
        <v>60</v>
      </c>
    </row>
    <row r="3411" spans="1:15" x14ac:dyDescent="0.3">
      <c r="A3411" s="7">
        <v>20698</v>
      </c>
      <c r="B3411" s="6" t="s">
        <v>6880</v>
      </c>
      <c r="C3411" t="s">
        <v>6881</v>
      </c>
      <c r="D3411" s="2" t="s">
        <v>58</v>
      </c>
      <c r="E3411" s="4" t="s">
        <v>59</v>
      </c>
      <c r="F3411" t="s">
        <v>60</v>
      </c>
      <c r="G3411">
        <v>77</v>
      </c>
      <c r="H3411">
        <v>66289</v>
      </c>
      <c r="I3411">
        <v>15</v>
      </c>
      <c r="J3411">
        <v>1224</v>
      </c>
      <c r="K3411">
        <v>19542</v>
      </c>
      <c r="L3411">
        <v>94</v>
      </c>
      <c r="M3411">
        <v>2</v>
      </c>
      <c r="N3411" t="s">
        <v>61</v>
      </c>
      <c r="O3411" t="s">
        <v>60</v>
      </c>
    </row>
    <row r="3412" spans="1:15" x14ac:dyDescent="0.3">
      <c r="A3412" s="7">
        <v>20699</v>
      </c>
      <c r="B3412" s="6" t="s">
        <v>6882</v>
      </c>
      <c r="C3412" t="s">
        <v>6883</v>
      </c>
      <c r="D3412" s="2" t="s">
        <v>70</v>
      </c>
      <c r="E3412" s="4" t="s">
        <v>59</v>
      </c>
      <c r="F3412" t="s">
        <v>60</v>
      </c>
      <c r="G3412">
        <v>162</v>
      </c>
      <c r="H3412">
        <v>51638</v>
      </c>
      <c r="I3412">
        <v>16</v>
      </c>
      <c r="J3412">
        <v>888</v>
      </c>
      <c r="K3412">
        <v>29582</v>
      </c>
      <c r="L3412">
        <v>86</v>
      </c>
      <c r="M3412">
        <v>2</v>
      </c>
      <c r="N3412" t="s">
        <v>61</v>
      </c>
      <c r="O3412" t="s">
        <v>60</v>
      </c>
    </row>
    <row r="3413" spans="1:15" x14ac:dyDescent="0.3">
      <c r="A3413" s="7">
        <v>20700</v>
      </c>
      <c r="B3413" s="6" t="s">
        <v>6884</v>
      </c>
      <c r="C3413" t="s">
        <v>6885</v>
      </c>
      <c r="D3413" s="2" t="s">
        <v>52</v>
      </c>
      <c r="E3413" s="4" t="s">
        <v>46</v>
      </c>
      <c r="F3413" t="s">
        <v>80</v>
      </c>
      <c r="G3413">
        <v>4835</v>
      </c>
      <c r="H3413">
        <v>29802</v>
      </c>
      <c r="I3413">
        <v>52</v>
      </c>
      <c r="J3413">
        <v>3440</v>
      </c>
      <c r="K3413">
        <v>2946</v>
      </c>
      <c r="L3413">
        <v>15</v>
      </c>
      <c r="M3413">
        <v>6</v>
      </c>
      <c r="N3413" t="s">
        <v>37</v>
      </c>
      <c r="O3413" t="s">
        <v>80</v>
      </c>
    </row>
    <row r="3414" spans="1:15" x14ac:dyDescent="0.3">
      <c r="A3414" s="7">
        <v>20701</v>
      </c>
      <c r="B3414" s="6" t="s">
        <v>6886</v>
      </c>
      <c r="C3414" t="s">
        <v>6887</v>
      </c>
      <c r="D3414" s="2" t="s">
        <v>52</v>
      </c>
      <c r="E3414" s="4" t="s">
        <v>59</v>
      </c>
      <c r="F3414" t="s">
        <v>80</v>
      </c>
      <c r="G3414">
        <v>4864</v>
      </c>
      <c r="H3414">
        <v>68249</v>
      </c>
      <c r="I3414">
        <v>55</v>
      </c>
      <c r="J3414">
        <v>28241</v>
      </c>
      <c r="K3414">
        <v>3932</v>
      </c>
      <c r="L3414">
        <v>12</v>
      </c>
      <c r="M3414">
        <v>6</v>
      </c>
      <c r="N3414" t="s">
        <v>37</v>
      </c>
      <c r="O3414" t="s">
        <v>80</v>
      </c>
    </row>
    <row r="3415" spans="1:15" x14ac:dyDescent="0.3">
      <c r="A3415" s="7">
        <v>20702</v>
      </c>
      <c r="B3415" s="6" t="s">
        <v>6888</v>
      </c>
      <c r="C3415" t="s">
        <v>6889</v>
      </c>
      <c r="D3415" s="2" t="s">
        <v>52</v>
      </c>
      <c r="E3415" s="4" t="s">
        <v>59</v>
      </c>
      <c r="F3415" t="s">
        <v>80</v>
      </c>
      <c r="G3415">
        <v>2188</v>
      </c>
      <c r="H3415">
        <v>13258</v>
      </c>
      <c r="I3415">
        <v>59</v>
      </c>
      <c r="J3415">
        <v>9677</v>
      </c>
      <c r="K3415">
        <v>2766</v>
      </c>
      <c r="L3415">
        <v>22</v>
      </c>
      <c r="M3415">
        <v>3</v>
      </c>
      <c r="N3415" t="s">
        <v>37</v>
      </c>
      <c r="O3415" t="s">
        <v>80</v>
      </c>
    </row>
    <row r="3416" spans="1:15" x14ac:dyDescent="0.3">
      <c r="A3416" s="7">
        <v>20703</v>
      </c>
      <c r="B3416" s="6" t="s">
        <v>6890</v>
      </c>
      <c r="C3416" t="s">
        <v>6891</v>
      </c>
      <c r="D3416" s="2" t="s">
        <v>70</v>
      </c>
      <c r="E3416" s="4" t="s">
        <v>59</v>
      </c>
      <c r="F3416" t="s">
        <v>60</v>
      </c>
      <c r="G3416">
        <v>171</v>
      </c>
      <c r="H3416">
        <v>63086</v>
      </c>
      <c r="I3416">
        <v>4</v>
      </c>
      <c r="J3416">
        <v>1708</v>
      </c>
      <c r="K3416">
        <v>22504</v>
      </c>
      <c r="L3416">
        <v>78</v>
      </c>
      <c r="M3416">
        <v>1</v>
      </c>
      <c r="N3416" t="s">
        <v>32</v>
      </c>
      <c r="O3416" t="s">
        <v>60</v>
      </c>
    </row>
    <row r="3417" spans="1:15" x14ac:dyDescent="0.3">
      <c r="A3417" s="7">
        <v>20704</v>
      </c>
      <c r="B3417" s="6" t="s">
        <v>6892</v>
      </c>
      <c r="C3417" t="s">
        <v>6893</v>
      </c>
      <c r="D3417" s="2" t="s">
        <v>45</v>
      </c>
      <c r="E3417" s="4" t="s">
        <v>46</v>
      </c>
      <c r="F3417" t="s">
        <v>67</v>
      </c>
      <c r="G3417">
        <v>455</v>
      </c>
      <c r="H3417">
        <v>78691</v>
      </c>
      <c r="I3417">
        <v>2</v>
      </c>
      <c r="J3417">
        <v>2837</v>
      </c>
      <c r="K3417">
        <v>19951</v>
      </c>
      <c r="L3417">
        <v>64</v>
      </c>
      <c r="M3417">
        <v>2</v>
      </c>
      <c r="N3417" t="s">
        <v>48</v>
      </c>
      <c r="O3417" t="s">
        <v>47</v>
      </c>
    </row>
    <row r="3418" spans="1:15" x14ac:dyDescent="0.3">
      <c r="A3418" s="7">
        <v>20705</v>
      </c>
      <c r="B3418" s="6" t="s">
        <v>6894</v>
      </c>
      <c r="C3418" t="s">
        <v>6895</v>
      </c>
      <c r="D3418" s="2" t="s">
        <v>52</v>
      </c>
      <c r="E3418" s="4" t="s">
        <v>46</v>
      </c>
      <c r="F3418" t="s">
        <v>80</v>
      </c>
      <c r="G3418">
        <v>4883</v>
      </c>
      <c r="H3418">
        <v>52302</v>
      </c>
      <c r="I3418">
        <v>58</v>
      </c>
      <c r="J3418">
        <v>17813</v>
      </c>
      <c r="K3418">
        <v>1810</v>
      </c>
      <c r="L3418">
        <v>21</v>
      </c>
      <c r="M3418">
        <v>4</v>
      </c>
      <c r="N3418" t="s">
        <v>37</v>
      </c>
      <c r="O3418" t="s">
        <v>47</v>
      </c>
    </row>
    <row r="3419" spans="1:15" x14ac:dyDescent="0.3">
      <c r="A3419" s="7">
        <v>20706</v>
      </c>
      <c r="B3419" s="6" t="s">
        <v>6896</v>
      </c>
      <c r="C3419" t="s">
        <v>6897</v>
      </c>
      <c r="D3419" s="2" t="s">
        <v>52</v>
      </c>
      <c r="E3419" s="4" t="s">
        <v>46</v>
      </c>
      <c r="F3419" t="s">
        <v>80</v>
      </c>
      <c r="G3419">
        <v>4083</v>
      </c>
      <c r="H3419">
        <v>27833</v>
      </c>
      <c r="I3419">
        <v>43</v>
      </c>
      <c r="J3419">
        <v>37724</v>
      </c>
      <c r="K3419">
        <v>1370</v>
      </c>
      <c r="L3419">
        <v>21</v>
      </c>
      <c r="M3419">
        <v>3</v>
      </c>
      <c r="N3419" t="s">
        <v>48</v>
      </c>
      <c r="O3419" t="s">
        <v>80</v>
      </c>
    </row>
    <row r="3420" spans="1:15" x14ac:dyDescent="0.3">
      <c r="A3420" s="7">
        <v>20707</v>
      </c>
      <c r="B3420" s="6" t="s">
        <v>6898</v>
      </c>
      <c r="C3420" t="s">
        <v>6899</v>
      </c>
      <c r="D3420" s="2" t="s">
        <v>45</v>
      </c>
      <c r="E3420" s="4" t="s">
        <v>46</v>
      </c>
      <c r="F3420" t="s">
        <v>67</v>
      </c>
      <c r="G3420">
        <v>390</v>
      </c>
      <c r="H3420">
        <v>68727</v>
      </c>
      <c r="I3420">
        <v>8</v>
      </c>
      <c r="J3420">
        <v>5263</v>
      </c>
      <c r="K3420">
        <v>12035</v>
      </c>
      <c r="L3420">
        <v>65</v>
      </c>
      <c r="M3420">
        <v>2</v>
      </c>
      <c r="N3420" t="s">
        <v>61</v>
      </c>
      <c r="O3420" t="s">
        <v>49</v>
      </c>
    </row>
    <row r="3421" spans="1:15" x14ac:dyDescent="0.3">
      <c r="A3421" s="7">
        <v>20708</v>
      </c>
      <c r="B3421" s="6" t="s">
        <v>6900</v>
      </c>
      <c r="C3421" t="s">
        <v>6901</v>
      </c>
      <c r="D3421" s="2" t="s">
        <v>58</v>
      </c>
      <c r="E3421" s="4" t="s">
        <v>59</v>
      </c>
      <c r="F3421" t="s">
        <v>60</v>
      </c>
      <c r="G3421">
        <v>221</v>
      </c>
      <c r="H3421">
        <v>85434</v>
      </c>
      <c r="I3421">
        <v>4</v>
      </c>
      <c r="J3421">
        <v>1704</v>
      </c>
      <c r="K3421">
        <v>20545</v>
      </c>
      <c r="L3421">
        <v>99</v>
      </c>
      <c r="M3421">
        <v>2</v>
      </c>
      <c r="N3421" t="s">
        <v>32</v>
      </c>
      <c r="O3421" t="s">
        <v>76</v>
      </c>
    </row>
    <row r="3422" spans="1:15" x14ac:dyDescent="0.3">
      <c r="A3422" s="7">
        <v>20709</v>
      </c>
      <c r="B3422" s="6" t="s">
        <v>6902</v>
      </c>
      <c r="C3422" t="s">
        <v>6903</v>
      </c>
      <c r="D3422" s="2" t="s">
        <v>45</v>
      </c>
      <c r="E3422" s="4" t="s">
        <v>46</v>
      </c>
      <c r="F3422" t="s">
        <v>47</v>
      </c>
      <c r="G3422">
        <v>913</v>
      </c>
      <c r="H3422">
        <v>81022</v>
      </c>
      <c r="I3422">
        <v>16</v>
      </c>
      <c r="J3422">
        <v>2017</v>
      </c>
      <c r="K3422">
        <v>9155</v>
      </c>
      <c r="L3422">
        <v>56</v>
      </c>
      <c r="M3422">
        <v>1</v>
      </c>
      <c r="N3422" t="s">
        <v>61</v>
      </c>
      <c r="O3422" t="s">
        <v>73</v>
      </c>
    </row>
    <row r="3423" spans="1:15" x14ac:dyDescent="0.3">
      <c r="A3423" s="7">
        <v>20710</v>
      </c>
      <c r="B3423" s="6" t="s">
        <v>6904</v>
      </c>
      <c r="C3423" t="s">
        <v>6905</v>
      </c>
      <c r="D3423" s="2" t="s">
        <v>79</v>
      </c>
      <c r="E3423" s="4" t="s">
        <v>46</v>
      </c>
      <c r="F3423" t="s">
        <v>47</v>
      </c>
      <c r="G3423">
        <v>513</v>
      </c>
      <c r="H3423">
        <v>24874</v>
      </c>
      <c r="I3423">
        <v>8</v>
      </c>
      <c r="J3423">
        <v>3840</v>
      </c>
      <c r="K3423">
        <v>9560</v>
      </c>
      <c r="L3423">
        <v>58</v>
      </c>
      <c r="M3423">
        <v>1</v>
      </c>
      <c r="N3423" t="s">
        <v>48</v>
      </c>
      <c r="O3423" t="s">
        <v>47</v>
      </c>
    </row>
    <row r="3424" spans="1:15" x14ac:dyDescent="0.3">
      <c r="A3424" s="7">
        <v>20711</v>
      </c>
      <c r="B3424" s="6" t="s">
        <v>6906</v>
      </c>
      <c r="C3424" t="s">
        <v>6907</v>
      </c>
      <c r="D3424" s="2" t="s">
        <v>52</v>
      </c>
      <c r="E3424" s="4" t="s">
        <v>59</v>
      </c>
      <c r="F3424" t="s">
        <v>76</v>
      </c>
      <c r="G3424">
        <v>2204</v>
      </c>
      <c r="H3424">
        <v>85077</v>
      </c>
      <c r="I3424">
        <v>24</v>
      </c>
      <c r="J3424">
        <v>1285</v>
      </c>
      <c r="K3424">
        <v>15224</v>
      </c>
      <c r="L3424">
        <v>66</v>
      </c>
      <c r="M3424">
        <v>1</v>
      </c>
      <c r="N3424" t="s">
        <v>61</v>
      </c>
      <c r="O3424" t="s">
        <v>49</v>
      </c>
    </row>
    <row r="3425" spans="1:15" x14ac:dyDescent="0.3">
      <c r="A3425" s="7">
        <v>20712</v>
      </c>
      <c r="B3425" s="6" t="s">
        <v>6908</v>
      </c>
      <c r="C3425" t="s">
        <v>6909</v>
      </c>
      <c r="D3425" s="2" t="s">
        <v>70</v>
      </c>
      <c r="E3425" s="4" t="s">
        <v>46</v>
      </c>
      <c r="F3425" t="s">
        <v>67</v>
      </c>
      <c r="G3425">
        <v>353</v>
      </c>
      <c r="H3425">
        <v>57504</v>
      </c>
      <c r="I3425">
        <v>4</v>
      </c>
      <c r="J3425">
        <v>3260</v>
      </c>
      <c r="K3425">
        <v>12884</v>
      </c>
      <c r="L3425">
        <v>45</v>
      </c>
      <c r="M3425">
        <v>3</v>
      </c>
      <c r="N3425" t="s">
        <v>32</v>
      </c>
      <c r="O3425" t="s">
        <v>47</v>
      </c>
    </row>
    <row r="3426" spans="1:15" x14ac:dyDescent="0.3">
      <c r="A3426" s="7">
        <v>20713</v>
      </c>
      <c r="B3426" s="6" t="s">
        <v>6910</v>
      </c>
      <c r="C3426" t="s">
        <v>6911</v>
      </c>
      <c r="D3426" s="2" t="s">
        <v>52</v>
      </c>
      <c r="E3426" s="4" t="s">
        <v>59</v>
      </c>
      <c r="F3426" t="s">
        <v>67</v>
      </c>
      <c r="G3426">
        <v>996</v>
      </c>
      <c r="H3426">
        <v>42974</v>
      </c>
      <c r="I3426">
        <v>2</v>
      </c>
      <c r="J3426">
        <v>4033</v>
      </c>
      <c r="K3426">
        <v>11944</v>
      </c>
      <c r="L3426">
        <v>64</v>
      </c>
      <c r="M3426">
        <v>1</v>
      </c>
      <c r="N3426" t="s">
        <v>61</v>
      </c>
      <c r="O3426" t="s">
        <v>49</v>
      </c>
    </row>
    <row r="3427" spans="1:15" x14ac:dyDescent="0.3">
      <c r="A3427" s="7">
        <v>20714</v>
      </c>
      <c r="B3427" s="6" t="s">
        <v>6912</v>
      </c>
      <c r="C3427" t="s">
        <v>6913</v>
      </c>
      <c r="D3427" s="2" t="s">
        <v>58</v>
      </c>
      <c r="E3427" s="4" t="s">
        <v>46</v>
      </c>
      <c r="F3427" t="s">
        <v>60</v>
      </c>
      <c r="G3427">
        <v>88</v>
      </c>
      <c r="H3427">
        <v>56728</v>
      </c>
      <c r="I3427">
        <v>2</v>
      </c>
      <c r="J3427">
        <v>960</v>
      </c>
      <c r="K3427">
        <v>21439</v>
      </c>
      <c r="L3427">
        <v>89</v>
      </c>
      <c r="M3427">
        <v>2</v>
      </c>
      <c r="N3427" t="s">
        <v>32</v>
      </c>
      <c r="O3427" t="s">
        <v>60</v>
      </c>
    </row>
    <row r="3428" spans="1:15" x14ac:dyDescent="0.3">
      <c r="A3428" s="7">
        <v>20715</v>
      </c>
      <c r="B3428" s="6" t="s">
        <v>6914</v>
      </c>
      <c r="C3428" t="s">
        <v>6915</v>
      </c>
      <c r="D3428" s="2" t="s">
        <v>64</v>
      </c>
      <c r="E3428" s="4" t="s">
        <v>46</v>
      </c>
      <c r="F3428" t="s">
        <v>76</v>
      </c>
      <c r="G3428">
        <v>740</v>
      </c>
      <c r="H3428">
        <v>59427</v>
      </c>
      <c r="I3428">
        <v>2</v>
      </c>
      <c r="J3428">
        <v>1936</v>
      </c>
      <c r="K3428">
        <v>16776</v>
      </c>
      <c r="L3428">
        <v>54</v>
      </c>
      <c r="M3428">
        <v>1</v>
      </c>
      <c r="N3428" t="s">
        <v>48</v>
      </c>
      <c r="O3428" t="s">
        <v>76</v>
      </c>
    </row>
    <row r="3429" spans="1:15" x14ac:dyDescent="0.3">
      <c r="A3429" s="7">
        <v>20716</v>
      </c>
      <c r="B3429" s="6" t="s">
        <v>6916</v>
      </c>
      <c r="C3429" t="s">
        <v>6917</v>
      </c>
      <c r="D3429" s="2" t="s">
        <v>45</v>
      </c>
      <c r="E3429" s="4" t="s">
        <v>46</v>
      </c>
      <c r="F3429" t="s">
        <v>47</v>
      </c>
      <c r="G3429">
        <v>210</v>
      </c>
      <c r="H3429">
        <v>40289</v>
      </c>
      <c r="I3429">
        <v>11</v>
      </c>
      <c r="J3429">
        <v>6627</v>
      </c>
      <c r="K3429">
        <v>10177</v>
      </c>
      <c r="L3429">
        <v>62</v>
      </c>
      <c r="M3429">
        <v>1</v>
      </c>
      <c r="N3429" t="s">
        <v>61</v>
      </c>
      <c r="O3429" t="s">
        <v>49</v>
      </c>
    </row>
    <row r="3430" spans="1:15" x14ac:dyDescent="0.3">
      <c r="A3430" s="7">
        <v>20717</v>
      </c>
      <c r="B3430" s="6" t="s">
        <v>6918</v>
      </c>
      <c r="C3430" t="s">
        <v>6919</v>
      </c>
      <c r="D3430" s="2" t="s">
        <v>52</v>
      </c>
      <c r="E3430" s="4" t="s">
        <v>46</v>
      </c>
      <c r="F3430" t="s">
        <v>80</v>
      </c>
      <c r="G3430">
        <v>2977</v>
      </c>
      <c r="H3430">
        <v>86285</v>
      </c>
      <c r="I3430">
        <v>56</v>
      </c>
      <c r="J3430">
        <v>29897</v>
      </c>
      <c r="K3430">
        <v>1601</v>
      </c>
      <c r="L3430">
        <v>22</v>
      </c>
      <c r="M3430">
        <v>5</v>
      </c>
      <c r="N3430" t="s">
        <v>37</v>
      </c>
      <c r="O3430" t="s">
        <v>47</v>
      </c>
    </row>
    <row r="3431" spans="1:15" x14ac:dyDescent="0.3">
      <c r="A3431" s="7">
        <v>20718</v>
      </c>
      <c r="B3431" s="6" t="s">
        <v>6920</v>
      </c>
      <c r="C3431" t="s">
        <v>6921</v>
      </c>
      <c r="D3431" s="2" t="s">
        <v>58</v>
      </c>
      <c r="E3431" s="4" t="s">
        <v>59</v>
      </c>
      <c r="F3431" t="s">
        <v>60</v>
      </c>
      <c r="G3431">
        <v>106</v>
      </c>
      <c r="H3431">
        <v>13319</v>
      </c>
      <c r="I3431">
        <v>16</v>
      </c>
      <c r="J3431">
        <v>1157</v>
      </c>
      <c r="K3431">
        <v>24081</v>
      </c>
      <c r="L3431">
        <v>98</v>
      </c>
      <c r="M3431">
        <v>2</v>
      </c>
      <c r="N3431" t="s">
        <v>32</v>
      </c>
      <c r="O3431" t="s">
        <v>60</v>
      </c>
    </row>
    <row r="3432" spans="1:15" x14ac:dyDescent="0.3">
      <c r="A3432" s="7">
        <v>20719</v>
      </c>
      <c r="B3432" s="6" t="s">
        <v>6922</v>
      </c>
      <c r="C3432" t="s">
        <v>6923</v>
      </c>
      <c r="D3432" s="2" t="s">
        <v>45</v>
      </c>
      <c r="E3432" s="4" t="s">
        <v>46</v>
      </c>
      <c r="F3432" t="s">
        <v>47</v>
      </c>
      <c r="G3432">
        <v>369</v>
      </c>
      <c r="H3432">
        <v>53158</v>
      </c>
      <c r="I3432">
        <v>12</v>
      </c>
      <c r="J3432">
        <v>2817</v>
      </c>
      <c r="K3432">
        <v>9245</v>
      </c>
      <c r="L3432">
        <v>62</v>
      </c>
      <c r="M3432">
        <v>1</v>
      </c>
      <c r="N3432" t="s">
        <v>32</v>
      </c>
      <c r="O3432" t="s">
        <v>49</v>
      </c>
    </row>
    <row r="3433" spans="1:15" x14ac:dyDescent="0.3">
      <c r="A3433" s="7">
        <v>20720</v>
      </c>
      <c r="B3433" s="6" t="s">
        <v>6924</v>
      </c>
      <c r="C3433" t="s">
        <v>6925</v>
      </c>
      <c r="D3433" s="2" t="s">
        <v>45</v>
      </c>
      <c r="E3433" s="4" t="s">
        <v>46</v>
      </c>
      <c r="F3433" t="s">
        <v>67</v>
      </c>
      <c r="G3433">
        <v>486</v>
      </c>
      <c r="H3433">
        <v>27337</v>
      </c>
      <c r="I3433">
        <v>3</v>
      </c>
      <c r="J3433">
        <v>5344</v>
      </c>
      <c r="K3433">
        <v>10917</v>
      </c>
      <c r="L3433">
        <v>49</v>
      </c>
      <c r="M3433">
        <v>3</v>
      </c>
      <c r="N3433" t="s">
        <v>48</v>
      </c>
      <c r="O3433" t="s">
        <v>73</v>
      </c>
    </row>
    <row r="3434" spans="1:15" x14ac:dyDescent="0.3">
      <c r="A3434" s="7">
        <v>20721</v>
      </c>
      <c r="B3434" s="6" t="s">
        <v>6926</v>
      </c>
      <c r="C3434" t="s">
        <v>6927</v>
      </c>
      <c r="D3434" s="2" t="s">
        <v>58</v>
      </c>
      <c r="E3434" s="4" t="s">
        <v>59</v>
      </c>
      <c r="F3434" t="s">
        <v>60</v>
      </c>
      <c r="G3434">
        <v>68</v>
      </c>
      <c r="H3434">
        <v>89675</v>
      </c>
      <c r="I3434">
        <v>19</v>
      </c>
      <c r="J3434">
        <v>1009</v>
      </c>
      <c r="K3434">
        <v>21679</v>
      </c>
      <c r="L3434">
        <v>82</v>
      </c>
      <c r="M3434">
        <v>2</v>
      </c>
      <c r="N3434" t="s">
        <v>32</v>
      </c>
      <c r="O3434" t="s">
        <v>76</v>
      </c>
    </row>
    <row r="3435" spans="1:15" x14ac:dyDescent="0.3">
      <c r="A3435" s="7">
        <v>20722</v>
      </c>
      <c r="B3435" s="6" t="s">
        <v>6928</v>
      </c>
      <c r="C3435" t="s">
        <v>6929</v>
      </c>
      <c r="D3435" s="2" t="s">
        <v>70</v>
      </c>
      <c r="E3435" s="4" t="s">
        <v>46</v>
      </c>
      <c r="F3435" t="s">
        <v>60</v>
      </c>
      <c r="G3435">
        <v>127</v>
      </c>
      <c r="H3435">
        <v>80053</v>
      </c>
      <c r="I3435">
        <v>9</v>
      </c>
      <c r="J3435">
        <v>1606</v>
      </c>
      <c r="K3435">
        <v>19121</v>
      </c>
      <c r="L3435">
        <v>82</v>
      </c>
      <c r="M3435">
        <v>1</v>
      </c>
      <c r="N3435" t="s">
        <v>61</v>
      </c>
      <c r="O3435" t="s">
        <v>60</v>
      </c>
    </row>
    <row r="3436" spans="1:15" x14ac:dyDescent="0.3">
      <c r="A3436" s="7">
        <v>20723</v>
      </c>
      <c r="B3436" s="6" t="s">
        <v>6930</v>
      </c>
      <c r="C3436" t="s">
        <v>6931</v>
      </c>
      <c r="D3436" s="2" t="s">
        <v>45</v>
      </c>
      <c r="E3436" s="4" t="s">
        <v>59</v>
      </c>
      <c r="F3436" t="s">
        <v>60</v>
      </c>
      <c r="G3436">
        <v>303</v>
      </c>
      <c r="H3436">
        <v>40864</v>
      </c>
      <c r="I3436">
        <v>8</v>
      </c>
      <c r="J3436">
        <v>390</v>
      </c>
      <c r="K3436">
        <v>26960</v>
      </c>
      <c r="L3436">
        <v>76</v>
      </c>
      <c r="M3436">
        <v>2</v>
      </c>
      <c r="N3436" t="s">
        <v>61</v>
      </c>
      <c r="O3436" t="s">
        <v>60</v>
      </c>
    </row>
    <row r="3437" spans="1:15" x14ac:dyDescent="0.3">
      <c r="A3437" s="7">
        <v>20724</v>
      </c>
      <c r="B3437" s="6" t="s">
        <v>6932</v>
      </c>
      <c r="C3437" t="s">
        <v>6933</v>
      </c>
      <c r="D3437" s="2" t="s">
        <v>52</v>
      </c>
      <c r="E3437" s="4" t="s">
        <v>59</v>
      </c>
      <c r="F3437" t="s">
        <v>80</v>
      </c>
      <c r="G3437">
        <v>4561</v>
      </c>
      <c r="H3437">
        <v>27764</v>
      </c>
      <c r="I3437">
        <v>34</v>
      </c>
      <c r="J3437">
        <v>16627</v>
      </c>
      <c r="K3437">
        <v>2997</v>
      </c>
      <c r="L3437">
        <v>12</v>
      </c>
      <c r="M3437">
        <v>3</v>
      </c>
      <c r="N3437" t="s">
        <v>48</v>
      </c>
      <c r="O3437" t="s">
        <v>47</v>
      </c>
    </row>
    <row r="3438" spans="1:15" x14ac:dyDescent="0.3">
      <c r="A3438" s="7">
        <v>20725</v>
      </c>
      <c r="B3438" s="6" t="s">
        <v>6934</v>
      </c>
      <c r="C3438" t="s">
        <v>6935</v>
      </c>
      <c r="D3438" s="2" t="s">
        <v>45</v>
      </c>
      <c r="E3438" s="4" t="s">
        <v>46</v>
      </c>
      <c r="F3438" t="s">
        <v>47</v>
      </c>
      <c r="G3438">
        <v>934</v>
      </c>
      <c r="H3438">
        <v>11293</v>
      </c>
      <c r="I3438">
        <v>14</v>
      </c>
      <c r="J3438">
        <v>3857</v>
      </c>
      <c r="K3438">
        <v>9882</v>
      </c>
      <c r="L3438">
        <v>70</v>
      </c>
      <c r="M3438">
        <v>1</v>
      </c>
      <c r="N3438" t="s">
        <v>32</v>
      </c>
      <c r="O3438" t="s">
        <v>49</v>
      </c>
    </row>
    <row r="3439" spans="1:15" x14ac:dyDescent="0.3">
      <c r="A3439" s="7">
        <v>20726</v>
      </c>
      <c r="B3439" s="6" t="s">
        <v>6936</v>
      </c>
      <c r="C3439" t="s">
        <v>6937</v>
      </c>
      <c r="D3439" s="2" t="s">
        <v>70</v>
      </c>
      <c r="E3439" s="4" t="s">
        <v>59</v>
      </c>
      <c r="F3439" t="s">
        <v>60</v>
      </c>
      <c r="G3439">
        <v>169</v>
      </c>
      <c r="H3439">
        <v>44950</v>
      </c>
      <c r="I3439">
        <v>15</v>
      </c>
      <c r="J3439">
        <v>1346</v>
      </c>
      <c r="K3439">
        <v>20804</v>
      </c>
      <c r="L3439">
        <v>99</v>
      </c>
      <c r="M3439">
        <v>1</v>
      </c>
      <c r="N3439" t="s">
        <v>61</v>
      </c>
      <c r="O3439" t="s">
        <v>60</v>
      </c>
    </row>
    <row r="3440" spans="1:15" x14ac:dyDescent="0.3">
      <c r="A3440" s="7">
        <v>20727</v>
      </c>
      <c r="B3440" s="6" t="s">
        <v>6938</v>
      </c>
      <c r="C3440" t="s">
        <v>6939</v>
      </c>
      <c r="D3440" s="2" t="s">
        <v>52</v>
      </c>
      <c r="E3440" s="4" t="s">
        <v>46</v>
      </c>
      <c r="F3440" t="s">
        <v>67</v>
      </c>
      <c r="G3440">
        <v>1267</v>
      </c>
      <c r="H3440">
        <v>12640</v>
      </c>
      <c r="I3440">
        <v>12</v>
      </c>
      <c r="J3440">
        <v>1667</v>
      </c>
      <c r="K3440">
        <v>9446</v>
      </c>
      <c r="L3440">
        <v>58</v>
      </c>
      <c r="M3440">
        <v>1</v>
      </c>
      <c r="N3440" t="s">
        <v>48</v>
      </c>
      <c r="O3440" t="s">
        <v>47</v>
      </c>
    </row>
    <row r="3441" spans="1:15" x14ac:dyDescent="0.3">
      <c r="A3441" s="7">
        <v>20728</v>
      </c>
      <c r="B3441" s="6" t="s">
        <v>6940</v>
      </c>
      <c r="C3441" t="s">
        <v>6941</v>
      </c>
      <c r="D3441" s="2" t="s">
        <v>45</v>
      </c>
      <c r="E3441" s="4" t="s">
        <v>46</v>
      </c>
      <c r="F3441" t="s">
        <v>67</v>
      </c>
      <c r="G3441">
        <v>791</v>
      </c>
      <c r="H3441">
        <v>16967</v>
      </c>
      <c r="I3441">
        <v>11</v>
      </c>
      <c r="J3441">
        <v>5417</v>
      </c>
      <c r="K3441">
        <v>15066</v>
      </c>
      <c r="L3441">
        <v>60</v>
      </c>
      <c r="M3441">
        <v>2</v>
      </c>
      <c r="N3441" t="s">
        <v>48</v>
      </c>
      <c r="O3441" t="s">
        <v>47</v>
      </c>
    </row>
    <row r="3442" spans="1:15" x14ac:dyDescent="0.3">
      <c r="A3442" s="7">
        <v>20729</v>
      </c>
      <c r="B3442" s="6" t="s">
        <v>6942</v>
      </c>
      <c r="C3442" t="s">
        <v>6943</v>
      </c>
      <c r="D3442" s="2" t="s">
        <v>52</v>
      </c>
      <c r="E3442" s="4" t="s">
        <v>59</v>
      </c>
      <c r="F3442" t="s">
        <v>80</v>
      </c>
      <c r="G3442">
        <v>3615</v>
      </c>
      <c r="H3442">
        <v>88446</v>
      </c>
      <c r="I3442">
        <v>40</v>
      </c>
      <c r="J3442">
        <v>26607</v>
      </c>
      <c r="K3442">
        <v>3868</v>
      </c>
      <c r="L3442">
        <v>13</v>
      </c>
      <c r="M3442">
        <v>4</v>
      </c>
      <c r="N3442" t="s">
        <v>48</v>
      </c>
      <c r="O3442" t="s">
        <v>47</v>
      </c>
    </row>
    <row r="3443" spans="1:15" x14ac:dyDescent="0.3">
      <c r="A3443" s="7">
        <v>20730</v>
      </c>
      <c r="B3443" s="6" t="s">
        <v>6944</v>
      </c>
      <c r="C3443" t="s">
        <v>6945</v>
      </c>
      <c r="D3443" s="2" t="s">
        <v>45</v>
      </c>
      <c r="E3443" s="4" t="s">
        <v>59</v>
      </c>
      <c r="F3443" t="s">
        <v>60</v>
      </c>
      <c r="G3443">
        <v>895</v>
      </c>
      <c r="H3443">
        <v>47944</v>
      </c>
      <c r="I3443">
        <v>11</v>
      </c>
      <c r="J3443">
        <v>443</v>
      </c>
      <c r="K3443">
        <v>26255</v>
      </c>
      <c r="L3443">
        <v>76</v>
      </c>
      <c r="M3443">
        <v>1</v>
      </c>
      <c r="N3443" t="s">
        <v>32</v>
      </c>
      <c r="O3443" t="s">
        <v>76</v>
      </c>
    </row>
    <row r="3444" spans="1:15" x14ac:dyDescent="0.3">
      <c r="A3444" s="7">
        <v>20731</v>
      </c>
      <c r="B3444" s="6" t="s">
        <v>6946</v>
      </c>
      <c r="C3444" t="s">
        <v>6947</v>
      </c>
      <c r="D3444" s="2" t="s">
        <v>52</v>
      </c>
      <c r="E3444" s="4" t="s">
        <v>59</v>
      </c>
      <c r="F3444" t="s">
        <v>54</v>
      </c>
      <c r="G3444">
        <v>2778</v>
      </c>
      <c r="H3444">
        <v>19466</v>
      </c>
      <c r="I3444">
        <v>36</v>
      </c>
      <c r="J3444">
        <v>11802</v>
      </c>
      <c r="K3444">
        <v>2420</v>
      </c>
      <c r="L3444">
        <v>16</v>
      </c>
      <c r="M3444">
        <v>8</v>
      </c>
      <c r="N3444" t="s">
        <v>48</v>
      </c>
      <c r="O3444" t="s">
        <v>80</v>
      </c>
    </row>
    <row r="3445" spans="1:15" x14ac:dyDescent="0.3">
      <c r="A3445" s="7">
        <v>20732</v>
      </c>
      <c r="B3445" s="6" t="s">
        <v>6948</v>
      </c>
      <c r="C3445" t="s">
        <v>6949</v>
      </c>
      <c r="D3445" s="2" t="s">
        <v>58</v>
      </c>
      <c r="E3445" s="4" t="s">
        <v>59</v>
      </c>
      <c r="F3445" t="s">
        <v>60</v>
      </c>
      <c r="G3445">
        <v>92</v>
      </c>
      <c r="H3445">
        <v>88002</v>
      </c>
      <c r="I3445">
        <v>18</v>
      </c>
      <c r="J3445">
        <v>418</v>
      </c>
      <c r="K3445">
        <v>28151</v>
      </c>
      <c r="L3445">
        <v>96</v>
      </c>
      <c r="M3445">
        <v>1</v>
      </c>
      <c r="N3445" t="s">
        <v>61</v>
      </c>
      <c r="O3445" t="s">
        <v>60</v>
      </c>
    </row>
    <row r="3446" spans="1:15" x14ac:dyDescent="0.3">
      <c r="A3446" s="7">
        <v>20733</v>
      </c>
      <c r="B3446" s="6" t="s">
        <v>6950</v>
      </c>
      <c r="C3446" t="s">
        <v>6951</v>
      </c>
      <c r="D3446" s="2" t="s">
        <v>52</v>
      </c>
      <c r="E3446" s="4" t="s">
        <v>59</v>
      </c>
      <c r="F3446" t="s">
        <v>76</v>
      </c>
      <c r="G3446">
        <v>3553</v>
      </c>
      <c r="H3446">
        <v>38646</v>
      </c>
      <c r="I3446">
        <v>8</v>
      </c>
      <c r="J3446">
        <v>1001</v>
      </c>
      <c r="K3446">
        <v>10324</v>
      </c>
      <c r="L3446">
        <v>81</v>
      </c>
      <c r="M3446">
        <v>3</v>
      </c>
      <c r="N3446" t="s">
        <v>48</v>
      </c>
      <c r="O3446" t="s">
        <v>47</v>
      </c>
    </row>
    <row r="3447" spans="1:15" x14ac:dyDescent="0.3">
      <c r="A3447" s="7">
        <v>20734</v>
      </c>
      <c r="B3447" s="6" t="s">
        <v>6952</v>
      </c>
      <c r="C3447" t="s">
        <v>6953</v>
      </c>
      <c r="D3447" s="2" t="s">
        <v>52</v>
      </c>
      <c r="E3447" s="4" t="s">
        <v>59</v>
      </c>
      <c r="F3447" t="s">
        <v>76</v>
      </c>
      <c r="G3447">
        <v>2584</v>
      </c>
      <c r="H3447">
        <v>16830</v>
      </c>
      <c r="I3447">
        <v>23</v>
      </c>
      <c r="J3447">
        <v>1312</v>
      </c>
      <c r="K3447">
        <v>19045</v>
      </c>
      <c r="L3447">
        <v>51</v>
      </c>
      <c r="M3447">
        <v>1</v>
      </c>
      <c r="N3447" t="s">
        <v>32</v>
      </c>
      <c r="O3447" t="s">
        <v>49</v>
      </c>
    </row>
    <row r="3448" spans="1:15" x14ac:dyDescent="0.3">
      <c r="A3448" s="7">
        <v>20735</v>
      </c>
      <c r="B3448" s="6" t="s">
        <v>6954</v>
      </c>
      <c r="C3448" t="s">
        <v>6955</v>
      </c>
      <c r="D3448" s="2" t="s">
        <v>58</v>
      </c>
      <c r="E3448" s="4" t="s">
        <v>59</v>
      </c>
      <c r="F3448" t="s">
        <v>60</v>
      </c>
      <c r="G3448">
        <v>210</v>
      </c>
      <c r="H3448">
        <v>81451</v>
      </c>
      <c r="I3448">
        <v>14</v>
      </c>
      <c r="J3448">
        <v>1602</v>
      </c>
      <c r="K3448">
        <v>29900</v>
      </c>
      <c r="L3448">
        <v>77</v>
      </c>
      <c r="M3448">
        <v>1</v>
      </c>
      <c r="N3448" t="s">
        <v>61</v>
      </c>
      <c r="O3448" t="s">
        <v>60</v>
      </c>
    </row>
    <row r="3449" spans="1:15" x14ac:dyDescent="0.3">
      <c r="A3449" s="7">
        <v>20736</v>
      </c>
      <c r="B3449" s="6" t="s">
        <v>6956</v>
      </c>
      <c r="C3449" t="s">
        <v>6957</v>
      </c>
      <c r="D3449" s="2" t="s">
        <v>58</v>
      </c>
      <c r="E3449" s="4" t="s">
        <v>59</v>
      </c>
      <c r="F3449" t="s">
        <v>60</v>
      </c>
      <c r="G3449">
        <v>87</v>
      </c>
      <c r="H3449">
        <v>12649</v>
      </c>
      <c r="I3449">
        <v>17</v>
      </c>
      <c r="J3449">
        <v>896</v>
      </c>
      <c r="K3449">
        <v>28575</v>
      </c>
      <c r="L3449">
        <v>88</v>
      </c>
      <c r="M3449">
        <v>1</v>
      </c>
      <c r="N3449" t="s">
        <v>32</v>
      </c>
      <c r="O3449" t="s">
        <v>60</v>
      </c>
    </row>
    <row r="3450" spans="1:15" x14ac:dyDescent="0.3">
      <c r="A3450" s="7">
        <v>20737</v>
      </c>
      <c r="B3450" s="6" t="s">
        <v>6958</v>
      </c>
      <c r="C3450" t="s">
        <v>6959</v>
      </c>
      <c r="D3450" s="2" t="s">
        <v>52</v>
      </c>
      <c r="E3450" s="4" t="s">
        <v>53</v>
      </c>
      <c r="F3450" t="s">
        <v>54</v>
      </c>
      <c r="G3450">
        <v>2735</v>
      </c>
      <c r="H3450">
        <v>62711</v>
      </c>
      <c r="I3450">
        <v>41</v>
      </c>
      <c r="J3450">
        <v>26948</v>
      </c>
      <c r="K3450">
        <v>2699</v>
      </c>
      <c r="L3450">
        <v>13</v>
      </c>
      <c r="M3450">
        <v>4</v>
      </c>
      <c r="N3450" t="s">
        <v>48</v>
      </c>
      <c r="O3450" t="s">
        <v>55</v>
      </c>
    </row>
    <row r="3451" spans="1:15" x14ac:dyDescent="0.3">
      <c r="A3451" s="7">
        <v>20738</v>
      </c>
      <c r="B3451" s="6" t="s">
        <v>6960</v>
      </c>
      <c r="C3451" t="s">
        <v>6961</v>
      </c>
      <c r="D3451" s="2" t="s">
        <v>58</v>
      </c>
      <c r="E3451" s="4" t="s">
        <v>46</v>
      </c>
      <c r="F3451" t="s">
        <v>60</v>
      </c>
      <c r="G3451">
        <v>122</v>
      </c>
      <c r="H3451">
        <v>36838</v>
      </c>
      <c r="I3451">
        <v>7</v>
      </c>
      <c r="J3451">
        <v>1050</v>
      </c>
      <c r="K3451">
        <v>29042</v>
      </c>
      <c r="L3451">
        <v>85</v>
      </c>
      <c r="M3451">
        <v>2</v>
      </c>
      <c r="N3451" t="s">
        <v>48</v>
      </c>
      <c r="O3451" t="s">
        <v>76</v>
      </c>
    </row>
    <row r="3452" spans="1:15" x14ac:dyDescent="0.3">
      <c r="A3452" s="7">
        <v>20739</v>
      </c>
      <c r="B3452" s="6" t="s">
        <v>6962</v>
      </c>
      <c r="C3452" t="s">
        <v>6963</v>
      </c>
      <c r="D3452" s="2" t="s">
        <v>52</v>
      </c>
      <c r="E3452" s="4" t="s">
        <v>53</v>
      </c>
      <c r="F3452" t="s">
        <v>54</v>
      </c>
      <c r="G3452">
        <v>2600</v>
      </c>
      <c r="H3452">
        <v>44950</v>
      </c>
      <c r="I3452">
        <v>42</v>
      </c>
      <c r="J3452">
        <v>5641</v>
      </c>
      <c r="K3452">
        <v>2171</v>
      </c>
      <c r="L3452">
        <v>22</v>
      </c>
      <c r="M3452">
        <v>5</v>
      </c>
      <c r="N3452" t="s">
        <v>48</v>
      </c>
      <c r="O3452" t="s">
        <v>80</v>
      </c>
    </row>
    <row r="3453" spans="1:15" x14ac:dyDescent="0.3">
      <c r="A3453" s="7">
        <v>20740</v>
      </c>
      <c r="B3453" s="6" t="s">
        <v>6964</v>
      </c>
      <c r="C3453" t="s">
        <v>6965</v>
      </c>
      <c r="D3453" s="2" t="s">
        <v>45</v>
      </c>
      <c r="E3453" s="4" t="s">
        <v>59</v>
      </c>
      <c r="F3453" t="s">
        <v>67</v>
      </c>
      <c r="G3453">
        <v>731</v>
      </c>
      <c r="H3453">
        <v>42483</v>
      </c>
      <c r="I3453">
        <v>10</v>
      </c>
      <c r="J3453">
        <v>3532</v>
      </c>
      <c r="K3453">
        <v>7920</v>
      </c>
      <c r="L3453">
        <v>40</v>
      </c>
      <c r="M3453">
        <v>2</v>
      </c>
      <c r="N3453" t="s">
        <v>61</v>
      </c>
      <c r="O3453" t="s">
        <v>76</v>
      </c>
    </row>
    <row r="3454" spans="1:15" x14ac:dyDescent="0.3">
      <c r="A3454" s="7">
        <v>20741</v>
      </c>
      <c r="B3454" s="6" t="s">
        <v>6966</v>
      </c>
      <c r="C3454" t="s">
        <v>6967</v>
      </c>
      <c r="D3454" s="2" t="s">
        <v>45</v>
      </c>
      <c r="E3454" s="4" t="s">
        <v>59</v>
      </c>
      <c r="F3454" t="s">
        <v>60</v>
      </c>
      <c r="G3454">
        <v>809</v>
      </c>
      <c r="H3454">
        <v>22526</v>
      </c>
      <c r="I3454">
        <v>2</v>
      </c>
      <c r="J3454">
        <v>1192</v>
      </c>
      <c r="K3454">
        <v>14734</v>
      </c>
      <c r="L3454">
        <v>96</v>
      </c>
      <c r="M3454">
        <v>1</v>
      </c>
      <c r="N3454" t="s">
        <v>48</v>
      </c>
      <c r="O3454" t="s">
        <v>60</v>
      </c>
    </row>
    <row r="3455" spans="1:15" x14ac:dyDescent="0.3">
      <c r="A3455" s="7">
        <v>20742</v>
      </c>
      <c r="B3455" s="6" t="s">
        <v>6968</v>
      </c>
      <c r="C3455" t="s">
        <v>6969</v>
      </c>
      <c r="D3455" s="2" t="s">
        <v>52</v>
      </c>
      <c r="E3455" s="4" t="s">
        <v>46</v>
      </c>
      <c r="F3455" t="s">
        <v>76</v>
      </c>
      <c r="G3455">
        <v>2693</v>
      </c>
      <c r="H3455">
        <v>73921</v>
      </c>
      <c r="I3455">
        <v>21</v>
      </c>
      <c r="J3455">
        <v>1953</v>
      </c>
      <c r="K3455">
        <v>23839</v>
      </c>
      <c r="L3455">
        <v>60</v>
      </c>
      <c r="M3455">
        <v>1</v>
      </c>
      <c r="N3455" t="s">
        <v>48</v>
      </c>
      <c r="O3455" t="s">
        <v>76</v>
      </c>
    </row>
    <row r="3456" spans="1:15" x14ac:dyDescent="0.3">
      <c r="A3456" s="7">
        <v>20743</v>
      </c>
      <c r="B3456" s="6" t="s">
        <v>6970</v>
      </c>
      <c r="C3456" t="s">
        <v>6971</v>
      </c>
      <c r="D3456" s="2" t="s">
        <v>58</v>
      </c>
      <c r="E3456" s="4" t="s">
        <v>59</v>
      </c>
      <c r="F3456" t="s">
        <v>60</v>
      </c>
      <c r="G3456">
        <v>66</v>
      </c>
      <c r="H3456">
        <v>42062</v>
      </c>
      <c r="I3456">
        <v>10</v>
      </c>
      <c r="J3456">
        <v>793</v>
      </c>
      <c r="K3456">
        <v>18615</v>
      </c>
      <c r="L3456">
        <v>89</v>
      </c>
      <c r="M3456">
        <v>1</v>
      </c>
      <c r="N3456" t="s">
        <v>48</v>
      </c>
      <c r="O3456" t="s">
        <v>60</v>
      </c>
    </row>
    <row r="3457" spans="1:15" x14ac:dyDescent="0.3">
      <c r="A3457" s="7">
        <v>20744</v>
      </c>
      <c r="B3457" s="6" t="s">
        <v>6972</v>
      </c>
      <c r="C3457" t="s">
        <v>6973</v>
      </c>
      <c r="D3457" s="2" t="s">
        <v>52</v>
      </c>
      <c r="E3457" s="4" t="s">
        <v>46</v>
      </c>
      <c r="F3457" t="s">
        <v>76</v>
      </c>
      <c r="G3457">
        <v>3283</v>
      </c>
      <c r="H3457">
        <v>20474</v>
      </c>
      <c r="I3457">
        <v>5</v>
      </c>
      <c r="J3457">
        <v>1475</v>
      </c>
      <c r="K3457">
        <v>15871</v>
      </c>
      <c r="L3457">
        <v>53</v>
      </c>
      <c r="M3457">
        <v>1</v>
      </c>
      <c r="N3457" t="s">
        <v>32</v>
      </c>
      <c r="O3457" t="s">
        <v>76</v>
      </c>
    </row>
    <row r="3458" spans="1:15" x14ac:dyDescent="0.3">
      <c r="A3458" s="7">
        <v>20745</v>
      </c>
      <c r="B3458" s="6" t="s">
        <v>6974</v>
      </c>
      <c r="C3458" t="s">
        <v>6975</v>
      </c>
      <c r="D3458" s="2" t="s">
        <v>52</v>
      </c>
      <c r="E3458" s="4" t="s">
        <v>46</v>
      </c>
      <c r="F3458" t="s">
        <v>80</v>
      </c>
      <c r="G3458">
        <v>3228</v>
      </c>
      <c r="H3458">
        <v>80256</v>
      </c>
      <c r="I3458">
        <v>45</v>
      </c>
      <c r="J3458">
        <v>24991</v>
      </c>
      <c r="K3458">
        <v>1458</v>
      </c>
      <c r="L3458">
        <v>11</v>
      </c>
      <c r="M3458">
        <v>3</v>
      </c>
      <c r="N3458" t="s">
        <v>48</v>
      </c>
      <c r="O3458" t="s">
        <v>54</v>
      </c>
    </row>
    <row r="3459" spans="1:15" x14ac:dyDescent="0.3">
      <c r="A3459" s="7">
        <v>20746</v>
      </c>
      <c r="B3459" s="6" t="s">
        <v>6976</v>
      </c>
      <c r="C3459" t="s">
        <v>6977</v>
      </c>
      <c r="D3459" s="2" t="s">
        <v>64</v>
      </c>
      <c r="E3459" s="4" t="s">
        <v>46</v>
      </c>
      <c r="F3459" t="s">
        <v>47</v>
      </c>
      <c r="G3459">
        <v>527</v>
      </c>
      <c r="H3459">
        <v>32998</v>
      </c>
      <c r="I3459">
        <v>5</v>
      </c>
      <c r="J3459">
        <v>1681</v>
      </c>
      <c r="K3459">
        <v>9563</v>
      </c>
      <c r="L3459">
        <v>58</v>
      </c>
      <c r="M3459">
        <v>0</v>
      </c>
      <c r="N3459" t="s">
        <v>48</v>
      </c>
      <c r="O3459" t="s">
        <v>76</v>
      </c>
    </row>
    <row r="3460" spans="1:15" x14ac:dyDescent="0.3">
      <c r="A3460" s="7">
        <v>20747</v>
      </c>
      <c r="B3460" s="6" t="s">
        <v>6978</v>
      </c>
      <c r="C3460" t="s">
        <v>6979</v>
      </c>
      <c r="D3460" s="2" t="s">
        <v>45</v>
      </c>
      <c r="E3460" s="4" t="s">
        <v>46</v>
      </c>
      <c r="F3460" t="s">
        <v>60</v>
      </c>
      <c r="G3460">
        <v>246</v>
      </c>
      <c r="H3460">
        <v>10506</v>
      </c>
      <c r="I3460">
        <v>13</v>
      </c>
      <c r="J3460">
        <v>1234</v>
      </c>
      <c r="K3460">
        <v>12610</v>
      </c>
      <c r="L3460">
        <v>100</v>
      </c>
      <c r="M3460">
        <v>1</v>
      </c>
      <c r="N3460" t="s">
        <v>32</v>
      </c>
      <c r="O3460" t="s">
        <v>76</v>
      </c>
    </row>
    <row r="3461" spans="1:15" x14ac:dyDescent="0.3">
      <c r="A3461" s="7">
        <v>20748</v>
      </c>
      <c r="B3461" s="6" t="s">
        <v>6980</v>
      </c>
      <c r="C3461" t="s">
        <v>6981</v>
      </c>
      <c r="D3461" s="2" t="s">
        <v>52</v>
      </c>
      <c r="E3461" s="4" t="s">
        <v>46</v>
      </c>
      <c r="F3461" t="s">
        <v>76</v>
      </c>
      <c r="G3461">
        <v>3577</v>
      </c>
      <c r="H3461">
        <v>81727</v>
      </c>
      <c r="I3461">
        <v>15</v>
      </c>
      <c r="J3461">
        <v>1278</v>
      </c>
      <c r="K3461">
        <v>22308</v>
      </c>
      <c r="L3461">
        <v>79</v>
      </c>
      <c r="M3461">
        <v>3</v>
      </c>
      <c r="N3461" t="s">
        <v>48</v>
      </c>
      <c r="O3461" t="s">
        <v>49</v>
      </c>
    </row>
    <row r="3462" spans="1:15" x14ac:dyDescent="0.3">
      <c r="A3462" s="7">
        <v>20749</v>
      </c>
      <c r="B3462" s="6" t="s">
        <v>6982</v>
      </c>
      <c r="C3462" t="s">
        <v>6983</v>
      </c>
      <c r="D3462" s="2" t="s">
        <v>64</v>
      </c>
      <c r="E3462" s="4" t="s">
        <v>46</v>
      </c>
      <c r="F3462" t="s">
        <v>47</v>
      </c>
      <c r="G3462">
        <v>794</v>
      </c>
      <c r="H3462">
        <v>57594</v>
      </c>
      <c r="I3462">
        <v>15</v>
      </c>
      <c r="J3462">
        <v>4362</v>
      </c>
      <c r="K3462">
        <v>9548</v>
      </c>
      <c r="L3462">
        <v>67</v>
      </c>
      <c r="M3462">
        <v>1</v>
      </c>
      <c r="N3462" t="s">
        <v>37</v>
      </c>
      <c r="O3462" t="s">
        <v>49</v>
      </c>
    </row>
    <row r="3463" spans="1:15" x14ac:dyDescent="0.3">
      <c r="A3463" s="7">
        <v>20750</v>
      </c>
      <c r="B3463" s="6" t="s">
        <v>6984</v>
      </c>
      <c r="C3463" t="s">
        <v>6985</v>
      </c>
      <c r="D3463" s="2" t="s">
        <v>58</v>
      </c>
      <c r="E3463" s="4" t="s">
        <v>46</v>
      </c>
      <c r="F3463" t="s">
        <v>60</v>
      </c>
      <c r="G3463">
        <v>86</v>
      </c>
      <c r="H3463">
        <v>42062</v>
      </c>
      <c r="I3463">
        <v>8</v>
      </c>
      <c r="J3463">
        <v>1490</v>
      </c>
      <c r="K3463">
        <v>18135</v>
      </c>
      <c r="L3463">
        <v>83</v>
      </c>
      <c r="M3463">
        <v>1</v>
      </c>
      <c r="N3463" t="s">
        <v>61</v>
      </c>
      <c r="O3463" t="s">
        <v>76</v>
      </c>
    </row>
    <row r="3464" spans="1:15" x14ac:dyDescent="0.3">
      <c r="A3464" s="7">
        <v>20751</v>
      </c>
      <c r="B3464" s="6" t="s">
        <v>6986</v>
      </c>
      <c r="C3464" t="s">
        <v>6987</v>
      </c>
      <c r="D3464" s="2" t="s">
        <v>58</v>
      </c>
      <c r="E3464" s="4" t="s">
        <v>46</v>
      </c>
      <c r="F3464" t="s">
        <v>67</v>
      </c>
      <c r="G3464">
        <v>218</v>
      </c>
      <c r="H3464">
        <v>24211</v>
      </c>
      <c r="I3464">
        <v>11</v>
      </c>
      <c r="J3464">
        <v>4284</v>
      </c>
      <c r="K3464">
        <v>19641</v>
      </c>
      <c r="L3464">
        <v>42</v>
      </c>
      <c r="M3464">
        <v>3</v>
      </c>
      <c r="N3464" t="s">
        <v>48</v>
      </c>
      <c r="O3464" t="s">
        <v>76</v>
      </c>
    </row>
    <row r="3465" spans="1:15" x14ac:dyDescent="0.3">
      <c r="A3465" s="7">
        <v>20752</v>
      </c>
      <c r="B3465" s="6" t="s">
        <v>6988</v>
      </c>
      <c r="C3465" t="s">
        <v>6989</v>
      </c>
      <c r="D3465" s="2" t="s">
        <v>52</v>
      </c>
      <c r="E3465" s="4" t="s">
        <v>46</v>
      </c>
      <c r="F3465" t="s">
        <v>80</v>
      </c>
      <c r="G3465">
        <v>1403</v>
      </c>
      <c r="H3465">
        <v>86285</v>
      </c>
      <c r="I3465">
        <v>40</v>
      </c>
      <c r="J3465">
        <v>13791</v>
      </c>
      <c r="K3465">
        <v>2045</v>
      </c>
      <c r="L3465">
        <v>12</v>
      </c>
      <c r="M3465">
        <v>3</v>
      </c>
      <c r="N3465" t="s">
        <v>48</v>
      </c>
      <c r="O3465" t="s">
        <v>54</v>
      </c>
    </row>
    <row r="3466" spans="1:15" x14ac:dyDescent="0.3">
      <c r="A3466" s="7">
        <v>20753</v>
      </c>
      <c r="B3466" s="6" t="s">
        <v>6990</v>
      </c>
      <c r="C3466" t="s">
        <v>6991</v>
      </c>
      <c r="D3466" s="2" t="s">
        <v>58</v>
      </c>
      <c r="E3466" s="4" t="s">
        <v>59</v>
      </c>
      <c r="F3466" t="s">
        <v>60</v>
      </c>
      <c r="G3466">
        <v>154</v>
      </c>
      <c r="H3466">
        <v>42303</v>
      </c>
      <c r="I3466">
        <v>19</v>
      </c>
      <c r="J3466">
        <v>891</v>
      </c>
      <c r="K3466">
        <v>21142</v>
      </c>
      <c r="L3466">
        <v>92</v>
      </c>
      <c r="M3466">
        <v>1</v>
      </c>
      <c r="N3466" t="s">
        <v>48</v>
      </c>
      <c r="O3466" t="s">
        <v>60</v>
      </c>
    </row>
    <row r="3467" spans="1:15" x14ac:dyDescent="0.3">
      <c r="A3467" s="7">
        <v>20754</v>
      </c>
      <c r="B3467" s="6" t="s">
        <v>6992</v>
      </c>
      <c r="C3467" t="s">
        <v>6993</v>
      </c>
      <c r="D3467" s="2" t="s">
        <v>58</v>
      </c>
      <c r="E3467" s="4" t="s">
        <v>46</v>
      </c>
      <c r="F3467" t="s">
        <v>60</v>
      </c>
      <c r="G3467">
        <v>112</v>
      </c>
      <c r="H3467">
        <v>21185</v>
      </c>
      <c r="I3467">
        <v>20</v>
      </c>
      <c r="J3467">
        <v>1271</v>
      </c>
      <c r="K3467">
        <v>16013</v>
      </c>
      <c r="L3467">
        <v>92</v>
      </c>
      <c r="M3467">
        <v>1</v>
      </c>
      <c r="N3467" t="s">
        <v>32</v>
      </c>
      <c r="O3467" t="s">
        <v>60</v>
      </c>
    </row>
    <row r="3468" spans="1:15" x14ac:dyDescent="0.3">
      <c r="A3468" s="7">
        <v>20755</v>
      </c>
      <c r="B3468" s="6" t="s">
        <v>6994</v>
      </c>
      <c r="C3468" t="s">
        <v>6995</v>
      </c>
      <c r="D3468" s="2" t="s">
        <v>45</v>
      </c>
      <c r="E3468" s="4" t="s">
        <v>46</v>
      </c>
      <c r="F3468" t="s">
        <v>76</v>
      </c>
      <c r="G3468">
        <v>598</v>
      </c>
      <c r="H3468">
        <v>61671</v>
      </c>
      <c r="I3468">
        <v>18</v>
      </c>
      <c r="J3468">
        <v>1698</v>
      </c>
      <c r="K3468">
        <v>17352</v>
      </c>
      <c r="L3468">
        <v>76</v>
      </c>
      <c r="M3468">
        <v>2</v>
      </c>
      <c r="N3468" t="s">
        <v>37</v>
      </c>
      <c r="O3468" t="s">
        <v>49</v>
      </c>
    </row>
    <row r="3469" spans="1:15" x14ac:dyDescent="0.3">
      <c r="A3469" s="7">
        <v>20756</v>
      </c>
      <c r="B3469" s="6" t="s">
        <v>6996</v>
      </c>
      <c r="C3469" t="s">
        <v>6997</v>
      </c>
      <c r="D3469" s="2" t="s">
        <v>64</v>
      </c>
      <c r="E3469" s="4" t="s">
        <v>46</v>
      </c>
      <c r="F3469" t="s">
        <v>67</v>
      </c>
      <c r="G3469">
        <v>1005</v>
      </c>
      <c r="H3469">
        <v>49817</v>
      </c>
      <c r="I3469">
        <v>1</v>
      </c>
      <c r="J3469">
        <v>5920</v>
      </c>
      <c r="K3469">
        <v>12813</v>
      </c>
      <c r="L3469">
        <v>41</v>
      </c>
      <c r="M3469">
        <v>1</v>
      </c>
      <c r="N3469" t="s">
        <v>48</v>
      </c>
      <c r="O3469" t="s">
        <v>49</v>
      </c>
    </row>
    <row r="3470" spans="1:15" x14ac:dyDescent="0.3">
      <c r="A3470" s="7">
        <v>20757</v>
      </c>
      <c r="B3470" s="6" t="s">
        <v>6998</v>
      </c>
      <c r="C3470" t="s">
        <v>6999</v>
      </c>
      <c r="D3470" s="2" t="s">
        <v>45</v>
      </c>
      <c r="E3470" s="4" t="s">
        <v>59</v>
      </c>
      <c r="F3470" t="s">
        <v>60</v>
      </c>
      <c r="G3470">
        <v>599</v>
      </c>
      <c r="H3470">
        <v>62305</v>
      </c>
      <c r="I3470">
        <v>12</v>
      </c>
      <c r="J3470">
        <v>1328</v>
      </c>
      <c r="K3470">
        <v>18644</v>
      </c>
      <c r="L3470">
        <v>81</v>
      </c>
      <c r="M3470">
        <v>1</v>
      </c>
      <c r="N3470" t="s">
        <v>48</v>
      </c>
      <c r="O3470" t="s">
        <v>60</v>
      </c>
    </row>
    <row r="3471" spans="1:15" x14ac:dyDescent="0.3">
      <c r="A3471" s="7">
        <v>20758</v>
      </c>
      <c r="B3471" s="6" t="s">
        <v>7000</v>
      </c>
      <c r="C3471" t="s">
        <v>7001</v>
      </c>
      <c r="D3471" s="2" t="s">
        <v>52</v>
      </c>
      <c r="E3471" s="4" t="s">
        <v>46</v>
      </c>
      <c r="F3471" t="s">
        <v>80</v>
      </c>
      <c r="G3471">
        <v>4301</v>
      </c>
      <c r="H3471">
        <v>89371</v>
      </c>
      <c r="I3471">
        <v>41</v>
      </c>
      <c r="J3471">
        <v>39259</v>
      </c>
      <c r="K3471">
        <v>3327</v>
      </c>
      <c r="L3471">
        <v>21</v>
      </c>
      <c r="M3471">
        <v>5</v>
      </c>
      <c r="N3471" t="s">
        <v>37</v>
      </c>
      <c r="O3471" t="s">
        <v>80</v>
      </c>
    </row>
    <row r="3472" spans="1:15" x14ac:dyDescent="0.3">
      <c r="A3472" s="7">
        <v>20759</v>
      </c>
      <c r="B3472" s="6" t="s">
        <v>7002</v>
      </c>
      <c r="C3472" t="s">
        <v>7003</v>
      </c>
      <c r="D3472" s="2" t="s">
        <v>64</v>
      </c>
      <c r="E3472" s="4" t="s">
        <v>46</v>
      </c>
      <c r="F3472" t="s">
        <v>67</v>
      </c>
      <c r="G3472">
        <v>1078</v>
      </c>
      <c r="H3472">
        <v>80286</v>
      </c>
      <c r="I3472">
        <v>14</v>
      </c>
      <c r="J3472">
        <v>3439</v>
      </c>
      <c r="K3472">
        <v>16131</v>
      </c>
      <c r="L3472">
        <v>50</v>
      </c>
      <c r="M3472">
        <v>2</v>
      </c>
      <c r="N3472" t="s">
        <v>48</v>
      </c>
      <c r="O3472" t="s">
        <v>47</v>
      </c>
    </row>
    <row r="3473" spans="1:15" x14ac:dyDescent="0.3">
      <c r="A3473" s="7">
        <v>20760</v>
      </c>
      <c r="B3473" s="6" t="s">
        <v>7004</v>
      </c>
      <c r="C3473" t="s">
        <v>7005</v>
      </c>
      <c r="D3473" s="2" t="s">
        <v>52</v>
      </c>
      <c r="E3473" s="4" t="s">
        <v>46</v>
      </c>
      <c r="F3473" t="s">
        <v>80</v>
      </c>
      <c r="G3473">
        <v>4550</v>
      </c>
      <c r="H3473">
        <v>32980</v>
      </c>
      <c r="I3473">
        <v>36</v>
      </c>
      <c r="J3473">
        <v>25000</v>
      </c>
      <c r="K3473">
        <v>2063</v>
      </c>
      <c r="L3473">
        <v>14</v>
      </c>
      <c r="M3473">
        <v>6</v>
      </c>
      <c r="N3473" t="s">
        <v>37</v>
      </c>
      <c r="O3473" t="s">
        <v>80</v>
      </c>
    </row>
    <row r="3474" spans="1:15" x14ac:dyDescent="0.3">
      <c r="A3474" s="7">
        <v>20761</v>
      </c>
      <c r="B3474" s="6" t="s">
        <v>7006</v>
      </c>
      <c r="C3474" t="s">
        <v>7007</v>
      </c>
      <c r="D3474" s="2" t="s">
        <v>70</v>
      </c>
      <c r="E3474" s="4" t="s">
        <v>59</v>
      </c>
      <c r="F3474" t="s">
        <v>60</v>
      </c>
      <c r="G3474">
        <v>82</v>
      </c>
      <c r="H3474">
        <v>66180</v>
      </c>
      <c r="I3474">
        <v>4</v>
      </c>
      <c r="J3474">
        <v>799</v>
      </c>
      <c r="K3474">
        <v>19525</v>
      </c>
      <c r="L3474">
        <v>75</v>
      </c>
      <c r="M3474">
        <v>1</v>
      </c>
      <c r="N3474" t="s">
        <v>61</v>
      </c>
      <c r="O3474" t="s">
        <v>60</v>
      </c>
    </row>
    <row r="3475" spans="1:15" x14ac:dyDescent="0.3">
      <c r="A3475" s="7">
        <v>20762</v>
      </c>
      <c r="B3475" s="6" t="s">
        <v>7008</v>
      </c>
      <c r="C3475" t="s">
        <v>7009</v>
      </c>
      <c r="D3475" s="2" t="s">
        <v>64</v>
      </c>
      <c r="E3475" s="4" t="s">
        <v>59</v>
      </c>
      <c r="F3475" t="s">
        <v>60</v>
      </c>
      <c r="G3475">
        <v>958</v>
      </c>
      <c r="H3475">
        <v>50922</v>
      </c>
      <c r="I3475">
        <v>19</v>
      </c>
      <c r="J3475">
        <v>561</v>
      </c>
      <c r="K3475">
        <v>19540</v>
      </c>
      <c r="L3475">
        <v>82</v>
      </c>
      <c r="M3475">
        <v>1</v>
      </c>
      <c r="N3475" t="s">
        <v>48</v>
      </c>
      <c r="O3475" t="s">
        <v>76</v>
      </c>
    </row>
    <row r="3476" spans="1:15" x14ac:dyDescent="0.3">
      <c r="A3476" s="7">
        <v>20763</v>
      </c>
      <c r="B3476" s="6" t="s">
        <v>7010</v>
      </c>
      <c r="C3476" t="s">
        <v>7011</v>
      </c>
      <c r="D3476" s="2" t="s">
        <v>52</v>
      </c>
      <c r="E3476" s="4" t="s">
        <v>46</v>
      </c>
      <c r="F3476" t="s">
        <v>80</v>
      </c>
      <c r="G3476">
        <v>4543</v>
      </c>
      <c r="H3476">
        <v>42062</v>
      </c>
      <c r="I3476">
        <v>41</v>
      </c>
      <c r="J3476">
        <v>40821</v>
      </c>
      <c r="K3476">
        <v>3014</v>
      </c>
      <c r="L3476">
        <v>21</v>
      </c>
      <c r="M3476">
        <v>6</v>
      </c>
      <c r="N3476" t="s">
        <v>37</v>
      </c>
      <c r="O3476" t="s">
        <v>54</v>
      </c>
    </row>
    <row r="3477" spans="1:15" x14ac:dyDescent="0.3">
      <c r="A3477" s="7">
        <v>20764</v>
      </c>
      <c r="B3477" s="6" t="s">
        <v>7012</v>
      </c>
      <c r="C3477" t="s">
        <v>7013</v>
      </c>
      <c r="D3477" s="2" t="s">
        <v>70</v>
      </c>
      <c r="E3477" s="4" t="s">
        <v>46</v>
      </c>
      <c r="F3477" t="s">
        <v>60</v>
      </c>
      <c r="G3477">
        <v>122</v>
      </c>
      <c r="H3477">
        <v>24263</v>
      </c>
      <c r="I3477">
        <v>15</v>
      </c>
      <c r="J3477">
        <v>1718</v>
      </c>
      <c r="K3477">
        <v>22789</v>
      </c>
      <c r="L3477">
        <v>76</v>
      </c>
      <c r="M3477">
        <v>2</v>
      </c>
      <c r="N3477" t="s">
        <v>61</v>
      </c>
      <c r="O3477" t="s">
        <v>60</v>
      </c>
    </row>
    <row r="3478" spans="1:15" x14ac:dyDescent="0.3">
      <c r="A3478" s="7">
        <v>20765</v>
      </c>
      <c r="B3478" s="6" t="s">
        <v>7014</v>
      </c>
      <c r="C3478" t="s">
        <v>7015</v>
      </c>
      <c r="D3478" s="2" t="s">
        <v>45</v>
      </c>
      <c r="E3478" s="4" t="s">
        <v>46</v>
      </c>
      <c r="F3478" t="s">
        <v>47</v>
      </c>
      <c r="G3478">
        <v>761</v>
      </c>
      <c r="H3478">
        <v>78236</v>
      </c>
      <c r="I3478">
        <v>16</v>
      </c>
      <c r="J3478">
        <v>2359</v>
      </c>
      <c r="K3478">
        <v>9271</v>
      </c>
      <c r="L3478">
        <v>59</v>
      </c>
      <c r="M3478">
        <v>1</v>
      </c>
      <c r="N3478" t="s">
        <v>48</v>
      </c>
      <c r="O3478" t="s">
        <v>76</v>
      </c>
    </row>
    <row r="3479" spans="1:15" x14ac:dyDescent="0.3">
      <c r="A3479" s="7">
        <v>20766</v>
      </c>
      <c r="B3479" s="6" t="s">
        <v>7016</v>
      </c>
      <c r="C3479" t="s">
        <v>7017</v>
      </c>
      <c r="D3479" s="2" t="s">
        <v>70</v>
      </c>
      <c r="E3479" s="4" t="s">
        <v>59</v>
      </c>
      <c r="F3479" t="s">
        <v>60</v>
      </c>
      <c r="G3479">
        <v>11</v>
      </c>
      <c r="H3479">
        <v>79988</v>
      </c>
      <c r="I3479">
        <v>6</v>
      </c>
      <c r="J3479">
        <v>832</v>
      </c>
      <c r="K3479">
        <v>28567</v>
      </c>
      <c r="L3479">
        <v>79</v>
      </c>
      <c r="M3479">
        <v>2</v>
      </c>
      <c r="N3479" t="s">
        <v>48</v>
      </c>
      <c r="O3479" t="s">
        <v>60</v>
      </c>
    </row>
    <row r="3480" spans="1:15" x14ac:dyDescent="0.3">
      <c r="A3480" s="7">
        <v>20767</v>
      </c>
      <c r="B3480" s="6" t="s">
        <v>7018</v>
      </c>
      <c r="C3480" t="s">
        <v>7019</v>
      </c>
      <c r="D3480" s="2" t="s">
        <v>58</v>
      </c>
      <c r="E3480" s="4" t="s">
        <v>59</v>
      </c>
      <c r="F3480" t="s">
        <v>60</v>
      </c>
      <c r="G3480">
        <v>170</v>
      </c>
      <c r="H3480">
        <v>47750</v>
      </c>
      <c r="I3480">
        <v>17</v>
      </c>
      <c r="J3480">
        <v>1452</v>
      </c>
      <c r="K3480">
        <v>25896</v>
      </c>
      <c r="L3480">
        <v>91</v>
      </c>
      <c r="M3480">
        <v>1</v>
      </c>
      <c r="N3480" t="s">
        <v>48</v>
      </c>
      <c r="O3480" t="s">
        <v>60</v>
      </c>
    </row>
    <row r="3481" spans="1:15" x14ac:dyDescent="0.3">
      <c r="A3481" s="7">
        <v>20768</v>
      </c>
      <c r="B3481" s="6" t="s">
        <v>7020</v>
      </c>
      <c r="C3481" t="s">
        <v>7021</v>
      </c>
      <c r="D3481" s="2" t="s">
        <v>52</v>
      </c>
      <c r="E3481" s="4" t="s">
        <v>53</v>
      </c>
      <c r="F3481" t="s">
        <v>54</v>
      </c>
      <c r="G3481">
        <v>2407</v>
      </c>
      <c r="H3481">
        <v>78533</v>
      </c>
      <c r="I3481">
        <v>37</v>
      </c>
      <c r="J3481">
        <v>14355</v>
      </c>
      <c r="K3481">
        <v>2321</v>
      </c>
      <c r="L3481">
        <v>19</v>
      </c>
      <c r="M3481">
        <v>8</v>
      </c>
      <c r="N3481" t="s">
        <v>32</v>
      </c>
      <c r="O3481" t="s">
        <v>80</v>
      </c>
    </row>
    <row r="3482" spans="1:15" x14ac:dyDescent="0.3">
      <c r="A3482" s="7">
        <v>20769</v>
      </c>
      <c r="B3482" s="6" t="s">
        <v>7022</v>
      </c>
      <c r="C3482" t="s">
        <v>7023</v>
      </c>
      <c r="D3482" s="2" t="s">
        <v>52</v>
      </c>
      <c r="E3482" s="4" t="s">
        <v>53</v>
      </c>
      <c r="F3482" t="s">
        <v>54</v>
      </c>
      <c r="G3482">
        <v>1782</v>
      </c>
      <c r="H3482">
        <v>80686</v>
      </c>
      <c r="I3482">
        <v>41</v>
      </c>
      <c r="J3482">
        <v>10845</v>
      </c>
      <c r="K3482">
        <v>2563</v>
      </c>
      <c r="L3482">
        <v>9</v>
      </c>
      <c r="M3482">
        <v>5</v>
      </c>
      <c r="N3482" t="s">
        <v>48</v>
      </c>
      <c r="O3482" t="s">
        <v>55</v>
      </c>
    </row>
    <row r="3483" spans="1:15" x14ac:dyDescent="0.3">
      <c r="A3483" s="7">
        <v>20770</v>
      </c>
      <c r="B3483" s="6" t="s">
        <v>7024</v>
      </c>
      <c r="C3483" t="s">
        <v>7025</v>
      </c>
      <c r="D3483" s="2" t="s">
        <v>45</v>
      </c>
      <c r="E3483" s="4" t="s">
        <v>46</v>
      </c>
      <c r="F3483" t="s">
        <v>60</v>
      </c>
      <c r="G3483">
        <v>114</v>
      </c>
      <c r="H3483">
        <v>58795</v>
      </c>
      <c r="I3483">
        <v>9</v>
      </c>
      <c r="J3483">
        <v>315</v>
      </c>
      <c r="K3483">
        <v>13035</v>
      </c>
      <c r="L3483">
        <v>81</v>
      </c>
      <c r="M3483">
        <v>1</v>
      </c>
      <c r="N3483" t="s">
        <v>32</v>
      </c>
      <c r="O3483" t="s">
        <v>60</v>
      </c>
    </row>
    <row r="3484" spans="1:15" x14ac:dyDescent="0.3">
      <c r="A3484" s="7">
        <v>20771</v>
      </c>
      <c r="B3484" s="6" t="s">
        <v>7026</v>
      </c>
      <c r="C3484" t="s">
        <v>7027</v>
      </c>
      <c r="D3484" s="2" t="s">
        <v>52</v>
      </c>
      <c r="E3484" s="4" t="s">
        <v>59</v>
      </c>
      <c r="F3484" t="s">
        <v>67</v>
      </c>
      <c r="G3484">
        <v>1445</v>
      </c>
      <c r="H3484">
        <v>58390</v>
      </c>
      <c r="I3484">
        <v>14</v>
      </c>
      <c r="J3484">
        <v>2310</v>
      </c>
      <c r="K3484">
        <v>19764</v>
      </c>
      <c r="L3484">
        <v>56</v>
      </c>
      <c r="M3484">
        <v>3</v>
      </c>
      <c r="N3484" t="s">
        <v>32</v>
      </c>
      <c r="O3484" t="s">
        <v>76</v>
      </c>
    </row>
    <row r="3485" spans="1:15" x14ac:dyDescent="0.3">
      <c r="A3485" s="7">
        <v>20772</v>
      </c>
      <c r="B3485" s="6" t="s">
        <v>7028</v>
      </c>
      <c r="C3485" t="s">
        <v>7029</v>
      </c>
      <c r="D3485" s="2" t="s">
        <v>45</v>
      </c>
      <c r="E3485" s="4" t="s">
        <v>59</v>
      </c>
      <c r="F3485" t="s">
        <v>60</v>
      </c>
      <c r="G3485">
        <v>459</v>
      </c>
      <c r="H3485">
        <v>30633</v>
      </c>
      <c r="I3485">
        <v>5</v>
      </c>
      <c r="J3485">
        <v>1315</v>
      </c>
      <c r="K3485">
        <v>24761</v>
      </c>
      <c r="L3485">
        <v>83</v>
      </c>
      <c r="M3485">
        <v>2</v>
      </c>
      <c r="N3485" t="s">
        <v>61</v>
      </c>
      <c r="O3485" t="s">
        <v>60</v>
      </c>
    </row>
    <row r="3486" spans="1:15" x14ac:dyDescent="0.3">
      <c r="A3486" s="7">
        <v>20773</v>
      </c>
      <c r="B3486" s="6" t="s">
        <v>7030</v>
      </c>
      <c r="C3486" t="s">
        <v>7031</v>
      </c>
      <c r="D3486" s="2" t="s">
        <v>58</v>
      </c>
      <c r="E3486" s="4" t="s">
        <v>59</v>
      </c>
      <c r="F3486" t="s">
        <v>60</v>
      </c>
      <c r="G3486">
        <v>105</v>
      </c>
      <c r="H3486">
        <v>84549</v>
      </c>
      <c r="I3486">
        <v>13</v>
      </c>
      <c r="J3486">
        <v>556</v>
      </c>
      <c r="K3486">
        <v>24982</v>
      </c>
      <c r="L3486">
        <v>88</v>
      </c>
      <c r="M3486">
        <v>2</v>
      </c>
      <c r="N3486" t="s">
        <v>48</v>
      </c>
      <c r="O3486" t="s">
        <v>60</v>
      </c>
    </row>
    <row r="3487" spans="1:15" x14ac:dyDescent="0.3">
      <c r="A3487" s="7">
        <v>20774</v>
      </c>
      <c r="B3487" s="6" t="s">
        <v>7032</v>
      </c>
      <c r="C3487" t="s">
        <v>7033</v>
      </c>
      <c r="D3487" s="2" t="s">
        <v>52</v>
      </c>
      <c r="E3487" s="4" t="s">
        <v>46</v>
      </c>
      <c r="F3487" t="s">
        <v>80</v>
      </c>
      <c r="G3487">
        <v>4360</v>
      </c>
      <c r="H3487">
        <v>59452</v>
      </c>
      <c r="I3487">
        <v>57</v>
      </c>
      <c r="J3487">
        <v>29756</v>
      </c>
      <c r="K3487">
        <v>3620</v>
      </c>
      <c r="L3487">
        <v>16</v>
      </c>
      <c r="M3487">
        <v>4</v>
      </c>
      <c r="N3487" t="s">
        <v>37</v>
      </c>
      <c r="O3487" t="s">
        <v>80</v>
      </c>
    </row>
    <row r="3488" spans="1:15" x14ac:dyDescent="0.3">
      <c r="A3488" s="7">
        <v>20775</v>
      </c>
      <c r="B3488" s="6" t="s">
        <v>7034</v>
      </c>
      <c r="C3488" t="s">
        <v>7035</v>
      </c>
      <c r="D3488" s="2" t="s">
        <v>64</v>
      </c>
      <c r="E3488" s="4" t="s">
        <v>59</v>
      </c>
      <c r="F3488" t="s">
        <v>60</v>
      </c>
      <c r="G3488">
        <v>147</v>
      </c>
      <c r="H3488">
        <v>79988</v>
      </c>
      <c r="I3488">
        <v>14</v>
      </c>
      <c r="J3488">
        <v>858</v>
      </c>
      <c r="K3488">
        <v>13981</v>
      </c>
      <c r="L3488">
        <v>77</v>
      </c>
      <c r="M3488">
        <v>1</v>
      </c>
      <c r="N3488" t="s">
        <v>32</v>
      </c>
      <c r="O3488" t="s">
        <v>60</v>
      </c>
    </row>
    <row r="3489" spans="1:15" x14ac:dyDescent="0.3">
      <c r="A3489" s="7">
        <v>20776</v>
      </c>
      <c r="B3489" s="6" t="s">
        <v>7036</v>
      </c>
      <c r="C3489" t="s">
        <v>7037</v>
      </c>
      <c r="D3489" s="2" t="s">
        <v>52</v>
      </c>
      <c r="E3489" s="4" t="s">
        <v>46</v>
      </c>
      <c r="F3489" t="s">
        <v>80</v>
      </c>
      <c r="G3489">
        <v>4454</v>
      </c>
      <c r="H3489">
        <v>25835</v>
      </c>
      <c r="I3489">
        <v>59</v>
      </c>
      <c r="J3489">
        <v>34431</v>
      </c>
      <c r="K3489">
        <v>2940</v>
      </c>
      <c r="L3489">
        <v>11</v>
      </c>
      <c r="M3489">
        <v>3</v>
      </c>
      <c r="N3489" t="s">
        <v>37</v>
      </c>
      <c r="O3489" t="s">
        <v>80</v>
      </c>
    </row>
    <row r="3490" spans="1:15" x14ac:dyDescent="0.3">
      <c r="A3490" s="7">
        <v>20777</v>
      </c>
      <c r="B3490" s="6" t="s">
        <v>7038</v>
      </c>
      <c r="C3490" t="s">
        <v>7039</v>
      </c>
      <c r="D3490" s="2" t="s">
        <v>52</v>
      </c>
      <c r="E3490" s="4" t="s">
        <v>59</v>
      </c>
      <c r="F3490" t="s">
        <v>80</v>
      </c>
      <c r="G3490">
        <v>3211</v>
      </c>
      <c r="H3490">
        <v>54034</v>
      </c>
      <c r="I3490">
        <v>33</v>
      </c>
      <c r="J3490">
        <v>26844</v>
      </c>
      <c r="K3490">
        <v>2201</v>
      </c>
      <c r="L3490">
        <v>16</v>
      </c>
      <c r="M3490">
        <v>5</v>
      </c>
      <c r="N3490" t="s">
        <v>48</v>
      </c>
      <c r="O3490" t="s">
        <v>80</v>
      </c>
    </row>
    <row r="3491" spans="1:15" x14ac:dyDescent="0.3">
      <c r="A3491" s="7">
        <v>20778</v>
      </c>
      <c r="B3491" s="6" t="s">
        <v>7040</v>
      </c>
      <c r="C3491" t="s">
        <v>7041</v>
      </c>
      <c r="D3491" s="2" t="s">
        <v>58</v>
      </c>
      <c r="E3491" s="4" t="s">
        <v>59</v>
      </c>
      <c r="F3491" t="s">
        <v>60</v>
      </c>
      <c r="G3491">
        <v>79</v>
      </c>
      <c r="H3491">
        <v>70403</v>
      </c>
      <c r="I3491">
        <v>17</v>
      </c>
      <c r="J3491">
        <v>1267</v>
      </c>
      <c r="K3491">
        <v>15058</v>
      </c>
      <c r="L3491">
        <v>84</v>
      </c>
      <c r="M3491">
        <v>2</v>
      </c>
      <c r="N3491" t="s">
        <v>32</v>
      </c>
      <c r="O3491" t="s">
        <v>60</v>
      </c>
    </row>
    <row r="3492" spans="1:15" x14ac:dyDescent="0.3">
      <c r="A3492" s="7">
        <v>20779</v>
      </c>
      <c r="B3492" s="6" t="s">
        <v>7042</v>
      </c>
      <c r="C3492" t="s">
        <v>7043</v>
      </c>
      <c r="D3492" s="2" t="s">
        <v>52</v>
      </c>
      <c r="E3492" s="4" t="s">
        <v>59</v>
      </c>
      <c r="F3492" t="s">
        <v>80</v>
      </c>
      <c r="G3492">
        <v>4586</v>
      </c>
      <c r="H3492">
        <v>77431</v>
      </c>
      <c r="I3492">
        <v>49</v>
      </c>
      <c r="J3492">
        <v>37712</v>
      </c>
      <c r="K3492">
        <v>1635</v>
      </c>
      <c r="L3492">
        <v>21</v>
      </c>
      <c r="M3492">
        <v>3</v>
      </c>
      <c r="N3492" t="s">
        <v>37</v>
      </c>
      <c r="O3492" t="s">
        <v>47</v>
      </c>
    </row>
    <row r="3493" spans="1:15" x14ac:dyDescent="0.3">
      <c r="A3493" s="7">
        <v>20780</v>
      </c>
      <c r="B3493" s="6" t="s">
        <v>7044</v>
      </c>
      <c r="C3493" t="s">
        <v>7045</v>
      </c>
      <c r="D3493" s="2" t="s">
        <v>70</v>
      </c>
      <c r="E3493" s="4" t="s">
        <v>59</v>
      </c>
      <c r="F3493" t="s">
        <v>60</v>
      </c>
      <c r="G3493">
        <v>354</v>
      </c>
      <c r="H3493">
        <v>24529</v>
      </c>
      <c r="I3493">
        <v>15</v>
      </c>
      <c r="J3493">
        <v>1530</v>
      </c>
      <c r="K3493">
        <v>17468</v>
      </c>
      <c r="L3493">
        <v>89</v>
      </c>
      <c r="M3493">
        <v>2</v>
      </c>
      <c r="N3493" t="s">
        <v>61</v>
      </c>
      <c r="O3493" t="s">
        <v>60</v>
      </c>
    </row>
    <row r="3494" spans="1:15" x14ac:dyDescent="0.3">
      <c r="A3494" s="7">
        <v>20781</v>
      </c>
      <c r="B3494" s="6" t="s">
        <v>7046</v>
      </c>
      <c r="C3494" t="s">
        <v>7047</v>
      </c>
      <c r="D3494" s="2" t="s">
        <v>70</v>
      </c>
      <c r="E3494" s="4" t="s">
        <v>59</v>
      </c>
      <c r="F3494" t="s">
        <v>60</v>
      </c>
      <c r="G3494">
        <v>190</v>
      </c>
      <c r="H3494">
        <v>77724</v>
      </c>
      <c r="I3494">
        <v>10</v>
      </c>
      <c r="J3494">
        <v>417</v>
      </c>
      <c r="K3494">
        <v>15092</v>
      </c>
      <c r="L3494">
        <v>87</v>
      </c>
      <c r="M3494">
        <v>1</v>
      </c>
      <c r="N3494" t="s">
        <v>48</v>
      </c>
      <c r="O3494" t="s">
        <v>60</v>
      </c>
    </row>
    <row r="3495" spans="1:15" x14ac:dyDescent="0.3">
      <c r="A3495" s="7">
        <v>20782</v>
      </c>
      <c r="B3495" s="6" t="s">
        <v>7048</v>
      </c>
      <c r="C3495" t="s">
        <v>7049</v>
      </c>
      <c r="D3495" s="2" t="s">
        <v>52</v>
      </c>
      <c r="E3495" s="4" t="s">
        <v>46</v>
      </c>
      <c r="F3495" t="s">
        <v>76</v>
      </c>
      <c r="G3495">
        <v>1932</v>
      </c>
      <c r="H3495">
        <v>22320</v>
      </c>
      <c r="I3495">
        <v>17</v>
      </c>
      <c r="J3495">
        <v>2344</v>
      </c>
      <c r="K3495">
        <v>21734</v>
      </c>
      <c r="L3495">
        <v>67</v>
      </c>
      <c r="M3495">
        <v>3</v>
      </c>
      <c r="N3495" t="s">
        <v>61</v>
      </c>
      <c r="O3495" t="s">
        <v>76</v>
      </c>
    </row>
    <row r="3496" spans="1:15" x14ac:dyDescent="0.3">
      <c r="A3496" s="7">
        <v>20783</v>
      </c>
      <c r="B3496" s="6" t="s">
        <v>7050</v>
      </c>
      <c r="C3496" t="s">
        <v>7051</v>
      </c>
      <c r="D3496" s="2" t="s">
        <v>45</v>
      </c>
      <c r="E3496" s="4" t="s">
        <v>59</v>
      </c>
      <c r="F3496" t="s">
        <v>60</v>
      </c>
      <c r="G3496">
        <v>765</v>
      </c>
      <c r="H3496">
        <v>57330</v>
      </c>
      <c r="I3496">
        <v>14</v>
      </c>
      <c r="J3496">
        <v>1784</v>
      </c>
      <c r="K3496">
        <v>14421</v>
      </c>
      <c r="L3496">
        <v>93</v>
      </c>
      <c r="M3496">
        <v>1</v>
      </c>
      <c r="N3496" t="s">
        <v>48</v>
      </c>
      <c r="O3496" t="s">
        <v>60</v>
      </c>
    </row>
    <row r="3497" spans="1:15" x14ac:dyDescent="0.3">
      <c r="A3497" s="7">
        <v>20784</v>
      </c>
      <c r="B3497" s="6" t="s">
        <v>7052</v>
      </c>
      <c r="C3497" t="s">
        <v>7053</v>
      </c>
      <c r="D3497" s="2" t="s">
        <v>45</v>
      </c>
      <c r="E3497" s="4" t="s">
        <v>59</v>
      </c>
      <c r="F3497" t="s">
        <v>60</v>
      </c>
      <c r="G3497">
        <v>921</v>
      </c>
      <c r="H3497">
        <v>20744</v>
      </c>
      <c r="I3497">
        <v>6</v>
      </c>
      <c r="J3497">
        <v>533</v>
      </c>
      <c r="K3497">
        <v>22054</v>
      </c>
      <c r="L3497">
        <v>84</v>
      </c>
      <c r="M3497">
        <v>1</v>
      </c>
      <c r="N3497" t="s">
        <v>48</v>
      </c>
      <c r="O3497" t="s">
        <v>60</v>
      </c>
    </row>
    <row r="3498" spans="1:15" x14ac:dyDescent="0.3">
      <c r="A3498" s="7">
        <v>20785</v>
      </c>
      <c r="B3498" s="6" t="s">
        <v>7054</v>
      </c>
      <c r="C3498" t="s">
        <v>7055</v>
      </c>
      <c r="D3498" s="2" t="s">
        <v>70</v>
      </c>
      <c r="E3498" s="4" t="s">
        <v>46</v>
      </c>
      <c r="F3498" t="s">
        <v>67</v>
      </c>
      <c r="G3498">
        <v>324</v>
      </c>
      <c r="H3498">
        <v>64594</v>
      </c>
      <c r="I3498">
        <v>13</v>
      </c>
      <c r="J3498">
        <v>1915</v>
      </c>
      <c r="K3498">
        <v>8694</v>
      </c>
      <c r="L3498">
        <v>46</v>
      </c>
      <c r="M3498">
        <v>3</v>
      </c>
      <c r="N3498" t="s">
        <v>61</v>
      </c>
      <c r="O3498" t="s">
        <v>49</v>
      </c>
    </row>
    <row r="3499" spans="1:15" x14ac:dyDescent="0.3">
      <c r="A3499" s="7">
        <v>20786</v>
      </c>
      <c r="B3499" s="6" t="s">
        <v>7056</v>
      </c>
      <c r="C3499" t="s">
        <v>7057</v>
      </c>
      <c r="D3499" s="2" t="s">
        <v>52</v>
      </c>
      <c r="E3499" s="4" t="s">
        <v>46</v>
      </c>
      <c r="F3499" t="s">
        <v>76</v>
      </c>
      <c r="G3499">
        <v>1863</v>
      </c>
      <c r="H3499">
        <v>88605</v>
      </c>
      <c r="I3499">
        <v>18</v>
      </c>
      <c r="J3499">
        <v>1170</v>
      </c>
      <c r="K3499">
        <v>17613</v>
      </c>
      <c r="L3499">
        <v>62</v>
      </c>
      <c r="M3499">
        <v>2</v>
      </c>
      <c r="N3499" t="s">
        <v>48</v>
      </c>
      <c r="O3499" t="s">
        <v>76</v>
      </c>
    </row>
    <row r="3500" spans="1:15" x14ac:dyDescent="0.3">
      <c r="A3500" s="7">
        <v>20787</v>
      </c>
      <c r="B3500" s="6" t="s">
        <v>7058</v>
      </c>
      <c r="C3500" t="s">
        <v>7059</v>
      </c>
      <c r="D3500" s="2" t="s">
        <v>58</v>
      </c>
      <c r="E3500" s="4" t="s">
        <v>46</v>
      </c>
      <c r="F3500" t="s">
        <v>60</v>
      </c>
      <c r="G3500">
        <v>153</v>
      </c>
      <c r="H3500">
        <v>52191</v>
      </c>
      <c r="I3500">
        <v>9</v>
      </c>
      <c r="J3500">
        <v>1602</v>
      </c>
      <c r="K3500">
        <v>29914</v>
      </c>
      <c r="L3500">
        <v>97</v>
      </c>
      <c r="M3500">
        <v>2</v>
      </c>
      <c r="N3500" t="s">
        <v>48</v>
      </c>
      <c r="O3500" t="s">
        <v>76</v>
      </c>
    </row>
    <row r="3501" spans="1:15" x14ac:dyDescent="0.3">
      <c r="A3501" s="7">
        <v>20788</v>
      </c>
      <c r="B3501" s="6" t="s">
        <v>7060</v>
      </c>
      <c r="C3501" t="s">
        <v>7061</v>
      </c>
      <c r="D3501" s="2" t="s">
        <v>70</v>
      </c>
      <c r="E3501" s="4" t="s">
        <v>59</v>
      </c>
      <c r="F3501" t="s">
        <v>60</v>
      </c>
      <c r="G3501">
        <v>84</v>
      </c>
      <c r="H3501">
        <v>40289</v>
      </c>
      <c r="I3501">
        <v>16</v>
      </c>
      <c r="J3501">
        <v>1708</v>
      </c>
      <c r="K3501">
        <v>20091</v>
      </c>
      <c r="L3501">
        <v>90</v>
      </c>
      <c r="M3501">
        <v>1</v>
      </c>
      <c r="N3501" t="s">
        <v>32</v>
      </c>
      <c r="O3501" t="s">
        <v>60</v>
      </c>
    </row>
    <row r="3502" spans="1:15" x14ac:dyDescent="0.3">
      <c r="A3502" s="7">
        <v>20789</v>
      </c>
      <c r="B3502" s="6" t="s">
        <v>7062</v>
      </c>
      <c r="C3502" t="s">
        <v>7063</v>
      </c>
      <c r="D3502" s="2" t="s">
        <v>45</v>
      </c>
      <c r="E3502" s="4" t="s">
        <v>46</v>
      </c>
      <c r="F3502" t="s">
        <v>76</v>
      </c>
      <c r="G3502">
        <v>795</v>
      </c>
      <c r="H3502">
        <v>71213</v>
      </c>
      <c r="I3502">
        <v>2</v>
      </c>
      <c r="J3502">
        <v>2239</v>
      </c>
      <c r="K3502">
        <v>21942</v>
      </c>
      <c r="L3502">
        <v>80</v>
      </c>
      <c r="M3502">
        <v>2</v>
      </c>
      <c r="N3502" t="s">
        <v>61</v>
      </c>
      <c r="O3502" t="s">
        <v>76</v>
      </c>
    </row>
    <row r="3503" spans="1:15" x14ac:dyDescent="0.3">
      <c r="A3503" s="7">
        <v>20790</v>
      </c>
      <c r="B3503" s="6" t="s">
        <v>7064</v>
      </c>
      <c r="C3503" t="s">
        <v>7065</v>
      </c>
      <c r="D3503" s="2" t="s">
        <v>45</v>
      </c>
      <c r="E3503" s="4" t="s">
        <v>46</v>
      </c>
      <c r="F3503" t="s">
        <v>47</v>
      </c>
      <c r="G3503">
        <v>776</v>
      </c>
      <c r="H3503">
        <v>40924</v>
      </c>
      <c r="I3503">
        <v>17</v>
      </c>
      <c r="J3503">
        <v>7843</v>
      </c>
      <c r="K3503">
        <v>9615</v>
      </c>
      <c r="L3503">
        <v>66</v>
      </c>
      <c r="M3503">
        <v>1</v>
      </c>
      <c r="N3503" t="s">
        <v>37</v>
      </c>
      <c r="O3503" t="s">
        <v>47</v>
      </c>
    </row>
    <row r="3504" spans="1:15" x14ac:dyDescent="0.3">
      <c r="A3504" s="7">
        <v>20791</v>
      </c>
      <c r="B3504" s="6" t="s">
        <v>7066</v>
      </c>
      <c r="C3504" t="s">
        <v>7067</v>
      </c>
      <c r="D3504" s="2" t="s">
        <v>64</v>
      </c>
      <c r="E3504" s="4" t="s">
        <v>59</v>
      </c>
      <c r="F3504" t="s">
        <v>60</v>
      </c>
      <c r="G3504">
        <v>102</v>
      </c>
      <c r="H3504">
        <v>84903</v>
      </c>
      <c r="I3504">
        <v>9</v>
      </c>
      <c r="J3504">
        <v>822</v>
      </c>
      <c r="K3504">
        <v>12107</v>
      </c>
      <c r="L3504">
        <v>82</v>
      </c>
      <c r="M3504">
        <v>2</v>
      </c>
      <c r="N3504" t="s">
        <v>32</v>
      </c>
      <c r="O3504" t="s">
        <v>60</v>
      </c>
    </row>
    <row r="3505" spans="1:15" x14ac:dyDescent="0.3">
      <c r="A3505" s="7">
        <v>20792</v>
      </c>
      <c r="B3505" s="6" t="s">
        <v>7068</v>
      </c>
      <c r="C3505" t="s">
        <v>7069</v>
      </c>
      <c r="D3505" s="2" t="s">
        <v>45</v>
      </c>
      <c r="E3505" s="4" t="s">
        <v>46</v>
      </c>
      <c r="F3505" t="s">
        <v>67</v>
      </c>
      <c r="G3505">
        <v>301</v>
      </c>
      <c r="H3505">
        <v>70668</v>
      </c>
      <c r="I3505">
        <v>13</v>
      </c>
      <c r="J3505">
        <v>3110</v>
      </c>
      <c r="K3505">
        <v>14894</v>
      </c>
      <c r="L3505">
        <v>43</v>
      </c>
      <c r="M3505">
        <v>1</v>
      </c>
      <c r="N3505" t="s">
        <v>48</v>
      </c>
      <c r="O3505" t="s">
        <v>49</v>
      </c>
    </row>
    <row r="3506" spans="1:15" x14ac:dyDescent="0.3">
      <c r="A3506" s="7">
        <v>20793</v>
      </c>
      <c r="B3506" s="6" t="s">
        <v>7070</v>
      </c>
      <c r="C3506" t="s">
        <v>7071</v>
      </c>
      <c r="D3506" s="2" t="s">
        <v>45</v>
      </c>
      <c r="E3506" s="4" t="s">
        <v>46</v>
      </c>
      <c r="F3506" t="s">
        <v>60</v>
      </c>
      <c r="G3506">
        <v>915</v>
      </c>
      <c r="H3506">
        <v>61481</v>
      </c>
      <c r="I3506">
        <v>12</v>
      </c>
      <c r="J3506">
        <v>1500</v>
      </c>
      <c r="K3506">
        <v>25987</v>
      </c>
      <c r="L3506">
        <v>98</v>
      </c>
      <c r="M3506">
        <v>2</v>
      </c>
      <c r="N3506" t="s">
        <v>61</v>
      </c>
      <c r="O3506" t="s">
        <v>60</v>
      </c>
    </row>
    <row r="3507" spans="1:15" x14ac:dyDescent="0.3">
      <c r="A3507" s="7">
        <v>20794</v>
      </c>
      <c r="B3507" s="6" t="s">
        <v>7072</v>
      </c>
      <c r="C3507" t="s">
        <v>7073</v>
      </c>
      <c r="D3507" s="2" t="s">
        <v>58</v>
      </c>
      <c r="E3507" s="4" t="s">
        <v>59</v>
      </c>
      <c r="F3507" t="s">
        <v>60</v>
      </c>
      <c r="G3507">
        <v>103</v>
      </c>
      <c r="H3507">
        <v>40289</v>
      </c>
      <c r="I3507">
        <v>16</v>
      </c>
      <c r="J3507">
        <v>1464</v>
      </c>
      <c r="K3507">
        <v>21939</v>
      </c>
      <c r="L3507">
        <v>87</v>
      </c>
      <c r="M3507">
        <v>2</v>
      </c>
      <c r="N3507" t="s">
        <v>32</v>
      </c>
      <c r="O3507" t="s">
        <v>60</v>
      </c>
    </row>
    <row r="3508" spans="1:15" x14ac:dyDescent="0.3">
      <c r="A3508" s="7">
        <v>20795</v>
      </c>
      <c r="B3508" s="6" t="s">
        <v>7074</v>
      </c>
      <c r="C3508" t="s">
        <v>7075</v>
      </c>
      <c r="D3508" s="2" t="s">
        <v>52</v>
      </c>
      <c r="E3508" s="4" t="s">
        <v>53</v>
      </c>
      <c r="F3508" t="s">
        <v>54</v>
      </c>
      <c r="G3508">
        <v>2260</v>
      </c>
      <c r="H3508">
        <v>52590</v>
      </c>
      <c r="I3508">
        <v>18</v>
      </c>
      <c r="J3508">
        <v>5227</v>
      </c>
      <c r="K3508">
        <v>2459</v>
      </c>
      <c r="L3508">
        <v>6</v>
      </c>
      <c r="M3508">
        <v>7</v>
      </c>
      <c r="N3508" t="s">
        <v>48</v>
      </c>
      <c r="O3508" t="s">
        <v>80</v>
      </c>
    </row>
    <row r="3509" spans="1:15" x14ac:dyDescent="0.3">
      <c r="A3509" s="7">
        <v>20796</v>
      </c>
      <c r="B3509" s="6" t="s">
        <v>7076</v>
      </c>
      <c r="C3509" t="s">
        <v>7077</v>
      </c>
      <c r="D3509" s="2" t="s">
        <v>52</v>
      </c>
      <c r="E3509" s="4" t="s">
        <v>59</v>
      </c>
      <c r="F3509" t="s">
        <v>80</v>
      </c>
      <c r="G3509">
        <v>3014</v>
      </c>
      <c r="H3509">
        <v>30350</v>
      </c>
      <c r="I3509">
        <v>39</v>
      </c>
      <c r="J3509">
        <v>4571</v>
      </c>
      <c r="K3509">
        <v>2326</v>
      </c>
      <c r="L3509">
        <v>17</v>
      </c>
      <c r="M3509">
        <v>3</v>
      </c>
      <c r="N3509" t="s">
        <v>37</v>
      </c>
      <c r="O3509" t="s">
        <v>47</v>
      </c>
    </row>
    <row r="3510" spans="1:15" x14ac:dyDescent="0.3">
      <c r="A3510" s="7">
        <v>20797</v>
      </c>
      <c r="B3510" s="6" t="s">
        <v>7078</v>
      </c>
      <c r="C3510" t="s">
        <v>7079</v>
      </c>
      <c r="D3510" s="2" t="s">
        <v>58</v>
      </c>
      <c r="E3510" s="4" t="s">
        <v>59</v>
      </c>
      <c r="F3510" t="s">
        <v>67</v>
      </c>
      <c r="G3510">
        <v>232</v>
      </c>
      <c r="H3510">
        <v>62711</v>
      </c>
      <c r="I3510">
        <v>5</v>
      </c>
      <c r="J3510">
        <v>2509</v>
      </c>
      <c r="K3510">
        <v>19201</v>
      </c>
      <c r="L3510">
        <v>52</v>
      </c>
      <c r="M3510">
        <v>1</v>
      </c>
      <c r="N3510" t="s">
        <v>61</v>
      </c>
      <c r="O3510" t="s">
        <v>76</v>
      </c>
    </row>
    <row r="3511" spans="1:15" x14ac:dyDescent="0.3">
      <c r="A3511" s="7">
        <v>20798</v>
      </c>
      <c r="B3511" s="6" t="s">
        <v>7080</v>
      </c>
      <c r="C3511" t="s">
        <v>7081</v>
      </c>
      <c r="D3511" s="2" t="s">
        <v>64</v>
      </c>
      <c r="E3511" s="4" t="s">
        <v>59</v>
      </c>
      <c r="F3511" t="s">
        <v>60</v>
      </c>
      <c r="G3511">
        <v>247</v>
      </c>
      <c r="H3511">
        <v>85272</v>
      </c>
      <c r="I3511">
        <v>6</v>
      </c>
      <c r="J3511">
        <v>1194</v>
      </c>
      <c r="K3511">
        <v>17261</v>
      </c>
      <c r="L3511">
        <v>83</v>
      </c>
      <c r="M3511">
        <v>1</v>
      </c>
      <c r="N3511" t="s">
        <v>61</v>
      </c>
      <c r="O3511" t="s">
        <v>60</v>
      </c>
    </row>
    <row r="3512" spans="1:15" x14ac:dyDescent="0.3">
      <c r="A3512" s="7">
        <v>20799</v>
      </c>
      <c r="B3512" s="6" t="s">
        <v>7082</v>
      </c>
      <c r="C3512" t="s">
        <v>7083</v>
      </c>
      <c r="D3512" s="2" t="s">
        <v>70</v>
      </c>
      <c r="E3512" s="4" t="s">
        <v>59</v>
      </c>
      <c r="F3512" t="s">
        <v>67</v>
      </c>
      <c r="G3512">
        <v>214</v>
      </c>
      <c r="H3512">
        <v>12938</v>
      </c>
      <c r="I3512">
        <v>9</v>
      </c>
      <c r="J3512">
        <v>4295</v>
      </c>
      <c r="K3512">
        <v>12496</v>
      </c>
      <c r="L3512">
        <v>54</v>
      </c>
      <c r="M3512">
        <v>1</v>
      </c>
      <c r="N3512" t="s">
        <v>37</v>
      </c>
      <c r="O3512" t="s">
        <v>76</v>
      </c>
    </row>
    <row r="3513" spans="1:15" x14ac:dyDescent="0.3">
      <c r="A3513" s="7">
        <v>20800</v>
      </c>
      <c r="B3513" s="6" t="s">
        <v>7084</v>
      </c>
      <c r="C3513" t="s">
        <v>7085</v>
      </c>
      <c r="D3513" s="2" t="s">
        <v>58</v>
      </c>
      <c r="E3513" s="4" t="s">
        <v>46</v>
      </c>
      <c r="F3513" t="s">
        <v>60</v>
      </c>
      <c r="G3513">
        <v>171</v>
      </c>
      <c r="H3513">
        <v>32152</v>
      </c>
      <c r="I3513">
        <v>18</v>
      </c>
      <c r="J3513">
        <v>718</v>
      </c>
      <c r="K3513">
        <v>22194</v>
      </c>
      <c r="L3513">
        <v>96</v>
      </c>
      <c r="M3513">
        <v>1</v>
      </c>
      <c r="N3513" t="s">
        <v>61</v>
      </c>
      <c r="O3513" t="s">
        <v>76</v>
      </c>
    </row>
    <row r="3514" spans="1:15" x14ac:dyDescent="0.3">
      <c r="A3514" s="7">
        <v>20801</v>
      </c>
      <c r="B3514" s="6" t="s">
        <v>7086</v>
      </c>
      <c r="C3514" t="s">
        <v>7087</v>
      </c>
      <c r="D3514" s="2" t="s">
        <v>52</v>
      </c>
      <c r="E3514" s="4" t="s">
        <v>59</v>
      </c>
      <c r="F3514" t="s">
        <v>54</v>
      </c>
      <c r="G3514">
        <v>2920</v>
      </c>
      <c r="H3514">
        <v>34572</v>
      </c>
      <c r="I3514">
        <v>20</v>
      </c>
      <c r="J3514">
        <v>2793</v>
      </c>
      <c r="K3514">
        <v>2874</v>
      </c>
      <c r="L3514">
        <v>17</v>
      </c>
      <c r="M3514">
        <v>6</v>
      </c>
      <c r="N3514" t="s">
        <v>32</v>
      </c>
      <c r="O3514" t="s">
        <v>55</v>
      </c>
    </row>
    <row r="3515" spans="1:15" x14ac:dyDescent="0.3">
      <c r="A3515" s="7">
        <v>20802</v>
      </c>
      <c r="B3515" s="6" t="s">
        <v>7088</v>
      </c>
      <c r="C3515" t="s">
        <v>7089</v>
      </c>
      <c r="D3515" s="2" t="s">
        <v>58</v>
      </c>
      <c r="E3515" s="4" t="s">
        <v>46</v>
      </c>
      <c r="F3515" t="s">
        <v>60</v>
      </c>
      <c r="G3515">
        <v>88</v>
      </c>
      <c r="H3515">
        <v>84515</v>
      </c>
      <c r="I3515">
        <v>3</v>
      </c>
      <c r="J3515">
        <v>1506</v>
      </c>
      <c r="K3515">
        <v>23357</v>
      </c>
      <c r="L3515">
        <v>98</v>
      </c>
      <c r="M3515">
        <v>1</v>
      </c>
      <c r="N3515" t="s">
        <v>32</v>
      </c>
      <c r="O3515" t="s">
        <v>60</v>
      </c>
    </row>
    <row r="3516" spans="1:15" x14ac:dyDescent="0.3">
      <c r="A3516" s="7">
        <v>20803</v>
      </c>
      <c r="B3516" s="6" t="s">
        <v>7090</v>
      </c>
      <c r="C3516" t="s">
        <v>7091</v>
      </c>
      <c r="D3516" s="2" t="s">
        <v>52</v>
      </c>
      <c r="E3516" s="4" t="s">
        <v>46</v>
      </c>
      <c r="F3516" t="s">
        <v>67</v>
      </c>
      <c r="G3516">
        <v>1685</v>
      </c>
      <c r="H3516">
        <v>56383</v>
      </c>
      <c r="I3516">
        <v>13</v>
      </c>
      <c r="J3516">
        <v>1841</v>
      </c>
      <c r="K3516">
        <v>8614</v>
      </c>
      <c r="L3516">
        <v>42</v>
      </c>
      <c r="M3516">
        <v>1</v>
      </c>
      <c r="N3516" t="s">
        <v>61</v>
      </c>
      <c r="O3516" t="s">
        <v>76</v>
      </c>
    </row>
    <row r="3517" spans="1:15" x14ac:dyDescent="0.3">
      <c r="A3517" s="7">
        <v>20804</v>
      </c>
      <c r="B3517" s="6" t="s">
        <v>7092</v>
      </c>
      <c r="C3517" t="s">
        <v>7093</v>
      </c>
      <c r="D3517" s="2" t="s">
        <v>64</v>
      </c>
      <c r="E3517" s="4" t="s">
        <v>46</v>
      </c>
      <c r="F3517" t="s">
        <v>76</v>
      </c>
      <c r="G3517">
        <v>995</v>
      </c>
      <c r="H3517">
        <v>57801</v>
      </c>
      <c r="I3517">
        <v>5</v>
      </c>
      <c r="J3517">
        <v>2398</v>
      </c>
      <c r="K3517">
        <v>15587</v>
      </c>
      <c r="L3517">
        <v>71</v>
      </c>
      <c r="M3517">
        <v>1</v>
      </c>
      <c r="N3517" t="s">
        <v>48</v>
      </c>
      <c r="O3517" t="s">
        <v>76</v>
      </c>
    </row>
    <row r="3518" spans="1:15" x14ac:dyDescent="0.3">
      <c r="A3518" s="7">
        <v>20805</v>
      </c>
      <c r="B3518" s="6" t="s">
        <v>7094</v>
      </c>
      <c r="C3518" t="s">
        <v>7095</v>
      </c>
      <c r="D3518" s="2" t="s">
        <v>58</v>
      </c>
      <c r="E3518" s="4" t="s">
        <v>46</v>
      </c>
      <c r="F3518" t="s">
        <v>67</v>
      </c>
      <c r="G3518">
        <v>216</v>
      </c>
      <c r="H3518">
        <v>20531</v>
      </c>
      <c r="I3518">
        <v>10</v>
      </c>
      <c r="J3518">
        <v>2812</v>
      </c>
      <c r="K3518">
        <v>7573</v>
      </c>
      <c r="L3518">
        <v>46</v>
      </c>
      <c r="M3518">
        <v>2</v>
      </c>
      <c r="N3518" t="s">
        <v>48</v>
      </c>
      <c r="O3518" t="s">
        <v>49</v>
      </c>
    </row>
    <row r="3519" spans="1:15" x14ac:dyDescent="0.3">
      <c r="A3519" s="7">
        <v>20806</v>
      </c>
      <c r="B3519" s="6" t="s">
        <v>7096</v>
      </c>
      <c r="C3519" t="s">
        <v>7097</v>
      </c>
      <c r="D3519" s="2" t="s">
        <v>70</v>
      </c>
      <c r="E3519" s="4" t="s">
        <v>46</v>
      </c>
      <c r="F3519" t="s">
        <v>47</v>
      </c>
      <c r="G3519">
        <v>370</v>
      </c>
      <c r="H3519">
        <v>70311</v>
      </c>
      <c r="I3519">
        <v>15</v>
      </c>
      <c r="J3519">
        <v>703</v>
      </c>
      <c r="K3519">
        <v>11730</v>
      </c>
      <c r="L3519">
        <v>58</v>
      </c>
      <c r="M3519">
        <v>1</v>
      </c>
      <c r="N3519" t="s">
        <v>37</v>
      </c>
      <c r="O3519" t="s">
        <v>73</v>
      </c>
    </row>
    <row r="3520" spans="1:15" x14ac:dyDescent="0.3">
      <c r="A3520" s="7">
        <v>20807</v>
      </c>
      <c r="B3520" s="6" t="s">
        <v>7098</v>
      </c>
      <c r="C3520" t="s">
        <v>7099</v>
      </c>
      <c r="D3520" s="2" t="s">
        <v>64</v>
      </c>
      <c r="E3520" s="4" t="s">
        <v>59</v>
      </c>
      <c r="F3520" t="s">
        <v>67</v>
      </c>
      <c r="G3520">
        <v>233</v>
      </c>
      <c r="H3520">
        <v>60938</v>
      </c>
      <c r="I3520">
        <v>4</v>
      </c>
      <c r="J3520">
        <v>5107</v>
      </c>
      <c r="K3520">
        <v>17723</v>
      </c>
      <c r="L3520">
        <v>55</v>
      </c>
      <c r="M3520">
        <v>2</v>
      </c>
      <c r="N3520" t="s">
        <v>48</v>
      </c>
      <c r="O3520" t="s">
        <v>49</v>
      </c>
    </row>
    <row r="3521" spans="1:15" x14ac:dyDescent="0.3">
      <c r="A3521" s="7">
        <v>20808</v>
      </c>
      <c r="B3521" s="6" t="s">
        <v>7100</v>
      </c>
      <c r="C3521" t="s">
        <v>7101</v>
      </c>
      <c r="D3521" s="2" t="s">
        <v>64</v>
      </c>
      <c r="E3521" s="4" t="s">
        <v>46</v>
      </c>
      <c r="F3521" t="s">
        <v>67</v>
      </c>
      <c r="G3521">
        <v>1150</v>
      </c>
      <c r="H3521">
        <v>46730</v>
      </c>
      <c r="I3521">
        <v>14</v>
      </c>
      <c r="J3521">
        <v>2537</v>
      </c>
      <c r="K3521">
        <v>7511</v>
      </c>
      <c r="L3521">
        <v>61</v>
      </c>
      <c r="M3521">
        <v>2</v>
      </c>
      <c r="N3521" t="s">
        <v>48</v>
      </c>
      <c r="O3521" t="s">
        <v>49</v>
      </c>
    </row>
    <row r="3522" spans="1:15" x14ac:dyDescent="0.3">
      <c r="A3522" s="7">
        <v>20809</v>
      </c>
      <c r="B3522" s="6" t="s">
        <v>7102</v>
      </c>
      <c r="C3522" t="s">
        <v>7103</v>
      </c>
      <c r="D3522" s="2" t="s">
        <v>52</v>
      </c>
      <c r="E3522" s="4" t="s">
        <v>46</v>
      </c>
      <c r="F3522" t="s">
        <v>76</v>
      </c>
      <c r="G3522">
        <v>3231</v>
      </c>
      <c r="H3522">
        <v>11592</v>
      </c>
      <c r="I3522">
        <v>20</v>
      </c>
      <c r="J3522">
        <v>2228</v>
      </c>
      <c r="K3522">
        <v>17746</v>
      </c>
      <c r="L3522">
        <v>63</v>
      </c>
      <c r="M3522">
        <v>2</v>
      </c>
      <c r="N3522" t="s">
        <v>37</v>
      </c>
      <c r="O3522" t="s">
        <v>76</v>
      </c>
    </row>
    <row r="3523" spans="1:15" x14ac:dyDescent="0.3">
      <c r="A3523" s="7">
        <v>20810</v>
      </c>
      <c r="B3523" s="6" t="s">
        <v>7104</v>
      </c>
      <c r="C3523" t="s">
        <v>7105</v>
      </c>
      <c r="D3523" s="2" t="s">
        <v>52</v>
      </c>
      <c r="E3523" s="4" t="s">
        <v>46</v>
      </c>
      <c r="F3523" t="s">
        <v>76</v>
      </c>
      <c r="G3523">
        <v>2806</v>
      </c>
      <c r="H3523">
        <v>25081</v>
      </c>
      <c r="I3523">
        <v>17</v>
      </c>
      <c r="J3523">
        <v>2106</v>
      </c>
      <c r="K3523">
        <v>10165</v>
      </c>
      <c r="L3523">
        <v>85</v>
      </c>
      <c r="M3523">
        <v>2</v>
      </c>
      <c r="N3523" t="s">
        <v>48</v>
      </c>
      <c r="O3523" t="s">
        <v>76</v>
      </c>
    </row>
    <row r="3524" spans="1:15" x14ac:dyDescent="0.3">
      <c r="A3524" s="7">
        <v>20811</v>
      </c>
      <c r="B3524" s="6" t="s">
        <v>7106</v>
      </c>
      <c r="C3524" t="s">
        <v>7107</v>
      </c>
      <c r="D3524" s="2" t="s">
        <v>70</v>
      </c>
      <c r="E3524" s="4" t="s">
        <v>59</v>
      </c>
      <c r="F3524" t="s">
        <v>60</v>
      </c>
      <c r="G3524">
        <v>197</v>
      </c>
      <c r="H3524">
        <v>66136</v>
      </c>
      <c r="I3524">
        <v>16</v>
      </c>
      <c r="J3524">
        <v>289</v>
      </c>
      <c r="K3524">
        <v>15030</v>
      </c>
      <c r="L3524">
        <v>98</v>
      </c>
      <c r="M3524">
        <v>1</v>
      </c>
      <c r="N3524" t="s">
        <v>32</v>
      </c>
      <c r="O3524" t="s">
        <v>60</v>
      </c>
    </row>
    <row r="3525" spans="1:15" x14ac:dyDescent="0.3">
      <c r="A3525" s="7">
        <v>20812</v>
      </c>
      <c r="B3525" s="6" t="s">
        <v>7108</v>
      </c>
      <c r="C3525" t="s">
        <v>7109</v>
      </c>
      <c r="D3525" s="2" t="s">
        <v>52</v>
      </c>
      <c r="E3525" s="4" t="s">
        <v>53</v>
      </c>
      <c r="F3525" t="s">
        <v>54</v>
      </c>
      <c r="G3525">
        <v>1998</v>
      </c>
      <c r="H3525">
        <v>74313</v>
      </c>
      <c r="I3525">
        <v>33</v>
      </c>
      <c r="J3525">
        <v>23323</v>
      </c>
      <c r="K3525">
        <v>2833</v>
      </c>
      <c r="L3525">
        <v>16</v>
      </c>
      <c r="M3525">
        <v>7</v>
      </c>
      <c r="N3525" t="s">
        <v>32</v>
      </c>
      <c r="O3525" t="s">
        <v>80</v>
      </c>
    </row>
    <row r="3526" spans="1:15" x14ac:dyDescent="0.3">
      <c r="A3526" s="7">
        <v>20813</v>
      </c>
      <c r="B3526" s="6" t="s">
        <v>7110</v>
      </c>
      <c r="C3526" t="s">
        <v>7111</v>
      </c>
      <c r="D3526" s="2" t="s">
        <v>58</v>
      </c>
      <c r="E3526" s="4" t="s">
        <v>59</v>
      </c>
      <c r="F3526" t="s">
        <v>60</v>
      </c>
      <c r="G3526">
        <v>180</v>
      </c>
      <c r="H3526">
        <v>79107</v>
      </c>
      <c r="I3526">
        <v>8</v>
      </c>
      <c r="J3526">
        <v>373</v>
      </c>
      <c r="K3526">
        <v>24849</v>
      </c>
      <c r="L3526">
        <v>86</v>
      </c>
      <c r="M3526">
        <v>1</v>
      </c>
      <c r="N3526" t="s">
        <v>48</v>
      </c>
      <c r="O3526" t="s">
        <v>60</v>
      </c>
    </row>
    <row r="3527" spans="1:15" x14ac:dyDescent="0.3">
      <c r="A3527" s="7">
        <v>20814</v>
      </c>
      <c r="B3527" s="6" t="s">
        <v>7112</v>
      </c>
      <c r="C3527" t="s">
        <v>7113</v>
      </c>
      <c r="D3527" s="2" t="s">
        <v>58</v>
      </c>
      <c r="E3527" s="4" t="s">
        <v>46</v>
      </c>
      <c r="F3527" t="s">
        <v>60</v>
      </c>
      <c r="G3527">
        <v>84</v>
      </c>
      <c r="H3527">
        <v>17443</v>
      </c>
      <c r="I3527">
        <v>9</v>
      </c>
      <c r="J3527">
        <v>1667</v>
      </c>
      <c r="K3527">
        <v>12583</v>
      </c>
      <c r="L3527">
        <v>92</v>
      </c>
      <c r="M3527">
        <v>1</v>
      </c>
      <c r="N3527" t="s">
        <v>32</v>
      </c>
      <c r="O3527" t="s">
        <v>60</v>
      </c>
    </row>
    <row r="3528" spans="1:15" x14ac:dyDescent="0.3">
      <c r="A3528" s="7">
        <v>20815</v>
      </c>
      <c r="B3528" s="6" t="s">
        <v>7114</v>
      </c>
      <c r="C3528" t="s">
        <v>7115</v>
      </c>
      <c r="D3528" s="2" t="s">
        <v>64</v>
      </c>
      <c r="E3528" s="4" t="s">
        <v>46</v>
      </c>
      <c r="F3528" t="s">
        <v>76</v>
      </c>
      <c r="G3528">
        <v>968</v>
      </c>
      <c r="H3528">
        <v>14669</v>
      </c>
      <c r="I3528">
        <v>12</v>
      </c>
      <c r="J3528">
        <v>1135</v>
      </c>
      <c r="K3528">
        <v>19527</v>
      </c>
      <c r="L3528">
        <v>65</v>
      </c>
      <c r="M3528">
        <v>3</v>
      </c>
      <c r="N3528" t="s">
        <v>37</v>
      </c>
      <c r="O3528" t="s">
        <v>49</v>
      </c>
    </row>
    <row r="3529" spans="1:15" x14ac:dyDescent="0.3">
      <c r="A3529" s="7">
        <v>20816</v>
      </c>
      <c r="B3529" s="6" t="s">
        <v>7116</v>
      </c>
      <c r="C3529" t="s">
        <v>7117</v>
      </c>
      <c r="D3529" s="2" t="s">
        <v>58</v>
      </c>
      <c r="E3529" s="4" t="s">
        <v>59</v>
      </c>
      <c r="F3529" t="s">
        <v>60</v>
      </c>
      <c r="G3529">
        <v>231</v>
      </c>
      <c r="H3529">
        <v>32152</v>
      </c>
      <c r="I3529">
        <v>10</v>
      </c>
      <c r="J3529">
        <v>403</v>
      </c>
      <c r="K3529">
        <v>29935</v>
      </c>
      <c r="L3529">
        <v>86</v>
      </c>
      <c r="M3529">
        <v>1</v>
      </c>
      <c r="N3529" t="s">
        <v>61</v>
      </c>
      <c r="O3529" t="s">
        <v>60</v>
      </c>
    </row>
    <row r="3530" spans="1:15" x14ac:dyDescent="0.3">
      <c r="A3530" s="7">
        <v>20817</v>
      </c>
      <c r="B3530" s="6" t="s">
        <v>7118</v>
      </c>
      <c r="C3530" t="s">
        <v>7119</v>
      </c>
      <c r="D3530" s="2" t="s">
        <v>45</v>
      </c>
      <c r="E3530" s="4" t="s">
        <v>46</v>
      </c>
      <c r="F3530" t="s">
        <v>47</v>
      </c>
      <c r="G3530">
        <v>437</v>
      </c>
      <c r="H3530">
        <v>57801</v>
      </c>
      <c r="I3530">
        <v>11</v>
      </c>
      <c r="J3530">
        <v>4186</v>
      </c>
      <c r="K3530">
        <v>9832</v>
      </c>
      <c r="L3530">
        <v>52</v>
      </c>
      <c r="M3530">
        <v>1</v>
      </c>
      <c r="N3530" t="s">
        <v>48</v>
      </c>
      <c r="O3530" t="s">
        <v>47</v>
      </c>
    </row>
    <row r="3531" spans="1:15" x14ac:dyDescent="0.3">
      <c r="A3531" s="7">
        <v>20818</v>
      </c>
      <c r="B3531" s="6" t="s">
        <v>7120</v>
      </c>
      <c r="C3531" t="s">
        <v>7121</v>
      </c>
      <c r="D3531" s="2" t="s">
        <v>58</v>
      </c>
      <c r="E3531" s="4" t="s">
        <v>59</v>
      </c>
      <c r="F3531" t="s">
        <v>60</v>
      </c>
      <c r="G3531">
        <v>150</v>
      </c>
      <c r="H3531">
        <v>14639</v>
      </c>
      <c r="I3531">
        <v>7</v>
      </c>
      <c r="J3531">
        <v>1694</v>
      </c>
      <c r="K3531">
        <v>25929</v>
      </c>
      <c r="L3531">
        <v>90</v>
      </c>
      <c r="M3531">
        <v>2</v>
      </c>
      <c r="N3531" t="s">
        <v>48</v>
      </c>
      <c r="O3531" t="s">
        <v>60</v>
      </c>
    </row>
    <row r="3532" spans="1:15" x14ac:dyDescent="0.3">
      <c r="A3532" s="7">
        <v>20819</v>
      </c>
      <c r="B3532" s="6" t="s">
        <v>7122</v>
      </c>
      <c r="C3532" t="s">
        <v>7123</v>
      </c>
      <c r="D3532" s="2" t="s">
        <v>45</v>
      </c>
      <c r="E3532" s="4" t="s">
        <v>59</v>
      </c>
      <c r="F3532" t="s">
        <v>60</v>
      </c>
      <c r="G3532">
        <v>965</v>
      </c>
      <c r="H3532">
        <v>41889</v>
      </c>
      <c r="I3532">
        <v>6</v>
      </c>
      <c r="J3532">
        <v>1124</v>
      </c>
      <c r="K3532">
        <v>21018</v>
      </c>
      <c r="L3532">
        <v>90</v>
      </c>
      <c r="M3532">
        <v>1</v>
      </c>
      <c r="N3532" t="s">
        <v>32</v>
      </c>
      <c r="O3532" t="s">
        <v>60</v>
      </c>
    </row>
    <row r="3533" spans="1:15" x14ac:dyDescent="0.3">
      <c r="A3533" s="7">
        <v>20820</v>
      </c>
      <c r="B3533" s="6" t="s">
        <v>7124</v>
      </c>
      <c r="C3533" t="s">
        <v>7125</v>
      </c>
      <c r="D3533" s="2" t="s">
        <v>45</v>
      </c>
      <c r="E3533" s="4" t="s">
        <v>46</v>
      </c>
      <c r="F3533" t="s">
        <v>47</v>
      </c>
      <c r="G3533">
        <v>331</v>
      </c>
      <c r="H3533">
        <v>16249</v>
      </c>
      <c r="I3533">
        <v>9</v>
      </c>
      <c r="J3533">
        <v>5764</v>
      </c>
      <c r="K3533">
        <v>11855</v>
      </c>
      <c r="L3533">
        <v>53</v>
      </c>
      <c r="M3533">
        <v>1</v>
      </c>
      <c r="N3533" t="s">
        <v>48</v>
      </c>
      <c r="O3533" t="s">
        <v>49</v>
      </c>
    </row>
    <row r="3534" spans="1:15" x14ac:dyDescent="0.3">
      <c r="A3534" s="7">
        <v>20821</v>
      </c>
      <c r="B3534" s="6" t="s">
        <v>7126</v>
      </c>
      <c r="C3534" t="s">
        <v>7127</v>
      </c>
      <c r="D3534" s="2" t="s">
        <v>79</v>
      </c>
      <c r="E3534" s="4" t="s">
        <v>46</v>
      </c>
      <c r="F3534" t="s">
        <v>80</v>
      </c>
      <c r="G3534">
        <v>4811</v>
      </c>
      <c r="H3534">
        <v>35255</v>
      </c>
      <c r="I3534">
        <v>56</v>
      </c>
      <c r="J3534">
        <v>27420</v>
      </c>
      <c r="K3534">
        <v>2370</v>
      </c>
      <c r="L3534">
        <v>16</v>
      </c>
      <c r="M3534">
        <v>3</v>
      </c>
      <c r="N3534" t="s">
        <v>48</v>
      </c>
      <c r="O3534" t="s">
        <v>47</v>
      </c>
    </row>
    <row r="3535" spans="1:15" x14ac:dyDescent="0.3">
      <c r="A3535" s="7">
        <v>20822</v>
      </c>
      <c r="B3535" s="6" t="s">
        <v>7128</v>
      </c>
      <c r="C3535" t="s">
        <v>7129</v>
      </c>
      <c r="D3535" s="2" t="s">
        <v>52</v>
      </c>
      <c r="E3535" s="4" t="s">
        <v>53</v>
      </c>
      <c r="F3535" t="s">
        <v>54</v>
      </c>
      <c r="G3535">
        <v>1597</v>
      </c>
      <c r="H3535">
        <v>89570</v>
      </c>
      <c r="I3535">
        <v>18</v>
      </c>
      <c r="J3535">
        <v>2347</v>
      </c>
      <c r="K3535">
        <v>1879</v>
      </c>
      <c r="L3535">
        <v>25</v>
      </c>
      <c r="M3535">
        <v>5</v>
      </c>
      <c r="N3535" t="s">
        <v>37</v>
      </c>
      <c r="O3535" t="s">
        <v>55</v>
      </c>
    </row>
    <row r="3536" spans="1:15" x14ac:dyDescent="0.3">
      <c r="A3536" s="7">
        <v>20823</v>
      </c>
      <c r="B3536" s="6" t="s">
        <v>7130</v>
      </c>
      <c r="C3536" t="s">
        <v>7131</v>
      </c>
      <c r="D3536" s="2" t="s">
        <v>52</v>
      </c>
      <c r="E3536" s="4" t="s">
        <v>46</v>
      </c>
      <c r="F3536" t="s">
        <v>76</v>
      </c>
      <c r="G3536">
        <v>3878</v>
      </c>
      <c r="H3536">
        <v>79644</v>
      </c>
      <c r="I3536">
        <v>7</v>
      </c>
      <c r="J3536">
        <v>2275</v>
      </c>
      <c r="K3536">
        <v>12440</v>
      </c>
      <c r="L3536">
        <v>51</v>
      </c>
      <c r="M3536">
        <v>1</v>
      </c>
      <c r="N3536" t="s">
        <v>48</v>
      </c>
      <c r="O3536" t="s">
        <v>47</v>
      </c>
    </row>
    <row r="3537" spans="1:15" x14ac:dyDescent="0.3">
      <c r="A3537" s="7">
        <v>20824</v>
      </c>
      <c r="B3537" s="6" t="s">
        <v>7132</v>
      </c>
      <c r="C3537" t="s">
        <v>7133</v>
      </c>
      <c r="D3537" s="2" t="s">
        <v>52</v>
      </c>
      <c r="E3537" s="4" t="s">
        <v>46</v>
      </c>
      <c r="F3537" t="s">
        <v>76</v>
      </c>
      <c r="G3537">
        <v>873</v>
      </c>
      <c r="H3537">
        <v>84549</v>
      </c>
      <c r="I3537">
        <v>4</v>
      </c>
      <c r="J3537">
        <v>1928</v>
      </c>
      <c r="K3537">
        <v>21021</v>
      </c>
      <c r="L3537">
        <v>75</v>
      </c>
      <c r="M3537">
        <v>1</v>
      </c>
      <c r="N3537" t="s">
        <v>32</v>
      </c>
      <c r="O3537" t="s">
        <v>47</v>
      </c>
    </row>
    <row r="3538" spans="1:15" x14ac:dyDescent="0.3">
      <c r="A3538" s="7">
        <v>20825</v>
      </c>
      <c r="B3538" s="6" t="s">
        <v>7134</v>
      </c>
      <c r="C3538" t="s">
        <v>7135</v>
      </c>
      <c r="D3538" s="2" t="s">
        <v>64</v>
      </c>
      <c r="E3538" s="4" t="s">
        <v>46</v>
      </c>
      <c r="F3538" t="s">
        <v>47</v>
      </c>
      <c r="G3538">
        <v>264</v>
      </c>
      <c r="H3538">
        <v>11766</v>
      </c>
      <c r="I3538">
        <v>16</v>
      </c>
      <c r="J3538">
        <v>6673</v>
      </c>
      <c r="K3538">
        <v>11062</v>
      </c>
      <c r="L3538">
        <v>50</v>
      </c>
      <c r="M3538">
        <v>1</v>
      </c>
      <c r="N3538" t="s">
        <v>32</v>
      </c>
      <c r="O3538" t="s">
        <v>49</v>
      </c>
    </row>
    <row r="3539" spans="1:15" x14ac:dyDescent="0.3">
      <c r="A3539" s="7">
        <v>20826</v>
      </c>
      <c r="B3539" s="6" t="s">
        <v>7136</v>
      </c>
      <c r="C3539" t="s">
        <v>7137</v>
      </c>
      <c r="D3539" s="2" t="s">
        <v>64</v>
      </c>
      <c r="E3539" s="4" t="s">
        <v>46</v>
      </c>
      <c r="F3539" t="s">
        <v>67</v>
      </c>
      <c r="G3539">
        <v>631</v>
      </c>
      <c r="H3539">
        <v>80187</v>
      </c>
      <c r="I3539">
        <v>4</v>
      </c>
      <c r="J3539">
        <v>4020</v>
      </c>
      <c r="K3539">
        <v>15806</v>
      </c>
      <c r="L3539">
        <v>54</v>
      </c>
      <c r="M3539">
        <v>3</v>
      </c>
      <c r="N3539" t="s">
        <v>32</v>
      </c>
      <c r="O3539" t="s">
        <v>49</v>
      </c>
    </row>
    <row r="3540" spans="1:15" x14ac:dyDescent="0.3">
      <c r="A3540" s="7">
        <v>20827</v>
      </c>
      <c r="B3540" s="6" t="s">
        <v>7138</v>
      </c>
      <c r="C3540" t="s">
        <v>7139</v>
      </c>
      <c r="D3540" s="2" t="s">
        <v>58</v>
      </c>
      <c r="E3540" s="4" t="s">
        <v>46</v>
      </c>
      <c r="F3540" t="s">
        <v>47</v>
      </c>
      <c r="G3540">
        <v>245</v>
      </c>
      <c r="H3540">
        <v>24661</v>
      </c>
      <c r="I3540">
        <v>12</v>
      </c>
      <c r="J3540">
        <v>5871</v>
      </c>
      <c r="K3540">
        <v>11736</v>
      </c>
      <c r="L3540">
        <v>58</v>
      </c>
      <c r="M3540">
        <v>1</v>
      </c>
      <c r="N3540" t="s">
        <v>48</v>
      </c>
      <c r="O3540" t="s">
        <v>47</v>
      </c>
    </row>
    <row r="3541" spans="1:15" x14ac:dyDescent="0.3">
      <c r="A3541" s="7">
        <v>20828</v>
      </c>
      <c r="B3541" s="6" t="s">
        <v>7140</v>
      </c>
      <c r="C3541" t="s">
        <v>7141</v>
      </c>
      <c r="D3541" s="2" t="s">
        <v>58</v>
      </c>
      <c r="E3541" s="4" t="s">
        <v>46</v>
      </c>
      <c r="F3541" t="s">
        <v>47</v>
      </c>
      <c r="G3541">
        <v>207</v>
      </c>
      <c r="H3541">
        <v>89267</v>
      </c>
      <c r="I3541">
        <v>10</v>
      </c>
      <c r="J3541">
        <v>3792</v>
      </c>
      <c r="K3541">
        <v>11261</v>
      </c>
      <c r="L3541">
        <v>53</v>
      </c>
      <c r="M3541">
        <v>0</v>
      </c>
      <c r="N3541" t="s">
        <v>37</v>
      </c>
      <c r="O3541" t="s">
        <v>73</v>
      </c>
    </row>
    <row r="3542" spans="1:15" x14ac:dyDescent="0.3">
      <c r="A3542" s="7">
        <v>20829</v>
      </c>
      <c r="B3542" s="6" t="s">
        <v>7142</v>
      </c>
      <c r="C3542" t="s">
        <v>7143</v>
      </c>
      <c r="D3542" s="2" t="s">
        <v>45</v>
      </c>
      <c r="E3542" s="4" t="s">
        <v>59</v>
      </c>
      <c r="F3542" t="s">
        <v>60</v>
      </c>
      <c r="G3542">
        <v>455</v>
      </c>
      <c r="H3542">
        <v>79708</v>
      </c>
      <c r="I3542">
        <v>8</v>
      </c>
      <c r="J3542">
        <v>1444</v>
      </c>
      <c r="K3542">
        <v>15360</v>
      </c>
      <c r="L3542">
        <v>92</v>
      </c>
      <c r="M3542">
        <v>2</v>
      </c>
      <c r="N3542" t="s">
        <v>32</v>
      </c>
      <c r="O3542" t="s">
        <v>60</v>
      </c>
    </row>
    <row r="3543" spans="1:15" x14ac:dyDescent="0.3">
      <c r="A3543" s="7">
        <v>20830</v>
      </c>
      <c r="B3543" s="6" t="s">
        <v>7144</v>
      </c>
      <c r="C3543" t="s">
        <v>7145</v>
      </c>
      <c r="D3543" s="2" t="s">
        <v>45</v>
      </c>
      <c r="E3543" s="4" t="s">
        <v>46</v>
      </c>
      <c r="F3543" t="s">
        <v>67</v>
      </c>
      <c r="G3543">
        <v>317</v>
      </c>
      <c r="H3543">
        <v>35376</v>
      </c>
      <c r="I3543">
        <v>5</v>
      </c>
      <c r="J3543">
        <v>3883</v>
      </c>
      <c r="K3543">
        <v>13095</v>
      </c>
      <c r="L3543">
        <v>58</v>
      </c>
      <c r="M3543">
        <v>2</v>
      </c>
      <c r="N3543" t="s">
        <v>48</v>
      </c>
      <c r="O3543" t="s">
        <v>47</v>
      </c>
    </row>
    <row r="3544" spans="1:15" x14ac:dyDescent="0.3">
      <c r="A3544" s="7">
        <v>20831</v>
      </c>
      <c r="B3544" s="6" t="s">
        <v>7146</v>
      </c>
      <c r="C3544" t="s">
        <v>7147</v>
      </c>
      <c r="D3544" s="2" t="s">
        <v>45</v>
      </c>
      <c r="E3544" s="4" t="s">
        <v>46</v>
      </c>
      <c r="F3544" t="s">
        <v>47</v>
      </c>
      <c r="G3544">
        <v>812</v>
      </c>
      <c r="H3544">
        <v>75321</v>
      </c>
      <c r="I3544">
        <v>17</v>
      </c>
      <c r="J3544">
        <v>2262</v>
      </c>
      <c r="K3544">
        <v>10133</v>
      </c>
      <c r="L3544">
        <v>54</v>
      </c>
      <c r="M3544">
        <v>0</v>
      </c>
      <c r="N3544" t="s">
        <v>48</v>
      </c>
      <c r="O3544" t="s">
        <v>49</v>
      </c>
    </row>
    <row r="3545" spans="1:15" x14ac:dyDescent="0.3">
      <c r="A3545" s="7">
        <v>20832</v>
      </c>
      <c r="B3545" s="6" t="s">
        <v>7148</v>
      </c>
      <c r="C3545" t="s">
        <v>7149</v>
      </c>
      <c r="D3545" s="2" t="s">
        <v>45</v>
      </c>
      <c r="E3545" s="4" t="s">
        <v>59</v>
      </c>
      <c r="F3545" t="s">
        <v>60</v>
      </c>
      <c r="G3545">
        <v>639</v>
      </c>
      <c r="H3545">
        <v>77431</v>
      </c>
      <c r="I3545">
        <v>9</v>
      </c>
      <c r="J3545">
        <v>1212</v>
      </c>
      <c r="K3545">
        <v>15524</v>
      </c>
      <c r="L3545">
        <v>83</v>
      </c>
      <c r="M3545">
        <v>2</v>
      </c>
      <c r="N3545" t="s">
        <v>61</v>
      </c>
      <c r="O3545" t="s">
        <v>60</v>
      </c>
    </row>
    <row r="3546" spans="1:15" x14ac:dyDescent="0.3">
      <c r="A3546" s="7">
        <v>20833</v>
      </c>
      <c r="B3546" s="6" t="s">
        <v>7150</v>
      </c>
      <c r="C3546" t="s">
        <v>7151</v>
      </c>
      <c r="D3546" s="2" t="s">
        <v>45</v>
      </c>
      <c r="E3546" s="4" t="s">
        <v>46</v>
      </c>
      <c r="F3546" t="s">
        <v>47</v>
      </c>
      <c r="G3546">
        <v>228</v>
      </c>
      <c r="H3546">
        <v>55674</v>
      </c>
      <c r="I3546">
        <v>13</v>
      </c>
      <c r="J3546">
        <v>5491</v>
      </c>
      <c r="K3546">
        <v>11284</v>
      </c>
      <c r="L3546">
        <v>61</v>
      </c>
      <c r="M3546">
        <v>1</v>
      </c>
      <c r="N3546" t="s">
        <v>48</v>
      </c>
      <c r="O3546" t="s">
        <v>73</v>
      </c>
    </row>
    <row r="3547" spans="1:15" x14ac:dyDescent="0.3">
      <c r="A3547" s="7">
        <v>20834</v>
      </c>
      <c r="B3547" s="6" t="s">
        <v>7152</v>
      </c>
      <c r="C3547" t="s">
        <v>7153</v>
      </c>
      <c r="D3547" s="2" t="s">
        <v>70</v>
      </c>
      <c r="E3547" s="4" t="s">
        <v>59</v>
      </c>
      <c r="F3547" t="s">
        <v>60</v>
      </c>
      <c r="G3547">
        <v>171</v>
      </c>
      <c r="H3547">
        <v>86288</v>
      </c>
      <c r="I3547">
        <v>4</v>
      </c>
      <c r="J3547">
        <v>1443</v>
      </c>
      <c r="K3547">
        <v>25132</v>
      </c>
      <c r="L3547">
        <v>94</v>
      </c>
      <c r="M3547">
        <v>2</v>
      </c>
      <c r="N3547" t="s">
        <v>61</v>
      </c>
      <c r="O3547" t="s">
        <v>60</v>
      </c>
    </row>
    <row r="3548" spans="1:15" x14ac:dyDescent="0.3">
      <c r="A3548" s="7">
        <v>20835</v>
      </c>
      <c r="B3548" s="6" t="s">
        <v>7154</v>
      </c>
      <c r="C3548" t="s">
        <v>7155</v>
      </c>
      <c r="D3548" s="2" t="s">
        <v>64</v>
      </c>
      <c r="E3548" s="4" t="s">
        <v>46</v>
      </c>
      <c r="F3548" t="s">
        <v>47</v>
      </c>
      <c r="G3548">
        <v>730</v>
      </c>
      <c r="H3548">
        <v>10912</v>
      </c>
      <c r="I3548">
        <v>18</v>
      </c>
      <c r="J3548">
        <v>7528</v>
      </c>
      <c r="K3548">
        <v>11926</v>
      </c>
      <c r="L3548">
        <v>58</v>
      </c>
      <c r="M3548">
        <v>0</v>
      </c>
      <c r="N3548" t="s">
        <v>48</v>
      </c>
      <c r="O3548" t="s">
        <v>47</v>
      </c>
    </row>
    <row r="3549" spans="1:15" x14ac:dyDescent="0.3">
      <c r="A3549" s="7">
        <v>20836</v>
      </c>
      <c r="B3549" s="6" t="s">
        <v>7156</v>
      </c>
      <c r="C3549" t="s">
        <v>7157</v>
      </c>
      <c r="D3549" s="2" t="s">
        <v>58</v>
      </c>
      <c r="E3549" s="4" t="s">
        <v>59</v>
      </c>
      <c r="F3549" t="s">
        <v>60</v>
      </c>
      <c r="G3549">
        <v>111</v>
      </c>
      <c r="H3549">
        <v>77431</v>
      </c>
      <c r="I3549">
        <v>9</v>
      </c>
      <c r="J3549">
        <v>749</v>
      </c>
      <c r="K3549">
        <v>20511</v>
      </c>
      <c r="L3549">
        <v>87</v>
      </c>
      <c r="M3549">
        <v>2</v>
      </c>
      <c r="N3549" t="s">
        <v>61</v>
      </c>
      <c r="O3549" t="s">
        <v>60</v>
      </c>
    </row>
    <row r="3550" spans="1:15" x14ac:dyDescent="0.3">
      <c r="A3550" s="7">
        <v>20837</v>
      </c>
      <c r="B3550" s="6" t="s">
        <v>7158</v>
      </c>
      <c r="C3550" t="s">
        <v>7159</v>
      </c>
      <c r="D3550" s="2" t="s">
        <v>52</v>
      </c>
      <c r="E3550" s="4" t="s">
        <v>53</v>
      </c>
      <c r="F3550" t="s">
        <v>54</v>
      </c>
      <c r="G3550">
        <v>1384</v>
      </c>
      <c r="H3550">
        <v>76188</v>
      </c>
      <c r="I3550">
        <v>20</v>
      </c>
      <c r="J3550">
        <v>23831</v>
      </c>
      <c r="K3550">
        <v>2722</v>
      </c>
      <c r="L3550">
        <v>6</v>
      </c>
      <c r="M3550">
        <v>8</v>
      </c>
      <c r="N3550" t="s">
        <v>48</v>
      </c>
      <c r="O3550" t="s">
        <v>55</v>
      </c>
    </row>
    <row r="3551" spans="1:15" x14ac:dyDescent="0.3">
      <c r="A3551" s="7">
        <v>20838</v>
      </c>
      <c r="B3551" s="6" t="s">
        <v>7160</v>
      </c>
      <c r="C3551" t="s">
        <v>7161</v>
      </c>
      <c r="D3551" s="2" t="s">
        <v>58</v>
      </c>
      <c r="E3551" s="4" t="s">
        <v>59</v>
      </c>
      <c r="F3551" t="s">
        <v>60</v>
      </c>
      <c r="G3551">
        <v>151</v>
      </c>
      <c r="H3551">
        <v>49817</v>
      </c>
      <c r="I3551">
        <v>12</v>
      </c>
      <c r="J3551">
        <v>317</v>
      </c>
      <c r="K3551">
        <v>12020</v>
      </c>
      <c r="L3551">
        <v>98</v>
      </c>
      <c r="M3551">
        <v>2</v>
      </c>
      <c r="N3551" t="s">
        <v>48</v>
      </c>
      <c r="O3551" t="s">
        <v>76</v>
      </c>
    </row>
    <row r="3552" spans="1:15" x14ac:dyDescent="0.3">
      <c r="A3552" s="7">
        <v>20839</v>
      </c>
      <c r="B3552" s="6" t="s">
        <v>7162</v>
      </c>
      <c r="C3552" t="s">
        <v>7163</v>
      </c>
      <c r="D3552" s="2" t="s">
        <v>58</v>
      </c>
      <c r="E3552" s="4" t="s">
        <v>59</v>
      </c>
      <c r="F3552" t="s">
        <v>60</v>
      </c>
      <c r="G3552">
        <v>86</v>
      </c>
      <c r="H3552">
        <v>38467</v>
      </c>
      <c r="I3552">
        <v>15</v>
      </c>
      <c r="J3552">
        <v>404</v>
      </c>
      <c r="K3552">
        <v>27231</v>
      </c>
      <c r="L3552">
        <v>81</v>
      </c>
      <c r="M3552">
        <v>1</v>
      </c>
      <c r="N3552" t="s">
        <v>32</v>
      </c>
      <c r="O3552" t="s">
        <v>60</v>
      </c>
    </row>
    <row r="3553" spans="1:15" x14ac:dyDescent="0.3">
      <c r="A3553" s="7">
        <v>20840</v>
      </c>
      <c r="B3553" s="6" t="s">
        <v>7164</v>
      </c>
      <c r="C3553" t="s">
        <v>7165</v>
      </c>
      <c r="D3553" s="2" t="s">
        <v>64</v>
      </c>
      <c r="E3553" s="4" t="s">
        <v>46</v>
      </c>
      <c r="F3553" t="s">
        <v>47</v>
      </c>
      <c r="G3553">
        <v>250</v>
      </c>
      <c r="H3553">
        <v>45308</v>
      </c>
      <c r="I3553">
        <v>18</v>
      </c>
      <c r="J3553">
        <v>5626</v>
      </c>
      <c r="K3553">
        <v>10355</v>
      </c>
      <c r="L3553">
        <v>62</v>
      </c>
      <c r="M3553">
        <v>0</v>
      </c>
      <c r="N3553" t="s">
        <v>32</v>
      </c>
      <c r="O3553" t="s">
        <v>47</v>
      </c>
    </row>
    <row r="3554" spans="1:15" x14ac:dyDescent="0.3">
      <c r="A3554" s="7">
        <v>20841</v>
      </c>
      <c r="B3554" s="6" t="s">
        <v>7166</v>
      </c>
      <c r="C3554" t="s">
        <v>7167</v>
      </c>
      <c r="D3554" s="2" t="s">
        <v>64</v>
      </c>
      <c r="E3554" s="4" t="s">
        <v>46</v>
      </c>
      <c r="F3554" t="s">
        <v>67</v>
      </c>
      <c r="G3554">
        <v>922</v>
      </c>
      <c r="H3554">
        <v>50753</v>
      </c>
      <c r="I3554">
        <v>14</v>
      </c>
      <c r="J3554">
        <v>4365</v>
      </c>
      <c r="K3554">
        <v>9424</v>
      </c>
      <c r="L3554">
        <v>47</v>
      </c>
      <c r="M3554">
        <v>2</v>
      </c>
      <c r="N3554" t="s">
        <v>48</v>
      </c>
      <c r="O3554" t="s">
        <v>76</v>
      </c>
    </row>
    <row r="3555" spans="1:15" x14ac:dyDescent="0.3">
      <c r="A3555" s="7">
        <v>20842</v>
      </c>
      <c r="B3555" s="6" t="s">
        <v>7168</v>
      </c>
      <c r="C3555" t="s">
        <v>7169</v>
      </c>
      <c r="D3555" s="2" t="s">
        <v>79</v>
      </c>
      <c r="E3555" s="4" t="s">
        <v>46</v>
      </c>
      <c r="F3555" t="s">
        <v>80</v>
      </c>
      <c r="G3555">
        <v>4375</v>
      </c>
      <c r="H3555">
        <v>13258</v>
      </c>
      <c r="I3555">
        <v>49</v>
      </c>
      <c r="J3555">
        <v>42594</v>
      </c>
      <c r="K3555">
        <v>2101</v>
      </c>
      <c r="L3555">
        <v>16</v>
      </c>
      <c r="M3555">
        <v>5</v>
      </c>
      <c r="N3555" t="s">
        <v>37</v>
      </c>
      <c r="O3555" t="s">
        <v>54</v>
      </c>
    </row>
    <row r="3556" spans="1:15" x14ac:dyDescent="0.3">
      <c r="A3556" s="7">
        <v>20843</v>
      </c>
      <c r="B3556" s="6" t="s">
        <v>7170</v>
      </c>
      <c r="C3556" t="s">
        <v>7171</v>
      </c>
      <c r="D3556" s="2" t="s">
        <v>52</v>
      </c>
      <c r="E3556" s="4" t="s">
        <v>46</v>
      </c>
      <c r="F3556" t="s">
        <v>54</v>
      </c>
      <c r="G3556">
        <v>3158</v>
      </c>
      <c r="H3556">
        <v>41745</v>
      </c>
      <c r="I3556">
        <v>34</v>
      </c>
      <c r="J3556">
        <v>5495</v>
      </c>
      <c r="K3556">
        <v>2772</v>
      </c>
      <c r="L3556">
        <v>18</v>
      </c>
      <c r="M3556">
        <v>6</v>
      </c>
      <c r="N3556" t="s">
        <v>48</v>
      </c>
      <c r="O3556" t="s">
        <v>80</v>
      </c>
    </row>
    <row r="3557" spans="1:15" x14ac:dyDescent="0.3">
      <c r="A3557" s="7">
        <v>20844</v>
      </c>
      <c r="B3557" s="6" t="s">
        <v>7172</v>
      </c>
      <c r="C3557" t="s">
        <v>7173</v>
      </c>
      <c r="D3557" s="2" t="s">
        <v>45</v>
      </c>
      <c r="E3557" s="4" t="s">
        <v>46</v>
      </c>
      <c r="F3557" t="s">
        <v>76</v>
      </c>
      <c r="G3557">
        <v>722</v>
      </c>
      <c r="H3557">
        <v>12640</v>
      </c>
      <c r="I3557">
        <v>4</v>
      </c>
      <c r="J3557">
        <v>2329</v>
      </c>
      <c r="K3557">
        <v>20884</v>
      </c>
      <c r="L3557">
        <v>65</v>
      </c>
      <c r="M3557">
        <v>3</v>
      </c>
      <c r="N3557" t="s">
        <v>48</v>
      </c>
      <c r="O3557" t="s">
        <v>76</v>
      </c>
    </row>
    <row r="3558" spans="1:15" x14ac:dyDescent="0.3">
      <c r="A3558" s="7">
        <v>20845</v>
      </c>
      <c r="B3558" s="6" t="s">
        <v>7174</v>
      </c>
      <c r="C3558" t="s">
        <v>7175</v>
      </c>
      <c r="D3558" s="2" t="s">
        <v>52</v>
      </c>
      <c r="E3558" s="4" t="s">
        <v>46</v>
      </c>
      <c r="F3558" t="s">
        <v>80</v>
      </c>
      <c r="G3558">
        <v>4001</v>
      </c>
      <c r="H3558">
        <v>17679</v>
      </c>
      <c r="I3558">
        <v>58</v>
      </c>
      <c r="J3558">
        <v>41333</v>
      </c>
      <c r="K3558">
        <v>1943</v>
      </c>
      <c r="L3558">
        <v>17</v>
      </c>
      <c r="M3558">
        <v>4</v>
      </c>
      <c r="N3558" t="s">
        <v>37</v>
      </c>
      <c r="O3558" t="s">
        <v>47</v>
      </c>
    </row>
    <row r="3559" spans="1:15" x14ac:dyDescent="0.3">
      <c r="A3559" s="7">
        <v>20846</v>
      </c>
      <c r="B3559" s="6" t="s">
        <v>7176</v>
      </c>
      <c r="C3559" t="s">
        <v>7177</v>
      </c>
      <c r="D3559" s="2" t="s">
        <v>52</v>
      </c>
      <c r="E3559" s="4" t="s">
        <v>59</v>
      </c>
      <c r="F3559" t="s">
        <v>80</v>
      </c>
      <c r="G3559">
        <v>3280</v>
      </c>
      <c r="H3559">
        <v>26724</v>
      </c>
      <c r="I3559">
        <v>52</v>
      </c>
      <c r="J3559">
        <v>32223</v>
      </c>
      <c r="K3559">
        <v>2521</v>
      </c>
      <c r="L3559">
        <v>22</v>
      </c>
      <c r="M3559">
        <v>6</v>
      </c>
      <c r="N3559" t="s">
        <v>48</v>
      </c>
      <c r="O3559" t="s">
        <v>80</v>
      </c>
    </row>
    <row r="3560" spans="1:15" x14ac:dyDescent="0.3">
      <c r="A3560" s="7">
        <v>20847</v>
      </c>
      <c r="B3560" s="6" t="s">
        <v>7178</v>
      </c>
      <c r="C3560" t="s">
        <v>7179</v>
      </c>
      <c r="D3560" s="2" t="s">
        <v>52</v>
      </c>
      <c r="E3560" s="4" t="s">
        <v>46</v>
      </c>
      <c r="F3560" t="s">
        <v>80</v>
      </c>
      <c r="G3560">
        <v>4080</v>
      </c>
      <c r="H3560">
        <v>89109</v>
      </c>
      <c r="I3560">
        <v>53</v>
      </c>
      <c r="J3560">
        <v>26294</v>
      </c>
      <c r="K3560">
        <v>1341</v>
      </c>
      <c r="L3560">
        <v>15</v>
      </c>
      <c r="M3560">
        <v>5</v>
      </c>
      <c r="N3560" t="s">
        <v>48</v>
      </c>
      <c r="O3560" t="s">
        <v>80</v>
      </c>
    </row>
    <row r="3561" spans="1:15" x14ac:dyDescent="0.3">
      <c r="A3561" s="7">
        <v>20848</v>
      </c>
      <c r="B3561" s="6" t="s">
        <v>7180</v>
      </c>
      <c r="C3561" t="s">
        <v>7181</v>
      </c>
      <c r="D3561" s="2" t="s">
        <v>52</v>
      </c>
      <c r="E3561" s="4" t="s">
        <v>46</v>
      </c>
      <c r="F3561" t="s">
        <v>80</v>
      </c>
      <c r="G3561">
        <v>4471</v>
      </c>
      <c r="H3561">
        <v>10766</v>
      </c>
      <c r="I3561">
        <v>53</v>
      </c>
      <c r="J3561">
        <v>4214</v>
      </c>
      <c r="K3561">
        <v>1708</v>
      </c>
      <c r="L3561">
        <v>18</v>
      </c>
      <c r="M3561">
        <v>3</v>
      </c>
      <c r="N3561" t="s">
        <v>37</v>
      </c>
      <c r="O3561" t="s">
        <v>47</v>
      </c>
    </row>
    <row r="3562" spans="1:15" x14ac:dyDescent="0.3">
      <c r="A3562" s="7">
        <v>20849</v>
      </c>
      <c r="B3562" s="6" t="s">
        <v>7182</v>
      </c>
      <c r="C3562" t="s">
        <v>7183</v>
      </c>
      <c r="D3562" s="2" t="s">
        <v>52</v>
      </c>
      <c r="E3562" s="4" t="s">
        <v>59</v>
      </c>
      <c r="F3562" t="s">
        <v>54</v>
      </c>
      <c r="G3562">
        <v>2835</v>
      </c>
      <c r="H3562">
        <v>59607</v>
      </c>
      <c r="I3562">
        <v>42</v>
      </c>
      <c r="J3562">
        <v>12052</v>
      </c>
      <c r="K3562">
        <v>2108</v>
      </c>
      <c r="L3562">
        <v>14</v>
      </c>
      <c r="M3562">
        <v>8</v>
      </c>
      <c r="N3562" t="s">
        <v>61</v>
      </c>
      <c r="O3562" t="s">
        <v>55</v>
      </c>
    </row>
    <row r="3563" spans="1:15" x14ac:dyDescent="0.3">
      <c r="A3563" s="7">
        <v>20850</v>
      </c>
      <c r="B3563" s="6" t="s">
        <v>7184</v>
      </c>
      <c r="C3563" t="s">
        <v>7185</v>
      </c>
      <c r="D3563" s="2" t="s">
        <v>58</v>
      </c>
      <c r="E3563" s="4" t="s">
        <v>46</v>
      </c>
      <c r="F3563" t="s">
        <v>60</v>
      </c>
      <c r="G3563">
        <v>192</v>
      </c>
      <c r="H3563">
        <v>86147</v>
      </c>
      <c r="I3563">
        <v>12</v>
      </c>
      <c r="J3563">
        <v>846</v>
      </c>
      <c r="K3563">
        <v>22496</v>
      </c>
      <c r="L3563">
        <v>96</v>
      </c>
      <c r="M3563">
        <v>2</v>
      </c>
      <c r="N3563" t="s">
        <v>48</v>
      </c>
      <c r="O3563" t="s">
        <v>60</v>
      </c>
    </row>
    <row r="3564" spans="1:15" x14ac:dyDescent="0.3">
      <c r="A3564" s="7">
        <v>20851</v>
      </c>
      <c r="B3564" s="6" t="s">
        <v>7186</v>
      </c>
      <c r="C3564" t="s">
        <v>7187</v>
      </c>
      <c r="D3564" s="2" t="s">
        <v>64</v>
      </c>
      <c r="E3564" s="4" t="s">
        <v>59</v>
      </c>
      <c r="F3564" t="s">
        <v>60</v>
      </c>
      <c r="G3564">
        <v>331</v>
      </c>
      <c r="H3564">
        <v>11766</v>
      </c>
      <c r="I3564">
        <v>7</v>
      </c>
      <c r="J3564">
        <v>216</v>
      </c>
      <c r="K3564">
        <v>24635</v>
      </c>
      <c r="L3564">
        <v>79</v>
      </c>
      <c r="M3564">
        <v>1</v>
      </c>
      <c r="N3564" t="s">
        <v>61</v>
      </c>
      <c r="O3564" t="s">
        <v>60</v>
      </c>
    </row>
    <row r="3565" spans="1:15" x14ac:dyDescent="0.3">
      <c r="A3565" s="7">
        <v>20852</v>
      </c>
      <c r="B3565" s="6" t="s">
        <v>7188</v>
      </c>
      <c r="C3565" t="s">
        <v>7189</v>
      </c>
      <c r="D3565" s="2" t="s">
        <v>64</v>
      </c>
      <c r="E3565" s="4" t="s">
        <v>46</v>
      </c>
      <c r="F3565" t="s">
        <v>76</v>
      </c>
      <c r="G3565">
        <v>535</v>
      </c>
      <c r="H3565">
        <v>15235</v>
      </c>
      <c r="I3565">
        <v>15</v>
      </c>
      <c r="J3565">
        <v>1551</v>
      </c>
      <c r="K3565">
        <v>21740</v>
      </c>
      <c r="L3565">
        <v>57</v>
      </c>
      <c r="M3565">
        <v>1</v>
      </c>
      <c r="N3565" t="s">
        <v>48</v>
      </c>
      <c r="O3565" t="s">
        <v>76</v>
      </c>
    </row>
    <row r="3566" spans="1:15" x14ac:dyDescent="0.3">
      <c r="A3566" s="7">
        <v>20853</v>
      </c>
      <c r="B3566" s="6" t="s">
        <v>7190</v>
      </c>
      <c r="C3566" t="s">
        <v>7191</v>
      </c>
      <c r="D3566" s="2" t="s">
        <v>45</v>
      </c>
      <c r="E3566" s="4" t="s">
        <v>46</v>
      </c>
      <c r="F3566" t="s">
        <v>47</v>
      </c>
      <c r="G3566">
        <v>663</v>
      </c>
      <c r="H3566">
        <v>89109</v>
      </c>
      <c r="I3566">
        <v>18</v>
      </c>
      <c r="J3566">
        <v>2720</v>
      </c>
      <c r="K3566">
        <v>9449</v>
      </c>
      <c r="L3566">
        <v>54</v>
      </c>
      <c r="M3566">
        <v>0</v>
      </c>
      <c r="N3566" t="s">
        <v>48</v>
      </c>
      <c r="O3566" t="s">
        <v>73</v>
      </c>
    </row>
    <row r="3567" spans="1:15" x14ac:dyDescent="0.3">
      <c r="A3567" s="7">
        <v>20854</v>
      </c>
      <c r="B3567" s="6" t="s">
        <v>7192</v>
      </c>
      <c r="C3567" t="s">
        <v>7193</v>
      </c>
      <c r="D3567" s="2" t="s">
        <v>52</v>
      </c>
      <c r="E3567" s="4" t="s">
        <v>46</v>
      </c>
      <c r="F3567" t="s">
        <v>67</v>
      </c>
      <c r="G3567">
        <v>950</v>
      </c>
      <c r="H3567">
        <v>69083</v>
      </c>
      <c r="I3567">
        <v>8</v>
      </c>
      <c r="J3567">
        <v>2902</v>
      </c>
      <c r="K3567">
        <v>12732</v>
      </c>
      <c r="L3567">
        <v>40</v>
      </c>
      <c r="M3567">
        <v>2</v>
      </c>
      <c r="N3567" t="s">
        <v>48</v>
      </c>
      <c r="O3567" t="s">
        <v>47</v>
      </c>
    </row>
    <row r="3568" spans="1:15" x14ac:dyDescent="0.3">
      <c r="A3568" s="7">
        <v>20855</v>
      </c>
      <c r="B3568" s="6" t="s">
        <v>7194</v>
      </c>
      <c r="C3568" t="s">
        <v>7195</v>
      </c>
      <c r="D3568" s="2" t="s">
        <v>58</v>
      </c>
      <c r="E3568" s="4" t="s">
        <v>59</v>
      </c>
      <c r="F3568" t="s">
        <v>60</v>
      </c>
      <c r="G3568">
        <v>196</v>
      </c>
      <c r="H3568">
        <v>80680</v>
      </c>
      <c r="I3568">
        <v>19</v>
      </c>
      <c r="J3568">
        <v>285</v>
      </c>
      <c r="K3568">
        <v>25888</v>
      </c>
      <c r="L3568">
        <v>100</v>
      </c>
      <c r="M3568">
        <v>1</v>
      </c>
      <c r="N3568" t="s">
        <v>32</v>
      </c>
      <c r="O3568" t="s">
        <v>60</v>
      </c>
    </row>
    <row r="3569" spans="1:15" x14ac:dyDescent="0.3">
      <c r="A3569" s="7">
        <v>20856</v>
      </c>
      <c r="B3569" s="6" t="s">
        <v>7196</v>
      </c>
      <c r="C3569" t="s">
        <v>7197</v>
      </c>
      <c r="D3569" s="2" t="s">
        <v>58</v>
      </c>
      <c r="E3569" s="4" t="s">
        <v>59</v>
      </c>
      <c r="F3569" t="s">
        <v>60</v>
      </c>
      <c r="G3569">
        <v>61</v>
      </c>
      <c r="H3569">
        <v>86768</v>
      </c>
      <c r="I3569">
        <v>15</v>
      </c>
      <c r="J3569">
        <v>1128</v>
      </c>
      <c r="K3569">
        <v>29764</v>
      </c>
      <c r="L3569">
        <v>89</v>
      </c>
      <c r="M3569">
        <v>1</v>
      </c>
      <c r="N3569" t="s">
        <v>48</v>
      </c>
      <c r="O3569" t="s">
        <v>60</v>
      </c>
    </row>
    <row r="3570" spans="1:15" x14ac:dyDescent="0.3">
      <c r="A3570" s="7">
        <v>20857</v>
      </c>
      <c r="B3570" s="6" t="s">
        <v>7198</v>
      </c>
      <c r="C3570" t="s">
        <v>7199</v>
      </c>
      <c r="D3570" s="2" t="s">
        <v>58</v>
      </c>
      <c r="E3570" s="4" t="s">
        <v>46</v>
      </c>
      <c r="F3570" t="s">
        <v>60</v>
      </c>
      <c r="G3570">
        <v>191</v>
      </c>
      <c r="H3570">
        <v>32516</v>
      </c>
      <c r="I3570">
        <v>15</v>
      </c>
      <c r="J3570">
        <v>752</v>
      </c>
      <c r="K3570">
        <v>29491</v>
      </c>
      <c r="L3570">
        <v>97</v>
      </c>
      <c r="M3570">
        <v>1</v>
      </c>
      <c r="N3570" t="s">
        <v>32</v>
      </c>
      <c r="O3570" t="s">
        <v>76</v>
      </c>
    </row>
    <row r="3571" spans="1:15" x14ac:dyDescent="0.3">
      <c r="A3571" s="7">
        <v>20858</v>
      </c>
      <c r="B3571" s="6" t="s">
        <v>7200</v>
      </c>
      <c r="C3571" t="s">
        <v>7201</v>
      </c>
      <c r="D3571" s="2" t="s">
        <v>70</v>
      </c>
      <c r="E3571" s="4" t="s">
        <v>46</v>
      </c>
      <c r="F3571" t="s">
        <v>67</v>
      </c>
      <c r="G3571">
        <v>208</v>
      </c>
      <c r="H3571">
        <v>29765</v>
      </c>
      <c r="I3571">
        <v>2</v>
      </c>
      <c r="J3571">
        <v>3569</v>
      </c>
      <c r="K3571">
        <v>12268</v>
      </c>
      <c r="L3571">
        <v>43</v>
      </c>
      <c r="M3571">
        <v>1</v>
      </c>
      <c r="N3571" t="s">
        <v>48</v>
      </c>
      <c r="O3571" t="s">
        <v>73</v>
      </c>
    </row>
    <row r="3572" spans="1:15" x14ac:dyDescent="0.3">
      <c r="A3572" s="7">
        <v>20859</v>
      </c>
      <c r="B3572" s="6" t="s">
        <v>7202</v>
      </c>
      <c r="C3572" t="s">
        <v>7203</v>
      </c>
      <c r="D3572" s="2" t="s">
        <v>70</v>
      </c>
      <c r="E3572" s="4" t="s">
        <v>46</v>
      </c>
      <c r="F3572" t="s">
        <v>67</v>
      </c>
      <c r="G3572">
        <v>360</v>
      </c>
      <c r="H3572">
        <v>68249</v>
      </c>
      <c r="I3572">
        <v>2</v>
      </c>
      <c r="J3572">
        <v>1859</v>
      </c>
      <c r="K3572">
        <v>17615</v>
      </c>
      <c r="L3572">
        <v>48</v>
      </c>
      <c r="M3572">
        <v>3</v>
      </c>
      <c r="N3572" t="s">
        <v>61</v>
      </c>
      <c r="O3572" t="s">
        <v>49</v>
      </c>
    </row>
    <row r="3573" spans="1:15" x14ac:dyDescent="0.3">
      <c r="A3573" s="7">
        <v>20860</v>
      </c>
      <c r="B3573" s="6" t="s">
        <v>7204</v>
      </c>
      <c r="C3573" t="s">
        <v>7205</v>
      </c>
      <c r="D3573" s="2" t="s">
        <v>70</v>
      </c>
      <c r="E3573" s="4" t="s">
        <v>46</v>
      </c>
      <c r="F3573" t="s">
        <v>47</v>
      </c>
      <c r="G3573">
        <v>316</v>
      </c>
      <c r="H3573">
        <v>43444</v>
      </c>
      <c r="I3573">
        <v>7</v>
      </c>
      <c r="J3573">
        <v>2463</v>
      </c>
      <c r="K3573">
        <v>9428</v>
      </c>
      <c r="L3573">
        <v>50</v>
      </c>
      <c r="M3573">
        <v>1</v>
      </c>
      <c r="N3573" t="s">
        <v>61</v>
      </c>
      <c r="O3573" t="s">
        <v>47</v>
      </c>
    </row>
    <row r="3574" spans="1:15" x14ac:dyDescent="0.3">
      <c r="A3574" s="7">
        <v>20861</v>
      </c>
      <c r="B3574" s="6" t="s">
        <v>7206</v>
      </c>
      <c r="C3574" t="s">
        <v>7207</v>
      </c>
      <c r="D3574" s="2" t="s">
        <v>70</v>
      </c>
      <c r="E3574" s="4" t="s">
        <v>46</v>
      </c>
      <c r="F3574" t="s">
        <v>60</v>
      </c>
      <c r="G3574">
        <v>372</v>
      </c>
      <c r="H3574">
        <v>80219</v>
      </c>
      <c r="I3574">
        <v>5</v>
      </c>
      <c r="J3574">
        <v>1568</v>
      </c>
      <c r="K3574">
        <v>14990</v>
      </c>
      <c r="L3574">
        <v>87</v>
      </c>
      <c r="M3574">
        <v>1</v>
      </c>
      <c r="N3574" t="s">
        <v>32</v>
      </c>
      <c r="O3574" t="s">
        <v>60</v>
      </c>
    </row>
    <row r="3575" spans="1:15" x14ac:dyDescent="0.3">
      <c r="A3575" s="7">
        <v>20862</v>
      </c>
      <c r="B3575" s="6" t="s">
        <v>7208</v>
      </c>
      <c r="C3575" t="s">
        <v>7209</v>
      </c>
      <c r="D3575" s="2" t="s">
        <v>58</v>
      </c>
      <c r="E3575" s="4" t="s">
        <v>59</v>
      </c>
      <c r="F3575" t="s">
        <v>60</v>
      </c>
      <c r="G3575">
        <v>225</v>
      </c>
      <c r="H3575">
        <v>32152</v>
      </c>
      <c r="I3575">
        <v>14</v>
      </c>
      <c r="J3575">
        <v>240</v>
      </c>
      <c r="K3575">
        <v>12661</v>
      </c>
      <c r="L3575">
        <v>86</v>
      </c>
      <c r="M3575">
        <v>1</v>
      </c>
      <c r="N3575" t="s">
        <v>32</v>
      </c>
      <c r="O3575" t="s">
        <v>60</v>
      </c>
    </row>
    <row r="3576" spans="1:15" x14ac:dyDescent="0.3">
      <c r="A3576" s="7">
        <v>20863</v>
      </c>
      <c r="B3576" s="6" t="s">
        <v>7210</v>
      </c>
      <c r="C3576" t="s">
        <v>7211</v>
      </c>
      <c r="D3576" s="2" t="s">
        <v>52</v>
      </c>
      <c r="E3576" s="4" t="s">
        <v>46</v>
      </c>
      <c r="F3576" t="s">
        <v>76</v>
      </c>
      <c r="G3576">
        <v>2913</v>
      </c>
      <c r="H3576">
        <v>83893</v>
      </c>
      <c r="I3576">
        <v>4</v>
      </c>
      <c r="J3576">
        <v>1180</v>
      </c>
      <c r="K3576">
        <v>13091</v>
      </c>
      <c r="L3576">
        <v>74</v>
      </c>
      <c r="M3576">
        <v>1</v>
      </c>
      <c r="N3576" t="s">
        <v>48</v>
      </c>
      <c r="O3576" t="s">
        <v>76</v>
      </c>
    </row>
    <row r="3577" spans="1:15" x14ac:dyDescent="0.3">
      <c r="A3577" s="7">
        <v>20864</v>
      </c>
      <c r="B3577" s="6" t="s">
        <v>7212</v>
      </c>
      <c r="C3577" t="s">
        <v>7213</v>
      </c>
      <c r="D3577" s="2" t="s">
        <v>45</v>
      </c>
      <c r="E3577" s="4" t="s">
        <v>46</v>
      </c>
      <c r="F3577" t="s">
        <v>67</v>
      </c>
      <c r="G3577">
        <v>609</v>
      </c>
      <c r="H3577">
        <v>77849</v>
      </c>
      <c r="I3577">
        <v>3</v>
      </c>
      <c r="J3577">
        <v>4263</v>
      </c>
      <c r="K3577">
        <v>9204</v>
      </c>
      <c r="L3577">
        <v>65</v>
      </c>
      <c r="M3577">
        <v>1</v>
      </c>
      <c r="N3577" t="s">
        <v>37</v>
      </c>
      <c r="O3577" t="s">
        <v>49</v>
      </c>
    </row>
    <row r="3578" spans="1:15" x14ac:dyDescent="0.3">
      <c r="A3578" s="7">
        <v>20865</v>
      </c>
      <c r="B3578" s="6" t="s">
        <v>7214</v>
      </c>
      <c r="C3578" t="s">
        <v>7215</v>
      </c>
      <c r="D3578" s="2" t="s">
        <v>45</v>
      </c>
      <c r="E3578" s="4" t="s">
        <v>59</v>
      </c>
      <c r="F3578" t="s">
        <v>60</v>
      </c>
      <c r="G3578">
        <v>683</v>
      </c>
      <c r="H3578">
        <v>28751</v>
      </c>
      <c r="I3578">
        <v>9</v>
      </c>
      <c r="J3578">
        <v>662</v>
      </c>
      <c r="K3578">
        <v>17551</v>
      </c>
      <c r="L3578">
        <v>87</v>
      </c>
      <c r="M3578">
        <v>1</v>
      </c>
      <c r="N3578" t="s">
        <v>61</v>
      </c>
      <c r="O3578" t="s">
        <v>60</v>
      </c>
    </row>
    <row r="3579" spans="1:15" x14ac:dyDescent="0.3">
      <c r="A3579" s="7">
        <v>20866</v>
      </c>
      <c r="B3579" s="6" t="s">
        <v>7216</v>
      </c>
      <c r="C3579" t="s">
        <v>7217</v>
      </c>
      <c r="D3579" s="2" t="s">
        <v>58</v>
      </c>
      <c r="E3579" s="4" t="s">
        <v>59</v>
      </c>
      <c r="F3579" t="s">
        <v>60</v>
      </c>
      <c r="G3579">
        <v>136</v>
      </c>
      <c r="H3579">
        <v>19748</v>
      </c>
      <c r="I3579">
        <v>12</v>
      </c>
      <c r="J3579">
        <v>1585</v>
      </c>
      <c r="K3579">
        <v>28091</v>
      </c>
      <c r="L3579">
        <v>87</v>
      </c>
      <c r="M3579">
        <v>1</v>
      </c>
      <c r="N3579" t="s">
        <v>48</v>
      </c>
      <c r="O3579" t="s">
        <v>60</v>
      </c>
    </row>
    <row r="3580" spans="1:15" x14ac:dyDescent="0.3">
      <c r="A3580" s="7">
        <v>20867</v>
      </c>
      <c r="B3580" s="6" t="s">
        <v>7218</v>
      </c>
      <c r="C3580" t="s">
        <v>7219</v>
      </c>
      <c r="D3580" s="2" t="s">
        <v>52</v>
      </c>
      <c r="E3580" s="4" t="s">
        <v>59</v>
      </c>
      <c r="F3580" t="s">
        <v>80</v>
      </c>
      <c r="G3580">
        <v>4886</v>
      </c>
      <c r="H3580">
        <v>68546</v>
      </c>
      <c r="I3580">
        <v>41</v>
      </c>
      <c r="J3580">
        <v>14506</v>
      </c>
      <c r="K3580">
        <v>3167</v>
      </c>
      <c r="L3580">
        <v>22</v>
      </c>
      <c r="M3580">
        <v>3</v>
      </c>
      <c r="N3580" t="s">
        <v>48</v>
      </c>
      <c r="O3580" t="s">
        <v>80</v>
      </c>
    </row>
    <row r="3581" spans="1:15" x14ac:dyDescent="0.3">
      <c r="A3581" s="7">
        <v>20868</v>
      </c>
      <c r="B3581" s="6" t="s">
        <v>7220</v>
      </c>
      <c r="C3581" t="s">
        <v>7221</v>
      </c>
      <c r="D3581" s="2" t="s">
        <v>64</v>
      </c>
      <c r="E3581" s="4" t="s">
        <v>59</v>
      </c>
      <c r="F3581" t="s">
        <v>60</v>
      </c>
      <c r="G3581">
        <v>844</v>
      </c>
      <c r="H3581">
        <v>58953</v>
      </c>
      <c r="I3581">
        <v>6</v>
      </c>
      <c r="J3581">
        <v>1021</v>
      </c>
      <c r="K3581">
        <v>29299</v>
      </c>
      <c r="L3581">
        <v>75</v>
      </c>
      <c r="M3581">
        <v>2</v>
      </c>
      <c r="N3581" t="s">
        <v>48</v>
      </c>
      <c r="O3581" t="s">
        <v>60</v>
      </c>
    </row>
    <row r="3582" spans="1:15" x14ac:dyDescent="0.3">
      <c r="A3582" s="7">
        <v>20869</v>
      </c>
      <c r="B3582" s="6" t="s">
        <v>7222</v>
      </c>
      <c r="C3582" t="s">
        <v>7223</v>
      </c>
      <c r="D3582" s="2" t="s">
        <v>45</v>
      </c>
      <c r="E3582" s="4" t="s">
        <v>46</v>
      </c>
      <c r="F3582" t="s">
        <v>60</v>
      </c>
      <c r="G3582">
        <v>167</v>
      </c>
      <c r="H3582">
        <v>50913</v>
      </c>
      <c r="I3582">
        <v>6</v>
      </c>
      <c r="J3582">
        <v>1793</v>
      </c>
      <c r="K3582">
        <v>21756</v>
      </c>
      <c r="L3582">
        <v>83</v>
      </c>
      <c r="M3582">
        <v>2</v>
      </c>
      <c r="N3582" t="s">
        <v>61</v>
      </c>
      <c r="O3582" t="s">
        <v>60</v>
      </c>
    </row>
    <row r="3583" spans="1:15" x14ac:dyDescent="0.3">
      <c r="A3583" s="7">
        <v>20870</v>
      </c>
      <c r="B3583" s="6" t="s">
        <v>7224</v>
      </c>
      <c r="C3583" t="s">
        <v>7225</v>
      </c>
      <c r="D3583" s="2" t="s">
        <v>45</v>
      </c>
      <c r="E3583" s="4" t="s">
        <v>59</v>
      </c>
      <c r="F3583" t="s">
        <v>60</v>
      </c>
      <c r="G3583">
        <v>101</v>
      </c>
      <c r="H3583">
        <v>41189</v>
      </c>
      <c r="I3583">
        <v>17</v>
      </c>
      <c r="J3583">
        <v>1356</v>
      </c>
      <c r="K3583">
        <v>19921</v>
      </c>
      <c r="L3583">
        <v>79</v>
      </c>
      <c r="M3583">
        <v>2</v>
      </c>
      <c r="N3583" t="s">
        <v>32</v>
      </c>
      <c r="O3583" t="s">
        <v>60</v>
      </c>
    </row>
    <row r="3584" spans="1:15" x14ac:dyDescent="0.3">
      <c r="A3584" s="7">
        <v>20871</v>
      </c>
      <c r="B3584" s="6" t="s">
        <v>7226</v>
      </c>
      <c r="C3584" t="s">
        <v>7227</v>
      </c>
      <c r="D3584" s="2" t="s">
        <v>45</v>
      </c>
      <c r="E3584" s="4" t="s">
        <v>59</v>
      </c>
      <c r="F3584" t="s">
        <v>60</v>
      </c>
      <c r="G3584">
        <v>651</v>
      </c>
      <c r="H3584">
        <v>12381</v>
      </c>
      <c r="I3584">
        <v>8</v>
      </c>
      <c r="J3584">
        <v>616</v>
      </c>
      <c r="K3584">
        <v>24875</v>
      </c>
      <c r="L3584">
        <v>81</v>
      </c>
      <c r="M3584">
        <v>1</v>
      </c>
      <c r="N3584" t="s">
        <v>32</v>
      </c>
      <c r="O3584" t="s">
        <v>60</v>
      </c>
    </row>
    <row r="3585" spans="1:15" x14ac:dyDescent="0.3">
      <c r="A3585" s="7">
        <v>20872</v>
      </c>
      <c r="B3585" s="6" t="s">
        <v>7228</v>
      </c>
      <c r="C3585" t="s">
        <v>7229</v>
      </c>
      <c r="D3585" s="2" t="s">
        <v>52</v>
      </c>
      <c r="E3585" s="4" t="s">
        <v>46</v>
      </c>
      <c r="F3585" t="s">
        <v>67</v>
      </c>
      <c r="G3585">
        <v>2379</v>
      </c>
      <c r="H3585">
        <v>20443</v>
      </c>
      <c r="I3585">
        <v>12</v>
      </c>
      <c r="J3585">
        <v>4224</v>
      </c>
      <c r="K3585">
        <v>10408</v>
      </c>
      <c r="L3585">
        <v>45</v>
      </c>
      <c r="M3585">
        <v>3</v>
      </c>
      <c r="N3585" t="s">
        <v>48</v>
      </c>
      <c r="O3585" t="s">
        <v>76</v>
      </c>
    </row>
    <row r="3586" spans="1:15" x14ac:dyDescent="0.3">
      <c r="A3586" s="7">
        <v>20873</v>
      </c>
      <c r="B3586" s="6" t="s">
        <v>7230</v>
      </c>
      <c r="C3586" t="s">
        <v>7231</v>
      </c>
      <c r="D3586" s="2" t="s">
        <v>64</v>
      </c>
      <c r="E3586" s="4" t="s">
        <v>59</v>
      </c>
      <c r="F3586" t="s">
        <v>60</v>
      </c>
      <c r="G3586">
        <v>475</v>
      </c>
      <c r="H3586">
        <v>45453</v>
      </c>
      <c r="I3586">
        <v>19</v>
      </c>
      <c r="J3586">
        <v>583</v>
      </c>
      <c r="K3586">
        <v>13978</v>
      </c>
      <c r="L3586">
        <v>78</v>
      </c>
      <c r="M3586">
        <v>1</v>
      </c>
      <c r="N3586" t="s">
        <v>48</v>
      </c>
      <c r="O3586" t="s">
        <v>76</v>
      </c>
    </row>
    <row r="3587" spans="1:15" x14ac:dyDescent="0.3">
      <c r="A3587" s="7">
        <v>20874</v>
      </c>
      <c r="B3587" s="6" t="s">
        <v>7232</v>
      </c>
      <c r="C3587" t="s">
        <v>7233</v>
      </c>
      <c r="D3587" s="2" t="s">
        <v>52</v>
      </c>
      <c r="E3587" s="4" t="s">
        <v>46</v>
      </c>
      <c r="F3587" t="s">
        <v>80</v>
      </c>
      <c r="G3587">
        <v>1371</v>
      </c>
      <c r="H3587">
        <v>80256</v>
      </c>
      <c r="I3587">
        <v>44</v>
      </c>
      <c r="J3587">
        <v>41517</v>
      </c>
      <c r="K3587">
        <v>4091</v>
      </c>
      <c r="L3587">
        <v>12</v>
      </c>
      <c r="M3587">
        <v>5</v>
      </c>
      <c r="N3587" t="s">
        <v>48</v>
      </c>
      <c r="O3587" t="s">
        <v>47</v>
      </c>
    </row>
    <row r="3588" spans="1:15" x14ac:dyDescent="0.3">
      <c r="A3588" s="7">
        <v>20875</v>
      </c>
      <c r="B3588" s="6" t="s">
        <v>7234</v>
      </c>
      <c r="C3588" t="s">
        <v>7235</v>
      </c>
      <c r="D3588" s="2" t="s">
        <v>52</v>
      </c>
      <c r="E3588" s="4" t="s">
        <v>59</v>
      </c>
      <c r="F3588" t="s">
        <v>80</v>
      </c>
      <c r="G3588">
        <v>3392</v>
      </c>
      <c r="H3588">
        <v>22320</v>
      </c>
      <c r="I3588">
        <v>45</v>
      </c>
      <c r="J3588">
        <v>32557</v>
      </c>
      <c r="K3588">
        <v>2754</v>
      </c>
      <c r="L3588">
        <v>12</v>
      </c>
      <c r="M3588">
        <v>4</v>
      </c>
      <c r="N3588" t="s">
        <v>37</v>
      </c>
      <c r="O3588" t="s">
        <v>54</v>
      </c>
    </row>
    <row r="3589" spans="1:15" x14ac:dyDescent="0.3">
      <c r="A3589" s="7">
        <v>20876</v>
      </c>
      <c r="B3589" s="6" t="s">
        <v>7236</v>
      </c>
      <c r="C3589" t="s">
        <v>7237</v>
      </c>
      <c r="D3589" s="2" t="s">
        <v>64</v>
      </c>
      <c r="E3589" s="4" t="s">
        <v>46</v>
      </c>
      <c r="F3589" t="s">
        <v>76</v>
      </c>
      <c r="G3589">
        <v>604</v>
      </c>
      <c r="H3589">
        <v>81727</v>
      </c>
      <c r="I3589">
        <v>18</v>
      </c>
      <c r="J3589">
        <v>1252</v>
      </c>
      <c r="K3589">
        <v>19042</v>
      </c>
      <c r="L3589">
        <v>68</v>
      </c>
      <c r="M3589">
        <v>2</v>
      </c>
      <c r="N3589" t="s">
        <v>37</v>
      </c>
      <c r="O3589" t="s">
        <v>76</v>
      </c>
    </row>
    <row r="3590" spans="1:15" x14ac:dyDescent="0.3">
      <c r="A3590" s="7">
        <v>20877</v>
      </c>
      <c r="B3590" s="6" t="s">
        <v>7238</v>
      </c>
      <c r="C3590" t="s">
        <v>7239</v>
      </c>
      <c r="D3590" s="2" t="s">
        <v>45</v>
      </c>
      <c r="E3590" s="4" t="s">
        <v>46</v>
      </c>
      <c r="F3590" t="s">
        <v>47</v>
      </c>
      <c r="G3590">
        <v>880</v>
      </c>
      <c r="H3590">
        <v>42690</v>
      </c>
      <c r="I3590">
        <v>17</v>
      </c>
      <c r="J3590">
        <v>2657</v>
      </c>
      <c r="K3590">
        <v>11576</v>
      </c>
      <c r="L3590">
        <v>60</v>
      </c>
      <c r="M3590">
        <v>1</v>
      </c>
      <c r="N3590" t="s">
        <v>61</v>
      </c>
      <c r="O3590" t="s">
        <v>49</v>
      </c>
    </row>
    <row r="3591" spans="1:15" x14ac:dyDescent="0.3">
      <c r="A3591" s="7">
        <v>20878</v>
      </c>
      <c r="B3591" s="6" t="s">
        <v>7240</v>
      </c>
      <c r="C3591" t="s">
        <v>7241</v>
      </c>
      <c r="D3591" s="2" t="s">
        <v>52</v>
      </c>
      <c r="E3591" s="4" t="s">
        <v>46</v>
      </c>
      <c r="F3591" t="s">
        <v>80</v>
      </c>
      <c r="G3591">
        <v>4566</v>
      </c>
      <c r="H3591">
        <v>63086</v>
      </c>
      <c r="I3591">
        <v>34</v>
      </c>
      <c r="J3591">
        <v>12668</v>
      </c>
      <c r="K3591">
        <v>1576</v>
      </c>
      <c r="L3591">
        <v>21</v>
      </c>
      <c r="M3591">
        <v>5</v>
      </c>
      <c r="N3591" t="s">
        <v>37</v>
      </c>
      <c r="O3591" t="s">
        <v>80</v>
      </c>
    </row>
    <row r="3592" spans="1:15" x14ac:dyDescent="0.3">
      <c r="A3592" s="7">
        <v>20879</v>
      </c>
      <c r="B3592" s="6" t="s">
        <v>7242</v>
      </c>
      <c r="C3592" t="s">
        <v>7243</v>
      </c>
      <c r="D3592" s="2" t="s">
        <v>45</v>
      </c>
      <c r="E3592" s="4" t="s">
        <v>46</v>
      </c>
      <c r="F3592" t="s">
        <v>60</v>
      </c>
      <c r="G3592">
        <v>148</v>
      </c>
      <c r="H3592">
        <v>12640</v>
      </c>
      <c r="I3592">
        <v>11</v>
      </c>
      <c r="J3592">
        <v>1660</v>
      </c>
      <c r="K3592">
        <v>23325</v>
      </c>
      <c r="L3592">
        <v>95</v>
      </c>
      <c r="M3592">
        <v>2</v>
      </c>
      <c r="N3592" t="s">
        <v>61</v>
      </c>
      <c r="O3592" t="s">
        <v>60</v>
      </c>
    </row>
    <row r="3593" spans="1:15" x14ac:dyDescent="0.3">
      <c r="A3593" s="7">
        <v>20880</v>
      </c>
      <c r="B3593" s="6" t="s">
        <v>7244</v>
      </c>
      <c r="C3593" t="s">
        <v>7245</v>
      </c>
      <c r="D3593" s="2" t="s">
        <v>52</v>
      </c>
      <c r="E3593" s="4" t="s">
        <v>46</v>
      </c>
      <c r="F3593" t="s">
        <v>76</v>
      </c>
      <c r="G3593">
        <v>1490</v>
      </c>
      <c r="H3593">
        <v>19519</v>
      </c>
      <c r="I3593">
        <v>24</v>
      </c>
      <c r="J3593">
        <v>2128</v>
      </c>
      <c r="K3593">
        <v>21246</v>
      </c>
      <c r="L3593">
        <v>84</v>
      </c>
      <c r="M3593">
        <v>3</v>
      </c>
      <c r="N3593" t="s">
        <v>48</v>
      </c>
      <c r="O3593" t="s">
        <v>76</v>
      </c>
    </row>
    <row r="3594" spans="1:15" x14ac:dyDescent="0.3">
      <c r="A3594" s="7">
        <v>20881</v>
      </c>
      <c r="B3594" s="6" t="s">
        <v>7246</v>
      </c>
      <c r="C3594" t="s">
        <v>7247</v>
      </c>
      <c r="D3594" s="2" t="s">
        <v>45</v>
      </c>
      <c r="E3594" s="4" t="s">
        <v>46</v>
      </c>
      <c r="F3594" t="s">
        <v>76</v>
      </c>
      <c r="G3594">
        <v>918</v>
      </c>
      <c r="H3594">
        <v>63710</v>
      </c>
      <c r="I3594">
        <v>21</v>
      </c>
      <c r="J3594">
        <v>1928</v>
      </c>
      <c r="K3594">
        <v>16795</v>
      </c>
      <c r="L3594">
        <v>60</v>
      </c>
      <c r="M3594">
        <v>2</v>
      </c>
      <c r="N3594" t="s">
        <v>48</v>
      </c>
      <c r="O3594" t="s">
        <v>76</v>
      </c>
    </row>
    <row r="3595" spans="1:15" x14ac:dyDescent="0.3">
      <c r="A3595" s="7">
        <v>20882</v>
      </c>
      <c r="B3595" s="6" t="s">
        <v>7248</v>
      </c>
      <c r="C3595" t="s">
        <v>7249</v>
      </c>
      <c r="D3595" s="2" t="s">
        <v>52</v>
      </c>
      <c r="E3595" s="4" t="s">
        <v>59</v>
      </c>
      <c r="F3595" t="s">
        <v>54</v>
      </c>
      <c r="G3595">
        <v>3651</v>
      </c>
      <c r="H3595">
        <v>41504</v>
      </c>
      <c r="I3595">
        <v>41</v>
      </c>
      <c r="J3595">
        <v>14125</v>
      </c>
      <c r="K3595">
        <v>2098</v>
      </c>
      <c r="L3595">
        <v>15</v>
      </c>
      <c r="M3595">
        <v>7</v>
      </c>
      <c r="N3595" t="s">
        <v>32</v>
      </c>
      <c r="O3595" t="s">
        <v>55</v>
      </c>
    </row>
    <row r="3596" spans="1:15" x14ac:dyDescent="0.3">
      <c r="A3596" s="7">
        <v>20883</v>
      </c>
      <c r="B3596" s="6" t="s">
        <v>7250</v>
      </c>
      <c r="C3596" t="s">
        <v>7251</v>
      </c>
      <c r="D3596" s="2" t="s">
        <v>45</v>
      </c>
      <c r="E3596" s="4" t="s">
        <v>46</v>
      </c>
      <c r="F3596" t="s">
        <v>60</v>
      </c>
      <c r="G3596">
        <v>413</v>
      </c>
      <c r="H3596">
        <v>35376</v>
      </c>
      <c r="I3596">
        <v>9</v>
      </c>
      <c r="J3596">
        <v>808</v>
      </c>
      <c r="K3596">
        <v>19697</v>
      </c>
      <c r="L3596">
        <v>92</v>
      </c>
      <c r="M3596">
        <v>1</v>
      </c>
      <c r="N3596" t="s">
        <v>48</v>
      </c>
      <c r="O3596" t="s">
        <v>60</v>
      </c>
    </row>
    <row r="3597" spans="1:15" x14ac:dyDescent="0.3">
      <c r="A3597" s="7">
        <v>20884</v>
      </c>
      <c r="B3597" s="6" t="s">
        <v>7252</v>
      </c>
      <c r="C3597" t="s">
        <v>7253</v>
      </c>
      <c r="D3597" s="2" t="s">
        <v>70</v>
      </c>
      <c r="E3597" s="4" t="s">
        <v>46</v>
      </c>
      <c r="F3597" t="s">
        <v>67</v>
      </c>
      <c r="G3597">
        <v>246</v>
      </c>
      <c r="H3597">
        <v>28613</v>
      </c>
      <c r="I3597">
        <v>8</v>
      </c>
      <c r="J3597">
        <v>4834</v>
      </c>
      <c r="K3597">
        <v>17328</v>
      </c>
      <c r="L3597">
        <v>58</v>
      </c>
      <c r="M3597">
        <v>3</v>
      </c>
      <c r="N3597" t="s">
        <v>61</v>
      </c>
      <c r="O3597" t="s">
        <v>47</v>
      </c>
    </row>
    <row r="3598" spans="1:15" x14ac:dyDescent="0.3">
      <c r="A3598" s="7">
        <v>20885</v>
      </c>
      <c r="B3598" s="6" t="s">
        <v>7254</v>
      </c>
      <c r="C3598" t="s">
        <v>7255</v>
      </c>
      <c r="D3598" s="2" t="s">
        <v>64</v>
      </c>
      <c r="E3598" s="4" t="s">
        <v>46</v>
      </c>
      <c r="F3598" t="s">
        <v>76</v>
      </c>
      <c r="G3598">
        <v>835</v>
      </c>
      <c r="H3598">
        <v>51234</v>
      </c>
      <c r="I3598">
        <v>14</v>
      </c>
      <c r="J3598">
        <v>1930</v>
      </c>
      <c r="K3598">
        <v>17390</v>
      </c>
      <c r="L3598">
        <v>51</v>
      </c>
      <c r="M3598">
        <v>3</v>
      </c>
      <c r="N3598" t="s">
        <v>48</v>
      </c>
      <c r="O3598" t="s">
        <v>76</v>
      </c>
    </row>
    <row r="3599" spans="1:15" x14ac:dyDescent="0.3">
      <c r="A3599" s="7">
        <v>20886</v>
      </c>
      <c r="B3599" s="6" t="s">
        <v>7256</v>
      </c>
      <c r="C3599" t="s">
        <v>7257</v>
      </c>
      <c r="D3599" s="2" t="s">
        <v>58</v>
      </c>
      <c r="E3599" s="4" t="s">
        <v>59</v>
      </c>
      <c r="F3599" t="s">
        <v>60</v>
      </c>
      <c r="G3599">
        <v>180</v>
      </c>
      <c r="H3599">
        <v>86274</v>
      </c>
      <c r="I3599">
        <v>10</v>
      </c>
      <c r="J3599">
        <v>463</v>
      </c>
      <c r="K3599">
        <v>24707</v>
      </c>
      <c r="L3599">
        <v>82</v>
      </c>
      <c r="M3599">
        <v>1</v>
      </c>
      <c r="N3599" t="s">
        <v>32</v>
      </c>
      <c r="O3599" t="s">
        <v>60</v>
      </c>
    </row>
    <row r="3600" spans="1:15" x14ac:dyDescent="0.3">
      <c r="A3600" s="7">
        <v>20887</v>
      </c>
      <c r="B3600" s="6" t="s">
        <v>7258</v>
      </c>
      <c r="C3600" t="s">
        <v>7259</v>
      </c>
      <c r="D3600" s="2" t="s">
        <v>52</v>
      </c>
      <c r="E3600" s="4" t="s">
        <v>46</v>
      </c>
      <c r="F3600" t="s">
        <v>80</v>
      </c>
      <c r="G3600">
        <v>4974</v>
      </c>
      <c r="H3600">
        <v>10766</v>
      </c>
      <c r="I3600">
        <v>52</v>
      </c>
      <c r="J3600">
        <v>41639</v>
      </c>
      <c r="K3600">
        <v>1991</v>
      </c>
      <c r="L3600">
        <v>11</v>
      </c>
      <c r="M3600">
        <v>5</v>
      </c>
      <c r="N3600" t="s">
        <v>48</v>
      </c>
      <c r="O3600" t="s">
        <v>54</v>
      </c>
    </row>
    <row r="3601" spans="1:15" x14ac:dyDescent="0.3">
      <c r="A3601" s="7">
        <v>20888</v>
      </c>
      <c r="B3601" s="6" t="s">
        <v>7260</v>
      </c>
      <c r="C3601" t="s">
        <v>7261</v>
      </c>
      <c r="D3601" s="2" t="s">
        <v>58</v>
      </c>
      <c r="E3601" s="4" t="s">
        <v>46</v>
      </c>
      <c r="F3601" t="s">
        <v>47</v>
      </c>
      <c r="G3601">
        <v>236</v>
      </c>
      <c r="H3601">
        <v>23703</v>
      </c>
      <c r="I3601">
        <v>12</v>
      </c>
      <c r="J3601">
        <v>6407</v>
      </c>
      <c r="K3601">
        <v>10163</v>
      </c>
      <c r="L3601">
        <v>63</v>
      </c>
      <c r="M3601">
        <v>1</v>
      </c>
      <c r="N3601" t="s">
        <v>48</v>
      </c>
      <c r="O3601" t="s">
        <v>73</v>
      </c>
    </row>
    <row r="3602" spans="1:15" x14ac:dyDescent="0.3">
      <c r="A3602" s="7">
        <v>20889</v>
      </c>
      <c r="B3602" s="6" t="s">
        <v>7262</v>
      </c>
      <c r="C3602" t="s">
        <v>7263</v>
      </c>
      <c r="D3602" s="2" t="s">
        <v>52</v>
      </c>
      <c r="E3602" s="4" t="s">
        <v>46</v>
      </c>
      <c r="F3602" t="s">
        <v>80</v>
      </c>
      <c r="G3602">
        <v>2582</v>
      </c>
      <c r="H3602">
        <v>32152</v>
      </c>
      <c r="I3602">
        <v>39</v>
      </c>
      <c r="J3602">
        <v>26399</v>
      </c>
      <c r="K3602">
        <v>2882</v>
      </c>
      <c r="L3602">
        <v>13</v>
      </c>
      <c r="M3602">
        <v>6</v>
      </c>
      <c r="N3602" t="s">
        <v>37</v>
      </c>
      <c r="O3602" t="s">
        <v>80</v>
      </c>
    </row>
    <row r="3603" spans="1:15" x14ac:dyDescent="0.3">
      <c r="A3603" s="7">
        <v>20890</v>
      </c>
      <c r="B3603" s="6" t="s">
        <v>7264</v>
      </c>
      <c r="C3603" t="s">
        <v>7265</v>
      </c>
      <c r="D3603" s="2" t="s">
        <v>58</v>
      </c>
      <c r="E3603" s="4" t="s">
        <v>46</v>
      </c>
      <c r="F3603" t="s">
        <v>60</v>
      </c>
      <c r="G3603">
        <v>183</v>
      </c>
      <c r="H3603">
        <v>77195</v>
      </c>
      <c r="I3603">
        <v>20</v>
      </c>
      <c r="J3603">
        <v>1303</v>
      </c>
      <c r="K3603">
        <v>29557</v>
      </c>
      <c r="L3603">
        <v>78</v>
      </c>
      <c r="M3603">
        <v>2</v>
      </c>
      <c r="N3603" t="s">
        <v>61</v>
      </c>
      <c r="O3603" t="s">
        <v>60</v>
      </c>
    </row>
    <row r="3604" spans="1:15" x14ac:dyDescent="0.3">
      <c r="A3604" s="7">
        <v>20891</v>
      </c>
      <c r="B3604" s="6" t="s">
        <v>7266</v>
      </c>
      <c r="C3604" t="s">
        <v>7267</v>
      </c>
      <c r="D3604" s="2" t="s">
        <v>58</v>
      </c>
      <c r="E3604" s="4" t="s">
        <v>46</v>
      </c>
      <c r="F3604" t="s">
        <v>47</v>
      </c>
      <c r="G3604">
        <v>211</v>
      </c>
      <c r="H3604">
        <v>32827</v>
      </c>
      <c r="I3604">
        <v>16</v>
      </c>
      <c r="J3604">
        <v>1137</v>
      </c>
      <c r="K3604">
        <v>9669</v>
      </c>
      <c r="L3604">
        <v>56</v>
      </c>
      <c r="M3604">
        <v>0</v>
      </c>
      <c r="N3604" t="s">
        <v>48</v>
      </c>
      <c r="O3604" t="s">
        <v>47</v>
      </c>
    </row>
    <row r="3605" spans="1:15" x14ac:dyDescent="0.3">
      <c r="A3605" s="7">
        <v>20892</v>
      </c>
      <c r="B3605" s="6" t="s">
        <v>7268</v>
      </c>
      <c r="C3605" t="s">
        <v>7269</v>
      </c>
      <c r="D3605" s="2" t="s">
        <v>58</v>
      </c>
      <c r="E3605" s="4" t="s">
        <v>59</v>
      </c>
      <c r="F3605" t="s">
        <v>60</v>
      </c>
      <c r="G3605">
        <v>159</v>
      </c>
      <c r="H3605">
        <v>73921</v>
      </c>
      <c r="I3605">
        <v>16</v>
      </c>
      <c r="J3605">
        <v>996</v>
      </c>
      <c r="K3605">
        <v>25930</v>
      </c>
      <c r="L3605">
        <v>76</v>
      </c>
      <c r="M3605">
        <v>2</v>
      </c>
      <c r="N3605" t="s">
        <v>61</v>
      </c>
      <c r="O3605" t="s">
        <v>60</v>
      </c>
    </row>
    <row r="3606" spans="1:15" x14ac:dyDescent="0.3">
      <c r="A3606" s="7">
        <v>20893</v>
      </c>
      <c r="B3606" s="6" t="s">
        <v>7270</v>
      </c>
      <c r="C3606" t="s">
        <v>7271</v>
      </c>
      <c r="D3606" s="2" t="s">
        <v>52</v>
      </c>
      <c r="E3606" s="4" t="s">
        <v>46</v>
      </c>
      <c r="F3606" t="s">
        <v>76</v>
      </c>
      <c r="G3606">
        <v>1267</v>
      </c>
      <c r="H3606">
        <v>34572</v>
      </c>
      <c r="I3606">
        <v>7</v>
      </c>
      <c r="J3606">
        <v>1106</v>
      </c>
      <c r="K3606">
        <v>12966</v>
      </c>
      <c r="L3606">
        <v>75</v>
      </c>
      <c r="M3606">
        <v>2</v>
      </c>
      <c r="N3606" t="s">
        <v>61</v>
      </c>
      <c r="O3606" t="s">
        <v>49</v>
      </c>
    </row>
    <row r="3607" spans="1:15" x14ac:dyDescent="0.3">
      <c r="A3607" s="7">
        <v>20894</v>
      </c>
      <c r="B3607" s="6" t="s">
        <v>7272</v>
      </c>
      <c r="C3607" t="s">
        <v>7273</v>
      </c>
      <c r="D3607" s="2" t="s">
        <v>52</v>
      </c>
      <c r="E3607" s="4" t="s">
        <v>59</v>
      </c>
      <c r="F3607" t="s">
        <v>80</v>
      </c>
      <c r="G3607">
        <v>4558</v>
      </c>
      <c r="H3607">
        <v>78275</v>
      </c>
      <c r="I3607">
        <v>54</v>
      </c>
      <c r="J3607">
        <v>30279</v>
      </c>
      <c r="K3607">
        <v>2059</v>
      </c>
      <c r="L3607">
        <v>20</v>
      </c>
      <c r="M3607">
        <v>4</v>
      </c>
      <c r="N3607" t="s">
        <v>37</v>
      </c>
      <c r="O3607" t="s">
        <v>80</v>
      </c>
    </row>
    <row r="3608" spans="1:15" x14ac:dyDescent="0.3">
      <c r="A3608" s="7">
        <v>20895</v>
      </c>
      <c r="B3608" s="6" t="s">
        <v>7274</v>
      </c>
      <c r="C3608" t="s">
        <v>7275</v>
      </c>
      <c r="D3608" s="2" t="s">
        <v>52</v>
      </c>
      <c r="E3608" s="4" t="s">
        <v>46</v>
      </c>
      <c r="F3608" t="s">
        <v>76</v>
      </c>
      <c r="G3608">
        <v>2137</v>
      </c>
      <c r="H3608">
        <v>12938</v>
      </c>
      <c r="I3608">
        <v>5</v>
      </c>
      <c r="J3608">
        <v>1554</v>
      </c>
      <c r="K3608">
        <v>10119</v>
      </c>
      <c r="L3608">
        <v>70</v>
      </c>
      <c r="M3608">
        <v>2</v>
      </c>
      <c r="N3608" t="s">
        <v>32</v>
      </c>
      <c r="O3608" t="s">
        <v>76</v>
      </c>
    </row>
    <row r="3609" spans="1:15" x14ac:dyDescent="0.3">
      <c r="A3609" s="7">
        <v>20896</v>
      </c>
      <c r="B3609" s="6" t="s">
        <v>7276</v>
      </c>
      <c r="C3609" t="s">
        <v>7277</v>
      </c>
      <c r="D3609" s="2" t="s">
        <v>58</v>
      </c>
      <c r="E3609" s="4" t="s">
        <v>59</v>
      </c>
      <c r="F3609" t="s">
        <v>60</v>
      </c>
      <c r="G3609">
        <v>170</v>
      </c>
      <c r="H3609">
        <v>58103</v>
      </c>
      <c r="I3609">
        <v>19</v>
      </c>
      <c r="J3609">
        <v>1668</v>
      </c>
      <c r="K3609">
        <v>25824</v>
      </c>
      <c r="L3609">
        <v>79</v>
      </c>
      <c r="M3609">
        <v>2</v>
      </c>
      <c r="N3609" t="s">
        <v>32</v>
      </c>
      <c r="O3609" t="s">
        <v>60</v>
      </c>
    </row>
    <row r="3610" spans="1:15" x14ac:dyDescent="0.3">
      <c r="A3610" s="7">
        <v>20897</v>
      </c>
      <c r="B3610" s="6" t="s">
        <v>7278</v>
      </c>
      <c r="C3610" t="s">
        <v>7279</v>
      </c>
      <c r="D3610" s="2" t="s">
        <v>58</v>
      </c>
      <c r="E3610" s="4" t="s">
        <v>59</v>
      </c>
      <c r="F3610" t="s">
        <v>60</v>
      </c>
      <c r="G3610">
        <v>110</v>
      </c>
      <c r="H3610">
        <v>24662</v>
      </c>
      <c r="I3610">
        <v>17</v>
      </c>
      <c r="J3610">
        <v>697</v>
      </c>
      <c r="K3610">
        <v>25250</v>
      </c>
      <c r="L3610">
        <v>81</v>
      </c>
      <c r="M3610">
        <v>1</v>
      </c>
      <c r="N3610" t="s">
        <v>48</v>
      </c>
      <c r="O3610" t="s">
        <v>76</v>
      </c>
    </row>
    <row r="3611" spans="1:15" x14ac:dyDescent="0.3">
      <c r="A3611" s="7">
        <v>20898</v>
      </c>
      <c r="B3611" s="6" t="s">
        <v>7280</v>
      </c>
      <c r="C3611" t="s">
        <v>7281</v>
      </c>
      <c r="D3611" s="2" t="s">
        <v>58</v>
      </c>
      <c r="E3611" s="4" t="s">
        <v>59</v>
      </c>
      <c r="F3611" t="s">
        <v>60</v>
      </c>
      <c r="G3611">
        <v>187</v>
      </c>
      <c r="H3611">
        <v>28341</v>
      </c>
      <c r="I3611">
        <v>20</v>
      </c>
      <c r="J3611">
        <v>1428</v>
      </c>
      <c r="K3611">
        <v>29738</v>
      </c>
      <c r="L3611">
        <v>96</v>
      </c>
      <c r="M3611">
        <v>1</v>
      </c>
      <c r="N3611" t="s">
        <v>61</v>
      </c>
      <c r="O3611" t="s">
        <v>60</v>
      </c>
    </row>
    <row r="3612" spans="1:15" x14ac:dyDescent="0.3">
      <c r="A3612" s="7">
        <v>20899</v>
      </c>
      <c r="B3612" s="6" t="s">
        <v>7282</v>
      </c>
      <c r="C3612" t="s">
        <v>7283</v>
      </c>
      <c r="D3612" s="2" t="s">
        <v>52</v>
      </c>
      <c r="E3612" s="4" t="s">
        <v>59</v>
      </c>
      <c r="F3612" t="s">
        <v>80</v>
      </c>
      <c r="G3612">
        <v>4611</v>
      </c>
      <c r="H3612">
        <v>19466</v>
      </c>
      <c r="I3612">
        <v>58</v>
      </c>
      <c r="J3612">
        <v>37627</v>
      </c>
      <c r="K3612">
        <v>2639</v>
      </c>
      <c r="L3612">
        <v>19</v>
      </c>
      <c r="M3612">
        <v>5</v>
      </c>
      <c r="N3612" t="s">
        <v>48</v>
      </c>
      <c r="O3612" t="s">
        <v>80</v>
      </c>
    </row>
    <row r="3613" spans="1:15" x14ac:dyDescent="0.3">
      <c r="A3613" s="7">
        <v>20900</v>
      </c>
      <c r="B3613" s="6" t="s">
        <v>7284</v>
      </c>
      <c r="C3613" t="s">
        <v>7285</v>
      </c>
      <c r="D3613" s="2" t="s">
        <v>45</v>
      </c>
      <c r="E3613" s="4" t="s">
        <v>46</v>
      </c>
      <c r="F3613" t="s">
        <v>47</v>
      </c>
      <c r="G3613">
        <v>514</v>
      </c>
      <c r="H3613">
        <v>37960</v>
      </c>
      <c r="I3613">
        <v>16</v>
      </c>
      <c r="J3613">
        <v>3521</v>
      </c>
      <c r="K3613">
        <v>11356</v>
      </c>
      <c r="L3613">
        <v>57</v>
      </c>
      <c r="M3613">
        <v>1</v>
      </c>
      <c r="N3613" t="s">
        <v>37</v>
      </c>
      <c r="O3613" t="s">
        <v>47</v>
      </c>
    </row>
    <row r="3614" spans="1:15" x14ac:dyDescent="0.3">
      <c r="A3614" s="7">
        <v>20901</v>
      </c>
      <c r="B3614" s="6" t="s">
        <v>7286</v>
      </c>
      <c r="C3614" t="s">
        <v>7287</v>
      </c>
      <c r="D3614" s="2" t="s">
        <v>70</v>
      </c>
      <c r="E3614" s="4" t="s">
        <v>59</v>
      </c>
      <c r="F3614" t="s">
        <v>67</v>
      </c>
      <c r="G3614">
        <v>301</v>
      </c>
      <c r="H3614">
        <v>82258</v>
      </c>
      <c r="I3614">
        <v>3</v>
      </c>
      <c r="J3614">
        <v>2107</v>
      </c>
      <c r="K3614">
        <v>19565</v>
      </c>
      <c r="L3614">
        <v>63</v>
      </c>
      <c r="M3614">
        <v>3</v>
      </c>
      <c r="N3614" t="s">
        <v>48</v>
      </c>
      <c r="O3614" t="s">
        <v>49</v>
      </c>
    </row>
    <row r="3615" spans="1:15" x14ac:dyDescent="0.3">
      <c r="A3615" s="7">
        <v>20902</v>
      </c>
      <c r="B3615" s="6" t="s">
        <v>7288</v>
      </c>
      <c r="C3615" t="s">
        <v>7289</v>
      </c>
      <c r="D3615" s="2" t="s">
        <v>52</v>
      </c>
      <c r="E3615" s="4" t="s">
        <v>59</v>
      </c>
      <c r="F3615" t="s">
        <v>80</v>
      </c>
      <c r="G3615">
        <v>3684</v>
      </c>
      <c r="H3615">
        <v>11592</v>
      </c>
      <c r="I3615">
        <v>57</v>
      </c>
      <c r="J3615">
        <v>18437</v>
      </c>
      <c r="K3615">
        <v>1444</v>
      </c>
      <c r="L3615">
        <v>13</v>
      </c>
      <c r="M3615">
        <v>6</v>
      </c>
      <c r="N3615" t="s">
        <v>48</v>
      </c>
      <c r="O3615" t="s">
        <v>47</v>
      </c>
    </row>
    <row r="3616" spans="1:15" x14ac:dyDescent="0.3">
      <c r="A3616" s="7">
        <v>20903</v>
      </c>
      <c r="B3616" s="6" t="s">
        <v>7290</v>
      </c>
      <c r="C3616" t="s">
        <v>7291</v>
      </c>
      <c r="D3616" s="2" t="s">
        <v>52</v>
      </c>
      <c r="E3616" s="4" t="s">
        <v>46</v>
      </c>
      <c r="F3616" t="s">
        <v>80</v>
      </c>
      <c r="G3616">
        <v>3722</v>
      </c>
      <c r="H3616">
        <v>12250</v>
      </c>
      <c r="I3616">
        <v>46</v>
      </c>
      <c r="J3616">
        <v>43316</v>
      </c>
      <c r="K3616">
        <v>1612</v>
      </c>
      <c r="L3616">
        <v>11</v>
      </c>
      <c r="M3616">
        <v>5</v>
      </c>
      <c r="N3616" t="s">
        <v>48</v>
      </c>
      <c r="O3616" t="s">
        <v>47</v>
      </c>
    </row>
    <row r="3617" spans="1:15" x14ac:dyDescent="0.3">
      <c r="A3617" s="7">
        <v>20904</v>
      </c>
      <c r="B3617" s="6" t="s">
        <v>7292</v>
      </c>
      <c r="C3617" t="s">
        <v>7293</v>
      </c>
      <c r="D3617" s="2" t="s">
        <v>58</v>
      </c>
      <c r="E3617" s="4" t="s">
        <v>59</v>
      </c>
      <c r="F3617" t="s">
        <v>60</v>
      </c>
      <c r="G3617">
        <v>94</v>
      </c>
      <c r="H3617">
        <v>33714</v>
      </c>
      <c r="I3617">
        <v>14</v>
      </c>
      <c r="J3617">
        <v>1104</v>
      </c>
      <c r="K3617">
        <v>20152</v>
      </c>
      <c r="L3617">
        <v>88</v>
      </c>
      <c r="M3617">
        <v>2</v>
      </c>
      <c r="N3617" t="s">
        <v>48</v>
      </c>
      <c r="O3617" t="s">
        <v>60</v>
      </c>
    </row>
    <row r="3618" spans="1:15" x14ac:dyDescent="0.3">
      <c r="A3618" s="7">
        <v>20905</v>
      </c>
      <c r="B3618" s="6" t="s">
        <v>7294</v>
      </c>
      <c r="C3618" t="s">
        <v>7295</v>
      </c>
      <c r="D3618" s="2" t="s">
        <v>70</v>
      </c>
      <c r="E3618" s="4" t="s">
        <v>59</v>
      </c>
      <c r="F3618" t="s">
        <v>60</v>
      </c>
      <c r="G3618">
        <v>182</v>
      </c>
      <c r="H3618">
        <v>56383</v>
      </c>
      <c r="I3618">
        <v>15</v>
      </c>
      <c r="J3618">
        <v>1229</v>
      </c>
      <c r="K3618">
        <v>18078</v>
      </c>
      <c r="L3618">
        <v>95</v>
      </c>
      <c r="M3618">
        <v>2</v>
      </c>
      <c r="N3618" t="s">
        <v>48</v>
      </c>
      <c r="O3618" t="s">
        <v>60</v>
      </c>
    </row>
    <row r="3619" spans="1:15" x14ac:dyDescent="0.3">
      <c r="A3619" s="7">
        <v>20906</v>
      </c>
      <c r="B3619" s="6" t="s">
        <v>7296</v>
      </c>
      <c r="C3619" t="s">
        <v>7297</v>
      </c>
      <c r="D3619" s="2" t="s">
        <v>45</v>
      </c>
      <c r="E3619" s="4" t="s">
        <v>46</v>
      </c>
      <c r="F3619" t="s">
        <v>76</v>
      </c>
      <c r="G3619">
        <v>701</v>
      </c>
      <c r="H3619">
        <v>65558</v>
      </c>
      <c r="I3619">
        <v>13</v>
      </c>
      <c r="J3619">
        <v>1713</v>
      </c>
      <c r="K3619">
        <v>10601</v>
      </c>
      <c r="L3619">
        <v>83</v>
      </c>
      <c r="M3619">
        <v>1</v>
      </c>
      <c r="N3619" t="s">
        <v>48</v>
      </c>
      <c r="O3619" t="s">
        <v>47</v>
      </c>
    </row>
    <row r="3620" spans="1:15" x14ac:dyDescent="0.3">
      <c r="A3620" s="7">
        <v>20907</v>
      </c>
      <c r="B3620" s="6" t="s">
        <v>7298</v>
      </c>
      <c r="C3620" t="s">
        <v>7299</v>
      </c>
      <c r="D3620" s="2" t="s">
        <v>52</v>
      </c>
      <c r="E3620" s="4" t="s">
        <v>46</v>
      </c>
      <c r="F3620" t="s">
        <v>80</v>
      </c>
      <c r="G3620">
        <v>4458</v>
      </c>
      <c r="H3620">
        <v>33339</v>
      </c>
      <c r="I3620">
        <v>51</v>
      </c>
      <c r="J3620">
        <v>17276</v>
      </c>
      <c r="K3620">
        <v>1199</v>
      </c>
      <c r="L3620">
        <v>21</v>
      </c>
      <c r="M3620">
        <v>3</v>
      </c>
      <c r="N3620" t="s">
        <v>37</v>
      </c>
      <c r="O3620" t="s">
        <v>54</v>
      </c>
    </row>
    <row r="3621" spans="1:15" x14ac:dyDescent="0.3">
      <c r="A3621" s="7">
        <v>20908</v>
      </c>
      <c r="B3621" s="6" t="s">
        <v>7300</v>
      </c>
      <c r="C3621" t="s">
        <v>7301</v>
      </c>
      <c r="D3621" s="2" t="s">
        <v>58</v>
      </c>
      <c r="E3621" s="4" t="s">
        <v>59</v>
      </c>
      <c r="F3621" t="s">
        <v>60</v>
      </c>
      <c r="G3621">
        <v>117</v>
      </c>
      <c r="H3621">
        <v>66355</v>
      </c>
      <c r="I3621">
        <v>20</v>
      </c>
      <c r="J3621">
        <v>1721</v>
      </c>
      <c r="K3621">
        <v>14415</v>
      </c>
      <c r="L3621">
        <v>83</v>
      </c>
      <c r="M3621">
        <v>2</v>
      </c>
      <c r="N3621" t="s">
        <v>32</v>
      </c>
      <c r="O3621" t="s">
        <v>60</v>
      </c>
    </row>
    <row r="3622" spans="1:15" x14ac:dyDescent="0.3">
      <c r="A3622" s="7">
        <v>20909</v>
      </c>
      <c r="B3622" s="6" t="s">
        <v>7302</v>
      </c>
      <c r="C3622" t="s">
        <v>7303</v>
      </c>
      <c r="D3622" s="2" t="s">
        <v>45</v>
      </c>
      <c r="E3622" s="4" t="s">
        <v>46</v>
      </c>
      <c r="F3622" t="s">
        <v>76</v>
      </c>
      <c r="G3622">
        <v>511</v>
      </c>
      <c r="H3622">
        <v>80053</v>
      </c>
      <c r="I3622">
        <v>5</v>
      </c>
      <c r="J3622">
        <v>1014</v>
      </c>
      <c r="K3622">
        <v>12301</v>
      </c>
      <c r="L3622">
        <v>82</v>
      </c>
      <c r="M3622">
        <v>1</v>
      </c>
      <c r="N3622" t="s">
        <v>32</v>
      </c>
      <c r="O3622" t="s">
        <v>49</v>
      </c>
    </row>
    <row r="3623" spans="1:15" x14ac:dyDescent="0.3">
      <c r="A3623" s="7">
        <v>20910</v>
      </c>
      <c r="B3623" s="6" t="s">
        <v>7304</v>
      </c>
      <c r="C3623" t="s">
        <v>7305</v>
      </c>
      <c r="D3623" s="2" t="s">
        <v>70</v>
      </c>
      <c r="E3623" s="4" t="s">
        <v>59</v>
      </c>
      <c r="F3623" t="s">
        <v>60</v>
      </c>
      <c r="G3623">
        <v>240</v>
      </c>
      <c r="H3623">
        <v>26379</v>
      </c>
      <c r="I3623">
        <v>17</v>
      </c>
      <c r="J3623">
        <v>348</v>
      </c>
      <c r="K3623">
        <v>13764</v>
      </c>
      <c r="L3623">
        <v>87</v>
      </c>
      <c r="M3623">
        <v>1</v>
      </c>
      <c r="N3623" t="s">
        <v>61</v>
      </c>
      <c r="O3623" t="s">
        <v>60</v>
      </c>
    </row>
    <row r="3624" spans="1:15" x14ac:dyDescent="0.3">
      <c r="A3624" s="7">
        <v>20911</v>
      </c>
      <c r="B3624" s="6" t="s">
        <v>7306</v>
      </c>
      <c r="C3624" t="s">
        <v>7307</v>
      </c>
      <c r="D3624" s="2" t="s">
        <v>45</v>
      </c>
      <c r="E3624" s="4" t="s">
        <v>46</v>
      </c>
      <c r="F3624" t="s">
        <v>76</v>
      </c>
      <c r="G3624">
        <v>931</v>
      </c>
      <c r="H3624">
        <v>21106</v>
      </c>
      <c r="I3624">
        <v>12</v>
      </c>
      <c r="J3624">
        <v>2116</v>
      </c>
      <c r="K3624">
        <v>19265</v>
      </c>
      <c r="L3624">
        <v>78</v>
      </c>
      <c r="M3624">
        <v>2</v>
      </c>
      <c r="N3624" t="s">
        <v>48</v>
      </c>
      <c r="O3624" t="s">
        <v>47</v>
      </c>
    </row>
    <row r="3625" spans="1:15" x14ac:dyDescent="0.3">
      <c r="A3625" s="7">
        <v>20912</v>
      </c>
      <c r="B3625" s="6" t="s">
        <v>7308</v>
      </c>
      <c r="C3625" t="s">
        <v>7309</v>
      </c>
      <c r="D3625" s="2" t="s">
        <v>52</v>
      </c>
      <c r="E3625" s="4" t="s">
        <v>46</v>
      </c>
      <c r="F3625" t="s">
        <v>67</v>
      </c>
      <c r="G3625">
        <v>1765</v>
      </c>
      <c r="H3625">
        <v>83187</v>
      </c>
      <c r="I3625">
        <v>4</v>
      </c>
      <c r="J3625">
        <v>3595</v>
      </c>
      <c r="K3625">
        <v>10116</v>
      </c>
      <c r="L3625">
        <v>60</v>
      </c>
      <c r="M3625">
        <v>1</v>
      </c>
      <c r="N3625" t="s">
        <v>48</v>
      </c>
      <c r="O3625" t="s">
        <v>76</v>
      </c>
    </row>
    <row r="3626" spans="1:15" x14ac:dyDescent="0.3">
      <c r="A3626" s="7">
        <v>20913</v>
      </c>
      <c r="B3626" s="6" t="s">
        <v>7310</v>
      </c>
      <c r="C3626" t="s">
        <v>7311</v>
      </c>
      <c r="D3626" s="2" t="s">
        <v>52</v>
      </c>
      <c r="E3626" s="4" t="s">
        <v>59</v>
      </c>
      <c r="F3626" t="s">
        <v>54</v>
      </c>
      <c r="G3626">
        <v>3761</v>
      </c>
      <c r="H3626">
        <v>53158</v>
      </c>
      <c r="I3626">
        <v>30</v>
      </c>
      <c r="J3626">
        <v>28092</v>
      </c>
      <c r="K3626">
        <v>1845</v>
      </c>
      <c r="L3626">
        <v>16</v>
      </c>
      <c r="M3626">
        <v>7</v>
      </c>
      <c r="N3626" t="s">
        <v>37</v>
      </c>
      <c r="O3626" t="s">
        <v>55</v>
      </c>
    </row>
    <row r="3627" spans="1:15" x14ac:dyDescent="0.3">
      <c r="A3627" s="7">
        <v>20914</v>
      </c>
      <c r="B3627" s="6" t="s">
        <v>7312</v>
      </c>
      <c r="C3627" t="s">
        <v>7313</v>
      </c>
      <c r="D3627" s="2" t="s">
        <v>52</v>
      </c>
      <c r="E3627" s="4" t="s">
        <v>46</v>
      </c>
      <c r="F3627" t="s">
        <v>76</v>
      </c>
      <c r="G3627">
        <v>2210</v>
      </c>
      <c r="H3627">
        <v>28613</v>
      </c>
      <c r="I3627">
        <v>24</v>
      </c>
      <c r="J3627">
        <v>1292</v>
      </c>
      <c r="K3627">
        <v>16693</v>
      </c>
      <c r="L3627">
        <v>52</v>
      </c>
      <c r="M3627">
        <v>3</v>
      </c>
      <c r="N3627" t="s">
        <v>61</v>
      </c>
      <c r="O3627" t="s">
        <v>49</v>
      </c>
    </row>
    <row r="3628" spans="1:15" x14ac:dyDescent="0.3">
      <c r="A3628" s="7">
        <v>20915</v>
      </c>
      <c r="B3628" s="6" t="s">
        <v>7314</v>
      </c>
      <c r="C3628" t="s">
        <v>7315</v>
      </c>
      <c r="D3628" s="2" t="s">
        <v>70</v>
      </c>
      <c r="E3628" s="4" t="s">
        <v>59</v>
      </c>
      <c r="F3628" t="s">
        <v>60</v>
      </c>
      <c r="G3628">
        <v>295</v>
      </c>
      <c r="H3628">
        <v>13580</v>
      </c>
      <c r="I3628">
        <v>10</v>
      </c>
      <c r="J3628">
        <v>1411</v>
      </c>
      <c r="K3628">
        <v>21119</v>
      </c>
      <c r="L3628">
        <v>81</v>
      </c>
      <c r="M3628">
        <v>2</v>
      </c>
      <c r="N3628" t="s">
        <v>48</v>
      </c>
      <c r="O3628" t="s">
        <v>60</v>
      </c>
    </row>
    <row r="3629" spans="1:15" x14ac:dyDescent="0.3">
      <c r="A3629" s="7">
        <v>20916</v>
      </c>
      <c r="B3629" s="6" t="s">
        <v>7316</v>
      </c>
      <c r="C3629" t="s">
        <v>7317</v>
      </c>
      <c r="D3629" s="2" t="s">
        <v>58</v>
      </c>
      <c r="E3629" s="4" t="s">
        <v>59</v>
      </c>
      <c r="F3629" t="s">
        <v>67</v>
      </c>
      <c r="G3629">
        <v>239</v>
      </c>
      <c r="H3629">
        <v>60018</v>
      </c>
      <c r="I3629">
        <v>7</v>
      </c>
      <c r="J3629">
        <v>3543</v>
      </c>
      <c r="K3629">
        <v>16326</v>
      </c>
      <c r="L3629">
        <v>50</v>
      </c>
      <c r="M3629">
        <v>2</v>
      </c>
      <c r="N3629" t="s">
        <v>48</v>
      </c>
      <c r="O3629" t="s">
        <v>49</v>
      </c>
    </row>
    <row r="3630" spans="1:15" x14ac:dyDescent="0.3">
      <c r="A3630" s="7">
        <v>20917</v>
      </c>
      <c r="B3630" s="6" t="s">
        <v>7318</v>
      </c>
      <c r="C3630" t="s">
        <v>7319</v>
      </c>
      <c r="D3630" s="2" t="s">
        <v>52</v>
      </c>
      <c r="E3630" s="4" t="s">
        <v>46</v>
      </c>
      <c r="F3630" t="s">
        <v>76</v>
      </c>
      <c r="G3630">
        <v>3506</v>
      </c>
      <c r="H3630">
        <v>84235</v>
      </c>
      <c r="I3630">
        <v>22</v>
      </c>
      <c r="J3630">
        <v>1371</v>
      </c>
      <c r="K3630">
        <v>23654</v>
      </c>
      <c r="L3630">
        <v>60</v>
      </c>
      <c r="M3630">
        <v>3</v>
      </c>
      <c r="N3630" t="s">
        <v>61</v>
      </c>
      <c r="O3630" t="s">
        <v>47</v>
      </c>
    </row>
    <row r="3631" spans="1:15" x14ac:dyDescent="0.3">
      <c r="A3631" s="7">
        <v>20918</v>
      </c>
      <c r="B3631" s="6" t="s">
        <v>7320</v>
      </c>
      <c r="C3631" t="s">
        <v>7321</v>
      </c>
      <c r="D3631" s="2" t="s">
        <v>52</v>
      </c>
      <c r="E3631" s="4" t="s">
        <v>46</v>
      </c>
      <c r="F3631" t="s">
        <v>76</v>
      </c>
      <c r="G3631">
        <v>2088</v>
      </c>
      <c r="H3631">
        <v>49441</v>
      </c>
      <c r="I3631">
        <v>21</v>
      </c>
      <c r="J3631">
        <v>1923</v>
      </c>
      <c r="K3631">
        <v>14656</v>
      </c>
      <c r="L3631">
        <v>70</v>
      </c>
      <c r="M3631">
        <v>1</v>
      </c>
      <c r="N3631" t="s">
        <v>61</v>
      </c>
      <c r="O3631" t="s">
        <v>76</v>
      </c>
    </row>
    <row r="3632" spans="1:15" x14ac:dyDescent="0.3">
      <c r="A3632" s="7">
        <v>20919</v>
      </c>
      <c r="B3632" s="6" t="s">
        <v>7322</v>
      </c>
      <c r="C3632" t="s">
        <v>7323</v>
      </c>
      <c r="D3632" s="2" t="s">
        <v>52</v>
      </c>
      <c r="E3632" s="4" t="s">
        <v>46</v>
      </c>
      <c r="F3632" t="s">
        <v>80</v>
      </c>
      <c r="G3632">
        <v>4497</v>
      </c>
      <c r="H3632">
        <v>70610</v>
      </c>
      <c r="I3632">
        <v>49</v>
      </c>
      <c r="J3632">
        <v>22301</v>
      </c>
      <c r="K3632">
        <v>3357</v>
      </c>
      <c r="L3632">
        <v>11</v>
      </c>
      <c r="M3632">
        <v>3</v>
      </c>
      <c r="N3632" t="s">
        <v>48</v>
      </c>
      <c r="O3632" t="s">
        <v>80</v>
      </c>
    </row>
    <row r="3633" spans="1:15" x14ac:dyDescent="0.3">
      <c r="A3633" s="7">
        <v>20920</v>
      </c>
      <c r="B3633" s="6" t="s">
        <v>7324</v>
      </c>
      <c r="C3633" t="s">
        <v>7325</v>
      </c>
      <c r="D3633" s="2" t="s">
        <v>70</v>
      </c>
      <c r="E3633" s="4" t="s">
        <v>46</v>
      </c>
      <c r="F3633" t="s">
        <v>60</v>
      </c>
      <c r="G3633">
        <v>331</v>
      </c>
      <c r="H3633">
        <v>80482</v>
      </c>
      <c r="I3633">
        <v>18</v>
      </c>
      <c r="J3633">
        <v>214</v>
      </c>
      <c r="K3633">
        <v>14729</v>
      </c>
      <c r="L3633">
        <v>85</v>
      </c>
      <c r="M3633">
        <v>2</v>
      </c>
      <c r="N3633" t="s">
        <v>61</v>
      </c>
      <c r="O3633" t="s">
        <v>60</v>
      </c>
    </row>
    <row r="3634" spans="1:15" x14ac:dyDescent="0.3">
      <c r="A3634" s="7">
        <v>20921</v>
      </c>
      <c r="B3634" s="6" t="s">
        <v>7326</v>
      </c>
      <c r="C3634" t="s">
        <v>7327</v>
      </c>
      <c r="D3634" s="2" t="s">
        <v>52</v>
      </c>
      <c r="E3634" s="4" t="s">
        <v>59</v>
      </c>
      <c r="F3634" t="s">
        <v>80</v>
      </c>
      <c r="G3634">
        <v>4877</v>
      </c>
      <c r="H3634">
        <v>18169</v>
      </c>
      <c r="I3634">
        <v>50</v>
      </c>
      <c r="J3634">
        <v>6366</v>
      </c>
      <c r="K3634">
        <v>1906</v>
      </c>
      <c r="L3634">
        <v>15</v>
      </c>
      <c r="M3634">
        <v>3</v>
      </c>
      <c r="N3634" t="s">
        <v>48</v>
      </c>
      <c r="O3634" t="s">
        <v>47</v>
      </c>
    </row>
    <row r="3635" spans="1:15" x14ac:dyDescent="0.3">
      <c r="A3635" s="7">
        <v>20922</v>
      </c>
      <c r="B3635" s="6" t="s">
        <v>7328</v>
      </c>
      <c r="C3635" t="s">
        <v>7329</v>
      </c>
      <c r="D3635" s="2" t="s">
        <v>45</v>
      </c>
      <c r="E3635" s="4" t="s">
        <v>59</v>
      </c>
      <c r="F3635" t="s">
        <v>76</v>
      </c>
      <c r="G3635">
        <v>989</v>
      </c>
      <c r="H3635">
        <v>25343</v>
      </c>
      <c r="I3635">
        <v>1</v>
      </c>
      <c r="J3635">
        <v>2331</v>
      </c>
      <c r="K3635">
        <v>23336</v>
      </c>
      <c r="L3635">
        <v>54</v>
      </c>
      <c r="M3635">
        <v>2</v>
      </c>
      <c r="N3635" t="s">
        <v>32</v>
      </c>
      <c r="O3635" t="s">
        <v>49</v>
      </c>
    </row>
    <row r="3636" spans="1:15" x14ac:dyDescent="0.3">
      <c r="A3636" s="7">
        <v>20923</v>
      </c>
      <c r="B3636" s="6" t="s">
        <v>7330</v>
      </c>
      <c r="C3636" t="s">
        <v>7331</v>
      </c>
      <c r="D3636" s="2" t="s">
        <v>52</v>
      </c>
      <c r="E3636" s="4" t="s">
        <v>46</v>
      </c>
      <c r="F3636" t="s">
        <v>76</v>
      </c>
      <c r="G3636">
        <v>3091</v>
      </c>
      <c r="H3636">
        <v>35376</v>
      </c>
      <c r="I3636">
        <v>5</v>
      </c>
      <c r="J3636">
        <v>1861</v>
      </c>
      <c r="K3636">
        <v>23467</v>
      </c>
      <c r="L3636">
        <v>76</v>
      </c>
      <c r="M3636">
        <v>2</v>
      </c>
      <c r="N3636" t="s">
        <v>48</v>
      </c>
      <c r="O3636" t="s">
        <v>49</v>
      </c>
    </row>
    <row r="3637" spans="1:15" x14ac:dyDescent="0.3">
      <c r="A3637" s="7">
        <v>20924</v>
      </c>
      <c r="B3637" s="6" t="s">
        <v>7332</v>
      </c>
      <c r="C3637" t="s">
        <v>7333</v>
      </c>
      <c r="D3637" s="2" t="s">
        <v>52</v>
      </c>
      <c r="E3637" s="4" t="s">
        <v>53</v>
      </c>
      <c r="F3637" t="s">
        <v>54</v>
      </c>
      <c r="G3637">
        <v>1197</v>
      </c>
      <c r="H3637">
        <v>20366</v>
      </c>
      <c r="I3637">
        <v>34</v>
      </c>
      <c r="J3637">
        <v>10347</v>
      </c>
      <c r="K3637">
        <v>3178</v>
      </c>
      <c r="L3637">
        <v>23</v>
      </c>
      <c r="M3637">
        <v>5</v>
      </c>
      <c r="N3637" t="s">
        <v>48</v>
      </c>
      <c r="O3637" t="s">
        <v>55</v>
      </c>
    </row>
    <row r="3638" spans="1:15" x14ac:dyDescent="0.3">
      <c r="A3638" s="7">
        <v>20925</v>
      </c>
      <c r="B3638" s="6" t="s">
        <v>7334</v>
      </c>
      <c r="C3638" t="s">
        <v>7335</v>
      </c>
      <c r="D3638" s="2" t="s">
        <v>58</v>
      </c>
      <c r="E3638" s="4" t="s">
        <v>59</v>
      </c>
      <c r="F3638" t="s">
        <v>60</v>
      </c>
      <c r="G3638">
        <v>151</v>
      </c>
      <c r="H3638">
        <v>48647</v>
      </c>
      <c r="I3638">
        <v>16</v>
      </c>
      <c r="J3638">
        <v>923</v>
      </c>
      <c r="K3638">
        <v>20364</v>
      </c>
      <c r="L3638">
        <v>88</v>
      </c>
      <c r="M3638">
        <v>1</v>
      </c>
      <c r="N3638" t="s">
        <v>48</v>
      </c>
      <c r="O3638" t="s">
        <v>60</v>
      </c>
    </row>
    <row r="3639" spans="1:15" x14ac:dyDescent="0.3">
      <c r="A3639" s="7">
        <v>20926</v>
      </c>
      <c r="B3639" s="6" t="s">
        <v>7336</v>
      </c>
      <c r="C3639" t="s">
        <v>7337</v>
      </c>
      <c r="D3639" s="2" t="s">
        <v>52</v>
      </c>
      <c r="E3639" s="4" t="s">
        <v>59</v>
      </c>
      <c r="F3639" t="s">
        <v>80</v>
      </c>
      <c r="G3639">
        <v>2906</v>
      </c>
      <c r="H3639">
        <v>71983</v>
      </c>
      <c r="I3639">
        <v>33</v>
      </c>
      <c r="J3639">
        <v>34151</v>
      </c>
      <c r="K3639">
        <v>1284</v>
      </c>
      <c r="L3639">
        <v>19</v>
      </c>
      <c r="M3639">
        <v>5</v>
      </c>
      <c r="N3639" t="s">
        <v>48</v>
      </c>
      <c r="O3639" t="s">
        <v>54</v>
      </c>
    </row>
    <row r="3640" spans="1:15" x14ac:dyDescent="0.3">
      <c r="A3640" s="7">
        <v>20927</v>
      </c>
      <c r="B3640" s="6" t="s">
        <v>7338</v>
      </c>
      <c r="C3640" t="s">
        <v>7339</v>
      </c>
      <c r="D3640" s="2" t="s">
        <v>52</v>
      </c>
      <c r="E3640" s="4" t="s">
        <v>46</v>
      </c>
      <c r="F3640" t="s">
        <v>76</v>
      </c>
      <c r="G3640">
        <v>3981</v>
      </c>
      <c r="H3640">
        <v>77849</v>
      </c>
      <c r="I3640">
        <v>21</v>
      </c>
      <c r="J3640">
        <v>2014</v>
      </c>
      <c r="K3640">
        <v>14838</v>
      </c>
      <c r="L3640">
        <v>59</v>
      </c>
      <c r="M3640">
        <v>3</v>
      </c>
      <c r="N3640" t="s">
        <v>37</v>
      </c>
      <c r="O3640" t="s">
        <v>76</v>
      </c>
    </row>
    <row r="3641" spans="1:15" x14ac:dyDescent="0.3">
      <c r="A3641" s="7">
        <v>20928</v>
      </c>
      <c r="B3641" s="6" t="s">
        <v>7340</v>
      </c>
      <c r="C3641" t="s">
        <v>7341</v>
      </c>
      <c r="D3641" s="2" t="s">
        <v>52</v>
      </c>
      <c r="E3641" s="4" t="s">
        <v>59</v>
      </c>
      <c r="F3641" t="s">
        <v>80</v>
      </c>
      <c r="G3641">
        <v>4112</v>
      </c>
      <c r="H3641">
        <v>59661</v>
      </c>
      <c r="I3641">
        <v>39</v>
      </c>
      <c r="J3641">
        <v>20508</v>
      </c>
      <c r="K3641">
        <v>2550</v>
      </c>
      <c r="L3641">
        <v>17</v>
      </c>
      <c r="M3641">
        <v>5</v>
      </c>
      <c r="N3641" t="s">
        <v>48</v>
      </c>
      <c r="O3641" t="s">
        <v>80</v>
      </c>
    </row>
    <row r="3642" spans="1:15" x14ac:dyDescent="0.3">
      <c r="A3642" s="7">
        <v>20929</v>
      </c>
      <c r="B3642" s="6" t="s">
        <v>7342</v>
      </c>
      <c r="C3642" t="s">
        <v>7343</v>
      </c>
      <c r="D3642" s="2" t="s">
        <v>58</v>
      </c>
      <c r="E3642" s="4" t="s">
        <v>59</v>
      </c>
      <c r="F3642" t="s">
        <v>60</v>
      </c>
      <c r="G3642">
        <v>191</v>
      </c>
      <c r="H3642">
        <v>71773</v>
      </c>
      <c r="I3642">
        <v>12</v>
      </c>
      <c r="J3642">
        <v>793</v>
      </c>
      <c r="K3642">
        <v>17885</v>
      </c>
      <c r="L3642">
        <v>99</v>
      </c>
      <c r="M3642">
        <v>2</v>
      </c>
      <c r="N3642" t="s">
        <v>48</v>
      </c>
      <c r="O3642" t="s">
        <v>60</v>
      </c>
    </row>
    <row r="3643" spans="1:15" x14ac:dyDescent="0.3">
      <c r="A3643" s="7">
        <v>20930</v>
      </c>
      <c r="B3643" s="6" t="s">
        <v>7344</v>
      </c>
      <c r="C3643" t="s">
        <v>7345</v>
      </c>
      <c r="D3643" s="2" t="s">
        <v>52</v>
      </c>
      <c r="E3643" s="4" t="s">
        <v>59</v>
      </c>
      <c r="F3643" t="s">
        <v>80</v>
      </c>
      <c r="G3643">
        <v>4393</v>
      </c>
      <c r="H3643">
        <v>58905</v>
      </c>
      <c r="I3643">
        <v>32</v>
      </c>
      <c r="J3643">
        <v>24077</v>
      </c>
      <c r="K3643">
        <v>2727</v>
      </c>
      <c r="L3643">
        <v>20</v>
      </c>
      <c r="M3643">
        <v>6</v>
      </c>
      <c r="N3643" t="s">
        <v>48</v>
      </c>
      <c r="O3643" t="s">
        <v>80</v>
      </c>
    </row>
    <row r="3644" spans="1:15" x14ac:dyDescent="0.3">
      <c r="A3644" s="7">
        <v>20931</v>
      </c>
      <c r="B3644" s="6" t="s">
        <v>7346</v>
      </c>
      <c r="C3644" t="s">
        <v>7347</v>
      </c>
      <c r="D3644" s="2" t="s">
        <v>52</v>
      </c>
      <c r="E3644" s="4" t="s">
        <v>53</v>
      </c>
      <c r="F3644" t="s">
        <v>54</v>
      </c>
      <c r="G3644">
        <v>2799</v>
      </c>
      <c r="H3644">
        <v>21185</v>
      </c>
      <c r="I3644">
        <v>36</v>
      </c>
      <c r="J3644">
        <v>19636</v>
      </c>
      <c r="K3644">
        <v>2562</v>
      </c>
      <c r="L3644">
        <v>23</v>
      </c>
      <c r="M3644">
        <v>6</v>
      </c>
      <c r="N3644" t="s">
        <v>48</v>
      </c>
      <c r="O3644" t="s">
        <v>80</v>
      </c>
    </row>
    <row r="3645" spans="1:15" x14ac:dyDescent="0.3">
      <c r="A3645" s="7">
        <v>20932</v>
      </c>
      <c r="B3645" s="6" t="s">
        <v>7348</v>
      </c>
      <c r="C3645" t="s">
        <v>7349</v>
      </c>
      <c r="D3645" s="2" t="s">
        <v>45</v>
      </c>
      <c r="E3645" s="4" t="s">
        <v>59</v>
      </c>
      <c r="F3645" t="s">
        <v>67</v>
      </c>
      <c r="G3645">
        <v>244</v>
      </c>
      <c r="H3645">
        <v>40583</v>
      </c>
      <c r="I3645">
        <v>1</v>
      </c>
      <c r="J3645">
        <v>5761</v>
      </c>
      <c r="K3645">
        <v>17806</v>
      </c>
      <c r="L3645">
        <v>49</v>
      </c>
      <c r="M3645">
        <v>3</v>
      </c>
      <c r="N3645" t="s">
        <v>48</v>
      </c>
      <c r="O3645" t="s">
        <v>47</v>
      </c>
    </row>
    <row r="3646" spans="1:15" x14ac:dyDescent="0.3">
      <c r="A3646" s="7">
        <v>20933</v>
      </c>
      <c r="B3646" s="6" t="s">
        <v>7350</v>
      </c>
      <c r="C3646" t="s">
        <v>7351</v>
      </c>
      <c r="D3646" s="2" t="s">
        <v>45</v>
      </c>
      <c r="E3646" s="4" t="s">
        <v>59</v>
      </c>
      <c r="F3646" t="s">
        <v>60</v>
      </c>
      <c r="G3646">
        <v>556</v>
      </c>
      <c r="H3646">
        <v>67459</v>
      </c>
      <c r="I3646">
        <v>5</v>
      </c>
      <c r="J3646">
        <v>1439</v>
      </c>
      <c r="K3646">
        <v>27117</v>
      </c>
      <c r="L3646">
        <v>78</v>
      </c>
      <c r="M3646">
        <v>1</v>
      </c>
      <c r="N3646" t="s">
        <v>48</v>
      </c>
      <c r="O3646" t="s">
        <v>60</v>
      </c>
    </row>
    <row r="3647" spans="1:15" x14ac:dyDescent="0.3">
      <c r="A3647" s="7">
        <v>20934</v>
      </c>
      <c r="B3647" s="6" t="s">
        <v>7352</v>
      </c>
      <c r="C3647" t="s">
        <v>7353</v>
      </c>
      <c r="D3647" s="2" t="s">
        <v>58</v>
      </c>
      <c r="E3647" s="4" t="s">
        <v>59</v>
      </c>
      <c r="F3647" t="s">
        <v>60</v>
      </c>
      <c r="G3647">
        <v>78</v>
      </c>
      <c r="H3647">
        <v>86274</v>
      </c>
      <c r="I3647">
        <v>11</v>
      </c>
      <c r="J3647">
        <v>564</v>
      </c>
      <c r="K3647">
        <v>18050</v>
      </c>
      <c r="L3647">
        <v>89</v>
      </c>
      <c r="M3647">
        <v>2</v>
      </c>
      <c r="N3647" t="s">
        <v>61</v>
      </c>
      <c r="O3647" t="s">
        <v>60</v>
      </c>
    </row>
    <row r="3648" spans="1:15" x14ac:dyDescent="0.3">
      <c r="A3648" s="7">
        <v>20935</v>
      </c>
      <c r="B3648" s="6" t="s">
        <v>7354</v>
      </c>
      <c r="C3648" t="s">
        <v>7355</v>
      </c>
      <c r="D3648" s="2" t="s">
        <v>52</v>
      </c>
      <c r="E3648" s="4" t="s">
        <v>59</v>
      </c>
      <c r="F3648" t="s">
        <v>80</v>
      </c>
      <c r="G3648">
        <v>4533</v>
      </c>
      <c r="H3648">
        <v>46835</v>
      </c>
      <c r="I3648">
        <v>36</v>
      </c>
      <c r="J3648">
        <v>37796</v>
      </c>
      <c r="K3648">
        <v>1310</v>
      </c>
      <c r="L3648">
        <v>13</v>
      </c>
      <c r="M3648">
        <v>5</v>
      </c>
      <c r="N3648" t="s">
        <v>48</v>
      </c>
      <c r="O3648" t="s">
        <v>54</v>
      </c>
    </row>
    <row r="3649" spans="1:15" x14ac:dyDescent="0.3">
      <c r="A3649" s="7">
        <v>20936</v>
      </c>
      <c r="B3649" s="6" t="s">
        <v>7356</v>
      </c>
      <c r="C3649" t="s">
        <v>7357</v>
      </c>
      <c r="D3649" s="2" t="s">
        <v>58</v>
      </c>
      <c r="E3649" s="4" t="s">
        <v>46</v>
      </c>
      <c r="F3649" t="s">
        <v>60</v>
      </c>
      <c r="G3649">
        <v>164</v>
      </c>
      <c r="H3649">
        <v>68222</v>
      </c>
      <c r="I3649">
        <v>15</v>
      </c>
      <c r="J3649">
        <v>1224</v>
      </c>
      <c r="K3649">
        <v>21621</v>
      </c>
      <c r="L3649">
        <v>95</v>
      </c>
      <c r="M3649">
        <v>2</v>
      </c>
      <c r="N3649" t="s">
        <v>61</v>
      </c>
      <c r="O3649" t="s">
        <v>60</v>
      </c>
    </row>
    <row r="3650" spans="1:15" x14ac:dyDescent="0.3">
      <c r="A3650" s="7">
        <v>20937</v>
      </c>
      <c r="B3650" s="6" t="s">
        <v>7358</v>
      </c>
      <c r="C3650" t="s">
        <v>7359</v>
      </c>
      <c r="D3650" s="2" t="s">
        <v>52</v>
      </c>
      <c r="E3650" s="4" t="s">
        <v>46</v>
      </c>
      <c r="F3650" t="s">
        <v>76</v>
      </c>
      <c r="G3650">
        <v>3885</v>
      </c>
      <c r="H3650">
        <v>61711</v>
      </c>
      <c r="I3650">
        <v>11</v>
      </c>
      <c r="J3650">
        <v>1772</v>
      </c>
      <c r="K3650">
        <v>15398</v>
      </c>
      <c r="L3650">
        <v>72</v>
      </c>
      <c r="M3650">
        <v>2</v>
      </c>
      <c r="N3650" t="s">
        <v>48</v>
      </c>
      <c r="O3650" t="s">
        <v>47</v>
      </c>
    </row>
    <row r="3651" spans="1:15" x14ac:dyDescent="0.3">
      <c r="A3651" s="7">
        <v>20938</v>
      </c>
      <c r="B3651" s="6" t="s">
        <v>7360</v>
      </c>
      <c r="C3651" t="s">
        <v>7361</v>
      </c>
      <c r="D3651" s="2" t="s">
        <v>52</v>
      </c>
      <c r="E3651" s="4" t="s">
        <v>53</v>
      </c>
      <c r="F3651" t="s">
        <v>54</v>
      </c>
      <c r="G3651">
        <v>3160</v>
      </c>
      <c r="H3651">
        <v>42750</v>
      </c>
      <c r="I3651">
        <v>39</v>
      </c>
      <c r="J3651">
        <v>11013</v>
      </c>
      <c r="K3651">
        <v>2095</v>
      </c>
      <c r="L3651">
        <v>14</v>
      </c>
      <c r="M3651">
        <v>7</v>
      </c>
      <c r="N3651" t="s">
        <v>48</v>
      </c>
      <c r="O3651" t="s">
        <v>55</v>
      </c>
    </row>
    <row r="3652" spans="1:15" x14ac:dyDescent="0.3">
      <c r="A3652" s="7">
        <v>20939</v>
      </c>
      <c r="B3652" s="6" t="s">
        <v>7362</v>
      </c>
      <c r="C3652" t="s">
        <v>7363</v>
      </c>
      <c r="D3652" s="2" t="s">
        <v>58</v>
      </c>
      <c r="E3652" s="4" t="s">
        <v>46</v>
      </c>
      <c r="F3652" t="s">
        <v>47</v>
      </c>
      <c r="G3652">
        <v>239</v>
      </c>
      <c r="H3652">
        <v>54338</v>
      </c>
      <c r="I3652">
        <v>13</v>
      </c>
      <c r="J3652">
        <v>7409</v>
      </c>
      <c r="K3652">
        <v>9198</v>
      </c>
      <c r="L3652">
        <v>59</v>
      </c>
      <c r="M3652">
        <v>0</v>
      </c>
      <c r="N3652" t="s">
        <v>61</v>
      </c>
      <c r="O3652" t="s">
        <v>47</v>
      </c>
    </row>
    <row r="3653" spans="1:15" x14ac:dyDescent="0.3">
      <c r="A3653" s="7">
        <v>20940</v>
      </c>
      <c r="B3653" s="6" t="s">
        <v>7364</v>
      </c>
      <c r="C3653" t="s">
        <v>7365</v>
      </c>
      <c r="D3653" s="2" t="s">
        <v>52</v>
      </c>
      <c r="E3653" s="4" t="s">
        <v>59</v>
      </c>
      <c r="F3653" t="s">
        <v>80</v>
      </c>
      <c r="G3653">
        <v>2561</v>
      </c>
      <c r="H3653">
        <v>69083</v>
      </c>
      <c r="I3653">
        <v>51</v>
      </c>
      <c r="J3653">
        <v>29065</v>
      </c>
      <c r="K3653">
        <v>1226</v>
      </c>
      <c r="L3653">
        <v>18</v>
      </c>
      <c r="M3653">
        <v>4</v>
      </c>
      <c r="N3653" t="s">
        <v>37</v>
      </c>
      <c r="O3653" t="s">
        <v>54</v>
      </c>
    </row>
    <row r="3654" spans="1:15" x14ac:dyDescent="0.3">
      <c r="A3654" s="7">
        <v>20941</v>
      </c>
      <c r="B3654" s="6" t="s">
        <v>7366</v>
      </c>
      <c r="C3654" t="s">
        <v>7367</v>
      </c>
      <c r="D3654" s="2" t="s">
        <v>58</v>
      </c>
      <c r="E3654" s="4" t="s">
        <v>59</v>
      </c>
      <c r="F3654" t="s">
        <v>60</v>
      </c>
      <c r="G3654">
        <v>63</v>
      </c>
      <c r="H3654">
        <v>38328</v>
      </c>
      <c r="I3654">
        <v>9</v>
      </c>
      <c r="J3654">
        <v>865</v>
      </c>
      <c r="K3654">
        <v>12869</v>
      </c>
      <c r="L3654">
        <v>80</v>
      </c>
      <c r="M3654">
        <v>1</v>
      </c>
      <c r="N3654" t="s">
        <v>61</v>
      </c>
      <c r="O3654" t="s">
        <v>60</v>
      </c>
    </row>
    <row r="3655" spans="1:15" x14ac:dyDescent="0.3">
      <c r="A3655" s="7">
        <v>20942</v>
      </c>
      <c r="B3655" s="6" t="s">
        <v>7368</v>
      </c>
      <c r="C3655" t="s">
        <v>7369</v>
      </c>
      <c r="D3655" s="2" t="s">
        <v>58</v>
      </c>
      <c r="E3655" s="4" t="s">
        <v>59</v>
      </c>
      <c r="F3655" t="s">
        <v>60</v>
      </c>
      <c r="G3655">
        <v>138</v>
      </c>
      <c r="H3655">
        <v>25723</v>
      </c>
      <c r="I3655">
        <v>18</v>
      </c>
      <c r="J3655">
        <v>1366</v>
      </c>
      <c r="K3655">
        <v>29949</v>
      </c>
      <c r="L3655">
        <v>95</v>
      </c>
      <c r="M3655">
        <v>1</v>
      </c>
      <c r="N3655" t="s">
        <v>48</v>
      </c>
      <c r="O3655" t="s">
        <v>60</v>
      </c>
    </row>
    <row r="3656" spans="1:15" x14ac:dyDescent="0.3">
      <c r="A3656" s="7">
        <v>20943</v>
      </c>
      <c r="B3656" s="6" t="s">
        <v>7370</v>
      </c>
      <c r="C3656" t="s">
        <v>7371</v>
      </c>
      <c r="D3656" s="2" t="s">
        <v>58</v>
      </c>
      <c r="E3656" s="4" t="s">
        <v>59</v>
      </c>
      <c r="F3656" t="s">
        <v>60</v>
      </c>
      <c r="G3656">
        <v>56</v>
      </c>
      <c r="H3656">
        <v>40350</v>
      </c>
      <c r="I3656">
        <v>4</v>
      </c>
      <c r="J3656">
        <v>518</v>
      </c>
      <c r="K3656">
        <v>12157</v>
      </c>
      <c r="L3656">
        <v>90</v>
      </c>
      <c r="M3656">
        <v>1</v>
      </c>
      <c r="N3656" t="s">
        <v>61</v>
      </c>
      <c r="O3656" t="s">
        <v>60</v>
      </c>
    </row>
    <row r="3657" spans="1:15" x14ac:dyDescent="0.3">
      <c r="A3657" s="7">
        <v>20944</v>
      </c>
      <c r="B3657" s="6" t="s">
        <v>7372</v>
      </c>
      <c r="C3657" t="s">
        <v>7373</v>
      </c>
      <c r="D3657" s="2" t="s">
        <v>52</v>
      </c>
      <c r="E3657" s="4" t="s">
        <v>59</v>
      </c>
      <c r="F3657" t="s">
        <v>60</v>
      </c>
      <c r="G3657">
        <v>938</v>
      </c>
      <c r="H3657">
        <v>45261</v>
      </c>
      <c r="I3657">
        <v>6</v>
      </c>
      <c r="J3657">
        <v>455</v>
      </c>
      <c r="K3657">
        <v>18673</v>
      </c>
      <c r="L3657">
        <v>83</v>
      </c>
      <c r="M3657">
        <v>1</v>
      </c>
      <c r="N3657" t="s">
        <v>61</v>
      </c>
      <c r="O3657" t="s">
        <v>60</v>
      </c>
    </row>
    <row r="3658" spans="1:15" x14ac:dyDescent="0.3">
      <c r="A3658" s="7">
        <v>20945</v>
      </c>
      <c r="B3658" s="6" t="s">
        <v>7374</v>
      </c>
      <c r="C3658" t="s">
        <v>7375</v>
      </c>
      <c r="D3658" s="2" t="s">
        <v>45</v>
      </c>
      <c r="E3658" s="4" t="s">
        <v>59</v>
      </c>
      <c r="F3658" t="s">
        <v>60</v>
      </c>
      <c r="G3658">
        <v>983</v>
      </c>
      <c r="H3658">
        <v>16967</v>
      </c>
      <c r="I3658">
        <v>17</v>
      </c>
      <c r="J3658">
        <v>577</v>
      </c>
      <c r="K3658">
        <v>27990</v>
      </c>
      <c r="L3658">
        <v>86</v>
      </c>
      <c r="M3658">
        <v>1</v>
      </c>
      <c r="N3658" t="s">
        <v>32</v>
      </c>
      <c r="O3658" t="s">
        <v>60</v>
      </c>
    </row>
    <row r="3659" spans="1:15" x14ac:dyDescent="0.3">
      <c r="A3659" s="7">
        <v>20946</v>
      </c>
      <c r="B3659" s="6" t="s">
        <v>7376</v>
      </c>
      <c r="C3659" t="s">
        <v>7377</v>
      </c>
      <c r="D3659" s="2" t="s">
        <v>58</v>
      </c>
      <c r="E3659" s="4" t="s">
        <v>59</v>
      </c>
      <c r="F3659" t="s">
        <v>60</v>
      </c>
      <c r="G3659">
        <v>167</v>
      </c>
      <c r="H3659">
        <v>72419</v>
      </c>
      <c r="I3659">
        <v>16</v>
      </c>
      <c r="J3659">
        <v>1695</v>
      </c>
      <c r="K3659">
        <v>26778</v>
      </c>
      <c r="L3659">
        <v>82</v>
      </c>
      <c r="M3659">
        <v>2</v>
      </c>
      <c r="N3659" t="s">
        <v>48</v>
      </c>
      <c r="O3659" t="s">
        <v>60</v>
      </c>
    </row>
    <row r="3660" spans="1:15" x14ac:dyDescent="0.3">
      <c r="A3660" s="7">
        <v>20947</v>
      </c>
      <c r="B3660" s="6" t="s">
        <v>7378</v>
      </c>
      <c r="C3660" t="s">
        <v>7379</v>
      </c>
      <c r="D3660" s="2" t="s">
        <v>58</v>
      </c>
      <c r="E3660" s="4" t="s">
        <v>59</v>
      </c>
      <c r="F3660" t="s">
        <v>67</v>
      </c>
      <c r="G3660">
        <v>216</v>
      </c>
      <c r="H3660">
        <v>78533</v>
      </c>
      <c r="I3660">
        <v>3</v>
      </c>
      <c r="J3660">
        <v>4855</v>
      </c>
      <c r="K3660">
        <v>11227</v>
      </c>
      <c r="L3660">
        <v>46</v>
      </c>
      <c r="M3660">
        <v>1</v>
      </c>
      <c r="N3660" t="s">
        <v>48</v>
      </c>
      <c r="O3660" t="s">
        <v>73</v>
      </c>
    </row>
    <row r="3661" spans="1:15" x14ac:dyDescent="0.3">
      <c r="A3661" s="7">
        <v>20948</v>
      </c>
      <c r="B3661" s="6" t="s">
        <v>7380</v>
      </c>
      <c r="C3661" t="s">
        <v>7381</v>
      </c>
      <c r="D3661" s="2" t="s">
        <v>45</v>
      </c>
      <c r="E3661" s="4" t="s">
        <v>46</v>
      </c>
      <c r="F3661" t="s">
        <v>60</v>
      </c>
      <c r="G3661">
        <v>558</v>
      </c>
      <c r="H3661">
        <v>66136</v>
      </c>
      <c r="I3661">
        <v>11</v>
      </c>
      <c r="J3661">
        <v>801</v>
      </c>
      <c r="K3661">
        <v>12536</v>
      </c>
      <c r="L3661">
        <v>76</v>
      </c>
      <c r="M3661">
        <v>1</v>
      </c>
      <c r="N3661" t="s">
        <v>61</v>
      </c>
      <c r="O3661" t="s">
        <v>60</v>
      </c>
    </row>
    <row r="3662" spans="1:15" x14ac:dyDescent="0.3">
      <c r="A3662" s="7">
        <v>20949</v>
      </c>
      <c r="B3662" s="6" t="s">
        <v>7382</v>
      </c>
      <c r="C3662" t="s">
        <v>7383</v>
      </c>
      <c r="D3662" s="2" t="s">
        <v>52</v>
      </c>
      <c r="E3662" s="4" t="s">
        <v>46</v>
      </c>
      <c r="F3662" t="s">
        <v>67</v>
      </c>
      <c r="G3662">
        <v>2099</v>
      </c>
      <c r="H3662">
        <v>56999</v>
      </c>
      <c r="I3662">
        <v>12</v>
      </c>
      <c r="J3662">
        <v>5153</v>
      </c>
      <c r="K3662">
        <v>10994</v>
      </c>
      <c r="L3662">
        <v>46</v>
      </c>
      <c r="M3662">
        <v>3</v>
      </c>
      <c r="N3662" t="s">
        <v>48</v>
      </c>
      <c r="O3662" t="s">
        <v>49</v>
      </c>
    </row>
    <row r="3663" spans="1:15" x14ac:dyDescent="0.3">
      <c r="A3663" s="7">
        <v>20950</v>
      </c>
      <c r="B3663" s="6" t="s">
        <v>7384</v>
      </c>
      <c r="C3663" t="s">
        <v>7385</v>
      </c>
      <c r="D3663" s="2" t="s">
        <v>79</v>
      </c>
      <c r="E3663" s="4" t="s">
        <v>59</v>
      </c>
      <c r="F3663" t="s">
        <v>54</v>
      </c>
      <c r="G3663">
        <v>2734</v>
      </c>
      <c r="H3663">
        <v>62611</v>
      </c>
      <c r="I3663">
        <v>23</v>
      </c>
      <c r="J3663">
        <v>32022</v>
      </c>
      <c r="K3663">
        <v>2665</v>
      </c>
      <c r="L3663">
        <v>7</v>
      </c>
      <c r="M3663">
        <v>7</v>
      </c>
      <c r="N3663" t="s">
        <v>48</v>
      </c>
      <c r="O3663" t="s">
        <v>49</v>
      </c>
    </row>
    <row r="3664" spans="1:15" x14ac:dyDescent="0.3">
      <c r="A3664" s="7">
        <v>20951</v>
      </c>
      <c r="B3664" s="6" t="s">
        <v>7386</v>
      </c>
      <c r="C3664" t="s">
        <v>7387</v>
      </c>
      <c r="D3664" s="2" t="s">
        <v>45</v>
      </c>
      <c r="E3664" s="4" t="s">
        <v>59</v>
      </c>
      <c r="F3664" t="s">
        <v>76</v>
      </c>
      <c r="G3664">
        <v>760</v>
      </c>
      <c r="H3664">
        <v>53158</v>
      </c>
      <c r="I3664">
        <v>14</v>
      </c>
      <c r="J3664">
        <v>1228</v>
      </c>
      <c r="K3664">
        <v>14793</v>
      </c>
      <c r="L3664">
        <v>65</v>
      </c>
      <c r="M3664">
        <v>3</v>
      </c>
      <c r="N3664" t="s">
        <v>48</v>
      </c>
      <c r="O3664" t="s">
        <v>49</v>
      </c>
    </row>
    <row r="3665" spans="1:15" x14ac:dyDescent="0.3">
      <c r="A3665" s="7">
        <v>20952</v>
      </c>
      <c r="B3665" s="6" t="s">
        <v>7388</v>
      </c>
      <c r="C3665" t="s">
        <v>7389</v>
      </c>
      <c r="D3665" s="2" t="s">
        <v>58</v>
      </c>
      <c r="E3665" s="4" t="s">
        <v>46</v>
      </c>
      <c r="F3665" t="s">
        <v>60</v>
      </c>
      <c r="G3665">
        <v>51</v>
      </c>
      <c r="H3665">
        <v>31247</v>
      </c>
      <c r="I3665">
        <v>17</v>
      </c>
      <c r="J3665">
        <v>841</v>
      </c>
      <c r="K3665">
        <v>16059</v>
      </c>
      <c r="L3665">
        <v>83</v>
      </c>
      <c r="M3665">
        <v>2</v>
      </c>
      <c r="N3665" t="s">
        <v>48</v>
      </c>
      <c r="O3665" t="s">
        <v>60</v>
      </c>
    </row>
    <row r="3666" spans="1:15" x14ac:dyDescent="0.3">
      <c r="A3666" s="7">
        <v>20953</v>
      </c>
      <c r="B3666" s="6" t="s">
        <v>7390</v>
      </c>
      <c r="C3666" t="s">
        <v>7391</v>
      </c>
      <c r="D3666" s="2" t="s">
        <v>70</v>
      </c>
      <c r="E3666" s="4" t="s">
        <v>59</v>
      </c>
      <c r="F3666" t="s">
        <v>60</v>
      </c>
      <c r="G3666">
        <v>131</v>
      </c>
      <c r="H3666">
        <v>21888</v>
      </c>
      <c r="I3666">
        <v>17</v>
      </c>
      <c r="J3666">
        <v>1315</v>
      </c>
      <c r="K3666">
        <v>24262</v>
      </c>
      <c r="L3666">
        <v>84</v>
      </c>
      <c r="M3666">
        <v>2</v>
      </c>
      <c r="N3666" t="s">
        <v>48</v>
      </c>
      <c r="O3666" t="s">
        <v>60</v>
      </c>
    </row>
    <row r="3667" spans="1:15" x14ac:dyDescent="0.3">
      <c r="A3667" s="7">
        <v>20954</v>
      </c>
      <c r="B3667" s="6" t="s">
        <v>7392</v>
      </c>
      <c r="C3667" t="s">
        <v>7393</v>
      </c>
      <c r="D3667" s="2" t="s">
        <v>70</v>
      </c>
      <c r="E3667" s="4" t="s">
        <v>59</v>
      </c>
      <c r="F3667" t="s">
        <v>60</v>
      </c>
      <c r="G3667">
        <v>81</v>
      </c>
      <c r="H3667">
        <v>59607</v>
      </c>
      <c r="I3667">
        <v>19</v>
      </c>
      <c r="J3667">
        <v>1704</v>
      </c>
      <c r="K3667">
        <v>17019</v>
      </c>
      <c r="L3667">
        <v>98</v>
      </c>
      <c r="M3667">
        <v>2</v>
      </c>
      <c r="N3667" t="s">
        <v>48</v>
      </c>
      <c r="O3667" t="s">
        <v>60</v>
      </c>
    </row>
    <row r="3668" spans="1:15" x14ac:dyDescent="0.3">
      <c r="A3668" s="7">
        <v>20955</v>
      </c>
      <c r="B3668" s="6" t="s">
        <v>7394</v>
      </c>
      <c r="C3668" t="s">
        <v>7395</v>
      </c>
      <c r="D3668" s="2" t="s">
        <v>52</v>
      </c>
      <c r="E3668" s="4" t="s">
        <v>59</v>
      </c>
      <c r="F3668" t="s">
        <v>54</v>
      </c>
      <c r="G3668">
        <v>1518</v>
      </c>
      <c r="H3668">
        <v>86147</v>
      </c>
      <c r="I3668">
        <v>18</v>
      </c>
      <c r="J3668">
        <v>10213</v>
      </c>
      <c r="K3668">
        <v>3131</v>
      </c>
      <c r="L3668">
        <v>15</v>
      </c>
      <c r="M3668">
        <v>7</v>
      </c>
      <c r="N3668" t="s">
        <v>32</v>
      </c>
      <c r="O3668" t="s">
        <v>55</v>
      </c>
    </row>
    <row r="3669" spans="1:15" x14ac:dyDescent="0.3">
      <c r="A3669" s="7">
        <v>20956</v>
      </c>
      <c r="B3669" s="6" t="s">
        <v>7396</v>
      </c>
      <c r="C3669" t="s">
        <v>7397</v>
      </c>
      <c r="D3669" s="2" t="s">
        <v>70</v>
      </c>
      <c r="E3669" s="4" t="s">
        <v>46</v>
      </c>
      <c r="F3669" t="s">
        <v>47</v>
      </c>
      <c r="G3669">
        <v>373</v>
      </c>
      <c r="H3669">
        <v>70779</v>
      </c>
      <c r="I3669">
        <v>5</v>
      </c>
      <c r="J3669">
        <v>1350</v>
      </c>
      <c r="K3669">
        <v>10297</v>
      </c>
      <c r="L3669">
        <v>67</v>
      </c>
      <c r="M3669">
        <v>1</v>
      </c>
      <c r="N3669" t="s">
        <v>48</v>
      </c>
      <c r="O3669" t="s">
        <v>47</v>
      </c>
    </row>
    <row r="3670" spans="1:15" x14ac:dyDescent="0.3">
      <c r="A3670" s="7">
        <v>20957</v>
      </c>
      <c r="B3670" s="6" t="s">
        <v>7398</v>
      </c>
      <c r="C3670" t="s">
        <v>7399</v>
      </c>
      <c r="D3670" s="2" t="s">
        <v>70</v>
      </c>
      <c r="E3670" s="4" t="s">
        <v>46</v>
      </c>
      <c r="F3670" t="s">
        <v>47</v>
      </c>
      <c r="G3670">
        <v>335</v>
      </c>
      <c r="H3670">
        <v>32379</v>
      </c>
      <c r="I3670">
        <v>8</v>
      </c>
      <c r="J3670">
        <v>5508</v>
      </c>
      <c r="K3670">
        <v>11905</v>
      </c>
      <c r="L3670">
        <v>69</v>
      </c>
      <c r="M3670">
        <v>0</v>
      </c>
      <c r="N3670" t="s">
        <v>37</v>
      </c>
      <c r="O3670" t="s">
        <v>49</v>
      </c>
    </row>
    <row r="3671" spans="1:15" x14ac:dyDescent="0.3">
      <c r="A3671" s="7">
        <v>20958</v>
      </c>
      <c r="B3671" s="6" t="s">
        <v>7400</v>
      </c>
      <c r="C3671" t="s">
        <v>7401</v>
      </c>
      <c r="D3671" s="2" t="s">
        <v>52</v>
      </c>
      <c r="E3671" s="4" t="s">
        <v>46</v>
      </c>
      <c r="F3671" t="s">
        <v>76</v>
      </c>
      <c r="G3671">
        <v>3885</v>
      </c>
      <c r="H3671">
        <v>38646</v>
      </c>
      <c r="I3671">
        <v>3</v>
      </c>
      <c r="J3671">
        <v>1625</v>
      </c>
      <c r="K3671">
        <v>20506</v>
      </c>
      <c r="L3671">
        <v>58</v>
      </c>
      <c r="M3671">
        <v>2</v>
      </c>
      <c r="N3671" t="s">
        <v>48</v>
      </c>
      <c r="O3671" t="s">
        <v>76</v>
      </c>
    </row>
    <row r="3672" spans="1:15" x14ac:dyDescent="0.3">
      <c r="A3672" s="7">
        <v>20959</v>
      </c>
      <c r="B3672" s="6" t="s">
        <v>7402</v>
      </c>
      <c r="C3672" t="s">
        <v>7403</v>
      </c>
      <c r="D3672" s="2" t="s">
        <v>58</v>
      </c>
      <c r="E3672" s="4" t="s">
        <v>59</v>
      </c>
      <c r="F3672" t="s">
        <v>60</v>
      </c>
      <c r="G3672">
        <v>53</v>
      </c>
      <c r="H3672">
        <v>13154</v>
      </c>
      <c r="I3672">
        <v>15</v>
      </c>
      <c r="J3672">
        <v>1648</v>
      </c>
      <c r="K3672">
        <v>26343</v>
      </c>
      <c r="L3672">
        <v>99</v>
      </c>
      <c r="M3672">
        <v>2</v>
      </c>
      <c r="N3672" t="s">
        <v>48</v>
      </c>
      <c r="O3672" t="s">
        <v>60</v>
      </c>
    </row>
    <row r="3673" spans="1:15" x14ac:dyDescent="0.3">
      <c r="A3673" s="7">
        <v>20960</v>
      </c>
      <c r="B3673" s="6" t="s">
        <v>7404</v>
      </c>
      <c r="C3673" t="s">
        <v>7405</v>
      </c>
      <c r="D3673" s="2" t="s">
        <v>58</v>
      </c>
      <c r="E3673" s="4" t="s">
        <v>59</v>
      </c>
      <c r="F3673" t="s">
        <v>60</v>
      </c>
      <c r="G3673">
        <v>164</v>
      </c>
      <c r="H3673">
        <v>70311</v>
      </c>
      <c r="I3673">
        <v>17</v>
      </c>
      <c r="J3673">
        <v>250</v>
      </c>
      <c r="K3673">
        <v>17204</v>
      </c>
      <c r="L3673">
        <v>84</v>
      </c>
      <c r="M3673">
        <v>2</v>
      </c>
      <c r="N3673" t="s">
        <v>32</v>
      </c>
      <c r="O3673" t="s">
        <v>60</v>
      </c>
    </row>
    <row r="3674" spans="1:15" x14ac:dyDescent="0.3">
      <c r="A3674" s="7">
        <v>20961</v>
      </c>
      <c r="B3674" s="6" t="s">
        <v>7406</v>
      </c>
      <c r="C3674" t="s">
        <v>7407</v>
      </c>
      <c r="D3674" s="2" t="s">
        <v>52</v>
      </c>
      <c r="E3674" s="4" t="s">
        <v>46</v>
      </c>
      <c r="F3674" t="s">
        <v>80</v>
      </c>
      <c r="G3674">
        <v>4108</v>
      </c>
      <c r="H3674">
        <v>10912</v>
      </c>
      <c r="I3674">
        <v>52</v>
      </c>
      <c r="J3674">
        <v>14360</v>
      </c>
      <c r="K3674">
        <v>2437</v>
      </c>
      <c r="L3674">
        <v>19</v>
      </c>
      <c r="M3674">
        <v>6</v>
      </c>
      <c r="N3674" t="s">
        <v>48</v>
      </c>
      <c r="O3674" t="s">
        <v>47</v>
      </c>
    </row>
    <row r="3675" spans="1:15" x14ac:dyDescent="0.3">
      <c r="A3675" s="7">
        <v>20962</v>
      </c>
      <c r="B3675" s="6" t="s">
        <v>7408</v>
      </c>
      <c r="C3675" t="s">
        <v>7409</v>
      </c>
      <c r="D3675" s="2" t="s">
        <v>52</v>
      </c>
      <c r="E3675" s="4" t="s">
        <v>46</v>
      </c>
      <c r="F3675" t="s">
        <v>47</v>
      </c>
      <c r="G3675">
        <v>886</v>
      </c>
      <c r="H3675">
        <v>60253</v>
      </c>
      <c r="I3675">
        <v>17</v>
      </c>
      <c r="J3675">
        <v>7847</v>
      </c>
      <c r="K3675">
        <v>10321</v>
      </c>
      <c r="L3675">
        <v>56</v>
      </c>
      <c r="M3675">
        <v>0</v>
      </c>
      <c r="N3675" t="s">
        <v>32</v>
      </c>
      <c r="O3675" t="s">
        <v>49</v>
      </c>
    </row>
    <row r="3676" spans="1:15" x14ac:dyDescent="0.3">
      <c r="A3676" s="7">
        <v>20963</v>
      </c>
      <c r="B3676" s="6" t="s">
        <v>7410</v>
      </c>
      <c r="C3676" t="s">
        <v>7411</v>
      </c>
      <c r="D3676" s="2" t="s">
        <v>45</v>
      </c>
      <c r="E3676" s="4" t="s">
        <v>46</v>
      </c>
      <c r="F3676" t="s">
        <v>60</v>
      </c>
      <c r="G3676">
        <v>762</v>
      </c>
      <c r="H3676">
        <v>70403</v>
      </c>
      <c r="I3676">
        <v>20</v>
      </c>
      <c r="J3676">
        <v>1751</v>
      </c>
      <c r="K3676">
        <v>14683</v>
      </c>
      <c r="L3676">
        <v>96</v>
      </c>
      <c r="M3676">
        <v>1</v>
      </c>
      <c r="N3676" t="s">
        <v>32</v>
      </c>
      <c r="O3676" t="s">
        <v>60</v>
      </c>
    </row>
    <row r="3677" spans="1:15" x14ac:dyDescent="0.3">
      <c r="A3677" s="7">
        <v>20964</v>
      </c>
      <c r="B3677" s="6" t="s">
        <v>7412</v>
      </c>
      <c r="C3677" t="s">
        <v>7413</v>
      </c>
      <c r="D3677" s="2" t="s">
        <v>52</v>
      </c>
      <c r="E3677" s="4" t="s">
        <v>46</v>
      </c>
      <c r="F3677" t="s">
        <v>67</v>
      </c>
      <c r="G3677">
        <v>1519</v>
      </c>
      <c r="H3677">
        <v>57330</v>
      </c>
      <c r="I3677">
        <v>11</v>
      </c>
      <c r="J3677">
        <v>3681</v>
      </c>
      <c r="K3677">
        <v>11309</v>
      </c>
      <c r="L3677">
        <v>56</v>
      </c>
      <c r="M3677">
        <v>3</v>
      </c>
      <c r="N3677" t="s">
        <v>48</v>
      </c>
      <c r="O3677" t="s">
        <v>47</v>
      </c>
    </row>
    <row r="3678" spans="1:15" x14ac:dyDescent="0.3">
      <c r="A3678" s="7">
        <v>20965</v>
      </c>
      <c r="B3678" s="6" t="s">
        <v>7414</v>
      </c>
      <c r="C3678" t="s">
        <v>7415</v>
      </c>
      <c r="D3678" s="2" t="s">
        <v>52</v>
      </c>
      <c r="E3678" s="4" t="s">
        <v>46</v>
      </c>
      <c r="F3678" t="s">
        <v>80</v>
      </c>
      <c r="G3678">
        <v>3679</v>
      </c>
      <c r="H3678">
        <v>71959</v>
      </c>
      <c r="I3678">
        <v>44</v>
      </c>
      <c r="J3678">
        <v>29631</v>
      </c>
      <c r="K3678">
        <v>4356</v>
      </c>
      <c r="L3678">
        <v>19</v>
      </c>
      <c r="M3678">
        <v>3</v>
      </c>
      <c r="N3678" t="s">
        <v>37</v>
      </c>
      <c r="O3678" t="s">
        <v>80</v>
      </c>
    </row>
    <row r="3679" spans="1:15" x14ac:dyDescent="0.3">
      <c r="A3679" s="7">
        <v>20966</v>
      </c>
      <c r="B3679" s="6" t="s">
        <v>7416</v>
      </c>
      <c r="C3679" t="s">
        <v>7417</v>
      </c>
      <c r="D3679" s="2" t="s">
        <v>58</v>
      </c>
      <c r="E3679" s="4" t="s">
        <v>59</v>
      </c>
      <c r="F3679" t="s">
        <v>60</v>
      </c>
      <c r="G3679">
        <v>138</v>
      </c>
      <c r="H3679">
        <v>73585</v>
      </c>
      <c r="I3679">
        <v>9</v>
      </c>
      <c r="J3679">
        <v>1312</v>
      </c>
      <c r="K3679">
        <v>21030</v>
      </c>
      <c r="L3679">
        <v>83</v>
      </c>
      <c r="M3679">
        <v>2</v>
      </c>
      <c r="N3679" t="s">
        <v>32</v>
      </c>
      <c r="O3679" t="s">
        <v>76</v>
      </c>
    </row>
    <row r="3680" spans="1:15" x14ac:dyDescent="0.3">
      <c r="A3680" s="7">
        <v>20967</v>
      </c>
      <c r="B3680" s="6" t="s">
        <v>7418</v>
      </c>
      <c r="C3680" t="s">
        <v>7419</v>
      </c>
      <c r="D3680" s="2" t="s">
        <v>52</v>
      </c>
      <c r="E3680" s="4" t="s">
        <v>46</v>
      </c>
      <c r="F3680" t="s">
        <v>76</v>
      </c>
      <c r="G3680">
        <v>2402</v>
      </c>
      <c r="H3680">
        <v>45442</v>
      </c>
      <c r="I3680">
        <v>21</v>
      </c>
      <c r="J3680">
        <v>2215</v>
      </c>
      <c r="K3680">
        <v>23555</v>
      </c>
      <c r="L3680">
        <v>63</v>
      </c>
      <c r="M3680">
        <v>1</v>
      </c>
      <c r="N3680" t="s">
        <v>32</v>
      </c>
      <c r="O3680" t="s">
        <v>76</v>
      </c>
    </row>
    <row r="3681" spans="1:15" x14ac:dyDescent="0.3">
      <c r="A3681" s="7">
        <v>20968</v>
      </c>
      <c r="B3681" s="6" t="s">
        <v>7420</v>
      </c>
      <c r="C3681" t="s">
        <v>7421</v>
      </c>
      <c r="D3681" s="2" t="s">
        <v>52</v>
      </c>
      <c r="E3681" s="4" t="s">
        <v>53</v>
      </c>
      <c r="F3681" t="s">
        <v>54</v>
      </c>
      <c r="G3681">
        <v>3438</v>
      </c>
      <c r="H3681">
        <v>84549</v>
      </c>
      <c r="I3681">
        <v>29</v>
      </c>
      <c r="J3681">
        <v>4734</v>
      </c>
      <c r="K3681">
        <v>3323</v>
      </c>
      <c r="L3681">
        <v>14</v>
      </c>
      <c r="M3681">
        <v>6</v>
      </c>
      <c r="N3681" t="s">
        <v>48</v>
      </c>
      <c r="O3681" t="s">
        <v>49</v>
      </c>
    </row>
    <row r="3682" spans="1:15" x14ac:dyDescent="0.3">
      <c r="A3682" s="7">
        <v>20969</v>
      </c>
      <c r="B3682" s="6" t="s">
        <v>7422</v>
      </c>
      <c r="C3682" t="s">
        <v>7423</v>
      </c>
      <c r="D3682" s="2" t="s">
        <v>52</v>
      </c>
      <c r="E3682" s="4" t="s">
        <v>46</v>
      </c>
      <c r="F3682" t="s">
        <v>80</v>
      </c>
      <c r="G3682">
        <v>2294</v>
      </c>
      <c r="H3682">
        <v>81093</v>
      </c>
      <c r="I3682">
        <v>58</v>
      </c>
      <c r="J3682">
        <v>21860</v>
      </c>
      <c r="K3682">
        <v>1153</v>
      </c>
      <c r="L3682">
        <v>13</v>
      </c>
      <c r="M3682">
        <v>6</v>
      </c>
      <c r="N3682" t="s">
        <v>37</v>
      </c>
      <c r="O3682" t="s">
        <v>80</v>
      </c>
    </row>
    <row r="3683" spans="1:15" x14ac:dyDescent="0.3">
      <c r="A3683" s="7">
        <v>20970</v>
      </c>
      <c r="B3683" s="6" t="s">
        <v>7424</v>
      </c>
      <c r="C3683" t="s">
        <v>7425</v>
      </c>
      <c r="D3683" s="2" t="s">
        <v>45</v>
      </c>
      <c r="E3683" s="4" t="s">
        <v>46</v>
      </c>
      <c r="F3683" t="s">
        <v>76</v>
      </c>
      <c r="G3683">
        <v>679</v>
      </c>
      <c r="H3683">
        <v>51053</v>
      </c>
      <c r="I3683">
        <v>8</v>
      </c>
      <c r="J3683">
        <v>1095</v>
      </c>
      <c r="K3683">
        <v>19347</v>
      </c>
      <c r="L3683">
        <v>79</v>
      </c>
      <c r="M3683">
        <v>2</v>
      </c>
      <c r="N3683" t="s">
        <v>61</v>
      </c>
      <c r="O3683" t="s">
        <v>76</v>
      </c>
    </row>
    <row r="3684" spans="1:15" x14ac:dyDescent="0.3">
      <c r="A3684" s="7">
        <v>20971</v>
      </c>
      <c r="B3684" s="6" t="s">
        <v>7426</v>
      </c>
      <c r="C3684" t="s">
        <v>7427</v>
      </c>
      <c r="D3684" s="2" t="s">
        <v>52</v>
      </c>
      <c r="E3684" s="4" t="s">
        <v>46</v>
      </c>
      <c r="F3684" t="s">
        <v>76</v>
      </c>
      <c r="G3684">
        <v>2683</v>
      </c>
      <c r="H3684">
        <v>41613</v>
      </c>
      <c r="I3684">
        <v>9</v>
      </c>
      <c r="J3684">
        <v>1653</v>
      </c>
      <c r="K3684">
        <v>21335</v>
      </c>
      <c r="L3684">
        <v>80</v>
      </c>
      <c r="M3684">
        <v>2</v>
      </c>
      <c r="N3684" t="s">
        <v>48</v>
      </c>
      <c r="O3684" t="s">
        <v>76</v>
      </c>
    </row>
    <row r="3685" spans="1:15" x14ac:dyDescent="0.3">
      <c r="A3685" s="7">
        <v>20972</v>
      </c>
      <c r="B3685" s="6" t="s">
        <v>7428</v>
      </c>
      <c r="C3685" t="s">
        <v>7429</v>
      </c>
      <c r="D3685" s="2" t="s">
        <v>45</v>
      </c>
      <c r="E3685" s="4" t="s">
        <v>59</v>
      </c>
      <c r="F3685" t="s">
        <v>60</v>
      </c>
      <c r="G3685">
        <v>749</v>
      </c>
      <c r="H3685">
        <v>75321</v>
      </c>
      <c r="I3685">
        <v>10</v>
      </c>
      <c r="J3685">
        <v>227</v>
      </c>
      <c r="K3685">
        <v>12485</v>
      </c>
      <c r="L3685">
        <v>97</v>
      </c>
      <c r="M3685">
        <v>2</v>
      </c>
      <c r="N3685" t="s">
        <v>61</v>
      </c>
      <c r="O3685" t="s">
        <v>60</v>
      </c>
    </row>
    <row r="3686" spans="1:15" x14ac:dyDescent="0.3">
      <c r="A3686" s="7">
        <v>20973</v>
      </c>
      <c r="B3686" s="6" t="s">
        <v>7430</v>
      </c>
      <c r="C3686" t="s">
        <v>7431</v>
      </c>
      <c r="D3686" s="2" t="s">
        <v>45</v>
      </c>
      <c r="E3686" s="4" t="s">
        <v>46</v>
      </c>
      <c r="F3686" t="s">
        <v>67</v>
      </c>
      <c r="G3686">
        <v>636</v>
      </c>
      <c r="H3686">
        <v>74922</v>
      </c>
      <c r="I3686">
        <v>15</v>
      </c>
      <c r="J3686">
        <v>1658</v>
      </c>
      <c r="K3686">
        <v>13547</v>
      </c>
      <c r="L3686">
        <v>61</v>
      </c>
      <c r="M3686">
        <v>3</v>
      </c>
      <c r="N3686" t="s">
        <v>48</v>
      </c>
      <c r="O3686" t="s">
        <v>76</v>
      </c>
    </row>
    <row r="3687" spans="1:15" x14ac:dyDescent="0.3">
      <c r="A3687" s="7">
        <v>20974</v>
      </c>
      <c r="B3687" s="6" t="s">
        <v>7432</v>
      </c>
      <c r="C3687" t="s">
        <v>7433</v>
      </c>
      <c r="D3687" s="2" t="s">
        <v>52</v>
      </c>
      <c r="E3687" s="4" t="s">
        <v>46</v>
      </c>
      <c r="F3687" t="s">
        <v>80</v>
      </c>
      <c r="G3687">
        <v>4304</v>
      </c>
      <c r="H3687">
        <v>65395</v>
      </c>
      <c r="I3687">
        <v>54</v>
      </c>
      <c r="J3687">
        <v>23949</v>
      </c>
      <c r="K3687">
        <v>3942</v>
      </c>
      <c r="L3687">
        <v>22</v>
      </c>
      <c r="M3687">
        <v>4</v>
      </c>
      <c r="N3687" t="s">
        <v>48</v>
      </c>
      <c r="O3687" t="s">
        <v>80</v>
      </c>
    </row>
    <row r="3688" spans="1:15" x14ac:dyDescent="0.3">
      <c r="A3688" s="7">
        <v>20975</v>
      </c>
      <c r="B3688" s="6" t="s">
        <v>7434</v>
      </c>
      <c r="C3688" t="s">
        <v>7435</v>
      </c>
      <c r="D3688" s="2" t="s">
        <v>52</v>
      </c>
      <c r="E3688" s="4" t="s">
        <v>46</v>
      </c>
      <c r="F3688" t="s">
        <v>76</v>
      </c>
      <c r="G3688">
        <v>1155</v>
      </c>
      <c r="H3688">
        <v>86581</v>
      </c>
      <c r="I3688">
        <v>15</v>
      </c>
      <c r="J3688">
        <v>1769</v>
      </c>
      <c r="K3688">
        <v>10098</v>
      </c>
      <c r="L3688">
        <v>52</v>
      </c>
      <c r="M3688">
        <v>3</v>
      </c>
      <c r="N3688" t="s">
        <v>37</v>
      </c>
      <c r="O3688" t="s">
        <v>49</v>
      </c>
    </row>
    <row r="3689" spans="1:15" x14ac:dyDescent="0.3">
      <c r="A3689" s="7">
        <v>20976</v>
      </c>
      <c r="B3689" s="6" t="s">
        <v>7436</v>
      </c>
      <c r="C3689" t="s">
        <v>7437</v>
      </c>
      <c r="D3689" s="2" t="s">
        <v>52</v>
      </c>
      <c r="E3689" s="4" t="s">
        <v>59</v>
      </c>
      <c r="F3689" t="s">
        <v>67</v>
      </c>
      <c r="G3689">
        <v>854</v>
      </c>
      <c r="H3689">
        <v>70345</v>
      </c>
      <c r="I3689">
        <v>13</v>
      </c>
      <c r="J3689">
        <v>4509</v>
      </c>
      <c r="K3689">
        <v>15376</v>
      </c>
      <c r="L3689">
        <v>50</v>
      </c>
      <c r="M3689">
        <v>3</v>
      </c>
      <c r="N3689" t="s">
        <v>48</v>
      </c>
      <c r="O3689" t="s">
        <v>49</v>
      </c>
    </row>
    <row r="3690" spans="1:15" x14ac:dyDescent="0.3">
      <c r="A3690" s="7">
        <v>20977</v>
      </c>
      <c r="B3690" s="6" t="s">
        <v>7438</v>
      </c>
      <c r="C3690" t="s">
        <v>7439</v>
      </c>
      <c r="D3690" s="2" t="s">
        <v>52</v>
      </c>
      <c r="E3690" s="4" t="s">
        <v>46</v>
      </c>
      <c r="F3690" t="s">
        <v>54</v>
      </c>
      <c r="G3690">
        <v>3180</v>
      </c>
      <c r="H3690">
        <v>60731</v>
      </c>
      <c r="I3690">
        <v>27</v>
      </c>
      <c r="J3690">
        <v>16083</v>
      </c>
      <c r="K3690">
        <v>2615</v>
      </c>
      <c r="L3690">
        <v>7</v>
      </c>
      <c r="M3690">
        <v>6</v>
      </c>
      <c r="N3690" t="s">
        <v>32</v>
      </c>
      <c r="O3690" t="s">
        <v>55</v>
      </c>
    </row>
    <row r="3691" spans="1:15" x14ac:dyDescent="0.3">
      <c r="A3691" s="7">
        <v>20978</v>
      </c>
      <c r="B3691" s="6" t="s">
        <v>7440</v>
      </c>
      <c r="C3691" t="s">
        <v>7441</v>
      </c>
      <c r="D3691" s="2" t="s">
        <v>52</v>
      </c>
      <c r="E3691" s="4" t="s">
        <v>59</v>
      </c>
      <c r="F3691" t="s">
        <v>80</v>
      </c>
      <c r="G3691">
        <v>4984</v>
      </c>
      <c r="H3691">
        <v>32152</v>
      </c>
      <c r="I3691">
        <v>42</v>
      </c>
      <c r="J3691">
        <v>14663</v>
      </c>
      <c r="K3691">
        <v>3989</v>
      </c>
      <c r="L3691">
        <v>16</v>
      </c>
      <c r="M3691">
        <v>3</v>
      </c>
      <c r="N3691" t="s">
        <v>37</v>
      </c>
      <c r="O3691" t="s">
        <v>47</v>
      </c>
    </row>
    <row r="3692" spans="1:15" x14ac:dyDescent="0.3">
      <c r="A3692" s="7">
        <v>20979</v>
      </c>
      <c r="B3692" s="6" t="s">
        <v>7442</v>
      </c>
      <c r="C3692" t="s">
        <v>7443</v>
      </c>
      <c r="D3692" s="2" t="s">
        <v>45</v>
      </c>
      <c r="E3692" s="4" t="s">
        <v>46</v>
      </c>
      <c r="F3692" t="s">
        <v>47</v>
      </c>
      <c r="G3692">
        <v>854</v>
      </c>
      <c r="H3692">
        <v>22526</v>
      </c>
      <c r="I3692">
        <v>14</v>
      </c>
      <c r="J3692">
        <v>1464</v>
      </c>
      <c r="K3692">
        <v>11602</v>
      </c>
      <c r="L3692">
        <v>69</v>
      </c>
      <c r="M3692">
        <v>0</v>
      </c>
      <c r="N3692" t="s">
        <v>48</v>
      </c>
      <c r="O3692" t="s">
        <v>47</v>
      </c>
    </row>
    <row r="3693" spans="1:15" x14ac:dyDescent="0.3">
      <c r="A3693" s="7">
        <v>20980</v>
      </c>
      <c r="B3693" s="6" t="s">
        <v>7444</v>
      </c>
      <c r="C3693" t="s">
        <v>7445</v>
      </c>
      <c r="D3693" s="2" t="s">
        <v>52</v>
      </c>
      <c r="E3693" s="4" t="s">
        <v>46</v>
      </c>
      <c r="F3693" t="s">
        <v>67</v>
      </c>
      <c r="G3693">
        <v>2156</v>
      </c>
      <c r="H3693">
        <v>88096</v>
      </c>
      <c r="I3693">
        <v>9</v>
      </c>
      <c r="J3693">
        <v>4959</v>
      </c>
      <c r="K3693">
        <v>8832</v>
      </c>
      <c r="L3693">
        <v>46</v>
      </c>
      <c r="M3693">
        <v>2</v>
      </c>
      <c r="N3693" t="s">
        <v>61</v>
      </c>
      <c r="O3693" t="s">
        <v>47</v>
      </c>
    </row>
    <row r="3694" spans="1:15" x14ac:dyDescent="0.3">
      <c r="A3694" s="7">
        <v>20981</v>
      </c>
      <c r="B3694" s="6" t="s">
        <v>7446</v>
      </c>
      <c r="C3694" t="s">
        <v>7447</v>
      </c>
      <c r="D3694" s="2" t="s">
        <v>64</v>
      </c>
      <c r="E3694" s="4" t="s">
        <v>46</v>
      </c>
      <c r="F3694" t="s">
        <v>47</v>
      </c>
      <c r="G3694">
        <v>426</v>
      </c>
      <c r="H3694">
        <v>12640</v>
      </c>
      <c r="I3694">
        <v>18</v>
      </c>
      <c r="J3694">
        <v>2962</v>
      </c>
      <c r="K3694">
        <v>9490</v>
      </c>
      <c r="L3694">
        <v>54</v>
      </c>
      <c r="M3694">
        <v>0</v>
      </c>
      <c r="N3694" t="s">
        <v>48</v>
      </c>
      <c r="O3694" t="s">
        <v>76</v>
      </c>
    </row>
    <row r="3695" spans="1:15" x14ac:dyDescent="0.3">
      <c r="A3695" s="7">
        <v>20982</v>
      </c>
      <c r="B3695" s="6" t="s">
        <v>7448</v>
      </c>
      <c r="C3695" t="s">
        <v>7449</v>
      </c>
      <c r="D3695" s="2" t="s">
        <v>45</v>
      </c>
      <c r="E3695" s="4" t="s">
        <v>46</v>
      </c>
      <c r="F3695" t="s">
        <v>67</v>
      </c>
      <c r="G3695">
        <v>917</v>
      </c>
      <c r="H3695">
        <v>40691</v>
      </c>
      <c r="I3695">
        <v>3</v>
      </c>
      <c r="J3695">
        <v>5846</v>
      </c>
      <c r="K3695">
        <v>11074</v>
      </c>
      <c r="L3695">
        <v>52</v>
      </c>
      <c r="M3695">
        <v>2</v>
      </c>
      <c r="N3695" t="s">
        <v>48</v>
      </c>
      <c r="O3695" t="s">
        <v>49</v>
      </c>
    </row>
    <row r="3696" spans="1:15" x14ac:dyDescent="0.3">
      <c r="A3696" s="7">
        <v>20983</v>
      </c>
      <c r="B3696" s="6" t="s">
        <v>7450</v>
      </c>
      <c r="C3696" t="s">
        <v>7451</v>
      </c>
      <c r="D3696" s="2" t="s">
        <v>52</v>
      </c>
      <c r="E3696" s="4" t="s">
        <v>59</v>
      </c>
      <c r="F3696" t="s">
        <v>80</v>
      </c>
      <c r="G3696">
        <v>4083</v>
      </c>
      <c r="H3696">
        <v>58426</v>
      </c>
      <c r="I3696">
        <v>50</v>
      </c>
      <c r="J3696">
        <v>26081</v>
      </c>
      <c r="K3696">
        <v>2494</v>
      </c>
      <c r="L3696">
        <v>20</v>
      </c>
      <c r="M3696">
        <v>5</v>
      </c>
      <c r="N3696" t="s">
        <v>37</v>
      </c>
      <c r="O3696" t="s">
        <v>47</v>
      </c>
    </row>
    <row r="3697" spans="1:15" x14ac:dyDescent="0.3">
      <c r="A3697" s="7">
        <v>20984</v>
      </c>
      <c r="B3697" s="6" t="s">
        <v>7452</v>
      </c>
      <c r="C3697" t="s">
        <v>7453</v>
      </c>
      <c r="D3697" s="2" t="s">
        <v>64</v>
      </c>
      <c r="E3697" s="4" t="s">
        <v>46</v>
      </c>
      <c r="F3697" t="s">
        <v>67</v>
      </c>
      <c r="G3697">
        <v>621</v>
      </c>
      <c r="H3697">
        <v>89109</v>
      </c>
      <c r="I3697">
        <v>10</v>
      </c>
      <c r="J3697">
        <v>2650</v>
      </c>
      <c r="K3697">
        <v>9925</v>
      </c>
      <c r="L3697">
        <v>54</v>
      </c>
      <c r="M3697">
        <v>3</v>
      </c>
      <c r="N3697" t="s">
        <v>61</v>
      </c>
      <c r="O3697" t="s">
        <v>49</v>
      </c>
    </row>
    <row r="3698" spans="1:15" x14ac:dyDescent="0.3">
      <c r="A3698" s="7">
        <v>20985</v>
      </c>
      <c r="B3698" s="6" t="s">
        <v>7454</v>
      </c>
      <c r="C3698" t="s">
        <v>7455</v>
      </c>
      <c r="D3698" s="2" t="s">
        <v>45</v>
      </c>
      <c r="E3698" s="4" t="s">
        <v>59</v>
      </c>
      <c r="F3698" t="s">
        <v>67</v>
      </c>
      <c r="G3698">
        <v>672</v>
      </c>
      <c r="H3698">
        <v>65809</v>
      </c>
      <c r="I3698">
        <v>10</v>
      </c>
      <c r="J3698">
        <v>4616</v>
      </c>
      <c r="K3698">
        <v>19522</v>
      </c>
      <c r="L3698">
        <v>62</v>
      </c>
      <c r="M3698">
        <v>3</v>
      </c>
      <c r="N3698" t="s">
        <v>32</v>
      </c>
      <c r="O3698" t="s">
        <v>49</v>
      </c>
    </row>
    <row r="3699" spans="1:15" x14ac:dyDescent="0.3">
      <c r="A3699" s="7">
        <v>20986</v>
      </c>
      <c r="B3699" s="6" t="s">
        <v>7456</v>
      </c>
      <c r="C3699" t="s">
        <v>7457</v>
      </c>
      <c r="D3699" s="2" t="s">
        <v>70</v>
      </c>
      <c r="E3699" s="4" t="s">
        <v>59</v>
      </c>
      <c r="F3699" t="s">
        <v>60</v>
      </c>
      <c r="G3699">
        <v>374</v>
      </c>
      <c r="H3699">
        <v>84903</v>
      </c>
      <c r="I3699">
        <v>17</v>
      </c>
      <c r="J3699">
        <v>404</v>
      </c>
      <c r="K3699">
        <v>17915</v>
      </c>
      <c r="L3699">
        <v>78</v>
      </c>
      <c r="M3699">
        <v>2</v>
      </c>
      <c r="N3699" t="s">
        <v>48</v>
      </c>
      <c r="O3699" t="s">
        <v>60</v>
      </c>
    </row>
    <row r="3700" spans="1:15" x14ac:dyDescent="0.3">
      <c r="A3700" s="7">
        <v>20987</v>
      </c>
      <c r="B3700" s="6" t="s">
        <v>7458</v>
      </c>
      <c r="C3700" t="s">
        <v>7459</v>
      </c>
      <c r="D3700" s="2" t="s">
        <v>52</v>
      </c>
      <c r="E3700" s="4" t="s">
        <v>53</v>
      </c>
      <c r="F3700" t="s">
        <v>54</v>
      </c>
      <c r="G3700">
        <v>3083</v>
      </c>
      <c r="H3700">
        <v>79107</v>
      </c>
      <c r="I3700">
        <v>27</v>
      </c>
      <c r="J3700">
        <v>11971</v>
      </c>
      <c r="K3700">
        <v>2943</v>
      </c>
      <c r="L3700">
        <v>13</v>
      </c>
      <c r="M3700">
        <v>5</v>
      </c>
      <c r="N3700" t="s">
        <v>48</v>
      </c>
      <c r="O3700" t="s">
        <v>55</v>
      </c>
    </row>
    <row r="3701" spans="1:15" x14ac:dyDescent="0.3">
      <c r="A3701" s="7">
        <v>20988</v>
      </c>
      <c r="B3701" s="6" t="s">
        <v>7460</v>
      </c>
      <c r="C3701" t="s">
        <v>7461</v>
      </c>
      <c r="D3701" s="2" t="s">
        <v>52</v>
      </c>
      <c r="E3701" s="4" t="s">
        <v>59</v>
      </c>
      <c r="F3701" t="s">
        <v>76</v>
      </c>
      <c r="G3701">
        <v>2905</v>
      </c>
      <c r="H3701">
        <v>51053</v>
      </c>
      <c r="I3701">
        <v>21</v>
      </c>
      <c r="J3701">
        <v>1479</v>
      </c>
      <c r="K3701">
        <v>22179</v>
      </c>
      <c r="L3701">
        <v>52</v>
      </c>
      <c r="M3701">
        <v>2</v>
      </c>
      <c r="N3701" t="s">
        <v>48</v>
      </c>
      <c r="O3701" t="s">
        <v>76</v>
      </c>
    </row>
    <row r="3702" spans="1:15" x14ac:dyDescent="0.3">
      <c r="A3702" s="7">
        <v>20989</v>
      </c>
      <c r="B3702" s="6" t="s">
        <v>7462</v>
      </c>
      <c r="C3702" t="s">
        <v>7463</v>
      </c>
      <c r="D3702" s="2" t="s">
        <v>45</v>
      </c>
      <c r="E3702" s="4" t="s">
        <v>59</v>
      </c>
      <c r="F3702" t="s">
        <v>60</v>
      </c>
      <c r="G3702">
        <v>167</v>
      </c>
      <c r="H3702">
        <v>24240</v>
      </c>
      <c r="I3702">
        <v>13</v>
      </c>
      <c r="J3702">
        <v>1324</v>
      </c>
      <c r="K3702">
        <v>18644</v>
      </c>
      <c r="L3702">
        <v>76</v>
      </c>
      <c r="M3702">
        <v>1</v>
      </c>
      <c r="N3702" t="s">
        <v>61</v>
      </c>
      <c r="O3702" t="s">
        <v>60</v>
      </c>
    </row>
    <row r="3703" spans="1:15" x14ac:dyDescent="0.3">
      <c r="A3703" s="7">
        <v>20990</v>
      </c>
      <c r="B3703" s="6" t="s">
        <v>7464</v>
      </c>
      <c r="C3703" t="s">
        <v>7465</v>
      </c>
      <c r="D3703" s="2" t="s">
        <v>64</v>
      </c>
      <c r="E3703" s="4" t="s">
        <v>46</v>
      </c>
      <c r="F3703" t="s">
        <v>67</v>
      </c>
      <c r="G3703">
        <v>451</v>
      </c>
      <c r="H3703">
        <v>71226</v>
      </c>
      <c r="I3703">
        <v>13</v>
      </c>
      <c r="J3703">
        <v>5121</v>
      </c>
      <c r="K3703">
        <v>13728</v>
      </c>
      <c r="L3703">
        <v>44</v>
      </c>
      <c r="M3703">
        <v>1</v>
      </c>
      <c r="N3703" t="s">
        <v>37</v>
      </c>
      <c r="O3703" t="s">
        <v>47</v>
      </c>
    </row>
    <row r="3704" spans="1:15" x14ac:dyDescent="0.3">
      <c r="A3704" s="7">
        <v>20991</v>
      </c>
      <c r="B3704" s="6" t="s">
        <v>7466</v>
      </c>
      <c r="C3704" t="s">
        <v>7467</v>
      </c>
      <c r="D3704" s="2" t="s">
        <v>58</v>
      </c>
      <c r="E3704" s="4" t="s">
        <v>59</v>
      </c>
      <c r="F3704" t="s">
        <v>60</v>
      </c>
      <c r="G3704">
        <v>117</v>
      </c>
      <c r="H3704">
        <v>48196</v>
      </c>
      <c r="I3704">
        <v>16</v>
      </c>
      <c r="J3704">
        <v>1013</v>
      </c>
      <c r="K3704">
        <v>16706</v>
      </c>
      <c r="L3704">
        <v>99</v>
      </c>
      <c r="M3704">
        <v>2</v>
      </c>
      <c r="N3704" t="s">
        <v>32</v>
      </c>
      <c r="O3704" t="s">
        <v>60</v>
      </c>
    </row>
    <row r="3705" spans="1:15" x14ac:dyDescent="0.3">
      <c r="A3705" s="7">
        <v>20992</v>
      </c>
      <c r="B3705" s="6" t="s">
        <v>7468</v>
      </c>
      <c r="C3705" t="s">
        <v>7469</v>
      </c>
      <c r="D3705" s="2" t="s">
        <v>64</v>
      </c>
      <c r="E3705" s="4" t="s">
        <v>46</v>
      </c>
      <c r="F3705" t="s">
        <v>76</v>
      </c>
      <c r="G3705">
        <v>670</v>
      </c>
      <c r="H3705">
        <v>78395</v>
      </c>
      <c r="I3705">
        <v>17</v>
      </c>
      <c r="J3705">
        <v>1686</v>
      </c>
      <c r="K3705">
        <v>22493</v>
      </c>
      <c r="L3705">
        <v>84</v>
      </c>
      <c r="M3705">
        <v>3</v>
      </c>
      <c r="N3705" t="s">
        <v>48</v>
      </c>
      <c r="O3705" t="s">
        <v>76</v>
      </c>
    </row>
    <row r="3706" spans="1:15" x14ac:dyDescent="0.3">
      <c r="A3706" s="7">
        <v>20993</v>
      </c>
      <c r="B3706" s="6" t="s">
        <v>7470</v>
      </c>
      <c r="C3706" t="s">
        <v>7471</v>
      </c>
      <c r="D3706" s="2" t="s">
        <v>45</v>
      </c>
      <c r="E3706" s="4" t="s">
        <v>46</v>
      </c>
      <c r="F3706" t="s">
        <v>60</v>
      </c>
      <c r="G3706">
        <v>470</v>
      </c>
      <c r="H3706">
        <v>32980</v>
      </c>
      <c r="I3706">
        <v>2</v>
      </c>
      <c r="J3706">
        <v>1362</v>
      </c>
      <c r="K3706">
        <v>13696</v>
      </c>
      <c r="L3706">
        <v>84</v>
      </c>
      <c r="M3706">
        <v>2</v>
      </c>
      <c r="N3706" t="s">
        <v>61</v>
      </c>
      <c r="O3706" t="s">
        <v>60</v>
      </c>
    </row>
    <row r="3707" spans="1:15" x14ac:dyDescent="0.3">
      <c r="A3707" s="7">
        <v>20994</v>
      </c>
      <c r="B3707" s="6" t="s">
        <v>7472</v>
      </c>
      <c r="C3707" t="s">
        <v>7473</v>
      </c>
      <c r="D3707" s="2" t="s">
        <v>45</v>
      </c>
      <c r="E3707" s="4" t="s">
        <v>46</v>
      </c>
      <c r="F3707" t="s">
        <v>67</v>
      </c>
      <c r="G3707">
        <v>414</v>
      </c>
      <c r="H3707">
        <v>52191</v>
      </c>
      <c r="I3707">
        <v>4</v>
      </c>
      <c r="J3707">
        <v>1889</v>
      </c>
      <c r="K3707">
        <v>8935</v>
      </c>
      <c r="L3707">
        <v>52</v>
      </c>
      <c r="M3707">
        <v>2</v>
      </c>
      <c r="N3707" t="s">
        <v>48</v>
      </c>
      <c r="O3707" t="s">
        <v>73</v>
      </c>
    </row>
    <row r="3708" spans="1:15" x14ac:dyDescent="0.3">
      <c r="A3708" s="7">
        <v>20995</v>
      </c>
      <c r="B3708" s="6" t="s">
        <v>7474</v>
      </c>
      <c r="C3708" t="s">
        <v>7475</v>
      </c>
      <c r="D3708" s="2" t="s">
        <v>52</v>
      </c>
      <c r="E3708" s="4" t="s">
        <v>59</v>
      </c>
      <c r="F3708" t="s">
        <v>80</v>
      </c>
      <c r="G3708">
        <v>4684</v>
      </c>
      <c r="H3708">
        <v>71766</v>
      </c>
      <c r="I3708">
        <v>45</v>
      </c>
      <c r="J3708">
        <v>33541</v>
      </c>
      <c r="K3708">
        <v>2289</v>
      </c>
      <c r="L3708">
        <v>22</v>
      </c>
      <c r="M3708">
        <v>4</v>
      </c>
      <c r="N3708" t="s">
        <v>37</v>
      </c>
      <c r="O3708" t="s">
        <v>80</v>
      </c>
    </row>
    <row r="3709" spans="1:15" x14ac:dyDescent="0.3">
      <c r="A3709" s="7">
        <v>20996</v>
      </c>
      <c r="B3709" s="6" t="s">
        <v>7476</v>
      </c>
      <c r="C3709" t="s">
        <v>7477</v>
      </c>
      <c r="D3709" s="2" t="s">
        <v>52</v>
      </c>
      <c r="E3709" s="4" t="s">
        <v>46</v>
      </c>
      <c r="F3709" t="s">
        <v>80</v>
      </c>
      <c r="G3709">
        <v>3471</v>
      </c>
      <c r="H3709">
        <v>49817</v>
      </c>
      <c r="I3709">
        <v>43</v>
      </c>
      <c r="J3709">
        <v>14263</v>
      </c>
      <c r="K3709">
        <v>3355</v>
      </c>
      <c r="L3709">
        <v>19</v>
      </c>
      <c r="M3709">
        <v>5</v>
      </c>
      <c r="N3709" t="s">
        <v>48</v>
      </c>
      <c r="O3709" t="s">
        <v>80</v>
      </c>
    </row>
    <row r="3710" spans="1:15" x14ac:dyDescent="0.3">
      <c r="A3710" s="7">
        <v>20997</v>
      </c>
      <c r="B3710" s="6" t="s">
        <v>7478</v>
      </c>
      <c r="C3710" t="s">
        <v>7479</v>
      </c>
      <c r="D3710" s="2" t="s">
        <v>52</v>
      </c>
      <c r="E3710" s="4" t="s">
        <v>59</v>
      </c>
      <c r="F3710" t="s">
        <v>80</v>
      </c>
      <c r="G3710">
        <v>4104</v>
      </c>
      <c r="H3710">
        <v>42610</v>
      </c>
      <c r="I3710">
        <v>49</v>
      </c>
      <c r="J3710">
        <v>12283</v>
      </c>
      <c r="K3710">
        <v>3737</v>
      </c>
      <c r="L3710">
        <v>16</v>
      </c>
      <c r="M3710">
        <v>5</v>
      </c>
      <c r="N3710" t="s">
        <v>48</v>
      </c>
      <c r="O3710" t="s">
        <v>47</v>
      </c>
    </row>
    <row r="3711" spans="1:15" x14ac:dyDescent="0.3">
      <c r="A3711" s="7">
        <v>20998</v>
      </c>
      <c r="B3711" s="6" t="s">
        <v>7480</v>
      </c>
      <c r="C3711" t="s">
        <v>7481</v>
      </c>
      <c r="D3711" s="2" t="s">
        <v>52</v>
      </c>
      <c r="E3711" s="4" t="s">
        <v>59</v>
      </c>
      <c r="F3711" t="s">
        <v>54</v>
      </c>
      <c r="G3711">
        <v>3213</v>
      </c>
      <c r="H3711">
        <v>44714</v>
      </c>
      <c r="I3711">
        <v>27</v>
      </c>
      <c r="J3711">
        <v>27395</v>
      </c>
      <c r="K3711">
        <v>1914</v>
      </c>
      <c r="L3711">
        <v>24</v>
      </c>
      <c r="M3711">
        <v>8</v>
      </c>
      <c r="N3711" t="s">
        <v>61</v>
      </c>
      <c r="O3711" t="s">
        <v>55</v>
      </c>
    </row>
    <row r="3712" spans="1:15" x14ac:dyDescent="0.3">
      <c r="A3712" s="7">
        <v>20999</v>
      </c>
      <c r="B3712" s="6" t="s">
        <v>7482</v>
      </c>
      <c r="C3712" t="s">
        <v>7483</v>
      </c>
      <c r="D3712" s="2" t="s">
        <v>58</v>
      </c>
      <c r="E3712" s="4" t="s">
        <v>59</v>
      </c>
      <c r="F3712" t="s">
        <v>60</v>
      </c>
      <c r="G3712">
        <v>176</v>
      </c>
      <c r="H3712">
        <v>36777</v>
      </c>
      <c r="I3712">
        <v>7</v>
      </c>
      <c r="J3712">
        <v>1476</v>
      </c>
      <c r="K3712">
        <v>14086</v>
      </c>
      <c r="L3712">
        <v>90</v>
      </c>
      <c r="M3712">
        <v>2</v>
      </c>
      <c r="N3712" t="s">
        <v>48</v>
      </c>
      <c r="O3712" t="s">
        <v>60</v>
      </c>
    </row>
    <row r="3713" spans="1:15" x14ac:dyDescent="0.3">
      <c r="A3713" s="7">
        <v>21000</v>
      </c>
      <c r="B3713" s="6" t="s">
        <v>7484</v>
      </c>
      <c r="C3713" t="s">
        <v>7485</v>
      </c>
      <c r="D3713" s="2" t="s">
        <v>58</v>
      </c>
      <c r="E3713" s="4" t="s">
        <v>59</v>
      </c>
      <c r="F3713" t="s">
        <v>60</v>
      </c>
      <c r="G3713">
        <v>171</v>
      </c>
      <c r="H3713">
        <v>61883</v>
      </c>
      <c r="I3713">
        <v>3</v>
      </c>
      <c r="J3713">
        <v>438</v>
      </c>
      <c r="K3713">
        <v>25756</v>
      </c>
      <c r="L3713">
        <v>83</v>
      </c>
      <c r="M3713">
        <v>1</v>
      </c>
      <c r="N3713" t="s">
        <v>32</v>
      </c>
      <c r="O3713" t="s">
        <v>60</v>
      </c>
    </row>
    <row r="3714" spans="1:15" x14ac:dyDescent="0.3">
      <c r="A3714" s="7">
        <v>21001</v>
      </c>
      <c r="B3714" s="6" t="s">
        <v>7486</v>
      </c>
      <c r="C3714" t="s">
        <v>7487</v>
      </c>
      <c r="D3714" s="2" t="s">
        <v>52</v>
      </c>
      <c r="E3714" s="4" t="s">
        <v>46</v>
      </c>
      <c r="F3714" t="s">
        <v>80</v>
      </c>
      <c r="G3714">
        <v>4895</v>
      </c>
      <c r="H3714">
        <v>65902</v>
      </c>
      <c r="I3714">
        <v>33</v>
      </c>
      <c r="J3714">
        <v>7404</v>
      </c>
      <c r="K3714">
        <v>3371</v>
      </c>
      <c r="L3714">
        <v>12</v>
      </c>
      <c r="M3714">
        <v>3</v>
      </c>
      <c r="N3714" t="s">
        <v>48</v>
      </c>
      <c r="O3714" t="s">
        <v>80</v>
      </c>
    </row>
    <row r="3715" spans="1:15" x14ac:dyDescent="0.3">
      <c r="A3715" s="7">
        <v>21002</v>
      </c>
      <c r="B3715" s="6" t="s">
        <v>7488</v>
      </c>
      <c r="C3715" t="s">
        <v>7489</v>
      </c>
      <c r="D3715" s="2" t="s">
        <v>52</v>
      </c>
      <c r="E3715" s="4" t="s">
        <v>59</v>
      </c>
      <c r="F3715" t="s">
        <v>80</v>
      </c>
      <c r="G3715">
        <v>4076</v>
      </c>
      <c r="H3715">
        <v>34776</v>
      </c>
      <c r="I3715">
        <v>57</v>
      </c>
      <c r="J3715">
        <v>35502</v>
      </c>
      <c r="K3715">
        <v>1989</v>
      </c>
      <c r="L3715">
        <v>17</v>
      </c>
      <c r="M3715">
        <v>4</v>
      </c>
      <c r="N3715" t="s">
        <v>37</v>
      </c>
      <c r="O3715" t="s">
        <v>80</v>
      </c>
    </row>
    <row r="3716" spans="1:15" x14ac:dyDescent="0.3">
      <c r="A3716" s="7">
        <v>21003</v>
      </c>
      <c r="B3716" s="6" t="s">
        <v>7490</v>
      </c>
      <c r="C3716" t="s">
        <v>7491</v>
      </c>
      <c r="D3716" s="2" t="s">
        <v>52</v>
      </c>
      <c r="E3716" s="4" t="s">
        <v>46</v>
      </c>
      <c r="F3716" t="s">
        <v>80</v>
      </c>
      <c r="G3716">
        <v>2489</v>
      </c>
      <c r="H3716">
        <v>88838</v>
      </c>
      <c r="I3716">
        <v>37</v>
      </c>
      <c r="J3716">
        <v>9292</v>
      </c>
      <c r="K3716">
        <v>1339</v>
      </c>
      <c r="L3716">
        <v>22</v>
      </c>
      <c r="M3716">
        <v>4</v>
      </c>
      <c r="N3716" t="s">
        <v>37</v>
      </c>
      <c r="O3716" t="s">
        <v>54</v>
      </c>
    </row>
    <row r="3717" spans="1:15" x14ac:dyDescent="0.3">
      <c r="A3717" s="7">
        <v>21004</v>
      </c>
      <c r="B3717" s="6" t="s">
        <v>7492</v>
      </c>
      <c r="C3717" t="s">
        <v>7493</v>
      </c>
      <c r="D3717" s="2" t="s">
        <v>64</v>
      </c>
      <c r="E3717" s="4" t="s">
        <v>46</v>
      </c>
      <c r="F3717" t="s">
        <v>67</v>
      </c>
      <c r="G3717">
        <v>346</v>
      </c>
      <c r="H3717">
        <v>20531</v>
      </c>
      <c r="I3717">
        <v>11</v>
      </c>
      <c r="J3717">
        <v>1662</v>
      </c>
      <c r="K3717">
        <v>19118</v>
      </c>
      <c r="L3717">
        <v>45</v>
      </c>
      <c r="M3717">
        <v>2</v>
      </c>
      <c r="N3717" t="s">
        <v>61</v>
      </c>
      <c r="O3717" t="s">
        <v>47</v>
      </c>
    </row>
    <row r="3718" spans="1:15" x14ac:dyDescent="0.3">
      <c r="A3718" s="7">
        <v>21005</v>
      </c>
      <c r="B3718" s="6" t="s">
        <v>7494</v>
      </c>
      <c r="C3718" t="s">
        <v>7495</v>
      </c>
      <c r="D3718" s="2" t="s">
        <v>58</v>
      </c>
      <c r="E3718" s="4" t="s">
        <v>59</v>
      </c>
      <c r="F3718" t="s">
        <v>60</v>
      </c>
      <c r="G3718">
        <v>58</v>
      </c>
      <c r="H3718">
        <v>33860</v>
      </c>
      <c r="I3718">
        <v>15</v>
      </c>
      <c r="J3718">
        <v>1522</v>
      </c>
      <c r="K3718">
        <v>25834</v>
      </c>
      <c r="L3718">
        <v>94</v>
      </c>
      <c r="M3718">
        <v>1</v>
      </c>
      <c r="N3718" t="s">
        <v>61</v>
      </c>
      <c r="O3718" t="s">
        <v>60</v>
      </c>
    </row>
    <row r="3719" spans="1:15" x14ac:dyDescent="0.3">
      <c r="A3719" s="7">
        <v>21006</v>
      </c>
      <c r="B3719" s="6" t="s">
        <v>7496</v>
      </c>
      <c r="C3719" t="s">
        <v>7497</v>
      </c>
      <c r="D3719" s="2" t="s">
        <v>45</v>
      </c>
      <c r="E3719" s="4" t="s">
        <v>46</v>
      </c>
      <c r="F3719" t="s">
        <v>47</v>
      </c>
      <c r="G3719">
        <v>217</v>
      </c>
      <c r="H3719">
        <v>87664</v>
      </c>
      <c r="I3719">
        <v>12</v>
      </c>
      <c r="J3719">
        <v>7249</v>
      </c>
      <c r="K3719">
        <v>11831</v>
      </c>
      <c r="L3719">
        <v>70</v>
      </c>
      <c r="M3719">
        <v>0</v>
      </c>
      <c r="N3719" t="s">
        <v>61</v>
      </c>
      <c r="O3719" t="s">
        <v>49</v>
      </c>
    </row>
    <row r="3720" spans="1:15" x14ac:dyDescent="0.3">
      <c r="A3720" s="7">
        <v>21007</v>
      </c>
      <c r="B3720" s="6" t="s">
        <v>7498</v>
      </c>
      <c r="C3720" t="s">
        <v>7499</v>
      </c>
      <c r="D3720" s="2" t="s">
        <v>58</v>
      </c>
      <c r="E3720" s="4" t="s">
        <v>59</v>
      </c>
      <c r="F3720" t="s">
        <v>67</v>
      </c>
      <c r="G3720">
        <v>248</v>
      </c>
      <c r="H3720">
        <v>61393</v>
      </c>
      <c r="I3720">
        <v>3</v>
      </c>
      <c r="J3720">
        <v>5519</v>
      </c>
      <c r="K3720">
        <v>8129</v>
      </c>
      <c r="L3720">
        <v>45</v>
      </c>
      <c r="M3720">
        <v>1</v>
      </c>
      <c r="N3720" t="s">
        <v>32</v>
      </c>
      <c r="O3720" t="s">
        <v>73</v>
      </c>
    </row>
    <row r="3721" spans="1:15" x14ac:dyDescent="0.3">
      <c r="A3721" s="7">
        <v>21008</v>
      </c>
      <c r="B3721" s="6" t="s">
        <v>7500</v>
      </c>
      <c r="C3721" t="s">
        <v>7501</v>
      </c>
      <c r="D3721" s="2" t="s">
        <v>52</v>
      </c>
      <c r="E3721" s="4" t="s">
        <v>53</v>
      </c>
      <c r="F3721" t="s">
        <v>54</v>
      </c>
      <c r="G3721">
        <v>2725</v>
      </c>
      <c r="H3721">
        <v>54174</v>
      </c>
      <c r="I3721">
        <v>33</v>
      </c>
      <c r="J3721">
        <v>9387</v>
      </c>
      <c r="K3721">
        <v>2543</v>
      </c>
      <c r="L3721">
        <v>21</v>
      </c>
      <c r="M3721">
        <v>6</v>
      </c>
      <c r="N3721" t="s">
        <v>37</v>
      </c>
      <c r="O3721" t="s">
        <v>80</v>
      </c>
    </row>
    <row r="3722" spans="1:15" x14ac:dyDescent="0.3">
      <c r="A3722" s="7">
        <v>21009</v>
      </c>
      <c r="B3722" s="6" t="s">
        <v>7502</v>
      </c>
      <c r="C3722" t="s">
        <v>7503</v>
      </c>
      <c r="D3722" s="2" t="s">
        <v>70</v>
      </c>
      <c r="E3722" s="4" t="s">
        <v>59</v>
      </c>
      <c r="F3722" t="s">
        <v>60</v>
      </c>
      <c r="G3722">
        <v>231</v>
      </c>
      <c r="H3722">
        <v>47191</v>
      </c>
      <c r="I3722">
        <v>15</v>
      </c>
      <c r="J3722">
        <v>499</v>
      </c>
      <c r="K3722">
        <v>21722</v>
      </c>
      <c r="L3722">
        <v>91</v>
      </c>
      <c r="M3722">
        <v>1</v>
      </c>
      <c r="N3722" t="s">
        <v>32</v>
      </c>
      <c r="O3722" t="s">
        <v>60</v>
      </c>
    </row>
    <row r="3723" spans="1:15" x14ac:dyDescent="0.3">
      <c r="A3723" s="7">
        <v>21010</v>
      </c>
      <c r="B3723" s="6" t="s">
        <v>7504</v>
      </c>
      <c r="C3723" t="s">
        <v>7505</v>
      </c>
      <c r="D3723" s="2" t="s">
        <v>58</v>
      </c>
      <c r="E3723" s="4" t="s">
        <v>59</v>
      </c>
      <c r="F3723" t="s">
        <v>60</v>
      </c>
      <c r="G3723">
        <v>54</v>
      </c>
      <c r="H3723">
        <v>40396</v>
      </c>
      <c r="I3723">
        <v>13</v>
      </c>
      <c r="J3723">
        <v>646</v>
      </c>
      <c r="K3723">
        <v>28470</v>
      </c>
      <c r="L3723">
        <v>100</v>
      </c>
      <c r="M3723">
        <v>1</v>
      </c>
      <c r="N3723" t="s">
        <v>61</v>
      </c>
      <c r="O3723" t="s">
        <v>60</v>
      </c>
    </row>
    <row r="3724" spans="1:15" x14ac:dyDescent="0.3">
      <c r="A3724" s="7">
        <v>21011</v>
      </c>
      <c r="B3724" s="6" t="s">
        <v>7506</v>
      </c>
      <c r="C3724" t="s">
        <v>7507</v>
      </c>
      <c r="D3724" s="2" t="s">
        <v>45</v>
      </c>
      <c r="E3724" s="4" t="s">
        <v>59</v>
      </c>
      <c r="F3724" t="s">
        <v>60</v>
      </c>
      <c r="G3724">
        <v>418</v>
      </c>
      <c r="H3724">
        <v>89267</v>
      </c>
      <c r="I3724">
        <v>10</v>
      </c>
      <c r="J3724">
        <v>588</v>
      </c>
      <c r="K3724">
        <v>15276</v>
      </c>
      <c r="L3724">
        <v>91</v>
      </c>
      <c r="M3724">
        <v>2</v>
      </c>
      <c r="N3724" t="s">
        <v>48</v>
      </c>
      <c r="O3724" t="s">
        <v>60</v>
      </c>
    </row>
    <row r="3725" spans="1:15" x14ac:dyDescent="0.3">
      <c r="A3725" s="7">
        <v>21012</v>
      </c>
      <c r="B3725" s="6" t="s">
        <v>7508</v>
      </c>
      <c r="C3725" t="s">
        <v>7509</v>
      </c>
      <c r="D3725" s="2" t="s">
        <v>52</v>
      </c>
      <c r="E3725" s="4" t="s">
        <v>59</v>
      </c>
      <c r="F3725" t="s">
        <v>80</v>
      </c>
      <c r="G3725">
        <v>3542</v>
      </c>
      <c r="H3725">
        <v>53686</v>
      </c>
      <c r="I3725">
        <v>54</v>
      </c>
      <c r="J3725">
        <v>14017</v>
      </c>
      <c r="K3725">
        <v>1644</v>
      </c>
      <c r="L3725">
        <v>11</v>
      </c>
      <c r="M3725">
        <v>4</v>
      </c>
      <c r="N3725" t="s">
        <v>48</v>
      </c>
      <c r="O3725" t="s">
        <v>54</v>
      </c>
    </row>
    <row r="3726" spans="1:15" x14ac:dyDescent="0.3">
      <c r="A3726" s="7">
        <v>21013</v>
      </c>
      <c r="B3726" s="6" t="s">
        <v>7510</v>
      </c>
      <c r="C3726" t="s">
        <v>7511</v>
      </c>
      <c r="D3726" s="2" t="s">
        <v>64</v>
      </c>
      <c r="E3726" s="4" t="s">
        <v>59</v>
      </c>
      <c r="F3726" t="s">
        <v>76</v>
      </c>
      <c r="G3726">
        <v>726</v>
      </c>
      <c r="H3726">
        <v>77443</v>
      </c>
      <c r="I3726">
        <v>23</v>
      </c>
      <c r="J3726">
        <v>2161</v>
      </c>
      <c r="K3726">
        <v>23268</v>
      </c>
      <c r="L3726">
        <v>75</v>
      </c>
      <c r="M3726">
        <v>1</v>
      </c>
      <c r="N3726" t="s">
        <v>32</v>
      </c>
      <c r="O3726" t="s">
        <v>76</v>
      </c>
    </row>
    <row r="3727" spans="1:15" x14ac:dyDescent="0.3">
      <c r="A3727" s="7">
        <v>21014</v>
      </c>
      <c r="B3727" s="6" t="s">
        <v>7512</v>
      </c>
      <c r="C3727" t="s">
        <v>7513</v>
      </c>
      <c r="D3727" s="2" t="s">
        <v>58</v>
      </c>
      <c r="E3727" s="4" t="s">
        <v>46</v>
      </c>
      <c r="F3727" t="s">
        <v>60</v>
      </c>
      <c r="G3727">
        <v>65</v>
      </c>
      <c r="H3727">
        <v>58905</v>
      </c>
      <c r="I3727">
        <v>18</v>
      </c>
      <c r="J3727">
        <v>1452</v>
      </c>
      <c r="K3727">
        <v>22464</v>
      </c>
      <c r="L3727">
        <v>96</v>
      </c>
      <c r="M3727">
        <v>2</v>
      </c>
      <c r="N3727" t="s">
        <v>48</v>
      </c>
      <c r="O3727" t="s">
        <v>76</v>
      </c>
    </row>
    <row r="3728" spans="1:15" x14ac:dyDescent="0.3">
      <c r="A3728" s="7">
        <v>21015</v>
      </c>
      <c r="B3728" s="6" t="s">
        <v>7514</v>
      </c>
      <c r="C3728" t="s">
        <v>7515</v>
      </c>
      <c r="D3728" s="2" t="s">
        <v>45</v>
      </c>
      <c r="E3728" s="4" t="s">
        <v>46</v>
      </c>
      <c r="F3728" t="s">
        <v>76</v>
      </c>
      <c r="G3728">
        <v>579</v>
      </c>
      <c r="H3728">
        <v>62611</v>
      </c>
      <c r="I3728">
        <v>21</v>
      </c>
      <c r="J3728">
        <v>2152</v>
      </c>
      <c r="K3728">
        <v>19572</v>
      </c>
      <c r="L3728">
        <v>85</v>
      </c>
      <c r="M3728">
        <v>2</v>
      </c>
      <c r="N3728" t="s">
        <v>32</v>
      </c>
      <c r="O3728" t="s">
        <v>47</v>
      </c>
    </row>
    <row r="3729" spans="1:15" x14ac:dyDescent="0.3">
      <c r="A3729" s="7">
        <v>21016</v>
      </c>
      <c r="B3729" s="6" t="s">
        <v>7516</v>
      </c>
      <c r="C3729" t="s">
        <v>7517</v>
      </c>
      <c r="D3729" s="2" t="s">
        <v>45</v>
      </c>
      <c r="E3729" s="4" t="s">
        <v>59</v>
      </c>
      <c r="F3729" t="s">
        <v>76</v>
      </c>
      <c r="G3729">
        <v>617</v>
      </c>
      <c r="H3729">
        <v>23494</v>
      </c>
      <c r="I3729">
        <v>15</v>
      </c>
      <c r="J3729">
        <v>2053</v>
      </c>
      <c r="K3729">
        <v>16268</v>
      </c>
      <c r="L3729">
        <v>63</v>
      </c>
      <c r="M3729">
        <v>2</v>
      </c>
      <c r="N3729" t="s">
        <v>48</v>
      </c>
      <c r="O3729" t="s">
        <v>76</v>
      </c>
    </row>
    <row r="3730" spans="1:15" x14ac:dyDescent="0.3">
      <c r="A3730" s="7">
        <v>21017</v>
      </c>
      <c r="B3730" s="6" t="s">
        <v>7518</v>
      </c>
      <c r="C3730" t="s">
        <v>7519</v>
      </c>
      <c r="D3730" s="2" t="s">
        <v>52</v>
      </c>
      <c r="E3730" s="4" t="s">
        <v>59</v>
      </c>
      <c r="F3730" t="s">
        <v>54</v>
      </c>
      <c r="G3730">
        <v>1903</v>
      </c>
      <c r="H3730">
        <v>51053</v>
      </c>
      <c r="I3730">
        <v>37</v>
      </c>
      <c r="J3730">
        <v>29076</v>
      </c>
      <c r="K3730">
        <v>1825</v>
      </c>
      <c r="L3730">
        <v>5</v>
      </c>
      <c r="M3730">
        <v>7</v>
      </c>
      <c r="N3730" t="s">
        <v>37</v>
      </c>
      <c r="O3730" t="s">
        <v>49</v>
      </c>
    </row>
    <row r="3731" spans="1:15" x14ac:dyDescent="0.3">
      <c r="A3731" s="7">
        <v>21018</v>
      </c>
      <c r="B3731" s="6" t="s">
        <v>7520</v>
      </c>
      <c r="C3731" t="s">
        <v>7521</v>
      </c>
      <c r="D3731" s="2" t="s">
        <v>64</v>
      </c>
      <c r="E3731" s="4" t="s">
        <v>46</v>
      </c>
      <c r="F3731" t="s">
        <v>47</v>
      </c>
      <c r="G3731">
        <v>265</v>
      </c>
      <c r="H3731">
        <v>88556</v>
      </c>
      <c r="I3731">
        <v>18</v>
      </c>
      <c r="J3731">
        <v>5266</v>
      </c>
      <c r="K3731">
        <v>9863</v>
      </c>
      <c r="L3731">
        <v>68</v>
      </c>
      <c r="M3731">
        <v>0</v>
      </c>
      <c r="N3731" t="s">
        <v>32</v>
      </c>
      <c r="O3731" t="s">
        <v>73</v>
      </c>
    </row>
    <row r="3732" spans="1:15" x14ac:dyDescent="0.3">
      <c r="A3732" s="7">
        <v>21019</v>
      </c>
      <c r="B3732" s="6" t="s">
        <v>7522</v>
      </c>
      <c r="C3732" t="s">
        <v>7523</v>
      </c>
      <c r="D3732" s="2" t="s">
        <v>45</v>
      </c>
      <c r="E3732" s="4" t="s">
        <v>59</v>
      </c>
      <c r="F3732" t="s">
        <v>60</v>
      </c>
      <c r="G3732">
        <v>382</v>
      </c>
      <c r="H3732">
        <v>81727</v>
      </c>
      <c r="I3732">
        <v>8</v>
      </c>
      <c r="J3732">
        <v>976</v>
      </c>
      <c r="K3732">
        <v>24672</v>
      </c>
      <c r="L3732">
        <v>85</v>
      </c>
      <c r="M3732">
        <v>1</v>
      </c>
      <c r="N3732" t="s">
        <v>61</v>
      </c>
      <c r="O3732" t="s">
        <v>60</v>
      </c>
    </row>
    <row r="3733" spans="1:15" x14ac:dyDescent="0.3">
      <c r="A3733" s="7">
        <v>21020</v>
      </c>
      <c r="B3733" s="6" t="s">
        <v>7524</v>
      </c>
      <c r="C3733" t="s">
        <v>7525</v>
      </c>
      <c r="D3733" s="2" t="s">
        <v>64</v>
      </c>
      <c r="E3733" s="4" t="s">
        <v>46</v>
      </c>
      <c r="F3733" t="s">
        <v>60</v>
      </c>
      <c r="G3733">
        <v>265</v>
      </c>
      <c r="H3733">
        <v>68222</v>
      </c>
      <c r="I3733">
        <v>16</v>
      </c>
      <c r="J3733">
        <v>1591</v>
      </c>
      <c r="K3733">
        <v>25738</v>
      </c>
      <c r="L3733">
        <v>87</v>
      </c>
      <c r="M3733">
        <v>1</v>
      </c>
      <c r="N3733" t="s">
        <v>32</v>
      </c>
      <c r="O3733" t="s">
        <v>76</v>
      </c>
    </row>
    <row r="3734" spans="1:15" x14ac:dyDescent="0.3">
      <c r="A3734" s="7">
        <v>21021</v>
      </c>
      <c r="B3734" s="6" t="s">
        <v>7526</v>
      </c>
      <c r="C3734" t="s">
        <v>7527</v>
      </c>
      <c r="D3734" s="2" t="s">
        <v>58</v>
      </c>
      <c r="E3734" s="4" t="s">
        <v>59</v>
      </c>
      <c r="F3734" t="s">
        <v>60</v>
      </c>
      <c r="G3734">
        <v>203</v>
      </c>
      <c r="H3734">
        <v>80053</v>
      </c>
      <c r="I3734">
        <v>9</v>
      </c>
      <c r="J3734">
        <v>946</v>
      </c>
      <c r="K3734">
        <v>29486</v>
      </c>
      <c r="L3734">
        <v>95</v>
      </c>
      <c r="M3734">
        <v>2</v>
      </c>
      <c r="N3734" t="s">
        <v>32</v>
      </c>
      <c r="O3734" t="s">
        <v>76</v>
      </c>
    </row>
    <row r="3735" spans="1:15" x14ac:dyDescent="0.3">
      <c r="A3735" s="7">
        <v>21022</v>
      </c>
      <c r="B3735" s="6" t="s">
        <v>7528</v>
      </c>
      <c r="C3735" t="s">
        <v>7529</v>
      </c>
      <c r="D3735" s="2" t="s">
        <v>58</v>
      </c>
      <c r="E3735" s="4" t="s">
        <v>46</v>
      </c>
      <c r="F3735" t="s">
        <v>47</v>
      </c>
      <c r="G3735">
        <v>201</v>
      </c>
      <c r="H3735">
        <v>60153</v>
      </c>
      <c r="I3735">
        <v>7</v>
      </c>
      <c r="J3735">
        <v>7972</v>
      </c>
      <c r="K3735">
        <v>9798</v>
      </c>
      <c r="L3735">
        <v>70</v>
      </c>
      <c r="M3735">
        <v>1</v>
      </c>
      <c r="N3735" t="s">
        <v>48</v>
      </c>
      <c r="O3735" t="s">
        <v>49</v>
      </c>
    </row>
    <row r="3736" spans="1:15" x14ac:dyDescent="0.3">
      <c r="A3736" s="7">
        <v>21023</v>
      </c>
      <c r="B3736" s="6" t="s">
        <v>7530</v>
      </c>
      <c r="C3736" t="s">
        <v>7531</v>
      </c>
      <c r="D3736" s="2" t="s">
        <v>58</v>
      </c>
      <c r="E3736" s="4" t="s">
        <v>59</v>
      </c>
      <c r="F3736" t="s">
        <v>60</v>
      </c>
      <c r="G3736">
        <v>119</v>
      </c>
      <c r="H3736">
        <v>53800</v>
      </c>
      <c r="I3736">
        <v>18</v>
      </c>
      <c r="J3736">
        <v>1053</v>
      </c>
      <c r="K3736">
        <v>27234</v>
      </c>
      <c r="L3736">
        <v>93</v>
      </c>
      <c r="M3736">
        <v>1</v>
      </c>
      <c r="N3736" t="s">
        <v>32</v>
      </c>
      <c r="O3736" t="s">
        <v>76</v>
      </c>
    </row>
    <row r="3737" spans="1:15" x14ac:dyDescent="0.3">
      <c r="A3737" s="7">
        <v>21024</v>
      </c>
      <c r="B3737" s="6" t="s">
        <v>7532</v>
      </c>
      <c r="C3737" t="s">
        <v>7533</v>
      </c>
      <c r="D3737" s="2" t="s">
        <v>64</v>
      </c>
      <c r="E3737" s="4" t="s">
        <v>46</v>
      </c>
      <c r="F3737" t="s">
        <v>47</v>
      </c>
      <c r="G3737">
        <v>462</v>
      </c>
      <c r="H3737">
        <v>20321</v>
      </c>
      <c r="I3737">
        <v>17</v>
      </c>
      <c r="J3737">
        <v>4630</v>
      </c>
      <c r="K3737">
        <v>9193</v>
      </c>
      <c r="L3737">
        <v>64</v>
      </c>
      <c r="M3737">
        <v>0</v>
      </c>
      <c r="N3737" t="s">
        <v>61</v>
      </c>
      <c r="O3737" t="s">
        <v>47</v>
      </c>
    </row>
    <row r="3738" spans="1:15" x14ac:dyDescent="0.3">
      <c r="A3738" s="7">
        <v>21025</v>
      </c>
      <c r="B3738" s="6" t="s">
        <v>7534</v>
      </c>
      <c r="C3738" t="s">
        <v>7535</v>
      </c>
      <c r="D3738" s="2" t="s">
        <v>58</v>
      </c>
      <c r="E3738" s="4" t="s">
        <v>59</v>
      </c>
      <c r="F3738" t="s">
        <v>60</v>
      </c>
      <c r="G3738">
        <v>177</v>
      </c>
      <c r="H3738">
        <v>19487</v>
      </c>
      <c r="I3738">
        <v>10</v>
      </c>
      <c r="J3738">
        <v>897</v>
      </c>
      <c r="K3738">
        <v>29584</v>
      </c>
      <c r="L3738">
        <v>87</v>
      </c>
      <c r="M3738">
        <v>2</v>
      </c>
      <c r="N3738" t="s">
        <v>48</v>
      </c>
      <c r="O3738" t="s">
        <v>60</v>
      </c>
    </row>
    <row r="3739" spans="1:15" x14ac:dyDescent="0.3">
      <c r="A3739" s="7">
        <v>21026</v>
      </c>
      <c r="B3739" s="6" t="s">
        <v>7536</v>
      </c>
      <c r="C3739" t="s">
        <v>7537</v>
      </c>
      <c r="D3739" s="2" t="s">
        <v>58</v>
      </c>
      <c r="E3739" s="4" t="s">
        <v>46</v>
      </c>
      <c r="F3739" t="s">
        <v>67</v>
      </c>
      <c r="G3739">
        <v>223</v>
      </c>
      <c r="H3739">
        <v>88688</v>
      </c>
      <c r="I3739">
        <v>5</v>
      </c>
      <c r="J3739">
        <v>2727</v>
      </c>
      <c r="K3739">
        <v>19534</v>
      </c>
      <c r="L3739">
        <v>61</v>
      </c>
      <c r="M3739">
        <v>3</v>
      </c>
      <c r="N3739" t="s">
        <v>32</v>
      </c>
      <c r="O3739" t="s">
        <v>47</v>
      </c>
    </row>
    <row r="3740" spans="1:15" x14ac:dyDescent="0.3">
      <c r="A3740" s="7">
        <v>21027</v>
      </c>
      <c r="B3740" s="6" t="s">
        <v>7538</v>
      </c>
      <c r="C3740" t="s">
        <v>7539</v>
      </c>
      <c r="D3740" s="2" t="s">
        <v>52</v>
      </c>
      <c r="E3740" s="4" t="s">
        <v>46</v>
      </c>
      <c r="F3740" t="s">
        <v>54</v>
      </c>
      <c r="G3740">
        <v>1424</v>
      </c>
      <c r="H3740">
        <v>86316</v>
      </c>
      <c r="I3740">
        <v>30</v>
      </c>
      <c r="J3740">
        <v>15858</v>
      </c>
      <c r="K3740">
        <v>3013</v>
      </c>
      <c r="L3740">
        <v>12</v>
      </c>
      <c r="M3740">
        <v>8</v>
      </c>
      <c r="N3740" t="s">
        <v>32</v>
      </c>
      <c r="O3740" t="s">
        <v>55</v>
      </c>
    </row>
    <row r="3741" spans="1:15" x14ac:dyDescent="0.3">
      <c r="A3741" s="7">
        <v>21028</v>
      </c>
      <c r="B3741" s="6" t="s">
        <v>7540</v>
      </c>
      <c r="C3741" t="s">
        <v>7541</v>
      </c>
      <c r="D3741" s="2" t="s">
        <v>45</v>
      </c>
      <c r="E3741" s="4" t="s">
        <v>46</v>
      </c>
      <c r="F3741" t="s">
        <v>47</v>
      </c>
      <c r="G3741">
        <v>327</v>
      </c>
      <c r="H3741">
        <v>15235</v>
      </c>
      <c r="I3741">
        <v>12</v>
      </c>
      <c r="J3741">
        <v>6533</v>
      </c>
      <c r="K3741">
        <v>11619</v>
      </c>
      <c r="L3741">
        <v>67</v>
      </c>
      <c r="M3741">
        <v>0</v>
      </c>
      <c r="N3741" t="s">
        <v>37</v>
      </c>
      <c r="O3741" t="s">
        <v>49</v>
      </c>
    </row>
    <row r="3742" spans="1:15" x14ac:dyDescent="0.3">
      <c r="A3742" s="7">
        <v>21029</v>
      </c>
      <c r="B3742" s="6" t="s">
        <v>7542</v>
      </c>
      <c r="C3742" t="s">
        <v>7543</v>
      </c>
      <c r="D3742" s="2" t="s">
        <v>45</v>
      </c>
      <c r="E3742" s="4" t="s">
        <v>59</v>
      </c>
      <c r="F3742" t="s">
        <v>60</v>
      </c>
      <c r="G3742">
        <v>200</v>
      </c>
      <c r="H3742">
        <v>38328</v>
      </c>
      <c r="I3742">
        <v>5</v>
      </c>
      <c r="J3742">
        <v>1281</v>
      </c>
      <c r="K3742">
        <v>16165</v>
      </c>
      <c r="L3742">
        <v>92</v>
      </c>
      <c r="M3742">
        <v>2</v>
      </c>
      <c r="N3742" t="s">
        <v>48</v>
      </c>
      <c r="O3742" t="s">
        <v>60</v>
      </c>
    </row>
    <row r="3743" spans="1:15" x14ac:dyDescent="0.3">
      <c r="A3743" s="7">
        <v>21030</v>
      </c>
      <c r="B3743" s="6" t="s">
        <v>7544</v>
      </c>
      <c r="C3743" t="s">
        <v>7545</v>
      </c>
      <c r="D3743" s="2" t="s">
        <v>52</v>
      </c>
      <c r="E3743" s="4" t="s">
        <v>59</v>
      </c>
      <c r="F3743" t="s">
        <v>80</v>
      </c>
      <c r="G3743">
        <v>4718</v>
      </c>
      <c r="H3743">
        <v>51558</v>
      </c>
      <c r="I3743">
        <v>32</v>
      </c>
      <c r="J3743">
        <v>19788</v>
      </c>
      <c r="K3743">
        <v>3016</v>
      </c>
      <c r="L3743">
        <v>13</v>
      </c>
      <c r="M3743">
        <v>6</v>
      </c>
      <c r="N3743" t="s">
        <v>48</v>
      </c>
      <c r="O3743" t="s">
        <v>80</v>
      </c>
    </row>
    <row r="3744" spans="1:15" x14ac:dyDescent="0.3">
      <c r="A3744" s="7">
        <v>21031</v>
      </c>
      <c r="B3744" s="6" t="s">
        <v>7546</v>
      </c>
      <c r="C3744" t="s">
        <v>7547</v>
      </c>
      <c r="D3744" s="2" t="s">
        <v>45</v>
      </c>
      <c r="E3744" s="4" t="s">
        <v>46</v>
      </c>
      <c r="F3744" t="s">
        <v>67</v>
      </c>
      <c r="G3744">
        <v>272</v>
      </c>
      <c r="H3744">
        <v>54338</v>
      </c>
      <c r="I3744">
        <v>6</v>
      </c>
      <c r="J3744">
        <v>2645</v>
      </c>
      <c r="K3744">
        <v>19877</v>
      </c>
      <c r="L3744">
        <v>60</v>
      </c>
      <c r="M3744">
        <v>2</v>
      </c>
      <c r="N3744" t="s">
        <v>32</v>
      </c>
      <c r="O3744" t="s">
        <v>49</v>
      </c>
    </row>
    <row r="3745" spans="1:15" x14ac:dyDescent="0.3">
      <c r="A3745" s="7">
        <v>21032</v>
      </c>
      <c r="B3745" s="6" t="s">
        <v>7548</v>
      </c>
      <c r="C3745" t="s">
        <v>7549</v>
      </c>
      <c r="D3745" s="2" t="s">
        <v>52</v>
      </c>
      <c r="E3745" s="4" t="s">
        <v>53</v>
      </c>
      <c r="F3745" t="s">
        <v>54</v>
      </c>
      <c r="G3745">
        <v>1711</v>
      </c>
      <c r="H3745">
        <v>24704</v>
      </c>
      <c r="I3745">
        <v>33</v>
      </c>
      <c r="J3745">
        <v>29732</v>
      </c>
      <c r="K3745">
        <v>2312</v>
      </c>
      <c r="L3745">
        <v>22</v>
      </c>
      <c r="M3745">
        <v>8</v>
      </c>
      <c r="N3745" t="s">
        <v>48</v>
      </c>
      <c r="O3745" t="s">
        <v>55</v>
      </c>
    </row>
    <row r="3746" spans="1:15" x14ac:dyDescent="0.3">
      <c r="A3746" s="7">
        <v>21033</v>
      </c>
      <c r="B3746" s="6" t="s">
        <v>7550</v>
      </c>
      <c r="C3746" t="s">
        <v>7551</v>
      </c>
      <c r="D3746" s="2" t="s">
        <v>45</v>
      </c>
      <c r="E3746" s="4" t="s">
        <v>46</v>
      </c>
      <c r="F3746" t="s">
        <v>67</v>
      </c>
      <c r="G3746">
        <v>307</v>
      </c>
      <c r="H3746">
        <v>37960</v>
      </c>
      <c r="I3746">
        <v>15</v>
      </c>
      <c r="J3746">
        <v>5815</v>
      </c>
      <c r="K3746">
        <v>18709</v>
      </c>
      <c r="L3746">
        <v>50</v>
      </c>
      <c r="M3746">
        <v>2</v>
      </c>
      <c r="N3746" t="s">
        <v>61</v>
      </c>
      <c r="O3746" t="s">
        <v>76</v>
      </c>
    </row>
    <row r="3747" spans="1:15" x14ac:dyDescent="0.3">
      <c r="A3747" s="7">
        <v>21034</v>
      </c>
      <c r="B3747" s="6" t="s">
        <v>7552</v>
      </c>
      <c r="C3747" t="s">
        <v>7553</v>
      </c>
      <c r="D3747" s="2" t="s">
        <v>45</v>
      </c>
      <c r="E3747" s="4" t="s">
        <v>46</v>
      </c>
      <c r="F3747" t="s">
        <v>67</v>
      </c>
      <c r="G3747">
        <v>644</v>
      </c>
      <c r="H3747">
        <v>80668</v>
      </c>
      <c r="I3747">
        <v>12</v>
      </c>
      <c r="J3747">
        <v>5052</v>
      </c>
      <c r="K3747">
        <v>16505</v>
      </c>
      <c r="L3747">
        <v>60</v>
      </c>
      <c r="M3747">
        <v>1</v>
      </c>
      <c r="N3747" t="s">
        <v>32</v>
      </c>
      <c r="O3747" t="s">
        <v>73</v>
      </c>
    </row>
    <row r="3748" spans="1:15" x14ac:dyDescent="0.3">
      <c r="A3748" s="7">
        <v>21035</v>
      </c>
      <c r="B3748" s="6" t="s">
        <v>7554</v>
      </c>
      <c r="C3748" t="s">
        <v>7555</v>
      </c>
      <c r="D3748" s="2" t="s">
        <v>58</v>
      </c>
      <c r="E3748" s="4" t="s">
        <v>59</v>
      </c>
      <c r="F3748" t="s">
        <v>60</v>
      </c>
      <c r="G3748">
        <v>126</v>
      </c>
      <c r="H3748">
        <v>67043</v>
      </c>
      <c r="I3748">
        <v>14</v>
      </c>
      <c r="J3748">
        <v>1749</v>
      </c>
      <c r="K3748">
        <v>24121</v>
      </c>
      <c r="L3748">
        <v>77</v>
      </c>
      <c r="M3748">
        <v>1</v>
      </c>
      <c r="N3748" t="s">
        <v>32</v>
      </c>
      <c r="O3748" t="s">
        <v>60</v>
      </c>
    </row>
    <row r="3749" spans="1:15" x14ac:dyDescent="0.3">
      <c r="A3749" s="7">
        <v>21036</v>
      </c>
      <c r="B3749" s="6" t="s">
        <v>7556</v>
      </c>
      <c r="C3749" t="s">
        <v>7557</v>
      </c>
      <c r="D3749" s="2" t="s">
        <v>45</v>
      </c>
      <c r="E3749" s="4" t="s">
        <v>46</v>
      </c>
      <c r="F3749" t="s">
        <v>67</v>
      </c>
      <c r="G3749">
        <v>662</v>
      </c>
      <c r="H3749">
        <v>30873</v>
      </c>
      <c r="I3749">
        <v>4</v>
      </c>
      <c r="J3749">
        <v>4843</v>
      </c>
      <c r="K3749">
        <v>13864</v>
      </c>
      <c r="L3749">
        <v>45</v>
      </c>
      <c r="M3749">
        <v>3</v>
      </c>
      <c r="N3749" t="s">
        <v>37</v>
      </c>
      <c r="O3749" t="s">
        <v>47</v>
      </c>
    </row>
    <row r="3750" spans="1:15" x14ac:dyDescent="0.3">
      <c r="A3750" s="7">
        <v>21037</v>
      </c>
      <c r="B3750" s="6" t="s">
        <v>7558</v>
      </c>
      <c r="C3750" t="s">
        <v>7559</v>
      </c>
      <c r="D3750" s="2" t="s">
        <v>58</v>
      </c>
      <c r="E3750" s="4" t="s">
        <v>59</v>
      </c>
      <c r="F3750" t="s">
        <v>60</v>
      </c>
      <c r="G3750">
        <v>67</v>
      </c>
      <c r="H3750">
        <v>71777</v>
      </c>
      <c r="I3750">
        <v>8</v>
      </c>
      <c r="J3750">
        <v>362</v>
      </c>
      <c r="K3750">
        <v>12411</v>
      </c>
      <c r="L3750">
        <v>96</v>
      </c>
      <c r="M3750">
        <v>2</v>
      </c>
      <c r="N3750" t="s">
        <v>48</v>
      </c>
      <c r="O3750" t="s">
        <v>60</v>
      </c>
    </row>
    <row r="3751" spans="1:15" x14ac:dyDescent="0.3">
      <c r="A3751" s="7">
        <v>21038</v>
      </c>
      <c r="B3751" s="6" t="s">
        <v>7560</v>
      </c>
      <c r="C3751" t="s">
        <v>7561</v>
      </c>
      <c r="D3751" s="2" t="s">
        <v>45</v>
      </c>
      <c r="E3751" s="4" t="s">
        <v>46</v>
      </c>
      <c r="F3751" t="s">
        <v>47</v>
      </c>
      <c r="G3751">
        <v>281</v>
      </c>
      <c r="H3751">
        <v>83456</v>
      </c>
      <c r="I3751">
        <v>7</v>
      </c>
      <c r="J3751">
        <v>7199</v>
      </c>
      <c r="K3751">
        <v>10568</v>
      </c>
      <c r="L3751">
        <v>59</v>
      </c>
      <c r="M3751">
        <v>0</v>
      </c>
      <c r="N3751" t="s">
        <v>32</v>
      </c>
      <c r="O3751" t="s">
        <v>49</v>
      </c>
    </row>
    <row r="3752" spans="1:15" x14ac:dyDescent="0.3">
      <c r="A3752" s="7">
        <v>21039</v>
      </c>
      <c r="B3752" s="6" t="s">
        <v>7562</v>
      </c>
      <c r="C3752" t="s">
        <v>7563</v>
      </c>
      <c r="D3752" s="2" t="s">
        <v>70</v>
      </c>
      <c r="E3752" s="4" t="s">
        <v>59</v>
      </c>
      <c r="F3752" t="s">
        <v>60</v>
      </c>
      <c r="G3752">
        <v>61</v>
      </c>
      <c r="H3752">
        <v>45698</v>
      </c>
      <c r="I3752">
        <v>13</v>
      </c>
      <c r="J3752">
        <v>1377</v>
      </c>
      <c r="K3752">
        <v>26044</v>
      </c>
      <c r="L3752">
        <v>91</v>
      </c>
      <c r="M3752">
        <v>2</v>
      </c>
      <c r="N3752" t="s">
        <v>61</v>
      </c>
      <c r="O3752" t="s">
        <v>60</v>
      </c>
    </row>
    <row r="3753" spans="1:15" x14ac:dyDescent="0.3">
      <c r="A3753" s="7">
        <v>21040</v>
      </c>
      <c r="B3753" s="6" t="s">
        <v>7564</v>
      </c>
      <c r="C3753" t="s">
        <v>7565</v>
      </c>
      <c r="D3753" s="2" t="s">
        <v>45</v>
      </c>
      <c r="E3753" s="4" t="s">
        <v>59</v>
      </c>
      <c r="F3753" t="s">
        <v>60</v>
      </c>
      <c r="G3753">
        <v>365</v>
      </c>
      <c r="H3753">
        <v>29028</v>
      </c>
      <c r="I3753">
        <v>14</v>
      </c>
      <c r="J3753">
        <v>322</v>
      </c>
      <c r="K3753">
        <v>29625</v>
      </c>
      <c r="L3753">
        <v>93</v>
      </c>
      <c r="M3753">
        <v>1</v>
      </c>
      <c r="N3753" t="s">
        <v>48</v>
      </c>
      <c r="O3753" t="s">
        <v>60</v>
      </c>
    </row>
    <row r="3754" spans="1:15" x14ac:dyDescent="0.3">
      <c r="A3754" s="7">
        <v>21041</v>
      </c>
      <c r="B3754" s="6" t="s">
        <v>7566</v>
      </c>
      <c r="C3754" t="s">
        <v>7567</v>
      </c>
      <c r="D3754" s="2" t="s">
        <v>58</v>
      </c>
      <c r="E3754" s="4" t="s">
        <v>59</v>
      </c>
      <c r="F3754" t="s">
        <v>60</v>
      </c>
      <c r="G3754">
        <v>131</v>
      </c>
      <c r="H3754">
        <v>61883</v>
      </c>
      <c r="I3754">
        <v>5</v>
      </c>
      <c r="J3754">
        <v>1218</v>
      </c>
      <c r="K3754">
        <v>17129</v>
      </c>
      <c r="L3754">
        <v>88</v>
      </c>
      <c r="M3754">
        <v>1</v>
      </c>
      <c r="N3754" t="s">
        <v>48</v>
      </c>
      <c r="O3754" t="s">
        <v>60</v>
      </c>
    </row>
    <row r="3755" spans="1:15" x14ac:dyDescent="0.3">
      <c r="A3755" s="7">
        <v>21042</v>
      </c>
      <c r="B3755" s="6" t="s">
        <v>7568</v>
      </c>
      <c r="C3755" t="s">
        <v>7569</v>
      </c>
      <c r="D3755" s="2" t="s">
        <v>52</v>
      </c>
      <c r="E3755" s="4" t="s">
        <v>59</v>
      </c>
      <c r="F3755" t="s">
        <v>80</v>
      </c>
      <c r="G3755">
        <v>1572</v>
      </c>
      <c r="H3755">
        <v>53044</v>
      </c>
      <c r="I3755">
        <v>40</v>
      </c>
      <c r="J3755">
        <v>35258</v>
      </c>
      <c r="K3755">
        <v>2577</v>
      </c>
      <c r="L3755">
        <v>15</v>
      </c>
      <c r="M3755">
        <v>4</v>
      </c>
      <c r="N3755" t="s">
        <v>48</v>
      </c>
      <c r="O3755" t="s">
        <v>80</v>
      </c>
    </row>
    <row r="3756" spans="1:15" x14ac:dyDescent="0.3">
      <c r="A3756" s="7">
        <v>21043</v>
      </c>
      <c r="B3756" s="6" t="s">
        <v>7570</v>
      </c>
      <c r="C3756" t="s">
        <v>7571</v>
      </c>
      <c r="D3756" s="2" t="s">
        <v>45</v>
      </c>
      <c r="E3756" s="4" t="s">
        <v>46</v>
      </c>
      <c r="F3756" t="s">
        <v>47</v>
      </c>
      <c r="G3756">
        <v>225</v>
      </c>
      <c r="H3756">
        <v>62611</v>
      </c>
      <c r="I3756">
        <v>16</v>
      </c>
      <c r="J3756">
        <v>1176</v>
      </c>
      <c r="K3756">
        <v>9372</v>
      </c>
      <c r="L3756">
        <v>51</v>
      </c>
      <c r="M3756">
        <v>1</v>
      </c>
      <c r="N3756" t="s">
        <v>48</v>
      </c>
      <c r="O3756" t="s">
        <v>49</v>
      </c>
    </row>
    <row r="3757" spans="1:15" x14ac:dyDescent="0.3">
      <c r="A3757" s="7">
        <v>21044</v>
      </c>
      <c r="B3757" s="6" t="s">
        <v>7572</v>
      </c>
      <c r="C3757" t="s">
        <v>7573</v>
      </c>
      <c r="D3757" s="2" t="s">
        <v>58</v>
      </c>
      <c r="E3757" s="4" t="s">
        <v>46</v>
      </c>
      <c r="F3757" t="s">
        <v>60</v>
      </c>
      <c r="G3757">
        <v>245</v>
      </c>
      <c r="H3757">
        <v>36647</v>
      </c>
      <c r="I3757">
        <v>12</v>
      </c>
      <c r="J3757">
        <v>464</v>
      </c>
      <c r="K3757">
        <v>29423</v>
      </c>
      <c r="L3757">
        <v>93</v>
      </c>
      <c r="M3757">
        <v>1</v>
      </c>
      <c r="N3757" t="s">
        <v>48</v>
      </c>
      <c r="O3757" t="s">
        <v>60</v>
      </c>
    </row>
    <row r="3758" spans="1:15" x14ac:dyDescent="0.3">
      <c r="A3758" s="7">
        <v>21045</v>
      </c>
      <c r="B3758" s="6" t="s">
        <v>7574</v>
      </c>
      <c r="C3758" t="s">
        <v>7575</v>
      </c>
      <c r="D3758" s="2" t="s">
        <v>58</v>
      </c>
      <c r="E3758" s="4" t="s">
        <v>59</v>
      </c>
      <c r="F3758" t="s">
        <v>60</v>
      </c>
      <c r="G3758">
        <v>78</v>
      </c>
      <c r="H3758">
        <v>48647</v>
      </c>
      <c r="I3758">
        <v>11</v>
      </c>
      <c r="J3758">
        <v>660</v>
      </c>
      <c r="K3758">
        <v>21114</v>
      </c>
      <c r="L3758">
        <v>81</v>
      </c>
      <c r="M3758">
        <v>2</v>
      </c>
      <c r="N3758" t="s">
        <v>61</v>
      </c>
      <c r="O3758" t="s">
        <v>60</v>
      </c>
    </row>
    <row r="3759" spans="1:15" x14ac:dyDescent="0.3">
      <c r="A3759" s="7">
        <v>21046</v>
      </c>
      <c r="B3759" s="6" t="s">
        <v>7576</v>
      </c>
      <c r="C3759" t="s">
        <v>7577</v>
      </c>
      <c r="D3759" s="2" t="s">
        <v>70</v>
      </c>
      <c r="E3759" s="4" t="s">
        <v>46</v>
      </c>
      <c r="F3759" t="s">
        <v>60</v>
      </c>
      <c r="G3759">
        <v>158</v>
      </c>
      <c r="H3759">
        <v>84526</v>
      </c>
      <c r="I3759">
        <v>12</v>
      </c>
      <c r="J3759">
        <v>1217</v>
      </c>
      <c r="K3759">
        <v>27875</v>
      </c>
      <c r="L3759">
        <v>78</v>
      </c>
      <c r="M3759">
        <v>2</v>
      </c>
      <c r="N3759" t="s">
        <v>48</v>
      </c>
      <c r="O3759" t="s">
        <v>76</v>
      </c>
    </row>
    <row r="3760" spans="1:15" x14ac:dyDescent="0.3">
      <c r="A3760" s="7">
        <v>21047</v>
      </c>
      <c r="B3760" s="6" t="s">
        <v>7578</v>
      </c>
      <c r="C3760" t="s">
        <v>7579</v>
      </c>
      <c r="D3760" s="2" t="s">
        <v>58</v>
      </c>
      <c r="E3760" s="4" t="s">
        <v>59</v>
      </c>
      <c r="F3760" t="s">
        <v>60</v>
      </c>
      <c r="G3760">
        <v>74</v>
      </c>
      <c r="H3760">
        <v>29250</v>
      </c>
      <c r="I3760">
        <v>11</v>
      </c>
      <c r="J3760">
        <v>1228</v>
      </c>
      <c r="K3760">
        <v>29867</v>
      </c>
      <c r="L3760">
        <v>90</v>
      </c>
      <c r="M3760">
        <v>2</v>
      </c>
      <c r="N3760" t="s">
        <v>32</v>
      </c>
      <c r="O3760" t="s">
        <v>60</v>
      </c>
    </row>
    <row r="3761" spans="1:15" x14ac:dyDescent="0.3">
      <c r="A3761" s="7">
        <v>21048</v>
      </c>
      <c r="B3761" s="6" t="s">
        <v>7580</v>
      </c>
      <c r="C3761" t="s">
        <v>7581</v>
      </c>
      <c r="D3761" s="2" t="s">
        <v>58</v>
      </c>
      <c r="E3761" s="4" t="s">
        <v>59</v>
      </c>
      <c r="F3761" t="s">
        <v>67</v>
      </c>
      <c r="G3761">
        <v>209</v>
      </c>
      <c r="H3761">
        <v>11592</v>
      </c>
      <c r="I3761">
        <v>6</v>
      </c>
      <c r="J3761">
        <v>2628</v>
      </c>
      <c r="K3761">
        <v>14608</v>
      </c>
      <c r="L3761">
        <v>43</v>
      </c>
      <c r="M3761">
        <v>1</v>
      </c>
      <c r="N3761" t="s">
        <v>48</v>
      </c>
      <c r="O3761" t="s">
        <v>47</v>
      </c>
    </row>
    <row r="3762" spans="1:15" x14ac:dyDescent="0.3">
      <c r="A3762" s="7">
        <v>21049</v>
      </c>
      <c r="B3762" s="6" t="s">
        <v>7582</v>
      </c>
      <c r="C3762" t="s">
        <v>7583</v>
      </c>
      <c r="D3762" s="2" t="s">
        <v>58</v>
      </c>
      <c r="E3762" s="4" t="s">
        <v>46</v>
      </c>
      <c r="F3762" t="s">
        <v>67</v>
      </c>
      <c r="G3762">
        <v>220</v>
      </c>
      <c r="H3762">
        <v>33714</v>
      </c>
      <c r="I3762">
        <v>1</v>
      </c>
      <c r="J3762">
        <v>5286</v>
      </c>
      <c r="K3762">
        <v>19917</v>
      </c>
      <c r="L3762">
        <v>53</v>
      </c>
      <c r="M3762">
        <v>3</v>
      </c>
      <c r="N3762" t="s">
        <v>48</v>
      </c>
      <c r="O3762" t="s">
        <v>76</v>
      </c>
    </row>
    <row r="3763" spans="1:15" x14ac:dyDescent="0.3">
      <c r="A3763" s="7">
        <v>21050</v>
      </c>
      <c r="B3763" s="6" t="s">
        <v>7584</v>
      </c>
      <c r="C3763" t="s">
        <v>7585</v>
      </c>
      <c r="D3763" s="2" t="s">
        <v>52</v>
      </c>
      <c r="E3763" s="4" t="s">
        <v>59</v>
      </c>
      <c r="F3763" t="s">
        <v>80</v>
      </c>
      <c r="G3763">
        <v>1323</v>
      </c>
      <c r="H3763">
        <v>25562</v>
      </c>
      <c r="I3763">
        <v>43</v>
      </c>
      <c r="J3763">
        <v>10303</v>
      </c>
      <c r="K3763">
        <v>4005</v>
      </c>
      <c r="L3763">
        <v>18</v>
      </c>
      <c r="M3763">
        <v>4</v>
      </c>
      <c r="N3763" t="s">
        <v>48</v>
      </c>
      <c r="O3763" t="s">
        <v>80</v>
      </c>
    </row>
    <row r="3764" spans="1:15" x14ac:dyDescent="0.3">
      <c r="A3764" s="7">
        <v>21051</v>
      </c>
      <c r="B3764" s="6" t="s">
        <v>7586</v>
      </c>
      <c r="C3764" t="s">
        <v>7587</v>
      </c>
      <c r="D3764" s="2" t="s">
        <v>45</v>
      </c>
      <c r="E3764" s="4" t="s">
        <v>59</v>
      </c>
      <c r="F3764" t="s">
        <v>60</v>
      </c>
      <c r="G3764">
        <v>690</v>
      </c>
      <c r="H3764">
        <v>88096</v>
      </c>
      <c r="I3764">
        <v>7</v>
      </c>
      <c r="J3764">
        <v>584</v>
      </c>
      <c r="K3764">
        <v>15193</v>
      </c>
      <c r="L3764">
        <v>83</v>
      </c>
      <c r="M3764">
        <v>1</v>
      </c>
      <c r="N3764" t="s">
        <v>32</v>
      </c>
      <c r="O3764" t="s">
        <v>60</v>
      </c>
    </row>
    <row r="3765" spans="1:15" x14ac:dyDescent="0.3">
      <c r="A3765" s="7">
        <v>21052</v>
      </c>
      <c r="B3765" s="6" t="s">
        <v>7588</v>
      </c>
      <c r="C3765" t="s">
        <v>7589</v>
      </c>
      <c r="D3765" s="2" t="s">
        <v>45</v>
      </c>
      <c r="E3765" s="4" t="s">
        <v>46</v>
      </c>
      <c r="F3765" t="s">
        <v>60</v>
      </c>
      <c r="G3765">
        <v>387</v>
      </c>
      <c r="H3765">
        <v>72919</v>
      </c>
      <c r="I3765">
        <v>10</v>
      </c>
      <c r="J3765">
        <v>457</v>
      </c>
      <c r="K3765">
        <v>20795</v>
      </c>
      <c r="L3765">
        <v>84</v>
      </c>
      <c r="M3765">
        <v>1</v>
      </c>
      <c r="N3765" t="s">
        <v>48</v>
      </c>
      <c r="O3765" t="s">
        <v>60</v>
      </c>
    </row>
    <row r="3766" spans="1:15" x14ac:dyDescent="0.3">
      <c r="A3766" s="7">
        <v>21053</v>
      </c>
      <c r="B3766" s="6" t="s">
        <v>7590</v>
      </c>
      <c r="C3766" t="s">
        <v>7591</v>
      </c>
      <c r="D3766" s="2" t="s">
        <v>58</v>
      </c>
      <c r="E3766" s="4" t="s">
        <v>59</v>
      </c>
      <c r="F3766" t="s">
        <v>60</v>
      </c>
      <c r="G3766">
        <v>142</v>
      </c>
      <c r="H3766">
        <v>14669</v>
      </c>
      <c r="I3766">
        <v>12</v>
      </c>
      <c r="J3766">
        <v>901</v>
      </c>
      <c r="K3766">
        <v>13642</v>
      </c>
      <c r="L3766">
        <v>91</v>
      </c>
      <c r="M3766">
        <v>1</v>
      </c>
      <c r="N3766" t="s">
        <v>61</v>
      </c>
      <c r="O3766" t="s">
        <v>60</v>
      </c>
    </row>
    <row r="3767" spans="1:15" x14ac:dyDescent="0.3">
      <c r="A3767" s="7">
        <v>21054</v>
      </c>
      <c r="B3767" s="6" t="s">
        <v>7592</v>
      </c>
      <c r="C3767" t="s">
        <v>7593</v>
      </c>
      <c r="D3767" s="2" t="s">
        <v>79</v>
      </c>
      <c r="E3767" s="4" t="s">
        <v>46</v>
      </c>
      <c r="F3767" t="s">
        <v>76</v>
      </c>
      <c r="G3767">
        <v>849</v>
      </c>
      <c r="H3767">
        <v>34169</v>
      </c>
      <c r="I3767">
        <v>4</v>
      </c>
      <c r="J3767">
        <v>1234</v>
      </c>
      <c r="K3767">
        <v>23812</v>
      </c>
      <c r="L3767">
        <v>78</v>
      </c>
      <c r="M3767">
        <v>3</v>
      </c>
      <c r="N3767" t="s">
        <v>48</v>
      </c>
      <c r="O3767" t="s">
        <v>47</v>
      </c>
    </row>
    <row r="3768" spans="1:15" x14ac:dyDescent="0.3">
      <c r="A3768" s="7">
        <v>21055</v>
      </c>
      <c r="B3768" s="6" t="s">
        <v>7594</v>
      </c>
      <c r="C3768" t="s">
        <v>7595</v>
      </c>
      <c r="D3768" s="2" t="s">
        <v>52</v>
      </c>
      <c r="E3768" s="4" t="s">
        <v>59</v>
      </c>
      <c r="F3768" t="s">
        <v>80</v>
      </c>
      <c r="G3768">
        <v>4674</v>
      </c>
      <c r="H3768">
        <v>12640</v>
      </c>
      <c r="I3768">
        <v>51</v>
      </c>
      <c r="J3768">
        <v>13622</v>
      </c>
      <c r="K3768">
        <v>2314</v>
      </c>
      <c r="L3768">
        <v>17</v>
      </c>
      <c r="M3768">
        <v>5</v>
      </c>
      <c r="N3768" t="s">
        <v>48</v>
      </c>
      <c r="O3768" t="s">
        <v>54</v>
      </c>
    </row>
    <row r="3769" spans="1:15" x14ac:dyDescent="0.3">
      <c r="A3769" s="7">
        <v>21056</v>
      </c>
      <c r="B3769" s="6" t="s">
        <v>7596</v>
      </c>
      <c r="C3769" t="s">
        <v>7597</v>
      </c>
      <c r="D3769" s="2" t="s">
        <v>52</v>
      </c>
      <c r="E3769" s="4" t="s">
        <v>46</v>
      </c>
      <c r="F3769" t="s">
        <v>80</v>
      </c>
      <c r="G3769">
        <v>4967</v>
      </c>
      <c r="H3769">
        <v>24661</v>
      </c>
      <c r="I3769">
        <v>39</v>
      </c>
      <c r="J3769">
        <v>4073</v>
      </c>
      <c r="K3769">
        <v>2061</v>
      </c>
      <c r="L3769">
        <v>22</v>
      </c>
      <c r="M3769">
        <v>6</v>
      </c>
      <c r="N3769" t="s">
        <v>37</v>
      </c>
      <c r="O3769" t="s">
        <v>47</v>
      </c>
    </row>
    <row r="3770" spans="1:15" x14ac:dyDescent="0.3">
      <c r="A3770" s="7">
        <v>21057</v>
      </c>
      <c r="B3770" s="6" t="s">
        <v>7598</v>
      </c>
      <c r="C3770" t="s">
        <v>7599</v>
      </c>
      <c r="D3770" s="2" t="s">
        <v>58</v>
      </c>
      <c r="E3770" s="4" t="s">
        <v>59</v>
      </c>
      <c r="F3770" t="s">
        <v>60</v>
      </c>
      <c r="G3770">
        <v>62</v>
      </c>
      <c r="H3770">
        <v>12938</v>
      </c>
      <c r="I3770">
        <v>20</v>
      </c>
      <c r="J3770">
        <v>982</v>
      </c>
      <c r="K3770">
        <v>17558</v>
      </c>
      <c r="L3770">
        <v>77</v>
      </c>
      <c r="M3770">
        <v>2</v>
      </c>
      <c r="N3770" t="s">
        <v>61</v>
      </c>
      <c r="O3770" t="s">
        <v>76</v>
      </c>
    </row>
    <row r="3771" spans="1:15" x14ac:dyDescent="0.3">
      <c r="A3771" s="7">
        <v>21058</v>
      </c>
      <c r="B3771" s="6" t="s">
        <v>7600</v>
      </c>
      <c r="C3771" t="s">
        <v>7601</v>
      </c>
      <c r="D3771" s="2" t="s">
        <v>45</v>
      </c>
      <c r="E3771" s="4" t="s">
        <v>46</v>
      </c>
      <c r="F3771" t="s">
        <v>60</v>
      </c>
      <c r="G3771">
        <v>780</v>
      </c>
      <c r="H3771">
        <v>87943</v>
      </c>
      <c r="I3771">
        <v>4</v>
      </c>
      <c r="J3771">
        <v>580</v>
      </c>
      <c r="K3771">
        <v>22694</v>
      </c>
      <c r="L3771">
        <v>80</v>
      </c>
      <c r="M3771">
        <v>1</v>
      </c>
      <c r="N3771" t="s">
        <v>61</v>
      </c>
      <c r="O3771" t="s">
        <v>60</v>
      </c>
    </row>
    <row r="3772" spans="1:15" x14ac:dyDescent="0.3">
      <c r="A3772" s="7">
        <v>21059</v>
      </c>
      <c r="B3772" s="6" t="s">
        <v>7602</v>
      </c>
      <c r="C3772" t="s">
        <v>7603</v>
      </c>
      <c r="D3772" s="2" t="s">
        <v>70</v>
      </c>
      <c r="E3772" s="4" t="s">
        <v>46</v>
      </c>
      <c r="F3772" t="s">
        <v>67</v>
      </c>
      <c r="G3772">
        <v>325</v>
      </c>
      <c r="H3772">
        <v>36777</v>
      </c>
      <c r="I3772">
        <v>6</v>
      </c>
      <c r="J3772">
        <v>3881</v>
      </c>
      <c r="K3772">
        <v>14587</v>
      </c>
      <c r="L3772">
        <v>43</v>
      </c>
      <c r="M3772">
        <v>1</v>
      </c>
      <c r="N3772" t="s">
        <v>32</v>
      </c>
      <c r="O3772" t="s">
        <v>49</v>
      </c>
    </row>
    <row r="3773" spans="1:15" x14ac:dyDescent="0.3">
      <c r="A3773" s="7">
        <v>21060</v>
      </c>
      <c r="B3773" s="6" t="s">
        <v>7604</v>
      </c>
      <c r="C3773" t="s">
        <v>7605</v>
      </c>
      <c r="D3773" s="2" t="s">
        <v>45</v>
      </c>
      <c r="E3773" s="4" t="s">
        <v>46</v>
      </c>
      <c r="F3773" t="s">
        <v>60</v>
      </c>
      <c r="G3773">
        <v>116</v>
      </c>
      <c r="H3773">
        <v>20531</v>
      </c>
      <c r="I3773">
        <v>8</v>
      </c>
      <c r="J3773">
        <v>1742</v>
      </c>
      <c r="K3773">
        <v>14578</v>
      </c>
      <c r="L3773">
        <v>79</v>
      </c>
      <c r="M3773">
        <v>2</v>
      </c>
      <c r="N3773" t="s">
        <v>32</v>
      </c>
      <c r="O3773" t="s">
        <v>60</v>
      </c>
    </row>
    <row r="3774" spans="1:15" x14ac:dyDescent="0.3">
      <c r="A3774" s="7">
        <v>21061</v>
      </c>
      <c r="B3774" s="6" t="s">
        <v>7606</v>
      </c>
      <c r="C3774" t="s">
        <v>7607</v>
      </c>
      <c r="D3774" s="2" t="s">
        <v>52</v>
      </c>
      <c r="E3774" s="4" t="s">
        <v>46</v>
      </c>
      <c r="F3774" t="s">
        <v>67</v>
      </c>
      <c r="G3774">
        <v>972</v>
      </c>
      <c r="H3774">
        <v>12834</v>
      </c>
      <c r="I3774">
        <v>14</v>
      </c>
      <c r="J3774">
        <v>5818</v>
      </c>
      <c r="K3774">
        <v>16365</v>
      </c>
      <c r="L3774">
        <v>50</v>
      </c>
      <c r="M3774">
        <v>2</v>
      </c>
      <c r="N3774" t="s">
        <v>32</v>
      </c>
      <c r="O3774" t="s">
        <v>49</v>
      </c>
    </row>
    <row r="3775" spans="1:15" x14ac:dyDescent="0.3">
      <c r="A3775" s="7">
        <v>21062</v>
      </c>
      <c r="B3775" s="6" t="s">
        <v>7608</v>
      </c>
      <c r="C3775" t="s">
        <v>7609</v>
      </c>
      <c r="D3775" s="2" t="s">
        <v>58</v>
      </c>
      <c r="E3775" s="4" t="s">
        <v>59</v>
      </c>
      <c r="F3775" t="s">
        <v>60</v>
      </c>
      <c r="G3775">
        <v>133</v>
      </c>
      <c r="H3775">
        <v>15235</v>
      </c>
      <c r="I3775">
        <v>13</v>
      </c>
      <c r="J3775">
        <v>1129</v>
      </c>
      <c r="K3775">
        <v>14635</v>
      </c>
      <c r="L3775">
        <v>90</v>
      </c>
      <c r="M3775">
        <v>2</v>
      </c>
      <c r="N3775" t="s">
        <v>32</v>
      </c>
      <c r="O3775" t="s">
        <v>60</v>
      </c>
    </row>
    <row r="3776" spans="1:15" x14ac:dyDescent="0.3">
      <c r="A3776" s="7">
        <v>21063</v>
      </c>
      <c r="B3776" s="6" t="s">
        <v>7610</v>
      </c>
      <c r="C3776" t="s">
        <v>7611</v>
      </c>
      <c r="D3776" s="2" t="s">
        <v>58</v>
      </c>
      <c r="E3776" s="4" t="s">
        <v>59</v>
      </c>
      <c r="F3776" t="s">
        <v>60</v>
      </c>
      <c r="G3776">
        <v>208</v>
      </c>
      <c r="H3776">
        <v>87095</v>
      </c>
      <c r="I3776">
        <v>2</v>
      </c>
      <c r="J3776">
        <v>427</v>
      </c>
      <c r="K3776">
        <v>29973</v>
      </c>
      <c r="L3776">
        <v>98</v>
      </c>
      <c r="M3776">
        <v>2</v>
      </c>
      <c r="N3776" t="s">
        <v>61</v>
      </c>
      <c r="O3776" t="s">
        <v>60</v>
      </c>
    </row>
    <row r="3777" spans="1:15" x14ac:dyDescent="0.3">
      <c r="A3777" s="7">
        <v>21064</v>
      </c>
      <c r="B3777" s="6" t="s">
        <v>7612</v>
      </c>
      <c r="C3777" t="s">
        <v>7613</v>
      </c>
      <c r="D3777" s="2" t="s">
        <v>58</v>
      </c>
      <c r="E3777" s="4" t="s">
        <v>46</v>
      </c>
      <c r="F3777" t="s">
        <v>47</v>
      </c>
      <c r="G3777">
        <v>237</v>
      </c>
      <c r="H3777">
        <v>11737</v>
      </c>
      <c r="I3777">
        <v>9</v>
      </c>
      <c r="J3777">
        <v>1247</v>
      </c>
      <c r="K3777">
        <v>10367</v>
      </c>
      <c r="L3777">
        <v>50</v>
      </c>
      <c r="M3777">
        <v>0</v>
      </c>
      <c r="N3777" t="s">
        <v>48</v>
      </c>
      <c r="O3777" t="s">
        <v>49</v>
      </c>
    </row>
    <row r="3778" spans="1:15" x14ac:dyDescent="0.3">
      <c r="A3778" s="7">
        <v>21065</v>
      </c>
      <c r="B3778" s="6" t="s">
        <v>7614</v>
      </c>
      <c r="C3778" t="s">
        <v>7615</v>
      </c>
      <c r="D3778" s="2" t="s">
        <v>45</v>
      </c>
      <c r="E3778" s="4" t="s">
        <v>46</v>
      </c>
      <c r="F3778" t="s">
        <v>67</v>
      </c>
      <c r="G3778">
        <v>806</v>
      </c>
      <c r="H3778">
        <v>11592</v>
      </c>
      <c r="I3778">
        <v>11</v>
      </c>
      <c r="J3778">
        <v>2790</v>
      </c>
      <c r="K3778">
        <v>18815</v>
      </c>
      <c r="L3778">
        <v>42</v>
      </c>
      <c r="M3778">
        <v>2</v>
      </c>
      <c r="N3778" t="s">
        <v>48</v>
      </c>
      <c r="O3778" t="s">
        <v>47</v>
      </c>
    </row>
    <row r="3779" spans="1:15" x14ac:dyDescent="0.3">
      <c r="A3779" s="7">
        <v>21066</v>
      </c>
      <c r="B3779" s="6" t="s">
        <v>7616</v>
      </c>
      <c r="C3779" t="s">
        <v>7617</v>
      </c>
      <c r="D3779" s="2" t="s">
        <v>64</v>
      </c>
      <c r="E3779" s="4" t="s">
        <v>46</v>
      </c>
      <c r="F3779" t="s">
        <v>67</v>
      </c>
      <c r="G3779">
        <v>215</v>
      </c>
      <c r="H3779">
        <v>38328</v>
      </c>
      <c r="I3779">
        <v>12</v>
      </c>
      <c r="J3779">
        <v>3435</v>
      </c>
      <c r="K3779">
        <v>17152</v>
      </c>
      <c r="L3779">
        <v>48</v>
      </c>
      <c r="M3779">
        <v>3</v>
      </c>
      <c r="N3779" t="s">
        <v>32</v>
      </c>
      <c r="O3779" t="s">
        <v>47</v>
      </c>
    </row>
    <row r="3780" spans="1:15" x14ac:dyDescent="0.3">
      <c r="A3780" s="7">
        <v>21067</v>
      </c>
      <c r="B3780" s="6" t="s">
        <v>7618</v>
      </c>
      <c r="C3780" t="s">
        <v>7619</v>
      </c>
      <c r="D3780" s="2" t="s">
        <v>52</v>
      </c>
      <c r="E3780" s="4" t="s">
        <v>59</v>
      </c>
      <c r="F3780" t="s">
        <v>60</v>
      </c>
      <c r="G3780">
        <v>751</v>
      </c>
      <c r="H3780">
        <v>10912</v>
      </c>
      <c r="I3780">
        <v>4</v>
      </c>
      <c r="J3780">
        <v>710</v>
      </c>
      <c r="K3780">
        <v>22031</v>
      </c>
      <c r="L3780">
        <v>84</v>
      </c>
      <c r="M3780">
        <v>1</v>
      </c>
      <c r="N3780" t="s">
        <v>48</v>
      </c>
      <c r="O3780" t="s">
        <v>60</v>
      </c>
    </row>
    <row r="3781" spans="1:15" x14ac:dyDescent="0.3">
      <c r="A3781" s="7">
        <v>21068</v>
      </c>
      <c r="B3781" s="6" t="s">
        <v>7620</v>
      </c>
      <c r="C3781" t="s">
        <v>7621</v>
      </c>
      <c r="D3781" s="2" t="s">
        <v>79</v>
      </c>
      <c r="E3781" s="4" t="s">
        <v>59</v>
      </c>
      <c r="F3781" t="s">
        <v>80</v>
      </c>
      <c r="G3781">
        <v>4106</v>
      </c>
      <c r="H3781">
        <v>81093</v>
      </c>
      <c r="I3781">
        <v>56</v>
      </c>
      <c r="J3781">
        <v>6214</v>
      </c>
      <c r="K3781">
        <v>3764</v>
      </c>
      <c r="L3781">
        <v>12</v>
      </c>
      <c r="M3781">
        <v>5</v>
      </c>
      <c r="N3781" t="s">
        <v>37</v>
      </c>
      <c r="O3781" t="s">
        <v>80</v>
      </c>
    </row>
    <row r="3782" spans="1:15" x14ac:dyDescent="0.3">
      <c r="A3782" s="7">
        <v>21069</v>
      </c>
      <c r="B3782" s="6" t="s">
        <v>7622</v>
      </c>
      <c r="C3782" t="s">
        <v>7623</v>
      </c>
      <c r="D3782" s="2" t="s">
        <v>58</v>
      </c>
      <c r="E3782" s="4" t="s">
        <v>59</v>
      </c>
      <c r="F3782" t="s">
        <v>67</v>
      </c>
      <c r="G3782">
        <v>234</v>
      </c>
      <c r="H3782">
        <v>48647</v>
      </c>
      <c r="I3782">
        <v>13</v>
      </c>
      <c r="J3782">
        <v>1994</v>
      </c>
      <c r="K3782">
        <v>18629</v>
      </c>
      <c r="L3782">
        <v>65</v>
      </c>
      <c r="M3782">
        <v>1</v>
      </c>
      <c r="N3782" t="s">
        <v>48</v>
      </c>
      <c r="O3782" t="s">
        <v>47</v>
      </c>
    </row>
    <row r="3783" spans="1:15" x14ac:dyDescent="0.3">
      <c r="A3783" s="7">
        <v>21070</v>
      </c>
      <c r="B3783" s="6" t="s">
        <v>7624</v>
      </c>
      <c r="C3783" t="s">
        <v>7625</v>
      </c>
      <c r="D3783" s="2" t="s">
        <v>58</v>
      </c>
      <c r="E3783" s="4" t="s">
        <v>59</v>
      </c>
      <c r="F3783" t="s">
        <v>60</v>
      </c>
      <c r="G3783">
        <v>155</v>
      </c>
      <c r="H3783">
        <v>46020</v>
      </c>
      <c r="I3783">
        <v>16</v>
      </c>
      <c r="J3783">
        <v>966</v>
      </c>
      <c r="K3783">
        <v>28111</v>
      </c>
      <c r="L3783">
        <v>88</v>
      </c>
      <c r="M3783">
        <v>1</v>
      </c>
      <c r="N3783" t="s">
        <v>48</v>
      </c>
      <c r="O3783" t="s">
        <v>60</v>
      </c>
    </row>
    <row r="3784" spans="1:15" x14ac:dyDescent="0.3">
      <c r="A3784" s="7">
        <v>21071</v>
      </c>
      <c r="B3784" s="6" t="s">
        <v>7626</v>
      </c>
      <c r="C3784" t="s">
        <v>7627</v>
      </c>
      <c r="D3784" s="2" t="s">
        <v>45</v>
      </c>
      <c r="E3784" s="4" t="s">
        <v>46</v>
      </c>
      <c r="F3784" t="s">
        <v>47</v>
      </c>
      <c r="G3784">
        <v>603</v>
      </c>
      <c r="H3784">
        <v>73387</v>
      </c>
      <c r="I3784">
        <v>13</v>
      </c>
      <c r="J3784">
        <v>4221</v>
      </c>
      <c r="K3784">
        <v>10918</v>
      </c>
      <c r="L3784">
        <v>69</v>
      </c>
      <c r="M3784">
        <v>0</v>
      </c>
      <c r="N3784" t="s">
        <v>48</v>
      </c>
      <c r="O3784" t="s">
        <v>73</v>
      </c>
    </row>
    <row r="3785" spans="1:15" x14ac:dyDescent="0.3">
      <c r="A3785" s="7">
        <v>21072</v>
      </c>
      <c r="B3785" s="6" t="s">
        <v>7628</v>
      </c>
      <c r="C3785" t="s">
        <v>7629</v>
      </c>
      <c r="D3785" s="2" t="s">
        <v>52</v>
      </c>
      <c r="E3785" s="4" t="s">
        <v>59</v>
      </c>
      <c r="F3785" t="s">
        <v>80</v>
      </c>
      <c r="G3785">
        <v>4036</v>
      </c>
      <c r="H3785">
        <v>80219</v>
      </c>
      <c r="I3785">
        <v>55</v>
      </c>
      <c r="J3785">
        <v>26124</v>
      </c>
      <c r="K3785">
        <v>2360</v>
      </c>
      <c r="L3785">
        <v>18</v>
      </c>
      <c r="M3785">
        <v>3</v>
      </c>
      <c r="N3785" t="s">
        <v>48</v>
      </c>
      <c r="O3785" t="s">
        <v>47</v>
      </c>
    </row>
    <row r="3786" spans="1:15" x14ac:dyDescent="0.3">
      <c r="A3786" s="7">
        <v>21073</v>
      </c>
      <c r="B3786" s="6" t="s">
        <v>7630</v>
      </c>
      <c r="C3786" t="s">
        <v>7631</v>
      </c>
      <c r="D3786" s="2" t="s">
        <v>52</v>
      </c>
      <c r="E3786" s="4" t="s">
        <v>46</v>
      </c>
      <c r="F3786" t="s">
        <v>54</v>
      </c>
      <c r="G3786">
        <v>1977</v>
      </c>
      <c r="H3786">
        <v>50753</v>
      </c>
      <c r="I3786">
        <v>38</v>
      </c>
      <c r="J3786">
        <v>13229</v>
      </c>
      <c r="K3786">
        <v>2751</v>
      </c>
      <c r="L3786">
        <v>19</v>
      </c>
      <c r="M3786">
        <v>6</v>
      </c>
      <c r="N3786" t="s">
        <v>48</v>
      </c>
      <c r="O3786" t="s">
        <v>55</v>
      </c>
    </row>
    <row r="3787" spans="1:15" x14ac:dyDescent="0.3">
      <c r="A3787" s="7">
        <v>21074</v>
      </c>
      <c r="B3787" s="6" t="s">
        <v>7632</v>
      </c>
      <c r="C3787" t="s">
        <v>7633</v>
      </c>
      <c r="D3787" s="2" t="s">
        <v>52</v>
      </c>
      <c r="E3787" s="4" t="s">
        <v>46</v>
      </c>
      <c r="F3787" t="s">
        <v>76</v>
      </c>
      <c r="G3787">
        <v>3180</v>
      </c>
      <c r="H3787">
        <v>65902</v>
      </c>
      <c r="I3787">
        <v>14</v>
      </c>
      <c r="J3787">
        <v>1416</v>
      </c>
      <c r="K3787">
        <v>21609</v>
      </c>
      <c r="L3787">
        <v>52</v>
      </c>
      <c r="M3787">
        <v>3</v>
      </c>
      <c r="N3787" t="s">
        <v>61</v>
      </c>
      <c r="O3787" t="s">
        <v>76</v>
      </c>
    </row>
    <row r="3788" spans="1:15" x14ac:dyDescent="0.3">
      <c r="A3788" s="7">
        <v>21075</v>
      </c>
      <c r="B3788" s="6" t="s">
        <v>7634</v>
      </c>
      <c r="C3788" t="s">
        <v>7635</v>
      </c>
      <c r="D3788" s="2" t="s">
        <v>70</v>
      </c>
      <c r="E3788" s="4" t="s">
        <v>59</v>
      </c>
      <c r="F3788" t="s">
        <v>60</v>
      </c>
      <c r="G3788">
        <v>91</v>
      </c>
      <c r="H3788">
        <v>73387</v>
      </c>
      <c r="I3788">
        <v>8</v>
      </c>
      <c r="J3788">
        <v>1282</v>
      </c>
      <c r="K3788">
        <v>26737</v>
      </c>
      <c r="L3788">
        <v>76</v>
      </c>
      <c r="M3788">
        <v>2</v>
      </c>
      <c r="N3788" t="s">
        <v>61</v>
      </c>
      <c r="O3788" t="s">
        <v>60</v>
      </c>
    </row>
    <row r="3789" spans="1:15" x14ac:dyDescent="0.3">
      <c r="A3789" s="7">
        <v>21076</v>
      </c>
      <c r="B3789" s="6" t="s">
        <v>7636</v>
      </c>
      <c r="C3789" t="s">
        <v>7637</v>
      </c>
      <c r="D3789" s="2" t="s">
        <v>52</v>
      </c>
      <c r="E3789" s="4" t="s">
        <v>53</v>
      </c>
      <c r="F3789" t="s">
        <v>54</v>
      </c>
      <c r="G3789">
        <v>1678</v>
      </c>
      <c r="H3789">
        <v>11150</v>
      </c>
      <c r="I3789">
        <v>27</v>
      </c>
      <c r="J3789">
        <v>20028</v>
      </c>
      <c r="K3789">
        <v>2195</v>
      </c>
      <c r="L3789">
        <v>14</v>
      </c>
      <c r="M3789">
        <v>8</v>
      </c>
      <c r="N3789" t="s">
        <v>32</v>
      </c>
      <c r="O3789" t="s">
        <v>55</v>
      </c>
    </row>
    <row r="3790" spans="1:15" x14ac:dyDescent="0.3">
      <c r="A3790" s="7">
        <v>21077</v>
      </c>
      <c r="B3790" s="6" t="s">
        <v>7638</v>
      </c>
      <c r="C3790" t="s">
        <v>7639</v>
      </c>
      <c r="D3790" s="2" t="s">
        <v>64</v>
      </c>
      <c r="E3790" s="4" t="s">
        <v>59</v>
      </c>
      <c r="F3790" t="s">
        <v>60</v>
      </c>
      <c r="G3790">
        <v>105</v>
      </c>
      <c r="H3790">
        <v>41504</v>
      </c>
      <c r="I3790">
        <v>6</v>
      </c>
      <c r="J3790">
        <v>224</v>
      </c>
      <c r="K3790">
        <v>18644</v>
      </c>
      <c r="L3790">
        <v>92</v>
      </c>
      <c r="M3790">
        <v>1</v>
      </c>
      <c r="N3790" t="s">
        <v>61</v>
      </c>
      <c r="O3790" t="s">
        <v>76</v>
      </c>
    </row>
    <row r="3791" spans="1:15" x14ac:dyDescent="0.3">
      <c r="A3791" s="7">
        <v>21078</v>
      </c>
      <c r="B3791" s="6" t="s">
        <v>7640</v>
      </c>
      <c r="C3791" t="s">
        <v>7641</v>
      </c>
      <c r="D3791" s="2" t="s">
        <v>70</v>
      </c>
      <c r="E3791" s="4" t="s">
        <v>46</v>
      </c>
      <c r="F3791" t="s">
        <v>47</v>
      </c>
      <c r="G3791">
        <v>317</v>
      </c>
      <c r="H3791">
        <v>89421</v>
      </c>
      <c r="I3791">
        <v>16</v>
      </c>
      <c r="J3791">
        <v>4993</v>
      </c>
      <c r="K3791">
        <v>10250</v>
      </c>
      <c r="L3791">
        <v>55</v>
      </c>
      <c r="M3791">
        <v>0</v>
      </c>
      <c r="N3791" t="s">
        <v>61</v>
      </c>
      <c r="O3791" t="s">
        <v>73</v>
      </c>
    </row>
    <row r="3792" spans="1:15" x14ac:dyDescent="0.3">
      <c r="A3792" s="7">
        <v>21079</v>
      </c>
      <c r="B3792" s="6" t="s">
        <v>7642</v>
      </c>
      <c r="C3792" t="s">
        <v>7643</v>
      </c>
      <c r="D3792" s="2" t="s">
        <v>45</v>
      </c>
      <c r="E3792" s="4" t="s">
        <v>59</v>
      </c>
      <c r="F3792" t="s">
        <v>60</v>
      </c>
      <c r="G3792">
        <v>123</v>
      </c>
      <c r="H3792">
        <v>86285</v>
      </c>
      <c r="I3792">
        <v>3</v>
      </c>
      <c r="J3792">
        <v>1612</v>
      </c>
      <c r="K3792">
        <v>23997</v>
      </c>
      <c r="L3792">
        <v>87</v>
      </c>
      <c r="M3792">
        <v>1</v>
      </c>
      <c r="N3792" t="s">
        <v>32</v>
      </c>
      <c r="O3792" t="s">
        <v>60</v>
      </c>
    </row>
    <row r="3793" spans="1:15" x14ac:dyDescent="0.3">
      <c r="A3793" s="7">
        <v>21080</v>
      </c>
      <c r="B3793" s="6" t="s">
        <v>7644</v>
      </c>
      <c r="C3793" t="s">
        <v>7645</v>
      </c>
      <c r="D3793" s="2" t="s">
        <v>64</v>
      </c>
      <c r="E3793" s="4" t="s">
        <v>59</v>
      </c>
      <c r="F3793" t="s">
        <v>60</v>
      </c>
      <c r="G3793">
        <v>417</v>
      </c>
      <c r="H3793">
        <v>49441</v>
      </c>
      <c r="I3793">
        <v>16</v>
      </c>
      <c r="J3793">
        <v>405</v>
      </c>
      <c r="K3793">
        <v>21767</v>
      </c>
      <c r="L3793">
        <v>81</v>
      </c>
      <c r="M3793">
        <v>1</v>
      </c>
      <c r="N3793" t="s">
        <v>32</v>
      </c>
      <c r="O3793" t="s">
        <v>60</v>
      </c>
    </row>
    <row r="3794" spans="1:15" x14ac:dyDescent="0.3">
      <c r="A3794" s="7">
        <v>21081</v>
      </c>
      <c r="B3794" s="6" t="s">
        <v>7646</v>
      </c>
      <c r="C3794" t="s">
        <v>7647</v>
      </c>
      <c r="D3794" s="2" t="s">
        <v>58</v>
      </c>
      <c r="E3794" s="4" t="s">
        <v>46</v>
      </c>
      <c r="F3794" t="s">
        <v>47</v>
      </c>
      <c r="G3794">
        <v>211</v>
      </c>
      <c r="H3794">
        <v>43137</v>
      </c>
      <c r="I3794">
        <v>7</v>
      </c>
      <c r="J3794">
        <v>3233</v>
      </c>
      <c r="K3794">
        <v>10543</v>
      </c>
      <c r="L3794">
        <v>57</v>
      </c>
      <c r="M3794">
        <v>0</v>
      </c>
      <c r="N3794" t="s">
        <v>37</v>
      </c>
      <c r="O3794" t="s">
        <v>49</v>
      </c>
    </row>
    <row r="3795" spans="1:15" x14ac:dyDescent="0.3">
      <c r="A3795" s="7">
        <v>21082</v>
      </c>
      <c r="B3795" s="6" t="s">
        <v>7648</v>
      </c>
      <c r="C3795" t="s">
        <v>7649</v>
      </c>
      <c r="D3795" s="2" t="s">
        <v>45</v>
      </c>
      <c r="E3795" s="4" t="s">
        <v>46</v>
      </c>
      <c r="F3795" t="s">
        <v>76</v>
      </c>
      <c r="G3795">
        <v>894</v>
      </c>
      <c r="H3795">
        <v>85564</v>
      </c>
      <c r="I3795">
        <v>18</v>
      </c>
      <c r="J3795">
        <v>1416</v>
      </c>
      <c r="K3795">
        <v>18519</v>
      </c>
      <c r="L3795">
        <v>53</v>
      </c>
      <c r="M3795">
        <v>2</v>
      </c>
      <c r="N3795" t="s">
        <v>48</v>
      </c>
      <c r="O3795" t="s">
        <v>76</v>
      </c>
    </row>
    <row r="3796" spans="1:15" x14ac:dyDescent="0.3">
      <c r="A3796" s="7">
        <v>21083</v>
      </c>
      <c r="B3796" s="6" t="s">
        <v>7650</v>
      </c>
      <c r="C3796" t="s">
        <v>7651</v>
      </c>
      <c r="D3796" s="2" t="s">
        <v>52</v>
      </c>
      <c r="E3796" s="4" t="s">
        <v>46</v>
      </c>
      <c r="F3796" t="s">
        <v>54</v>
      </c>
      <c r="G3796">
        <v>1861</v>
      </c>
      <c r="H3796">
        <v>86285</v>
      </c>
      <c r="I3796">
        <v>21</v>
      </c>
      <c r="J3796">
        <v>18767</v>
      </c>
      <c r="K3796">
        <v>2417</v>
      </c>
      <c r="L3796">
        <v>13</v>
      </c>
      <c r="M3796">
        <v>7</v>
      </c>
      <c r="N3796" t="s">
        <v>61</v>
      </c>
      <c r="O3796" t="s">
        <v>55</v>
      </c>
    </row>
    <row r="3797" spans="1:15" x14ac:dyDescent="0.3">
      <c r="A3797" s="7">
        <v>21084</v>
      </c>
      <c r="B3797" s="6" t="s">
        <v>7652</v>
      </c>
      <c r="C3797" t="s">
        <v>7653</v>
      </c>
      <c r="D3797" s="2" t="s">
        <v>58</v>
      </c>
      <c r="E3797" s="4" t="s">
        <v>59</v>
      </c>
      <c r="F3797" t="s">
        <v>60</v>
      </c>
      <c r="G3797">
        <v>181</v>
      </c>
      <c r="H3797">
        <v>68727</v>
      </c>
      <c r="I3797">
        <v>17</v>
      </c>
      <c r="J3797">
        <v>500</v>
      </c>
      <c r="K3797">
        <v>22184</v>
      </c>
      <c r="L3797">
        <v>94</v>
      </c>
      <c r="M3797">
        <v>1</v>
      </c>
      <c r="N3797" t="s">
        <v>32</v>
      </c>
      <c r="O3797" t="s">
        <v>60</v>
      </c>
    </row>
    <row r="3798" spans="1:15" x14ac:dyDescent="0.3">
      <c r="A3798" s="7">
        <v>21085</v>
      </c>
      <c r="B3798" s="6" t="s">
        <v>7654</v>
      </c>
      <c r="C3798" t="s">
        <v>7655</v>
      </c>
      <c r="D3798" s="2" t="s">
        <v>70</v>
      </c>
      <c r="E3798" s="4" t="s">
        <v>46</v>
      </c>
      <c r="F3798" t="s">
        <v>67</v>
      </c>
      <c r="G3798">
        <v>302</v>
      </c>
      <c r="H3798">
        <v>73993</v>
      </c>
      <c r="I3798">
        <v>9</v>
      </c>
      <c r="J3798">
        <v>4225</v>
      </c>
      <c r="K3798">
        <v>7608</v>
      </c>
      <c r="L3798">
        <v>42</v>
      </c>
      <c r="M3798">
        <v>3</v>
      </c>
      <c r="N3798" t="s">
        <v>48</v>
      </c>
      <c r="O3798" t="s">
        <v>49</v>
      </c>
    </row>
    <row r="3799" spans="1:15" x14ac:dyDescent="0.3">
      <c r="A3799" s="7">
        <v>21086</v>
      </c>
      <c r="B3799" s="6" t="s">
        <v>7656</v>
      </c>
      <c r="C3799" t="s">
        <v>7657</v>
      </c>
      <c r="D3799" s="2" t="s">
        <v>52</v>
      </c>
      <c r="E3799" s="4" t="s">
        <v>46</v>
      </c>
      <c r="F3799" t="s">
        <v>67</v>
      </c>
      <c r="G3799">
        <v>1482</v>
      </c>
      <c r="H3799">
        <v>32768</v>
      </c>
      <c r="I3799">
        <v>13</v>
      </c>
      <c r="J3799">
        <v>2526</v>
      </c>
      <c r="K3799">
        <v>16816</v>
      </c>
      <c r="L3799">
        <v>56</v>
      </c>
      <c r="M3799">
        <v>3</v>
      </c>
      <c r="N3799" t="s">
        <v>48</v>
      </c>
      <c r="O3799" t="s">
        <v>47</v>
      </c>
    </row>
    <row r="3800" spans="1:15" x14ac:dyDescent="0.3">
      <c r="A3800" s="7">
        <v>21087</v>
      </c>
      <c r="B3800" s="6" t="s">
        <v>7658</v>
      </c>
      <c r="C3800" t="s">
        <v>7659</v>
      </c>
      <c r="D3800" s="2" t="s">
        <v>52</v>
      </c>
      <c r="E3800" s="4" t="s">
        <v>46</v>
      </c>
      <c r="F3800" t="s">
        <v>76</v>
      </c>
      <c r="G3800">
        <v>767</v>
      </c>
      <c r="H3800">
        <v>32827</v>
      </c>
      <c r="I3800">
        <v>6</v>
      </c>
      <c r="J3800">
        <v>1464</v>
      </c>
      <c r="K3800">
        <v>14293</v>
      </c>
      <c r="L3800">
        <v>50</v>
      </c>
      <c r="M3800">
        <v>2</v>
      </c>
      <c r="N3800" t="s">
        <v>61</v>
      </c>
      <c r="O3800" t="s">
        <v>76</v>
      </c>
    </row>
    <row r="3801" spans="1:15" x14ac:dyDescent="0.3">
      <c r="A3801" s="7">
        <v>21088</v>
      </c>
      <c r="B3801" s="6" t="s">
        <v>7660</v>
      </c>
      <c r="C3801" t="s">
        <v>7661</v>
      </c>
      <c r="D3801" s="2" t="s">
        <v>58</v>
      </c>
      <c r="E3801" s="4" t="s">
        <v>59</v>
      </c>
      <c r="F3801" t="s">
        <v>60</v>
      </c>
      <c r="G3801">
        <v>52</v>
      </c>
      <c r="H3801">
        <v>49655</v>
      </c>
      <c r="I3801">
        <v>6</v>
      </c>
      <c r="J3801">
        <v>658</v>
      </c>
      <c r="K3801">
        <v>25677</v>
      </c>
      <c r="L3801">
        <v>98</v>
      </c>
      <c r="M3801">
        <v>2</v>
      </c>
      <c r="N3801" t="s">
        <v>32</v>
      </c>
      <c r="O3801" t="s">
        <v>76</v>
      </c>
    </row>
    <row r="3802" spans="1:15" x14ac:dyDescent="0.3">
      <c r="A3802" s="7">
        <v>21089</v>
      </c>
      <c r="B3802" s="6" t="s">
        <v>7662</v>
      </c>
      <c r="C3802" t="s">
        <v>7663</v>
      </c>
      <c r="D3802" s="2" t="s">
        <v>64</v>
      </c>
      <c r="E3802" s="4" t="s">
        <v>59</v>
      </c>
      <c r="F3802" t="s">
        <v>54</v>
      </c>
      <c r="G3802">
        <v>1048</v>
      </c>
      <c r="H3802">
        <v>68727</v>
      </c>
      <c r="I3802">
        <v>36</v>
      </c>
      <c r="J3802">
        <v>4153</v>
      </c>
      <c r="K3802">
        <v>1855</v>
      </c>
      <c r="L3802">
        <v>14</v>
      </c>
      <c r="M3802">
        <v>6</v>
      </c>
      <c r="N3802" t="s">
        <v>48</v>
      </c>
      <c r="O3802" t="s">
        <v>80</v>
      </c>
    </row>
    <row r="3803" spans="1:15" x14ac:dyDescent="0.3">
      <c r="A3803" s="7">
        <v>21090</v>
      </c>
      <c r="B3803" s="6" t="s">
        <v>7664</v>
      </c>
      <c r="C3803" t="s">
        <v>7665</v>
      </c>
      <c r="D3803" s="2" t="s">
        <v>52</v>
      </c>
      <c r="E3803" s="4" t="s">
        <v>59</v>
      </c>
      <c r="F3803" t="s">
        <v>80</v>
      </c>
      <c r="G3803">
        <v>2610</v>
      </c>
      <c r="H3803">
        <v>45453</v>
      </c>
      <c r="I3803">
        <v>39</v>
      </c>
      <c r="J3803">
        <v>15808</v>
      </c>
      <c r="K3803">
        <v>3524</v>
      </c>
      <c r="L3803">
        <v>19</v>
      </c>
      <c r="M3803">
        <v>6</v>
      </c>
      <c r="N3803" t="s">
        <v>48</v>
      </c>
      <c r="O3803" t="s">
        <v>54</v>
      </c>
    </row>
    <row r="3804" spans="1:15" x14ac:dyDescent="0.3">
      <c r="A3804" s="7">
        <v>21091</v>
      </c>
      <c r="B3804" s="6" t="s">
        <v>7666</v>
      </c>
      <c r="C3804" t="s">
        <v>7667</v>
      </c>
      <c r="D3804" s="2" t="s">
        <v>45</v>
      </c>
      <c r="E3804" s="4" t="s">
        <v>46</v>
      </c>
      <c r="F3804" t="s">
        <v>47</v>
      </c>
      <c r="G3804">
        <v>793</v>
      </c>
      <c r="H3804">
        <v>30953</v>
      </c>
      <c r="I3804">
        <v>5</v>
      </c>
      <c r="J3804">
        <v>2152</v>
      </c>
      <c r="K3804">
        <v>9903</v>
      </c>
      <c r="L3804">
        <v>56</v>
      </c>
      <c r="M3804">
        <v>1</v>
      </c>
      <c r="N3804" t="s">
        <v>48</v>
      </c>
      <c r="O3804" t="s">
        <v>49</v>
      </c>
    </row>
    <row r="3805" spans="1:15" x14ac:dyDescent="0.3">
      <c r="A3805" s="7">
        <v>21092</v>
      </c>
      <c r="B3805" s="6" t="s">
        <v>7668</v>
      </c>
      <c r="C3805" t="s">
        <v>7669</v>
      </c>
      <c r="D3805" s="2" t="s">
        <v>45</v>
      </c>
      <c r="E3805" s="4" t="s">
        <v>46</v>
      </c>
      <c r="F3805" t="s">
        <v>47</v>
      </c>
      <c r="G3805">
        <v>226</v>
      </c>
      <c r="H3805">
        <v>12381</v>
      </c>
      <c r="I3805">
        <v>5</v>
      </c>
      <c r="J3805">
        <v>5305</v>
      </c>
      <c r="K3805">
        <v>11411</v>
      </c>
      <c r="L3805">
        <v>60</v>
      </c>
      <c r="M3805">
        <v>0</v>
      </c>
      <c r="N3805" t="s">
        <v>61</v>
      </c>
      <c r="O3805" t="s">
        <v>47</v>
      </c>
    </row>
    <row r="3806" spans="1:15" x14ac:dyDescent="0.3">
      <c r="A3806" s="7">
        <v>21093</v>
      </c>
      <c r="B3806" s="6" t="s">
        <v>7670</v>
      </c>
      <c r="C3806" t="s">
        <v>7671</v>
      </c>
      <c r="D3806" s="2" t="s">
        <v>58</v>
      </c>
      <c r="E3806" s="4" t="s">
        <v>59</v>
      </c>
      <c r="F3806" t="s">
        <v>60</v>
      </c>
      <c r="G3806">
        <v>242</v>
      </c>
      <c r="H3806">
        <v>84549</v>
      </c>
      <c r="I3806">
        <v>6</v>
      </c>
      <c r="J3806">
        <v>1127</v>
      </c>
      <c r="K3806">
        <v>17438</v>
      </c>
      <c r="L3806">
        <v>75</v>
      </c>
      <c r="M3806">
        <v>1</v>
      </c>
      <c r="N3806" t="s">
        <v>61</v>
      </c>
      <c r="O3806" t="s">
        <v>60</v>
      </c>
    </row>
    <row r="3807" spans="1:15" x14ac:dyDescent="0.3">
      <c r="A3807" s="7">
        <v>21094</v>
      </c>
      <c r="B3807" s="6" t="s">
        <v>7672</v>
      </c>
      <c r="C3807" t="s">
        <v>7673</v>
      </c>
      <c r="D3807" s="2" t="s">
        <v>45</v>
      </c>
      <c r="E3807" s="4" t="s">
        <v>46</v>
      </c>
      <c r="F3807" t="s">
        <v>47</v>
      </c>
      <c r="G3807">
        <v>784</v>
      </c>
      <c r="H3807">
        <v>61546</v>
      </c>
      <c r="I3807">
        <v>18</v>
      </c>
      <c r="J3807">
        <v>2082</v>
      </c>
      <c r="K3807">
        <v>11532</v>
      </c>
      <c r="L3807">
        <v>52</v>
      </c>
      <c r="M3807">
        <v>0</v>
      </c>
      <c r="N3807" t="s">
        <v>37</v>
      </c>
      <c r="O3807" t="s">
        <v>73</v>
      </c>
    </row>
    <row r="3808" spans="1:15" x14ac:dyDescent="0.3">
      <c r="A3808" s="7">
        <v>21095</v>
      </c>
      <c r="B3808" s="6" t="s">
        <v>7674</v>
      </c>
      <c r="C3808" t="s">
        <v>7675</v>
      </c>
      <c r="D3808" s="2" t="s">
        <v>45</v>
      </c>
      <c r="E3808" s="4" t="s">
        <v>46</v>
      </c>
      <c r="F3808" t="s">
        <v>67</v>
      </c>
      <c r="G3808">
        <v>253</v>
      </c>
      <c r="H3808">
        <v>63790</v>
      </c>
      <c r="I3808">
        <v>11</v>
      </c>
      <c r="J3808">
        <v>5825</v>
      </c>
      <c r="K3808">
        <v>13072</v>
      </c>
      <c r="L3808">
        <v>62</v>
      </c>
      <c r="M3808">
        <v>2</v>
      </c>
      <c r="N3808" t="s">
        <v>48</v>
      </c>
      <c r="O3808" t="s">
        <v>73</v>
      </c>
    </row>
    <row r="3809" spans="1:15" x14ac:dyDescent="0.3">
      <c r="A3809" s="7">
        <v>21096</v>
      </c>
      <c r="B3809" s="6" t="s">
        <v>7676</v>
      </c>
      <c r="C3809" t="s">
        <v>7677</v>
      </c>
      <c r="D3809" s="2" t="s">
        <v>45</v>
      </c>
      <c r="E3809" s="4" t="s">
        <v>59</v>
      </c>
      <c r="F3809" t="s">
        <v>76</v>
      </c>
      <c r="G3809">
        <v>706</v>
      </c>
      <c r="H3809">
        <v>10766</v>
      </c>
      <c r="I3809">
        <v>8</v>
      </c>
      <c r="J3809">
        <v>1799</v>
      </c>
      <c r="K3809">
        <v>22668</v>
      </c>
      <c r="L3809">
        <v>53</v>
      </c>
      <c r="M3809">
        <v>2</v>
      </c>
      <c r="N3809" t="s">
        <v>48</v>
      </c>
      <c r="O3809" t="s">
        <v>76</v>
      </c>
    </row>
    <row r="3810" spans="1:15" x14ac:dyDescent="0.3">
      <c r="A3810" s="7">
        <v>21097</v>
      </c>
      <c r="B3810" s="6" t="s">
        <v>7678</v>
      </c>
      <c r="C3810" t="s">
        <v>7679</v>
      </c>
      <c r="D3810" s="2" t="s">
        <v>45</v>
      </c>
      <c r="E3810" s="4" t="s">
        <v>46</v>
      </c>
      <c r="F3810" t="s">
        <v>60</v>
      </c>
      <c r="G3810">
        <v>157</v>
      </c>
      <c r="H3810">
        <v>39026</v>
      </c>
      <c r="I3810">
        <v>14</v>
      </c>
      <c r="J3810">
        <v>673</v>
      </c>
      <c r="K3810">
        <v>13586</v>
      </c>
      <c r="L3810">
        <v>99</v>
      </c>
      <c r="M3810">
        <v>2</v>
      </c>
      <c r="N3810" t="s">
        <v>48</v>
      </c>
      <c r="O3810" t="s">
        <v>60</v>
      </c>
    </row>
    <row r="3811" spans="1:15" x14ac:dyDescent="0.3">
      <c r="A3811" s="7">
        <v>21098</v>
      </c>
      <c r="B3811" s="6" t="s">
        <v>7680</v>
      </c>
      <c r="C3811" t="s">
        <v>7681</v>
      </c>
      <c r="D3811" s="2" t="s">
        <v>45</v>
      </c>
      <c r="E3811" s="4" t="s">
        <v>59</v>
      </c>
      <c r="F3811" t="s">
        <v>67</v>
      </c>
      <c r="G3811">
        <v>753</v>
      </c>
      <c r="H3811">
        <v>65097</v>
      </c>
      <c r="I3811">
        <v>9</v>
      </c>
      <c r="J3811">
        <v>2448</v>
      </c>
      <c r="K3811">
        <v>17222</v>
      </c>
      <c r="L3811">
        <v>46</v>
      </c>
      <c r="M3811">
        <v>2</v>
      </c>
      <c r="N3811" t="s">
        <v>32</v>
      </c>
      <c r="O3811" t="s">
        <v>76</v>
      </c>
    </row>
    <row r="3812" spans="1:15" x14ac:dyDescent="0.3">
      <c r="A3812" s="7">
        <v>21099</v>
      </c>
      <c r="B3812" s="6" t="s">
        <v>7682</v>
      </c>
      <c r="C3812" t="s">
        <v>7683</v>
      </c>
      <c r="D3812" s="2" t="s">
        <v>52</v>
      </c>
      <c r="E3812" s="4" t="s">
        <v>46</v>
      </c>
      <c r="F3812" t="s">
        <v>80</v>
      </c>
      <c r="G3812">
        <v>2557</v>
      </c>
      <c r="H3812">
        <v>51514</v>
      </c>
      <c r="I3812">
        <v>42</v>
      </c>
      <c r="J3812">
        <v>36285</v>
      </c>
      <c r="K3812">
        <v>1105</v>
      </c>
      <c r="L3812">
        <v>18</v>
      </c>
      <c r="M3812">
        <v>4</v>
      </c>
      <c r="N3812" t="s">
        <v>48</v>
      </c>
      <c r="O3812" t="s">
        <v>54</v>
      </c>
    </row>
    <row r="3813" spans="1:15" x14ac:dyDescent="0.3">
      <c r="A3813" s="7">
        <v>21100</v>
      </c>
      <c r="B3813" s="6" t="s">
        <v>7684</v>
      </c>
      <c r="C3813" t="s">
        <v>7685</v>
      </c>
      <c r="D3813" s="2" t="s">
        <v>45</v>
      </c>
      <c r="E3813" s="4" t="s">
        <v>59</v>
      </c>
      <c r="F3813" t="s">
        <v>60</v>
      </c>
      <c r="G3813">
        <v>564</v>
      </c>
      <c r="H3813">
        <v>50913</v>
      </c>
      <c r="I3813">
        <v>3</v>
      </c>
      <c r="J3813">
        <v>634</v>
      </c>
      <c r="K3813">
        <v>28189</v>
      </c>
      <c r="L3813">
        <v>76</v>
      </c>
      <c r="M3813">
        <v>1</v>
      </c>
      <c r="N3813" t="s">
        <v>48</v>
      </c>
      <c r="O3813" t="s">
        <v>60</v>
      </c>
    </row>
    <row r="3814" spans="1:15" x14ac:dyDescent="0.3">
      <c r="A3814" s="7">
        <v>21101</v>
      </c>
      <c r="B3814" s="6" t="s">
        <v>7686</v>
      </c>
      <c r="C3814" t="s">
        <v>7687</v>
      </c>
      <c r="D3814" s="2" t="s">
        <v>79</v>
      </c>
      <c r="E3814" s="4" t="s">
        <v>46</v>
      </c>
      <c r="F3814" t="s">
        <v>80</v>
      </c>
      <c r="G3814">
        <v>4282</v>
      </c>
      <c r="H3814">
        <v>41745</v>
      </c>
      <c r="I3814">
        <v>36</v>
      </c>
      <c r="J3814">
        <v>20591</v>
      </c>
      <c r="K3814">
        <v>1246</v>
      </c>
      <c r="L3814">
        <v>19</v>
      </c>
      <c r="M3814">
        <v>3</v>
      </c>
      <c r="N3814" t="s">
        <v>37</v>
      </c>
      <c r="O3814" t="s">
        <v>80</v>
      </c>
    </row>
    <row r="3815" spans="1:15" x14ac:dyDescent="0.3">
      <c r="A3815" s="7">
        <v>21102</v>
      </c>
      <c r="B3815" s="6" t="s">
        <v>7688</v>
      </c>
      <c r="C3815" t="s">
        <v>7689</v>
      </c>
      <c r="D3815" s="2" t="s">
        <v>45</v>
      </c>
      <c r="E3815" s="4" t="s">
        <v>46</v>
      </c>
      <c r="F3815" t="s">
        <v>67</v>
      </c>
      <c r="G3815">
        <v>375</v>
      </c>
      <c r="H3815">
        <v>32475</v>
      </c>
      <c r="I3815">
        <v>3</v>
      </c>
      <c r="J3815">
        <v>3938</v>
      </c>
      <c r="K3815">
        <v>7981</v>
      </c>
      <c r="L3815">
        <v>54</v>
      </c>
      <c r="M3815">
        <v>3</v>
      </c>
      <c r="N3815" t="s">
        <v>61</v>
      </c>
      <c r="O3815" t="s">
        <v>49</v>
      </c>
    </row>
    <row r="3816" spans="1:15" x14ac:dyDescent="0.3">
      <c r="A3816" s="7">
        <v>21103</v>
      </c>
      <c r="B3816" s="6" t="s">
        <v>7690</v>
      </c>
      <c r="C3816" t="s">
        <v>7691</v>
      </c>
      <c r="D3816" s="2" t="s">
        <v>70</v>
      </c>
      <c r="E3816" s="4" t="s">
        <v>46</v>
      </c>
      <c r="F3816" t="s">
        <v>67</v>
      </c>
      <c r="G3816">
        <v>255</v>
      </c>
      <c r="H3816">
        <v>34094</v>
      </c>
      <c r="I3816">
        <v>11</v>
      </c>
      <c r="J3816">
        <v>2218</v>
      </c>
      <c r="K3816">
        <v>18617</v>
      </c>
      <c r="L3816">
        <v>59</v>
      </c>
      <c r="M3816">
        <v>2</v>
      </c>
      <c r="N3816" t="s">
        <v>48</v>
      </c>
      <c r="O3816" t="s">
        <v>49</v>
      </c>
    </row>
    <row r="3817" spans="1:15" x14ac:dyDescent="0.3">
      <c r="A3817" s="7">
        <v>21104</v>
      </c>
      <c r="B3817" s="6" t="s">
        <v>7692</v>
      </c>
      <c r="C3817" t="s">
        <v>7693</v>
      </c>
      <c r="D3817" s="2" t="s">
        <v>45</v>
      </c>
      <c r="E3817" s="4" t="s">
        <v>46</v>
      </c>
      <c r="F3817" t="s">
        <v>67</v>
      </c>
      <c r="G3817">
        <v>902</v>
      </c>
      <c r="H3817">
        <v>19576</v>
      </c>
      <c r="I3817">
        <v>10</v>
      </c>
      <c r="J3817">
        <v>4969</v>
      </c>
      <c r="K3817">
        <v>14644</v>
      </c>
      <c r="L3817">
        <v>46</v>
      </c>
      <c r="M3817">
        <v>3</v>
      </c>
      <c r="N3817" t="s">
        <v>48</v>
      </c>
      <c r="O3817" t="s">
        <v>73</v>
      </c>
    </row>
    <row r="3818" spans="1:15" x14ac:dyDescent="0.3">
      <c r="A3818" s="7">
        <v>21105</v>
      </c>
      <c r="B3818" s="6" t="s">
        <v>7694</v>
      </c>
      <c r="C3818" t="s">
        <v>7695</v>
      </c>
      <c r="D3818" s="2" t="s">
        <v>58</v>
      </c>
      <c r="E3818" s="4" t="s">
        <v>46</v>
      </c>
      <c r="F3818" t="s">
        <v>60</v>
      </c>
      <c r="G3818">
        <v>221</v>
      </c>
      <c r="H3818">
        <v>88096</v>
      </c>
      <c r="I3818">
        <v>8</v>
      </c>
      <c r="J3818">
        <v>656</v>
      </c>
      <c r="K3818">
        <v>17941</v>
      </c>
      <c r="L3818">
        <v>90</v>
      </c>
      <c r="M3818">
        <v>2</v>
      </c>
      <c r="N3818" t="s">
        <v>32</v>
      </c>
      <c r="O3818" t="s">
        <v>60</v>
      </c>
    </row>
    <row r="3819" spans="1:15" x14ac:dyDescent="0.3">
      <c r="A3819" s="7">
        <v>21106</v>
      </c>
      <c r="B3819" s="6" t="s">
        <v>7696</v>
      </c>
      <c r="C3819" t="s">
        <v>7697</v>
      </c>
      <c r="D3819" s="2" t="s">
        <v>52</v>
      </c>
      <c r="E3819" s="4" t="s">
        <v>46</v>
      </c>
      <c r="F3819" t="s">
        <v>76</v>
      </c>
      <c r="G3819">
        <v>1971</v>
      </c>
      <c r="H3819">
        <v>55693</v>
      </c>
      <c r="I3819">
        <v>19</v>
      </c>
      <c r="J3819">
        <v>2186</v>
      </c>
      <c r="K3819">
        <v>18642</v>
      </c>
      <c r="L3819">
        <v>53</v>
      </c>
      <c r="M3819">
        <v>3</v>
      </c>
      <c r="N3819" t="s">
        <v>48</v>
      </c>
      <c r="O3819" t="s">
        <v>76</v>
      </c>
    </row>
    <row r="3820" spans="1:15" x14ac:dyDescent="0.3">
      <c r="A3820" s="7">
        <v>21107</v>
      </c>
      <c r="B3820" s="6" t="s">
        <v>7698</v>
      </c>
      <c r="C3820" t="s">
        <v>7699</v>
      </c>
      <c r="D3820" s="2" t="s">
        <v>58</v>
      </c>
      <c r="E3820" s="4" t="s">
        <v>46</v>
      </c>
      <c r="F3820" t="s">
        <v>60</v>
      </c>
      <c r="G3820">
        <v>112</v>
      </c>
      <c r="H3820">
        <v>63489</v>
      </c>
      <c r="I3820">
        <v>19</v>
      </c>
      <c r="J3820">
        <v>570</v>
      </c>
      <c r="K3820">
        <v>23660</v>
      </c>
      <c r="L3820">
        <v>88</v>
      </c>
      <c r="M3820">
        <v>1</v>
      </c>
      <c r="N3820" t="s">
        <v>48</v>
      </c>
      <c r="O3820" t="s">
        <v>60</v>
      </c>
    </row>
    <row r="3821" spans="1:15" x14ac:dyDescent="0.3">
      <c r="A3821" s="7">
        <v>21108</v>
      </c>
      <c r="B3821" s="6" t="s">
        <v>7700</v>
      </c>
      <c r="C3821" t="s">
        <v>7701</v>
      </c>
      <c r="D3821" s="2" t="s">
        <v>58</v>
      </c>
      <c r="E3821" s="4" t="s">
        <v>59</v>
      </c>
      <c r="F3821" t="s">
        <v>60</v>
      </c>
      <c r="G3821">
        <v>88</v>
      </c>
      <c r="H3821">
        <v>42483</v>
      </c>
      <c r="I3821">
        <v>11</v>
      </c>
      <c r="J3821">
        <v>790</v>
      </c>
      <c r="K3821">
        <v>25828</v>
      </c>
      <c r="L3821">
        <v>80</v>
      </c>
      <c r="M3821">
        <v>2</v>
      </c>
      <c r="N3821" t="s">
        <v>32</v>
      </c>
      <c r="O3821" t="s">
        <v>76</v>
      </c>
    </row>
    <row r="3822" spans="1:15" x14ac:dyDescent="0.3">
      <c r="A3822" s="7">
        <v>21109</v>
      </c>
      <c r="B3822" s="6" t="s">
        <v>7702</v>
      </c>
      <c r="C3822" t="s">
        <v>7703</v>
      </c>
      <c r="D3822" s="2" t="s">
        <v>52</v>
      </c>
      <c r="E3822" s="4" t="s">
        <v>59</v>
      </c>
      <c r="F3822" t="s">
        <v>67</v>
      </c>
      <c r="G3822">
        <v>808</v>
      </c>
      <c r="H3822">
        <v>44569</v>
      </c>
      <c r="I3822">
        <v>15</v>
      </c>
      <c r="J3822">
        <v>4155</v>
      </c>
      <c r="K3822">
        <v>15537</v>
      </c>
      <c r="L3822">
        <v>63</v>
      </c>
      <c r="M3822">
        <v>2</v>
      </c>
      <c r="N3822" t="s">
        <v>48</v>
      </c>
      <c r="O3822" t="s">
        <v>47</v>
      </c>
    </row>
    <row r="3823" spans="1:15" x14ac:dyDescent="0.3">
      <c r="A3823" s="7">
        <v>21110</v>
      </c>
      <c r="B3823" s="6" t="s">
        <v>7704</v>
      </c>
      <c r="C3823" t="s">
        <v>7705</v>
      </c>
      <c r="D3823" s="2" t="s">
        <v>52</v>
      </c>
      <c r="E3823" s="4" t="s">
        <v>46</v>
      </c>
      <c r="F3823" t="s">
        <v>67</v>
      </c>
      <c r="G3823">
        <v>889</v>
      </c>
      <c r="H3823">
        <v>28155</v>
      </c>
      <c r="I3823">
        <v>2</v>
      </c>
      <c r="J3823">
        <v>1661</v>
      </c>
      <c r="K3823">
        <v>10091</v>
      </c>
      <c r="L3823">
        <v>41</v>
      </c>
      <c r="M3823">
        <v>1</v>
      </c>
      <c r="N3823" t="s">
        <v>32</v>
      </c>
      <c r="O3823" t="s">
        <v>73</v>
      </c>
    </row>
    <row r="3824" spans="1:15" x14ac:dyDescent="0.3">
      <c r="A3824" s="7">
        <v>21111</v>
      </c>
      <c r="B3824" s="6" t="s">
        <v>7706</v>
      </c>
      <c r="C3824" t="s">
        <v>7707</v>
      </c>
      <c r="D3824" s="2" t="s">
        <v>45</v>
      </c>
      <c r="E3824" s="4" t="s">
        <v>59</v>
      </c>
      <c r="F3824" t="s">
        <v>60</v>
      </c>
      <c r="G3824">
        <v>974</v>
      </c>
      <c r="H3824">
        <v>12640</v>
      </c>
      <c r="I3824">
        <v>15</v>
      </c>
      <c r="J3824">
        <v>1256</v>
      </c>
      <c r="K3824">
        <v>25183</v>
      </c>
      <c r="L3824">
        <v>86</v>
      </c>
      <c r="M3824">
        <v>2</v>
      </c>
      <c r="N3824" t="s">
        <v>48</v>
      </c>
      <c r="O3824" t="s">
        <v>60</v>
      </c>
    </row>
    <row r="3825" spans="1:15" x14ac:dyDescent="0.3">
      <c r="A3825" s="7">
        <v>21112</v>
      </c>
      <c r="B3825" s="6" t="s">
        <v>7708</v>
      </c>
      <c r="C3825" t="s">
        <v>7709</v>
      </c>
      <c r="D3825" s="2" t="s">
        <v>52</v>
      </c>
      <c r="E3825" s="4" t="s">
        <v>59</v>
      </c>
      <c r="F3825" t="s">
        <v>80</v>
      </c>
      <c r="G3825">
        <v>4032</v>
      </c>
      <c r="H3825">
        <v>40396</v>
      </c>
      <c r="I3825">
        <v>40</v>
      </c>
      <c r="J3825">
        <v>28092</v>
      </c>
      <c r="K3825">
        <v>3956</v>
      </c>
      <c r="L3825">
        <v>13</v>
      </c>
      <c r="M3825">
        <v>4</v>
      </c>
      <c r="N3825" t="s">
        <v>48</v>
      </c>
      <c r="O3825" t="s">
        <v>80</v>
      </c>
    </row>
    <row r="3826" spans="1:15" x14ac:dyDescent="0.3">
      <c r="A3826" s="7">
        <v>21113</v>
      </c>
      <c r="B3826" s="6" t="s">
        <v>7710</v>
      </c>
      <c r="C3826" t="s">
        <v>7711</v>
      </c>
      <c r="D3826" s="2" t="s">
        <v>45</v>
      </c>
      <c r="E3826" s="4" t="s">
        <v>59</v>
      </c>
      <c r="F3826" t="s">
        <v>67</v>
      </c>
      <c r="G3826">
        <v>252</v>
      </c>
      <c r="H3826">
        <v>50913</v>
      </c>
      <c r="I3826">
        <v>7</v>
      </c>
      <c r="J3826">
        <v>5254</v>
      </c>
      <c r="K3826">
        <v>14411</v>
      </c>
      <c r="L3826">
        <v>58</v>
      </c>
      <c r="M3826">
        <v>2</v>
      </c>
      <c r="N3826" t="s">
        <v>48</v>
      </c>
      <c r="O3826" t="s">
        <v>47</v>
      </c>
    </row>
    <row r="3827" spans="1:15" x14ac:dyDescent="0.3">
      <c r="A3827" s="7">
        <v>21114</v>
      </c>
      <c r="B3827" s="6" t="s">
        <v>7712</v>
      </c>
      <c r="C3827" t="s">
        <v>7713</v>
      </c>
      <c r="D3827" s="2" t="s">
        <v>64</v>
      </c>
      <c r="E3827" s="4" t="s">
        <v>46</v>
      </c>
      <c r="F3827" t="s">
        <v>47</v>
      </c>
      <c r="G3827">
        <v>959</v>
      </c>
      <c r="H3827">
        <v>24662</v>
      </c>
      <c r="I3827">
        <v>16</v>
      </c>
      <c r="J3827">
        <v>4798</v>
      </c>
      <c r="K3827">
        <v>9099</v>
      </c>
      <c r="L3827">
        <v>57</v>
      </c>
      <c r="M3827">
        <v>0</v>
      </c>
      <c r="N3827" t="s">
        <v>37</v>
      </c>
      <c r="O3827" t="s">
        <v>49</v>
      </c>
    </row>
    <row r="3828" spans="1:15" x14ac:dyDescent="0.3">
      <c r="A3828" s="7">
        <v>21115</v>
      </c>
      <c r="B3828" s="6" t="s">
        <v>7714</v>
      </c>
      <c r="C3828" t="s">
        <v>7715</v>
      </c>
      <c r="D3828" s="2" t="s">
        <v>52</v>
      </c>
      <c r="E3828" s="4" t="s">
        <v>59</v>
      </c>
      <c r="F3828" t="s">
        <v>80</v>
      </c>
      <c r="G3828">
        <v>3716</v>
      </c>
      <c r="H3828">
        <v>21421</v>
      </c>
      <c r="I3828">
        <v>37</v>
      </c>
      <c r="J3828">
        <v>16678</v>
      </c>
      <c r="K3828">
        <v>4342</v>
      </c>
      <c r="L3828">
        <v>12</v>
      </c>
      <c r="M3828">
        <v>6</v>
      </c>
      <c r="N3828" t="s">
        <v>37</v>
      </c>
      <c r="O3828" t="s">
        <v>80</v>
      </c>
    </row>
    <row r="3829" spans="1:15" x14ac:dyDescent="0.3">
      <c r="A3829" s="7">
        <v>21116</v>
      </c>
      <c r="B3829" s="6" t="s">
        <v>7716</v>
      </c>
      <c r="C3829" t="s">
        <v>7717</v>
      </c>
      <c r="D3829" s="2" t="s">
        <v>64</v>
      </c>
      <c r="E3829" s="4" t="s">
        <v>59</v>
      </c>
      <c r="F3829" t="s">
        <v>60</v>
      </c>
      <c r="G3829">
        <v>560</v>
      </c>
      <c r="H3829">
        <v>84515</v>
      </c>
      <c r="I3829">
        <v>20</v>
      </c>
      <c r="J3829">
        <v>1582</v>
      </c>
      <c r="K3829">
        <v>14577</v>
      </c>
      <c r="L3829">
        <v>80</v>
      </c>
      <c r="M3829">
        <v>2</v>
      </c>
      <c r="N3829" t="s">
        <v>32</v>
      </c>
      <c r="O3829" t="s">
        <v>60</v>
      </c>
    </row>
    <row r="3830" spans="1:15" x14ac:dyDescent="0.3">
      <c r="A3830" s="7">
        <v>21117</v>
      </c>
      <c r="B3830" s="6" t="s">
        <v>7718</v>
      </c>
      <c r="C3830" t="s">
        <v>7719</v>
      </c>
      <c r="D3830" s="2" t="s">
        <v>64</v>
      </c>
      <c r="E3830" s="4" t="s">
        <v>46</v>
      </c>
      <c r="F3830" t="s">
        <v>47</v>
      </c>
      <c r="G3830">
        <v>722</v>
      </c>
      <c r="H3830">
        <v>86288</v>
      </c>
      <c r="I3830">
        <v>17</v>
      </c>
      <c r="J3830">
        <v>4851</v>
      </c>
      <c r="K3830">
        <v>11528</v>
      </c>
      <c r="L3830">
        <v>64</v>
      </c>
      <c r="M3830">
        <v>0</v>
      </c>
      <c r="N3830" t="s">
        <v>37</v>
      </c>
      <c r="O3830" t="s">
        <v>49</v>
      </c>
    </row>
    <row r="3831" spans="1:15" x14ac:dyDescent="0.3">
      <c r="A3831" s="7">
        <v>21118</v>
      </c>
      <c r="B3831" s="6" t="s">
        <v>7720</v>
      </c>
      <c r="C3831" t="s">
        <v>7721</v>
      </c>
      <c r="D3831" s="2" t="s">
        <v>45</v>
      </c>
      <c r="E3831" s="4" t="s">
        <v>46</v>
      </c>
      <c r="F3831" t="s">
        <v>76</v>
      </c>
      <c r="G3831">
        <v>513</v>
      </c>
      <c r="H3831">
        <v>41745</v>
      </c>
      <c r="I3831">
        <v>13</v>
      </c>
      <c r="J3831">
        <v>2195</v>
      </c>
      <c r="K3831">
        <v>17280</v>
      </c>
      <c r="L3831">
        <v>85</v>
      </c>
      <c r="M3831">
        <v>3</v>
      </c>
      <c r="N3831" t="s">
        <v>32</v>
      </c>
      <c r="O3831" t="s">
        <v>76</v>
      </c>
    </row>
    <row r="3832" spans="1:15" x14ac:dyDescent="0.3">
      <c r="A3832" s="7">
        <v>21119</v>
      </c>
      <c r="B3832" s="6" t="s">
        <v>7722</v>
      </c>
      <c r="C3832" t="s">
        <v>7723</v>
      </c>
      <c r="D3832" s="2" t="s">
        <v>52</v>
      </c>
      <c r="E3832" s="4" t="s">
        <v>46</v>
      </c>
      <c r="F3832" t="s">
        <v>76</v>
      </c>
      <c r="G3832">
        <v>1113</v>
      </c>
      <c r="H3832">
        <v>84515</v>
      </c>
      <c r="I3832">
        <v>12</v>
      </c>
      <c r="J3832">
        <v>1902</v>
      </c>
      <c r="K3832">
        <v>14875</v>
      </c>
      <c r="L3832">
        <v>51</v>
      </c>
      <c r="M3832">
        <v>2</v>
      </c>
      <c r="N3832" t="s">
        <v>32</v>
      </c>
      <c r="O3832" t="s">
        <v>76</v>
      </c>
    </row>
    <row r="3833" spans="1:15" x14ac:dyDescent="0.3">
      <c r="A3833" s="7">
        <v>21120</v>
      </c>
      <c r="B3833" s="6" t="s">
        <v>7724</v>
      </c>
      <c r="C3833" t="s">
        <v>7725</v>
      </c>
      <c r="D3833" s="2" t="s">
        <v>64</v>
      </c>
      <c r="E3833" s="4" t="s">
        <v>46</v>
      </c>
      <c r="F3833" t="s">
        <v>47</v>
      </c>
      <c r="G3833">
        <v>249</v>
      </c>
      <c r="H3833">
        <v>21687</v>
      </c>
      <c r="I3833">
        <v>9</v>
      </c>
      <c r="J3833">
        <v>1535</v>
      </c>
      <c r="K3833">
        <v>9517</v>
      </c>
      <c r="L3833">
        <v>53</v>
      </c>
      <c r="M3833">
        <v>1</v>
      </c>
      <c r="N3833" t="s">
        <v>48</v>
      </c>
      <c r="O3833" t="s">
        <v>49</v>
      </c>
    </row>
    <row r="3834" spans="1:15" x14ac:dyDescent="0.3">
      <c r="A3834" s="7">
        <v>21121</v>
      </c>
      <c r="B3834" s="6" t="s">
        <v>7726</v>
      </c>
      <c r="C3834" t="s">
        <v>7727</v>
      </c>
      <c r="D3834" s="2" t="s">
        <v>52</v>
      </c>
      <c r="E3834" s="4" t="s">
        <v>59</v>
      </c>
      <c r="F3834" t="s">
        <v>76</v>
      </c>
      <c r="G3834">
        <v>877</v>
      </c>
      <c r="H3834">
        <v>85272</v>
      </c>
      <c r="I3834">
        <v>19</v>
      </c>
      <c r="J3834">
        <v>1016</v>
      </c>
      <c r="K3834">
        <v>19156</v>
      </c>
      <c r="L3834">
        <v>83</v>
      </c>
      <c r="M3834">
        <v>3</v>
      </c>
      <c r="N3834" t="s">
        <v>48</v>
      </c>
      <c r="O3834" t="s">
        <v>76</v>
      </c>
    </row>
    <row r="3835" spans="1:15" x14ac:dyDescent="0.3">
      <c r="A3835" s="7">
        <v>21122</v>
      </c>
      <c r="B3835" s="6" t="s">
        <v>7728</v>
      </c>
      <c r="C3835" t="s">
        <v>7729</v>
      </c>
      <c r="D3835" s="2" t="s">
        <v>70</v>
      </c>
      <c r="E3835" s="4" t="s">
        <v>46</v>
      </c>
      <c r="F3835" t="s">
        <v>60</v>
      </c>
      <c r="G3835">
        <v>213</v>
      </c>
      <c r="H3835">
        <v>20744</v>
      </c>
      <c r="I3835">
        <v>19</v>
      </c>
      <c r="J3835">
        <v>446</v>
      </c>
      <c r="K3835">
        <v>24368</v>
      </c>
      <c r="L3835">
        <v>77</v>
      </c>
      <c r="M3835">
        <v>1</v>
      </c>
      <c r="N3835" t="s">
        <v>61</v>
      </c>
      <c r="O3835" t="s">
        <v>60</v>
      </c>
    </row>
    <row r="3836" spans="1:15" x14ac:dyDescent="0.3">
      <c r="A3836" s="7">
        <v>21123</v>
      </c>
      <c r="B3836" s="6" t="s">
        <v>7730</v>
      </c>
      <c r="C3836" t="s">
        <v>7731</v>
      </c>
      <c r="D3836" s="2" t="s">
        <v>58</v>
      </c>
      <c r="E3836" s="4" t="s">
        <v>59</v>
      </c>
      <c r="F3836" t="s">
        <v>60</v>
      </c>
      <c r="G3836">
        <v>110</v>
      </c>
      <c r="H3836">
        <v>42898</v>
      </c>
      <c r="I3836">
        <v>4</v>
      </c>
      <c r="J3836">
        <v>1148</v>
      </c>
      <c r="K3836">
        <v>21514</v>
      </c>
      <c r="L3836">
        <v>85</v>
      </c>
      <c r="M3836">
        <v>2</v>
      </c>
      <c r="N3836" t="s">
        <v>32</v>
      </c>
      <c r="O3836" t="s">
        <v>60</v>
      </c>
    </row>
    <row r="3837" spans="1:15" x14ac:dyDescent="0.3">
      <c r="A3837" s="7">
        <v>21124</v>
      </c>
      <c r="B3837" s="6" t="s">
        <v>7732</v>
      </c>
      <c r="C3837" t="s">
        <v>7733</v>
      </c>
      <c r="D3837" s="2" t="s">
        <v>52</v>
      </c>
      <c r="E3837" s="4" t="s">
        <v>59</v>
      </c>
      <c r="F3837" t="s">
        <v>54</v>
      </c>
      <c r="G3837">
        <v>1506</v>
      </c>
      <c r="H3837">
        <v>12938</v>
      </c>
      <c r="I3837">
        <v>41</v>
      </c>
      <c r="J3837">
        <v>3008</v>
      </c>
      <c r="K3837">
        <v>2764</v>
      </c>
      <c r="L3837">
        <v>18</v>
      </c>
      <c r="M3837">
        <v>6</v>
      </c>
      <c r="N3837" t="s">
        <v>32</v>
      </c>
      <c r="O3837" t="s">
        <v>80</v>
      </c>
    </row>
    <row r="3838" spans="1:15" x14ac:dyDescent="0.3">
      <c r="A3838" s="7">
        <v>21125</v>
      </c>
      <c r="B3838" s="6" t="s">
        <v>7734</v>
      </c>
      <c r="C3838" t="s">
        <v>7735</v>
      </c>
      <c r="D3838" s="2" t="s">
        <v>70</v>
      </c>
      <c r="E3838" s="4" t="s">
        <v>59</v>
      </c>
      <c r="F3838" t="s">
        <v>60</v>
      </c>
      <c r="G3838">
        <v>190</v>
      </c>
      <c r="H3838">
        <v>85077</v>
      </c>
      <c r="I3838">
        <v>20</v>
      </c>
      <c r="J3838">
        <v>1743</v>
      </c>
      <c r="K3838">
        <v>27125</v>
      </c>
      <c r="L3838">
        <v>80</v>
      </c>
      <c r="M3838">
        <v>2</v>
      </c>
      <c r="N3838" t="s">
        <v>48</v>
      </c>
      <c r="O3838" t="s">
        <v>60</v>
      </c>
    </row>
    <row r="3839" spans="1:15" x14ac:dyDescent="0.3">
      <c r="A3839" s="7">
        <v>21126</v>
      </c>
      <c r="B3839" s="6" t="s">
        <v>7736</v>
      </c>
      <c r="C3839" t="s">
        <v>7737</v>
      </c>
      <c r="D3839" s="2" t="s">
        <v>45</v>
      </c>
      <c r="E3839" s="4" t="s">
        <v>46</v>
      </c>
      <c r="F3839" t="s">
        <v>67</v>
      </c>
      <c r="G3839">
        <v>308</v>
      </c>
      <c r="H3839">
        <v>57784</v>
      </c>
      <c r="I3839">
        <v>12</v>
      </c>
      <c r="J3839">
        <v>5249</v>
      </c>
      <c r="K3839">
        <v>8206</v>
      </c>
      <c r="L3839">
        <v>59</v>
      </c>
      <c r="M3839">
        <v>2</v>
      </c>
      <c r="N3839" t="s">
        <v>37</v>
      </c>
      <c r="O3839" t="s">
        <v>76</v>
      </c>
    </row>
    <row r="3840" spans="1:15" x14ac:dyDescent="0.3">
      <c r="A3840" s="7">
        <v>21127</v>
      </c>
      <c r="B3840" s="6" t="s">
        <v>7738</v>
      </c>
      <c r="C3840" t="s">
        <v>7739</v>
      </c>
      <c r="D3840" s="2" t="s">
        <v>79</v>
      </c>
      <c r="E3840" s="4" t="s">
        <v>46</v>
      </c>
      <c r="F3840" t="s">
        <v>80</v>
      </c>
      <c r="G3840">
        <v>1806</v>
      </c>
      <c r="H3840">
        <v>50272</v>
      </c>
      <c r="I3840">
        <v>48</v>
      </c>
      <c r="J3840">
        <v>24618</v>
      </c>
      <c r="K3840">
        <v>1432</v>
      </c>
      <c r="L3840">
        <v>18</v>
      </c>
      <c r="M3840">
        <v>6</v>
      </c>
      <c r="N3840" t="s">
        <v>37</v>
      </c>
      <c r="O3840" t="s">
        <v>54</v>
      </c>
    </row>
    <row r="3841" spans="1:15" x14ac:dyDescent="0.3">
      <c r="A3841" s="7">
        <v>21128</v>
      </c>
      <c r="B3841" s="6" t="s">
        <v>7740</v>
      </c>
      <c r="C3841" t="s">
        <v>7741</v>
      </c>
      <c r="D3841" s="2" t="s">
        <v>58</v>
      </c>
      <c r="E3841" s="4" t="s">
        <v>59</v>
      </c>
      <c r="F3841" t="s">
        <v>60</v>
      </c>
      <c r="G3841">
        <v>145</v>
      </c>
      <c r="H3841">
        <v>35023</v>
      </c>
      <c r="I3841">
        <v>12</v>
      </c>
      <c r="J3841">
        <v>1454</v>
      </c>
      <c r="K3841">
        <v>29752</v>
      </c>
      <c r="L3841">
        <v>94</v>
      </c>
      <c r="M3841">
        <v>1</v>
      </c>
      <c r="N3841" t="s">
        <v>61</v>
      </c>
      <c r="O3841" t="s">
        <v>60</v>
      </c>
    </row>
    <row r="3842" spans="1:15" x14ac:dyDescent="0.3">
      <c r="A3842" s="7">
        <v>21129</v>
      </c>
      <c r="B3842" s="6" t="s">
        <v>7742</v>
      </c>
      <c r="C3842" t="s">
        <v>7743</v>
      </c>
      <c r="D3842" s="2" t="s">
        <v>64</v>
      </c>
      <c r="E3842" s="4" t="s">
        <v>59</v>
      </c>
      <c r="F3842" t="s">
        <v>60</v>
      </c>
      <c r="G3842">
        <v>458</v>
      </c>
      <c r="H3842">
        <v>77839</v>
      </c>
      <c r="I3842">
        <v>4</v>
      </c>
      <c r="J3842">
        <v>1797</v>
      </c>
      <c r="K3842">
        <v>14066</v>
      </c>
      <c r="L3842">
        <v>75</v>
      </c>
      <c r="M3842">
        <v>1</v>
      </c>
      <c r="N3842" t="s">
        <v>48</v>
      </c>
      <c r="O3842" t="s">
        <v>60</v>
      </c>
    </row>
    <row r="3843" spans="1:15" x14ac:dyDescent="0.3">
      <c r="A3843" s="7">
        <v>21130</v>
      </c>
      <c r="B3843" s="6" t="s">
        <v>7744</v>
      </c>
      <c r="C3843" t="s">
        <v>7745</v>
      </c>
      <c r="D3843" s="2" t="s">
        <v>45</v>
      </c>
      <c r="E3843" s="4" t="s">
        <v>46</v>
      </c>
      <c r="F3843" t="s">
        <v>60</v>
      </c>
      <c r="G3843">
        <v>981</v>
      </c>
      <c r="H3843">
        <v>67043</v>
      </c>
      <c r="I3843">
        <v>11</v>
      </c>
      <c r="J3843">
        <v>1641</v>
      </c>
      <c r="K3843">
        <v>19211</v>
      </c>
      <c r="L3843">
        <v>83</v>
      </c>
      <c r="M3843">
        <v>1</v>
      </c>
      <c r="N3843" t="s">
        <v>32</v>
      </c>
      <c r="O3843" t="s">
        <v>76</v>
      </c>
    </row>
    <row r="3844" spans="1:15" x14ac:dyDescent="0.3">
      <c r="A3844" s="7">
        <v>21131</v>
      </c>
      <c r="B3844" s="6" t="s">
        <v>7746</v>
      </c>
      <c r="C3844" t="s">
        <v>7747</v>
      </c>
      <c r="D3844" s="2" t="s">
        <v>58</v>
      </c>
      <c r="E3844" s="4" t="s">
        <v>46</v>
      </c>
      <c r="F3844" t="s">
        <v>60</v>
      </c>
      <c r="G3844">
        <v>197</v>
      </c>
      <c r="H3844">
        <v>75245</v>
      </c>
      <c r="I3844">
        <v>15</v>
      </c>
      <c r="J3844">
        <v>1239</v>
      </c>
      <c r="K3844">
        <v>12775</v>
      </c>
      <c r="L3844">
        <v>97</v>
      </c>
      <c r="M3844">
        <v>2</v>
      </c>
      <c r="N3844" t="s">
        <v>48</v>
      </c>
      <c r="O3844" t="s">
        <v>60</v>
      </c>
    </row>
    <row r="3845" spans="1:15" x14ac:dyDescent="0.3">
      <c r="A3845" s="7">
        <v>21132</v>
      </c>
      <c r="B3845" s="6" t="s">
        <v>7748</v>
      </c>
      <c r="C3845" t="s">
        <v>7749</v>
      </c>
      <c r="D3845" s="2" t="s">
        <v>52</v>
      </c>
      <c r="E3845" s="4" t="s">
        <v>46</v>
      </c>
      <c r="F3845" t="s">
        <v>67</v>
      </c>
      <c r="G3845">
        <v>1204</v>
      </c>
      <c r="H3845">
        <v>74478</v>
      </c>
      <c r="I3845">
        <v>4</v>
      </c>
      <c r="J3845">
        <v>4808</v>
      </c>
      <c r="K3845">
        <v>14351</v>
      </c>
      <c r="L3845">
        <v>50</v>
      </c>
      <c r="M3845">
        <v>3</v>
      </c>
      <c r="N3845" t="s">
        <v>37</v>
      </c>
      <c r="O3845" t="s">
        <v>49</v>
      </c>
    </row>
    <row r="3846" spans="1:15" x14ac:dyDescent="0.3">
      <c r="A3846" s="7">
        <v>21133</v>
      </c>
      <c r="B3846" s="6" t="s">
        <v>7750</v>
      </c>
      <c r="C3846" t="s">
        <v>7751</v>
      </c>
      <c r="D3846" s="2" t="s">
        <v>58</v>
      </c>
      <c r="E3846" s="4" t="s">
        <v>46</v>
      </c>
      <c r="F3846" t="s">
        <v>60</v>
      </c>
      <c r="G3846">
        <v>153</v>
      </c>
      <c r="H3846">
        <v>54174</v>
      </c>
      <c r="I3846">
        <v>17</v>
      </c>
      <c r="J3846">
        <v>934</v>
      </c>
      <c r="K3846">
        <v>18657</v>
      </c>
      <c r="L3846">
        <v>91</v>
      </c>
      <c r="M3846">
        <v>2</v>
      </c>
      <c r="N3846" t="s">
        <v>48</v>
      </c>
      <c r="O3846" t="s">
        <v>60</v>
      </c>
    </row>
    <row r="3847" spans="1:15" x14ac:dyDescent="0.3">
      <c r="A3847" s="7">
        <v>21134</v>
      </c>
      <c r="B3847" s="6" t="s">
        <v>7752</v>
      </c>
      <c r="C3847" t="s">
        <v>7753</v>
      </c>
      <c r="D3847" s="2" t="s">
        <v>58</v>
      </c>
      <c r="E3847" s="4" t="s">
        <v>59</v>
      </c>
      <c r="F3847" t="s">
        <v>60</v>
      </c>
      <c r="G3847">
        <v>139</v>
      </c>
      <c r="H3847">
        <v>61790</v>
      </c>
      <c r="I3847">
        <v>5</v>
      </c>
      <c r="J3847">
        <v>1489</v>
      </c>
      <c r="K3847">
        <v>26281</v>
      </c>
      <c r="L3847">
        <v>81</v>
      </c>
      <c r="M3847">
        <v>1</v>
      </c>
      <c r="N3847" t="s">
        <v>48</v>
      </c>
      <c r="O3847" t="s">
        <v>60</v>
      </c>
    </row>
    <row r="3848" spans="1:15" x14ac:dyDescent="0.3">
      <c r="A3848" s="7">
        <v>21135</v>
      </c>
      <c r="B3848" s="6" t="s">
        <v>7754</v>
      </c>
      <c r="C3848" t="s">
        <v>7755</v>
      </c>
      <c r="D3848" s="2" t="s">
        <v>64</v>
      </c>
      <c r="E3848" s="4" t="s">
        <v>59</v>
      </c>
      <c r="F3848" t="s">
        <v>80</v>
      </c>
      <c r="G3848">
        <v>1151</v>
      </c>
      <c r="H3848">
        <v>70314</v>
      </c>
      <c r="I3848">
        <v>32</v>
      </c>
      <c r="J3848">
        <v>30818</v>
      </c>
      <c r="K3848">
        <v>4043</v>
      </c>
      <c r="L3848">
        <v>22</v>
      </c>
      <c r="M3848">
        <v>4</v>
      </c>
      <c r="N3848" t="s">
        <v>37</v>
      </c>
      <c r="O3848" t="s">
        <v>47</v>
      </c>
    </row>
    <row r="3849" spans="1:15" x14ac:dyDescent="0.3">
      <c r="A3849" s="7">
        <v>21136</v>
      </c>
      <c r="B3849" s="6" t="s">
        <v>7756</v>
      </c>
      <c r="C3849" t="s">
        <v>7757</v>
      </c>
      <c r="D3849" s="2" t="s">
        <v>52</v>
      </c>
      <c r="E3849" s="4" t="s">
        <v>59</v>
      </c>
      <c r="F3849" t="s">
        <v>54</v>
      </c>
      <c r="G3849">
        <v>2712</v>
      </c>
      <c r="H3849">
        <v>35280</v>
      </c>
      <c r="I3849">
        <v>23</v>
      </c>
      <c r="J3849">
        <v>26266</v>
      </c>
      <c r="K3849">
        <v>3069</v>
      </c>
      <c r="L3849">
        <v>11</v>
      </c>
      <c r="M3849">
        <v>6</v>
      </c>
      <c r="N3849" t="s">
        <v>61</v>
      </c>
      <c r="O3849" t="s">
        <v>55</v>
      </c>
    </row>
    <row r="3850" spans="1:15" x14ac:dyDescent="0.3">
      <c r="A3850" s="7">
        <v>21137</v>
      </c>
      <c r="B3850" s="6" t="s">
        <v>7758</v>
      </c>
      <c r="C3850" t="s">
        <v>7759</v>
      </c>
      <c r="D3850" s="2" t="s">
        <v>45</v>
      </c>
      <c r="E3850" s="4" t="s">
        <v>46</v>
      </c>
      <c r="F3850" t="s">
        <v>67</v>
      </c>
      <c r="G3850">
        <v>397</v>
      </c>
      <c r="H3850">
        <v>24759</v>
      </c>
      <c r="I3850">
        <v>5</v>
      </c>
      <c r="J3850">
        <v>2639</v>
      </c>
      <c r="K3850">
        <v>17788</v>
      </c>
      <c r="L3850">
        <v>44</v>
      </c>
      <c r="M3850">
        <v>2</v>
      </c>
      <c r="N3850" t="s">
        <v>61</v>
      </c>
      <c r="O3850" t="s">
        <v>49</v>
      </c>
    </row>
    <row r="3851" spans="1:15" x14ac:dyDescent="0.3">
      <c r="A3851" s="7">
        <v>21138</v>
      </c>
      <c r="B3851" s="6" t="s">
        <v>7760</v>
      </c>
      <c r="C3851" t="s">
        <v>7761</v>
      </c>
      <c r="D3851" s="2" t="s">
        <v>52</v>
      </c>
      <c r="E3851" s="4" t="s">
        <v>59</v>
      </c>
      <c r="F3851" t="s">
        <v>76</v>
      </c>
      <c r="G3851">
        <v>2770</v>
      </c>
      <c r="H3851">
        <v>80417</v>
      </c>
      <c r="I3851">
        <v>1</v>
      </c>
      <c r="J3851">
        <v>1876</v>
      </c>
      <c r="K3851">
        <v>20995</v>
      </c>
      <c r="L3851">
        <v>79</v>
      </c>
      <c r="M3851">
        <v>1</v>
      </c>
      <c r="N3851" t="s">
        <v>48</v>
      </c>
      <c r="O3851" t="s">
        <v>47</v>
      </c>
    </row>
    <row r="3852" spans="1:15" x14ac:dyDescent="0.3">
      <c r="A3852" s="7">
        <v>21139</v>
      </c>
      <c r="B3852" s="6" t="s">
        <v>7762</v>
      </c>
      <c r="C3852" t="s">
        <v>7763</v>
      </c>
      <c r="D3852" s="2" t="s">
        <v>52</v>
      </c>
      <c r="E3852" s="4" t="s">
        <v>46</v>
      </c>
      <c r="F3852" t="s">
        <v>76</v>
      </c>
      <c r="G3852">
        <v>2611</v>
      </c>
      <c r="H3852">
        <v>18169</v>
      </c>
      <c r="I3852">
        <v>3</v>
      </c>
      <c r="J3852">
        <v>1088</v>
      </c>
      <c r="K3852">
        <v>22071</v>
      </c>
      <c r="L3852">
        <v>74</v>
      </c>
      <c r="M3852">
        <v>1</v>
      </c>
      <c r="N3852" t="s">
        <v>48</v>
      </c>
      <c r="O3852" t="s">
        <v>76</v>
      </c>
    </row>
    <row r="3853" spans="1:15" x14ac:dyDescent="0.3">
      <c r="A3853" s="7">
        <v>21140</v>
      </c>
      <c r="B3853" s="6" t="s">
        <v>7764</v>
      </c>
      <c r="C3853" t="s">
        <v>7765</v>
      </c>
      <c r="D3853" s="2" t="s">
        <v>70</v>
      </c>
      <c r="E3853" s="4" t="s">
        <v>46</v>
      </c>
      <c r="F3853" t="s">
        <v>47</v>
      </c>
      <c r="G3853">
        <v>223</v>
      </c>
      <c r="H3853">
        <v>20321</v>
      </c>
      <c r="I3853">
        <v>18</v>
      </c>
      <c r="J3853">
        <v>4995</v>
      </c>
      <c r="K3853">
        <v>10143</v>
      </c>
      <c r="L3853">
        <v>63</v>
      </c>
      <c r="M3853">
        <v>0</v>
      </c>
      <c r="N3853" t="s">
        <v>48</v>
      </c>
      <c r="O3853" t="s">
        <v>76</v>
      </c>
    </row>
    <row r="3854" spans="1:15" x14ac:dyDescent="0.3">
      <c r="A3854" s="7">
        <v>21141</v>
      </c>
      <c r="B3854" s="6" t="s">
        <v>7766</v>
      </c>
      <c r="C3854" t="s">
        <v>7767</v>
      </c>
      <c r="D3854" s="2" t="s">
        <v>45</v>
      </c>
      <c r="E3854" s="4" t="s">
        <v>46</v>
      </c>
      <c r="F3854" t="s">
        <v>60</v>
      </c>
      <c r="G3854">
        <v>132</v>
      </c>
      <c r="H3854">
        <v>57504</v>
      </c>
      <c r="I3854">
        <v>9</v>
      </c>
      <c r="J3854">
        <v>608</v>
      </c>
      <c r="K3854">
        <v>22102</v>
      </c>
      <c r="L3854">
        <v>88</v>
      </c>
      <c r="M3854">
        <v>2</v>
      </c>
      <c r="N3854" t="s">
        <v>32</v>
      </c>
      <c r="O3854" t="s">
        <v>60</v>
      </c>
    </row>
    <row r="3855" spans="1:15" x14ac:dyDescent="0.3">
      <c r="A3855" s="7">
        <v>21142</v>
      </c>
      <c r="B3855" s="6" t="s">
        <v>7768</v>
      </c>
      <c r="C3855" t="s">
        <v>7769</v>
      </c>
      <c r="D3855" s="2" t="s">
        <v>52</v>
      </c>
      <c r="E3855" s="4" t="s">
        <v>59</v>
      </c>
      <c r="F3855" t="s">
        <v>80</v>
      </c>
      <c r="G3855">
        <v>4701</v>
      </c>
      <c r="H3855">
        <v>24704</v>
      </c>
      <c r="I3855">
        <v>55</v>
      </c>
      <c r="J3855">
        <v>19447</v>
      </c>
      <c r="K3855">
        <v>2456</v>
      </c>
      <c r="L3855">
        <v>12</v>
      </c>
      <c r="M3855">
        <v>3</v>
      </c>
      <c r="N3855" t="s">
        <v>48</v>
      </c>
      <c r="O3855" t="s">
        <v>47</v>
      </c>
    </row>
    <row r="3856" spans="1:15" x14ac:dyDescent="0.3">
      <c r="A3856" s="7">
        <v>21143</v>
      </c>
      <c r="B3856" s="6" t="s">
        <v>7770</v>
      </c>
      <c r="C3856" t="s">
        <v>7771</v>
      </c>
      <c r="D3856" s="2" t="s">
        <v>58</v>
      </c>
      <c r="E3856" s="4" t="s">
        <v>59</v>
      </c>
      <c r="F3856" t="s">
        <v>67</v>
      </c>
      <c r="G3856">
        <v>214</v>
      </c>
      <c r="H3856">
        <v>87664</v>
      </c>
      <c r="I3856">
        <v>1</v>
      </c>
      <c r="J3856">
        <v>2614</v>
      </c>
      <c r="K3856">
        <v>7915</v>
      </c>
      <c r="L3856">
        <v>58</v>
      </c>
      <c r="M3856">
        <v>1</v>
      </c>
      <c r="N3856" t="s">
        <v>61</v>
      </c>
      <c r="O3856" t="s">
        <v>47</v>
      </c>
    </row>
    <row r="3857" spans="1:15" x14ac:dyDescent="0.3">
      <c r="A3857" s="7">
        <v>21144</v>
      </c>
      <c r="B3857" s="6" t="s">
        <v>7772</v>
      </c>
      <c r="C3857" t="s">
        <v>7773</v>
      </c>
      <c r="D3857" s="2" t="s">
        <v>64</v>
      </c>
      <c r="E3857" s="4" t="s">
        <v>59</v>
      </c>
      <c r="F3857" t="s">
        <v>80</v>
      </c>
      <c r="G3857">
        <v>1030</v>
      </c>
      <c r="H3857">
        <v>41344</v>
      </c>
      <c r="I3857">
        <v>40</v>
      </c>
      <c r="J3857">
        <v>25910</v>
      </c>
      <c r="K3857">
        <v>3657</v>
      </c>
      <c r="L3857">
        <v>14</v>
      </c>
      <c r="M3857">
        <v>6</v>
      </c>
      <c r="N3857" t="s">
        <v>48</v>
      </c>
      <c r="O3857" t="s">
        <v>54</v>
      </c>
    </row>
    <row r="3858" spans="1:15" x14ac:dyDescent="0.3">
      <c r="A3858" s="7">
        <v>21145</v>
      </c>
      <c r="B3858" s="6" t="s">
        <v>7774</v>
      </c>
      <c r="C3858" t="s">
        <v>7775</v>
      </c>
      <c r="D3858" s="2" t="s">
        <v>52</v>
      </c>
      <c r="E3858" s="4" t="s">
        <v>46</v>
      </c>
      <c r="F3858" t="s">
        <v>80</v>
      </c>
      <c r="G3858">
        <v>4014</v>
      </c>
      <c r="H3858">
        <v>69550</v>
      </c>
      <c r="I3858">
        <v>36</v>
      </c>
      <c r="J3858">
        <v>3253</v>
      </c>
      <c r="K3858">
        <v>3589</v>
      </c>
      <c r="L3858">
        <v>12</v>
      </c>
      <c r="M3858">
        <v>4</v>
      </c>
      <c r="N3858" t="s">
        <v>37</v>
      </c>
      <c r="O3858" t="s">
        <v>80</v>
      </c>
    </row>
    <row r="3859" spans="1:15" x14ac:dyDescent="0.3">
      <c r="A3859" s="7">
        <v>21146</v>
      </c>
      <c r="B3859" s="6" t="s">
        <v>7776</v>
      </c>
      <c r="C3859" t="s">
        <v>7777</v>
      </c>
      <c r="D3859" s="2" t="s">
        <v>45</v>
      </c>
      <c r="E3859" s="4" t="s">
        <v>46</v>
      </c>
      <c r="F3859" t="s">
        <v>76</v>
      </c>
      <c r="G3859">
        <v>771</v>
      </c>
      <c r="H3859">
        <v>72131</v>
      </c>
      <c r="I3859">
        <v>11</v>
      </c>
      <c r="J3859">
        <v>1674</v>
      </c>
      <c r="K3859">
        <v>20094</v>
      </c>
      <c r="L3859">
        <v>73</v>
      </c>
      <c r="M3859">
        <v>1</v>
      </c>
      <c r="N3859" t="s">
        <v>32</v>
      </c>
      <c r="O3859" t="s">
        <v>76</v>
      </c>
    </row>
    <row r="3860" spans="1:15" x14ac:dyDescent="0.3">
      <c r="A3860" s="7">
        <v>21147</v>
      </c>
      <c r="B3860" s="6" t="s">
        <v>7778</v>
      </c>
      <c r="C3860" t="s">
        <v>7779</v>
      </c>
      <c r="D3860" s="2" t="s">
        <v>70</v>
      </c>
      <c r="E3860" s="4" t="s">
        <v>59</v>
      </c>
      <c r="F3860" t="s">
        <v>60</v>
      </c>
      <c r="G3860">
        <v>119</v>
      </c>
      <c r="H3860">
        <v>78533</v>
      </c>
      <c r="I3860">
        <v>13</v>
      </c>
      <c r="J3860">
        <v>1464</v>
      </c>
      <c r="K3860">
        <v>12147</v>
      </c>
      <c r="L3860">
        <v>88</v>
      </c>
      <c r="M3860">
        <v>1</v>
      </c>
      <c r="N3860" t="s">
        <v>61</v>
      </c>
      <c r="O3860" t="s">
        <v>60</v>
      </c>
    </row>
    <row r="3861" spans="1:15" x14ac:dyDescent="0.3">
      <c r="A3861" s="7">
        <v>21148</v>
      </c>
      <c r="B3861" s="6" t="s">
        <v>7780</v>
      </c>
      <c r="C3861" t="s">
        <v>7781</v>
      </c>
      <c r="D3861" s="2" t="s">
        <v>45</v>
      </c>
      <c r="E3861" s="4" t="s">
        <v>46</v>
      </c>
      <c r="F3861" t="s">
        <v>67</v>
      </c>
      <c r="G3861">
        <v>216</v>
      </c>
      <c r="H3861">
        <v>57641</v>
      </c>
      <c r="I3861">
        <v>6</v>
      </c>
      <c r="J3861">
        <v>3570</v>
      </c>
      <c r="K3861">
        <v>10481</v>
      </c>
      <c r="L3861">
        <v>52</v>
      </c>
      <c r="M3861">
        <v>2</v>
      </c>
      <c r="N3861" t="s">
        <v>48</v>
      </c>
      <c r="O3861" t="s">
        <v>73</v>
      </c>
    </row>
    <row r="3862" spans="1:15" x14ac:dyDescent="0.3">
      <c r="A3862" s="7">
        <v>21149</v>
      </c>
      <c r="B3862" s="6" t="s">
        <v>7782</v>
      </c>
      <c r="C3862" t="s">
        <v>7783</v>
      </c>
      <c r="D3862" s="2" t="s">
        <v>52</v>
      </c>
      <c r="E3862" s="4" t="s">
        <v>53</v>
      </c>
      <c r="F3862" t="s">
        <v>54</v>
      </c>
      <c r="G3862">
        <v>3900</v>
      </c>
      <c r="H3862">
        <v>25343</v>
      </c>
      <c r="I3862">
        <v>19</v>
      </c>
      <c r="J3862">
        <v>1937</v>
      </c>
      <c r="K3862">
        <v>2480</v>
      </c>
      <c r="L3862">
        <v>10</v>
      </c>
      <c r="M3862">
        <v>4</v>
      </c>
      <c r="N3862" t="s">
        <v>37</v>
      </c>
      <c r="O3862" t="s">
        <v>55</v>
      </c>
    </row>
    <row r="3863" spans="1:15" x14ac:dyDescent="0.3">
      <c r="A3863" s="7">
        <v>21150</v>
      </c>
      <c r="B3863" s="6" t="s">
        <v>7784</v>
      </c>
      <c r="C3863" t="s">
        <v>7785</v>
      </c>
      <c r="D3863" s="2" t="s">
        <v>52</v>
      </c>
      <c r="E3863" s="4" t="s">
        <v>46</v>
      </c>
      <c r="F3863" t="s">
        <v>67</v>
      </c>
      <c r="G3863">
        <v>1404</v>
      </c>
      <c r="H3863">
        <v>87943</v>
      </c>
      <c r="I3863">
        <v>11</v>
      </c>
      <c r="J3863">
        <v>4154</v>
      </c>
      <c r="K3863">
        <v>17381</v>
      </c>
      <c r="L3863">
        <v>65</v>
      </c>
      <c r="M3863">
        <v>2</v>
      </c>
      <c r="N3863" t="s">
        <v>48</v>
      </c>
      <c r="O3863" t="s">
        <v>47</v>
      </c>
    </row>
    <row r="3864" spans="1:15" x14ac:dyDescent="0.3">
      <c r="A3864" s="7">
        <v>21151</v>
      </c>
      <c r="B3864" s="6" t="s">
        <v>7786</v>
      </c>
      <c r="C3864" t="s">
        <v>7787</v>
      </c>
      <c r="D3864" s="2" t="s">
        <v>45</v>
      </c>
      <c r="E3864" s="4" t="s">
        <v>59</v>
      </c>
      <c r="F3864" t="s">
        <v>60</v>
      </c>
      <c r="G3864">
        <v>820</v>
      </c>
      <c r="H3864">
        <v>24874</v>
      </c>
      <c r="I3864">
        <v>9</v>
      </c>
      <c r="J3864">
        <v>1519</v>
      </c>
      <c r="K3864">
        <v>25066</v>
      </c>
      <c r="L3864">
        <v>90</v>
      </c>
      <c r="M3864">
        <v>2</v>
      </c>
      <c r="N3864" t="s">
        <v>48</v>
      </c>
      <c r="O3864" t="s">
        <v>60</v>
      </c>
    </row>
    <row r="3865" spans="1:15" x14ac:dyDescent="0.3">
      <c r="A3865" s="7">
        <v>21152</v>
      </c>
      <c r="B3865" s="6" t="s">
        <v>7788</v>
      </c>
      <c r="C3865" t="s">
        <v>7789</v>
      </c>
      <c r="D3865" s="2" t="s">
        <v>52</v>
      </c>
      <c r="E3865" s="4" t="s">
        <v>59</v>
      </c>
      <c r="F3865" t="s">
        <v>80</v>
      </c>
      <c r="G3865">
        <v>4427</v>
      </c>
      <c r="H3865">
        <v>69342</v>
      </c>
      <c r="I3865">
        <v>40</v>
      </c>
      <c r="J3865">
        <v>35345</v>
      </c>
      <c r="K3865">
        <v>3840</v>
      </c>
      <c r="L3865">
        <v>21</v>
      </c>
      <c r="M3865">
        <v>4</v>
      </c>
      <c r="N3865" t="s">
        <v>37</v>
      </c>
      <c r="O3865" t="s">
        <v>47</v>
      </c>
    </row>
    <row r="3866" spans="1:15" x14ac:dyDescent="0.3">
      <c r="A3866" s="7">
        <v>21153</v>
      </c>
      <c r="B3866" s="6" t="s">
        <v>7790</v>
      </c>
      <c r="C3866" t="s">
        <v>7791</v>
      </c>
      <c r="D3866" s="2" t="s">
        <v>45</v>
      </c>
      <c r="E3866" s="4" t="s">
        <v>59</v>
      </c>
      <c r="F3866" t="s">
        <v>60</v>
      </c>
      <c r="G3866">
        <v>520</v>
      </c>
      <c r="H3866">
        <v>57784</v>
      </c>
      <c r="I3866">
        <v>19</v>
      </c>
      <c r="J3866">
        <v>1511</v>
      </c>
      <c r="K3866">
        <v>27036</v>
      </c>
      <c r="L3866">
        <v>99</v>
      </c>
      <c r="M3866">
        <v>1</v>
      </c>
      <c r="N3866" t="s">
        <v>32</v>
      </c>
      <c r="O3866" t="s">
        <v>60</v>
      </c>
    </row>
    <row r="3867" spans="1:15" x14ac:dyDescent="0.3">
      <c r="A3867" s="7">
        <v>21154</v>
      </c>
      <c r="B3867" s="6" t="s">
        <v>7792</v>
      </c>
      <c r="C3867" t="s">
        <v>7793</v>
      </c>
      <c r="D3867" s="2" t="s">
        <v>52</v>
      </c>
      <c r="E3867" s="4" t="s">
        <v>53</v>
      </c>
      <c r="F3867" t="s">
        <v>54</v>
      </c>
      <c r="G3867">
        <v>3257</v>
      </c>
      <c r="H3867">
        <v>29765</v>
      </c>
      <c r="I3867">
        <v>18</v>
      </c>
      <c r="J3867">
        <v>7375</v>
      </c>
      <c r="K3867">
        <v>2156</v>
      </c>
      <c r="L3867">
        <v>18</v>
      </c>
      <c r="M3867">
        <v>7</v>
      </c>
      <c r="N3867" t="s">
        <v>32</v>
      </c>
      <c r="O3867" t="s">
        <v>55</v>
      </c>
    </row>
    <row r="3868" spans="1:15" x14ac:dyDescent="0.3">
      <c r="A3868" s="7">
        <v>21155</v>
      </c>
      <c r="B3868" s="6" t="s">
        <v>7794</v>
      </c>
      <c r="C3868" t="s">
        <v>7795</v>
      </c>
      <c r="D3868" s="2" t="s">
        <v>52</v>
      </c>
      <c r="E3868" s="4" t="s">
        <v>59</v>
      </c>
      <c r="F3868" t="s">
        <v>80</v>
      </c>
      <c r="G3868">
        <v>1670</v>
      </c>
      <c r="H3868">
        <v>80256</v>
      </c>
      <c r="I3868">
        <v>58</v>
      </c>
      <c r="J3868">
        <v>12124</v>
      </c>
      <c r="K3868">
        <v>3233</v>
      </c>
      <c r="L3868">
        <v>21</v>
      </c>
      <c r="M3868">
        <v>5</v>
      </c>
      <c r="N3868" t="s">
        <v>37</v>
      </c>
      <c r="O3868" t="s">
        <v>80</v>
      </c>
    </row>
    <row r="3869" spans="1:15" x14ac:dyDescent="0.3">
      <c r="A3869" s="7">
        <v>21156</v>
      </c>
      <c r="B3869" s="6" t="s">
        <v>7796</v>
      </c>
      <c r="C3869" t="s">
        <v>7797</v>
      </c>
      <c r="D3869" s="2" t="s">
        <v>45</v>
      </c>
      <c r="E3869" s="4" t="s">
        <v>46</v>
      </c>
      <c r="F3869" t="s">
        <v>76</v>
      </c>
      <c r="G3869">
        <v>711</v>
      </c>
      <c r="H3869">
        <v>52831</v>
      </c>
      <c r="I3869">
        <v>1</v>
      </c>
      <c r="J3869">
        <v>1636</v>
      </c>
      <c r="K3869">
        <v>17010</v>
      </c>
      <c r="L3869">
        <v>55</v>
      </c>
      <c r="M3869">
        <v>1</v>
      </c>
      <c r="N3869" t="s">
        <v>48</v>
      </c>
      <c r="O3869" t="s">
        <v>76</v>
      </c>
    </row>
    <row r="3870" spans="1:15" x14ac:dyDescent="0.3">
      <c r="A3870" s="7">
        <v>21157</v>
      </c>
      <c r="B3870" s="6" t="s">
        <v>7798</v>
      </c>
      <c r="C3870" t="s">
        <v>7799</v>
      </c>
      <c r="D3870" s="2" t="s">
        <v>45</v>
      </c>
      <c r="E3870" s="4" t="s">
        <v>46</v>
      </c>
      <c r="F3870" t="s">
        <v>47</v>
      </c>
      <c r="G3870">
        <v>408</v>
      </c>
      <c r="H3870">
        <v>69786</v>
      </c>
      <c r="I3870">
        <v>12</v>
      </c>
      <c r="J3870">
        <v>3976</v>
      </c>
      <c r="K3870">
        <v>10298</v>
      </c>
      <c r="L3870">
        <v>55</v>
      </c>
      <c r="M3870">
        <v>1</v>
      </c>
      <c r="N3870" t="s">
        <v>48</v>
      </c>
      <c r="O3870" t="s">
        <v>76</v>
      </c>
    </row>
    <row r="3871" spans="1:15" x14ac:dyDescent="0.3">
      <c r="A3871" s="7">
        <v>21158</v>
      </c>
      <c r="B3871" s="6" t="s">
        <v>7800</v>
      </c>
      <c r="C3871" t="s">
        <v>7801</v>
      </c>
      <c r="D3871" s="2" t="s">
        <v>70</v>
      </c>
      <c r="E3871" s="4" t="s">
        <v>59</v>
      </c>
      <c r="F3871" t="s">
        <v>67</v>
      </c>
      <c r="G3871">
        <v>288</v>
      </c>
      <c r="H3871">
        <v>69550</v>
      </c>
      <c r="I3871">
        <v>4</v>
      </c>
      <c r="J3871">
        <v>5354</v>
      </c>
      <c r="K3871">
        <v>13243</v>
      </c>
      <c r="L3871">
        <v>62</v>
      </c>
      <c r="M3871">
        <v>3</v>
      </c>
      <c r="N3871" t="s">
        <v>48</v>
      </c>
      <c r="O3871" t="s">
        <v>49</v>
      </c>
    </row>
    <row r="3872" spans="1:15" x14ac:dyDescent="0.3">
      <c r="A3872" s="7">
        <v>21159</v>
      </c>
      <c r="B3872" s="6" t="s">
        <v>7802</v>
      </c>
      <c r="C3872" t="s">
        <v>7803</v>
      </c>
      <c r="D3872" s="2" t="s">
        <v>52</v>
      </c>
      <c r="E3872" s="4" t="s">
        <v>59</v>
      </c>
      <c r="F3872" t="s">
        <v>76</v>
      </c>
      <c r="G3872">
        <v>1964</v>
      </c>
      <c r="H3872">
        <v>65459</v>
      </c>
      <c r="I3872">
        <v>8</v>
      </c>
      <c r="J3872">
        <v>1487</v>
      </c>
      <c r="K3872">
        <v>19728</v>
      </c>
      <c r="L3872">
        <v>84</v>
      </c>
      <c r="M3872">
        <v>2</v>
      </c>
      <c r="N3872" t="s">
        <v>32</v>
      </c>
      <c r="O3872" t="s">
        <v>76</v>
      </c>
    </row>
    <row r="3873" spans="1:15" x14ac:dyDescent="0.3">
      <c r="A3873" s="7">
        <v>21160</v>
      </c>
      <c r="B3873" s="6" t="s">
        <v>7804</v>
      </c>
      <c r="C3873" t="s">
        <v>7805</v>
      </c>
      <c r="D3873" s="2" t="s">
        <v>70</v>
      </c>
      <c r="E3873" s="4" t="s">
        <v>59</v>
      </c>
      <c r="F3873" t="s">
        <v>60</v>
      </c>
      <c r="G3873">
        <v>85</v>
      </c>
      <c r="H3873">
        <v>40991</v>
      </c>
      <c r="I3873">
        <v>9</v>
      </c>
      <c r="J3873">
        <v>1401</v>
      </c>
      <c r="K3873">
        <v>18950</v>
      </c>
      <c r="L3873">
        <v>88</v>
      </c>
      <c r="M3873">
        <v>2</v>
      </c>
      <c r="N3873" t="s">
        <v>32</v>
      </c>
      <c r="O3873" t="s">
        <v>60</v>
      </c>
    </row>
    <row r="3874" spans="1:15" x14ac:dyDescent="0.3">
      <c r="A3874" s="7">
        <v>21161</v>
      </c>
      <c r="B3874" s="6" t="s">
        <v>7806</v>
      </c>
      <c r="C3874" t="s">
        <v>7807</v>
      </c>
      <c r="D3874" s="2" t="s">
        <v>52</v>
      </c>
      <c r="E3874" s="4" t="s">
        <v>59</v>
      </c>
      <c r="F3874" t="s">
        <v>80</v>
      </c>
      <c r="G3874">
        <v>4478</v>
      </c>
      <c r="H3874">
        <v>87664</v>
      </c>
      <c r="I3874">
        <v>55</v>
      </c>
      <c r="J3874">
        <v>6871</v>
      </c>
      <c r="K3874">
        <v>3663</v>
      </c>
      <c r="L3874">
        <v>18</v>
      </c>
      <c r="M3874">
        <v>3</v>
      </c>
      <c r="N3874" t="s">
        <v>37</v>
      </c>
      <c r="O3874" t="s">
        <v>54</v>
      </c>
    </row>
    <row r="3875" spans="1:15" x14ac:dyDescent="0.3">
      <c r="A3875" s="7">
        <v>21162</v>
      </c>
      <c r="B3875" s="6" t="s">
        <v>7808</v>
      </c>
      <c r="C3875" t="s">
        <v>7809</v>
      </c>
      <c r="D3875" s="2" t="s">
        <v>64</v>
      </c>
      <c r="E3875" s="4" t="s">
        <v>53</v>
      </c>
      <c r="F3875" t="s">
        <v>54</v>
      </c>
      <c r="G3875">
        <v>1167</v>
      </c>
      <c r="H3875">
        <v>19519</v>
      </c>
      <c r="I3875">
        <v>40</v>
      </c>
      <c r="J3875">
        <v>29870</v>
      </c>
      <c r="K3875">
        <v>1899</v>
      </c>
      <c r="L3875">
        <v>11</v>
      </c>
      <c r="M3875">
        <v>4</v>
      </c>
      <c r="N3875" t="s">
        <v>32</v>
      </c>
      <c r="O3875" t="s">
        <v>55</v>
      </c>
    </row>
    <row r="3876" spans="1:15" x14ac:dyDescent="0.3">
      <c r="A3876" s="7">
        <v>21163</v>
      </c>
      <c r="B3876" s="6" t="s">
        <v>7810</v>
      </c>
      <c r="C3876" t="s">
        <v>7811</v>
      </c>
      <c r="D3876" s="2" t="s">
        <v>58</v>
      </c>
      <c r="E3876" s="4" t="s">
        <v>59</v>
      </c>
      <c r="F3876" t="s">
        <v>60</v>
      </c>
      <c r="G3876">
        <v>147</v>
      </c>
      <c r="H3876">
        <v>10912</v>
      </c>
      <c r="I3876">
        <v>8</v>
      </c>
      <c r="J3876">
        <v>1231</v>
      </c>
      <c r="K3876">
        <v>23580</v>
      </c>
      <c r="L3876">
        <v>97</v>
      </c>
      <c r="M3876">
        <v>1</v>
      </c>
      <c r="N3876" t="s">
        <v>32</v>
      </c>
      <c r="O3876" t="s">
        <v>60</v>
      </c>
    </row>
    <row r="3877" spans="1:15" x14ac:dyDescent="0.3">
      <c r="A3877" s="7">
        <v>21164</v>
      </c>
      <c r="B3877" s="6" t="s">
        <v>7812</v>
      </c>
      <c r="C3877" t="s">
        <v>7813</v>
      </c>
      <c r="D3877" s="2" t="s">
        <v>58</v>
      </c>
      <c r="E3877" s="4" t="s">
        <v>59</v>
      </c>
      <c r="F3877" t="s">
        <v>60</v>
      </c>
      <c r="G3877">
        <v>77</v>
      </c>
      <c r="H3877">
        <v>51470</v>
      </c>
      <c r="I3877">
        <v>7</v>
      </c>
      <c r="J3877">
        <v>715</v>
      </c>
      <c r="K3877">
        <v>20894</v>
      </c>
      <c r="L3877">
        <v>96</v>
      </c>
      <c r="M3877">
        <v>1</v>
      </c>
      <c r="N3877" t="s">
        <v>61</v>
      </c>
      <c r="O3877" t="s">
        <v>60</v>
      </c>
    </row>
    <row r="3878" spans="1:15" x14ac:dyDescent="0.3">
      <c r="A3878" s="7">
        <v>21165</v>
      </c>
      <c r="B3878" s="6" t="s">
        <v>7814</v>
      </c>
      <c r="C3878" t="s">
        <v>7815</v>
      </c>
      <c r="D3878" s="2" t="s">
        <v>58</v>
      </c>
      <c r="E3878" s="4" t="s">
        <v>59</v>
      </c>
      <c r="F3878" t="s">
        <v>60</v>
      </c>
      <c r="G3878">
        <v>73</v>
      </c>
      <c r="H3878">
        <v>52005</v>
      </c>
      <c r="I3878">
        <v>2</v>
      </c>
      <c r="J3878">
        <v>1426</v>
      </c>
      <c r="K3878">
        <v>18157</v>
      </c>
      <c r="L3878">
        <v>87</v>
      </c>
      <c r="M3878">
        <v>2</v>
      </c>
      <c r="N3878" t="s">
        <v>32</v>
      </c>
      <c r="O3878" t="s">
        <v>60</v>
      </c>
    </row>
    <row r="3879" spans="1:15" x14ac:dyDescent="0.3">
      <c r="A3879" s="7">
        <v>21166</v>
      </c>
      <c r="B3879" s="6" t="s">
        <v>7816</v>
      </c>
      <c r="C3879" t="s">
        <v>7817</v>
      </c>
      <c r="D3879" s="2" t="s">
        <v>58</v>
      </c>
      <c r="E3879" s="4" t="s">
        <v>59</v>
      </c>
      <c r="F3879" t="s">
        <v>60</v>
      </c>
      <c r="G3879">
        <v>81</v>
      </c>
      <c r="H3879">
        <v>77514</v>
      </c>
      <c r="I3879">
        <v>14</v>
      </c>
      <c r="J3879">
        <v>527</v>
      </c>
      <c r="K3879">
        <v>15606</v>
      </c>
      <c r="L3879">
        <v>96</v>
      </c>
      <c r="M3879">
        <v>2</v>
      </c>
      <c r="N3879" t="s">
        <v>32</v>
      </c>
      <c r="O3879" t="s">
        <v>60</v>
      </c>
    </row>
    <row r="3880" spans="1:15" x14ac:dyDescent="0.3">
      <c r="A3880" s="7">
        <v>21167</v>
      </c>
      <c r="B3880" s="6" t="s">
        <v>7818</v>
      </c>
      <c r="C3880" t="s">
        <v>7819</v>
      </c>
      <c r="D3880" s="2" t="s">
        <v>45</v>
      </c>
      <c r="E3880" s="4" t="s">
        <v>46</v>
      </c>
      <c r="F3880" t="s">
        <v>76</v>
      </c>
      <c r="G3880">
        <v>539</v>
      </c>
      <c r="H3880">
        <v>42690</v>
      </c>
      <c r="I3880">
        <v>7</v>
      </c>
      <c r="J3880">
        <v>2295</v>
      </c>
      <c r="K3880">
        <v>17356</v>
      </c>
      <c r="L3880">
        <v>60</v>
      </c>
      <c r="M3880">
        <v>3</v>
      </c>
      <c r="N3880" t="s">
        <v>37</v>
      </c>
      <c r="O3880" t="s">
        <v>76</v>
      </c>
    </row>
    <row r="3881" spans="1:15" x14ac:dyDescent="0.3">
      <c r="A3881" s="7">
        <v>21168</v>
      </c>
      <c r="B3881" s="6" t="s">
        <v>7820</v>
      </c>
      <c r="C3881" t="s">
        <v>7821</v>
      </c>
      <c r="D3881" s="2" t="s">
        <v>58</v>
      </c>
      <c r="E3881" s="4" t="s">
        <v>59</v>
      </c>
      <c r="F3881" t="s">
        <v>60</v>
      </c>
      <c r="G3881">
        <v>50</v>
      </c>
      <c r="H3881">
        <v>41413</v>
      </c>
      <c r="I3881">
        <v>8</v>
      </c>
      <c r="J3881">
        <v>879</v>
      </c>
      <c r="K3881">
        <v>23630</v>
      </c>
      <c r="L3881">
        <v>83</v>
      </c>
      <c r="M3881">
        <v>2</v>
      </c>
      <c r="N3881" t="s">
        <v>61</v>
      </c>
      <c r="O3881" t="s">
        <v>60</v>
      </c>
    </row>
    <row r="3882" spans="1:15" x14ac:dyDescent="0.3">
      <c r="A3882" s="7">
        <v>21169</v>
      </c>
      <c r="B3882" s="6" t="s">
        <v>7822</v>
      </c>
      <c r="C3882" t="s">
        <v>7823</v>
      </c>
      <c r="D3882" s="2" t="s">
        <v>45</v>
      </c>
      <c r="E3882" s="4" t="s">
        <v>59</v>
      </c>
      <c r="F3882" t="s">
        <v>60</v>
      </c>
      <c r="G3882">
        <v>312</v>
      </c>
      <c r="H3882">
        <v>55403</v>
      </c>
      <c r="I3882">
        <v>2</v>
      </c>
      <c r="J3882">
        <v>1292</v>
      </c>
      <c r="K3882">
        <v>29323</v>
      </c>
      <c r="L3882">
        <v>95</v>
      </c>
      <c r="M3882">
        <v>2</v>
      </c>
      <c r="N3882" t="s">
        <v>48</v>
      </c>
      <c r="O3882" t="s">
        <v>60</v>
      </c>
    </row>
    <row r="3883" spans="1:15" x14ac:dyDescent="0.3">
      <c r="A3883" s="7">
        <v>21170</v>
      </c>
      <c r="B3883" s="6" t="s">
        <v>7824</v>
      </c>
      <c r="C3883" t="s">
        <v>7825</v>
      </c>
      <c r="D3883" s="2" t="s">
        <v>45</v>
      </c>
      <c r="E3883" s="4" t="s">
        <v>59</v>
      </c>
      <c r="F3883" t="s">
        <v>76</v>
      </c>
      <c r="G3883">
        <v>841</v>
      </c>
      <c r="H3883">
        <v>23220</v>
      </c>
      <c r="I3883">
        <v>9</v>
      </c>
      <c r="J3883">
        <v>1000</v>
      </c>
      <c r="K3883">
        <v>10462</v>
      </c>
      <c r="L3883">
        <v>71</v>
      </c>
      <c r="M3883">
        <v>2</v>
      </c>
      <c r="N3883" t="s">
        <v>48</v>
      </c>
      <c r="O3883" t="s">
        <v>76</v>
      </c>
    </row>
    <row r="3884" spans="1:15" x14ac:dyDescent="0.3">
      <c r="A3884" s="7">
        <v>21171</v>
      </c>
      <c r="B3884" s="6" t="s">
        <v>7826</v>
      </c>
      <c r="C3884" t="s">
        <v>7827</v>
      </c>
      <c r="D3884" s="2" t="s">
        <v>64</v>
      </c>
      <c r="E3884" s="4" t="s">
        <v>59</v>
      </c>
      <c r="F3884" t="s">
        <v>80</v>
      </c>
      <c r="G3884">
        <v>1048</v>
      </c>
      <c r="H3884">
        <v>26379</v>
      </c>
      <c r="I3884">
        <v>37</v>
      </c>
      <c r="J3884">
        <v>7411</v>
      </c>
      <c r="K3884">
        <v>1856</v>
      </c>
      <c r="L3884">
        <v>14</v>
      </c>
      <c r="M3884">
        <v>4</v>
      </c>
      <c r="N3884" t="s">
        <v>48</v>
      </c>
      <c r="O3884" t="s">
        <v>80</v>
      </c>
    </row>
    <row r="3885" spans="1:15" x14ac:dyDescent="0.3">
      <c r="A3885" s="7">
        <v>21172</v>
      </c>
      <c r="B3885" s="6" t="s">
        <v>7828</v>
      </c>
      <c r="C3885" t="s">
        <v>7829</v>
      </c>
      <c r="D3885" s="2" t="s">
        <v>64</v>
      </c>
      <c r="E3885" s="4" t="s">
        <v>59</v>
      </c>
      <c r="F3885" t="s">
        <v>60</v>
      </c>
      <c r="G3885">
        <v>252</v>
      </c>
      <c r="H3885">
        <v>55285</v>
      </c>
      <c r="I3885">
        <v>2</v>
      </c>
      <c r="J3885">
        <v>1760</v>
      </c>
      <c r="K3885">
        <v>21906</v>
      </c>
      <c r="L3885">
        <v>100</v>
      </c>
      <c r="M3885">
        <v>1</v>
      </c>
      <c r="N3885" t="s">
        <v>32</v>
      </c>
      <c r="O3885" t="s">
        <v>60</v>
      </c>
    </row>
    <row r="3886" spans="1:15" x14ac:dyDescent="0.3">
      <c r="A3886" s="7">
        <v>21173</v>
      </c>
      <c r="B3886" s="6" t="s">
        <v>7830</v>
      </c>
      <c r="C3886" t="s">
        <v>7831</v>
      </c>
      <c r="D3886" s="2" t="s">
        <v>52</v>
      </c>
      <c r="E3886" s="4" t="s">
        <v>46</v>
      </c>
      <c r="F3886" t="s">
        <v>54</v>
      </c>
      <c r="G3886">
        <v>2035</v>
      </c>
      <c r="H3886">
        <v>78691</v>
      </c>
      <c r="I3886">
        <v>41</v>
      </c>
      <c r="J3886">
        <v>12225</v>
      </c>
      <c r="K3886">
        <v>2279</v>
      </c>
      <c r="L3886">
        <v>16</v>
      </c>
      <c r="M3886">
        <v>6</v>
      </c>
      <c r="N3886" t="s">
        <v>48</v>
      </c>
      <c r="O3886" t="s">
        <v>80</v>
      </c>
    </row>
    <row r="3887" spans="1:15" x14ac:dyDescent="0.3">
      <c r="A3887" s="7">
        <v>21174</v>
      </c>
      <c r="B3887" s="6" t="s">
        <v>7832</v>
      </c>
      <c r="C3887" t="s">
        <v>7833</v>
      </c>
      <c r="D3887" s="2" t="s">
        <v>58</v>
      </c>
      <c r="E3887" s="4" t="s">
        <v>46</v>
      </c>
      <c r="F3887" t="s">
        <v>60</v>
      </c>
      <c r="G3887">
        <v>238</v>
      </c>
      <c r="H3887">
        <v>77799</v>
      </c>
      <c r="I3887">
        <v>10</v>
      </c>
      <c r="J3887">
        <v>1546</v>
      </c>
      <c r="K3887">
        <v>23352</v>
      </c>
      <c r="L3887">
        <v>95</v>
      </c>
      <c r="M3887">
        <v>1</v>
      </c>
      <c r="N3887" t="s">
        <v>61</v>
      </c>
      <c r="O3887" t="s">
        <v>60</v>
      </c>
    </row>
    <row r="3888" spans="1:15" x14ac:dyDescent="0.3">
      <c r="A3888" s="7">
        <v>21175</v>
      </c>
      <c r="B3888" s="6" t="s">
        <v>7834</v>
      </c>
      <c r="C3888" t="s">
        <v>7835</v>
      </c>
      <c r="D3888" s="2" t="s">
        <v>52</v>
      </c>
      <c r="E3888" s="4" t="s">
        <v>59</v>
      </c>
      <c r="F3888" t="s">
        <v>54</v>
      </c>
      <c r="G3888">
        <v>2674</v>
      </c>
      <c r="H3888">
        <v>33546</v>
      </c>
      <c r="I3888">
        <v>29</v>
      </c>
      <c r="J3888">
        <v>23636</v>
      </c>
      <c r="K3888">
        <v>3100</v>
      </c>
      <c r="L3888">
        <v>19</v>
      </c>
      <c r="M3888">
        <v>5</v>
      </c>
      <c r="N3888" t="s">
        <v>61</v>
      </c>
      <c r="O3888" t="s">
        <v>55</v>
      </c>
    </row>
    <row r="3889" spans="1:15" x14ac:dyDescent="0.3">
      <c r="A3889" s="7">
        <v>21176</v>
      </c>
      <c r="B3889" s="6" t="s">
        <v>7836</v>
      </c>
      <c r="C3889" t="s">
        <v>7837</v>
      </c>
      <c r="D3889" s="2" t="s">
        <v>58</v>
      </c>
      <c r="E3889" s="4" t="s">
        <v>59</v>
      </c>
      <c r="F3889" t="s">
        <v>60</v>
      </c>
      <c r="G3889">
        <v>203</v>
      </c>
      <c r="H3889">
        <v>19576</v>
      </c>
      <c r="I3889">
        <v>18</v>
      </c>
      <c r="J3889">
        <v>970</v>
      </c>
      <c r="K3889">
        <v>19930</v>
      </c>
      <c r="L3889">
        <v>75</v>
      </c>
      <c r="M3889">
        <v>1</v>
      </c>
      <c r="N3889" t="s">
        <v>61</v>
      </c>
      <c r="O3889" t="s">
        <v>76</v>
      </c>
    </row>
    <row r="3890" spans="1:15" x14ac:dyDescent="0.3">
      <c r="A3890" s="7">
        <v>21177</v>
      </c>
      <c r="B3890" s="6" t="s">
        <v>7838</v>
      </c>
      <c r="C3890" t="s">
        <v>7839</v>
      </c>
      <c r="D3890" s="2" t="s">
        <v>58</v>
      </c>
      <c r="E3890" s="4" t="s">
        <v>59</v>
      </c>
      <c r="F3890" t="s">
        <v>60</v>
      </c>
      <c r="G3890">
        <v>87</v>
      </c>
      <c r="H3890">
        <v>72592</v>
      </c>
      <c r="I3890">
        <v>20</v>
      </c>
      <c r="J3890">
        <v>1272</v>
      </c>
      <c r="K3890">
        <v>16941</v>
      </c>
      <c r="L3890">
        <v>95</v>
      </c>
      <c r="M3890">
        <v>2</v>
      </c>
      <c r="N3890" t="s">
        <v>61</v>
      </c>
      <c r="O3890" t="s">
        <v>60</v>
      </c>
    </row>
    <row r="3891" spans="1:15" x14ac:dyDescent="0.3">
      <c r="A3891" s="7">
        <v>21178</v>
      </c>
      <c r="B3891" s="6" t="s">
        <v>7840</v>
      </c>
      <c r="C3891" t="s">
        <v>7841</v>
      </c>
      <c r="D3891" s="2" t="s">
        <v>64</v>
      </c>
      <c r="E3891" s="4" t="s">
        <v>59</v>
      </c>
      <c r="F3891" t="s">
        <v>76</v>
      </c>
      <c r="G3891">
        <v>722</v>
      </c>
      <c r="H3891">
        <v>27722</v>
      </c>
      <c r="I3891">
        <v>3</v>
      </c>
      <c r="J3891">
        <v>2018</v>
      </c>
      <c r="K3891">
        <v>22845</v>
      </c>
      <c r="L3891">
        <v>82</v>
      </c>
      <c r="M3891">
        <v>1</v>
      </c>
      <c r="N3891" t="s">
        <v>48</v>
      </c>
      <c r="O3891" t="s">
        <v>76</v>
      </c>
    </row>
    <row r="3892" spans="1:15" x14ac:dyDescent="0.3">
      <c r="A3892" s="7">
        <v>21179</v>
      </c>
      <c r="B3892" s="6" t="s">
        <v>7842</v>
      </c>
      <c r="C3892" t="s">
        <v>7843</v>
      </c>
      <c r="D3892" s="2" t="s">
        <v>58</v>
      </c>
      <c r="E3892" s="4" t="s">
        <v>59</v>
      </c>
      <c r="F3892" t="s">
        <v>60</v>
      </c>
      <c r="G3892">
        <v>62</v>
      </c>
      <c r="H3892">
        <v>24211</v>
      </c>
      <c r="I3892">
        <v>17</v>
      </c>
      <c r="J3892">
        <v>1351</v>
      </c>
      <c r="K3892">
        <v>18304</v>
      </c>
      <c r="L3892">
        <v>79</v>
      </c>
      <c r="M3892">
        <v>1</v>
      </c>
      <c r="N3892" t="s">
        <v>48</v>
      </c>
      <c r="O3892" t="s">
        <v>60</v>
      </c>
    </row>
    <row r="3893" spans="1:15" x14ac:dyDescent="0.3">
      <c r="A3893" s="7">
        <v>21180</v>
      </c>
      <c r="B3893" s="6" t="s">
        <v>7844</v>
      </c>
      <c r="C3893" t="s">
        <v>7845</v>
      </c>
      <c r="D3893" s="2" t="s">
        <v>58</v>
      </c>
      <c r="E3893" s="4" t="s">
        <v>46</v>
      </c>
      <c r="F3893" t="s">
        <v>60</v>
      </c>
      <c r="G3893">
        <v>152</v>
      </c>
      <c r="H3893">
        <v>65809</v>
      </c>
      <c r="I3893">
        <v>3</v>
      </c>
      <c r="J3893">
        <v>879</v>
      </c>
      <c r="K3893">
        <v>25272</v>
      </c>
      <c r="L3893">
        <v>84</v>
      </c>
      <c r="M3893">
        <v>1</v>
      </c>
      <c r="N3893" t="s">
        <v>48</v>
      </c>
      <c r="O3893" t="s">
        <v>76</v>
      </c>
    </row>
    <row r="3894" spans="1:15" x14ac:dyDescent="0.3">
      <c r="A3894" s="7">
        <v>21181</v>
      </c>
      <c r="B3894" s="6" t="s">
        <v>7846</v>
      </c>
      <c r="C3894" t="s">
        <v>7847</v>
      </c>
      <c r="D3894" s="2" t="s">
        <v>58</v>
      </c>
      <c r="E3894" s="4" t="s">
        <v>59</v>
      </c>
      <c r="F3894" t="s">
        <v>60</v>
      </c>
      <c r="G3894">
        <v>180</v>
      </c>
      <c r="H3894">
        <v>77443</v>
      </c>
      <c r="I3894">
        <v>6</v>
      </c>
      <c r="J3894">
        <v>1199</v>
      </c>
      <c r="K3894">
        <v>14799</v>
      </c>
      <c r="L3894">
        <v>75</v>
      </c>
      <c r="M3894">
        <v>1</v>
      </c>
      <c r="N3894" t="s">
        <v>61</v>
      </c>
      <c r="O3894" t="s">
        <v>76</v>
      </c>
    </row>
    <row r="3895" spans="1:15" x14ac:dyDescent="0.3">
      <c r="A3895" s="7">
        <v>21182</v>
      </c>
      <c r="B3895" s="6" t="s">
        <v>7848</v>
      </c>
      <c r="C3895" t="s">
        <v>7849</v>
      </c>
      <c r="D3895" s="2" t="s">
        <v>45</v>
      </c>
      <c r="E3895" s="4" t="s">
        <v>46</v>
      </c>
      <c r="F3895" t="s">
        <v>47</v>
      </c>
      <c r="G3895">
        <v>375</v>
      </c>
      <c r="H3895">
        <v>47989</v>
      </c>
      <c r="I3895">
        <v>10</v>
      </c>
      <c r="J3895">
        <v>7441</v>
      </c>
      <c r="K3895">
        <v>9634</v>
      </c>
      <c r="L3895">
        <v>53</v>
      </c>
      <c r="M3895">
        <v>0</v>
      </c>
      <c r="N3895" t="s">
        <v>48</v>
      </c>
      <c r="O3895" t="s">
        <v>49</v>
      </c>
    </row>
    <row r="3896" spans="1:15" x14ac:dyDescent="0.3">
      <c r="A3896" s="7">
        <v>21183</v>
      </c>
      <c r="B3896" s="6" t="s">
        <v>7850</v>
      </c>
      <c r="C3896" t="s">
        <v>7851</v>
      </c>
      <c r="D3896" s="2" t="s">
        <v>70</v>
      </c>
      <c r="E3896" s="4" t="s">
        <v>46</v>
      </c>
      <c r="F3896" t="s">
        <v>67</v>
      </c>
      <c r="G3896">
        <v>371</v>
      </c>
      <c r="H3896">
        <v>36647</v>
      </c>
      <c r="I3896">
        <v>6</v>
      </c>
      <c r="J3896">
        <v>3645</v>
      </c>
      <c r="K3896">
        <v>16687</v>
      </c>
      <c r="L3896">
        <v>47</v>
      </c>
      <c r="M3896">
        <v>3</v>
      </c>
      <c r="N3896" t="s">
        <v>48</v>
      </c>
      <c r="O3896" t="s">
        <v>47</v>
      </c>
    </row>
    <row r="3897" spans="1:15" x14ac:dyDescent="0.3">
      <c r="A3897" s="7">
        <v>21184</v>
      </c>
      <c r="B3897" s="6" t="s">
        <v>7852</v>
      </c>
      <c r="C3897" t="s">
        <v>7853</v>
      </c>
      <c r="D3897" s="2" t="s">
        <v>70</v>
      </c>
      <c r="E3897" s="4" t="s">
        <v>59</v>
      </c>
      <c r="F3897" t="s">
        <v>60</v>
      </c>
      <c r="G3897">
        <v>66</v>
      </c>
      <c r="H3897">
        <v>27603</v>
      </c>
      <c r="I3897">
        <v>19</v>
      </c>
      <c r="J3897">
        <v>1280</v>
      </c>
      <c r="K3897">
        <v>19101</v>
      </c>
      <c r="L3897">
        <v>90</v>
      </c>
      <c r="M3897">
        <v>2</v>
      </c>
      <c r="N3897" t="s">
        <v>61</v>
      </c>
      <c r="O3897" t="s">
        <v>60</v>
      </c>
    </row>
    <row r="3898" spans="1:15" x14ac:dyDescent="0.3">
      <c r="A3898" s="7">
        <v>21185</v>
      </c>
      <c r="B3898" s="6" t="s">
        <v>7854</v>
      </c>
      <c r="C3898" t="s">
        <v>7855</v>
      </c>
      <c r="D3898" s="2" t="s">
        <v>58</v>
      </c>
      <c r="E3898" s="4" t="s">
        <v>46</v>
      </c>
      <c r="F3898" t="s">
        <v>67</v>
      </c>
      <c r="G3898">
        <v>249</v>
      </c>
      <c r="H3898">
        <v>85368</v>
      </c>
      <c r="I3898">
        <v>5</v>
      </c>
      <c r="J3898">
        <v>4407</v>
      </c>
      <c r="K3898">
        <v>17608</v>
      </c>
      <c r="L3898">
        <v>60</v>
      </c>
      <c r="M3898">
        <v>2</v>
      </c>
      <c r="N3898" t="s">
        <v>61</v>
      </c>
      <c r="O3898" t="s">
        <v>49</v>
      </c>
    </row>
    <row r="3899" spans="1:15" x14ac:dyDescent="0.3">
      <c r="A3899" s="7">
        <v>21186</v>
      </c>
      <c r="B3899" s="6" t="s">
        <v>7856</v>
      </c>
      <c r="C3899" t="s">
        <v>7857</v>
      </c>
      <c r="D3899" s="2" t="s">
        <v>52</v>
      </c>
      <c r="E3899" s="4" t="s">
        <v>59</v>
      </c>
      <c r="F3899" t="s">
        <v>76</v>
      </c>
      <c r="G3899">
        <v>2953</v>
      </c>
      <c r="H3899">
        <v>62611</v>
      </c>
      <c r="I3899">
        <v>3</v>
      </c>
      <c r="J3899">
        <v>1282</v>
      </c>
      <c r="K3899">
        <v>21220</v>
      </c>
      <c r="L3899">
        <v>71</v>
      </c>
      <c r="M3899">
        <v>2</v>
      </c>
      <c r="N3899" t="s">
        <v>61</v>
      </c>
      <c r="O3899" t="s">
        <v>49</v>
      </c>
    </row>
    <row r="3900" spans="1:15" x14ac:dyDescent="0.3">
      <c r="A3900" s="7">
        <v>21187</v>
      </c>
      <c r="B3900" s="6" t="s">
        <v>7858</v>
      </c>
      <c r="C3900" t="s">
        <v>7859</v>
      </c>
      <c r="D3900" s="2" t="s">
        <v>52</v>
      </c>
      <c r="E3900" s="4" t="s">
        <v>46</v>
      </c>
      <c r="F3900" t="s">
        <v>76</v>
      </c>
      <c r="G3900">
        <v>2390</v>
      </c>
      <c r="H3900">
        <v>14639</v>
      </c>
      <c r="I3900">
        <v>6</v>
      </c>
      <c r="J3900">
        <v>1539</v>
      </c>
      <c r="K3900">
        <v>19371</v>
      </c>
      <c r="L3900">
        <v>61</v>
      </c>
      <c r="M3900">
        <v>1</v>
      </c>
      <c r="N3900" t="s">
        <v>32</v>
      </c>
      <c r="O3900" t="s">
        <v>76</v>
      </c>
    </row>
    <row r="3901" spans="1:15" x14ac:dyDescent="0.3">
      <c r="A3901" s="7">
        <v>21188</v>
      </c>
      <c r="B3901" s="6" t="s">
        <v>7860</v>
      </c>
      <c r="C3901" t="s">
        <v>7861</v>
      </c>
      <c r="D3901" s="2" t="s">
        <v>45</v>
      </c>
      <c r="E3901" s="4" t="s">
        <v>59</v>
      </c>
      <c r="F3901" t="s">
        <v>67</v>
      </c>
      <c r="G3901">
        <v>894</v>
      </c>
      <c r="H3901">
        <v>24661</v>
      </c>
      <c r="I3901">
        <v>6</v>
      </c>
      <c r="J3901">
        <v>5182</v>
      </c>
      <c r="K3901">
        <v>15204</v>
      </c>
      <c r="L3901">
        <v>63</v>
      </c>
      <c r="M3901">
        <v>2</v>
      </c>
      <c r="N3901" t="s">
        <v>37</v>
      </c>
      <c r="O3901" t="s">
        <v>49</v>
      </c>
    </row>
    <row r="3902" spans="1:15" x14ac:dyDescent="0.3">
      <c r="A3902" s="7">
        <v>21189</v>
      </c>
      <c r="B3902" s="6" t="s">
        <v>7862</v>
      </c>
      <c r="C3902" t="s">
        <v>7863</v>
      </c>
      <c r="D3902" s="2" t="s">
        <v>58</v>
      </c>
      <c r="E3902" s="4" t="s">
        <v>59</v>
      </c>
      <c r="F3902" t="s">
        <v>60</v>
      </c>
      <c r="G3902">
        <v>124</v>
      </c>
      <c r="H3902">
        <v>23494</v>
      </c>
      <c r="I3902">
        <v>16</v>
      </c>
      <c r="J3902">
        <v>1269</v>
      </c>
      <c r="K3902">
        <v>25717</v>
      </c>
      <c r="L3902">
        <v>81</v>
      </c>
      <c r="M3902">
        <v>2</v>
      </c>
      <c r="N3902" t="s">
        <v>61</v>
      </c>
      <c r="O3902" t="s">
        <v>60</v>
      </c>
    </row>
    <row r="3903" spans="1:15" x14ac:dyDescent="0.3">
      <c r="A3903" s="7">
        <v>21190</v>
      </c>
      <c r="B3903" s="6" t="s">
        <v>7864</v>
      </c>
      <c r="C3903" t="s">
        <v>7865</v>
      </c>
      <c r="D3903" s="2" t="s">
        <v>52</v>
      </c>
      <c r="E3903" s="4" t="s">
        <v>59</v>
      </c>
      <c r="F3903" t="s">
        <v>80</v>
      </c>
      <c r="G3903">
        <v>1815</v>
      </c>
      <c r="H3903">
        <v>72419</v>
      </c>
      <c r="I3903">
        <v>42</v>
      </c>
      <c r="J3903">
        <v>25900</v>
      </c>
      <c r="K3903">
        <v>3633</v>
      </c>
      <c r="L3903">
        <v>21</v>
      </c>
      <c r="M3903">
        <v>4</v>
      </c>
      <c r="N3903" t="s">
        <v>48</v>
      </c>
      <c r="O3903" t="s">
        <v>80</v>
      </c>
    </row>
    <row r="3904" spans="1:15" x14ac:dyDescent="0.3">
      <c r="A3904" s="7">
        <v>21191</v>
      </c>
      <c r="B3904" s="6" t="s">
        <v>7866</v>
      </c>
      <c r="C3904" t="s">
        <v>7867</v>
      </c>
      <c r="D3904" s="2" t="s">
        <v>45</v>
      </c>
      <c r="E3904" s="4" t="s">
        <v>46</v>
      </c>
      <c r="F3904" t="s">
        <v>47</v>
      </c>
      <c r="G3904">
        <v>644</v>
      </c>
      <c r="H3904">
        <v>72419</v>
      </c>
      <c r="I3904">
        <v>7</v>
      </c>
      <c r="J3904">
        <v>7123</v>
      </c>
      <c r="K3904">
        <v>11260</v>
      </c>
      <c r="L3904">
        <v>58</v>
      </c>
      <c r="M3904">
        <v>1</v>
      </c>
      <c r="N3904" t="s">
        <v>61</v>
      </c>
      <c r="O3904" t="s">
        <v>49</v>
      </c>
    </row>
    <row r="3905" spans="1:15" x14ac:dyDescent="0.3">
      <c r="A3905" s="7">
        <v>21192</v>
      </c>
      <c r="B3905" s="6" t="s">
        <v>7868</v>
      </c>
      <c r="C3905" t="s">
        <v>7869</v>
      </c>
      <c r="D3905" s="2" t="s">
        <v>45</v>
      </c>
      <c r="E3905" s="4" t="s">
        <v>59</v>
      </c>
      <c r="F3905" t="s">
        <v>60</v>
      </c>
      <c r="G3905">
        <v>968</v>
      </c>
      <c r="H3905">
        <v>23068</v>
      </c>
      <c r="I3905">
        <v>15</v>
      </c>
      <c r="J3905">
        <v>206</v>
      </c>
      <c r="K3905">
        <v>13860</v>
      </c>
      <c r="L3905">
        <v>90</v>
      </c>
      <c r="M3905">
        <v>2</v>
      </c>
      <c r="N3905" t="s">
        <v>61</v>
      </c>
      <c r="O3905" t="s">
        <v>60</v>
      </c>
    </row>
    <row r="3906" spans="1:15" x14ac:dyDescent="0.3">
      <c r="A3906" s="7">
        <v>21193</v>
      </c>
      <c r="B3906" s="6" t="s">
        <v>7870</v>
      </c>
      <c r="C3906" t="s">
        <v>7871</v>
      </c>
      <c r="D3906" s="2" t="s">
        <v>45</v>
      </c>
      <c r="E3906" s="4" t="s">
        <v>59</v>
      </c>
      <c r="F3906" t="s">
        <v>60</v>
      </c>
      <c r="G3906">
        <v>314</v>
      </c>
      <c r="H3906">
        <v>55403</v>
      </c>
      <c r="I3906">
        <v>20</v>
      </c>
      <c r="J3906">
        <v>1551</v>
      </c>
      <c r="K3906">
        <v>23857</v>
      </c>
      <c r="L3906">
        <v>79</v>
      </c>
      <c r="M3906">
        <v>2</v>
      </c>
      <c r="N3906" t="s">
        <v>61</v>
      </c>
      <c r="O3906" t="s">
        <v>76</v>
      </c>
    </row>
    <row r="3907" spans="1:15" x14ac:dyDescent="0.3">
      <c r="A3907" s="7">
        <v>21194</v>
      </c>
      <c r="B3907" s="6" t="s">
        <v>7872</v>
      </c>
      <c r="C3907" t="s">
        <v>7873</v>
      </c>
      <c r="D3907" s="2" t="s">
        <v>52</v>
      </c>
      <c r="E3907" s="4" t="s">
        <v>53</v>
      </c>
      <c r="F3907" t="s">
        <v>54</v>
      </c>
      <c r="G3907">
        <v>2953</v>
      </c>
      <c r="H3907">
        <v>20744</v>
      </c>
      <c r="I3907">
        <v>42</v>
      </c>
      <c r="J3907">
        <v>32148</v>
      </c>
      <c r="K3907">
        <v>1848</v>
      </c>
      <c r="L3907">
        <v>11</v>
      </c>
      <c r="M3907">
        <v>7</v>
      </c>
      <c r="N3907" t="s">
        <v>48</v>
      </c>
      <c r="O3907" t="s">
        <v>55</v>
      </c>
    </row>
    <row r="3908" spans="1:15" x14ac:dyDescent="0.3">
      <c r="A3908" s="7">
        <v>21195</v>
      </c>
      <c r="B3908" s="6" t="s">
        <v>7874</v>
      </c>
      <c r="C3908" t="s">
        <v>7875</v>
      </c>
      <c r="D3908" s="2" t="s">
        <v>52</v>
      </c>
      <c r="E3908" s="4" t="s">
        <v>46</v>
      </c>
      <c r="F3908" t="s">
        <v>54</v>
      </c>
      <c r="G3908">
        <v>3178</v>
      </c>
      <c r="H3908">
        <v>43017</v>
      </c>
      <c r="I3908">
        <v>21</v>
      </c>
      <c r="J3908">
        <v>13137</v>
      </c>
      <c r="K3908">
        <v>2561</v>
      </c>
      <c r="L3908">
        <v>7</v>
      </c>
      <c r="M3908">
        <v>8</v>
      </c>
      <c r="N3908" t="s">
        <v>37</v>
      </c>
      <c r="O3908" t="s">
        <v>55</v>
      </c>
    </row>
    <row r="3909" spans="1:15" x14ac:dyDescent="0.3">
      <c r="A3909" s="7">
        <v>21196</v>
      </c>
      <c r="B3909" s="6" t="s">
        <v>7876</v>
      </c>
      <c r="C3909" t="s">
        <v>7877</v>
      </c>
      <c r="D3909" s="2" t="s">
        <v>52</v>
      </c>
      <c r="E3909" s="4" t="s">
        <v>46</v>
      </c>
      <c r="F3909" t="s">
        <v>67</v>
      </c>
      <c r="G3909">
        <v>2145</v>
      </c>
      <c r="H3909">
        <v>42238</v>
      </c>
      <c r="I3909">
        <v>10</v>
      </c>
      <c r="J3909">
        <v>4454</v>
      </c>
      <c r="K3909">
        <v>15656</v>
      </c>
      <c r="L3909">
        <v>56</v>
      </c>
      <c r="M3909">
        <v>2</v>
      </c>
      <c r="N3909" t="s">
        <v>32</v>
      </c>
      <c r="O3909" t="s">
        <v>47</v>
      </c>
    </row>
    <row r="3910" spans="1:15" x14ac:dyDescent="0.3">
      <c r="A3910" s="7">
        <v>21197</v>
      </c>
      <c r="B3910" s="6" t="s">
        <v>7878</v>
      </c>
      <c r="C3910" t="s">
        <v>7879</v>
      </c>
      <c r="D3910" s="2" t="s">
        <v>45</v>
      </c>
      <c r="E3910" s="4" t="s">
        <v>59</v>
      </c>
      <c r="F3910" t="s">
        <v>76</v>
      </c>
      <c r="G3910">
        <v>592</v>
      </c>
      <c r="H3910">
        <v>57504</v>
      </c>
      <c r="I3910">
        <v>19</v>
      </c>
      <c r="J3910">
        <v>1232</v>
      </c>
      <c r="K3910">
        <v>20836</v>
      </c>
      <c r="L3910">
        <v>69</v>
      </c>
      <c r="M3910">
        <v>1</v>
      </c>
      <c r="N3910" t="s">
        <v>61</v>
      </c>
      <c r="O3910" t="s">
        <v>76</v>
      </c>
    </row>
    <row r="3911" spans="1:15" x14ac:dyDescent="0.3">
      <c r="A3911" s="7">
        <v>21198</v>
      </c>
      <c r="B3911" s="6" t="s">
        <v>7880</v>
      </c>
      <c r="C3911" t="s">
        <v>7881</v>
      </c>
      <c r="D3911" s="2" t="s">
        <v>52</v>
      </c>
      <c r="E3911" s="4" t="s">
        <v>59</v>
      </c>
      <c r="F3911" t="s">
        <v>80</v>
      </c>
      <c r="G3911">
        <v>1178</v>
      </c>
      <c r="H3911">
        <v>70403</v>
      </c>
      <c r="I3911">
        <v>60</v>
      </c>
      <c r="J3911">
        <v>30854</v>
      </c>
      <c r="K3911">
        <v>1525</v>
      </c>
      <c r="L3911">
        <v>19</v>
      </c>
      <c r="M3911">
        <v>3</v>
      </c>
      <c r="N3911" t="s">
        <v>48</v>
      </c>
      <c r="O3911" t="s">
        <v>47</v>
      </c>
    </row>
    <row r="3912" spans="1:15" x14ac:dyDescent="0.3">
      <c r="A3912" s="7">
        <v>21199</v>
      </c>
      <c r="B3912" s="6" t="s">
        <v>7882</v>
      </c>
      <c r="C3912" t="s">
        <v>7883</v>
      </c>
      <c r="D3912" s="2" t="s">
        <v>52</v>
      </c>
      <c r="E3912" s="4" t="s">
        <v>46</v>
      </c>
      <c r="F3912" t="s">
        <v>80</v>
      </c>
      <c r="G3912">
        <v>4993</v>
      </c>
      <c r="H3912">
        <v>68546</v>
      </c>
      <c r="I3912">
        <v>34</v>
      </c>
      <c r="J3912">
        <v>38258</v>
      </c>
      <c r="K3912">
        <v>3119</v>
      </c>
      <c r="L3912">
        <v>22</v>
      </c>
      <c r="M3912">
        <v>4</v>
      </c>
      <c r="N3912" t="s">
        <v>37</v>
      </c>
      <c r="O3912" t="s">
        <v>54</v>
      </c>
    </row>
    <row r="3913" spans="1:15" x14ac:dyDescent="0.3">
      <c r="A3913" s="7">
        <v>21200</v>
      </c>
      <c r="B3913" s="6" t="s">
        <v>7884</v>
      </c>
      <c r="C3913" t="s">
        <v>7885</v>
      </c>
      <c r="D3913" s="2" t="s">
        <v>70</v>
      </c>
      <c r="E3913" s="4" t="s">
        <v>59</v>
      </c>
      <c r="F3913" t="s">
        <v>60</v>
      </c>
      <c r="G3913">
        <v>110</v>
      </c>
      <c r="H3913">
        <v>58795</v>
      </c>
      <c r="I3913">
        <v>19</v>
      </c>
      <c r="J3913">
        <v>1446</v>
      </c>
      <c r="K3913">
        <v>13407</v>
      </c>
      <c r="L3913">
        <v>77</v>
      </c>
      <c r="M3913">
        <v>1</v>
      </c>
      <c r="N3913" t="s">
        <v>48</v>
      </c>
      <c r="O3913" t="s">
        <v>60</v>
      </c>
    </row>
    <row r="3914" spans="1:15" x14ac:dyDescent="0.3">
      <c r="A3914" s="7">
        <v>21201</v>
      </c>
      <c r="B3914" s="6" t="s">
        <v>7886</v>
      </c>
      <c r="C3914" t="s">
        <v>7887</v>
      </c>
      <c r="D3914" s="2" t="s">
        <v>45</v>
      </c>
      <c r="E3914" s="4" t="s">
        <v>46</v>
      </c>
      <c r="F3914" t="s">
        <v>76</v>
      </c>
      <c r="G3914">
        <v>830</v>
      </c>
      <c r="H3914">
        <v>58905</v>
      </c>
      <c r="I3914">
        <v>11</v>
      </c>
      <c r="J3914">
        <v>1648</v>
      </c>
      <c r="K3914">
        <v>13170</v>
      </c>
      <c r="L3914">
        <v>52</v>
      </c>
      <c r="M3914">
        <v>1</v>
      </c>
      <c r="N3914" t="s">
        <v>48</v>
      </c>
      <c r="O3914" t="s">
        <v>76</v>
      </c>
    </row>
    <row r="3915" spans="1:15" x14ac:dyDescent="0.3">
      <c r="A3915" s="7">
        <v>21202</v>
      </c>
      <c r="B3915" s="6" t="s">
        <v>7888</v>
      </c>
      <c r="C3915" t="s">
        <v>7889</v>
      </c>
      <c r="D3915" s="2" t="s">
        <v>79</v>
      </c>
      <c r="E3915" s="4" t="s">
        <v>59</v>
      </c>
      <c r="F3915" t="s">
        <v>67</v>
      </c>
      <c r="G3915">
        <v>1711</v>
      </c>
      <c r="H3915">
        <v>40864</v>
      </c>
      <c r="I3915">
        <v>9</v>
      </c>
      <c r="J3915">
        <v>5229</v>
      </c>
      <c r="K3915">
        <v>14140</v>
      </c>
      <c r="L3915">
        <v>49</v>
      </c>
      <c r="M3915">
        <v>1</v>
      </c>
      <c r="N3915" t="s">
        <v>37</v>
      </c>
      <c r="O3915" t="s">
        <v>76</v>
      </c>
    </row>
    <row r="3916" spans="1:15" x14ac:dyDescent="0.3">
      <c r="A3916" s="7">
        <v>21203</v>
      </c>
      <c r="B3916" s="6" t="s">
        <v>7890</v>
      </c>
      <c r="C3916" t="s">
        <v>7891</v>
      </c>
      <c r="D3916" s="2" t="s">
        <v>70</v>
      </c>
      <c r="E3916" s="4" t="s">
        <v>59</v>
      </c>
      <c r="F3916" t="s">
        <v>60</v>
      </c>
      <c r="G3916">
        <v>63</v>
      </c>
      <c r="H3916">
        <v>80680</v>
      </c>
      <c r="I3916">
        <v>7</v>
      </c>
      <c r="J3916">
        <v>807</v>
      </c>
      <c r="K3916">
        <v>27283</v>
      </c>
      <c r="L3916">
        <v>86</v>
      </c>
      <c r="M3916">
        <v>1</v>
      </c>
      <c r="N3916" t="s">
        <v>48</v>
      </c>
      <c r="O3916" t="s">
        <v>60</v>
      </c>
    </row>
    <row r="3917" spans="1:15" x14ac:dyDescent="0.3">
      <c r="A3917" s="7">
        <v>21204</v>
      </c>
      <c r="B3917" s="6" t="s">
        <v>7892</v>
      </c>
      <c r="C3917" t="s">
        <v>7893</v>
      </c>
      <c r="D3917" s="2" t="s">
        <v>52</v>
      </c>
      <c r="E3917" s="4" t="s">
        <v>59</v>
      </c>
      <c r="F3917" t="s">
        <v>54</v>
      </c>
      <c r="G3917">
        <v>3323</v>
      </c>
      <c r="H3917">
        <v>36647</v>
      </c>
      <c r="I3917">
        <v>41</v>
      </c>
      <c r="J3917">
        <v>28995</v>
      </c>
      <c r="K3917">
        <v>1826</v>
      </c>
      <c r="L3917">
        <v>17</v>
      </c>
      <c r="M3917">
        <v>6</v>
      </c>
      <c r="N3917" t="s">
        <v>48</v>
      </c>
      <c r="O3917" t="s">
        <v>55</v>
      </c>
    </row>
    <row r="3918" spans="1:15" x14ac:dyDescent="0.3">
      <c r="A3918" s="7">
        <v>21205</v>
      </c>
      <c r="B3918" s="6" t="s">
        <v>7894</v>
      </c>
      <c r="C3918" t="s">
        <v>7895</v>
      </c>
      <c r="D3918" s="2" t="s">
        <v>45</v>
      </c>
      <c r="E3918" s="4" t="s">
        <v>46</v>
      </c>
      <c r="F3918" t="s">
        <v>67</v>
      </c>
      <c r="G3918">
        <v>552</v>
      </c>
      <c r="H3918">
        <v>38646</v>
      </c>
      <c r="I3918">
        <v>11</v>
      </c>
      <c r="J3918">
        <v>2479</v>
      </c>
      <c r="K3918">
        <v>14169</v>
      </c>
      <c r="L3918">
        <v>41</v>
      </c>
      <c r="M3918">
        <v>2</v>
      </c>
      <c r="N3918" t="s">
        <v>48</v>
      </c>
      <c r="O3918" t="s">
        <v>49</v>
      </c>
    </row>
    <row r="3919" spans="1:15" x14ac:dyDescent="0.3">
      <c r="A3919" s="7">
        <v>21206</v>
      </c>
      <c r="B3919" s="6" t="s">
        <v>7896</v>
      </c>
      <c r="C3919" t="s">
        <v>7897</v>
      </c>
      <c r="D3919" s="2" t="s">
        <v>45</v>
      </c>
      <c r="E3919" s="4" t="s">
        <v>59</v>
      </c>
      <c r="F3919" t="s">
        <v>60</v>
      </c>
      <c r="G3919">
        <v>165</v>
      </c>
      <c r="H3919">
        <v>75420</v>
      </c>
      <c r="I3919">
        <v>9</v>
      </c>
      <c r="J3919">
        <v>408</v>
      </c>
      <c r="K3919">
        <v>27387</v>
      </c>
      <c r="L3919">
        <v>97</v>
      </c>
      <c r="M3919">
        <v>1</v>
      </c>
      <c r="N3919" t="s">
        <v>48</v>
      </c>
      <c r="O3919" t="s">
        <v>60</v>
      </c>
    </row>
    <row r="3920" spans="1:15" x14ac:dyDescent="0.3">
      <c r="A3920" s="7">
        <v>21207</v>
      </c>
      <c r="B3920" s="6" t="s">
        <v>7898</v>
      </c>
      <c r="C3920" t="s">
        <v>7899</v>
      </c>
      <c r="D3920" s="2" t="s">
        <v>52</v>
      </c>
      <c r="E3920" s="4" t="s">
        <v>59</v>
      </c>
      <c r="F3920" t="s">
        <v>80</v>
      </c>
      <c r="G3920">
        <v>1004</v>
      </c>
      <c r="H3920">
        <v>83456</v>
      </c>
      <c r="I3920">
        <v>49</v>
      </c>
      <c r="J3920">
        <v>8454</v>
      </c>
      <c r="K3920">
        <v>1159</v>
      </c>
      <c r="L3920">
        <v>21</v>
      </c>
      <c r="M3920">
        <v>4</v>
      </c>
      <c r="N3920" t="s">
        <v>48</v>
      </c>
      <c r="O3920" t="s">
        <v>80</v>
      </c>
    </row>
    <row r="3921" spans="1:15" x14ac:dyDescent="0.3">
      <c r="A3921" s="7">
        <v>21208</v>
      </c>
      <c r="B3921" s="6" t="s">
        <v>7900</v>
      </c>
      <c r="C3921" t="s">
        <v>7901</v>
      </c>
      <c r="D3921" s="2" t="s">
        <v>45</v>
      </c>
      <c r="E3921" s="4" t="s">
        <v>59</v>
      </c>
      <c r="F3921" t="s">
        <v>60</v>
      </c>
      <c r="G3921">
        <v>663</v>
      </c>
      <c r="H3921">
        <v>61393</v>
      </c>
      <c r="I3921">
        <v>13</v>
      </c>
      <c r="J3921">
        <v>856</v>
      </c>
      <c r="K3921">
        <v>23184</v>
      </c>
      <c r="L3921">
        <v>78</v>
      </c>
      <c r="M3921">
        <v>1</v>
      </c>
      <c r="N3921" t="s">
        <v>32</v>
      </c>
      <c r="O3921" t="s">
        <v>60</v>
      </c>
    </row>
    <row r="3922" spans="1:15" x14ac:dyDescent="0.3">
      <c r="A3922" s="7">
        <v>21209</v>
      </c>
      <c r="B3922" s="6" t="s">
        <v>7902</v>
      </c>
      <c r="C3922" t="s">
        <v>7903</v>
      </c>
      <c r="D3922" s="2" t="s">
        <v>64</v>
      </c>
      <c r="E3922" s="4" t="s">
        <v>46</v>
      </c>
      <c r="F3922" t="s">
        <v>60</v>
      </c>
      <c r="G3922">
        <v>348</v>
      </c>
      <c r="H3922">
        <v>31409</v>
      </c>
      <c r="I3922">
        <v>18</v>
      </c>
      <c r="J3922">
        <v>1485</v>
      </c>
      <c r="K3922">
        <v>13405</v>
      </c>
      <c r="L3922">
        <v>79</v>
      </c>
      <c r="M3922">
        <v>2</v>
      </c>
      <c r="N3922" t="s">
        <v>32</v>
      </c>
      <c r="O3922" t="s">
        <v>76</v>
      </c>
    </row>
    <row r="3923" spans="1:15" x14ac:dyDescent="0.3">
      <c r="A3923" s="7">
        <v>21210</v>
      </c>
      <c r="B3923" s="6" t="s">
        <v>7904</v>
      </c>
      <c r="C3923" t="s">
        <v>7905</v>
      </c>
      <c r="D3923" s="2" t="s">
        <v>52</v>
      </c>
      <c r="E3923" s="4" t="s">
        <v>59</v>
      </c>
      <c r="F3923" t="s">
        <v>80</v>
      </c>
      <c r="G3923">
        <v>3941</v>
      </c>
      <c r="H3923">
        <v>18703</v>
      </c>
      <c r="I3923">
        <v>38</v>
      </c>
      <c r="J3923">
        <v>25431</v>
      </c>
      <c r="K3923">
        <v>2422</v>
      </c>
      <c r="L3923">
        <v>13</v>
      </c>
      <c r="M3923">
        <v>5</v>
      </c>
      <c r="N3923" t="s">
        <v>48</v>
      </c>
      <c r="O3923" t="s">
        <v>54</v>
      </c>
    </row>
    <row r="3924" spans="1:15" x14ac:dyDescent="0.3">
      <c r="A3924" s="7">
        <v>21211</v>
      </c>
      <c r="B3924" s="6" t="s">
        <v>7906</v>
      </c>
      <c r="C3924" t="s">
        <v>7907</v>
      </c>
      <c r="D3924" s="2" t="s">
        <v>52</v>
      </c>
      <c r="E3924" s="4" t="s">
        <v>59</v>
      </c>
      <c r="F3924" t="s">
        <v>54</v>
      </c>
      <c r="G3924">
        <v>3977</v>
      </c>
      <c r="H3924">
        <v>35551</v>
      </c>
      <c r="I3924">
        <v>31</v>
      </c>
      <c r="J3924">
        <v>16294</v>
      </c>
      <c r="K3924">
        <v>1881</v>
      </c>
      <c r="L3924">
        <v>8</v>
      </c>
      <c r="M3924">
        <v>6</v>
      </c>
      <c r="N3924" t="s">
        <v>48</v>
      </c>
      <c r="O3924" t="s">
        <v>55</v>
      </c>
    </row>
    <row r="3925" spans="1:15" x14ac:dyDescent="0.3">
      <c r="A3925" s="7">
        <v>21212</v>
      </c>
      <c r="B3925" s="6" t="s">
        <v>7908</v>
      </c>
      <c r="C3925" t="s">
        <v>7909</v>
      </c>
      <c r="D3925" s="2" t="s">
        <v>45</v>
      </c>
      <c r="E3925" s="4" t="s">
        <v>46</v>
      </c>
      <c r="F3925" t="s">
        <v>60</v>
      </c>
      <c r="G3925">
        <v>197</v>
      </c>
      <c r="H3925">
        <v>53824</v>
      </c>
      <c r="I3925">
        <v>13</v>
      </c>
      <c r="J3925">
        <v>507</v>
      </c>
      <c r="K3925">
        <v>17737</v>
      </c>
      <c r="L3925">
        <v>85</v>
      </c>
      <c r="M3925">
        <v>2</v>
      </c>
      <c r="N3925" t="s">
        <v>32</v>
      </c>
      <c r="O3925" t="s">
        <v>60</v>
      </c>
    </row>
    <row r="3926" spans="1:15" x14ac:dyDescent="0.3">
      <c r="A3926" s="7">
        <v>21213</v>
      </c>
      <c r="B3926" s="6" t="s">
        <v>7910</v>
      </c>
      <c r="C3926" t="s">
        <v>7911</v>
      </c>
      <c r="D3926" s="2" t="s">
        <v>52</v>
      </c>
      <c r="E3926" s="4" t="s">
        <v>46</v>
      </c>
      <c r="F3926" t="s">
        <v>80</v>
      </c>
      <c r="G3926">
        <v>1298</v>
      </c>
      <c r="H3926">
        <v>70311</v>
      </c>
      <c r="I3926">
        <v>32</v>
      </c>
      <c r="J3926">
        <v>19484</v>
      </c>
      <c r="K3926">
        <v>3094</v>
      </c>
      <c r="L3926">
        <v>13</v>
      </c>
      <c r="M3926">
        <v>3</v>
      </c>
      <c r="N3926" t="s">
        <v>48</v>
      </c>
      <c r="O3926" t="s">
        <v>80</v>
      </c>
    </row>
    <row r="3927" spans="1:15" x14ac:dyDescent="0.3">
      <c r="A3927" s="7">
        <v>21214</v>
      </c>
      <c r="B3927" s="6" t="s">
        <v>7912</v>
      </c>
      <c r="C3927" t="s">
        <v>7913</v>
      </c>
      <c r="D3927" s="2" t="s">
        <v>70</v>
      </c>
      <c r="E3927" s="4" t="s">
        <v>59</v>
      </c>
      <c r="F3927" t="s">
        <v>67</v>
      </c>
      <c r="G3927">
        <v>318</v>
      </c>
      <c r="H3927">
        <v>38912</v>
      </c>
      <c r="I3927">
        <v>8</v>
      </c>
      <c r="J3927">
        <v>5586</v>
      </c>
      <c r="K3927">
        <v>17997</v>
      </c>
      <c r="L3927">
        <v>64</v>
      </c>
      <c r="M3927">
        <v>1</v>
      </c>
      <c r="N3927" t="s">
        <v>48</v>
      </c>
      <c r="O3927" t="s">
        <v>76</v>
      </c>
    </row>
    <row r="3928" spans="1:15" x14ac:dyDescent="0.3">
      <c r="A3928" s="7">
        <v>21215</v>
      </c>
      <c r="B3928" s="6" t="s">
        <v>7914</v>
      </c>
      <c r="C3928" t="s">
        <v>7915</v>
      </c>
      <c r="D3928" s="2" t="s">
        <v>52</v>
      </c>
      <c r="E3928" s="4" t="s">
        <v>59</v>
      </c>
      <c r="F3928" t="s">
        <v>80</v>
      </c>
      <c r="G3928">
        <v>4403</v>
      </c>
      <c r="H3928">
        <v>32379</v>
      </c>
      <c r="I3928">
        <v>42</v>
      </c>
      <c r="J3928">
        <v>12068</v>
      </c>
      <c r="K3928">
        <v>3157</v>
      </c>
      <c r="L3928">
        <v>18</v>
      </c>
      <c r="M3928">
        <v>6</v>
      </c>
      <c r="N3928" t="s">
        <v>37</v>
      </c>
      <c r="O3928" t="s">
        <v>54</v>
      </c>
    </row>
    <row r="3929" spans="1:15" x14ac:dyDescent="0.3">
      <c r="A3929" s="7">
        <v>21216</v>
      </c>
      <c r="B3929" s="6" t="s">
        <v>7916</v>
      </c>
      <c r="C3929" t="s">
        <v>7917</v>
      </c>
      <c r="D3929" s="2" t="s">
        <v>45</v>
      </c>
      <c r="E3929" s="4" t="s">
        <v>46</v>
      </c>
      <c r="F3929" t="s">
        <v>60</v>
      </c>
      <c r="G3929">
        <v>160</v>
      </c>
      <c r="H3929">
        <v>38328</v>
      </c>
      <c r="I3929">
        <v>4</v>
      </c>
      <c r="J3929">
        <v>1613</v>
      </c>
      <c r="K3929">
        <v>24655</v>
      </c>
      <c r="L3929">
        <v>100</v>
      </c>
      <c r="M3929">
        <v>2</v>
      </c>
      <c r="N3929" t="s">
        <v>48</v>
      </c>
      <c r="O3929" t="s">
        <v>60</v>
      </c>
    </row>
    <row r="3930" spans="1:15" x14ac:dyDescent="0.3">
      <c r="A3930" s="7">
        <v>21217</v>
      </c>
      <c r="B3930" s="6" t="s">
        <v>7918</v>
      </c>
      <c r="C3930" t="s">
        <v>7919</v>
      </c>
      <c r="D3930" s="2" t="s">
        <v>70</v>
      </c>
      <c r="E3930" s="4" t="s">
        <v>59</v>
      </c>
      <c r="F3930" t="s">
        <v>60</v>
      </c>
      <c r="G3930">
        <v>93</v>
      </c>
      <c r="H3930">
        <v>51653</v>
      </c>
      <c r="I3930">
        <v>3</v>
      </c>
      <c r="J3930">
        <v>1223</v>
      </c>
      <c r="K3930">
        <v>15671</v>
      </c>
      <c r="L3930">
        <v>96</v>
      </c>
      <c r="M3930">
        <v>2</v>
      </c>
      <c r="N3930" t="s">
        <v>48</v>
      </c>
      <c r="O3930" t="s">
        <v>60</v>
      </c>
    </row>
    <row r="3931" spans="1:15" x14ac:dyDescent="0.3">
      <c r="A3931" s="7">
        <v>21218</v>
      </c>
      <c r="B3931" s="6" t="s">
        <v>7920</v>
      </c>
      <c r="C3931" t="s">
        <v>7921</v>
      </c>
      <c r="D3931" s="2" t="s">
        <v>45</v>
      </c>
      <c r="E3931" s="4" t="s">
        <v>46</v>
      </c>
      <c r="F3931" t="s">
        <v>67</v>
      </c>
      <c r="G3931">
        <v>408</v>
      </c>
      <c r="H3931">
        <v>31925</v>
      </c>
      <c r="I3931">
        <v>10</v>
      </c>
      <c r="J3931">
        <v>2484</v>
      </c>
      <c r="K3931">
        <v>8034</v>
      </c>
      <c r="L3931">
        <v>60</v>
      </c>
      <c r="M3931">
        <v>3</v>
      </c>
      <c r="N3931" t="s">
        <v>37</v>
      </c>
      <c r="O3931" t="s">
        <v>73</v>
      </c>
    </row>
    <row r="3932" spans="1:15" x14ac:dyDescent="0.3">
      <c r="A3932" s="7">
        <v>21219</v>
      </c>
      <c r="B3932" s="6" t="s">
        <v>7922</v>
      </c>
      <c r="C3932" t="s">
        <v>7923</v>
      </c>
      <c r="D3932" s="2" t="s">
        <v>45</v>
      </c>
      <c r="E3932" s="4" t="s">
        <v>59</v>
      </c>
      <c r="F3932" t="s">
        <v>60</v>
      </c>
      <c r="G3932">
        <v>365</v>
      </c>
      <c r="H3932">
        <v>73686</v>
      </c>
      <c r="I3932">
        <v>14</v>
      </c>
      <c r="J3932">
        <v>537</v>
      </c>
      <c r="K3932">
        <v>22482</v>
      </c>
      <c r="L3932">
        <v>77</v>
      </c>
      <c r="M3932">
        <v>2</v>
      </c>
      <c r="N3932" t="s">
        <v>32</v>
      </c>
      <c r="O3932" t="s">
        <v>60</v>
      </c>
    </row>
    <row r="3933" spans="1:15" x14ac:dyDescent="0.3">
      <c r="A3933" s="7">
        <v>21220</v>
      </c>
      <c r="B3933" s="6" t="s">
        <v>7924</v>
      </c>
      <c r="C3933" t="s">
        <v>7925</v>
      </c>
      <c r="D3933" s="2" t="s">
        <v>52</v>
      </c>
      <c r="E3933" s="4" t="s">
        <v>46</v>
      </c>
      <c r="F3933" t="s">
        <v>76</v>
      </c>
      <c r="G3933">
        <v>1708</v>
      </c>
      <c r="H3933">
        <v>62711</v>
      </c>
      <c r="I3933">
        <v>13</v>
      </c>
      <c r="J3933">
        <v>1012</v>
      </c>
      <c r="K3933">
        <v>15252</v>
      </c>
      <c r="L3933">
        <v>58</v>
      </c>
      <c r="M3933">
        <v>3</v>
      </c>
      <c r="N3933" t="s">
        <v>37</v>
      </c>
      <c r="O3933" t="s">
        <v>76</v>
      </c>
    </row>
    <row r="3934" spans="1:15" x14ac:dyDescent="0.3">
      <c r="A3934" s="7">
        <v>21221</v>
      </c>
      <c r="B3934" s="6" t="s">
        <v>7926</v>
      </c>
      <c r="C3934" t="s">
        <v>7927</v>
      </c>
      <c r="D3934" s="2" t="s">
        <v>52</v>
      </c>
      <c r="E3934" s="4" t="s">
        <v>46</v>
      </c>
      <c r="F3934" t="s">
        <v>80</v>
      </c>
      <c r="G3934">
        <v>3821</v>
      </c>
      <c r="H3934">
        <v>45959</v>
      </c>
      <c r="I3934">
        <v>42</v>
      </c>
      <c r="J3934">
        <v>15957</v>
      </c>
      <c r="K3934">
        <v>1340</v>
      </c>
      <c r="L3934">
        <v>11</v>
      </c>
      <c r="M3934">
        <v>5</v>
      </c>
      <c r="N3934" t="s">
        <v>48</v>
      </c>
      <c r="O3934" t="s">
        <v>80</v>
      </c>
    </row>
    <row r="3935" spans="1:15" x14ac:dyDescent="0.3">
      <c r="A3935" s="7">
        <v>21222</v>
      </c>
      <c r="B3935" s="6" t="s">
        <v>7928</v>
      </c>
      <c r="C3935" t="s">
        <v>7929</v>
      </c>
      <c r="D3935" s="2" t="s">
        <v>45</v>
      </c>
      <c r="E3935" s="4" t="s">
        <v>46</v>
      </c>
      <c r="F3935" t="s">
        <v>67</v>
      </c>
      <c r="G3935">
        <v>796</v>
      </c>
      <c r="H3935">
        <v>66180</v>
      </c>
      <c r="I3935">
        <v>12</v>
      </c>
      <c r="J3935">
        <v>4246</v>
      </c>
      <c r="K3935">
        <v>7665</v>
      </c>
      <c r="L3935">
        <v>45</v>
      </c>
      <c r="M3935">
        <v>2</v>
      </c>
      <c r="N3935" t="s">
        <v>32</v>
      </c>
      <c r="O3935" t="s">
        <v>47</v>
      </c>
    </row>
    <row r="3936" spans="1:15" x14ac:dyDescent="0.3">
      <c r="A3936" s="7">
        <v>21223</v>
      </c>
      <c r="B3936" s="6" t="s">
        <v>7930</v>
      </c>
      <c r="C3936" t="s">
        <v>7931</v>
      </c>
      <c r="D3936" s="2" t="s">
        <v>52</v>
      </c>
      <c r="E3936" s="4" t="s">
        <v>46</v>
      </c>
      <c r="F3936" t="s">
        <v>76</v>
      </c>
      <c r="G3936">
        <v>2703</v>
      </c>
      <c r="H3936">
        <v>69786</v>
      </c>
      <c r="I3936">
        <v>1</v>
      </c>
      <c r="J3936">
        <v>1383</v>
      </c>
      <c r="K3936">
        <v>23831</v>
      </c>
      <c r="L3936">
        <v>68</v>
      </c>
      <c r="M3936">
        <v>3</v>
      </c>
      <c r="N3936" t="s">
        <v>48</v>
      </c>
      <c r="O3936" t="s">
        <v>76</v>
      </c>
    </row>
    <row r="3937" spans="1:15" x14ac:dyDescent="0.3">
      <c r="A3937" s="7">
        <v>21224</v>
      </c>
      <c r="B3937" s="6" t="s">
        <v>7932</v>
      </c>
      <c r="C3937" t="s">
        <v>7933</v>
      </c>
      <c r="D3937" s="2" t="s">
        <v>58</v>
      </c>
      <c r="E3937" s="4" t="s">
        <v>59</v>
      </c>
      <c r="F3937" t="s">
        <v>60</v>
      </c>
      <c r="G3937">
        <v>73</v>
      </c>
      <c r="H3937">
        <v>54401</v>
      </c>
      <c r="I3937">
        <v>17</v>
      </c>
      <c r="J3937">
        <v>1400</v>
      </c>
      <c r="K3937">
        <v>17334</v>
      </c>
      <c r="L3937">
        <v>85</v>
      </c>
      <c r="M3937">
        <v>2</v>
      </c>
      <c r="N3937" t="s">
        <v>32</v>
      </c>
      <c r="O3937" t="s">
        <v>60</v>
      </c>
    </row>
    <row r="3938" spans="1:15" x14ac:dyDescent="0.3">
      <c r="A3938" s="7">
        <v>21225</v>
      </c>
      <c r="B3938" s="6" t="s">
        <v>7934</v>
      </c>
      <c r="C3938" t="s">
        <v>7935</v>
      </c>
      <c r="D3938" s="2" t="s">
        <v>45</v>
      </c>
      <c r="E3938" s="4" t="s">
        <v>46</v>
      </c>
      <c r="F3938" t="s">
        <v>76</v>
      </c>
      <c r="G3938">
        <v>585</v>
      </c>
      <c r="H3938">
        <v>74922</v>
      </c>
      <c r="I3938">
        <v>11</v>
      </c>
      <c r="J3938">
        <v>1833</v>
      </c>
      <c r="K3938">
        <v>19562</v>
      </c>
      <c r="L3938">
        <v>73</v>
      </c>
      <c r="M3938">
        <v>3</v>
      </c>
      <c r="N3938" t="s">
        <v>32</v>
      </c>
      <c r="O3938" t="s">
        <v>76</v>
      </c>
    </row>
    <row r="3939" spans="1:15" x14ac:dyDescent="0.3">
      <c r="A3939" s="7">
        <v>21226</v>
      </c>
      <c r="B3939" s="6" t="s">
        <v>7936</v>
      </c>
      <c r="C3939" t="s">
        <v>7937</v>
      </c>
      <c r="D3939" s="2" t="s">
        <v>52</v>
      </c>
      <c r="E3939" s="4" t="s">
        <v>59</v>
      </c>
      <c r="F3939" t="s">
        <v>54</v>
      </c>
      <c r="G3939">
        <v>1319</v>
      </c>
      <c r="H3939">
        <v>34572</v>
      </c>
      <c r="I3939">
        <v>26</v>
      </c>
      <c r="J3939">
        <v>30064</v>
      </c>
      <c r="K3939">
        <v>2201</v>
      </c>
      <c r="L3939">
        <v>6</v>
      </c>
      <c r="M3939">
        <v>7</v>
      </c>
      <c r="N3939" t="s">
        <v>37</v>
      </c>
      <c r="O3939" t="s">
        <v>55</v>
      </c>
    </row>
    <row r="3940" spans="1:15" x14ac:dyDescent="0.3">
      <c r="A3940" s="7">
        <v>21227</v>
      </c>
      <c r="B3940" s="6" t="s">
        <v>7938</v>
      </c>
      <c r="C3940" t="s">
        <v>7939</v>
      </c>
      <c r="D3940" s="2" t="s">
        <v>52</v>
      </c>
      <c r="E3940" s="4" t="s">
        <v>53</v>
      </c>
      <c r="F3940" t="s">
        <v>54</v>
      </c>
      <c r="G3940">
        <v>3241</v>
      </c>
      <c r="H3940">
        <v>60153</v>
      </c>
      <c r="I3940">
        <v>25</v>
      </c>
      <c r="J3940">
        <v>28415</v>
      </c>
      <c r="K3940">
        <v>2768</v>
      </c>
      <c r="L3940">
        <v>22</v>
      </c>
      <c r="M3940">
        <v>6</v>
      </c>
      <c r="N3940" t="s">
        <v>48</v>
      </c>
      <c r="O3940" t="s">
        <v>55</v>
      </c>
    </row>
    <row r="3941" spans="1:15" x14ac:dyDescent="0.3">
      <c r="A3941" s="7">
        <v>21228</v>
      </c>
      <c r="B3941" s="6" t="s">
        <v>7940</v>
      </c>
      <c r="C3941" t="s">
        <v>7941</v>
      </c>
      <c r="D3941" s="2" t="s">
        <v>52</v>
      </c>
      <c r="E3941" s="4" t="s">
        <v>59</v>
      </c>
      <c r="F3941" t="s">
        <v>80</v>
      </c>
      <c r="G3941">
        <v>4652</v>
      </c>
      <c r="H3941">
        <v>65049</v>
      </c>
      <c r="I3941">
        <v>32</v>
      </c>
      <c r="J3941">
        <v>40643</v>
      </c>
      <c r="K3941">
        <v>1300</v>
      </c>
      <c r="L3941">
        <v>14</v>
      </c>
      <c r="M3941">
        <v>6</v>
      </c>
      <c r="N3941" t="s">
        <v>48</v>
      </c>
      <c r="O3941" t="s">
        <v>54</v>
      </c>
    </row>
    <row r="3942" spans="1:15" x14ac:dyDescent="0.3">
      <c r="A3942" s="7">
        <v>21229</v>
      </c>
      <c r="B3942" s="6" t="s">
        <v>7942</v>
      </c>
      <c r="C3942" t="s">
        <v>7943</v>
      </c>
      <c r="D3942" s="2" t="s">
        <v>45</v>
      </c>
      <c r="E3942" s="4" t="s">
        <v>46</v>
      </c>
      <c r="F3942" t="s">
        <v>60</v>
      </c>
      <c r="G3942">
        <v>278</v>
      </c>
      <c r="H3942">
        <v>30776</v>
      </c>
      <c r="I3942">
        <v>3</v>
      </c>
      <c r="J3942">
        <v>1683</v>
      </c>
      <c r="K3942">
        <v>18260</v>
      </c>
      <c r="L3942">
        <v>94</v>
      </c>
      <c r="M3942">
        <v>2</v>
      </c>
      <c r="N3942" t="s">
        <v>32</v>
      </c>
      <c r="O3942" t="s">
        <v>60</v>
      </c>
    </row>
    <row r="3943" spans="1:15" x14ac:dyDescent="0.3">
      <c r="A3943" s="7">
        <v>21230</v>
      </c>
      <c r="B3943" s="6" t="s">
        <v>7944</v>
      </c>
      <c r="C3943" t="s">
        <v>7945</v>
      </c>
      <c r="D3943" s="2" t="s">
        <v>58</v>
      </c>
      <c r="E3943" s="4" t="s">
        <v>59</v>
      </c>
      <c r="F3943" t="s">
        <v>60</v>
      </c>
      <c r="G3943">
        <v>185</v>
      </c>
      <c r="H3943">
        <v>11293</v>
      </c>
      <c r="I3943">
        <v>11</v>
      </c>
      <c r="J3943">
        <v>280</v>
      </c>
      <c r="K3943">
        <v>20619</v>
      </c>
      <c r="L3943">
        <v>78</v>
      </c>
      <c r="M3943">
        <v>2</v>
      </c>
      <c r="N3943" t="s">
        <v>61</v>
      </c>
      <c r="O3943" t="s">
        <v>60</v>
      </c>
    </row>
    <row r="3944" spans="1:15" x14ac:dyDescent="0.3">
      <c r="A3944" s="7">
        <v>21231</v>
      </c>
      <c r="B3944" s="6" t="s">
        <v>7946</v>
      </c>
      <c r="C3944" t="s">
        <v>7947</v>
      </c>
      <c r="D3944" s="2" t="s">
        <v>52</v>
      </c>
      <c r="E3944" s="4" t="s">
        <v>59</v>
      </c>
      <c r="F3944" t="s">
        <v>67</v>
      </c>
      <c r="G3944">
        <v>1784</v>
      </c>
      <c r="H3944">
        <v>50913</v>
      </c>
      <c r="I3944">
        <v>11</v>
      </c>
      <c r="J3944">
        <v>3784</v>
      </c>
      <c r="K3944">
        <v>12536</v>
      </c>
      <c r="L3944">
        <v>59</v>
      </c>
      <c r="M3944">
        <v>1</v>
      </c>
      <c r="N3944" t="s">
        <v>48</v>
      </c>
      <c r="O3944" t="s">
        <v>47</v>
      </c>
    </row>
    <row r="3945" spans="1:15" x14ac:dyDescent="0.3">
      <c r="A3945" s="7">
        <v>21232</v>
      </c>
      <c r="B3945" s="6" t="s">
        <v>7948</v>
      </c>
      <c r="C3945" t="s">
        <v>7949</v>
      </c>
      <c r="D3945" s="2" t="s">
        <v>45</v>
      </c>
      <c r="E3945" s="4" t="s">
        <v>46</v>
      </c>
      <c r="F3945" t="s">
        <v>60</v>
      </c>
      <c r="G3945">
        <v>128</v>
      </c>
      <c r="H3945">
        <v>45698</v>
      </c>
      <c r="I3945">
        <v>18</v>
      </c>
      <c r="J3945">
        <v>1130</v>
      </c>
      <c r="K3945">
        <v>28511</v>
      </c>
      <c r="L3945">
        <v>79</v>
      </c>
      <c r="M3945">
        <v>2</v>
      </c>
      <c r="N3945" t="s">
        <v>32</v>
      </c>
      <c r="O3945" t="s">
        <v>60</v>
      </c>
    </row>
    <row r="3946" spans="1:15" x14ac:dyDescent="0.3">
      <c r="A3946" s="7">
        <v>21233</v>
      </c>
      <c r="B3946" s="6" t="s">
        <v>7950</v>
      </c>
      <c r="C3946" t="s">
        <v>7951</v>
      </c>
      <c r="D3946" s="2" t="s">
        <v>45</v>
      </c>
      <c r="E3946" s="4" t="s">
        <v>46</v>
      </c>
      <c r="F3946" t="s">
        <v>47</v>
      </c>
      <c r="G3946">
        <v>802</v>
      </c>
      <c r="H3946">
        <v>77724</v>
      </c>
      <c r="I3946">
        <v>15</v>
      </c>
      <c r="J3946">
        <v>5430</v>
      </c>
      <c r="K3946">
        <v>9922</v>
      </c>
      <c r="L3946">
        <v>60</v>
      </c>
      <c r="M3946">
        <v>0</v>
      </c>
      <c r="N3946" t="s">
        <v>48</v>
      </c>
      <c r="O3946" t="s">
        <v>47</v>
      </c>
    </row>
    <row r="3947" spans="1:15" x14ac:dyDescent="0.3">
      <c r="A3947" s="7">
        <v>21234</v>
      </c>
      <c r="B3947" s="6" t="s">
        <v>7952</v>
      </c>
      <c r="C3947" t="s">
        <v>7953</v>
      </c>
      <c r="D3947" s="2" t="s">
        <v>58</v>
      </c>
      <c r="E3947" s="4" t="s">
        <v>59</v>
      </c>
      <c r="F3947" t="s">
        <v>60</v>
      </c>
      <c r="G3947">
        <v>52</v>
      </c>
      <c r="H3947">
        <v>65902</v>
      </c>
      <c r="I3947">
        <v>3</v>
      </c>
      <c r="J3947">
        <v>1512</v>
      </c>
      <c r="K3947">
        <v>18392</v>
      </c>
      <c r="L3947">
        <v>96</v>
      </c>
      <c r="M3947">
        <v>1</v>
      </c>
      <c r="N3947" t="s">
        <v>48</v>
      </c>
      <c r="O3947" t="s">
        <v>60</v>
      </c>
    </row>
    <row r="3948" spans="1:15" x14ac:dyDescent="0.3">
      <c r="A3948" s="7">
        <v>21235</v>
      </c>
      <c r="B3948" s="6" t="s">
        <v>7954</v>
      </c>
      <c r="C3948" t="s">
        <v>7955</v>
      </c>
      <c r="D3948" s="2" t="s">
        <v>52</v>
      </c>
      <c r="E3948" s="4" t="s">
        <v>46</v>
      </c>
      <c r="F3948" t="s">
        <v>76</v>
      </c>
      <c r="G3948">
        <v>2690</v>
      </c>
      <c r="H3948">
        <v>73686</v>
      </c>
      <c r="I3948">
        <v>2</v>
      </c>
      <c r="J3948">
        <v>1453</v>
      </c>
      <c r="K3948">
        <v>21377</v>
      </c>
      <c r="L3948">
        <v>71</v>
      </c>
      <c r="M3948">
        <v>3</v>
      </c>
      <c r="N3948" t="s">
        <v>37</v>
      </c>
      <c r="O3948" t="s">
        <v>49</v>
      </c>
    </row>
    <row r="3949" spans="1:15" x14ac:dyDescent="0.3">
      <c r="A3949" s="7">
        <v>21236</v>
      </c>
      <c r="B3949" s="6" t="s">
        <v>7956</v>
      </c>
      <c r="C3949" t="s">
        <v>7957</v>
      </c>
      <c r="D3949" s="2" t="s">
        <v>64</v>
      </c>
      <c r="E3949" s="4" t="s">
        <v>59</v>
      </c>
      <c r="F3949" t="s">
        <v>60</v>
      </c>
      <c r="G3949">
        <v>161</v>
      </c>
      <c r="H3949">
        <v>11636</v>
      </c>
      <c r="I3949">
        <v>2</v>
      </c>
      <c r="J3949">
        <v>810</v>
      </c>
      <c r="K3949">
        <v>18522</v>
      </c>
      <c r="L3949">
        <v>83</v>
      </c>
      <c r="M3949">
        <v>2</v>
      </c>
      <c r="N3949" t="s">
        <v>48</v>
      </c>
      <c r="O3949" t="s">
        <v>60</v>
      </c>
    </row>
    <row r="3950" spans="1:15" x14ac:dyDescent="0.3">
      <c r="A3950" s="7">
        <v>21237</v>
      </c>
      <c r="B3950" s="6" t="s">
        <v>7958</v>
      </c>
      <c r="C3950" t="s">
        <v>7959</v>
      </c>
      <c r="D3950" s="2" t="s">
        <v>58</v>
      </c>
      <c r="E3950" s="4" t="s">
        <v>59</v>
      </c>
      <c r="F3950" t="s">
        <v>60</v>
      </c>
      <c r="G3950">
        <v>158</v>
      </c>
      <c r="H3950">
        <v>58661</v>
      </c>
      <c r="I3950">
        <v>10</v>
      </c>
      <c r="J3950">
        <v>1008</v>
      </c>
      <c r="K3950">
        <v>26948</v>
      </c>
      <c r="L3950">
        <v>99</v>
      </c>
      <c r="M3950">
        <v>1</v>
      </c>
      <c r="N3950" t="s">
        <v>32</v>
      </c>
      <c r="O3950" t="s">
        <v>60</v>
      </c>
    </row>
    <row r="3951" spans="1:15" x14ac:dyDescent="0.3">
      <c r="A3951" s="7">
        <v>21238</v>
      </c>
      <c r="B3951" s="6" t="s">
        <v>7960</v>
      </c>
      <c r="C3951" t="s">
        <v>7961</v>
      </c>
      <c r="D3951" s="2" t="s">
        <v>70</v>
      </c>
      <c r="E3951" s="4" t="s">
        <v>46</v>
      </c>
      <c r="F3951" t="s">
        <v>47</v>
      </c>
      <c r="G3951">
        <v>248</v>
      </c>
      <c r="H3951">
        <v>20474</v>
      </c>
      <c r="I3951">
        <v>17</v>
      </c>
      <c r="J3951">
        <v>3798</v>
      </c>
      <c r="K3951">
        <v>9043</v>
      </c>
      <c r="L3951">
        <v>54</v>
      </c>
      <c r="M3951">
        <v>0</v>
      </c>
      <c r="N3951" t="s">
        <v>32</v>
      </c>
      <c r="O3951" t="s">
        <v>49</v>
      </c>
    </row>
    <row r="3952" spans="1:15" x14ac:dyDescent="0.3">
      <c r="A3952" s="7">
        <v>21239</v>
      </c>
      <c r="B3952" s="6" t="s">
        <v>7962</v>
      </c>
      <c r="C3952" t="s">
        <v>7963</v>
      </c>
      <c r="D3952" s="2" t="s">
        <v>64</v>
      </c>
      <c r="E3952" s="4" t="s">
        <v>46</v>
      </c>
      <c r="F3952" t="s">
        <v>60</v>
      </c>
      <c r="G3952">
        <v>865</v>
      </c>
      <c r="H3952">
        <v>16249</v>
      </c>
      <c r="I3952">
        <v>20</v>
      </c>
      <c r="J3952">
        <v>1763</v>
      </c>
      <c r="K3952">
        <v>27279</v>
      </c>
      <c r="L3952">
        <v>93</v>
      </c>
      <c r="M3952">
        <v>2</v>
      </c>
      <c r="N3952" t="s">
        <v>48</v>
      </c>
      <c r="O3952" t="s">
        <v>76</v>
      </c>
    </row>
    <row r="3953" spans="1:15" x14ac:dyDescent="0.3">
      <c r="A3953" s="7">
        <v>21240</v>
      </c>
      <c r="B3953" s="6" t="s">
        <v>7964</v>
      </c>
      <c r="C3953" t="s">
        <v>7965</v>
      </c>
      <c r="D3953" s="2" t="s">
        <v>45</v>
      </c>
      <c r="E3953" s="4" t="s">
        <v>46</v>
      </c>
      <c r="F3953" t="s">
        <v>47</v>
      </c>
      <c r="G3953">
        <v>332</v>
      </c>
      <c r="H3953">
        <v>19519</v>
      </c>
      <c r="I3953">
        <v>10</v>
      </c>
      <c r="J3953">
        <v>4507</v>
      </c>
      <c r="K3953">
        <v>11882</v>
      </c>
      <c r="L3953">
        <v>67</v>
      </c>
      <c r="M3953">
        <v>1</v>
      </c>
      <c r="N3953" t="s">
        <v>61</v>
      </c>
      <c r="O3953" t="s">
        <v>47</v>
      </c>
    </row>
    <row r="3954" spans="1:15" x14ac:dyDescent="0.3">
      <c r="A3954" s="7">
        <v>21241</v>
      </c>
      <c r="B3954" s="6" t="s">
        <v>7966</v>
      </c>
      <c r="C3954" t="s">
        <v>7967</v>
      </c>
      <c r="D3954" s="2" t="s">
        <v>52</v>
      </c>
      <c r="E3954" s="4" t="s">
        <v>46</v>
      </c>
      <c r="F3954" t="s">
        <v>54</v>
      </c>
      <c r="G3954">
        <v>1766</v>
      </c>
      <c r="H3954">
        <v>42023</v>
      </c>
      <c r="I3954">
        <v>29</v>
      </c>
      <c r="J3954">
        <v>7675</v>
      </c>
      <c r="K3954">
        <v>2039</v>
      </c>
      <c r="L3954">
        <v>15</v>
      </c>
      <c r="M3954">
        <v>7</v>
      </c>
      <c r="N3954" t="s">
        <v>48</v>
      </c>
      <c r="O3954" t="s">
        <v>80</v>
      </c>
    </row>
    <row r="3955" spans="1:15" x14ac:dyDescent="0.3">
      <c r="A3955" s="7">
        <v>21242</v>
      </c>
      <c r="B3955" s="6" t="s">
        <v>7968</v>
      </c>
      <c r="C3955" t="s">
        <v>7969</v>
      </c>
      <c r="D3955" s="2" t="s">
        <v>64</v>
      </c>
      <c r="E3955" s="4" t="s">
        <v>59</v>
      </c>
      <c r="F3955" t="s">
        <v>60</v>
      </c>
      <c r="G3955">
        <v>256</v>
      </c>
      <c r="H3955">
        <v>52302</v>
      </c>
      <c r="I3955">
        <v>8</v>
      </c>
      <c r="J3955">
        <v>342</v>
      </c>
      <c r="K3955">
        <v>13144</v>
      </c>
      <c r="L3955">
        <v>94</v>
      </c>
      <c r="M3955">
        <v>1</v>
      </c>
      <c r="N3955" t="s">
        <v>32</v>
      </c>
      <c r="O3955" t="s">
        <v>60</v>
      </c>
    </row>
    <row r="3956" spans="1:15" x14ac:dyDescent="0.3">
      <c r="A3956" s="7">
        <v>21243</v>
      </c>
      <c r="B3956" s="6" t="s">
        <v>7970</v>
      </c>
      <c r="C3956" t="s">
        <v>7971</v>
      </c>
      <c r="D3956" s="2" t="s">
        <v>45</v>
      </c>
      <c r="E3956" s="4" t="s">
        <v>59</v>
      </c>
      <c r="F3956" t="s">
        <v>60</v>
      </c>
      <c r="G3956">
        <v>414</v>
      </c>
      <c r="H3956">
        <v>27235</v>
      </c>
      <c r="I3956">
        <v>5</v>
      </c>
      <c r="J3956">
        <v>948</v>
      </c>
      <c r="K3956">
        <v>24297</v>
      </c>
      <c r="L3956">
        <v>75</v>
      </c>
      <c r="M3956">
        <v>1</v>
      </c>
      <c r="N3956" t="s">
        <v>61</v>
      </c>
      <c r="O3956" t="s">
        <v>60</v>
      </c>
    </row>
    <row r="3957" spans="1:15" x14ac:dyDescent="0.3">
      <c r="A3957" s="7">
        <v>21244</v>
      </c>
      <c r="B3957" s="6" t="s">
        <v>7972</v>
      </c>
      <c r="C3957" t="s">
        <v>7973</v>
      </c>
      <c r="D3957" s="2" t="s">
        <v>58</v>
      </c>
      <c r="E3957" s="4" t="s">
        <v>59</v>
      </c>
      <c r="F3957" t="s">
        <v>60</v>
      </c>
      <c r="G3957">
        <v>226</v>
      </c>
      <c r="H3957">
        <v>37960</v>
      </c>
      <c r="I3957">
        <v>12</v>
      </c>
      <c r="J3957">
        <v>207</v>
      </c>
      <c r="K3957">
        <v>18597</v>
      </c>
      <c r="L3957">
        <v>94</v>
      </c>
      <c r="M3957">
        <v>2</v>
      </c>
      <c r="N3957" t="s">
        <v>32</v>
      </c>
      <c r="O3957" t="s">
        <v>60</v>
      </c>
    </row>
    <row r="3958" spans="1:15" x14ac:dyDescent="0.3">
      <c r="A3958" s="7">
        <v>21245</v>
      </c>
      <c r="B3958" s="6" t="s">
        <v>7974</v>
      </c>
      <c r="C3958" t="s">
        <v>7975</v>
      </c>
      <c r="D3958" s="2" t="s">
        <v>45</v>
      </c>
      <c r="E3958" s="4" t="s">
        <v>46</v>
      </c>
      <c r="F3958" t="s">
        <v>60</v>
      </c>
      <c r="G3958">
        <v>424</v>
      </c>
      <c r="H3958">
        <v>47944</v>
      </c>
      <c r="I3958">
        <v>10</v>
      </c>
      <c r="J3958">
        <v>1687</v>
      </c>
      <c r="K3958">
        <v>15453</v>
      </c>
      <c r="L3958">
        <v>82</v>
      </c>
      <c r="M3958">
        <v>1</v>
      </c>
      <c r="N3958" t="s">
        <v>32</v>
      </c>
      <c r="O3958" t="s">
        <v>60</v>
      </c>
    </row>
    <row r="3959" spans="1:15" x14ac:dyDescent="0.3">
      <c r="A3959" s="7">
        <v>21246</v>
      </c>
      <c r="B3959" s="6" t="s">
        <v>7976</v>
      </c>
      <c r="C3959" t="s">
        <v>7977</v>
      </c>
      <c r="D3959" s="2" t="s">
        <v>58</v>
      </c>
      <c r="E3959" s="4" t="s">
        <v>59</v>
      </c>
      <c r="F3959" t="s">
        <v>60</v>
      </c>
      <c r="G3959">
        <v>192</v>
      </c>
      <c r="H3959">
        <v>81848</v>
      </c>
      <c r="I3959">
        <v>16</v>
      </c>
      <c r="J3959">
        <v>748</v>
      </c>
      <c r="K3959">
        <v>20204</v>
      </c>
      <c r="L3959">
        <v>81</v>
      </c>
      <c r="M3959">
        <v>1</v>
      </c>
      <c r="N3959" t="s">
        <v>61</v>
      </c>
      <c r="O3959" t="s">
        <v>60</v>
      </c>
    </row>
    <row r="3960" spans="1:15" x14ac:dyDescent="0.3">
      <c r="A3960" s="7">
        <v>21247</v>
      </c>
      <c r="B3960" s="6" t="s">
        <v>7978</v>
      </c>
      <c r="C3960" t="s">
        <v>7979</v>
      </c>
      <c r="D3960" s="2" t="s">
        <v>52</v>
      </c>
      <c r="E3960" s="4" t="s">
        <v>46</v>
      </c>
      <c r="F3960" t="s">
        <v>80</v>
      </c>
      <c r="G3960">
        <v>1180</v>
      </c>
      <c r="H3960">
        <v>75849</v>
      </c>
      <c r="I3960">
        <v>60</v>
      </c>
      <c r="J3960">
        <v>16468</v>
      </c>
      <c r="K3960">
        <v>2456</v>
      </c>
      <c r="L3960">
        <v>22</v>
      </c>
      <c r="M3960">
        <v>5</v>
      </c>
      <c r="N3960" t="s">
        <v>37</v>
      </c>
      <c r="O3960" t="s">
        <v>54</v>
      </c>
    </row>
    <row r="3961" spans="1:15" x14ac:dyDescent="0.3">
      <c r="A3961" s="7">
        <v>21248</v>
      </c>
      <c r="B3961" s="6" t="s">
        <v>7980</v>
      </c>
      <c r="C3961" t="s">
        <v>7981</v>
      </c>
      <c r="D3961" s="2" t="s">
        <v>58</v>
      </c>
      <c r="E3961" s="4" t="s">
        <v>46</v>
      </c>
      <c r="F3961" t="s">
        <v>60</v>
      </c>
      <c r="G3961">
        <v>151</v>
      </c>
      <c r="H3961">
        <v>78533</v>
      </c>
      <c r="I3961">
        <v>13</v>
      </c>
      <c r="J3961">
        <v>1122</v>
      </c>
      <c r="K3961">
        <v>21131</v>
      </c>
      <c r="L3961">
        <v>75</v>
      </c>
      <c r="M3961">
        <v>1</v>
      </c>
      <c r="N3961" t="s">
        <v>48</v>
      </c>
      <c r="O3961" t="s">
        <v>60</v>
      </c>
    </row>
    <row r="3962" spans="1:15" x14ac:dyDescent="0.3">
      <c r="A3962" s="7">
        <v>21249</v>
      </c>
      <c r="B3962" s="6" t="s">
        <v>7982</v>
      </c>
      <c r="C3962" t="s">
        <v>7983</v>
      </c>
      <c r="D3962" s="2" t="s">
        <v>52</v>
      </c>
      <c r="E3962" s="4" t="s">
        <v>59</v>
      </c>
      <c r="F3962" t="s">
        <v>54</v>
      </c>
      <c r="G3962">
        <v>3852</v>
      </c>
      <c r="H3962">
        <v>72592</v>
      </c>
      <c r="I3962">
        <v>22</v>
      </c>
      <c r="J3962">
        <v>3467</v>
      </c>
      <c r="K3962">
        <v>3090</v>
      </c>
      <c r="L3962">
        <v>15</v>
      </c>
      <c r="M3962">
        <v>7</v>
      </c>
      <c r="N3962" t="s">
        <v>48</v>
      </c>
      <c r="O3962" t="s">
        <v>55</v>
      </c>
    </row>
    <row r="3963" spans="1:15" x14ac:dyDescent="0.3">
      <c r="A3963" s="7">
        <v>21250</v>
      </c>
      <c r="B3963" s="6" t="s">
        <v>7984</v>
      </c>
      <c r="C3963" t="s">
        <v>7985</v>
      </c>
      <c r="D3963" s="2" t="s">
        <v>52</v>
      </c>
      <c r="E3963" s="4" t="s">
        <v>59</v>
      </c>
      <c r="F3963" t="s">
        <v>80</v>
      </c>
      <c r="G3963">
        <v>4018</v>
      </c>
      <c r="H3963">
        <v>72919</v>
      </c>
      <c r="I3963">
        <v>47</v>
      </c>
      <c r="J3963">
        <v>29679</v>
      </c>
      <c r="K3963">
        <v>3291</v>
      </c>
      <c r="L3963">
        <v>14</v>
      </c>
      <c r="M3963">
        <v>6</v>
      </c>
      <c r="N3963" t="s">
        <v>37</v>
      </c>
      <c r="O3963" t="s">
        <v>54</v>
      </c>
    </row>
    <row r="3964" spans="1:15" x14ac:dyDescent="0.3">
      <c r="A3964" s="7">
        <v>21251</v>
      </c>
      <c r="B3964" s="6" t="s">
        <v>7986</v>
      </c>
      <c r="C3964" t="s">
        <v>7987</v>
      </c>
      <c r="D3964" s="2" t="s">
        <v>52</v>
      </c>
      <c r="E3964" s="4" t="s">
        <v>59</v>
      </c>
      <c r="F3964" t="s">
        <v>80</v>
      </c>
      <c r="G3964">
        <v>3598</v>
      </c>
      <c r="H3964">
        <v>12379</v>
      </c>
      <c r="I3964">
        <v>40</v>
      </c>
      <c r="J3964">
        <v>35390</v>
      </c>
      <c r="K3964">
        <v>1185</v>
      </c>
      <c r="L3964">
        <v>17</v>
      </c>
      <c r="M3964">
        <v>4</v>
      </c>
      <c r="N3964" t="s">
        <v>37</v>
      </c>
      <c r="O3964" t="s">
        <v>54</v>
      </c>
    </row>
    <row r="3965" spans="1:15" x14ac:dyDescent="0.3">
      <c r="A3965" s="7">
        <v>21252</v>
      </c>
      <c r="B3965" s="6" t="s">
        <v>7988</v>
      </c>
      <c r="C3965" t="s">
        <v>7989</v>
      </c>
      <c r="D3965" s="2" t="s">
        <v>58</v>
      </c>
      <c r="E3965" s="4" t="s">
        <v>46</v>
      </c>
      <c r="F3965" t="s">
        <v>60</v>
      </c>
      <c r="G3965">
        <v>91</v>
      </c>
      <c r="H3965">
        <v>77318</v>
      </c>
      <c r="I3965">
        <v>8</v>
      </c>
      <c r="J3965">
        <v>916</v>
      </c>
      <c r="K3965">
        <v>25106</v>
      </c>
      <c r="L3965">
        <v>77</v>
      </c>
      <c r="M3965">
        <v>2</v>
      </c>
      <c r="N3965" t="s">
        <v>48</v>
      </c>
      <c r="O3965" t="s">
        <v>60</v>
      </c>
    </row>
    <row r="3966" spans="1:15" x14ac:dyDescent="0.3">
      <c r="A3966" s="7">
        <v>21253</v>
      </c>
      <c r="B3966" s="6" t="s">
        <v>7990</v>
      </c>
      <c r="C3966" t="s">
        <v>7991</v>
      </c>
      <c r="D3966" s="2" t="s">
        <v>45</v>
      </c>
      <c r="E3966" s="4" t="s">
        <v>46</v>
      </c>
      <c r="F3966" t="s">
        <v>67</v>
      </c>
      <c r="G3966">
        <v>432</v>
      </c>
      <c r="H3966">
        <v>20474</v>
      </c>
      <c r="I3966">
        <v>6</v>
      </c>
      <c r="J3966">
        <v>5586</v>
      </c>
      <c r="K3966">
        <v>18767</v>
      </c>
      <c r="L3966">
        <v>61</v>
      </c>
      <c r="M3966">
        <v>2</v>
      </c>
      <c r="N3966" t="s">
        <v>48</v>
      </c>
      <c r="O3966" t="s">
        <v>47</v>
      </c>
    </row>
    <row r="3967" spans="1:15" x14ac:dyDescent="0.3">
      <c r="A3967" s="7">
        <v>21254</v>
      </c>
      <c r="B3967" s="6" t="s">
        <v>7992</v>
      </c>
      <c r="C3967" t="s">
        <v>7993</v>
      </c>
      <c r="D3967" s="2" t="s">
        <v>64</v>
      </c>
      <c r="E3967" s="4" t="s">
        <v>46</v>
      </c>
      <c r="F3967" t="s">
        <v>60</v>
      </c>
      <c r="G3967">
        <v>180</v>
      </c>
      <c r="H3967">
        <v>20474</v>
      </c>
      <c r="I3967">
        <v>8</v>
      </c>
      <c r="J3967">
        <v>1044</v>
      </c>
      <c r="K3967">
        <v>24905</v>
      </c>
      <c r="L3967">
        <v>100</v>
      </c>
      <c r="M3967">
        <v>1</v>
      </c>
      <c r="N3967" t="s">
        <v>48</v>
      </c>
      <c r="O3967" t="s">
        <v>60</v>
      </c>
    </row>
    <row r="3968" spans="1:15" x14ac:dyDescent="0.3">
      <c r="A3968" s="7">
        <v>21255</v>
      </c>
      <c r="B3968" s="6" t="s">
        <v>7994</v>
      </c>
      <c r="C3968" t="s">
        <v>7995</v>
      </c>
      <c r="D3968" s="2" t="s">
        <v>70</v>
      </c>
      <c r="E3968" s="4" t="s">
        <v>46</v>
      </c>
      <c r="F3968" t="s">
        <v>47</v>
      </c>
      <c r="G3968">
        <v>331</v>
      </c>
      <c r="H3968">
        <v>24874</v>
      </c>
      <c r="I3968">
        <v>8</v>
      </c>
      <c r="J3968">
        <v>2399</v>
      </c>
      <c r="K3968">
        <v>11829</v>
      </c>
      <c r="L3968">
        <v>51</v>
      </c>
      <c r="M3968">
        <v>1</v>
      </c>
      <c r="N3968" t="s">
        <v>37</v>
      </c>
      <c r="O3968" t="s">
        <v>47</v>
      </c>
    </row>
    <row r="3969" spans="1:15" x14ac:dyDescent="0.3">
      <c r="A3969" s="7">
        <v>21256</v>
      </c>
      <c r="B3969" s="6" t="s">
        <v>7996</v>
      </c>
      <c r="C3969" t="s">
        <v>7997</v>
      </c>
      <c r="D3969" s="2" t="s">
        <v>58</v>
      </c>
      <c r="E3969" s="4" t="s">
        <v>46</v>
      </c>
      <c r="F3969" t="s">
        <v>67</v>
      </c>
      <c r="G3969">
        <v>208</v>
      </c>
      <c r="H3969">
        <v>75639</v>
      </c>
      <c r="I3969">
        <v>8</v>
      </c>
      <c r="J3969">
        <v>4048</v>
      </c>
      <c r="K3969">
        <v>8029</v>
      </c>
      <c r="L3969">
        <v>65</v>
      </c>
      <c r="M3969">
        <v>1</v>
      </c>
      <c r="N3969" t="s">
        <v>61</v>
      </c>
      <c r="O3969" t="s">
        <v>47</v>
      </c>
    </row>
    <row r="3970" spans="1:15" x14ac:dyDescent="0.3">
      <c r="A3970" s="7">
        <v>21257</v>
      </c>
      <c r="B3970" s="6" t="s">
        <v>7998</v>
      </c>
      <c r="C3970" t="s">
        <v>7999</v>
      </c>
      <c r="D3970" s="2" t="s">
        <v>52</v>
      </c>
      <c r="E3970" s="4" t="s">
        <v>46</v>
      </c>
      <c r="F3970" t="s">
        <v>80</v>
      </c>
      <c r="G3970">
        <v>4886</v>
      </c>
      <c r="H3970">
        <v>74922</v>
      </c>
      <c r="I3970">
        <v>32</v>
      </c>
      <c r="J3970">
        <v>8505</v>
      </c>
      <c r="K3970">
        <v>4293</v>
      </c>
      <c r="L3970">
        <v>20</v>
      </c>
      <c r="M3970">
        <v>3</v>
      </c>
      <c r="N3970" t="s">
        <v>37</v>
      </c>
      <c r="O3970" t="s">
        <v>54</v>
      </c>
    </row>
    <row r="3971" spans="1:15" x14ac:dyDescent="0.3">
      <c r="A3971" s="7">
        <v>21258</v>
      </c>
      <c r="B3971" s="6" t="s">
        <v>8000</v>
      </c>
      <c r="C3971" t="s">
        <v>8001</v>
      </c>
      <c r="D3971" s="2" t="s">
        <v>70</v>
      </c>
      <c r="E3971" s="4" t="s">
        <v>59</v>
      </c>
      <c r="F3971" t="s">
        <v>67</v>
      </c>
      <c r="G3971">
        <v>335</v>
      </c>
      <c r="H3971">
        <v>62271</v>
      </c>
      <c r="I3971">
        <v>5</v>
      </c>
      <c r="J3971">
        <v>5893</v>
      </c>
      <c r="K3971">
        <v>17636</v>
      </c>
      <c r="L3971">
        <v>56</v>
      </c>
      <c r="M3971">
        <v>3</v>
      </c>
      <c r="N3971" t="s">
        <v>48</v>
      </c>
      <c r="O3971" t="s">
        <v>76</v>
      </c>
    </row>
    <row r="3972" spans="1:15" x14ac:dyDescent="0.3">
      <c r="A3972" s="7">
        <v>21259</v>
      </c>
      <c r="B3972" s="6" t="s">
        <v>8002</v>
      </c>
      <c r="C3972" t="s">
        <v>8003</v>
      </c>
      <c r="D3972" s="2" t="s">
        <v>52</v>
      </c>
      <c r="E3972" s="4" t="s">
        <v>46</v>
      </c>
      <c r="F3972" t="s">
        <v>80</v>
      </c>
      <c r="G3972">
        <v>4744</v>
      </c>
      <c r="H3972">
        <v>54338</v>
      </c>
      <c r="I3972">
        <v>60</v>
      </c>
      <c r="J3972">
        <v>13285</v>
      </c>
      <c r="K3972">
        <v>1422</v>
      </c>
      <c r="L3972">
        <v>12</v>
      </c>
      <c r="M3972">
        <v>4</v>
      </c>
      <c r="N3972" t="s">
        <v>48</v>
      </c>
      <c r="O3972" t="s">
        <v>80</v>
      </c>
    </row>
    <row r="3973" spans="1:15" x14ac:dyDescent="0.3">
      <c r="A3973" s="7">
        <v>21260</v>
      </c>
      <c r="B3973" s="6" t="s">
        <v>8004</v>
      </c>
      <c r="C3973" t="s">
        <v>8005</v>
      </c>
      <c r="D3973" s="2" t="s">
        <v>45</v>
      </c>
      <c r="E3973" s="4" t="s">
        <v>59</v>
      </c>
      <c r="F3973" t="s">
        <v>60</v>
      </c>
      <c r="G3973">
        <v>348</v>
      </c>
      <c r="H3973">
        <v>88892</v>
      </c>
      <c r="I3973">
        <v>6</v>
      </c>
      <c r="J3973">
        <v>726</v>
      </c>
      <c r="K3973">
        <v>16438</v>
      </c>
      <c r="L3973">
        <v>80</v>
      </c>
      <c r="M3973">
        <v>1</v>
      </c>
      <c r="N3973" t="s">
        <v>61</v>
      </c>
      <c r="O3973" t="s">
        <v>60</v>
      </c>
    </row>
    <row r="3974" spans="1:15" x14ac:dyDescent="0.3">
      <c r="A3974" s="7">
        <v>21261</v>
      </c>
      <c r="B3974" s="6" t="s">
        <v>8006</v>
      </c>
      <c r="C3974" t="s">
        <v>8007</v>
      </c>
      <c r="D3974" s="2" t="s">
        <v>45</v>
      </c>
      <c r="E3974" s="4" t="s">
        <v>59</v>
      </c>
      <c r="F3974" t="s">
        <v>60</v>
      </c>
      <c r="G3974">
        <v>292</v>
      </c>
      <c r="H3974">
        <v>55683</v>
      </c>
      <c r="I3974">
        <v>16</v>
      </c>
      <c r="J3974">
        <v>738</v>
      </c>
      <c r="K3974">
        <v>18981</v>
      </c>
      <c r="L3974">
        <v>82</v>
      </c>
      <c r="M3974">
        <v>1</v>
      </c>
      <c r="N3974" t="s">
        <v>32</v>
      </c>
      <c r="O3974" t="s">
        <v>60</v>
      </c>
    </row>
    <row r="3975" spans="1:15" x14ac:dyDescent="0.3">
      <c r="A3975" s="7">
        <v>21262</v>
      </c>
      <c r="B3975" s="6" t="s">
        <v>8008</v>
      </c>
      <c r="C3975" t="s">
        <v>8009</v>
      </c>
      <c r="D3975" s="2" t="s">
        <v>45</v>
      </c>
      <c r="E3975" s="4" t="s">
        <v>59</v>
      </c>
      <c r="F3975" t="s">
        <v>60</v>
      </c>
      <c r="G3975">
        <v>108</v>
      </c>
      <c r="H3975">
        <v>49108</v>
      </c>
      <c r="I3975">
        <v>18</v>
      </c>
      <c r="J3975">
        <v>424</v>
      </c>
      <c r="K3975">
        <v>16546</v>
      </c>
      <c r="L3975">
        <v>89</v>
      </c>
      <c r="M3975">
        <v>1</v>
      </c>
      <c r="N3975" t="s">
        <v>48</v>
      </c>
      <c r="O3975" t="s">
        <v>60</v>
      </c>
    </row>
    <row r="3976" spans="1:15" x14ac:dyDescent="0.3">
      <c r="A3976" s="7">
        <v>21263</v>
      </c>
      <c r="B3976" s="6" t="s">
        <v>8010</v>
      </c>
      <c r="C3976" t="s">
        <v>8011</v>
      </c>
      <c r="D3976" s="2" t="s">
        <v>45</v>
      </c>
      <c r="E3976" s="4" t="s">
        <v>46</v>
      </c>
      <c r="F3976" t="s">
        <v>67</v>
      </c>
      <c r="G3976">
        <v>700</v>
      </c>
      <c r="H3976">
        <v>74922</v>
      </c>
      <c r="I3976">
        <v>10</v>
      </c>
      <c r="J3976">
        <v>2256</v>
      </c>
      <c r="K3976">
        <v>19167</v>
      </c>
      <c r="L3976">
        <v>57</v>
      </c>
      <c r="M3976">
        <v>2</v>
      </c>
      <c r="N3976" t="s">
        <v>32</v>
      </c>
      <c r="O3976" t="s">
        <v>47</v>
      </c>
    </row>
    <row r="3977" spans="1:15" x14ac:dyDescent="0.3">
      <c r="A3977" s="7">
        <v>21264</v>
      </c>
      <c r="B3977" s="6" t="s">
        <v>8012</v>
      </c>
      <c r="C3977" t="s">
        <v>8013</v>
      </c>
      <c r="D3977" s="2" t="s">
        <v>70</v>
      </c>
      <c r="E3977" s="4" t="s">
        <v>59</v>
      </c>
      <c r="F3977" t="s">
        <v>60</v>
      </c>
      <c r="G3977">
        <v>73</v>
      </c>
      <c r="H3977">
        <v>75321</v>
      </c>
      <c r="I3977">
        <v>12</v>
      </c>
      <c r="J3977">
        <v>302</v>
      </c>
      <c r="K3977">
        <v>26700</v>
      </c>
      <c r="L3977">
        <v>87</v>
      </c>
      <c r="M3977">
        <v>2</v>
      </c>
      <c r="N3977" t="s">
        <v>48</v>
      </c>
      <c r="O3977" t="s">
        <v>60</v>
      </c>
    </row>
    <row r="3978" spans="1:15" x14ac:dyDescent="0.3">
      <c r="A3978" s="7">
        <v>21265</v>
      </c>
      <c r="B3978" s="6" t="s">
        <v>8014</v>
      </c>
      <c r="C3978" t="s">
        <v>8015</v>
      </c>
      <c r="D3978" s="2" t="s">
        <v>64</v>
      </c>
      <c r="E3978" s="4" t="s">
        <v>46</v>
      </c>
      <c r="F3978" t="s">
        <v>60</v>
      </c>
      <c r="G3978">
        <v>97</v>
      </c>
      <c r="H3978">
        <v>77318</v>
      </c>
      <c r="I3978">
        <v>16</v>
      </c>
      <c r="J3978">
        <v>1040</v>
      </c>
      <c r="K3978">
        <v>27767</v>
      </c>
      <c r="L3978">
        <v>83</v>
      </c>
      <c r="M3978">
        <v>2</v>
      </c>
      <c r="N3978" t="s">
        <v>32</v>
      </c>
      <c r="O3978" t="s">
        <v>60</v>
      </c>
    </row>
    <row r="3979" spans="1:15" x14ac:dyDescent="0.3">
      <c r="A3979" s="7">
        <v>21266</v>
      </c>
      <c r="B3979" s="6" t="s">
        <v>8016</v>
      </c>
      <c r="C3979" t="s">
        <v>8017</v>
      </c>
      <c r="D3979" s="2" t="s">
        <v>70</v>
      </c>
      <c r="E3979" s="4" t="s">
        <v>59</v>
      </c>
      <c r="F3979" t="s">
        <v>60</v>
      </c>
      <c r="G3979">
        <v>129</v>
      </c>
      <c r="H3979">
        <v>12381</v>
      </c>
      <c r="I3979">
        <v>16</v>
      </c>
      <c r="J3979">
        <v>1605</v>
      </c>
      <c r="K3979">
        <v>24079</v>
      </c>
      <c r="L3979">
        <v>87</v>
      </c>
      <c r="M3979">
        <v>2</v>
      </c>
      <c r="N3979" t="s">
        <v>61</v>
      </c>
      <c r="O3979" t="s">
        <v>60</v>
      </c>
    </row>
    <row r="3980" spans="1:15" x14ac:dyDescent="0.3">
      <c r="A3980" s="7">
        <v>21267</v>
      </c>
      <c r="B3980" s="6" t="s">
        <v>8018</v>
      </c>
      <c r="C3980" t="s">
        <v>8019</v>
      </c>
      <c r="D3980" s="2" t="s">
        <v>58</v>
      </c>
      <c r="E3980" s="4" t="s">
        <v>46</v>
      </c>
      <c r="F3980" t="s">
        <v>47</v>
      </c>
      <c r="G3980">
        <v>206</v>
      </c>
      <c r="H3980">
        <v>80286</v>
      </c>
      <c r="I3980">
        <v>8</v>
      </c>
      <c r="J3980">
        <v>7825</v>
      </c>
      <c r="K3980">
        <v>11346</v>
      </c>
      <c r="L3980">
        <v>63</v>
      </c>
      <c r="M3980">
        <v>1</v>
      </c>
      <c r="N3980" t="s">
        <v>32</v>
      </c>
      <c r="O3980" t="s">
        <v>47</v>
      </c>
    </row>
    <row r="3981" spans="1:15" x14ac:dyDescent="0.3">
      <c r="A3981" s="7">
        <v>21268</v>
      </c>
      <c r="B3981" s="6" t="s">
        <v>8020</v>
      </c>
      <c r="C3981" t="s">
        <v>8021</v>
      </c>
      <c r="D3981" s="2" t="s">
        <v>52</v>
      </c>
      <c r="E3981" s="4" t="s">
        <v>46</v>
      </c>
      <c r="F3981" t="s">
        <v>76</v>
      </c>
      <c r="G3981">
        <v>2508</v>
      </c>
      <c r="H3981">
        <v>32768</v>
      </c>
      <c r="I3981">
        <v>4</v>
      </c>
      <c r="J3981">
        <v>1773</v>
      </c>
      <c r="K3981">
        <v>11851</v>
      </c>
      <c r="L3981">
        <v>71</v>
      </c>
      <c r="M3981">
        <v>3</v>
      </c>
      <c r="N3981" t="s">
        <v>48</v>
      </c>
      <c r="O3981" t="s">
        <v>49</v>
      </c>
    </row>
    <row r="3982" spans="1:15" x14ac:dyDescent="0.3">
      <c r="A3982" s="7">
        <v>21269</v>
      </c>
      <c r="B3982" s="6" t="s">
        <v>8022</v>
      </c>
      <c r="C3982" t="s">
        <v>8023</v>
      </c>
      <c r="D3982" s="2" t="s">
        <v>64</v>
      </c>
      <c r="E3982" s="4" t="s">
        <v>59</v>
      </c>
      <c r="F3982" t="s">
        <v>60</v>
      </c>
      <c r="G3982">
        <v>402</v>
      </c>
      <c r="H3982">
        <v>11636</v>
      </c>
      <c r="I3982">
        <v>17</v>
      </c>
      <c r="J3982">
        <v>361</v>
      </c>
      <c r="K3982">
        <v>26357</v>
      </c>
      <c r="L3982">
        <v>99</v>
      </c>
      <c r="M3982">
        <v>1</v>
      </c>
      <c r="N3982" t="s">
        <v>61</v>
      </c>
      <c r="O3982" t="s">
        <v>76</v>
      </c>
    </row>
    <row r="3983" spans="1:15" x14ac:dyDescent="0.3">
      <c r="A3983" s="7">
        <v>21270</v>
      </c>
      <c r="B3983" s="6" t="s">
        <v>8024</v>
      </c>
      <c r="C3983" t="s">
        <v>8025</v>
      </c>
      <c r="D3983" s="2" t="s">
        <v>58</v>
      </c>
      <c r="E3983" s="4" t="s">
        <v>46</v>
      </c>
      <c r="F3983" t="s">
        <v>60</v>
      </c>
      <c r="G3983">
        <v>222</v>
      </c>
      <c r="H3983">
        <v>89267</v>
      </c>
      <c r="I3983">
        <v>18</v>
      </c>
      <c r="J3983">
        <v>846</v>
      </c>
      <c r="K3983">
        <v>16004</v>
      </c>
      <c r="L3983">
        <v>76</v>
      </c>
      <c r="M3983">
        <v>1</v>
      </c>
      <c r="N3983" t="s">
        <v>48</v>
      </c>
      <c r="O3983" t="s">
        <v>60</v>
      </c>
    </row>
    <row r="3984" spans="1:15" x14ac:dyDescent="0.3">
      <c r="A3984" s="7">
        <v>21271</v>
      </c>
      <c r="B3984" s="6" t="s">
        <v>8026</v>
      </c>
      <c r="C3984" t="s">
        <v>8027</v>
      </c>
      <c r="D3984" s="2" t="s">
        <v>64</v>
      </c>
      <c r="E3984" s="4" t="s">
        <v>53</v>
      </c>
      <c r="F3984" t="s">
        <v>54</v>
      </c>
      <c r="G3984">
        <v>1029</v>
      </c>
      <c r="H3984">
        <v>11737</v>
      </c>
      <c r="I3984">
        <v>24</v>
      </c>
      <c r="J3984">
        <v>12383</v>
      </c>
      <c r="K3984">
        <v>2945</v>
      </c>
      <c r="L3984">
        <v>22</v>
      </c>
      <c r="M3984">
        <v>6</v>
      </c>
      <c r="N3984" t="s">
        <v>48</v>
      </c>
      <c r="O3984" t="s">
        <v>55</v>
      </c>
    </row>
    <row r="3985" spans="1:15" x14ac:dyDescent="0.3">
      <c r="A3985" s="7">
        <v>21272</v>
      </c>
      <c r="B3985" s="6" t="s">
        <v>8028</v>
      </c>
      <c r="C3985" t="s">
        <v>8029</v>
      </c>
      <c r="D3985" s="2" t="s">
        <v>52</v>
      </c>
      <c r="E3985" s="4" t="s">
        <v>46</v>
      </c>
      <c r="F3985" t="s">
        <v>76</v>
      </c>
      <c r="G3985">
        <v>1175</v>
      </c>
      <c r="H3985">
        <v>63790</v>
      </c>
      <c r="I3985">
        <v>12</v>
      </c>
      <c r="J3985">
        <v>2148</v>
      </c>
      <c r="K3985">
        <v>19492</v>
      </c>
      <c r="L3985">
        <v>66</v>
      </c>
      <c r="M3985">
        <v>2</v>
      </c>
      <c r="N3985" t="s">
        <v>32</v>
      </c>
      <c r="O3985" t="s">
        <v>76</v>
      </c>
    </row>
    <row r="3986" spans="1:15" x14ac:dyDescent="0.3">
      <c r="A3986" s="7">
        <v>21273</v>
      </c>
      <c r="B3986" s="6" t="s">
        <v>8030</v>
      </c>
      <c r="C3986" t="s">
        <v>8031</v>
      </c>
      <c r="D3986" s="2" t="s">
        <v>45</v>
      </c>
      <c r="E3986" s="4" t="s">
        <v>59</v>
      </c>
      <c r="F3986" t="s">
        <v>60</v>
      </c>
      <c r="G3986">
        <v>286</v>
      </c>
      <c r="H3986">
        <v>57619</v>
      </c>
      <c r="I3986">
        <v>14</v>
      </c>
      <c r="J3986">
        <v>427</v>
      </c>
      <c r="K3986">
        <v>14900</v>
      </c>
      <c r="L3986">
        <v>86</v>
      </c>
      <c r="M3986">
        <v>2</v>
      </c>
      <c r="N3986" t="s">
        <v>61</v>
      </c>
      <c r="O3986" t="s">
        <v>60</v>
      </c>
    </row>
    <row r="3987" spans="1:15" x14ac:dyDescent="0.3">
      <c r="A3987" s="7">
        <v>21274</v>
      </c>
      <c r="B3987" s="6" t="s">
        <v>8032</v>
      </c>
      <c r="C3987" t="s">
        <v>8033</v>
      </c>
      <c r="D3987" s="2" t="s">
        <v>45</v>
      </c>
      <c r="E3987" s="4" t="s">
        <v>46</v>
      </c>
      <c r="F3987" t="s">
        <v>47</v>
      </c>
      <c r="G3987">
        <v>208</v>
      </c>
      <c r="H3987">
        <v>62501</v>
      </c>
      <c r="I3987">
        <v>12</v>
      </c>
      <c r="J3987">
        <v>6674</v>
      </c>
      <c r="K3987">
        <v>9656</v>
      </c>
      <c r="L3987">
        <v>58</v>
      </c>
      <c r="M3987">
        <v>0</v>
      </c>
      <c r="N3987" t="s">
        <v>48</v>
      </c>
      <c r="O3987" t="s">
        <v>49</v>
      </c>
    </row>
    <row r="3988" spans="1:15" x14ac:dyDescent="0.3">
      <c r="A3988" s="7">
        <v>21275</v>
      </c>
      <c r="B3988" s="6" t="s">
        <v>8034</v>
      </c>
      <c r="C3988" t="s">
        <v>8035</v>
      </c>
      <c r="D3988" s="2" t="s">
        <v>45</v>
      </c>
      <c r="E3988" s="4" t="s">
        <v>46</v>
      </c>
      <c r="F3988" t="s">
        <v>47</v>
      </c>
      <c r="G3988">
        <v>636</v>
      </c>
      <c r="H3988">
        <v>24759</v>
      </c>
      <c r="I3988">
        <v>11</v>
      </c>
      <c r="J3988">
        <v>571</v>
      </c>
      <c r="K3988">
        <v>11146</v>
      </c>
      <c r="L3988">
        <v>50</v>
      </c>
      <c r="M3988">
        <v>1</v>
      </c>
      <c r="N3988" t="s">
        <v>48</v>
      </c>
      <c r="O3988" t="s">
        <v>76</v>
      </c>
    </row>
    <row r="3989" spans="1:15" x14ac:dyDescent="0.3">
      <c r="A3989" s="7">
        <v>21276</v>
      </c>
      <c r="B3989" s="6" t="s">
        <v>8036</v>
      </c>
      <c r="C3989" t="s">
        <v>8037</v>
      </c>
      <c r="D3989" s="2" t="s">
        <v>45</v>
      </c>
      <c r="E3989" s="4" t="s">
        <v>59</v>
      </c>
      <c r="F3989" t="s">
        <v>60</v>
      </c>
      <c r="G3989">
        <v>812</v>
      </c>
      <c r="H3989">
        <v>19748</v>
      </c>
      <c r="I3989">
        <v>19</v>
      </c>
      <c r="J3989">
        <v>1259</v>
      </c>
      <c r="K3989">
        <v>21523</v>
      </c>
      <c r="L3989">
        <v>90</v>
      </c>
      <c r="M3989">
        <v>2</v>
      </c>
      <c r="N3989" t="s">
        <v>32</v>
      </c>
      <c r="O3989" t="s">
        <v>60</v>
      </c>
    </row>
    <row r="3990" spans="1:15" x14ac:dyDescent="0.3">
      <c r="A3990" s="7">
        <v>21277</v>
      </c>
      <c r="B3990" s="6" t="s">
        <v>8038</v>
      </c>
      <c r="C3990" t="s">
        <v>8039</v>
      </c>
      <c r="D3990" s="2" t="s">
        <v>58</v>
      </c>
      <c r="E3990" s="4" t="s">
        <v>59</v>
      </c>
      <c r="F3990" t="s">
        <v>60</v>
      </c>
      <c r="G3990">
        <v>123</v>
      </c>
      <c r="H3990">
        <v>61393</v>
      </c>
      <c r="I3990">
        <v>8</v>
      </c>
      <c r="J3990">
        <v>1147</v>
      </c>
      <c r="K3990">
        <v>27036</v>
      </c>
      <c r="L3990">
        <v>82</v>
      </c>
      <c r="M3990">
        <v>2</v>
      </c>
      <c r="N3990" t="s">
        <v>48</v>
      </c>
      <c r="O3990" t="s">
        <v>60</v>
      </c>
    </row>
    <row r="3991" spans="1:15" x14ac:dyDescent="0.3">
      <c r="A3991" s="7">
        <v>21278</v>
      </c>
      <c r="B3991" s="6" t="s">
        <v>8040</v>
      </c>
      <c r="C3991" t="s">
        <v>8041</v>
      </c>
      <c r="D3991" s="2" t="s">
        <v>52</v>
      </c>
      <c r="E3991" s="4" t="s">
        <v>53</v>
      </c>
      <c r="F3991" t="s">
        <v>54</v>
      </c>
      <c r="G3991">
        <v>3655</v>
      </c>
      <c r="H3991">
        <v>29802</v>
      </c>
      <c r="I3991">
        <v>32</v>
      </c>
      <c r="J3991">
        <v>28095</v>
      </c>
      <c r="K3991">
        <v>2771</v>
      </c>
      <c r="L3991">
        <v>22</v>
      </c>
      <c r="M3991">
        <v>5</v>
      </c>
      <c r="N3991" t="s">
        <v>32</v>
      </c>
      <c r="O3991" t="s">
        <v>80</v>
      </c>
    </row>
    <row r="3992" spans="1:15" x14ac:dyDescent="0.3">
      <c r="A3992" s="7">
        <v>21279</v>
      </c>
      <c r="B3992" s="6" t="s">
        <v>8042</v>
      </c>
      <c r="C3992" t="s">
        <v>8043</v>
      </c>
      <c r="D3992" s="2" t="s">
        <v>52</v>
      </c>
      <c r="E3992" s="4" t="s">
        <v>59</v>
      </c>
      <c r="F3992" t="s">
        <v>67</v>
      </c>
      <c r="G3992">
        <v>969</v>
      </c>
      <c r="H3992">
        <v>63086</v>
      </c>
      <c r="I3992">
        <v>8</v>
      </c>
      <c r="J3992">
        <v>4451</v>
      </c>
      <c r="K3992">
        <v>14218</v>
      </c>
      <c r="L3992">
        <v>46</v>
      </c>
      <c r="M3992">
        <v>2</v>
      </c>
      <c r="N3992" t="s">
        <v>61</v>
      </c>
      <c r="O3992" t="s">
        <v>73</v>
      </c>
    </row>
    <row r="3993" spans="1:15" x14ac:dyDescent="0.3">
      <c r="A3993" s="7">
        <v>21280</v>
      </c>
      <c r="B3993" s="6" t="s">
        <v>8044</v>
      </c>
      <c r="C3993" t="s">
        <v>8045</v>
      </c>
      <c r="D3993" s="2" t="s">
        <v>45</v>
      </c>
      <c r="E3993" s="4" t="s">
        <v>59</v>
      </c>
      <c r="F3993" t="s">
        <v>60</v>
      </c>
      <c r="G3993">
        <v>301</v>
      </c>
      <c r="H3993">
        <v>32998</v>
      </c>
      <c r="I3993">
        <v>5</v>
      </c>
      <c r="J3993">
        <v>559</v>
      </c>
      <c r="K3993">
        <v>25494</v>
      </c>
      <c r="L3993">
        <v>99</v>
      </c>
      <c r="M3993">
        <v>2</v>
      </c>
      <c r="N3993" t="s">
        <v>61</v>
      </c>
      <c r="O3993" t="s">
        <v>60</v>
      </c>
    </row>
    <row r="3994" spans="1:15" x14ac:dyDescent="0.3">
      <c r="A3994" s="7">
        <v>21281</v>
      </c>
      <c r="B3994" s="6" t="s">
        <v>8046</v>
      </c>
      <c r="C3994" t="s">
        <v>8047</v>
      </c>
      <c r="D3994" s="2" t="s">
        <v>52</v>
      </c>
      <c r="E3994" s="4" t="s">
        <v>46</v>
      </c>
      <c r="F3994" t="s">
        <v>54</v>
      </c>
      <c r="G3994">
        <v>2471</v>
      </c>
      <c r="H3994">
        <v>84515</v>
      </c>
      <c r="I3994">
        <v>36</v>
      </c>
      <c r="J3994">
        <v>13933</v>
      </c>
      <c r="K3994">
        <v>2600</v>
      </c>
      <c r="L3994">
        <v>22</v>
      </c>
      <c r="M3994">
        <v>7</v>
      </c>
      <c r="N3994" t="s">
        <v>48</v>
      </c>
      <c r="O3994" t="s">
        <v>80</v>
      </c>
    </row>
    <row r="3995" spans="1:15" x14ac:dyDescent="0.3">
      <c r="A3995" s="7">
        <v>21282</v>
      </c>
      <c r="B3995" s="6" t="s">
        <v>8048</v>
      </c>
      <c r="C3995" t="s">
        <v>8049</v>
      </c>
      <c r="D3995" s="2" t="s">
        <v>58</v>
      </c>
      <c r="E3995" s="4" t="s">
        <v>46</v>
      </c>
      <c r="F3995" t="s">
        <v>60</v>
      </c>
      <c r="G3995">
        <v>152</v>
      </c>
      <c r="H3995">
        <v>74892</v>
      </c>
      <c r="I3995">
        <v>7</v>
      </c>
      <c r="J3995">
        <v>329</v>
      </c>
      <c r="K3995">
        <v>26129</v>
      </c>
      <c r="L3995">
        <v>78</v>
      </c>
      <c r="M3995">
        <v>1</v>
      </c>
      <c r="N3995" t="s">
        <v>32</v>
      </c>
      <c r="O3995" t="s">
        <v>60</v>
      </c>
    </row>
    <row r="3996" spans="1:15" x14ac:dyDescent="0.3">
      <c r="A3996" s="7">
        <v>21283</v>
      </c>
      <c r="B3996" s="6" t="s">
        <v>8050</v>
      </c>
      <c r="C3996" t="s">
        <v>8051</v>
      </c>
      <c r="D3996" s="2" t="s">
        <v>52</v>
      </c>
      <c r="E3996" s="4" t="s">
        <v>46</v>
      </c>
      <c r="F3996" t="s">
        <v>67</v>
      </c>
      <c r="G3996">
        <v>2140</v>
      </c>
      <c r="H3996">
        <v>35376</v>
      </c>
      <c r="I3996">
        <v>1</v>
      </c>
      <c r="J3996">
        <v>4542</v>
      </c>
      <c r="K3996">
        <v>13842</v>
      </c>
      <c r="L3996">
        <v>47</v>
      </c>
      <c r="M3996">
        <v>1</v>
      </c>
      <c r="N3996" t="s">
        <v>48</v>
      </c>
      <c r="O3996" t="s">
        <v>49</v>
      </c>
    </row>
    <row r="3997" spans="1:15" x14ac:dyDescent="0.3">
      <c r="A3997" s="7">
        <v>21284</v>
      </c>
      <c r="B3997" s="6" t="s">
        <v>8052</v>
      </c>
      <c r="C3997" t="s">
        <v>8053</v>
      </c>
      <c r="D3997" s="2" t="s">
        <v>52</v>
      </c>
      <c r="E3997" s="4" t="s">
        <v>53</v>
      </c>
      <c r="F3997" t="s">
        <v>54</v>
      </c>
      <c r="G3997">
        <v>3158</v>
      </c>
      <c r="H3997">
        <v>29765</v>
      </c>
      <c r="I3997">
        <v>29</v>
      </c>
      <c r="J3997">
        <v>25929</v>
      </c>
      <c r="K3997">
        <v>3107</v>
      </c>
      <c r="L3997">
        <v>8</v>
      </c>
      <c r="M3997">
        <v>7</v>
      </c>
      <c r="N3997" t="s">
        <v>32</v>
      </c>
      <c r="O3997" t="s">
        <v>55</v>
      </c>
    </row>
    <row r="3998" spans="1:15" x14ac:dyDescent="0.3">
      <c r="A3998" s="7">
        <v>21285</v>
      </c>
      <c r="B3998" s="6" t="s">
        <v>8054</v>
      </c>
      <c r="C3998" t="s">
        <v>8055</v>
      </c>
      <c r="D3998" s="2" t="s">
        <v>58</v>
      </c>
      <c r="E3998" s="4" t="s">
        <v>46</v>
      </c>
      <c r="F3998" t="s">
        <v>67</v>
      </c>
      <c r="G3998">
        <v>219</v>
      </c>
      <c r="H3998">
        <v>22795</v>
      </c>
      <c r="I3998">
        <v>12</v>
      </c>
      <c r="J3998">
        <v>3515</v>
      </c>
      <c r="K3998">
        <v>15368</v>
      </c>
      <c r="L3998">
        <v>54</v>
      </c>
      <c r="M3998">
        <v>2</v>
      </c>
      <c r="N3998" t="s">
        <v>48</v>
      </c>
      <c r="O3998" t="s">
        <v>47</v>
      </c>
    </row>
    <row r="3999" spans="1:15" x14ac:dyDescent="0.3">
      <c r="A3999" s="7">
        <v>21286</v>
      </c>
      <c r="B3999" s="6" t="s">
        <v>8056</v>
      </c>
      <c r="C3999" t="s">
        <v>8057</v>
      </c>
      <c r="D3999" s="2" t="s">
        <v>45</v>
      </c>
      <c r="E3999" s="4" t="s">
        <v>46</v>
      </c>
      <c r="F3999" t="s">
        <v>47</v>
      </c>
      <c r="G3999">
        <v>599</v>
      </c>
      <c r="H3999">
        <v>73607</v>
      </c>
      <c r="I3999">
        <v>18</v>
      </c>
      <c r="J3999">
        <v>6243</v>
      </c>
      <c r="K3999">
        <v>10446</v>
      </c>
      <c r="L3999">
        <v>56</v>
      </c>
      <c r="M3999">
        <v>1</v>
      </c>
      <c r="N3999" t="s">
        <v>61</v>
      </c>
      <c r="O3999" t="s">
        <v>76</v>
      </c>
    </row>
    <row r="4000" spans="1:15" x14ac:dyDescent="0.3">
      <c r="A4000" s="7">
        <v>21287</v>
      </c>
      <c r="B4000" s="6" t="s">
        <v>8058</v>
      </c>
      <c r="C4000" t="s">
        <v>8059</v>
      </c>
      <c r="D4000" s="2" t="s">
        <v>52</v>
      </c>
      <c r="E4000" s="4" t="s">
        <v>46</v>
      </c>
      <c r="F4000" t="s">
        <v>80</v>
      </c>
      <c r="G4000">
        <v>4874</v>
      </c>
      <c r="H4000">
        <v>42750</v>
      </c>
      <c r="I4000">
        <v>42</v>
      </c>
      <c r="J4000">
        <v>34464</v>
      </c>
      <c r="K4000">
        <v>1621</v>
      </c>
      <c r="L4000">
        <v>19</v>
      </c>
      <c r="M4000">
        <v>5</v>
      </c>
      <c r="N4000" t="s">
        <v>48</v>
      </c>
      <c r="O4000" t="s">
        <v>80</v>
      </c>
    </row>
    <row r="4001" spans="1:15" x14ac:dyDescent="0.3">
      <c r="A4001" s="7">
        <v>21288</v>
      </c>
      <c r="B4001" s="6" t="s">
        <v>8060</v>
      </c>
      <c r="C4001" t="s">
        <v>8061</v>
      </c>
      <c r="D4001" s="2" t="s">
        <v>52</v>
      </c>
      <c r="E4001" s="4" t="s">
        <v>59</v>
      </c>
      <c r="F4001" t="s">
        <v>80</v>
      </c>
      <c r="G4001">
        <v>4851</v>
      </c>
      <c r="H4001">
        <v>19909</v>
      </c>
      <c r="I4001">
        <v>57</v>
      </c>
      <c r="J4001">
        <v>3909</v>
      </c>
      <c r="K4001">
        <v>3425</v>
      </c>
      <c r="L4001">
        <v>14</v>
      </c>
      <c r="M4001">
        <v>6</v>
      </c>
      <c r="N4001" t="s">
        <v>37</v>
      </c>
      <c r="O4001" t="s">
        <v>54</v>
      </c>
    </row>
    <row r="4002" spans="1:15" x14ac:dyDescent="0.3">
      <c r="A4002" s="7">
        <v>21289</v>
      </c>
      <c r="B4002" s="6" t="s">
        <v>8062</v>
      </c>
      <c r="C4002" t="s">
        <v>8063</v>
      </c>
      <c r="D4002" s="2" t="s">
        <v>58</v>
      </c>
      <c r="E4002" s="4" t="s">
        <v>46</v>
      </c>
      <c r="F4002" t="s">
        <v>67</v>
      </c>
      <c r="G4002">
        <v>211</v>
      </c>
      <c r="H4002">
        <v>68546</v>
      </c>
      <c r="I4002">
        <v>9</v>
      </c>
      <c r="J4002">
        <v>3848</v>
      </c>
      <c r="K4002">
        <v>19764</v>
      </c>
      <c r="L4002">
        <v>55</v>
      </c>
      <c r="M4002">
        <v>3</v>
      </c>
      <c r="N4002" t="s">
        <v>61</v>
      </c>
      <c r="O4002" t="s">
        <v>76</v>
      </c>
    </row>
    <row r="4003" spans="1:15" x14ac:dyDescent="0.3">
      <c r="A4003" s="7">
        <v>21290</v>
      </c>
      <c r="B4003" s="6" t="s">
        <v>8064</v>
      </c>
      <c r="C4003" t="s">
        <v>8065</v>
      </c>
      <c r="D4003" s="2" t="s">
        <v>64</v>
      </c>
      <c r="E4003" s="4" t="s">
        <v>59</v>
      </c>
      <c r="F4003" t="s">
        <v>60</v>
      </c>
      <c r="G4003">
        <v>365</v>
      </c>
      <c r="H4003">
        <v>30350</v>
      </c>
      <c r="I4003">
        <v>20</v>
      </c>
      <c r="J4003">
        <v>1424</v>
      </c>
      <c r="K4003">
        <v>29916</v>
      </c>
      <c r="L4003">
        <v>95</v>
      </c>
      <c r="M4003">
        <v>1</v>
      </c>
      <c r="N4003" t="s">
        <v>48</v>
      </c>
      <c r="O4003" t="s">
        <v>60</v>
      </c>
    </row>
    <row r="4004" spans="1:15" x14ac:dyDescent="0.3">
      <c r="A4004" s="7">
        <v>21291</v>
      </c>
      <c r="B4004" s="6" t="s">
        <v>8066</v>
      </c>
      <c r="C4004" t="s">
        <v>8067</v>
      </c>
      <c r="D4004" s="2" t="s">
        <v>58</v>
      </c>
      <c r="E4004" s="4" t="s">
        <v>59</v>
      </c>
      <c r="F4004" t="s">
        <v>60</v>
      </c>
      <c r="G4004">
        <v>140</v>
      </c>
      <c r="H4004">
        <v>24985</v>
      </c>
      <c r="I4004">
        <v>13</v>
      </c>
      <c r="J4004">
        <v>1208</v>
      </c>
      <c r="K4004">
        <v>29655</v>
      </c>
      <c r="L4004">
        <v>79</v>
      </c>
      <c r="M4004">
        <v>2</v>
      </c>
      <c r="N4004" t="s">
        <v>32</v>
      </c>
      <c r="O4004" t="s">
        <v>76</v>
      </c>
    </row>
    <row r="4005" spans="1:15" x14ac:dyDescent="0.3">
      <c r="A4005" s="7">
        <v>21292</v>
      </c>
      <c r="B4005" s="6" t="s">
        <v>8068</v>
      </c>
      <c r="C4005" t="s">
        <v>8069</v>
      </c>
      <c r="D4005" s="2" t="s">
        <v>64</v>
      </c>
      <c r="E4005" s="4" t="s">
        <v>59</v>
      </c>
      <c r="F4005" t="s">
        <v>60</v>
      </c>
      <c r="G4005">
        <v>773</v>
      </c>
      <c r="H4005">
        <v>40583</v>
      </c>
      <c r="I4005">
        <v>18</v>
      </c>
      <c r="J4005">
        <v>1587</v>
      </c>
      <c r="K4005">
        <v>22156</v>
      </c>
      <c r="L4005">
        <v>95</v>
      </c>
      <c r="M4005">
        <v>1</v>
      </c>
      <c r="N4005" t="s">
        <v>48</v>
      </c>
      <c r="O4005" t="s">
        <v>60</v>
      </c>
    </row>
    <row r="4006" spans="1:15" x14ac:dyDescent="0.3">
      <c r="A4006" s="7">
        <v>21293</v>
      </c>
      <c r="B4006" s="6" t="s">
        <v>8070</v>
      </c>
      <c r="C4006" t="s">
        <v>8071</v>
      </c>
      <c r="D4006" s="2" t="s">
        <v>58</v>
      </c>
      <c r="E4006" s="4" t="s">
        <v>46</v>
      </c>
      <c r="F4006" t="s">
        <v>60</v>
      </c>
      <c r="G4006">
        <v>152</v>
      </c>
      <c r="H4006">
        <v>42303</v>
      </c>
      <c r="I4006">
        <v>7</v>
      </c>
      <c r="J4006">
        <v>1343</v>
      </c>
      <c r="K4006">
        <v>25502</v>
      </c>
      <c r="L4006">
        <v>77</v>
      </c>
      <c r="M4006">
        <v>1</v>
      </c>
      <c r="N4006" t="s">
        <v>48</v>
      </c>
      <c r="O4006" t="s">
        <v>60</v>
      </c>
    </row>
    <row r="4007" spans="1:15" x14ac:dyDescent="0.3">
      <c r="A4007" s="7">
        <v>21294</v>
      </c>
      <c r="B4007" s="6" t="s">
        <v>8072</v>
      </c>
      <c r="C4007" t="s">
        <v>8073</v>
      </c>
      <c r="D4007" s="2" t="s">
        <v>58</v>
      </c>
      <c r="E4007" s="4" t="s">
        <v>59</v>
      </c>
      <c r="F4007" t="s">
        <v>60</v>
      </c>
      <c r="G4007">
        <v>177</v>
      </c>
      <c r="H4007">
        <v>39333</v>
      </c>
      <c r="I4007">
        <v>8</v>
      </c>
      <c r="J4007">
        <v>669</v>
      </c>
      <c r="K4007">
        <v>17808</v>
      </c>
      <c r="L4007">
        <v>97</v>
      </c>
      <c r="M4007">
        <v>1</v>
      </c>
      <c r="N4007" t="s">
        <v>61</v>
      </c>
      <c r="O4007" t="s">
        <v>76</v>
      </c>
    </row>
    <row r="4008" spans="1:15" x14ac:dyDescent="0.3">
      <c r="A4008" s="7">
        <v>21295</v>
      </c>
      <c r="B4008" s="6" t="s">
        <v>8074</v>
      </c>
      <c r="C4008" t="s">
        <v>8075</v>
      </c>
      <c r="D4008" s="2" t="s">
        <v>52</v>
      </c>
      <c r="E4008" s="4" t="s">
        <v>46</v>
      </c>
      <c r="F4008" t="s">
        <v>54</v>
      </c>
      <c r="G4008">
        <v>3233</v>
      </c>
      <c r="H4008">
        <v>72131</v>
      </c>
      <c r="I4008">
        <v>27</v>
      </c>
      <c r="J4008">
        <v>30931</v>
      </c>
      <c r="K4008">
        <v>2554</v>
      </c>
      <c r="L4008">
        <v>10</v>
      </c>
      <c r="M4008">
        <v>5</v>
      </c>
      <c r="N4008" t="s">
        <v>61</v>
      </c>
      <c r="O4008" t="s">
        <v>55</v>
      </c>
    </row>
    <row r="4009" spans="1:15" x14ac:dyDescent="0.3">
      <c r="A4009" s="7">
        <v>21296</v>
      </c>
      <c r="B4009" s="6" t="s">
        <v>8076</v>
      </c>
      <c r="C4009" t="s">
        <v>8077</v>
      </c>
      <c r="D4009" s="2" t="s">
        <v>58</v>
      </c>
      <c r="E4009" s="4" t="s">
        <v>59</v>
      </c>
      <c r="F4009" t="s">
        <v>60</v>
      </c>
      <c r="G4009">
        <v>79</v>
      </c>
      <c r="H4009">
        <v>38328</v>
      </c>
      <c r="I4009">
        <v>5</v>
      </c>
      <c r="J4009">
        <v>927</v>
      </c>
      <c r="K4009">
        <v>14161</v>
      </c>
      <c r="L4009">
        <v>95</v>
      </c>
      <c r="M4009">
        <v>1</v>
      </c>
      <c r="N4009" t="s">
        <v>32</v>
      </c>
      <c r="O4009" t="s">
        <v>60</v>
      </c>
    </row>
    <row r="4010" spans="1:15" x14ac:dyDescent="0.3">
      <c r="A4010" s="7">
        <v>21297</v>
      </c>
      <c r="B4010" s="6" t="s">
        <v>8078</v>
      </c>
      <c r="C4010" t="s">
        <v>8079</v>
      </c>
      <c r="D4010" s="2" t="s">
        <v>45</v>
      </c>
      <c r="E4010" s="4" t="s">
        <v>46</v>
      </c>
      <c r="F4010" t="s">
        <v>76</v>
      </c>
      <c r="G4010">
        <v>936</v>
      </c>
      <c r="H4010">
        <v>10419</v>
      </c>
      <c r="I4010">
        <v>20</v>
      </c>
      <c r="J4010">
        <v>1346</v>
      </c>
      <c r="K4010">
        <v>11179</v>
      </c>
      <c r="L4010">
        <v>74</v>
      </c>
      <c r="M4010">
        <v>3</v>
      </c>
      <c r="N4010" t="s">
        <v>48</v>
      </c>
      <c r="O4010" t="s">
        <v>76</v>
      </c>
    </row>
    <row r="4011" spans="1:15" x14ac:dyDescent="0.3">
      <c r="A4011" s="7">
        <v>21298</v>
      </c>
      <c r="B4011" s="6" t="s">
        <v>8080</v>
      </c>
      <c r="C4011" t="s">
        <v>8081</v>
      </c>
      <c r="D4011" s="2" t="s">
        <v>52</v>
      </c>
      <c r="E4011" s="4" t="s">
        <v>59</v>
      </c>
      <c r="F4011" t="s">
        <v>80</v>
      </c>
      <c r="G4011">
        <v>4851</v>
      </c>
      <c r="H4011">
        <v>38646</v>
      </c>
      <c r="I4011">
        <v>51</v>
      </c>
      <c r="J4011">
        <v>31775</v>
      </c>
      <c r="K4011">
        <v>1653</v>
      </c>
      <c r="L4011">
        <v>21</v>
      </c>
      <c r="M4011">
        <v>3</v>
      </c>
      <c r="N4011" t="s">
        <v>48</v>
      </c>
      <c r="O4011" t="s">
        <v>54</v>
      </c>
    </row>
    <row r="4012" spans="1:15" x14ac:dyDescent="0.3">
      <c r="A4012" s="7">
        <v>21299</v>
      </c>
      <c r="B4012" s="6" t="s">
        <v>8082</v>
      </c>
      <c r="C4012" t="s">
        <v>8083</v>
      </c>
      <c r="D4012" s="2" t="s">
        <v>58</v>
      </c>
      <c r="E4012" s="4" t="s">
        <v>46</v>
      </c>
      <c r="F4012" t="s">
        <v>60</v>
      </c>
      <c r="G4012">
        <v>116</v>
      </c>
      <c r="H4012">
        <v>59729</v>
      </c>
      <c r="I4012">
        <v>4</v>
      </c>
      <c r="J4012">
        <v>684</v>
      </c>
      <c r="K4012">
        <v>25198</v>
      </c>
      <c r="L4012">
        <v>85</v>
      </c>
      <c r="M4012">
        <v>2</v>
      </c>
      <c r="N4012" t="s">
        <v>32</v>
      </c>
      <c r="O4012" t="s">
        <v>60</v>
      </c>
    </row>
    <row r="4013" spans="1:15" x14ac:dyDescent="0.3">
      <c r="A4013" s="7">
        <v>21300</v>
      </c>
      <c r="B4013" s="6" t="s">
        <v>8084</v>
      </c>
      <c r="C4013" t="s">
        <v>8085</v>
      </c>
      <c r="D4013" s="2" t="s">
        <v>58</v>
      </c>
      <c r="E4013" s="4" t="s">
        <v>46</v>
      </c>
      <c r="F4013" t="s">
        <v>47</v>
      </c>
      <c r="G4013">
        <v>212</v>
      </c>
      <c r="H4013">
        <v>62611</v>
      </c>
      <c r="I4013">
        <v>13</v>
      </c>
      <c r="J4013">
        <v>1056</v>
      </c>
      <c r="K4013">
        <v>9626</v>
      </c>
      <c r="L4013">
        <v>65</v>
      </c>
      <c r="M4013">
        <v>1</v>
      </c>
      <c r="N4013" t="s">
        <v>32</v>
      </c>
      <c r="O4013" t="s">
        <v>49</v>
      </c>
    </row>
    <row r="4014" spans="1:15" x14ac:dyDescent="0.3">
      <c r="A4014" s="7">
        <v>21301</v>
      </c>
      <c r="B4014" s="6" t="s">
        <v>8086</v>
      </c>
      <c r="C4014" t="s">
        <v>8087</v>
      </c>
      <c r="D4014" s="2" t="s">
        <v>52</v>
      </c>
      <c r="E4014" s="4" t="s">
        <v>59</v>
      </c>
      <c r="F4014" t="s">
        <v>76</v>
      </c>
      <c r="G4014">
        <v>3231</v>
      </c>
      <c r="H4014">
        <v>36777</v>
      </c>
      <c r="I4014">
        <v>10</v>
      </c>
      <c r="J4014">
        <v>1014</v>
      </c>
      <c r="K4014">
        <v>10759</v>
      </c>
      <c r="L4014">
        <v>82</v>
      </c>
      <c r="M4014">
        <v>1</v>
      </c>
      <c r="N4014" t="s">
        <v>37</v>
      </c>
      <c r="O4014" t="s">
        <v>76</v>
      </c>
    </row>
    <row r="4015" spans="1:15" x14ac:dyDescent="0.3">
      <c r="A4015" s="7">
        <v>21302</v>
      </c>
      <c r="B4015" s="6" t="s">
        <v>8088</v>
      </c>
      <c r="C4015" t="s">
        <v>8089</v>
      </c>
      <c r="D4015" s="2" t="s">
        <v>64</v>
      </c>
      <c r="E4015" s="4" t="s">
        <v>46</v>
      </c>
      <c r="F4015" t="s">
        <v>60</v>
      </c>
      <c r="G4015">
        <v>179</v>
      </c>
      <c r="H4015">
        <v>67074</v>
      </c>
      <c r="I4015">
        <v>19</v>
      </c>
      <c r="J4015">
        <v>789</v>
      </c>
      <c r="K4015">
        <v>15458</v>
      </c>
      <c r="L4015">
        <v>78</v>
      </c>
      <c r="M4015">
        <v>2</v>
      </c>
      <c r="N4015" t="s">
        <v>61</v>
      </c>
      <c r="O4015" t="s">
        <v>60</v>
      </c>
    </row>
    <row r="4016" spans="1:15" x14ac:dyDescent="0.3">
      <c r="A4016" s="7">
        <v>21303</v>
      </c>
      <c r="B4016" s="6" t="s">
        <v>8090</v>
      </c>
      <c r="C4016" t="s">
        <v>8091</v>
      </c>
      <c r="D4016" s="2" t="s">
        <v>45</v>
      </c>
      <c r="E4016" s="4" t="s">
        <v>46</v>
      </c>
      <c r="F4016" t="s">
        <v>60</v>
      </c>
      <c r="G4016">
        <v>402</v>
      </c>
      <c r="H4016">
        <v>70403</v>
      </c>
      <c r="I4016">
        <v>17</v>
      </c>
      <c r="J4016">
        <v>423</v>
      </c>
      <c r="K4016">
        <v>26121</v>
      </c>
      <c r="L4016">
        <v>96</v>
      </c>
      <c r="M4016">
        <v>1</v>
      </c>
      <c r="N4016" t="s">
        <v>32</v>
      </c>
      <c r="O4016" t="s">
        <v>60</v>
      </c>
    </row>
    <row r="4017" spans="1:15" x14ac:dyDescent="0.3">
      <c r="A4017" s="7">
        <v>21304</v>
      </c>
      <c r="B4017" s="6" t="s">
        <v>8092</v>
      </c>
      <c r="C4017" t="s">
        <v>8093</v>
      </c>
      <c r="D4017" s="2" t="s">
        <v>45</v>
      </c>
      <c r="E4017" s="4" t="s">
        <v>46</v>
      </c>
      <c r="F4017" t="s">
        <v>60</v>
      </c>
      <c r="G4017">
        <v>155</v>
      </c>
      <c r="H4017">
        <v>27265</v>
      </c>
      <c r="I4017">
        <v>6</v>
      </c>
      <c r="J4017">
        <v>1340</v>
      </c>
      <c r="K4017">
        <v>13575</v>
      </c>
      <c r="L4017">
        <v>77</v>
      </c>
      <c r="M4017">
        <v>1</v>
      </c>
      <c r="N4017" t="s">
        <v>61</v>
      </c>
      <c r="O4017" t="s">
        <v>60</v>
      </c>
    </row>
    <row r="4018" spans="1:15" x14ac:dyDescent="0.3">
      <c r="A4018" s="7">
        <v>21305</v>
      </c>
      <c r="B4018" s="6" t="s">
        <v>8094</v>
      </c>
      <c r="C4018" t="s">
        <v>8095</v>
      </c>
      <c r="D4018" s="2" t="s">
        <v>45</v>
      </c>
      <c r="E4018" s="4" t="s">
        <v>46</v>
      </c>
      <c r="F4018" t="s">
        <v>60</v>
      </c>
      <c r="G4018">
        <v>187</v>
      </c>
      <c r="H4018">
        <v>58953</v>
      </c>
      <c r="I4018">
        <v>16</v>
      </c>
      <c r="J4018">
        <v>501</v>
      </c>
      <c r="K4018">
        <v>12339</v>
      </c>
      <c r="L4018">
        <v>96</v>
      </c>
      <c r="M4018">
        <v>2</v>
      </c>
      <c r="N4018" t="s">
        <v>61</v>
      </c>
      <c r="O4018" t="s">
        <v>60</v>
      </c>
    </row>
    <row r="4019" spans="1:15" x14ac:dyDescent="0.3">
      <c r="A4019" s="7">
        <v>21306</v>
      </c>
      <c r="B4019" s="6" t="s">
        <v>8096</v>
      </c>
      <c r="C4019" t="s">
        <v>8097</v>
      </c>
      <c r="D4019" s="2" t="s">
        <v>52</v>
      </c>
      <c r="E4019" s="4" t="s">
        <v>53</v>
      </c>
      <c r="F4019" t="s">
        <v>54</v>
      </c>
      <c r="G4019">
        <v>3362</v>
      </c>
      <c r="H4019">
        <v>80680</v>
      </c>
      <c r="I4019">
        <v>39</v>
      </c>
      <c r="J4019">
        <v>7598</v>
      </c>
      <c r="K4019">
        <v>1948</v>
      </c>
      <c r="L4019">
        <v>17</v>
      </c>
      <c r="M4019">
        <v>4</v>
      </c>
      <c r="N4019" t="s">
        <v>48</v>
      </c>
      <c r="O4019" t="s">
        <v>49</v>
      </c>
    </row>
    <row r="4020" spans="1:15" x14ac:dyDescent="0.3">
      <c r="A4020" s="7">
        <v>21307</v>
      </c>
      <c r="B4020" s="6" t="s">
        <v>8098</v>
      </c>
      <c r="C4020" t="s">
        <v>8099</v>
      </c>
      <c r="D4020" s="2" t="s">
        <v>52</v>
      </c>
      <c r="E4020" s="4" t="s">
        <v>46</v>
      </c>
      <c r="F4020" t="s">
        <v>80</v>
      </c>
      <c r="G4020">
        <v>4728</v>
      </c>
      <c r="H4020">
        <v>19487</v>
      </c>
      <c r="I4020">
        <v>56</v>
      </c>
      <c r="J4020">
        <v>43059</v>
      </c>
      <c r="K4020">
        <v>2635</v>
      </c>
      <c r="L4020">
        <v>13</v>
      </c>
      <c r="M4020">
        <v>5</v>
      </c>
      <c r="N4020" t="s">
        <v>37</v>
      </c>
      <c r="O4020" t="s">
        <v>47</v>
      </c>
    </row>
    <row r="4021" spans="1:15" x14ac:dyDescent="0.3">
      <c r="A4021" s="7">
        <v>21308</v>
      </c>
      <c r="B4021" s="6" t="s">
        <v>8100</v>
      </c>
      <c r="C4021" t="s">
        <v>8101</v>
      </c>
      <c r="D4021" s="2" t="s">
        <v>52</v>
      </c>
      <c r="E4021" s="4" t="s">
        <v>53</v>
      </c>
      <c r="F4021" t="s">
        <v>54</v>
      </c>
      <c r="G4021">
        <v>1645</v>
      </c>
      <c r="H4021">
        <v>75245</v>
      </c>
      <c r="I4021">
        <v>21</v>
      </c>
      <c r="J4021">
        <v>23232</v>
      </c>
      <c r="K4021">
        <v>1980</v>
      </c>
      <c r="L4021">
        <v>8</v>
      </c>
      <c r="M4021">
        <v>4</v>
      </c>
      <c r="N4021" t="s">
        <v>32</v>
      </c>
      <c r="O4021" t="s">
        <v>55</v>
      </c>
    </row>
    <row r="4022" spans="1:15" x14ac:dyDescent="0.3">
      <c r="A4022" s="7">
        <v>21309</v>
      </c>
      <c r="B4022" s="6" t="s">
        <v>8102</v>
      </c>
      <c r="C4022" t="s">
        <v>8103</v>
      </c>
      <c r="D4022" s="2" t="s">
        <v>45</v>
      </c>
      <c r="E4022" s="4" t="s">
        <v>46</v>
      </c>
      <c r="F4022" t="s">
        <v>47</v>
      </c>
      <c r="G4022">
        <v>298</v>
      </c>
      <c r="H4022">
        <v>61481</v>
      </c>
      <c r="I4022">
        <v>14</v>
      </c>
      <c r="J4022">
        <v>3682</v>
      </c>
      <c r="K4022">
        <v>9845</v>
      </c>
      <c r="L4022">
        <v>63</v>
      </c>
      <c r="M4022">
        <v>1</v>
      </c>
      <c r="N4022" t="s">
        <v>61</v>
      </c>
      <c r="O4022" t="s">
        <v>76</v>
      </c>
    </row>
    <row r="4023" spans="1:15" x14ac:dyDescent="0.3">
      <c r="A4023" s="7">
        <v>21310</v>
      </c>
      <c r="B4023" s="6" t="s">
        <v>8104</v>
      </c>
      <c r="C4023" t="s">
        <v>8105</v>
      </c>
      <c r="D4023" s="2" t="s">
        <v>52</v>
      </c>
      <c r="E4023" s="4" t="s">
        <v>46</v>
      </c>
      <c r="F4023" t="s">
        <v>67</v>
      </c>
      <c r="G4023">
        <v>2371</v>
      </c>
      <c r="H4023">
        <v>65097</v>
      </c>
      <c r="I4023">
        <v>12</v>
      </c>
      <c r="J4023">
        <v>5795</v>
      </c>
      <c r="K4023">
        <v>10425</v>
      </c>
      <c r="L4023">
        <v>44</v>
      </c>
      <c r="M4023">
        <v>1</v>
      </c>
      <c r="N4023" t="s">
        <v>32</v>
      </c>
      <c r="O4023" t="s">
        <v>47</v>
      </c>
    </row>
    <row r="4024" spans="1:15" x14ac:dyDescent="0.3">
      <c r="A4024" s="7">
        <v>21311</v>
      </c>
      <c r="B4024" s="6" t="s">
        <v>8106</v>
      </c>
      <c r="C4024" t="s">
        <v>8107</v>
      </c>
      <c r="D4024" s="2" t="s">
        <v>58</v>
      </c>
      <c r="E4024" s="4" t="s">
        <v>46</v>
      </c>
      <c r="F4024" t="s">
        <v>67</v>
      </c>
      <c r="G4024">
        <v>214</v>
      </c>
      <c r="H4024">
        <v>40991</v>
      </c>
      <c r="I4024">
        <v>15</v>
      </c>
      <c r="J4024">
        <v>3783</v>
      </c>
      <c r="K4024">
        <v>10724</v>
      </c>
      <c r="L4024">
        <v>57</v>
      </c>
      <c r="M4024">
        <v>2</v>
      </c>
      <c r="N4024" t="s">
        <v>48</v>
      </c>
      <c r="O4024" t="s">
        <v>76</v>
      </c>
    </row>
    <row r="4025" spans="1:15" x14ac:dyDescent="0.3">
      <c r="A4025" s="7">
        <v>21312</v>
      </c>
      <c r="B4025" s="6" t="s">
        <v>8108</v>
      </c>
      <c r="C4025" t="s">
        <v>8109</v>
      </c>
      <c r="D4025" s="2" t="s">
        <v>45</v>
      </c>
      <c r="E4025" s="4" t="s">
        <v>46</v>
      </c>
      <c r="F4025" t="s">
        <v>67</v>
      </c>
      <c r="G4025">
        <v>657</v>
      </c>
      <c r="H4025">
        <v>28341</v>
      </c>
      <c r="I4025">
        <v>2</v>
      </c>
      <c r="J4025">
        <v>1647</v>
      </c>
      <c r="K4025">
        <v>19948</v>
      </c>
      <c r="L4025">
        <v>60</v>
      </c>
      <c r="M4025">
        <v>2</v>
      </c>
      <c r="N4025" t="s">
        <v>48</v>
      </c>
      <c r="O4025" t="s">
        <v>73</v>
      </c>
    </row>
    <row r="4026" spans="1:15" x14ac:dyDescent="0.3">
      <c r="A4026" s="7">
        <v>21313</v>
      </c>
      <c r="B4026" s="6" t="s">
        <v>8110</v>
      </c>
      <c r="C4026" t="s">
        <v>8111</v>
      </c>
      <c r="D4026" s="2" t="s">
        <v>64</v>
      </c>
      <c r="E4026" s="4" t="s">
        <v>59</v>
      </c>
      <c r="F4026" t="s">
        <v>60</v>
      </c>
      <c r="G4026">
        <v>502</v>
      </c>
      <c r="H4026">
        <v>47750</v>
      </c>
      <c r="I4026">
        <v>12</v>
      </c>
      <c r="J4026">
        <v>405</v>
      </c>
      <c r="K4026">
        <v>14691</v>
      </c>
      <c r="L4026">
        <v>95</v>
      </c>
      <c r="M4026">
        <v>2</v>
      </c>
      <c r="N4026" t="s">
        <v>61</v>
      </c>
      <c r="O4026" t="s">
        <v>60</v>
      </c>
    </row>
    <row r="4027" spans="1:15" x14ac:dyDescent="0.3">
      <c r="A4027" s="7">
        <v>21314</v>
      </c>
      <c r="B4027" s="6" t="s">
        <v>8112</v>
      </c>
      <c r="C4027" t="s">
        <v>8113</v>
      </c>
      <c r="D4027" s="2" t="s">
        <v>79</v>
      </c>
      <c r="E4027" s="4" t="s">
        <v>59</v>
      </c>
      <c r="F4027" t="s">
        <v>80</v>
      </c>
      <c r="G4027">
        <v>4129</v>
      </c>
      <c r="H4027">
        <v>36917</v>
      </c>
      <c r="I4027">
        <v>57</v>
      </c>
      <c r="J4027">
        <v>31763</v>
      </c>
      <c r="K4027">
        <v>2942</v>
      </c>
      <c r="L4027">
        <v>12</v>
      </c>
      <c r="M4027">
        <v>4</v>
      </c>
      <c r="N4027" t="s">
        <v>48</v>
      </c>
      <c r="O4027" t="s">
        <v>80</v>
      </c>
    </row>
    <row r="4028" spans="1:15" x14ac:dyDescent="0.3">
      <c r="A4028" s="7">
        <v>21315</v>
      </c>
      <c r="B4028" s="6" t="s">
        <v>8114</v>
      </c>
      <c r="C4028" t="s">
        <v>8115</v>
      </c>
      <c r="D4028" s="2" t="s">
        <v>45</v>
      </c>
      <c r="E4028" s="4" t="s">
        <v>46</v>
      </c>
      <c r="F4028" t="s">
        <v>60</v>
      </c>
      <c r="G4028">
        <v>140</v>
      </c>
      <c r="H4028">
        <v>45261</v>
      </c>
      <c r="I4028">
        <v>9</v>
      </c>
      <c r="J4028">
        <v>1613</v>
      </c>
      <c r="K4028">
        <v>16742</v>
      </c>
      <c r="L4028">
        <v>80</v>
      </c>
      <c r="M4028">
        <v>2</v>
      </c>
      <c r="N4028" t="s">
        <v>32</v>
      </c>
      <c r="O4028" t="s">
        <v>60</v>
      </c>
    </row>
    <row r="4029" spans="1:15" x14ac:dyDescent="0.3">
      <c r="A4029" s="7">
        <v>21316</v>
      </c>
      <c r="B4029" s="6" t="s">
        <v>8116</v>
      </c>
      <c r="C4029" t="s">
        <v>8117</v>
      </c>
      <c r="D4029" s="2" t="s">
        <v>58</v>
      </c>
      <c r="E4029" s="4" t="s">
        <v>59</v>
      </c>
      <c r="F4029" t="s">
        <v>60</v>
      </c>
      <c r="G4029">
        <v>70</v>
      </c>
      <c r="H4029">
        <v>71773</v>
      </c>
      <c r="I4029">
        <v>12</v>
      </c>
      <c r="J4029">
        <v>271</v>
      </c>
      <c r="K4029">
        <v>25725</v>
      </c>
      <c r="L4029">
        <v>88</v>
      </c>
      <c r="M4029">
        <v>2</v>
      </c>
      <c r="N4029" t="s">
        <v>32</v>
      </c>
      <c r="O4029" t="s">
        <v>60</v>
      </c>
    </row>
    <row r="4030" spans="1:15" x14ac:dyDescent="0.3">
      <c r="A4030" s="7">
        <v>21317</v>
      </c>
      <c r="B4030" s="6" t="s">
        <v>8118</v>
      </c>
      <c r="C4030" t="s">
        <v>8119</v>
      </c>
      <c r="D4030" s="2" t="s">
        <v>58</v>
      </c>
      <c r="E4030" s="4" t="s">
        <v>59</v>
      </c>
      <c r="F4030" t="s">
        <v>60</v>
      </c>
      <c r="G4030">
        <v>186</v>
      </c>
      <c r="H4030">
        <v>76644</v>
      </c>
      <c r="I4030">
        <v>17</v>
      </c>
      <c r="J4030">
        <v>372</v>
      </c>
      <c r="K4030">
        <v>29240</v>
      </c>
      <c r="L4030">
        <v>88</v>
      </c>
      <c r="M4030">
        <v>2</v>
      </c>
      <c r="N4030" t="s">
        <v>48</v>
      </c>
      <c r="O4030" t="s">
        <v>60</v>
      </c>
    </row>
    <row r="4031" spans="1:15" x14ac:dyDescent="0.3">
      <c r="A4031" s="7">
        <v>21318</v>
      </c>
      <c r="B4031" s="6" t="s">
        <v>8120</v>
      </c>
      <c r="C4031" t="s">
        <v>8121</v>
      </c>
      <c r="D4031" s="2" t="s">
        <v>52</v>
      </c>
      <c r="E4031" s="4" t="s">
        <v>46</v>
      </c>
      <c r="F4031" t="s">
        <v>80</v>
      </c>
      <c r="G4031">
        <v>4142</v>
      </c>
      <c r="H4031">
        <v>71766</v>
      </c>
      <c r="I4031">
        <v>39</v>
      </c>
      <c r="J4031">
        <v>15762</v>
      </c>
      <c r="K4031">
        <v>3417</v>
      </c>
      <c r="L4031">
        <v>12</v>
      </c>
      <c r="M4031">
        <v>3</v>
      </c>
      <c r="N4031" t="s">
        <v>48</v>
      </c>
      <c r="O4031" t="s">
        <v>80</v>
      </c>
    </row>
    <row r="4032" spans="1:15" x14ac:dyDescent="0.3">
      <c r="A4032" s="7">
        <v>21319</v>
      </c>
      <c r="B4032" s="6" t="s">
        <v>8122</v>
      </c>
      <c r="C4032" t="s">
        <v>8123</v>
      </c>
      <c r="D4032" s="2" t="s">
        <v>45</v>
      </c>
      <c r="E4032" s="4" t="s">
        <v>46</v>
      </c>
      <c r="F4032" t="s">
        <v>47</v>
      </c>
      <c r="G4032">
        <v>258</v>
      </c>
      <c r="H4032">
        <v>29028</v>
      </c>
      <c r="I4032">
        <v>15</v>
      </c>
      <c r="J4032">
        <v>3093</v>
      </c>
      <c r="K4032">
        <v>9526</v>
      </c>
      <c r="L4032">
        <v>69</v>
      </c>
      <c r="M4032">
        <v>0</v>
      </c>
      <c r="N4032" t="s">
        <v>32</v>
      </c>
      <c r="O4032" t="s">
        <v>49</v>
      </c>
    </row>
    <row r="4033" spans="1:15" x14ac:dyDescent="0.3">
      <c r="A4033" s="7">
        <v>21320</v>
      </c>
      <c r="B4033" s="6" t="s">
        <v>8124</v>
      </c>
      <c r="C4033" t="s">
        <v>8125</v>
      </c>
      <c r="D4033" s="2" t="s">
        <v>70</v>
      </c>
      <c r="E4033" s="4" t="s">
        <v>59</v>
      </c>
      <c r="F4033" t="s">
        <v>60</v>
      </c>
      <c r="G4033">
        <v>182</v>
      </c>
      <c r="H4033">
        <v>41057</v>
      </c>
      <c r="I4033">
        <v>9</v>
      </c>
      <c r="J4033">
        <v>210</v>
      </c>
      <c r="K4033">
        <v>20518</v>
      </c>
      <c r="L4033">
        <v>92</v>
      </c>
      <c r="M4033">
        <v>2</v>
      </c>
      <c r="N4033" t="s">
        <v>32</v>
      </c>
      <c r="O4033" t="s">
        <v>60</v>
      </c>
    </row>
    <row r="4034" spans="1:15" x14ac:dyDescent="0.3">
      <c r="A4034" s="7">
        <v>21321</v>
      </c>
      <c r="B4034" s="6" t="s">
        <v>8126</v>
      </c>
      <c r="C4034" t="s">
        <v>8127</v>
      </c>
      <c r="D4034" s="2" t="s">
        <v>52</v>
      </c>
      <c r="E4034" s="4" t="s">
        <v>46</v>
      </c>
      <c r="F4034" t="s">
        <v>76</v>
      </c>
      <c r="G4034">
        <v>3745</v>
      </c>
      <c r="H4034">
        <v>39137</v>
      </c>
      <c r="I4034">
        <v>14</v>
      </c>
      <c r="J4034">
        <v>1712</v>
      </c>
      <c r="K4034">
        <v>23386</v>
      </c>
      <c r="L4034">
        <v>64</v>
      </c>
      <c r="M4034">
        <v>2</v>
      </c>
      <c r="N4034" t="s">
        <v>61</v>
      </c>
      <c r="O4034" t="s">
        <v>76</v>
      </c>
    </row>
    <row r="4035" spans="1:15" x14ac:dyDescent="0.3">
      <c r="A4035" s="7">
        <v>21322</v>
      </c>
      <c r="B4035" s="6" t="s">
        <v>8128</v>
      </c>
      <c r="C4035" t="s">
        <v>8129</v>
      </c>
      <c r="D4035" s="2" t="s">
        <v>70</v>
      </c>
      <c r="E4035" s="4" t="s">
        <v>59</v>
      </c>
      <c r="F4035" t="s">
        <v>60</v>
      </c>
      <c r="G4035">
        <v>74</v>
      </c>
      <c r="H4035">
        <v>83600</v>
      </c>
      <c r="I4035">
        <v>3</v>
      </c>
      <c r="J4035">
        <v>392</v>
      </c>
      <c r="K4035">
        <v>18531</v>
      </c>
      <c r="L4035">
        <v>96</v>
      </c>
      <c r="M4035">
        <v>2</v>
      </c>
      <c r="N4035" t="s">
        <v>61</v>
      </c>
      <c r="O4035" t="s">
        <v>60</v>
      </c>
    </row>
    <row r="4036" spans="1:15" x14ac:dyDescent="0.3">
      <c r="A4036" s="7">
        <v>21323</v>
      </c>
      <c r="B4036" s="6" t="s">
        <v>8130</v>
      </c>
      <c r="C4036" t="s">
        <v>8131</v>
      </c>
      <c r="D4036" s="2" t="s">
        <v>64</v>
      </c>
      <c r="E4036" s="4" t="s">
        <v>46</v>
      </c>
      <c r="F4036" t="s">
        <v>67</v>
      </c>
      <c r="G4036">
        <v>923</v>
      </c>
      <c r="H4036">
        <v>83712</v>
      </c>
      <c r="I4036">
        <v>14</v>
      </c>
      <c r="J4036">
        <v>4260</v>
      </c>
      <c r="K4036">
        <v>16972</v>
      </c>
      <c r="L4036">
        <v>56</v>
      </c>
      <c r="M4036">
        <v>1</v>
      </c>
      <c r="N4036" t="s">
        <v>48</v>
      </c>
      <c r="O4036" t="s">
        <v>49</v>
      </c>
    </row>
    <row r="4037" spans="1:15" x14ac:dyDescent="0.3">
      <c r="A4037" s="7">
        <v>21324</v>
      </c>
      <c r="B4037" s="6" t="s">
        <v>8132</v>
      </c>
      <c r="C4037" t="s">
        <v>8133</v>
      </c>
      <c r="D4037" s="2" t="s">
        <v>52</v>
      </c>
      <c r="E4037" s="4" t="s">
        <v>46</v>
      </c>
      <c r="F4037" t="s">
        <v>80</v>
      </c>
      <c r="G4037">
        <v>2165</v>
      </c>
      <c r="H4037">
        <v>50913</v>
      </c>
      <c r="I4037">
        <v>32</v>
      </c>
      <c r="J4037">
        <v>43136</v>
      </c>
      <c r="K4037">
        <v>4167</v>
      </c>
      <c r="L4037">
        <v>21</v>
      </c>
      <c r="M4037">
        <v>3</v>
      </c>
      <c r="N4037" t="s">
        <v>48</v>
      </c>
      <c r="O4037" t="s">
        <v>47</v>
      </c>
    </row>
    <row r="4038" spans="1:15" x14ac:dyDescent="0.3">
      <c r="A4038" s="7">
        <v>21325</v>
      </c>
      <c r="B4038" s="6" t="s">
        <v>8134</v>
      </c>
      <c r="C4038" t="s">
        <v>8135</v>
      </c>
      <c r="D4038" s="2" t="s">
        <v>52</v>
      </c>
      <c r="E4038" s="4" t="s">
        <v>59</v>
      </c>
      <c r="F4038" t="s">
        <v>54</v>
      </c>
      <c r="G4038">
        <v>2954</v>
      </c>
      <c r="H4038">
        <v>42610</v>
      </c>
      <c r="I4038">
        <v>18</v>
      </c>
      <c r="J4038">
        <v>30478</v>
      </c>
      <c r="K4038">
        <v>3097</v>
      </c>
      <c r="L4038">
        <v>5</v>
      </c>
      <c r="M4038">
        <v>8</v>
      </c>
      <c r="N4038" t="s">
        <v>48</v>
      </c>
      <c r="O4038" t="s">
        <v>55</v>
      </c>
    </row>
    <row r="4039" spans="1:15" x14ac:dyDescent="0.3">
      <c r="A4039" s="7">
        <v>21326</v>
      </c>
      <c r="B4039" s="6" t="s">
        <v>8136</v>
      </c>
      <c r="C4039" t="s">
        <v>8137</v>
      </c>
      <c r="D4039" s="2" t="s">
        <v>58</v>
      </c>
      <c r="E4039" s="4" t="s">
        <v>59</v>
      </c>
      <c r="F4039" t="s">
        <v>60</v>
      </c>
      <c r="G4039">
        <v>93</v>
      </c>
      <c r="H4039">
        <v>13258</v>
      </c>
      <c r="I4039">
        <v>4</v>
      </c>
      <c r="J4039">
        <v>1127</v>
      </c>
      <c r="K4039">
        <v>28012</v>
      </c>
      <c r="L4039">
        <v>85</v>
      </c>
      <c r="M4039">
        <v>2</v>
      </c>
      <c r="N4039" t="s">
        <v>32</v>
      </c>
      <c r="O4039" t="s">
        <v>60</v>
      </c>
    </row>
    <row r="4040" spans="1:15" x14ac:dyDescent="0.3">
      <c r="A4040" s="7">
        <v>21327</v>
      </c>
      <c r="B4040" s="6" t="s">
        <v>8138</v>
      </c>
      <c r="C4040" t="s">
        <v>8139</v>
      </c>
      <c r="D4040" s="2" t="s">
        <v>45</v>
      </c>
      <c r="E4040" s="4" t="s">
        <v>46</v>
      </c>
      <c r="F4040" t="s">
        <v>67</v>
      </c>
      <c r="G4040">
        <v>296</v>
      </c>
      <c r="H4040">
        <v>40424</v>
      </c>
      <c r="I4040">
        <v>12</v>
      </c>
      <c r="J4040">
        <v>4626</v>
      </c>
      <c r="K4040">
        <v>9483</v>
      </c>
      <c r="L4040">
        <v>48</v>
      </c>
      <c r="M4040">
        <v>1</v>
      </c>
      <c r="N4040" t="s">
        <v>32</v>
      </c>
      <c r="O4040" t="s">
        <v>49</v>
      </c>
    </row>
    <row r="4041" spans="1:15" x14ac:dyDescent="0.3">
      <c r="A4041" s="7">
        <v>21328</v>
      </c>
      <c r="B4041" s="6" t="s">
        <v>8140</v>
      </c>
      <c r="C4041" t="s">
        <v>8141</v>
      </c>
      <c r="D4041" s="2" t="s">
        <v>58</v>
      </c>
      <c r="E4041" s="4" t="s">
        <v>46</v>
      </c>
      <c r="F4041" t="s">
        <v>60</v>
      </c>
      <c r="G4041">
        <v>78</v>
      </c>
      <c r="H4041">
        <v>41122</v>
      </c>
      <c r="I4041">
        <v>3</v>
      </c>
      <c r="J4041">
        <v>707</v>
      </c>
      <c r="K4041">
        <v>23789</v>
      </c>
      <c r="L4041">
        <v>95</v>
      </c>
      <c r="M4041">
        <v>1</v>
      </c>
      <c r="N4041" t="s">
        <v>48</v>
      </c>
      <c r="O4041" t="s">
        <v>76</v>
      </c>
    </row>
    <row r="4042" spans="1:15" x14ac:dyDescent="0.3">
      <c r="A4042" s="7">
        <v>21329</v>
      </c>
      <c r="B4042" s="6" t="s">
        <v>8142</v>
      </c>
      <c r="C4042" t="s">
        <v>8143</v>
      </c>
      <c r="D4042" s="2" t="s">
        <v>58</v>
      </c>
      <c r="E4042" s="4" t="s">
        <v>46</v>
      </c>
      <c r="F4042" t="s">
        <v>47</v>
      </c>
      <c r="G4042">
        <v>213</v>
      </c>
      <c r="H4042">
        <v>63084</v>
      </c>
      <c r="I4042">
        <v>6</v>
      </c>
      <c r="J4042">
        <v>1910</v>
      </c>
      <c r="K4042">
        <v>9798</v>
      </c>
      <c r="L4042">
        <v>64</v>
      </c>
      <c r="M4042">
        <v>0</v>
      </c>
      <c r="N4042" t="s">
        <v>32</v>
      </c>
      <c r="O4042" t="s">
        <v>47</v>
      </c>
    </row>
    <row r="4043" spans="1:15" x14ac:dyDescent="0.3">
      <c r="A4043" s="7">
        <v>21330</v>
      </c>
      <c r="B4043" s="6" t="s">
        <v>8144</v>
      </c>
      <c r="C4043" t="s">
        <v>8145</v>
      </c>
      <c r="D4043" s="2" t="s">
        <v>58</v>
      </c>
      <c r="E4043" s="4" t="s">
        <v>46</v>
      </c>
      <c r="F4043" t="s">
        <v>67</v>
      </c>
      <c r="G4043">
        <v>215</v>
      </c>
      <c r="H4043">
        <v>20531</v>
      </c>
      <c r="I4043">
        <v>11</v>
      </c>
      <c r="J4043">
        <v>1698</v>
      </c>
      <c r="K4043">
        <v>17088</v>
      </c>
      <c r="L4043">
        <v>65</v>
      </c>
      <c r="M4043">
        <v>3</v>
      </c>
      <c r="N4043" t="s">
        <v>48</v>
      </c>
      <c r="O4043" t="s">
        <v>73</v>
      </c>
    </row>
    <row r="4044" spans="1:15" x14ac:dyDescent="0.3">
      <c r="A4044" s="7">
        <v>21331</v>
      </c>
      <c r="B4044" s="6" t="s">
        <v>8146</v>
      </c>
      <c r="C4044" t="s">
        <v>8147</v>
      </c>
      <c r="D4044" s="2" t="s">
        <v>58</v>
      </c>
      <c r="E4044" s="4" t="s">
        <v>59</v>
      </c>
      <c r="F4044" t="s">
        <v>60</v>
      </c>
      <c r="G4044">
        <v>98</v>
      </c>
      <c r="H4044">
        <v>88688</v>
      </c>
      <c r="I4044">
        <v>9</v>
      </c>
      <c r="J4044">
        <v>967</v>
      </c>
      <c r="K4044">
        <v>25537</v>
      </c>
      <c r="L4044">
        <v>75</v>
      </c>
      <c r="M4044">
        <v>2</v>
      </c>
      <c r="N4044" t="s">
        <v>32</v>
      </c>
      <c r="O4044" t="s">
        <v>60</v>
      </c>
    </row>
    <row r="4045" spans="1:15" x14ac:dyDescent="0.3">
      <c r="A4045" s="7">
        <v>21332</v>
      </c>
      <c r="B4045" s="6" t="s">
        <v>8148</v>
      </c>
      <c r="C4045" t="s">
        <v>8149</v>
      </c>
      <c r="D4045" s="2" t="s">
        <v>70</v>
      </c>
      <c r="E4045" s="4" t="s">
        <v>46</v>
      </c>
      <c r="F4045" t="s">
        <v>47</v>
      </c>
      <c r="G4045">
        <v>344</v>
      </c>
      <c r="H4045">
        <v>47115</v>
      </c>
      <c r="I4045">
        <v>14</v>
      </c>
      <c r="J4045">
        <v>1540</v>
      </c>
      <c r="K4045">
        <v>11193</v>
      </c>
      <c r="L4045">
        <v>60</v>
      </c>
      <c r="M4045">
        <v>1</v>
      </c>
      <c r="N4045" t="s">
        <v>48</v>
      </c>
      <c r="O4045" t="s">
        <v>47</v>
      </c>
    </row>
    <row r="4046" spans="1:15" x14ac:dyDescent="0.3">
      <c r="A4046" s="7">
        <v>21333</v>
      </c>
      <c r="B4046" s="6" t="s">
        <v>8150</v>
      </c>
      <c r="C4046" t="s">
        <v>8151</v>
      </c>
      <c r="D4046" s="2" t="s">
        <v>52</v>
      </c>
      <c r="E4046" s="4" t="s">
        <v>46</v>
      </c>
      <c r="F4046" t="s">
        <v>80</v>
      </c>
      <c r="G4046">
        <v>4129</v>
      </c>
      <c r="H4046">
        <v>67043</v>
      </c>
      <c r="I4046">
        <v>36</v>
      </c>
      <c r="J4046">
        <v>21973</v>
      </c>
      <c r="K4046">
        <v>3605</v>
      </c>
      <c r="L4046">
        <v>15</v>
      </c>
      <c r="M4046">
        <v>6</v>
      </c>
      <c r="N4046" t="s">
        <v>37</v>
      </c>
      <c r="O4046" t="s">
        <v>80</v>
      </c>
    </row>
    <row r="4047" spans="1:15" x14ac:dyDescent="0.3">
      <c r="A4047" s="7">
        <v>21334</v>
      </c>
      <c r="B4047" s="6" t="s">
        <v>8152</v>
      </c>
      <c r="C4047" t="s">
        <v>8153</v>
      </c>
      <c r="D4047" s="2" t="s">
        <v>64</v>
      </c>
      <c r="E4047" s="4" t="s">
        <v>59</v>
      </c>
      <c r="F4047" t="s">
        <v>60</v>
      </c>
      <c r="G4047">
        <v>458</v>
      </c>
      <c r="H4047">
        <v>81848</v>
      </c>
      <c r="I4047">
        <v>11</v>
      </c>
      <c r="J4047">
        <v>613</v>
      </c>
      <c r="K4047">
        <v>13766</v>
      </c>
      <c r="L4047">
        <v>89</v>
      </c>
      <c r="M4047">
        <v>1</v>
      </c>
      <c r="N4047" t="s">
        <v>48</v>
      </c>
      <c r="O4047" t="s">
        <v>60</v>
      </c>
    </row>
    <row r="4048" spans="1:15" x14ac:dyDescent="0.3">
      <c r="A4048" s="7">
        <v>21335</v>
      </c>
      <c r="B4048" s="6" t="s">
        <v>8154</v>
      </c>
      <c r="C4048" t="s">
        <v>8155</v>
      </c>
      <c r="D4048" s="2" t="s">
        <v>52</v>
      </c>
      <c r="E4048" s="4" t="s">
        <v>59</v>
      </c>
      <c r="F4048" t="s">
        <v>76</v>
      </c>
      <c r="G4048">
        <v>1558</v>
      </c>
      <c r="H4048">
        <v>14246</v>
      </c>
      <c r="I4048">
        <v>8</v>
      </c>
      <c r="J4048">
        <v>1085</v>
      </c>
      <c r="K4048">
        <v>21069</v>
      </c>
      <c r="L4048">
        <v>61</v>
      </c>
      <c r="M4048">
        <v>1</v>
      </c>
      <c r="N4048" t="s">
        <v>37</v>
      </c>
      <c r="O4048" t="s">
        <v>49</v>
      </c>
    </row>
    <row r="4049" spans="1:15" x14ac:dyDescent="0.3">
      <c r="A4049" s="7">
        <v>21336</v>
      </c>
      <c r="B4049" s="6" t="s">
        <v>8156</v>
      </c>
      <c r="C4049" t="s">
        <v>8157</v>
      </c>
      <c r="D4049" s="2" t="s">
        <v>70</v>
      </c>
      <c r="E4049" s="4" t="s">
        <v>46</v>
      </c>
      <c r="F4049" t="s">
        <v>60</v>
      </c>
      <c r="G4049">
        <v>271</v>
      </c>
      <c r="H4049">
        <v>87534</v>
      </c>
      <c r="I4049">
        <v>4</v>
      </c>
      <c r="J4049">
        <v>1554</v>
      </c>
      <c r="K4049">
        <v>19944</v>
      </c>
      <c r="L4049">
        <v>97</v>
      </c>
      <c r="M4049">
        <v>1</v>
      </c>
      <c r="N4049" t="s">
        <v>32</v>
      </c>
      <c r="O4049" t="s">
        <v>76</v>
      </c>
    </row>
    <row r="4050" spans="1:15" x14ac:dyDescent="0.3">
      <c r="A4050" s="7">
        <v>21337</v>
      </c>
      <c r="B4050" s="6" t="s">
        <v>8158</v>
      </c>
      <c r="C4050" t="s">
        <v>8159</v>
      </c>
      <c r="D4050" s="2" t="s">
        <v>45</v>
      </c>
      <c r="E4050" s="4" t="s">
        <v>46</v>
      </c>
      <c r="F4050" t="s">
        <v>60</v>
      </c>
      <c r="G4050">
        <v>767</v>
      </c>
      <c r="H4050">
        <v>74922</v>
      </c>
      <c r="I4050">
        <v>15</v>
      </c>
      <c r="J4050">
        <v>525</v>
      </c>
      <c r="K4050">
        <v>22936</v>
      </c>
      <c r="L4050">
        <v>81</v>
      </c>
      <c r="M4050">
        <v>2</v>
      </c>
      <c r="N4050" t="s">
        <v>32</v>
      </c>
      <c r="O4050" t="s">
        <v>60</v>
      </c>
    </row>
    <row r="4051" spans="1:15" x14ac:dyDescent="0.3">
      <c r="A4051" s="7">
        <v>21338</v>
      </c>
      <c r="B4051" s="6" t="s">
        <v>8160</v>
      </c>
      <c r="C4051" t="s">
        <v>8161</v>
      </c>
      <c r="D4051" s="2" t="s">
        <v>52</v>
      </c>
      <c r="E4051" s="4" t="s">
        <v>46</v>
      </c>
      <c r="F4051" t="s">
        <v>76</v>
      </c>
      <c r="G4051">
        <v>1110</v>
      </c>
      <c r="H4051">
        <v>65809</v>
      </c>
      <c r="I4051">
        <v>13</v>
      </c>
      <c r="J4051">
        <v>1288</v>
      </c>
      <c r="K4051">
        <v>23152</v>
      </c>
      <c r="L4051">
        <v>53</v>
      </c>
      <c r="M4051">
        <v>1</v>
      </c>
      <c r="N4051" t="s">
        <v>61</v>
      </c>
      <c r="O4051" t="s">
        <v>76</v>
      </c>
    </row>
    <row r="4052" spans="1:15" x14ac:dyDescent="0.3">
      <c r="A4052" s="7">
        <v>21339</v>
      </c>
      <c r="B4052" s="6" t="s">
        <v>8162</v>
      </c>
      <c r="C4052" t="s">
        <v>8163</v>
      </c>
      <c r="D4052" s="2" t="s">
        <v>52</v>
      </c>
      <c r="E4052" s="4" t="s">
        <v>59</v>
      </c>
      <c r="F4052" t="s">
        <v>80</v>
      </c>
      <c r="G4052">
        <v>3043</v>
      </c>
      <c r="H4052">
        <v>89242</v>
      </c>
      <c r="I4052">
        <v>58</v>
      </c>
      <c r="J4052">
        <v>32113</v>
      </c>
      <c r="K4052">
        <v>1739</v>
      </c>
      <c r="L4052">
        <v>20</v>
      </c>
      <c r="M4052">
        <v>4</v>
      </c>
      <c r="N4052" t="s">
        <v>48</v>
      </c>
      <c r="O4052" t="s">
        <v>54</v>
      </c>
    </row>
    <row r="4053" spans="1:15" x14ac:dyDescent="0.3">
      <c r="A4053" s="7">
        <v>21340</v>
      </c>
      <c r="B4053" s="6" t="s">
        <v>8164</v>
      </c>
      <c r="C4053" t="s">
        <v>8165</v>
      </c>
      <c r="D4053" s="2" t="s">
        <v>70</v>
      </c>
      <c r="E4053" s="4" t="s">
        <v>46</v>
      </c>
      <c r="F4053" t="s">
        <v>47</v>
      </c>
      <c r="G4053">
        <v>360</v>
      </c>
      <c r="H4053">
        <v>88892</v>
      </c>
      <c r="I4053">
        <v>8</v>
      </c>
      <c r="J4053">
        <v>735</v>
      </c>
      <c r="K4053">
        <v>9193</v>
      </c>
      <c r="L4053">
        <v>52</v>
      </c>
      <c r="M4053">
        <v>0</v>
      </c>
      <c r="N4053" t="s">
        <v>32</v>
      </c>
      <c r="O4053" t="s">
        <v>76</v>
      </c>
    </row>
    <row r="4054" spans="1:15" x14ac:dyDescent="0.3">
      <c r="A4054" s="7">
        <v>21341</v>
      </c>
      <c r="B4054" s="6" t="s">
        <v>8166</v>
      </c>
      <c r="C4054" t="s">
        <v>8167</v>
      </c>
      <c r="D4054" s="2" t="s">
        <v>58</v>
      </c>
      <c r="E4054" s="4" t="s">
        <v>59</v>
      </c>
      <c r="F4054" t="s">
        <v>60</v>
      </c>
      <c r="G4054">
        <v>50</v>
      </c>
      <c r="H4054">
        <v>86131</v>
      </c>
      <c r="I4054">
        <v>20</v>
      </c>
      <c r="J4054">
        <v>1367</v>
      </c>
      <c r="K4054">
        <v>18209</v>
      </c>
      <c r="L4054">
        <v>80</v>
      </c>
      <c r="M4054">
        <v>1</v>
      </c>
      <c r="N4054" t="s">
        <v>32</v>
      </c>
      <c r="O4054" t="s">
        <v>60</v>
      </c>
    </row>
    <row r="4055" spans="1:15" x14ac:dyDescent="0.3">
      <c r="A4055" s="7">
        <v>21342</v>
      </c>
      <c r="B4055" s="6" t="s">
        <v>8168</v>
      </c>
      <c r="C4055" t="s">
        <v>8169</v>
      </c>
      <c r="D4055" s="2" t="s">
        <v>52</v>
      </c>
      <c r="E4055" s="4" t="s">
        <v>59</v>
      </c>
      <c r="F4055" t="s">
        <v>54</v>
      </c>
      <c r="G4055">
        <v>2593</v>
      </c>
      <c r="H4055">
        <v>10517</v>
      </c>
      <c r="I4055">
        <v>28</v>
      </c>
      <c r="J4055">
        <v>18178</v>
      </c>
      <c r="K4055">
        <v>2757</v>
      </c>
      <c r="L4055">
        <v>11</v>
      </c>
      <c r="M4055">
        <v>4</v>
      </c>
      <c r="N4055" t="s">
        <v>32</v>
      </c>
      <c r="O4055" t="s">
        <v>55</v>
      </c>
    </row>
    <row r="4056" spans="1:15" x14ac:dyDescent="0.3">
      <c r="A4056" s="7">
        <v>21343</v>
      </c>
      <c r="B4056" s="6" t="s">
        <v>8170</v>
      </c>
      <c r="C4056" t="s">
        <v>8171</v>
      </c>
      <c r="D4056" s="2" t="s">
        <v>58</v>
      </c>
      <c r="E4056" s="4" t="s">
        <v>59</v>
      </c>
      <c r="F4056" t="s">
        <v>60</v>
      </c>
      <c r="G4056">
        <v>154</v>
      </c>
      <c r="H4056">
        <v>60807</v>
      </c>
      <c r="I4056">
        <v>11</v>
      </c>
      <c r="J4056">
        <v>314</v>
      </c>
      <c r="K4056">
        <v>15210</v>
      </c>
      <c r="L4056">
        <v>76</v>
      </c>
      <c r="M4056">
        <v>2</v>
      </c>
      <c r="N4056" t="s">
        <v>32</v>
      </c>
      <c r="O4056" t="s">
        <v>60</v>
      </c>
    </row>
    <row r="4057" spans="1:15" x14ac:dyDescent="0.3">
      <c r="A4057" s="7">
        <v>21344</v>
      </c>
      <c r="B4057" s="6" t="s">
        <v>8172</v>
      </c>
      <c r="C4057" t="s">
        <v>8173</v>
      </c>
      <c r="D4057" s="2" t="s">
        <v>58</v>
      </c>
      <c r="E4057" s="4" t="s">
        <v>59</v>
      </c>
      <c r="F4057" t="s">
        <v>60</v>
      </c>
      <c r="G4057">
        <v>122</v>
      </c>
      <c r="H4057">
        <v>49667</v>
      </c>
      <c r="I4057">
        <v>6</v>
      </c>
      <c r="J4057">
        <v>412</v>
      </c>
      <c r="K4057">
        <v>17371</v>
      </c>
      <c r="L4057">
        <v>78</v>
      </c>
      <c r="M4057">
        <v>2</v>
      </c>
      <c r="N4057" t="s">
        <v>32</v>
      </c>
      <c r="O4057" t="s">
        <v>60</v>
      </c>
    </row>
    <row r="4058" spans="1:15" x14ac:dyDescent="0.3">
      <c r="A4058" s="7">
        <v>21345</v>
      </c>
      <c r="B4058" s="6" t="s">
        <v>8174</v>
      </c>
      <c r="C4058" t="s">
        <v>8175</v>
      </c>
      <c r="D4058" s="2" t="s">
        <v>52</v>
      </c>
      <c r="E4058" s="4" t="s">
        <v>59</v>
      </c>
      <c r="F4058" t="s">
        <v>80</v>
      </c>
      <c r="G4058">
        <v>4096</v>
      </c>
      <c r="H4058">
        <v>22789</v>
      </c>
      <c r="I4058">
        <v>48</v>
      </c>
      <c r="J4058">
        <v>29866</v>
      </c>
      <c r="K4058">
        <v>2053</v>
      </c>
      <c r="L4058">
        <v>22</v>
      </c>
      <c r="M4058">
        <v>4</v>
      </c>
      <c r="N4058" t="s">
        <v>37</v>
      </c>
      <c r="O4058" t="s">
        <v>54</v>
      </c>
    </row>
    <row r="4059" spans="1:15" x14ac:dyDescent="0.3">
      <c r="A4059" s="7">
        <v>21346</v>
      </c>
      <c r="B4059" s="6" t="s">
        <v>8176</v>
      </c>
      <c r="C4059" t="s">
        <v>8177</v>
      </c>
      <c r="D4059" s="2" t="s">
        <v>52</v>
      </c>
      <c r="E4059" s="4" t="s">
        <v>59</v>
      </c>
      <c r="F4059" t="s">
        <v>80</v>
      </c>
      <c r="G4059">
        <v>4529</v>
      </c>
      <c r="H4059">
        <v>60938</v>
      </c>
      <c r="I4059">
        <v>46</v>
      </c>
      <c r="J4059">
        <v>10337</v>
      </c>
      <c r="K4059">
        <v>3514</v>
      </c>
      <c r="L4059">
        <v>17</v>
      </c>
      <c r="M4059">
        <v>4</v>
      </c>
      <c r="N4059" t="s">
        <v>48</v>
      </c>
      <c r="O4059" t="s">
        <v>80</v>
      </c>
    </row>
    <row r="4060" spans="1:15" x14ac:dyDescent="0.3">
      <c r="A4060" s="7">
        <v>21347</v>
      </c>
      <c r="B4060" s="6" t="s">
        <v>8178</v>
      </c>
      <c r="C4060" t="s">
        <v>8179</v>
      </c>
      <c r="D4060" s="2" t="s">
        <v>45</v>
      </c>
      <c r="E4060" s="4" t="s">
        <v>46</v>
      </c>
      <c r="F4060" t="s">
        <v>47</v>
      </c>
      <c r="G4060">
        <v>852</v>
      </c>
      <c r="H4060">
        <v>14627</v>
      </c>
      <c r="I4060">
        <v>5</v>
      </c>
      <c r="J4060">
        <v>4782</v>
      </c>
      <c r="K4060">
        <v>10982</v>
      </c>
      <c r="L4060">
        <v>68</v>
      </c>
      <c r="M4060">
        <v>0</v>
      </c>
      <c r="N4060" t="s">
        <v>48</v>
      </c>
      <c r="O4060" t="s">
        <v>76</v>
      </c>
    </row>
    <row r="4061" spans="1:15" x14ac:dyDescent="0.3">
      <c r="A4061" s="7">
        <v>21348</v>
      </c>
      <c r="B4061" s="6" t="s">
        <v>8180</v>
      </c>
      <c r="C4061" t="s">
        <v>8181</v>
      </c>
      <c r="D4061" s="2" t="s">
        <v>52</v>
      </c>
      <c r="E4061" s="4" t="s">
        <v>59</v>
      </c>
      <c r="F4061" t="s">
        <v>67</v>
      </c>
      <c r="G4061">
        <v>1088</v>
      </c>
      <c r="H4061">
        <v>33546</v>
      </c>
      <c r="I4061">
        <v>6</v>
      </c>
      <c r="J4061">
        <v>3094</v>
      </c>
      <c r="K4061">
        <v>11204</v>
      </c>
      <c r="L4061">
        <v>46</v>
      </c>
      <c r="M4061">
        <v>1</v>
      </c>
      <c r="N4061" t="s">
        <v>61</v>
      </c>
      <c r="O4061" t="s">
        <v>73</v>
      </c>
    </row>
    <row r="4062" spans="1:15" x14ac:dyDescent="0.3">
      <c r="A4062" s="7">
        <v>21349</v>
      </c>
      <c r="B4062" s="6" t="s">
        <v>8182</v>
      </c>
      <c r="C4062" t="s">
        <v>8183</v>
      </c>
      <c r="D4062" s="2" t="s">
        <v>64</v>
      </c>
      <c r="E4062" s="4" t="s">
        <v>46</v>
      </c>
      <c r="F4062" t="s">
        <v>47</v>
      </c>
      <c r="G4062">
        <v>538</v>
      </c>
      <c r="H4062">
        <v>71773</v>
      </c>
      <c r="I4062">
        <v>6</v>
      </c>
      <c r="J4062">
        <v>2018</v>
      </c>
      <c r="K4062">
        <v>10571</v>
      </c>
      <c r="L4062">
        <v>62</v>
      </c>
      <c r="M4062">
        <v>0</v>
      </c>
      <c r="N4062" t="s">
        <v>32</v>
      </c>
      <c r="O4062" t="s">
        <v>47</v>
      </c>
    </row>
    <row r="4063" spans="1:15" x14ac:dyDescent="0.3">
      <c r="A4063" s="7">
        <v>21350</v>
      </c>
      <c r="B4063" s="6" t="s">
        <v>8184</v>
      </c>
      <c r="C4063" t="s">
        <v>8185</v>
      </c>
      <c r="D4063" s="2" t="s">
        <v>64</v>
      </c>
      <c r="E4063" s="4" t="s">
        <v>46</v>
      </c>
      <c r="F4063" t="s">
        <v>47</v>
      </c>
      <c r="G4063">
        <v>374</v>
      </c>
      <c r="H4063">
        <v>28751</v>
      </c>
      <c r="I4063">
        <v>17</v>
      </c>
      <c r="J4063">
        <v>670</v>
      </c>
      <c r="K4063">
        <v>10376</v>
      </c>
      <c r="L4063">
        <v>70</v>
      </c>
      <c r="M4063">
        <v>1</v>
      </c>
      <c r="N4063" t="s">
        <v>37</v>
      </c>
      <c r="O4063" t="s">
        <v>76</v>
      </c>
    </row>
    <row r="4064" spans="1:15" x14ac:dyDescent="0.3">
      <c r="A4064" s="7">
        <v>21351</v>
      </c>
      <c r="B4064" s="6" t="s">
        <v>8186</v>
      </c>
      <c r="C4064" t="s">
        <v>8187</v>
      </c>
      <c r="D4064" s="2" t="s">
        <v>64</v>
      </c>
      <c r="E4064" s="4" t="s">
        <v>59</v>
      </c>
      <c r="F4064" t="s">
        <v>60</v>
      </c>
      <c r="G4064">
        <v>116</v>
      </c>
      <c r="H4064">
        <v>56107</v>
      </c>
      <c r="I4064">
        <v>12</v>
      </c>
      <c r="J4064">
        <v>235</v>
      </c>
      <c r="K4064">
        <v>21099</v>
      </c>
      <c r="L4064">
        <v>98</v>
      </c>
      <c r="M4064">
        <v>1</v>
      </c>
      <c r="N4064" t="s">
        <v>32</v>
      </c>
      <c r="O4064" t="s">
        <v>60</v>
      </c>
    </row>
    <row r="4065" spans="1:15" x14ac:dyDescent="0.3">
      <c r="A4065" s="7">
        <v>21352</v>
      </c>
      <c r="B4065" s="6" t="s">
        <v>8188</v>
      </c>
      <c r="C4065" t="s">
        <v>8189</v>
      </c>
      <c r="D4065" s="2" t="s">
        <v>64</v>
      </c>
      <c r="E4065" s="4" t="s">
        <v>59</v>
      </c>
      <c r="F4065" t="s">
        <v>76</v>
      </c>
      <c r="G4065">
        <v>979</v>
      </c>
      <c r="H4065">
        <v>74922</v>
      </c>
      <c r="I4065">
        <v>22</v>
      </c>
      <c r="J4065">
        <v>1120</v>
      </c>
      <c r="K4065">
        <v>16324</v>
      </c>
      <c r="L4065">
        <v>68</v>
      </c>
      <c r="M4065">
        <v>3</v>
      </c>
      <c r="N4065" t="s">
        <v>48</v>
      </c>
      <c r="O4065" t="s">
        <v>76</v>
      </c>
    </row>
    <row r="4066" spans="1:15" x14ac:dyDescent="0.3">
      <c r="A4066" s="7">
        <v>21353</v>
      </c>
      <c r="B4066" s="6" t="s">
        <v>8190</v>
      </c>
      <c r="C4066" t="s">
        <v>8191</v>
      </c>
      <c r="D4066" s="2" t="s">
        <v>45</v>
      </c>
      <c r="E4066" s="4" t="s">
        <v>46</v>
      </c>
      <c r="F4066" t="s">
        <v>47</v>
      </c>
      <c r="G4066">
        <v>776</v>
      </c>
      <c r="H4066">
        <v>32516</v>
      </c>
      <c r="I4066">
        <v>5</v>
      </c>
      <c r="J4066">
        <v>3492</v>
      </c>
      <c r="K4066">
        <v>10451</v>
      </c>
      <c r="L4066">
        <v>64</v>
      </c>
      <c r="M4066">
        <v>1</v>
      </c>
      <c r="N4066" t="s">
        <v>48</v>
      </c>
      <c r="O4066" t="s">
        <v>76</v>
      </c>
    </row>
    <row r="4067" spans="1:15" x14ac:dyDescent="0.3">
      <c r="A4067" s="7">
        <v>21354</v>
      </c>
      <c r="B4067" s="6" t="s">
        <v>8192</v>
      </c>
      <c r="C4067" t="s">
        <v>8193</v>
      </c>
      <c r="D4067" s="2" t="s">
        <v>52</v>
      </c>
      <c r="E4067" s="4" t="s">
        <v>46</v>
      </c>
      <c r="F4067" t="s">
        <v>80</v>
      </c>
      <c r="G4067">
        <v>4175</v>
      </c>
      <c r="H4067">
        <v>57801</v>
      </c>
      <c r="I4067">
        <v>59</v>
      </c>
      <c r="J4067">
        <v>34343</v>
      </c>
      <c r="K4067">
        <v>2569</v>
      </c>
      <c r="L4067">
        <v>14</v>
      </c>
      <c r="M4067">
        <v>6</v>
      </c>
      <c r="N4067" t="s">
        <v>48</v>
      </c>
      <c r="O4067" t="s">
        <v>80</v>
      </c>
    </row>
    <row r="4068" spans="1:15" x14ac:dyDescent="0.3">
      <c r="A4068" s="7">
        <v>21355</v>
      </c>
      <c r="B4068" s="6" t="s">
        <v>8194</v>
      </c>
      <c r="C4068" t="s">
        <v>8195</v>
      </c>
      <c r="D4068" s="2" t="s">
        <v>70</v>
      </c>
      <c r="E4068" s="4" t="s">
        <v>59</v>
      </c>
      <c r="F4068" t="s">
        <v>60</v>
      </c>
      <c r="G4068">
        <v>182</v>
      </c>
      <c r="H4068">
        <v>80754</v>
      </c>
      <c r="I4068">
        <v>8</v>
      </c>
      <c r="J4068">
        <v>755</v>
      </c>
      <c r="K4068">
        <v>21708</v>
      </c>
      <c r="L4068">
        <v>85</v>
      </c>
      <c r="M4068">
        <v>2</v>
      </c>
      <c r="N4068" t="s">
        <v>61</v>
      </c>
      <c r="O4068" t="s">
        <v>60</v>
      </c>
    </row>
    <row r="4069" spans="1:15" x14ac:dyDescent="0.3">
      <c r="A4069" s="7">
        <v>21356</v>
      </c>
      <c r="B4069" s="6" t="s">
        <v>8196</v>
      </c>
      <c r="C4069" t="s">
        <v>8197</v>
      </c>
      <c r="D4069" s="2" t="s">
        <v>58</v>
      </c>
      <c r="E4069" s="4" t="s">
        <v>59</v>
      </c>
      <c r="F4069" t="s">
        <v>60</v>
      </c>
      <c r="G4069">
        <v>226</v>
      </c>
      <c r="H4069">
        <v>88096</v>
      </c>
      <c r="I4069">
        <v>11</v>
      </c>
      <c r="J4069">
        <v>818</v>
      </c>
      <c r="K4069">
        <v>20588</v>
      </c>
      <c r="L4069">
        <v>79</v>
      </c>
      <c r="M4069">
        <v>1</v>
      </c>
      <c r="N4069" t="s">
        <v>32</v>
      </c>
      <c r="O4069" t="s">
        <v>76</v>
      </c>
    </row>
    <row r="4070" spans="1:15" x14ac:dyDescent="0.3">
      <c r="A4070" s="7">
        <v>21357</v>
      </c>
      <c r="B4070" s="6" t="s">
        <v>8198</v>
      </c>
      <c r="C4070" t="s">
        <v>8199</v>
      </c>
      <c r="D4070" s="2" t="s">
        <v>52</v>
      </c>
      <c r="E4070" s="4" t="s">
        <v>46</v>
      </c>
      <c r="F4070" t="s">
        <v>76</v>
      </c>
      <c r="G4070">
        <v>3228</v>
      </c>
      <c r="H4070">
        <v>80286</v>
      </c>
      <c r="I4070">
        <v>19</v>
      </c>
      <c r="J4070">
        <v>1554</v>
      </c>
      <c r="K4070">
        <v>20276</v>
      </c>
      <c r="L4070">
        <v>72</v>
      </c>
      <c r="M4070">
        <v>1</v>
      </c>
      <c r="N4070" t="s">
        <v>48</v>
      </c>
      <c r="O4070" t="s">
        <v>76</v>
      </c>
    </row>
    <row r="4071" spans="1:15" x14ac:dyDescent="0.3">
      <c r="A4071" s="7">
        <v>21358</v>
      </c>
      <c r="B4071" s="6" t="s">
        <v>8200</v>
      </c>
      <c r="C4071" t="s">
        <v>8201</v>
      </c>
      <c r="D4071" s="2" t="s">
        <v>79</v>
      </c>
      <c r="E4071" s="4" t="s">
        <v>59</v>
      </c>
      <c r="F4071" t="s">
        <v>80</v>
      </c>
      <c r="G4071">
        <v>1722</v>
      </c>
      <c r="H4071">
        <v>28751</v>
      </c>
      <c r="I4071">
        <v>59</v>
      </c>
      <c r="J4071">
        <v>32941</v>
      </c>
      <c r="K4071">
        <v>1199</v>
      </c>
      <c r="L4071">
        <v>11</v>
      </c>
      <c r="M4071">
        <v>5</v>
      </c>
      <c r="N4071" t="s">
        <v>48</v>
      </c>
      <c r="O4071" t="s">
        <v>54</v>
      </c>
    </row>
    <row r="4072" spans="1:15" x14ac:dyDescent="0.3">
      <c r="A4072" s="7">
        <v>21359</v>
      </c>
      <c r="B4072" s="6" t="s">
        <v>8202</v>
      </c>
      <c r="C4072" t="s">
        <v>8203</v>
      </c>
      <c r="D4072" s="2" t="s">
        <v>64</v>
      </c>
      <c r="E4072" s="4" t="s">
        <v>46</v>
      </c>
      <c r="F4072" t="s">
        <v>60</v>
      </c>
      <c r="G4072">
        <v>226</v>
      </c>
      <c r="H4072">
        <v>36647</v>
      </c>
      <c r="I4072">
        <v>19</v>
      </c>
      <c r="J4072">
        <v>1193</v>
      </c>
      <c r="K4072">
        <v>17574</v>
      </c>
      <c r="L4072">
        <v>84</v>
      </c>
      <c r="M4072">
        <v>1</v>
      </c>
      <c r="N4072" t="s">
        <v>32</v>
      </c>
      <c r="O4072" t="s">
        <v>60</v>
      </c>
    </row>
    <row r="4073" spans="1:15" x14ac:dyDescent="0.3">
      <c r="A4073" s="7">
        <v>21360</v>
      </c>
      <c r="B4073" s="6" t="s">
        <v>8204</v>
      </c>
      <c r="C4073" t="s">
        <v>8205</v>
      </c>
      <c r="D4073" s="2" t="s">
        <v>52</v>
      </c>
      <c r="E4073" s="4" t="s">
        <v>59</v>
      </c>
      <c r="F4073" t="s">
        <v>76</v>
      </c>
      <c r="G4073">
        <v>3106</v>
      </c>
      <c r="H4073">
        <v>61639</v>
      </c>
      <c r="I4073">
        <v>17</v>
      </c>
      <c r="J4073">
        <v>1142</v>
      </c>
      <c r="K4073">
        <v>16064</v>
      </c>
      <c r="L4073">
        <v>55</v>
      </c>
      <c r="M4073">
        <v>3</v>
      </c>
      <c r="N4073" t="s">
        <v>48</v>
      </c>
      <c r="O4073" t="s">
        <v>76</v>
      </c>
    </row>
    <row r="4074" spans="1:15" x14ac:dyDescent="0.3">
      <c r="A4074" s="7">
        <v>21361</v>
      </c>
      <c r="B4074" s="6" t="s">
        <v>8206</v>
      </c>
      <c r="C4074" t="s">
        <v>8207</v>
      </c>
      <c r="D4074" s="2" t="s">
        <v>52</v>
      </c>
      <c r="E4074" s="4" t="s">
        <v>46</v>
      </c>
      <c r="F4074" t="s">
        <v>80</v>
      </c>
      <c r="G4074">
        <v>2325</v>
      </c>
      <c r="H4074">
        <v>23081</v>
      </c>
      <c r="I4074">
        <v>52</v>
      </c>
      <c r="J4074">
        <v>25700</v>
      </c>
      <c r="K4074">
        <v>1127</v>
      </c>
      <c r="L4074">
        <v>12</v>
      </c>
      <c r="M4074">
        <v>3</v>
      </c>
      <c r="N4074" t="s">
        <v>48</v>
      </c>
      <c r="O4074" t="s">
        <v>80</v>
      </c>
    </row>
    <row r="4075" spans="1:15" x14ac:dyDescent="0.3">
      <c r="A4075" s="7">
        <v>21362</v>
      </c>
      <c r="B4075" s="6" t="s">
        <v>8208</v>
      </c>
      <c r="C4075" t="s">
        <v>8209</v>
      </c>
      <c r="D4075" s="2" t="s">
        <v>45</v>
      </c>
      <c r="E4075" s="4" t="s">
        <v>59</v>
      </c>
      <c r="F4075" t="s">
        <v>76</v>
      </c>
      <c r="G4075">
        <v>602</v>
      </c>
      <c r="H4075">
        <v>77195</v>
      </c>
      <c r="I4075">
        <v>5</v>
      </c>
      <c r="J4075">
        <v>1191</v>
      </c>
      <c r="K4075">
        <v>23742</v>
      </c>
      <c r="L4075">
        <v>63</v>
      </c>
      <c r="M4075">
        <v>3</v>
      </c>
      <c r="N4075" t="s">
        <v>37</v>
      </c>
      <c r="O4075" t="s">
        <v>76</v>
      </c>
    </row>
    <row r="4076" spans="1:15" x14ac:dyDescent="0.3">
      <c r="A4076" s="7">
        <v>21363</v>
      </c>
      <c r="B4076" s="6" t="s">
        <v>8210</v>
      </c>
      <c r="C4076" t="s">
        <v>8211</v>
      </c>
      <c r="D4076" s="2" t="s">
        <v>58</v>
      </c>
      <c r="E4076" s="4" t="s">
        <v>59</v>
      </c>
      <c r="F4076" t="s">
        <v>60</v>
      </c>
      <c r="G4076">
        <v>153</v>
      </c>
      <c r="H4076">
        <v>78691</v>
      </c>
      <c r="I4076">
        <v>7</v>
      </c>
      <c r="J4076">
        <v>445</v>
      </c>
      <c r="K4076">
        <v>15271</v>
      </c>
      <c r="L4076">
        <v>93</v>
      </c>
      <c r="M4076">
        <v>1</v>
      </c>
      <c r="N4076" t="s">
        <v>32</v>
      </c>
      <c r="O4076" t="s">
        <v>60</v>
      </c>
    </row>
    <row r="4077" spans="1:15" x14ac:dyDescent="0.3">
      <c r="A4077" s="7">
        <v>21364</v>
      </c>
      <c r="B4077" s="6" t="s">
        <v>8212</v>
      </c>
      <c r="C4077" t="s">
        <v>8213</v>
      </c>
      <c r="D4077" s="2" t="s">
        <v>64</v>
      </c>
      <c r="E4077" s="4" t="s">
        <v>59</v>
      </c>
      <c r="F4077" t="s">
        <v>60</v>
      </c>
      <c r="G4077">
        <v>789</v>
      </c>
      <c r="H4077">
        <v>62271</v>
      </c>
      <c r="I4077">
        <v>9</v>
      </c>
      <c r="J4077">
        <v>892</v>
      </c>
      <c r="K4077">
        <v>29947</v>
      </c>
      <c r="L4077">
        <v>82</v>
      </c>
      <c r="M4077">
        <v>2</v>
      </c>
      <c r="N4077" t="s">
        <v>32</v>
      </c>
      <c r="O4077" t="s">
        <v>76</v>
      </c>
    </row>
    <row r="4078" spans="1:15" x14ac:dyDescent="0.3">
      <c r="A4078" s="7">
        <v>21365</v>
      </c>
      <c r="B4078" s="6" t="s">
        <v>8214</v>
      </c>
      <c r="C4078" t="s">
        <v>8215</v>
      </c>
      <c r="D4078" s="2" t="s">
        <v>45</v>
      </c>
      <c r="E4078" s="4" t="s">
        <v>46</v>
      </c>
      <c r="F4078" t="s">
        <v>76</v>
      </c>
      <c r="G4078">
        <v>644</v>
      </c>
      <c r="H4078">
        <v>28009</v>
      </c>
      <c r="I4078">
        <v>12</v>
      </c>
      <c r="J4078">
        <v>2216</v>
      </c>
      <c r="K4078">
        <v>13657</v>
      </c>
      <c r="L4078">
        <v>52</v>
      </c>
      <c r="M4078">
        <v>3</v>
      </c>
      <c r="N4078" t="s">
        <v>37</v>
      </c>
      <c r="O4078" t="s">
        <v>76</v>
      </c>
    </row>
    <row r="4079" spans="1:15" x14ac:dyDescent="0.3">
      <c r="A4079" s="7">
        <v>21366</v>
      </c>
      <c r="B4079" s="6" t="s">
        <v>8216</v>
      </c>
      <c r="C4079" t="s">
        <v>8217</v>
      </c>
      <c r="D4079" s="2" t="s">
        <v>79</v>
      </c>
      <c r="E4079" s="4" t="s">
        <v>46</v>
      </c>
      <c r="F4079" t="s">
        <v>67</v>
      </c>
      <c r="G4079">
        <v>2098</v>
      </c>
      <c r="H4079">
        <v>29802</v>
      </c>
      <c r="I4079">
        <v>3</v>
      </c>
      <c r="J4079">
        <v>2752</v>
      </c>
      <c r="K4079">
        <v>14867</v>
      </c>
      <c r="L4079">
        <v>49</v>
      </c>
      <c r="M4079">
        <v>3</v>
      </c>
      <c r="N4079" t="s">
        <v>61</v>
      </c>
      <c r="O4079" t="s">
        <v>47</v>
      </c>
    </row>
    <row r="4080" spans="1:15" x14ac:dyDescent="0.3">
      <c r="A4080" s="7">
        <v>21367</v>
      </c>
      <c r="B4080" s="6" t="s">
        <v>8218</v>
      </c>
      <c r="C4080" t="s">
        <v>8219</v>
      </c>
      <c r="D4080" s="2" t="s">
        <v>52</v>
      </c>
      <c r="E4080" s="4" t="s">
        <v>59</v>
      </c>
      <c r="F4080" t="s">
        <v>76</v>
      </c>
      <c r="G4080">
        <v>1063</v>
      </c>
      <c r="H4080">
        <v>68249</v>
      </c>
      <c r="I4080">
        <v>20</v>
      </c>
      <c r="J4080">
        <v>1699</v>
      </c>
      <c r="K4080">
        <v>17607</v>
      </c>
      <c r="L4080">
        <v>56</v>
      </c>
      <c r="M4080">
        <v>2</v>
      </c>
      <c r="N4080" t="s">
        <v>37</v>
      </c>
      <c r="O4080" t="s">
        <v>47</v>
      </c>
    </row>
    <row r="4081" spans="1:15" x14ac:dyDescent="0.3">
      <c r="A4081" s="7">
        <v>21368</v>
      </c>
      <c r="B4081" s="6" t="s">
        <v>8220</v>
      </c>
      <c r="C4081" t="s">
        <v>8221</v>
      </c>
      <c r="D4081" s="2" t="s">
        <v>52</v>
      </c>
      <c r="E4081" s="4" t="s">
        <v>46</v>
      </c>
      <c r="F4081" t="s">
        <v>80</v>
      </c>
      <c r="G4081">
        <v>4530</v>
      </c>
      <c r="H4081">
        <v>42062</v>
      </c>
      <c r="I4081">
        <v>46</v>
      </c>
      <c r="J4081">
        <v>14965</v>
      </c>
      <c r="K4081">
        <v>2643</v>
      </c>
      <c r="L4081">
        <v>15</v>
      </c>
      <c r="M4081">
        <v>4</v>
      </c>
      <c r="N4081" t="s">
        <v>48</v>
      </c>
      <c r="O4081" t="s">
        <v>47</v>
      </c>
    </row>
    <row r="4082" spans="1:15" x14ac:dyDescent="0.3">
      <c r="A4082" s="7">
        <v>21369</v>
      </c>
      <c r="B4082" s="6" t="s">
        <v>8222</v>
      </c>
      <c r="C4082" t="s">
        <v>8223</v>
      </c>
      <c r="D4082" s="2" t="s">
        <v>45</v>
      </c>
      <c r="E4082" s="4" t="s">
        <v>59</v>
      </c>
      <c r="F4082" t="s">
        <v>60</v>
      </c>
      <c r="G4082">
        <v>187</v>
      </c>
      <c r="H4082">
        <v>88697</v>
      </c>
      <c r="I4082">
        <v>6</v>
      </c>
      <c r="J4082">
        <v>676</v>
      </c>
      <c r="K4082">
        <v>12899</v>
      </c>
      <c r="L4082">
        <v>85</v>
      </c>
      <c r="M4082">
        <v>2</v>
      </c>
      <c r="N4082" t="s">
        <v>48</v>
      </c>
      <c r="O4082" t="s">
        <v>60</v>
      </c>
    </row>
    <row r="4083" spans="1:15" x14ac:dyDescent="0.3">
      <c r="A4083" s="7">
        <v>21370</v>
      </c>
      <c r="B4083" s="6" t="s">
        <v>8224</v>
      </c>
      <c r="C4083" t="s">
        <v>8225</v>
      </c>
      <c r="D4083" s="2" t="s">
        <v>58</v>
      </c>
      <c r="E4083" s="4" t="s">
        <v>59</v>
      </c>
      <c r="F4083" t="s">
        <v>60</v>
      </c>
      <c r="G4083">
        <v>210</v>
      </c>
      <c r="H4083">
        <v>70776</v>
      </c>
      <c r="I4083">
        <v>10</v>
      </c>
      <c r="J4083">
        <v>394</v>
      </c>
      <c r="K4083">
        <v>12003</v>
      </c>
      <c r="L4083">
        <v>77</v>
      </c>
      <c r="M4083">
        <v>1</v>
      </c>
      <c r="N4083" t="s">
        <v>61</v>
      </c>
      <c r="O4083" t="s">
        <v>76</v>
      </c>
    </row>
    <row r="4084" spans="1:15" x14ac:dyDescent="0.3">
      <c r="A4084" s="7">
        <v>21371</v>
      </c>
      <c r="B4084" s="6" t="s">
        <v>8226</v>
      </c>
      <c r="C4084" t="s">
        <v>8227</v>
      </c>
      <c r="D4084" s="2" t="s">
        <v>58</v>
      </c>
      <c r="E4084" s="4" t="s">
        <v>59</v>
      </c>
      <c r="F4084" t="s">
        <v>60</v>
      </c>
      <c r="G4084">
        <v>172</v>
      </c>
      <c r="H4084">
        <v>28529</v>
      </c>
      <c r="I4084">
        <v>2</v>
      </c>
      <c r="J4084">
        <v>585</v>
      </c>
      <c r="K4084">
        <v>21746</v>
      </c>
      <c r="L4084">
        <v>95</v>
      </c>
      <c r="M4084">
        <v>1</v>
      </c>
      <c r="N4084" t="s">
        <v>61</v>
      </c>
      <c r="O4084" t="s">
        <v>60</v>
      </c>
    </row>
    <row r="4085" spans="1:15" x14ac:dyDescent="0.3">
      <c r="A4085" s="7">
        <v>21372</v>
      </c>
      <c r="B4085" s="6" t="s">
        <v>8228</v>
      </c>
      <c r="C4085" t="s">
        <v>8229</v>
      </c>
      <c r="D4085" s="2" t="s">
        <v>64</v>
      </c>
      <c r="E4085" s="4" t="s">
        <v>46</v>
      </c>
      <c r="F4085" t="s">
        <v>60</v>
      </c>
      <c r="G4085">
        <v>143</v>
      </c>
      <c r="H4085">
        <v>77318</v>
      </c>
      <c r="I4085">
        <v>17</v>
      </c>
      <c r="J4085">
        <v>419</v>
      </c>
      <c r="K4085">
        <v>18743</v>
      </c>
      <c r="L4085">
        <v>93</v>
      </c>
      <c r="M4085">
        <v>2</v>
      </c>
      <c r="N4085" t="s">
        <v>32</v>
      </c>
      <c r="O4085" t="s">
        <v>60</v>
      </c>
    </row>
    <row r="4086" spans="1:15" x14ac:dyDescent="0.3">
      <c r="A4086" s="7">
        <v>21373</v>
      </c>
      <c r="B4086" s="6" t="s">
        <v>8230</v>
      </c>
      <c r="C4086" t="s">
        <v>8231</v>
      </c>
      <c r="D4086" s="2" t="s">
        <v>70</v>
      </c>
      <c r="E4086" s="4" t="s">
        <v>46</v>
      </c>
      <c r="F4086" t="s">
        <v>60</v>
      </c>
      <c r="G4086">
        <v>169</v>
      </c>
      <c r="H4086">
        <v>23081</v>
      </c>
      <c r="I4086">
        <v>12</v>
      </c>
      <c r="J4086">
        <v>258</v>
      </c>
      <c r="K4086">
        <v>14633</v>
      </c>
      <c r="L4086">
        <v>89</v>
      </c>
      <c r="M4086">
        <v>1</v>
      </c>
      <c r="N4086" t="s">
        <v>48</v>
      </c>
      <c r="O4086" t="s">
        <v>60</v>
      </c>
    </row>
    <row r="4087" spans="1:15" x14ac:dyDescent="0.3">
      <c r="A4087" s="7">
        <v>21374</v>
      </c>
      <c r="B4087" s="6" t="s">
        <v>8232</v>
      </c>
      <c r="C4087" t="s">
        <v>8233</v>
      </c>
      <c r="D4087" s="2" t="s">
        <v>58</v>
      </c>
      <c r="E4087" s="4" t="s">
        <v>59</v>
      </c>
      <c r="F4087" t="s">
        <v>60</v>
      </c>
      <c r="G4087">
        <v>52</v>
      </c>
      <c r="H4087">
        <v>83853</v>
      </c>
      <c r="I4087">
        <v>12</v>
      </c>
      <c r="J4087">
        <v>1236</v>
      </c>
      <c r="K4087">
        <v>25163</v>
      </c>
      <c r="L4087">
        <v>98</v>
      </c>
      <c r="M4087">
        <v>2</v>
      </c>
      <c r="N4087" t="s">
        <v>48</v>
      </c>
      <c r="O4087" t="s">
        <v>60</v>
      </c>
    </row>
    <row r="4088" spans="1:15" x14ac:dyDescent="0.3">
      <c r="A4088" s="7">
        <v>21375</v>
      </c>
      <c r="B4088" s="6" t="s">
        <v>8234</v>
      </c>
      <c r="C4088" t="s">
        <v>8235</v>
      </c>
      <c r="D4088" s="2" t="s">
        <v>52</v>
      </c>
      <c r="E4088" s="4" t="s">
        <v>59</v>
      </c>
      <c r="F4088" t="s">
        <v>76</v>
      </c>
      <c r="G4088">
        <v>2854</v>
      </c>
      <c r="H4088">
        <v>79988</v>
      </c>
      <c r="I4088">
        <v>22</v>
      </c>
      <c r="J4088">
        <v>1069</v>
      </c>
      <c r="K4088">
        <v>21448</v>
      </c>
      <c r="L4088">
        <v>60</v>
      </c>
      <c r="M4088">
        <v>3</v>
      </c>
      <c r="N4088" t="s">
        <v>37</v>
      </c>
      <c r="O4088" t="s">
        <v>76</v>
      </c>
    </row>
    <row r="4089" spans="1:15" x14ac:dyDescent="0.3">
      <c r="A4089" s="7">
        <v>21376</v>
      </c>
      <c r="B4089" s="6" t="s">
        <v>8236</v>
      </c>
      <c r="C4089" t="s">
        <v>8237</v>
      </c>
      <c r="D4089" s="2" t="s">
        <v>52</v>
      </c>
      <c r="E4089" s="4" t="s">
        <v>46</v>
      </c>
      <c r="F4089" t="s">
        <v>80</v>
      </c>
      <c r="G4089">
        <v>1711</v>
      </c>
      <c r="H4089">
        <v>84515</v>
      </c>
      <c r="I4089">
        <v>40</v>
      </c>
      <c r="J4089">
        <v>11685</v>
      </c>
      <c r="K4089">
        <v>3843</v>
      </c>
      <c r="L4089">
        <v>11</v>
      </c>
      <c r="M4089">
        <v>3</v>
      </c>
      <c r="N4089" t="s">
        <v>48</v>
      </c>
      <c r="O4089" t="s">
        <v>80</v>
      </c>
    </row>
    <row r="4090" spans="1:15" x14ac:dyDescent="0.3">
      <c r="A4090" s="7">
        <v>21377</v>
      </c>
      <c r="B4090" s="6" t="s">
        <v>8238</v>
      </c>
      <c r="C4090" t="s">
        <v>8239</v>
      </c>
      <c r="D4090" s="2" t="s">
        <v>64</v>
      </c>
      <c r="E4090" s="4" t="s">
        <v>59</v>
      </c>
      <c r="F4090" t="s">
        <v>60</v>
      </c>
      <c r="G4090">
        <v>177</v>
      </c>
      <c r="H4090">
        <v>89570</v>
      </c>
      <c r="I4090">
        <v>20</v>
      </c>
      <c r="J4090">
        <v>999</v>
      </c>
      <c r="K4090">
        <v>23872</v>
      </c>
      <c r="L4090">
        <v>79</v>
      </c>
      <c r="M4090">
        <v>2</v>
      </c>
      <c r="N4090" t="s">
        <v>32</v>
      </c>
      <c r="O4090" t="s">
        <v>60</v>
      </c>
    </row>
    <row r="4091" spans="1:15" x14ac:dyDescent="0.3">
      <c r="A4091" s="7">
        <v>21378</v>
      </c>
      <c r="B4091" s="6" t="s">
        <v>8240</v>
      </c>
      <c r="C4091" t="s">
        <v>8241</v>
      </c>
      <c r="D4091" s="2" t="s">
        <v>64</v>
      </c>
      <c r="E4091" s="4" t="s">
        <v>59</v>
      </c>
      <c r="F4091" t="s">
        <v>60</v>
      </c>
      <c r="G4091">
        <v>356</v>
      </c>
      <c r="H4091">
        <v>62711</v>
      </c>
      <c r="I4091">
        <v>5</v>
      </c>
      <c r="J4091">
        <v>1641</v>
      </c>
      <c r="K4091">
        <v>25721</v>
      </c>
      <c r="L4091">
        <v>99</v>
      </c>
      <c r="M4091">
        <v>2</v>
      </c>
      <c r="N4091" t="s">
        <v>48</v>
      </c>
      <c r="O4091" t="s">
        <v>60</v>
      </c>
    </row>
    <row r="4092" spans="1:15" x14ac:dyDescent="0.3">
      <c r="A4092" s="7">
        <v>21379</v>
      </c>
      <c r="B4092" s="6" t="s">
        <v>8242</v>
      </c>
      <c r="C4092" t="s">
        <v>8243</v>
      </c>
      <c r="D4092" s="2" t="s">
        <v>52</v>
      </c>
      <c r="E4092" s="4" t="s">
        <v>46</v>
      </c>
      <c r="F4092" t="s">
        <v>76</v>
      </c>
      <c r="G4092">
        <v>3669</v>
      </c>
      <c r="H4092">
        <v>32516</v>
      </c>
      <c r="I4092">
        <v>4</v>
      </c>
      <c r="J4092">
        <v>2141</v>
      </c>
      <c r="K4092">
        <v>12420</v>
      </c>
      <c r="L4092">
        <v>62</v>
      </c>
      <c r="M4092">
        <v>2</v>
      </c>
      <c r="N4092" t="s">
        <v>48</v>
      </c>
      <c r="O4092" t="s">
        <v>76</v>
      </c>
    </row>
    <row r="4093" spans="1:15" x14ac:dyDescent="0.3">
      <c r="A4093" s="7">
        <v>21380</v>
      </c>
      <c r="B4093" s="6" t="s">
        <v>8244</v>
      </c>
      <c r="C4093" t="s">
        <v>8245</v>
      </c>
      <c r="D4093" s="2" t="s">
        <v>58</v>
      </c>
      <c r="E4093" s="4" t="s">
        <v>46</v>
      </c>
      <c r="F4093" t="s">
        <v>47</v>
      </c>
      <c r="G4093">
        <v>241</v>
      </c>
      <c r="H4093">
        <v>32152</v>
      </c>
      <c r="I4093">
        <v>13</v>
      </c>
      <c r="J4093">
        <v>3329</v>
      </c>
      <c r="K4093">
        <v>9194</v>
      </c>
      <c r="L4093">
        <v>70</v>
      </c>
      <c r="M4093">
        <v>1</v>
      </c>
      <c r="N4093" t="s">
        <v>61</v>
      </c>
      <c r="O4093" t="s">
        <v>49</v>
      </c>
    </row>
    <row r="4094" spans="1:15" x14ac:dyDescent="0.3">
      <c r="A4094" s="7">
        <v>21381</v>
      </c>
      <c r="B4094" s="6" t="s">
        <v>8246</v>
      </c>
      <c r="C4094" t="s">
        <v>8247</v>
      </c>
      <c r="D4094" s="2" t="s">
        <v>52</v>
      </c>
      <c r="E4094" s="4" t="s">
        <v>59</v>
      </c>
      <c r="F4094" t="s">
        <v>80</v>
      </c>
      <c r="G4094">
        <v>1915</v>
      </c>
      <c r="H4094">
        <v>79413</v>
      </c>
      <c r="I4094">
        <v>49</v>
      </c>
      <c r="J4094">
        <v>28658</v>
      </c>
      <c r="K4094">
        <v>4178</v>
      </c>
      <c r="L4094">
        <v>21</v>
      </c>
      <c r="M4094">
        <v>6</v>
      </c>
      <c r="N4094" t="s">
        <v>37</v>
      </c>
      <c r="O4094" t="s">
        <v>80</v>
      </c>
    </row>
    <row r="4095" spans="1:15" x14ac:dyDescent="0.3">
      <c r="A4095" s="7">
        <v>21382</v>
      </c>
      <c r="B4095" s="6" t="s">
        <v>8248</v>
      </c>
      <c r="C4095" t="s">
        <v>8249</v>
      </c>
      <c r="D4095" s="2" t="s">
        <v>58</v>
      </c>
      <c r="E4095" s="4" t="s">
        <v>59</v>
      </c>
      <c r="F4095" t="s">
        <v>60</v>
      </c>
      <c r="G4095">
        <v>156</v>
      </c>
      <c r="H4095">
        <v>51638</v>
      </c>
      <c r="I4095">
        <v>16</v>
      </c>
      <c r="J4095">
        <v>614</v>
      </c>
      <c r="K4095">
        <v>24149</v>
      </c>
      <c r="L4095">
        <v>93</v>
      </c>
      <c r="M4095">
        <v>2</v>
      </c>
      <c r="N4095" t="s">
        <v>48</v>
      </c>
      <c r="O4095" t="s">
        <v>60</v>
      </c>
    </row>
    <row r="4096" spans="1:15" x14ac:dyDescent="0.3">
      <c r="A4096" s="7">
        <v>21383</v>
      </c>
      <c r="B4096" s="6" t="s">
        <v>8250</v>
      </c>
      <c r="C4096" t="s">
        <v>8251</v>
      </c>
      <c r="D4096" s="2" t="s">
        <v>52</v>
      </c>
      <c r="E4096" s="4" t="s">
        <v>46</v>
      </c>
      <c r="F4096" t="s">
        <v>80</v>
      </c>
      <c r="G4096">
        <v>4051</v>
      </c>
      <c r="H4096">
        <v>79107</v>
      </c>
      <c r="I4096">
        <v>40</v>
      </c>
      <c r="J4096">
        <v>29983</v>
      </c>
      <c r="K4096">
        <v>4218</v>
      </c>
      <c r="L4096">
        <v>17</v>
      </c>
      <c r="M4096">
        <v>3</v>
      </c>
      <c r="N4096" t="s">
        <v>37</v>
      </c>
      <c r="O4096" t="s">
        <v>80</v>
      </c>
    </row>
    <row r="4097" spans="1:15" x14ac:dyDescent="0.3">
      <c r="A4097" s="7">
        <v>21384</v>
      </c>
      <c r="B4097" s="6" t="s">
        <v>8252</v>
      </c>
      <c r="C4097" t="s">
        <v>8253</v>
      </c>
      <c r="D4097" s="2" t="s">
        <v>52</v>
      </c>
      <c r="E4097" s="4" t="s">
        <v>59</v>
      </c>
      <c r="F4097" t="s">
        <v>54</v>
      </c>
      <c r="G4097">
        <v>3974</v>
      </c>
      <c r="H4097">
        <v>59684</v>
      </c>
      <c r="I4097">
        <v>18</v>
      </c>
      <c r="J4097">
        <v>13047</v>
      </c>
      <c r="K4097">
        <v>2369</v>
      </c>
      <c r="L4097">
        <v>9</v>
      </c>
      <c r="M4097">
        <v>7</v>
      </c>
      <c r="N4097" t="s">
        <v>48</v>
      </c>
      <c r="O4097" t="s">
        <v>55</v>
      </c>
    </row>
    <row r="4098" spans="1:15" x14ac:dyDescent="0.3">
      <c r="A4098" s="7">
        <v>21385</v>
      </c>
      <c r="B4098" s="6" t="s">
        <v>8254</v>
      </c>
      <c r="C4098" t="s">
        <v>8255</v>
      </c>
      <c r="D4098" s="2" t="s">
        <v>58</v>
      </c>
      <c r="E4098" s="4" t="s">
        <v>59</v>
      </c>
      <c r="F4098" t="s">
        <v>60</v>
      </c>
      <c r="G4098">
        <v>91</v>
      </c>
      <c r="H4098">
        <v>61481</v>
      </c>
      <c r="I4098">
        <v>12</v>
      </c>
      <c r="J4098">
        <v>1775</v>
      </c>
      <c r="K4098">
        <v>13008</v>
      </c>
      <c r="L4098">
        <v>76</v>
      </c>
      <c r="M4098">
        <v>2</v>
      </c>
      <c r="N4098" t="s">
        <v>32</v>
      </c>
      <c r="O4098" t="s">
        <v>60</v>
      </c>
    </row>
    <row r="4099" spans="1:15" x14ac:dyDescent="0.3">
      <c r="A4099" s="7">
        <v>21386</v>
      </c>
      <c r="B4099" s="6" t="s">
        <v>8256</v>
      </c>
      <c r="C4099" t="s">
        <v>8257</v>
      </c>
      <c r="D4099" s="2" t="s">
        <v>58</v>
      </c>
      <c r="E4099" s="4" t="s">
        <v>59</v>
      </c>
      <c r="F4099" t="s">
        <v>60</v>
      </c>
      <c r="G4099">
        <v>163</v>
      </c>
      <c r="H4099">
        <v>50909</v>
      </c>
      <c r="I4099">
        <v>3</v>
      </c>
      <c r="J4099">
        <v>955</v>
      </c>
      <c r="K4099">
        <v>18335</v>
      </c>
      <c r="L4099">
        <v>88</v>
      </c>
      <c r="M4099">
        <v>1</v>
      </c>
      <c r="N4099" t="s">
        <v>61</v>
      </c>
      <c r="O4099" t="s">
        <v>60</v>
      </c>
    </row>
    <row r="4100" spans="1:15" x14ac:dyDescent="0.3">
      <c r="A4100" s="7">
        <v>21387</v>
      </c>
      <c r="B4100" s="6" t="s">
        <v>8258</v>
      </c>
      <c r="C4100" t="s">
        <v>8259</v>
      </c>
      <c r="D4100" s="2" t="s">
        <v>52</v>
      </c>
      <c r="E4100" s="4" t="s">
        <v>46</v>
      </c>
      <c r="F4100" t="s">
        <v>80</v>
      </c>
      <c r="G4100">
        <v>1554</v>
      </c>
      <c r="H4100">
        <v>88838</v>
      </c>
      <c r="I4100">
        <v>49</v>
      </c>
      <c r="J4100">
        <v>39398</v>
      </c>
      <c r="K4100">
        <v>3040</v>
      </c>
      <c r="L4100">
        <v>16</v>
      </c>
      <c r="M4100">
        <v>3</v>
      </c>
      <c r="N4100" t="s">
        <v>48</v>
      </c>
      <c r="O4100" t="s">
        <v>80</v>
      </c>
    </row>
    <row r="4101" spans="1:15" x14ac:dyDescent="0.3">
      <c r="A4101" s="7">
        <v>21388</v>
      </c>
      <c r="B4101" s="6" t="s">
        <v>8260</v>
      </c>
      <c r="C4101" t="s">
        <v>8261</v>
      </c>
      <c r="D4101" s="2" t="s">
        <v>64</v>
      </c>
      <c r="E4101" s="4" t="s">
        <v>59</v>
      </c>
      <c r="F4101" t="s">
        <v>60</v>
      </c>
      <c r="G4101">
        <v>135</v>
      </c>
      <c r="H4101">
        <v>72419</v>
      </c>
      <c r="I4101">
        <v>13</v>
      </c>
      <c r="J4101">
        <v>1431</v>
      </c>
      <c r="K4101">
        <v>29135</v>
      </c>
      <c r="L4101">
        <v>86</v>
      </c>
      <c r="M4101">
        <v>2</v>
      </c>
      <c r="N4101" t="s">
        <v>32</v>
      </c>
      <c r="O4101" t="s">
        <v>76</v>
      </c>
    </row>
    <row r="4102" spans="1:15" x14ac:dyDescent="0.3">
      <c r="A4102" s="7">
        <v>21389</v>
      </c>
      <c r="B4102" s="6" t="s">
        <v>8262</v>
      </c>
      <c r="C4102" t="s">
        <v>8263</v>
      </c>
      <c r="D4102" s="2" t="s">
        <v>52</v>
      </c>
      <c r="E4102" s="4" t="s">
        <v>59</v>
      </c>
      <c r="F4102" t="s">
        <v>80</v>
      </c>
      <c r="G4102">
        <v>4185</v>
      </c>
      <c r="H4102">
        <v>42690</v>
      </c>
      <c r="I4102">
        <v>60</v>
      </c>
      <c r="J4102">
        <v>22150</v>
      </c>
      <c r="K4102">
        <v>1275</v>
      </c>
      <c r="L4102">
        <v>16</v>
      </c>
      <c r="M4102">
        <v>6</v>
      </c>
      <c r="N4102" t="s">
        <v>48</v>
      </c>
      <c r="O4102" t="s">
        <v>80</v>
      </c>
    </row>
    <row r="4103" spans="1:15" x14ac:dyDescent="0.3">
      <c r="A4103" s="7">
        <v>21390</v>
      </c>
      <c r="B4103" s="6" t="s">
        <v>8264</v>
      </c>
      <c r="C4103" t="s">
        <v>8265</v>
      </c>
      <c r="D4103" s="2" t="s">
        <v>52</v>
      </c>
      <c r="E4103" s="4" t="s">
        <v>46</v>
      </c>
      <c r="F4103" t="s">
        <v>76</v>
      </c>
      <c r="G4103">
        <v>1825</v>
      </c>
      <c r="H4103">
        <v>54034</v>
      </c>
      <c r="I4103">
        <v>11</v>
      </c>
      <c r="J4103">
        <v>2101</v>
      </c>
      <c r="K4103">
        <v>11304</v>
      </c>
      <c r="L4103">
        <v>85</v>
      </c>
      <c r="M4103">
        <v>1</v>
      </c>
      <c r="N4103" t="s">
        <v>48</v>
      </c>
      <c r="O4103" t="s">
        <v>76</v>
      </c>
    </row>
    <row r="4104" spans="1:15" x14ac:dyDescent="0.3">
      <c r="A4104" s="7">
        <v>21391</v>
      </c>
      <c r="B4104" s="6" t="s">
        <v>8266</v>
      </c>
      <c r="C4104" t="s">
        <v>8267</v>
      </c>
      <c r="D4104" s="2" t="s">
        <v>79</v>
      </c>
      <c r="E4104" s="4" t="s">
        <v>59</v>
      </c>
      <c r="F4104" t="s">
        <v>54</v>
      </c>
      <c r="G4104">
        <v>3387</v>
      </c>
      <c r="H4104">
        <v>61393</v>
      </c>
      <c r="I4104">
        <v>21</v>
      </c>
      <c r="J4104">
        <v>9680</v>
      </c>
      <c r="K4104">
        <v>2613</v>
      </c>
      <c r="L4104">
        <v>24</v>
      </c>
      <c r="M4104">
        <v>4</v>
      </c>
      <c r="N4104" t="s">
        <v>48</v>
      </c>
      <c r="O4104" t="s">
        <v>49</v>
      </c>
    </row>
    <row r="4105" spans="1:15" x14ac:dyDescent="0.3">
      <c r="A4105" s="7">
        <v>21392</v>
      </c>
      <c r="B4105" s="6" t="s">
        <v>8268</v>
      </c>
      <c r="C4105" t="s">
        <v>8269</v>
      </c>
      <c r="D4105" s="2" t="s">
        <v>70</v>
      </c>
      <c r="E4105" s="4" t="s">
        <v>59</v>
      </c>
      <c r="F4105" t="s">
        <v>60</v>
      </c>
      <c r="G4105">
        <v>54</v>
      </c>
      <c r="H4105">
        <v>61711</v>
      </c>
      <c r="I4105">
        <v>17</v>
      </c>
      <c r="J4105">
        <v>446</v>
      </c>
      <c r="K4105">
        <v>19807</v>
      </c>
      <c r="L4105">
        <v>86</v>
      </c>
      <c r="M4105">
        <v>2</v>
      </c>
      <c r="N4105" t="s">
        <v>48</v>
      </c>
      <c r="O4105" t="s">
        <v>60</v>
      </c>
    </row>
    <row r="4106" spans="1:15" x14ac:dyDescent="0.3">
      <c r="A4106" s="7">
        <v>21393</v>
      </c>
      <c r="B4106" s="6" t="s">
        <v>8270</v>
      </c>
      <c r="C4106" t="s">
        <v>8271</v>
      </c>
      <c r="D4106" s="2" t="s">
        <v>52</v>
      </c>
      <c r="E4106" s="4" t="s">
        <v>59</v>
      </c>
      <c r="F4106" t="s">
        <v>80</v>
      </c>
      <c r="G4106">
        <v>3330</v>
      </c>
      <c r="H4106">
        <v>27475</v>
      </c>
      <c r="I4106">
        <v>46</v>
      </c>
      <c r="J4106">
        <v>33891</v>
      </c>
      <c r="K4106">
        <v>4407</v>
      </c>
      <c r="L4106">
        <v>18</v>
      </c>
      <c r="M4106">
        <v>6</v>
      </c>
      <c r="N4106" t="s">
        <v>48</v>
      </c>
      <c r="O4106" t="s">
        <v>47</v>
      </c>
    </row>
    <row r="4107" spans="1:15" x14ac:dyDescent="0.3">
      <c r="A4107" s="7">
        <v>21394</v>
      </c>
      <c r="B4107" s="6" t="s">
        <v>8272</v>
      </c>
      <c r="C4107" t="s">
        <v>8273</v>
      </c>
      <c r="D4107" s="2" t="s">
        <v>70</v>
      </c>
      <c r="E4107" s="4" t="s">
        <v>46</v>
      </c>
      <c r="F4107" t="s">
        <v>60</v>
      </c>
      <c r="G4107">
        <v>103</v>
      </c>
      <c r="H4107">
        <v>47750</v>
      </c>
      <c r="I4107">
        <v>10</v>
      </c>
      <c r="J4107">
        <v>1468</v>
      </c>
      <c r="K4107">
        <v>19262</v>
      </c>
      <c r="L4107">
        <v>94</v>
      </c>
      <c r="M4107">
        <v>1</v>
      </c>
      <c r="N4107" t="s">
        <v>48</v>
      </c>
      <c r="O4107" t="s">
        <v>60</v>
      </c>
    </row>
    <row r="4108" spans="1:15" x14ac:dyDescent="0.3">
      <c r="A4108" s="7">
        <v>21395</v>
      </c>
      <c r="B4108" s="6" t="s">
        <v>8274</v>
      </c>
      <c r="C4108" t="s">
        <v>8275</v>
      </c>
      <c r="D4108" s="2" t="s">
        <v>52</v>
      </c>
      <c r="E4108" s="4" t="s">
        <v>59</v>
      </c>
      <c r="F4108" t="s">
        <v>80</v>
      </c>
      <c r="G4108">
        <v>3142</v>
      </c>
      <c r="H4108">
        <v>63790</v>
      </c>
      <c r="I4108">
        <v>35</v>
      </c>
      <c r="J4108">
        <v>24716</v>
      </c>
      <c r="K4108">
        <v>3908</v>
      </c>
      <c r="L4108">
        <v>15</v>
      </c>
      <c r="M4108">
        <v>5</v>
      </c>
      <c r="N4108" t="s">
        <v>37</v>
      </c>
      <c r="O4108" t="s">
        <v>54</v>
      </c>
    </row>
    <row r="4109" spans="1:15" x14ac:dyDescent="0.3">
      <c r="A4109" s="7">
        <v>21396</v>
      </c>
      <c r="B4109" s="6" t="s">
        <v>8276</v>
      </c>
      <c r="C4109" t="s">
        <v>8277</v>
      </c>
      <c r="D4109" s="2" t="s">
        <v>70</v>
      </c>
      <c r="E4109" s="4" t="s">
        <v>59</v>
      </c>
      <c r="F4109" t="s">
        <v>60</v>
      </c>
      <c r="G4109">
        <v>253</v>
      </c>
      <c r="H4109">
        <v>49108</v>
      </c>
      <c r="I4109">
        <v>9</v>
      </c>
      <c r="J4109">
        <v>716</v>
      </c>
      <c r="K4109">
        <v>14635</v>
      </c>
      <c r="L4109">
        <v>87</v>
      </c>
      <c r="M4109">
        <v>2</v>
      </c>
      <c r="N4109" t="s">
        <v>32</v>
      </c>
      <c r="O4109" t="s">
        <v>60</v>
      </c>
    </row>
    <row r="4110" spans="1:15" x14ac:dyDescent="0.3">
      <c r="A4110" s="7">
        <v>21397</v>
      </c>
      <c r="B4110" s="6" t="s">
        <v>8278</v>
      </c>
      <c r="C4110" t="s">
        <v>8279</v>
      </c>
      <c r="D4110" s="2" t="s">
        <v>45</v>
      </c>
      <c r="E4110" s="4" t="s">
        <v>46</v>
      </c>
      <c r="F4110" t="s">
        <v>67</v>
      </c>
      <c r="G4110">
        <v>369</v>
      </c>
      <c r="H4110">
        <v>89570</v>
      </c>
      <c r="I4110">
        <v>13</v>
      </c>
      <c r="J4110">
        <v>4701</v>
      </c>
      <c r="K4110">
        <v>18218</v>
      </c>
      <c r="L4110">
        <v>49</v>
      </c>
      <c r="M4110">
        <v>2</v>
      </c>
      <c r="N4110" t="s">
        <v>48</v>
      </c>
      <c r="O4110" t="s">
        <v>49</v>
      </c>
    </row>
    <row r="4111" spans="1:15" x14ac:dyDescent="0.3">
      <c r="A4111" s="7">
        <v>21398</v>
      </c>
      <c r="B4111" s="6" t="s">
        <v>8280</v>
      </c>
      <c r="C4111" t="s">
        <v>8281</v>
      </c>
      <c r="D4111" s="2" t="s">
        <v>64</v>
      </c>
      <c r="E4111" s="4" t="s">
        <v>46</v>
      </c>
      <c r="F4111" t="s">
        <v>60</v>
      </c>
      <c r="G4111">
        <v>392</v>
      </c>
      <c r="H4111">
        <v>80680</v>
      </c>
      <c r="I4111">
        <v>12</v>
      </c>
      <c r="J4111">
        <v>855</v>
      </c>
      <c r="K4111">
        <v>12675</v>
      </c>
      <c r="L4111">
        <v>87</v>
      </c>
      <c r="M4111">
        <v>1</v>
      </c>
      <c r="N4111" t="s">
        <v>32</v>
      </c>
      <c r="O4111" t="s">
        <v>60</v>
      </c>
    </row>
    <row r="4112" spans="1:15" x14ac:dyDescent="0.3">
      <c r="A4112" s="7">
        <v>21399</v>
      </c>
      <c r="B4112" s="6" t="s">
        <v>8282</v>
      </c>
      <c r="C4112" t="s">
        <v>8283</v>
      </c>
      <c r="D4112" s="2" t="s">
        <v>52</v>
      </c>
      <c r="E4112" s="4" t="s">
        <v>46</v>
      </c>
      <c r="F4112" t="s">
        <v>80</v>
      </c>
      <c r="G4112">
        <v>3683</v>
      </c>
      <c r="H4112">
        <v>59452</v>
      </c>
      <c r="I4112">
        <v>38</v>
      </c>
      <c r="J4112">
        <v>22411</v>
      </c>
      <c r="K4112">
        <v>2138</v>
      </c>
      <c r="L4112">
        <v>15</v>
      </c>
      <c r="M4112">
        <v>3</v>
      </c>
      <c r="N4112" t="s">
        <v>48</v>
      </c>
      <c r="O4112" t="s">
        <v>80</v>
      </c>
    </row>
    <row r="4113" spans="1:15" x14ac:dyDescent="0.3">
      <c r="A4113" s="7">
        <v>21400</v>
      </c>
      <c r="B4113" s="6" t="s">
        <v>8284</v>
      </c>
      <c r="C4113" t="s">
        <v>8285</v>
      </c>
      <c r="D4113" s="2" t="s">
        <v>58</v>
      </c>
      <c r="E4113" s="4" t="s">
        <v>46</v>
      </c>
      <c r="F4113" t="s">
        <v>60</v>
      </c>
      <c r="G4113">
        <v>227</v>
      </c>
      <c r="H4113">
        <v>48196</v>
      </c>
      <c r="I4113">
        <v>6</v>
      </c>
      <c r="J4113">
        <v>1512</v>
      </c>
      <c r="K4113">
        <v>27261</v>
      </c>
      <c r="L4113">
        <v>91</v>
      </c>
      <c r="M4113">
        <v>2</v>
      </c>
      <c r="N4113" t="s">
        <v>61</v>
      </c>
      <c r="O4113" t="s">
        <v>60</v>
      </c>
    </row>
    <row r="4114" spans="1:15" x14ac:dyDescent="0.3">
      <c r="A4114" s="7">
        <v>21401</v>
      </c>
      <c r="B4114" s="6" t="s">
        <v>8286</v>
      </c>
      <c r="C4114" t="s">
        <v>8287</v>
      </c>
      <c r="D4114" s="2" t="s">
        <v>52</v>
      </c>
      <c r="E4114" s="4" t="s">
        <v>53</v>
      </c>
      <c r="F4114" t="s">
        <v>54</v>
      </c>
      <c r="G4114">
        <v>3718</v>
      </c>
      <c r="H4114">
        <v>87406</v>
      </c>
      <c r="I4114">
        <v>37</v>
      </c>
      <c r="J4114">
        <v>15699</v>
      </c>
      <c r="K4114">
        <v>3043</v>
      </c>
      <c r="L4114">
        <v>18</v>
      </c>
      <c r="M4114">
        <v>4</v>
      </c>
      <c r="N4114" t="s">
        <v>37</v>
      </c>
      <c r="O4114" t="s">
        <v>55</v>
      </c>
    </row>
    <row r="4115" spans="1:15" x14ac:dyDescent="0.3">
      <c r="A4115" s="7">
        <v>21402</v>
      </c>
      <c r="B4115" s="6" t="s">
        <v>8288</v>
      </c>
      <c r="C4115" t="s">
        <v>8289</v>
      </c>
      <c r="D4115" s="2" t="s">
        <v>58</v>
      </c>
      <c r="E4115" s="4" t="s">
        <v>46</v>
      </c>
      <c r="F4115" t="s">
        <v>67</v>
      </c>
      <c r="G4115">
        <v>224</v>
      </c>
      <c r="H4115">
        <v>70314</v>
      </c>
      <c r="I4115">
        <v>6</v>
      </c>
      <c r="J4115">
        <v>4312</v>
      </c>
      <c r="K4115">
        <v>15923</v>
      </c>
      <c r="L4115">
        <v>42</v>
      </c>
      <c r="M4115">
        <v>3</v>
      </c>
      <c r="N4115" t="s">
        <v>32</v>
      </c>
      <c r="O4115" t="s">
        <v>73</v>
      </c>
    </row>
    <row r="4116" spans="1:15" x14ac:dyDescent="0.3">
      <c r="A4116" s="7">
        <v>21403</v>
      </c>
      <c r="B4116" s="6" t="s">
        <v>8290</v>
      </c>
      <c r="C4116" t="s">
        <v>8291</v>
      </c>
      <c r="D4116" s="2" t="s">
        <v>52</v>
      </c>
      <c r="E4116" s="4" t="s">
        <v>46</v>
      </c>
      <c r="F4116" t="s">
        <v>76</v>
      </c>
      <c r="G4116">
        <v>2678</v>
      </c>
      <c r="H4116">
        <v>77195</v>
      </c>
      <c r="I4116">
        <v>4</v>
      </c>
      <c r="J4116">
        <v>1529</v>
      </c>
      <c r="K4116">
        <v>15641</v>
      </c>
      <c r="L4116">
        <v>70</v>
      </c>
      <c r="M4116">
        <v>2</v>
      </c>
      <c r="N4116" t="s">
        <v>61</v>
      </c>
      <c r="O4116" t="s">
        <v>47</v>
      </c>
    </row>
    <row r="4117" spans="1:15" x14ac:dyDescent="0.3">
      <c r="A4117" s="7">
        <v>21404</v>
      </c>
      <c r="B4117" s="6" t="s">
        <v>8292</v>
      </c>
      <c r="C4117" t="s">
        <v>8293</v>
      </c>
      <c r="D4117" s="2" t="s">
        <v>45</v>
      </c>
      <c r="E4117" s="4" t="s">
        <v>59</v>
      </c>
      <c r="F4117" t="s">
        <v>60</v>
      </c>
      <c r="G4117">
        <v>520</v>
      </c>
      <c r="H4117">
        <v>88954</v>
      </c>
      <c r="I4117">
        <v>19</v>
      </c>
      <c r="J4117">
        <v>458</v>
      </c>
      <c r="K4117">
        <v>23632</v>
      </c>
      <c r="L4117">
        <v>88</v>
      </c>
      <c r="M4117">
        <v>2</v>
      </c>
      <c r="N4117" t="s">
        <v>48</v>
      </c>
      <c r="O4117" t="s">
        <v>60</v>
      </c>
    </row>
    <row r="4118" spans="1:15" x14ac:dyDescent="0.3">
      <c r="A4118" s="7">
        <v>21405</v>
      </c>
      <c r="B4118" s="6" t="s">
        <v>8294</v>
      </c>
      <c r="C4118" t="s">
        <v>8295</v>
      </c>
      <c r="D4118" s="2" t="s">
        <v>45</v>
      </c>
      <c r="E4118" s="4" t="s">
        <v>46</v>
      </c>
      <c r="F4118" t="s">
        <v>47</v>
      </c>
      <c r="G4118">
        <v>879</v>
      </c>
      <c r="H4118">
        <v>42610</v>
      </c>
      <c r="I4118">
        <v>15</v>
      </c>
      <c r="J4118">
        <v>5240</v>
      </c>
      <c r="K4118">
        <v>10628</v>
      </c>
      <c r="L4118">
        <v>50</v>
      </c>
      <c r="M4118">
        <v>0</v>
      </c>
      <c r="N4118" t="s">
        <v>37</v>
      </c>
      <c r="O4118" t="s">
        <v>76</v>
      </c>
    </row>
    <row r="4119" spans="1:15" x14ac:dyDescent="0.3">
      <c r="A4119" s="7">
        <v>21406</v>
      </c>
      <c r="B4119" s="6" t="s">
        <v>8296</v>
      </c>
      <c r="C4119" t="s">
        <v>8297</v>
      </c>
      <c r="D4119" s="2" t="s">
        <v>52</v>
      </c>
      <c r="E4119" s="4" t="s">
        <v>59</v>
      </c>
      <c r="F4119" t="s">
        <v>80</v>
      </c>
      <c r="G4119">
        <v>4744</v>
      </c>
      <c r="H4119">
        <v>70610</v>
      </c>
      <c r="I4119">
        <v>60</v>
      </c>
      <c r="J4119">
        <v>32209</v>
      </c>
      <c r="K4119">
        <v>1038</v>
      </c>
      <c r="L4119">
        <v>13</v>
      </c>
      <c r="M4119">
        <v>6</v>
      </c>
      <c r="N4119" t="s">
        <v>37</v>
      </c>
      <c r="O4119" t="s">
        <v>54</v>
      </c>
    </row>
    <row r="4120" spans="1:15" x14ac:dyDescent="0.3">
      <c r="A4120" s="7">
        <v>21407</v>
      </c>
      <c r="B4120" s="6" t="s">
        <v>8298</v>
      </c>
      <c r="C4120" t="s">
        <v>8299</v>
      </c>
      <c r="D4120" s="2" t="s">
        <v>58</v>
      </c>
      <c r="E4120" s="4" t="s">
        <v>59</v>
      </c>
      <c r="F4120" t="s">
        <v>60</v>
      </c>
      <c r="G4120">
        <v>214</v>
      </c>
      <c r="H4120">
        <v>84549</v>
      </c>
      <c r="I4120">
        <v>15</v>
      </c>
      <c r="J4120">
        <v>1636</v>
      </c>
      <c r="K4120">
        <v>25897</v>
      </c>
      <c r="L4120">
        <v>92</v>
      </c>
      <c r="M4120">
        <v>1</v>
      </c>
      <c r="N4120" t="s">
        <v>48</v>
      </c>
      <c r="O4120" t="s">
        <v>60</v>
      </c>
    </row>
    <row r="4121" spans="1:15" x14ac:dyDescent="0.3">
      <c r="A4121" s="7">
        <v>21408</v>
      </c>
      <c r="B4121" s="6" t="s">
        <v>8300</v>
      </c>
      <c r="C4121" t="s">
        <v>8301</v>
      </c>
      <c r="D4121" s="2" t="s">
        <v>58</v>
      </c>
      <c r="E4121" s="4" t="s">
        <v>59</v>
      </c>
      <c r="F4121" t="s">
        <v>60</v>
      </c>
      <c r="G4121">
        <v>139</v>
      </c>
      <c r="H4121">
        <v>70138</v>
      </c>
      <c r="I4121">
        <v>3</v>
      </c>
      <c r="J4121">
        <v>619</v>
      </c>
      <c r="K4121">
        <v>15590</v>
      </c>
      <c r="L4121">
        <v>80</v>
      </c>
      <c r="M4121">
        <v>2</v>
      </c>
      <c r="N4121" t="s">
        <v>32</v>
      </c>
      <c r="O4121" t="s">
        <v>60</v>
      </c>
    </row>
    <row r="4122" spans="1:15" x14ac:dyDescent="0.3">
      <c r="A4122" s="7">
        <v>21409</v>
      </c>
      <c r="B4122" s="6" t="s">
        <v>8302</v>
      </c>
      <c r="C4122" t="s">
        <v>8303</v>
      </c>
      <c r="D4122" s="2" t="s">
        <v>58</v>
      </c>
      <c r="E4122" s="4" t="s">
        <v>46</v>
      </c>
      <c r="F4122" t="s">
        <v>60</v>
      </c>
      <c r="G4122">
        <v>141</v>
      </c>
      <c r="H4122">
        <v>25539</v>
      </c>
      <c r="I4122">
        <v>16</v>
      </c>
      <c r="J4122">
        <v>366</v>
      </c>
      <c r="K4122">
        <v>19483</v>
      </c>
      <c r="L4122">
        <v>99</v>
      </c>
      <c r="M4122">
        <v>2</v>
      </c>
      <c r="N4122" t="s">
        <v>48</v>
      </c>
      <c r="O4122" t="s">
        <v>60</v>
      </c>
    </row>
    <row r="4123" spans="1:15" x14ac:dyDescent="0.3">
      <c r="A4123" s="7">
        <v>21410</v>
      </c>
      <c r="B4123" s="6" t="s">
        <v>8304</v>
      </c>
      <c r="C4123" t="s">
        <v>8305</v>
      </c>
      <c r="D4123" s="2" t="s">
        <v>45</v>
      </c>
      <c r="E4123" s="4" t="s">
        <v>59</v>
      </c>
      <c r="F4123" t="s">
        <v>60</v>
      </c>
      <c r="G4123">
        <v>843</v>
      </c>
      <c r="H4123">
        <v>54174</v>
      </c>
      <c r="I4123">
        <v>15</v>
      </c>
      <c r="J4123">
        <v>1544</v>
      </c>
      <c r="K4123">
        <v>15647</v>
      </c>
      <c r="L4123">
        <v>97</v>
      </c>
      <c r="M4123">
        <v>2</v>
      </c>
      <c r="N4123" t="s">
        <v>61</v>
      </c>
      <c r="O4123" t="s">
        <v>60</v>
      </c>
    </row>
    <row r="4124" spans="1:15" x14ac:dyDescent="0.3">
      <c r="A4124" s="7">
        <v>21411</v>
      </c>
      <c r="B4124" s="6" t="s">
        <v>8306</v>
      </c>
      <c r="C4124" t="s">
        <v>8307</v>
      </c>
      <c r="D4124" s="2" t="s">
        <v>52</v>
      </c>
      <c r="E4124" s="4" t="s">
        <v>46</v>
      </c>
      <c r="F4124" t="s">
        <v>54</v>
      </c>
      <c r="G4124">
        <v>2015</v>
      </c>
      <c r="H4124">
        <v>53044</v>
      </c>
      <c r="I4124">
        <v>36</v>
      </c>
      <c r="J4124">
        <v>31719</v>
      </c>
      <c r="K4124">
        <v>3320</v>
      </c>
      <c r="L4124">
        <v>5</v>
      </c>
      <c r="M4124">
        <v>6</v>
      </c>
      <c r="N4124" t="s">
        <v>48</v>
      </c>
      <c r="O4124" t="s">
        <v>55</v>
      </c>
    </row>
    <row r="4125" spans="1:15" x14ac:dyDescent="0.3">
      <c r="A4125" s="7">
        <v>21412</v>
      </c>
      <c r="B4125" s="6" t="s">
        <v>8308</v>
      </c>
      <c r="C4125" t="s">
        <v>8309</v>
      </c>
      <c r="D4125" s="2" t="s">
        <v>45</v>
      </c>
      <c r="E4125" s="4" t="s">
        <v>46</v>
      </c>
      <c r="F4125" t="s">
        <v>47</v>
      </c>
      <c r="G4125">
        <v>621</v>
      </c>
      <c r="H4125">
        <v>24235</v>
      </c>
      <c r="I4125">
        <v>11</v>
      </c>
      <c r="J4125">
        <v>1647</v>
      </c>
      <c r="K4125">
        <v>11412</v>
      </c>
      <c r="L4125">
        <v>50</v>
      </c>
      <c r="M4125">
        <v>1</v>
      </c>
      <c r="N4125" t="s">
        <v>48</v>
      </c>
      <c r="O4125" t="s">
        <v>47</v>
      </c>
    </row>
    <row r="4126" spans="1:15" x14ac:dyDescent="0.3">
      <c r="A4126" s="7">
        <v>21413</v>
      </c>
      <c r="B4126" s="6" t="s">
        <v>8310</v>
      </c>
      <c r="C4126" t="s">
        <v>8311</v>
      </c>
      <c r="D4126" s="2" t="s">
        <v>70</v>
      </c>
      <c r="E4126" s="4" t="s">
        <v>59</v>
      </c>
      <c r="F4126" t="s">
        <v>67</v>
      </c>
      <c r="G4126">
        <v>306</v>
      </c>
      <c r="H4126">
        <v>11293</v>
      </c>
      <c r="I4126">
        <v>6</v>
      </c>
      <c r="J4126">
        <v>5910</v>
      </c>
      <c r="K4126">
        <v>18367</v>
      </c>
      <c r="L4126">
        <v>65</v>
      </c>
      <c r="M4126">
        <v>2</v>
      </c>
      <c r="N4126" t="s">
        <v>48</v>
      </c>
      <c r="O4126" t="s">
        <v>47</v>
      </c>
    </row>
    <row r="4127" spans="1:15" x14ac:dyDescent="0.3">
      <c r="A4127" s="7">
        <v>21414</v>
      </c>
      <c r="B4127" s="6" t="s">
        <v>8312</v>
      </c>
      <c r="C4127" t="s">
        <v>8313</v>
      </c>
      <c r="D4127" s="2" t="s">
        <v>58</v>
      </c>
      <c r="E4127" s="4" t="s">
        <v>59</v>
      </c>
      <c r="F4127" t="s">
        <v>60</v>
      </c>
      <c r="G4127">
        <v>229</v>
      </c>
      <c r="H4127">
        <v>17816</v>
      </c>
      <c r="I4127">
        <v>15</v>
      </c>
      <c r="J4127">
        <v>350</v>
      </c>
      <c r="K4127">
        <v>16733</v>
      </c>
      <c r="L4127">
        <v>96</v>
      </c>
      <c r="M4127">
        <v>1</v>
      </c>
      <c r="N4127" t="s">
        <v>48</v>
      </c>
      <c r="O4127" t="s">
        <v>60</v>
      </c>
    </row>
    <row r="4128" spans="1:15" x14ac:dyDescent="0.3">
      <c r="A4128" s="7">
        <v>21415</v>
      </c>
      <c r="B4128" s="6" t="s">
        <v>8314</v>
      </c>
      <c r="C4128" t="s">
        <v>8315</v>
      </c>
      <c r="D4128" s="2" t="s">
        <v>58</v>
      </c>
      <c r="E4128" s="4" t="s">
        <v>59</v>
      </c>
      <c r="F4128" t="s">
        <v>60</v>
      </c>
      <c r="G4128">
        <v>194</v>
      </c>
      <c r="H4128">
        <v>20321</v>
      </c>
      <c r="I4128">
        <v>10</v>
      </c>
      <c r="J4128">
        <v>238</v>
      </c>
      <c r="K4128">
        <v>26636</v>
      </c>
      <c r="L4128">
        <v>92</v>
      </c>
      <c r="M4128">
        <v>1</v>
      </c>
      <c r="N4128" t="s">
        <v>61</v>
      </c>
      <c r="O4128" t="s">
        <v>76</v>
      </c>
    </row>
    <row r="4129" spans="1:15" x14ac:dyDescent="0.3">
      <c r="A4129" s="7">
        <v>21416</v>
      </c>
      <c r="B4129" s="6" t="s">
        <v>8316</v>
      </c>
      <c r="C4129" t="s">
        <v>8317</v>
      </c>
      <c r="D4129" s="2" t="s">
        <v>64</v>
      </c>
      <c r="E4129" s="4" t="s">
        <v>59</v>
      </c>
      <c r="F4129" t="s">
        <v>60</v>
      </c>
      <c r="G4129">
        <v>413</v>
      </c>
      <c r="H4129">
        <v>56999</v>
      </c>
      <c r="I4129">
        <v>5</v>
      </c>
      <c r="J4129">
        <v>1165</v>
      </c>
      <c r="K4129">
        <v>28274</v>
      </c>
      <c r="L4129">
        <v>95</v>
      </c>
      <c r="M4129">
        <v>2</v>
      </c>
      <c r="N4129" t="s">
        <v>32</v>
      </c>
      <c r="O4129" t="s">
        <v>60</v>
      </c>
    </row>
    <row r="4130" spans="1:15" x14ac:dyDescent="0.3">
      <c r="A4130" s="7">
        <v>21417</v>
      </c>
      <c r="B4130" s="6" t="s">
        <v>8318</v>
      </c>
      <c r="C4130" t="s">
        <v>8319</v>
      </c>
      <c r="D4130" s="2" t="s">
        <v>45</v>
      </c>
      <c r="E4130" s="4" t="s">
        <v>46</v>
      </c>
      <c r="F4130" t="s">
        <v>47</v>
      </c>
      <c r="G4130">
        <v>266</v>
      </c>
      <c r="H4130">
        <v>62611</v>
      </c>
      <c r="I4130">
        <v>15</v>
      </c>
      <c r="J4130">
        <v>2037</v>
      </c>
      <c r="K4130">
        <v>11135</v>
      </c>
      <c r="L4130">
        <v>57</v>
      </c>
      <c r="M4130">
        <v>1</v>
      </c>
      <c r="N4130" t="s">
        <v>48</v>
      </c>
      <c r="O4130" t="s">
        <v>49</v>
      </c>
    </row>
    <row r="4131" spans="1:15" x14ac:dyDescent="0.3">
      <c r="A4131" s="7">
        <v>21418</v>
      </c>
      <c r="B4131" s="6" t="s">
        <v>8320</v>
      </c>
      <c r="C4131" t="s">
        <v>8321</v>
      </c>
      <c r="D4131" s="2" t="s">
        <v>52</v>
      </c>
      <c r="E4131" s="4" t="s">
        <v>46</v>
      </c>
      <c r="F4131" t="s">
        <v>80</v>
      </c>
      <c r="G4131">
        <v>4464</v>
      </c>
      <c r="H4131">
        <v>62611</v>
      </c>
      <c r="I4131">
        <v>47</v>
      </c>
      <c r="J4131">
        <v>34646</v>
      </c>
      <c r="K4131">
        <v>1852</v>
      </c>
      <c r="L4131">
        <v>19</v>
      </c>
      <c r="M4131">
        <v>5</v>
      </c>
      <c r="N4131" t="s">
        <v>48</v>
      </c>
      <c r="O4131" t="s">
        <v>80</v>
      </c>
    </row>
    <row r="4132" spans="1:15" x14ac:dyDescent="0.3">
      <c r="A4132" s="7">
        <v>21419</v>
      </c>
      <c r="B4132" s="6" t="s">
        <v>8322</v>
      </c>
      <c r="C4132" t="s">
        <v>8323</v>
      </c>
      <c r="D4132" s="2" t="s">
        <v>52</v>
      </c>
      <c r="E4132" s="4" t="s">
        <v>46</v>
      </c>
      <c r="F4132" t="s">
        <v>80</v>
      </c>
      <c r="G4132">
        <v>2864</v>
      </c>
      <c r="H4132">
        <v>18169</v>
      </c>
      <c r="I4132">
        <v>38</v>
      </c>
      <c r="J4132">
        <v>34691</v>
      </c>
      <c r="K4132">
        <v>3760</v>
      </c>
      <c r="L4132">
        <v>17</v>
      </c>
      <c r="M4132">
        <v>6</v>
      </c>
      <c r="N4132" t="s">
        <v>37</v>
      </c>
      <c r="O4132" t="s">
        <v>80</v>
      </c>
    </row>
    <row r="4133" spans="1:15" x14ac:dyDescent="0.3">
      <c r="A4133" s="7">
        <v>21420</v>
      </c>
      <c r="B4133" s="6" t="s">
        <v>8324</v>
      </c>
      <c r="C4133" t="s">
        <v>8325</v>
      </c>
      <c r="D4133" s="2" t="s">
        <v>52</v>
      </c>
      <c r="E4133" s="4" t="s">
        <v>59</v>
      </c>
      <c r="F4133" t="s">
        <v>80</v>
      </c>
      <c r="G4133">
        <v>5000</v>
      </c>
      <c r="H4133">
        <v>42690</v>
      </c>
      <c r="I4133">
        <v>48</v>
      </c>
      <c r="J4133">
        <v>32289</v>
      </c>
      <c r="K4133">
        <v>1790</v>
      </c>
      <c r="L4133">
        <v>12</v>
      </c>
      <c r="M4133">
        <v>4</v>
      </c>
      <c r="N4133" t="s">
        <v>37</v>
      </c>
      <c r="O4133" t="s">
        <v>80</v>
      </c>
    </row>
    <row r="4134" spans="1:15" x14ac:dyDescent="0.3">
      <c r="A4134" s="7">
        <v>21421</v>
      </c>
      <c r="B4134" s="6" t="s">
        <v>8326</v>
      </c>
      <c r="C4134" t="s">
        <v>8327</v>
      </c>
      <c r="D4134" s="2" t="s">
        <v>45</v>
      </c>
      <c r="E4134" s="4" t="s">
        <v>46</v>
      </c>
      <c r="F4134" t="s">
        <v>47</v>
      </c>
      <c r="G4134">
        <v>653</v>
      </c>
      <c r="H4134">
        <v>53044</v>
      </c>
      <c r="I4134">
        <v>12</v>
      </c>
      <c r="J4134">
        <v>947</v>
      </c>
      <c r="K4134">
        <v>9554</v>
      </c>
      <c r="L4134">
        <v>53</v>
      </c>
      <c r="M4134">
        <v>0</v>
      </c>
      <c r="N4134" t="s">
        <v>37</v>
      </c>
      <c r="O4134" t="s">
        <v>47</v>
      </c>
    </row>
    <row r="4135" spans="1:15" x14ac:dyDescent="0.3">
      <c r="A4135" s="7">
        <v>21422</v>
      </c>
      <c r="B4135" s="6" t="s">
        <v>8328</v>
      </c>
      <c r="C4135" t="s">
        <v>8329</v>
      </c>
      <c r="D4135" s="2" t="s">
        <v>64</v>
      </c>
      <c r="E4135" s="4" t="s">
        <v>46</v>
      </c>
      <c r="F4135" t="s">
        <v>76</v>
      </c>
      <c r="G4135">
        <v>1027</v>
      </c>
      <c r="H4135">
        <v>77195</v>
      </c>
      <c r="I4135">
        <v>10</v>
      </c>
      <c r="J4135">
        <v>1301</v>
      </c>
      <c r="K4135">
        <v>11179</v>
      </c>
      <c r="L4135">
        <v>56</v>
      </c>
      <c r="M4135">
        <v>2</v>
      </c>
      <c r="N4135" t="s">
        <v>48</v>
      </c>
      <c r="O4135" t="s">
        <v>76</v>
      </c>
    </row>
    <row r="4136" spans="1:15" x14ac:dyDescent="0.3">
      <c r="A4136" s="7">
        <v>21423</v>
      </c>
      <c r="B4136" s="6" t="s">
        <v>8330</v>
      </c>
      <c r="C4136" t="s">
        <v>8331</v>
      </c>
      <c r="D4136" s="2" t="s">
        <v>45</v>
      </c>
      <c r="E4136" s="4" t="s">
        <v>46</v>
      </c>
      <c r="F4136" t="s">
        <v>60</v>
      </c>
      <c r="G4136">
        <v>616</v>
      </c>
      <c r="H4136">
        <v>59684</v>
      </c>
      <c r="I4136">
        <v>7</v>
      </c>
      <c r="J4136">
        <v>1674</v>
      </c>
      <c r="K4136">
        <v>27218</v>
      </c>
      <c r="L4136">
        <v>82</v>
      </c>
      <c r="M4136">
        <v>2</v>
      </c>
      <c r="N4136" t="s">
        <v>61</v>
      </c>
      <c r="O4136" t="s">
        <v>60</v>
      </c>
    </row>
    <row r="4137" spans="1:15" x14ac:dyDescent="0.3">
      <c r="A4137" s="7">
        <v>21424</v>
      </c>
      <c r="B4137" s="6" t="s">
        <v>8332</v>
      </c>
      <c r="C4137" t="s">
        <v>8333</v>
      </c>
      <c r="D4137" s="2" t="s">
        <v>52</v>
      </c>
      <c r="E4137" s="4" t="s">
        <v>53</v>
      </c>
      <c r="F4137" t="s">
        <v>54</v>
      </c>
      <c r="G4137">
        <v>1319</v>
      </c>
      <c r="H4137">
        <v>85272</v>
      </c>
      <c r="I4137">
        <v>39</v>
      </c>
      <c r="J4137">
        <v>6029</v>
      </c>
      <c r="K4137">
        <v>2057</v>
      </c>
      <c r="L4137">
        <v>14</v>
      </c>
      <c r="M4137">
        <v>5</v>
      </c>
      <c r="N4137" t="s">
        <v>37</v>
      </c>
      <c r="O4137" t="s">
        <v>55</v>
      </c>
    </row>
    <row r="4138" spans="1:15" x14ac:dyDescent="0.3">
      <c r="A4138" s="7">
        <v>21425</v>
      </c>
      <c r="B4138" s="6" t="s">
        <v>8334</v>
      </c>
      <c r="C4138" t="s">
        <v>8335</v>
      </c>
      <c r="D4138" s="2" t="s">
        <v>52</v>
      </c>
      <c r="E4138" s="4" t="s">
        <v>46</v>
      </c>
      <c r="F4138" t="s">
        <v>80</v>
      </c>
      <c r="G4138">
        <v>3178</v>
      </c>
      <c r="H4138">
        <v>51053</v>
      </c>
      <c r="I4138">
        <v>56</v>
      </c>
      <c r="J4138">
        <v>26939</v>
      </c>
      <c r="K4138">
        <v>2762</v>
      </c>
      <c r="L4138">
        <v>16</v>
      </c>
      <c r="M4138">
        <v>5</v>
      </c>
      <c r="N4138" t="s">
        <v>48</v>
      </c>
      <c r="O4138" t="s">
        <v>54</v>
      </c>
    </row>
    <row r="4139" spans="1:15" x14ac:dyDescent="0.3">
      <c r="A4139" s="7">
        <v>21426</v>
      </c>
      <c r="B4139" s="6" t="s">
        <v>8336</v>
      </c>
      <c r="C4139" t="s">
        <v>8337</v>
      </c>
      <c r="D4139" s="2" t="s">
        <v>58</v>
      </c>
      <c r="E4139" s="4" t="s">
        <v>46</v>
      </c>
      <c r="F4139" t="s">
        <v>47</v>
      </c>
      <c r="G4139">
        <v>204</v>
      </c>
      <c r="H4139">
        <v>42898</v>
      </c>
      <c r="I4139">
        <v>18</v>
      </c>
      <c r="J4139">
        <v>1390</v>
      </c>
      <c r="K4139">
        <v>11449</v>
      </c>
      <c r="L4139">
        <v>68</v>
      </c>
      <c r="M4139">
        <v>1</v>
      </c>
      <c r="N4139" t="s">
        <v>48</v>
      </c>
      <c r="O4139" t="s">
        <v>47</v>
      </c>
    </row>
    <row r="4140" spans="1:15" x14ac:dyDescent="0.3">
      <c r="A4140" s="7">
        <v>21427</v>
      </c>
      <c r="B4140" s="6" t="s">
        <v>8338</v>
      </c>
      <c r="C4140" t="s">
        <v>8339</v>
      </c>
      <c r="D4140" s="2" t="s">
        <v>52</v>
      </c>
      <c r="E4140" s="4" t="s">
        <v>59</v>
      </c>
      <c r="F4140" t="s">
        <v>54</v>
      </c>
      <c r="G4140">
        <v>2415</v>
      </c>
      <c r="H4140">
        <v>62544</v>
      </c>
      <c r="I4140">
        <v>36</v>
      </c>
      <c r="J4140">
        <v>6753</v>
      </c>
      <c r="K4140">
        <v>3183</v>
      </c>
      <c r="L4140">
        <v>13</v>
      </c>
      <c r="M4140">
        <v>5</v>
      </c>
      <c r="N4140" t="s">
        <v>37</v>
      </c>
      <c r="O4140" t="s">
        <v>55</v>
      </c>
    </row>
    <row r="4141" spans="1:15" x14ac:dyDescent="0.3">
      <c r="A4141" s="7">
        <v>21428</v>
      </c>
      <c r="B4141" s="6" t="s">
        <v>8340</v>
      </c>
      <c r="C4141" t="s">
        <v>8341</v>
      </c>
      <c r="D4141" s="2" t="s">
        <v>70</v>
      </c>
      <c r="E4141" s="4" t="s">
        <v>59</v>
      </c>
      <c r="F4141" t="s">
        <v>67</v>
      </c>
      <c r="G4141">
        <v>226</v>
      </c>
      <c r="H4141">
        <v>49441</v>
      </c>
      <c r="I4141">
        <v>10</v>
      </c>
      <c r="J4141">
        <v>3681</v>
      </c>
      <c r="K4141">
        <v>16206</v>
      </c>
      <c r="L4141">
        <v>52</v>
      </c>
      <c r="M4141">
        <v>1</v>
      </c>
      <c r="N4141" t="s">
        <v>37</v>
      </c>
      <c r="O4141" t="s">
        <v>49</v>
      </c>
    </row>
    <row r="4142" spans="1:15" x14ac:dyDescent="0.3">
      <c r="A4142" s="7">
        <v>21429</v>
      </c>
      <c r="B4142" s="6" t="s">
        <v>8342</v>
      </c>
      <c r="C4142" t="s">
        <v>8343</v>
      </c>
      <c r="D4142" s="2" t="s">
        <v>52</v>
      </c>
      <c r="E4142" s="4" t="s">
        <v>59</v>
      </c>
      <c r="F4142" t="s">
        <v>54</v>
      </c>
      <c r="G4142">
        <v>3725</v>
      </c>
      <c r="H4142">
        <v>51234</v>
      </c>
      <c r="I4142">
        <v>21</v>
      </c>
      <c r="J4142">
        <v>29647</v>
      </c>
      <c r="K4142">
        <v>2741</v>
      </c>
      <c r="L4142">
        <v>20</v>
      </c>
      <c r="M4142">
        <v>8</v>
      </c>
      <c r="N4142" t="s">
        <v>32</v>
      </c>
      <c r="O4142" t="s">
        <v>55</v>
      </c>
    </row>
    <row r="4143" spans="1:15" x14ac:dyDescent="0.3">
      <c r="A4143" s="7">
        <v>21430</v>
      </c>
      <c r="B4143" s="6" t="s">
        <v>8344</v>
      </c>
      <c r="C4143" t="s">
        <v>8345</v>
      </c>
      <c r="D4143" s="2" t="s">
        <v>70</v>
      </c>
      <c r="E4143" s="4" t="s">
        <v>46</v>
      </c>
      <c r="F4143" t="s">
        <v>60</v>
      </c>
      <c r="G4143">
        <v>130</v>
      </c>
      <c r="H4143">
        <v>71959</v>
      </c>
      <c r="I4143">
        <v>15</v>
      </c>
      <c r="J4143">
        <v>1126</v>
      </c>
      <c r="K4143">
        <v>24182</v>
      </c>
      <c r="L4143">
        <v>98</v>
      </c>
      <c r="M4143">
        <v>1</v>
      </c>
      <c r="N4143" t="s">
        <v>32</v>
      </c>
      <c r="O4143" t="s">
        <v>60</v>
      </c>
    </row>
    <row r="4144" spans="1:15" x14ac:dyDescent="0.3">
      <c r="A4144" s="7">
        <v>21431</v>
      </c>
      <c r="B4144" s="6" t="s">
        <v>8346</v>
      </c>
      <c r="C4144" t="s">
        <v>8347</v>
      </c>
      <c r="D4144" s="2" t="s">
        <v>58</v>
      </c>
      <c r="E4144" s="4" t="s">
        <v>59</v>
      </c>
      <c r="F4144" t="s">
        <v>67</v>
      </c>
      <c r="G4144">
        <v>246</v>
      </c>
      <c r="H4144">
        <v>60290</v>
      </c>
      <c r="I4144">
        <v>15</v>
      </c>
      <c r="J4144">
        <v>3306</v>
      </c>
      <c r="K4144">
        <v>9620</v>
      </c>
      <c r="L4144">
        <v>55</v>
      </c>
      <c r="M4144">
        <v>2</v>
      </c>
      <c r="N4144" t="s">
        <v>32</v>
      </c>
      <c r="O4144" t="s">
        <v>49</v>
      </c>
    </row>
    <row r="4145" spans="1:15" x14ac:dyDescent="0.3">
      <c r="A4145" s="7">
        <v>21432</v>
      </c>
      <c r="B4145" s="6" t="s">
        <v>8348</v>
      </c>
      <c r="C4145" t="s">
        <v>8349</v>
      </c>
      <c r="D4145" s="2" t="s">
        <v>64</v>
      </c>
      <c r="E4145" s="4" t="s">
        <v>46</v>
      </c>
      <c r="F4145" t="s">
        <v>60</v>
      </c>
      <c r="G4145">
        <v>918</v>
      </c>
      <c r="H4145">
        <v>77318</v>
      </c>
      <c r="I4145">
        <v>7</v>
      </c>
      <c r="J4145">
        <v>853</v>
      </c>
      <c r="K4145">
        <v>13270</v>
      </c>
      <c r="L4145">
        <v>91</v>
      </c>
      <c r="M4145">
        <v>1</v>
      </c>
      <c r="N4145" t="s">
        <v>32</v>
      </c>
      <c r="O4145" t="s">
        <v>60</v>
      </c>
    </row>
    <row r="4146" spans="1:15" x14ac:dyDescent="0.3">
      <c r="A4146" s="7">
        <v>21433</v>
      </c>
      <c r="B4146" s="6" t="s">
        <v>8350</v>
      </c>
      <c r="C4146" t="s">
        <v>8351</v>
      </c>
      <c r="D4146" s="2" t="s">
        <v>64</v>
      </c>
      <c r="E4146" s="4" t="s">
        <v>59</v>
      </c>
      <c r="F4146" t="s">
        <v>67</v>
      </c>
      <c r="G4146">
        <v>331</v>
      </c>
      <c r="H4146">
        <v>19748</v>
      </c>
      <c r="I4146">
        <v>3</v>
      </c>
      <c r="J4146">
        <v>1708</v>
      </c>
      <c r="K4146">
        <v>12683</v>
      </c>
      <c r="L4146">
        <v>49</v>
      </c>
      <c r="M4146">
        <v>3</v>
      </c>
      <c r="N4146" t="s">
        <v>48</v>
      </c>
      <c r="O4146" t="s">
        <v>76</v>
      </c>
    </row>
    <row r="4147" spans="1:15" x14ac:dyDescent="0.3">
      <c r="A4147" s="7">
        <v>21434</v>
      </c>
      <c r="B4147" s="6" t="s">
        <v>8352</v>
      </c>
      <c r="C4147" t="s">
        <v>8353</v>
      </c>
      <c r="D4147" s="2" t="s">
        <v>64</v>
      </c>
      <c r="E4147" s="4" t="s">
        <v>53</v>
      </c>
      <c r="F4147" t="s">
        <v>54</v>
      </c>
      <c r="G4147">
        <v>1154</v>
      </c>
      <c r="H4147">
        <v>60807</v>
      </c>
      <c r="I4147">
        <v>32</v>
      </c>
      <c r="J4147">
        <v>19157</v>
      </c>
      <c r="K4147">
        <v>2961</v>
      </c>
      <c r="L4147">
        <v>8</v>
      </c>
      <c r="M4147">
        <v>6</v>
      </c>
      <c r="N4147" t="s">
        <v>37</v>
      </c>
      <c r="O4147" t="s">
        <v>55</v>
      </c>
    </row>
    <row r="4148" spans="1:15" x14ac:dyDescent="0.3">
      <c r="A4148" s="7">
        <v>21435</v>
      </c>
      <c r="B4148" s="6" t="s">
        <v>8354</v>
      </c>
      <c r="C4148" t="s">
        <v>8355</v>
      </c>
      <c r="D4148" s="2" t="s">
        <v>45</v>
      </c>
      <c r="E4148" s="4" t="s">
        <v>46</v>
      </c>
      <c r="F4148" t="s">
        <v>67</v>
      </c>
      <c r="G4148">
        <v>890</v>
      </c>
      <c r="H4148">
        <v>20366</v>
      </c>
      <c r="I4148">
        <v>2</v>
      </c>
      <c r="J4148">
        <v>3361</v>
      </c>
      <c r="K4148">
        <v>10384</v>
      </c>
      <c r="L4148">
        <v>63</v>
      </c>
      <c r="M4148">
        <v>2</v>
      </c>
      <c r="N4148" t="s">
        <v>48</v>
      </c>
      <c r="O4148" t="s">
        <v>73</v>
      </c>
    </row>
    <row r="4149" spans="1:15" x14ac:dyDescent="0.3">
      <c r="A4149" s="7">
        <v>21436</v>
      </c>
      <c r="B4149" s="6" t="s">
        <v>8356</v>
      </c>
      <c r="C4149" t="s">
        <v>8357</v>
      </c>
      <c r="D4149" s="2" t="s">
        <v>58</v>
      </c>
      <c r="E4149" s="4" t="s">
        <v>59</v>
      </c>
      <c r="F4149" t="s">
        <v>60</v>
      </c>
      <c r="G4149">
        <v>146</v>
      </c>
      <c r="H4149">
        <v>32475</v>
      </c>
      <c r="I4149">
        <v>11</v>
      </c>
      <c r="J4149">
        <v>1199</v>
      </c>
      <c r="K4149">
        <v>29896</v>
      </c>
      <c r="L4149">
        <v>99</v>
      </c>
      <c r="M4149">
        <v>1</v>
      </c>
      <c r="N4149" t="s">
        <v>48</v>
      </c>
      <c r="O4149" t="s">
        <v>60</v>
      </c>
    </row>
    <row r="4150" spans="1:15" x14ac:dyDescent="0.3">
      <c r="A4150" s="7">
        <v>21437</v>
      </c>
      <c r="B4150" s="6" t="s">
        <v>8358</v>
      </c>
      <c r="C4150" t="s">
        <v>8359</v>
      </c>
      <c r="D4150" s="2" t="s">
        <v>45</v>
      </c>
      <c r="E4150" s="4" t="s">
        <v>46</v>
      </c>
      <c r="F4150" t="s">
        <v>47</v>
      </c>
      <c r="G4150">
        <v>226</v>
      </c>
      <c r="H4150">
        <v>15227</v>
      </c>
      <c r="I4150">
        <v>12</v>
      </c>
      <c r="J4150">
        <v>1000</v>
      </c>
      <c r="K4150">
        <v>10579</v>
      </c>
      <c r="L4150">
        <v>67</v>
      </c>
      <c r="M4150">
        <v>0</v>
      </c>
      <c r="N4150" t="s">
        <v>61</v>
      </c>
      <c r="O4150" t="s">
        <v>49</v>
      </c>
    </row>
    <row r="4151" spans="1:15" x14ac:dyDescent="0.3">
      <c r="A4151" s="7">
        <v>21438</v>
      </c>
      <c r="B4151" s="6" t="s">
        <v>8360</v>
      </c>
      <c r="C4151" t="s">
        <v>8361</v>
      </c>
      <c r="D4151" s="2" t="s">
        <v>45</v>
      </c>
      <c r="E4151" s="4" t="s">
        <v>59</v>
      </c>
      <c r="F4151" t="s">
        <v>67</v>
      </c>
      <c r="G4151">
        <v>987</v>
      </c>
      <c r="H4151">
        <v>60731</v>
      </c>
      <c r="I4151">
        <v>14</v>
      </c>
      <c r="J4151">
        <v>5961</v>
      </c>
      <c r="K4151">
        <v>8085</v>
      </c>
      <c r="L4151">
        <v>40</v>
      </c>
      <c r="M4151">
        <v>2</v>
      </c>
      <c r="N4151" t="s">
        <v>61</v>
      </c>
      <c r="O4151" t="s">
        <v>47</v>
      </c>
    </row>
    <row r="4152" spans="1:15" x14ac:dyDescent="0.3">
      <c r="A4152" s="7">
        <v>21439</v>
      </c>
      <c r="B4152" s="6" t="s">
        <v>8362</v>
      </c>
      <c r="C4152" t="s">
        <v>8363</v>
      </c>
      <c r="D4152" s="2" t="s">
        <v>52</v>
      </c>
      <c r="E4152" s="4" t="s">
        <v>59</v>
      </c>
      <c r="F4152" t="s">
        <v>76</v>
      </c>
      <c r="G4152">
        <v>3517</v>
      </c>
      <c r="H4152">
        <v>61546</v>
      </c>
      <c r="I4152">
        <v>6</v>
      </c>
      <c r="J4152">
        <v>1799</v>
      </c>
      <c r="K4152">
        <v>10212</v>
      </c>
      <c r="L4152">
        <v>79</v>
      </c>
      <c r="M4152">
        <v>2</v>
      </c>
      <c r="N4152" t="s">
        <v>37</v>
      </c>
      <c r="O4152" t="s">
        <v>76</v>
      </c>
    </row>
    <row r="4153" spans="1:15" x14ac:dyDescent="0.3">
      <c r="A4153" s="7">
        <v>21440</v>
      </c>
      <c r="B4153" s="6" t="s">
        <v>8364</v>
      </c>
      <c r="C4153" t="s">
        <v>8365</v>
      </c>
      <c r="D4153" s="2" t="s">
        <v>58</v>
      </c>
      <c r="E4153" s="4" t="s">
        <v>59</v>
      </c>
      <c r="F4153" t="s">
        <v>60</v>
      </c>
      <c r="G4153">
        <v>50</v>
      </c>
      <c r="H4153">
        <v>18703</v>
      </c>
      <c r="I4153">
        <v>5</v>
      </c>
      <c r="J4153">
        <v>1516</v>
      </c>
      <c r="K4153">
        <v>21562</v>
      </c>
      <c r="L4153">
        <v>85</v>
      </c>
      <c r="M4153">
        <v>2</v>
      </c>
      <c r="N4153" t="s">
        <v>48</v>
      </c>
      <c r="O4153" t="s">
        <v>60</v>
      </c>
    </row>
    <row r="4154" spans="1:15" x14ac:dyDescent="0.3">
      <c r="A4154" s="7">
        <v>21441</v>
      </c>
      <c r="B4154" s="6" t="s">
        <v>8366</v>
      </c>
      <c r="C4154" t="s">
        <v>8367</v>
      </c>
      <c r="D4154" s="2" t="s">
        <v>52</v>
      </c>
      <c r="E4154" s="4" t="s">
        <v>59</v>
      </c>
      <c r="F4154" t="s">
        <v>80</v>
      </c>
      <c r="G4154">
        <v>4579</v>
      </c>
      <c r="H4154">
        <v>61083</v>
      </c>
      <c r="I4154">
        <v>36</v>
      </c>
      <c r="J4154">
        <v>42744</v>
      </c>
      <c r="K4154">
        <v>3375</v>
      </c>
      <c r="L4154">
        <v>13</v>
      </c>
      <c r="M4154">
        <v>3</v>
      </c>
      <c r="N4154" t="s">
        <v>37</v>
      </c>
      <c r="O4154" t="s">
        <v>80</v>
      </c>
    </row>
    <row r="4155" spans="1:15" x14ac:dyDescent="0.3">
      <c r="A4155" s="7">
        <v>21442</v>
      </c>
      <c r="B4155" s="6" t="s">
        <v>8368</v>
      </c>
      <c r="C4155" t="s">
        <v>8369</v>
      </c>
      <c r="D4155" s="2" t="s">
        <v>58</v>
      </c>
      <c r="E4155" s="4" t="s">
        <v>46</v>
      </c>
      <c r="F4155" t="s">
        <v>67</v>
      </c>
      <c r="G4155">
        <v>226</v>
      </c>
      <c r="H4155">
        <v>81022</v>
      </c>
      <c r="I4155">
        <v>7</v>
      </c>
      <c r="J4155">
        <v>5281</v>
      </c>
      <c r="K4155">
        <v>12615</v>
      </c>
      <c r="L4155">
        <v>52</v>
      </c>
      <c r="M4155">
        <v>1</v>
      </c>
      <c r="N4155" t="s">
        <v>48</v>
      </c>
      <c r="O4155" t="s">
        <v>73</v>
      </c>
    </row>
    <row r="4156" spans="1:15" x14ac:dyDescent="0.3">
      <c r="A4156" s="7">
        <v>21443</v>
      </c>
      <c r="B4156" s="6" t="s">
        <v>8370</v>
      </c>
      <c r="C4156" t="s">
        <v>8371</v>
      </c>
      <c r="D4156" s="2" t="s">
        <v>58</v>
      </c>
      <c r="E4156" s="4" t="s">
        <v>46</v>
      </c>
      <c r="F4156" t="s">
        <v>47</v>
      </c>
      <c r="G4156">
        <v>219</v>
      </c>
      <c r="H4156">
        <v>12381</v>
      </c>
      <c r="I4156">
        <v>13</v>
      </c>
      <c r="J4156">
        <v>2067</v>
      </c>
      <c r="K4156">
        <v>10657</v>
      </c>
      <c r="L4156">
        <v>54</v>
      </c>
      <c r="M4156">
        <v>1</v>
      </c>
      <c r="N4156" t="s">
        <v>48</v>
      </c>
      <c r="O4156" t="s">
        <v>49</v>
      </c>
    </row>
    <row r="4157" spans="1:15" x14ac:dyDescent="0.3">
      <c r="A4157" s="7">
        <v>21444</v>
      </c>
      <c r="B4157" s="6" t="s">
        <v>8372</v>
      </c>
      <c r="C4157" t="s">
        <v>8373</v>
      </c>
      <c r="D4157" s="2" t="s">
        <v>45</v>
      </c>
      <c r="E4157" s="4" t="s">
        <v>46</v>
      </c>
      <c r="F4157" t="s">
        <v>76</v>
      </c>
      <c r="G4157">
        <v>676</v>
      </c>
      <c r="H4157">
        <v>16967</v>
      </c>
      <c r="I4157">
        <v>6</v>
      </c>
      <c r="J4157">
        <v>1646</v>
      </c>
      <c r="K4157">
        <v>14280</v>
      </c>
      <c r="L4157">
        <v>64</v>
      </c>
      <c r="M4157">
        <v>2</v>
      </c>
      <c r="N4157" t="s">
        <v>37</v>
      </c>
      <c r="O4157" t="s">
        <v>76</v>
      </c>
    </row>
    <row r="4158" spans="1:15" x14ac:dyDescent="0.3">
      <c r="A4158" s="7">
        <v>21445</v>
      </c>
      <c r="B4158" s="6" t="s">
        <v>8374</v>
      </c>
      <c r="C4158" t="s">
        <v>8375</v>
      </c>
      <c r="D4158" s="2" t="s">
        <v>79</v>
      </c>
      <c r="E4158" s="4" t="s">
        <v>46</v>
      </c>
      <c r="F4158" t="s">
        <v>76</v>
      </c>
      <c r="G4158">
        <v>3963</v>
      </c>
      <c r="H4158">
        <v>10766</v>
      </c>
      <c r="I4158">
        <v>4</v>
      </c>
      <c r="J4158">
        <v>1001</v>
      </c>
      <c r="K4158">
        <v>16835</v>
      </c>
      <c r="L4158">
        <v>81</v>
      </c>
      <c r="M4158">
        <v>2</v>
      </c>
      <c r="N4158" t="s">
        <v>48</v>
      </c>
      <c r="O4158" t="s">
        <v>76</v>
      </c>
    </row>
    <row r="4159" spans="1:15" x14ac:dyDescent="0.3">
      <c r="A4159" s="7">
        <v>21446</v>
      </c>
      <c r="B4159" s="6" t="s">
        <v>8376</v>
      </c>
      <c r="C4159" t="s">
        <v>8377</v>
      </c>
      <c r="D4159" s="2" t="s">
        <v>45</v>
      </c>
      <c r="E4159" s="4" t="s">
        <v>46</v>
      </c>
      <c r="F4159" t="s">
        <v>47</v>
      </c>
      <c r="G4159">
        <v>444</v>
      </c>
      <c r="H4159">
        <v>49655</v>
      </c>
      <c r="I4159">
        <v>6</v>
      </c>
      <c r="J4159">
        <v>5912</v>
      </c>
      <c r="K4159">
        <v>9582</v>
      </c>
      <c r="L4159">
        <v>59</v>
      </c>
      <c r="M4159">
        <v>0</v>
      </c>
      <c r="N4159" t="s">
        <v>37</v>
      </c>
      <c r="O4159" t="s">
        <v>47</v>
      </c>
    </row>
    <row r="4160" spans="1:15" x14ac:dyDescent="0.3">
      <c r="A4160" s="7">
        <v>21447</v>
      </c>
      <c r="B4160" s="6" t="s">
        <v>8378</v>
      </c>
      <c r="C4160" t="s">
        <v>8379</v>
      </c>
      <c r="D4160" s="2" t="s">
        <v>64</v>
      </c>
      <c r="E4160" s="4" t="s">
        <v>59</v>
      </c>
      <c r="F4160" t="s">
        <v>60</v>
      </c>
      <c r="G4160">
        <v>659</v>
      </c>
      <c r="H4160">
        <v>63086</v>
      </c>
      <c r="I4160">
        <v>13</v>
      </c>
      <c r="J4160">
        <v>687</v>
      </c>
      <c r="K4160">
        <v>28333</v>
      </c>
      <c r="L4160">
        <v>85</v>
      </c>
      <c r="M4160">
        <v>2</v>
      </c>
      <c r="N4160" t="s">
        <v>32</v>
      </c>
      <c r="O4160" t="s">
        <v>60</v>
      </c>
    </row>
    <row r="4161" spans="1:15" x14ac:dyDescent="0.3">
      <c r="A4161" s="7">
        <v>21448</v>
      </c>
      <c r="B4161" s="6" t="s">
        <v>8380</v>
      </c>
      <c r="C4161" t="s">
        <v>8381</v>
      </c>
      <c r="D4161" s="2" t="s">
        <v>52</v>
      </c>
      <c r="E4161" s="4" t="s">
        <v>59</v>
      </c>
      <c r="F4161" t="s">
        <v>54</v>
      </c>
      <c r="G4161">
        <v>3999</v>
      </c>
      <c r="H4161">
        <v>71213</v>
      </c>
      <c r="I4161">
        <v>40</v>
      </c>
      <c r="J4161">
        <v>15292</v>
      </c>
      <c r="K4161">
        <v>2795</v>
      </c>
      <c r="L4161">
        <v>6</v>
      </c>
      <c r="M4161">
        <v>5</v>
      </c>
      <c r="N4161" t="s">
        <v>48</v>
      </c>
      <c r="O4161" t="s">
        <v>80</v>
      </c>
    </row>
    <row r="4162" spans="1:15" x14ac:dyDescent="0.3">
      <c r="A4162" s="7">
        <v>21449</v>
      </c>
      <c r="B4162" s="6" t="s">
        <v>8382</v>
      </c>
      <c r="C4162" t="s">
        <v>8383</v>
      </c>
      <c r="D4162" s="2" t="s">
        <v>58</v>
      </c>
      <c r="E4162" s="4" t="s">
        <v>59</v>
      </c>
      <c r="F4162" t="s">
        <v>67</v>
      </c>
      <c r="G4162">
        <v>210</v>
      </c>
      <c r="H4162">
        <v>29802</v>
      </c>
      <c r="I4162">
        <v>9</v>
      </c>
      <c r="J4162">
        <v>4916</v>
      </c>
      <c r="K4162">
        <v>15725</v>
      </c>
      <c r="L4162">
        <v>42</v>
      </c>
      <c r="M4162">
        <v>3</v>
      </c>
      <c r="N4162" t="s">
        <v>48</v>
      </c>
      <c r="O4162" t="s">
        <v>76</v>
      </c>
    </row>
    <row r="4163" spans="1:15" x14ac:dyDescent="0.3">
      <c r="A4163" s="7">
        <v>21450</v>
      </c>
      <c r="B4163" s="6" t="s">
        <v>8384</v>
      </c>
      <c r="C4163" t="s">
        <v>8385</v>
      </c>
      <c r="D4163" s="2" t="s">
        <v>64</v>
      </c>
      <c r="E4163" s="4" t="s">
        <v>46</v>
      </c>
      <c r="F4163" t="s">
        <v>60</v>
      </c>
      <c r="G4163">
        <v>91</v>
      </c>
      <c r="H4163">
        <v>55674</v>
      </c>
      <c r="I4163">
        <v>15</v>
      </c>
      <c r="J4163">
        <v>658</v>
      </c>
      <c r="K4163">
        <v>24501</v>
      </c>
      <c r="L4163">
        <v>92</v>
      </c>
      <c r="M4163">
        <v>1</v>
      </c>
      <c r="N4163" t="s">
        <v>48</v>
      </c>
      <c r="O4163" t="s">
        <v>60</v>
      </c>
    </row>
    <row r="4164" spans="1:15" x14ac:dyDescent="0.3">
      <c r="A4164" s="7">
        <v>21451</v>
      </c>
      <c r="B4164" s="6" t="s">
        <v>8386</v>
      </c>
      <c r="C4164" t="s">
        <v>8387</v>
      </c>
      <c r="D4164" s="2" t="s">
        <v>45</v>
      </c>
      <c r="E4164" s="4" t="s">
        <v>59</v>
      </c>
      <c r="F4164" t="s">
        <v>60</v>
      </c>
      <c r="G4164">
        <v>416</v>
      </c>
      <c r="H4164">
        <v>17679</v>
      </c>
      <c r="I4164">
        <v>18</v>
      </c>
      <c r="J4164">
        <v>511</v>
      </c>
      <c r="K4164">
        <v>19283</v>
      </c>
      <c r="L4164">
        <v>83</v>
      </c>
      <c r="M4164">
        <v>2</v>
      </c>
      <c r="N4164" t="s">
        <v>61</v>
      </c>
      <c r="O4164" t="s">
        <v>60</v>
      </c>
    </row>
    <row r="4165" spans="1:15" x14ac:dyDescent="0.3">
      <c r="A4165" s="7">
        <v>21452</v>
      </c>
      <c r="B4165" s="6" t="s">
        <v>8388</v>
      </c>
      <c r="C4165" t="s">
        <v>8389</v>
      </c>
      <c r="D4165" s="2" t="s">
        <v>45</v>
      </c>
      <c r="E4165" s="4" t="s">
        <v>59</v>
      </c>
      <c r="F4165" t="s">
        <v>60</v>
      </c>
      <c r="G4165">
        <v>463</v>
      </c>
      <c r="H4165">
        <v>52302</v>
      </c>
      <c r="I4165">
        <v>17</v>
      </c>
      <c r="J4165">
        <v>406</v>
      </c>
      <c r="K4165">
        <v>13138</v>
      </c>
      <c r="L4165">
        <v>97</v>
      </c>
      <c r="M4165">
        <v>1</v>
      </c>
      <c r="N4165" t="s">
        <v>61</v>
      </c>
      <c r="O4165" t="s">
        <v>60</v>
      </c>
    </row>
    <row r="4166" spans="1:15" x14ac:dyDescent="0.3">
      <c r="A4166" s="7">
        <v>21453</v>
      </c>
      <c r="B4166" s="6" t="s">
        <v>8390</v>
      </c>
      <c r="C4166" t="s">
        <v>8391</v>
      </c>
      <c r="D4166" s="2" t="s">
        <v>52</v>
      </c>
      <c r="E4166" s="4" t="s">
        <v>59</v>
      </c>
      <c r="F4166" t="s">
        <v>76</v>
      </c>
      <c r="G4166">
        <v>3582</v>
      </c>
      <c r="H4166">
        <v>60290</v>
      </c>
      <c r="I4166">
        <v>10</v>
      </c>
      <c r="J4166">
        <v>1326</v>
      </c>
      <c r="K4166">
        <v>14108</v>
      </c>
      <c r="L4166">
        <v>81</v>
      </c>
      <c r="M4166">
        <v>2</v>
      </c>
      <c r="N4166" t="s">
        <v>61</v>
      </c>
      <c r="O4166" t="s">
        <v>49</v>
      </c>
    </row>
    <row r="4167" spans="1:15" x14ac:dyDescent="0.3">
      <c r="A4167" s="7">
        <v>21454</v>
      </c>
      <c r="B4167" s="6" t="s">
        <v>8392</v>
      </c>
      <c r="C4167" t="s">
        <v>8393</v>
      </c>
      <c r="D4167" s="2" t="s">
        <v>64</v>
      </c>
      <c r="E4167" s="4" t="s">
        <v>46</v>
      </c>
      <c r="F4167" t="s">
        <v>67</v>
      </c>
      <c r="G4167">
        <v>1121</v>
      </c>
      <c r="H4167">
        <v>73585</v>
      </c>
      <c r="I4167">
        <v>8</v>
      </c>
      <c r="J4167">
        <v>4185</v>
      </c>
      <c r="K4167">
        <v>14403</v>
      </c>
      <c r="L4167">
        <v>40</v>
      </c>
      <c r="M4167">
        <v>1</v>
      </c>
      <c r="N4167" t="s">
        <v>37</v>
      </c>
      <c r="O4167" t="s">
        <v>73</v>
      </c>
    </row>
    <row r="4168" spans="1:15" x14ac:dyDescent="0.3">
      <c r="A4168" s="7">
        <v>21455</v>
      </c>
      <c r="B4168" s="6" t="s">
        <v>8394</v>
      </c>
      <c r="C4168" t="s">
        <v>8395</v>
      </c>
      <c r="D4168" s="2" t="s">
        <v>58</v>
      </c>
      <c r="E4168" s="4" t="s">
        <v>59</v>
      </c>
      <c r="F4168" t="s">
        <v>60</v>
      </c>
      <c r="G4168">
        <v>122</v>
      </c>
      <c r="H4168">
        <v>19909</v>
      </c>
      <c r="I4168">
        <v>11</v>
      </c>
      <c r="J4168">
        <v>1730</v>
      </c>
      <c r="K4168">
        <v>12372</v>
      </c>
      <c r="L4168">
        <v>77</v>
      </c>
      <c r="M4168">
        <v>1</v>
      </c>
      <c r="N4168" t="s">
        <v>61</v>
      </c>
      <c r="O4168" t="s">
        <v>60</v>
      </c>
    </row>
    <row r="4169" spans="1:15" x14ac:dyDescent="0.3">
      <c r="A4169" s="7">
        <v>21456</v>
      </c>
      <c r="B4169" s="6" t="s">
        <v>8396</v>
      </c>
      <c r="C4169" t="s">
        <v>8397</v>
      </c>
      <c r="D4169" s="2" t="s">
        <v>64</v>
      </c>
      <c r="E4169" s="4" t="s">
        <v>59</v>
      </c>
      <c r="F4169" t="s">
        <v>67</v>
      </c>
      <c r="G4169">
        <v>411</v>
      </c>
      <c r="H4169">
        <v>83467</v>
      </c>
      <c r="I4169">
        <v>11</v>
      </c>
      <c r="J4169">
        <v>2010</v>
      </c>
      <c r="K4169">
        <v>9978</v>
      </c>
      <c r="L4169">
        <v>58</v>
      </c>
      <c r="M4169">
        <v>1</v>
      </c>
      <c r="N4169" t="s">
        <v>48</v>
      </c>
      <c r="O4169" t="s">
        <v>76</v>
      </c>
    </row>
    <row r="4170" spans="1:15" x14ac:dyDescent="0.3">
      <c r="A4170" s="7">
        <v>21457</v>
      </c>
      <c r="B4170" s="6" t="s">
        <v>8398</v>
      </c>
      <c r="C4170" t="s">
        <v>8399</v>
      </c>
      <c r="D4170" s="2" t="s">
        <v>52</v>
      </c>
      <c r="E4170" s="4" t="s">
        <v>46</v>
      </c>
      <c r="F4170" t="s">
        <v>76</v>
      </c>
      <c r="G4170">
        <v>3862</v>
      </c>
      <c r="H4170">
        <v>77431</v>
      </c>
      <c r="I4170">
        <v>2</v>
      </c>
      <c r="J4170">
        <v>1876</v>
      </c>
      <c r="K4170">
        <v>10411</v>
      </c>
      <c r="L4170">
        <v>82</v>
      </c>
      <c r="M4170">
        <v>1</v>
      </c>
      <c r="N4170" t="s">
        <v>61</v>
      </c>
      <c r="O4170" t="s">
        <v>76</v>
      </c>
    </row>
    <row r="4171" spans="1:15" x14ac:dyDescent="0.3">
      <c r="A4171" s="7">
        <v>21458</v>
      </c>
      <c r="B4171" s="6" t="s">
        <v>8400</v>
      </c>
      <c r="C4171" t="s">
        <v>8401</v>
      </c>
      <c r="D4171" s="2" t="s">
        <v>79</v>
      </c>
      <c r="E4171" s="4" t="s">
        <v>46</v>
      </c>
      <c r="F4171" t="s">
        <v>67</v>
      </c>
      <c r="G4171">
        <v>533</v>
      </c>
      <c r="H4171">
        <v>74892</v>
      </c>
      <c r="I4171">
        <v>8</v>
      </c>
      <c r="J4171">
        <v>3467</v>
      </c>
      <c r="K4171">
        <v>16037</v>
      </c>
      <c r="L4171">
        <v>41</v>
      </c>
      <c r="M4171">
        <v>1</v>
      </c>
      <c r="N4171" t="s">
        <v>37</v>
      </c>
      <c r="O4171" t="s">
        <v>49</v>
      </c>
    </row>
    <row r="4172" spans="1:15" x14ac:dyDescent="0.3">
      <c r="A4172" s="7">
        <v>21459</v>
      </c>
      <c r="B4172" s="6" t="s">
        <v>8402</v>
      </c>
      <c r="C4172" t="s">
        <v>8403</v>
      </c>
      <c r="D4172" s="2" t="s">
        <v>64</v>
      </c>
      <c r="E4172" s="4" t="s">
        <v>59</v>
      </c>
      <c r="F4172" t="s">
        <v>76</v>
      </c>
      <c r="G4172">
        <v>990</v>
      </c>
      <c r="H4172">
        <v>50922</v>
      </c>
      <c r="I4172">
        <v>2</v>
      </c>
      <c r="J4172">
        <v>1295</v>
      </c>
      <c r="K4172">
        <v>18062</v>
      </c>
      <c r="L4172">
        <v>64</v>
      </c>
      <c r="M4172">
        <v>2</v>
      </c>
      <c r="N4172" t="s">
        <v>61</v>
      </c>
      <c r="O4172" t="s">
        <v>49</v>
      </c>
    </row>
    <row r="4173" spans="1:15" x14ac:dyDescent="0.3">
      <c r="A4173" s="7">
        <v>21460</v>
      </c>
      <c r="B4173" s="6" t="s">
        <v>8404</v>
      </c>
      <c r="C4173" t="s">
        <v>8405</v>
      </c>
      <c r="D4173" s="2" t="s">
        <v>58</v>
      </c>
      <c r="E4173" s="4" t="s">
        <v>59</v>
      </c>
      <c r="F4173" t="s">
        <v>60</v>
      </c>
      <c r="G4173">
        <v>173</v>
      </c>
      <c r="H4173">
        <v>75321</v>
      </c>
      <c r="I4173">
        <v>16</v>
      </c>
      <c r="J4173">
        <v>1517</v>
      </c>
      <c r="K4173">
        <v>22858</v>
      </c>
      <c r="L4173">
        <v>97</v>
      </c>
      <c r="M4173">
        <v>1</v>
      </c>
      <c r="N4173" t="s">
        <v>32</v>
      </c>
      <c r="O4173" t="s">
        <v>60</v>
      </c>
    </row>
    <row r="4174" spans="1:15" x14ac:dyDescent="0.3">
      <c r="A4174" s="7">
        <v>21461</v>
      </c>
      <c r="B4174" s="6" t="s">
        <v>8406</v>
      </c>
      <c r="C4174" t="s">
        <v>8407</v>
      </c>
      <c r="D4174" s="2" t="s">
        <v>45</v>
      </c>
      <c r="E4174" s="4" t="s">
        <v>46</v>
      </c>
      <c r="F4174" t="s">
        <v>60</v>
      </c>
      <c r="G4174">
        <v>200</v>
      </c>
      <c r="H4174">
        <v>75420</v>
      </c>
      <c r="I4174">
        <v>4</v>
      </c>
      <c r="J4174">
        <v>1006</v>
      </c>
      <c r="K4174">
        <v>16944</v>
      </c>
      <c r="L4174">
        <v>82</v>
      </c>
      <c r="M4174">
        <v>1</v>
      </c>
      <c r="N4174" t="s">
        <v>61</v>
      </c>
      <c r="O4174" t="s">
        <v>60</v>
      </c>
    </row>
    <row r="4175" spans="1:15" x14ac:dyDescent="0.3">
      <c r="A4175" s="7">
        <v>21462</v>
      </c>
      <c r="B4175" s="6" t="s">
        <v>8408</v>
      </c>
      <c r="C4175" t="s">
        <v>8409</v>
      </c>
      <c r="D4175" s="2" t="s">
        <v>52</v>
      </c>
      <c r="E4175" s="4" t="s">
        <v>46</v>
      </c>
      <c r="F4175" t="s">
        <v>76</v>
      </c>
      <c r="G4175">
        <v>3611</v>
      </c>
      <c r="H4175">
        <v>32998</v>
      </c>
      <c r="I4175">
        <v>23</v>
      </c>
      <c r="J4175">
        <v>1071</v>
      </c>
      <c r="K4175">
        <v>21023</v>
      </c>
      <c r="L4175">
        <v>82</v>
      </c>
      <c r="M4175">
        <v>1</v>
      </c>
      <c r="N4175" t="s">
        <v>32</v>
      </c>
      <c r="O4175" t="s">
        <v>49</v>
      </c>
    </row>
    <row r="4176" spans="1:15" x14ac:dyDescent="0.3">
      <c r="A4176" s="7">
        <v>21463</v>
      </c>
      <c r="B4176" s="6" t="s">
        <v>8410</v>
      </c>
      <c r="C4176" t="s">
        <v>8411</v>
      </c>
      <c r="D4176" s="2" t="s">
        <v>45</v>
      </c>
      <c r="E4176" s="4" t="s">
        <v>59</v>
      </c>
      <c r="F4176" t="s">
        <v>60</v>
      </c>
      <c r="G4176">
        <v>112</v>
      </c>
      <c r="H4176">
        <v>12958</v>
      </c>
      <c r="I4176">
        <v>4</v>
      </c>
      <c r="J4176">
        <v>1062</v>
      </c>
      <c r="K4176">
        <v>15383</v>
      </c>
      <c r="L4176">
        <v>87</v>
      </c>
      <c r="M4176">
        <v>1</v>
      </c>
      <c r="N4176" t="s">
        <v>48</v>
      </c>
      <c r="O4176" t="s">
        <v>76</v>
      </c>
    </row>
    <row r="4177" spans="1:15" x14ac:dyDescent="0.3">
      <c r="A4177" s="7">
        <v>21464</v>
      </c>
      <c r="B4177" s="6" t="s">
        <v>8412</v>
      </c>
      <c r="C4177" t="s">
        <v>8413</v>
      </c>
      <c r="D4177" s="2" t="s">
        <v>58</v>
      </c>
      <c r="E4177" s="4" t="s">
        <v>59</v>
      </c>
      <c r="F4177" t="s">
        <v>60</v>
      </c>
      <c r="G4177">
        <v>143</v>
      </c>
      <c r="H4177">
        <v>18169</v>
      </c>
      <c r="I4177">
        <v>18</v>
      </c>
      <c r="J4177">
        <v>565</v>
      </c>
      <c r="K4177">
        <v>21785</v>
      </c>
      <c r="L4177">
        <v>94</v>
      </c>
      <c r="M4177">
        <v>1</v>
      </c>
      <c r="N4177" t="s">
        <v>32</v>
      </c>
      <c r="O4177" t="s">
        <v>60</v>
      </c>
    </row>
    <row r="4178" spans="1:15" x14ac:dyDescent="0.3">
      <c r="A4178" s="7">
        <v>21465</v>
      </c>
      <c r="B4178" s="6" t="s">
        <v>8414</v>
      </c>
      <c r="C4178" t="s">
        <v>8415</v>
      </c>
      <c r="D4178" s="2" t="s">
        <v>52</v>
      </c>
      <c r="E4178" s="4" t="s">
        <v>46</v>
      </c>
      <c r="F4178" t="s">
        <v>76</v>
      </c>
      <c r="G4178">
        <v>2464</v>
      </c>
      <c r="H4178">
        <v>37960</v>
      </c>
      <c r="I4178">
        <v>9</v>
      </c>
      <c r="J4178">
        <v>1707</v>
      </c>
      <c r="K4178">
        <v>20057</v>
      </c>
      <c r="L4178">
        <v>73</v>
      </c>
      <c r="M4178">
        <v>1</v>
      </c>
      <c r="N4178" t="s">
        <v>37</v>
      </c>
      <c r="O4178" t="s">
        <v>76</v>
      </c>
    </row>
    <row r="4179" spans="1:15" x14ac:dyDescent="0.3">
      <c r="A4179" s="7">
        <v>21466</v>
      </c>
      <c r="B4179" s="6" t="s">
        <v>8416</v>
      </c>
      <c r="C4179" t="s">
        <v>8417</v>
      </c>
      <c r="D4179" s="2" t="s">
        <v>45</v>
      </c>
      <c r="E4179" s="4" t="s">
        <v>46</v>
      </c>
      <c r="F4179" t="s">
        <v>47</v>
      </c>
      <c r="G4179">
        <v>291</v>
      </c>
      <c r="H4179">
        <v>58137</v>
      </c>
      <c r="I4179">
        <v>13</v>
      </c>
      <c r="J4179">
        <v>6224</v>
      </c>
      <c r="K4179">
        <v>10215</v>
      </c>
      <c r="L4179">
        <v>70</v>
      </c>
      <c r="M4179">
        <v>0</v>
      </c>
      <c r="N4179" t="s">
        <v>48</v>
      </c>
      <c r="O4179" t="s">
        <v>73</v>
      </c>
    </row>
    <row r="4180" spans="1:15" x14ac:dyDescent="0.3">
      <c r="A4180" s="7">
        <v>21467</v>
      </c>
      <c r="B4180" s="6" t="s">
        <v>8418</v>
      </c>
      <c r="C4180" t="s">
        <v>8419</v>
      </c>
      <c r="D4180" s="2" t="s">
        <v>58</v>
      </c>
      <c r="E4180" s="4" t="s">
        <v>59</v>
      </c>
      <c r="F4180" t="s">
        <v>60</v>
      </c>
      <c r="G4180">
        <v>76</v>
      </c>
      <c r="H4180">
        <v>14117</v>
      </c>
      <c r="I4180">
        <v>19</v>
      </c>
      <c r="J4180">
        <v>1648</v>
      </c>
      <c r="K4180">
        <v>16674</v>
      </c>
      <c r="L4180">
        <v>86</v>
      </c>
      <c r="M4180">
        <v>2</v>
      </c>
      <c r="N4180" t="s">
        <v>32</v>
      </c>
      <c r="O4180" t="s">
        <v>76</v>
      </c>
    </row>
    <row r="4181" spans="1:15" x14ac:dyDescent="0.3">
      <c r="A4181" s="7">
        <v>21468</v>
      </c>
      <c r="B4181" s="6" t="s">
        <v>8420</v>
      </c>
      <c r="C4181" t="s">
        <v>8421</v>
      </c>
      <c r="D4181" s="2" t="s">
        <v>79</v>
      </c>
      <c r="E4181" s="4" t="s">
        <v>46</v>
      </c>
      <c r="F4181" t="s">
        <v>80</v>
      </c>
      <c r="G4181">
        <v>4295</v>
      </c>
      <c r="H4181">
        <v>35023</v>
      </c>
      <c r="I4181">
        <v>53</v>
      </c>
      <c r="J4181">
        <v>26757</v>
      </c>
      <c r="K4181">
        <v>2856</v>
      </c>
      <c r="L4181">
        <v>15</v>
      </c>
      <c r="M4181">
        <v>6</v>
      </c>
      <c r="N4181" t="s">
        <v>48</v>
      </c>
      <c r="O4181" t="s">
        <v>80</v>
      </c>
    </row>
    <row r="4182" spans="1:15" x14ac:dyDescent="0.3">
      <c r="A4182" s="7">
        <v>21469</v>
      </c>
      <c r="B4182" s="6" t="s">
        <v>8422</v>
      </c>
      <c r="C4182" t="s">
        <v>8423</v>
      </c>
      <c r="D4182" s="2" t="s">
        <v>45</v>
      </c>
      <c r="E4182" s="4" t="s">
        <v>46</v>
      </c>
      <c r="F4182" t="s">
        <v>67</v>
      </c>
      <c r="G4182">
        <v>422</v>
      </c>
      <c r="H4182">
        <v>58391</v>
      </c>
      <c r="I4182">
        <v>5</v>
      </c>
      <c r="J4182">
        <v>2438</v>
      </c>
      <c r="K4182">
        <v>7582</v>
      </c>
      <c r="L4182">
        <v>41</v>
      </c>
      <c r="M4182">
        <v>3</v>
      </c>
      <c r="N4182" t="s">
        <v>61</v>
      </c>
      <c r="O4182" t="s">
        <v>49</v>
      </c>
    </row>
    <row r="4183" spans="1:15" x14ac:dyDescent="0.3">
      <c r="A4183" s="7">
        <v>21470</v>
      </c>
      <c r="B4183" s="6" t="s">
        <v>8424</v>
      </c>
      <c r="C4183" t="s">
        <v>8425</v>
      </c>
      <c r="D4183" s="2" t="s">
        <v>52</v>
      </c>
      <c r="E4183" s="4" t="s">
        <v>59</v>
      </c>
      <c r="F4183" t="s">
        <v>80</v>
      </c>
      <c r="G4183">
        <v>3941</v>
      </c>
      <c r="H4183">
        <v>71213</v>
      </c>
      <c r="I4183">
        <v>39</v>
      </c>
      <c r="J4183">
        <v>15450</v>
      </c>
      <c r="K4183">
        <v>2904</v>
      </c>
      <c r="L4183">
        <v>19</v>
      </c>
      <c r="M4183">
        <v>6</v>
      </c>
      <c r="N4183" t="s">
        <v>48</v>
      </c>
      <c r="O4183" t="s">
        <v>54</v>
      </c>
    </row>
    <row r="4184" spans="1:15" x14ac:dyDescent="0.3">
      <c r="A4184" s="7">
        <v>21471</v>
      </c>
      <c r="B4184" s="6" t="s">
        <v>8426</v>
      </c>
      <c r="C4184" t="s">
        <v>8427</v>
      </c>
      <c r="D4184" s="2" t="s">
        <v>45</v>
      </c>
      <c r="E4184" s="4" t="s">
        <v>59</v>
      </c>
      <c r="F4184" t="s">
        <v>60</v>
      </c>
      <c r="G4184">
        <v>421</v>
      </c>
      <c r="H4184">
        <v>51558</v>
      </c>
      <c r="I4184">
        <v>20</v>
      </c>
      <c r="J4184">
        <v>1013</v>
      </c>
      <c r="K4184">
        <v>13343</v>
      </c>
      <c r="L4184">
        <v>93</v>
      </c>
      <c r="M4184">
        <v>1</v>
      </c>
      <c r="N4184" t="s">
        <v>32</v>
      </c>
      <c r="O4184" t="s">
        <v>60</v>
      </c>
    </row>
    <row r="4185" spans="1:15" x14ac:dyDescent="0.3">
      <c r="A4185" s="7">
        <v>21472</v>
      </c>
      <c r="B4185" s="6" t="s">
        <v>8428</v>
      </c>
      <c r="C4185" t="s">
        <v>8429</v>
      </c>
      <c r="D4185" s="2" t="s">
        <v>70</v>
      </c>
      <c r="E4185" s="4" t="s">
        <v>46</v>
      </c>
      <c r="F4185" t="s">
        <v>47</v>
      </c>
      <c r="G4185">
        <v>280</v>
      </c>
      <c r="H4185">
        <v>15227</v>
      </c>
      <c r="I4185">
        <v>15</v>
      </c>
      <c r="J4185">
        <v>6501</v>
      </c>
      <c r="K4185">
        <v>9060</v>
      </c>
      <c r="L4185">
        <v>64</v>
      </c>
      <c r="M4185">
        <v>0</v>
      </c>
      <c r="N4185" t="s">
        <v>48</v>
      </c>
      <c r="O4185" t="s">
        <v>47</v>
      </c>
    </row>
    <row r="4186" spans="1:15" x14ac:dyDescent="0.3">
      <c r="A4186" s="7">
        <v>21473</v>
      </c>
      <c r="B4186" s="6" t="s">
        <v>8430</v>
      </c>
      <c r="C4186" t="s">
        <v>8431</v>
      </c>
      <c r="D4186" s="2" t="s">
        <v>64</v>
      </c>
      <c r="E4186" s="4" t="s">
        <v>46</v>
      </c>
      <c r="F4186" t="s">
        <v>67</v>
      </c>
      <c r="G4186">
        <v>691</v>
      </c>
      <c r="H4186">
        <v>38328</v>
      </c>
      <c r="I4186">
        <v>8</v>
      </c>
      <c r="J4186">
        <v>4265</v>
      </c>
      <c r="K4186">
        <v>9535</v>
      </c>
      <c r="L4186">
        <v>58</v>
      </c>
      <c r="M4186">
        <v>3</v>
      </c>
      <c r="N4186" t="s">
        <v>48</v>
      </c>
      <c r="O4186" t="s">
        <v>49</v>
      </c>
    </row>
    <row r="4187" spans="1:15" x14ac:dyDescent="0.3">
      <c r="A4187" s="7">
        <v>21474</v>
      </c>
      <c r="B4187" s="6" t="s">
        <v>8432</v>
      </c>
      <c r="C4187" t="s">
        <v>8433</v>
      </c>
      <c r="D4187" s="2" t="s">
        <v>52</v>
      </c>
      <c r="E4187" s="4" t="s">
        <v>59</v>
      </c>
      <c r="F4187" t="s">
        <v>80</v>
      </c>
      <c r="G4187">
        <v>4094</v>
      </c>
      <c r="H4187">
        <v>19092</v>
      </c>
      <c r="I4187">
        <v>33</v>
      </c>
      <c r="J4187">
        <v>40466</v>
      </c>
      <c r="K4187">
        <v>2449</v>
      </c>
      <c r="L4187">
        <v>19</v>
      </c>
      <c r="M4187">
        <v>6</v>
      </c>
      <c r="N4187" t="s">
        <v>48</v>
      </c>
      <c r="O4187" t="s">
        <v>80</v>
      </c>
    </row>
    <row r="4188" spans="1:15" x14ac:dyDescent="0.3">
      <c r="A4188" s="7">
        <v>21475</v>
      </c>
      <c r="B4188" s="6" t="s">
        <v>8434</v>
      </c>
      <c r="C4188" t="s">
        <v>8435</v>
      </c>
      <c r="D4188" s="2" t="s">
        <v>52</v>
      </c>
      <c r="E4188" s="4" t="s">
        <v>46</v>
      </c>
      <c r="F4188" t="s">
        <v>54</v>
      </c>
      <c r="G4188">
        <v>1452</v>
      </c>
      <c r="H4188">
        <v>60153</v>
      </c>
      <c r="I4188">
        <v>23</v>
      </c>
      <c r="J4188">
        <v>9694</v>
      </c>
      <c r="K4188">
        <v>3173</v>
      </c>
      <c r="L4188">
        <v>5</v>
      </c>
      <c r="M4188">
        <v>7</v>
      </c>
      <c r="N4188" t="s">
        <v>48</v>
      </c>
      <c r="O4188" t="s">
        <v>55</v>
      </c>
    </row>
    <row r="4189" spans="1:15" x14ac:dyDescent="0.3">
      <c r="A4189" s="7">
        <v>21476</v>
      </c>
      <c r="B4189" s="6" t="s">
        <v>8436</v>
      </c>
      <c r="C4189" t="s">
        <v>8437</v>
      </c>
      <c r="D4189" s="2" t="s">
        <v>79</v>
      </c>
      <c r="E4189" s="4" t="s">
        <v>46</v>
      </c>
      <c r="F4189" t="s">
        <v>67</v>
      </c>
      <c r="G4189">
        <v>2498</v>
      </c>
      <c r="H4189">
        <v>47944</v>
      </c>
      <c r="I4189">
        <v>6</v>
      </c>
      <c r="J4189">
        <v>3081</v>
      </c>
      <c r="K4189">
        <v>13832</v>
      </c>
      <c r="L4189">
        <v>63</v>
      </c>
      <c r="M4189">
        <v>3</v>
      </c>
      <c r="N4189" t="s">
        <v>32</v>
      </c>
      <c r="O4189" t="s">
        <v>47</v>
      </c>
    </row>
    <row r="4190" spans="1:15" x14ac:dyDescent="0.3">
      <c r="A4190" s="7">
        <v>21477</v>
      </c>
      <c r="B4190" s="6" t="s">
        <v>8438</v>
      </c>
      <c r="C4190" t="s">
        <v>8439</v>
      </c>
      <c r="D4190" s="2" t="s">
        <v>45</v>
      </c>
      <c r="E4190" s="4" t="s">
        <v>59</v>
      </c>
      <c r="F4190" t="s">
        <v>60</v>
      </c>
      <c r="G4190">
        <v>132</v>
      </c>
      <c r="H4190">
        <v>47750</v>
      </c>
      <c r="I4190">
        <v>3</v>
      </c>
      <c r="J4190">
        <v>1465</v>
      </c>
      <c r="K4190">
        <v>17854</v>
      </c>
      <c r="L4190">
        <v>89</v>
      </c>
      <c r="M4190">
        <v>1</v>
      </c>
      <c r="N4190" t="s">
        <v>32</v>
      </c>
      <c r="O4190" t="s">
        <v>60</v>
      </c>
    </row>
    <row r="4191" spans="1:15" x14ac:dyDescent="0.3">
      <c r="A4191" s="7">
        <v>21478</v>
      </c>
      <c r="B4191" s="6" t="s">
        <v>8440</v>
      </c>
      <c r="C4191" t="s">
        <v>8441</v>
      </c>
      <c r="D4191" s="2" t="s">
        <v>52</v>
      </c>
      <c r="E4191" s="4" t="s">
        <v>46</v>
      </c>
      <c r="F4191" t="s">
        <v>76</v>
      </c>
      <c r="G4191">
        <v>2479</v>
      </c>
      <c r="H4191">
        <v>20531</v>
      </c>
      <c r="I4191">
        <v>15</v>
      </c>
      <c r="J4191">
        <v>1077</v>
      </c>
      <c r="K4191">
        <v>13587</v>
      </c>
      <c r="L4191">
        <v>59</v>
      </c>
      <c r="M4191">
        <v>2</v>
      </c>
      <c r="N4191" t="s">
        <v>61</v>
      </c>
      <c r="O4191" t="s">
        <v>76</v>
      </c>
    </row>
    <row r="4192" spans="1:15" x14ac:dyDescent="0.3">
      <c r="A4192" s="7">
        <v>21479</v>
      </c>
      <c r="B4192" s="6" t="s">
        <v>8442</v>
      </c>
      <c r="C4192" t="s">
        <v>8443</v>
      </c>
      <c r="D4192" s="2" t="s">
        <v>52</v>
      </c>
      <c r="E4192" s="4" t="s">
        <v>59</v>
      </c>
      <c r="F4192" t="s">
        <v>80</v>
      </c>
      <c r="G4192">
        <v>1968</v>
      </c>
      <c r="H4192">
        <v>50909</v>
      </c>
      <c r="I4192">
        <v>54</v>
      </c>
      <c r="J4192">
        <v>40537</v>
      </c>
      <c r="K4192">
        <v>1394</v>
      </c>
      <c r="L4192">
        <v>16</v>
      </c>
      <c r="M4192">
        <v>6</v>
      </c>
      <c r="N4192" t="s">
        <v>48</v>
      </c>
      <c r="O4192" t="s">
        <v>80</v>
      </c>
    </row>
    <row r="4193" spans="1:15" x14ac:dyDescent="0.3">
      <c r="A4193" s="7">
        <v>21480</v>
      </c>
      <c r="B4193" s="6" t="s">
        <v>8444</v>
      </c>
      <c r="C4193" t="s">
        <v>8445</v>
      </c>
      <c r="D4193" s="2" t="s">
        <v>70</v>
      </c>
      <c r="E4193" s="4" t="s">
        <v>46</v>
      </c>
      <c r="F4193" t="s">
        <v>67</v>
      </c>
      <c r="G4193">
        <v>273</v>
      </c>
      <c r="H4193">
        <v>50913</v>
      </c>
      <c r="I4193">
        <v>2</v>
      </c>
      <c r="J4193">
        <v>1958</v>
      </c>
      <c r="K4193">
        <v>18393</v>
      </c>
      <c r="L4193">
        <v>47</v>
      </c>
      <c r="M4193">
        <v>3</v>
      </c>
      <c r="N4193" t="s">
        <v>61</v>
      </c>
      <c r="O4193" t="s">
        <v>73</v>
      </c>
    </row>
    <row r="4194" spans="1:15" x14ac:dyDescent="0.3">
      <c r="A4194" s="7">
        <v>21481</v>
      </c>
      <c r="B4194" s="6" t="s">
        <v>8446</v>
      </c>
      <c r="C4194" t="s">
        <v>8447</v>
      </c>
      <c r="D4194" s="2" t="s">
        <v>52</v>
      </c>
      <c r="E4194" s="4" t="s">
        <v>59</v>
      </c>
      <c r="F4194" t="s">
        <v>76</v>
      </c>
      <c r="G4194">
        <v>1966</v>
      </c>
      <c r="H4194">
        <v>27475</v>
      </c>
      <c r="I4194">
        <v>20</v>
      </c>
      <c r="J4194">
        <v>1015</v>
      </c>
      <c r="K4194">
        <v>18052</v>
      </c>
      <c r="L4194">
        <v>81</v>
      </c>
      <c r="M4194">
        <v>1</v>
      </c>
      <c r="N4194" t="s">
        <v>61</v>
      </c>
      <c r="O4194" t="s">
        <v>76</v>
      </c>
    </row>
    <row r="4195" spans="1:15" x14ac:dyDescent="0.3">
      <c r="A4195" s="7">
        <v>21482</v>
      </c>
      <c r="B4195" s="6" t="s">
        <v>8448</v>
      </c>
      <c r="C4195" t="s">
        <v>8449</v>
      </c>
      <c r="D4195" s="2" t="s">
        <v>58</v>
      </c>
      <c r="E4195" s="4" t="s">
        <v>46</v>
      </c>
      <c r="F4195" t="s">
        <v>47</v>
      </c>
      <c r="G4195">
        <v>249</v>
      </c>
      <c r="H4195">
        <v>43689</v>
      </c>
      <c r="I4195">
        <v>15</v>
      </c>
      <c r="J4195">
        <v>2632</v>
      </c>
      <c r="K4195">
        <v>9683</v>
      </c>
      <c r="L4195">
        <v>64</v>
      </c>
      <c r="M4195">
        <v>0</v>
      </c>
      <c r="N4195" t="s">
        <v>48</v>
      </c>
      <c r="O4195" t="s">
        <v>49</v>
      </c>
    </row>
    <row r="4196" spans="1:15" x14ac:dyDescent="0.3">
      <c r="A4196" s="7">
        <v>21483</v>
      </c>
      <c r="B4196" s="6" t="s">
        <v>8450</v>
      </c>
      <c r="C4196" t="s">
        <v>8451</v>
      </c>
      <c r="D4196" s="2" t="s">
        <v>52</v>
      </c>
      <c r="E4196" s="4" t="s">
        <v>53</v>
      </c>
      <c r="F4196" t="s">
        <v>54</v>
      </c>
      <c r="G4196">
        <v>1313</v>
      </c>
      <c r="H4196">
        <v>41613</v>
      </c>
      <c r="I4196">
        <v>36</v>
      </c>
      <c r="J4196">
        <v>20109</v>
      </c>
      <c r="K4196">
        <v>3104</v>
      </c>
      <c r="L4196">
        <v>23</v>
      </c>
      <c r="M4196">
        <v>8</v>
      </c>
      <c r="N4196" t="s">
        <v>48</v>
      </c>
      <c r="O4196" t="s">
        <v>55</v>
      </c>
    </row>
    <row r="4197" spans="1:15" x14ac:dyDescent="0.3">
      <c r="A4197" s="7">
        <v>21484</v>
      </c>
      <c r="B4197" s="6" t="s">
        <v>8452</v>
      </c>
      <c r="C4197" t="s">
        <v>8453</v>
      </c>
      <c r="D4197" s="2" t="s">
        <v>52</v>
      </c>
      <c r="E4197" s="4" t="s">
        <v>46</v>
      </c>
      <c r="F4197" t="s">
        <v>76</v>
      </c>
      <c r="G4197">
        <v>871</v>
      </c>
      <c r="H4197">
        <v>68222</v>
      </c>
      <c r="I4197">
        <v>14</v>
      </c>
      <c r="J4197">
        <v>1327</v>
      </c>
      <c r="K4197">
        <v>17576</v>
      </c>
      <c r="L4197">
        <v>54</v>
      </c>
      <c r="M4197">
        <v>3</v>
      </c>
      <c r="N4197" t="s">
        <v>61</v>
      </c>
      <c r="O4197" t="s">
        <v>47</v>
      </c>
    </row>
    <row r="4198" spans="1:15" x14ac:dyDescent="0.3">
      <c r="A4198" s="7">
        <v>21485</v>
      </c>
      <c r="B4198" s="6" t="s">
        <v>8454</v>
      </c>
      <c r="C4198" t="s">
        <v>8455</v>
      </c>
      <c r="D4198" s="2" t="s">
        <v>52</v>
      </c>
      <c r="E4198" s="4" t="s">
        <v>46</v>
      </c>
      <c r="F4198" t="s">
        <v>76</v>
      </c>
      <c r="G4198">
        <v>861</v>
      </c>
      <c r="H4198">
        <v>21687</v>
      </c>
      <c r="I4198">
        <v>4</v>
      </c>
      <c r="J4198">
        <v>2349</v>
      </c>
      <c r="K4198">
        <v>19389</v>
      </c>
      <c r="L4198">
        <v>65</v>
      </c>
      <c r="M4198">
        <v>3</v>
      </c>
      <c r="N4198" t="s">
        <v>48</v>
      </c>
      <c r="O4198" t="s">
        <v>76</v>
      </c>
    </row>
    <row r="4199" spans="1:15" x14ac:dyDescent="0.3">
      <c r="A4199" s="7">
        <v>21486</v>
      </c>
      <c r="B4199" s="6" t="s">
        <v>8456</v>
      </c>
      <c r="C4199" t="s">
        <v>8457</v>
      </c>
      <c r="D4199" s="2" t="s">
        <v>52</v>
      </c>
      <c r="E4199" s="4" t="s">
        <v>53</v>
      </c>
      <c r="F4199" t="s">
        <v>54</v>
      </c>
      <c r="G4199">
        <v>1395</v>
      </c>
      <c r="H4199">
        <v>80686</v>
      </c>
      <c r="I4199">
        <v>31</v>
      </c>
      <c r="J4199">
        <v>17861</v>
      </c>
      <c r="K4199">
        <v>3096</v>
      </c>
      <c r="L4199">
        <v>21</v>
      </c>
      <c r="M4199">
        <v>6</v>
      </c>
      <c r="N4199" t="s">
        <v>37</v>
      </c>
      <c r="O4199" t="s">
        <v>55</v>
      </c>
    </row>
    <row r="4200" spans="1:15" x14ac:dyDescent="0.3">
      <c r="A4200" s="7">
        <v>21487</v>
      </c>
      <c r="B4200" s="6" t="s">
        <v>8458</v>
      </c>
      <c r="C4200" t="s">
        <v>8459</v>
      </c>
      <c r="D4200" s="2" t="s">
        <v>52</v>
      </c>
      <c r="E4200" s="4" t="s">
        <v>46</v>
      </c>
      <c r="F4200" t="s">
        <v>80</v>
      </c>
      <c r="G4200">
        <v>3205</v>
      </c>
      <c r="H4200">
        <v>54401</v>
      </c>
      <c r="I4200">
        <v>51</v>
      </c>
      <c r="J4200">
        <v>4986</v>
      </c>
      <c r="K4200">
        <v>4319</v>
      </c>
      <c r="L4200">
        <v>21</v>
      </c>
      <c r="M4200">
        <v>6</v>
      </c>
      <c r="N4200" t="s">
        <v>48</v>
      </c>
      <c r="O4200" t="s">
        <v>80</v>
      </c>
    </row>
    <row r="4201" spans="1:15" x14ac:dyDescent="0.3">
      <c r="A4201" s="7">
        <v>21488</v>
      </c>
      <c r="B4201" s="6" t="s">
        <v>8460</v>
      </c>
      <c r="C4201" t="s">
        <v>8461</v>
      </c>
      <c r="D4201" s="2" t="s">
        <v>52</v>
      </c>
      <c r="E4201" s="4" t="s">
        <v>59</v>
      </c>
      <c r="F4201" t="s">
        <v>80</v>
      </c>
      <c r="G4201">
        <v>3334</v>
      </c>
      <c r="H4201">
        <v>31769</v>
      </c>
      <c r="I4201">
        <v>33</v>
      </c>
      <c r="J4201">
        <v>42252</v>
      </c>
      <c r="K4201">
        <v>2106</v>
      </c>
      <c r="L4201">
        <v>18</v>
      </c>
      <c r="M4201">
        <v>5</v>
      </c>
      <c r="N4201" t="s">
        <v>37</v>
      </c>
      <c r="O4201" t="s">
        <v>80</v>
      </c>
    </row>
    <row r="4202" spans="1:15" x14ac:dyDescent="0.3">
      <c r="A4202" s="7">
        <v>21489</v>
      </c>
      <c r="B4202" s="6" t="s">
        <v>8462</v>
      </c>
      <c r="C4202" t="s">
        <v>8463</v>
      </c>
      <c r="D4202" s="2" t="s">
        <v>52</v>
      </c>
      <c r="E4202" s="4" t="s">
        <v>59</v>
      </c>
      <c r="F4202" t="s">
        <v>80</v>
      </c>
      <c r="G4202">
        <v>2632</v>
      </c>
      <c r="H4202">
        <v>34094</v>
      </c>
      <c r="I4202">
        <v>53</v>
      </c>
      <c r="J4202">
        <v>43678</v>
      </c>
      <c r="K4202">
        <v>2806</v>
      </c>
      <c r="L4202">
        <v>19</v>
      </c>
      <c r="M4202">
        <v>5</v>
      </c>
      <c r="N4202" t="s">
        <v>48</v>
      </c>
      <c r="O4202" t="s">
        <v>80</v>
      </c>
    </row>
    <row r="4203" spans="1:15" x14ac:dyDescent="0.3">
      <c r="A4203" s="7">
        <v>21490</v>
      </c>
      <c r="B4203" s="6" t="s">
        <v>8464</v>
      </c>
      <c r="C4203" t="s">
        <v>8465</v>
      </c>
      <c r="D4203" s="2" t="s">
        <v>52</v>
      </c>
      <c r="E4203" s="4" t="s">
        <v>59</v>
      </c>
      <c r="F4203" t="s">
        <v>80</v>
      </c>
      <c r="G4203">
        <v>2229</v>
      </c>
      <c r="H4203">
        <v>69342</v>
      </c>
      <c r="I4203">
        <v>54</v>
      </c>
      <c r="J4203">
        <v>14846</v>
      </c>
      <c r="K4203">
        <v>2182</v>
      </c>
      <c r="L4203">
        <v>16</v>
      </c>
      <c r="M4203">
        <v>6</v>
      </c>
      <c r="N4203" t="s">
        <v>37</v>
      </c>
      <c r="O4203" t="s">
        <v>47</v>
      </c>
    </row>
    <row r="4204" spans="1:15" x14ac:dyDescent="0.3">
      <c r="A4204" s="7">
        <v>21491</v>
      </c>
      <c r="B4204" s="6" t="s">
        <v>8466</v>
      </c>
      <c r="C4204" t="s">
        <v>8467</v>
      </c>
      <c r="D4204" s="2" t="s">
        <v>79</v>
      </c>
      <c r="E4204" s="4" t="s">
        <v>53</v>
      </c>
      <c r="F4204" t="s">
        <v>54</v>
      </c>
      <c r="G4204">
        <v>2741</v>
      </c>
      <c r="H4204">
        <v>11592</v>
      </c>
      <c r="I4204">
        <v>23</v>
      </c>
      <c r="J4204">
        <v>21371</v>
      </c>
      <c r="K4204">
        <v>2064</v>
      </c>
      <c r="L4204">
        <v>23</v>
      </c>
      <c r="M4204">
        <v>8</v>
      </c>
      <c r="N4204" t="s">
        <v>48</v>
      </c>
      <c r="O4204" t="s">
        <v>49</v>
      </c>
    </row>
    <row r="4205" spans="1:15" x14ac:dyDescent="0.3">
      <c r="A4205" s="7">
        <v>21492</v>
      </c>
      <c r="B4205" s="6" t="s">
        <v>8468</v>
      </c>
      <c r="C4205" t="s">
        <v>8469</v>
      </c>
      <c r="D4205" s="2" t="s">
        <v>52</v>
      </c>
      <c r="E4205" s="4" t="s">
        <v>53</v>
      </c>
      <c r="F4205" t="s">
        <v>54</v>
      </c>
      <c r="G4205">
        <v>2367</v>
      </c>
      <c r="H4205">
        <v>71983</v>
      </c>
      <c r="I4205">
        <v>32</v>
      </c>
      <c r="J4205">
        <v>17849</v>
      </c>
      <c r="K4205">
        <v>2049</v>
      </c>
      <c r="L4205">
        <v>25</v>
      </c>
      <c r="M4205">
        <v>6</v>
      </c>
      <c r="N4205" t="s">
        <v>48</v>
      </c>
      <c r="O4205" t="s">
        <v>80</v>
      </c>
    </row>
    <row r="4206" spans="1:15" x14ac:dyDescent="0.3">
      <c r="A4206" s="7">
        <v>21493</v>
      </c>
      <c r="B4206" s="6" t="s">
        <v>8470</v>
      </c>
      <c r="C4206" t="s">
        <v>8471</v>
      </c>
      <c r="D4206" s="2" t="s">
        <v>52</v>
      </c>
      <c r="E4206" s="4" t="s">
        <v>59</v>
      </c>
      <c r="F4206" t="s">
        <v>80</v>
      </c>
      <c r="G4206">
        <v>4139</v>
      </c>
      <c r="H4206">
        <v>84235</v>
      </c>
      <c r="I4206">
        <v>40</v>
      </c>
      <c r="J4206">
        <v>21196</v>
      </c>
      <c r="K4206">
        <v>1529</v>
      </c>
      <c r="L4206">
        <v>13</v>
      </c>
      <c r="M4206">
        <v>5</v>
      </c>
      <c r="N4206" t="s">
        <v>37</v>
      </c>
      <c r="O4206" t="s">
        <v>54</v>
      </c>
    </row>
    <row r="4207" spans="1:15" x14ac:dyDescent="0.3">
      <c r="A4207" s="7">
        <v>21494</v>
      </c>
      <c r="B4207" s="6" t="s">
        <v>8472</v>
      </c>
      <c r="C4207" t="s">
        <v>8473</v>
      </c>
      <c r="D4207" s="2" t="s">
        <v>70</v>
      </c>
      <c r="E4207" s="4" t="s">
        <v>46</v>
      </c>
      <c r="F4207" t="s">
        <v>67</v>
      </c>
      <c r="G4207">
        <v>295</v>
      </c>
      <c r="H4207">
        <v>35023</v>
      </c>
      <c r="I4207">
        <v>9</v>
      </c>
      <c r="J4207">
        <v>3824</v>
      </c>
      <c r="K4207">
        <v>8494</v>
      </c>
      <c r="L4207">
        <v>49</v>
      </c>
      <c r="M4207">
        <v>2</v>
      </c>
      <c r="N4207" t="s">
        <v>61</v>
      </c>
      <c r="O4207" t="s">
        <v>47</v>
      </c>
    </row>
    <row r="4208" spans="1:15" x14ac:dyDescent="0.3">
      <c r="A4208" s="7">
        <v>21495</v>
      </c>
      <c r="B4208" s="6" t="s">
        <v>8474</v>
      </c>
      <c r="C4208" t="s">
        <v>8475</v>
      </c>
      <c r="D4208" s="2" t="s">
        <v>52</v>
      </c>
      <c r="E4208" s="4" t="s">
        <v>53</v>
      </c>
      <c r="F4208" t="s">
        <v>54</v>
      </c>
      <c r="G4208">
        <v>3832</v>
      </c>
      <c r="H4208">
        <v>69508</v>
      </c>
      <c r="I4208">
        <v>38</v>
      </c>
      <c r="J4208">
        <v>14826</v>
      </c>
      <c r="K4208">
        <v>2190</v>
      </c>
      <c r="L4208">
        <v>14</v>
      </c>
      <c r="M4208">
        <v>8</v>
      </c>
      <c r="N4208" t="s">
        <v>61</v>
      </c>
      <c r="O4208" t="s">
        <v>55</v>
      </c>
    </row>
    <row r="4209" spans="1:15" x14ac:dyDescent="0.3">
      <c r="A4209" s="7">
        <v>21496</v>
      </c>
      <c r="B4209" s="6" t="s">
        <v>8476</v>
      </c>
      <c r="C4209" t="s">
        <v>8477</v>
      </c>
      <c r="D4209" s="2" t="s">
        <v>52</v>
      </c>
      <c r="E4209" s="4" t="s">
        <v>53</v>
      </c>
      <c r="F4209" t="s">
        <v>54</v>
      </c>
      <c r="G4209">
        <v>2706</v>
      </c>
      <c r="H4209">
        <v>25343</v>
      </c>
      <c r="I4209">
        <v>41</v>
      </c>
      <c r="J4209">
        <v>7161</v>
      </c>
      <c r="K4209">
        <v>2721</v>
      </c>
      <c r="L4209">
        <v>20</v>
      </c>
      <c r="M4209">
        <v>5</v>
      </c>
      <c r="N4209" t="s">
        <v>37</v>
      </c>
      <c r="O4209" t="s">
        <v>55</v>
      </c>
    </row>
    <row r="4210" spans="1:15" x14ac:dyDescent="0.3">
      <c r="A4210" s="7">
        <v>21497</v>
      </c>
      <c r="B4210" s="6" t="s">
        <v>8478</v>
      </c>
      <c r="C4210" t="s">
        <v>8479</v>
      </c>
      <c r="D4210" s="2" t="s">
        <v>52</v>
      </c>
      <c r="E4210" s="4" t="s">
        <v>59</v>
      </c>
      <c r="F4210" t="s">
        <v>80</v>
      </c>
      <c r="G4210">
        <v>4892</v>
      </c>
      <c r="H4210">
        <v>42974</v>
      </c>
      <c r="I4210">
        <v>53</v>
      </c>
      <c r="J4210">
        <v>38598</v>
      </c>
      <c r="K4210">
        <v>2279</v>
      </c>
      <c r="L4210">
        <v>22</v>
      </c>
      <c r="M4210">
        <v>4</v>
      </c>
      <c r="N4210" t="s">
        <v>48</v>
      </c>
      <c r="O4210" t="s">
        <v>54</v>
      </c>
    </row>
    <row r="4211" spans="1:15" x14ac:dyDescent="0.3">
      <c r="A4211" s="7">
        <v>21498</v>
      </c>
      <c r="B4211" s="6" t="s">
        <v>8480</v>
      </c>
      <c r="C4211" t="s">
        <v>8481</v>
      </c>
      <c r="D4211" s="2" t="s">
        <v>58</v>
      </c>
      <c r="E4211" s="4" t="s">
        <v>59</v>
      </c>
      <c r="F4211" t="s">
        <v>60</v>
      </c>
      <c r="G4211">
        <v>98</v>
      </c>
      <c r="H4211">
        <v>13154</v>
      </c>
      <c r="I4211">
        <v>9</v>
      </c>
      <c r="J4211">
        <v>1145</v>
      </c>
      <c r="K4211">
        <v>12845</v>
      </c>
      <c r="L4211">
        <v>86</v>
      </c>
      <c r="M4211">
        <v>2</v>
      </c>
      <c r="N4211" t="s">
        <v>61</v>
      </c>
      <c r="O4211" t="s">
        <v>60</v>
      </c>
    </row>
    <row r="4212" spans="1:15" x14ac:dyDescent="0.3">
      <c r="A4212" s="7">
        <v>21499</v>
      </c>
      <c r="B4212" s="6" t="s">
        <v>8482</v>
      </c>
      <c r="C4212" t="s">
        <v>8483</v>
      </c>
      <c r="D4212" s="2" t="s">
        <v>64</v>
      </c>
      <c r="E4212" s="4" t="s">
        <v>59</v>
      </c>
      <c r="F4212" t="s">
        <v>76</v>
      </c>
      <c r="G4212">
        <v>1103</v>
      </c>
      <c r="H4212">
        <v>34776</v>
      </c>
      <c r="I4212">
        <v>19</v>
      </c>
      <c r="J4212">
        <v>1188</v>
      </c>
      <c r="K4212">
        <v>15895</v>
      </c>
      <c r="L4212">
        <v>54</v>
      </c>
      <c r="M4212">
        <v>1</v>
      </c>
      <c r="N4212" t="s">
        <v>48</v>
      </c>
      <c r="O4212" t="s">
        <v>49</v>
      </c>
    </row>
    <row r="4213" spans="1:15" x14ac:dyDescent="0.3">
      <c r="A4213" s="7">
        <v>21500</v>
      </c>
      <c r="B4213" s="6" t="s">
        <v>8484</v>
      </c>
      <c r="C4213" t="s">
        <v>8485</v>
      </c>
      <c r="D4213" s="2" t="s">
        <v>52</v>
      </c>
      <c r="E4213" s="4" t="s">
        <v>46</v>
      </c>
      <c r="F4213" t="s">
        <v>67</v>
      </c>
      <c r="G4213">
        <v>1556</v>
      </c>
      <c r="H4213">
        <v>42238</v>
      </c>
      <c r="I4213">
        <v>10</v>
      </c>
      <c r="J4213">
        <v>5670</v>
      </c>
      <c r="K4213">
        <v>10287</v>
      </c>
      <c r="L4213">
        <v>53</v>
      </c>
      <c r="M4213">
        <v>3</v>
      </c>
      <c r="N4213" t="s">
        <v>37</v>
      </c>
      <c r="O4213" t="s">
        <v>49</v>
      </c>
    </row>
    <row r="4214" spans="1:15" x14ac:dyDescent="0.3">
      <c r="A4214" s="7">
        <v>21501</v>
      </c>
      <c r="B4214" s="6" t="s">
        <v>8486</v>
      </c>
      <c r="C4214" t="s">
        <v>8487</v>
      </c>
      <c r="D4214" s="2" t="s">
        <v>45</v>
      </c>
      <c r="E4214" s="4" t="s">
        <v>59</v>
      </c>
      <c r="F4214" t="s">
        <v>60</v>
      </c>
      <c r="G4214">
        <v>507</v>
      </c>
      <c r="H4214">
        <v>53824</v>
      </c>
      <c r="I4214">
        <v>12</v>
      </c>
      <c r="J4214">
        <v>1625</v>
      </c>
      <c r="K4214">
        <v>22825</v>
      </c>
      <c r="L4214">
        <v>87</v>
      </c>
      <c r="M4214">
        <v>2</v>
      </c>
      <c r="N4214" t="s">
        <v>61</v>
      </c>
      <c r="O4214" t="s">
        <v>60</v>
      </c>
    </row>
    <row r="4215" spans="1:15" x14ac:dyDescent="0.3">
      <c r="A4215" s="7">
        <v>21502</v>
      </c>
      <c r="B4215" s="6" t="s">
        <v>8488</v>
      </c>
      <c r="C4215" t="s">
        <v>8489</v>
      </c>
      <c r="D4215" s="2" t="s">
        <v>64</v>
      </c>
      <c r="E4215" s="4" t="s">
        <v>46</v>
      </c>
      <c r="F4215" t="s">
        <v>47</v>
      </c>
      <c r="G4215">
        <v>763</v>
      </c>
      <c r="H4215">
        <v>88954</v>
      </c>
      <c r="I4215">
        <v>5</v>
      </c>
      <c r="J4215">
        <v>7434</v>
      </c>
      <c r="K4215">
        <v>9115</v>
      </c>
      <c r="L4215">
        <v>50</v>
      </c>
      <c r="M4215">
        <v>1</v>
      </c>
      <c r="N4215" t="s">
        <v>48</v>
      </c>
      <c r="O4215" t="s">
        <v>76</v>
      </c>
    </row>
    <row r="4216" spans="1:15" x14ac:dyDescent="0.3">
      <c r="A4216" s="7">
        <v>21503</v>
      </c>
      <c r="B4216" s="6" t="s">
        <v>8490</v>
      </c>
      <c r="C4216" t="s">
        <v>8491</v>
      </c>
      <c r="D4216" s="2" t="s">
        <v>52</v>
      </c>
      <c r="E4216" s="4" t="s">
        <v>59</v>
      </c>
      <c r="F4216" t="s">
        <v>76</v>
      </c>
      <c r="G4216">
        <v>1533</v>
      </c>
      <c r="H4216">
        <v>32998</v>
      </c>
      <c r="I4216">
        <v>20</v>
      </c>
      <c r="J4216">
        <v>2198</v>
      </c>
      <c r="K4216">
        <v>12621</v>
      </c>
      <c r="L4216">
        <v>75</v>
      </c>
      <c r="M4216">
        <v>2</v>
      </c>
      <c r="N4216" t="s">
        <v>37</v>
      </c>
      <c r="O4216" t="s">
        <v>47</v>
      </c>
    </row>
    <row r="4217" spans="1:15" x14ac:dyDescent="0.3">
      <c r="A4217" s="7">
        <v>21504</v>
      </c>
      <c r="B4217" s="6" t="s">
        <v>8492</v>
      </c>
      <c r="C4217" t="s">
        <v>8493</v>
      </c>
      <c r="D4217" s="2" t="s">
        <v>58</v>
      </c>
      <c r="E4217" s="4" t="s">
        <v>46</v>
      </c>
      <c r="F4217" t="s">
        <v>60</v>
      </c>
      <c r="G4217">
        <v>144</v>
      </c>
      <c r="H4217">
        <v>28155</v>
      </c>
      <c r="I4217">
        <v>14</v>
      </c>
      <c r="J4217">
        <v>616</v>
      </c>
      <c r="K4217">
        <v>22317</v>
      </c>
      <c r="L4217">
        <v>84</v>
      </c>
      <c r="M4217">
        <v>1</v>
      </c>
      <c r="N4217" t="s">
        <v>32</v>
      </c>
      <c r="O4217" t="s">
        <v>60</v>
      </c>
    </row>
    <row r="4218" spans="1:15" x14ac:dyDescent="0.3">
      <c r="A4218" s="7">
        <v>21505</v>
      </c>
      <c r="B4218" s="6" t="s">
        <v>8494</v>
      </c>
      <c r="C4218" t="s">
        <v>8495</v>
      </c>
      <c r="D4218" s="2" t="s">
        <v>52</v>
      </c>
      <c r="E4218" s="4" t="s">
        <v>46</v>
      </c>
      <c r="F4218" t="s">
        <v>80</v>
      </c>
      <c r="G4218">
        <v>1519</v>
      </c>
      <c r="H4218">
        <v>72871</v>
      </c>
      <c r="I4218">
        <v>51</v>
      </c>
      <c r="J4218">
        <v>43853</v>
      </c>
      <c r="K4218">
        <v>1954</v>
      </c>
      <c r="L4218">
        <v>12</v>
      </c>
      <c r="M4218">
        <v>5</v>
      </c>
      <c r="N4218" t="s">
        <v>37</v>
      </c>
      <c r="O4218" t="s">
        <v>80</v>
      </c>
    </row>
    <row r="4219" spans="1:15" x14ac:dyDescent="0.3">
      <c r="A4219" s="7">
        <v>21506</v>
      </c>
      <c r="B4219" s="6" t="s">
        <v>8496</v>
      </c>
      <c r="C4219" t="s">
        <v>8497</v>
      </c>
      <c r="D4219" s="2" t="s">
        <v>58</v>
      </c>
      <c r="E4219" s="4" t="s">
        <v>59</v>
      </c>
      <c r="F4219" t="s">
        <v>60</v>
      </c>
      <c r="G4219">
        <v>196</v>
      </c>
      <c r="H4219">
        <v>73387</v>
      </c>
      <c r="I4219">
        <v>12</v>
      </c>
      <c r="J4219">
        <v>482</v>
      </c>
      <c r="K4219">
        <v>29590</v>
      </c>
      <c r="L4219">
        <v>80</v>
      </c>
      <c r="M4219">
        <v>1</v>
      </c>
      <c r="N4219" t="s">
        <v>32</v>
      </c>
      <c r="O4219" t="s">
        <v>60</v>
      </c>
    </row>
    <row r="4220" spans="1:15" x14ac:dyDescent="0.3">
      <c r="A4220" s="7">
        <v>21507</v>
      </c>
      <c r="B4220" s="6" t="s">
        <v>8498</v>
      </c>
      <c r="C4220" t="s">
        <v>8499</v>
      </c>
      <c r="D4220" s="2" t="s">
        <v>45</v>
      </c>
      <c r="E4220" s="4" t="s">
        <v>46</v>
      </c>
      <c r="F4220" t="s">
        <v>67</v>
      </c>
      <c r="G4220">
        <v>486</v>
      </c>
      <c r="H4220">
        <v>72131</v>
      </c>
      <c r="I4220">
        <v>10</v>
      </c>
      <c r="J4220">
        <v>3566</v>
      </c>
      <c r="K4220">
        <v>8473</v>
      </c>
      <c r="L4220">
        <v>61</v>
      </c>
      <c r="M4220">
        <v>3</v>
      </c>
      <c r="N4220" t="s">
        <v>48</v>
      </c>
      <c r="O4220" t="s">
        <v>73</v>
      </c>
    </row>
    <row r="4221" spans="1:15" x14ac:dyDescent="0.3">
      <c r="A4221" s="7">
        <v>21508</v>
      </c>
      <c r="B4221" s="6" t="s">
        <v>8500</v>
      </c>
      <c r="C4221" t="s">
        <v>8501</v>
      </c>
      <c r="D4221" s="2" t="s">
        <v>58</v>
      </c>
      <c r="E4221" s="4" t="s">
        <v>59</v>
      </c>
      <c r="F4221" t="s">
        <v>60</v>
      </c>
      <c r="G4221">
        <v>204</v>
      </c>
      <c r="H4221">
        <v>51638</v>
      </c>
      <c r="I4221">
        <v>16</v>
      </c>
      <c r="J4221">
        <v>1794</v>
      </c>
      <c r="K4221">
        <v>22813</v>
      </c>
      <c r="L4221">
        <v>85</v>
      </c>
      <c r="M4221">
        <v>1</v>
      </c>
      <c r="N4221" t="s">
        <v>32</v>
      </c>
      <c r="O4221" t="s">
        <v>60</v>
      </c>
    </row>
    <row r="4222" spans="1:15" x14ac:dyDescent="0.3">
      <c r="A4222" s="7">
        <v>21509</v>
      </c>
      <c r="B4222" s="6" t="s">
        <v>8502</v>
      </c>
      <c r="C4222" t="s">
        <v>8503</v>
      </c>
      <c r="D4222" s="2" t="s">
        <v>52</v>
      </c>
      <c r="E4222" s="4" t="s">
        <v>59</v>
      </c>
      <c r="F4222" t="s">
        <v>76</v>
      </c>
      <c r="G4222">
        <v>2966</v>
      </c>
      <c r="H4222">
        <v>78691</v>
      </c>
      <c r="I4222">
        <v>9</v>
      </c>
      <c r="J4222">
        <v>1224</v>
      </c>
      <c r="K4222">
        <v>16313</v>
      </c>
      <c r="L4222">
        <v>69</v>
      </c>
      <c r="M4222">
        <v>3</v>
      </c>
      <c r="N4222" t="s">
        <v>61</v>
      </c>
      <c r="O4222" t="s">
        <v>76</v>
      </c>
    </row>
    <row r="4223" spans="1:15" x14ac:dyDescent="0.3">
      <c r="A4223" s="7">
        <v>21510</v>
      </c>
      <c r="B4223" s="6" t="s">
        <v>8504</v>
      </c>
      <c r="C4223" t="s">
        <v>8505</v>
      </c>
      <c r="D4223" s="2" t="s">
        <v>52</v>
      </c>
      <c r="E4223" s="4" t="s">
        <v>59</v>
      </c>
      <c r="F4223" t="s">
        <v>80</v>
      </c>
      <c r="G4223">
        <v>4227</v>
      </c>
      <c r="H4223">
        <v>59005</v>
      </c>
      <c r="I4223">
        <v>36</v>
      </c>
      <c r="J4223">
        <v>12805</v>
      </c>
      <c r="K4223">
        <v>3264</v>
      </c>
      <c r="L4223">
        <v>12</v>
      </c>
      <c r="M4223">
        <v>6</v>
      </c>
      <c r="N4223" t="s">
        <v>48</v>
      </c>
      <c r="O4223" t="s">
        <v>47</v>
      </c>
    </row>
    <row r="4224" spans="1:15" x14ac:dyDescent="0.3">
      <c r="A4224" s="7">
        <v>21511</v>
      </c>
      <c r="B4224" s="6" t="s">
        <v>8506</v>
      </c>
      <c r="C4224" t="s">
        <v>8507</v>
      </c>
      <c r="D4224" s="2" t="s">
        <v>52</v>
      </c>
      <c r="E4224" s="4" t="s">
        <v>59</v>
      </c>
      <c r="F4224" t="s">
        <v>80</v>
      </c>
      <c r="G4224">
        <v>2725</v>
      </c>
      <c r="H4224">
        <v>30499</v>
      </c>
      <c r="I4224">
        <v>43</v>
      </c>
      <c r="J4224">
        <v>17697</v>
      </c>
      <c r="K4224">
        <v>2393</v>
      </c>
      <c r="L4224">
        <v>14</v>
      </c>
      <c r="M4224">
        <v>6</v>
      </c>
      <c r="N4224" t="s">
        <v>37</v>
      </c>
      <c r="O4224" t="s">
        <v>47</v>
      </c>
    </row>
    <row r="4225" spans="1:15" x14ac:dyDescent="0.3">
      <c r="A4225" s="7">
        <v>21512</v>
      </c>
      <c r="B4225" s="6" t="s">
        <v>8508</v>
      </c>
      <c r="C4225" t="s">
        <v>8509</v>
      </c>
      <c r="D4225" s="2" t="s">
        <v>45</v>
      </c>
      <c r="E4225" s="4" t="s">
        <v>46</v>
      </c>
      <c r="F4225" t="s">
        <v>67</v>
      </c>
      <c r="G4225">
        <v>817</v>
      </c>
      <c r="H4225">
        <v>57594</v>
      </c>
      <c r="I4225">
        <v>8</v>
      </c>
      <c r="J4225">
        <v>5878</v>
      </c>
      <c r="K4225">
        <v>7976</v>
      </c>
      <c r="L4225">
        <v>56</v>
      </c>
      <c r="M4225">
        <v>2</v>
      </c>
      <c r="N4225" t="s">
        <v>61</v>
      </c>
      <c r="O4225" t="s">
        <v>49</v>
      </c>
    </row>
    <row r="4226" spans="1:15" x14ac:dyDescent="0.3">
      <c r="A4226" s="7">
        <v>21513</v>
      </c>
      <c r="B4226" s="6" t="s">
        <v>8510</v>
      </c>
      <c r="C4226" t="s">
        <v>8511</v>
      </c>
      <c r="D4226" s="2" t="s">
        <v>58</v>
      </c>
      <c r="E4226" s="4" t="s">
        <v>59</v>
      </c>
      <c r="F4226" t="s">
        <v>60</v>
      </c>
      <c r="G4226">
        <v>119</v>
      </c>
      <c r="H4226">
        <v>21888</v>
      </c>
      <c r="I4226">
        <v>12</v>
      </c>
      <c r="J4226">
        <v>1300</v>
      </c>
      <c r="K4226">
        <v>27023</v>
      </c>
      <c r="L4226">
        <v>78</v>
      </c>
      <c r="M4226">
        <v>2</v>
      </c>
      <c r="N4226" t="s">
        <v>61</v>
      </c>
      <c r="O4226" t="s">
        <v>60</v>
      </c>
    </row>
    <row r="4227" spans="1:15" x14ac:dyDescent="0.3">
      <c r="A4227" s="7">
        <v>21514</v>
      </c>
      <c r="B4227" s="6" t="s">
        <v>8512</v>
      </c>
      <c r="C4227" t="s">
        <v>8513</v>
      </c>
      <c r="D4227" s="2" t="s">
        <v>52</v>
      </c>
      <c r="E4227" s="4" t="s">
        <v>59</v>
      </c>
      <c r="F4227" t="s">
        <v>80</v>
      </c>
      <c r="G4227">
        <v>4007</v>
      </c>
      <c r="H4227">
        <v>25562</v>
      </c>
      <c r="I4227">
        <v>56</v>
      </c>
      <c r="J4227">
        <v>42050</v>
      </c>
      <c r="K4227">
        <v>2380</v>
      </c>
      <c r="L4227">
        <v>11</v>
      </c>
      <c r="M4227">
        <v>4</v>
      </c>
      <c r="N4227" t="s">
        <v>37</v>
      </c>
      <c r="O4227" t="s">
        <v>80</v>
      </c>
    </row>
    <row r="4228" spans="1:15" x14ac:dyDescent="0.3">
      <c r="A4228" s="7">
        <v>21515</v>
      </c>
      <c r="B4228" s="6" t="s">
        <v>8514</v>
      </c>
      <c r="C4228" t="s">
        <v>8515</v>
      </c>
      <c r="D4228" s="2" t="s">
        <v>64</v>
      </c>
      <c r="E4228" s="4" t="s">
        <v>46</v>
      </c>
      <c r="F4228" t="s">
        <v>47</v>
      </c>
      <c r="G4228">
        <v>729</v>
      </c>
      <c r="H4228">
        <v>49817</v>
      </c>
      <c r="I4228">
        <v>6</v>
      </c>
      <c r="J4228">
        <v>1562</v>
      </c>
      <c r="K4228">
        <v>10040</v>
      </c>
      <c r="L4228">
        <v>65</v>
      </c>
      <c r="M4228">
        <v>1</v>
      </c>
      <c r="N4228" t="s">
        <v>61</v>
      </c>
      <c r="O4228" t="s">
        <v>49</v>
      </c>
    </row>
    <row r="4229" spans="1:15" x14ac:dyDescent="0.3">
      <c r="A4229" s="7">
        <v>21516</v>
      </c>
      <c r="B4229" s="6" t="s">
        <v>8516</v>
      </c>
      <c r="C4229" t="s">
        <v>8517</v>
      </c>
      <c r="D4229" s="2" t="s">
        <v>52</v>
      </c>
      <c r="E4229" s="4" t="s">
        <v>46</v>
      </c>
      <c r="F4229" t="s">
        <v>80</v>
      </c>
      <c r="G4229">
        <v>3089</v>
      </c>
      <c r="H4229">
        <v>30350</v>
      </c>
      <c r="I4229">
        <v>54</v>
      </c>
      <c r="J4229">
        <v>11818</v>
      </c>
      <c r="K4229">
        <v>1137</v>
      </c>
      <c r="L4229">
        <v>14</v>
      </c>
      <c r="M4229">
        <v>4</v>
      </c>
      <c r="N4229" t="s">
        <v>37</v>
      </c>
      <c r="O4229" t="s">
        <v>47</v>
      </c>
    </row>
    <row r="4230" spans="1:15" x14ac:dyDescent="0.3">
      <c r="A4230" s="7">
        <v>21517</v>
      </c>
      <c r="B4230" s="6" t="s">
        <v>8518</v>
      </c>
      <c r="C4230" t="s">
        <v>8519</v>
      </c>
      <c r="D4230" s="2" t="s">
        <v>70</v>
      </c>
      <c r="E4230" s="4" t="s">
        <v>46</v>
      </c>
      <c r="F4230" t="s">
        <v>60</v>
      </c>
      <c r="G4230">
        <v>72</v>
      </c>
      <c r="H4230">
        <v>16174</v>
      </c>
      <c r="I4230">
        <v>18</v>
      </c>
      <c r="J4230">
        <v>1392</v>
      </c>
      <c r="K4230">
        <v>25802</v>
      </c>
      <c r="L4230">
        <v>84</v>
      </c>
      <c r="M4230">
        <v>1</v>
      </c>
      <c r="N4230" t="s">
        <v>48</v>
      </c>
      <c r="O4230" t="s">
        <v>60</v>
      </c>
    </row>
    <row r="4231" spans="1:15" x14ac:dyDescent="0.3">
      <c r="A4231" s="7">
        <v>21518</v>
      </c>
      <c r="B4231" s="6" t="s">
        <v>8520</v>
      </c>
      <c r="C4231" t="s">
        <v>8521</v>
      </c>
      <c r="D4231" s="2" t="s">
        <v>52</v>
      </c>
      <c r="E4231" s="4" t="s">
        <v>46</v>
      </c>
      <c r="F4231" t="s">
        <v>76</v>
      </c>
      <c r="G4231">
        <v>1033</v>
      </c>
      <c r="H4231">
        <v>63793</v>
      </c>
      <c r="I4231">
        <v>22</v>
      </c>
      <c r="J4231">
        <v>1439</v>
      </c>
      <c r="K4231">
        <v>15220</v>
      </c>
      <c r="L4231">
        <v>74</v>
      </c>
      <c r="M4231">
        <v>3</v>
      </c>
      <c r="N4231" t="s">
        <v>37</v>
      </c>
      <c r="O4231" t="s">
        <v>76</v>
      </c>
    </row>
    <row r="4232" spans="1:15" x14ac:dyDescent="0.3">
      <c r="A4232" s="7">
        <v>21519</v>
      </c>
      <c r="B4232" s="6" t="s">
        <v>8522</v>
      </c>
      <c r="C4232" t="s">
        <v>8523</v>
      </c>
      <c r="D4232" s="2" t="s">
        <v>52</v>
      </c>
      <c r="E4232" s="4" t="s">
        <v>59</v>
      </c>
      <c r="F4232" t="s">
        <v>80</v>
      </c>
      <c r="G4232">
        <v>4176</v>
      </c>
      <c r="H4232">
        <v>30135</v>
      </c>
      <c r="I4232">
        <v>49</v>
      </c>
      <c r="J4232">
        <v>24686</v>
      </c>
      <c r="K4232">
        <v>2210</v>
      </c>
      <c r="L4232">
        <v>18</v>
      </c>
      <c r="M4232">
        <v>5</v>
      </c>
      <c r="N4232" t="s">
        <v>37</v>
      </c>
      <c r="O4232" t="s">
        <v>54</v>
      </c>
    </row>
    <row r="4233" spans="1:15" x14ac:dyDescent="0.3">
      <c r="A4233" s="7">
        <v>21520</v>
      </c>
      <c r="B4233" s="6" t="s">
        <v>8524</v>
      </c>
      <c r="C4233" t="s">
        <v>8525</v>
      </c>
      <c r="D4233" s="2" t="s">
        <v>52</v>
      </c>
      <c r="E4233" s="4" t="s">
        <v>46</v>
      </c>
      <c r="F4233" t="s">
        <v>80</v>
      </c>
      <c r="G4233">
        <v>2254</v>
      </c>
      <c r="H4233">
        <v>69550</v>
      </c>
      <c r="I4233">
        <v>50</v>
      </c>
      <c r="J4233">
        <v>18478</v>
      </c>
      <c r="K4233">
        <v>4065</v>
      </c>
      <c r="L4233">
        <v>19</v>
      </c>
      <c r="M4233">
        <v>6</v>
      </c>
      <c r="N4233" t="s">
        <v>37</v>
      </c>
      <c r="O4233" t="s">
        <v>47</v>
      </c>
    </row>
    <row r="4234" spans="1:15" x14ac:dyDescent="0.3">
      <c r="A4234" s="7">
        <v>21521</v>
      </c>
      <c r="B4234" s="6" t="s">
        <v>8526</v>
      </c>
      <c r="C4234" t="s">
        <v>8527</v>
      </c>
      <c r="D4234" s="2" t="s">
        <v>52</v>
      </c>
      <c r="E4234" s="4" t="s">
        <v>59</v>
      </c>
      <c r="F4234" t="s">
        <v>80</v>
      </c>
      <c r="G4234">
        <v>4670</v>
      </c>
      <c r="H4234">
        <v>60290</v>
      </c>
      <c r="I4234">
        <v>37</v>
      </c>
      <c r="J4234">
        <v>9127</v>
      </c>
      <c r="K4234">
        <v>1080</v>
      </c>
      <c r="L4234">
        <v>11</v>
      </c>
      <c r="M4234">
        <v>3</v>
      </c>
      <c r="N4234" t="s">
        <v>48</v>
      </c>
      <c r="O4234" t="s">
        <v>80</v>
      </c>
    </row>
    <row r="4235" spans="1:15" x14ac:dyDescent="0.3">
      <c r="A4235" s="7">
        <v>21522</v>
      </c>
      <c r="B4235" s="6" t="s">
        <v>8528</v>
      </c>
      <c r="C4235" t="s">
        <v>8529</v>
      </c>
      <c r="D4235" s="2" t="s">
        <v>64</v>
      </c>
      <c r="E4235" s="4" t="s">
        <v>59</v>
      </c>
      <c r="F4235" t="s">
        <v>60</v>
      </c>
      <c r="G4235">
        <v>178</v>
      </c>
      <c r="H4235">
        <v>44714</v>
      </c>
      <c r="I4235">
        <v>17</v>
      </c>
      <c r="J4235">
        <v>530</v>
      </c>
      <c r="K4235">
        <v>20008</v>
      </c>
      <c r="L4235">
        <v>83</v>
      </c>
      <c r="M4235">
        <v>1</v>
      </c>
      <c r="N4235" t="s">
        <v>32</v>
      </c>
      <c r="O4235" t="s">
        <v>76</v>
      </c>
    </row>
    <row r="4236" spans="1:15" x14ac:dyDescent="0.3">
      <c r="A4236" s="7">
        <v>21523</v>
      </c>
      <c r="B4236" s="6" t="s">
        <v>8530</v>
      </c>
      <c r="C4236" t="s">
        <v>8531</v>
      </c>
      <c r="D4236" s="2" t="s">
        <v>45</v>
      </c>
      <c r="E4236" s="4" t="s">
        <v>59</v>
      </c>
      <c r="F4236" t="s">
        <v>60</v>
      </c>
      <c r="G4236">
        <v>259</v>
      </c>
      <c r="H4236">
        <v>30499</v>
      </c>
      <c r="I4236">
        <v>14</v>
      </c>
      <c r="J4236">
        <v>863</v>
      </c>
      <c r="K4236">
        <v>27090</v>
      </c>
      <c r="L4236">
        <v>100</v>
      </c>
      <c r="M4236">
        <v>1</v>
      </c>
      <c r="N4236" t="s">
        <v>32</v>
      </c>
      <c r="O4236" t="s">
        <v>60</v>
      </c>
    </row>
    <row r="4237" spans="1:15" x14ac:dyDescent="0.3">
      <c r="A4237" s="7">
        <v>21524</v>
      </c>
      <c r="B4237" s="6" t="s">
        <v>8532</v>
      </c>
      <c r="C4237" t="s">
        <v>8533</v>
      </c>
      <c r="D4237" s="2" t="s">
        <v>64</v>
      </c>
      <c r="E4237" s="4" t="s">
        <v>46</v>
      </c>
      <c r="F4237" t="s">
        <v>67</v>
      </c>
      <c r="G4237">
        <v>324</v>
      </c>
      <c r="H4237">
        <v>31219</v>
      </c>
      <c r="I4237">
        <v>2</v>
      </c>
      <c r="J4237">
        <v>3726</v>
      </c>
      <c r="K4237">
        <v>14754</v>
      </c>
      <c r="L4237">
        <v>56</v>
      </c>
      <c r="M4237">
        <v>2</v>
      </c>
      <c r="N4237" t="s">
        <v>32</v>
      </c>
      <c r="O4237" t="s">
        <v>49</v>
      </c>
    </row>
    <row r="4238" spans="1:15" x14ac:dyDescent="0.3">
      <c r="A4238" s="7">
        <v>21525</v>
      </c>
      <c r="B4238" s="6" t="s">
        <v>8534</v>
      </c>
      <c r="C4238" t="s">
        <v>8535</v>
      </c>
      <c r="D4238" s="2" t="s">
        <v>70</v>
      </c>
      <c r="E4238" s="4" t="s">
        <v>59</v>
      </c>
      <c r="F4238" t="s">
        <v>60</v>
      </c>
      <c r="G4238">
        <v>110</v>
      </c>
      <c r="H4238">
        <v>22320</v>
      </c>
      <c r="I4238">
        <v>19</v>
      </c>
      <c r="J4238">
        <v>1682</v>
      </c>
      <c r="K4238">
        <v>22138</v>
      </c>
      <c r="L4238">
        <v>78</v>
      </c>
      <c r="M4238">
        <v>1</v>
      </c>
      <c r="N4238" t="s">
        <v>48</v>
      </c>
      <c r="O4238" t="s">
        <v>60</v>
      </c>
    </row>
    <row r="4239" spans="1:15" x14ac:dyDescent="0.3">
      <c r="A4239" s="7">
        <v>21526</v>
      </c>
      <c r="B4239" s="6" t="s">
        <v>8536</v>
      </c>
      <c r="C4239" t="s">
        <v>8537</v>
      </c>
      <c r="D4239" s="2" t="s">
        <v>52</v>
      </c>
      <c r="E4239" s="4" t="s">
        <v>59</v>
      </c>
      <c r="F4239" t="s">
        <v>67</v>
      </c>
      <c r="G4239">
        <v>2381</v>
      </c>
      <c r="H4239">
        <v>32996</v>
      </c>
      <c r="I4239">
        <v>1</v>
      </c>
      <c r="J4239">
        <v>4582</v>
      </c>
      <c r="K4239">
        <v>19526</v>
      </c>
      <c r="L4239">
        <v>42</v>
      </c>
      <c r="M4239">
        <v>1</v>
      </c>
      <c r="N4239" t="s">
        <v>32</v>
      </c>
      <c r="O4239" t="s">
        <v>47</v>
      </c>
    </row>
    <row r="4240" spans="1:15" x14ac:dyDescent="0.3">
      <c r="A4240" s="7">
        <v>21527</v>
      </c>
      <c r="B4240" s="6" t="s">
        <v>8538</v>
      </c>
      <c r="C4240" t="s">
        <v>8539</v>
      </c>
      <c r="D4240" s="2" t="s">
        <v>52</v>
      </c>
      <c r="E4240" s="4" t="s">
        <v>53</v>
      </c>
      <c r="F4240" t="s">
        <v>54</v>
      </c>
      <c r="G4240">
        <v>2665</v>
      </c>
      <c r="H4240">
        <v>71773</v>
      </c>
      <c r="I4240">
        <v>36</v>
      </c>
      <c r="J4240">
        <v>31392</v>
      </c>
      <c r="K4240">
        <v>3084</v>
      </c>
      <c r="L4240">
        <v>23</v>
      </c>
      <c r="M4240">
        <v>5</v>
      </c>
      <c r="N4240" t="s">
        <v>48</v>
      </c>
      <c r="O4240" t="s">
        <v>55</v>
      </c>
    </row>
    <row r="4241" spans="1:15" x14ac:dyDescent="0.3">
      <c r="A4241" s="7">
        <v>21528</v>
      </c>
      <c r="B4241" s="6" t="s">
        <v>8540</v>
      </c>
      <c r="C4241" t="s">
        <v>8541</v>
      </c>
      <c r="D4241" s="2" t="s">
        <v>64</v>
      </c>
      <c r="E4241" s="4" t="s">
        <v>46</v>
      </c>
      <c r="F4241" t="s">
        <v>76</v>
      </c>
      <c r="G4241">
        <v>529</v>
      </c>
      <c r="H4241">
        <v>63790</v>
      </c>
      <c r="I4241">
        <v>7</v>
      </c>
      <c r="J4241">
        <v>1297</v>
      </c>
      <c r="K4241">
        <v>23859</v>
      </c>
      <c r="L4241">
        <v>72</v>
      </c>
      <c r="M4241">
        <v>3</v>
      </c>
      <c r="N4241" t="s">
        <v>61</v>
      </c>
      <c r="O4241" t="s">
        <v>76</v>
      </c>
    </row>
    <row r="4242" spans="1:15" x14ac:dyDescent="0.3">
      <c r="A4242" s="7">
        <v>21529</v>
      </c>
      <c r="B4242" s="6" t="s">
        <v>8542</v>
      </c>
      <c r="C4242" t="s">
        <v>8543</v>
      </c>
      <c r="D4242" s="2" t="s">
        <v>52</v>
      </c>
      <c r="E4242" s="4" t="s">
        <v>59</v>
      </c>
      <c r="F4242" t="s">
        <v>67</v>
      </c>
      <c r="G4242">
        <v>1916</v>
      </c>
      <c r="H4242">
        <v>73607</v>
      </c>
      <c r="I4242">
        <v>3</v>
      </c>
      <c r="J4242">
        <v>3620</v>
      </c>
      <c r="K4242">
        <v>11510</v>
      </c>
      <c r="L4242">
        <v>64</v>
      </c>
      <c r="M4242">
        <v>2</v>
      </c>
      <c r="N4242" t="s">
        <v>48</v>
      </c>
      <c r="O4242" t="s">
        <v>49</v>
      </c>
    </row>
    <row r="4243" spans="1:15" x14ac:dyDescent="0.3">
      <c r="A4243" s="7">
        <v>21530</v>
      </c>
      <c r="B4243" s="6" t="s">
        <v>8544</v>
      </c>
      <c r="C4243" t="s">
        <v>8545</v>
      </c>
      <c r="D4243" s="2" t="s">
        <v>52</v>
      </c>
      <c r="E4243" s="4" t="s">
        <v>53</v>
      </c>
      <c r="F4243" t="s">
        <v>54</v>
      </c>
      <c r="G4243">
        <v>2223</v>
      </c>
      <c r="H4243">
        <v>29028</v>
      </c>
      <c r="I4243">
        <v>21</v>
      </c>
      <c r="J4243">
        <v>13806</v>
      </c>
      <c r="K4243">
        <v>3224</v>
      </c>
      <c r="L4243">
        <v>18</v>
      </c>
      <c r="M4243">
        <v>4</v>
      </c>
      <c r="N4243" t="s">
        <v>37</v>
      </c>
      <c r="O4243" t="s">
        <v>55</v>
      </c>
    </row>
    <row r="4244" spans="1:15" x14ac:dyDescent="0.3">
      <c r="A4244" s="7">
        <v>21531</v>
      </c>
      <c r="B4244" s="6" t="s">
        <v>8546</v>
      </c>
      <c r="C4244" t="s">
        <v>8547</v>
      </c>
      <c r="D4244" s="2" t="s">
        <v>52</v>
      </c>
      <c r="E4244" s="4" t="s">
        <v>46</v>
      </c>
      <c r="F4244" t="s">
        <v>80</v>
      </c>
      <c r="G4244">
        <v>3712</v>
      </c>
      <c r="H4244">
        <v>83853</v>
      </c>
      <c r="I4244">
        <v>41</v>
      </c>
      <c r="J4244">
        <v>22106</v>
      </c>
      <c r="K4244">
        <v>1778</v>
      </c>
      <c r="L4244">
        <v>19</v>
      </c>
      <c r="M4244">
        <v>6</v>
      </c>
      <c r="N4244" t="s">
        <v>37</v>
      </c>
      <c r="O4244" t="s">
        <v>54</v>
      </c>
    </row>
    <row r="4245" spans="1:15" x14ac:dyDescent="0.3">
      <c r="A4245" s="7">
        <v>21532</v>
      </c>
      <c r="B4245" s="6" t="s">
        <v>8548</v>
      </c>
      <c r="C4245" t="s">
        <v>8549</v>
      </c>
      <c r="D4245" s="2" t="s">
        <v>70</v>
      </c>
      <c r="E4245" s="4" t="s">
        <v>59</v>
      </c>
      <c r="F4245" t="s">
        <v>67</v>
      </c>
      <c r="G4245">
        <v>227</v>
      </c>
      <c r="H4245">
        <v>69786</v>
      </c>
      <c r="I4245">
        <v>10</v>
      </c>
      <c r="J4245">
        <v>4710</v>
      </c>
      <c r="K4245">
        <v>10398</v>
      </c>
      <c r="L4245">
        <v>40</v>
      </c>
      <c r="M4245">
        <v>1</v>
      </c>
      <c r="N4245" t="s">
        <v>37</v>
      </c>
      <c r="O4245" t="s">
        <v>49</v>
      </c>
    </row>
    <row r="4246" spans="1:15" x14ac:dyDescent="0.3">
      <c r="A4246" s="7">
        <v>21533</v>
      </c>
      <c r="B4246" s="6" t="s">
        <v>8550</v>
      </c>
      <c r="C4246" t="s">
        <v>8551</v>
      </c>
      <c r="D4246" s="2" t="s">
        <v>70</v>
      </c>
      <c r="E4246" s="4" t="s">
        <v>46</v>
      </c>
      <c r="F4246" t="s">
        <v>60</v>
      </c>
      <c r="G4246">
        <v>143</v>
      </c>
      <c r="H4246">
        <v>29802</v>
      </c>
      <c r="I4246">
        <v>4</v>
      </c>
      <c r="J4246">
        <v>1402</v>
      </c>
      <c r="K4246">
        <v>25864</v>
      </c>
      <c r="L4246">
        <v>85</v>
      </c>
      <c r="M4246">
        <v>2</v>
      </c>
      <c r="N4246" t="s">
        <v>61</v>
      </c>
      <c r="O4246" t="s">
        <v>76</v>
      </c>
    </row>
    <row r="4247" spans="1:15" x14ac:dyDescent="0.3">
      <c r="A4247" s="7">
        <v>21534</v>
      </c>
      <c r="B4247" s="6" t="s">
        <v>8552</v>
      </c>
      <c r="C4247" t="s">
        <v>8553</v>
      </c>
      <c r="D4247" s="2" t="s">
        <v>58</v>
      </c>
      <c r="E4247" s="4" t="s">
        <v>59</v>
      </c>
      <c r="F4247" t="s">
        <v>60</v>
      </c>
      <c r="G4247">
        <v>55</v>
      </c>
      <c r="H4247">
        <v>28613</v>
      </c>
      <c r="I4247">
        <v>13</v>
      </c>
      <c r="J4247">
        <v>1626</v>
      </c>
      <c r="K4247">
        <v>15828</v>
      </c>
      <c r="L4247">
        <v>98</v>
      </c>
      <c r="M4247">
        <v>2</v>
      </c>
      <c r="N4247" t="s">
        <v>32</v>
      </c>
      <c r="O4247" t="s">
        <v>60</v>
      </c>
    </row>
    <row r="4248" spans="1:15" x14ac:dyDescent="0.3">
      <c r="A4248" s="7">
        <v>21535</v>
      </c>
      <c r="B4248" s="6" t="s">
        <v>8554</v>
      </c>
      <c r="C4248" t="s">
        <v>8555</v>
      </c>
      <c r="D4248" s="2" t="s">
        <v>70</v>
      </c>
      <c r="E4248" s="4" t="s">
        <v>46</v>
      </c>
      <c r="F4248" t="s">
        <v>60</v>
      </c>
      <c r="G4248">
        <v>13</v>
      </c>
      <c r="H4248">
        <v>68824</v>
      </c>
      <c r="I4248">
        <v>18</v>
      </c>
      <c r="J4248">
        <v>456</v>
      </c>
      <c r="K4248">
        <v>29954</v>
      </c>
      <c r="L4248">
        <v>78</v>
      </c>
      <c r="M4248">
        <v>1</v>
      </c>
      <c r="N4248" t="s">
        <v>61</v>
      </c>
      <c r="O4248" t="s">
        <v>60</v>
      </c>
    </row>
    <row r="4249" spans="1:15" x14ac:dyDescent="0.3">
      <c r="A4249" s="7">
        <v>21536</v>
      </c>
      <c r="B4249" s="6" t="s">
        <v>8556</v>
      </c>
      <c r="C4249" t="s">
        <v>8557</v>
      </c>
      <c r="D4249" s="2" t="s">
        <v>45</v>
      </c>
      <c r="E4249" s="4" t="s">
        <v>46</v>
      </c>
      <c r="F4249" t="s">
        <v>67</v>
      </c>
      <c r="G4249">
        <v>224</v>
      </c>
      <c r="H4249">
        <v>20531</v>
      </c>
      <c r="I4249">
        <v>7</v>
      </c>
      <c r="J4249">
        <v>3359</v>
      </c>
      <c r="K4249">
        <v>12879</v>
      </c>
      <c r="L4249">
        <v>44</v>
      </c>
      <c r="M4249">
        <v>2</v>
      </c>
      <c r="N4249" t="s">
        <v>48</v>
      </c>
      <c r="O4249" t="s">
        <v>47</v>
      </c>
    </row>
    <row r="4250" spans="1:15" x14ac:dyDescent="0.3">
      <c r="A4250" s="7">
        <v>21537</v>
      </c>
      <c r="B4250" s="6" t="s">
        <v>8558</v>
      </c>
      <c r="C4250" t="s">
        <v>8559</v>
      </c>
      <c r="D4250" s="2" t="s">
        <v>52</v>
      </c>
      <c r="E4250" s="4" t="s">
        <v>59</v>
      </c>
      <c r="F4250" t="s">
        <v>80</v>
      </c>
      <c r="G4250">
        <v>3142</v>
      </c>
      <c r="H4250">
        <v>52191</v>
      </c>
      <c r="I4250">
        <v>40</v>
      </c>
      <c r="J4250">
        <v>29145</v>
      </c>
      <c r="K4250">
        <v>1952</v>
      </c>
      <c r="L4250">
        <v>18</v>
      </c>
      <c r="M4250">
        <v>6</v>
      </c>
      <c r="N4250" t="s">
        <v>37</v>
      </c>
      <c r="O4250" t="s">
        <v>47</v>
      </c>
    </row>
    <row r="4251" spans="1:15" x14ac:dyDescent="0.3">
      <c r="A4251" s="7">
        <v>21538</v>
      </c>
      <c r="B4251" s="6" t="s">
        <v>8560</v>
      </c>
      <c r="C4251" t="s">
        <v>8561</v>
      </c>
      <c r="D4251" s="2" t="s">
        <v>58</v>
      </c>
      <c r="E4251" s="4" t="s">
        <v>59</v>
      </c>
      <c r="F4251" t="s">
        <v>60</v>
      </c>
      <c r="G4251">
        <v>116</v>
      </c>
      <c r="H4251">
        <v>61418</v>
      </c>
      <c r="I4251">
        <v>9</v>
      </c>
      <c r="J4251">
        <v>1232</v>
      </c>
      <c r="K4251">
        <v>15992</v>
      </c>
      <c r="L4251">
        <v>85</v>
      </c>
      <c r="M4251">
        <v>2</v>
      </c>
      <c r="N4251" t="s">
        <v>32</v>
      </c>
      <c r="O4251" t="s">
        <v>60</v>
      </c>
    </row>
    <row r="4252" spans="1:15" x14ac:dyDescent="0.3">
      <c r="A4252" s="7">
        <v>21539</v>
      </c>
      <c r="B4252" s="6" t="s">
        <v>8562</v>
      </c>
      <c r="C4252" t="s">
        <v>8563</v>
      </c>
      <c r="D4252" s="2" t="s">
        <v>52</v>
      </c>
      <c r="E4252" s="4" t="s">
        <v>53</v>
      </c>
      <c r="F4252" t="s">
        <v>54</v>
      </c>
      <c r="G4252">
        <v>1014</v>
      </c>
      <c r="H4252">
        <v>16249</v>
      </c>
      <c r="I4252">
        <v>39</v>
      </c>
      <c r="J4252">
        <v>23495</v>
      </c>
      <c r="K4252">
        <v>3142</v>
      </c>
      <c r="L4252">
        <v>17</v>
      </c>
      <c r="M4252">
        <v>6</v>
      </c>
      <c r="N4252" t="s">
        <v>32</v>
      </c>
      <c r="O4252" t="s">
        <v>55</v>
      </c>
    </row>
    <row r="4253" spans="1:15" x14ac:dyDescent="0.3">
      <c r="A4253" s="7">
        <v>21540</v>
      </c>
      <c r="B4253" s="6" t="s">
        <v>8564</v>
      </c>
      <c r="C4253" t="s">
        <v>8565</v>
      </c>
      <c r="D4253" s="2" t="s">
        <v>58</v>
      </c>
      <c r="E4253" s="4" t="s">
        <v>59</v>
      </c>
      <c r="F4253" t="s">
        <v>60</v>
      </c>
      <c r="G4253">
        <v>137</v>
      </c>
      <c r="H4253">
        <v>70345</v>
      </c>
      <c r="I4253">
        <v>3</v>
      </c>
      <c r="J4253">
        <v>364</v>
      </c>
      <c r="K4253">
        <v>14856</v>
      </c>
      <c r="L4253">
        <v>90</v>
      </c>
      <c r="M4253">
        <v>2</v>
      </c>
      <c r="N4253" t="s">
        <v>48</v>
      </c>
      <c r="O4253" t="s">
        <v>60</v>
      </c>
    </row>
    <row r="4254" spans="1:15" x14ac:dyDescent="0.3">
      <c r="A4254" s="7">
        <v>21541</v>
      </c>
      <c r="B4254" s="6" t="s">
        <v>8566</v>
      </c>
      <c r="C4254" t="s">
        <v>8567</v>
      </c>
      <c r="D4254" s="2" t="s">
        <v>45</v>
      </c>
      <c r="E4254" s="4" t="s">
        <v>46</v>
      </c>
      <c r="F4254" t="s">
        <v>47</v>
      </c>
      <c r="G4254">
        <v>677</v>
      </c>
      <c r="H4254">
        <v>72592</v>
      </c>
      <c r="I4254">
        <v>7</v>
      </c>
      <c r="J4254">
        <v>770</v>
      </c>
      <c r="K4254">
        <v>10305</v>
      </c>
      <c r="L4254">
        <v>66</v>
      </c>
      <c r="M4254">
        <v>1</v>
      </c>
      <c r="N4254" t="s">
        <v>48</v>
      </c>
      <c r="O4254" t="s">
        <v>47</v>
      </c>
    </row>
    <row r="4255" spans="1:15" x14ac:dyDescent="0.3">
      <c r="A4255" s="7">
        <v>21542</v>
      </c>
      <c r="B4255" s="6" t="s">
        <v>8568</v>
      </c>
      <c r="C4255" t="s">
        <v>8569</v>
      </c>
      <c r="D4255" s="2" t="s">
        <v>52</v>
      </c>
      <c r="E4255" s="4" t="s">
        <v>59</v>
      </c>
      <c r="F4255" t="s">
        <v>76</v>
      </c>
      <c r="G4255">
        <v>849</v>
      </c>
      <c r="H4255">
        <v>87095</v>
      </c>
      <c r="I4255">
        <v>10</v>
      </c>
      <c r="J4255">
        <v>2202</v>
      </c>
      <c r="K4255">
        <v>20000</v>
      </c>
      <c r="L4255">
        <v>51</v>
      </c>
      <c r="M4255">
        <v>1</v>
      </c>
      <c r="N4255" t="s">
        <v>32</v>
      </c>
      <c r="O4255" t="s">
        <v>76</v>
      </c>
    </row>
    <row r="4256" spans="1:15" x14ac:dyDescent="0.3">
      <c r="A4256" s="7">
        <v>21543</v>
      </c>
      <c r="B4256" s="6" t="s">
        <v>8570</v>
      </c>
      <c r="C4256" t="s">
        <v>8571</v>
      </c>
      <c r="D4256" s="2" t="s">
        <v>70</v>
      </c>
      <c r="E4256" s="4" t="s">
        <v>59</v>
      </c>
      <c r="F4256" t="s">
        <v>60</v>
      </c>
      <c r="G4256">
        <v>164</v>
      </c>
      <c r="H4256">
        <v>84549</v>
      </c>
      <c r="I4256">
        <v>4</v>
      </c>
      <c r="J4256">
        <v>1080</v>
      </c>
      <c r="K4256">
        <v>22101</v>
      </c>
      <c r="L4256">
        <v>88</v>
      </c>
      <c r="M4256">
        <v>2</v>
      </c>
      <c r="N4256" t="s">
        <v>32</v>
      </c>
      <c r="O4256" t="s">
        <v>60</v>
      </c>
    </row>
    <row r="4257" spans="1:15" x14ac:dyDescent="0.3">
      <c r="A4257" s="7">
        <v>21544</v>
      </c>
      <c r="B4257" s="6" t="s">
        <v>8572</v>
      </c>
      <c r="C4257" t="s">
        <v>8573</v>
      </c>
      <c r="D4257" s="2" t="s">
        <v>58</v>
      </c>
      <c r="E4257" s="4" t="s">
        <v>59</v>
      </c>
      <c r="F4257" t="s">
        <v>60</v>
      </c>
      <c r="G4257">
        <v>102</v>
      </c>
      <c r="H4257">
        <v>58795</v>
      </c>
      <c r="I4257">
        <v>6</v>
      </c>
      <c r="J4257">
        <v>1082</v>
      </c>
      <c r="K4257">
        <v>25603</v>
      </c>
      <c r="L4257">
        <v>100</v>
      </c>
      <c r="M4257">
        <v>1</v>
      </c>
      <c r="N4257" t="s">
        <v>61</v>
      </c>
      <c r="O4257" t="s">
        <v>60</v>
      </c>
    </row>
    <row r="4258" spans="1:15" x14ac:dyDescent="0.3">
      <c r="A4258" s="7">
        <v>21545</v>
      </c>
      <c r="B4258" s="6" t="s">
        <v>8574</v>
      </c>
      <c r="C4258" t="s">
        <v>8575</v>
      </c>
      <c r="D4258" s="2" t="s">
        <v>52</v>
      </c>
      <c r="E4258" s="4" t="s">
        <v>46</v>
      </c>
      <c r="F4258" t="s">
        <v>67</v>
      </c>
      <c r="G4258">
        <v>2237</v>
      </c>
      <c r="H4258">
        <v>54667</v>
      </c>
      <c r="I4258">
        <v>11</v>
      </c>
      <c r="J4258">
        <v>3614</v>
      </c>
      <c r="K4258">
        <v>17427</v>
      </c>
      <c r="L4258">
        <v>42</v>
      </c>
      <c r="M4258">
        <v>2</v>
      </c>
      <c r="N4258" t="s">
        <v>37</v>
      </c>
      <c r="O4258" t="s">
        <v>73</v>
      </c>
    </row>
    <row r="4259" spans="1:15" x14ac:dyDescent="0.3">
      <c r="A4259" s="7">
        <v>21546</v>
      </c>
      <c r="B4259" s="6" t="s">
        <v>8576</v>
      </c>
      <c r="C4259" t="s">
        <v>8577</v>
      </c>
      <c r="D4259" s="2" t="s">
        <v>79</v>
      </c>
      <c r="E4259" s="4" t="s">
        <v>59</v>
      </c>
      <c r="F4259" t="s">
        <v>80</v>
      </c>
      <c r="G4259">
        <v>2318</v>
      </c>
      <c r="H4259">
        <v>21407</v>
      </c>
      <c r="I4259">
        <v>43</v>
      </c>
      <c r="J4259">
        <v>29463</v>
      </c>
      <c r="K4259">
        <v>3904</v>
      </c>
      <c r="L4259">
        <v>22</v>
      </c>
      <c r="M4259">
        <v>4</v>
      </c>
      <c r="N4259" t="s">
        <v>48</v>
      </c>
      <c r="O4259" t="s">
        <v>54</v>
      </c>
    </row>
    <row r="4260" spans="1:15" x14ac:dyDescent="0.3">
      <c r="A4260" s="7">
        <v>21547</v>
      </c>
      <c r="B4260" s="6" t="s">
        <v>8578</v>
      </c>
      <c r="C4260" t="s">
        <v>8579</v>
      </c>
      <c r="D4260" s="2" t="s">
        <v>45</v>
      </c>
      <c r="E4260" s="4" t="s">
        <v>59</v>
      </c>
      <c r="F4260" t="s">
        <v>60</v>
      </c>
      <c r="G4260">
        <v>546</v>
      </c>
      <c r="H4260">
        <v>19466</v>
      </c>
      <c r="I4260">
        <v>20</v>
      </c>
      <c r="J4260">
        <v>1271</v>
      </c>
      <c r="K4260">
        <v>19409</v>
      </c>
      <c r="L4260">
        <v>88</v>
      </c>
      <c r="M4260">
        <v>2</v>
      </c>
      <c r="N4260" t="s">
        <v>48</v>
      </c>
      <c r="O4260" t="s">
        <v>60</v>
      </c>
    </row>
    <row r="4261" spans="1:15" x14ac:dyDescent="0.3">
      <c r="A4261" s="7">
        <v>21548</v>
      </c>
      <c r="B4261" s="6" t="s">
        <v>8580</v>
      </c>
      <c r="C4261" t="s">
        <v>8581</v>
      </c>
      <c r="D4261" s="2" t="s">
        <v>45</v>
      </c>
      <c r="E4261" s="4" t="s">
        <v>46</v>
      </c>
      <c r="F4261" t="s">
        <v>67</v>
      </c>
      <c r="G4261">
        <v>321</v>
      </c>
      <c r="H4261">
        <v>70403</v>
      </c>
      <c r="I4261">
        <v>11</v>
      </c>
      <c r="J4261">
        <v>5255</v>
      </c>
      <c r="K4261">
        <v>9364</v>
      </c>
      <c r="L4261">
        <v>59</v>
      </c>
      <c r="M4261">
        <v>1</v>
      </c>
      <c r="N4261" t="s">
        <v>32</v>
      </c>
      <c r="O4261" t="s">
        <v>49</v>
      </c>
    </row>
    <row r="4262" spans="1:15" x14ac:dyDescent="0.3">
      <c r="A4262" s="7">
        <v>21549</v>
      </c>
      <c r="B4262" s="6" t="s">
        <v>8582</v>
      </c>
      <c r="C4262" t="s">
        <v>8583</v>
      </c>
      <c r="D4262" s="2" t="s">
        <v>52</v>
      </c>
      <c r="E4262" s="4" t="s">
        <v>59</v>
      </c>
      <c r="F4262" t="s">
        <v>54</v>
      </c>
      <c r="G4262">
        <v>2448</v>
      </c>
      <c r="H4262">
        <v>74577</v>
      </c>
      <c r="I4262">
        <v>36</v>
      </c>
      <c r="J4262">
        <v>6932</v>
      </c>
      <c r="K4262">
        <v>2373</v>
      </c>
      <c r="L4262">
        <v>11</v>
      </c>
      <c r="M4262">
        <v>6</v>
      </c>
      <c r="N4262" t="s">
        <v>48</v>
      </c>
      <c r="O4262" t="s">
        <v>55</v>
      </c>
    </row>
    <row r="4263" spans="1:15" x14ac:dyDescent="0.3">
      <c r="A4263" s="7">
        <v>21550</v>
      </c>
      <c r="B4263" s="6" t="s">
        <v>8584</v>
      </c>
      <c r="C4263" t="s">
        <v>8585</v>
      </c>
      <c r="D4263" s="2" t="s">
        <v>52</v>
      </c>
      <c r="E4263" s="4" t="s">
        <v>46</v>
      </c>
      <c r="F4263" t="s">
        <v>54</v>
      </c>
      <c r="G4263">
        <v>3975</v>
      </c>
      <c r="H4263">
        <v>21687</v>
      </c>
      <c r="I4263">
        <v>18</v>
      </c>
      <c r="J4263">
        <v>2866</v>
      </c>
      <c r="K4263">
        <v>3165</v>
      </c>
      <c r="L4263">
        <v>5</v>
      </c>
      <c r="M4263">
        <v>6</v>
      </c>
      <c r="N4263" t="s">
        <v>37</v>
      </c>
      <c r="O4263" t="s">
        <v>55</v>
      </c>
    </row>
    <row r="4264" spans="1:15" x14ac:dyDescent="0.3">
      <c r="A4264" s="7">
        <v>21551</v>
      </c>
      <c r="B4264" s="6" t="s">
        <v>8586</v>
      </c>
      <c r="C4264" t="s">
        <v>8587</v>
      </c>
      <c r="D4264" s="2" t="s">
        <v>79</v>
      </c>
      <c r="E4264" s="4" t="s">
        <v>46</v>
      </c>
      <c r="F4264" t="s">
        <v>54</v>
      </c>
      <c r="G4264">
        <v>3690</v>
      </c>
      <c r="H4264">
        <v>74577</v>
      </c>
      <c r="I4264">
        <v>42</v>
      </c>
      <c r="J4264">
        <v>8603</v>
      </c>
      <c r="K4264">
        <v>2321</v>
      </c>
      <c r="L4264">
        <v>19</v>
      </c>
      <c r="M4264">
        <v>7</v>
      </c>
      <c r="N4264" t="s">
        <v>32</v>
      </c>
      <c r="O4264" t="s">
        <v>55</v>
      </c>
    </row>
    <row r="4265" spans="1:15" x14ac:dyDescent="0.3">
      <c r="A4265" s="7">
        <v>21552</v>
      </c>
      <c r="B4265" s="6" t="s">
        <v>8588</v>
      </c>
      <c r="C4265" t="s">
        <v>8589</v>
      </c>
      <c r="D4265" s="2" t="s">
        <v>45</v>
      </c>
      <c r="E4265" s="4" t="s">
        <v>46</v>
      </c>
      <c r="F4265" t="s">
        <v>67</v>
      </c>
      <c r="G4265">
        <v>972</v>
      </c>
      <c r="H4265">
        <v>51537</v>
      </c>
      <c r="I4265">
        <v>14</v>
      </c>
      <c r="J4265">
        <v>4642</v>
      </c>
      <c r="K4265">
        <v>16153</v>
      </c>
      <c r="L4265">
        <v>44</v>
      </c>
      <c r="M4265">
        <v>1</v>
      </c>
      <c r="N4265" t="s">
        <v>37</v>
      </c>
      <c r="O4265" t="s">
        <v>47</v>
      </c>
    </row>
    <row r="4266" spans="1:15" x14ac:dyDescent="0.3">
      <c r="A4266" s="7">
        <v>21553</v>
      </c>
      <c r="B4266" s="6" t="s">
        <v>8590</v>
      </c>
      <c r="C4266" t="s">
        <v>8591</v>
      </c>
      <c r="D4266" s="2" t="s">
        <v>52</v>
      </c>
      <c r="E4266" s="4" t="s">
        <v>46</v>
      </c>
      <c r="F4266" t="s">
        <v>76</v>
      </c>
      <c r="G4266">
        <v>3670</v>
      </c>
      <c r="H4266">
        <v>41344</v>
      </c>
      <c r="I4266">
        <v>6</v>
      </c>
      <c r="J4266">
        <v>1712</v>
      </c>
      <c r="K4266">
        <v>10983</v>
      </c>
      <c r="L4266">
        <v>70</v>
      </c>
      <c r="M4266">
        <v>2</v>
      </c>
      <c r="N4266" t="s">
        <v>32</v>
      </c>
      <c r="O4266" t="s">
        <v>76</v>
      </c>
    </row>
    <row r="4267" spans="1:15" x14ac:dyDescent="0.3">
      <c r="A4267" s="7">
        <v>21554</v>
      </c>
      <c r="B4267" s="6" t="s">
        <v>8592</v>
      </c>
      <c r="C4267" t="s">
        <v>8593</v>
      </c>
      <c r="D4267" s="2" t="s">
        <v>45</v>
      </c>
      <c r="E4267" s="4" t="s">
        <v>46</v>
      </c>
      <c r="F4267" t="s">
        <v>76</v>
      </c>
      <c r="G4267">
        <v>504</v>
      </c>
      <c r="H4267">
        <v>86288</v>
      </c>
      <c r="I4267">
        <v>11</v>
      </c>
      <c r="J4267">
        <v>1189</v>
      </c>
      <c r="K4267">
        <v>15732</v>
      </c>
      <c r="L4267">
        <v>58</v>
      </c>
      <c r="M4267">
        <v>3</v>
      </c>
      <c r="N4267" t="s">
        <v>48</v>
      </c>
      <c r="O4267" t="s">
        <v>76</v>
      </c>
    </row>
    <row r="4268" spans="1:15" x14ac:dyDescent="0.3">
      <c r="A4268" s="7">
        <v>21555</v>
      </c>
      <c r="B4268" s="6" t="s">
        <v>8594</v>
      </c>
      <c r="C4268" t="s">
        <v>8595</v>
      </c>
      <c r="D4268" s="2" t="s">
        <v>70</v>
      </c>
      <c r="E4268" s="4" t="s">
        <v>46</v>
      </c>
      <c r="F4268" t="s">
        <v>60</v>
      </c>
      <c r="G4268">
        <v>285</v>
      </c>
      <c r="H4268">
        <v>11730</v>
      </c>
      <c r="I4268">
        <v>6</v>
      </c>
      <c r="J4268">
        <v>661</v>
      </c>
      <c r="K4268">
        <v>24360</v>
      </c>
      <c r="L4268">
        <v>76</v>
      </c>
      <c r="M4268">
        <v>1</v>
      </c>
      <c r="N4268" t="s">
        <v>32</v>
      </c>
      <c r="O4268" t="s">
        <v>60</v>
      </c>
    </row>
    <row r="4269" spans="1:15" x14ac:dyDescent="0.3">
      <c r="A4269" s="7">
        <v>21556</v>
      </c>
      <c r="B4269" s="6" t="s">
        <v>8596</v>
      </c>
      <c r="C4269" t="s">
        <v>8597</v>
      </c>
      <c r="D4269" s="2" t="s">
        <v>52</v>
      </c>
      <c r="E4269" s="4" t="s">
        <v>46</v>
      </c>
      <c r="F4269" t="s">
        <v>76</v>
      </c>
      <c r="G4269">
        <v>1951</v>
      </c>
      <c r="H4269">
        <v>17816</v>
      </c>
      <c r="I4269">
        <v>1</v>
      </c>
      <c r="J4269">
        <v>1393</v>
      </c>
      <c r="K4269">
        <v>19651</v>
      </c>
      <c r="L4269">
        <v>84</v>
      </c>
      <c r="M4269">
        <v>1</v>
      </c>
      <c r="N4269" t="s">
        <v>32</v>
      </c>
      <c r="O4269" t="s">
        <v>76</v>
      </c>
    </row>
    <row r="4270" spans="1:15" x14ac:dyDescent="0.3">
      <c r="A4270" s="7">
        <v>21557</v>
      </c>
      <c r="B4270" s="6" t="s">
        <v>8598</v>
      </c>
      <c r="C4270" t="s">
        <v>8599</v>
      </c>
      <c r="D4270" s="2" t="s">
        <v>58</v>
      </c>
      <c r="E4270" s="4" t="s">
        <v>59</v>
      </c>
      <c r="F4270" t="s">
        <v>60</v>
      </c>
      <c r="G4270">
        <v>207</v>
      </c>
      <c r="H4270">
        <v>58369</v>
      </c>
      <c r="I4270">
        <v>18</v>
      </c>
      <c r="J4270">
        <v>1541</v>
      </c>
      <c r="K4270">
        <v>17601</v>
      </c>
      <c r="L4270">
        <v>80</v>
      </c>
      <c r="M4270">
        <v>2</v>
      </c>
      <c r="N4270" t="s">
        <v>61</v>
      </c>
      <c r="O4270" t="s">
        <v>60</v>
      </c>
    </row>
    <row r="4271" spans="1:15" x14ac:dyDescent="0.3">
      <c r="A4271" s="7">
        <v>21558</v>
      </c>
      <c r="B4271" s="6" t="s">
        <v>8600</v>
      </c>
      <c r="C4271" t="s">
        <v>8601</v>
      </c>
      <c r="D4271" s="2" t="s">
        <v>58</v>
      </c>
      <c r="E4271" s="4" t="s">
        <v>59</v>
      </c>
      <c r="F4271" t="s">
        <v>60</v>
      </c>
      <c r="G4271">
        <v>74</v>
      </c>
      <c r="H4271">
        <v>39026</v>
      </c>
      <c r="I4271">
        <v>17</v>
      </c>
      <c r="J4271">
        <v>537</v>
      </c>
      <c r="K4271">
        <v>22309</v>
      </c>
      <c r="L4271">
        <v>90</v>
      </c>
      <c r="M4271">
        <v>1</v>
      </c>
      <c r="N4271" t="s">
        <v>48</v>
      </c>
      <c r="O4271" t="s">
        <v>60</v>
      </c>
    </row>
    <row r="4272" spans="1:15" x14ac:dyDescent="0.3">
      <c r="A4272" s="7">
        <v>21559</v>
      </c>
      <c r="B4272" s="6" t="s">
        <v>8602</v>
      </c>
      <c r="C4272" t="s">
        <v>8603</v>
      </c>
      <c r="D4272" s="2" t="s">
        <v>70</v>
      </c>
      <c r="E4272" s="4" t="s">
        <v>59</v>
      </c>
      <c r="F4272" t="s">
        <v>60</v>
      </c>
      <c r="G4272">
        <v>266</v>
      </c>
      <c r="H4272">
        <v>26379</v>
      </c>
      <c r="I4272">
        <v>3</v>
      </c>
      <c r="J4272">
        <v>448</v>
      </c>
      <c r="K4272">
        <v>28599</v>
      </c>
      <c r="L4272">
        <v>84</v>
      </c>
      <c r="M4272">
        <v>2</v>
      </c>
      <c r="N4272" t="s">
        <v>32</v>
      </c>
      <c r="O4272" t="s">
        <v>60</v>
      </c>
    </row>
    <row r="4273" spans="1:15" x14ac:dyDescent="0.3">
      <c r="A4273" s="7">
        <v>21560</v>
      </c>
      <c r="B4273" s="6" t="s">
        <v>8604</v>
      </c>
      <c r="C4273" t="s">
        <v>8605</v>
      </c>
      <c r="D4273" s="2" t="s">
        <v>52</v>
      </c>
      <c r="E4273" s="4" t="s">
        <v>59</v>
      </c>
      <c r="F4273" t="s">
        <v>80</v>
      </c>
      <c r="G4273">
        <v>2067</v>
      </c>
      <c r="H4273">
        <v>67043</v>
      </c>
      <c r="I4273">
        <v>34</v>
      </c>
      <c r="J4273">
        <v>37689</v>
      </c>
      <c r="K4273">
        <v>3375</v>
      </c>
      <c r="L4273">
        <v>19</v>
      </c>
      <c r="M4273">
        <v>5</v>
      </c>
      <c r="N4273" t="s">
        <v>48</v>
      </c>
      <c r="O4273" t="s">
        <v>54</v>
      </c>
    </row>
    <row r="4274" spans="1:15" x14ac:dyDescent="0.3">
      <c r="A4274" s="7">
        <v>21561</v>
      </c>
      <c r="B4274" s="6" t="s">
        <v>8606</v>
      </c>
      <c r="C4274" t="s">
        <v>8607</v>
      </c>
      <c r="D4274" s="2" t="s">
        <v>52</v>
      </c>
      <c r="E4274" s="4" t="s">
        <v>46</v>
      </c>
      <c r="F4274" t="s">
        <v>80</v>
      </c>
      <c r="G4274">
        <v>3411</v>
      </c>
      <c r="H4274">
        <v>88052</v>
      </c>
      <c r="I4274">
        <v>54</v>
      </c>
      <c r="J4274">
        <v>5186</v>
      </c>
      <c r="K4274">
        <v>1447</v>
      </c>
      <c r="L4274">
        <v>11</v>
      </c>
      <c r="M4274">
        <v>4</v>
      </c>
      <c r="N4274" t="s">
        <v>37</v>
      </c>
      <c r="O4274" t="s">
        <v>80</v>
      </c>
    </row>
    <row r="4275" spans="1:15" x14ac:dyDescent="0.3">
      <c r="A4275" s="7">
        <v>21562</v>
      </c>
      <c r="B4275" s="6" t="s">
        <v>8608</v>
      </c>
      <c r="C4275" t="s">
        <v>8609</v>
      </c>
      <c r="D4275" s="2" t="s">
        <v>45</v>
      </c>
      <c r="E4275" s="4" t="s">
        <v>46</v>
      </c>
      <c r="F4275" t="s">
        <v>60</v>
      </c>
      <c r="G4275">
        <v>243</v>
      </c>
      <c r="H4275">
        <v>61481</v>
      </c>
      <c r="I4275">
        <v>16</v>
      </c>
      <c r="J4275">
        <v>463</v>
      </c>
      <c r="K4275">
        <v>28865</v>
      </c>
      <c r="L4275">
        <v>92</v>
      </c>
      <c r="M4275">
        <v>2</v>
      </c>
      <c r="N4275" t="s">
        <v>48</v>
      </c>
      <c r="O4275" t="s">
        <v>60</v>
      </c>
    </row>
    <row r="4276" spans="1:15" x14ac:dyDescent="0.3">
      <c r="A4276" s="7">
        <v>21563</v>
      </c>
      <c r="B4276" s="6" t="s">
        <v>8610</v>
      </c>
      <c r="C4276" t="s">
        <v>8611</v>
      </c>
      <c r="D4276" s="2" t="s">
        <v>52</v>
      </c>
      <c r="E4276" s="4" t="s">
        <v>53</v>
      </c>
      <c r="F4276" t="s">
        <v>54</v>
      </c>
      <c r="G4276">
        <v>2689</v>
      </c>
      <c r="H4276">
        <v>14246</v>
      </c>
      <c r="I4276">
        <v>36</v>
      </c>
      <c r="J4276">
        <v>26926</v>
      </c>
      <c r="K4276">
        <v>2447</v>
      </c>
      <c r="L4276">
        <v>19</v>
      </c>
      <c r="M4276">
        <v>7</v>
      </c>
      <c r="N4276" t="s">
        <v>37</v>
      </c>
      <c r="O4276" t="s">
        <v>80</v>
      </c>
    </row>
    <row r="4277" spans="1:15" x14ac:dyDescent="0.3">
      <c r="A4277" s="7">
        <v>21564</v>
      </c>
      <c r="B4277" s="6" t="s">
        <v>8612</v>
      </c>
      <c r="C4277" t="s">
        <v>8613</v>
      </c>
      <c r="D4277" s="2" t="s">
        <v>52</v>
      </c>
      <c r="E4277" s="4" t="s">
        <v>46</v>
      </c>
      <c r="F4277" t="s">
        <v>76</v>
      </c>
      <c r="G4277">
        <v>1385</v>
      </c>
      <c r="H4277">
        <v>41413</v>
      </c>
      <c r="I4277">
        <v>10</v>
      </c>
      <c r="J4277">
        <v>1478</v>
      </c>
      <c r="K4277">
        <v>18125</v>
      </c>
      <c r="L4277">
        <v>61</v>
      </c>
      <c r="M4277">
        <v>3</v>
      </c>
      <c r="N4277" t="s">
        <v>61</v>
      </c>
      <c r="O4277" t="s">
        <v>76</v>
      </c>
    </row>
    <row r="4278" spans="1:15" x14ac:dyDescent="0.3">
      <c r="A4278" s="7">
        <v>21565</v>
      </c>
      <c r="B4278" s="6" t="s">
        <v>8614</v>
      </c>
      <c r="C4278" t="s">
        <v>8615</v>
      </c>
      <c r="D4278" s="2" t="s">
        <v>45</v>
      </c>
      <c r="E4278" s="4" t="s">
        <v>59</v>
      </c>
      <c r="F4278" t="s">
        <v>60</v>
      </c>
      <c r="G4278">
        <v>378</v>
      </c>
      <c r="H4278">
        <v>36777</v>
      </c>
      <c r="I4278">
        <v>13</v>
      </c>
      <c r="J4278">
        <v>1690</v>
      </c>
      <c r="K4278">
        <v>26736</v>
      </c>
      <c r="L4278">
        <v>95</v>
      </c>
      <c r="M4278">
        <v>2</v>
      </c>
      <c r="N4278" t="s">
        <v>61</v>
      </c>
      <c r="O4278" t="s">
        <v>60</v>
      </c>
    </row>
    <row r="4279" spans="1:15" x14ac:dyDescent="0.3">
      <c r="A4279" s="7">
        <v>21566</v>
      </c>
      <c r="B4279" s="6" t="s">
        <v>8616</v>
      </c>
      <c r="C4279" t="s">
        <v>8617</v>
      </c>
      <c r="D4279" s="2" t="s">
        <v>70</v>
      </c>
      <c r="E4279" s="4" t="s">
        <v>46</v>
      </c>
      <c r="F4279" t="s">
        <v>60</v>
      </c>
      <c r="G4279">
        <v>200</v>
      </c>
      <c r="H4279">
        <v>60018</v>
      </c>
      <c r="I4279">
        <v>8</v>
      </c>
      <c r="J4279">
        <v>1234</v>
      </c>
      <c r="K4279">
        <v>14736</v>
      </c>
      <c r="L4279">
        <v>88</v>
      </c>
      <c r="M4279">
        <v>2</v>
      </c>
      <c r="N4279" t="s">
        <v>32</v>
      </c>
      <c r="O4279" t="s">
        <v>60</v>
      </c>
    </row>
    <row r="4280" spans="1:15" x14ac:dyDescent="0.3">
      <c r="A4280" s="7">
        <v>21567</v>
      </c>
      <c r="B4280" s="6" t="s">
        <v>8618</v>
      </c>
      <c r="C4280" t="s">
        <v>8619</v>
      </c>
      <c r="D4280" s="2" t="s">
        <v>58</v>
      </c>
      <c r="E4280" s="4" t="s">
        <v>59</v>
      </c>
      <c r="F4280" t="s">
        <v>60</v>
      </c>
      <c r="G4280">
        <v>156</v>
      </c>
      <c r="H4280">
        <v>28965</v>
      </c>
      <c r="I4280">
        <v>19</v>
      </c>
      <c r="J4280">
        <v>502</v>
      </c>
      <c r="K4280">
        <v>24091</v>
      </c>
      <c r="L4280">
        <v>81</v>
      </c>
      <c r="M4280">
        <v>1</v>
      </c>
      <c r="N4280" t="s">
        <v>61</v>
      </c>
      <c r="O4280" t="s">
        <v>60</v>
      </c>
    </row>
    <row r="4281" spans="1:15" x14ac:dyDescent="0.3">
      <c r="A4281" s="7">
        <v>21568</v>
      </c>
      <c r="B4281" s="6" t="s">
        <v>8620</v>
      </c>
      <c r="C4281" t="s">
        <v>8621</v>
      </c>
      <c r="D4281" s="2" t="s">
        <v>45</v>
      </c>
      <c r="E4281" s="4" t="s">
        <v>46</v>
      </c>
      <c r="F4281" t="s">
        <v>76</v>
      </c>
      <c r="G4281">
        <v>690</v>
      </c>
      <c r="H4281">
        <v>79107</v>
      </c>
      <c r="I4281">
        <v>21</v>
      </c>
      <c r="J4281">
        <v>1389</v>
      </c>
      <c r="K4281">
        <v>11316</v>
      </c>
      <c r="L4281">
        <v>53</v>
      </c>
      <c r="M4281">
        <v>1</v>
      </c>
      <c r="N4281" t="s">
        <v>48</v>
      </c>
      <c r="O4281" t="s">
        <v>47</v>
      </c>
    </row>
    <row r="4282" spans="1:15" x14ac:dyDescent="0.3">
      <c r="A4282" s="7">
        <v>21569</v>
      </c>
      <c r="B4282" s="6" t="s">
        <v>8622</v>
      </c>
      <c r="C4282" t="s">
        <v>8623</v>
      </c>
      <c r="D4282" s="2" t="s">
        <v>58</v>
      </c>
      <c r="E4282" s="4" t="s">
        <v>59</v>
      </c>
      <c r="F4282" t="s">
        <v>60</v>
      </c>
      <c r="G4282">
        <v>98</v>
      </c>
      <c r="H4282">
        <v>57641</v>
      </c>
      <c r="I4282">
        <v>19</v>
      </c>
      <c r="J4282">
        <v>397</v>
      </c>
      <c r="K4282">
        <v>12130</v>
      </c>
      <c r="L4282">
        <v>77</v>
      </c>
      <c r="M4282">
        <v>1</v>
      </c>
      <c r="N4282" t="s">
        <v>61</v>
      </c>
      <c r="O4282" t="s">
        <v>60</v>
      </c>
    </row>
    <row r="4283" spans="1:15" x14ac:dyDescent="0.3">
      <c r="A4283" s="7">
        <v>21570</v>
      </c>
      <c r="B4283" s="6" t="s">
        <v>8624</v>
      </c>
      <c r="C4283" t="s">
        <v>8625</v>
      </c>
      <c r="D4283" s="2" t="s">
        <v>52</v>
      </c>
      <c r="E4283" s="4" t="s">
        <v>46</v>
      </c>
      <c r="F4283" t="s">
        <v>80</v>
      </c>
      <c r="G4283">
        <v>1335</v>
      </c>
      <c r="H4283">
        <v>51537</v>
      </c>
      <c r="I4283">
        <v>60</v>
      </c>
      <c r="J4283">
        <v>40548</v>
      </c>
      <c r="K4283">
        <v>3472</v>
      </c>
      <c r="L4283">
        <v>19</v>
      </c>
      <c r="M4283">
        <v>5</v>
      </c>
      <c r="N4283" t="s">
        <v>37</v>
      </c>
      <c r="O4283" t="s">
        <v>80</v>
      </c>
    </row>
    <row r="4284" spans="1:15" x14ac:dyDescent="0.3">
      <c r="A4284" s="7">
        <v>21571</v>
      </c>
      <c r="B4284" s="6" t="s">
        <v>8626</v>
      </c>
      <c r="C4284" t="s">
        <v>8627</v>
      </c>
      <c r="D4284" s="2" t="s">
        <v>58</v>
      </c>
      <c r="E4284" s="4" t="s">
        <v>59</v>
      </c>
      <c r="F4284" t="s">
        <v>60</v>
      </c>
      <c r="G4284">
        <v>161</v>
      </c>
      <c r="H4284">
        <v>73993</v>
      </c>
      <c r="I4284">
        <v>15</v>
      </c>
      <c r="J4284">
        <v>1636</v>
      </c>
      <c r="K4284">
        <v>21930</v>
      </c>
      <c r="L4284">
        <v>80</v>
      </c>
      <c r="M4284">
        <v>1</v>
      </c>
      <c r="N4284" t="s">
        <v>48</v>
      </c>
      <c r="O4284" t="s">
        <v>60</v>
      </c>
    </row>
    <row r="4285" spans="1:15" x14ac:dyDescent="0.3">
      <c r="A4285" s="7">
        <v>21572</v>
      </c>
      <c r="B4285" s="6" t="s">
        <v>8628</v>
      </c>
      <c r="C4285" t="s">
        <v>8629</v>
      </c>
      <c r="D4285" s="2" t="s">
        <v>52</v>
      </c>
      <c r="E4285" s="4" t="s">
        <v>46</v>
      </c>
      <c r="F4285" t="s">
        <v>47</v>
      </c>
      <c r="G4285">
        <v>805</v>
      </c>
      <c r="H4285">
        <v>69630</v>
      </c>
      <c r="I4285">
        <v>15</v>
      </c>
      <c r="J4285">
        <v>5885</v>
      </c>
      <c r="K4285">
        <v>10045</v>
      </c>
      <c r="L4285">
        <v>53</v>
      </c>
      <c r="M4285">
        <v>1</v>
      </c>
      <c r="N4285" t="s">
        <v>37</v>
      </c>
      <c r="O4285" t="s">
        <v>49</v>
      </c>
    </row>
    <row r="4286" spans="1:15" x14ac:dyDescent="0.3">
      <c r="A4286" s="7">
        <v>21573</v>
      </c>
      <c r="B4286" s="6" t="s">
        <v>8630</v>
      </c>
      <c r="C4286" t="s">
        <v>8631</v>
      </c>
      <c r="D4286" s="2" t="s">
        <v>52</v>
      </c>
      <c r="E4286" s="4" t="s">
        <v>59</v>
      </c>
      <c r="F4286" t="s">
        <v>67</v>
      </c>
      <c r="G4286">
        <v>2321</v>
      </c>
      <c r="H4286">
        <v>15235</v>
      </c>
      <c r="I4286">
        <v>3</v>
      </c>
      <c r="J4286">
        <v>2048</v>
      </c>
      <c r="K4286">
        <v>16977</v>
      </c>
      <c r="L4286">
        <v>54</v>
      </c>
      <c r="M4286">
        <v>1</v>
      </c>
      <c r="N4286" t="s">
        <v>48</v>
      </c>
      <c r="O4286" t="s">
        <v>76</v>
      </c>
    </row>
    <row r="4287" spans="1:15" x14ac:dyDescent="0.3">
      <c r="A4287" s="7">
        <v>21574</v>
      </c>
      <c r="B4287" s="6" t="s">
        <v>8632</v>
      </c>
      <c r="C4287" t="s">
        <v>8633</v>
      </c>
      <c r="D4287" s="2" t="s">
        <v>58</v>
      </c>
      <c r="E4287" s="4" t="s">
        <v>46</v>
      </c>
      <c r="F4287" t="s">
        <v>60</v>
      </c>
      <c r="G4287">
        <v>75</v>
      </c>
      <c r="H4287">
        <v>29102</v>
      </c>
      <c r="I4287">
        <v>15</v>
      </c>
      <c r="J4287">
        <v>1343</v>
      </c>
      <c r="K4287">
        <v>16062</v>
      </c>
      <c r="L4287">
        <v>96</v>
      </c>
      <c r="M4287">
        <v>1</v>
      </c>
      <c r="N4287" t="s">
        <v>61</v>
      </c>
      <c r="O4287" t="s">
        <v>60</v>
      </c>
    </row>
    <row r="4288" spans="1:15" x14ac:dyDescent="0.3">
      <c r="A4288" s="7">
        <v>21575</v>
      </c>
      <c r="B4288" s="6" t="s">
        <v>8634</v>
      </c>
      <c r="C4288" t="s">
        <v>8635</v>
      </c>
      <c r="D4288" s="2" t="s">
        <v>58</v>
      </c>
      <c r="E4288" s="4" t="s">
        <v>59</v>
      </c>
      <c r="F4288" t="s">
        <v>60</v>
      </c>
      <c r="G4288">
        <v>85</v>
      </c>
      <c r="H4288">
        <v>20744</v>
      </c>
      <c r="I4288">
        <v>12</v>
      </c>
      <c r="J4288">
        <v>890</v>
      </c>
      <c r="K4288">
        <v>25046</v>
      </c>
      <c r="L4288">
        <v>87</v>
      </c>
      <c r="M4288">
        <v>1</v>
      </c>
      <c r="N4288" t="s">
        <v>48</v>
      </c>
      <c r="O4288" t="s">
        <v>60</v>
      </c>
    </row>
    <row r="4289" spans="1:15" x14ac:dyDescent="0.3">
      <c r="A4289" s="7">
        <v>21576</v>
      </c>
      <c r="B4289" s="6" t="s">
        <v>8636</v>
      </c>
      <c r="C4289" t="s">
        <v>8637</v>
      </c>
      <c r="D4289" s="2" t="s">
        <v>45</v>
      </c>
      <c r="E4289" s="4" t="s">
        <v>46</v>
      </c>
      <c r="F4289" t="s">
        <v>67</v>
      </c>
      <c r="G4289">
        <v>758</v>
      </c>
      <c r="H4289">
        <v>12834</v>
      </c>
      <c r="I4289">
        <v>8</v>
      </c>
      <c r="J4289">
        <v>4900</v>
      </c>
      <c r="K4289">
        <v>18578</v>
      </c>
      <c r="L4289">
        <v>44</v>
      </c>
      <c r="M4289">
        <v>3</v>
      </c>
      <c r="N4289" t="s">
        <v>32</v>
      </c>
      <c r="O4289" t="s">
        <v>76</v>
      </c>
    </row>
    <row r="4290" spans="1:15" x14ac:dyDescent="0.3">
      <c r="A4290" s="7">
        <v>21577</v>
      </c>
      <c r="B4290" s="6" t="s">
        <v>8638</v>
      </c>
      <c r="C4290" t="s">
        <v>8639</v>
      </c>
      <c r="D4290" s="2" t="s">
        <v>45</v>
      </c>
      <c r="E4290" s="4" t="s">
        <v>46</v>
      </c>
      <c r="F4290" t="s">
        <v>47</v>
      </c>
      <c r="G4290">
        <v>881</v>
      </c>
      <c r="H4290">
        <v>72871</v>
      </c>
      <c r="I4290">
        <v>7</v>
      </c>
      <c r="J4290">
        <v>2912</v>
      </c>
      <c r="K4290">
        <v>9765</v>
      </c>
      <c r="L4290">
        <v>60</v>
      </c>
      <c r="M4290">
        <v>1</v>
      </c>
      <c r="N4290" t="s">
        <v>48</v>
      </c>
      <c r="O4290" t="s">
        <v>47</v>
      </c>
    </row>
    <row r="4291" spans="1:15" x14ac:dyDescent="0.3">
      <c r="A4291" s="7">
        <v>21578</v>
      </c>
      <c r="B4291" s="6" t="s">
        <v>8640</v>
      </c>
      <c r="C4291" t="s">
        <v>8641</v>
      </c>
      <c r="D4291" s="2" t="s">
        <v>58</v>
      </c>
      <c r="E4291" s="4" t="s">
        <v>46</v>
      </c>
      <c r="F4291" t="s">
        <v>60</v>
      </c>
      <c r="G4291">
        <v>103</v>
      </c>
      <c r="H4291">
        <v>62544</v>
      </c>
      <c r="I4291">
        <v>7</v>
      </c>
      <c r="J4291">
        <v>1723</v>
      </c>
      <c r="K4291">
        <v>24553</v>
      </c>
      <c r="L4291">
        <v>96</v>
      </c>
      <c r="M4291">
        <v>1</v>
      </c>
      <c r="N4291" t="s">
        <v>48</v>
      </c>
      <c r="O4291" t="s">
        <v>60</v>
      </c>
    </row>
    <row r="4292" spans="1:15" x14ac:dyDescent="0.3">
      <c r="A4292" s="7">
        <v>21579</v>
      </c>
      <c r="B4292" s="6" t="s">
        <v>8642</v>
      </c>
      <c r="C4292" t="s">
        <v>8643</v>
      </c>
      <c r="D4292" s="2" t="s">
        <v>58</v>
      </c>
      <c r="E4292" s="4" t="s">
        <v>46</v>
      </c>
      <c r="F4292" t="s">
        <v>47</v>
      </c>
      <c r="G4292">
        <v>219</v>
      </c>
      <c r="H4292">
        <v>31247</v>
      </c>
      <c r="I4292">
        <v>7</v>
      </c>
      <c r="J4292">
        <v>2361</v>
      </c>
      <c r="K4292">
        <v>11576</v>
      </c>
      <c r="L4292">
        <v>64</v>
      </c>
      <c r="M4292">
        <v>1</v>
      </c>
      <c r="N4292" t="s">
        <v>48</v>
      </c>
      <c r="O4292" t="s">
        <v>47</v>
      </c>
    </row>
    <row r="4293" spans="1:15" x14ac:dyDescent="0.3">
      <c r="A4293" s="7">
        <v>21580</v>
      </c>
      <c r="B4293" s="6" t="s">
        <v>8644</v>
      </c>
      <c r="C4293" t="s">
        <v>8645</v>
      </c>
      <c r="D4293" s="2" t="s">
        <v>58</v>
      </c>
      <c r="E4293" s="4" t="s">
        <v>46</v>
      </c>
      <c r="F4293" t="s">
        <v>67</v>
      </c>
      <c r="G4293">
        <v>223</v>
      </c>
      <c r="H4293">
        <v>33339</v>
      </c>
      <c r="I4293">
        <v>4</v>
      </c>
      <c r="J4293">
        <v>2076</v>
      </c>
      <c r="K4293">
        <v>16636</v>
      </c>
      <c r="L4293">
        <v>54</v>
      </c>
      <c r="M4293">
        <v>1</v>
      </c>
      <c r="N4293" t="s">
        <v>48</v>
      </c>
      <c r="O4293" t="s">
        <v>49</v>
      </c>
    </row>
    <row r="4294" spans="1:15" x14ac:dyDescent="0.3">
      <c r="A4294" s="7">
        <v>21581</v>
      </c>
      <c r="B4294" s="6" t="s">
        <v>8646</v>
      </c>
      <c r="C4294" t="s">
        <v>8647</v>
      </c>
      <c r="D4294" s="2" t="s">
        <v>52</v>
      </c>
      <c r="E4294" s="4" t="s">
        <v>53</v>
      </c>
      <c r="F4294" t="s">
        <v>54</v>
      </c>
      <c r="G4294">
        <v>3730</v>
      </c>
      <c r="H4294">
        <v>24263</v>
      </c>
      <c r="I4294">
        <v>29</v>
      </c>
      <c r="J4294">
        <v>5154</v>
      </c>
      <c r="K4294">
        <v>2869</v>
      </c>
      <c r="L4294">
        <v>7</v>
      </c>
      <c r="M4294">
        <v>5</v>
      </c>
      <c r="N4294" t="s">
        <v>61</v>
      </c>
      <c r="O4294" t="s">
        <v>55</v>
      </c>
    </row>
    <row r="4295" spans="1:15" x14ac:dyDescent="0.3">
      <c r="A4295" s="7">
        <v>21582</v>
      </c>
      <c r="B4295" s="6" t="s">
        <v>8648</v>
      </c>
      <c r="C4295" t="s">
        <v>8649</v>
      </c>
      <c r="D4295" s="2" t="s">
        <v>45</v>
      </c>
      <c r="E4295" s="4" t="s">
        <v>46</v>
      </c>
      <c r="F4295" t="s">
        <v>47</v>
      </c>
      <c r="G4295">
        <v>704</v>
      </c>
      <c r="H4295">
        <v>24235</v>
      </c>
      <c r="I4295">
        <v>14</v>
      </c>
      <c r="J4295">
        <v>630</v>
      </c>
      <c r="K4295">
        <v>10751</v>
      </c>
      <c r="L4295">
        <v>54</v>
      </c>
      <c r="M4295">
        <v>0</v>
      </c>
      <c r="N4295" t="s">
        <v>48</v>
      </c>
      <c r="O4295" t="s">
        <v>47</v>
      </c>
    </row>
    <row r="4296" spans="1:15" x14ac:dyDescent="0.3">
      <c r="A4296" s="7">
        <v>21583</v>
      </c>
      <c r="B4296" s="6" t="s">
        <v>8650</v>
      </c>
      <c r="C4296" t="s">
        <v>8651</v>
      </c>
      <c r="D4296" s="2" t="s">
        <v>52</v>
      </c>
      <c r="E4296" s="4" t="s">
        <v>46</v>
      </c>
      <c r="F4296" t="s">
        <v>76</v>
      </c>
      <c r="G4296">
        <v>3014</v>
      </c>
      <c r="H4296">
        <v>28155</v>
      </c>
      <c r="I4296">
        <v>18</v>
      </c>
      <c r="J4296">
        <v>1056</v>
      </c>
      <c r="K4296">
        <v>19041</v>
      </c>
      <c r="L4296">
        <v>73</v>
      </c>
      <c r="M4296">
        <v>3</v>
      </c>
      <c r="N4296" t="s">
        <v>61</v>
      </c>
      <c r="O4296" t="s">
        <v>76</v>
      </c>
    </row>
    <row r="4297" spans="1:15" x14ac:dyDescent="0.3">
      <c r="A4297" s="7">
        <v>21584</v>
      </c>
      <c r="B4297" s="6" t="s">
        <v>8652</v>
      </c>
      <c r="C4297" t="s">
        <v>8653</v>
      </c>
      <c r="D4297" s="2" t="s">
        <v>70</v>
      </c>
      <c r="E4297" s="4" t="s">
        <v>59</v>
      </c>
      <c r="F4297" t="s">
        <v>60</v>
      </c>
      <c r="G4297">
        <v>288</v>
      </c>
      <c r="H4297">
        <v>28155</v>
      </c>
      <c r="I4297">
        <v>10</v>
      </c>
      <c r="J4297">
        <v>253</v>
      </c>
      <c r="K4297">
        <v>27218</v>
      </c>
      <c r="L4297">
        <v>79</v>
      </c>
      <c r="M4297">
        <v>1</v>
      </c>
      <c r="N4297" t="s">
        <v>61</v>
      </c>
      <c r="O4297" t="s">
        <v>60</v>
      </c>
    </row>
    <row r="4298" spans="1:15" x14ac:dyDescent="0.3">
      <c r="A4298" s="7">
        <v>21585</v>
      </c>
      <c r="B4298" s="6" t="s">
        <v>8654</v>
      </c>
      <c r="C4298" t="s">
        <v>8655</v>
      </c>
      <c r="D4298" s="2" t="s">
        <v>52</v>
      </c>
      <c r="E4298" s="4" t="s">
        <v>46</v>
      </c>
      <c r="F4298" t="s">
        <v>54</v>
      </c>
      <c r="G4298">
        <v>1229</v>
      </c>
      <c r="H4298">
        <v>61639</v>
      </c>
      <c r="I4298">
        <v>36</v>
      </c>
      <c r="J4298">
        <v>13592</v>
      </c>
      <c r="K4298">
        <v>2988</v>
      </c>
      <c r="L4298">
        <v>20</v>
      </c>
      <c r="M4298">
        <v>6</v>
      </c>
      <c r="N4298" t="s">
        <v>48</v>
      </c>
      <c r="O4298" t="s">
        <v>55</v>
      </c>
    </row>
    <row r="4299" spans="1:15" x14ac:dyDescent="0.3">
      <c r="A4299" s="7">
        <v>21586</v>
      </c>
      <c r="B4299" s="6" t="s">
        <v>8656</v>
      </c>
      <c r="C4299" t="s">
        <v>8657</v>
      </c>
      <c r="D4299" s="2" t="s">
        <v>64</v>
      </c>
      <c r="E4299" s="4" t="s">
        <v>59</v>
      </c>
      <c r="F4299" t="s">
        <v>60</v>
      </c>
      <c r="G4299">
        <v>212</v>
      </c>
      <c r="H4299">
        <v>18437</v>
      </c>
      <c r="I4299">
        <v>8</v>
      </c>
      <c r="J4299">
        <v>1294</v>
      </c>
      <c r="K4299">
        <v>27311</v>
      </c>
      <c r="L4299">
        <v>84</v>
      </c>
      <c r="M4299">
        <v>2</v>
      </c>
      <c r="N4299" t="s">
        <v>32</v>
      </c>
      <c r="O4299" t="s">
        <v>60</v>
      </c>
    </row>
    <row r="4300" spans="1:15" x14ac:dyDescent="0.3">
      <c r="A4300" s="7">
        <v>21587</v>
      </c>
      <c r="B4300" s="6" t="s">
        <v>8658</v>
      </c>
      <c r="C4300" t="s">
        <v>8659</v>
      </c>
      <c r="D4300" s="2" t="s">
        <v>70</v>
      </c>
      <c r="E4300" s="4" t="s">
        <v>59</v>
      </c>
      <c r="F4300" t="s">
        <v>67</v>
      </c>
      <c r="G4300">
        <v>258</v>
      </c>
      <c r="H4300">
        <v>46680</v>
      </c>
      <c r="I4300">
        <v>9</v>
      </c>
      <c r="J4300">
        <v>5748</v>
      </c>
      <c r="K4300">
        <v>10536</v>
      </c>
      <c r="L4300">
        <v>41</v>
      </c>
      <c r="M4300">
        <v>3</v>
      </c>
      <c r="N4300" t="s">
        <v>48</v>
      </c>
      <c r="O4300" t="s">
        <v>73</v>
      </c>
    </row>
    <row r="4301" spans="1:15" x14ac:dyDescent="0.3">
      <c r="A4301" s="7">
        <v>21588</v>
      </c>
      <c r="B4301" s="6" t="s">
        <v>8660</v>
      </c>
      <c r="C4301" t="s">
        <v>8661</v>
      </c>
      <c r="D4301" s="2" t="s">
        <v>52</v>
      </c>
      <c r="E4301" s="4" t="s">
        <v>59</v>
      </c>
      <c r="F4301" t="s">
        <v>80</v>
      </c>
      <c r="G4301">
        <v>1241</v>
      </c>
      <c r="H4301">
        <v>11636</v>
      </c>
      <c r="I4301">
        <v>32</v>
      </c>
      <c r="J4301">
        <v>27055</v>
      </c>
      <c r="K4301">
        <v>4227</v>
      </c>
      <c r="L4301">
        <v>12</v>
      </c>
      <c r="M4301">
        <v>4</v>
      </c>
      <c r="N4301" t="s">
        <v>37</v>
      </c>
      <c r="O4301" t="s">
        <v>47</v>
      </c>
    </row>
    <row r="4302" spans="1:15" x14ac:dyDescent="0.3">
      <c r="A4302" s="7">
        <v>21589</v>
      </c>
      <c r="B4302" s="6" t="s">
        <v>8662</v>
      </c>
      <c r="C4302" t="s">
        <v>8663</v>
      </c>
      <c r="D4302" s="2" t="s">
        <v>58</v>
      </c>
      <c r="E4302" s="4" t="s">
        <v>59</v>
      </c>
      <c r="F4302" t="s">
        <v>60</v>
      </c>
      <c r="G4302">
        <v>220</v>
      </c>
      <c r="H4302">
        <v>36777</v>
      </c>
      <c r="I4302">
        <v>3</v>
      </c>
      <c r="J4302">
        <v>1222</v>
      </c>
      <c r="K4302">
        <v>19472</v>
      </c>
      <c r="L4302">
        <v>78</v>
      </c>
      <c r="M4302">
        <v>1</v>
      </c>
      <c r="N4302" t="s">
        <v>32</v>
      </c>
      <c r="O4302" t="s">
        <v>60</v>
      </c>
    </row>
    <row r="4303" spans="1:15" x14ac:dyDescent="0.3">
      <c r="A4303" s="7">
        <v>21590</v>
      </c>
      <c r="B4303" s="6" t="s">
        <v>8664</v>
      </c>
      <c r="C4303" t="s">
        <v>8665</v>
      </c>
      <c r="D4303" s="2" t="s">
        <v>58</v>
      </c>
      <c r="E4303" s="4" t="s">
        <v>46</v>
      </c>
      <c r="F4303" t="s">
        <v>60</v>
      </c>
      <c r="G4303">
        <v>168</v>
      </c>
      <c r="H4303">
        <v>77318</v>
      </c>
      <c r="I4303">
        <v>19</v>
      </c>
      <c r="J4303">
        <v>503</v>
      </c>
      <c r="K4303">
        <v>28293</v>
      </c>
      <c r="L4303">
        <v>88</v>
      </c>
      <c r="M4303">
        <v>1</v>
      </c>
      <c r="N4303" t="s">
        <v>48</v>
      </c>
      <c r="O4303" t="s">
        <v>60</v>
      </c>
    </row>
    <row r="4304" spans="1:15" x14ac:dyDescent="0.3">
      <c r="A4304" s="7">
        <v>21591</v>
      </c>
      <c r="B4304" s="6" t="s">
        <v>8666</v>
      </c>
      <c r="C4304" t="s">
        <v>8667</v>
      </c>
      <c r="D4304" s="2" t="s">
        <v>45</v>
      </c>
      <c r="E4304" s="4" t="s">
        <v>46</v>
      </c>
      <c r="F4304" t="s">
        <v>47</v>
      </c>
      <c r="G4304">
        <v>370</v>
      </c>
      <c r="H4304">
        <v>10912</v>
      </c>
      <c r="I4304">
        <v>12</v>
      </c>
      <c r="J4304">
        <v>845</v>
      </c>
      <c r="K4304">
        <v>10844</v>
      </c>
      <c r="L4304">
        <v>61</v>
      </c>
      <c r="M4304">
        <v>0</v>
      </c>
      <c r="N4304" t="s">
        <v>32</v>
      </c>
      <c r="O4304" t="s">
        <v>47</v>
      </c>
    </row>
    <row r="4305" spans="1:15" x14ac:dyDescent="0.3">
      <c r="A4305" s="7">
        <v>21592</v>
      </c>
      <c r="B4305" s="6" t="s">
        <v>8668</v>
      </c>
      <c r="C4305" t="s">
        <v>8669</v>
      </c>
      <c r="D4305" s="2" t="s">
        <v>45</v>
      </c>
      <c r="E4305" s="4" t="s">
        <v>46</v>
      </c>
      <c r="F4305" t="s">
        <v>67</v>
      </c>
      <c r="G4305">
        <v>219</v>
      </c>
      <c r="H4305">
        <v>25343</v>
      </c>
      <c r="I4305">
        <v>12</v>
      </c>
      <c r="J4305">
        <v>4626</v>
      </c>
      <c r="K4305">
        <v>16648</v>
      </c>
      <c r="L4305">
        <v>43</v>
      </c>
      <c r="M4305">
        <v>2</v>
      </c>
      <c r="N4305" t="s">
        <v>32</v>
      </c>
      <c r="O4305" t="s">
        <v>73</v>
      </c>
    </row>
    <row r="4306" spans="1:15" x14ac:dyDescent="0.3">
      <c r="A4306" s="7">
        <v>21593</v>
      </c>
      <c r="B4306" s="6" t="s">
        <v>8670</v>
      </c>
      <c r="C4306" t="s">
        <v>8671</v>
      </c>
      <c r="D4306" s="2" t="s">
        <v>45</v>
      </c>
      <c r="E4306" s="4" t="s">
        <v>59</v>
      </c>
      <c r="F4306" t="s">
        <v>60</v>
      </c>
      <c r="G4306">
        <v>991</v>
      </c>
      <c r="H4306">
        <v>62711</v>
      </c>
      <c r="I4306">
        <v>6</v>
      </c>
      <c r="J4306">
        <v>962</v>
      </c>
      <c r="K4306">
        <v>16913</v>
      </c>
      <c r="L4306">
        <v>76</v>
      </c>
      <c r="M4306">
        <v>2</v>
      </c>
      <c r="N4306" t="s">
        <v>32</v>
      </c>
      <c r="O4306" t="s">
        <v>60</v>
      </c>
    </row>
    <row r="4307" spans="1:15" x14ac:dyDescent="0.3">
      <c r="A4307" s="7">
        <v>21594</v>
      </c>
      <c r="B4307" s="6" t="s">
        <v>8672</v>
      </c>
      <c r="C4307" t="s">
        <v>8673</v>
      </c>
      <c r="D4307" s="2" t="s">
        <v>79</v>
      </c>
      <c r="E4307" s="4" t="s">
        <v>46</v>
      </c>
      <c r="F4307" t="s">
        <v>54</v>
      </c>
      <c r="G4307">
        <v>3235</v>
      </c>
      <c r="H4307">
        <v>24874</v>
      </c>
      <c r="I4307">
        <v>30</v>
      </c>
      <c r="J4307">
        <v>30663</v>
      </c>
      <c r="K4307">
        <v>2213</v>
      </c>
      <c r="L4307">
        <v>22</v>
      </c>
      <c r="M4307">
        <v>7</v>
      </c>
      <c r="N4307" t="s">
        <v>48</v>
      </c>
      <c r="O4307" t="s">
        <v>49</v>
      </c>
    </row>
    <row r="4308" spans="1:15" x14ac:dyDescent="0.3">
      <c r="A4308" s="7">
        <v>21595</v>
      </c>
      <c r="B4308" s="6" t="s">
        <v>8674</v>
      </c>
      <c r="C4308" t="s">
        <v>8675</v>
      </c>
      <c r="D4308" s="2" t="s">
        <v>58</v>
      </c>
      <c r="E4308" s="4" t="s">
        <v>59</v>
      </c>
      <c r="F4308" t="s">
        <v>60</v>
      </c>
      <c r="G4308">
        <v>181</v>
      </c>
      <c r="H4308">
        <v>69550</v>
      </c>
      <c r="I4308">
        <v>19</v>
      </c>
      <c r="J4308">
        <v>1086</v>
      </c>
      <c r="K4308">
        <v>18254</v>
      </c>
      <c r="L4308">
        <v>77</v>
      </c>
      <c r="M4308">
        <v>1</v>
      </c>
      <c r="N4308" t="s">
        <v>61</v>
      </c>
      <c r="O4308" t="s">
        <v>60</v>
      </c>
    </row>
    <row r="4309" spans="1:15" x14ac:dyDescent="0.3">
      <c r="A4309" s="7">
        <v>21596</v>
      </c>
      <c r="B4309" s="6" t="s">
        <v>8676</v>
      </c>
      <c r="C4309" t="s">
        <v>8677</v>
      </c>
      <c r="D4309" s="2" t="s">
        <v>52</v>
      </c>
      <c r="E4309" s="4" t="s">
        <v>46</v>
      </c>
      <c r="F4309" t="s">
        <v>80</v>
      </c>
      <c r="G4309">
        <v>4017</v>
      </c>
      <c r="H4309">
        <v>46635</v>
      </c>
      <c r="I4309">
        <v>40</v>
      </c>
      <c r="J4309">
        <v>5837</v>
      </c>
      <c r="K4309">
        <v>2682</v>
      </c>
      <c r="L4309">
        <v>22</v>
      </c>
      <c r="M4309">
        <v>3</v>
      </c>
      <c r="N4309" t="s">
        <v>37</v>
      </c>
      <c r="O4309" t="s">
        <v>80</v>
      </c>
    </row>
    <row r="4310" spans="1:15" x14ac:dyDescent="0.3">
      <c r="A4310" s="7">
        <v>21597</v>
      </c>
      <c r="B4310" s="6" t="s">
        <v>8678</v>
      </c>
      <c r="C4310" t="s">
        <v>8679</v>
      </c>
      <c r="D4310" s="2" t="s">
        <v>70</v>
      </c>
      <c r="E4310" s="4" t="s">
        <v>46</v>
      </c>
      <c r="F4310" t="s">
        <v>47</v>
      </c>
      <c r="G4310">
        <v>301</v>
      </c>
      <c r="H4310">
        <v>19487</v>
      </c>
      <c r="I4310">
        <v>12</v>
      </c>
      <c r="J4310">
        <v>6851</v>
      </c>
      <c r="K4310">
        <v>9707</v>
      </c>
      <c r="L4310">
        <v>51</v>
      </c>
      <c r="M4310">
        <v>0</v>
      </c>
      <c r="N4310" t="s">
        <v>48</v>
      </c>
      <c r="O4310" t="s">
        <v>47</v>
      </c>
    </row>
    <row r="4311" spans="1:15" x14ac:dyDescent="0.3">
      <c r="A4311" s="7">
        <v>21598</v>
      </c>
      <c r="B4311" s="6" t="s">
        <v>8680</v>
      </c>
      <c r="C4311" t="s">
        <v>8681</v>
      </c>
      <c r="D4311" s="2" t="s">
        <v>52</v>
      </c>
      <c r="E4311" s="4" t="s">
        <v>53</v>
      </c>
      <c r="F4311" t="s">
        <v>54</v>
      </c>
      <c r="G4311">
        <v>1706</v>
      </c>
      <c r="H4311">
        <v>87664</v>
      </c>
      <c r="I4311">
        <v>34</v>
      </c>
      <c r="J4311">
        <v>14709</v>
      </c>
      <c r="K4311">
        <v>3165</v>
      </c>
      <c r="L4311">
        <v>15</v>
      </c>
      <c r="M4311">
        <v>5</v>
      </c>
      <c r="N4311" t="s">
        <v>37</v>
      </c>
      <c r="O4311" t="s">
        <v>55</v>
      </c>
    </row>
    <row r="4312" spans="1:15" x14ac:dyDescent="0.3">
      <c r="A4312" s="7">
        <v>21599</v>
      </c>
      <c r="B4312" s="6" t="s">
        <v>8682</v>
      </c>
      <c r="C4312" t="s">
        <v>8683</v>
      </c>
      <c r="D4312" s="2" t="s">
        <v>52</v>
      </c>
      <c r="E4312" s="4" t="s">
        <v>46</v>
      </c>
      <c r="F4312" t="s">
        <v>80</v>
      </c>
      <c r="G4312">
        <v>4127</v>
      </c>
      <c r="H4312">
        <v>57619</v>
      </c>
      <c r="I4312">
        <v>37</v>
      </c>
      <c r="J4312">
        <v>13430</v>
      </c>
      <c r="K4312">
        <v>3281</v>
      </c>
      <c r="L4312">
        <v>13</v>
      </c>
      <c r="M4312">
        <v>3</v>
      </c>
      <c r="N4312" t="s">
        <v>37</v>
      </c>
      <c r="O4312" t="s">
        <v>47</v>
      </c>
    </row>
    <row r="4313" spans="1:15" x14ac:dyDescent="0.3">
      <c r="A4313" s="7">
        <v>21600</v>
      </c>
      <c r="B4313" s="6" t="s">
        <v>8684</v>
      </c>
      <c r="C4313" t="s">
        <v>8685</v>
      </c>
      <c r="D4313" s="2" t="s">
        <v>79</v>
      </c>
      <c r="E4313" s="4" t="s">
        <v>46</v>
      </c>
      <c r="F4313" t="s">
        <v>80</v>
      </c>
      <c r="G4313">
        <v>2510</v>
      </c>
      <c r="H4313">
        <v>51053</v>
      </c>
      <c r="I4313">
        <v>37</v>
      </c>
      <c r="J4313">
        <v>24936</v>
      </c>
      <c r="K4313">
        <v>1879</v>
      </c>
      <c r="L4313">
        <v>21</v>
      </c>
      <c r="M4313">
        <v>5</v>
      </c>
      <c r="N4313" t="s">
        <v>37</v>
      </c>
      <c r="O4313" t="s">
        <v>47</v>
      </c>
    </row>
    <row r="4314" spans="1:15" x14ac:dyDescent="0.3">
      <c r="A4314" s="7">
        <v>21601</v>
      </c>
      <c r="B4314" s="6" t="s">
        <v>8686</v>
      </c>
      <c r="C4314" t="s">
        <v>8687</v>
      </c>
      <c r="D4314" s="2" t="s">
        <v>52</v>
      </c>
      <c r="E4314" s="4" t="s">
        <v>53</v>
      </c>
      <c r="F4314" t="s">
        <v>54</v>
      </c>
      <c r="G4314">
        <v>3259</v>
      </c>
      <c r="H4314">
        <v>77839</v>
      </c>
      <c r="I4314">
        <v>18</v>
      </c>
      <c r="J4314">
        <v>12677</v>
      </c>
      <c r="K4314">
        <v>2328</v>
      </c>
      <c r="L4314">
        <v>17</v>
      </c>
      <c r="M4314">
        <v>7</v>
      </c>
      <c r="N4314" t="s">
        <v>48</v>
      </c>
      <c r="O4314" t="s">
        <v>55</v>
      </c>
    </row>
    <row r="4315" spans="1:15" x14ac:dyDescent="0.3">
      <c r="A4315" s="7">
        <v>21602</v>
      </c>
      <c r="B4315" s="6" t="s">
        <v>8688</v>
      </c>
      <c r="C4315" t="s">
        <v>8689</v>
      </c>
      <c r="D4315" s="2" t="s">
        <v>52</v>
      </c>
      <c r="E4315" s="4" t="s">
        <v>59</v>
      </c>
      <c r="F4315" t="s">
        <v>80</v>
      </c>
      <c r="G4315">
        <v>4304</v>
      </c>
      <c r="H4315">
        <v>89570</v>
      </c>
      <c r="I4315">
        <v>35</v>
      </c>
      <c r="J4315">
        <v>22734</v>
      </c>
      <c r="K4315">
        <v>1716</v>
      </c>
      <c r="L4315">
        <v>17</v>
      </c>
      <c r="M4315">
        <v>6</v>
      </c>
      <c r="N4315" t="s">
        <v>48</v>
      </c>
      <c r="O4315" t="s">
        <v>80</v>
      </c>
    </row>
    <row r="4316" spans="1:15" x14ac:dyDescent="0.3">
      <c r="A4316" s="7">
        <v>21603</v>
      </c>
      <c r="B4316" s="6" t="s">
        <v>8690</v>
      </c>
      <c r="C4316" t="s">
        <v>8691</v>
      </c>
      <c r="D4316" s="2" t="s">
        <v>58</v>
      </c>
      <c r="E4316" s="4" t="s">
        <v>59</v>
      </c>
      <c r="F4316" t="s">
        <v>60</v>
      </c>
      <c r="G4316">
        <v>78</v>
      </c>
      <c r="H4316">
        <v>52831</v>
      </c>
      <c r="I4316">
        <v>7</v>
      </c>
      <c r="J4316">
        <v>533</v>
      </c>
      <c r="K4316">
        <v>20187</v>
      </c>
      <c r="L4316">
        <v>100</v>
      </c>
      <c r="M4316">
        <v>2</v>
      </c>
      <c r="N4316" t="s">
        <v>32</v>
      </c>
      <c r="O4316" t="s">
        <v>60</v>
      </c>
    </row>
    <row r="4317" spans="1:15" x14ac:dyDescent="0.3">
      <c r="A4317" s="7">
        <v>21604</v>
      </c>
      <c r="B4317" s="6" t="s">
        <v>8692</v>
      </c>
      <c r="C4317" t="s">
        <v>8693</v>
      </c>
      <c r="D4317" s="2" t="s">
        <v>64</v>
      </c>
      <c r="E4317" s="4" t="s">
        <v>46</v>
      </c>
      <c r="F4317" t="s">
        <v>67</v>
      </c>
      <c r="G4317">
        <v>853</v>
      </c>
      <c r="H4317">
        <v>23859</v>
      </c>
      <c r="I4317">
        <v>13</v>
      </c>
      <c r="J4317">
        <v>3149</v>
      </c>
      <c r="K4317">
        <v>18014</v>
      </c>
      <c r="L4317">
        <v>65</v>
      </c>
      <c r="M4317">
        <v>3</v>
      </c>
      <c r="N4317" t="s">
        <v>37</v>
      </c>
      <c r="O4317" t="s">
        <v>47</v>
      </c>
    </row>
    <row r="4318" spans="1:15" x14ac:dyDescent="0.3">
      <c r="A4318" s="7">
        <v>21605</v>
      </c>
      <c r="B4318" s="6" t="s">
        <v>8694</v>
      </c>
      <c r="C4318" t="s">
        <v>8695</v>
      </c>
      <c r="D4318" s="2" t="s">
        <v>45</v>
      </c>
      <c r="E4318" s="4" t="s">
        <v>59</v>
      </c>
      <c r="F4318" t="s">
        <v>67</v>
      </c>
      <c r="G4318">
        <v>471</v>
      </c>
      <c r="H4318">
        <v>23995</v>
      </c>
      <c r="I4318">
        <v>5</v>
      </c>
      <c r="J4318">
        <v>1663</v>
      </c>
      <c r="K4318">
        <v>10062</v>
      </c>
      <c r="L4318">
        <v>62</v>
      </c>
      <c r="M4318">
        <v>3</v>
      </c>
      <c r="N4318" t="s">
        <v>32</v>
      </c>
      <c r="O4318" t="s">
        <v>49</v>
      </c>
    </row>
    <row r="4319" spans="1:15" x14ac:dyDescent="0.3">
      <c r="A4319" s="7">
        <v>21606</v>
      </c>
      <c r="B4319" s="6" t="s">
        <v>8696</v>
      </c>
      <c r="C4319" t="s">
        <v>8697</v>
      </c>
      <c r="D4319" s="2" t="s">
        <v>52</v>
      </c>
      <c r="E4319" s="4" t="s">
        <v>46</v>
      </c>
      <c r="F4319" t="s">
        <v>80</v>
      </c>
      <c r="G4319">
        <v>4482</v>
      </c>
      <c r="H4319">
        <v>57594</v>
      </c>
      <c r="I4319">
        <v>39</v>
      </c>
      <c r="J4319">
        <v>3321</v>
      </c>
      <c r="K4319">
        <v>3147</v>
      </c>
      <c r="L4319">
        <v>11</v>
      </c>
      <c r="M4319">
        <v>5</v>
      </c>
      <c r="N4319" t="s">
        <v>48</v>
      </c>
      <c r="O4319" t="s">
        <v>80</v>
      </c>
    </row>
    <row r="4320" spans="1:15" x14ac:dyDescent="0.3">
      <c r="A4320" s="7">
        <v>21607</v>
      </c>
      <c r="B4320" s="6" t="s">
        <v>8698</v>
      </c>
      <c r="C4320" t="s">
        <v>8699</v>
      </c>
      <c r="D4320" s="2" t="s">
        <v>52</v>
      </c>
      <c r="E4320" s="4" t="s">
        <v>59</v>
      </c>
      <c r="F4320" t="s">
        <v>80</v>
      </c>
      <c r="G4320">
        <v>1368</v>
      </c>
      <c r="H4320">
        <v>61083</v>
      </c>
      <c r="I4320">
        <v>59</v>
      </c>
      <c r="J4320">
        <v>37489</v>
      </c>
      <c r="K4320">
        <v>1197</v>
      </c>
      <c r="L4320">
        <v>11</v>
      </c>
      <c r="M4320">
        <v>4</v>
      </c>
      <c r="N4320" t="s">
        <v>48</v>
      </c>
      <c r="O4320" t="s">
        <v>54</v>
      </c>
    </row>
    <row r="4321" spans="1:15" x14ac:dyDescent="0.3">
      <c r="A4321" s="7">
        <v>21608</v>
      </c>
      <c r="B4321" s="6" t="s">
        <v>8700</v>
      </c>
      <c r="C4321" t="s">
        <v>8701</v>
      </c>
      <c r="D4321" s="2" t="s">
        <v>52</v>
      </c>
      <c r="E4321" s="4" t="s">
        <v>59</v>
      </c>
      <c r="F4321" t="s">
        <v>60</v>
      </c>
      <c r="G4321">
        <v>831</v>
      </c>
      <c r="H4321">
        <v>46730</v>
      </c>
      <c r="I4321">
        <v>4</v>
      </c>
      <c r="J4321">
        <v>1543</v>
      </c>
      <c r="K4321">
        <v>21866</v>
      </c>
      <c r="L4321">
        <v>90</v>
      </c>
      <c r="M4321">
        <v>2</v>
      </c>
      <c r="N4321" t="s">
        <v>61</v>
      </c>
      <c r="O4321" t="s">
        <v>60</v>
      </c>
    </row>
    <row r="4322" spans="1:15" x14ac:dyDescent="0.3">
      <c r="A4322" s="7">
        <v>21609</v>
      </c>
      <c r="B4322" s="6" t="s">
        <v>8702</v>
      </c>
      <c r="C4322" t="s">
        <v>8703</v>
      </c>
      <c r="D4322" s="2" t="s">
        <v>45</v>
      </c>
      <c r="E4322" s="4" t="s">
        <v>46</v>
      </c>
      <c r="F4322" t="s">
        <v>76</v>
      </c>
      <c r="G4322">
        <v>866</v>
      </c>
      <c r="H4322">
        <v>28341</v>
      </c>
      <c r="I4322">
        <v>8</v>
      </c>
      <c r="J4322">
        <v>2047</v>
      </c>
      <c r="K4322">
        <v>10677</v>
      </c>
      <c r="L4322">
        <v>78</v>
      </c>
      <c r="M4322">
        <v>2</v>
      </c>
      <c r="N4322" t="s">
        <v>32</v>
      </c>
      <c r="O4322" t="s">
        <v>76</v>
      </c>
    </row>
    <row r="4323" spans="1:15" x14ac:dyDescent="0.3">
      <c r="A4323" s="7">
        <v>21610</v>
      </c>
      <c r="B4323" s="6" t="s">
        <v>8704</v>
      </c>
      <c r="C4323" t="s">
        <v>8705</v>
      </c>
      <c r="D4323" s="2" t="s">
        <v>64</v>
      </c>
      <c r="E4323" s="4" t="s">
        <v>59</v>
      </c>
      <c r="F4323" t="s">
        <v>76</v>
      </c>
      <c r="G4323">
        <v>838</v>
      </c>
      <c r="H4323">
        <v>51638</v>
      </c>
      <c r="I4323">
        <v>3</v>
      </c>
      <c r="J4323">
        <v>2352</v>
      </c>
      <c r="K4323">
        <v>12117</v>
      </c>
      <c r="L4323">
        <v>70</v>
      </c>
      <c r="M4323">
        <v>3</v>
      </c>
      <c r="N4323" t="s">
        <v>48</v>
      </c>
      <c r="O4323" t="s">
        <v>76</v>
      </c>
    </row>
    <row r="4324" spans="1:15" x14ac:dyDescent="0.3">
      <c r="A4324" s="7">
        <v>21611</v>
      </c>
      <c r="B4324" s="6" t="s">
        <v>8706</v>
      </c>
      <c r="C4324" t="s">
        <v>8707</v>
      </c>
      <c r="D4324" s="2" t="s">
        <v>52</v>
      </c>
      <c r="E4324" s="4" t="s">
        <v>46</v>
      </c>
      <c r="F4324" t="s">
        <v>80</v>
      </c>
      <c r="G4324">
        <v>1457</v>
      </c>
      <c r="H4324">
        <v>32980</v>
      </c>
      <c r="I4324">
        <v>40</v>
      </c>
      <c r="J4324">
        <v>43101</v>
      </c>
      <c r="K4324">
        <v>2592</v>
      </c>
      <c r="L4324">
        <v>16</v>
      </c>
      <c r="M4324">
        <v>5</v>
      </c>
      <c r="N4324" t="s">
        <v>48</v>
      </c>
      <c r="O4324" t="s">
        <v>80</v>
      </c>
    </row>
    <row r="4325" spans="1:15" x14ac:dyDescent="0.3">
      <c r="A4325" s="7">
        <v>21612</v>
      </c>
      <c r="B4325" s="6" t="s">
        <v>8708</v>
      </c>
      <c r="C4325" t="s">
        <v>8709</v>
      </c>
      <c r="D4325" s="2" t="s">
        <v>52</v>
      </c>
      <c r="E4325" s="4" t="s">
        <v>46</v>
      </c>
      <c r="F4325" t="s">
        <v>80</v>
      </c>
      <c r="G4325">
        <v>3261</v>
      </c>
      <c r="H4325">
        <v>17701</v>
      </c>
      <c r="I4325">
        <v>52</v>
      </c>
      <c r="J4325">
        <v>11513</v>
      </c>
      <c r="K4325">
        <v>2797</v>
      </c>
      <c r="L4325">
        <v>21</v>
      </c>
      <c r="M4325">
        <v>6</v>
      </c>
      <c r="N4325" t="s">
        <v>37</v>
      </c>
      <c r="O4325" t="s">
        <v>80</v>
      </c>
    </row>
    <row r="4326" spans="1:15" x14ac:dyDescent="0.3">
      <c r="A4326" s="7">
        <v>21613</v>
      </c>
      <c r="B4326" s="6" t="s">
        <v>8710</v>
      </c>
      <c r="C4326" t="s">
        <v>8711</v>
      </c>
      <c r="D4326" s="2" t="s">
        <v>52</v>
      </c>
      <c r="E4326" s="4" t="s">
        <v>46</v>
      </c>
      <c r="F4326" t="s">
        <v>76</v>
      </c>
      <c r="G4326">
        <v>3461</v>
      </c>
      <c r="H4326">
        <v>18118</v>
      </c>
      <c r="I4326">
        <v>11</v>
      </c>
      <c r="J4326">
        <v>1248</v>
      </c>
      <c r="K4326">
        <v>11072</v>
      </c>
      <c r="L4326">
        <v>67</v>
      </c>
      <c r="M4326">
        <v>3</v>
      </c>
      <c r="N4326" t="s">
        <v>37</v>
      </c>
      <c r="O4326" t="s">
        <v>76</v>
      </c>
    </row>
    <row r="4327" spans="1:15" x14ac:dyDescent="0.3">
      <c r="A4327" s="7">
        <v>21614</v>
      </c>
      <c r="B4327" s="6" t="s">
        <v>8712</v>
      </c>
      <c r="C4327" t="s">
        <v>8713</v>
      </c>
      <c r="D4327" s="2" t="s">
        <v>79</v>
      </c>
      <c r="E4327" s="4" t="s">
        <v>59</v>
      </c>
      <c r="F4327" t="s">
        <v>60</v>
      </c>
      <c r="G4327">
        <v>756</v>
      </c>
      <c r="H4327">
        <v>86285</v>
      </c>
      <c r="I4327">
        <v>16</v>
      </c>
      <c r="J4327">
        <v>391</v>
      </c>
      <c r="K4327">
        <v>24149</v>
      </c>
      <c r="L4327">
        <v>87</v>
      </c>
      <c r="M4327">
        <v>2</v>
      </c>
      <c r="N4327" t="s">
        <v>32</v>
      </c>
      <c r="O4327" t="s">
        <v>60</v>
      </c>
    </row>
    <row r="4328" spans="1:15" x14ac:dyDescent="0.3">
      <c r="A4328" s="7">
        <v>21615</v>
      </c>
      <c r="B4328" s="6" t="s">
        <v>8714</v>
      </c>
      <c r="C4328" t="s">
        <v>8715</v>
      </c>
      <c r="D4328" s="2" t="s">
        <v>58</v>
      </c>
      <c r="E4328" s="4" t="s">
        <v>59</v>
      </c>
      <c r="F4328" t="s">
        <v>60</v>
      </c>
      <c r="G4328">
        <v>124</v>
      </c>
      <c r="H4328">
        <v>25034</v>
      </c>
      <c r="I4328">
        <v>18</v>
      </c>
      <c r="J4328">
        <v>1598</v>
      </c>
      <c r="K4328">
        <v>20575</v>
      </c>
      <c r="L4328">
        <v>78</v>
      </c>
      <c r="M4328">
        <v>2</v>
      </c>
      <c r="N4328" t="s">
        <v>48</v>
      </c>
      <c r="O4328" t="s">
        <v>60</v>
      </c>
    </row>
    <row r="4329" spans="1:15" x14ac:dyDescent="0.3">
      <c r="A4329" s="7">
        <v>21616</v>
      </c>
      <c r="B4329" s="6" t="s">
        <v>8716</v>
      </c>
      <c r="C4329" t="s">
        <v>8717</v>
      </c>
      <c r="D4329" s="2" t="s">
        <v>45</v>
      </c>
      <c r="E4329" s="4" t="s">
        <v>46</v>
      </c>
      <c r="F4329" t="s">
        <v>47</v>
      </c>
      <c r="G4329">
        <v>728</v>
      </c>
      <c r="H4329">
        <v>77443</v>
      </c>
      <c r="I4329">
        <v>14</v>
      </c>
      <c r="J4329">
        <v>4352</v>
      </c>
      <c r="K4329">
        <v>11351</v>
      </c>
      <c r="L4329">
        <v>68</v>
      </c>
      <c r="M4329">
        <v>1</v>
      </c>
      <c r="N4329" t="s">
        <v>61</v>
      </c>
      <c r="O4329" t="s">
        <v>49</v>
      </c>
    </row>
    <row r="4330" spans="1:15" x14ac:dyDescent="0.3">
      <c r="A4330" s="7">
        <v>21617</v>
      </c>
      <c r="B4330" s="6" t="s">
        <v>8718</v>
      </c>
      <c r="C4330" t="s">
        <v>8719</v>
      </c>
      <c r="D4330" s="2" t="s">
        <v>45</v>
      </c>
      <c r="E4330" s="4" t="s">
        <v>46</v>
      </c>
      <c r="F4330" t="s">
        <v>67</v>
      </c>
      <c r="G4330">
        <v>992</v>
      </c>
      <c r="H4330">
        <v>23068</v>
      </c>
      <c r="I4330">
        <v>1</v>
      </c>
      <c r="J4330">
        <v>3103</v>
      </c>
      <c r="K4330">
        <v>10283</v>
      </c>
      <c r="L4330">
        <v>47</v>
      </c>
      <c r="M4330">
        <v>2</v>
      </c>
      <c r="N4330" t="s">
        <v>48</v>
      </c>
      <c r="O4330" t="s">
        <v>49</v>
      </c>
    </row>
    <row r="4331" spans="1:15" x14ac:dyDescent="0.3">
      <c r="A4331" s="7">
        <v>21618</v>
      </c>
      <c r="B4331" s="6" t="s">
        <v>8720</v>
      </c>
      <c r="C4331" t="s">
        <v>8721</v>
      </c>
      <c r="D4331" s="2" t="s">
        <v>64</v>
      </c>
      <c r="E4331" s="4" t="s">
        <v>59</v>
      </c>
      <c r="F4331" t="s">
        <v>67</v>
      </c>
      <c r="G4331">
        <v>431</v>
      </c>
      <c r="H4331">
        <v>81727</v>
      </c>
      <c r="I4331">
        <v>5</v>
      </c>
      <c r="J4331">
        <v>2533</v>
      </c>
      <c r="K4331">
        <v>18010</v>
      </c>
      <c r="L4331">
        <v>54</v>
      </c>
      <c r="M4331">
        <v>2</v>
      </c>
      <c r="N4331" t="s">
        <v>37</v>
      </c>
      <c r="O4331" t="s">
        <v>47</v>
      </c>
    </row>
    <row r="4332" spans="1:15" x14ac:dyDescent="0.3">
      <c r="A4332" s="7">
        <v>21619</v>
      </c>
      <c r="B4332" s="6" t="s">
        <v>8722</v>
      </c>
      <c r="C4332" t="s">
        <v>8723</v>
      </c>
      <c r="D4332" s="2" t="s">
        <v>52</v>
      </c>
      <c r="E4332" s="4" t="s">
        <v>46</v>
      </c>
      <c r="F4332" t="s">
        <v>54</v>
      </c>
      <c r="G4332">
        <v>1887</v>
      </c>
      <c r="H4332">
        <v>61790</v>
      </c>
      <c r="I4332">
        <v>41</v>
      </c>
      <c r="J4332">
        <v>32740</v>
      </c>
      <c r="K4332">
        <v>2284</v>
      </c>
      <c r="L4332">
        <v>12</v>
      </c>
      <c r="M4332">
        <v>4</v>
      </c>
      <c r="N4332" t="s">
        <v>32</v>
      </c>
      <c r="O4332" t="s">
        <v>55</v>
      </c>
    </row>
    <row r="4333" spans="1:15" x14ac:dyDescent="0.3">
      <c r="A4333" s="7">
        <v>21620</v>
      </c>
      <c r="B4333" s="6" t="s">
        <v>8724</v>
      </c>
      <c r="C4333" t="s">
        <v>8725</v>
      </c>
      <c r="D4333" s="2" t="s">
        <v>64</v>
      </c>
      <c r="E4333" s="4" t="s">
        <v>59</v>
      </c>
      <c r="F4333" t="s">
        <v>67</v>
      </c>
      <c r="G4333">
        <v>681</v>
      </c>
      <c r="H4333">
        <v>86073</v>
      </c>
      <c r="I4333">
        <v>11</v>
      </c>
      <c r="J4333">
        <v>3531</v>
      </c>
      <c r="K4333">
        <v>10231</v>
      </c>
      <c r="L4333">
        <v>52</v>
      </c>
      <c r="M4333">
        <v>3</v>
      </c>
      <c r="N4333" t="s">
        <v>37</v>
      </c>
      <c r="O4333" t="s">
        <v>76</v>
      </c>
    </row>
    <row r="4334" spans="1:15" x14ac:dyDescent="0.3">
      <c r="A4334" s="7">
        <v>21621</v>
      </c>
      <c r="B4334" s="6" t="s">
        <v>8726</v>
      </c>
      <c r="C4334" t="s">
        <v>8727</v>
      </c>
      <c r="D4334" s="2" t="s">
        <v>52</v>
      </c>
      <c r="E4334" s="4" t="s">
        <v>46</v>
      </c>
      <c r="F4334" t="s">
        <v>60</v>
      </c>
      <c r="G4334">
        <v>833</v>
      </c>
      <c r="H4334">
        <v>12640</v>
      </c>
      <c r="I4334">
        <v>3</v>
      </c>
      <c r="J4334">
        <v>305</v>
      </c>
      <c r="K4334">
        <v>19725</v>
      </c>
      <c r="L4334">
        <v>75</v>
      </c>
      <c r="M4334">
        <v>2</v>
      </c>
      <c r="N4334" t="s">
        <v>61</v>
      </c>
      <c r="O4334" t="s">
        <v>60</v>
      </c>
    </row>
    <row r="4335" spans="1:15" x14ac:dyDescent="0.3">
      <c r="A4335" s="7">
        <v>21622</v>
      </c>
      <c r="B4335" s="6" t="s">
        <v>8728</v>
      </c>
      <c r="C4335" t="s">
        <v>8729</v>
      </c>
      <c r="D4335" s="2" t="s">
        <v>70</v>
      </c>
      <c r="E4335" s="4" t="s">
        <v>59</v>
      </c>
      <c r="F4335" t="s">
        <v>67</v>
      </c>
      <c r="G4335">
        <v>316</v>
      </c>
      <c r="H4335">
        <v>75639</v>
      </c>
      <c r="I4335">
        <v>6</v>
      </c>
      <c r="J4335">
        <v>4883</v>
      </c>
      <c r="K4335">
        <v>17669</v>
      </c>
      <c r="L4335">
        <v>48</v>
      </c>
      <c r="M4335">
        <v>3</v>
      </c>
      <c r="N4335" t="s">
        <v>61</v>
      </c>
      <c r="O4335" t="s">
        <v>47</v>
      </c>
    </row>
    <row r="4336" spans="1:15" x14ac:dyDescent="0.3">
      <c r="A4336" s="7">
        <v>21623</v>
      </c>
      <c r="B4336" s="6" t="s">
        <v>8730</v>
      </c>
      <c r="C4336" t="s">
        <v>8731</v>
      </c>
      <c r="D4336" s="2" t="s">
        <v>58</v>
      </c>
      <c r="E4336" s="4" t="s">
        <v>59</v>
      </c>
      <c r="F4336" t="s">
        <v>60</v>
      </c>
      <c r="G4336">
        <v>138</v>
      </c>
      <c r="H4336">
        <v>18169</v>
      </c>
      <c r="I4336">
        <v>11</v>
      </c>
      <c r="J4336">
        <v>1266</v>
      </c>
      <c r="K4336">
        <v>28940</v>
      </c>
      <c r="L4336">
        <v>96</v>
      </c>
      <c r="M4336">
        <v>1</v>
      </c>
      <c r="N4336" t="s">
        <v>32</v>
      </c>
      <c r="O4336" t="s">
        <v>60</v>
      </c>
    </row>
    <row r="4337" spans="1:15" x14ac:dyDescent="0.3">
      <c r="A4337" s="7">
        <v>21624</v>
      </c>
      <c r="B4337" s="6" t="s">
        <v>8732</v>
      </c>
      <c r="C4337" t="s">
        <v>8733</v>
      </c>
      <c r="D4337" s="2" t="s">
        <v>52</v>
      </c>
      <c r="E4337" s="4" t="s">
        <v>46</v>
      </c>
      <c r="F4337" t="s">
        <v>80</v>
      </c>
      <c r="G4337">
        <v>4922</v>
      </c>
      <c r="H4337">
        <v>57641</v>
      </c>
      <c r="I4337">
        <v>35</v>
      </c>
      <c r="J4337">
        <v>11516</v>
      </c>
      <c r="K4337">
        <v>2063</v>
      </c>
      <c r="L4337">
        <v>11</v>
      </c>
      <c r="M4337">
        <v>3</v>
      </c>
      <c r="N4337" t="s">
        <v>37</v>
      </c>
      <c r="O4337" t="s">
        <v>80</v>
      </c>
    </row>
    <row r="4338" spans="1:15" x14ac:dyDescent="0.3">
      <c r="A4338" s="7">
        <v>21625</v>
      </c>
      <c r="B4338" s="6" t="s">
        <v>8734</v>
      </c>
      <c r="C4338" t="s">
        <v>8735</v>
      </c>
      <c r="D4338" s="2" t="s">
        <v>58</v>
      </c>
      <c r="E4338" s="4" t="s">
        <v>46</v>
      </c>
      <c r="F4338" t="s">
        <v>60</v>
      </c>
      <c r="G4338">
        <v>112</v>
      </c>
      <c r="H4338">
        <v>24662</v>
      </c>
      <c r="I4338">
        <v>5</v>
      </c>
      <c r="J4338">
        <v>616</v>
      </c>
      <c r="K4338">
        <v>21834</v>
      </c>
      <c r="L4338">
        <v>99</v>
      </c>
      <c r="M4338">
        <v>2</v>
      </c>
      <c r="N4338" t="s">
        <v>61</v>
      </c>
      <c r="O4338" t="s">
        <v>60</v>
      </c>
    </row>
    <row r="4339" spans="1:15" x14ac:dyDescent="0.3">
      <c r="A4339" s="7">
        <v>21626</v>
      </c>
      <c r="B4339" s="6" t="s">
        <v>8736</v>
      </c>
      <c r="C4339" t="s">
        <v>8737</v>
      </c>
      <c r="D4339" s="2" t="s">
        <v>64</v>
      </c>
      <c r="E4339" s="4" t="s">
        <v>46</v>
      </c>
      <c r="F4339" t="s">
        <v>60</v>
      </c>
      <c r="G4339">
        <v>419</v>
      </c>
      <c r="H4339">
        <v>67043</v>
      </c>
      <c r="I4339">
        <v>19</v>
      </c>
      <c r="J4339">
        <v>909</v>
      </c>
      <c r="K4339">
        <v>12878</v>
      </c>
      <c r="L4339">
        <v>77</v>
      </c>
      <c r="M4339">
        <v>2</v>
      </c>
      <c r="N4339" t="s">
        <v>32</v>
      </c>
      <c r="O4339" t="s">
        <v>60</v>
      </c>
    </row>
    <row r="4340" spans="1:15" x14ac:dyDescent="0.3">
      <c r="A4340" s="7">
        <v>21627</v>
      </c>
      <c r="B4340" s="6" t="s">
        <v>8738</v>
      </c>
      <c r="C4340" t="s">
        <v>8739</v>
      </c>
      <c r="D4340" s="2" t="s">
        <v>52</v>
      </c>
      <c r="E4340" s="4" t="s">
        <v>46</v>
      </c>
      <c r="F4340" t="s">
        <v>76</v>
      </c>
      <c r="G4340">
        <v>1898</v>
      </c>
      <c r="H4340">
        <v>72252</v>
      </c>
      <c r="I4340">
        <v>22</v>
      </c>
      <c r="J4340">
        <v>1636</v>
      </c>
      <c r="K4340">
        <v>22934</v>
      </c>
      <c r="L4340">
        <v>68</v>
      </c>
      <c r="M4340">
        <v>2</v>
      </c>
      <c r="N4340" t="s">
        <v>32</v>
      </c>
      <c r="O4340" t="s">
        <v>76</v>
      </c>
    </row>
    <row r="4341" spans="1:15" x14ac:dyDescent="0.3">
      <c r="A4341" s="7">
        <v>21628</v>
      </c>
      <c r="B4341" s="6" t="s">
        <v>8740</v>
      </c>
      <c r="C4341" t="s">
        <v>8741</v>
      </c>
      <c r="D4341" s="2" t="s">
        <v>52</v>
      </c>
      <c r="E4341" s="4" t="s">
        <v>59</v>
      </c>
      <c r="F4341" t="s">
        <v>80</v>
      </c>
      <c r="G4341">
        <v>2906</v>
      </c>
      <c r="H4341">
        <v>16249</v>
      </c>
      <c r="I4341">
        <v>32</v>
      </c>
      <c r="J4341">
        <v>37008</v>
      </c>
      <c r="K4341">
        <v>4016</v>
      </c>
      <c r="L4341">
        <v>18</v>
      </c>
      <c r="M4341">
        <v>5</v>
      </c>
      <c r="N4341" t="s">
        <v>37</v>
      </c>
      <c r="O4341" t="s">
        <v>80</v>
      </c>
    </row>
    <row r="4342" spans="1:15" x14ac:dyDescent="0.3">
      <c r="A4342" s="7">
        <v>21629</v>
      </c>
      <c r="B4342" s="6" t="s">
        <v>8742</v>
      </c>
      <c r="C4342" t="s">
        <v>8743</v>
      </c>
      <c r="D4342" s="2" t="s">
        <v>58</v>
      </c>
      <c r="E4342" s="4" t="s">
        <v>46</v>
      </c>
      <c r="F4342" t="s">
        <v>60</v>
      </c>
      <c r="G4342">
        <v>66</v>
      </c>
      <c r="H4342">
        <v>70403</v>
      </c>
      <c r="I4342">
        <v>14</v>
      </c>
      <c r="J4342">
        <v>1287</v>
      </c>
      <c r="K4342">
        <v>27599</v>
      </c>
      <c r="L4342">
        <v>95</v>
      </c>
      <c r="M4342">
        <v>2</v>
      </c>
      <c r="N4342" t="s">
        <v>32</v>
      </c>
      <c r="O4342" t="s">
        <v>60</v>
      </c>
    </row>
    <row r="4343" spans="1:15" x14ac:dyDescent="0.3">
      <c r="A4343" s="7">
        <v>21630</v>
      </c>
      <c r="B4343" s="6" t="s">
        <v>8744</v>
      </c>
      <c r="C4343" t="s">
        <v>8745</v>
      </c>
      <c r="D4343" s="2" t="s">
        <v>58</v>
      </c>
      <c r="E4343" s="4" t="s">
        <v>59</v>
      </c>
      <c r="F4343" t="s">
        <v>60</v>
      </c>
      <c r="G4343">
        <v>91</v>
      </c>
      <c r="H4343">
        <v>61671</v>
      </c>
      <c r="I4343">
        <v>3</v>
      </c>
      <c r="J4343">
        <v>1511</v>
      </c>
      <c r="K4343">
        <v>17931</v>
      </c>
      <c r="L4343">
        <v>80</v>
      </c>
      <c r="M4343">
        <v>1</v>
      </c>
      <c r="N4343" t="s">
        <v>48</v>
      </c>
      <c r="O4343" t="s">
        <v>76</v>
      </c>
    </row>
    <row r="4344" spans="1:15" x14ac:dyDescent="0.3">
      <c r="A4344" s="7">
        <v>21631</v>
      </c>
      <c r="B4344" s="6" t="s">
        <v>8746</v>
      </c>
      <c r="C4344" t="s">
        <v>8747</v>
      </c>
      <c r="D4344" s="2" t="s">
        <v>58</v>
      </c>
      <c r="E4344" s="4" t="s">
        <v>59</v>
      </c>
      <c r="F4344" t="s">
        <v>60</v>
      </c>
      <c r="G4344">
        <v>159</v>
      </c>
      <c r="H4344">
        <v>31247</v>
      </c>
      <c r="I4344">
        <v>8</v>
      </c>
      <c r="J4344">
        <v>1423</v>
      </c>
      <c r="K4344">
        <v>13324</v>
      </c>
      <c r="L4344">
        <v>83</v>
      </c>
      <c r="M4344">
        <v>2</v>
      </c>
      <c r="N4344" t="s">
        <v>48</v>
      </c>
      <c r="O4344" t="s">
        <v>60</v>
      </c>
    </row>
    <row r="4345" spans="1:15" x14ac:dyDescent="0.3">
      <c r="A4345" s="7">
        <v>21632</v>
      </c>
      <c r="B4345" s="6" t="s">
        <v>8748</v>
      </c>
      <c r="C4345" t="s">
        <v>8749</v>
      </c>
      <c r="D4345" s="2" t="s">
        <v>58</v>
      </c>
      <c r="E4345" s="4" t="s">
        <v>59</v>
      </c>
      <c r="F4345" t="s">
        <v>60</v>
      </c>
      <c r="G4345">
        <v>153</v>
      </c>
      <c r="H4345">
        <v>69342</v>
      </c>
      <c r="I4345">
        <v>18</v>
      </c>
      <c r="J4345">
        <v>519</v>
      </c>
      <c r="K4345">
        <v>19114</v>
      </c>
      <c r="L4345">
        <v>81</v>
      </c>
      <c r="M4345">
        <v>2</v>
      </c>
      <c r="N4345" t="s">
        <v>48</v>
      </c>
      <c r="O4345" t="s">
        <v>60</v>
      </c>
    </row>
    <row r="4346" spans="1:15" x14ac:dyDescent="0.3">
      <c r="A4346" s="7">
        <v>21633</v>
      </c>
      <c r="B4346" s="6" t="s">
        <v>8750</v>
      </c>
      <c r="C4346" t="s">
        <v>8751</v>
      </c>
      <c r="D4346" s="2" t="s">
        <v>52</v>
      </c>
      <c r="E4346" s="4" t="s">
        <v>46</v>
      </c>
      <c r="F4346" t="s">
        <v>76</v>
      </c>
      <c r="G4346">
        <v>860</v>
      </c>
      <c r="H4346">
        <v>27337</v>
      </c>
      <c r="I4346">
        <v>6</v>
      </c>
      <c r="J4346">
        <v>2291</v>
      </c>
      <c r="K4346">
        <v>16913</v>
      </c>
      <c r="L4346">
        <v>57</v>
      </c>
      <c r="M4346">
        <v>1</v>
      </c>
      <c r="N4346" t="s">
        <v>32</v>
      </c>
      <c r="O4346" t="s">
        <v>47</v>
      </c>
    </row>
    <row r="4347" spans="1:15" x14ac:dyDescent="0.3">
      <c r="A4347" s="7">
        <v>21634</v>
      </c>
      <c r="B4347" s="6" t="s">
        <v>8752</v>
      </c>
      <c r="C4347" t="s">
        <v>8753</v>
      </c>
      <c r="D4347" s="2" t="s">
        <v>64</v>
      </c>
      <c r="E4347" s="4" t="s">
        <v>59</v>
      </c>
      <c r="F4347" t="s">
        <v>60</v>
      </c>
      <c r="G4347">
        <v>142</v>
      </c>
      <c r="H4347">
        <v>57504</v>
      </c>
      <c r="I4347">
        <v>19</v>
      </c>
      <c r="J4347">
        <v>1186</v>
      </c>
      <c r="K4347">
        <v>15560</v>
      </c>
      <c r="L4347">
        <v>81</v>
      </c>
      <c r="M4347">
        <v>1</v>
      </c>
      <c r="N4347" t="s">
        <v>32</v>
      </c>
      <c r="O4347" t="s">
        <v>60</v>
      </c>
    </row>
    <row r="4348" spans="1:15" x14ac:dyDescent="0.3">
      <c r="A4348" s="7">
        <v>21635</v>
      </c>
      <c r="B4348" s="6" t="s">
        <v>8754</v>
      </c>
      <c r="C4348" t="s">
        <v>8755</v>
      </c>
      <c r="D4348" s="2" t="s">
        <v>70</v>
      </c>
      <c r="E4348" s="4" t="s">
        <v>46</v>
      </c>
      <c r="F4348" t="s">
        <v>67</v>
      </c>
      <c r="G4348">
        <v>259</v>
      </c>
      <c r="H4348">
        <v>80417</v>
      </c>
      <c r="I4348">
        <v>13</v>
      </c>
      <c r="J4348">
        <v>2675</v>
      </c>
      <c r="K4348">
        <v>19745</v>
      </c>
      <c r="L4348">
        <v>65</v>
      </c>
      <c r="M4348">
        <v>3</v>
      </c>
      <c r="N4348" t="s">
        <v>48</v>
      </c>
      <c r="O4348" t="s">
        <v>76</v>
      </c>
    </row>
    <row r="4349" spans="1:15" x14ac:dyDescent="0.3">
      <c r="A4349" s="7">
        <v>21636</v>
      </c>
      <c r="B4349" s="6" t="s">
        <v>8756</v>
      </c>
      <c r="C4349" t="s">
        <v>8757</v>
      </c>
      <c r="D4349" s="2" t="s">
        <v>45</v>
      </c>
      <c r="E4349" s="4" t="s">
        <v>46</v>
      </c>
      <c r="F4349" t="s">
        <v>67</v>
      </c>
      <c r="G4349">
        <v>998</v>
      </c>
      <c r="H4349">
        <v>67459</v>
      </c>
      <c r="I4349">
        <v>13</v>
      </c>
      <c r="J4349">
        <v>2428</v>
      </c>
      <c r="K4349">
        <v>8656</v>
      </c>
      <c r="L4349">
        <v>60</v>
      </c>
      <c r="M4349">
        <v>1</v>
      </c>
      <c r="N4349" t="s">
        <v>61</v>
      </c>
      <c r="O4349" t="s">
        <v>49</v>
      </c>
    </row>
    <row r="4350" spans="1:15" x14ac:dyDescent="0.3">
      <c r="A4350" s="7">
        <v>21637</v>
      </c>
      <c r="B4350" s="6" t="s">
        <v>8758</v>
      </c>
      <c r="C4350" t="s">
        <v>8759</v>
      </c>
      <c r="D4350" s="2" t="s">
        <v>64</v>
      </c>
      <c r="E4350" s="4" t="s">
        <v>59</v>
      </c>
      <c r="F4350" t="s">
        <v>67</v>
      </c>
      <c r="G4350">
        <v>1156</v>
      </c>
      <c r="H4350">
        <v>57504</v>
      </c>
      <c r="I4350">
        <v>8</v>
      </c>
      <c r="J4350">
        <v>5604</v>
      </c>
      <c r="K4350">
        <v>18008</v>
      </c>
      <c r="L4350">
        <v>52</v>
      </c>
      <c r="M4350">
        <v>3</v>
      </c>
      <c r="N4350" t="s">
        <v>48</v>
      </c>
      <c r="O4350" t="s">
        <v>47</v>
      </c>
    </row>
    <row r="4351" spans="1:15" x14ac:dyDescent="0.3">
      <c r="A4351" s="7">
        <v>21638</v>
      </c>
      <c r="B4351" s="6" t="s">
        <v>8760</v>
      </c>
      <c r="C4351" t="s">
        <v>8761</v>
      </c>
      <c r="D4351" s="2" t="s">
        <v>52</v>
      </c>
      <c r="E4351" s="4" t="s">
        <v>46</v>
      </c>
      <c r="F4351" t="s">
        <v>80</v>
      </c>
      <c r="G4351">
        <v>2444</v>
      </c>
      <c r="H4351">
        <v>24529</v>
      </c>
      <c r="I4351">
        <v>32</v>
      </c>
      <c r="J4351">
        <v>39993</v>
      </c>
      <c r="K4351">
        <v>1727</v>
      </c>
      <c r="L4351">
        <v>18</v>
      </c>
      <c r="M4351">
        <v>3</v>
      </c>
      <c r="N4351" t="s">
        <v>48</v>
      </c>
      <c r="O4351" t="s">
        <v>47</v>
      </c>
    </row>
    <row r="4352" spans="1:15" x14ac:dyDescent="0.3">
      <c r="A4352" s="7">
        <v>21639</v>
      </c>
      <c r="B4352" s="6" t="s">
        <v>8762</v>
      </c>
      <c r="C4352" t="s">
        <v>8763</v>
      </c>
      <c r="D4352" s="2" t="s">
        <v>70</v>
      </c>
      <c r="E4352" s="4" t="s">
        <v>46</v>
      </c>
      <c r="F4352" t="s">
        <v>60</v>
      </c>
      <c r="G4352">
        <v>84</v>
      </c>
      <c r="H4352">
        <v>77318</v>
      </c>
      <c r="I4352">
        <v>10</v>
      </c>
      <c r="J4352">
        <v>398</v>
      </c>
      <c r="K4352">
        <v>20791</v>
      </c>
      <c r="L4352">
        <v>92</v>
      </c>
      <c r="M4352">
        <v>1</v>
      </c>
      <c r="N4352" t="s">
        <v>32</v>
      </c>
      <c r="O4352" t="s">
        <v>60</v>
      </c>
    </row>
    <row r="4353" spans="1:15" x14ac:dyDescent="0.3">
      <c r="A4353" s="7">
        <v>21640</v>
      </c>
      <c r="B4353" s="6" t="s">
        <v>8764</v>
      </c>
      <c r="C4353" t="s">
        <v>8765</v>
      </c>
      <c r="D4353" s="2" t="s">
        <v>52</v>
      </c>
      <c r="E4353" s="4" t="s">
        <v>46</v>
      </c>
      <c r="F4353" t="s">
        <v>67</v>
      </c>
      <c r="G4353">
        <v>1186</v>
      </c>
      <c r="H4353">
        <v>82808</v>
      </c>
      <c r="I4353">
        <v>12</v>
      </c>
      <c r="J4353">
        <v>4782</v>
      </c>
      <c r="K4353">
        <v>14555</v>
      </c>
      <c r="L4353">
        <v>53</v>
      </c>
      <c r="M4353">
        <v>2</v>
      </c>
      <c r="N4353" t="s">
        <v>48</v>
      </c>
      <c r="O4353" t="s">
        <v>47</v>
      </c>
    </row>
    <row r="4354" spans="1:15" x14ac:dyDescent="0.3">
      <c r="A4354" s="7">
        <v>21641</v>
      </c>
      <c r="B4354" s="6" t="s">
        <v>8766</v>
      </c>
      <c r="C4354" t="s">
        <v>8767</v>
      </c>
      <c r="D4354" s="2" t="s">
        <v>64</v>
      </c>
      <c r="E4354" s="4" t="s">
        <v>53</v>
      </c>
      <c r="F4354" t="s">
        <v>54</v>
      </c>
      <c r="G4354">
        <v>1026</v>
      </c>
      <c r="H4354">
        <v>47492</v>
      </c>
      <c r="I4354">
        <v>34</v>
      </c>
      <c r="J4354">
        <v>9881</v>
      </c>
      <c r="K4354">
        <v>2983</v>
      </c>
      <c r="L4354">
        <v>9</v>
      </c>
      <c r="M4354">
        <v>8</v>
      </c>
      <c r="N4354" t="s">
        <v>48</v>
      </c>
      <c r="O4354" t="s">
        <v>49</v>
      </c>
    </row>
    <row r="4355" spans="1:15" x14ac:dyDescent="0.3">
      <c r="A4355" s="7">
        <v>21642</v>
      </c>
      <c r="B4355" s="6" t="s">
        <v>8768</v>
      </c>
      <c r="C4355" t="s">
        <v>8769</v>
      </c>
      <c r="D4355" s="2" t="s">
        <v>58</v>
      </c>
      <c r="E4355" s="4" t="s">
        <v>59</v>
      </c>
      <c r="F4355" t="s">
        <v>60</v>
      </c>
      <c r="G4355">
        <v>157</v>
      </c>
      <c r="H4355">
        <v>49667</v>
      </c>
      <c r="I4355">
        <v>6</v>
      </c>
      <c r="J4355">
        <v>347</v>
      </c>
      <c r="K4355">
        <v>13223</v>
      </c>
      <c r="L4355">
        <v>84</v>
      </c>
      <c r="M4355">
        <v>2</v>
      </c>
      <c r="N4355" t="s">
        <v>61</v>
      </c>
      <c r="O4355" t="s">
        <v>60</v>
      </c>
    </row>
    <row r="4356" spans="1:15" x14ac:dyDescent="0.3">
      <c r="A4356" s="7">
        <v>21643</v>
      </c>
      <c r="B4356" s="6" t="s">
        <v>8770</v>
      </c>
      <c r="C4356" t="s">
        <v>8771</v>
      </c>
      <c r="D4356" s="2" t="s">
        <v>45</v>
      </c>
      <c r="E4356" s="4" t="s">
        <v>46</v>
      </c>
      <c r="F4356" t="s">
        <v>67</v>
      </c>
      <c r="G4356">
        <v>911</v>
      </c>
      <c r="H4356">
        <v>43689</v>
      </c>
      <c r="I4356">
        <v>1</v>
      </c>
      <c r="J4356">
        <v>1731</v>
      </c>
      <c r="K4356">
        <v>18704</v>
      </c>
      <c r="L4356">
        <v>53</v>
      </c>
      <c r="M4356">
        <v>3</v>
      </c>
      <c r="N4356" t="s">
        <v>32</v>
      </c>
      <c r="O4356" t="s">
        <v>76</v>
      </c>
    </row>
    <row r="4357" spans="1:15" x14ac:dyDescent="0.3">
      <c r="A4357" s="7">
        <v>21644</v>
      </c>
      <c r="B4357" s="6" t="s">
        <v>8772</v>
      </c>
      <c r="C4357" t="s">
        <v>8773</v>
      </c>
      <c r="D4357" s="2" t="s">
        <v>52</v>
      </c>
      <c r="E4357" s="4" t="s">
        <v>46</v>
      </c>
      <c r="F4357" t="s">
        <v>76</v>
      </c>
      <c r="G4357">
        <v>3829</v>
      </c>
      <c r="H4357">
        <v>24704</v>
      </c>
      <c r="I4357">
        <v>16</v>
      </c>
      <c r="J4357">
        <v>2387</v>
      </c>
      <c r="K4357">
        <v>10412</v>
      </c>
      <c r="L4357">
        <v>54</v>
      </c>
      <c r="M4357">
        <v>1</v>
      </c>
      <c r="N4357" t="s">
        <v>48</v>
      </c>
      <c r="O4357" t="s">
        <v>49</v>
      </c>
    </row>
    <row r="4358" spans="1:15" x14ac:dyDescent="0.3">
      <c r="A4358" s="7">
        <v>21645</v>
      </c>
      <c r="B4358" s="6" t="s">
        <v>8774</v>
      </c>
      <c r="C4358" t="s">
        <v>8775</v>
      </c>
      <c r="D4358" s="2" t="s">
        <v>45</v>
      </c>
      <c r="E4358" s="4" t="s">
        <v>59</v>
      </c>
      <c r="F4358" t="s">
        <v>60</v>
      </c>
      <c r="G4358">
        <v>757</v>
      </c>
      <c r="H4358">
        <v>35494</v>
      </c>
      <c r="I4358">
        <v>9</v>
      </c>
      <c r="J4358">
        <v>472</v>
      </c>
      <c r="K4358">
        <v>16940</v>
      </c>
      <c r="L4358">
        <v>94</v>
      </c>
      <c r="M4358">
        <v>1</v>
      </c>
      <c r="N4358" t="s">
        <v>48</v>
      </c>
      <c r="O4358" t="s">
        <v>60</v>
      </c>
    </row>
    <row r="4359" spans="1:15" x14ac:dyDescent="0.3">
      <c r="A4359" s="7">
        <v>21646</v>
      </c>
      <c r="B4359" s="6" t="s">
        <v>8776</v>
      </c>
      <c r="C4359" t="s">
        <v>8777</v>
      </c>
      <c r="D4359" s="2" t="s">
        <v>58</v>
      </c>
      <c r="E4359" s="4" t="s">
        <v>59</v>
      </c>
      <c r="F4359" t="s">
        <v>60</v>
      </c>
      <c r="G4359">
        <v>108</v>
      </c>
      <c r="H4359">
        <v>10506</v>
      </c>
      <c r="I4359">
        <v>10</v>
      </c>
      <c r="J4359">
        <v>1428</v>
      </c>
      <c r="K4359">
        <v>15162</v>
      </c>
      <c r="L4359">
        <v>75</v>
      </c>
      <c r="M4359">
        <v>2</v>
      </c>
      <c r="N4359" t="s">
        <v>32</v>
      </c>
      <c r="O4359" t="s">
        <v>60</v>
      </c>
    </row>
    <row r="4360" spans="1:15" x14ac:dyDescent="0.3">
      <c r="A4360" s="7">
        <v>21647</v>
      </c>
      <c r="B4360" s="6" t="s">
        <v>8778</v>
      </c>
      <c r="C4360" t="s">
        <v>8779</v>
      </c>
      <c r="D4360" s="2" t="s">
        <v>79</v>
      </c>
      <c r="E4360" s="4" t="s">
        <v>59</v>
      </c>
      <c r="F4360" t="s">
        <v>76</v>
      </c>
      <c r="G4360">
        <v>1602</v>
      </c>
      <c r="H4360">
        <v>65049</v>
      </c>
      <c r="I4360">
        <v>15</v>
      </c>
      <c r="J4360">
        <v>1902</v>
      </c>
      <c r="K4360">
        <v>15019</v>
      </c>
      <c r="L4360">
        <v>63</v>
      </c>
      <c r="M4360">
        <v>1</v>
      </c>
      <c r="N4360" t="s">
        <v>48</v>
      </c>
      <c r="O4360" t="s">
        <v>76</v>
      </c>
    </row>
    <row r="4361" spans="1:15" x14ac:dyDescent="0.3">
      <c r="A4361" s="7">
        <v>21648</v>
      </c>
      <c r="B4361" s="6" t="s">
        <v>8780</v>
      </c>
      <c r="C4361" t="s">
        <v>8781</v>
      </c>
      <c r="D4361" s="2" t="s">
        <v>52</v>
      </c>
      <c r="E4361" s="4" t="s">
        <v>46</v>
      </c>
      <c r="F4361" t="s">
        <v>76</v>
      </c>
      <c r="G4361">
        <v>1457</v>
      </c>
      <c r="H4361">
        <v>66136</v>
      </c>
      <c r="I4361">
        <v>10</v>
      </c>
      <c r="J4361">
        <v>1213</v>
      </c>
      <c r="K4361">
        <v>23944</v>
      </c>
      <c r="L4361">
        <v>64</v>
      </c>
      <c r="M4361">
        <v>3</v>
      </c>
      <c r="N4361" t="s">
        <v>61</v>
      </c>
      <c r="O4361" t="s">
        <v>76</v>
      </c>
    </row>
    <row r="4362" spans="1:15" x14ac:dyDescent="0.3">
      <c r="A4362" s="7">
        <v>21649</v>
      </c>
      <c r="B4362" s="6" t="s">
        <v>8782</v>
      </c>
      <c r="C4362" t="s">
        <v>8783</v>
      </c>
      <c r="D4362" s="2" t="s">
        <v>58</v>
      </c>
      <c r="E4362" s="4" t="s">
        <v>59</v>
      </c>
      <c r="F4362" t="s">
        <v>60</v>
      </c>
      <c r="G4362">
        <v>166</v>
      </c>
      <c r="H4362">
        <v>71725</v>
      </c>
      <c r="I4362">
        <v>20</v>
      </c>
      <c r="J4362">
        <v>1492</v>
      </c>
      <c r="K4362">
        <v>12999</v>
      </c>
      <c r="L4362">
        <v>97</v>
      </c>
      <c r="M4362">
        <v>1</v>
      </c>
      <c r="N4362" t="s">
        <v>61</v>
      </c>
      <c r="O4362" t="s">
        <v>60</v>
      </c>
    </row>
    <row r="4363" spans="1:15" x14ac:dyDescent="0.3">
      <c r="A4363" s="7">
        <v>21650</v>
      </c>
      <c r="B4363" s="6" t="s">
        <v>8784</v>
      </c>
      <c r="C4363" t="s">
        <v>8785</v>
      </c>
      <c r="D4363" s="2" t="s">
        <v>45</v>
      </c>
      <c r="E4363" s="4" t="s">
        <v>46</v>
      </c>
      <c r="F4363" t="s">
        <v>76</v>
      </c>
      <c r="G4363">
        <v>990</v>
      </c>
      <c r="H4363">
        <v>89371</v>
      </c>
      <c r="I4363">
        <v>6</v>
      </c>
      <c r="J4363">
        <v>1129</v>
      </c>
      <c r="K4363">
        <v>11966</v>
      </c>
      <c r="L4363">
        <v>74</v>
      </c>
      <c r="M4363">
        <v>2</v>
      </c>
      <c r="N4363" t="s">
        <v>48</v>
      </c>
      <c r="O4363" t="s">
        <v>76</v>
      </c>
    </row>
    <row r="4364" spans="1:15" x14ac:dyDescent="0.3">
      <c r="A4364" s="7">
        <v>21651</v>
      </c>
      <c r="B4364" s="6" t="s">
        <v>8786</v>
      </c>
      <c r="C4364" t="s">
        <v>8787</v>
      </c>
      <c r="D4364" s="2" t="s">
        <v>64</v>
      </c>
      <c r="E4364" s="4" t="s">
        <v>59</v>
      </c>
      <c r="F4364" t="s">
        <v>67</v>
      </c>
      <c r="G4364">
        <v>728</v>
      </c>
      <c r="H4364">
        <v>47461</v>
      </c>
      <c r="I4364">
        <v>7</v>
      </c>
      <c r="J4364">
        <v>4359</v>
      </c>
      <c r="K4364">
        <v>16811</v>
      </c>
      <c r="L4364">
        <v>61</v>
      </c>
      <c r="M4364">
        <v>2</v>
      </c>
      <c r="N4364" t="s">
        <v>48</v>
      </c>
      <c r="O4364" t="s">
        <v>49</v>
      </c>
    </row>
    <row r="4365" spans="1:15" x14ac:dyDescent="0.3">
      <c r="A4365" s="7">
        <v>21652</v>
      </c>
      <c r="B4365" s="6" t="s">
        <v>8788</v>
      </c>
      <c r="C4365" t="s">
        <v>8789</v>
      </c>
      <c r="D4365" s="2" t="s">
        <v>52</v>
      </c>
      <c r="E4365" s="4" t="s">
        <v>46</v>
      </c>
      <c r="F4365" t="s">
        <v>80</v>
      </c>
      <c r="G4365">
        <v>2750</v>
      </c>
      <c r="H4365">
        <v>58953</v>
      </c>
      <c r="I4365">
        <v>51</v>
      </c>
      <c r="J4365">
        <v>9956</v>
      </c>
      <c r="K4365">
        <v>2867</v>
      </c>
      <c r="L4365">
        <v>14</v>
      </c>
      <c r="M4365">
        <v>6</v>
      </c>
      <c r="N4365" t="s">
        <v>48</v>
      </c>
      <c r="O4365" t="s">
        <v>54</v>
      </c>
    </row>
    <row r="4366" spans="1:15" x14ac:dyDescent="0.3">
      <c r="A4366" s="7">
        <v>21653</v>
      </c>
      <c r="B4366" s="6" t="s">
        <v>8790</v>
      </c>
      <c r="C4366" t="s">
        <v>8791</v>
      </c>
      <c r="D4366" s="2" t="s">
        <v>52</v>
      </c>
      <c r="E4366" s="4" t="s">
        <v>46</v>
      </c>
      <c r="F4366" t="s">
        <v>54</v>
      </c>
      <c r="G4366">
        <v>2693</v>
      </c>
      <c r="H4366">
        <v>34605</v>
      </c>
      <c r="I4366">
        <v>23</v>
      </c>
      <c r="J4366">
        <v>13532</v>
      </c>
      <c r="K4366">
        <v>1844</v>
      </c>
      <c r="L4366">
        <v>25</v>
      </c>
      <c r="M4366">
        <v>5</v>
      </c>
      <c r="N4366" t="s">
        <v>48</v>
      </c>
      <c r="O4366" t="s">
        <v>55</v>
      </c>
    </row>
    <row r="4367" spans="1:15" x14ac:dyDescent="0.3">
      <c r="A4367" s="7">
        <v>21654</v>
      </c>
      <c r="B4367" s="6" t="s">
        <v>8792</v>
      </c>
      <c r="C4367" t="s">
        <v>8793</v>
      </c>
      <c r="D4367" s="2" t="s">
        <v>58</v>
      </c>
      <c r="E4367" s="4" t="s">
        <v>59</v>
      </c>
      <c r="F4367" t="s">
        <v>60</v>
      </c>
      <c r="G4367">
        <v>130</v>
      </c>
      <c r="H4367">
        <v>17679</v>
      </c>
      <c r="I4367">
        <v>19</v>
      </c>
      <c r="J4367">
        <v>1097</v>
      </c>
      <c r="K4367">
        <v>19426</v>
      </c>
      <c r="L4367">
        <v>91</v>
      </c>
      <c r="M4367">
        <v>2</v>
      </c>
      <c r="N4367" t="s">
        <v>32</v>
      </c>
      <c r="O4367" t="s">
        <v>60</v>
      </c>
    </row>
    <row r="4368" spans="1:15" x14ac:dyDescent="0.3">
      <c r="A4368" s="7">
        <v>21655</v>
      </c>
      <c r="B4368" s="6" t="s">
        <v>8794</v>
      </c>
      <c r="C4368" t="s">
        <v>8795</v>
      </c>
      <c r="D4368" s="2" t="s">
        <v>58</v>
      </c>
      <c r="E4368" s="4" t="s">
        <v>46</v>
      </c>
      <c r="F4368" t="s">
        <v>47</v>
      </c>
      <c r="G4368">
        <v>222</v>
      </c>
      <c r="H4368">
        <v>29765</v>
      </c>
      <c r="I4368">
        <v>16</v>
      </c>
      <c r="J4368">
        <v>7984</v>
      </c>
      <c r="K4368">
        <v>11859</v>
      </c>
      <c r="L4368">
        <v>70</v>
      </c>
      <c r="M4368">
        <v>0</v>
      </c>
      <c r="N4368" t="s">
        <v>48</v>
      </c>
      <c r="O4368" t="s">
        <v>76</v>
      </c>
    </row>
    <row r="4369" spans="1:15" x14ac:dyDescent="0.3">
      <c r="A4369" s="7">
        <v>21656</v>
      </c>
      <c r="B4369" s="6" t="s">
        <v>8796</v>
      </c>
      <c r="C4369" t="s">
        <v>8797</v>
      </c>
      <c r="D4369" s="2" t="s">
        <v>70</v>
      </c>
      <c r="E4369" s="4" t="s">
        <v>46</v>
      </c>
      <c r="F4369" t="s">
        <v>67</v>
      </c>
      <c r="G4369">
        <v>351</v>
      </c>
      <c r="H4369">
        <v>78533</v>
      </c>
      <c r="I4369">
        <v>14</v>
      </c>
      <c r="J4369">
        <v>4266</v>
      </c>
      <c r="K4369">
        <v>13473</v>
      </c>
      <c r="L4369">
        <v>42</v>
      </c>
      <c r="M4369">
        <v>3</v>
      </c>
      <c r="N4369" t="s">
        <v>32</v>
      </c>
      <c r="O4369" t="s">
        <v>47</v>
      </c>
    </row>
    <row r="4370" spans="1:15" x14ac:dyDescent="0.3">
      <c r="A4370" s="7">
        <v>21657</v>
      </c>
      <c r="B4370" s="6" t="s">
        <v>8798</v>
      </c>
      <c r="C4370" t="s">
        <v>8799</v>
      </c>
      <c r="D4370" s="2" t="s">
        <v>45</v>
      </c>
      <c r="E4370" s="4" t="s">
        <v>59</v>
      </c>
      <c r="F4370" t="s">
        <v>60</v>
      </c>
      <c r="G4370">
        <v>731</v>
      </c>
      <c r="H4370">
        <v>43137</v>
      </c>
      <c r="I4370">
        <v>19</v>
      </c>
      <c r="J4370">
        <v>799</v>
      </c>
      <c r="K4370">
        <v>21074</v>
      </c>
      <c r="L4370">
        <v>86</v>
      </c>
      <c r="M4370">
        <v>1</v>
      </c>
      <c r="N4370" t="s">
        <v>61</v>
      </c>
      <c r="O4370" t="s">
        <v>60</v>
      </c>
    </row>
    <row r="4371" spans="1:15" x14ac:dyDescent="0.3">
      <c r="A4371" s="7">
        <v>21658</v>
      </c>
      <c r="B4371" s="6" t="s">
        <v>8800</v>
      </c>
      <c r="C4371" t="s">
        <v>8801</v>
      </c>
      <c r="D4371" s="2" t="s">
        <v>52</v>
      </c>
      <c r="E4371" s="4" t="s">
        <v>59</v>
      </c>
      <c r="F4371" t="s">
        <v>76</v>
      </c>
      <c r="G4371">
        <v>1249</v>
      </c>
      <c r="H4371">
        <v>34169</v>
      </c>
      <c r="I4371">
        <v>4</v>
      </c>
      <c r="J4371">
        <v>2187</v>
      </c>
      <c r="K4371">
        <v>10209</v>
      </c>
      <c r="L4371">
        <v>65</v>
      </c>
      <c r="M4371">
        <v>1</v>
      </c>
      <c r="N4371" t="s">
        <v>48</v>
      </c>
      <c r="O4371" t="s">
        <v>76</v>
      </c>
    </row>
    <row r="4372" spans="1:15" x14ac:dyDescent="0.3">
      <c r="A4372" s="7">
        <v>21659</v>
      </c>
      <c r="B4372" s="6" t="s">
        <v>8802</v>
      </c>
      <c r="C4372" t="s">
        <v>8803</v>
      </c>
      <c r="D4372" s="2" t="s">
        <v>52</v>
      </c>
      <c r="E4372" s="4" t="s">
        <v>59</v>
      </c>
      <c r="F4372" t="s">
        <v>80</v>
      </c>
      <c r="G4372">
        <v>3544</v>
      </c>
      <c r="H4372">
        <v>47115</v>
      </c>
      <c r="I4372">
        <v>51</v>
      </c>
      <c r="J4372">
        <v>14627</v>
      </c>
      <c r="K4372">
        <v>3302</v>
      </c>
      <c r="L4372">
        <v>20</v>
      </c>
      <c r="M4372">
        <v>5</v>
      </c>
      <c r="N4372" t="s">
        <v>48</v>
      </c>
      <c r="O4372" t="s">
        <v>54</v>
      </c>
    </row>
    <row r="4373" spans="1:15" x14ac:dyDescent="0.3">
      <c r="A4373" s="7">
        <v>21660</v>
      </c>
      <c r="B4373" s="6" t="s">
        <v>8804</v>
      </c>
      <c r="C4373" t="s">
        <v>8805</v>
      </c>
      <c r="D4373" s="2" t="s">
        <v>58</v>
      </c>
      <c r="E4373" s="4" t="s">
        <v>46</v>
      </c>
      <c r="F4373" t="s">
        <v>47</v>
      </c>
      <c r="G4373">
        <v>240</v>
      </c>
      <c r="H4373">
        <v>80858</v>
      </c>
      <c r="I4373">
        <v>16</v>
      </c>
      <c r="J4373">
        <v>832</v>
      </c>
      <c r="K4373">
        <v>10476</v>
      </c>
      <c r="L4373">
        <v>63</v>
      </c>
      <c r="M4373">
        <v>0</v>
      </c>
      <c r="N4373" t="s">
        <v>61</v>
      </c>
      <c r="O4373" t="s">
        <v>47</v>
      </c>
    </row>
    <row r="4374" spans="1:15" x14ac:dyDescent="0.3">
      <c r="A4374" s="7">
        <v>21661</v>
      </c>
      <c r="B4374" s="6" t="s">
        <v>8806</v>
      </c>
      <c r="C4374" t="s">
        <v>8807</v>
      </c>
      <c r="D4374" s="2" t="s">
        <v>52</v>
      </c>
      <c r="E4374" s="4" t="s">
        <v>59</v>
      </c>
      <c r="F4374" t="s">
        <v>80</v>
      </c>
      <c r="G4374">
        <v>4308</v>
      </c>
      <c r="H4374">
        <v>42303</v>
      </c>
      <c r="I4374">
        <v>32</v>
      </c>
      <c r="J4374">
        <v>33421</v>
      </c>
      <c r="K4374">
        <v>2864</v>
      </c>
      <c r="L4374">
        <v>21</v>
      </c>
      <c r="M4374">
        <v>5</v>
      </c>
      <c r="N4374" t="s">
        <v>48</v>
      </c>
      <c r="O4374" t="s">
        <v>47</v>
      </c>
    </row>
    <row r="4375" spans="1:15" x14ac:dyDescent="0.3">
      <c r="A4375" s="7">
        <v>21662</v>
      </c>
      <c r="B4375" s="6" t="s">
        <v>8808</v>
      </c>
      <c r="C4375" t="s">
        <v>8809</v>
      </c>
      <c r="D4375" s="2" t="s">
        <v>52</v>
      </c>
      <c r="E4375" s="4" t="s">
        <v>53</v>
      </c>
      <c r="F4375" t="s">
        <v>54</v>
      </c>
      <c r="G4375">
        <v>1572</v>
      </c>
      <c r="H4375">
        <v>68824</v>
      </c>
      <c r="I4375">
        <v>32</v>
      </c>
      <c r="J4375">
        <v>13937</v>
      </c>
      <c r="K4375">
        <v>2816</v>
      </c>
      <c r="L4375">
        <v>23</v>
      </c>
      <c r="M4375">
        <v>7</v>
      </c>
      <c r="N4375" t="s">
        <v>32</v>
      </c>
      <c r="O4375" t="s">
        <v>49</v>
      </c>
    </row>
    <row r="4376" spans="1:15" x14ac:dyDescent="0.3">
      <c r="A4376" s="7">
        <v>21663</v>
      </c>
      <c r="B4376" s="6" t="s">
        <v>8810</v>
      </c>
      <c r="C4376" t="s">
        <v>8811</v>
      </c>
      <c r="D4376" s="2" t="s">
        <v>58</v>
      </c>
      <c r="E4376" s="4" t="s">
        <v>46</v>
      </c>
      <c r="F4376" t="s">
        <v>60</v>
      </c>
      <c r="G4376">
        <v>142</v>
      </c>
      <c r="H4376">
        <v>10506</v>
      </c>
      <c r="I4376">
        <v>20</v>
      </c>
      <c r="J4376">
        <v>1307</v>
      </c>
      <c r="K4376">
        <v>17112</v>
      </c>
      <c r="L4376">
        <v>88</v>
      </c>
      <c r="M4376">
        <v>2</v>
      </c>
      <c r="N4376" t="s">
        <v>48</v>
      </c>
      <c r="O4376" t="s">
        <v>60</v>
      </c>
    </row>
    <row r="4377" spans="1:15" x14ac:dyDescent="0.3">
      <c r="A4377" s="7">
        <v>21664</v>
      </c>
      <c r="B4377" s="6" t="s">
        <v>8812</v>
      </c>
      <c r="C4377" t="s">
        <v>8813</v>
      </c>
      <c r="D4377" s="2" t="s">
        <v>45</v>
      </c>
      <c r="E4377" s="4" t="s">
        <v>46</v>
      </c>
      <c r="F4377" t="s">
        <v>47</v>
      </c>
      <c r="G4377">
        <v>259</v>
      </c>
      <c r="H4377">
        <v>86768</v>
      </c>
      <c r="I4377">
        <v>16</v>
      </c>
      <c r="J4377">
        <v>6471</v>
      </c>
      <c r="K4377">
        <v>10130</v>
      </c>
      <c r="L4377">
        <v>67</v>
      </c>
      <c r="M4377">
        <v>1</v>
      </c>
      <c r="N4377" t="s">
        <v>48</v>
      </c>
      <c r="O4377" t="s">
        <v>47</v>
      </c>
    </row>
    <row r="4378" spans="1:15" x14ac:dyDescent="0.3">
      <c r="A4378" s="7">
        <v>21665</v>
      </c>
      <c r="B4378" s="6" t="s">
        <v>8814</v>
      </c>
      <c r="C4378" t="s">
        <v>8815</v>
      </c>
      <c r="D4378" s="2" t="s">
        <v>52</v>
      </c>
      <c r="E4378" s="4" t="s">
        <v>59</v>
      </c>
      <c r="F4378" t="s">
        <v>76</v>
      </c>
      <c r="G4378">
        <v>3782</v>
      </c>
      <c r="H4378">
        <v>81093</v>
      </c>
      <c r="I4378">
        <v>18</v>
      </c>
      <c r="J4378">
        <v>1304</v>
      </c>
      <c r="K4378">
        <v>22017</v>
      </c>
      <c r="L4378">
        <v>51</v>
      </c>
      <c r="M4378">
        <v>2</v>
      </c>
      <c r="N4378" t="s">
        <v>48</v>
      </c>
      <c r="O4378" t="s">
        <v>76</v>
      </c>
    </row>
    <row r="4379" spans="1:15" x14ac:dyDescent="0.3">
      <c r="A4379" s="7">
        <v>21666</v>
      </c>
      <c r="B4379" s="6" t="s">
        <v>8816</v>
      </c>
      <c r="C4379" t="s">
        <v>8817</v>
      </c>
      <c r="D4379" s="2" t="s">
        <v>45</v>
      </c>
      <c r="E4379" s="4" t="s">
        <v>46</v>
      </c>
      <c r="F4379" t="s">
        <v>47</v>
      </c>
      <c r="G4379">
        <v>344</v>
      </c>
      <c r="H4379">
        <v>11737</v>
      </c>
      <c r="I4379">
        <v>16</v>
      </c>
      <c r="J4379">
        <v>5687</v>
      </c>
      <c r="K4379">
        <v>9941</v>
      </c>
      <c r="L4379">
        <v>52</v>
      </c>
      <c r="M4379">
        <v>0</v>
      </c>
      <c r="N4379" t="s">
        <v>61</v>
      </c>
      <c r="O4379" t="s">
        <v>76</v>
      </c>
    </row>
    <row r="4380" spans="1:15" x14ac:dyDescent="0.3">
      <c r="A4380" s="7">
        <v>21667</v>
      </c>
      <c r="B4380" s="6" t="s">
        <v>8818</v>
      </c>
      <c r="C4380" t="s">
        <v>8819</v>
      </c>
      <c r="D4380" s="2" t="s">
        <v>45</v>
      </c>
      <c r="E4380" s="4" t="s">
        <v>46</v>
      </c>
      <c r="F4380" t="s">
        <v>76</v>
      </c>
      <c r="G4380">
        <v>836</v>
      </c>
      <c r="H4380">
        <v>51653</v>
      </c>
      <c r="I4380">
        <v>4</v>
      </c>
      <c r="J4380">
        <v>1305</v>
      </c>
      <c r="K4380">
        <v>15635</v>
      </c>
      <c r="L4380">
        <v>66</v>
      </c>
      <c r="M4380">
        <v>1</v>
      </c>
      <c r="N4380" t="s">
        <v>61</v>
      </c>
      <c r="O4380" t="s">
        <v>76</v>
      </c>
    </row>
    <row r="4381" spans="1:15" x14ac:dyDescent="0.3">
      <c r="A4381" s="7">
        <v>21668</v>
      </c>
      <c r="B4381" s="6" t="s">
        <v>8820</v>
      </c>
      <c r="C4381" t="s">
        <v>8821</v>
      </c>
      <c r="D4381" s="2" t="s">
        <v>58</v>
      </c>
      <c r="E4381" s="4" t="s">
        <v>59</v>
      </c>
      <c r="F4381" t="s">
        <v>60</v>
      </c>
      <c r="G4381">
        <v>97</v>
      </c>
      <c r="H4381">
        <v>61883</v>
      </c>
      <c r="I4381">
        <v>15</v>
      </c>
      <c r="J4381">
        <v>1250</v>
      </c>
      <c r="K4381">
        <v>23592</v>
      </c>
      <c r="L4381">
        <v>82</v>
      </c>
      <c r="M4381">
        <v>1</v>
      </c>
      <c r="N4381" t="s">
        <v>32</v>
      </c>
      <c r="O4381" t="s">
        <v>60</v>
      </c>
    </row>
    <row r="4382" spans="1:15" x14ac:dyDescent="0.3">
      <c r="A4382" s="7">
        <v>21669</v>
      </c>
      <c r="B4382" s="6" t="s">
        <v>8822</v>
      </c>
      <c r="C4382" t="s">
        <v>8823</v>
      </c>
      <c r="D4382" s="2" t="s">
        <v>52</v>
      </c>
      <c r="E4382" s="4" t="s">
        <v>59</v>
      </c>
      <c r="F4382" t="s">
        <v>54</v>
      </c>
      <c r="G4382">
        <v>2251</v>
      </c>
      <c r="H4382">
        <v>72592</v>
      </c>
      <c r="I4382">
        <v>33</v>
      </c>
      <c r="J4382">
        <v>18118</v>
      </c>
      <c r="K4382">
        <v>2493</v>
      </c>
      <c r="L4382">
        <v>10</v>
      </c>
      <c r="M4382">
        <v>5</v>
      </c>
      <c r="N4382" t="s">
        <v>61</v>
      </c>
      <c r="O4382" t="s">
        <v>55</v>
      </c>
    </row>
    <row r="4383" spans="1:15" x14ac:dyDescent="0.3">
      <c r="A4383" s="7">
        <v>21670</v>
      </c>
      <c r="B4383" s="6" t="s">
        <v>8824</v>
      </c>
      <c r="C4383" t="s">
        <v>8825</v>
      </c>
      <c r="D4383" s="2" t="s">
        <v>52</v>
      </c>
      <c r="E4383" s="4" t="s">
        <v>46</v>
      </c>
      <c r="F4383" t="s">
        <v>80</v>
      </c>
      <c r="G4383">
        <v>4444</v>
      </c>
      <c r="H4383">
        <v>58795</v>
      </c>
      <c r="I4383">
        <v>45</v>
      </c>
      <c r="J4383">
        <v>18871</v>
      </c>
      <c r="K4383">
        <v>1008</v>
      </c>
      <c r="L4383">
        <v>18</v>
      </c>
      <c r="M4383">
        <v>6</v>
      </c>
      <c r="N4383" t="s">
        <v>37</v>
      </c>
      <c r="O4383" t="s">
        <v>47</v>
      </c>
    </row>
    <row r="4384" spans="1:15" x14ac:dyDescent="0.3">
      <c r="A4384" s="7">
        <v>21671</v>
      </c>
      <c r="B4384" s="6" t="s">
        <v>8826</v>
      </c>
      <c r="C4384" t="s">
        <v>8827</v>
      </c>
      <c r="D4384" s="2" t="s">
        <v>79</v>
      </c>
      <c r="E4384" s="4" t="s">
        <v>59</v>
      </c>
      <c r="F4384" t="s">
        <v>80</v>
      </c>
      <c r="G4384">
        <v>2458</v>
      </c>
      <c r="H4384">
        <v>41504</v>
      </c>
      <c r="I4384">
        <v>58</v>
      </c>
      <c r="J4384">
        <v>43820</v>
      </c>
      <c r="K4384">
        <v>1832</v>
      </c>
      <c r="L4384">
        <v>12</v>
      </c>
      <c r="M4384">
        <v>4</v>
      </c>
      <c r="N4384" t="s">
        <v>48</v>
      </c>
      <c r="O4384" t="s">
        <v>54</v>
      </c>
    </row>
    <row r="4385" spans="1:15" x14ac:dyDescent="0.3">
      <c r="A4385" s="7">
        <v>21672</v>
      </c>
      <c r="B4385" s="6" t="s">
        <v>8828</v>
      </c>
      <c r="C4385" t="s">
        <v>8829</v>
      </c>
      <c r="D4385" s="2" t="s">
        <v>70</v>
      </c>
      <c r="E4385" s="4" t="s">
        <v>59</v>
      </c>
      <c r="F4385" t="s">
        <v>60</v>
      </c>
      <c r="G4385">
        <v>14</v>
      </c>
      <c r="H4385">
        <v>12250</v>
      </c>
      <c r="I4385">
        <v>2</v>
      </c>
      <c r="J4385">
        <v>453</v>
      </c>
      <c r="K4385">
        <v>16012</v>
      </c>
      <c r="L4385">
        <v>81</v>
      </c>
      <c r="M4385">
        <v>2</v>
      </c>
      <c r="N4385" t="s">
        <v>61</v>
      </c>
      <c r="O4385" t="s">
        <v>60</v>
      </c>
    </row>
    <row r="4386" spans="1:15" x14ac:dyDescent="0.3">
      <c r="A4386" s="7">
        <v>21673</v>
      </c>
      <c r="B4386" s="6" t="s">
        <v>8830</v>
      </c>
      <c r="C4386" t="s">
        <v>8831</v>
      </c>
      <c r="D4386" s="2" t="s">
        <v>45</v>
      </c>
      <c r="E4386" s="4" t="s">
        <v>46</v>
      </c>
      <c r="F4386" t="s">
        <v>67</v>
      </c>
      <c r="G4386">
        <v>622</v>
      </c>
      <c r="H4386">
        <v>51537</v>
      </c>
      <c r="I4386">
        <v>8</v>
      </c>
      <c r="J4386">
        <v>3199</v>
      </c>
      <c r="K4386">
        <v>19972</v>
      </c>
      <c r="L4386">
        <v>44</v>
      </c>
      <c r="M4386">
        <v>1</v>
      </c>
      <c r="N4386" t="s">
        <v>32</v>
      </c>
      <c r="O4386" t="s">
        <v>47</v>
      </c>
    </row>
    <row r="4387" spans="1:15" x14ac:dyDescent="0.3">
      <c r="A4387" s="7">
        <v>21674</v>
      </c>
      <c r="B4387" s="6" t="s">
        <v>8832</v>
      </c>
      <c r="C4387" t="s">
        <v>8833</v>
      </c>
      <c r="D4387" s="2" t="s">
        <v>70</v>
      </c>
      <c r="E4387" s="4" t="s">
        <v>46</v>
      </c>
      <c r="F4387" t="s">
        <v>60</v>
      </c>
      <c r="G4387">
        <v>157</v>
      </c>
      <c r="H4387">
        <v>40396</v>
      </c>
      <c r="I4387">
        <v>11</v>
      </c>
      <c r="J4387">
        <v>1069</v>
      </c>
      <c r="K4387">
        <v>12801</v>
      </c>
      <c r="L4387">
        <v>81</v>
      </c>
      <c r="M4387">
        <v>1</v>
      </c>
      <c r="N4387" t="s">
        <v>32</v>
      </c>
      <c r="O4387" t="s">
        <v>76</v>
      </c>
    </row>
    <row r="4388" spans="1:15" x14ac:dyDescent="0.3">
      <c r="A4388" s="7">
        <v>21675</v>
      </c>
      <c r="B4388" s="6" t="s">
        <v>8834</v>
      </c>
      <c r="C4388" t="s">
        <v>8835</v>
      </c>
      <c r="D4388" s="2" t="s">
        <v>52</v>
      </c>
      <c r="E4388" s="4" t="s">
        <v>59</v>
      </c>
      <c r="F4388" t="s">
        <v>76</v>
      </c>
      <c r="G4388">
        <v>1603</v>
      </c>
      <c r="H4388">
        <v>24985</v>
      </c>
      <c r="I4388">
        <v>23</v>
      </c>
      <c r="J4388">
        <v>1388</v>
      </c>
      <c r="K4388">
        <v>19332</v>
      </c>
      <c r="L4388">
        <v>81</v>
      </c>
      <c r="M4388">
        <v>3</v>
      </c>
      <c r="N4388" t="s">
        <v>61</v>
      </c>
      <c r="O4388" t="s">
        <v>76</v>
      </c>
    </row>
    <row r="4389" spans="1:15" x14ac:dyDescent="0.3">
      <c r="A4389" s="7">
        <v>21676</v>
      </c>
      <c r="B4389" s="6" t="s">
        <v>8836</v>
      </c>
      <c r="C4389" t="s">
        <v>8837</v>
      </c>
      <c r="D4389" s="2" t="s">
        <v>58</v>
      </c>
      <c r="E4389" s="4" t="s">
        <v>46</v>
      </c>
      <c r="F4389" t="s">
        <v>60</v>
      </c>
      <c r="G4389">
        <v>170</v>
      </c>
      <c r="H4389">
        <v>82258</v>
      </c>
      <c r="I4389">
        <v>13</v>
      </c>
      <c r="J4389">
        <v>1252</v>
      </c>
      <c r="K4389">
        <v>18257</v>
      </c>
      <c r="L4389">
        <v>87</v>
      </c>
      <c r="M4389">
        <v>1</v>
      </c>
      <c r="N4389" t="s">
        <v>32</v>
      </c>
      <c r="O4389" t="s">
        <v>60</v>
      </c>
    </row>
    <row r="4390" spans="1:15" x14ac:dyDescent="0.3">
      <c r="A4390" s="7">
        <v>21677</v>
      </c>
      <c r="B4390" s="6" t="s">
        <v>8838</v>
      </c>
      <c r="C4390" t="s">
        <v>8839</v>
      </c>
      <c r="D4390" s="2" t="s">
        <v>52</v>
      </c>
      <c r="E4390" s="4" t="s">
        <v>59</v>
      </c>
      <c r="F4390" t="s">
        <v>80</v>
      </c>
      <c r="G4390">
        <v>4748</v>
      </c>
      <c r="H4390">
        <v>12381</v>
      </c>
      <c r="I4390">
        <v>49</v>
      </c>
      <c r="J4390">
        <v>9600</v>
      </c>
      <c r="K4390">
        <v>2761</v>
      </c>
      <c r="L4390">
        <v>15</v>
      </c>
      <c r="M4390">
        <v>3</v>
      </c>
      <c r="N4390" t="s">
        <v>37</v>
      </c>
      <c r="O4390" t="s">
        <v>80</v>
      </c>
    </row>
    <row r="4391" spans="1:15" x14ac:dyDescent="0.3">
      <c r="A4391" s="7">
        <v>21678</v>
      </c>
      <c r="B4391" s="6" t="s">
        <v>8840</v>
      </c>
      <c r="C4391" t="s">
        <v>8841</v>
      </c>
      <c r="D4391" s="2" t="s">
        <v>52</v>
      </c>
      <c r="E4391" s="4" t="s">
        <v>46</v>
      </c>
      <c r="F4391" t="s">
        <v>80</v>
      </c>
      <c r="G4391">
        <v>4661</v>
      </c>
      <c r="H4391">
        <v>30135</v>
      </c>
      <c r="I4391">
        <v>38</v>
      </c>
      <c r="J4391">
        <v>10765</v>
      </c>
      <c r="K4391">
        <v>1702</v>
      </c>
      <c r="L4391">
        <v>22</v>
      </c>
      <c r="M4391">
        <v>5</v>
      </c>
      <c r="N4391" t="s">
        <v>37</v>
      </c>
      <c r="O4391" t="s">
        <v>47</v>
      </c>
    </row>
    <row r="4392" spans="1:15" x14ac:dyDescent="0.3">
      <c r="A4392" s="7">
        <v>21679</v>
      </c>
      <c r="B4392" s="6" t="s">
        <v>8842</v>
      </c>
      <c r="C4392" t="s">
        <v>8843</v>
      </c>
      <c r="D4392" s="2" t="s">
        <v>45</v>
      </c>
      <c r="E4392" s="4" t="s">
        <v>59</v>
      </c>
      <c r="F4392" t="s">
        <v>60</v>
      </c>
      <c r="G4392">
        <v>768</v>
      </c>
      <c r="H4392">
        <v>58953</v>
      </c>
      <c r="I4392">
        <v>2</v>
      </c>
      <c r="J4392">
        <v>246</v>
      </c>
      <c r="K4392">
        <v>29453</v>
      </c>
      <c r="L4392">
        <v>78</v>
      </c>
      <c r="M4392">
        <v>1</v>
      </c>
      <c r="N4392" t="s">
        <v>61</v>
      </c>
      <c r="O4392" t="s">
        <v>60</v>
      </c>
    </row>
    <row r="4393" spans="1:15" x14ac:dyDescent="0.3">
      <c r="A4393" s="7">
        <v>21680</v>
      </c>
      <c r="B4393" s="6" t="s">
        <v>8844</v>
      </c>
      <c r="C4393" t="s">
        <v>8845</v>
      </c>
      <c r="D4393" s="2" t="s">
        <v>52</v>
      </c>
      <c r="E4393" s="4" t="s">
        <v>59</v>
      </c>
      <c r="F4393" t="s">
        <v>54</v>
      </c>
      <c r="G4393">
        <v>2163</v>
      </c>
      <c r="H4393">
        <v>40430</v>
      </c>
      <c r="I4393">
        <v>28</v>
      </c>
      <c r="J4393">
        <v>6310</v>
      </c>
      <c r="K4393">
        <v>1967</v>
      </c>
      <c r="L4393">
        <v>17</v>
      </c>
      <c r="M4393">
        <v>6</v>
      </c>
      <c r="N4393" t="s">
        <v>48</v>
      </c>
      <c r="O4393" t="s">
        <v>55</v>
      </c>
    </row>
    <row r="4394" spans="1:15" x14ac:dyDescent="0.3">
      <c r="A4394" s="7">
        <v>21681</v>
      </c>
      <c r="B4394" s="6" t="s">
        <v>8846</v>
      </c>
      <c r="C4394" t="s">
        <v>8847</v>
      </c>
      <c r="D4394" s="2" t="s">
        <v>52</v>
      </c>
      <c r="E4394" s="4" t="s">
        <v>46</v>
      </c>
      <c r="F4394" t="s">
        <v>67</v>
      </c>
      <c r="G4394">
        <v>1380</v>
      </c>
      <c r="H4394">
        <v>77476</v>
      </c>
      <c r="I4394">
        <v>5</v>
      </c>
      <c r="J4394">
        <v>1628</v>
      </c>
      <c r="K4394">
        <v>16677</v>
      </c>
      <c r="L4394">
        <v>46</v>
      </c>
      <c r="M4394">
        <v>1</v>
      </c>
      <c r="N4394" t="s">
        <v>48</v>
      </c>
      <c r="O4394" t="s">
        <v>49</v>
      </c>
    </row>
    <row r="4395" spans="1:15" x14ac:dyDescent="0.3">
      <c r="A4395" s="7">
        <v>21682</v>
      </c>
      <c r="B4395" s="6" t="s">
        <v>8848</v>
      </c>
      <c r="C4395" t="s">
        <v>8849</v>
      </c>
      <c r="D4395" s="2" t="s">
        <v>45</v>
      </c>
      <c r="E4395" s="4" t="s">
        <v>46</v>
      </c>
      <c r="F4395" t="s">
        <v>60</v>
      </c>
      <c r="G4395">
        <v>268</v>
      </c>
      <c r="H4395">
        <v>78236</v>
      </c>
      <c r="I4395">
        <v>13</v>
      </c>
      <c r="J4395">
        <v>489</v>
      </c>
      <c r="K4395">
        <v>27087</v>
      </c>
      <c r="L4395">
        <v>99</v>
      </c>
      <c r="M4395">
        <v>1</v>
      </c>
      <c r="N4395" t="s">
        <v>32</v>
      </c>
      <c r="O4395" t="s">
        <v>60</v>
      </c>
    </row>
    <row r="4396" spans="1:15" x14ac:dyDescent="0.3">
      <c r="A4396" s="7">
        <v>21683</v>
      </c>
      <c r="B4396" s="6" t="s">
        <v>8850</v>
      </c>
      <c r="C4396" t="s">
        <v>8851</v>
      </c>
      <c r="D4396" s="2" t="s">
        <v>52</v>
      </c>
      <c r="E4396" s="4" t="s">
        <v>59</v>
      </c>
      <c r="F4396" t="s">
        <v>80</v>
      </c>
      <c r="G4396">
        <v>2702</v>
      </c>
      <c r="H4396">
        <v>61546</v>
      </c>
      <c r="I4396">
        <v>38</v>
      </c>
      <c r="J4396">
        <v>11351</v>
      </c>
      <c r="K4396">
        <v>4104</v>
      </c>
      <c r="L4396">
        <v>22</v>
      </c>
      <c r="M4396">
        <v>4</v>
      </c>
      <c r="N4396" t="s">
        <v>37</v>
      </c>
      <c r="O4396" t="s">
        <v>47</v>
      </c>
    </row>
    <row r="4397" spans="1:15" x14ac:dyDescent="0.3">
      <c r="A4397" s="7">
        <v>21684</v>
      </c>
      <c r="B4397" s="6" t="s">
        <v>8852</v>
      </c>
      <c r="C4397" t="s">
        <v>8853</v>
      </c>
      <c r="D4397" s="2" t="s">
        <v>45</v>
      </c>
      <c r="E4397" s="4" t="s">
        <v>46</v>
      </c>
      <c r="F4397" t="s">
        <v>67</v>
      </c>
      <c r="G4397">
        <v>683</v>
      </c>
      <c r="H4397">
        <v>65558</v>
      </c>
      <c r="I4397">
        <v>11</v>
      </c>
      <c r="J4397">
        <v>3373</v>
      </c>
      <c r="K4397">
        <v>9103</v>
      </c>
      <c r="L4397">
        <v>40</v>
      </c>
      <c r="M4397">
        <v>2</v>
      </c>
      <c r="N4397" t="s">
        <v>48</v>
      </c>
      <c r="O4397" t="s">
        <v>73</v>
      </c>
    </row>
    <row r="4398" spans="1:15" x14ac:dyDescent="0.3">
      <c r="A4398" s="7">
        <v>21685</v>
      </c>
      <c r="B4398" s="6" t="s">
        <v>8854</v>
      </c>
      <c r="C4398" t="s">
        <v>8855</v>
      </c>
      <c r="D4398" s="2" t="s">
        <v>70</v>
      </c>
      <c r="E4398" s="4" t="s">
        <v>59</v>
      </c>
      <c r="F4398" t="s">
        <v>67</v>
      </c>
      <c r="G4398">
        <v>361</v>
      </c>
      <c r="H4398">
        <v>67043</v>
      </c>
      <c r="I4398">
        <v>3</v>
      </c>
      <c r="J4398">
        <v>2937</v>
      </c>
      <c r="K4398">
        <v>18373</v>
      </c>
      <c r="L4398">
        <v>54</v>
      </c>
      <c r="M4398">
        <v>3</v>
      </c>
      <c r="N4398" t="s">
        <v>48</v>
      </c>
      <c r="O4398" t="s">
        <v>49</v>
      </c>
    </row>
    <row r="4399" spans="1:15" x14ac:dyDescent="0.3">
      <c r="A4399" s="7">
        <v>21686</v>
      </c>
      <c r="B4399" s="6" t="s">
        <v>8856</v>
      </c>
      <c r="C4399" t="s">
        <v>8857</v>
      </c>
      <c r="D4399" s="2" t="s">
        <v>79</v>
      </c>
      <c r="E4399" s="4" t="s">
        <v>59</v>
      </c>
      <c r="F4399" t="s">
        <v>80</v>
      </c>
      <c r="G4399">
        <v>4770</v>
      </c>
      <c r="H4399">
        <v>80219</v>
      </c>
      <c r="I4399">
        <v>58</v>
      </c>
      <c r="J4399">
        <v>21198</v>
      </c>
      <c r="K4399">
        <v>3210</v>
      </c>
      <c r="L4399">
        <v>14</v>
      </c>
      <c r="M4399">
        <v>6</v>
      </c>
      <c r="N4399" t="s">
        <v>37</v>
      </c>
      <c r="O4399" t="s">
        <v>80</v>
      </c>
    </row>
    <row r="4400" spans="1:15" x14ac:dyDescent="0.3">
      <c r="A4400" s="7">
        <v>21687</v>
      </c>
      <c r="B4400" s="6" t="s">
        <v>8858</v>
      </c>
      <c r="C4400" t="s">
        <v>8859</v>
      </c>
      <c r="D4400" s="2" t="s">
        <v>52</v>
      </c>
      <c r="E4400" s="4" t="s">
        <v>59</v>
      </c>
      <c r="F4400" t="s">
        <v>80</v>
      </c>
      <c r="G4400">
        <v>3543</v>
      </c>
      <c r="H4400">
        <v>24662</v>
      </c>
      <c r="I4400">
        <v>55</v>
      </c>
      <c r="J4400">
        <v>19408</v>
      </c>
      <c r="K4400">
        <v>3174</v>
      </c>
      <c r="L4400">
        <v>18</v>
      </c>
      <c r="M4400">
        <v>6</v>
      </c>
      <c r="N4400" t="s">
        <v>37</v>
      </c>
      <c r="O4400" t="s">
        <v>47</v>
      </c>
    </row>
    <row r="4401" spans="1:15" x14ac:dyDescent="0.3">
      <c r="A4401" s="7">
        <v>21688</v>
      </c>
      <c r="B4401" s="6" t="s">
        <v>8860</v>
      </c>
      <c r="C4401" t="s">
        <v>8861</v>
      </c>
      <c r="D4401" s="2" t="s">
        <v>45</v>
      </c>
      <c r="E4401" s="4" t="s">
        <v>46</v>
      </c>
      <c r="F4401" t="s">
        <v>60</v>
      </c>
      <c r="G4401">
        <v>569</v>
      </c>
      <c r="H4401">
        <v>73921</v>
      </c>
      <c r="I4401">
        <v>7</v>
      </c>
      <c r="J4401">
        <v>1351</v>
      </c>
      <c r="K4401">
        <v>24382</v>
      </c>
      <c r="L4401">
        <v>96</v>
      </c>
      <c r="M4401">
        <v>1</v>
      </c>
      <c r="N4401" t="s">
        <v>32</v>
      </c>
      <c r="O4401" t="s">
        <v>76</v>
      </c>
    </row>
    <row r="4402" spans="1:15" x14ac:dyDescent="0.3">
      <c r="A4402" s="7">
        <v>21689</v>
      </c>
      <c r="B4402" s="6" t="s">
        <v>8862</v>
      </c>
      <c r="C4402" t="s">
        <v>8863</v>
      </c>
      <c r="D4402" s="2" t="s">
        <v>52</v>
      </c>
      <c r="E4402" s="4" t="s">
        <v>46</v>
      </c>
      <c r="F4402" t="s">
        <v>80</v>
      </c>
      <c r="G4402">
        <v>4236</v>
      </c>
      <c r="H4402">
        <v>25081</v>
      </c>
      <c r="I4402">
        <v>50</v>
      </c>
      <c r="J4402">
        <v>19782</v>
      </c>
      <c r="K4402">
        <v>1841</v>
      </c>
      <c r="L4402">
        <v>16</v>
      </c>
      <c r="M4402">
        <v>4</v>
      </c>
      <c r="N4402" t="s">
        <v>37</v>
      </c>
      <c r="O4402" t="s">
        <v>80</v>
      </c>
    </row>
    <row r="4403" spans="1:15" x14ac:dyDescent="0.3">
      <c r="A4403" s="7">
        <v>21690</v>
      </c>
      <c r="B4403" s="6" t="s">
        <v>8864</v>
      </c>
      <c r="C4403" t="s">
        <v>8865</v>
      </c>
      <c r="D4403" s="2" t="s">
        <v>45</v>
      </c>
      <c r="E4403" s="4" t="s">
        <v>46</v>
      </c>
      <c r="F4403" t="s">
        <v>76</v>
      </c>
      <c r="G4403">
        <v>610</v>
      </c>
      <c r="H4403">
        <v>16174</v>
      </c>
      <c r="I4403">
        <v>20</v>
      </c>
      <c r="J4403">
        <v>1590</v>
      </c>
      <c r="K4403">
        <v>22987</v>
      </c>
      <c r="L4403">
        <v>50</v>
      </c>
      <c r="M4403">
        <v>2</v>
      </c>
      <c r="N4403" t="s">
        <v>48</v>
      </c>
      <c r="O4403" t="s">
        <v>76</v>
      </c>
    </row>
    <row r="4404" spans="1:15" x14ac:dyDescent="0.3">
      <c r="A4404" s="7">
        <v>21691</v>
      </c>
      <c r="B4404" s="6" t="s">
        <v>8866</v>
      </c>
      <c r="C4404" t="s">
        <v>8867</v>
      </c>
      <c r="D4404" s="2" t="s">
        <v>45</v>
      </c>
      <c r="E4404" s="4" t="s">
        <v>59</v>
      </c>
      <c r="F4404" t="s">
        <v>60</v>
      </c>
      <c r="G4404">
        <v>120</v>
      </c>
      <c r="H4404">
        <v>82206</v>
      </c>
      <c r="I4404">
        <v>18</v>
      </c>
      <c r="J4404">
        <v>1138</v>
      </c>
      <c r="K4404">
        <v>12400</v>
      </c>
      <c r="L4404">
        <v>89</v>
      </c>
      <c r="M4404">
        <v>1</v>
      </c>
      <c r="N4404" t="s">
        <v>61</v>
      </c>
      <c r="O4404" t="s">
        <v>60</v>
      </c>
    </row>
    <row r="4405" spans="1:15" x14ac:dyDescent="0.3">
      <c r="A4405" s="7">
        <v>21692</v>
      </c>
      <c r="B4405" s="6" t="s">
        <v>8868</v>
      </c>
      <c r="C4405" t="s">
        <v>8869</v>
      </c>
      <c r="D4405" s="2" t="s">
        <v>58</v>
      </c>
      <c r="E4405" s="4" t="s">
        <v>59</v>
      </c>
      <c r="F4405" t="s">
        <v>60</v>
      </c>
      <c r="G4405">
        <v>175</v>
      </c>
      <c r="H4405">
        <v>77839</v>
      </c>
      <c r="I4405">
        <v>8</v>
      </c>
      <c r="J4405">
        <v>849</v>
      </c>
      <c r="K4405">
        <v>12695</v>
      </c>
      <c r="L4405">
        <v>96</v>
      </c>
      <c r="M4405">
        <v>2</v>
      </c>
      <c r="N4405" t="s">
        <v>61</v>
      </c>
      <c r="O4405" t="s">
        <v>76</v>
      </c>
    </row>
    <row r="4406" spans="1:15" x14ac:dyDescent="0.3">
      <c r="A4406" s="7">
        <v>21693</v>
      </c>
      <c r="B4406" s="6" t="s">
        <v>8870</v>
      </c>
      <c r="C4406" t="s">
        <v>8871</v>
      </c>
      <c r="D4406" s="2" t="s">
        <v>58</v>
      </c>
      <c r="E4406" s="4" t="s">
        <v>59</v>
      </c>
      <c r="F4406" t="s">
        <v>60</v>
      </c>
      <c r="G4406">
        <v>155</v>
      </c>
      <c r="H4406">
        <v>59661</v>
      </c>
      <c r="I4406">
        <v>11</v>
      </c>
      <c r="J4406">
        <v>1645</v>
      </c>
      <c r="K4406">
        <v>25358</v>
      </c>
      <c r="L4406">
        <v>82</v>
      </c>
      <c r="M4406">
        <v>2</v>
      </c>
      <c r="N4406" t="s">
        <v>61</v>
      </c>
      <c r="O4406" t="s">
        <v>60</v>
      </c>
    </row>
    <row r="4407" spans="1:15" x14ac:dyDescent="0.3">
      <c r="A4407" s="7">
        <v>21694</v>
      </c>
      <c r="B4407" s="6" t="s">
        <v>8872</v>
      </c>
      <c r="C4407" t="s">
        <v>8873</v>
      </c>
      <c r="D4407" s="2" t="s">
        <v>52</v>
      </c>
      <c r="E4407" s="4" t="s">
        <v>59</v>
      </c>
      <c r="F4407" t="s">
        <v>80</v>
      </c>
      <c r="G4407">
        <v>3978</v>
      </c>
      <c r="H4407">
        <v>22795</v>
      </c>
      <c r="I4407">
        <v>56</v>
      </c>
      <c r="J4407">
        <v>9721</v>
      </c>
      <c r="K4407">
        <v>1582</v>
      </c>
      <c r="L4407">
        <v>14</v>
      </c>
      <c r="M4407">
        <v>3</v>
      </c>
      <c r="N4407" t="s">
        <v>48</v>
      </c>
      <c r="O4407" t="s">
        <v>54</v>
      </c>
    </row>
    <row r="4408" spans="1:15" x14ac:dyDescent="0.3">
      <c r="A4408" s="7">
        <v>21695</v>
      </c>
      <c r="B4408" s="6" t="s">
        <v>8874</v>
      </c>
      <c r="C4408" t="s">
        <v>8875</v>
      </c>
      <c r="D4408" s="2" t="s">
        <v>52</v>
      </c>
      <c r="E4408" s="4" t="s">
        <v>53</v>
      </c>
      <c r="F4408" t="s">
        <v>54</v>
      </c>
      <c r="G4408">
        <v>1855</v>
      </c>
      <c r="H4408">
        <v>25034</v>
      </c>
      <c r="I4408">
        <v>29</v>
      </c>
      <c r="J4408">
        <v>8417</v>
      </c>
      <c r="K4408">
        <v>2465</v>
      </c>
      <c r="L4408">
        <v>12</v>
      </c>
      <c r="M4408">
        <v>8</v>
      </c>
      <c r="N4408" t="s">
        <v>48</v>
      </c>
      <c r="O4408" t="s">
        <v>49</v>
      </c>
    </row>
    <row r="4409" spans="1:15" x14ac:dyDescent="0.3">
      <c r="A4409" s="7">
        <v>21696</v>
      </c>
      <c r="B4409" s="6" t="s">
        <v>8876</v>
      </c>
      <c r="C4409" t="s">
        <v>8877</v>
      </c>
      <c r="D4409" s="2" t="s">
        <v>58</v>
      </c>
      <c r="E4409" s="4" t="s">
        <v>59</v>
      </c>
      <c r="F4409" t="s">
        <v>60</v>
      </c>
      <c r="G4409">
        <v>63</v>
      </c>
      <c r="H4409">
        <v>49667</v>
      </c>
      <c r="I4409">
        <v>10</v>
      </c>
      <c r="J4409">
        <v>557</v>
      </c>
      <c r="K4409">
        <v>15023</v>
      </c>
      <c r="L4409">
        <v>84</v>
      </c>
      <c r="M4409">
        <v>2</v>
      </c>
      <c r="N4409" t="s">
        <v>32</v>
      </c>
      <c r="O4409" t="s">
        <v>60</v>
      </c>
    </row>
    <row r="4410" spans="1:15" x14ac:dyDescent="0.3">
      <c r="A4410" s="7">
        <v>21697</v>
      </c>
      <c r="B4410" s="6" t="s">
        <v>8878</v>
      </c>
      <c r="C4410" t="s">
        <v>8879</v>
      </c>
      <c r="D4410" s="2" t="s">
        <v>58</v>
      </c>
      <c r="E4410" s="4" t="s">
        <v>46</v>
      </c>
      <c r="F4410" t="s">
        <v>67</v>
      </c>
      <c r="G4410">
        <v>219</v>
      </c>
      <c r="H4410">
        <v>66180</v>
      </c>
      <c r="I4410">
        <v>13</v>
      </c>
      <c r="J4410">
        <v>2952</v>
      </c>
      <c r="K4410">
        <v>10794</v>
      </c>
      <c r="L4410">
        <v>48</v>
      </c>
      <c r="M4410">
        <v>3</v>
      </c>
      <c r="N4410" t="s">
        <v>48</v>
      </c>
      <c r="O4410" t="s">
        <v>49</v>
      </c>
    </row>
    <row r="4411" spans="1:15" x14ac:dyDescent="0.3">
      <c r="A4411" s="7">
        <v>21698</v>
      </c>
      <c r="B4411" s="6" t="s">
        <v>8880</v>
      </c>
      <c r="C4411" t="s">
        <v>8881</v>
      </c>
      <c r="D4411" s="2" t="s">
        <v>52</v>
      </c>
      <c r="E4411" s="4" t="s">
        <v>46</v>
      </c>
      <c r="F4411" t="s">
        <v>80</v>
      </c>
      <c r="G4411">
        <v>3333</v>
      </c>
      <c r="H4411">
        <v>34967</v>
      </c>
      <c r="I4411">
        <v>45</v>
      </c>
      <c r="J4411">
        <v>4271</v>
      </c>
      <c r="K4411">
        <v>3425</v>
      </c>
      <c r="L4411">
        <v>17</v>
      </c>
      <c r="M4411">
        <v>3</v>
      </c>
      <c r="N4411" t="s">
        <v>48</v>
      </c>
      <c r="O4411" t="s">
        <v>80</v>
      </c>
    </row>
    <row r="4412" spans="1:15" x14ac:dyDescent="0.3">
      <c r="A4412" s="7">
        <v>21699</v>
      </c>
      <c r="B4412" s="6" t="s">
        <v>8882</v>
      </c>
      <c r="C4412" t="s">
        <v>8883</v>
      </c>
      <c r="D4412" s="2" t="s">
        <v>58</v>
      </c>
      <c r="E4412" s="4" t="s">
        <v>59</v>
      </c>
      <c r="F4412" t="s">
        <v>60</v>
      </c>
      <c r="G4412">
        <v>242</v>
      </c>
      <c r="H4412">
        <v>85865</v>
      </c>
      <c r="I4412">
        <v>12</v>
      </c>
      <c r="J4412">
        <v>1792</v>
      </c>
      <c r="K4412">
        <v>18725</v>
      </c>
      <c r="L4412">
        <v>97</v>
      </c>
      <c r="M4412">
        <v>2</v>
      </c>
      <c r="N4412" t="s">
        <v>48</v>
      </c>
      <c r="O4412" t="s">
        <v>60</v>
      </c>
    </row>
    <row r="4413" spans="1:15" x14ac:dyDescent="0.3">
      <c r="A4413" s="7">
        <v>21700</v>
      </c>
      <c r="B4413" s="6" t="s">
        <v>8884</v>
      </c>
      <c r="C4413" t="s">
        <v>8885</v>
      </c>
      <c r="D4413" s="2" t="s">
        <v>58</v>
      </c>
      <c r="E4413" s="4" t="s">
        <v>59</v>
      </c>
      <c r="F4413" t="s">
        <v>60</v>
      </c>
      <c r="G4413">
        <v>64</v>
      </c>
      <c r="H4413">
        <v>20474</v>
      </c>
      <c r="I4413">
        <v>5</v>
      </c>
      <c r="J4413">
        <v>421</v>
      </c>
      <c r="K4413">
        <v>27611</v>
      </c>
      <c r="L4413">
        <v>75</v>
      </c>
      <c r="M4413">
        <v>1</v>
      </c>
      <c r="N4413" t="s">
        <v>32</v>
      </c>
      <c r="O4413" t="s">
        <v>60</v>
      </c>
    </row>
    <row r="4414" spans="1:15" x14ac:dyDescent="0.3">
      <c r="A4414" s="7">
        <v>21701</v>
      </c>
      <c r="B4414" s="6" t="s">
        <v>8886</v>
      </c>
      <c r="C4414" t="s">
        <v>8887</v>
      </c>
      <c r="D4414" s="2" t="s">
        <v>64</v>
      </c>
      <c r="E4414" s="4" t="s">
        <v>46</v>
      </c>
      <c r="F4414" t="s">
        <v>47</v>
      </c>
      <c r="G4414">
        <v>233</v>
      </c>
      <c r="H4414">
        <v>39333</v>
      </c>
      <c r="I4414">
        <v>7</v>
      </c>
      <c r="J4414">
        <v>4448</v>
      </c>
      <c r="K4414">
        <v>10204</v>
      </c>
      <c r="L4414">
        <v>54</v>
      </c>
      <c r="M4414">
        <v>1</v>
      </c>
      <c r="N4414" t="s">
        <v>37</v>
      </c>
      <c r="O4414" t="s">
        <v>76</v>
      </c>
    </row>
    <row r="4415" spans="1:15" x14ac:dyDescent="0.3">
      <c r="A4415" s="7">
        <v>21702</v>
      </c>
      <c r="B4415" s="6" t="s">
        <v>8888</v>
      </c>
      <c r="C4415" t="s">
        <v>8889</v>
      </c>
      <c r="D4415" s="2" t="s">
        <v>45</v>
      </c>
      <c r="E4415" s="4" t="s">
        <v>59</v>
      </c>
      <c r="F4415" t="s">
        <v>60</v>
      </c>
      <c r="G4415">
        <v>820</v>
      </c>
      <c r="H4415">
        <v>71295</v>
      </c>
      <c r="I4415">
        <v>19</v>
      </c>
      <c r="J4415">
        <v>1431</v>
      </c>
      <c r="K4415">
        <v>20973</v>
      </c>
      <c r="L4415">
        <v>80</v>
      </c>
      <c r="M4415">
        <v>2</v>
      </c>
      <c r="N4415" t="s">
        <v>48</v>
      </c>
      <c r="O4415" t="s">
        <v>60</v>
      </c>
    </row>
    <row r="4416" spans="1:15" x14ac:dyDescent="0.3">
      <c r="A4416" s="7">
        <v>21703</v>
      </c>
      <c r="B4416" s="6" t="s">
        <v>8890</v>
      </c>
      <c r="C4416" t="s">
        <v>8891</v>
      </c>
      <c r="D4416" s="2" t="s">
        <v>52</v>
      </c>
      <c r="E4416" s="4" t="s">
        <v>46</v>
      </c>
      <c r="F4416" t="s">
        <v>80</v>
      </c>
      <c r="G4416">
        <v>1511</v>
      </c>
      <c r="H4416">
        <v>72871</v>
      </c>
      <c r="I4416">
        <v>48</v>
      </c>
      <c r="J4416">
        <v>15938</v>
      </c>
      <c r="K4416">
        <v>1575</v>
      </c>
      <c r="L4416">
        <v>13</v>
      </c>
      <c r="M4416">
        <v>4</v>
      </c>
      <c r="N4416" t="s">
        <v>37</v>
      </c>
      <c r="O4416" t="s">
        <v>54</v>
      </c>
    </row>
    <row r="4417" spans="1:15" x14ac:dyDescent="0.3">
      <c r="A4417" s="7">
        <v>21704</v>
      </c>
      <c r="B4417" s="6" t="s">
        <v>8892</v>
      </c>
      <c r="C4417" t="s">
        <v>8893</v>
      </c>
      <c r="D4417" s="2" t="s">
        <v>45</v>
      </c>
      <c r="E4417" s="4" t="s">
        <v>59</v>
      </c>
      <c r="F4417" t="s">
        <v>60</v>
      </c>
      <c r="G4417">
        <v>221</v>
      </c>
      <c r="H4417">
        <v>49441</v>
      </c>
      <c r="I4417">
        <v>12</v>
      </c>
      <c r="J4417">
        <v>1111</v>
      </c>
      <c r="K4417">
        <v>15405</v>
      </c>
      <c r="L4417">
        <v>76</v>
      </c>
      <c r="M4417">
        <v>2</v>
      </c>
      <c r="N4417" t="s">
        <v>61</v>
      </c>
      <c r="O4417" t="s">
        <v>60</v>
      </c>
    </row>
    <row r="4418" spans="1:15" x14ac:dyDescent="0.3">
      <c r="A4418" s="7">
        <v>21705</v>
      </c>
      <c r="B4418" s="6" t="s">
        <v>8894</v>
      </c>
      <c r="C4418" t="s">
        <v>8895</v>
      </c>
      <c r="D4418" s="2" t="s">
        <v>52</v>
      </c>
      <c r="E4418" s="4" t="s">
        <v>46</v>
      </c>
      <c r="F4418" t="s">
        <v>76</v>
      </c>
      <c r="G4418">
        <v>817</v>
      </c>
      <c r="H4418">
        <v>66289</v>
      </c>
      <c r="I4418">
        <v>19</v>
      </c>
      <c r="J4418">
        <v>1406</v>
      </c>
      <c r="K4418">
        <v>21606</v>
      </c>
      <c r="L4418">
        <v>58</v>
      </c>
      <c r="M4418">
        <v>3</v>
      </c>
      <c r="N4418" t="s">
        <v>61</v>
      </c>
      <c r="O4418" t="s">
        <v>76</v>
      </c>
    </row>
    <row r="4419" spans="1:15" x14ac:dyDescent="0.3">
      <c r="A4419" s="7">
        <v>21706</v>
      </c>
      <c r="B4419" s="6" t="s">
        <v>8896</v>
      </c>
      <c r="C4419" t="s">
        <v>8897</v>
      </c>
      <c r="D4419" s="2" t="s">
        <v>58</v>
      </c>
      <c r="E4419" s="4" t="s">
        <v>46</v>
      </c>
      <c r="F4419" t="s">
        <v>47</v>
      </c>
      <c r="G4419">
        <v>240</v>
      </c>
      <c r="H4419">
        <v>57330</v>
      </c>
      <c r="I4419">
        <v>11</v>
      </c>
      <c r="J4419">
        <v>676</v>
      </c>
      <c r="K4419">
        <v>9904</v>
      </c>
      <c r="L4419">
        <v>63</v>
      </c>
      <c r="M4419">
        <v>1</v>
      </c>
      <c r="N4419" t="s">
        <v>61</v>
      </c>
      <c r="O4419" t="s">
        <v>73</v>
      </c>
    </row>
    <row r="4420" spans="1:15" x14ac:dyDescent="0.3">
      <c r="A4420" s="7">
        <v>21707</v>
      </c>
      <c r="B4420" s="6" t="s">
        <v>8898</v>
      </c>
      <c r="C4420" t="s">
        <v>8899</v>
      </c>
      <c r="D4420" s="2" t="s">
        <v>79</v>
      </c>
      <c r="E4420" s="4" t="s">
        <v>46</v>
      </c>
      <c r="F4420" t="s">
        <v>47</v>
      </c>
      <c r="G4420">
        <v>950</v>
      </c>
      <c r="H4420">
        <v>32475</v>
      </c>
      <c r="I4420">
        <v>10</v>
      </c>
      <c r="J4420">
        <v>6833</v>
      </c>
      <c r="K4420">
        <v>11551</v>
      </c>
      <c r="L4420">
        <v>54</v>
      </c>
      <c r="M4420">
        <v>0</v>
      </c>
      <c r="N4420" t="s">
        <v>48</v>
      </c>
      <c r="O4420" t="s">
        <v>47</v>
      </c>
    </row>
    <row r="4421" spans="1:15" x14ac:dyDescent="0.3">
      <c r="A4421" s="7">
        <v>21708</v>
      </c>
      <c r="B4421" s="6" t="s">
        <v>8900</v>
      </c>
      <c r="C4421" t="s">
        <v>8901</v>
      </c>
      <c r="D4421" s="2" t="s">
        <v>58</v>
      </c>
      <c r="E4421" s="4" t="s">
        <v>59</v>
      </c>
      <c r="F4421" t="s">
        <v>60</v>
      </c>
      <c r="G4421">
        <v>165</v>
      </c>
      <c r="H4421">
        <v>88688</v>
      </c>
      <c r="I4421">
        <v>6</v>
      </c>
      <c r="J4421">
        <v>1356</v>
      </c>
      <c r="K4421">
        <v>23698</v>
      </c>
      <c r="L4421">
        <v>86</v>
      </c>
      <c r="M4421">
        <v>1</v>
      </c>
      <c r="N4421" t="s">
        <v>32</v>
      </c>
      <c r="O4421" t="s">
        <v>60</v>
      </c>
    </row>
    <row r="4422" spans="1:15" x14ac:dyDescent="0.3">
      <c r="A4422" s="7">
        <v>21709</v>
      </c>
      <c r="B4422" s="6" t="s">
        <v>8902</v>
      </c>
      <c r="C4422" t="s">
        <v>8903</v>
      </c>
      <c r="D4422" s="2" t="s">
        <v>52</v>
      </c>
      <c r="E4422" s="4" t="s">
        <v>46</v>
      </c>
      <c r="F4422" t="s">
        <v>80</v>
      </c>
      <c r="G4422">
        <v>1173</v>
      </c>
      <c r="H4422">
        <v>68546</v>
      </c>
      <c r="I4422">
        <v>55</v>
      </c>
      <c r="J4422">
        <v>4711</v>
      </c>
      <c r="K4422">
        <v>3219</v>
      </c>
      <c r="L4422">
        <v>21</v>
      </c>
      <c r="M4422">
        <v>4</v>
      </c>
      <c r="N4422" t="s">
        <v>48</v>
      </c>
      <c r="O4422" t="s">
        <v>80</v>
      </c>
    </row>
    <row r="4423" spans="1:15" x14ac:dyDescent="0.3">
      <c r="A4423" s="7">
        <v>21710</v>
      </c>
      <c r="B4423" s="6" t="s">
        <v>8904</v>
      </c>
      <c r="C4423" t="s">
        <v>8905</v>
      </c>
      <c r="D4423" s="2" t="s">
        <v>70</v>
      </c>
      <c r="E4423" s="4" t="s">
        <v>46</v>
      </c>
      <c r="F4423" t="s">
        <v>67</v>
      </c>
      <c r="G4423">
        <v>288</v>
      </c>
      <c r="H4423">
        <v>24661</v>
      </c>
      <c r="I4423">
        <v>7</v>
      </c>
      <c r="J4423">
        <v>2415</v>
      </c>
      <c r="K4423">
        <v>16776</v>
      </c>
      <c r="L4423">
        <v>40</v>
      </c>
      <c r="M4423">
        <v>1</v>
      </c>
      <c r="N4423" t="s">
        <v>48</v>
      </c>
      <c r="O4423" t="s">
        <v>49</v>
      </c>
    </row>
    <row r="4424" spans="1:15" x14ac:dyDescent="0.3">
      <c r="A4424" s="7">
        <v>21711</v>
      </c>
      <c r="B4424" s="6" t="s">
        <v>8906</v>
      </c>
      <c r="C4424" t="s">
        <v>8907</v>
      </c>
      <c r="D4424" s="2" t="s">
        <v>45</v>
      </c>
      <c r="E4424" s="4" t="s">
        <v>46</v>
      </c>
      <c r="F4424" t="s">
        <v>76</v>
      </c>
      <c r="G4424">
        <v>843</v>
      </c>
      <c r="H4424">
        <v>41057</v>
      </c>
      <c r="I4424">
        <v>10</v>
      </c>
      <c r="J4424">
        <v>2081</v>
      </c>
      <c r="K4424">
        <v>22450</v>
      </c>
      <c r="L4424">
        <v>50</v>
      </c>
      <c r="M4424">
        <v>2</v>
      </c>
      <c r="N4424" t="s">
        <v>48</v>
      </c>
      <c r="O4424" t="s">
        <v>76</v>
      </c>
    </row>
    <row r="4425" spans="1:15" x14ac:dyDescent="0.3">
      <c r="A4425" s="7">
        <v>21712</v>
      </c>
      <c r="B4425" s="6" t="s">
        <v>8908</v>
      </c>
      <c r="C4425" t="s">
        <v>8909</v>
      </c>
      <c r="D4425" s="2" t="s">
        <v>64</v>
      </c>
      <c r="E4425" s="4" t="s">
        <v>59</v>
      </c>
      <c r="F4425" t="s">
        <v>60</v>
      </c>
      <c r="G4425">
        <v>216</v>
      </c>
      <c r="H4425">
        <v>66063</v>
      </c>
      <c r="I4425">
        <v>19</v>
      </c>
      <c r="J4425">
        <v>1020</v>
      </c>
      <c r="K4425">
        <v>15717</v>
      </c>
      <c r="L4425">
        <v>99</v>
      </c>
      <c r="M4425">
        <v>2</v>
      </c>
      <c r="N4425" t="s">
        <v>61</v>
      </c>
      <c r="O4425" t="s">
        <v>60</v>
      </c>
    </row>
    <row r="4426" spans="1:15" x14ac:dyDescent="0.3">
      <c r="A4426" s="7">
        <v>21713</v>
      </c>
      <c r="B4426" s="6" t="s">
        <v>8910</v>
      </c>
      <c r="C4426" t="s">
        <v>8911</v>
      </c>
      <c r="D4426" s="2" t="s">
        <v>58</v>
      </c>
      <c r="E4426" s="4" t="s">
        <v>59</v>
      </c>
      <c r="F4426" t="s">
        <v>60</v>
      </c>
      <c r="G4426">
        <v>195</v>
      </c>
      <c r="H4426">
        <v>85865</v>
      </c>
      <c r="I4426">
        <v>16</v>
      </c>
      <c r="J4426">
        <v>694</v>
      </c>
      <c r="K4426">
        <v>24846</v>
      </c>
      <c r="L4426">
        <v>78</v>
      </c>
      <c r="M4426">
        <v>1</v>
      </c>
      <c r="N4426" t="s">
        <v>61</v>
      </c>
      <c r="O4426" t="s">
        <v>76</v>
      </c>
    </row>
    <row r="4427" spans="1:15" x14ac:dyDescent="0.3">
      <c r="A4427" s="7">
        <v>21714</v>
      </c>
      <c r="B4427" s="6" t="s">
        <v>8912</v>
      </c>
      <c r="C4427" t="s">
        <v>8913</v>
      </c>
      <c r="D4427" s="2" t="s">
        <v>52</v>
      </c>
      <c r="E4427" s="4" t="s">
        <v>46</v>
      </c>
      <c r="F4427" t="s">
        <v>67</v>
      </c>
      <c r="G4427">
        <v>900</v>
      </c>
      <c r="H4427">
        <v>32379</v>
      </c>
      <c r="I4427">
        <v>10</v>
      </c>
      <c r="J4427">
        <v>4918</v>
      </c>
      <c r="K4427">
        <v>17669</v>
      </c>
      <c r="L4427">
        <v>49</v>
      </c>
      <c r="M4427">
        <v>1</v>
      </c>
      <c r="N4427" t="s">
        <v>48</v>
      </c>
      <c r="O4427" t="s">
        <v>47</v>
      </c>
    </row>
    <row r="4428" spans="1:15" x14ac:dyDescent="0.3">
      <c r="A4428" s="7">
        <v>21715</v>
      </c>
      <c r="B4428" s="6" t="s">
        <v>8914</v>
      </c>
      <c r="C4428" t="s">
        <v>8915</v>
      </c>
      <c r="D4428" s="2" t="s">
        <v>58</v>
      </c>
      <c r="E4428" s="4" t="s">
        <v>59</v>
      </c>
      <c r="F4428" t="s">
        <v>60</v>
      </c>
      <c r="G4428">
        <v>202</v>
      </c>
      <c r="H4428">
        <v>13625</v>
      </c>
      <c r="I4428">
        <v>10</v>
      </c>
      <c r="J4428">
        <v>1722</v>
      </c>
      <c r="K4428">
        <v>23106</v>
      </c>
      <c r="L4428">
        <v>97</v>
      </c>
      <c r="M4428">
        <v>1</v>
      </c>
      <c r="N4428" t="s">
        <v>61</v>
      </c>
      <c r="O4428" t="s">
        <v>60</v>
      </c>
    </row>
    <row r="4429" spans="1:15" x14ac:dyDescent="0.3">
      <c r="A4429" s="7">
        <v>21716</v>
      </c>
      <c r="B4429" s="6" t="s">
        <v>8916</v>
      </c>
      <c r="C4429" t="s">
        <v>8917</v>
      </c>
      <c r="D4429" s="2" t="s">
        <v>52</v>
      </c>
      <c r="E4429" s="4" t="s">
        <v>53</v>
      </c>
      <c r="F4429" t="s">
        <v>54</v>
      </c>
      <c r="G4429">
        <v>3306</v>
      </c>
      <c r="H4429">
        <v>61083</v>
      </c>
      <c r="I4429">
        <v>21</v>
      </c>
      <c r="J4429">
        <v>15885</v>
      </c>
      <c r="K4429">
        <v>2320</v>
      </c>
      <c r="L4429">
        <v>18</v>
      </c>
      <c r="M4429">
        <v>8</v>
      </c>
      <c r="N4429" t="s">
        <v>32</v>
      </c>
      <c r="O4429" t="s">
        <v>55</v>
      </c>
    </row>
    <row r="4430" spans="1:15" x14ac:dyDescent="0.3">
      <c r="A4430" s="7">
        <v>21717</v>
      </c>
      <c r="B4430" s="6" t="s">
        <v>8918</v>
      </c>
      <c r="C4430" t="s">
        <v>8919</v>
      </c>
      <c r="D4430" s="2" t="s">
        <v>52</v>
      </c>
      <c r="E4430" s="4" t="s">
        <v>53</v>
      </c>
      <c r="F4430" t="s">
        <v>54</v>
      </c>
      <c r="G4430">
        <v>2529</v>
      </c>
      <c r="H4430">
        <v>13258</v>
      </c>
      <c r="I4430">
        <v>29</v>
      </c>
      <c r="J4430">
        <v>15661</v>
      </c>
      <c r="K4430">
        <v>2059</v>
      </c>
      <c r="L4430">
        <v>7</v>
      </c>
      <c r="M4430">
        <v>5</v>
      </c>
      <c r="N4430" t="s">
        <v>37</v>
      </c>
      <c r="O4430" t="s">
        <v>55</v>
      </c>
    </row>
    <row r="4431" spans="1:15" x14ac:dyDescent="0.3">
      <c r="A4431" s="7">
        <v>21718</v>
      </c>
      <c r="B4431" s="6" t="s">
        <v>8920</v>
      </c>
      <c r="C4431" t="s">
        <v>8921</v>
      </c>
      <c r="D4431" s="2" t="s">
        <v>58</v>
      </c>
      <c r="E4431" s="4" t="s">
        <v>59</v>
      </c>
      <c r="F4431" t="s">
        <v>60</v>
      </c>
      <c r="G4431">
        <v>82</v>
      </c>
      <c r="H4431">
        <v>89267</v>
      </c>
      <c r="I4431">
        <v>17</v>
      </c>
      <c r="J4431">
        <v>706</v>
      </c>
      <c r="K4431">
        <v>22028</v>
      </c>
      <c r="L4431">
        <v>98</v>
      </c>
      <c r="M4431">
        <v>1</v>
      </c>
      <c r="N4431" t="s">
        <v>61</v>
      </c>
      <c r="O4431" t="s">
        <v>60</v>
      </c>
    </row>
    <row r="4432" spans="1:15" x14ac:dyDescent="0.3">
      <c r="A4432" s="7">
        <v>21719</v>
      </c>
      <c r="B4432" s="6" t="s">
        <v>8922</v>
      </c>
      <c r="C4432" t="s">
        <v>8923</v>
      </c>
      <c r="D4432" s="2" t="s">
        <v>52</v>
      </c>
      <c r="E4432" s="4" t="s">
        <v>46</v>
      </c>
      <c r="F4432" t="s">
        <v>76</v>
      </c>
      <c r="G4432">
        <v>3373</v>
      </c>
      <c r="H4432">
        <v>17787</v>
      </c>
      <c r="I4432">
        <v>17</v>
      </c>
      <c r="J4432">
        <v>2370</v>
      </c>
      <c r="K4432">
        <v>15825</v>
      </c>
      <c r="L4432">
        <v>65</v>
      </c>
      <c r="M4432">
        <v>3</v>
      </c>
      <c r="N4432" t="s">
        <v>48</v>
      </c>
      <c r="O4432" t="s">
        <v>47</v>
      </c>
    </row>
    <row r="4433" spans="1:15" x14ac:dyDescent="0.3">
      <c r="A4433" s="7">
        <v>21720</v>
      </c>
      <c r="B4433" s="6" t="s">
        <v>8924</v>
      </c>
      <c r="C4433" t="s">
        <v>8925</v>
      </c>
      <c r="D4433" s="2" t="s">
        <v>58</v>
      </c>
      <c r="E4433" s="4" t="s">
        <v>59</v>
      </c>
      <c r="F4433" t="s">
        <v>60</v>
      </c>
      <c r="G4433">
        <v>72</v>
      </c>
      <c r="H4433">
        <v>59684</v>
      </c>
      <c r="I4433">
        <v>20</v>
      </c>
      <c r="J4433">
        <v>612</v>
      </c>
      <c r="K4433">
        <v>16353</v>
      </c>
      <c r="L4433">
        <v>97</v>
      </c>
      <c r="M4433">
        <v>2</v>
      </c>
      <c r="N4433" t="s">
        <v>48</v>
      </c>
      <c r="O4433" t="s">
        <v>60</v>
      </c>
    </row>
    <row r="4434" spans="1:15" x14ac:dyDescent="0.3">
      <c r="A4434" s="7">
        <v>21721</v>
      </c>
      <c r="B4434" s="6" t="s">
        <v>8926</v>
      </c>
      <c r="C4434" t="s">
        <v>8927</v>
      </c>
      <c r="D4434" s="2" t="s">
        <v>45</v>
      </c>
      <c r="E4434" s="4" t="s">
        <v>46</v>
      </c>
      <c r="F4434" t="s">
        <v>67</v>
      </c>
      <c r="G4434">
        <v>296</v>
      </c>
      <c r="H4434">
        <v>85077</v>
      </c>
      <c r="I4434">
        <v>10</v>
      </c>
      <c r="J4434">
        <v>5973</v>
      </c>
      <c r="K4434">
        <v>18483</v>
      </c>
      <c r="L4434">
        <v>65</v>
      </c>
      <c r="M4434">
        <v>1</v>
      </c>
      <c r="N4434" t="s">
        <v>61</v>
      </c>
      <c r="O4434" t="s">
        <v>47</v>
      </c>
    </row>
    <row r="4435" spans="1:15" x14ac:dyDescent="0.3">
      <c r="A4435" s="7">
        <v>21722</v>
      </c>
      <c r="B4435" s="6" t="s">
        <v>8928</v>
      </c>
      <c r="C4435" t="s">
        <v>8929</v>
      </c>
      <c r="D4435" s="2" t="s">
        <v>52</v>
      </c>
      <c r="E4435" s="4" t="s">
        <v>59</v>
      </c>
      <c r="F4435" t="s">
        <v>80</v>
      </c>
      <c r="G4435">
        <v>2943</v>
      </c>
      <c r="H4435">
        <v>84515</v>
      </c>
      <c r="I4435">
        <v>42</v>
      </c>
      <c r="J4435">
        <v>30913</v>
      </c>
      <c r="K4435">
        <v>1634</v>
      </c>
      <c r="L4435">
        <v>22</v>
      </c>
      <c r="M4435">
        <v>6</v>
      </c>
      <c r="N4435" t="s">
        <v>37</v>
      </c>
      <c r="O4435" t="s">
        <v>80</v>
      </c>
    </row>
    <row r="4436" spans="1:15" x14ac:dyDescent="0.3">
      <c r="A4436" s="7">
        <v>21723</v>
      </c>
      <c r="B4436" s="6" t="s">
        <v>8930</v>
      </c>
      <c r="C4436" t="s">
        <v>8931</v>
      </c>
      <c r="D4436" s="2" t="s">
        <v>45</v>
      </c>
      <c r="E4436" s="4" t="s">
        <v>46</v>
      </c>
      <c r="F4436" t="s">
        <v>60</v>
      </c>
      <c r="G4436">
        <v>265</v>
      </c>
      <c r="H4436">
        <v>49817</v>
      </c>
      <c r="I4436">
        <v>12</v>
      </c>
      <c r="J4436">
        <v>1415</v>
      </c>
      <c r="K4436">
        <v>29685</v>
      </c>
      <c r="L4436">
        <v>88</v>
      </c>
      <c r="M4436">
        <v>2</v>
      </c>
      <c r="N4436" t="s">
        <v>61</v>
      </c>
      <c r="O4436" t="s">
        <v>76</v>
      </c>
    </row>
    <row r="4437" spans="1:15" x14ac:dyDescent="0.3">
      <c r="A4437" s="7">
        <v>21724</v>
      </c>
      <c r="B4437" s="6" t="s">
        <v>8932</v>
      </c>
      <c r="C4437" t="s">
        <v>8933</v>
      </c>
      <c r="D4437" s="2" t="s">
        <v>64</v>
      </c>
      <c r="E4437" s="4" t="s">
        <v>59</v>
      </c>
      <c r="F4437" t="s">
        <v>60</v>
      </c>
      <c r="G4437">
        <v>620</v>
      </c>
      <c r="H4437">
        <v>45442</v>
      </c>
      <c r="I4437">
        <v>14</v>
      </c>
      <c r="J4437">
        <v>684</v>
      </c>
      <c r="K4437">
        <v>27940</v>
      </c>
      <c r="L4437">
        <v>96</v>
      </c>
      <c r="M4437">
        <v>1</v>
      </c>
      <c r="N4437" t="s">
        <v>61</v>
      </c>
      <c r="O4437" t="s">
        <v>60</v>
      </c>
    </row>
    <row r="4438" spans="1:15" x14ac:dyDescent="0.3">
      <c r="A4438" s="7">
        <v>21725</v>
      </c>
      <c r="B4438" s="6" t="s">
        <v>8934</v>
      </c>
      <c r="C4438" t="s">
        <v>8935</v>
      </c>
      <c r="D4438" s="2" t="s">
        <v>58</v>
      </c>
      <c r="E4438" s="4" t="s">
        <v>46</v>
      </c>
      <c r="F4438" t="s">
        <v>67</v>
      </c>
      <c r="G4438">
        <v>225</v>
      </c>
      <c r="H4438">
        <v>88096</v>
      </c>
      <c r="I4438">
        <v>2</v>
      </c>
      <c r="J4438">
        <v>4268</v>
      </c>
      <c r="K4438">
        <v>15326</v>
      </c>
      <c r="L4438">
        <v>57</v>
      </c>
      <c r="M4438">
        <v>2</v>
      </c>
      <c r="N4438" t="s">
        <v>48</v>
      </c>
      <c r="O4438" t="s">
        <v>49</v>
      </c>
    </row>
    <row r="4439" spans="1:15" x14ac:dyDescent="0.3">
      <c r="A4439" s="7">
        <v>21726</v>
      </c>
      <c r="B4439" s="6" t="s">
        <v>8936</v>
      </c>
      <c r="C4439" t="s">
        <v>8937</v>
      </c>
      <c r="D4439" s="2" t="s">
        <v>52</v>
      </c>
      <c r="E4439" s="4" t="s">
        <v>46</v>
      </c>
      <c r="F4439" t="s">
        <v>80</v>
      </c>
      <c r="G4439">
        <v>4607</v>
      </c>
      <c r="H4439">
        <v>85077</v>
      </c>
      <c r="I4439">
        <v>46</v>
      </c>
      <c r="J4439">
        <v>17449</v>
      </c>
      <c r="K4439">
        <v>3816</v>
      </c>
      <c r="L4439">
        <v>19</v>
      </c>
      <c r="M4439">
        <v>4</v>
      </c>
      <c r="N4439" t="s">
        <v>37</v>
      </c>
      <c r="O4439" t="s">
        <v>80</v>
      </c>
    </row>
    <row r="4440" spans="1:15" x14ac:dyDescent="0.3">
      <c r="A4440" s="7">
        <v>21727</v>
      </c>
      <c r="B4440" s="6" t="s">
        <v>8938</v>
      </c>
      <c r="C4440" t="s">
        <v>8939</v>
      </c>
      <c r="D4440" s="2" t="s">
        <v>45</v>
      </c>
      <c r="E4440" s="4" t="s">
        <v>46</v>
      </c>
      <c r="F4440" t="s">
        <v>60</v>
      </c>
      <c r="G4440">
        <v>114</v>
      </c>
      <c r="H4440">
        <v>83712</v>
      </c>
      <c r="I4440">
        <v>17</v>
      </c>
      <c r="J4440">
        <v>1522</v>
      </c>
      <c r="K4440">
        <v>22022</v>
      </c>
      <c r="L4440">
        <v>80</v>
      </c>
      <c r="M4440">
        <v>1</v>
      </c>
      <c r="N4440" t="s">
        <v>48</v>
      </c>
      <c r="O4440" t="s">
        <v>60</v>
      </c>
    </row>
    <row r="4441" spans="1:15" x14ac:dyDescent="0.3">
      <c r="A4441" s="7">
        <v>21728</v>
      </c>
      <c r="B4441" s="6" t="s">
        <v>8940</v>
      </c>
      <c r="C4441" t="s">
        <v>8941</v>
      </c>
      <c r="D4441" s="2" t="s">
        <v>45</v>
      </c>
      <c r="E4441" s="4" t="s">
        <v>59</v>
      </c>
      <c r="F4441" t="s">
        <v>60</v>
      </c>
      <c r="G4441">
        <v>561</v>
      </c>
      <c r="H4441">
        <v>28341</v>
      </c>
      <c r="I4441">
        <v>15</v>
      </c>
      <c r="J4441">
        <v>407</v>
      </c>
      <c r="K4441">
        <v>20790</v>
      </c>
      <c r="L4441">
        <v>93</v>
      </c>
      <c r="M4441">
        <v>2</v>
      </c>
      <c r="N4441" t="s">
        <v>61</v>
      </c>
      <c r="O4441" t="s">
        <v>60</v>
      </c>
    </row>
    <row r="4442" spans="1:15" x14ac:dyDescent="0.3">
      <c r="A4442" s="7">
        <v>21729</v>
      </c>
      <c r="B4442" s="6" t="s">
        <v>8942</v>
      </c>
      <c r="C4442" t="s">
        <v>8943</v>
      </c>
      <c r="D4442" s="2" t="s">
        <v>45</v>
      </c>
      <c r="E4442" s="4" t="s">
        <v>46</v>
      </c>
      <c r="F4442" t="s">
        <v>47</v>
      </c>
      <c r="G4442">
        <v>368</v>
      </c>
      <c r="H4442">
        <v>27603</v>
      </c>
      <c r="I4442">
        <v>17</v>
      </c>
      <c r="J4442">
        <v>4618</v>
      </c>
      <c r="K4442">
        <v>10883</v>
      </c>
      <c r="L4442">
        <v>52</v>
      </c>
      <c r="M4442">
        <v>0</v>
      </c>
      <c r="N4442" t="s">
        <v>48</v>
      </c>
      <c r="O4442" t="s">
        <v>73</v>
      </c>
    </row>
    <row r="4443" spans="1:15" x14ac:dyDescent="0.3">
      <c r="A4443" s="7">
        <v>21730</v>
      </c>
      <c r="B4443" s="6" t="s">
        <v>8944</v>
      </c>
      <c r="C4443" t="s">
        <v>8945</v>
      </c>
      <c r="D4443" s="2" t="s">
        <v>58</v>
      </c>
      <c r="E4443" s="4" t="s">
        <v>59</v>
      </c>
      <c r="F4443" t="s">
        <v>60</v>
      </c>
      <c r="G4443">
        <v>85</v>
      </c>
      <c r="H4443">
        <v>64011</v>
      </c>
      <c r="I4443">
        <v>10</v>
      </c>
      <c r="J4443">
        <v>371</v>
      </c>
      <c r="K4443">
        <v>26984</v>
      </c>
      <c r="L4443">
        <v>91</v>
      </c>
      <c r="M4443">
        <v>1</v>
      </c>
      <c r="N4443" t="s">
        <v>48</v>
      </c>
      <c r="O4443" t="s">
        <v>60</v>
      </c>
    </row>
    <row r="4444" spans="1:15" x14ac:dyDescent="0.3">
      <c r="A4444" s="7">
        <v>21731</v>
      </c>
      <c r="B4444" s="6" t="s">
        <v>8946</v>
      </c>
      <c r="C4444" t="s">
        <v>8947</v>
      </c>
      <c r="D4444" s="2" t="s">
        <v>52</v>
      </c>
      <c r="E4444" s="4" t="s">
        <v>59</v>
      </c>
      <c r="F4444" t="s">
        <v>76</v>
      </c>
      <c r="G4444">
        <v>3428</v>
      </c>
      <c r="H4444">
        <v>60018</v>
      </c>
      <c r="I4444">
        <v>7</v>
      </c>
      <c r="J4444">
        <v>1576</v>
      </c>
      <c r="K4444">
        <v>10643</v>
      </c>
      <c r="L4444">
        <v>80</v>
      </c>
      <c r="M4444">
        <v>1</v>
      </c>
      <c r="N4444" t="s">
        <v>37</v>
      </c>
      <c r="O4444" t="s">
        <v>76</v>
      </c>
    </row>
    <row r="4445" spans="1:15" x14ac:dyDescent="0.3">
      <c r="A4445" s="7">
        <v>21732</v>
      </c>
      <c r="B4445" s="6" t="s">
        <v>8948</v>
      </c>
      <c r="C4445" t="s">
        <v>8949</v>
      </c>
      <c r="D4445" s="2" t="s">
        <v>52</v>
      </c>
      <c r="E4445" s="4" t="s">
        <v>46</v>
      </c>
      <c r="F4445" t="s">
        <v>67</v>
      </c>
      <c r="G4445">
        <v>1976</v>
      </c>
      <c r="H4445">
        <v>38077</v>
      </c>
      <c r="I4445">
        <v>5</v>
      </c>
      <c r="J4445">
        <v>5961</v>
      </c>
      <c r="K4445">
        <v>18238</v>
      </c>
      <c r="L4445">
        <v>45</v>
      </c>
      <c r="M4445">
        <v>2</v>
      </c>
      <c r="N4445" t="s">
        <v>37</v>
      </c>
      <c r="O4445" t="s">
        <v>47</v>
      </c>
    </row>
    <row r="4446" spans="1:15" x14ac:dyDescent="0.3">
      <c r="A4446" s="7">
        <v>21733</v>
      </c>
      <c r="B4446" s="6" t="s">
        <v>8950</v>
      </c>
      <c r="C4446" t="s">
        <v>8951</v>
      </c>
      <c r="D4446" s="2" t="s">
        <v>45</v>
      </c>
      <c r="E4446" s="4" t="s">
        <v>46</v>
      </c>
      <c r="F4446" t="s">
        <v>47</v>
      </c>
      <c r="G4446">
        <v>343</v>
      </c>
      <c r="H4446">
        <v>88892</v>
      </c>
      <c r="I4446">
        <v>16</v>
      </c>
      <c r="J4446">
        <v>7425</v>
      </c>
      <c r="K4446">
        <v>10790</v>
      </c>
      <c r="L4446">
        <v>66</v>
      </c>
      <c r="M4446">
        <v>1</v>
      </c>
      <c r="N4446" t="s">
        <v>37</v>
      </c>
      <c r="O4446" t="s">
        <v>49</v>
      </c>
    </row>
    <row r="4447" spans="1:15" x14ac:dyDescent="0.3">
      <c r="A4447" s="7">
        <v>21734</v>
      </c>
      <c r="B4447" s="6" t="s">
        <v>8952</v>
      </c>
      <c r="C4447" t="s">
        <v>8953</v>
      </c>
      <c r="D4447" s="2" t="s">
        <v>58</v>
      </c>
      <c r="E4447" s="4" t="s">
        <v>59</v>
      </c>
      <c r="F4447" t="s">
        <v>60</v>
      </c>
      <c r="G4447">
        <v>137</v>
      </c>
      <c r="H4447">
        <v>65809</v>
      </c>
      <c r="I4447">
        <v>12</v>
      </c>
      <c r="J4447">
        <v>614</v>
      </c>
      <c r="K4447">
        <v>22129</v>
      </c>
      <c r="L4447">
        <v>76</v>
      </c>
      <c r="M4447">
        <v>1</v>
      </c>
      <c r="N4447" t="s">
        <v>32</v>
      </c>
      <c r="O4447" t="s">
        <v>60</v>
      </c>
    </row>
    <row r="4448" spans="1:15" x14ac:dyDescent="0.3">
      <c r="A4448" s="7">
        <v>21735</v>
      </c>
      <c r="B4448" s="6" t="s">
        <v>8954</v>
      </c>
      <c r="C4448" t="s">
        <v>8955</v>
      </c>
      <c r="D4448" s="2" t="s">
        <v>64</v>
      </c>
      <c r="E4448" s="4" t="s">
        <v>59</v>
      </c>
      <c r="F4448" t="s">
        <v>60</v>
      </c>
      <c r="G4448">
        <v>392</v>
      </c>
      <c r="H4448">
        <v>40396</v>
      </c>
      <c r="I4448">
        <v>13</v>
      </c>
      <c r="J4448">
        <v>1099</v>
      </c>
      <c r="K4448">
        <v>14831</v>
      </c>
      <c r="L4448">
        <v>91</v>
      </c>
      <c r="M4448">
        <v>2</v>
      </c>
      <c r="N4448" t="s">
        <v>61</v>
      </c>
      <c r="O4448" t="s">
        <v>76</v>
      </c>
    </row>
    <row r="4449" spans="1:15" x14ac:dyDescent="0.3">
      <c r="A4449" s="7">
        <v>21736</v>
      </c>
      <c r="B4449" s="6" t="s">
        <v>8956</v>
      </c>
      <c r="C4449" t="s">
        <v>8957</v>
      </c>
      <c r="D4449" s="2" t="s">
        <v>45</v>
      </c>
      <c r="E4449" s="4" t="s">
        <v>46</v>
      </c>
      <c r="F4449" t="s">
        <v>60</v>
      </c>
      <c r="G4449">
        <v>132</v>
      </c>
      <c r="H4449">
        <v>69550</v>
      </c>
      <c r="I4449">
        <v>7</v>
      </c>
      <c r="J4449">
        <v>337</v>
      </c>
      <c r="K4449">
        <v>14320</v>
      </c>
      <c r="L4449">
        <v>84</v>
      </c>
      <c r="M4449">
        <v>1</v>
      </c>
      <c r="N4449" t="s">
        <v>48</v>
      </c>
      <c r="O4449" t="s">
        <v>60</v>
      </c>
    </row>
    <row r="4450" spans="1:15" x14ac:dyDescent="0.3">
      <c r="A4450" s="7">
        <v>21737</v>
      </c>
      <c r="B4450" s="6" t="s">
        <v>8958</v>
      </c>
      <c r="C4450" t="s">
        <v>8959</v>
      </c>
      <c r="D4450" s="2" t="s">
        <v>58</v>
      </c>
      <c r="E4450" s="4" t="s">
        <v>59</v>
      </c>
      <c r="F4450" t="s">
        <v>67</v>
      </c>
      <c r="G4450">
        <v>228</v>
      </c>
      <c r="H4450">
        <v>53686</v>
      </c>
      <c r="I4450">
        <v>12</v>
      </c>
      <c r="J4450">
        <v>5465</v>
      </c>
      <c r="K4450">
        <v>10474</v>
      </c>
      <c r="L4450">
        <v>59</v>
      </c>
      <c r="M4450">
        <v>2</v>
      </c>
      <c r="N4450" t="s">
        <v>48</v>
      </c>
      <c r="O4450" t="s">
        <v>49</v>
      </c>
    </row>
    <row r="4451" spans="1:15" x14ac:dyDescent="0.3">
      <c r="A4451" s="7">
        <v>21738</v>
      </c>
      <c r="B4451" s="6" t="s">
        <v>8960</v>
      </c>
      <c r="C4451" t="s">
        <v>8961</v>
      </c>
      <c r="D4451" s="2" t="s">
        <v>52</v>
      </c>
      <c r="E4451" s="4" t="s">
        <v>59</v>
      </c>
      <c r="F4451" t="s">
        <v>80</v>
      </c>
      <c r="G4451">
        <v>1997</v>
      </c>
      <c r="H4451">
        <v>71773</v>
      </c>
      <c r="I4451">
        <v>54</v>
      </c>
      <c r="J4451">
        <v>31375</v>
      </c>
      <c r="K4451">
        <v>1821</v>
      </c>
      <c r="L4451">
        <v>19</v>
      </c>
      <c r="M4451">
        <v>3</v>
      </c>
      <c r="N4451" t="s">
        <v>48</v>
      </c>
      <c r="O4451" t="s">
        <v>80</v>
      </c>
    </row>
    <row r="4452" spans="1:15" x14ac:dyDescent="0.3">
      <c r="A4452" s="7">
        <v>21739</v>
      </c>
      <c r="B4452" s="6" t="s">
        <v>8962</v>
      </c>
      <c r="C4452" t="s">
        <v>8963</v>
      </c>
      <c r="D4452" s="2" t="s">
        <v>58</v>
      </c>
      <c r="E4452" s="4" t="s">
        <v>59</v>
      </c>
      <c r="F4452" t="s">
        <v>60</v>
      </c>
      <c r="G4452">
        <v>61</v>
      </c>
      <c r="H4452">
        <v>58103</v>
      </c>
      <c r="I4452">
        <v>8</v>
      </c>
      <c r="J4452">
        <v>728</v>
      </c>
      <c r="K4452">
        <v>29118</v>
      </c>
      <c r="L4452">
        <v>96</v>
      </c>
      <c r="M4452">
        <v>2</v>
      </c>
      <c r="N4452" t="s">
        <v>32</v>
      </c>
      <c r="O4452" t="s">
        <v>76</v>
      </c>
    </row>
    <row r="4453" spans="1:15" x14ac:dyDescent="0.3">
      <c r="A4453" s="7">
        <v>21740</v>
      </c>
      <c r="B4453" s="6" t="s">
        <v>8964</v>
      </c>
      <c r="C4453" t="s">
        <v>8965</v>
      </c>
      <c r="D4453" s="2" t="s">
        <v>58</v>
      </c>
      <c r="E4453" s="4" t="s">
        <v>59</v>
      </c>
      <c r="F4453" t="s">
        <v>60</v>
      </c>
      <c r="G4453">
        <v>144</v>
      </c>
      <c r="H4453">
        <v>36838</v>
      </c>
      <c r="I4453">
        <v>10</v>
      </c>
      <c r="J4453">
        <v>443</v>
      </c>
      <c r="K4453">
        <v>14458</v>
      </c>
      <c r="L4453">
        <v>92</v>
      </c>
      <c r="M4453">
        <v>1</v>
      </c>
      <c r="N4453" t="s">
        <v>48</v>
      </c>
      <c r="O4453" t="s">
        <v>60</v>
      </c>
    </row>
    <row r="4454" spans="1:15" x14ac:dyDescent="0.3">
      <c r="A4454" s="7">
        <v>21741</v>
      </c>
      <c r="B4454" s="6" t="s">
        <v>8966</v>
      </c>
      <c r="C4454" t="s">
        <v>8967</v>
      </c>
      <c r="D4454" s="2" t="s">
        <v>52</v>
      </c>
      <c r="E4454" s="4" t="s">
        <v>46</v>
      </c>
      <c r="F4454" t="s">
        <v>80</v>
      </c>
      <c r="G4454">
        <v>4501</v>
      </c>
      <c r="H4454">
        <v>24235</v>
      </c>
      <c r="I4454">
        <v>36</v>
      </c>
      <c r="J4454">
        <v>12036</v>
      </c>
      <c r="K4454">
        <v>1429</v>
      </c>
      <c r="L4454">
        <v>18</v>
      </c>
      <c r="M4454">
        <v>4</v>
      </c>
      <c r="N4454" t="s">
        <v>48</v>
      </c>
      <c r="O4454" t="s">
        <v>80</v>
      </c>
    </row>
    <row r="4455" spans="1:15" x14ac:dyDescent="0.3">
      <c r="A4455" s="7">
        <v>21742</v>
      </c>
      <c r="B4455" s="6" t="s">
        <v>8968</v>
      </c>
      <c r="C4455" t="s">
        <v>8969</v>
      </c>
      <c r="D4455" s="2" t="s">
        <v>64</v>
      </c>
      <c r="E4455" s="4" t="s">
        <v>53</v>
      </c>
      <c r="F4455" t="s">
        <v>54</v>
      </c>
      <c r="G4455">
        <v>1167</v>
      </c>
      <c r="H4455">
        <v>31247</v>
      </c>
      <c r="I4455">
        <v>40</v>
      </c>
      <c r="J4455">
        <v>22268</v>
      </c>
      <c r="K4455">
        <v>2563</v>
      </c>
      <c r="L4455">
        <v>7</v>
      </c>
      <c r="M4455">
        <v>7</v>
      </c>
      <c r="N4455" t="s">
        <v>48</v>
      </c>
      <c r="O4455" t="s">
        <v>55</v>
      </c>
    </row>
    <row r="4456" spans="1:15" x14ac:dyDescent="0.3">
      <c r="A4456" s="7">
        <v>21743</v>
      </c>
      <c r="B4456" s="6" t="s">
        <v>8970</v>
      </c>
      <c r="C4456" t="s">
        <v>8971</v>
      </c>
      <c r="D4456" s="2" t="s">
        <v>52</v>
      </c>
      <c r="E4456" s="4" t="s">
        <v>59</v>
      </c>
      <c r="F4456" t="s">
        <v>54</v>
      </c>
      <c r="G4456">
        <v>3668</v>
      </c>
      <c r="H4456">
        <v>23995</v>
      </c>
      <c r="I4456">
        <v>23</v>
      </c>
      <c r="J4456">
        <v>2438</v>
      </c>
      <c r="K4456">
        <v>3234</v>
      </c>
      <c r="L4456">
        <v>9</v>
      </c>
      <c r="M4456">
        <v>7</v>
      </c>
      <c r="N4456" t="s">
        <v>48</v>
      </c>
      <c r="O4456" t="s">
        <v>55</v>
      </c>
    </row>
    <row r="4457" spans="1:15" x14ac:dyDescent="0.3">
      <c r="A4457" s="7">
        <v>21744</v>
      </c>
      <c r="B4457" s="6" t="s">
        <v>8972</v>
      </c>
      <c r="C4457" t="s">
        <v>8973</v>
      </c>
      <c r="D4457" s="2" t="s">
        <v>45</v>
      </c>
      <c r="E4457" s="4" t="s">
        <v>46</v>
      </c>
      <c r="F4457" t="s">
        <v>47</v>
      </c>
      <c r="G4457">
        <v>232</v>
      </c>
      <c r="H4457">
        <v>29422</v>
      </c>
      <c r="I4457">
        <v>15</v>
      </c>
      <c r="J4457">
        <v>5443</v>
      </c>
      <c r="K4457">
        <v>9311</v>
      </c>
      <c r="L4457">
        <v>52</v>
      </c>
      <c r="M4457">
        <v>1</v>
      </c>
      <c r="N4457" t="s">
        <v>61</v>
      </c>
      <c r="O4457" t="s">
        <v>47</v>
      </c>
    </row>
    <row r="4458" spans="1:15" x14ac:dyDescent="0.3">
      <c r="A4458" s="7">
        <v>21745</v>
      </c>
      <c r="B4458" s="6" t="s">
        <v>8974</v>
      </c>
      <c r="C4458" t="s">
        <v>8975</v>
      </c>
      <c r="D4458" s="2" t="s">
        <v>79</v>
      </c>
      <c r="E4458" s="4" t="s">
        <v>46</v>
      </c>
      <c r="F4458" t="s">
        <v>47</v>
      </c>
      <c r="G4458">
        <v>524</v>
      </c>
      <c r="H4458">
        <v>69786</v>
      </c>
      <c r="I4458">
        <v>12</v>
      </c>
      <c r="J4458">
        <v>3137</v>
      </c>
      <c r="K4458">
        <v>10621</v>
      </c>
      <c r="L4458">
        <v>54</v>
      </c>
      <c r="M4458">
        <v>1</v>
      </c>
      <c r="N4458" t="s">
        <v>48</v>
      </c>
      <c r="O4458" t="s">
        <v>47</v>
      </c>
    </row>
    <row r="4459" spans="1:15" x14ac:dyDescent="0.3">
      <c r="A4459" s="7">
        <v>21746</v>
      </c>
      <c r="B4459" s="6" t="s">
        <v>8976</v>
      </c>
      <c r="C4459" t="s">
        <v>8977</v>
      </c>
      <c r="D4459" s="2" t="s">
        <v>58</v>
      </c>
      <c r="E4459" s="4" t="s">
        <v>59</v>
      </c>
      <c r="F4459" t="s">
        <v>60</v>
      </c>
      <c r="G4459">
        <v>116</v>
      </c>
      <c r="H4459">
        <v>40350</v>
      </c>
      <c r="I4459">
        <v>18</v>
      </c>
      <c r="J4459">
        <v>432</v>
      </c>
      <c r="K4459">
        <v>14427</v>
      </c>
      <c r="L4459">
        <v>89</v>
      </c>
      <c r="M4459">
        <v>1</v>
      </c>
      <c r="N4459" t="s">
        <v>48</v>
      </c>
      <c r="O4459" t="s">
        <v>60</v>
      </c>
    </row>
    <row r="4460" spans="1:15" x14ac:dyDescent="0.3">
      <c r="A4460" s="7">
        <v>21747</v>
      </c>
      <c r="B4460" s="6" t="s">
        <v>8978</v>
      </c>
      <c r="C4460" t="s">
        <v>8979</v>
      </c>
      <c r="D4460" s="2" t="s">
        <v>45</v>
      </c>
      <c r="E4460" s="4" t="s">
        <v>46</v>
      </c>
      <c r="F4460" t="s">
        <v>76</v>
      </c>
      <c r="G4460">
        <v>978</v>
      </c>
      <c r="H4460">
        <v>48733</v>
      </c>
      <c r="I4460">
        <v>24</v>
      </c>
      <c r="J4460">
        <v>1639</v>
      </c>
      <c r="K4460">
        <v>10399</v>
      </c>
      <c r="L4460">
        <v>51</v>
      </c>
      <c r="M4460">
        <v>3</v>
      </c>
      <c r="N4460" t="s">
        <v>37</v>
      </c>
      <c r="O4460" t="s">
        <v>76</v>
      </c>
    </row>
    <row r="4461" spans="1:15" x14ac:dyDescent="0.3">
      <c r="A4461" s="7">
        <v>21748</v>
      </c>
      <c r="B4461" s="6" t="s">
        <v>8980</v>
      </c>
      <c r="C4461" t="s">
        <v>8981</v>
      </c>
      <c r="D4461" s="2" t="s">
        <v>52</v>
      </c>
      <c r="E4461" s="4" t="s">
        <v>46</v>
      </c>
      <c r="F4461" t="s">
        <v>54</v>
      </c>
      <c r="G4461">
        <v>2031</v>
      </c>
      <c r="H4461">
        <v>79895</v>
      </c>
      <c r="I4461">
        <v>23</v>
      </c>
      <c r="J4461">
        <v>25731</v>
      </c>
      <c r="K4461">
        <v>1891</v>
      </c>
      <c r="L4461">
        <v>24</v>
      </c>
      <c r="M4461">
        <v>4</v>
      </c>
      <c r="N4461" t="s">
        <v>37</v>
      </c>
      <c r="O4461" t="s">
        <v>55</v>
      </c>
    </row>
    <row r="4462" spans="1:15" x14ac:dyDescent="0.3">
      <c r="A4462" s="7">
        <v>21749</v>
      </c>
      <c r="B4462" s="6" t="s">
        <v>8982</v>
      </c>
      <c r="C4462" t="s">
        <v>8983</v>
      </c>
      <c r="D4462" s="2" t="s">
        <v>58</v>
      </c>
      <c r="E4462" s="4" t="s">
        <v>59</v>
      </c>
      <c r="F4462" t="s">
        <v>60</v>
      </c>
      <c r="G4462">
        <v>183</v>
      </c>
      <c r="H4462">
        <v>31925</v>
      </c>
      <c r="I4462">
        <v>16</v>
      </c>
      <c r="J4462">
        <v>1486</v>
      </c>
      <c r="K4462">
        <v>17770</v>
      </c>
      <c r="L4462">
        <v>95</v>
      </c>
      <c r="M4462">
        <v>1</v>
      </c>
      <c r="N4462" t="s">
        <v>32</v>
      </c>
      <c r="O4462" t="s">
        <v>60</v>
      </c>
    </row>
    <row r="4463" spans="1:15" x14ac:dyDescent="0.3">
      <c r="A4463" s="7">
        <v>21750</v>
      </c>
      <c r="B4463" s="6" t="s">
        <v>8984</v>
      </c>
      <c r="C4463" t="s">
        <v>8985</v>
      </c>
      <c r="D4463" s="2" t="s">
        <v>58</v>
      </c>
      <c r="E4463" s="4" t="s">
        <v>59</v>
      </c>
      <c r="F4463" t="s">
        <v>60</v>
      </c>
      <c r="G4463">
        <v>84</v>
      </c>
      <c r="H4463">
        <v>24759</v>
      </c>
      <c r="I4463">
        <v>5</v>
      </c>
      <c r="J4463">
        <v>580</v>
      </c>
      <c r="K4463">
        <v>18635</v>
      </c>
      <c r="L4463">
        <v>97</v>
      </c>
      <c r="M4463">
        <v>2</v>
      </c>
      <c r="N4463" t="s">
        <v>48</v>
      </c>
      <c r="O4463" t="s">
        <v>60</v>
      </c>
    </row>
    <row r="4464" spans="1:15" x14ac:dyDescent="0.3">
      <c r="A4464" s="7">
        <v>21751</v>
      </c>
      <c r="B4464" s="6" t="s">
        <v>8986</v>
      </c>
      <c r="C4464" t="s">
        <v>8987</v>
      </c>
      <c r="D4464" s="2" t="s">
        <v>58</v>
      </c>
      <c r="E4464" s="4" t="s">
        <v>59</v>
      </c>
      <c r="F4464" t="s">
        <v>60</v>
      </c>
      <c r="G4464">
        <v>144</v>
      </c>
      <c r="H4464">
        <v>86285</v>
      </c>
      <c r="I4464">
        <v>15</v>
      </c>
      <c r="J4464">
        <v>1495</v>
      </c>
      <c r="K4464">
        <v>22426</v>
      </c>
      <c r="L4464">
        <v>92</v>
      </c>
      <c r="M4464">
        <v>2</v>
      </c>
      <c r="N4464" t="s">
        <v>32</v>
      </c>
      <c r="O4464" t="s">
        <v>76</v>
      </c>
    </row>
    <row r="4465" spans="1:15" x14ac:dyDescent="0.3">
      <c r="A4465" s="7">
        <v>21752</v>
      </c>
      <c r="B4465" s="6" t="s">
        <v>8988</v>
      </c>
      <c r="C4465" t="s">
        <v>8989</v>
      </c>
      <c r="D4465" s="2" t="s">
        <v>58</v>
      </c>
      <c r="E4465" s="4" t="s">
        <v>59</v>
      </c>
      <c r="F4465" t="s">
        <v>60</v>
      </c>
      <c r="G4465">
        <v>179</v>
      </c>
      <c r="H4465">
        <v>70311</v>
      </c>
      <c r="I4465">
        <v>2</v>
      </c>
      <c r="J4465">
        <v>699</v>
      </c>
      <c r="K4465">
        <v>28323</v>
      </c>
      <c r="L4465">
        <v>77</v>
      </c>
      <c r="M4465">
        <v>2</v>
      </c>
      <c r="N4465" t="s">
        <v>61</v>
      </c>
      <c r="O4465" t="s">
        <v>60</v>
      </c>
    </row>
    <row r="4466" spans="1:15" x14ac:dyDescent="0.3">
      <c r="A4466" s="7">
        <v>21753</v>
      </c>
      <c r="B4466" s="6" t="s">
        <v>8990</v>
      </c>
      <c r="C4466" t="s">
        <v>8991</v>
      </c>
      <c r="D4466" s="2" t="s">
        <v>64</v>
      </c>
      <c r="E4466" s="4" t="s">
        <v>59</v>
      </c>
      <c r="F4466" t="s">
        <v>60</v>
      </c>
      <c r="G4466">
        <v>567</v>
      </c>
      <c r="H4466">
        <v>88892</v>
      </c>
      <c r="I4466">
        <v>7</v>
      </c>
      <c r="J4466">
        <v>662</v>
      </c>
      <c r="K4466">
        <v>28814</v>
      </c>
      <c r="L4466">
        <v>86</v>
      </c>
      <c r="M4466">
        <v>1</v>
      </c>
      <c r="N4466" t="s">
        <v>61</v>
      </c>
      <c r="O4466" t="s">
        <v>60</v>
      </c>
    </row>
    <row r="4467" spans="1:15" x14ac:dyDescent="0.3">
      <c r="A4467" s="7">
        <v>21754</v>
      </c>
      <c r="B4467" s="6" t="s">
        <v>8992</v>
      </c>
      <c r="C4467" t="s">
        <v>8993</v>
      </c>
      <c r="D4467" s="2" t="s">
        <v>64</v>
      </c>
      <c r="E4467" s="4" t="s">
        <v>59</v>
      </c>
      <c r="F4467" t="s">
        <v>60</v>
      </c>
      <c r="G4467">
        <v>825</v>
      </c>
      <c r="H4467">
        <v>21687</v>
      </c>
      <c r="I4467">
        <v>5</v>
      </c>
      <c r="J4467">
        <v>631</v>
      </c>
      <c r="K4467">
        <v>17737</v>
      </c>
      <c r="L4467">
        <v>75</v>
      </c>
      <c r="M4467">
        <v>2</v>
      </c>
      <c r="N4467" t="s">
        <v>61</v>
      </c>
      <c r="O4467" t="s">
        <v>76</v>
      </c>
    </row>
    <row r="4468" spans="1:15" x14ac:dyDescent="0.3">
      <c r="A4468" s="7">
        <v>21755</v>
      </c>
      <c r="B4468" s="6" t="s">
        <v>8994</v>
      </c>
      <c r="C4468" t="s">
        <v>8995</v>
      </c>
      <c r="D4468" s="2" t="s">
        <v>45</v>
      </c>
      <c r="E4468" s="4" t="s">
        <v>59</v>
      </c>
      <c r="F4468" t="s">
        <v>67</v>
      </c>
      <c r="G4468">
        <v>586</v>
      </c>
      <c r="H4468">
        <v>83187</v>
      </c>
      <c r="I4468">
        <v>11</v>
      </c>
      <c r="J4468">
        <v>4118</v>
      </c>
      <c r="K4468">
        <v>19040</v>
      </c>
      <c r="L4468">
        <v>48</v>
      </c>
      <c r="M4468">
        <v>3</v>
      </c>
      <c r="N4468" t="s">
        <v>61</v>
      </c>
      <c r="O4468" t="s">
        <v>73</v>
      </c>
    </row>
    <row r="4469" spans="1:15" x14ac:dyDescent="0.3">
      <c r="A4469" s="7">
        <v>21756</v>
      </c>
      <c r="B4469" s="6" t="s">
        <v>8996</v>
      </c>
      <c r="C4469" t="s">
        <v>8997</v>
      </c>
      <c r="D4469" s="2" t="s">
        <v>79</v>
      </c>
      <c r="E4469" s="4" t="s">
        <v>59</v>
      </c>
      <c r="F4469" t="s">
        <v>80</v>
      </c>
      <c r="G4469">
        <v>4668</v>
      </c>
      <c r="H4469">
        <v>69630</v>
      </c>
      <c r="I4469">
        <v>60</v>
      </c>
      <c r="J4469">
        <v>40468</v>
      </c>
      <c r="K4469">
        <v>1021</v>
      </c>
      <c r="L4469">
        <v>21</v>
      </c>
      <c r="M4469">
        <v>5</v>
      </c>
      <c r="N4469" t="s">
        <v>37</v>
      </c>
      <c r="O4469" t="s">
        <v>47</v>
      </c>
    </row>
    <row r="4470" spans="1:15" x14ac:dyDescent="0.3">
      <c r="A4470" s="7">
        <v>21757</v>
      </c>
      <c r="B4470" s="6" t="s">
        <v>8998</v>
      </c>
      <c r="C4470" t="s">
        <v>8999</v>
      </c>
      <c r="D4470" s="2" t="s">
        <v>58</v>
      </c>
      <c r="E4470" s="4" t="s">
        <v>59</v>
      </c>
      <c r="F4470" t="s">
        <v>60</v>
      </c>
      <c r="G4470">
        <v>192</v>
      </c>
      <c r="H4470">
        <v>32827</v>
      </c>
      <c r="I4470">
        <v>11</v>
      </c>
      <c r="J4470">
        <v>202</v>
      </c>
      <c r="K4470">
        <v>17527</v>
      </c>
      <c r="L4470">
        <v>80</v>
      </c>
      <c r="M4470">
        <v>1</v>
      </c>
      <c r="N4470" t="s">
        <v>48</v>
      </c>
      <c r="O4470" t="s">
        <v>60</v>
      </c>
    </row>
    <row r="4471" spans="1:15" x14ac:dyDescent="0.3">
      <c r="A4471" s="7">
        <v>21758</v>
      </c>
      <c r="B4471" s="6" t="s">
        <v>9000</v>
      </c>
      <c r="C4471" t="s">
        <v>9001</v>
      </c>
      <c r="D4471" s="2" t="s">
        <v>58</v>
      </c>
      <c r="E4471" s="4" t="s">
        <v>59</v>
      </c>
      <c r="F4471" t="s">
        <v>60</v>
      </c>
      <c r="G4471">
        <v>225</v>
      </c>
      <c r="H4471">
        <v>86131</v>
      </c>
      <c r="I4471">
        <v>13</v>
      </c>
      <c r="J4471">
        <v>1167</v>
      </c>
      <c r="K4471">
        <v>27569</v>
      </c>
      <c r="L4471">
        <v>80</v>
      </c>
      <c r="M4471">
        <v>2</v>
      </c>
      <c r="N4471" t="s">
        <v>48</v>
      </c>
      <c r="O4471" t="s">
        <v>60</v>
      </c>
    </row>
    <row r="4472" spans="1:15" x14ac:dyDescent="0.3">
      <c r="A4472" s="7">
        <v>21759</v>
      </c>
      <c r="B4472" s="6" t="s">
        <v>9002</v>
      </c>
      <c r="C4472" t="s">
        <v>9003</v>
      </c>
      <c r="D4472" s="2" t="s">
        <v>70</v>
      </c>
      <c r="E4472" s="4" t="s">
        <v>59</v>
      </c>
      <c r="F4472" t="s">
        <v>60</v>
      </c>
      <c r="G4472">
        <v>47</v>
      </c>
      <c r="H4472">
        <v>48647</v>
      </c>
      <c r="I4472">
        <v>2</v>
      </c>
      <c r="J4472">
        <v>567</v>
      </c>
      <c r="K4472">
        <v>15297</v>
      </c>
      <c r="L4472">
        <v>86</v>
      </c>
      <c r="M4472">
        <v>1</v>
      </c>
      <c r="N4472" t="s">
        <v>61</v>
      </c>
      <c r="O4472" t="s">
        <v>76</v>
      </c>
    </row>
    <row r="4473" spans="1:15" x14ac:dyDescent="0.3">
      <c r="A4473" s="7">
        <v>21760</v>
      </c>
      <c r="B4473" s="6" t="s">
        <v>9004</v>
      </c>
      <c r="C4473" t="s">
        <v>9005</v>
      </c>
      <c r="D4473" s="2" t="s">
        <v>52</v>
      </c>
      <c r="E4473" s="4" t="s">
        <v>59</v>
      </c>
      <c r="F4473" t="s">
        <v>80</v>
      </c>
      <c r="G4473">
        <v>3537</v>
      </c>
      <c r="H4473">
        <v>40893</v>
      </c>
      <c r="I4473">
        <v>48</v>
      </c>
      <c r="J4473">
        <v>13317</v>
      </c>
      <c r="K4473">
        <v>2254</v>
      </c>
      <c r="L4473">
        <v>18</v>
      </c>
      <c r="M4473">
        <v>6</v>
      </c>
      <c r="N4473" t="s">
        <v>37</v>
      </c>
      <c r="O4473" t="s">
        <v>47</v>
      </c>
    </row>
    <row r="4474" spans="1:15" x14ac:dyDescent="0.3">
      <c r="A4474" s="7">
        <v>21761</v>
      </c>
      <c r="B4474" s="6" t="s">
        <v>9006</v>
      </c>
      <c r="C4474" t="s">
        <v>9007</v>
      </c>
      <c r="D4474" s="2" t="s">
        <v>64</v>
      </c>
      <c r="E4474" s="4" t="s">
        <v>59</v>
      </c>
      <c r="F4474" t="s">
        <v>60</v>
      </c>
      <c r="G4474">
        <v>776</v>
      </c>
      <c r="H4474">
        <v>39026</v>
      </c>
      <c r="I4474">
        <v>16</v>
      </c>
      <c r="J4474">
        <v>1569</v>
      </c>
      <c r="K4474">
        <v>21284</v>
      </c>
      <c r="L4474">
        <v>82</v>
      </c>
      <c r="M4474">
        <v>1</v>
      </c>
      <c r="N4474" t="s">
        <v>32</v>
      </c>
      <c r="O4474" t="s">
        <v>60</v>
      </c>
    </row>
    <row r="4475" spans="1:15" x14ac:dyDescent="0.3">
      <c r="A4475" s="7">
        <v>21762</v>
      </c>
      <c r="B4475" s="6" t="s">
        <v>9008</v>
      </c>
      <c r="C4475" t="s">
        <v>9009</v>
      </c>
      <c r="D4475" s="2" t="s">
        <v>70</v>
      </c>
      <c r="E4475" s="4" t="s">
        <v>59</v>
      </c>
      <c r="F4475" t="s">
        <v>60</v>
      </c>
      <c r="G4475">
        <v>53</v>
      </c>
      <c r="H4475">
        <v>61883</v>
      </c>
      <c r="I4475">
        <v>18</v>
      </c>
      <c r="J4475">
        <v>592</v>
      </c>
      <c r="K4475">
        <v>19545</v>
      </c>
      <c r="L4475">
        <v>91</v>
      </c>
      <c r="M4475">
        <v>1</v>
      </c>
      <c r="N4475" t="s">
        <v>32</v>
      </c>
      <c r="O4475" t="s">
        <v>60</v>
      </c>
    </row>
    <row r="4476" spans="1:15" x14ac:dyDescent="0.3">
      <c r="A4476" s="7">
        <v>21763</v>
      </c>
      <c r="B4476" s="6" t="s">
        <v>9010</v>
      </c>
      <c r="C4476" t="s">
        <v>9011</v>
      </c>
      <c r="D4476" s="2" t="s">
        <v>45</v>
      </c>
      <c r="E4476" s="4" t="s">
        <v>46</v>
      </c>
      <c r="F4476" t="s">
        <v>67</v>
      </c>
      <c r="G4476">
        <v>510</v>
      </c>
      <c r="H4476">
        <v>11737</v>
      </c>
      <c r="I4476">
        <v>8</v>
      </c>
      <c r="J4476">
        <v>1738</v>
      </c>
      <c r="K4476">
        <v>18986</v>
      </c>
      <c r="L4476">
        <v>55</v>
      </c>
      <c r="M4476">
        <v>2</v>
      </c>
      <c r="N4476" t="s">
        <v>37</v>
      </c>
      <c r="O4476" t="s">
        <v>76</v>
      </c>
    </row>
    <row r="4477" spans="1:15" x14ac:dyDescent="0.3">
      <c r="A4477" s="7">
        <v>21764</v>
      </c>
      <c r="B4477" s="6" t="s">
        <v>9012</v>
      </c>
      <c r="C4477" t="s">
        <v>9013</v>
      </c>
      <c r="D4477" s="2" t="s">
        <v>45</v>
      </c>
      <c r="E4477" s="4" t="s">
        <v>46</v>
      </c>
      <c r="F4477" t="s">
        <v>47</v>
      </c>
      <c r="G4477">
        <v>280</v>
      </c>
      <c r="H4477">
        <v>80754</v>
      </c>
      <c r="I4477">
        <v>15</v>
      </c>
      <c r="J4477">
        <v>3031</v>
      </c>
      <c r="K4477">
        <v>10930</v>
      </c>
      <c r="L4477">
        <v>54</v>
      </c>
      <c r="M4477">
        <v>1</v>
      </c>
      <c r="N4477" t="s">
        <v>48</v>
      </c>
      <c r="O4477" t="s">
        <v>47</v>
      </c>
    </row>
    <row r="4478" spans="1:15" x14ac:dyDescent="0.3">
      <c r="A4478" s="7">
        <v>21765</v>
      </c>
      <c r="B4478" s="6" t="s">
        <v>9014</v>
      </c>
      <c r="C4478" t="s">
        <v>9015</v>
      </c>
      <c r="D4478" s="2" t="s">
        <v>52</v>
      </c>
      <c r="E4478" s="4" t="s">
        <v>46</v>
      </c>
      <c r="F4478" t="s">
        <v>76</v>
      </c>
      <c r="G4478">
        <v>793</v>
      </c>
      <c r="H4478">
        <v>32475</v>
      </c>
      <c r="I4478">
        <v>15</v>
      </c>
      <c r="J4478">
        <v>1907</v>
      </c>
      <c r="K4478">
        <v>10168</v>
      </c>
      <c r="L4478">
        <v>51</v>
      </c>
      <c r="M4478">
        <v>1</v>
      </c>
      <c r="N4478" t="s">
        <v>48</v>
      </c>
      <c r="O4478" t="s">
        <v>76</v>
      </c>
    </row>
    <row r="4479" spans="1:15" x14ac:dyDescent="0.3">
      <c r="A4479" s="7">
        <v>21766</v>
      </c>
      <c r="B4479" s="6" t="s">
        <v>9016</v>
      </c>
      <c r="C4479" t="s">
        <v>9017</v>
      </c>
      <c r="D4479" s="2" t="s">
        <v>58</v>
      </c>
      <c r="E4479" s="4" t="s">
        <v>59</v>
      </c>
      <c r="F4479" t="s">
        <v>60</v>
      </c>
      <c r="G4479">
        <v>52</v>
      </c>
      <c r="H4479">
        <v>24985</v>
      </c>
      <c r="I4479">
        <v>18</v>
      </c>
      <c r="J4479">
        <v>1147</v>
      </c>
      <c r="K4479">
        <v>24220</v>
      </c>
      <c r="L4479">
        <v>84</v>
      </c>
      <c r="M4479">
        <v>2</v>
      </c>
      <c r="N4479" t="s">
        <v>61</v>
      </c>
      <c r="O4479" t="s">
        <v>60</v>
      </c>
    </row>
    <row r="4480" spans="1:15" x14ac:dyDescent="0.3">
      <c r="A4480" s="7">
        <v>21767</v>
      </c>
      <c r="B4480" s="6" t="s">
        <v>9018</v>
      </c>
      <c r="C4480" t="s">
        <v>9019</v>
      </c>
      <c r="D4480" s="2" t="s">
        <v>45</v>
      </c>
      <c r="E4480" s="4" t="s">
        <v>46</v>
      </c>
      <c r="F4480" t="s">
        <v>60</v>
      </c>
      <c r="G4480">
        <v>518</v>
      </c>
      <c r="H4480">
        <v>24263</v>
      </c>
      <c r="I4480">
        <v>15</v>
      </c>
      <c r="J4480">
        <v>1002</v>
      </c>
      <c r="K4480">
        <v>18358</v>
      </c>
      <c r="L4480">
        <v>94</v>
      </c>
      <c r="M4480">
        <v>2</v>
      </c>
      <c r="N4480" t="s">
        <v>32</v>
      </c>
      <c r="O4480" t="s">
        <v>60</v>
      </c>
    </row>
    <row r="4481" spans="1:15" x14ac:dyDescent="0.3">
      <c r="A4481" s="7">
        <v>21768</v>
      </c>
      <c r="B4481" s="6" t="s">
        <v>9020</v>
      </c>
      <c r="C4481" t="s">
        <v>9021</v>
      </c>
      <c r="D4481" s="2" t="s">
        <v>58</v>
      </c>
      <c r="E4481" s="4" t="s">
        <v>46</v>
      </c>
      <c r="F4481" t="s">
        <v>60</v>
      </c>
      <c r="G4481">
        <v>53</v>
      </c>
      <c r="H4481">
        <v>57142</v>
      </c>
      <c r="I4481">
        <v>9</v>
      </c>
      <c r="J4481">
        <v>877</v>
      </c>
      <c r="K4481">
        <v>17996</v>
      </c>
      <c r="L4481">
        <v>84</v>
      </c>
      <c r="M4481">
        <v>2</v>
      </c>
      <c r="N4481" t="s">
        <v>32</v>
      </c>
      <c r="O4481" t="s">
        <v>60</v>
      </c>
    </row>
    <row r="4482" spans="1:15" x14ac:dyDescent="0.3">
      <c r="A4482" s="7">
        <v>21769</v>
      </c>
      <c r="B4482" s="6" t="s">
        <v>9022</v>
      </c>
      <c r="C4482" t="s">
        <v>9023</v>
      </c>
      <c r="D4482" s="2" t="s">
        <v>64</v>
      </c>
      <c r="E4482" s="4" t="s">
        <v>59</v>
      </c>
      <c r="F4482" t="s">
        <v>60</v>
      </c>
      <c r="G4482">
        <v>702</v>
      </c>
      <c r="H4482">
        <v>30776</v>
      </c>
      <c r="I4482">
        <v>10</v>
      </c>
      <c r="J4482">
        <v>442</v>
      </c>
      <c r="K4482">
        <v>13504</v>
      </c>
      <c r="L4482">
        <v>81</v>
      </c>
      <c r="M4482">
        <v>2</v>
      </c>
      <c r="N4482" t="s">
        <v>32</v>
      </c>
      <c r="O4482" t="s">
        <v>60</v>
      </c>
    </row>
    <row r="4483" spans="1:15" x14ac:dyDescent="0.3">
      <c r="A4483" s="7">
        <v>21770</v>
      </c>
      <c r="B4483" s="6" t="s">
        <v>9024</v>
      </c>
      <c r="C4483" t="s">
        <v>9025</v>
      </c>
      <c r="D4483" s="2" t="s">
        <v>79</v>
      </c>
      <c r="E4483" s="4" t="s">
        <v>59</v>
      </c>
      <c r="F4483" t="s">
        <v>60</v>
      </c>
      <c r="G4483">
        <v>553</v>
      </c>
      <c r="H4483">
        <v>80686</v>
      </c>
      <c r="I4483">
        <v>15</v>
      </c>
      <c r="J4483">
        <v>1720</v>
      </c>
      <c r="K4483">
        <v>22322</v>
      </c>
      <c r="L4483">
        <v>89</v>
      </c>
      <c r="M4483">
        <v>1</v>
      </c>
      <c r="N4483" t="s">
        <v>48</v>
      </c>
      <c r="O4483" t="s">
        <v>60</v>
      </c>
    </row>
    <row r="4484" spans="1:15" x14ac:dyDescent="0.3">
      <c r="A4484" s="7">
        <v>21771</v>
      </c>
      <c r="B4484" s="6" t="s">
        <v>9026</v>
      </c>
      <c r="C4484" t="s">
        <v>9027</v>
      </c>
      <c r="D4484" s="2" t="s">
        <v>52</v>
      </c>
      <c r="E4484" s="4" t="s">
        <v>46</v>
      </c>
      <c r="F4484" t="s">
        <v>80</v>
      </c>
      <c r="G4484">
        <v>4325</v>
      </c>
      <c r="H4484">
        <v>18437</v>
      </c>
      <c r="I4484">
        <v>56</v>
      </c>
      <c r="J4484">
        <v>32519</v>
      </c>
      <c r="K4484">
        <v>1313</v>
      </c>
      <c r="L4484">
        <v>12</v>
      </c>
      <c r="M4484">
        <v>5</v>
      </c>
      <c r="N4484" t="s">
        <v>48</v>
      </c>
      <c r="O4484" t="s">
        <v>80</v>
      </c>
    </row>
    <row r="4485" spans="1:15" x14ac:dyDescent="0.3">
      <c r="A4485" s="7">
        <v>21772</v>
      </c>
      <c r="B4485" s="6" t="s">
        <v>9028</v>
      </c>
      <c r="C4485" t="s">
        <v>9029</v>
      </c>
      <c r="D4485" s="2" t="s">
        <v>58</v>
      </c>
      <c r="E4485" s="4" t="s">
        <v>59</v>
      </c>
      <c r="F4485" t="s">
        <v>60</v>
      </c>
      <c r="G4485">
        <v>158</v>
      </c>
      <c r="H4485">
        <v>69342</v>
      </c>
      <c r="I4485">
        <v>4</v>
      </c>
      <c r="J4485">
        <v>1158</v>
      </c>
      <c r="K4485">
        <v>27202</v>
      </c>
      <c r="L4485">
        <v>97</v>
      </c>
      <c r="M4485">
        <v>2</v>
      </c>
      <c r="N4485" t="s">
        <v>61</v>
      </c>
      <c r="O4485" t="s">
        <v>60</v>
      </c>
    </row>
    <row r="4486" spans="1:15" x14ac:dyDescent="0.3">
      <c r="A4486" s="7">
        <v>21773</v>
      </c>
      <c r="B4486" s="6" t="s">
        <v>9030</v>
      </c>
      <c r="C4486" t="s">
        <v>9031</v>
      </c>
      <c r="D4486" s="2" t="s">
        <v>52</v>
      </c>
      <c r="E4486" s="4" t="s">
        <v>59</v>
      </c>
      <c r="F4486" t="s">
        <v>80</v>
      </c>
      <c r="G4486">
        <v>3846</v>
      </c>
      <c r="H4486">
        <v>59427</v>
      </c>
      <c r="I4486">
        <v>54</v>
      </c>
      <c r="J4486">
        <v>28138</v>
      </c>
      <c r="K4486">
        <v>2323</v>
      </c>
      <c r="L4486">
        <v>18</v>
      </c>
      <c r="M4486">
        <v>5</v>
      </c>
      <c r="N4486" t="s">
        <v>37</v>
      </c>
      <c r="O4486" t="s">
        <v>47</v>
      </c>
    </row>
    <row r="4487" spans="1:15" x14ac:dyDescent="0.3">
      <c r="A4487" s="7">
        <v>21774</v>
      </c>
      <c r="B4487" s="6" t="s">
        <v>9032</v>
      </c>
      <c r="C4487" t="s">
        <v>9033</v>
      </c>
      <c r="D4487" s="2" t="s">
        <v>52</v>
      </c>
      <c r="E4487" s="4" t="s">
        <v>59</v>
      </c>
      <c r="F4487" t="s">
        <v>80</v>
      </c>
      <c r="G4487">
        <v>1210</v>
      </c>
      <c r="H4487">
        <v>57619</v>
      </c>
      <c r="I4487">
        <v>39</v>
      </c>
      <c r="J4487">
        <v>7724</v>
      </c>
      <c r="K4487">
        <v>1857</v>
      </c>
      <c r="L4487">
        <v>19</v>
      </c>
      <c r="M4487">
        <v>3</v>
      </c>
      <c r="N4487" t="s">
        <v>48</v>
      </c>
      <c r="O4487" t="s">
        <v>47</v>
      </c>
    </row>
    <row r="4488" spans="1:15" x14ac:dyDescent="0.3">
      <c r="A4488" s="7">
        <v>21775</v>
      </c>
      <c r="B4488" s="6" t="s">
        <v>9034</v>
      </c>
      <c r="C4488" t="s">
        <v>9035</v>
      </c>
      <c r="D4488" s="2" t="s">
        <v>58</v>
      </c>
      <c r="E4488" s="4" t="s">
        <v>59</v>
      </c>
      <c r="F4488" t="s">
        <v>60</v>
      </c>
      <c r="G4488">
        <v>108</v>
      </c>
      <c r="H4488">
        <v>70696</v>
      </c>
      <c r="I4488">
        <v>6</v>
      </c>
      <c r="J4488">
        <v>812</v>
      </c>
      <c r="K4488">
        <v>28403</v>
      </c>
      <c r="L4488">
        <v>79</v>
      </c>
      <c r="M4488">
        <v>2</v>
      </c>
      <c r="N4488" t="s">
        <v>48</v>
      </c>
      <c r="O4488" t="s">
        <v>60</v>
      </c>
    </row>
    <row r="4489" spans="1:15" x14ac:dyDescent="0.3">
      <c r="A4489" s="7">
        <v>21776</v>
      </c>
      <c r="B4489" s="6" t="s">
        <v>9036</v>
      </c>
      <c r="C4489" t="s">
        <v>9037</v>
      </c>
      <c r="D4489" s="2" t="s">
        <v>52</v>
      </c>
      <c r="E4489" s="4" t="s">
        <v>46</v>
      </c>
      <c r="F4489" t="s">
        <v>80</v>
      </c>
      <c r="G4489">
        <v>4875</v>
      </c>
      <c r="H4489">
        <v>78533</v>
      </c>
      <c r="I4489">
        <v>54</v>
      </c>
      <c r="J4489">
        <v>21515</v>
      </c>
      <c r="K4489">
        <v>3466</v>
      </c>
      <c r="L4489">
        <v>21</v>
      </c>
      <c r="M4489">
        <v>5</v>
      </c>
      <c r="N4489" t="s">
        <v>48</v>
      </c>
      <c r="O4489" t="s">
        <v>80</v>
      </c>
    </row>
    <row r="4490" spans="1:15" x14ac:dyDescent="0.3">
      <c r="A4490" s="7">
        <v>21777</v>
      </c>
      <c r="B4490" s="6" t="s">
        <v>9038</v>
      </c>
      <c r="C4490" t="s">
        <v>9039</v>
      </c>
      <c r="D4490" s="2" t="s">
        <v>58</v>
      </c>
      <c r="E4490" s="4" t="s">
        <v>59</v>
      </c>
      <c r="F4490" t="s">
        <v>60</v>
      </c>
      <c r="G4490">
        <v>97</v>
      </c>
      <c r="H4490">
        <v>46835</v>
      </c>
      <c r="I4490">
        <v>3</v>
      </c>
      <c r="J4490">
        <v>1331</v>
      </c>
      <c r="K4490">
        <v>26805</v>
      </c>
      <c r="L4490">
        <v>99</v>
      </c>
      <c r="M4490">
        <v>2</v>
      </c>
      <c r="N4490" t="s">
        <v>32</v>
      </c>
      <c r="O4490" t="s">
        <v>60</v>
      </c>
    </row>
    <row r="4491" spans="1:15" x14ac:dyDescent="0.3">
      <c r="A4491" s="7">
        <v>21778</v>
      </c>
      <c r="B4491" s="6" t="s">
        <v>9040</v>
      </c>
      <c r="C4491" t="s">
        <v>9041</v>
      </c>
      <c r="D4491" s="2" t="s">
        <v>58</v>
      </c>
      <c r="E4491" s="4" t="s">
        <v>59</v>
      </c>
      <c r="F4491" t="s">
        <v>60</v>
      </c>
      <c r="G4491">
        <v>196</v>
      </c>
      <c r="H4491">
        <v>58905</v>
      </c>
      <c r="I4491">
        <v>2</v>
      </c>
      <c r="J4491">
        <v>890</v>
      </c>
      <c r="K4491">
        <v>12515</v>
      </c>
      <c r="L4491">
        <v>99</v>
      </c>
      <c r="M4491">
        <v>1</v>
      </c>
      <c r="N4491" t="s">
        <v>32</v>
      </c>
      <c r="O4491" t="s">
        <v>76</v>
      </c>
    </row>
    <row r="4492" spans="1:15" x14ac:dyDescent="0.3">
      <c r="A4492" s="7">
        <v>21779</v>
      </c>
      <c r="B4492" s="6" t="s">
        <v>9042</v>
      </c>
      <c r="C4492" t="s">
        <v>9043</v>
      </c>
      <c r="D4492" s="2" t="s">
        <v>52</v>
      </c>
      <c r="E4492" s="4" t="s">
        <v>46</v>
      </c>
      <c r="F4492" t="s">
        <v>67</v>
      </c>
      <c r="G4492">
        <v>2092</v>
      </c>
      <c r="H4492">
        <v>28898</v>
      </c>
      <c r="I4492">
        <v>1</v>
      </c>
      <c r="J4492">
        <v>5353</v>
      </c>
      <c r="K4492">
        <v>15778</v>
      </c>
      <c r="L4492">
        <v>48</v>
      </c>
      <c r="M4492">
        <v>1</v>
      </c>
      <c r="N4492" t="s">
        <v>48</v>
      </c>
      <c r="O4492" t="s">
        <v>73</v>
      </c>
    </row>
    <row r="4493" spans="1:15" x14ac:dyDescent="0.3">
      <c r="A4493" s="7">
        <v>21780</v>
      </c>
      <c r="B4493" s="6" t="s">
        <v>9044</v>
      </c>
      <c r="C4493" t="s">
        <v>9045</v>
      </c>
      <c r="D4493" s="2" t="s">
        <v>52</v>
      </c>
      <c r="E4493" s="4" t="s">
        <v>59</v>
      </c>
      <c r="F4493" t="s">
        <v>76</v>
      </c>
      <c r="G4493">
        <v>957</v>
      </c>
      <c r="H4493">
        <v>57784</v>
      </c>
      <c r="I4493">
        <v>24</v>
      </c>
      <c r="J4493">
        <v>1585</v>
      </c>
      <c r="K4493">
        <v>11163</v>
      </c>
      <c r="L4493">
        <v>69</v>
      </c>
      <c r="M4493">
        <v>2</v>
      </c>
      <c r="N4493" t="s">
        <v>48</v>
      </c>
      <c r="O4493" t="s">
        <v>47</v>
      </c>
    </row>
    <row r="4494" spans="1:15" x14ac:dyDescent="0.3">
      <c r="A4494" s="7">
        <v>21781</v>
      </c>
      <c r="B4494" s="6" t="s">
        <v>9046</v>
      </c>
      <c r="C4494" t="s">
        <v>9047</v>
      </c>
      <c r="D4494" s="2" t="s">
        <v>70</v>
      </c>
      <c r="E4494" s="4" t="s">
        <v>59</v>
      </c>
      <c r="F4494" t="s">
        <v>60</v>
      </c>
      <c r="G4494">
        <v>259</v>
      </c>
      <c r="H4494">
        <v>68153</v>
      </c>
      <c r="I4494">
        <v>3</v>
      </c>
      <c r="J4494">
        <v>1528</v>
      </c>
      <c r="K4494">
        <v>24461</v>
      </c>
      <c r="L4494">
        <v>93</v>
      </c>
      <c r="M4494">
        <v>2</v>
      </c>
      <c r="N4494" t="s">
        <v>32</v>
      </c>
      <c r="O4494" t="s">
        <v>60</v>
      </c>
    </row>
    <row r="4495" spans="1:15" x14ac:dyDescent="0.3">
      <c r="A4495" s="7">
        <v>21782</v>
      </c>
      <c r="B4495" s="6" t="s">
        <v>9048</v>
      </c>
      <c r="C4495" t="s">
        <v>9049</v>
      </c>
      <c r="D4495" s="2" t="s">
        <v>58</v>
      </c>
      <c r="E4495" s="4" t="s">
        <v>59</v>
      </c>
      <c r="F4495" t="s">
        <v>60</v>
      </c>
      <c r="G4495">
        <v>142</v>
      </c>
      <c r="H4495">
        <v>61085</v>
      </c>
      <c r="I4495">
        <v>8</v>
      </c>
      <c r="J4495">
        <v>965</v>
      </c>
      <c r="K4495">
        <v>29153</v>
      </c>
      <c r="L4495">
        <v>90</v>
      </c>
      <c r="M4495">
        <v>1</v>
      </c>
      <c r="N4495" t="s">
        <v>32</v>
      </c>
      <c r="O4495" t="s">
        <v>60</v>
      </c>
    </row>
    <row r="4496" spans="1:15" x14ac:dyDescent="0.3">
      <c r="A4496" s="7">
        <v>21783</v>
      </c>
      <c r="B4496" s="6" t="s">
        <v>9050</v>
      </c>
      <c r="C4496" t="s">
        <v>9051</v>
      </c>
      <c r="D4496" s="2" t="s">
        <v>58</v>
      </c>
      <c r="E4496" s="4" t="s">
        <v>46</v>
      </c>
      <c r="F4496" t="s">
        <v>60</v>
      </c>
      <c r="G4496">
        <v>105</v>
      </c>
      <c r="H4496">
        <v>20915</v>
      </c>
      <c r="I4496">
        <v>2</v>
      </c>
      <c r="J4496">
        <v>648</v>
      </c>
      <c r="K4496">
        <v>20432</v>
      </c>
      <c r="L4496">
        <v>87</v>
      </c>
      <c r="M4496">
        <v>1</v>
      </c>
      <c r="N4496" t="s">
        <v>32</v>
      </c>
      <c r="O4496" t="s">
        <v>60</v>
      </c>
    </row>
    <row r="4497" spans="1:15" x14ac:dyDescent="0.3">
      <c r="A4497" s="7">
        <v>21784</v>
      </c>
      <c r="B4497" s="6" t="s">
        <v>9052</v>
      </c>
      <c r="C4497" t="s">
        <v>9053</v>
      </c>
      <c r="D4497" s="2" t="s">
        <v>64</v>
      </c>
      <c r="E4497" s="4" t="s">
        <v>59</v>
      </c>
      <c r="F4497" t="s">
        <v>60</v>
      </c>
      <c r="G4497">
        <v>664</v>
      </c>
      <c r="H4497">
        <v>79107</v>
      </c>
      <c r="I4497">
        <v>11</v>
      </c>
      <c r="J4497">
        <v>1607</v>
      </c>
      <c r="K4497">
        <v>23652</v>
      </c>
      <c r="L4497">
        <v>79</v>
      </c>
      <c r="M4497">
        <v>1</v>
      </c>
      <c r="N4497" t="s">
        <v>48</v>
      </c>
      <c r="O4497" t="s">
        <v>76</v>
      </c>
    </row>
    <row r="4498" spans="1:15" x14ac:dyDescent="0.3">
      <c r="A4498" s="7">
        <v>21785</v>
      </c>
      <c r="B4498" s="6" t="s">
        <v>9054</v>
      </c>
      <c r="C4498" t="s">
        <v>9055</v>
      </c>
      <c r="D4498" s="2" t="s">
        <v>58</v>
      </c>
      <c r="E4498" s="4" t="s">
        <v>59</v>
      </c>
      <c r="F4498" t="s">
        <v>67</v>
      </c>
      <c r="G4498">
        <v>208</v>
      </c>
      <c r="H4498">
        <v>58426</v>
      </c>
      <c r="I4498">
        <v>3</v>
      </c>
      <c r="J4498">
        <v>3445</v>
      </c>
      <c r="K4498">
        <v>17531</v>
      </c>
      <c r="L4498">
        <v>53</v>
      </c>
      <c r="M4498">
        <v>1</v>
      </c>
      <c r="N4498" t="s">
        <v>48</v>
      </c>
      <c r="O4498" t="s">
        <v>47</v>
      </c>
    </row>
    <row r="4499" spans="1:15" x14ac:dyDescent="0.3">
      <c r="A4499" s="7">
        <v>21786</v>
      </c>
      <c r="B4499" s="6" t="s">
        <v>9056</v>
      </c>
      <c r="C4499" t="s">
        <v>9057</v>
      </c>
      <c r="D4499" s="2" t="s">
        <v>64</v>
      </c>
      <c r="E4499" s="4" t="s">
        <v>46</v>
      </c>
      <c r="F4499" t="s">
        <v>47</v>
      </c>
      <c r="G4499">
        <v>413</v>
      </c>
      <c r="H4499">
        <v>27603</v>
      </c>
      <c r="I4499">
        <v>6</v>
      </c>
      <c r="J4499">
        <v>3720</v>
      </c>
      <c r="K4499">
        <v>10158</v>
      </c>
      <c r="L4499">
        <v>53</v>
      </c>
      <c r="M4499">
        <v>1</v>
      </c>
      <c r="N4499" t="s">
        <v>32</v>
      </c>
      <c r="O4499" t="s">
        <v>76</v>
      </c>
    </row>
    <row r="4500" spans="1:15" x14ac:dyDescent="0.3">
      <c r="A4500" s="7">
        <v>21787</v>
      </c>
      <c r="B4500" s="6" t="s">
        <v>9058</v>
      </c>
      <c r="C4500" t="s">
        <v>9059</v>
      </c>
      <c r="D4500" s="2" t="s">
        <v>70</v>
      </c>
      <c r="E4500" s="4" t="s">
        <v>59</v>
      </c>
      <c r="F4500" t="s">
        <v>60</v>
      </c>
      <c r="G4500">
        <v>34</v>
      </c>
      <c r="H4500">
        <v>66421</v>
      </c>
      <c r="I4500">
        <v>9</v>
      </c>
      <c r="J4500">
        <v>301</v>
      </c>
      <c r="K4500">
        <v>21374</v>
      </c>
      <c r="L4500">
        <v>100</v>
      </c>
      <c r="M4500">
        <v>2</v>
      </c>
      <c r="N4500" t="s">
        <v>32</v>
      </c>
      <c r="O4500" t="s">
        <v>60</v>
      </c>
    </row>
    <row r="4501" spans="1:15" x14ac:dyDescent="0.3">
      <c r="A4501" s="7">
        <v>21788</v>
      </c>
      <c r="B4501" s="6" t="s">
        <v>9060</v>
      </c>
      <c r="C4501" t="s">
        <v>9061</v>
      </c>
      <c r="D4501" s="2" t="s">
        <v>64</v>
      </c>
      <c r="E4501" s="4" t="s">
        <v>59</v>
      </c>
      <c r="F4501" t="s">
        <v>60</v>
      </c>
      <c r="G4501">
        <v>580</v>
      </c>
      <c r="H4501">
        <v>59427</v>
      </c>
      <c r="I4501">
        <v>14</v>
      </c>
      <c r="J4501">
        <v>421</v>
      </c>
      <c r="K4501">
        <v>27330</v>
      </c>
      <c r="L4501">
        <v>94</v>
      </c>
      <c r="M4501">
        <v>1</v>
      </c>
      <c r="N4501" t="s">
        <v>32</v>
      </c>
      <c r="O4501" t="s">
        <v>60</v>
      </c>
    </row>
    <row r="4502" spans="1:15" x14ac:dyDescent="0.3">
      <c r="A4502" s="7">
        <v>21789</v>
      </c>
      <c r="B4502" s="6" t="s">
        <v>9062</v>
      </c>
      <c r="C4502" t="s">
        <v>9063</v>
      </c>
      <c r="D4502" s="2" t="s">
        <v>52</v>
      </c>
      <c r="E4502" s="4" t="s">
        <v>46</v>
      </c>
      <c r="F4502" t="s">
        <v>67</v>
      </c>
      <c r="G4502">
        <v>1389</v>
      </c>
      <c r="H4502">
        <v>19909</v>
      </c>
      <c r="I4502">
        <v>15</v>
      </c>
      <c r="J4502">
        <v>2405</v>
      </c>
      <c r="K4502">
        <v>9571</v>
      </c>
      <c r="L4502">
        <v>57</v>
      </c>
      <c r="M4502">
        <v>1</v>
      </c>
      <c r="N4502" t="s">
        <v>37</v>
      </c>
      <c r="O4502" t="s">
        <v>73</v>
      </c>
    </row>
    <row r="4503" spans="1:15" x14ac:dyDescent="0.3">
      <c r="A4503" s="7">
        <v>21790</v>
      </c>
      <c r="B4503" s="6" t="s">
        <v>9064</v>
      </c>
      <c r="C4503" t="s">
        <v>9065</v>
      </c>
      <c r="D4503" s="2" t="s">
        <v>52</v>
      </c>
      <c r="E4503" s="4" t="s">
        <v>59</v>
      </c>
      <c r="F4503" t="s">
        <v>80</v>
      </c>
      <c r="G4503">
        <v>3751</v>
      </c>
      <c r="H4503">
        <v>52191</v>
      </c>
      <c r="I4503">
        <v>60</v>
      </c>
      <c r="J4503">
        <v>24872</v>
      </c>
      <c r="K4503">
        <v>3243</v>
      </c>
      <c r="L4503">
        <v>11</v>
      </c>
      <c r="M4503">
        <v>4</v>
      </c>
      <c r="N4503" t="s">
        <v>37</v>
      </c>
      <c r="O4503" t="s">
        <v>54</v>
      </c>
    </row>
    <row r="4504" spans="1:15" x14ac:dyDescent="0.3">
      <c r="A4504" s="7">
        <v>21791</v>
      </c>
      <c r="B4504" s="6" t="s">
        <v>9066</v>
      </c>
      <c r="C4504" t="s">
        <v>9067</v>
      </c>
      <c r="D4504" s="2" t="s">
        <v>45</v>
      </c>
      <c r="E4504" s="4" t="s">
        <v>59</v>
      </c>
      <c r="F4504" t="s">
        <v>60</v>
      </c>
      <c r="G4504">
        <v>157</v>
      </c>
      <c r="H4504">
        <v>42898</v>
      </c>
      <c r="I4504">
        <v>8</v>
      </c>
      <c r="J4504">
        <v>418</v>
      </c>
      <c r="K4504">
        <v>24502</v>
      </c>
      <c r="L4504">
        <v>81</v>
      </c>
      <c r="M4504">
        <v>1</v>
      </c>
      <c r="N4504" t="s">
        <v>32</v>
      </c>
      <c r="O4504" t="s">
        <v>60</v>
      </c>
    </row>
    <row r="4505" spans="1:15" x14ac:dyDescent="0.3">
      <c r="A4505" s="7">
        <v>21792</v>
      </c>
      <c r="B4505" s="6" t="s">
        <v>9068</v>
      </c>
      <c r="C4505" t="s">
        <v>9069</v>
      </c>
      <c r="D4505" s="2" t="s">
        <v>58</v>
      </c>
      <c r="E4505" s="4" t="s">
        <v>46</v>
      </c>
      <c r="F4505" t="s">
        <v>47</v>
      </c>
      <c r="G4505">
        <v>216</v>
      </c>
      <c r="H4505">
        <v>22320</v>
      </c>
      <c r="I4505">
        <v>14</v>
      </c>
      <c r="J4505">
        <v>933</v>
      </c>
      <c r="K4505">
        <v>10973</v>
      </c>
      <c r="L4505">
        <v>69</v>
      </c>
      <c r="M4505">
        <v>0</v>
      </c>
      <c r="N4505" t="s">
        <v>37</v>
      </c>
      <c r="O4505" t="s">
        <v>47</v>
      </c>
    </row>
    <row r="4506" spans="1:15" x14ac:dyDescent="0.3">
      <c r="A4506" s="7">
        <v>21793</v>
      </c>
      <c r="B4506" s="6" t="s">
        <v>9070</v>
      </c>
      <c r="C4506" t="s">
        <v>9071</v>
      </c>
      <c r="D4506" s="2" t="s">
        <v>58</v>
      </c>
      <c r="E4506" s="4" t="s">
        <v>59</v>
      </c>
      <c r="F4506" t="s">
        <v>60</v>
      </c>
      <c r="G4506">
        <v>149</v>
      </c>
      <c r="H4506">
        <v>13580</v>
      </c>
      <c r="I4506">
        <v>14</v>
      </c>
      <c r="J4506">
        <v>283</v>
      </c>
      <c r="K4506">
        <v>14523</v>
      </c>
      <c r="L4506">
        <v>87</v>
      </c>
      <c r="M4506">
        <v>2</v>
      </c>
      <c r="N4506" t="s">
        <v>32</v>
      </c>
      <c r="O4506" t="s">
        <v>60</v>
      </c>
    </row>
    <row r="4507" spans="1:15" x14ac:dyDescent="0.3">
      <c r="A4507" s="7">
        <v>21794</v>
      </c>
      <c r="B4507" s="6" t="s">
        <v>9072</v>
      </c>
      <c r="C4507" t="s">
        <v>9073</v>
      </c>
      <c r="D4507" s="2" t="s">
        <v>52</v>
      </c>
      <c r="E4507" s="4" t="s">
        <v>46</v>
      </c>
      <c r="F4507" t="s">
        <v>76</v>
      </c>
      <c r="G4507">
        <v>1744</v>
      </c>
      <c r="H4507">
        <v>27722</v>
      </c>
      <c r="I4507">
        <v>16</v>
      </c>
      <c r="J4507">
        <v>1301</v>
      </c>
      <c r="K4507">
        <v>11817</v>
      </c>
      <c r="L4507">
        <v>54</v>
      </c>
      <c r="M4507">
        <v>3</v>
      </c>
      <c r="N4507" t="s">
        <v>48</v>
      </c>
      <c r="O4507" t="s">
        <v>49</v>
      </c>
    </row>
    <row r="4508" spans="1:15" x14ac:dyDescent="0.3">
      <c r="A4508" s="7">
        <v>21795</v>
      </c>
      <c r="B4508" s="6" t="s">
        <v>9074</v>
      </c>
      <c r="C4508" t="s">
        <v>9075</v>
      </c>
      <c r="D4508" s="2" t="s">
        <v>52</v>
      </c>
      <c r="E4508" s="4" t="s">
        <v>59</v>
      </c>
      <c r="F4508" t="s">
        <v>76</v>
      </c>
      <c r="G4508">
        <v>3249</v>
      </c>
      <c r="H4508">
        <v>31247</v>
      </c>
      <c r="I4508">
        <v>20</v>
      </c>
      <c r="J4508">
        <v>2046</v>
      </c>
      <c r="K4508">
        <v>20117</v>
      </c>
      <c r="L4508">
        <v>69</v>
      </c>
      <c r="M4508">
        <v>2</v>
      </c>
      <c r="N4508" t="s">
        <v>48</v>
      </c>
      <c r="O4508" t="s">
        <v>47</v>
      </c>
    </row>
    <row r="4509" spans="1:15" x14ac:dyDescent="0.3">
      <c r="A4509" s="7">
        <v>21796</v>
      </c>
      <c r="B4509" s="6" t="s">
        <v>9076</v>
      </c>
      <c r="C4509" t="s">
        <v>9077</v>
      </c>
      <c r="D4509" s="2" t="s">
        <v>52</v>
      </c>
      <c r="E4509" s="4" t="s">
        <v>53</v>
      </c>
      <c r="F4509" t="s">
        <v>54</v>
      </c>
      <c r="G4509">
        <v>1961</v>
      </c>
      <c r="H4509">
        <v>84903</v>
      </c>
      <c r="I4509">
        <v>23</v>
      </c>
      <c r="J4509">
        <v>30249</v>
      </c>
      <c r="K4509">
        <v>2329</v>
      </c>
      <c r="L4509">
        <v>22</v>
      </c>
      <c r="M4509">
        <v>7</v>
      </c>
      <c r="N4509" t="s">
        <v>48</v>
      </c>
      <c r="O4509" t="s">
        <v>55</v>
      </c>
    </row>
    <row r="4510" spans="1:15" x14ac:dyDescent="0.3">
      <c r="A4510" s="7">
        <v>21797</v>
      </c>
      <c r="B4510" s="6" t="s">
        <v>9078</v>
      </c>
      <c r="C4510" t="s">
        <v>9079</v>
      </c>
      <c r="D4510" s="2" t="s">
        <v>52</v>
      </c>
      <c r="E4510" s="4" t="s">
        <v>59</v>
      </c>
      <c r="F4510" t="s">
        <v>67</v>
      </c>
      <c r="G4510">
        <v>1052</v>
      </c>
      <c r="H4510">
        <v>88892</v>
      </c>
      <c r="I4510">
        <v>11</v>
      </c>
      <c r="J4510">
        <v>3992</v>
      </c>
      <c r="K4510">
        <v>10261</v>
      </c>
      <c r="L4510">
        <v>40</v>
      </c>
      <c r="M4510">
        <v>3</v>
      </c>
      <c r="N4510" t="s">
        <v>61</v>
      </c>
      <c r="O4510" t="s">
        <v>73</v>
      </c>
    </row>
    <row r="4511" spans="1:15" x14ac:dyDescent="0.3">
      <c r="A4511" s="7">
        <v>21798</v>
      </c>
      <c r="B4511" s="6" t="s">
        <v>9080</v>
      </c>
      <c r="C4511" t="s">
        <v>9081</v>
      </c>
      <c r="D4511" s="2" t="s">
        <v>58</v>
      </c>
      <c r="E4511" s="4" t="s">
        <v>46</v>
      </c>
      <c r="F4511" t="s">
        <v>60</v>
      </c>
      <c r="G4511">
        <v>179</v>
      </c>
      <c r="H4511">
        <v>13154</v>
      </c>
      <c r="I4511">
        <v>7</v>
      </c>
      <c r="J4511">
        <v>1387</v>
      </c>
      <c r="K4511">
        <v>26925</v>
      </c>
      <c r="L4511">
        <v>77</v>
      </c>
      <c r="M4511">
        <v>1</v>
      </c>
      <c r="N4511" t="s">
        <v>61</v>
      </c>
      <c r="O4511" t="s">
        <v>76</v>
      </c>
    </row>
    <row r="4512" spans="1:15" x14ac:dyDescent="0.3">
      <c r="A4512" s="7">
        <v>21799</v>
      </c>
      <c r="B4512" s="6" t="s">
        <v>9082</v>
      </c>
      <c r="C4512" t="s">
        <v>9083</v>
      </c>
      <c r="D4512" s="2" t="s">
        <v>52</v>
      </c>
      <c r="E4512" s="4" t="s">
        <v>46</v>
      </c>
      <c r="F4512" t="s">
        <v>80</v>
      </c>
      <c r="G4512">
        <v>4930</v>
      </c>
      <c r="H4512">
        <v>34605</v>
      </c>
      <c r="I4512">
        <v>46</v>
      </c>
      <c r="J4512">
        <v>3686</v>
      </c>
      <c r="K4512">
        <v>3595</v>
      </c>
      <c r="L4512">
        <v>16</v>
      </c>
      <c r="M4512">
        <v>3</v>
      </c>
      <c r="N4512" t="s">
        <v>48</v>
      </c>
      <c r="O4512" t="s">
        <v>80</v>
      </c>
    </row>
    <row r="4513" spans="1:15" x14ac:dyDescent="0.3">
      <c r="A4513" s="7">
        <v>21800</v>
      </c>
      <c r="B4513" s="6" t="s">
        <v>9084</v>
      </c>
      <c r="C4513" t="s">
        <v>9085</v>
      </c>
      <c r="D4513" s="2" t="s">
        <v>58</v>
      </c>
      <c r="E4513" s="4" t="s">
        <v>59</v>
      </c>
      <c r="F4513" t="s">
        <v>60</v>
      </c>
      <c r="G4513">
        <v>88</v>
      </c>
      <c r="H4513">
        <v>27337</v>
      </c>
      <c r="I4513">
        <v>16</v>
      </c>
      <c r="J4513">
        <v>977</v>
      </c>
      <c r="K4513">
        <v>27934</v>
      </c>
      <c r="L4513">
        <v>94</v>
      </c>
      <c r="M4513">
        <v>1</v>
      </c>
      <c r="N4513" t="s">
        <v>48</v>
      </c>
      <c r="O4513" t="s">
        <v>76</v>
      </c>
    </row>
    <row r="4514" spans="1:15" x14ac:dyDescent="0.3">
      <c r="A4514" s="7">
        <v>21801</v>
      </c>
      <c r="B4514" s="6" t="s">
        <v>9086</v>
      </c>
      <c r="C4514" t="s">
        <v>9087</v>
      </c>
      <c r="D4514" s="2" t="s">
        <v>52</v>
      </c>
      <c r="E4514" s="4" t="s">
        <v>46</v>
      </c>
      <c r="F4514" t="s">
        <v>80</v>
      </c>
      <c r="G4514">
        <v>4340</v>
      </c>
      <c r="H4514">
        <v>67363</v>
      </c>
      <c r="I4514">
        <v>44</v>
      </c>
      <c r="J4514">
        <v>32403</v>
      </c>
      <c r="K4514">
        <v>3069</v>
      </c>
      <c r="L4514">
        <v>17</v>
      </c>
      <c r="M4514">
        <v>4</v>
      </c>
      <c r="N4514" t="s">
        <v>48</v>
      </c>
      <c r="O4514" t="s">
        <v>54</v>
      </c>
    </row>
    <row r="4515" spans="1:15" x14ac:dyDescent="0.3">
      <c r="A4515" s="7">
        <v>21802</v>
      </c>
      <c r="B4515" s="6" t="s">
        <v>9088</v>
      </c>
      <c r="C4515" t="s">
        <v>9089</v>
      </c>
      <c r="D4515" s="2" t="s">
        <v>52</v>
      </c>
      <c r="E4515" s="4" t="s">
        <v>59</v>
      </c>
      <c r="F4515" t="s">
        <v>54</v>
      </c>
      <c r="G4515">
        <v>2009</v>
      </c>
      <c r="H4515">
        <v>79988</v>
      </c>
      <c r="I4515">
        <v>34</v>
      </c>
      <c r="J4515">
        <v>6331</v>
      </c>
      <c r="K4515">
        <v>2969</v>
      </c>
      <c r="L4515">
        <v>6</v>
      </c>
      <c r="M4515">
        <v>4</v>
      </c>
      <c r="N4515" t="s">
        <v>32</v>
      </c>
      <c r="O4515" t="s">
        <v>55</v>
      </c>
    </row>
    <row r="4516" spans="1:15" x14ac:dyDescent="0.3">
      <c r="A4516" s="7">
        <v>21803</v>
      </c>
      <c r="B4516" s="6" t="s">
        <v>9090</v>
      </c>
      <c r="C4516" t="s">
        <v>9091</v>
      </c>
      <c r="D4516" s="2" t="s">
        <v>58</v>
      </c>
      <c r="E4516" s="4" t="s">
        <v>59</v>
      </c>
      <c r="F4516" t="s">
        <v>60</v>
      </c>
      <c r="G4516">
        <v>187</v>
      </c>
      <c r="H4516">
        <v>21888</v>
      </c>
      <c r="I4516">
        <v>11</v>
      </c>
      <c r="J4516">
        <v>994</v>
      </c>
      <c r="K4516">
        <v>29160</v>
      </c>
      <c r="L4516">
        <v>75</v>
      </c>
      <c r="M4516">
        <v>1</v>
      </c>
      <c r="N4516" t="s">
        <v>48</v>
      </c>
      <c r="O4516" t="s">
        <v>60</v>
      </c>
    </row>
    <row r="4517" spans="1:15" x14ac:dyDescent="0.3">
      <c r="A4517" s="7">
        <v>21804</v>
      </c>
      <c r="B4517" s="6" t="s">
        <v>9092</v>
      </c>
      <c r="C4517" t="s">
        <v>9093</v>
      </c>
      <c r="D4517" s="2" t="s">
        <v>70</v>
      </c>
      <c r="E4517" s="4" t="s">
        <v>46</v>
      </c>
      <c r="F4517" t="s">
        <v>60</v>
      </c>
      <c r="G4517">
        <v>347</v>
      </c>
      <c r="H4517">
        <v>29102</v>
      </c>
      <c r="I4517">
        <v>8</v>
      </c>
      <c r="J4517">
        <v>1359</v>
      </c>
      <c r="K4517">
        <v>20992</v>
      </c>
      <c r="L4517">
        <v>78</v>
      </c>
      <c r="M4517">
        <v>2</v>
      </c>
      <c r="N4517" t="s">
        <v>61</v>
      </c>
      <c r="O4517" t="s">
        <v>60</v>
      </c>
    </row>
    <row r="4518" spans="1:15" x14ac:dyDescent="0.3">
      <c r="A4518" s="7">
        <v>21805</v>
      </c>
      <c r="B4518" s="6" t="s">
        <v>9094</v>
      </c>
      <c r="C4518" t="s">
        <v>3249</v>
      </c>
      <c r="D4518" s="2" t="s">
        <v>58</v>
      </c>
      <c r="E4518" s="4" t="s">
        <v>46</v>
      </c>
      <c r="F4518" t="s">
        <v>60</v>
      </c>
      <c r="G4518">
        <v>188</v>
      </c>
      <c r="H4518">
        <v>28965</v>
      </c>
      <c r="I4518">
        <v>10</v>
      </c>
      <c r="J4518">
        <v>1556</v>
      </c>
      <c r="K4518">
        <v>28878</v>
      </c>
      <c r="L4518">
        <v>99</v>
      </c>
      <c r="M4518">
        <v>2</v>
      </c>
      <c r="N4518" t="s">
        <v>61</v>
      </c>
      <c r="O4518" t="s">
        <v>60</v>
      </c>
    </row>
    <row r="4519" spans="1:15" x14ac:dyDescent="0.3">
      <c r="A4519" s="7">
        <v>21806</v>
      </c>
      <c r="B4519" s="6" t="s">
        <v>9095</v>
      </c>
      <c r="C4519" t="s">
        <v>9096</v>
      </c>
      <c r="D4519" s="2" t="s">
        <v>58</v>
      </c>
      <c r="E4519" s="4" t="s">
        <v>59</v>
      </c>
      <c r="F4519" t="s">
        <v>60</v>
      </c>
      <c r="G4519">
        <v>78</v>
      </c>
      <c r="H4519">
        <v>17443</v>
      </c>
      <c r="I4519">
        <v>7</v>
      </c>
      <c r="J4519">
        <v>705</v>
      </c>
      <c r="K4519">
        <v>25790</v>
      </c>
      <c r="L4519">
        <v>87</v>
      </c>
      <c r="M4519">
        <v>2</v>
      </c>
      <c r="N4519" t="s">
        <v>48</v>
      </c>
      <c r="O4519" t="s">
        <v>76</v>
      </c>
    </row>
    <row r="4520" spans="1:15" x14ac:dyDescent="0.3">
      <c r="A4520" s="7">
        <v>21807</v>
      </c>
      <c r="B4520" s="6" t="s">
        <v>9097</v>
      </c>
      <c r="C4520" t="s">
        <v>9098</v>
      </c>
      <c r="D4520" s="2" t="s">
        <v>52</v>
      </c>
      <c r="E4520" s="4" t="s">
        <v>59</v>
      </c>
      <c r="F4520" t="s">
        <v>54</v>
      </c>
      <c r="G4520">
        <v>2159</v>
      </c>
      <c r="H4520">
        <v>31409</v>
      </c>
      <c r="I4520">
        <v>28</v>
      </c>
      <c r="J4520">
        <v>10678</v>
      </c>
      <c r="K4520">
        <v>1876</v>
      </c>
      <c r="L4520">
        <v>25</v>
      </c>
      <c r="M4520">
        <v>7</v>
      </c>
      <c r="N4520" t="s">
        <v>48</v>
      </c>
      <c r="O4520" t="s">
        <v>80</v>
      </c>
    </row>
    <row r="4521" spans="1:15" x14ac:dyDescent="0.3">
      <c r="A4521" s="7">
        <v>21808</v>
      </c>
      <c r="B4521" s="6" t="s">
        <v>9099</v>
      </c>
      <c r="C4521" t="s">
        <v>9100</v>
      </c>
      <c r="D4521" s="2" t="s">
        <v>70</v>
      </c>
      <c r="E4521" s="4" t="s">
        <v>46</v>
      </c>
      <c r="F4521" t="s">
        <v>60</v>
      </c>
      <c r="G4521">
        <v>194</v>
      </c>
      <c r="H4521">
        <v>12381</v>
      </c>
      <c r="I4521">
        <v>15</v>
      </c>
      <c r="J4521">
        <v>1647</v>
      </c>
      <c r="K4521">
        <v>13035</v>
      </c>
      <c r="L4521">
        <v>100</v>
      </c>
      <c r="M4521">
        <v>1</v>
      </c>
      <c r="N4521" t="s">
        <v>48</v>
      </c>
      <c r="O4521" t="s">
        <v>60</v>
      </c>
    </row>
    <row r="4522" spans="1:15" x14ac:dyDescent="0.3">
      <c r="A4522" s="7">
        <v>21809</v>
      </c>
      <c r="B4522" s="6" t="s">
        <v>9101</v>
      </c>
      <c r="C4522" t="s">
        <v>9102</v>
      </c>
      <c r="D4522" s="2" t="s">
        <v>52</v>
      </c>
      <c r="E4522" s="4" t="s">
        <v>46</v>
      </c>
      <c r="F4522" t="s">
        <v>80</v>
      </c>
      <c r="G4522">
        <v>4034</v>
      </c>
      <c r="H4522">
        <v>80680</v>
      </c>
      <c r="I4522">
        <v>60</v>
      </c>
      <c r="J4522">
        <v>6742</v>
      </c>
      <c r="K4522">
        <v>1262</v>
      </c>
      <c r="L4522">
        <v>15</v>
      </c>
      <c r="M4522">
        <v>6</v>
      </c>
      <c r="N4522" t="s">
        <v>37</v>
      </c>
      <c r="O4522" t="s">
        <v>47</v>
      </c>
    </row>
    <row r="4523" spans="1:15" x14ac:dyDescent="0.3">
      <c r="A4523" s="7">
        <v>21810</v>
      </c>
      <c r="B4523" s="6" t="s">
        <v>9103</v>
      </c>
      <c r="C4523" t="s">
        <v>9104</v>
      </c>
      <c r="D4523" s="2" t="s">
        <v>52</v>
      </c>
      <c r="E4523" s="4" t="s">
        <v>46</v>
      </c>
      <c r="F4523" t="s">
        <v>76</v>
      </c>
      <c r="G4523">
        <v>2299</v>
      </c>
      <c r="H4523">
        <v>38912</v>
      </c>
      <c r="I4523">
        <v>18</v>
      </c>
      <c r="J4523">
        <v>1401</v>
      </c>
      <c r="K4523">
        <v>12260</v>
      </c>
      <c r="L4523">
        <v>80</v>
      </c>
      <c r="M4523">
        <v>1</v>
      </c>
      <c r="N4523" t="s">
        <v>32</v>
      </c>
      <c r="O4523" t="s">
        <v>47</v>
      </c>
    </row>
    <row r="4524" spans="1:15" x14ac:dyDescent="0.3">
      <c r="A4524" s="7">
        <v>21811</v>
      </c>
      <c r="B4524" s="6" t="s">
        <v>9105</v>
      </c>
      <c r="C4524" t="s">
        <v>9106</v>
      </c>
      <c r="D4524" s="2" t="s">
        <v>52</v>
      </c>
      <c r="E4524" s="4" t="s">
        <v>46</v>
      </c>
      <c r="F4524" t="s">
        <v>54</v>
      </c>
      <c r="G4524">
        <v>3988</v>
      </c>
      <c r="H4524">
        <v>51470</v>
      </c>
      <c r="I4524">
        <v>34</v>
      </c>
      <c r="J4524">
        <v>10704</v>
      </c>
      <c r="K4524">
        <v>1918</v>
      </c>
      <c r="L4524">
        <v>17</v>
      </c>
      <c r="M4524">
        <v>6</v>
      </c>
      <c r="N4524" t="s">
        <v>48</v>
      </c>
      <c r="O4524" t="s">
        <v>49</v>
      </c>
    </row>
    <row r="4525" spans="1:15" x14ac:dyDescent="0.3">
      <c r="A4525" s="7">
        <v>21812</v>
      </c>
      <c r="B4525" s="6" t="s">
        <v>9107</v>
      </c>
      <c r="C4525" t="s">
        <v>9108</v>
      </c>
      <c r="D4525" s="2" t="s">
        <v>45</v>
      </c>
      <c r="E4525" s="4" t="s">
        <v>46</v>
      </c>
      <c r="F4525" t="s">
        <v>67</v>
      </c>
      <c r="G4525">
        <v>907</v>
      </c>
      <c r="H4525">
        <v>20366</v>
      </c>
      <c r="I4525">
        <v>4</v>
      </c>
      <c r="J4525">
        <v>5329</v>
      </c>
      <c r="K4525">
        <v>8374</v>
      </c>
      <c r="L4525">
        <v>50</v>
      </c>
      <c r="M4525">
        <v>2</v>
      </c>
      <c r="N4525" t="s">
        <v>48</v>
      </c>
      <c r="O4525" t="s">
        <v>47</v>
      </c>
    </row>
    <row r="4526" spans="1:15" x14ac:dyDescent="0.3">
      <c r="A4526" s="7">
        <v>21813</v>
      </c>
      <c r="B4526" s="6" t="s">
        <v>9109</v>
      </c>
      <c r="C4526" t="s">
        <v>9110</v>
      </c>
      <c r="D4526" s="2" t="s">
        <v>52</v>
      </c>
      <c r="E4526" s="4" t="s">
        <v>59</v>
      </c>
      <c r="F4526" t="s">
        <v>80</v>
      </c>
      <c r="G4526">
        <v>1762</v>
      </c>
      <c r="H4526">
        <v>62271</v>
      </c>
      <c r="I4526">
        <v>54</v>
      </c>
      <c r="J4526">
        <v>36453</v>
      </c>
      <c r="K4526">
        <v>4003</v>
      </c>
      <c r="L4526">
        <v>21</v>
      </c>
      <c r="M4526">
        <v>5</v>
      </c>
      <c r="N4526" t="s">
        <v>37</v>
      </c>
      <c r="O4526" t="s">
        <v>54</v>
      </c>
    </row>
    <row r="4527" spans="1:15" x14ac:dyDescent="0.3">
      <c r="A4527" s="7">
        <v>21814</v>
      </c>
      <c r="B4527" s="6" t="s">
        <v>9111</v>
      </c>
      <c r="C4527" t="s">
        <v>9112</v>
      </c>
      <c r="D4527" s="2" t="s">
        <v>52</v>
      </c>
      <c r="E4527" s="4" t="s">
        <v>53</v>
      </c>
      <c r="F4527" t="s">
        <v>54</v>
      </c>
      <c r="G4527">
        <v>3568</v>
      </c>
      <c r="H4527">
        <v>61085</v>
      </c>
      <c r="I4527">
        <v>28</v>
      </c>
      <c r="J4527">
        <v>28030</v>
      </c>
      <c r="K4527">
        <v>2602</v>
      </c>
      <c r="L4527">
        <v>16</v>
      </c>
      <c r="M4527">
        <v>8</v>
      </c>
      <c r="N4527" t="s">
        <v>32</v>
      </c>
      <c r="O4527" t="s">
        <v>55</v>
      </c>
    </row>
    <row r="4528" spans="1:15" x14ac:dyDescent="0.3">
      <c r="A4528" s="7">
        <v>21815</v>
      </c>
      <c r="B4528" s="6" t="s">
        <v>9113</v>
      </c>
      <c r="C4528" t="s">
        <v>9114</v>
      </c>
      <c r="D4528" s="2" t="s">
        <v>45</v>
      </c>
      <c r="E4528" s="4" t="s">
        <v>46</v>
      </c>
      <c r="F4528" t="s">
        <v>67</v>
      </c>
      <c r="G4528">
        <v>368</v>
      </c>
      <c r="H4528">
        <v>27337</v>
      </c>
      <c r="I4528">
        <v>14</v>
      </c>
      <c r="J4528">
        <v>4259</v>
      </c>
      <c r="K4528">
        <v>19244</v>
      </c>
      <c r="L4528">
        <v>58</v>
      </c>
      <c r="M4528">
        <v>2</v>
      </c>
      <c r="N4528" t="s">
        <v>32</v>
      </c>
      <c r="O4528" t="s">
        <v>49</v>
      </c>
    </row>
    <row r="4529" spans="1:15" x14ac:dyDescent="0.3">
      <c r="A4529" s="7">
        <v>21816</v>
      </c>
      <c r="B4529" s="6" t="s">
        <v>9115</v>
      </c>
      <c r="C4529" t="s">
        <v>9116</v>
      </c>
      <c r="D4529" s="2" t="s">
        <v>45</v>
      </c>
      <c r="E4529" s="4" t="s">
        <v>46</v>
      </c>
      <c r="F4529" t="s">
        <v>67</v>
      </c>
      <c r="G4529">
        <v>449</v>
      </c>
      <c r="H4529">
        <v>61393</v>
      </c>
      <c r="I4529">
        <v>10</v>
      </c>
      <c r="J4529">
        <v>2788</v>
      </c>
      <c r="K4529">
        <v>10155</v>
      </c>
      <c r="L4529">
        <v>50</v>
      </c>
      <c r="M4529">
        <v>1</v>
      </c>
      <c r="N4529" t="s">
        <v>61</v>
      </c>
      <c r="O4529" t="s">
        <v>47</v>
      </c>
    </row>
    <row r="4530" spans="1:15" x14ac:dyDescent="0.3">
      <c r="A4530" s="7">
        <v>21817</v>
      </c>
      <c r="B4530" s="6" t="s">
        <v>9117</v>
      </c>
      <c r="C4530" t="s">
        <v>9118</v>
      </c>
      <c r="D4530" s="2" t="s">
        <v>52</v>
      </c>
      <c r="E4530" s="4" t="s">
        <v>46</v>
      </c>
      <c r="F4530" t="s">
        <v>76</v>
      </c>
      <c r="G4530">
        <v>1280</v>
      </c>
      <c r="H4530">
        <v>38646</v>
      </c>
      <c r="I4530">
        <v>8</v>
      </c>
      <c r="J4530">
        <v>2191</v>
      </c>
      <c r="K4530">
        <v>22354</v>
      </c>
      <c r="L4530">
        <v>65</v>
      </c>
      <c r="M4530">
        <v>2</v>
      </c>
      <c r="N4530" t="s">
        <v>48</v>
      </c>
      <c r="O4530" t="s">
        <v>76</v>
      </c>
    </row>
    <row r="4531" spans="1:15" x14ac:dyDescent="0.3">
      <c r="A4531" s="7">
        <v>21818</v>
      </c>
      <c r="B4531" s="6" t="s">
        <v>9119</v>
      </c>
      <c r="C4531" t="s">
        <v>9120</v>
      </c>
      <c r="D4531" s="2" t="s">
        <v>58</v>
      </c>
      <c r="E4531" s="4" t="s">
        <v>46</v>
      </c>
      <c r="F4531" t="s">
        <v>67</v>
      </c>
      <c r="G4531">
        <v>212</v>
      </c>
      <c r="H4531">
        <v>18437</v>
      </c>
      <c r="I4531">
        <v>5</v>
      </c>
      <c r="J4531">
        <v>5283</v>
      </c>
      <c r="K4531">
        <v>15311</v>
      </c>
      <c r="L4531">
        <v>42</v>
      </c>
      <c r="M4531">
        <v>2</v>
      </c>
      <c r="N4531" t="s">
        <v>61</v>
      </c>
      <c r="O4531" t="s">
        <v>73</v>
      </c>
    </row>
    <row r="4532" spans="1:15" x14ac:dyDescent="0.3">
      <c r="A4532" s="7">
        <v>21819</v>
      </c>
      <c r="B4532" s="6" t="s">
        <v>9121</v>
      </c>
      <c r="C4532" t="s">
        <v>9122</v>
      </c>
      <c r="D4532" s="2" t="s">
        <v>52</v>
      </c>
      <c r="E4532" s="4" t="s">
        <v>46</v>
      </c>
      <c r="F4532" t="s">
        <v>76</v>
      </c>
      <c r="G4532">
        <v>2084</v>
      </c>
      <c r="H4532">
        <v>40991</v>
      </c>
      <c r="I4532">
        <v>14</v>
      </c>
      <c r="J4532">
        <v>1393</v>
      </c>
      <c r="K4532">
        <v>15682</v>
      </c>
      <c r="L4532">
        <v>61</v>
      </c>
      <c r="M4532">
        <v>1</v>
      </c>
      <c r="N4532" t="s">
        <v>48</v>
      </c>
      <c r="O4532" t="s">
        <v>76</v>
      </c>
    </row>
    <row r="4533" spans="1:15" x14ac:dyDescent="0.3">
      <c r="A4533" s="7">
        <v>21820</v>
      </c>
      <c r="B4533" s="6" t="s">
        <v>9123</v>
      </c>
      <c r="C4533" t="s">
        <v>9124</v>
      </c>
      <c r="D4533" s="2" t="s">
        <v>45</v>
      </c>
      <c r="E4533" s="4" t="s">
        <v>59</v>
      </c>
      <c r="F4533" t="s">
        <v>60</v>
      </c>
      <c r="G4533">
        <v>887</v>
      </c>
      <c r="H4533">
        <v>71366</v>
      </c>
      <c r="I4533">
        <v>8</v>
      </c>
      <c r="J4533">
        <v>939</v>
      </c>
      <c r="K4533">
        <v>15488</v>
      </c>
      <c r="L4533">
        <v>94</v>
      </c>
      <c r="M4533">
        <v>1</v>
      </c>
      <c r="N4533" t="s">
        <v>48</v>
      </c>
      <c r="O4533" t="s">
        <v>60</v>
      </c>
    </row>
    <row r="4534" spans="1:15" x14ac:dyDescent="0.3">
      <c r="A4534" s="7">
        <v>21821</v>
      </c>
      <c r="B4534" s="6" t="s">
        <v>9125</v>
      </c>
      <c r="C4534" t="s">
        <v>9126</v>
      </c>
      <c r="D4534" s="2" t="s">
        <v>45</v>
      </c>
      <c r="E4534" s="4" t="s">
        <v>59</v>
      </c>
      <c r="F4534" t="s">
        <v>60</v>
      </c>
      <c r="G4534">
        <v>249</v>
      </c>
      <c r="H4534">
        <v>35494</v>
      </c>
      <c r="I4534">
        <v>6</v>
      </c>
      <c r="J4534">
        <v>1633</v>
      </c>
      <c r="K4534">
        <v>20221</v>
      </c>
      <c r="L4534">
        <v>94</v>
      </c>
      <c r="M4534">
        <v>2</v>
      </c>
      <c r="N4534" t="s">
        <v>48</v>
      </c>
      <c r="O4534" t="s">
        <v>60</v>
      </c>
    </row>
    <row r="4535" spans="1:15" x14ac:dyDescent="0.3">
      <c r="A4535" s="7">
        <v>21822</v>
      </c>
      <c r="B4535" s="6" t="s">
        <v>9127</v>
      </c>
      <c r="C4535" t="s">
        <v>9128</v>
      </c>
      <c r="D4535" s="2" t="s">
        <v>64</v>
      </c>
      <c r="E4535" s="4" t="s">
        <v>46</v>
      </c>
      <c r="F4535" t="s">
        <v>76</v>
      </c>
      <c r="G4535">
        <v>564</v>
      </c>
      <c r="H4535">
        <v>15235</v>
      </c>
      <c r="I4535">
        <v>10</v>
      </c>
      <c r="J4535">
        <v>1361</v>
      </c>
      <c r="K4535">
        <v>16927</v>
      </c>
      <c r="L4535">
        <v>52</v>
      </c>
      <c r="M4535">
        <v>1</v>
      </c>
      <c r="N4535" t="s">
        <v>48</v>
      </c>
      <c r="O4535" t="s">
        <v>49</v>
      </c>
    </row>
    <row r="4536" spans="1:15" x14ac:dyDescent="0.3">
      <c r="A4536" s="7">
        <v>21823</v>
      </c>
      <c r="B4536" s="6" t="s">
        <v>9129</v>
      </c>
      <c r="C4536" t="s">
        <v>9130</v>
      </c>
      <c r="D4536" s="2" t="s">
        <v>58</v>
      </c>
      <c r="E4536" s="4" t="s">
        <v>59</v>
      </c>
      <c r="F4536" t="s">
        <v>60</v>
      </c>
      <c r="G4536">
        <v>82</v>
      </c>
      <c r="H4536">
        <v>55285</v>
      </c>
      <c r="I4536">
        <v>7</v>
      </c>
      <c r="J4536">
        <v>877</v>
      </c>
      <c r="K4536">
        <v>12153</v>
      </c>
      <c r="L4536">
        <v>91</v>
      </c>
      <c r="M4536">
        <v>1</v>
      </c>
      <c r="N4536" t="s">
        <v>61</v>
      </c>
      <c r="O4536" t="s">
        <v>60</v>
      </c>
    </row>
    <row r="4537" spans="1:15" x14ac:dyDescent="0.3">
      <c r="A4537" s="7">
        <v>21824</v>
      </c>
      <c r="B4537" s="6" t="s">
        <v>9131</v>
      </c>
      <c r="C4537" t="s">
        <v>9132</v>
      </c>
      <c r="D4537" s="2" t="s">
        <v>52</v>
      </c>
      <c r="E4537" s="4" t="s">
        <v>46</v>
      </c>
      <c r="F4537" t="s">
        <v>80</v>
      </c>
      <c r="G4537">
        <v>1452</v>
      </c>
      <c r="H4537">
        <v>10419</v>
      </c>
      <c r="I4537">
        <v>52</v>
      </c>
      <c r="J4537">
        <v>8005</v>
      </c>
      <c r="K4537">
        <v>1912</v>
      </c>
      <c r="L4537">
        <v>14</v>
      </c>
      <c r="M4537">
        <v>6</v>
      </c>
      <c r="N4537" t="s">
        <v>48</v>
      </c>
      <c r="O4537" t="s">
        <v>54</v>
      </c>
    </row>
    <row r="4538" spans="1:15" x14ac:dyDescent="0.3">
      <c r="A4538" s="7">
        <v>21825</v>
      </c>
      <c r="B4538" s="6" t="s">
        <v>9133</v>
      </c>
      <c r="C4538" t="s">
        <v>9134</v>
      </c>
      <c r="D4538" s="2" t="s">
        <v>45</v>
      </c>
      <c r="E4538" s="4" t="s">
        <v>59</v>
      </c>
      <c r="F4538" t="s">
        <v>60</v>
      </c>
      <c r="G4538">
        <v>736</v>
      </c>
      <c r="H4538">
        <v>25835</v>
      </c>
      <c r="I4538">
        <v>2</v>
      </c>
      <c r="J4538">
        <v>1653</v>
      </c>
      <c r="K4538">
        <v>28030</v>
      </c>
      <c r="L4538">
        <v>76</v>
      </c>
      <c r="M4538">
        <v>2</v>
      </c>
      <c r="N4538" t="s">
        <v>32</v>
      </c>
      <c r="O4538" t="s">
        <v>76</v>
      </c>
    </row>
    <row r="4539" spans="1:15" x14ac:dyDescent="0.3">
      <c r="A4539" s="7">
        <v>21826</v>
      </c>
      <c r="B4539" s="6" t="s">
        <v>9135</v>
      </c>
      <c r="C4539" t="s">
        <v>9136</v>
      </c>
      <c r="D4539" s="2" t="s">
        <v>52</v>
      </c>
      <c r="E4539" s="4" t="s">
        <v>46</v>
      </c>
      <c r="F4539" t="s">
        <v>76</v>
      </c>
      <c r="G4539">
        <v>3350</v>
      </c>
      <c r="H4539">
        <v>38912</v>
      </c>
      <c r="I4539">
        <v>12</v>
      </c>
      <c r="J4539">
        <v>1816</v>
      </c>
      <c r="K4539">
        <v>19979</v>
      </c>
      <c r="L4539">
        <v>69</v>
      </c>
      <c r="M4539">
        <v>1</v>
      </c>
      <c r="N4539" t="s">
        <v>37</v>
      </c>
      <c r="O4539" t="s">
        <v>76</v>
      </c>
    </row>
    <row r="4540" spans="1:15" x14ac:dyDescent="0.3">
      <c r="A4540" s="7">
        <v>21827</v>
      </c>
      <c r="B4540" s="6" t="s">
        <v>9137</v>
      </c>
      <c r="C4540" t="s">
        <v>9138</v>
      </c>
      <c r="D4540" s="2" t="s">
        <v>58</v>
      </c>
      <c r="E4540" s="4" t="s">
        <v>59</v>
      </c>
      <c r="F4540" t="s">
        <v>60</v>
      </c>
      <c r="G4540">
        <v>51</v>
      </c>
      <c r="H4540">
        <v>58953</v>
      </c>
      <c r="I4540">
        <v>2</v>
      </c>
      <c r="J4540">
        <v>1618</v>
      </c>
      <c r="K4540">
        <v>29876</v>
      </c>
      <c r="L4540">
        <v>99</v>
      </c>
      <c r="M4540">
        <v>2</v>
      </c>
      <c r="N4540" t="s">
        <v>48</v>
      </c>
      <c r="O4540" t="s">
        <v>60</v>
      </c>
    </row>
    <row r="4541" spans="1:15" x14ac:dyDescent="0.3">
      <c r="A4541" s="7">
        <v>21828</v>
      </c>
      <c r="B4541" s="6" t="s">
        <v>9139</v>
      </c>
      <c r="C4541" t="s">
        <v>9140</v>
      </c>
      <c r="D4541" s="2" t="s">
        <v>52</v>
      </c>
      <c r="E4541" s="4" t="s">
        <v>46</v>
      </c>
      <c r="F4541" t="s">
        <v>67</v>
      </c>
      <c r="G4541">
        <v>1110</v>
      </c>
      <c r="H4541">
        <v>45442</v>
      </c>
      <c r="I4541">
        <v>15</v>
      </c>
      <c r="J4541">
        <v>2318</v>
      </c>
      <c r="K4541">
        <v>13621</v>
      </c>
      <c r="L4541">
        <v>43</v>
      </c>
      <c r="M4541">
        <v>2</v>
      </c>
      <c r="N4541" t="s">
        <v>48</v>
      </c>
      <c r="O4541" t="s">
        <v>76</v>
      </c>
    </row>
    <row r="4542" spans="1:15" x14ac:dyDescent="0.3">
      <c r="A4542" s="7">
        <v>21829</v>
      </c>
      <c r="B4542" s="6" t="s">
        <v>9141</v>
      </c>
      <c r="C4542" t="s">
        <v>9142</v>
      </c>
      <c r="D4542" s="2" t="s">
        <v>58</v>
      </c>
      <c r="E4542" s="4" t="s">
        <v>59</v>
      </c>
      <c r="F4542" t="s">
        <v>60</v>
      </c>
      <c r="G4542">
        <v>149</v>
      </c>
      <c r="H4542">
        <v>73921</v>
      </c>
      <c r="I4542">
        <v>11</v>
      </c>
      <c r="J4542">
        <v>844</v>
      </c>
      <c r="K4542">
        <v>27264</v>
      </c>
      <c r="L4542">
        <v>84</v>
      </c>
      <c r="M4542">
        <v>1</v>
      </c>
      <c r="N4542" t="s">
        <v>32</v>
      </c>
      <c r="O4542" t="s">
        <v>60</v>
      </c>
    </row>
    <row r="4543" spans="1:15" x14ac:dyDescent="0.3">
      <c r="A4543" s="7">
        <v>21830</v>
      </c>
      <c r="B4543" s="6" t="s">
        <v>9143</v>
      </c>
      <c r="C4543" t="s">
        <v>9144</v>
      </c>
      <c r="D4543" s="2" t="s">
        <v>70</v>
      </c>
      <c r="E4543" s="4" t="s">
        <v>59</v>
      </c>
      <c r="F4543" t="s">
        <v>60</v>
      </c>
      <c r="G4543">
        <v>92</v>
      </c>
      <c r="H4543">
        <v>56999</v>
      </c>
      <c r="I4543">
        <v>20</v>
      </c>
      <c r="J4543">
        <v>252</v>
      </c>
      <c r="K4543">
        <v>21035</v>
      </c>
      <c r="L4543">
        <v>98</v>
      </c>
      <c r="M4543">
        <v>1</v>
      </c>
      <c r="N4543" t="s">
        <v>32</v>
      </c>
      <c r="O4543" t="s">
        <v>60</v>
      </c>
    </row>
    <row r="4544" spans="1:15" x14ac:dyDescent="0.3">
      <c r="A4544" s="7">
        <v>21831</v>
      </c>
      <c r="B4544" s="6" t="s">
        <v>9145</v>
      </c>
      <c r="C4544" t="s">
        <v>9146</v>
      </c>
      <c r="D4544" s="2" t="s">
        <v>45</v>
      </c>
      <c r="E4544" s="4" t="s">
        <v>59</v>
      </c>
      <c r="F4544" t="s">
        <v>60</v>
      </c>
      <c r="G4544">
        <v>605</v>
      </c>
      <c r="H4544">
        <v>28529</v>
      </c>
      <c r="I4544">
        <v>12</v>
      </c>
      <c r="J4544">
        <v>1538</v>
      </c>
      <c r="K4544">
        <v>21004</v>
      </c>
      <c r="L4544">
        <v>85</v>
      </c>
      <c r="M4544">
        <v>1</v>
      </c>
      <c r="N4544" t="s">
        <v>61</v>
      </c>
      <c r="O4544" t="s">
        <v>60</v>
      </c>
    </row>
    <row r="4545" spans="1:15" x14ac:dyDescent="0.3">
      <c r="A4545" s="7">
        <v>21832</v>
      </c>
      <c r="B4545" s="6" t="s">
        <v>9147</v>
      </c>
      <c r="C4545" t="s">
        <v>9148</v>
      </c>
      <c r="D4545" s="2" t="s">
        <v>45</v>
      </c>
      <c r="E4545" s="4" t="s">
        <v>59</v>
      </c>
      <c r="F4545" t="s">
        <v>60</v>
      </c>
      <c r="G4545">
        <v>525</v>
      </c>
      <c r="H4545">
        <v>74478</v>
      </c>
      <c r="I4545">
        <v>17</v>
      </c>
      <c r="J4545">
        <v>1509</v>
      </c>
      <c r="K4545">
        <v>22557</v>
      </c>
      <c r="L4545">
        <v>78</v>
      </c>
      <c r="M4545">
        <v>1</v>
      </c>
      <c r="N4545" t="s">
        <v>61</v>
      </c>
      <c r="O4545" t="s">
        <v>60</v>
      </c>
    </row>
    <row r="4546" spans="1:15" x14ac:dyDescent="0.3">
      <c r="A4546" s="7">
        <v>21833</v>
      </c>
      <c r="B4546" s="6" t="s">
        <v>9149</v>
      </c>
      <c r="C4546" t="s">
        <v>9150</v>
      </c>
      <c r="D4546" s="2" t="s">
        <v>45</v>
      </c>
      <c r="E4546" s="4" t="s">
        <v>46</v>
      </c>
      <c r="F4546" t="s">
        <v>67</v>
      </c>
      <c r="G4546">
        <v>754</v>
      </c>
      <c r="H4546">
        <v>88293</v>
      </c>
      <c r="I4546">
        <v>7</v>
      </c>
      <c r="J4546">
        <v>3326</v>
      </c>
      <c r="K4546">
        <v>17914</v>
      </c>
      <c r="L4546">
        <v>59</v>
      </c>
      <c r="M4546">
        <v>1</v>
      </c>
      <c r="N4546" t="s">
        <v>48</v>
      </c>
      <c r="O4546" t="s">
        <v>73</v>
      </c>
    </row>
    <row r="4547" spans="1:15" x14ac:dyDescent="0.3">
      <c r="A4547" s="7">
        <v>21834</v>
      </c>
      <c r="B4547" s="6" t="s">
        <v>9151</v>
      </c>
      <c r="C4547" t="s">
        <v>9152</v>
      </c>
      <c r="D4547" s="2" t="s">
        <v>58</v>
      </c>
      <c r="E4547" s="4" t="s">
        <v>46</v>
      </c>
      <c r="F4547" t="s">
        <v>60</v>
      </c>
      <c r="G4547">
        <v>146</v>
      </c>
      <c r="H4547">
        <v>53686</v>
      </c>
      <c r="I4547">
        <v>19</v>
      </c>
      <c r="J4547">
        <v>931</v>
      </c>
      <c r="K4547">
        <v>27510</v>
      </c>
      <c r="L4547">
        <v>79</v>
      </c>
      <c r="M4547">
        <v>1</v>
      </c>
      <c r="N4547" t="s">
        <v>48</v>
      </c>
      <c r="O4547" t="s">
        <v>60</v>
      </c>
    </row>
    <row r="4548" spans="1:15" x14ac:dyDescent="0.3">
      <c r="A4548" s="7">
        <v>21835</v>
      </c>
      <c r="B4548" s="6" t="s">
        <v>9153</v>
      </c>
      <c r="C4548" t="s">
        <v>9154</v>
      </c>
      <c r="D4548" s="2" t="s">
        <v>45</v>
      </c>
      <c r="E4548" s="4" t="s">
        <v>59</v>
      </c>
      <c r="F4548" t="s">
        <v>60</v>
      </c>
      <c r="G4548">
        <v>187</v>
      </c>
      <c r="H4548">
        <v>75245</v>
      </c>
      <c r="I4548">
        <v>16</v>
      </c>
      <c r="J4548">
        <v>1426</v>
      </c>
      <c r="K4548">
        <v>27933</v>
      </c>
      <c r="L4548">
        <v>84</v>
      </c>
      <c r="M4548">
        <v>2</v>
      </c>
      <c r="N4548" t="s">
        <v>48</v>
      </c>
      <c r="O4548" t="s">
        <v>76</v>
      </c>
    </row>
    <row r="4549" spans="1:15" x14ac:dyDescent="0.3">
      <c r="A4549" s="7">
        <v>21836</v>
      </c>
      <c r="B4549" s="6" t="s">
        <v>9155</v>
      </c>
      <c r="C4549" t="s">
        <v>9156</v>
      </c>
      <c r="D4549" s="2" t="s">
        <v>58</v>
      </c>
      <c r="E4549" s="4" t="s">
        <v>46</v>
      </c>
      <c r="F4549" t="s">
        <v>47</v>
      </c>
      <c r="G4549">
        <v>211</v>
      </c>
      <c r="H4549">
        <v>35147</v>
      </c>
      <c r="I4549">
        <v>13</v>
      </c>
      <c r="J4549">
        <v>5646</v>
      </c>
      <c r="K4549">
        <v>9809</v>
      </c>
      <c r="L4549">
        <v>53</v>
      </c>
      <c r="M4549">
        <v>0</v>
      </c>
      <c r="N4549" t="s">
        <v>48</v>
      </c>
      <c r="O4549" t="s">
        <v>47</v>
      </c>
    </row>
    <row r="4550" spans="1:15" x14ac:dyDescent="0.3">
      <c r="A4550" s="7">
        <v>21837</v>
      </c>
      <c r="B4550" s="6" t="s">
        <v>9157</v>
      </c>
      <c r="C4550" t="s">
        <v>9158</v>
      </c>
      <c r="D4550" s="2" t="s">
        <v>58</v>
      </c>
      <c r="E4550" s="4" t="s">
        <v>59</v>
      </c>
      <c r="F4550" t="s">
        <v>60</v>
      </c>
      <c r="G4550">
        <v>137</v>
      </c>
      <c r="H4550">
        <v>50913</v>
      </c>
      <c r="I4550">
        <v>17</v>
      </c>
      <c r="J4550">
        <v>1367</v>
      </c>
      <c r="K4550">
        <v>24209</v>
      </c>
      <c r="L4550">
        <v>81</v>
      </c>
      <c r="M4550">
        <v>1</v>
      </c>
      <c r="N4550" t="s">
        <v>48</v>
      </c>
      <c r="O4550" t="s">
        <v>60</v>
      </c>
    </row>
    <row r="4551" spans="1:15" x14ac:dyDescent="0.3">
      <c r="A4551" s="7">
        <v>21838</v>
      </c>
      <c r="B4551" s="6" t="s">
        <v>9159</v>
      </c>
      <c r="C4551" t="s">
        <v>9160</v>
      </c>
      <c r="D4551" s="2" t="s">
        <v>64</v>
      </c>
      <c r="E4551" s="4" t="s">
        <v>46</v>
      </c>
      <c r="F4551" t="s">
        <v>47</v>
      </c>
      <c r="G4551">
        <v>490</v>
      </c>
      <c r="H4551">
        <v>72871</v>
      </c>
      <c r="I4551">
        <v>5</v>
      </c>
      <c r="J4551">
        <v>6268</v>
      </c>
      <c r="K4551">
        <v>10332</v>
      </c>
      <c r="L4551">
        <v>53</v>
      </c>
      <c r="M4551">
        <v>0</v>
      </c>
      <c r="N4551" t="s">
        <v>37</v>
      </c>
      <c r="O4551" t="s">
        <v>47</v>
      </c>
    </row>
    <row r="4552" spans="1:15" x14ac:dyDescent="0.3">
      <c r="A4552" s="7">
        <v>21839</v>
      </c>
      <c r="B4552" s="6" t="s">
        <v>9161</v>
      </c>
      <c r="C4552" t="s">
        <v>9162</v>
      </c>
      <c r="D4552" s="2" t="s">
        <v>52</v>
      </c>
      <c r="E4552" s="4" t="s">
        <v>46</v>
      </c>
      <c r="F4552" t="s">
        <v>80</v>
      </c>
      <c r="G4552">
        <v>3410</v>
      </c>
      <c r="H4552">
        <v>29889</v>
      </c>
      <c r="I4552">
        <v>32</v>
      </c>
      <c r="J4552">
        <v>32630</v>
      </c>
      <c r="K4552">
        <v>4017</v>
      </c>
      <c r="L4552">
        <v>12</v>
      </c>
      <c r="M4552">
        <v>3</v>
      </c>
      <c r="N4552" t="s">
        <v>37</v>
      </c>
      <c r="O4552" t="s">
        <v>47</v>
      </c>
    </row>
    <row r="4553" spans="1:15" x14ac:dyDescent="0.3">
      <c r="A4553" s="7">
        <v>21840</v>
      </c>
      <c r="B4553" s="6" t="s">
        <v>9163</v>
      </c>
      <c r="C4553" t="s">
        <v>9164</v>
      </c>
      <c r="D4553" s="2" t="s">
        <v>45</v>
      </c>
      <c r="E4553" s="4" t="s">
        <v>46</v>
      </c>
      <c r="F4553" t="s">
        <v>47</v>
      </c>
      <c r="G4553">
        <v>231</v>
      </c>
      <c r="H4553">
        <v>71766</v>
      </c>
      <c r="I4553">
        <v>7</v>
      </c>
      <c r="J4553">
        <v>5605</v>
      </c>
      <c r="K4553">
        <v>9142</v>
      </c>
      <c r="L4553">
        <v>54</v>
      </c>
      <c r="M4553">
        <v>1</v>
      </c>
      <c r="N4553" t="s">
        <v>48</v>
      </c>
      <c r="O4553" t="s">
        <v>76</v>
      </c>
    </row>
    <row r="4554" spans="1:15" x14ac:dyDescent="0.3">
      <c r="A4554" s="7">
        <v>21841</v>
      </c>
      <c r="B4554" s="6" t="s">
        <v>9165</v>
      </c>
      <c r="C4554" t="s">
        <v>9166</v>
      </c>
      <c r="D4554" s="2" t="s">
        <v>52</v>
      </c>
      <c r="E4554" s="4" t="s">
        <v>46</v>
      </c>
      <c r="F4554" t="s">
        <v>76</v>
      </c>
      <c r="G4554">
        <v>2892</v>
      </c>
      <c r="H4554">
        <v>46730</v>
      </c>
      <c r="I4554">
        <v>2</v>
      </c>
      <c r="J4554">
        <v>1490</v>
      </c>
      <c r="K4554">
        <v>11024</v>
      </c>
      <c r="L4554">
        <v>76</v>
      </c>
      <c r="M4554">
        <v>3</v>
      </c>
      <c r="N4554" t="s">
        <v>32</v>
      </c>
      <c r="O4554" t="s">
        <v>76</v>
      </c>
    </row>
    <row r="4555" spans="1:15" x14ac:dyDescent="0.3">
      <c r="A4555" s="7">
        <v>21842</v>
      </c>
      <c r="B4555" s="6" t="s">
        <v>9167</v>
      </c>
      <c r="C4555" t="s">
        <v>9168</v>
      </c>
      <c r="D4555" s="2" t="s">
        <v>64</v>
      </c>
      <c r="E4555" s="4" t="s">
        <v>46</v>
      </c>
      <c r="F4555" t="s">
        <v>76</v>
      </c>
      <c r="G4555">
        <v>821</v>
      </c>
      <c r="H4555">
        <v>86147</v>
      </c>
      <c r="I4555">
        <v>12</v>
      </c>
      <c r="J4555">
        <v>1829</v>
      </c>
      <c r="K4555">
        <v>12103</v>
      </c>
      <c r="L4555">
        <v>80</v>
      </c>
      <c r="M4555">
        <v>1</v>
      </c>
      <c r="N4555" t="s">
        <v>48</v>
      </c>
      <c r="O4555" t="s">
        <v>76</v>
      </c>
    </row>
    <row r="4556" spans="1:15" x14ac:dyDescent="0.3">
      <c r="A4556" s="7">
        <v>21843</v>
      </c>
      <c r="B4556" s="6" t="s">
        <v>9169</v>
      </c>
      <c r="C4556" t="s">
        <v>9170</v>
      </c>
      <c r="D4556" s="2" t="s">
        <v>70</v>
      </c>
      <c r="E4556" s="4" t="s">
        <v>59</v>
      </c>
      <c r="F4556" t="s">
        <v>60</v>
      </c>
      <c r="G4556">
        <v>94</v>
      </c>
      <c r="H4556">
        <v>27235</v>
      </c>
      <c r="I4556">
        <v>20</v>
      </c>
      <c r="J4556">
        <v>246</v>
      </c>
      <c r="K4556">
        <v>18535</v>
      </c>
      <c r="L4556">
        <v>84</v>
      </c>
      <c r="M4556">
        <v>2</v>
      </c>
      <c r="N4556" t="s">
        <v>48</v>
      </c>
      <c r="O4556" t="s">
        <v>76</v>
      </c>
    </row>
    <row r="4557" spans="1:15" x14ac:dyDescent="0.3">
      <c r="A4557" s="7">
        <v>21844</v>
      </c>
      <c r="B4557" s="6" t="s">
        <v>9171</v>
      </c>
      <c r="C4557" t="s">
        <v>9172</v>
      </c>
      <c r="D4557" s="2" t="s">
        <v>64</v>
      </c>
      <c r="E4557" s="4" t="s">
        <v>46</v>
      </c>
      <c r="F4557" t="s">
        <v>76</v>
      </c>
      <c r="G4557">
        <v>930</v>
      </c>
      <c r="H4557">
        <v>80256</v>
      </c>
      <c r="I4557">
        <v>20</v>
      </c>
      <c r="J4557">
        <v>1260</v>
      </c>
      <c r="K4557">
        <v>22607</v>
      </c>
      <c r="L4557">
        <v>80</v>
      </c>
      <c r="M4557">
        <v>3</v>
      </c>
      <c r="N4557" t="s">
        <v>32</v>
      </c>
      <c r="O4557" t="s">
        <v>76</v>
      </c>
    </row>
    <row r="4558" spans="1:15" x14ac:dyDescent="0.3">
      <c r="A4558" s="7">
        <v>21845</v>
      </c>
      <c r="B4558" s="6" t="s">
        <v>9173</v>
      </c>
      <c r="C4558" t="s">
        <v>9174</v>
      </c>
      <c r="D4558" s="2" t="s">
        <v>52</v>
      </c>
      <c r="E4558" s="4" t="s">
        <v>59</v>
      </c>
      <c r="F4558" t="s">
        <v>80</v>
      </c>
      <c r="G4558">
        <v>2648</v>
      </c>
      <c r="H4558">
        <v>88002</v>
      </c>
      <c r="I4558">
        <v>34</v>
      </c>
      <c r="J4558">
        <v>35585</v>
      </c>
      <c r="K4558">
        <v>3450</v>
      </c>
      <c r="L4558">
        <v>15</v>
      </c>
      <c r="M4558">
        <v>6</v>
      </c>
      <c r="N4558" t="s">
        <v>48</v>
      </c>
      <c r="O4558" t="s">
        <v>54</v>
      </c>
    </row>
    <row r="4559" spans="1:15" x14ac:dyDescent="0.3">
      <c r="A4559" s="7">
        <v>21846</v>
      </c>
      <c r="B4559" s="6" t="s">
        <v>9175</v>
      </c>
      <c r="C4559" t="s">
        <v>9176</v>
      </c>
      <c r="D4559" s="2" t="s">
        <v>52</v>
      </c>
      <c r="E4559" s="4" t="s">
        <v>46</v>
      </c>
      <c r="F4559" t="s">
        <v>76</v>
      </c>
      <c r="G4559">
        <v>3030</v>
      </c>
      <c r="H4559">
        <v>73607</v>
      </c>
      <c r="I4559">
        <v>11</v>
      </c>
      <c r="J4559">
        <v>1712</v>
      </c>
      <c r="K4559">
        <v>12360</v>
      </c>
      <c r="L4559">
        <v>56</v>
      </c>
      <c r="M4559">
        <v>2</v>
      </c>
      <c r="N4559" t="s">
        <v>32</v>
      </c>
      <c r="O4559" t="s">
        <v>47</v>
      </c>
    </row>
    <row r="4560" spans="1:15" x14ac:dyDescent="0.3">
      <c r="A4560" s="7">
        <v>21847</v>
      </c>
      <c r="B4560" s="6" t="s">
        <v>9177</v>
      </c>
      <c r="C4560" t="s">
        <v>9178</v>
      </c>
      <c r="D4560" s="2" t="s">
        <v>52</v>
      </c>
      <c r="E4560" s="4" t="s">
        <v>59</v>
      </c>
      <c r="F4560" t="s">
        <v>80</v>
      </c>
      <c r="G4560">
        <v>2155</v>
      </c>
      <c r="H4560">
        <v>22320</v>
      </c>
      <c r="I4560">
        <v>59</v>
      </c>
      <c r="J4560">
        <v>27807</v>
      </c>
      <c r="K4560">
        <v>1982</v>
      </c>
      <c r="L4560">
        <v>11</v>
      </c>
      <c r="M4560">
        <v>4</v>
      </c>
      <c r="N4560" t="s">
        <v>37</v>
      </c>
      <c r="O4560" t="s">
        <v>80</v>
      </c>
    </row>
    <row r="4561" spans="1:15" x14ac:dyDescent="0.3">
      <c r="A4561" s="7">
        <v>21848</v>
      </c>
      <c r="B4561" s="6" t="s">
        <v>9179</v>
      </c>
      <c r="C4561" t="s">
        <v>9180</v>
      </c>
      <c r="D4561" s="2" t="s">
        <v>45</v>
      </c>
      <c r="E4561" s="4" t="s">
        <v>59</v>
      </c>
      <c r="F4561" t="s">
        <v>60</v>
      </c>
      <c r="G4561">
        <v>113</v>
      </c>
      <c r="H4561">
        <v>30254</v>
      </c>
      <c r="I4561">
        <v>8</v>
      </c>
      <c r="J4561">
        <v>981</v>
      </c>
      <c r="K4561">
        <v>21317</v>
      </c>
      <c r="L4561">
        <v>96</v>
      </c>
      <c r="M4561">
        <v>1</v>
      </c>
      <c r="N4561" t="s">
        <v>61</v>
      </c>
      <c r="O4561" t="s">
        <v>60</v>
      </c>
    </row>
    <row r="4562" spans="1:15" x14ac:dyDescent="0.3">
      <c r="A4562" s="7">
        <v>21849</v>
      </c>
      <c r="B4562" s="6" t="s">
        <v>9181</v>
      </c>
      <c r="C4562" t="s">
        <v>9182</v>
      </c>
      <c r="D4562" s="2" t="s">
        <v>45</v>
      </c>
      <c r="E4562" s="4" t="s">
        <v>46</v>
      </c>
      <c r="F4562" t="s">
        <v>67</v>
      </c>
      <c r="G4562">
        <v>550</v>
      </c>
      <c r="H4562">
        <v>35494</v>
      </c>
      <c r="I4562">
        <v>2</v>
      </c>
      <c r="J4562">
        <v>1996</v>
      </c>
      <c r="K4562">
        <v>10354</v>
      </c>
      <c r="L4562">
        <v>64</v>
      </c>
      <c r="M4562">
        <v>2</v>
      </c>
      <c r="N4562" t="s">
        <v>37</v>
      </c>
      <c r="O4562" t="s">
        <v>47</v>
      </c>
    </row>
    <row r="4563" spans="1:15" x14ac:dyDescent="0.3">
      <c r="A4563" s="7">
        <v>21850</v>
      </c>
      <c r="B4563" s="6" t="s">
        <v>9183</v>
      </c>
      <c r="C4563" t="s">
        <v>9184</v>
      </c>
      <c r="D4563" s="2" t="s">
        <v>52</v>
      </c>
      <c r="E4563" s="4" t="s">
        <v>59</v>
      </c>
      <c r="F4563" t="s">
        <v>76</v>
      </c>
      <c r="G4563">
        <v>1840</v>
      </c>
      <c r="H4563">
        <v>58137</v>
      </c>
      <c r="I4563">
        <v>10</v>
      </c>
      <c r="J4563">
        <v>1541</v>
      </c>
      <c r="K4563">
        <v>16638</v>
      </c>
      <c r="L4563">
        <v>51</v>
      </c>
      <c r="M4563">
        <v>3</v>
      </c>
      <c r="N4563" t="s">
        <v>48</v>
      </c>
      <c r="O4563" t="s">
        <v>76</v>
      </c>
    </row>
    <row r="4564" spans="1:15" x14ac:dyDescent="0.3">
      <c r="A4564" s="7">
        <v>21851</v>
      </c>
      <c r="B4564" s="6" t="s">
        <v>9185</v>
      </c>
      <c r="C4564" t="s">
        <v>9186</v>
      </c>
      <c r="D4564" s="2" t="s">
        <v>45</v>
      </c>
      <c r="E4564" s="4" t="s">
        <v>59</v>
      </c>
      <c r="F4564" t="s">
        <v>60</v>
      </c>
      <c r="G4564">
        <v>669</v>
      </c>
      <c r="H4564">
        <v>16174</v>
      </c>
      <c r="I4564">
        <v>15</v>
      </c>
      <c r="J4564">
        <v>1615</v>
      </c>
      <c r="K4564">
        <v>16583</v>
      </c>
      <c r="L4564">
        <v>95</v>
      </c>
      <c r="M4564">
        <v>2</v>
      </c>
      <c r="N4564" t="s">
        <v>32</v>
      </c>
      <c r="O4564" t="s">
        <v>60</v>
      </c>
    </row>
    <row r="4565" spans="1:15" x14ac:dyDescent="0.3">
      <c r="A4565" s="7">
        <v>21852</v>
      </c>
      <c r="B4565" s="6" t="s">
        <v>9187</v>
      </c>
      <c r="C4565" t="s">
        <v>9188</v>
      </c>
      <c r="D4565" s="2" t="s">
        <v>52</v>
      </c>
      <c r="E4565" s="4" t="s">
        <v>59</v>
      </c>
      <c r="F4565" t="s">
        <v>54</v>
      </c>
      <c r="G4565">
        <v>1145</v>
      </c>
      <c r="H4565">
        <v>69630</v>
      </c>
      <c r="I4565">
        <v>37</v>
      </c>
      <c r="J4565">
        <v>14002</v>
      </c>
      <c r="K4565">
        <v>3060</v>
      </c>
      <c r="L4565">
        <v>14</v>
      </c>
      <c r="M4565">
        <v>8</v>
      </c>
      <c r="N4565" t="s">
        <v>48</v>
      </c>
      <c r="O4565" t="s">
        <v>80</v>
      </c>
    </row>
    <row r="4566" spans="1:15" x14ac:dyDescent="0.3">
      <c r="A4566" s="7">
        <v>21853</v>
      </c>
      <c r="B4566" s="6" t="s">
        <v>9189</v>
      </c>
      <c r="C4566" t="s">
        <v>9190</v>
      </c>
      <c r="D4566" s="2" t="s">
        <v>45</v>
      </c>
      <c r="E4566" s="4" t="s">
        <v>46</v>
      </c>
      <c r="F4566" t="s">
        <v>67</v>
      </c>
      <c r="G4566">
        <v>823</v>
      </c>
      <c r="H4566">
        <v>70668</v>
      </c>
      <c r="I4566">
        <v>8</v>
      </c>
      <c r="J4566">
        <v>3333</v>
      </c>
      <c r="K4566">
        <v>9453</v>
      </c>
      <c r="L4566">
        <v>48</v>
      </c>
      <c r="M4566">
        <v>3</v>
      </c>
      <c r="N4566" t="s">
        <v>48</v>
      </c>
      <c r="O4566" t="s">
        <v>47</v>
      </c>
    </row>
    <row r="4567" spans="1:15" x14ac:dyDescent="0.3">
      <c r="A4567" s="7">
        <v>21854</v>
      </c>
      <c r="B4567" s="6" t="s">
        <v>9191</v>
      </c>
      <c r="C4567" t="s">
        <v>9192</v>
      </c>
      <c r="D4567" s="2" t="s">
        <v>52</v>
      </c>
      <c r="E4567" s="4" t="s">
        <v>53</v>
      </c>
      <c r="F4567" t="s">
        <v>54</v>
      </c>
      <c r="G4567">
        <v>1780</v>
      </c>
      <c r="H4567">
        <v>41745</v>
      </c>
      <c r="I4567">
        <v>42</v>
      </c>
      <c r="J4567">
        <v>32204</v>
      </c>
      <c r="K4567">
        <v>3135</v>
      </c>
      <c r="L4567">
        <v>23</v>
      </c>
      <c r="M4567">
        <v>5</v>
      </c>
      <c r="N4567" t="s">
        <v>48</v>
      </c>
      <c r="O4567" t="s">
        <v>49</v>
      </c>
    </row>
    <row r="4568" spans="1:15" x14ac:dyDescent="0.3">
      <c r="A4568" s="7">
        <v>21855</v>
      </c>
      <c r="B4568" s="6" t="s">
        <v>9193</v>
      </c>
      <c r="C4568" t="s">
        <v>9194</v>
      </c>
      <c r="D4568" s="2" t="s">
        <v>52</v>
      </c>
      <c r="E4568" s="4" t="s">
        <v>59</v>
      </c>
      <c r="F4568" t="s">
        <v>80</v>
      </c>
      <c r="G4568">
        <v>2230</v>
      </c>
      <c r="H4568">
        <v>41413</v>
      </c>
      <c r="I4568">
        <v>54</v>
      </c>
      <c r="J4568">
        <v>19497</v>
      </c>
      <c r="K4568">
        <v>2300</v>
      </c>
      <c r="L4568">
        <v>14</v>
      </c>
      <c r="M4568">
        <v>6</v>
      </c>
      <c r="N4568" t="s">
        <v>48</v>
      </c>
      <c r="O4568" t="s">
        <v>47</v>
      </c>
    </row>
    <row r="4569" spans="1:15" x14ac:dyDescent="0.3">
      <c r="A4569" s="7">
        <v>21856</v>
      </c>
      <c r="B4569" s="6" t="s">
        <v>9195</v>
      </c>
      <c r="C4569" t="s">
        <v>9196</v>
      </c>
      <c r="D4569" s="2" t="s">
        <v>45</v>
      </c>
      <c r="E4569" s="4" t="s">
        <v>59</v>
      </c>
      <c r="F4569" t="s">
        <v>60</v>
      </c>
      <c r="G4569">
        <v>447</v>
      </c>
      <c r="H4569">
        <v>28965</v>
      </c>
      <c r="I4569">
        <v>9</v>
      </c>
      <c r="J4569">
        <v>727</v>
      </c>
      <c r="K4569">
        <v>26005</v>
      </c>
      <c r="L4569">
        <v>99</v>
      </c>
      <c r="M4569">
        <v>2</v>
      </c>
      <c r="N4569" t="s">
        <v>48</v>
      </c>
      <c r="O4569" t="s">
        <v>60</v>
      </c>
    </row>
    <row r="4570" spans="1:15" x14ac:dyDescent="0.3">
      <c r="A4570" s="7">
        <v>21857</v>
      </c>
      <c r="B4570" s="6" t="s">
        <v>9197</v>
      </c>
      <c r="C4570" t="s">
        <v>9198</v>
      </c>
      <c r="D4570" s="2" t="s">
        <v>64</v>
      </c>
      <c r="E4570" s="4" t="s">
        <v>59</v>
      </c>
      <c r="F4570" t="s">
        <v>67</v>
      </c>
      <c r="G4570">
        <v>530</v>
      </c>
      <c r="H4570">
        <v>21407</v>
      </c>
      <c r="I4570">
        <v>3</v>
      </c>
      <c r="J4570">
        <v>2073</v>
      </c>
      <c r="K4570">
        <v>11980</v>
      </c>
      <c r="L4570">
        <v>50</v>
      </c>
      <c r="M4570">
        <v>2</v>
      </c>
      <c r="N4570" t="s">
        <v>61</v>
      </c>
      <c r="O4570" t="s">
        <v>47</v>
      </c>
    </row>
    <row r="4571" spans="1:15" x14ac:dyDescent="0.3">
      <c r="A4571" s="7">
        <v>21858</v>
      </c>
      <c r="B4571" s="6" t="s">
        <v>9199</v>
      </c>
      <c r="C4571" t="s">
        <v>9200</v>
      </c>
      <c r="D4571" s="2" t="s">
        <v>52</v>
      </c>
      <c r="E4571" s="4" t="s">
        <v>59</v>
      </c>
      <c r="F4571" t="s">
        <v>60</v>
      </c>
      <c r="G4571">
        <v>983</v>
      </c>
      <c r="H4571">
        <v>51558</v>
      </c>
      <c r="I4571">
        <v>2</v>
      </c>
      <c r="J4571">
        <v>361</v>
      </c>
      <c r="K4571">
        <v>20501</v>
      </c>
      <c r="L4571">
        <v>91</v>
      </c>
      <c r="M4571">
        <v>1</v>
      </c>
      <c r="N4571" t="s">
        <v>61</v>
      </c>
      <c r="O4571" t="s">
        <v>60</v>
      </c>
    </row>
    <row r="4572" spans="1:15" x14ac:dyDescent="0.3">
      <c r="A4572" s="7">
        <v>21859</v>
      </c>
      <c r="B4572" s="6" t="s">
        <v>9201</v>
      </c>
      <c r="C4572" t="s">
        <v>9202</v>
      </c>
      <c r="D4572" s="2" t="s">
        <v>52</v>
      </c>
      <c r="E4572" s="4" t="s">
        <v>59</v>
      </c>
      <c r="F4572" t="s">
        <v>80</v>
      </c>
      <c r="G4572">
        <v>4296</v>
      </c>
      <c r="H4572">
        <v>25723</v>
      </c>
      <c r="I4572">
        <v>57</v>
      </c>
      <c r="J4572">
        <v>7161</v>
      </c>
      <c r="K4572">
        <v>2235</v>
      </c>
      <c r="L4572">
        <v>17</v>
      </c>
      <c r="M4572">
        <v>6</v>
      </c>
      <c r="N4572" t="s">
        <v>37</v>
      </c>
      <c r="O4572" t="s">
        <v>80</v>
      </c>
    </row>
    <row r="4573" spans="1:15" x14ac:dyDescent="0.3">
      <c r="A4573" s="7">
        <v>21860</v>
      </c>
      <c r="B4573" s="6" t="s">
        <v>9203</v>
      </c>
      <c r="C4573" t="s">
        <v>9204</v>
      </c>
      <c r="D4573" s="2" t="s">
        <v>52</v>
      </c>
      <c r="E4573" s="4" t="s">
        <v>46</v>
      </c>
      <c r="F4573" t="s">
        <v>76</v>
      </c>
      <c r="G4573">
        <v>3773</v>
      </c>
      <c r="H4573">
        <v>50753</v>
      </c>
      <c r="I4573">
        <v>5</v>
      </c>
      <c r="J4573">
        <v>2146</v>
      </c>
      <c r="K4573">
        <v>19812</v>
      </c>
      <c r="L4573">
        <v>83</v>
      </c>
      <c r="M4573">
        <v>3</v>
      </c>
      <c r="N4573" t="s">
        <v>48</v>
      </c>
      <c r="O4573" t="s">
        <v>49</v>
      </c>
    </row>
    <row r="4574" spans="1:15" x14ac:dyDescent="0.3">
      <c r="A4574" s="7">
        <v>21861</v>
      </c>
      <c r="B4574" s="6" t="s">
        <v>9205</v>
      </c>
      <c r="C4574" t="s">
        <v>9206</v>
      </c>
      <c r="D4574" s="2" t="s">
        <v>52</v>
      </c>
      <c r="E4574" s="4" t="s">
        <v>46</v>
      </c>
      <c r="F4574" t="s">
        <v>80</v>
      </c>
      <c r="G4574">
        <v>3580</v>
      </c>
      <c r="H4574">
        <v>31769</v>
      </c>
      <c r="I4574">
        <v>59</v>
      </c>
      <c r="J4574">
        <v>21234</v>
      </c>
      <c r="K4574">
        <v>4416</v>
      </c>
      <c r="L4574">
        <v>18</v>
      </c>
      <c r="M4574">
        <v>3</v>
      </c>
      <c r="N4574" t="s">
        <v>37</v>
      </c>
      <c r="O4574" t="s">
        <v>80</v>
      </c>
    </row>
    <row r="4575" spans="1:15" x14ac:dyDescent="0.3">
      <c r="A4575" s="7">
        <v>21862</v>
      </c>
      <c r="B4575" s="6" t="s">
        <v>9207</v>
      </c>
      <c r="C4575" t="s">
        <v>9208</v>
      </c>
      <c r="D4575" s="2" t="s">
        <v>70</v>
      </c>
      <c r="E4575" s="4" t="s">
        <v>46</v>
      </c>
      <c r="F4575" t="s">
        <v>47</v>
      </c>
      <c r="G4575">
        <v>248</v>
      </c>
      <c r="H4575">
        <v>63793</v>
      </c>
      <c r="I4575">
        <v>11</v>
      </c>
      <c r="J4575">
        <v>4280</v>
      </c>
      <c r="K4575">
        <v>11917</v>
      </c>
      <c r="L4575">
        <v>55</v>
      </c>
      <c r="M4575">
        <v>0</v>
      </c>
      <c r="N4575" t="s">
        <v>48</v>
      </c>
      <c r="O4575" t="s">
        <v>47</v>
      </c>
    </row>
    <row r="4576" spans="1:15" x14ac:dyDescent="0.3">
      <c r="A4576" s="7">
        <v>21863</v>
      </c>
      <c r="B4576" s="6" t="s">
        <v>9209</v>
      </c>
      <c r="C4576" t="s">
        <v>9210</v>
      </c>
      <c r="D4576" s="2" t="s">
        <v>64</v>
      </c>
      <c r="E4576" s="4" t="s">
        <v>46</v>
      </c>
      <c r="F4576" t="s">
        <v>47</v>
      </c>
      <c r="G4576">
        <v>779</v>
      </c>
      <c r="H4576">
        <v>51537</v>
      </c>
      <c r="I4576">
        <v>8</v>
      </c>
      <c r="J4576">
        <v>7670</v>
      </c>
      <c r="K4576">
        <v>10945</v>
      </c>
      <c r="L4576">
        <v>54</v>
      </c>
      <c r="M4576">
        <v>0</v>
      </c>
      <c r="N4576" t="s">
        <v>48</v>
      </c>
      <c r="O4576" t="s">
        <v>49</v>
      </c>
    </row>
    <row r="4577" spans="1:15" x14ac:dyDescent="0.3">
      <c r="A4577" s="7">
        <v>21864</v>
      </c>
      <c r="B4577" s="6" t="s">
        <v>9211</v>
      </c>
      <c r="C4577" t="s">
        <v>9212</v>
      </c>
      <c r="D4577" s="2" t="s">
        <v>58</v>
      </c>
      <c r="E4577" s="4" t="s">
        <v>59</v>
      </c>
      <c r="F4577" t="s">
        <v>60</v>
      </c>
      <c r="G4577">
        <v>105</v>
      </c>
      <c r="H4577">
        <v>89421</v>
      </c>
      <c r="I4577">
        <v>11</v>
      </c>
      <c r="J4577">
        <v>1408</v>
      </c>
      <c r="K4577">
        <v>17696</v>
      </c>
      <c r="L4577">
        <v>82</v>
      </c>
      <c r="M4577">
        <v>2</v>
      </c>
      <c r="N4577" t="s">
        <v>48</v>
      </c>
      <c r="O4577" t="s">
        <v>60</v>
      </c>
    </row>
    <row r="4578" spans="1:15" x14ac:dyDescent="0.3">
      <c r="A4578" s="7">
        <v>21865</v>
      </c>
      <c r="B4578" s="6" t="s">
        <v>9213</v>
      </c>
      <c r="C4578" t="s">
        <v>9214</v>
      </c>
      <c r="D4578" s="2" t="s">
        <v>70</v>
      </c>
      <c r="E4578" s="4" t="s">
        <v>59</v>
      </c>
      <c r="F4578" t="s">
        <v>60</v>
      </c>
      <c r="G4578">
        <v>74</v>
      </c>
      <c r="H4578">
        <v>64594</v>
      </c>
      <c r="I4578">
        <v>14</v>
      </c>
      <c r="J4578">
        <v>744</v>
      </c>
      <c r="K4578">
        <v>14058</v>
      </c>
      <c r="L4578">
        <v>85</v>
      </c>
      <c r="M4578">
        <v>2</v>
      </c>
      <c r="N4578" t="s">
        <v>61</v>
      </c>
      <c r="O4578" t="s">
        <v>60</v>
      </c>
    </row>
    <row r="4579" spans="1:15" x14ac:dyDescent="0.3">
      <c r="A4579" s="7">
        <v>21866</v>
      </c>
      <c r="B4579" s="6" t="s">
        <v>9215</v>
      </c>
      <c r="C4579" t="s">
        <v>9216</v>
      </c>
      <c r="D4579" s="2" t="s">
        <v>64</v>
      </c>
      <c r="E4579" s="4" t="s">
        <v>46</v>
      </c>
      <c r="F4579" t="s">
        <v>67</v>
      </c>
      <c r="G4579">
        <v>477</v>
      </c>
      <c r="H4579">
        <v>11730</v>
      </c>
      <c r="I4579">
        <v>11</v>
      </c>
      <c r="J4579">
        <v>4742</v>
      </c>
      <c r="K4579">
        <v>15278</v>
      </c>
      <c r="L4579">
        <v>40</v>
      </c>
      <c r="M4579">
        <v>1</v>
      </c>
      <c r="N4579" t="s">
        <v>61</v>
      </c>
      <c r="O4579" t="s">
        <v>47</v>
      </c>
    </row>
    <row r="4580" spans="1:15" x14ac:dyDescent="0.3">
      <c r="A4580" s="7">
        <v>21867</v>
      </c>
      <c r="B4580" s="6" t="s">
        <v>9217</v>
      </c>
      <c r="C4580" t="s">
        <v>9218</v>
      </c>
      <c r="D4580" s="2" t="s">
        <v>58</v>
      </c>
      <c r="E4580" s="4" t="s">
        <v>59</v>
      </c>
      <c r="F4580" t="s">
        <v>60</v>
      </c>
      <c r="G4580">
        <v>164</v>
      </c>
      <c r="H4580">
        <v>89357</v>
      </c>
      <c r="I4580">
        <v>7</v>
      </c>
      <c r="J4580">
        <v>1128</v>
      </c>
      <c r="K4580">
        <v>15868</v>
      </c>
      <c r="L4580">
        <v>99</v>
      </c>
      <c r="M4580">
        <v>2</v>
      </c>
      <c r="N4580" t="s">
        <v>61</v>
      </c>
      <c r="O4580" t="s">
        <v>60</v>
      </c>
    </row>
    <row r="4581" spans="1:15" x14ac:dyDescent="0.3">
      <c r="A4581" s="7">
        <v>21868</v>
      </c>
      <c r="B4581" s="6" t="s">
        <v>9219</v>
      </c>
      <c r="C4581" t="s">
        <v>9220</v>
      </c>
      <c r="D4581" s="2" t="s">
        <v>64</v>
      </c>
      <c r="E4581" s="4" t="s">
        <v>46</v>
      </c>
      <c r="F4581" t="s">
        <v>76</v>
      </c>
      <c r="G4581">
        <v>1085</v>
      </c>
      <c r="H4581">
        <v>45959</v>
      </c>
      <c r="I4581">
        <v>22</v>
      </c>
      <c r="J4581">
        <v>1411</v>
      </c>
      <c r="K4581">
        <v>23707</v>
      </c>
      <c r="L4581">
        <v>63</v>
      </c>
      <c r="M4581">
        <v>2</v>
      </c>
      <c r="N4581" t="s">
        <v>48</v>
      </c>
      <c r="O4581" t="s">
        <v>76</v>
      </c>
    </row>
    <row r="4582" spans="1:15" x14ac:dyDescent="0.3">
      <c r="A4582" s="7">
        <v>21869</v>
      </c>
      <c r="B4582" s="6" t="s">
        <v>9221</v>
      </c>
      <c r="C4582" t="s">
        <v>9222</v>
      </c>
      <c r="D4582" s="2" t="s">
        <v>58</v>
      </c>
      <c r="E4582" s="4" t="s">
        <v>59</v>
      </c>
      <c r="F4582" t="s">
        <v>60</v>
      </c>
      <c r="G4582">
        <v>51</v>
      </c>
      <c r="H4582">
        <v>78275</v>
      </c>
      <c r="I4582">
        <v>13</v>
      </c>
      <c r="J4582">
        <v>586</v>
      </c>
      <c r="K4582">
        <v>16815</v>
      </c>
      <c r="L4582">
        <v>93</v>
      </c>
      <c r="M4582">
        <v>2</v>
      </c>
      <c r="N4582" t="s">
        <v>32</v>
      </c>
      <c r="O4582" t="s">
        <v>76</v>
      </c>
    </row>
    <row r="4583" spans="1:15" x14ac:dyDescent="0.3">
      <c r="A4583" s="7">
        <v>21870</v>
      </c>
      <c r="B4583" s="6" t="s">
        <v>9223</v>
      </c>
      <c r="C4583" t="s">
        <v>9224</v>
      </c>
      <c r="D4583" s="2" t="s">
        <v>64</v>
      </c>
      <c r="E4583" s="4" t="s">
        <v>59</v>
      </c>
      <c r="F4583" t="s">
        <v>76</v>
      </c>
      <c r="G4583">
        <v>1085</v>
      </c>
      <c r="H4583">
        <v>49441</v>
      </c>
      <c r="I4583">
        <v>2</v>
      </c>
      <c r="J4583">
        <v>2013</v>
      </c>
      <c r="K4583">
        <v>14345</v>
      </c>
      <c r="L4583">
        <v>60</v>
      </c>
      <c r="M4583">
        <v>3</v>
      </c>
      <c r="N4583" t="s">
        <v>48</v>
      </c>
      <c r="O4583" t="s">
        <v>76</v>
      </c>
    </row>
    <row r="4584" spans="1:15" x14ac:dyDescent="0.3">
      <c r="A4584" s="7">
        <v>21871</v>
      </c>
      <c r="B4584" s="6" t="s">
        <v>9225</v>
      </c>
      <c r="C4584" t="s">
        <v>9226</v>
      </c>
      <c r="D4584" s="2" t="s">
        <v>58</v>
      </c>
      <c r="E4584" s="4" t="s">
        <v>59</v>
      </c>
      <c r="F4584" t="s">
        <v>60</v>
      </c>
      <c r="G4584">
        <v>52</v>
      </c>
      <c r="H4584">
        <v>21421</v>
      </c>
      <c r="I4584">
        <v>9</v>
      </c>
      <c r="J4584">
        <v>559</v>
      </c>
      <c r="K4584">
        <v>24753</v>
      </c>
      <c r="L4584">
        <v>88</v>
      </c>
      <c r="M4584">
        <v>1</v>
      </c>
      <c r="N4584" t="s">
        <v>48</v>
      </c>
      <c r="O4584" t="s">
        <v>60</v>
      </c>
    </row>
    <row r="4585" spans="1:15" x14ac:dyDescent="0.3">
      <c r="A4585" s="7">
        <v>21872</v>
      </c>
      <c r="B4585" s="6" t="s">
        <v>9227</v>
      </c>
      <c r="C4585" t="s">
        <v>9228</v>
      </c>
      <c r="D4585" s="2" t="s">
        <v>45</v>
      </c>
      <c r="E4585" s="4" t="s">
        <v>46</v>
      </c>
      <c r="F4585" t="s">
        <v>60</v>
      </c>
      <c r="G4585">
        <v>639</v>
      </c>
      <c r="H4585">
        <v>11766</v>
      </c>
      <c r="I4585">
        <v>15</v>
      </c>
      <c r="J4585">
        <v>1445</v>
      </c>
      <c r="K4585">
        <v>13281</v>
      </c>
      <c r="L4585">
        <v>87</v>
      </c>
      <c r="M4585">
        <v>1</v>
      </c>
      <c r="N4585" t="s">
        <v>48</v>
      </c>
      <c r="O4585" t="s">
        <v>60</v>
      </c>
    </row>
    <row r="4586" spans="1:15" x14ac:dyDescent="0.3">
      <c r="A4586" s="7">
        <v>21873</v>
      </c>
      <c r="B4586" s="6" t="s">
        <v>9229</v>
      </c>
      <c r="C4586" t="s">
        <v>9230</v>
      </c>
      <c r="D4586" s="2" t="s">
        <v>70</v>
      </c>
      <c r="E4586" s="4" t="s">
        <v>46</v>
      </c>
      <c r="F4586" t="s">
        <v>67</v>
      </c>
      <c r="G4586">
        <v>216</v>
      </c>
      <c r="H4586">
        <v>73686</v>
      </c>
      <c r="I4586">
        <v>12</v>
      </c>
      <c r="J4586">
        <v>5832</v>
      </c>
      <c r="K4586">
        <v>12118</v>
      </c>
      <c r="L4586">
        <v>54</v>
      </c>
      <c r="M4586">
        <v>1</v>
      </c>
      <c r="N4586" t="s">
        <v>48</v>
      </c>
      <c r="O4586" t="s">
        <v>76</v>
      </c>
    </row>
    <row r="4587" spans="1:15" x14ac:dyDescent="0.3">
      <c r="A4587" s="7">
        <v>21874</v>
      </c>
      <c r="B4587" s="6" t="s">
        <v>9231</v>
      </c>
      <c r="C4587" t="s">
        <v>9232</v>
      </c>
      <c r="D4587" s="2" t="s">
        <v>70</v>
      </c>
      <c r="E4587" s="4" t="s">
        <v>46</v>
      </c>
      <c r="F4587" t="s">
        <v>47</v>
      </c>
      <c r="G4587">
        <v>310</v>
      </c>
      <c r="H4587">
        <v>80187</v>
      </c>
      <c r="I4587">
        <v>15</v>
      </c>
      <c r="J4587">
        <v>2049</v>
      </c>
      <c r="K4587">
        <v>11121</v>
      </c>
      <c r="L4587">
        <v>70</v>
      </c>
      <c r="M4587">
        <v>1</v>
      </c>
      <c r="N4587" t="s">
        <v>37</v>
      </c>
      <c r="O4587" t="s">
        <v>47</v>
      </c>
    </row>
    <row r="4588" spans="1:15" x14ac:dyDescent="0.3">
      <c r="A4588" s="7">
        <v>21875</v>
      </c>
      <c r="B4588" s="6" t="s">
        <v>9233</v>
      </c>
      <c r="C4588" t="s">
        <v>9234</v>
      </c>
      <c r="D4588" s="2" t="s">
        <v>45</v>
      </c>
      <c r="E4588" s="4" t="s">
        <v>46</v>
      </c>
      <c r="F4588" t="s">
        <v>47</v>
      </c>
      <c r="G4588">
        <v>905</v>
      </c>
      <c r="H4588">
        <v>35147</v>
      </c>
      <c r="I4588">
        <v>7</v>
      </c>
      <c r="J4588">
        <v>4842</v>
      </c>
      <c r="K4588">
        <v>11212</v>
      </c>
      <c r="L4588">
        <v>66</v>
      </c>
      <c r="M4588">
        <v>1</v>
      </c>
      <c r="N4588" t="s">
        <v>32</v>
      </c>
      <c r="O4588" t="s">
        <v>47</v>
      </c>
    </row>
    <row r="4589" spans="1:15" x14ac:dyDescent="0.3">
      <c r="A4589" s="7">
        <v>21876</v>
      </c>
      <c r="B4589" s="6" t="s">
        <v>9235</v>
      </c>
      <c r="C4589" t="s">
        <v>9236</v>
      </c>
      <c r="D4589" s="2" t="s">
        <v>45</v>
      </c>
      <c r="E4589" s="4" t="s">
        <v>46</v>
      </c>
      <c r="F4589" t="s">
        <v>47</v>
      </c>
      <c r="G4589">
        <v>957</v>
      </c>
      <c r="H4589">
        <v>58905</v>
      </c>
      <c r="I4589">
        <v>6</v>
      </c>
      <c r="J4589">
        <v>7338</v>
      </c>
      <c r="K4589">
        <v>9752</v>
      </c>
      <c r="L4589">
        <v>65</v>
      </c>
      <c r="M4589">
        <v>1</v>
      </c>
      <c r="N4589" t="s">
        <v>48</v>
      </c>
      <c r="O4589" t="s">
        <v>49</v>
      </c>
    </row>
    <row r="4590" spans="1:15" x14ac:dyDescent="0.3">
      <c r="A4590" s="7">
        <v>21877</v>
      </c>
      <c r="B4590" s="6" t="s">
        <v>9237</v>
      </c>
      <c r="C4590" t="s">
        <v>9238</v>
      </c>
      <c r="D4590" s="2" t="s">
        <v>52</v>
      </c>
      <c r="E4590" s="4" t="s">
        <v>46</v>
      </c>
      <c r="F4590" t="s">
        <v>76</v>
      </c>
      <c r="G4590">
        <v>3889</v>
      </c>
      <c r="H4590">
        <v>27722</v>
      </c>
      <c r="I4590">
        <v>13</v>
      </c>
      <c r="J4590">
        <v>1920</v>
      </c>
      <c r="K4590">
        <v>18177</v>
      </c>
      <c r="L4590">
        <v>65</v>
      </c>
      <c r="M4590">
        <v>2</v>
      </c>
      <c r="N4590" t="s">
        <v>37</v>
      </c>
      <c r="O4590" t="s">
        <v>76</v>
      </c>
    </row>
    <row r="4591" spans="1:15" x14ac:dyDescent="0.3">
      <c r="A4591" s="7">
        <v>21878</v>
      </c>
      <c r="B4591" s="6" t="s">
        <v>9239</v>
      </c>
      <c r="C4591" t="s">
        <v>9240</v>
      </c>
      <c r="D4591" s="2" t="s">
        <v>58</v>
      </c>
      <c r="E4591" s="4" t="s">
        <v>46</v>
      </c>
      <c r="F4591" t="s">
        <v>60</v>
      </c>
      <c r="G4591">
        <v>190</v>
      </c>
      <c r="H4591">
        <v>61883</v>
      </c>
      <c r="I4591">
        <v>13</v>
      </c>
      <c r="J4591">
        <v>828</v>
      </c>
      <c r="K4591">
        <v>20888</v>
      </c>
      <c r="L4591">
        <v>88</v>
      </c>
      <c r="M4591">
        <v>1</v>
      </c>
      <c r="N4591" t="s">
        <v>48</v>
      </c>
      <c r="O4591" t="s">
        <v>60</v>
      </c>
    </row>
    <row r="4592" spans="1:15" x14ac:dyDescent="0.3">
      <c r="A4592" s="7">
        <v>21879</v>
      </c>
      <c r="B4592" s="6" t="s">
        <v>9241</v>
      </c>
      <c r="C4592" t="s">
        <v>9242</v>
      </c>
      <c r="D4592" s="2" t="s">
        <v>58</v>
      </c>
      <c r="E4592" s="4" t="s">
        <v>59</v>
      </c>
      <c r="F4592" t="s">
        <v>60</v>
      </c>
      <c r="G4592">
        <v>195</v>
      </c>
      <c r="H4592">
        <v>32475</v>
      </c>
      <c r="I4592">
        <v>19</v>
      </c>
      <c r="J4592">
        <v>314</v>
      </c>
      <c r="K4592">
        <v>26746</v>
      </c>
      <c r="L4592">
        <v>86</v>
      </c>
      <c r="M4592">
        <v>1</v>
      </c>
      <c r="N4592" t="s">
        <v>61</v>
      </c>
      <c r="O4592" t="s">
        <v>76</v>
      </c>
    </row>
    <row r="4593" spans="1:15" x14ac:dyDescent="0.3">
      <c r="A4593" s="7">
        <v>21880</v>
      </c>
      <c r="B4593" s="6" t="s">
        <v>9243</v>
      </c>
      <c r="C4593" t="s">
        <v>9244</v>
      </c>
      <c r="D4593" s="2" t="s">
        <v>52</v>
      </c>
      <c r="E4593" s="4" t="s">
        <v>59</v>
      </c>
      <c r="F4593" t="s">
        <v>67</v>
      </c>
      <c r="G4593">
        <v>1837</v>
      </c>
      <c r="H4593">
        <v>39044</v>
      </c>
      <c r="I4593">
        <v>8</v>
      </c>
      <c r="J4593">
        <v>2986</v>
      </c>
      <c r="K4593">
        <v>9148</v>
      </c>
      <c r="L4593">
        <v>53</v>
      </c>
      <c r="M4593">
        <v>2</v>
      </c>
      <c r="N4593" t="s">
        <v>61</v>
      </c>
      <c r="O4593" t="s">
        <v>73</v>
      </c>
    </row>
    <row r="4594" spans="1:15" x14ac:dyDescent="0.3">
      <c r="A4594" s="7">
        <v>21881</v>
      </c>
      <c r="B4594" s="6" t="s">
        <v>9245</v>
      </c>
      <c r="C4594" t="s">
        <v>9246</v>
      </c>
      <c r="D4594" s="2" t="s">
        <v>70</v>
      </c>
      <c r="E4594" s="4" t="s">
        <v>59</v>
      </c>
      <c r="F4594" t="s">
        <v>60</v>
      </c>
      <c r="G4594">
        <v>82</v>
      </c>
      <c r="H4594">
        <v>84820</v>
      </c>
      <c r="I4594">
        <v>15</v>
      </c>
      <c r="J4594">
        <v>775</v>
      </c>
      <c r="K4594">
        <v>21378</v>
      </c>
      <c r="L4594">
        <v>96</v>
      </c>
      <c r="M4594">
        <v>1</v>
      </c>
      <c r="N4594" t="s">
        <v>61</v>
      </c>
      <c r="O4594" t="s">
        <v>60</v>
      </c>
    </row>
    <row r="4595" spans="1:15" x14ac:dyDescent="0.3">
      <c r="A4595" s="7">
        <v>21882</v>
      </c>
      <c r="B4595" s="6" t="s">
        <v>9247</v>
      </c>
      <c r="C4595" t="s">
        <v>9248</v>
      </c>
      <c r="D4595" s="2" t="s">
        <v>58</v>
      </c>
      <c r="E4595" s="4" t="s">
        <v>59</v>
      </c>
      <c r="F4595" t="s">
        <v>60</v>
      </c>
      <c r="G4595">
        <v>125</v>
      </c>
      <c r="H4595">
        <v>72419</v>
      </c>
      <c r="I4595">
        <v>15</v>
      </c>
      <c r="J4595">
        <v>298</v>
      </c>
      <c r="K4595">
        <v>19051</v>
      </c>
      <c r="L4595">
        <v>76</v>
      </c>
      <c r="M4595">
        <v>2</v>
      </c>
      <c r="N4595" t="s">
        <v>61</v>
      </c>
      <c r="O4595" t="s">
        <v>60</v>
      </c>
    </row>
    <row r="4596" spans="1:15" x14ac:dyDescent="0.3">
      <c r="A4596" s="7">
        <v>21883</v>
      </c>
      <c r="B4596" s="6" t="s">
        <v>9249</v>
      </c>
      <c r="C4596" t="s">
        <v>9250</v>
      </c>
      <c r="D4596" s="2" t="s">
        <v>64</v>
      </c>
      <c r="E4596" s="4" t="s">
        <v>46</v>
      </c>
      <c r="F4596" t="s">
        <v>47</v>
      </c>
      <c r="G4596">
        <v>890</v>
      </c>
      <c r="H4596">
        <v>34776</v>
      </c>
      <c r="I4596">
        <v>7</v>
      </c>
      <c r="J4596">
        <v>969</v>
      </c>
      <c r="K4596">
        <v>9810</v>
      </c>
      <c r="L4596">
        <v>52</v>
      </c>
      <c r="M4596">
        <v>0</v>
      </c>
      <c r="N4596" t="s">
        <v>48</v>
      </c>
      <c r="O4596" t="s">
        <v>47</v>
      </c>
    </row>
    <row r="4597" spans="1:15" x14ac:dyDescent="0.3">
      <c r="A4597" s="7">
        <v>21884</v>
      </c>
      <c r="B4597" s="6" t="s">
        <v>9251</v>
      </c>
      <c r="C4597" t="s">
        <v>9252</v>
      </c>
      <c r="D4597" s="2" t="s">
        <v>70</v>
      </c>
      <c r="E4597" s="4" t="s">
        <v>59</v>
      </c>
      <c r="F4597" t="s">
        <v>60</v>
      </c>
      <c r="G4597">
        <v>10</v>
      </c>
      <c r="H4597">
        <v>54667</v>
      </c>
      <c r="I4597">
        <v>6</v>
      </c>
      <c r="J4597">
        <v>1072</v>
      </c>
      <c r="K4597">
        <v>28816</v>
      </c>
      <c r="L4597">
        <v>82</v>
      </c>
      <c r="M4597">
        <v>2</v>
      </c>
      <c r="N4597" t="s">
        <v>48</v>
      </c>
      <c r="O4597" t="s">
        <v>60</v>
      </c>
    </row>
    <row r="4598" spans="1:15" x14ac:dyDescent="0.3">
      <c r="A4598" s="7">
        <v>21885</v>
      </c>
      <c r="B4598" s="6" t="s">
        <v>9253</v>
      </c>
      <c r="C4598" t="s">
        <v>9254</v>
      </c>
      <c r="D4598" s="2" t="s">
        <v>79</v>
      </c>
      <c r="E4598" s="4" t="s">
        <v>59</v>
      </c>
      <c r="F4598" t="s">
        <v>80</v>
      </c>
      <c r="G4598">
        <v>4217</v>
      </c>
      <c r="H4598">
        <v>13402</v>
      </c>
      <c r="I4598">
        <v>60</v>
      </c>
      <c r="J4598">
        <v>19734</v>
      </c>
      <c r="K4598">
        <v>3886</v>
      </c>
      <c r="L4598">
        <v>22</v>
      </c>
      <c r="M4598">
        <v>5</v>
      </c>
      <c r="N4598" t="s">
        <v>48</v>
      </c>
      <c r="O4598" t="s">
        <v>47</v>
      </c>
    </row>
    <row r="4599" spans="1:15" x14ac:dyDescent="0.3">
      <c r="A4599" s="7">
        <v>21886</v>
      </c>
      <c r="B4599" s="6" t="s">
        <v>9255</v>
      </c>
      <c r="C4599" t="s">
        <v>9256</v>
      </c>
      <c r="D4599" s="2" t="s">
        <v>58</v>
      </c>
      <c r="E4599" s="4" t="s">
        <v>46</v>
      </c>
      <c r="F4599" t="s">
        <v>60</v>
      </c>
      <c r="G4599">
        <v>162</v>
      </c>
      <c r="H4599">
        <v>70620</v>
      </c>
      <c r="I4599">
        <v>11</v>
      </c>
      <c r="J4599">
        <v>1492</v>
      </c>
      <c r="K4599">
        <v>24508</v>
      </c>
      <c r="L4599">
        <v>88</v>
      </c>
      <c r="M4599">
        <v>1</v>
      </c>
      <c r="N4599" t="s">
        <v>61</v>
      </c>
      <c r="O4599" t="s">
        <v>60</v>
      </c>
    </row>
    <row r="4600" spans="1:15" x14ac:dyDescent="0.3">
      <c r="A4600" s="7">
        <v>21887</v>
      </c>
      <c r="B4600" s="6" t="s">
        <v>9257</v>
      </c>
      <c r="C4600" t="s">
        <v>9258</v>
      </c>
      <c r="D4600" s="2" t="s">
        <v>52</v>
      </c>
      <c r="E4600" s="4" t="s">
        <v>59</v>
      </c>
      <c r="F4600" t="s">
        <v>80</v>
      </c>
      <c r="G4600">
        <v>4852</v>
      </c>
      <c r="H4600">
        <v>20915</v>
      </c>
      <c r="I4600">
        <v>49</v>
      </c>
      <c r="J4600">
        <v>6644</v>
      </c>
      <c r="K4600">
        <v>1493</v>
      </c>
      <c r="L4600">
        <v>18</v>
      </c>
      <c r="M4600">
        <v>4</v>
      </c>
      <c r="N4600" t="s">
        <v>48</v>
      </c>
      <c r="O4600" t="s">
        <v>54</v>
      </c>
    </row>
    <row r="4601" spans="1:15" x14ac:dyDescent="0.3">
      <c r="A4601" s="7">
        <v>21888</v>
      </c>
      <c r="B4601" s="6" t="s">
        <v>9259</v>
      </c>
      <c r="C4601" t="s">
        <v>9260</v>
      </c>
      <c r="D4601" s="2" t="s">
        <v>70</v>
      </c>
      <c r="E4601" s="4" t="s">
        <v>46</v>
      </c>
      <c r="F4601" t="s">
        <v>60</v>
      </c>
      <c r="G4601">
        <v>122</v>
      </c>
      <c r="H4601">
        <v>57641</v>
      </c>
      <c r="I4601">
        <v>4</v>
      </c>
      <c r="J4601">
        <v>1726</v>
      </c>
      <c r="K4601">
        <v>22154</v>
      </c>
      <c r="L4601">
        <v>95</v>
      </c>
      <c r="M4601">
        <v>2</v>
      </c>
      <c r="N4601" t="s">
        <v>48</v>
      </c>
      <c r="O4601" t="s">
        <v>60</v>
      </c>
    </row>
    <row r="4602" spans="1:15" x14ac:dyDescent="0.3">
      <c r="A4602" s="7">
        <v>21889</v>
      </c>
      <c r="B4602" s="6" t="s">
        <v>9261</v>
      </c>
      <c r="C4602" t="s">
        <v>9262</v>
      </c>
      <c r="D4602" s="2" t="s">
        <v>52</v>
      </c>
      <c r="E4602" s="4" t="s">
        <v>46</v>
      </c>
      <c r="F4602" t="s">
        <v>80</v>
      </c>
      <c r="G4602">
        <v>2255</v>
      </c>
      <c r="H4602">
        <v>85434</v>
      </c>
      <c r="I4602">
        <v>50</v>
      </c>
      <c r="J4602">
        <v>39624</v>
      </c>
      <c r="K4602">
        <v>2251</v>
      </c>
      <c r="L4602">
        <v>22</v>
      </c>
      <c r="M4602">
        <v>5</v>
      </c>
      <c r="N4602" t="s">
        <v>48</v>
      </c>
      <c r="O4602" t="s">
        <v>47</v>
      </c>
    </row>
    <row r="4603" spans="1:15" x14ac:dyDescent="0.3">
      <c r="A4603" s="7">
        <v>21890</v>
      </c>
      <c r="B4603" s="6" t="s">
        <v>9263</v>
      </c>
      <c r="C4603" t="s">
        <v>9264</v>
      </c>
      <c r="D4603" s="2" t="s">
        <v>64</v>
      </c>
      <c r="E4603" s="4" t="s">
        <v>59</v>
      </c>
      <c r="F4603" t="s">
        <v>76</v>
      </c>
      <c r="G4603">
        <v>1168</v>
      </c>
      <c r="H4603">
        <v>43689</v>
      </c>
      <c r="I4603">
        <v>11</v>
      </c>
      <c r="J4603">
        <v>2166</v>
      </c>
      <c r="K4603">
        <v>11766</v>
      </c>
      <c r="L4603">
        <v>77</v>
      </c>
      <c r="M4603">
        <v>2</v>
      </c>
      <c r="N4603" t="s">
        <v>32</v>
      </c>
      <c r="O4603" t="s">
        <v>76</v>
      </c>
    </row>
    <row r="4604" spans="1:15" x14ac:dyDescent="0.3">
      <c r="A4604" s="7">
        <v>21891</v>
      </c>
      <c r="B4604" s="6" t="s">
        <v>9265</v>
      </c>
      <c r="C4604" t="s">
        <v>9266</v>
      </c>
      <c r="D4604" s="2" t="s">
        <v>79</v>
      </c>
      <c r="E4604" s="4" t="s">
        <v>46</v>
      </c>
      <c r="F4604" t="s">
        <v>54</v>
      </c>
      <c r="G4604">
        <v>3757</v>
      </c>
      <c r="H4604">
        <v>87406</v>
      </c>
      <c r="I4604">
        <v>38</v>
      </c>
      <c r="J4604">
        <v>27007</v>
      </c>
      <c r="K4604">
        <v>2186</v>
      </c>
      <c r="L4604">
        <v>18</v>
      </c>
      <c r="M4604">
        <v>8</v>
      </c>
      <c r="N4604" t="s">
        <v>48</v>
      </c>
      <c r="O4604" t="s">
        <v>55</v>
      </c>
    </row>
    <row r="4605" spans="1:15" x14ac:dyDescent="0.3">
      <c r="A4605" s="7">
        <v>21892</v>
      </c>
      <c r="B4605" s="6" t="s">
        <v>9267</v>
      </c>
      <c r="C4605" t="s">
        <v>9268</v>
      </c>
      <c r="D4605" s="2" t="s">
        <v>58</v>
      </c>
      <c r="E4605" s="4" t="s">
        <v>59</v>
      </c>
      <c r="F4605" t="s">
        <v>60</v>
      </c>
      <c r="G4605">
        <v>218</v>
      </c>
      <c r="H4605">
        <v>73387</v>
      </c>
      <c r="I4605">
        <v>8</v>
      </c>
      <c r="J4605">
        <v>656</v>
      </c>
      <c r="K4605">
        <v>25103</v>
      </c>
      <c r="L4605">
        <v>88</v>
      </c>
      <c r="M4605">
        <v>1</v>
      </c>
      <c r="N4605" t="s">
        <v>32</v>
      </c>
      <c r="O4605" t="s">
        <v>60</v>
      </c>
    </row>
    <row r="4606" spans="1:15" x14ac:dyDescent="0.3">
      <c r="A4606" s="7">
        <v>21893</v>
      </c>
      <c r="B4606" s="6" t="s">
        <v>9269</v>
      </c>
      <c r="C4606" t="s">
        <v>9270</v>
      </c>
      <c r="D4606" s="2" t="s">
        <v>58</v>
      </c>
      <c r="E4606" s="4" t="s">
        <v>59</v>
      </c>
      <c r="F4606" t="s">
        <v>60</v>
      </c>
      <c r="G4606">
        <v>66</v>
      </c>
      <c r="H4606">
        <v>46635</v>
      </c>
      <c r="I4606">
        <v>16</v>
      </c>
      <c r="J4606">
        <v>1497</v>
      </c>
      <c r="K4606">
        <v>23544</v>
      </c>
      <c r="L4606">
        <v>83</v>
      </c>
      <c r="M4606">
        <v>1</v>
      </c>
      <c r="N4606" t="s">
        <v>32</v>
      </c>
      <c r="O4606" t="s">
        <v>60</v>
      </c>
    </row>
    <row r="4607" spans="1:15" x14ac:dyDescent="0.3">
      <c r="A4607" s="7">
        <v>21894</v>
      </c>
      <c r="B4607" s="6" t="s">
        <v>9271</v>
      </c>
      <c r="C4607" t="s">
        <v>9272</v>
      </c>
      <c r="D4607" s="2" t="s">
        <v>52</v>
      </c>
      <c r="E4607" s="4" t="s">
        <v>59</v>
      </c>
      <c r="F4607" t="s">
        <v>80</v>
      </c>
      <c r="G4607">
        <v>4241</v>
      </c>
      <c r="H4607">
        <v>15235</v>
      </c>
      <c r="I4607">
        <v>49</v>
      </c>
      <c r="J4607">
        <v>30678</v>
      </c>
      <c r="K4607">
        <v>2361</v>
      </c>
      <c r="L4607">
        <v>15</v>
      </c>
      <c r="M4607">
        <v>6</v>
      </c>
      <c r="N4607" t="s">
        <v>37</v>
      </c>
      <c r="O4607" t="s">
        <v>47</v>
      </c>
    </row>
    <row r="4608" spans="1:15" x14ac:dyDescent="0.3">
      <c r="A4608" s="7">
        <v>21895</v>
      </c>
      <c r="B4608" s="6" t="s">
        <v>9273</v>
      </c>
      <c r="C4608" t="s">
        <v>9274</v>
      </c>
      <c r="D4608" s="2" t="s">
        <v>64</v>
      </c>
      <c r="E4608" s="4" t="s">
        <v>46</v>
      </c>
      <c r="F4608" t="s">
        <v>47</v>
      </c>
      <c r="G4608">
        <v>327</v>
      </c>
      <c r="H4608">
        <v>44950</v>
      </c>
      <c r="I4608">
        <v>12</v>
      </c>
      <c r="J4608">
        <v>2680</v>
      </c>
      <c r="K4608">
        <v>9656</v>
      </c>
      <c r="L4608">
        <v>63</v>
      </c>
      <c r="M4608">
        <v>0</v>
      </c>
      <c r="N4608" t="s">
        <v>37</v>
      </c>
      <c r="O4608" t="s">
        <v>76</v>
      </c>
    </row>
    <row r="4609" spans="1:15" x14ac:dyDescent="0.3">
      <c r="A4609" s="7">
        <v>21896</v>
      </c>
      <c r="B4609" s="6" t="s">
        <v>9275</v>
      </c>
      <c r="C4609" t="s">
        <v>9276</v>
      </c>
      <c r="D4609" s="2" t="s">
        <v>52</v>
      </c>
      <c r="E4609" s="4" t="s">
        <v>53</v>
      </c>
      <c r="F4609" t="s">
        <v>54</v>
      </c>
      <c r="G4609">
        <v>3124</v>
      </c>
      <c r="H4609">
        <v>68222</v>
      </c>
      <c r="I4609">
        <v>37</v>
      </c>
      <c r="J4609">
        <v>25201</v>
      </c>
      <c r="K4609">
        <v>3020</v>
      </c>
      <c r="L4609">
        <v>6</v>
      </c>
      <c r="M4609">
        <v>8</v>
      </c>
      <c r="N4609" t="s">
        <v>48</v>
      </c>
      <c r="O4609" t="s">
        <v>80</v>
      </c>
    </row>
    <row r="4610" spans="1:15" x14ac:dyDescent="0.3">
      <c r="A4610" s="7">
        <v>21897</v>
      </c>
      <c r="B4610" s="6" t="s">
        <v>9277</v>
      </c>
      <c r="C4610" t="s">
        <v>9278</v>
      </c>
      <c r="D4610" s="2" t="s">
        <v>45</v>
      </c>
      <c r="E4610" s="4" t="s">
        <v>46</v>
      </c>
      <c r="F4610" t="s">
        <v>67</v>
      </c>
      <c r="G4610">
        <v>976</v>
      </c>
      <c r="H4610">
        <v>65809</v>
      </c>
      <c r="I4610">
        <v>10</v>
      </c>
      <c r="J4610">
        <v>5967</v>
      </c>
      <c r="K4610">
        <v>18823</v>
      </c>
      <c r="L4610">
        <v>42</v>
      </c>
      <c r="M4610">
        <v>2</v>
      </c>
      <c r="N4610" t="s">
        <v>32</v>
      </c>
      <c r="O4610" t="s">
        <v>47</v>
      </c>
    </row>
    <row r="4611" spans="1:15" x14ac:dyDescent="0.3">
      <c r="A4611" s="7">
        <v>21898</v>
      </c>
      <c r="B4611" s="6" t="s">
        <v>9279</v>
      </c>
      <c r="C4611" t="s">
        <v>9280</v>
      </c>
      <c r="D4611" s="2" t="s">
        <v>52</v>
      </c>
      <c r="E4611" s="4" t="s">
        <v>59</v>
      </c>
      <c r="F4611" t="s">
        <v>67</v>
      </c>
      <c r="G4611">
        <v>2285</v>
      </c>
      <c r="H4611">
        <v>22320</v>
      </c>
      <c r="I4611">
        <v>12</v>
      </c>
      <c r="J4611">
        <v>3703</v>
      </c>
      <c r="K4611">
        <v>18295</v>
      </c>
      <c r="L4611">
        <v>52</v>
      </c>
      <c r="M4611">
        <v>1</v>
      </c>
      <c r="N4611" t="s">
        <v>61</v>
      </c>
      <c r="O4611" t="s">
        <v>47</v>
      </c>
    </row>
    <row r="4612" spans="1:15" x14ac:dyDescent="0.3">
      <c r="A4612" s="7">
        <v>21899</v>
      </c>
      <c r="B4612" s="6" t="s">
        <v>9281</v>
      </c>
      <c r="C4612" t="s">
        <v>9282</v>
      </c>
      <c r="D4612" s="2" t="s">
        <v>45</v>
      </c>
      <c r="E4612" s="4" t="s">
        <v>59</v>
      </c>
      <c r="F4612" t="s">
        <v>60</v>
      </c>
      <c r="G4612">
        <v>550</v>
      </c>
      <c r="H4612">
        <v>67043</v>
      </c>
      <c r="I4612">
        <v>17</v>
      </c>
      <c r="J4612">
        <v>1391</v>
      </c>
      <c r="K4612">
        <v>28071</v>
      </c>
      <c r="L4612">
        <v>78</v>
      </c>
      <c r="M4612">
        <v>1</v>
      </c>
      <c r="N4612" t="s">
        <v>48</v>
      </c>
      <c r="O4612" t="s">
        <v>60</v>
      </c>
    </row>
    <row r="4613" spans="1:15" x14ac:dyDescent="0.3">
      <c r="A4613" s="7">
        <v>21900</v>
      </c>
      <c r="B4613" s="6" t="s">
        <v>9283</v>
      </c>
      <c r="C4613" t="s">
        <v>9284</v>
      </c>
      <c r="D4613" s="2" t="s">
        <v>52</v>
      </c>
      <c r="E4613" s="4" t="s">
        <v>59</v>
      </c>
      <c r="F4613" t="s">
        <v>80</v>
      </c>
      <c r="G4613">
        <v>3625</v>
      </c>
      <c r="H4613">
        <v>24529</v>
      </c>
      <c r="I4613">
        <v>34</v>
      </c>
      <c r="J4613">
        <v>35440</v>
      </c>
      <c r="K4613">
        <v>2412</v>
      </c>
      <c r="L4613">
        <v>21</v>
      </c>
      <c r="M4613">
        <v>3</v>
      </c>
      <c r="N4613" t="s">
        <v>37</v>
      </c>
      <c r="O4613" t="s">
        <v>47</v>
      </c>
    </row>
    <row r="4614" spans="1:15" x14ac:dyDescent="0.3">
      <c r="A4614" s="7">
        <v>21901</v>
      </c>
      <c r="B4614" s="6" t="s">
        <v>9285</v>
      </c>
      <c r="C4614" t="s">
        <v>9286</v>
      </c>
      <c r="D4614" s="2" t="s">
        <v>70</v>
      </c>
      <c r="E4614" s="4" t="s">
        <v>59</v>
      </c>
      <c r="F4614" t="s">
        <v>60</v>
      </c>
      <c r="G4614">
        <v>156</v>
      </c>
      <c r="H4614">
        <v>66289</v>
      </c>
      <c r="I4614">
        <v>14</v>
      </c>
      <c r="J4614">
        <v>1027</v>
      </c>
      <c r="K4614">
        <v>28930</v>
      </c>
      <c r="L4614">
        <v>80</v>
      </c>
      <c r="M4614">
        <v>2</v>
      </c>
      <c r="N4614" t="s">
        <v>48</v>
      </c>
      <c r="O4614" t="s">
        <v>60</v>
      </c>
    </row>
    <row r="4615" spans="1:15" x14ac:dyDescent="0.3">
      <c r="A4615" s="7">
        <v>21902</v>
      </c>
      <c r="B4615" s="6" t="s">
        <v>9287</v>
      </c>
      <c r="C4615" t="s">
        <v>9288</v>
      </c>
      <c r="D4615" s="2" t="s">
        <v>64</v>
      </c>
      <c r="E4615" s="4" t="s">
        <v>46</v>
      </c>
      <c r="F4615" t="s">
        <v>67</v>
      </c>
      <c r="G4615">
        <v>1141</v>
      </c>
      <c r="H4615">
        <v>65854</v>
      </c>
      <c r="I4615">
        <v>5</v>
      </c>
      <c r="J4615">
        <v>5417</v>
      </c>
      <c r="K4615">
        <v>8593</v>
      </c>
      <c r="L4615">
        <v>65</v>
      </c>
      <c r="M4615">
        <v>3</v>
      </c>
      <c r="N4615" t="s">
        <v>61</v>
      </c>
      <c r="O4615" t="s">
        <v>47</v>
      </c>
    </row>
    <row r="4616" spans="1:15" x14ac:dyDescent="0.3">
      <c r="A4616" s="7">
        <v>21903</v>
      </c>
      <c r="B4616" s="6" t="s">
        <v>9289</v>
      </c>
      <c r="C4616" t="s">
        <v>9290</v>
      </c>
      <c r="D4616" s="2" t="s">
        <v>58</v>
      </c>
      <c r="E4616" s="4" t="s">
        <v>46</v>
      </c>
      <c r="F4616" t="s">
        <v>67</v>
      </c>
      <c r="G4616">
        <v>203</v>
      </c>
      <c r="H4616">
        <v>45959</v>
      </c>
      <c r="I4616">
        <v>1</v>
      </c>
      <c r="J4616">
        <v>3394</v>
      </c>
      <c r="K4616">
        <v>10077</v>
      </c>
      <c r="L4616">
        <v>55</v>
      </c>
      <c r="M4616">
        <v>3</v>
      </c>
      <c r="N4616" t="s">
        <v>48</v>
      </c>
      <c r="O4616" t="s">
        <v>47</v>
      </c>
    </row>
    <row r="4617" spans="1:15" x14ac:dyDescent="0.3">
      <c r="A4617" s="7">
        <v>21904</v>
      </c>
      <c r="B4617" s="6" t="s">
        <v>9291</v>
      </c>
      <c r="C4617" t="s">
        <v>9292</v>
      </c>
      <c r="D4617" s="2" t="s">
        <v>64</v>
      </c>
      <c r="E4617" s="4" t="s">
        <v>46</v>
      </c>
      <c r="F4617" t="s">
        <v>67</v>
      </c>
      <c r="G4617">
        <v>1142</v>
      </c>
      <c r="H4617">
        <v>29250</v>
      </c>
      <c r="I4617">
        <v>5</v>
      </c>
      <c r="J4617">
        <v>4325</v>
      </c>
      <c r="K4617">
        <v>11974</v>
      </c>
      <c r="L4617">
        <v>50</v>
      </c>
      <c r="M4617">
        <v>2</v>
      </c>
      <c r="N4617" t="s">
        <v>61</v>
      </c>
      <c r="O4617" t="s">
        <v>47</v>
      </c>
    </row>
    <row r="4618" spans="1:15" x14ac:dyDescent="0.3">
      <c r="A4618" s="7">
        <v>21905</v>
      </c>
      <c r="B4618" s="6" t="s">
        <v>9293</v>
      </c>
      <c r="C4618" t="s">
        <v>9294</v>
      </c>
      <c r="D4618" s="2" t="s">
        <v>45</v>
      </c>
      <c r="E4618" s="4" t="s">
        <v>59</v>
      </c>
      <c r="F4618" t="s">
        <v>60</v>
      </c>
      <c r="G4618">
        <v>137</v>
      </c>
      <c r="H4618">
        <v>46835</v>
      </c>
      <c r="I4618">
        <v>11</v>
      </c>
      <c r="J4618">
        <v>1043</v>
      </c>
      <c r="K4618">
        <v>20399</v>
      </c>
      <c r="L4618">
        <v>79</v>
      </c>
      <c r="M4618">
        <v>2</v>
      </c>
      <c r="N4618" t="s">
        <v>61</v>
      </c>
      <c r="O4618" t="s">
        <v>60</v>
      </c>
    </row>
    <row r="4619" spans="1:15" x14ac:dyDescent="0.3">
      <c r="A4619" s="7">
        <v>21906</v>
      </c>
      <c r="B4619" s="6" t="s">
        <v>9295</v>
      </c>
      <c r="C4619" t="s">
        <v>9296</v>
      </c>
      <c r="D4619" s="2" t="s">
        <v>58</v>
      </c>
      <c r="E4619" s="4" t="s">
        <v>46</v>
      </c>
      <c r="F4619" t="s">
        <v>60</v>
      </c>
      <c r="G4619">
        <v>175</v>
      </c>
      <c r="H4619">
        <v>60018</v>
      </c>
      <c r="I4619">
        <v>19</v>
      </c>
      <c r="J4619">
        <v>1265</v>
      </c>
      <c r="K4619">
        <v>23521</v>
      </c>
      <c r="L4619">
        <v>90</v>
      </c>
      <c r="M4619">
        <v>2</v>
      </c>
      <c r="N4619" t="s">
        <v>48</v>
      </c>
      <c r="O4619" t="s">
        <v>60</v>
      </c>
    </row>
    <row r="4620" spans="1:15" x14ac:dyDescent="0.3">
      <c r="A4620" s="7">
        <v>21907</v>
      </c>
      <c r="B4620" s="6" t="s">
        <v>9297</v>
      </c>
      <c r="C4620" t="s">
        <v>9298</v>
      </c>
      <c r="D4620" s="2" t="s">
        <v>45</v>
      </c>
      <c r="E4620" s="4" t="s">
        <v>46</v>
      </c>
      <c r="F4620" t="s">
        <v>67</v>
      </c>
      <c r="G4620">
        <v>461</v>
      </c>
      <c r="H4620">
        <v>22526</v>
      </c>
      <c r="I4620">
        <v>9</v>
      </c>
      <c r="J4620">
        <v>2742</v>
      </c>
      <c r="K4620">
        <v>7753</v>
      </c>
      <c r="L4620">
        <v>60</v>
      </c>
      <c r="M4620">
        <v>1</v>
      </c>
      <c r="N4620" t="s">
        <v>48</v>
      </c>
      <c r="O4620" t="s">
        <v>73</v>
      </c>
    </row>
    <row r="4621" spans="1:15" x14ac:dyDescent="0.3">
      <c r="A4621" s="7">
        <v>21908</v>
      </c>
      <c r="B4621" s="6" t="s">
        <v>9299</v>
      </c>
      <c r="C4621" t="s">
        <v>9300</v>
      </c>
      <c r="D4621" s="2" t="s">
        <v>52</v>
      </c>
      <c r="E4621" s="4" t="s">
        <v>59</v>
      </c>
      <c r="F4621" t="s">
        <v>54</v>
      </c>
      <c r="G4621">
        <v>3826</v>
      </c>
      <c r="H4621">
        <v>16415</v>
      </c>
      <c r="I4621">
        <v>21</v>
      </c>
      <c r="J4621">
        <v>11790</v>
      </c>
      <c r="K4621">
        <v>2468</v>
      </c>
      <c r="L4621">
        <v>24</v>
      </c>
      <c r="M4621">
        <v>4</v>
      </c>
      <c r="N4621" t="s">
        <v>48</v>
      </c>
      <c r="O4621" t="s">
        <v>49</v>
      </c>
    </row>
    <row r="4622" spans="1:15" x14ac:dyDescent="0.3">
      <c r="A4622" s="7">
        <v>21909</v>
      </c>
      <c r="B4622" s="6" t="s">
        <v>9301</v>
      </c>
      <c r="C4622" t="s">
        <v>9302</v>
      </c>
      <c r="D4622" s="2" t="s">
        <v>70</v>
      </c>
      <c r="E4622" s="4" t="s">
        <v>59</v>
      </c>
      <c r="F4622" t="s">
        <v>60</v>
      </c>
      <c r="G4622">
        <v>298</v>
      </c>
      <c r="H4622">
        <v>48196</v>
      </c>
      <c r="I4622">
        <v>10</v>
      </c>
      <c r="J4622">
        <v>1228</v>
      </c>
      <c r="K4622">
        <v>25695</v>
      </c>
      <c r="L4622">
        <v>93</v>
      </c>
      <c r="M4622">
        <v>1</v>
      </c>
      <c r="N4622" t="s">
        <v>32</v>
      </c>
      <c r="O4622" t="s">
        <v>60</v>
      </c>
    </row>
    <row r="4623" spans="1:15" x14ac:dyDescent="0.3">
      <c r="A4623" s="7">
        <v>21910</v>
      </c>
      <c r="B4623" s="6" t="s">
        <v>9303</v>
      </c>
      <c r="C4623" t="s">
        <v>9304</v>
      </c>
      <c r="D4623" s="2" t="s">
        <v>52</v>
      </c>
      <c r="E4623" s="4" t="s">
        <v>46</v>
      </c>
      <c r="F4623" t="s">
        <v>80</v>
      </c>
      <c r="G4623">
        <v>4905</v>
      </c>
      <c r="H4623">
        <v>34094</v>
      </c>
      <c r="I4623">
        <v>48</v>
      </c>
      <c r="J4623">
        <v>27136</v>
      </c>
      <c r="K4623">
        <v>3953</v>
      </c>
      <c r="L4623">
        <v>12</v>
      </c>
      <c r="M4623">
        <v>6</v>
      </c>
      <c r="N4623" t="s">
        <v>37</v>
      </c>
      <c r="O4623" t="s">
        <v>54</v>
      </c>
    </row>
    <row r="4624" spans="1:15" x14ac:dyDescent="0.3">
      <c r="A4624" s="7">
        <v>21911</v>
      </c>
      <c r="B4624" s="6" t="s">
        <v>9305</v>
      </c>
      <c r="C4624" t="s">
        <v>9306</v>
      </c>
      <c r="D4624" s="2" t="s">
        <v>64</v>
      </c>
      <c r="E4624" s="4" t="s">
        <v>46</v>
      </c>
      <c r="F4624" t="s">
        <v>47</v>
      </c>
      <c r="G4624">
        <v>549</v>
      </c>
      <c r="H4624">
        <v>65097</v>
      </c>
      <c r="I4624">
        <v>5</v>
      </c>
      <c r="J4624">
        <v>2328</v>
      </c>
      <c r="K4624">
        <v>11233</v>
      </c>
      <c r="L4624">
        <v>52</v>
      </c>
      <c r="M4624">
        <v>0</v>
      </c>
      <c r="N4624" t="s">
        <v>48</v>
      </c>
      <c r="O4624" t="s">
        <v>47</v>
      </c>
    </row>
    <row r="4625" spans="1:15" x14ac:dyDescent="0.3">
      <c r="A4625" s="7">
        <v>21912</v>
      </c>
      <c r="B4625" s="6" t="s">
        <v>9307</v>
      </c>
      <c r="C4625" t="s">
        <v>9308</v>
      </c>
      <c r="D4625" s="2" t="s">
        <v>45</v>
      </c>
      <c r="E4625" s="4" t="s">
        <v>46</v>
      </c>
      <c r="F4625" t="s">
        <v>67</v>
      </c>
      <c r="G4625">
        <v>738</v>
      </c>
      <c r="H4625">
        <v>46835</v>
      </c>
      <c r="I4625">
        <v>3</v>
      </c>
      <c r="J4625">
        <v>5911</v>
      </c>
      <c r="K4625">
        <v>11076</v>
      </c>
      <c r="L4625">
        <v>56</v>
      </c>
      <c r="M4625">
        <v>2</v>
      </c>
      <c r="N4625" t="s">
        <v>61</v>
      </c>
      <c r="O4625" t="s">
        <v>47</v>
      </c>
    </row>
    <row r="4626" spans="1:15" x14ac:dyDescent="0.3">
      <c r="A4626" s="7">
        <v>21913</v>
      </c>
      <c r="B4626" s="6" t="s">
        <v>9309</v>
      </c>
      <c r="C4626" t="s">
        <v>9310</v>
      </c>
      <c r="D4626" s="2" t="s">
        <v>58</v>
      </c>
      <c r="E4626" s="4" t="s">
        <v>46</v>
      </c>
      <c r="F4626" t="s">
        <v>47</v>
      </c>
      <c r="G4626">
        <v>213</v>
      </c>
      <c r="H4626">
        <v>58137</v>
      </c>
      <c r="I4626">
        <v>15</v>
      </c>
      <c r="J4626">
        <v>6971</v>
      </c>
      <c r="K4626">
        <v>9948</v>
      </c>
      <c r="L4626">
        <v>68</v>
      </c>
      <c r="M4626">
        <v>0</v>
      </c>
      <c r="N4626" t="s">
        <v>48</v>
      </c>
      <c r="O4626" t="s">
        <v>76</v>
      </c>
    </row>
    <row r="4627" spans="1:15" x14ac:dyDescent="0.3">
      <c r="A4627" s="7">
        <v>21914</v>
      </c>
      <c r="B4627" s="6" t="s">
        <v>9311</v>
      </c>
      <c r="C4627" t="s">
        <v>9312</v>
      </c>
      <c r="D4627" s="2" t="s">
        <v>58</v>
      </c>
      <c r="E4627" s="4" t="s">
        <v>46</v>
      </c>
      <c r="F4627" t="s">
        <v>60</v>
      </c>
      <c r="G4627">
        <v>186</v>
      </c>
      <c r="H4627">
        <v>38467</v>
      </c>
      <c r="I4627">
        <v>18</v>
      </c>
      <c r="J4627">
        <v>1625</v>
      </c>
      <c r="K4627">
        <v>27607</v>
      </c>
      <c r="L4627">
        <v>83</v>
      </c>
      <c r="M4627">
        <v>1</v>
      </c>
      <c r="N4627" t="s">
        <v>48</v>
      </c>
      <c r="O4627" t="s">
        <v>60</v>
      </c>
    </row>
    <row r="4628" spans="1:15" x14ac:dyDescent="0.3">
      <c r="A4628" s="7">
        <v>21915</v>
      </c>
      <c r="B4628" s="6" t="s">
        <v>9313</v>
      </c>
      <c r="C4628" t="s">
        <v>9314</v>
      </c>
      <c r="D4628" s="2" t="s">
        <v>58</v>
      </c>
      <c r="E4628" s="4" t="s">
        <v>59</v>
      </c>
      <c r="F4628" t="s">
        <v>60</v>
      </c>
      <c r="G4628">
        <v>97</v>
      </c>
      <c r="H4628">
        <v>34572</v>
      </c>
      <c r="I4628">
        <v>7</v>
      </c>
      <c r="J4628">
        <v>608</v>
      </c>
      <c r="K4628">
        <v>25655</v>
      </c>
      <c r="L4628">
        <v>75</v>
      </c>
      <c r="M4628">
        <v>2</v>
      </c>
      <c r="N4628" t="s">
        <v>48</v>
      </c>
      <c r="O4628" t="s">
        <v>60</v>
      </c>
    </row>
    <row r="4629" spans="1:15" x14ac:dyDescent="0.3">
      <c r="A4629" s="7">
        <v>21916</v>
      </c>
      <c r="B4629" s="6" t="s">
        <v>9315</v>
      </c>
      <c r="C4629" t="s">
        <v>9316</v>
      </c>
      <c r="D4629" s="2" t="s">
        <v>64</v>
      </c>
      <c r="E4629" s="4" t="s">
        <v>46</v>
      </c>
      <c r="F4629" t="s">
        <v>67</v>
      </c>
      <c r="G4629">
        <v>486</v>
      </c>
      <c r="H4629">
        <v>70696</v>
      </c>
      <c r="I4629">
        <v>7</v>
      </c>
      <c r="J4629">
        <v>5444</v>
      </c>
      <c r="K4629">
        <v>13645</v>
      </c>
      <c r="L4629">
        <v>47</v>
      </c>
      <c r="M4629">
        <v>3</v>
      </c>
      <c r="N4629" t="s">
        <v>48</v>
      </c>
      <c r="O4629" t="s">
        <v>73</v>
      </c>
    </row>
    <row r="4630" spans="1:15" x14ac:dyDescent="0.3">
      <c r="A4630" s="7">
        <v>21917</v>
      </c>
      <c r="B4630" s="6" t="s">
        <v>9317</v>
      </c>
      <c r="C4630" t="s">
        <v>9318</v>
      </c>
      <c r="D4630" s="2" t="s">
        <v>45</v>
      </c>
      <c r="E4630" s="4" t="s">
        <v>46</v>
      </c>
      <c r="F4630" t="s">
        <v>67</v>
      </c>
      <c r="G4630">
        <v>676</v>
      </c>
      <c r="H4630">
        <v>22526</v>
      </c>
      <c r="I4630">
        <v>5</v>
      </c>
      <c r="J4630">
        <v>4078</v>
      </c>
      <c r="K4630">
        <v>12720</v>
      </c>
      <c r="L4630">
        <v>65</v>
      </c>
      <c r="M4630">
        <v>2</v>
      </c>
      <c r="N4630" t="s">
        <v>48</v>
      </c>
      <c r="O4630" t="s">
        <v>49</v>
      </c>
    </row>
    <row r="4631" spans="1:15" x14ac:dyDescent="0.3">
      <c r="A4631" s="7">
        <v>21918</v>
      </c>
      <c r="B4631" s="6" t="s">
        <v>9319</v>
      </c>
      <c r="C4631" t="s">
        <v>9320</v>
      </c>
      <c r="D4631" s="2" t="s">
        <v>45</v>
      </c>
      <c r="E4631" s="4" t="s">
        <v>46</v>
      </c>
      <c r="F4631" t="s">
        <v>47</v>
      </c>
      <c r="G4631">
        <v>733</v>
      </c>
      <c r="H4631">
        <v>89371</v>
      </c>
      <c r="I4631">
        <v>7</v>
      </c>
      <c r="J4631">
        <v>2599</v>
      </c>
      <c r="K4631">
        <v>9418</v>
      </c>
      <c r="L4631">
        <v>54</v>
      </c>
      <c r="M4631">
        <v>1</v>
      </c>
      <c r="N4631" t="s">
        <v>48</v>
      </c>
      <c r="O4631" t="s">
        <v>47</v>
      </c>
    </row>
    <row r="4632" spans="1:15" x14ac:dyDescent="0.3">
      <c r="A4632" s="7">
        <v>21919</v>
      </c>
      <c r="B4632" s="6" t="s">
        <v>9321</v>
      </c>
      <c r="C4632" t="s">
        <v>9322</v>
      </c>
      <c r="D4632" s="2" t="s">
        <v>45</v>
      </c>
      <c r="E4632" s="4" t="s">
        <v>46</v>
      </c>
      <c r="F4632" t="s">
        <v>67</v>
      </c>
      <c r="G4632">
        <v>462</v>
      </c>
      <c r="H4632">
        <v>17816</v>
      </c>
      <c r="I4632">
        <v>14</v>
      </c>
      <c r="J4632">
        <v>5799</v>
      </c>
      <c r="K4632">
        <v>12840</v>
      </c>
      <c r="L4632">
        <v>53</v>
      </c>
      <c r="M4632">
        <v>2</v>
      </c>
      <c r="N4632" t="s">
        <v>32</v>
      </c>
      <c r="O4632" t="s">
        <v>76</v>
      </c>
    </row>
    <row r="4633" spans="1:15" x14ac:dyDescent="0.3">
      <c r="A4633" s="7">
        <v>21920</v>
      </c>
      <c r="B4633" s="6" t="s">
        <v>9323</v>
      </c>
      <c r="C4633" t="s">
        <v>9324</v>
      </c>
      <c r="D4633" s="2" t="s">
        <v>52</v>
      </c>
      <c r="E4633" s="4" t="s">
        <v>46</v>
      </c>
      <c r="F4633" t="s">
        <v>80</v>
      </c>
      <c r="G4633">
        <v>4648</v>
      </c>
      <c r="H4633">
        <v>79988</v>
      </c>
      <c r="I4633">
        <v>57</v>
      </c>
      <c r="J4633">
        <v>32585</v>
      </c>
      <c r="K4633">
        <v>2711</v>
      </c>
      <c r="L4633">
        <v>15</v>
      </c>
      <c r="M4633">
        <v>6</v>
      </c>
      <c r="N4633" t="s">
        <v>37</v>
      </c>
      <c r="O4633" t="s">
        <v>80</v>
      </c>
    </row>
    <row r="4634" spans="1:15" x14ac:dyDescent="0.3">
      <c r="A4634" s="7">
        <v>21921</v>
      </c>
      <c r="B4634" s="6" t="s">
        <v>9325</v>
      </c>
      <c r="C4634" t="s">
        <v>9326</v>
      </c>
      <c r="D4634" s="2" t="s">
        <v>52</v>
      </c>
      <c r="E4634" s="4" t="s">
        <v>59</v>
      </c>
      <c r="F4634" t="s">
        <v>80</v>
      </c>
      <c r="G4634">
        <v>1898</v>
      </c>
      <c r="H4634">
        <v>42610</v>
      </c>
      <c r="I4634">
        <v>59</v>
      </c>
      <c r="J4634">
        <v>19149</v>
      </c>
      <c r="K4634">
        <v>2948</v>
      </c>
      <c r="L4634">
        <v>16</v>
      </c>
      <c r="M4634">
        <v>3</v>
      </c>
      <c r="N4634" t="s">
        <v>48</v>
      </c>
      <c r="O4634" t="s">
        <v>47</v>
      </c>
    </row>
    <row r="4635" spans="1:15" x14ac:dyDescent="0.3">
      <c r="A4635" s="7">
        <v>21922</v>
      </c>
      <c r="B4635" s="6" t="s">
        <v>9327</v>
      </c>
      <c r="C4635" t="s">
        <v>9328</v>
      </c>
      <c r="D4635" s="2" t="s">
        <v>64</v>
      </c>
      <c r="E4635" s="4" t="s">
        <v>59</v>
      </c>
      <c r="F4635" t="s">
        <v>60</v>
      </c>
      <c r="G4635">
        <v>852</v>
      </c>
      <c r="H4635">
        <v>83600</v>
      </c>
      <c r="I4635">
        <v>7</v>
      </c>
      <c r="J4635">
        <v>1443</v>
      </c>
      <c r="K4635">
        <v>27673</v>
      </c>
      <c r="L4635">
        <v>100</v>
      </c>
      <c r="M4635">
        <v>2</v>
      </c>
      <c r="N4635" t="s">
        <v>32</v>
      </c>
      <c r="O4635" t="s">
        <v>60</v>
      </c>
    </row>
    <row r="4636" spans="1:15" x14ac:dyDescent="0.3">
      <c r="A4636" s="7">
        <v>21923</v>
      </c>
      <c r="B4636" s="6" t="s">
        <v>9329</v>
      </c>
      <c r="C4636" t="s">
        <v>9330</v>
      </c>
      <c r="D4636" s="2" t="s">
        <v>52</v>
      </c>
      <c r="E4636" s="4" t="s">
        <v>53</v>
      </c>
      <c r="F4636" t="s">
        <v>54</v>
      </c>
      <c r="G4636">
        <v>1395</v>
      </c>
      <c r="H4636">
        <v>34776</v>
      </c>
      <c r="I4636">
        <v>35</v>
      </c>
      <c r="J4636">
        <v>19731</v>
      </c>
      <c r="K4636">
        <v>2225</v>
      </c>
      <c r="L4636">
        <v>23</v>
      </c>
      <c r="M4636">
        <v>4</v>
      </c>
      <c r="N4636" t="s">
        <v>48</v>
      </c>
      <c r="O4636" t="s">
        <v>55</v>
      </c>
    </row>
    <row r="4637" spans="1:15" x14ac:dyDescent="0.3">
      <c r="A4637" s="7">
        <v>21924</v>
      </c>
      <c r="B4637" s="6" t="s">
        <v>9331</v>
      </c>
      <c r="C4637" t="s">
        <v>9332</v>
      </c>
      <c r="D4637" s="2" t="s">
        <v>58</v>
      </c>
      <c r="E4637" s="4" t="s">
        <v>46</v>
      </c>
      <c r="F4637" t="s">
        <v>67</v>
      </c>
      <c r="G4637">
        <v>203</v>
      </c>
      <c r="H4637">
        <v>42690</v>
      </c>
      <c r="I4637">
        <v>15</v>
      </c>
      <c r="J4637">
        <v>2521</v>
      </c>
      <c r="K4637">
        <v>7822</v>
      </c>
      <c r="L4637">
        <v>44</v>
      </c>
      <c r="M4637">
        <v>3</v>
      </c>
      <c r="N4637" t="s">
        <v>32</v>
      </c>
      <c r="O4637" t="s">
        <v>49</v>
      </c>
    </row>
    <row r="4638" spans="1:15" x14ac:dyDescent="0.3">
      <c r="A4638" s="7">
        <v>21925</v>
      </c>
      <c r="B4638" s="6" t="s">
        <v>9333</v>
      </c>
      <c r="C4638" t="s">
        <v>9334</v>
      </c>
      <c r="D4638" s="2" t="s">
        <v>58</v>
      </c>
      <c r="E4638" s="4" t="s">
        <v>59</v>
      </c>
      <c r="F4638" t="s">
        <v>60</v>
      </c>
      <c r="G4638">
        <v>195</v>
      </c>
      <c r="H4638">
        <v>30953</v>
      </c>
      <c r="I4638">
        <v>3</v>
      </c>
      <c r="J4638">
        <v>1655</v>
      </c>
      <c r="K4638">
        <v>29175</v>
      </c>
      <c r="L4638">
        <v>86</v>
      </c>
      <c r="M4638">
        <v>1</v>
      </c>
      <c r="N4638" t="s">
        <v>32</v>
      </c>
      <c r="O4638" t="s">
        <v>60</v>
      </c>
    </row>
    <row r="4639" spans="1:15" x14ac:dyDescent="0.3">
      <c r="A4639" s="7">
        <v>21926</v>
      </c>
      <c r="B4639" s="6" t="s">
        <v>9335</v>
      </c>
      <c r="C4639" t="s">
        <v>9336</v>
      </c>
      <c r="D4639" s="2" t="s">
        <v>52</v>
      </c>
      <c r="E4639" s="4" t="s">
        <v>59</v>
      </c>
      <c r="F4639" t="s">
        <v>67</v>
      </c>
      <c r="G4639">
        <v>2138</v>
      </c>
      <c r="H4639">
        <v>42898</v>
      </c>
      <c r="I4639">
        <v>5</v>
      </c>
      <c r="J4639">
        <v>5610</v>
      </c>
      <c r="K4639">
        <v>13129</v>
      </c>
      <c r="L4639">
        <v>45</v>
      </c>
      <c r="M4639">
        <v>3</v>
      </c>
      <c r="N4639" t="s">
        <v>48</v>
      </c>
      <c r="O4639" t="s">
        <v>47</v>
      </c>
    </row>
    <row r="4640" spans="1:15" x14ac:dyDescent="0.3">
      <c r="A4640" s="7">
        <v>21927</v>
      </c>
      <c r="B4640" s="6" t="s">
        <v>9337</v>
      </c>
      <c r="C4640" t="s">
        <v>9338</v>
      </c>
      <c r="D4640" s="2" t="s">
        <v>52</v>
      </c>
      <c r="E4640" s="4" t="s">
        <v>46</v>
      </c>
      <c r="F4640" t="s">
        <v>80</v>
      </c>
      <c r="G4640">
        <v>4270</v>
      </c>
      <c r="H4640">
        <v>88446</v>
      </c>
      <c r="I4640">
        <v>46</v>
      </c>
      <c r="J4640">
        <v>43778</v>
      </c>
      <c r="K4640">
        <v>3703</v>
      </c>
      <c r="L4640">
        <v>17</v>
      </c>
      <c r="M4640">
        <v>6</v>
      </c>
      <c r="N4640" t="s">
        <v>48</v>
      </c>
      <c r="O4640" t="s">
        <v>80</v>
      </c>
    </row>
    <row r="4641" spans="1:15" x14ac:dyDescent="0.3">
      <c r="A4641" s="7">
        <v>21928</v>
      </c>
      <c r="B4641" s="6" t="s">
        <v>9339</v>
      </c>
      <c r="C4641" t="s">
        <v>9340</v>
      </c>
      <c r="D4641" s="2" t="s">
        <v>52</v>
      </c>
      <c r="E4641" s="4" t="s">
        <v>46</v>
      </c>
      <c r="F4641" t="s">
        <v>76</v>
      </c>
      <c r="G4641">
        <v>3247</v>
      </c>
      <c r="H4641">
        <v>70647</v>
      </c>
      <c r="I4641">
        <v>16</v>
      </c>
      <c r="J4641">
        <v>1195</v>
      </c>
      <c r="K4641">
        <v>17088</v>
      </c>
      <c r="L4641">
        <v>55</v>
      </c>
      <c r="M4641">
        <v>3</v>
      </c>
      <c r="N4641" t="s">
        <v>48</v>
      </c>
      <c r="O4641" t="s">
        <v>76</v>
      </c>
    </row>
    <row r="4642" spans="1:15" x14ac:dyDescent="0.3">
      <c r="A4642" s="7">
        <v>21929</v>
      </c>
      <c r="B4642" s="6" t="s">
        <v>9341</v>
      </c>
      <c r="C4642" t="s">
        <v>9342</v>
      </c>
      <c r="D4642" s="2" t="s">
        <v>58</v>
      </c>
      <c r="E4642" s="4" t="s">
        <v>59</v>
      </c>
      <c r="F4642" t="s">
        <v>60</v>
      </c>
      <c r="G4642">
        <v>86</v>
      </c>
      <c r="H4642">
        <v>42483</v>
      </c>
      <c r="I4642">
        <v>5</v>
      </c>
      <c r="J4642">
        <v>1733</v>
      </c>
      <c r="K4642">
        <v>14088</v>
      </c>
      <c r="L4642">
        <v>90</v>
      </c>
      <c r="M4642">
        <v>2</v>
      </c>
      <c r="N4642" t="s">
        <v>61</v>
      </c>
      <c r="O4642" t="s">
        <v>60</v>
      </c>
    </row>
    <row r="4643" spans="1:15" x14ac:dyDescent="0.3">
      <c r="A4643" s="7">
        <v>21930</v>
      </c>
      <c r="B4643" s="6" t="s">
        <v>9343</v>
      </c>
      <c r="C4643" t="s">
        <v>9344</v>
      </c>
      <c r="D4643" s="2" t="s">
        <v>52</v>
      </c>
      <c r="E4643" s="4" t="s">
        <v>59</v>
      </c>
      <c r="F4643" t="s">
        <v>80</v>
      </c>
      <c r="G4643">
        <v>3493</v>
      </c>
      <c r="H4643">
        <v>12834</v>
      </c>
      <c r="I4643">
        <v>39</v>
      </c>
      <c r="J4643">
        <v>7152</v>
      </c>
      <c r="K4643">
        <v>1419</v>
      </c>
      <c r="L4643">
        <v>11</v>
      </c>
      <c r="M4643">
        <v>4</v>
      </c>
      <c r="N4643" t="s">
        <v>37</v>
      </c>
      <c r="O4643" t="s">
        <v>80</v>
      </c>
    </row>
    <row r="4644" spans="1:15" x14ac:dyDescent="0.3">
      <c r="A4644" s="7">
        <v>21931</v>
      </c>
      <c r="B4644" s="6" t="s">
        <v>9345</v>
      </c>
      <c r="C4644" t="s">
        <v>9346</v>
      </c>
      <c r="D4644" s="2" t="s">
        <v>52</v>
      </c>
      <c r="E4644" s="4" t="s">
        <v>46</v>
      </c>
      <c r="F4644" t="s">
        <v>80</v>
      </c>
      <c r="G4644">
        <v>4209</v>
      </c>
      <c r="H4644">
        <v>27722</v>
      </c>
      <c r="I4644">
        <v>39</v>
      </c>
      <c r="J4644">
        <v>25623</v>
      </c>
      <c r="K4644">
        <v>3629</v>
      </c>
      <c r="L4644">
        <v>18</v>
      </c>
      <c r="M4644">
        <v>4</v>
      </c>
      <c r="N4644" t="s">
        <v>48</v>
      </c>
      <c r="O4644" t="s">
        <v>80</v>
      </c>
    </row>
    <row r="4645" spans="1:15" x14ac:dyDescent="0.3">
      <c r="A4645" s="7">
        <v>21932</v>
      </c>
      <c r="B4645" s="6" t="s">
        <v>9347</v>
      </c>
      <c r="C4645" t="s">
        <v>9348</v>
      </c>
      <c r="D4645" s="2" t="s">
        <v>45</v>
      </c>
      <c r="E4645" s="4" t="s">
        <v>59</v>
      </c>
      <c r="F4645" t="s">
        <v>60</v>
      </c>
      <c r="G4645">
        <v>167</v>
      </c>
      <c r="H4645">
        <v>22266</v>
      </c>
      <c r="I4645">
        <v>16</v>
      </c>
      <c r="J4645">
        <v>1268</v>
      </c>
      <c r="K4645">
        <v>24970</v>
      </c>
      <c r="L4645">
        <v>92</v>
      </c>
      <c r="M4645">
        <v>1</v>
      </c>
      <c r="N4645" t="s">
        <v>48</v>
      </c>
      <c r="O4645" t="s">
        <v>60</v>
      </c>
    </row>
    <row r="4646" spans="1:15" x14ac:dyDescent="0.3">
      <c r="A4646" s="7">
        <v>21933</v>
      </c>
      <c r="B4646" s="6" t="s">
        <v>9349</v>
      </c>
      <c r="C4646" t="s">
        <v>9350</v>
      </c>
      <c r="D4646" s="2" t="s">
        <v>58</v>
      </c>
      <c r="E4646" s="4" t="s">
        <v>46</v>
      </c>
      <c r="F4646" t="s">
        <v>67</v>
      </c>
      <c r="G4646">
        <v>237</v>
      </c>
      <c r="H4646">
        <v>53686</v>
      </c>
      <c r="I4646">
        <v>8</v>
      </c>
      <c r="J4646">
        <v>4209</v>
      </c>
      <c r="K4646">
        <v>17478</v>
      </c>
      <c r="L4646">
        <v>49</v>
      </c>
      <c r="M4646">
        <v>1</v>
      </c>
      <c r="N4646" t="s">
        <v>48</v>
      </c>
      <c r="O4646" t="s">
        <v>49</v>
      </c>
    </row>
    <row r="4647" spans="1:15" x14ac:dyDescent="0.3">
      <c r="A4647" s="7">
        <v>21934</v>
      </c>
      <c r="B4647" s="6" t="s">
        <v>9351</v>
      </c>
      <c r="C4647" t="s">
        <v>9352</v>
      </c>
      <c r="D4647" s="2" t="s">
        <v>70</v>
      </c>
      <c r="E4647" s="4" t="s">
        <v>59</v>
      </c>
      <c r="F4647" t="s">
        <v>60</v>
      </c>
      <c r="G4647">
        <v>167</v>
      </c>
      <c r="H4647">
        <v>16249</v>
      </c>
      <c r="I4647">
        <v>12</v>
      </c>
      <c r="J4647">
        <v>1051</v>
      </c>
      <c r="K4647">
        <v>25431</v>
      </c>
      <c r="L4647">
        <v>97</v>
      </c>
      <c r="M4647">
        <v>1</v>
      </c>
      <c r="N4647" t="s">
        <v>61</v>
      </c>
      <c r="O4647" t="s">
        <v>60</v>
      </c>
    </row>
    <row r="4648" spans="1:15" x14ac:dyDescent="0.3">
      <c r="A4648" s="7">
        <v>21935</v>
      </c>
      <c r="B4648" s="6" t="s">
        <v>9353</v>
      </c>
      <c r="C4648" t="s">
        <v>9354</v>
      </c>
      <c r="D4648" s="2" t="s">
        <v>64</v>
      </c>
      <c r="E4648" s="4" t="s">
        <v>59</v>
      </c>
      <c r="F4648" t="s">
        <v>60</v>
      </c>
      <c r="G4648">
        <v>214</v>
      </c>
      <c r="H4648">
        <v>65049</v>
      </c>
      <c r="I4648">
        <v>10</v>
      </c>
      <c r="J4648">
        <v>1041</v>
      </c>
      <c r="K4648">
        <v>18130</v>
      </c>
      <c r="L4648">
        <v>88</v>
      </c>
      <c r="M4648">
        <v>2</v>
      </c>
      <c r="N4648" t="s">
        <v>32</v>
      </c>
      <c r="O4648" t="s">
        <v>60</v>
      </c>
    </row>
    <row r="4649" spans="1:15" x14ac:dyDescent="0.3">
      <c r="A4649" s="7">
        <v>21936</v>
      </c>
      <c r="B4649" s="6" t="s">
        <v>9355</v>
      </c>
      <c r="C4649" t="s">
        <v>9356</v>
      </c>
      <c r="D4649" s="2" t="s">
        <v>45</v>
      </c>
      <c r="E4649" s="4" t="s">
        <v>46</v>
      </c>
      <c r="F4649" t="s">
        <v>76</v>
      </c>
      <c r="G4649">
        <v>851</v>
      </c>
      <c r="H4649">
        <v>40583</v>
      </c>
      <c r="I4649">
        <v>8</v>
      </c>
      <c r="J4649">
        <v>1673</v>
      </c>
      <c r="K4649">
        <v>19697</v>
      </c>
      <c r="L4649">
        <v>83</v>
      </c>
      <c r="M4649">
        <v>1</v>
      </c>
      <c r="N4649" t="s">
        <v>48</v>
      </c>
      <c r="O4649" t="s">
        <v>76</v>
      </c>
    </row>
    <row r="4650" spans="1:15" x14ac:dyDescent="0.3">
      <c r="A4650" s="7">
        <v>21937</v>
      </c>
      <c r="B4650" s="6" t="s">
        <v>9357</v>
      </c>
      <c r="C4650" t="s">
        <v>9358</v>
      </c>
      <c r="D4650" s="2" t="s">
        <v>52</v>
      </c>
      <c r="E4650" s="4" t="s">
        <v>53</v>
      </c>
      <c r="F4650" t="s">
        <v>54</v>
      </c>
      <c r="G4650">
        <v>1224</v>
      </c>
      <c r="H4650">
        <v>66355</v>
      </c>
      <c r="I4650">
        <v>21</v>
      </c>
      <c r="J4650">
        <v>10974</v>
      </c>
      <c r="K4650">
        <v>1804</v>
      </c>
      <c r="L4650">
        <v>9</v>
      </c>
      <c r="M4650">
        <v>4</v>
      </c>
      <c r="N4650" t="s">
        <v>48</v>
      </c>
      <c r="O4650" t="s">
        <v>55</v>
      </c>
    </row>
    <row r="4651" spans="1:15" x14ac:dyDescent="0.3">
      <c r="A4651" s="7">
        <v>21938</v>
      </c>
      <c r="B4651" s="6" t="s">
        <v>9359</v>
      </c>
      <c r="C4651" t="s">
        <v>9360</v>
      </c>
      <c r="D4651" s="2" t="s">
        <v>58</v>
      </c>
      <c r="E4651" s="4" t="s">
        <v>46</v>
      </c>
      <c r="F4651" t="s">
        <v>47</v>
      </c>
      <c r="G4651">
        <v>235</v>
      </c>
      <c r="H4651">
        <v>64594</v>
      </c>
      <c r="I4651">
        <v>14</v>
      </c>
      <c r="J4651">
        <v>7589</v>
      </c>
      <c r="K4651">
        <v>11178</v>
      </c>
      <c r="L4651">
        <v>64</v>
      </c>
      <c r="M4651">
        <v>1</v>
      </c>
      <c r="N4651" t="s">
        <v>32</v>
      </c>
      <c r="O4651" t="s">
        <v>49</v>
      </c>
    </row>
    <row r="4652" spans="1:15" x14ac:dyDescent="0.3">
      <c r="A4652" s="7">
        <v>21939</v>
      </c>
      <c r="B4652" s="6" t="s">
        <v>9361</v>
      </c>
      <c r="C4652" t="s">
        <v>9362</v>
      </c>
      <c r="D4652" s="2" t="s">
        <v>52</v>
      </c>
      <c r="E4652" s="4" t="s">
        <v>46</v>
      </c>
      <c r="F4652" t="s">
        <v>76</v>
      </c>
      <c r="G4652">
        <v>2304</v>
      </c>
      <c r="H4652">
        <v>68546</v>
      </c>
      <c r="I4652">
        <v>21</v>
      </c>
      <c r="J4652">
        <v>1593</v>
      </c>
      <c r="K4652">
        <v>20178</v>
      </c>
      <c r="L4652">
        <v>53</v>
      </c>
      <c r="M4652">
        <v>1</v>
      </c>
      <c r="N4652" t="s">
        <v>48</v>
      </c>
      <c r="O4652" t="s">
        <v>76</v>
      </c>
    </row>
    <row r="4653" spans="1:15" x14ac:dyDescent="0.3">
      <c r="A4653" s="7">
        <v>21940</v>
      </c>
      <c r="B4653" s="6" t="s">
        <v>9363</v>
      </c>
      <c r="C4653" t="s">
        <v>9364</v>
      </c>
      <c r="D4653" s="2" t="s">
        <v>52</v>
      </c>
      <c r="E4653" s="4" t="s">
        <v>53</v>
      </c>
      <c r="F4653" t="s">
        <v>54</v>
      </c>
      <c r="G4653">
        <v>1735</v>
      </c>
      <c r="H4653">
        <v>28965</v>
      </c>
      <c r="I4653">
        <v>36</v>
      </c>
      <c r="J4653">
        <v>13489</v>
      </c>
      <c r="K4653">
        <v>2553</v>
      </c>
      <c r="L4653">
        <v>18</v>
      </c>
      <c r="M4653">
        <v>4</v>
      </c>
      <c r="N4653" t="s">
        <v>32</v>
      </c>
      <c r="O4653" t="s">
        <v>55</v>
      </c>
    </row>
    <row r="4654" spans="1:15" x14ac:dyDescent="0.3">
      <c r="A4654" s="7">
        <v>21941</v>
      </c>
      <c r="B4654" s="6" t="s">
        <v>9365</v>
      </c>
      <c r="C4654" t="s">
        <v>9366</v>
      </c>
      <c r="D4654" s="2" t="s">
        <v>58</v>
      </c>
      <c r="E4654" s="4" t="s">
        <v>46</v>
      </c>
      <c r="F4654" t="s">
        <v>47</v>
      </c>
      <c r="G4654">
        <v>214</v>
      </c>
      <c r="H4654">
        <v>89242</v>
      </c>
      <c r="I4654">
        <v>9</v>
      </c>
      <c r="J4654">
        <v>4527</v>
      </c>
      <c r="K4654">
        <v>9236</v>
      </c>
      <c r="L4654">
        <v>67</v>
      </c>
      <c r="M4654">
        <v>0</v>
      </c>
      <c r="N4654" t="s">
        <v>48</v>
      </c>
      <c r="O4654" t="s">
        <v>76</v>
      </c>
    </row>
    <row r="4655" spans="1:15" x14ac:dyDescent="0.3">
      <c r="A4655" s="7">
        <v>21942</v>
      </c>
      <c r="B4655" s="6" t="s">
        <v>9367</v>
      </c>
      <c r="C4655" t="s">
        <v>9368</v>
      </c>
      <c r="D4655" s="2" t="s">
        <v>45</v>
      </c>
      <c r="E4655" s="4" t="s">
        <v>59</v>
      </c>
      <c r="F4655" t="s">
        <v>76</v>
      </c>
      <c r="G4655">
        <v>995</v>
      </c>
      <c r="H4655">
        <v>88293</v>
      </c>
      <c r="I4655">
        <v>2</v>
      </c>
      <c r="J4655">
        <v>1204</v>
      </c>
      <c r="K4655">
        <v>15738</v>
      </c>
      <c r="L4655">
        <v>59</v>
      </c>
      <c r="M4655">
        <v>1</v>
      </c>
      <c r="N4655" t="s">
        <v>48</v>
      </c>
      <c r="O4655" t="s">
        <v>76</v>
      </c>
    </row>
    <row r="4656" spans="1:15" x14ac:dyDescent="0.3">
      <c r="A4656" s="7">
        <v>21943</v>
      </c>
      <c r="B4656" s="6" t="s">
        <v>9369</v>
      </c>
      <c r="C4656" t="s">
        <v>9370</v>
      </c>
      <c r="D4656" s="2" t="s">
        <v>70</v>
      </c>
      <c r="E4656" s="4" t="s">
        <v>46</v>
      </c>
      <c r="F4656" t="s">
        <v>60</v>
      </c>
      <c r="G4656">
        <v>206</v>
      </c>
      <c r="H4656">
        <v>40424</v>
      </c>
      <c r="I4656">
        <v>4</v>
      </c>
      <c r="J4656">
        <v>1712</v>
      </c>
      <c r="K4656">
        <v>22468</v>
      </c>
      <c r="L4656">
        <v>97</v>
      </c>
      <c r="M4656">
        <v>2</v>
      </c>
      <c r="N4656" t="s">
        <v>32</v>
      </c>
      <c r="O4656" t="s">
        <v>60</v>
      </c>
    </row>
    <row r="4657" spans="1:15" x14ac:dyDescent="0.3">
      <c r="A4657" s="7">
        <v>21944</v>
      </c>
      <c r="B4657" s="6" t="s">
        <v>9371</v>
      </c>
      <c r="C4657" t="s">
        <v>9372</v>
      </c>
      <c r="D4657" s="2" t="s">
        <v>58</v>
      </c>
      <c r="E4657" s="4" t="s">
        <v>59</v>
      </c>
      <c r="F4657" t="s">
        <v>60</v>
      </c>
      <c r="G4657">
        <v>75</v>
      </c>
      <c r="H4657">
        <v>45261</v>
      </c>
      <c r="I4657">
        <v>18</v>
      </c>
      <c r="J4657">
        <v>1354</v>
      </c>
      <c r="K4657">
        <v>15112</v>
      </c>
      <c r="L4657">
        <v>89</v>
      </c>
      <c r="M4657">
        <v>2</v>
      </c>
      <c r="N4657" t="s">
        <v>61</v>
      </c>
      <c r="O4657" t="s">
        <v>60</v>
      </c>
    </row>
    <row r="4658" spans="1:15" x14ac:dyDescent="0.3">
      <c r="A4658" s="7">
        <v>21945</v>
      </c>
      <c r="B4658" s="6" t="s">
        <v>9373</v>
      </c>
      <c r="C4658" t="s">
        <v>9374</v>
      </c>
      <c r="D4658" s="2" t="s">
        <v>70</v>
      </c>
      <c r="E4658" s="4" t="s">
        <v>59</v>
      </c>
      <c r="F4658" t="s">
        <v>60</v>
      </c>
      <c r="G4658">
        <v>196</v>
      </c>
      <c r="H4658">
        <v>66136</v>
      </c>
      <c r="I4658">
        <v>8</v>
      </c>
      <c r="J4658">
        <v>484</v>
      </c>
      <c r="K4658">
        <v>13847</v>
      </c>
      <c r="L4658">
        <v>81</v>
      </c>
      <c r="M4658">
        <v>2</v>
      </c>
      <c r="N4658" t="s">
        <v>61</v>
      </c>
      <c r="O4658" t="s">
        <v>60</v>
      </c>
    </row>
    <row r="4659" spans="1:15" x14ac:dyDescent="0.3">
      <c r="A4659" s="7">
        <v>21946</v>
      </c>
      <c r="B4659" s="6" t="s">
        <v>9375</v>
      </c>
      <c r="C4659" t="s">
        <v>9376</v>
      </c>
      <c r="D4659" s="2" t="s">
        <v>58</v>
      </c>
      <c r="E4659" s="4" t="s">
        <v>59</v>
      </c>
      <c r="F4659" t="s">
        <v>60</v>
      </c>
      <c r="G4659">
        <v>113</v>
      </c>
      <c r="H4659">
        <v>60153</v>
      </c>
      <c r="I4659">
        <v>3</v>
      </c>
      <c r="J4659">
        <v>584</v>
      </c>
      <c r="K4659">
        <v>19734</v>
      </c>
      <c r="L4659">
        <v>76</v>
      </c>
      <c r="M4659">
        <v>2</v>
      </c>
      <c r="N4659" t="s">
        <v>32</v>
      </c>
      <c r="O4659" t="s">
        <v>60</v>
      </c>
    </row>
    <row r="4660" spans="1:15" x14ac:dyDescent="0.3">
      <c r="A4660" s="7">
        <v>21947</v>
      </c>
      <c r="B4660" s="6" t="s">
        <v>9377</v>
      </c>
      <c r="C4660" t="s">
        <v>9378</v>
      </c>
      <c r="D4660" s="2" t="s">
        <v>58</v>
      </c>
      <c r="E4660" s="4" t="s">
        <v>59</v>
      </c>
      <c r="F4660" t="s">
        <v>60</v>
      </c>
      <c r="G4660">
        <v>163</v>
      </c>
      <c r="H4660">
        <v>25081</v>
      </c>
      <c r="I4660">
        <v>4</v>
      </c>
      <c r="J4660">
        <v>940</v>
      </c>
      <c r="K4660">
        <v>27439</v>
      </c>
      <c r="L4660">
        <v>81</v>
      </c>
      <c r="M4660">
        <v>1</v>
      </c>
      <c r="N4660" t="s">
        <v>48</v>
      </c>
      <c r="O4660" t="s">
        <v>60</v>
      </c>
    </row>
    <row r="4661" spans="1:15" x14ac:dyDescent="0.3">
      <c r="A4661" s="7">
        <v>21948</v>
      </c>
      <c r="B4661" s="6" t="s">
        <v>9379</v>
      </c>
      <c r="C4661" t="s">
        <v>9380</v>
      </c>
      <c r="D4661" s="2" t="s">
        <v>64</v>
      </c>
      <c r="E4661" s="4" t="s">
        <v>59</v>
      </c>
      <c r="F4661" t="s">
        <v>54</v>
      </c>
      <c r="G4661">
        <v>1138</v>
      </c>
      <c r="H4661">
        <v>70696</v>
      </c>
      <c r="I4661">
        <v>37</v>
      </c>
      <c r="J4661">
        <v>26386</v>
      </c>
      <c r="K4661">
        <v>3149</v>
      </c>
      <c r="L4661">
        <v>13</v>
      </c>
      <c r="M4661">
        <v>4</v>
      </c>
      <c r="N4661" t="s">
        <v>37</v>
      </c>
      <c r="O4661" t="s">
        <v>55</v>
      </c>
    </row>
    <row r="4662" spans="1:15" x14ac:dyDescent="0.3">
      <c r="A4662" s="7">
        <v>21949</v>
      </c>
      <c r="B4662" s="6" t="s">
        <v>9381</v>
      </c>
      <c r="C4662" t="s">
        <v>9382</v>
      </c>
      <c r="D4662" s="2" t="s">
        <v>45</v>
      </c>
      <c r="E4662" s="4" t="s">
        <v>46</v>
      </c>
      <c r="F4662" t="s">
        <v>67</v>
      </c>
      <c r="G4662">
        <v>789</v>
      </c>
      <c r="H4662">
        <v>76188</v>
      </c>
      <c r="I4662">
        <v>2</v>
      </c>
      <c r="J4662">
        <v>4089</v>
      </c>
      <c r="K4662">
        <v>13979</v>
      </c>
      <c r="L4662">
        <v>42</v>
      </c>
      <c r="M4662">
        <v>3</v>
      </c>
      <c r="N4662" t="s">
        <v>32</v>
      </c>
      <c r="O4662" t="s">
        <v>47</v>
      </c>
    </row>
    <row r="4663" spans="1:15" x14ac:dyDescent="0.3">
      <c r="A4663" s="7">
        <v>21950</v>
      </c>
      <c r="B4663" s="6" t="s">
        <v>9383</v>
      </c>
      <c r="C4663" t="s">
        <v>9384</v>
      </c>
      <c r="D4663" s="2" t="s">
        <v>58</v>
      </c>
      <c r="E4663" s="4" t="s">
        <v>46</v>
      </c>
      <c r="F4663" t="s">
        <v>60</v>
      </c>
      <c r="G4663">
        <v>156</v>
      </c>
      <c r="H4663">
        <v>21936</v>
      </c>
      <c r="I4663">
        <v>13</v>
      </c>
      <c r="J4663">
        <v>1399</v>
      </c>
      <c r="K4663">
        <v>13421</v>
      </c>
      <c r="L4663">
        <v>83</v>
      </c>
      <c r="M4663">
        <v>2</v>
      </c>
      <c r="N4663" t="s">
        <v>32</v>
      </c>
      <c r="O4663" t="s">
        <v>60</v>
      </c>
    </row>
    <row r="4664" spans="1:15" x14ac:dyDescent="0.3">
      <c r="A4664" s="7">
        <v>21951</v>
      </c>
      <c r="B4664" s="6" t="s">
        <v>9385</v>
      </c>
      <c r="C4664" t="s">
        <v>9386</v>
      </c>
      <c r="D4664" s="2" t="s">
        <v>45</v>
      </c>
      <c r="E4664" s="4" t="s">
        <v>59</v>
      </c>
      <c r="F4664" t="s">
        <v>67</v>
      </c>
      <c r="G4664">
        <v>747</v>
      </c>
      <c r="H4664">
        <v>40424</v>
      </c>
      <c r="I4664">
        <v>8</v>
      </c>
      <c r="J4664">
        <v>5336</v>
      </c>
      <c r="K4664">
        <v>19108</v>
      </c>
      <c r="L4664">
        <v>58</v>
      </c>
      <c r="M4664">
        <v>3</v>
      </c>
      <c r="N4664" t="s">
        <v>37</v>
      </c>
      <c r="O4664" t="s">
        <v>49</v>
      </c>
    </row>
    <row r="4665" spans="1:15" x14ac:dyDescent="0.3">
      <c r="A4665" s="7">
        <v>21952</v>
      </c>
      <c r="B4665" s="6" t="s">
        <v>9387</v>
      </c>
      <c r="C4665" t="s">
        <v>9388</v>
      </c>
      <c r="D4665" s="2" t="s">
        <v>52</v>
      </c>
      <c r="E4665" s="4" t="s">
        <v>46</v>
      </c>
      <c r="F4665" t="s">
        <v>80</v>
      </c>
      <c r="G4665">
        <v>3285</v>
      </c>
      <c r="H4665">
        <v>13402</v>
      </c>
      <c r="I4665">
        <v>45</v>
      </c>
      <c r="J4665">
        <v>38512</v>
      </c>
      <c r="K4665">
        <v>3173</v>
      </c>
      <c r="L4665">
        <v>17</v>
      </c>
      <c r="M4665">
        <v>6</v>
      </c>
      <c r="N4665" t="s">
        <v>37</v>
      </c>
      <c r="O4665" t="s">
        <v>54</v>
      </c>
    </row>
    <row r="4666" spans="1:15" x14ac:dyDescent="0.3">
      <c r="A4666" s="7">
        <v>21953</v>
      </c>
      <c r="B4666" s="6" t="s">
        <v>9389</v>
      </c>
      <c r="C4666" t="s">
        <v>9390</v>
      </c>
      <c r="D4666" s="2" t="s">
        <v>45</v>
      </c>
      <c r="E4666" s="4" t="s">
        <v>46</v>
      </c>
      <c r="F4666" t="s">
        <v>47</v>
      </c>
      <c r="G4666">
        <v>738</v>
      </c>
      <c r="H4666">
        <v>11636</v>
      </c>
      <c r="I4666">
        <v>7</v>
      </c>
      <c r="J4666">
        <v>6062</v>
      </c>
      <c r="K4666">
        <v>11709</v>
      </c>
      <c r="L4666">
        <v>55</v>
      </c>
      <c r="M4666">
        <v>0</v>
      </c>
      <c r="N4666" t="s">
        <v>48</v>
      </c>
      <c r="O4666" t="s">
        <v>47</v>
      </c>
    </row>
    <row r="4667" spans="1:15" x14ac:dyDescent="0.3">
      <c r="A4667" s="7">
        <v>21954</v>
      </c>
      <c r="B4667" s="6" t="s">
        <v>9391</v>
      </c>
      <c r="C4667" t="s">
        <v>9392</v>
      </c>
      <c r="D4667" s="2" t="s">
        <v>52</v>
      </c>
      <c r="E4667" s="4" t="s">
        <v>46</v>
      </c>
      <c r="F4667" t="s">
        <v>76</v>
      </c>
      <c r="G4667">
        <v>3211</v>
      </c>
      <c r="H4667">
        <v>62271</v>
      </c>
      <c r="I4667">
        <v>2</v>
      </c>
      <c r="J4667">
        <v>1150</v>
      </c>
      <c r="K4667">
        <v>10537</v>
      </c>
      <c r="L4667">
        <v>60</v>
      </c>
      <c r="M4667">
        <v>1</v>
      </c>
      <c r="N4667" t="s">
        <v>48</v>
      </c>
      <c r="O4667" t="s">
        <v>76</v>
      </c>
    </row>
    <row r="4668" spans="1:15" x14ac:dyDescent="0.3">
      <c r="A4668" s="7">
        <v>21955</v>
      </c>
      <c r="B4668" s="6" t="s">
        <v>9393</v>
      </c>
      <c r="C4668" t="s">
        <v>9394</v>
      </c>
      <c r="D4668" s="2" t="s">
        <v>70</v>
      </c>
      <c r="E4668" s="4" t="s">
        <v>59</v>
      </c>
      <c r="F4668" t="s">
        <v>67</v>
      </c>
      <c r="G4668">
        <v>331</v>
      </c>
      <c r="H4668">
        <v>30254</v>
      </c>
      <c r="I4668">
        <v>14</v>
      </c>
      <c r="J4668">
        <v>5984</v>
      </c>
      <c r="K4668">
        <v>18686</v>
      </c>
      <c r="L4668">
        <v>54</v>
      </c>
      <c r="M4668">
        <v>1</v>
      </c>
      <c r="N4668" t="s">
        <v>37</v>
      </c>
      <c r="O4668" t="s">
        <v>47</v>
      </c>
    </row>
    <row r="4669" spans="1:15" x14ac:dyDescent="0.3">
      <c r="A4669" s="7">
        <v>21956</v>
      </c>
      <c r="B4669" s="6" t="s">
        <v>9395</v>
      </c>
      <c r="C4669" t="s">
        <v>9396</v>
      </c>
      <c r="D4669" s="2" t="s">
        <v>52</v>
      </c>
      <c r="E4669" s="4" t="s">
        <v>59</v>
      </c>
      <c r="F4669" t="s">
        <v>80</v>
      </c>
      <c r="G4669">
        <v>2884</v>
      </c>
      <c r="H4669">
        <v>58391</v>
      </c>
      <c r="I4669">
        <v>50</v>
      </c>
      <c r="J4669">
        <v>40678</v>
      </c>
      <c r="K4669">
        <v>1742</v>
      </c>
      <c r="L4669">
        <v>15</v>
      </c>
      <c r="M4669">
        <v>6</v>
      </c>
      <c r="N4669" t="s">
        <v>48</v>
      </c>
      <c r="O4669" t="s">
        <v>54</v>
      </c>
    </row>
    <row r="4670" spans="1:15" x14ac:dyDescent="0.3">
      <c r="A4670" s="7">
        <v>21957</v>
      </c>
      <c r="B4670" s="6" t="s">
        <v>9397</v>
      </c>
      <c r="C4670" t="s">
        <v>9398</v>
      </c>
      <c r="D4670" s="2" t="s">
        <v>45</v>
      </c>
      <c r="E4670" s="4" t="s">
        <v>46</v>
      </c>
      <c r="F4670" t="s">
        <v>67</v>
      </c>
      <c r="G4670">
        <v>927</v>
      </c>
      <c r="H4670">
        <v>65059</v>
      </c>
      <c r="I4670">
        <v>6</v>
      </c>
      <c r="J4670">
        <v>5949</v>
      </c>
      <c r="K4670">
        <v>13780</v>
      </c>
      <c r="L4670">
        <v>65</v>
      </c>
      <c r="M4670">
        <v>2</v>
      </c>
      <c r="N4670" t="s">
        <v>32</v>
      </c>
      <c r="O4670" t="s">
        <v>73</v>
      </c>
    </row>
    <row r="4671" spans="1:15" x14ac:dyDescent="0.3">
      <c r="A4671" s="7">
        <v>21958</v>
      </c>
      <c r="B4671" s="6" t="s">
        <v>9399</v>
      </c>
      <c r="C4671" t="s">
        <v>9400</v>
      </c>
      <c r="D4671" s="2" t="s">
        <v>58</v>
      </c>
      <c r="E4671" s="4" t="s">
        <v>46</v>
      </c>
      <c r="F4671" t="s">
        <v>60</v>
      </c>
      <c r="G4671">
        <v>78</v>
      </c>
      <c r="H4671">
        <v>76188</v>
      </c>
      <c r="I4671">
        <v>7</v>
      </c>
      <c r="J4671">
        <v>1189</v>
      </c>
      <c r="K4671">
        <v>27866</v>
      </c>
      <c r="L4671">
        <v>92</v>
      </c>
      <c r="M4671">
        <v>1</v>
      </c>
      <c r="N4671" t="s">
        <v>61</v>
      </c>
      <c r="O4671" t="s">
        <v>60</v>
      </c>
    </row>
    <row r="4672" spans="1:15" x14ac:dyDescent="0.3">
      <c r="A4672" s="7">
        <v>21959</v>
      </c>
      <c r="B4672" s="6" t="s">
        <v>9401</v>
      </c>
      <c r="C4672" t="s">
        <v>9402</v>
      </c>
      <c r="D4672" s="2" t="s">
        <v>45</v>
      </c>
      <c r="E4672" s="4" t="s">
        <v>59</v>
      </c>
      <c r="F4672" t="s">
        <v>60</v>
      </c>
      <c r="G4672">
        <v>779</v>
      </c>
      <c r="H4672">
        <v>49655</v>
      </c>
      <c r="I4672">
        <v>12</v>
      </c>
      <c r="J4672">
        <v>531</v>
      </c>
      <c r="K4672">
        <v>12566</v>
      </c>
      <c r="L4672">
        <v>96</v>
      </c>
      <c r="M4672">
        <v>1</v>
      </c>
      <c r="N4672" t="s">
        <v>48</v>
      </c>
      <c r="O4672" t="s">
        <v>60</v>
      </c>
    </row>
    <row r="4673" spans="1:15" x14ac:dyDescent="0.3">
      <c r="A4673" s="7">
        <v>21960</v>
      </c>
      <c r="B4673" s="6" t="s">
        <v>9403</v>
      </c>
      <c r="C4673" t="s">
        <v>9404</v>
      </c>
      <c r="D4673" s="2" t="s">
        <v>52</v>
      </c>
      <c r="E4673" s="4" t="s">
        <v>59</v>
      </c>
      <c r="F4673" t="s">
        <v>80</v>
      </c>
      <c r="G4673">
        <v>4741</v>
      </c>
      <c r="H4673">
        <v>32152</v>
      </c>
      <c r="I4673">
        <v>59</v>
      </c>
      <c r="J4673">
        <v>16343</v>
      </c>
      <c r="K4673">
        <v>4385</v>
      </c>
      <c r="L4673">
        <v>20</v>
      </c>
      <c r="M4673">
        <v>3</v>
      </c>
      <c r="N4673" t="s">
        <v>48</v>
      </c>
      <c r="O4673" t="s">
        <v>47</v>
      </c>
    </row>
    <row r="4674" spans="1:15" x14ac:dyDescent="0.3">
      <c r="A4674" s="7">
        <v>21961</v>
      </c>
      <c r="B4674" s="6" t="s">
        <v>9405</v>
      </c>
      <c r="C4674" t="s">
        <v>9406</v>
      </c>
      <c r="D4674" s="2" t="s">
        <v>52</v>
      </c>
      <c r="E4674" s="4" t="s">
        <v>46</v>
      </c>
      <c r="F4674" t="s">
        <v>76</v>
      </c>
      <c r="G4674">
        <v>3533</v>
      </c>
      <c r="H4674">
        <v>10458</v>
      </c>
      <c r="I4674">
        <v>13</v>
      </c>
      <c r="J4674">
        <v>2251</v>
      </c>
      <c r="K4674">
        <v>16806</v>
      </c>
      <c r="L4674">
        <v>62</v>
      </c>
      <c r="M4674">
        <v>2</v>
      </c>
      <c r="N4674" t="s">
        <v>37</v>
      </c>
      <c r="O4674" t="s">
        <v>47</v>
      </c>
    </row>
    <row r="4675" spans="1:15" x14ac:dyDescent="0.3">
      <c r="A4675" s="7">
        <v>21962</v>
      </c>
      <c r="B4675" s="6" t="s">
        <v>9407</v>
      </c>
      <c r="C4675" t="s">
        <v>9408</v>
      </c>
      <c r="D4675" s="2" t="s">
        <v>64</v>
      </c>
      <c r="E4675" s="4" t="s">
        <v>46</v>
      </c>
      <c r="F4675" t="s">
        <v>67</v>
      </c>
      <c r="G4675">
        <v>409</v>
      </c>
      <c r="H4675">
        <v>42974</v>
      </c>
      <c r="I4675">
        <v>14</v>
      </c>
      <c r="J4675">
        <v>5332</v>
      </c>
      <c r="K4675">
        <v>14267</v>
      </c>
      <c r="L4675">
        <v>46</v>
      </c>
      <c r="M4675">
        <v>1</v>
      </c>
      <c r="N4675" t="s">
        <v>48</v>
      </c>
      <c r="O4675" t="s">
        <v>47</v>
      </c>
    </row>
    <row r="4676" spans="1:15" x14ac:dyDescent="0.3">
      <c r="A4676" s="7">
        <v>21963</v>
      </c>
      <c r="B4676" s="6" t="s">
        <v>9409</v>
      </c>
      <c r="C4676" t="s">
        <v>9410</v>
      </c>
      <c r="D4676" s="2" t="s">
        <v>58</v>
      </c>
      <c r="E4676" s="4" t="s">
        <v>59</v>
      </c>
      <c r="F4676" t="s">
        <v>60</v>
      </c>
      <c r="G4676">
        <v>50</v>
      </c>
      <c r="H4676">
        <v>61711</v>
      </c>
      <c r="I4676">
        <v>6</v>
      </c>
      <c r="J4676">
        <v>775</v>
      </c>
      <c r="K4676">
        <v>21363</v>
      </c>
      <c r="L4676">
        <v>84</v>
      </c>
      <c r="M4676">
        <v>1</v>
      </c>
      <c r="N4676" t="s">
        <v>32</v>
      </c>
      <c r="O4676" t="s">
        <v>60</v>
      </c>
    </row>
    <row r="4677" spans="1:15" x14ac:dyDescent="0.3">
      <c r="A4677" s="7">
        <v>21964</v>
      </c>
      <c r="B4677" s="6" t="s">
        <v>9411</v>
      </c>
      <c r="C4677" t="s">
        <v>9412</v>
      </c>
      <c r="D4677" s="2" t="s">
        <v>52</v>
      </c>
      <c r="E4677" s="4" t="s">
        <v>46</v>
      </c>
      <c r="F4677" t="s">
        <v>67</v>
      </c>
      <c r="G4677">
        <v>1024</v>
      </c>
      <c r="H4677">
        <v>59661</v>
      </c>
      <c r="I4677">
        <v>10</v>
      </c>
      <c r="J4677">
        <v>2638</v>
      </c>
      <c r="K4677">
        <v>8165</v>
      </c>
      <c r="L4677">
        <v>54</v>
      </c>
      <c r="M4677">
        <v>1</v>
      </c>
      <c r="N4677" t="s">
        <v>48</v>
      </c>
      <c r="O4677" t="s">
        <v>76</v>
      </c>
    </row>
    <row r="4678" spans="1:15" x14ac:dyDescent="0.3">
      <c r="A4678" s="7">
        <v>21965</v>
      </c>
      <c r="B4678" s="6" t="s">
        <v>9413</v>
      </c>
      <c r="C4678" t="s">
        <v>9414</v>
      </c>
      <c r="D4678" s="2" t="s">
        <v>58</v>
      </c>
      <c r="E4678" s="4" t="s">
        <v>59</v>
      </c>
      <c r="F4678" t="s">
        <v>60</v>
      </c>
      <c r="G4678">
        <v>147</v>
      </c>
      <c r="H4678">
        <v>12958</v>
      </c>
      <c r="I4678">
        <v>4</v>
      </c>
      <c r="J4678">
        <v>837</v>
      </c>
      <c r="K4678">
        <v>25284</v>
      </c>
      <c r="L4678">
        <v>94</v>
      </c>
      <c r="M4678">
        <v>2</v>
      </c>
      <c r="N4678" t="s">
        <v>32</v>
      </c>
      <c r="O4678" t="s">
        <v>60</v>
      </c>
    </row>
    <row r="4679" spans="1:15" x14ac:dyDescent="0.3">
      <c r="A4679" s="7">
        <v>21966</v>
      </c>
      <c r="B4679" s="6" t="s">
        <v>9415</v>
      </c>
      <c r="C4679" t="s">
        <v>9416</v>
      </c>
      <c r="D4679" s="2" t="s">
        <v>45</v>
      </c>
      <c r="E4679" s="4" t="s">
        <v>59</v>
      </c>
      <c r="F4679" t="s">
        <v>60</v>
      </c>
      <c r="G4679">
        <v>692</v>
      </c>
      <c r="H4679">
        <v>58137</v>
      </c>
      <c r="I4679">
        <v>13</v>
      </c>
      <c r="J4679">
        <v>732</v>
      </c>
      <c r="K4679">
        <v>28111</v>
      </c>
      <c r="L4679">
        <v>86</v>
      </c>
      <c r="M4679">
        <v>2</v>
      </c>
      <c r="N4679" t="s">
        <v>32</v>
      </c>
      <c r="O4679" t="s">
        <v>60</v>
      </c>
    </row>
    <row r="4680" spans="1:15" x14ac:dyDescent="0.3">
      <c r="A4680" s="7">
        <v>21967</v>
      </c>
      <c r="B4680" s="6" t="s">
        <v>9417</v>
      </c>
      <c r="C4680" t="s">
        <v>9418</v>
      </c>
      <c r="D4680" s="2" t="s">
        <v>45</v>
      </c>
      <c r="E4680" s="4" t="s">
        <v>46</v>
      </c>
      <c r="F4680" t="s">
        <v>47</v>
      </c>
      <c r="G4680">
        <v>377</v>
      </c>
      <c r="H4680">
        <v>67074</v>
      </c>
      <c r="I4680">
        <v>8</v>
      </c>
      <c r="J4680">
        <v>2741</v>
      </c>
      <c r="K4680">
        <v>10574</v>
      </c>
      <c r="L4680">
        <v>70</v>
      </c>
      <c r="M4680">
        <v>0</v>
      </c>
      <c r="N4680" t="s">
        <v>37</v>
      </c>
      <c r="O4680" t="s">
        <v>73</v>
      </c>
    </row>
    <row r="4681" spans="1:15" x14ac:dyDescent="0.3">
      <c r="A4681" s="7">
        <v>21968</v>
      </c>
      <c r="B4681" s="6" t="s">
        <v>9419</v>
      </c>
      <c r="C4681" t="s">
        <v>9420</v>
      </c>
      <c r="D4681" s="2" t="s">
        <v>52</v>
      </c>
      <c r="E4681" s="4" t="s">
        <v>53</v>
      </c>
      <c r="F4681" t="s">
        <v>54</v>
      </c>
      <c r="G4681">
        <v>3853</v>
      </c>
      <c r="H4681">
        <v>21687</v>
      </c>
      <c r="I4681">
        <v>34</v>
      </c>
      <c r="J4681">
        <v>13196</v>
      </c>
      <c r="K4681">
        <v>2105</v>
      </c>
      <c r="L4681">
        <v>20</v>
      </c>
      <c r="M4681">
        <v>6</v>
      </c>
      <c r="N4681" t="s">
        <v>48</v>
      </c>
      <c r="O4681" t="s">
        <v>80</v>
      </c>
    </row>
    <row r="4682" spans="1:15" x14ac:dyDescent="0.3">
      <c r="A4682" s="7">
        <v>21969</v>
      </c>
      <c r="B4682" s="6" t="s">
        <v>9421</v>
      </c>
      <c r="C4682" t="s">
        <v>9422</v>
      </c>
      <c r="D4682" s="2" t="s">
        <v>52</v>
      </c>
      <c r="E4682" s="4" t="s">
        <v>53</v>
      </c>
      <c r="F4682" t="s">
        <v>54</v>
      </c>
      <c r="G4682">
        <v>3108</v>
      </c>
      <c r="H4682">
        <v>40350</v>
      </c>
      <c r="I4682">
        <v>20</v>
      </c>
      <c r="J4682">
        <v>4074</v>
      </c>
      <c r="K4682">
        <v>3078</v>
      </c>
      <c r="L4682">
        <v>25</v>
      </c>
      <c r="M4682">
        <v>5</v>
      </c>
      <c r="N4682" t="s">
        <v>48</v>
      </c>
      <c r="O4682" t="s">
        <v>55</v>
      </c>
    </row>
    <row r="4683" spans="1:15" x14ac:dyDescent="0.3">
      <c r="A4683" s="7">
        <v>21970</v>
      </c>
      <c r="B4683" s="6" t="s">
        <v>9423</v>
      </c>
      <c r="C4683" t="s">
        <v>9424</v>
      </c>
      <c r="D4683" s="2" t="s">
        <v>58</v>
      </c>
      <c r="E4683" s="4" t="s">
        <v>59</v>
      </c>
      <c r="F4683" t="s">
        <v>60</v>
      </c>
      <c r="G4683">
        <v>54</v>
      </c>
      <c r="H4683">
        <v>65708</v>
      </c>
      <c r="I4683">
        <v>14</v>
      </c>
      <c r="J4683">
        <v>1159</v>
      </c>
      <c r="K4683">
        <v>19230</v>
      </c>
      <c r="L4683">
        <v>87</v>
      </c>
      <c r="M4683">
        <v>1</v>
      </c>
      <c r="N4683" t="s">
        <v>48</v>
      </c>
      <c r="O4683" t="s">
        <v>60</v>
      </c>
    </row>
    <row r="4684" spans="1:15" x14ac:dyDescent="0.3">
      <c r="A4684" s="7">
        <v>21971</v>
      </c>
      <c r="B4684" s="6" t="s">
        <v>9425</v>
      </c>
      <c r="C4684" t="s">
        <v>9426</v>
      </c>
      <c r="D4684" s="2" t="s">
        <v>45</v>
      </c>
      <c r="E4684" s="4" t="s">
        <v>46</v>
      </c>
      <c r="F4684" t="s">
        <v>76</v>
      </c>
      <c r="G4684">
        <v>724</v>
      </c>
      <c r="H4684">
        <v>32996</v>
      </c>
      <c r="I4684">
        <v>12</v>
      </c>
      <c r="J4684">
        <v>1255</v>
      </c>
      <c r="K4684">
        <v>12792</v>
      </c>
      <c r="L4684">
        <v>82</v>
      </c>
      <c r="M4684">
        <v>1</v>
      </c>
      <c r="N4684" t="s">
        <v>37</v>
      </c>
      <c r="O4684" t="s">
        <v>49</v>
      </c>
    </row>
    <row r="4685" spans="1:15" x14ac:dyDescent="0.3">
      <c r="A4685" s="7">
        <v>21972</v>
      </c>
      <c r="B4685" s="6" t="s">
        <v>9427</v>
      </c>
      <c r="C4685" t="s">
        <v>9428</v>
      </c>
      <c r="D4685" s="2" t="s">
        <v>45</v>
      </c>
      <c r="E4685" s="4" t="s">
        <v>59</v>
      </c>
      <c r="F4685" t="s">
        <v>60</v>
      </c>
      <c r="G4685">
        <v>165</v>
      </c>
      <c r="H4685">
        <v>14627</v>
      </c>
      <c r="I4685">
        <v>19</v>
      </c>
      <c r="J4685">
        <v>511</v>
      </c>
      <c r="K4685">
        <v>23103</v>
      </c>
      <c r="L4685">
        <v>87</v>
      </c>
      <c r="M4685">
        <v>2</v>
      </c>
      <c r="N4685" t="s">
        <v>32</v>
      </c>
      <c r="O4685" t="s">
        <v>60</v>
      </c>
    </row>
    <row r="4686" spans="1:15" x14ac:dyDescent="0.3">
      <c r="A4686" s="7">
        <v>21973</v>
      </c>
      <c r="B4686" s="6" t="s">
        <v>9429</v>
      </c>
      <c r="C4686" t="s">
        <v>9430</v>
      </c>
      <c r="D4686" s="2" t="s">
        <v>45</v>
      </c>
      <c r="E4686" s="4" t="s">
        <v>59</v>
      </c>
      <c r="F4686" t="s">
        <v>60</v>
      </c>
      <c r="G4686">
        <v>184</v>
      </c>
      <c r="H4686">
        <v>65459</v>
      </c>
      <c r="I4686">
        <v>6</v>
      </c>
      <c r="J4686">
        <v>357</v>
      </c>
      <c r="K4686">
        <v>14873</v>
      </c>
      <c r="L4686">
        <v>99</v>
      </c>
      <c r="M4686">
        <v>1</v>
      </c>
      <c r="N4686" t="s">
        <v>48</v>
      </c>
      <c r="O4686" t="s">
        <v>60</v>
      </c>
    </row>
    <row r="4687" spans="1:15" x14ac:dyDescent="0.3">
      <c r="A4687" s="7">
        <v>21974</v>
      </c>
      <c r="B4687" s="6" t="s">
        <v>9431</v>
      </c>
      <c r="C4687" t="s">
        <v>9432</v>
      </c>
      <c r="D4687" s="2" t="s">
        <v>79</v>
      </c>
      <c r="E4687" s="4" t="s">
        <v>59</v>
      </c>
      <c r="F4687" t="s">
        <v>80</v>
      </c>
      <c r="G4687">
        <v>1804</v>
      </c>
      <c r="H4687">
        <v>28965</v>
      </c>
      <c r="I4687">
        <v>35</v>
      </c>
      <c r="J4687">
        <v>31179</v>
      </c>
      <c r="K4687">
        <v>3219</v>
      </c>
      <c r="L4687">
        <v>12</v>
      </c>
      <c r="M4687">
        <v>5</v>
      </c>
      <c r="N4687" t="s">
        <v>48</v>
      </c>
      <c r="O4687" t="s">
        <v>54</v>
      </c>
    </row>
    <row r="4688" spans="1:15" x14ac:dyDescent="0.3">
      <c r="A4688" s="7">
        <v>21975</v>
      </c>
      <c r="B4688" s="6" t="s">
        <v>9433</v>
      </c>
      <c r="C4688" t="s">
        <v>9434</v>
      </c>
      <c r="D4688" s="2" t="s">
        <v>45</v>
      </c>
      <c r="E4688" s="4" t="s">
        <v>46</v>
      </c>
      <c r="F4688" t="s">
        <v>67</v>
      </c>
      <c r="G4688">
        <v>968</v>
      </c>
      <c r="H4688">
        <v>58953</v>
      </c>
      <c r="I4688">
        <v>15</v>
      </c>
      <c r="J4688">
        <v>2889</v>
      </c>
      <c r="K4688">
        <v>10011</v>
      </c>
      <c r="L4688">
        <v>61</v>
      </c>
      <c r="M4688">
        <v>1</v>
      </c>
      <c r="N4688" t="s">
        <v>37</v>
      </c>
      <c r="O4688" t="s">
        <v>47</v>
      </c>
    </row>
    <row r="4689" spans="1:15" x14ac:dyDescent="0.3">
      <c r="A4689" s="7">
        <v>21976</v>
      </c>
      <c r="B4689" s="6" t="s">
        <v>9435</v>
      </c>
      <c r="C4689" t="s">
        <v>9436</v>
      </c>
      <c r="D4689" s="2" t="s">
        <v>52</v>
      </c>
      <c r="E4689" s="4" t="s">
        <v>46</v>
      </c>
      <c r="F4689" t="s">
        <v>67</v>
      </c>
      <c r="G4689">
        <v>1367</v>
      </c>
      <c r="H4689">
        <v>77431</v>
      </c>
      <c r="I4689">
        <v>11</v>
      </c>
      <c r="J4689">
        <v>2619</v>
      </c>
      <c r="K4689">
        <v>15821</v>
      </c>
      <c r="L4689">
        <v>64</v>
      </c>
      <c r="M4689">
        <v>2</v>
      </c>
      <c r="N4689" t="s">
        <v>32</v>
      </c>
      <c r="O4689" t="s">
        <v>47</v>
      </c>
    </row>
    <row r="4690" spans="1:15" x14ac:dyDescent="0.3">
      <c r="A4690" s="7">
        <v>21977</v>
      </c>
      <c r="B4690" s="6" t="s">
        <v>9437</v>
      </c>
      <c r="C4690" t="s">
        <v>9438</v>
      </c>
      <c r="D4690" s="2" t="s">
        <v>58</v>
      </c>
      <c r="E4690" s="4" t="s">
        <v>59</v>
      </c>
      <c r="F4690" t="s">
        <v>60</v>
      </c>
      <c r="G4690">
        <v>195</v>
      </c>
      <c r="H4690">
        <v>48647</v>
      </c>
      <c r="I4690">
        <v>20</v>
      </c>
      <c r="J4690">
        <v>734</v>
      </c>
      <c r="K4690">
        <v>21634</v>
      </c>
      <c r="L4690">
        <v>77</v>
      </c>
      <c r="M4690">
        <v>1</v>
      </c>
      <c r="N4690" t="s">
        <v>48</v>
      </c>
      <c r="O4690" t="s">
        <v>60</v>
      </c>
    </row>
    <row r="4691" spans="1:15" x14ac:dyDescent="0.3">
      <c r="A4691" s="7">
        <v>21978</v>
      </c>
      <c r="B4691" s="6" t="s">
        <v>9439</v>
      </c>
      <c r="C4691" t="s">
        <v>9440</v>
      </c>
      <c r="D4691" s="2" t="s">
        <v>45</v>
      </c>
      <c r="E4691" s="4" t="s">
        <v>46</v>
      </c>
      <c r="F4691" t="s">
        <v>47</v>
      </c>
      <c r="G4691">
        <v>531</v>
      </c>
      <c r="H4691">
        <v>26724</v>
      </c>
      <c r="I4691">
        <v>15</v>
      </c>
      <c r="J4691">
        <v>4291</v>
      </c>
      <c r="K4691">
        <v>11781</v>
      </c>
      <c r="L4691">
        <v>63</v>
      </c>
      <c r="M4691">
        <v>0</v>
      </c>
      <c r="N4691" t="s">
        <v>37</v>
      </c>
      <c r="O4691" t="s">
        <v>49</v>
      </c>
    </row>
    <row r="4692" spans="1:15" x14ac:dyDescent="0.3">
      <c r="A4692" s="7">
        <v>21979</v>
      </c>
      <c r="B4692" s="6" t="s">
        <v>9441</v>
      </c>
      <c r="C4692" t="s">
        <v>9442</v>
      </c>
      <c r="D4692" s="2" t="s">
        <v>52</v>
      </c>
      <c r="E4692" s="4" t="s">
        <v>59</v>
      </c>
      <c r="F4692" t="s">
        <v>80</v>
      </c>
      <c r="G4692">
        <v>4160</v>
      </c>
      <c r="H4692">
        <v>84820</v>
      </c>
      <c r="I4692">
        <v>43</v>
      </c>
      <c r="J4692">
        <v>32991</v>
      </c>
      <c r="K4692">
        <v>2741</v>
      </c>
      <c r="L4692">
        <v>21</v>
      </c>
      <c r="M4692">
        <v>6</v>
      </c>
      <c r="N4692" t="s">
        <v>37</v>
      </c>
      <c r="O4692" t="s">
        <v>54</v>
      </c>
    </row>
    <row r="4693" spans="1:15" x14ac:dyDescent="0.3">
      <c r="A4693" s="7">
        <v>21980</v>
      </c>
      <c r="B4693" s="6" t="s">
        <v>9443</v>
      </c>
      <c r="C4693" t="s">
        <v>9444</v>
      </c>
      <c r="D4693" s="2" t="s">
        <v>64</v>
      </c>
      <c r="E4693" s="4" t="s">
        <v>59</v>
      </c>
      <c r="F4693" t="s">
        <v>60</v>
      </c>
      <c r="G4693">
        <v>247</v>
      </c>
      <c r="H4693">
        <v>23220</v>
      </c>
      <c r="I4693">
        <v>14</v>
      </c>
      <c r="J4693">
        <v>1526</v>
      </c>
      <c r="K4693">
        <v>12434</v>
      </c>
      <c r="L4693">
        <v>79</v>
      </c>
      <c r="M4693">
        <v>2</v>
      </c>
      <c r="N4693" t="s">
        <v>32</v>
      </c>
      <c r="O4693" t="s">
        <v>76</v>
      </c>
    </row>
    <row r="4694" spans="1:15" x14ac:dyDescent="0.3">
      <c r="A4694" s="7">
        <v>21981</v>
      </c>
      <c r="B4694" s="6" t="s">
        <v>9445</v>
      </c>
      <c r="C4694" t="s">
        <v>9446</v>
      </c>
      <c r="D4694" s="2" t="s">
        <v>45</v>
      </c>
      <c r="E4694" s="4" t="s">
        <v>59</v>
      </c>
      <c r="F4694" t="s">
        <v>60</v>
      </c>
      <c r="G4694">
        <v>728</v>
      </c>
      <c r="H4694">
        <v>82206</v>
      </c>
      <c r="I4694">
        <v>20</v>
      </c>
      <c r="J4694">
        <v>1682</v>
      </c>
      <c r="K4694">
        <v>23790</v>
      </c>
      <c r="L4694">
        <v>100</v>
      </c>
      <c r="M4694">
        <v>1</v>
      </c>
      <c r="N4694" t="s">
        <v>32</v>
      </c>
      <c r="O4694" t="s">
        <v>60</v>
      </c>
    </row>
    <row r="4695" spans="1:15" x14ac:dyDescent="0.3">
      <c r="A4695" s="7">
        <v>21982</v>
      </c>
      <c r="B4695" s="6" t="s">
        <v>9447</v>
      </c>
      <c r="C4695" t="s">
        <v>9448</v>
      </c>
      <c r="D4695" s="2" t="s">
        <v>70</v>
      </c>
      <c r="E4695" s="4" t="s">
        <v>46</v>
      </c>
      <c r="F4695" t="s">
        <v>47</v>
      </c>
      <c r="G4695">
        <v>299</v>
      </c>
      <c r="H4695">
        <v>42750</v>
      </c>
      <c r="I4695">
        <v>5</v>
      </c>
      <c r="J4695">
        <v>7359</v>
      </c>
      <c r="K4695">
        <v>9712</v>
      </c>
      <c r="L4695">
        <v>63</v>
      </c>
      <c r="M4695">
        <v>0</v>
      </c>
      <c r="N4695" t="s">
        <v>48</v>
      </c>
      <c r="O4695" t="s">
        <v>73</v>
      </c>
    </row>
    <row r="4696" spans="1:15" x14ac:dyDescent="0.3">
      <c r="A4696" s="7">
        <v>21983</v>
      </c>
      <c r="B4696" s="6" t="s">
        <v>9449</v>
      </c>
      <c r="C4696" t="s">
        <v>9450</v>
      </c>
      <c r="D4696" s="2" t="s">
        <v>58</v>
      </c>
      <c r="E4696" s="4" t="s">
        <v>59</v>
      </c>
      <c r="F4696" t="s">
        <v>60</v>
      </c>
      <c r="G4696">
        <v>96</v>
      </c>
      <c r="H4696">
        <v>44771</v>
      </c>
      <c r="I4696">
        <v>15</v>
      </c>
      <c r="J4696">
        <v>820</v>
      </c>
      <c r="K4696">
        <v>24430</v>
      </c>
      <c r="L4696">
        <v>97</v>
      </c>
      <c r="M4696">
        <v>1</v>
      </c>
      <c r="N4696" t="s">
        <v>48</v>
      </c>
      <c r="O4696" t="s">
        <v>76</v>
      </c>
    </row>
    <row r="4697" spans="1:15" x14ac:dyDescent="0.3">
      <c r="A4697" s="7">
        <v>21984</v>
      </c>
      <c r="B4697" s="6" t="s">
        <v>9451</v>
      </c>
      <c r="C4697" t="s">
        <v>9452</v>
      </c>
      <c r="D4697" s="2" t="s">
        <v>52</v>
      </c>
      <c r="E4697" s="4" t="s">
        <v>46</v>
      </c>
      <c r="F4697" t="s">
        <v>80</v>
      </c>
      <c r="G4697">
        <v>2815</v>
      </c>
      <c r="H4697">
        <v>45308</v>
      </c>
      <c r="I4697">
        <v>56</v>
      </c>
      <c r="J4697">
        <v>40034</v>
      </c>
      <c r="K4697">
        <v>1494</v>
      </c>
      <c r="L4697">
        <v>21</v>
      </c>
      <c r="M4697">
        <v>6</v>
      </c>
      <c r="N4697" t="s">
        <v>37</v>
      </c>
      <c r="O4697" t="s">
        <v>47</v>
      </c>
    </row>
    <row r="4698" spans="1:15" x14ac:dyDescent="0.3">
      <c r="A4698" s="7">
        <v>21985</v>
      </c>
      <c r="B4698" s="6" t="s">
        <v>9453</v>
      </c>
      <c r="C4698" t="s">
        <v>9454</v>
      </c>
      <c r="D4698" s="2" t="s">
        <v>58</v>
      </c>
      <c r="E4698" s="4" t="s">
        <v>46</v>
      </c>
      <c r="F4698" t="s">
        <v>60</v>
      </c>
      <c r="G4698">
        <v>111</v>
      </c>
      <c r="H4698">
        <v>58795</v>
      </c>
      <c r="I4698">
        <v>2</v>
      </c>
      <c r="J4698">
        <v>1012</v>
      </c>
      <c r="K4698">
        <v>23204</v>
      </c>
      <c r="L4698">
        <v>92</v>
      </c>
      <c r="M4698">
        <v>1</v>
      </c>
      <c r="N4698" t="s">
        <v>32</v>
      </c>
      <c r="O4698" t="s">
        <v>60</v>
      </c>
    </row>
    <row r="4699" spans="1:15" x14ac:dyDescent="0.3">
      <c r="A4699" s="7">
        <v>21986</v>
      </c>
      <c r="B4699" s="6" t="s">
        <v>9455</v>
      </c>
      <c r="C4699" t="s">
        <v>9456</v>
      </c>
      <c r="D4699" s="2" t="s">
        <v>79</v>
      </c>
      <c r="E4699" s="4" t="s">
        <v>59</v>
      </c>
      <c r="F4699" t="s">
        <v>80</v>
      </c>
      <c r="G4699">
        <v>4837</v>
      </c>
      <c r="H4699">
        <v>45308</v>
      </c>
      <c r="I4699">
        <v>56</v>
      </c>
      <c r="J4699">
        <v>28158</v>
      </c>
      <c r="K4699">
        <v>1323</v>
      </c>
      <c r="L4699">
        <v>14</v>
      </c>
      <c r="M4699">
        <v>6</v>
      </c>
      <c r="N4699" t="s">
        <v>37</v>
      </c>
      <c r="O4699" t="s">
        <v>47</v>
      </c>
    </row>
    <row r="4700" spans="1:15" x14ac:dyDescent="0.3">
      <c r="A4700" s="7">
        <v>21987</v>
      </c>
      <c r="B4700" s="6" t="s">
        <v>9457</v>
      </c>
      <c r="C4700" t="s">
        <v>9458</v>
      </c>
      <c r="D4700" s="2" t="s">
        <v>52</v>
      </c>
      <c r="E4700" s="4" t="s">
        <v>59</v>
      </c>
      <c r="F4700" t="s">
        <v>54</v>
      </c>
      <c r="G4700">
        <v>3673</v>
      </c>
      <c r="H4700">
        <v>88688</v>
      </c>
      <c r="I4700">
        <v>21</v>
      </c>
      <c r="J4700">
        <v>5648</v>
      </c>
      <c r="K4700">
        <v>3036</v>
      </c>
      <c r="L4700">
        <v>24</v>
      </c>
      <c r="M4700">
        <v>4</v>
      </c>
      <c r="N4700" t="s">
        <v>61</v>
      </c>
      <c r="O4700" t="s">
        <v>80</v>
      </c>
    </row>
    <row r="4701" spans="1:15" x14ac:dyDescent="0.3">
      <c r="A4701" s="7">
        <v>21988</v>
      </c>
      <c r="B4701" s="6" t="s">
        <v>9459</v>
      </c>
      <c r="C4701" t="s">
        <v>9460</v>
      </c>
      <c r="D4701" s="2" t="s">
        <v>58</v>
      </c>
      <c r="E4701" s="4" t="s">
        <v>46</v>
      </c>
      <c r="F4701" t="s">
        <v>67</v>
      </c>
      <c r="G4701">
        <v>230</v>
      </c>
      <c r="H4701">
        <v>69432</v>
      </c>
      <c r="I4701">
        <v>12</v>
      </c>
      <c r="J4701">
        <v>3038</v>
      </c>
      <c r="K4701">
        <v>9582</v>
      </c>
      <c r="L4701">
        <v>64</v>
      </c>
      <c r="M4701">
        <v>3</v>
      </c>
      <c r="N4701" t="s">
        <v>61</v>
      </c>
      <c r="O4701" t="s">
        <v>47</v>
      </c>
    </row>
    <row r="4702" spans="1:15" x14ac:dyDescent="0.3">
      <c r="A4702" s="7">
        <v>21989</v>
      </c>
      <c r="B4702" s="6" t="s">
        <v>9461</v>
      </c>
      <c r="C4702" t="s">
        <v>9462</v>
      </c>
      <c r="D4702" s="2" t="s">
        <v>45</v>
      </c>
      <c r="E4702" s="4" t="s">
        <v>46</v>
      </c>
      <c r="F4702" t="s">
        <v>60</v>
      </c>
      <c r="G4702">
        <v>761</v>
      </c>
      <c r="H4702">
        <v>73993</v>
      </c>
      <c r="I4702">
        <v>18</v>
      </c>
      <c r="J4702">
        <v>567</v>
      </c>
      <c r="K4702">
        <v>19981</v>
      </c>
      <c r="L4702">
        <v>88</v>
      </c>
      <c r="M4702">
        <v>2</v>
      </c>
      <c r="N4702" t="s">
        <v>32</v>
      </c>
      <c r="O4702" t="s">
        <v>60</v>
      </c>
    </row>
    <row r="4703" spans="1:15" x14ac:dyDescent="0.3">
      <c r="A4703" s="7">
        <v>21990</v>
      </c>
      <c r="B4703" s="6" t="s">
        <v>9463</v>
      </c>
      <c r="C4703" t="s">
        <v>9464</v>
      </c>
      <c r="D4703" s="2" t="s">
        <v>70</v>
      </c>
      <c r="E4703" s="4" t="s">
        <v>46</v>
      </c>
      <c r="F4703" t="s">
        <v>60</v>
      </c>
      <c r="G4703">
        <v>177</v>
      </c>
      <c r="H4703">
        <v>77476</v>
      </c>
      <c r="I4703">
        <v>3</v>
      </c>
      <c r="J4703">
        <v>744</v>
      </c>
      <c r="K4703">
        <v>19436</v>
      </c>
      <c r="L4703">
        <v>76</v>
      </c>
      <c r="M4703">
        <v>1</v>
      </c>
      <c r="N4703" t="s">
        <v>48</v>
      </c>
      <c r="O4703" t="s">
        <v>60</v>
      </c>
    </row>
    <row r="4704" spans="1:15" x14ac:dyDescent="0.3">
      <c r="A4704" s="7">
        <v>21991</v>
      </c>
      <c r="B4704" s="6" t="s">
        <v>9465</v>
      </c>
      <c r="C4704" t="s">
        <v>9466</v>
      </c>
      <c r="D4704" s="2" t="s">
        <v>52</v>
      </c>
      <c r="E4704" s="4" t="s">
        <v>59</v>
      </c>
      <c r="F4704" t="s">
        <v>80</v>
      </c>
      <c r="G4704">
        <v>4698</v>
      </c>
      <c r="H4704">
        <v>24351</v>
      </c>
      <c r="I4704">
        <v>60</v>
      </c>
      <c r="J4704">
        <v>30162</v>
      </c>
      <c r="K4704">
        <v>1243</v>
      </c>
      <c r="L4704">
        <v>19</v>
      </c>
      <c r="M4704">
        <v>3</v>
      </c>
      <c r="N4704" t="s">
        <v>37</v>
      </c>
      <c r="O4704" t="s">
        <v>47</v>
      </c>
    </row>
    <row r="4705" spans="1:15" x14ac:dyDescent="0.3">
      <c r="A4705" s="7">
        <v>21992</v>
      </c>
      <c r="B4705" s="6" t="s">
        <v>9467</v>
      </c>
      <c r="C4705" t="s">
        <v>9468</v>
      </c>
      <c r="D4705" s="2" t="s">
        <v>52</v>
      </c>
      <c r="E4705" s="4" t="s">
        <v>46</v>
      </c>
      <c r="F4705" t="s">
        <v>80</v>
      </c>
      <c r="G4705">
        <v>3115</v>
      </c>
      <c r="H4705">
        <v>78691</v>
      </c>
      <c r="I4705">
        <v>34</v>
      </c>
      <c r="J4705">
        <v>35959</v>
      </c>
      <c r="K4705">
        <v>2098</v>
      </c>
      <c r="L4705">
        <v>12</v>
      </c>
      <c r="M4705">
        <v>4</v>
      </c>
      <c r="N4705" t="s">
        <v>48</v>
      </c>
      <c r="O4705" t="s">
        <v>47</v>
      </c>
    </row>
    <row r="4706" spans="1:15" x14ac:dyDescent="0.3">
      <c r="A4706" s="7">
        <v>21993</v>
      </c>
      <c r="B4706" s="6" t="s">
        <v>9469</v>
      </c>
      <c r="C4706" t="s">
        <v>9470</v>
      </c>
      <c r="D4706" s="2" t="s">
        <v>64</v>
      </c>
      <c r="E4706" s="4" t="s">
        <v>46</v>
      </c>
      <c r="F4706" t="s">
        <v>67</v>
      </c>
      <c r="G4706">
        <v>1102</v>
      </c>
      <c r="H4706">
        <v>40396</v>
      </c>
      <c r="I4706">
        <v>9</v>
      </c>
      <c r="J4706">
        <v>2020</v>
      </c>
      <c r="K4706">
        <v>13611</v>
      </c>
      <c r="L4706">
        <v>57</v>
      </c>
      <c r="M4706">
        <v>2</v>
      </c>
      <c r="N4706" t="s">
        <v>32</v>
      </c>
      <c r="O4706" t="s">
        <v>47</v>
      </c>
    </row>
    <row r="4707" spans="1:15" x14ac:dyDescent="0.3">
      <c r="A4707" s="7">
        <v>21994</v>
      </c>
      <c r="B4707" s="6" t="s">
        <v>9471</v>
      </c>
      <c r="C4707" t="s">
        <v>9472</v>
      </c>
      <c r="D4707" s="2" t="s">
        <v>52</v>
      </c>
      <c r="E4707" s="4" t="s">
        <v>53</v>
      </c>
      <c r="F4707" t="s">
        <v>54</v>
      </c>
      <c r="G4707">
        <v>1016</v>
      </c>
      <c r="H4707">
        <v>51558</v>
      </c>
      <c r="I4707">
        <v>30</v>
      </c>
      <c r="J4707">
        <v>30812</v>
      </c>
      <c r="K4707">
        <v>2643</v>
      </c>
      <c r="L4707">
        <v>22</v>
      </c>
      <c r="M4707">
        <v>5</v>
      </c>
      <c r="N4707" t="s">
        <v>37</v>
      </c>
      <c r="O4707" t="s">
        <v>55</v>
      </c>
    </row>
    <row r="4708" spans="1:15" x14ac:dyDescent="0.3">
      <c r="A4708" s="7">
        <v>21995</v>
      </c>
      <c r="B4708" s="6" t="s">
        <v>9473</v>
      </c>
      <c r="C4708" t="s">
        <v>9474</v>
      </c>
      <c r="D4708" s="2" t="s">
        <v>70</v>
      </c>
      <c r="E4708" s="4" t="s">
        <v>46</v>
      </c>
      <c r="F4708" t="s">
        <v>60</v>
      </c>
      <c r="G4708">
        <v>138</v>
      </c>
      <c r="H4708">
        <v>21687</v>
      </c>
      <c r="I4708">
        <v>14</v>
      </c>
      <c r="J4708">
        <v>1799</v>
      </c>
      <c r="K4708">
        <v>27954</v>
      </c>
      <c r="L4708">
        <v>85</v>
      </c>
      <c r="M4708">
        <v>2</v>
      </c>
      <c r="N4708" t="s">
        <v>61</v>
      </c>
      <c r="O4708" t="s">
        <v>60</v>
      </c>
    </row>
    <row r="4709" spans="1:15" x14ac:dyDescent="0.3">
      <c r="A4709" s="7">
        <v>21996</v>
      </c>
      <c r="B4709" s="6" t="s">
        <v>9475</v>
      </c>
      <c r="C4709" t="s">
        <v>9476</v>
      </c>
      <c r="D4709" s="2" t="s">
        <v>45</v>
      </c>
      <c r="E4709" s="4" t="s">
        <v>46</v>
      </c>
      <c r="F4709" t="s">
        <v>60</v>
      </c>
      <c r="G4709">
        <v>518</v>
      </c>
      <c r="H4709">
        <v>70647</v>
      </c>
      <c r="I4709">
        <v>2</v>
      </c>
      <c r="J4709">
        <v>1563</v>
      </c>
      <c r="K4709">
        <v>27693</v>
      </c>
      <c r="L4709">
        <v>98</v>
      </c>
      <c r="M4709">
        <v>1</v>
      </c>
      <c r="N4709" t="s">
        <v>48</v>
      </c>
      <c r="O4709" t="s">
        <v>60</v>
      </c>
    </row>
    <row r="4710" spans="1:15" x14ac:dyDescent="0.3">
      <c r="A4710" s="7">
        <v>21997</v>
      </c>
      <c r="B4710" s="6" t="s">
        <v>9477</v>
      </c>
      <c r="C4710" t="s">
        <v>9478</v>
      </c>
      <c r="D4710" s="2" t="s">
        <v>58</v>
      </c>
      <c r="E4710" s="4" t="s">
        <v>59</v>
      </c>
      <c r="F4710" t="s">
        <v>60</v>
      </c>
      <c r="G4710">
        <v>214</v>
      </c>
      <c r="H4710">
        <v>73993</v>
      </c>
      <c r="I4710">
        <v>16</v>
      </c>
      <c r="J4710">
        <v>1726</v>
      </c>
      <c r="K4710">
        <v>12172</v>
      </c>
      <c r="L4710">
        <v>87</v>
      </c>
      <c r="M4710">
        <v>1</v>
      </c>
      <c r="N4710" t="s">
        <v>48</v>
      </c>
      <c r="O4710" t="s">
        <v>60</v>
      </c>
    </row>
    <row r="4711" spans="1:15" x14ac:dyDescent="0.3">
      <c r="A4711" s="7">
        <v>21998</v>
      </c>
      <c r="B4711" s="6" t="s">
        <v>9479</v>
      </c>
      <c r="C4711" t="s">
        <v>9480</v>
      </c>
      <c r="D4711" s="2" t="s">
        <v>52</v>
      </c>
      <c r="E4711" s="4" t="s">
        <v>46</v>
      </c>
      <c r="F4711" t="s">
        <v>80</v>
      </c>
      <c r="G4711">
        <v>4253</v>
      </c>
      <c r="H4711">
        <v>65059</v>
      </c>
      <c r="I4711">
        <v>43</v>
      </c>
      <c r="J4711">
        <v>31267</v>
      </c>
      <c r="K4711">
        <v>1622</v>
      </c>
      <c r="L4711">
        <v>16</v>
      </c>
      <c r="M4711">
        <v>5</v>
      </c>
      <c r="N4711" t="s">
        <v>48</v>
      </c>
      <c r="O4711" t="s">
        <v>80</v>
      </c>
    </row>
    <row r="4712" spans="1:15" x14ac:dyDescent="0.3">
      <c r="A4712" s="7">
        <v>21999</v>
      </c>
      <c r="B4712" s="6" t="s">
        <v>9481</v>
      </c>
      <c r="C4712" t="s">
        <v>9482</v>
      </c>
      <c r="D4712" s="2" t="s">
        <v>52</v>
      </c>
      <c r="E4712" s="4" t="s">
        <v>46</v>
      </c>
      <c r="F4712" t="s">
        <v>76</v>
      </c>
      <c r="G4712">
        <v>942</v>
      </c>
      <c r="H4712">
        <v>58390</v>
      </c>
      <c r="I4712">
        <v>24</v>
      </c>
      <c r="J4712">
        <v>1090</v>
      </c>
      <c r="K4712">
        <v>16745</v>
      </c>
      <c r="L4712">
        <v>60</v>
      </c>
      <c r="M4712">
        <v>1</v>
      </c>
      <c r="N4712" t="s">
        <v>48</v>
      </c>
      <c r="O4712" t="s">
        <v>76</v>
      </c>
    </row>
    <row r="4713" spans="1:15" x14ac:dyDescent="0.3">
      <c r="A4713" s="7">
        <v>22000</v>
      </c>
      <c r="B4713" s="6" t="s">
        <v>9483</v>
      </c>
      <c r="C4713" t="s">
        <v>9484</v>
      </c>
      <c r="D4713" s="2" t="s">
        <v>64</v>
      </c>
      <c r="E4713" s="4" t="s">
        <v>59</v>
      </c>
      <c r="F4713" t="s">
        <v>60</v>
      </c>
      <c r="G4713">
        <v>485</v>
      </c>
      <c r="H4713">
        <v>21888</v>
      </c>
      <c r="I4713">
        <v>19</v>
      </c>
      <c r="J4713">
        <v>1765</v>
      </c>
      <c r="K4713">
        <v>23050</v>
      </c>
      <c r="L4713">
        <v>89</v>
      </c>
      <c r="M4713">
        <v>2</v>
      </c>
      <c r="N4713" t="s">
        <v>61</v>
      </c>
      <c r="O4713" t="s">
        <v>60</v>
      </c>
    </row>
    <row r="4714" spans="1:15" x14ac:dyDescent="0.3">
      <c r="A4714" s="7">
        <v>22001</v>
      </c>
      <c r="B4714" s="6" t="s">
        <v>9485</v>
      </c>
      <c r="C4714" t="s">
        <v>9486</v>
      </c>
      <c r="D4714" s="2" t="s">
        <v>52</v>
      </c>
      <c r="E4714" s="4" t="s">
        <v>46</v>
      </c>
      <c r="F4714" t="s">
        <v>76</v>
      </c>
      <c r="G4714">
        <v>1406</v>
      </c>
      <c r="H4714">
        <v>22179</v>
      </c>
      <c r="I4714">
        <v>3</v>
      </c>
      <c r="J4714">
        <v>1258</v>
      </c>
      <c r="K4714">
        <v>10269</v>
      </c>
      <c r="L4714">
        <v>61</v>
      </c>
      <c r="M4714">
        <v>3</v>
      </c>
      <c r="N4714" t="s">
        <v>37</v>
      </c>
      <c r="O4714" t="s">
        <v>76</v>
      </c>
    </row>
    <row r="4715" spans="1:15" x14ac:dyDescent="0.3">
      <c r="A4715" s="7">
        <v>22002</v>
      </c>
      <c r="B4715" s="6" t="s">
        <v>9487</v>
      </c>
      <c r="C4715" t="s">
        <v>9488</v>
      </c>
      <c r="D4715" s="2" t="s">
        <v>52</v>
      </c>
      <c r="E4715" s="4" t="s">
        <v>59</v>
      </c>
      <c r="F4715" t="s">
        <v>76</v>
      </c>
      <c r="G4715">
        <v>2644</v>
      </c>
      <c r="H4715">
        <v>42603</v>
      </c>
      <c r="I4715">
        <v>22</v>
      </c>
      <c r="J4715">
        <v>1477</v>
      </c>
      <c r="K4715">
        <v>17291</v>
      </c>
      <c r="L4715">
        <v>59</v>
      </c>
      <c r="M4715">
        <v>1</v>
      </c>
      <c r="N4715" t="s">
        <v>48</v>
      </c>
      <c r="O4715" t="s">
        <v>76</v>
      </c>
    </row>
    <row r="4716" spans="1:15" x14ac:dyDescent="0.3">
      <c r="A4716" s="7">
        <v>22003</v>
      </c>
      <c r="B4716" s="6" t="s">
        <v>9489</v>
      </c>
      <c r="C4716" t="s">
        <v>9490</v>
      </c>
      <c r="D4716" s="2" t="s">
        <v>70</v>
      </c>
      <c r="E4716" s="4" t="s">
        <v>46</v>
      </c>
      <c r="F4716" t="s">
        <v>60</v>
      </c>
      <c r="G4716">
        <v>156</v>
      </c>
      <c r="H4716">
        <v>57619</v>
      </c>
      <c r="I4716">
        <v>15</v>
      </c>
      <c r="J4716">
        <v>1402</v>
      </c>
      <c r="K4716">
        <v>15567</v>
      </c>
      <c r="L4716">
        <v>100</v>
      </c>
      <c r="M4716">
        <v>2</v>
      </c>
      <c r="N4716" t="s">
        <v>32</v>
      </c>
      <c r="O4716" t="s">
        <v>76</v>
      </c>
    </row>
    <row r="4717" spans="1:15" x14ac:dyDescent="0.3">
      <c r="A4717" s="7">
        <v>22004</v>
      </c>
      <c r="B4717" s="6" t="s">
        <v>9491</v>
      </c>
      <c r="C4717" t="s">
        <v>9492</v>
      </c>
      <c r="D4717" s="2" t="s">
        <v>45</v>
      </c>
      <c r="E4717" s="4" t="s">
        <v>46</v>
      </c>
      <c r="F4717" t="s">
        <v>47</v>
      </c>
      <c r="G4717">
        <v>704</v>
      </c>
      <c r="H4717">
        <v>55674</v>
      </c>
      <c r="I4717">
        <v>12</v>
      </c>
      <c r="J4717">
        <v>6270</v>
      </c>
      <c r="K4717">
        <v>11754</v>
      </c>
      <c r="L4717">
        <v>56</v>
      </c>
      <c r="M4717">
        <v>0</v>
      </c>
      <c r="N4717" t="s">
        <v>48</v>
      </c>
      <c r="O4717" t="s">
        <v>76</v>
      </c>
    </row>
    <row r="4718" spans="1:15" x14ac:dyDescent="0.3">
      <c r="A4718" s="7">
        <v>22005</v>
      </c>
      <c r="B4718" s="6" t="s">
        <v>9493</v>
      </c>
      <c r="C4718" t="s">
        <v>9494</v>
      </c>
      <c r="D4718" s="2" t="s">
        <v>64</v>
      </c>
      <c r="E4718" s="4" t="s">
        <v>46</v>
      </c>
      <c r="F4718" t="s">
        <v>47</v>
      </c>
      <c r="G4718">
        <v>819</v>
      </c>
      <c r="H4718">
        <v>83456</v>
      </c>
      <c r="I4718">
        <v>7</v>
      </c>
      <c r="J4718">
        <v>2488</v>
      </c>
      <c r="K4718">
        <v>9797</v>
      </c>
      <c r="L4718">
        <v>54</v>
      </c>
      <c r="M4718">
        <v>0</v>
      </c>
      <c r="N4718" t="s">
        <v>48</v>
      </c>
      <c r="O4718" t="s">
        <v>47</v>
      </c>
    </row>
    <row r="4719" spans="1:15" x14ac:dyDescent="0.3">
      <c r="A4719" s="7">
        <v>22006</v>
      </c>
      <c r="B4719" s="6" t="s">
        <v>9495</v>
      </c>
      <c r="C4719" t="s">
        <v>9496</v>
      </c>
      <c r="D4719" s="2" t="s">
        <v>52</v>
      </c>
      <c r="E4719" s="4" t="s">
        <v>46</v>
      </c>
      <c r="F4719" t="s">
        <v>80</v>
      </c>
      <c r="G4719">
        <v>4315</v>
      </c>
      <c r="H4719">
        <v>89675</v>
      </c>
      <c r="I4719">
        <v>60</v>
      </c>
      <c r="J4719">
        <v>41458</v>
      </c>
      <c r="K4719">
        <v>2475</v>
      </c>
      <c r="L4719">
        <v>21</v>
      </c>
      <c r="M4719">
        <v>5</v>
      </c>
      <c r="N4719" t="s">
        <v>37</v>
      </c>
      <c r="O4719" t="s">
        <v>80</v>
      </c>
    </row>
    <row r="4720" spans="1:15" x14ac:dyDescent="0.3">
      <c r="A4720" s="7">
        <v>22007</v>
      </c>
      <c r="B4720" s="6" t="s">
        <v>9497</v>
      </c>
      <c r="C4720" t="s">
        <v>9498</v>
      </c>
      <c r="D4720" s="2" t="s">
        <v>45</v>
      </c>
      <c r="E4720" s="4" t="s">
        <v>59</v>
      </c>
      <c r="F4720" t="s">
        <v>67</v>
      </c>
      <c r="G4720">
        <v>384</v>
      </c>
      <c r="H4720">
        <v>60938</v>
      </c>
      <c r="I4720">
        <v>2</v>
      </c>
      <c r="J4720">
        <v>4688</v>
      </c>
      <c r="K4720">
        <v>12557</v>
      </c>
      <c r="L4720">
        <v>43</v>
      </c>
      <c r="M4720">
        <v>1</v>
      </c>
      <c r="N4720" t="s">
        <v>61</v>
      </c>
      <c r="O4720" t="s">
        <v>73</v>
      </c>
    </row>
    <row r="4721" spans="1:15" x14ac:dyDescent="0.3">
      <c r="A4721" s="7">
        <v>22008</v>
      </c>
      <c r="B4721" s="6" t="s">
        <v>9499</v>
      </c>
      <c r="C4721" t="s">
        <v>9500</v>
      </c>
      <c r="D4721" s="2" t="s">
        <v>45</v>
      </c>
      <c r="E4721" s="4" t="s">
        <v>59</v>
      </c>
      <c r="F4721" t="s">
        <v>60</v>
      </c>
      <c r="G4721">
        <v>269</v>
      </c>
      <c r="H4721">
        <v>77195</v>
      </c>
      <c r="I4721">
        <v>12</v>
      </c>
      <c r="J4721">
        <v>1721</v>
      </c>
      <c r="K4721">
        <v>27824</v>
      </c>
      <c r="L4721">
        <v>94</v>
      </c>
      <c r="M4721">
        <v>2</v>
      </c>
      <c r="N4721" t="s">
        <v>61</v>
      </c>
      <c r="O4721" t="s">
        <v>60</v>
      </c>
    </row>
    <row r="4722" spans="1:15" x14ac:dyDescent="0.3">
      <c r="A4722" s="7">
        <v>22009</v>
      </c>
      <c r="B4722" s="6" t="s">
        <v>9501</v>
      </c>
      <c r="C4722" t="s">
        <v>9502</v>
      </c>
      <c r="D4722" s="2" t="s">
        <v>52</v>
      </c>
      <c r="E4722" s="4" t="s">
        <v>59</v>
      </c>
      <c r="F4722" t="s">
        <v>80</v>
      </c>
      <c r="G4722">
        <v>4078</v>
      </c>
      <c r="H4722">
        <v>47115</v>
      </c>
      <c r="I4722">
        <v>55</v>
      </c>
      <c r="J4722">
        <v>37871</v>
      </c>
      <c r="K4722">
        <v>2110</v>
      </c>
      <c r="L4722">
        <v>17</v>
      </c>
      <c r="M4722">
        <v>5</v>
      </c>
      <c r="N4722" t="s">
        <v>37</v>
      </c>
      <c r="O4722" t="s">
        <v>80</v>
      </c>
    </row>
    <row r="4723" spans="1:15" x14ac:dyDescent="0.3">
      <c r="A4723" s="7">
        <v>22010</v>
      </c>
      <c r="B4723" s="6" t="s">
        <v>9503</v>
      </c>
      <c r="C4723" t="s">
        <v>9504</v>
      </c>
      <c r="D4723" s="2" t="s">
        <v>70</v>
      </c>
      <c r="E4723" s="4" t="s">
        <v>46</v>
      </c>
      <c r="F4723" t="s">
        <v>67</v>
      </c>
      <c r="G4723">
        <v>398</v>
      </c>
      <c r="H4723">
        <v>59684</v>
      </c>
      <c r="I4723">
        <v>8</v>
      </c>
      <c r="J4723">
        <v>3317</v>
      </c>
      <c r="K4723">
        <v>12300</v>
      </c>
      <c r="L4723">
        <v>62</v>
      </c>
      <c r="M4723">
        <v>3</v>
      </c>
      <c r="N4723" t="s">
        <v>37</v>
      </c>
      <c r="O4723" t="s">
        <v>49</v>
      </c>
    </row>
    <row r="4724" spans="1:15" x14ac:dyDescent="0.3">
      <c r="A4724" s="7">
        <v>22011</v>
      </c>
      <c r="B4724" s="6" t="s">
        <v>9505</v>
      </c>
      <c r="C4724" t="s">
        <v>9506</v>
      </c>
      <c r="D4724" s="2" t="s">
        <v>70</v>
      </c>
      <c r="E4724" s="4" t="s">
        <v>46</v>
      </c>
      <c r="F4724" t="s">
        <v>60</v>
      </c>
      <c r="G4724">
        <v>25</v>
      </c>
      <c r="H4724">
        <v>40424</v>
      </c>
      <c r="I4724">
        <v>2</v>
      </c>
      <c r="J4724">
        <v>1225</v>
      </c>
      <c r="K4724">
        <v>20116</v>
      </c>
      <c r="L4724">
        <v>96</v>
      </c>
      <c r="M4724">
        <v>2</v>
      </c>
      <c r="N4724" t="s">
        <v>32</v>
      </c>
      <c r="O4724" t="s">
        <v>60</v>
      </c>
    </row>
    <row r="4725" spans="1:15" x14ac:dyDescent="0.3">
      <c r="A4725" s="7">
        <v>22012</v>
      </c>
      <c r="B4725" s="6" t="s">
        <v>9507</v>
      </c>
      <c r="C4725" t="s">
        <v>9508</v>
      </c>
      <c r="D4725" s="2" t="s">
        <v>52</v>
      </c>
      <c r="E4725" s="4" t="s">
        <v>46</v>
      </c>
      <c r="F4725" t="s">
        <v>67</v>
      </c>
      <c r="G4725">
        <v>1406</v>
      </c>
      <c r="H4725">
        <v>53158</v>
      </c>
      <c r="I4725">
        <v>13</v>
      </c>
      <c r="J4725">
        <v>2556</v>
      </c>
      <c r="K4725">
        <v>15684</v>
      </c>
      <c r="L4725">
        <v>64</v>
      </c>
      <c r="M4725">
        <v>1</v>
      </c>
      <c r="N4725" t="s">
        <v>32</v>
      </c>
      <c r="O4725" t="s">
        <v>49</v>
      </c>
    </row>
    <row r="4726" spans="1:15" x14ac:dyDescent="0.3">
      <c r="A4726" s="7">
        <v>22013</v>
      </c>
      <c r="B4726" s="6" t="s">
        <v>9509</v>
      </c>
      <c r="C4726" t="s">
        <v>9510</v>
      </c>
      <c r="D4726" s="2" t="s">
        <v>70</v>
      </c>
      <c r="E4726" s="4" t="s">
        <v>46</v>
      </c>
      <c r="F4726" t="s">
        <v>60</v>
      </c>
      <c r="G4726">
        <v>307</v>
      </c>
      <c r="H4726">
        <v>28949</v>
      </c>
      <c r="I4726">
        <v>7</v>
      </c>
      <c r="J4726">
        <v>1656</v>
      </c>
      <c r="K4726">
        <v>24331</v>
      </c>
      <c r="L4726">
        <v>87</v>
      </c>
      <c r="M4726">
        <v>2</v>
      </c>
      <c r="N4726" t="s">
        <v>32</v>
      </c>
      <c r="O4726" t="s">
        <v>60</v>
      </c>
    </row>
    <row r="4727" spans="1:15" x14ac:dyDescent="0.3">
      <c r="A4727" s="7">
        <v>22014</v>
      </c>
      <c r="B4727" s="6" t="s">
        <v>9511</v>
      </c>
      <c r="C4727" t="s">
        <v>9512</v>
      </c>
      <c r="D4727" s="2" t="s">
        <v>45</v>
      </c>
      <c r="E4727" s="4" t="s">
        <v>59</v>
      </c>
      <c r="F4727" t="s">
        <v>60</v>
      </c>
      <c r="G4727">
        <v>647</v>
      </c>
      <c r="H4727">
        <v>14117</v>
      </c>
      <c r="I4727">
        <v>19</v>
      </c>
      <c r="J4727">
        <v>246</v>
      </c>
      <c r="K4727">
        <v>21978</v>
      </c>
      <c r="L4727">
        <v>92</v>
      </c>
      <c r="M4727">
        <v>1</v>
      </c>
      <c r="N4727" t="s">
        <v>61</v>
      </c>
      <c r="O4727" t="s">
        <v>76</v>
      </c>
    </row>
    <row r="4728" spans="1:15" x14ac:dyDescent="0.3">
      <c r="A4728" s="7">
        <v>22015</v>
      </c>
      <c r="B4728" s="6" t="s">
        <v>9513</v>
      </c>
      <c r="C4728" t="s">
        <v>9514</v>
      </c>
      <c r="D4728" s="2" t="s">
        <v>45</v>
      </c>
      <c r="E4728" s="4" t="s">
        <v>46</v>
      </c>
      <c r="F4728" t="s">
        <v>47</v>
      </c>
      <c r="G4728">
        <v>962</v>
      </c>
      <c r="H4728">
        <v>74922</v>
      </c>
      <c r="I4728">
        <v>14</v>
      </c>
      <c r="J4728">
        <v>755</v>
      </c>
      <c r="K4728">
        <v>9397</v>
      </c>
      <c r="L4728">
        <v>60</v>
      </c>
      <c r="M4728">
        <v>1</v>
      </c>
      <c r="N4728" t="s">
        <v>37</v>
      </c>
      <c r="O4728" t="s">
        <v>76</v>
      </c>
    </row>
    <row r="4729" spans="1:15" x14ac:dyDescent="0.3">
      <c r="A4729" s="7">
        <v>22016</v>
      </c>
      <c r="B4729" s="6" t="s">
        <v>9515</v>
      </c>
      <c r="C4729" t="s">
        <v>9516</v>
      </c>
      <c r="D4729" s="2" t="s">
        <v>52</v>
      </c>
      <c r="E4729" s="4" t="s">
        <v>59</v>
      </c>
      <c r="F4729" t="s">
        <v>54</v>
      </c>
      <c r="G4729">
        <v>3517</v>
      </c>
      <c r="H4729">
        <v>79895</v>
      </c>
      <c r="I4729">
        <v>37</v>
      </c>
      <c r="J4729">
        <v>19227</v>
      </c>
      <c r="K4729">
        <v>3059</v>
      </c>
      <c r="L4729">
        <v>5</v>
      </c>
      <c r="M4729">
        <v>6</v>
      </c>
      <c r="N4729" t="s">
        <v>48</v>
      </c>
      <c r="O4729" t="s">
        <v>55</v>
      </c>
    </row>
    <row r="4730" spans="1:15" x14ac:dyDescent="0.3">
      <c r="A4730" s="7">
        <v>22017</v>
      </c>
      <c r="B4730" s="6" t="s">
        <v>9517</v>
      </c>
      <c r="C4730" t="s">
        <v>9518</v>
      </c>
      <c r="D4730" s="2" t="s">
        <v>52</v>
      </c>
      <c r="E4730" s="4" t="s">
        <v>59</v>
      </c>
      <c r="F4730" t="s">
        <v>76</v>
      </c>
      <c r="G4730">
        <v>3341</v>
      </c>
      <c r="H4730">
        <v>58137</v>
      </c>
      <c r="I4730">
        <v>16</v>
      </c>
      <c r="J4730">
        <v>1373</v>
      </c>
      <c r="K4730">
        <v>18986</v>
      </c>
      <c r="L4730">
        <v>79</v>
      </c>
      <c r="M4730">
        <v>1</v>
      </c>
      <c r="N4730" t="s">
        <v>32</v>
      </c>
      <c r="O4730" t="s">
        <v>49</v>
      </c>
    </row>
    <row r="4731" spans="1:15" x14ac:dyDescent="0.3">
      <c r="A4731" s="7">
        <v>22018</v>
      </c>
      <c r="B4731" s="6" t="s">
        <v>9519</v>
      </c>
      <c r="C4731" t="s">
        <v>9520</v>
      </c>
      <c r="D4731" s="2" t="s">
        <v>52</v>
      </c>
      <c r="E4731" s="4" t="s">
        <v>46</v>
      </c>
      <c r="F4731" t="s">
        <v>80</v>
      </c>
      <c r="G4731">
        <v>4612</v>
      </c>
      <c r="H4731">
        <v>84235</v>
      </c>
      <c r="I4731">
        <v>47</v>
      </c>
      <c r="J4731">
        <v>23623</v>
      </c>
      <c r="K4731">
        <v>2285</v>
      </c>
      <c r="L4731">
        <v>11</v>
      </c>
      <c r="M4731">
        <v>3</v>
      </c>
      <c r="N4731" t="s">
        <v>48</v>
      </c>
      <c r="O4731" t="s">
        <v>80</v>
      </c>
    </row>
    <row r="4732" spans="1:15" x14ac:dyDescent="0.3">
      <c r="A4732" s="7">
        <v>22019</v>
      </c>
      <c r="B4732" s="6" t="s">
        <v>9521</v>
      </c>
      <c r="C4732" t="s">
        <v>9522</v>
      </c>
      <c r="D4732" s="2" t="s">
        <v>45</v>
      </c>
      <c r="E4732" s="4" t="s">
        <v>59</v>
      </c>
      <c r="F4732" t="s">
        <v>60</v>
      </c>
      <c r="G4732">
        <v>269</v>
      </c>
      <c r="H4732">
        <v>28009</v>
      </c>
      <c r="I4732">
        <v>9</v>
      </c>
      <c r="J4732">
        <v>1331</v>
      </c>
      <c r="K4732">
        <v>26627</v>
      </c>
      <c r="L4732">
        <v>88</v>
      </c>
      <c r="M4732">
        <v>2</v>
      </c>
      <c r="N4732" t="s">
        <v>48</v>
      </c>
      <c r="O4732" t="s">
        <v>60</v>
      </c>
    </row>
    <row r="4733" spans="1:15" x14ac:dyDescent="0.3">
      <c r="A4733" s="7">
        <v>22020</v>
      </c>
      <c r="B4733" s="6" t="s">
        <v>9523</v>
      </c>
      <c r="C4733" t="s">
        <v>9524</v>
      </c>
      <c r="D4733" s="2" t="s">
        <v>45</v>
      </c>
      <c r="E4733" s="4" t="s">
        <v>46</v>
      </c>
      <c r="F4733" t="s">
        <v>76</v>
      </c>
      <c r="G4733">
        <v>912</v>
      </c>
      <c r="H4733">
        <v>88411</v>
      </c>
      <c r="I4733">
        <v>8</v>
      </c>
      <c r="J4733">
        <v>1084</v>
      </c>
      <c r="K4733">
        <v>22714</v>
      </c>
      <c r="L4733">
        <v>67</v>
      </c>
      <c r="M4733">
        <v>3</v>
      </c>
      <c r="N4733" t="s">
        <v>61</v>
      </c>
      <c r="O4733" t="s">
        <v>76</v>
      </c>
    </row>
    <row r="4734" spans="1:15" x14ac:dyDescent="0.3">
      <c r="A4734" s="7">
        <v>22021</v>
      </c>
      <c r="B4734" s="6" t="s">
        <v>9525</v>
      </c>
      <c r="C4734" t="s">
        <v>9526</v>
      </c>
      <c r="D4734" s="2" t="s">
        <v>52</v>
      </c>
      <c r="E4734" s="4" t="s">
        <v>46</v>
      </c>
      <c r="F4734" t="s">
        <v>80</v>
      </c>
      <c r="G4734">
        <v>3064</v>
      </c>
      <c r="H4734">
        <v>27722</v>
      </c>
      <c r="I4734">
        <v>56</v>
      </c>
      <c r="J4734">
        <v>10937</v>
      </c>
      <c r="K4734">
        <v>2595</v>
      </c>
      <c r="L4734">
        <v>20</v>
      </c>
      <c r="M4734">
        <v>6</v>
      </c>
      <c r="N4734" t="s">
        <v>37</v>
      </c>
      <c r="O4734" t="s">
        <v>47</v>
      </c>
    </row>
    <row r="4735" spans="1:15" x14ac:dyDescent="0.3">
      <c r="A4735" s="7">
        <v>22022</v>
      </c>
      <c r="B4735" s="6" t="s">
        <v>9527</v>
      </c>
      <c r="C4735" t="s">
        <v>9528</v>
      </c>
      <c r="D4735" s="2" t="s">
        <v>58</v>
      </c>
      <c r="E4735" s="4" t="s">
        <v>59</v>
      </c>
      <c r="F4735" t="s">
        <v>60</v>
      </c>
      <c r="G4735">
        <v>144</v>
      </c>
      <c r="H4735">
        <v>77849</v>
      </c>
      <c r="I4735">
        <v>10</v>
      </c>
      <c r="J4735">
        <v>932</v>
      </c>
      <c r="K4735">
        <v>16577</v>
      </c>
      <c r="L4735">
        <v>83</v>
      </c>
      <c r="M4735">
        <v>1</v>
      </c>
      <c r="N4735" t="s">
        <v>48</v>
      </c>
      <c r="O4735" t="s">
        <v>60</v>
      </c>
    </row>
    <row r="4736" spans="1:15" x14ac:dyDescent="0.3">
      <c r="A4736" s="7">
        <v>22023</v>
      </c>
      <c r="B4736" s="6" t="s">
        <v>9529</v>
      </c>
      <c r="C4736" t="s">
        <v>9530</v>
      </c>
      <c r="D4736" s="2" t="s">
        <v>58</v>
      </c>
      <c r="E4736" s="4" t="s">
        <v>46</v>
      </c>
      <c r="F4736" t="s">
        <v>60</v>
      </c>
      <c r="G4736">
        <v>73</v>
      </c>
      <c r="H4736">
        <v>71213</v>
      </c>
      <c r="I4736">
        <v>6</v>
      </c>
      <c r="J4736">
        <v>953</v>
      </c>
      <c r="K4736">
        <v>28937</v>
      </c>
      <c r="L4736">
        <v>90</v>
      </c>
      <c r="M4736">
        <v>1</v>
      </c>
      <c r="N4736" t="s">
        <v>61</v>
      </c>
      <c r="O4736" t="s">
        <v>60</v>
      </c>
    </row>
    <row r="4737" spans="1:15" x14ac:dyDescent="0.3">
      <c r="A4737" s="7">
        <v>22024</v>
      </c>
      <c r="B4737" s="6" t="s">
        <v>9531</v>
      </c>
      <c r="C4737" t="s">
        <v>9532</v>
      </c>
      <c r="D4737" s="2" t="s">
        <v>58</v>
      </c>
      <c r="E4737" s="4" t="s">
        <v>46</v>
      </c>
      <c r="F4737" t="s">
        <v>60</v>
      </c>
      <c r="G4737">
        <v>235</v>
      </c>
      <c r="H4737">
        <v>40991</v>
      </c>
      <c r="I4737">
        <v>4</v>
      </c>
      <c r="J4737">
        <v>1619</v>
      </c>
      <c r="K4737">
        <v>14073</v>
      </c>
      <c r="L4737">
        <v>81</v>
      </c>
      <c r="M4737">
        <v>1</v>
      </c>
      <c r="N4737" t="s">
        <v>61</v>
      </c>
      <c r="O4737" t="s">
        <v>60</v>
      </c>
    </row>
    <row r="4738" spans="1:15" x14ac:dyDescent="0.3">
      <c r="A4738" s="7">
        <v>22025</v>
      </c>
      <c r="B4738" s="6" t="s">
        <v>9533</v>
      </c>
      <c r="C4738" t="s">
        <v>9534</v>
      </c>
      <c r="D4738" s="2" t="s">
        <v>58</v>
      </c>
      <c r="E4738" s="4" t="s">
        <v>46</v>
      </c>
      <c r="F4738" t="s">
        <v>60</v>
      </c>
      <c r="G4738">
        <v>161</v>
      </c>
      <c r="H4738">
        <v>41122</v>
      </c>
      <c r="I4738">
        <v>10</v>
      </c>
      <c r="J4738">
        <v>823</v>
      </c>
      <c r="K4738">
        <v>24654</v>
      </c>
      <c r="L4738">
        <v>93</v>
      </c>
      <c r="M4738">
        <v>1</v>
      </c>
      <c r="N4738" t="s">
        <v>61</v>
      </c>
      <c r="O4738" t="s">
        <v>60</v>
      </c>
    </row>
    <row r="4739" spans="1:15" x14ac:dyDescent="0.3">
      <c r="A4739" s="7">
        <v>22026</v>
      </c>
      <c r="B4739" s="6" t="s">
        <v>9535</v>
      </c>
      <c r="C4739" t="s">
        <v>9536</v>
      </c>
      <c r="D4739" s="2" t="s">
        <v>58</v>
      </c>
      <c r="E4739" s="4" t="s">
        <v>59</v>
      </c>
      <c r="F4739" t="s">
        <v>60</v>
      </c>
      <c r="G4739">
        <v>227</v>
      </c>
      <c r="H4739">
        <v>49667</v>
      </c>
      <c r="I4739">
        <v>16</v>
      </c>
      <c r="J4739">
        <v>232</v>
      </c>
      <c r="K4739">
        <v>18476</v>
      </c>
      <c r="L4739">
        <v>91</v>
      </c>
      <c r="M4739">
        <v>1</v>
      </c>
      <c r="N4739" t="s">
        <v>48</v>
      </c>
      <c r="O4739" t="s">
        <v>60</v>
      </c>
    </row>
    <row r="4740" spans="1:15" x14ac:dyDescent="0.3">
      <c r="A4740" s="7">
        <v>22027</v>
      </c>
      <c r="B4740" s="6" t="s">
        <v>9537</v>
      </c>
      <c r="C4740" t="s">
        <v>9538</v>
      </c>
      <c r="D4740" s="2" t="s">
        <v>52</v>
      </c>
      <c r="E4740" s="4" t="s">
        <v>46</v>
      </c>
      <c r="F4740" t="s">
        <v>54</v>
      </c>
      <c r="G4740">
        <v>3140</v>
      </c>
      <c r="H4740">
        <v>78236</v>
      </c>
      <c r="I4740">
        <v>24</v>
      </c>
      <c r="J4740">
        <v>31866</v>
      </c>
      <c r="K4740">
        <v>1809</v>
      </c>
      <c r="L4740">
        <v>17</v>
      </c>
      <c r="M4740">
        <v>8</v>
      </c>
      <c r="N4740" t="s">
        <v>37</v>
      </c>
      <c r="O4740" t="s">
        <v>55</v>
      </c>
    </row>
    <row r="4741" spans="1:15" x14ac:dyDescent="0.3">
      <c r="A4741" s="7">
        <v>22028</v>
      </c>
      <c r="B4741" s="6" t="s">
        <v>9539</v>
      </c>
      <c r="C4741" t="s">
        <v>9540</v>
      </c>
      <c r="D4741" s="2" t="s">
        <v>52</v>
      </c>
      <c r="E4741" s="4" t="s">
        <v>59</v>
      </c>
      <c r="F4741" t="s">
        <v>80</v>
      </c>
      <c r="G4741">
        <v>4552</v>
      </c>
      <c r="H4741">
        <v>62611</v>
      </c>
      <c r="I4741">
        <v>56</v>
      </c>
      <c r="J4741">
        <v>34439</v>
      </c>
      <c r="K4741">
        <v>3295</v>
      </c>
      <c r="L4741">
        <v>13</v>
      </c>
      <c r="M4741">
        <v>6</v>
      </c>
      <c r="N4741" t="s">
        <v>37</v>
      </c>
      <c r="O4741" t="s">
        <v>54</v>
      </c>
    </row>
    <row r="4742" spans="1:15" x14ac:dyDescent="0.3">
      <c r="A4742" s="7">
        <v>22029</v>
      </c>
      <c r="B4742" s="6" t="s">
        <v>9541</v>
      </c>
      <c r="C4742" t="s">
        <v>9542</v>
      </c>
      <c r="D4742" s="2" t="s">
        <v>70</v>
      </c>
      <c r="E4742" s="4" t="s">
        <v>46</v>
      </c>
      <c r="F4742" t="s">
        <v>47</v>
      </c>
      <c r="G4742">
        <v>249</v>
      </c>
      <c r="H4742">
        <v>22789</v>
      </c>
      <c r="I4742">
        <v>5</v>
      </c>
      <c r="J4742">
        <v>2549</v>
      </c>
      <c r="K4742">
        <v>11042</v>
      </c>
      <c r="L4742">
        <v>57</v>
      </c>
      <c r="M4742">
        <v>1</v>
      </c>
      <c r="N4742" t="s">
        <v>37</v>
      </c>
      <c r="O4742" t="s">
        <v>73</v>
      </c>
    </row>
    <row r="4743" spans="1:15" x14ac:dyDescent="0.3">
      <c r="A4743" s="7">
        <v>22030</v>
      </c>
      <c r="B4743" s="6" t="s">
        <v>9543</v>
      </c>
      <c r="C4743" t="s">
        <v>9544</v>
      </c>
      <c r="D4743" s="2" t="s">
        <v>70</v>
      </c>
      <c r="E4743" s="4" t="s">
        <v>59</v>
      </c>
      <c r="F4743" t="s">
        <v>60</v>
      </c>
      <c r="G4743">
        <v>40</v>
      </c>
      <c r="H4743">
        <v>65049</v>
      </c>
      <c r="I4743">
        <v>20</v>
      </c>
      <c r="J4743">
        <v>640</v>
      </c>
      <c r="K4743">
        <v>12658</v>
      </c>
      <c r="L4743">
        <v>97</v>
      </c>
      <c r="M4743">
        <v>1</v>
      </c>
      <c r="N4743" t="s">
        <v>48</v>
      </c>
      <c r="O4743" t="s">
        <v>60</v>
      </c>
    </row>
    <row r="4744" spans="1:15" x14ac:dyDescent="0.3">
      <c r="A4744" s="7">
        <v>22031</v>
      </c>
      <c r="B4744" s="6" t="s">
        <v>9545</v>
      </c>
      <c r="C4744" t="s">
        <v>9546</v>
      </c>
      <c r="D4744" s="2" t="s">
        <v>52</v>
      </c>
      <c r="E4744" s="4" t="s">
        <v>46</v>
      </c>
      <c r="F4744" t="s">
        <v>76</v>
      </c>
      <c r="G4744">
        <v>3825</v>
      </c>
      <c r="H4744">
        <v>57504</v>
      </c>
      <c r="I4744">
        <v>17</v>
      </c>
      <c r="J4744">
        <v>2090</v>
      </c>
      <c r="K4744">
        <v>17149</v>
      </c>
      <c r="L4744">
        <v>78</v>
      </c>
      <c r="M4744">
        <v>3</v>
      </c>
      <c r="N4744" t="s">
        <v>37</v>
      </c>
      <c r="O4744" t="s">
        <v>76</v>
      </c>
    </row>
    <row r="4745" spans="1:15" x14ac:dyDescent="0.3">
      <c r="A4745" s="7">
        <v>22032</v>
      </c>
      <c r="B4745" s="6" t="s">
        <v>9547</v>
      </c>
      <c r="C4745" t="s">
        <v>9548</v>
      </c>
      <c r="D4745" s="2" t="s">
        <v>64</v>
      </c>
      <c r="E4745" s="4" t="s">
        <v>59</v>
      </c>
      <c r="F4745" t="s">
        <v>60</v>
      </c>
      <c r="G4745">
        <v>624</v>
      </c>
      <c r="H4745">
        <v>88697</v>
      </c>
      <c r="I4745">
        <v>3</v>
      </c>
      <c r="J4745">
        <v>967</v>
      </c>
      <c r="K4745">
        <v>20944</v>
      </c>
      <c r="L4745">
        <v>84</v>
      </c>
      <c r="M4745">
        <v>2</v>
      </c>
      <c r="N4745" t="s">
        <v>32</v>
      </c>
      <c r="O4745" t="s">
        <v>60</v>
      </c>
    </row>
    <row r="4746" spans="1:15" x14ac:dyDescent="0.3">
      <c r="A4746" s="7">
        <v>22033</v>
      </c>
      <c r="B4746" s="6" t="s">
        <v>9549</v>
      </c>
      <c r="C4746" t="s">
        <v>9550</v>
      </c>
      <c r="D4746" s="2" t="s">
        <v>58</v>
      </c>
      <c r="E4746" s="4" t="s">
        <v>59</v>
      </c>
      <c r="F4746" t="s">
        <v>60</v>
      </c>
      <c r="G4746">
        <v>170</v>
      </c>
      <c r="H4746">
        <v>11737</v>
      </c>
      <c r="I4746">
        <v>10</v>
      </c>
      <c r="J4746">
        <v>788</v>
      </c>
      <c r="K4746">
        <v>26544</v>
      </c>
      <c r="L4746">
        <v>100</v>
      </c>
      <c r="M4746">
        <v>1</v>
      </c>
      <c r="N4746" t="s">
        <v>48</v>
      </c>
      <c r="O4746" t="s">
        <v>60</v>
      </c>
    </row>
    <row r="4747" spans="1:15" x14ac:dyDescent="0.3">
      <c r="A4747" s="7">
        <v>22034</v>
      </c>
      <c r="B4747" s="6" t="s">
        <v>9551</v>
      </c>
      <c r="C4747" t="s">
        <v>9552</v>
      </c>
      <c r="D4747" s="2" t="s">
        <v>58</v>
      </c>
      <c r="E4747" s="4" t="s">
        <v>46</v>
      </c>
      <c r="F4747" t="s">
        <v>60</v>
      </c>
      <c r="G4747">
        <v>246</v>
      </c>
      <c r="H4747">
        <v>39044</v>
      </c>
      <c r="I4747">
        <v>7</v>
      </c>
      <c r="J4747">
        <v>1261</v>
      </c>
      <c r="K4747">
        <v>18893</v>
      </c>
      <c r="L4747">
        <v>84</v>
      </c>
      <c r="M4747">
        <v>2</v>
      </c>
      <c r="N4747" t="s">
        <v>48</v>
      </c>
      <c r="O4747" t="s">
        <v>76</v>
      </c>
    </row>
    <row r="4748" spans="1:15" x14ac:dyDescent="0.3">
      <c r="A4748" s="7">
        <v>22035</v>
      </c>
      <c r="B4748" s="6" t="s">
        <v>9553</v>
      </c>
      <c r="C4748" t="s">
        <v>9554</v>
      </c>
      <c r="D4748" s="2" t="s">
        <v>52</v>
      </c>
      <c r="E4748" s="4" t="s">
        <v>46</v>
      </c>
      <c r="F4748" t="s">
        <v>80</v>
      </c>
      <c r="G4748">
        <v>2000</v>
      </c>
      <c r="H4748">
        <v>21936</v>
      </c>
      <c r="I4748">
        <v>59</v>
      </c>
      <c r="J4748">
        <v>15382</v>
      </c>
      <c r="K4748">
        <v>2811</v>
      </c>
      <c r="L4748">
        <v>16</v>
      </c>
      <c r="M4748">
        <v>4</v>
      </c>
      <c r="N4748" t="s">
        <v>37</v>
      </c>
      <c r="O4748" t="s">
        <v>80</v>
      </c>
    </row>
    <row r="4749" spans="1:15" x14ac:dyDescent="0.3">
      <c r="A4749" s="7">
        <v>22036</v>
      </c>
      <c r="B4749" s="6" t="s">
        <v>9555</v>
      </c>
      <c r="C4749" t="s">
        <v>9556</v>
      </c>
      <c r="D4749" s="2" t="s">
        <v>79</v>
      </c>
      <c r="E4749" s="4" t="s">
        <v>59</v>
      </c>
      <c r="F4749" t="s">
        <v>80</v>
      </c>
      <c r="G4749">
        <v>3835</v>
      </c>
      <c r="H4749">
        <v>18169</v>
      </c>
      <c r="I4749">
        <v>44</v>
      </c>
      <c r="J4749">
        <v>5155</v>
      </c>
      <c r="K4749">
        <v>3450</v>
      </c>
      <c r="L4749">
        <v>22</v>
      </c>
      <c r="M4749">
        <v>3</v>
      </c>
      <c r="N4749" t="s">
        <v>48</v>
      </c>
      <c r="O4749" t="s">
        <v>80</v>
      </c>
    </row>
    <row r="4750" spans="1:15" x14ac:dyDescent="0.3">
      <c r="A4750" s="7">
        <v>22037</v>
      </c>
      <c r="B4750" s="6" t="s">
        <v>9557</v>
      </c>
      <c r="C4750" t="s">
        <v>9558</v>
      </c>
      <c r="D4750" s="2" t="s">
        <v>45</v>
      </c>
      <c r="E4750" s="4" t="s">
        <v>59</v>
      </c>
      <c r="F4750" t="s">
        <v>60</v>
      </c>
      <c r="G4750">
        <v>566</v>
      </c>
      <c r="H4750">
        <v>42974</v>
      </c>
      <c r="I4750">
        <v>6</v>
      </c>
      <c r="J4750">
        <v>1447</v>
      </c>
      <c r="K4750">
        <v>29076</v>
      </c>
      <c r="L4750">
        <v>88</v>
      </c>
      <c r="M4750">
        <v>1</v>
      </c>
      <c r="N4750" t="s">
        <v>61</v>
      </c>
      <c r="O4750" t="s">
        <v>60</v>
      </c>
    </row>
    <row r="4751" spans="1:15" x14ac:dyDescent="0.3">
      <c r="A4751" s="7">
        <v>22038</v>
      </c>
      <c r="B4751" s="6" t="s">
        <v>9559</v>
      </c>
      <c r="C4751" t="s">
        <v>9560</v>
      </c>
      <c r="D4751" s="2" t="s">
        <v>70</v>
      </c>
      <c r="E4751" s="4" t="s">
        <v>59</v>
      </c>
      <c r="F4751" t="s">
        <v>60</v>
      </c>
      <c r="G4751">
        <v>157</v>
      </c>
      <c r="H4751">
        <v>63086</v>
      </c>
      <c r="I4751">
        <v>5</v>
      </c>
      <c r="J4751">
        <v>525</v>
      </c>
      <c r="K4751">
        <v>15002</v>
      </c>
      <c r="L4751">
        <v>100</v>
      </c>
      <c r="M4751">
        <v>1</v>
      </c>
      <c r="N4751" t="s">
        <v>32</v>
      </c>
      <c r="O4751" t="s">
        <v>60</v>
      </c>
    </row>
    <row r="4752" spans="1:15" x14ac:dyDescent="0.3">
      <c r="A4752" s="7">
        <v>22039</v>
      </c>
      <c r="B4752" s="6" t="s">
        <v>9561</v>
      </c>
      <c r="C4752" t="s">
        <v>9562</v>
      </c>
      <c r="D4752" s="2" t="s">
        <v>45</v>
      </c>
      <c r="E4752" s="4" t="s">
        <v>59</v>
      </c>
      <c r="F4752" t="s">
        <v>67</v>
      </c>
      <c r="G4752">
        <v>621</v>
      </c>
      <c r="H4752">
        <v>36647</v>
      </c>
      <c r="I4752">
        <v>15</v>
      </c>
      <c r="J4752">
        <v>5926</v>
      </c>
      <c r="K4752">
        <v>7671</v>
      </c>
      <c r="L4752">
        <v>64</v>
      </c>
      <c r="M4752">
        <v>1</v>
      </c>
      <c r="N4752" t="s">
        <v>48</v>
      </c>
      <c r="O4752" t="s">
        <v>73</v>
      </c>
    </row>
    <row r="4753" spans="1:15" x14ac:dyDescent="0.3">
      <c r="A4753" s="7">
        <v>22040</v>
      </c>
      <c r="B4753" s="6" t="s">
        <v>9563</v>
      </c>
      <c r="C4753" t="s">
        <v>9564</v>
      </c>
      <c r="D4753" s="2" t="s">
        <v>70</v>
      </c>
      <c r="E4753" s="4" t="s">
        <v>59</v>
      </c>
      <c r="F4753" t="s">
        <v>60</v>
      </c>
      <c r="G4753">
        <v>370</v>
      </c>
      <c r="H4753">
        <v>19487</v>
      </c>
      <c r="I4753">
        <v>4</v>
      </c>
      <c r="J4753">
        <v>363</v>
      </c>
      <c r="K4753">
        <v>17628</v>
      </c>
      <c r="L4753">
        <v>77</v>
      </c>
      <c r="M4753">
        <v>2</v>
      </c>
      <c r="N4753" t="s">
        <v>32</v>
      </c>
      <c r="O4753" t="s">
        <v>76</v>
      </c>
    </row>
    <row r="4754" spans="1:15" x14ac:dyDescent="0.3">
      <c r="A4754" s="7">
        <v>22041</v>
      </c>
      <c r="B4754" s="6" t="s">
        <v>9565</v>
      </c>
      <c r="C4754" t="s">
        <v>9566</v>
      </c>
      <c r="D4754" s="2" t="s">
        <v>58</v>
      </c>
      <c r="E4754" s="4" t="s">
        <v>46</v>
      </c>
      <c r="F4754" t="s">
        <v>60</v>
      </c>
      <c r="G4754">
        <v>192</v>
      </c>
      <c r="H4754">
        <v>65395</v>
      </c>
      <c r="I4754">
        <v>20</v>
      </c>
      <c r="J4754">
        <v>1386</v>
      </c>
      <c r="K4754">
        <v>12082</v>
      </c>
      <c r="L4754">
        <v>88</v>
      </c>
      <c r="M4754">
        <v>2</v>
      </c>
      <c r="N4754" t="s">
        <v>32</v>
      </c>
      <c r="O4754" t="s">
        <v>60</v>
      </c>
    </row>
    <row r="4755" spans="1:15" x14ac:dyDescent="0.3">
      <c r="A4755" s="7">
        <v>22042</v>
      </c>
      <c r="B4755" s="6" t="s">
        <v>9567</v>
      </c>
      <c r="C4755" t="s">
        <v>9568</v>
      </c>
      <c r="D4755" s="2" t="s">
        <v>58</v>
      </c>
      <c r="E4755" s="4" t="s">
        <v>59</v>
      </c>
      <c r="F4755" t="s">
        <v>60</v>
      </c>
      <c r="G4755">
        <v>179</v>
      </c>
      <c r="H4755">
        <v>87534</v>
      </c>
      <c r="I4755">
        <v>6</v>
      </c>
      <c r="J4755">
        <v>1570</v>
      </c>
      <c r="K4755">
        <v>25075</v>
      </c>
      <c r="L4755">
        <v>83</v>
      </c>
      <c r="M4755">
        <v>2</v>
      </c>
      <c r="N4755" t="s">
        <v>48</v>
      </c>
      <c r="O4755" t="s">
        <v>60</v>
      </c>
    </row>
    <row r="4756" spans="1:15" x14ac:dyDescent="0.3">
      <c r="A4756" s="7">
        <v>22043</v>
      </c>
      <c r="B4756" s="6" t="s">
        <v>9569</v>
      </c>
      <c r="C4756" t="s">
        <v>9570</v>
      </c>
      <c r="D4756" s="2" t="s">
        <v>70</v>
      </c>
      <c r="E4756" s="4" t="s">
        <v>59</v>
      </c>
      <c r="F4756" t="s">
        <v>60</v>
      </c>
      <c r="G4756">
        <v>73</v>
      </c>
      <c r="H4756">
        <v>80219</v>
      </c>
      <c r="I4756">
        <v>19</v>
      </c>
      <c r="J4756">
        <v>1763</v>
      </c>
      <c r="K4756">
        <v>13201</v>
      </c>
      <c r="L4756">
        <v>91</v>
      </c>
      <c r="M4756">
        <v>1</v>
      </c>
      <c r="N4756" t="s">
        <v>48</v>
      </c>
      <c r="O4756" t="s">
        <v>60</v>
      </c>
    </row>
    <row r="4757" spans="1:15" x14ac:dyDescent="0.3">
      <c r="A4757" s="7">
        <v>22044</v>
      </c>
      <c r="B4757" s="6" t="s">
        <v>9571</v>
      </c>
      <c r="C4757" t="s">
        <v>9572</v>
      </c>
      <c r="D4757" s="2" t="s">
        <v>45</v>
      </c>
      <c r="E4757" s="4" t="s">
        <v>46</v>
      </c>
      <c r="F4757" t="s">
        <v>67</v>
      </c>
      <c r="G4757">
        <v>483</v>
      </c>
      <c r="H4757">
        <v>23995</v>
      </c>
      <c r="I4757">
        <v>8</v>
      </c>
      <c r="J4757">
        <v>4063</v>
      </c>
      <c r="K4757">
        <v>11075</v>
      </c>
      <c r="L4757">
        <v>65</v>
      </c>
      <c r="M4757">
        <v>2</v>
      </c>
      <c r="N4757" t="s">
        <v>32</v>
      </c>
      <c r="O4757" t="s">
        <v>49</v>
      </c>
    </row>
    <row r="4758" spans="1:15" x14ac:dyDescent="0.3">
      <c r="A4758" s="7">
        <v>22045</v>
      </c>
      <c r="B4758" s="6" t="s">
        <v>9573</v>
      </c>
      <c r="C4758" t="s">
        <v>9574</v>
      </c>
      <c r="D4758" s="2" t="s">
        <v>58</v>
      </c>
      <c r="E4758" s="4" t="s">
        <v>59</v>
      </c>
      <c r="F4758" t="s">
        <v>60</v>
      </c>
      <c r="G4758">
        <v>148</v>
      </c>
      <c r="H4758">
        <v>32998</v>
      </c>
      <c r="I4758">
        <v>4</v>
      </c>
      <c r="J4758">
        <v>403</v>
      </c>
      <c r="K4758">
        <v>26624</v>
      </c>
      <c r="L4758">
        <v>85</v>
      </c>
      <c r="M4758">
        <v>1</v>
      </c>
      <c r="N4758" t="s">
        <v>32</v>
      </c>
      <c r="O4758" t="s">
        <v>60</v>
      </c>
    </row>
    <row r="4759" spans="1:15" x14ac:dyDescent="0.3">
      <c r="A4759" s="7">
        <v>22046</v>
      </c>
      <c r="B4759" s="6" t="s">
        <v>9575</v>
      </c>
      <c r="C4759" t="s">
        <v>9576</v>
      </c>
      <c r="D4759" s="2" t="s">
        <v>52</v>
      </c>
      <c r="E4759" s="4" t="s">
        <v>59</v>
      </c>
      <c r="F4759" t="s">
        <v>80</v>
      </c>
      <c r="G4759">
        <v>3501</v>
      </c>
      <c r="H4759">
        <v>40583</v>
      </c>
      <c r="I4759">
        <v>54</v>
      </c>
      <c r="J4759">
        <v>31007</v>
      </c>
      <c r="K4759">
        <v>1673</v>
      </c>
      <c r="L4759">
        <v>20</v>
      </c>
      <c r="M4759">
        <v>6</v>
      </c>
      <c r="N4759" t="s">
        <v>37</v>
      </c>
      <c r="O4759" t="s">
        <v>54</v>
      </c>
    </row>
    <row r="4760" spans="1:15" x14ac:dyDescent="0.3">
      <c r="A4760" s="7">
        <v>22047</v>
      </c>
      <c r="B4760" s="6" t="s">
        <v>9577</v>
      </c>
      <c r="C4760" t="s">
        <v>9578</v>
      </c>
      <c r="D4760" s="2" t="s">
        <v>52</v>
      </c>
      <c r="E4760" s="4" t="s">
        <v>46</v>
      </c>
      <c r="F4760" t="s">
        <v>76</v>
      </c>
      <c r="G4760">
        <v>2795</v>
      </c>
      <c r="H4760">
        <v>57142</v>
      </c>
      <c r="I4760">
        <v>3</v>
      </c>
      <c r="J4760">
        <v>1420</v>
      </c>
      <c r="K4760">
        <v>22146</v>
      </c>
      <c r="L4760">
        <v>78</v>
      </c>
      <c r="M4760">
        <v>2</v>
      </c>
      <c r="N4760" t="s">
        <v>37</v>
      </c>
      <c r="O4760" t="s">
        <v>76</v>
      </c>
    </row>
    <row r="4761" spans="1:15" x14ac:dyDescent="0.3">
      <c r="A4761" s="7">
        <v>22048</v>
      </c>
      <c r="B4761" s="6" t="s">
        <v>9579</v>
      </c>
      <c r="C4761" t="s">
        <v>9580</v>
      </c>
      <c r="D4761" s="2" t="s">
        <v>52</v>
      </c>
      <c r="E4761" s="4" t="s">
        <v>53</v>
      </c>
      <c r="F4761" t="s">
        <v>54</v>
      </c>
      <c r="G4761">
        <v>1545</v>
      </c>
      <c r="H4761">
        <v>46020</v>
      </c>
      <c r="I4761">
        <v>32</v>
      </c>
      <c r="J4761">
        <v>23882</v>
      </c>
      <c r="K4761">
        <v>1828</v>
      </c>
      <c r="L4761">
        <v>20</v>
      </c>
      <c r="M4761">
        <v>7</v>
      </c>
      <c r="N4761" t="s">
        <v>32</v>
      </c>
      <c r="O4761" t="s">
        <v>49</v>
      </c>
    </row>
    <row r="4762" spans="1:15" x14ac:dyDescent="0.3">
      <c r="A4762" s="7">
        <v>22049</v>
      </c>
      <c r="B4762" s="6" t="s">
        <v>9581</v>
      </c>
      <c r="C4762" t="s">
        <v>9582</v>
      </c>
      <c r="D4762" s="2" t="s">
        <v>52</v>
      </c>
      <c r="E4762" s="4" t="s">
        <v>59</v>
      </c>
      <c r="F4762" t="s">
        <v>60</v>
      </c>
      <c r="G4762">
        <v>988</v>
      </c>
      <c r="H4762">
        <v>28613</v>
      </c>
      <c r="I4762">
        <v>12</v>
      </c>
      <c r="J4762">
        <v>1793</v>
      </c>
      <c r="K4762">
        <v>21438</v>
      </c>
      <c r="L4762">
        <v>84</v>
      </c>
      <c r="M4762">
        <v>1</v>
      </c>
      <c r="N4762" t="s">
        <v>32</v>
      </c>
      <c r="O4762" t="s">
        <v>60</v>
      </c>
    </row>
    <row r="4763" spans="1:15" x14ac:dyDescent="0.3">
      <c r="A4763" s="7">
        <v>22050</v>
      </c>
      <c r="B4763" s="6" t="s">
        <v>9583</v>
      </c>
      <c r="C4763" t="s">
        <v>9584</v>
      </c>
      <c r="D4763" s="2" t="s">
        <v>64</v>
      </c>
      <c r="E4763" s="4" t="s">
        <v>59</v>
      </c>
      <c r="F4763" t="s">
        <v>80</v>
      </c>
      <c r="G4763">
        <v>1028</v>
      </c>
      <c r="H4763">
        <v>69550</v>
      </c>
      <c r="I4763">
        <v>57</v>
      </c>
      <c r="J4763">
        <v>30098</v>
      </c>
      <c r="K4763">
        <v>3648</v>
      </c>
      <c r="L4763">
        <v>13</v>
      </c>
      <c r="M4763">
        <v>5</v>
      </c>
      <c r="N4763" t="s">
        <v>48</v>
      </c>
      <c r="O4763" t="s">
        <v>80</v>
      </c>
    </row>
    <row r="4764" spans="1:15" x14ac:dyDescent="0.3">
      <c r="A4764" s="7">
        <v>22051</v>
      </c>
      <c r="B4764" s="6" t="s">
        <v>9585</v>
      </c>
      <c r="C4764" t="s">
        <v>9586</v>
      </c>
      <c r="D4764" s="2" t="s">
        <v>45</v>
      </c>
      <c r="E4764" s="4" t="s">
        <v>46</v>
      </c>
      <c r="F4764" t="s">
        <v>47</v>
      </c>
      <c r="G4764">
        <v>801</v>
      </c>
      <c r="H4764">
        <v>69786</v>
      </c>
      <c r="I4764">
        <v>17</v>
      </c>
      <c r="J4764">
        <v>5314</v>
      </c>
      <c r="K4764">
        <v>10287</v>
      </c>
      <c r="L4764">
        <v>66</v>
      </c>
      <c r="M4764">
        <v>1</v>
      </c>
      <c r="N4764" t="s">
        <v>48</v>
      </c>
      <c r="O4764" t="s">
        <v>49</v>
      </c>
    </row>
    <row r="4765" spans="1:15" x14ac:dyDescent="0.3">
      <c r="A4765" s="7">
        <v>22052</v>
      </c>
      <c r="B4765" s="6" t="s">
        <v>9587</v>
      </c>
      <c r="C4765" t="s">
        <v>9588</v>
      </c>
      <c r="D4765" s="2" t="s">
        <v>52</v>
      </c>
      <c r="E4765" s="4" t="s">
        <v>59</v>
      </c>
      <c r="F4765" t="s">
        <v>80</v>
      </c>
      <c r="G4765">
        <v>1735</v>
      </c>
      <c r="H4765">
        <v>24662</v>
      </c>
      <c r="I4765">
        <v>54</v>
      </c>
      <c r="J4765">
        <v>12497</v>
      </c>
      <c r="K4765">
        <v>2999</v>
      </c>
      <c r="L4765">
        <v>21</v>
      </c>
      <c r="M4765">
        <v>6</v>
      </c>
      <c r="N4765" t="s">
        <v>48</v>
      </c>
      <c r="O4765" t="s">
        <v>54</v>
      </c>
    </row>
    <row r="4766" spans="1:15" x14ac:dyDescent="0.3">
      <c r="A4766" s="7">
        <v>22053</v>
      </c>
      <c r="B4766" s="6" t="s">
        <v>9589</v>
      </c>
      <c r="C4766" t="s">
        <v>9590</v>
      </c>
      <c r="D4766" s="2" t="s">
        <v>45</v>
      </c>
      <c r="E4766" s="4" t="s">
        <v>59</v>
      </c>
      <c r="F4766" t="s">
        <v>60</v>
      </c>
      <c r="G4766">
        <v>863</v>
      </c>
      <c r="H4766">
        <v>89421</v>
      </c>
      <c r="I4766">
        <v>19</v>
      </c>
      <c r="J4766">
        <v>463</v>
      </c>
      <c r="K4766">
        <v>20647</v>
      </c>
      <c r="L4766">
        <v>100</v>
      </c>
      <c r="M4766">
        <v>2</v>
      </c>
      <c r="N4766" t="s">
        <v>48</v>
      </c>
      <c r="O4766" t="s">
        <v>60</v>
      </c>
    </row>
    <row r="4767" spans="1:15" x14ac:dyDescent="0.3">
      <c r="A4767" s="7">
        <v>22054</v>
      </c>
      <c r="B4767" s="6" t="s">
        <v>9591</v>
      </c>
      <c r="C4767" t="s">
        <v>9592</v>
      </c>
      <c r="D4767" s="2" t="s">
        <v>52</v>
      </c>
      <c r="E4767" s="4" t="s">
        <v>59</v>
      </c>
      <c r="F4767" t="s">
        <v>67</v>
      </c>
      <c r="G4767">
        <v>792</v>
      </c>
      <c r="H4767">
        <v>47115</v>
      </c>
      <c r="I4767">
        <v>14</v>
      </c>
      <c r="J4767">
        <v>2382</v>
      </c>
      <c r="K4767">
        <v>16090</v>
      </c>
      <c r="L4767">
        <v>51</v>
      </c>
      <c r="M4767">
        <v>1</v>
      </c>
      <c r="N4767" t="s">
        <v>37</v>
      </c>
      <c r="O4767" t="s">
        <v>49</v>
      </c>
    </row>
    <row r="4768" spans="1:15" x14ac:dyDescent="0.3">
      <c r="A4768" s="7">
        <v>22055</v>
      </c>
      <c r="B4768" s="6" t="s">
        <v>9593</v>
      </c>
      <c r="C4768" t="s">
        <v>9594</v>
      </c>
      <c r="D4768" s="2" t="s">
        <v>45</v>
      </c>
      <c r="E4768" s="4" t="s">
        <v>46</v>
      </c>
      <c r="F4768" t="s">
        <v>47</v>
      </c>
      <c r="G4768">
        <v>264</v>
      </c>
      <c r="H4768">
        <v>63710</v>
      </c>
      <c r="I4768">
        <v>15</v>
      </c>
      <c r="J4768">
        <v>6714</v>
      </c>
      <c r="K4768">
        <v>10852</v>
      </c>
      <c r="L4768">
        <v>54</v>
      </c>
      <c r="M4768">
        <v>1</v>
      </c>
      <c r="N4768" t="s">
        <v>48</v>
      </c>
      <c r="O4768" t="s">
        <v>49</v>
      </c>
    </row>
    <row r="4769" spans="1:15" x14ac:dyDescent="0.3">
      <c r="A4769" s="7">
        <v>22056</v>
      </c>
      <c r="B4769" s="6" t="s">
        <v>9595</v>
      </c>
      <c r="C4769" t="s">
        <v>9596</v>
      </c>
      <c r="D4769" s="2" t="s">
        <v>58</v>
      </c>
      <c r="E4769" s="4" t="s">
        <v>46</v>
      </c>
      <c r="F4769" t="s">
        <v>60</v>
      </c>
      <c r="G4769">
        <v>72</v>
      </c>
      <c r="H4769">
        <v>70647</v>
      </c>
      <c r="I4769">
        <v>16</v>
      </c>
      <c r="J4769">
        <v>1737</v>
      </c>
      <c r="K4769">
        <v>16274</v>
      </c>
      <c r="L4769">
        <v>99</v>
      </c>
      <c r="M4769">
        <v>2</v>
      </c>
      <c r="N4769" t="s">
        <v>61</v>
      </c>
      <c r="O4769" t="s">
        <v>60</v>
      </c>
    </row>
    <row r="4770" spans="1:15" x14ac:dyDescent="0.3">
      <c r="A4770" s="7">
        <v>22057</v>
      </c>
      <c r="B4770" s="6" t="s">
        <v>9597</v>
      </c>
      <c r="C4770" t="s">
        <v>9598</v>
      </c>
      <c r="D4770" s="2" t="s">
        <v>52</v>
      </c>
      <c r="E4770" s="4" t="s">
        <v>46</v>
      </c>
      <c r="F4770" t="s">
        <v>80</v>
      </c>
      <c r="G4770">
        <v>4927</v>
      </c>
      <c r="H4770">
        <v>59452</v>
      </c>
      <c r="I4770">
        <v>36</v>
      </c>
      <c r="J4770">
        <v>23413</v>
      </c>
      <c r="K4770">
        <v>3983</v>
      </c>
      <c r="L4770">
        <v>19</v>
      </c>
      <c r="M4770">
        <v>4</v>
      </c>
      <c r="N4770" t="s">
        <v>48</v>
      </c>
      <c r="O4770" t="s">
        <v>47</v>
      </c>
    </row>
    <row r="4771" spans="1:15" x14ac:dyDescent="0.3">
      <c r="A4771" s="7">
        <v>22058</v>
      </c>
      <c r="B4771" s="6" t="s">
        <v>9599</v>
      </c>
      <c r="C4771" t="s">
        <v>9600</v>
      </c>
      <c r="D4771" s="2" t="s">
        <v>52</v>
      </c>
      <c r="E4771" s="4" t="s">
        <v>46</v>
      </c>
      <c r="F4771" t="s">
        <v>67</v>
      </c>
      <c r="G4771">
        <v>2494</v>
      </c>
      <c r="H4771">
        <v>10458</v>
      </c>
      <c r="I4771">
        <v>14</v>
      </c>
      <c r="J4771">
        <v>5056</v>
      </c>
      <c r="K4771">
        <v>13692</v>
      </c>
      <c r="L4771">
        <v>44</v>
      </c>
      <c r="M4771">
        <v>3</v>
      </c>
      <c r="N4771" t="s">
        <v>37</v>
      </c>
      <c r="O4771" t="s">
        <v>76</v>
      </c>
    </row>
    <row r="4772" spans="1:15" x14ac:dyDescent="0.3">
      <c r="A4772" s="7">
        <v>22059</v>
      </c>
      <c r="B4772" s="6" t="s">
        <v>9601</v>
      </c>
      <c r="C4772" t="s">
        <v>9602</v>
      </c>
      <c r="D4772" s="2" t="s">
        <v>45</v>
      </c>
      <c r="E4772" s="4" t="s">
        <v>59</v>
      </c>
      <c r="F4772" t="s">
        <v>67</v>
      </c>
      <c r="G4772">
        <v>546</v>
      </c>
      <c r="H4772">
        <v>16967</v>
      </c>
      <c r="I4772">
        <v>9</v>
      </c>
      <c r="J4772">
        <v>5050</v>
      </c>
      <c r="K4772">
        <v>19561</v>
      </c>
      <c r="L4772">
        <v>51</v>
      </c>
      <c r="M4772">
        <v>3</v>
      </c>
      <c r="N4772" t="s">
        <v>48</v>
      </c>
      <c r="O4772" t="s">
        <v>73</v>
      </c>
    </row>
    <row r="4773" spans="1:15" x14ac:dyDescent="0.3">
      <c r="A4773" s="7">
        <v>22060</v>
      </c>
      <c r="B4773" s="6" t="s">
        <v>9603</v>
      </c>
      <c r="C4773" t="s">
        <v>9604</v>
      </c>
      <c r="D4773" s="2" t="s">
        <v>45</v>
      </c>
      <c r="E4773" s="4" t="s">
        <v>46</v>
      </c>
      <c r="F4773" t="s">
        <v>76</v>
      </c>
      <c r="G4773">
        <v>607</v>
      </c>
      <c r="H4773">
        <v>68727</v>
      </c>
      <c r="I4773">
        <v>4</v>
      </c>
      <c r="J4773">
        <v>1760</v>
      </c>
      <c r="K4773">
        <v>19767</v>
      </c>
      <c r="L4773">
        <v>63</v>
      </c>
      <c r="M4773">
        <v>2</v>
      </c>
      <c r="N4773" t="s">
        <v>48</v>
      </c>
      <c r="O4773" t="s">
        <v>76</v>
      </c>
    </row>
    <row r="4774" spans="1:15" x14ac:dyDescent="0.3">
      <c r="A4774" s="7">
        <v>22061</v>
      </c>
      <c r="B4774" s="6" t="s">
        <v>9605</v>
      </c>
      <c r="C4774" t="s">
        <v>9606</v>
      </c>
      <c r="D4774" s="2" t="s">
        <v>52</v>
      </c>
      <c r="E4774" s="4" t="s">
        <v>46</v>
      </c>
      <c r="F4774" t="s">
        <v>80</v>
      </c>
      <c r="G4774">
        <v>2564</v>
      </c>
      <c r="H4774">
        <v>86274</v>
      </c>
      <c r="I4774">
        <v>45</v>
      </c>
      <c r="J4774">
        <v>21486</v>
      </c>
      <c r="K4774">
        <v>3908</v>
      </c>
      <c r="L4774">
        <v>12</v>
      </c>
      <c r="M4774">
        <v>6</v>
      </c>
      <c r="N4774" t="s">
        <v>48</v>
      </c>
      <c r="O4774" t="s">
        <v>80</v>
      </c>
    </row>
    <row r="4775" spans="1:15" x14ac:dyDescent="0.3">
      <c r="A4775" s="7">
        <v>22062</v>
      </c>
      <c r="B4775" s="6" t="s">
        <v>9607</v>
      </c>
      <c r="C4775" t="s">
        <v>9608</v>
      </c>
      <c r="D4775" s="2" t="s">
        <v>64</v>
      </c>
      <c r="E4775" s="4" t="s">
        <v>59</v>
      </c>
      <c r="F4775" t="s">
        <v>76</v>
      </c>
      <c r="G4775">
        <v>1161</v>
      </c>
      <c r="H4775">
        <v>56728</v>
      </c>
      <c r="I4775">
        <v>23</v>
      </c>
      <c r="J4775">
        <v>1985</v>
      </c>
      <c r="K4775">
        <v>19008</v>
      </c>
      <c r="L4775">
        <v>84</v>
      </c>
      <c r="M4775">
        <v>2</v>
      </c>
      <c r="N4775" t="s">
        <v>61</v>
      </c>
      <c r="O4775" t="s">
        <v>76</v>
      </c>
    </row>
    <row r="4776" spans="1:15" x14ac:dyDescent="0.3">
      <c r="A4776" s="7">
        <v>22063</v>
      </c>
      <c r="B4776" s="6" t="s">
        <v>9609</v>
      </c>
      <c r="C4776" t="s">
        <v>9610</v>
      </c>
      <c r="D4776" s="2" t="s">
        <v>45</v>
      </c>
      <c r="E4776" s="4" t="s">
        <v>46</v>
      </c>
      <c r="F4776" t="s">
        <v>60</v>
      </c>
      <c r="G4776">
        <v>116</v>
      </c>
      <c r="H4776">
        <v>47191</v>
      </c>
      <c r="I4776">
        <v>12</v>
      </c>
      <c r="J4776">
        <v>1735</v>
      </c>
      <c r="K4776">
        <v>21147</v>
      </c>
      <c r="L4776">
        <v>91</v>
      </c>
      <c r="M4776">
        <v>1</v>
      </c>
      <c r="N4776" t="s">
        <v>32</v>
      </c>
      <c r="O4776" t="s">
        <v>60</v>
      </c>
    </row>
    <row r="4777" spans="1:15" x14ac:dyDescent="0.3">
      <c r="A4777" s="7">
        <v>22064</v>
      </c>
      <c r="B4777" s="6" t="s">
        <v>9611</v>
      </c>
      <c r="C4777" t="s">
        <v>9612</v>
      </c>
      <c r="D4777" s="2" t="s">
        <v>64</v>
      </c>
      <c r="E4777" s="4" t="s">
        <v>59</v>
      </c>
      <c r="F4777" t="s">
        <v>60</v>
      </c>
      <c r="G4777">
        <v>99</v>
      </c>
      <c r="H4777">
        <v>22320</v>
      </c>
      <c r="I4777">
        <v>13</v>
      </c>
      <c r="J4777">
        <v>1599</v>
      </c>
      <c r="K4777">
        <v>15915</v>
      </c>
      <c r="L4777">
        <v>82</v>
      </c>
      <c r="M4777">
        <v>2</v>
      </c>
      <c r="N4777" t="s">
        <v>32</v>
      </c>
      <c r="O4777" t="s">
        <v>60</v>
      </c>
    </row>
    <row r="4778" spans="1:15" x14ac:dyDescent="0.3">
      <c r="A4778" s="7">
        <v>22065</v>
      </c>
      <c r="B4778" s="6" t="s">
        <v>9613</v>
      </c>
      <c r="C4778" t="s">
        <v>9614</v>
      </c>
      <c r="D4778" s="2" t="s">
        <v>70</v>
      </c>
      <c r="E4778" s="4" t="s">
        <v>59</v>
      </c>
      <c r="F4778" t="s">
        <v>60</v>
      </c>
      <c r="G4778">
        <v>178</v>
      </c>
      <c r="H4778">
        <v>61671</v>
      </c>
      <c r="I4778">
        <v>19</v>
      </c>
      <c r="J4778">
        <v>541</v>
      </c>
      <c r="K4778">
        <v>25006</v>
      </c>
      <c r="L4778">
        <v>98</v>
      </c>
      <c r="M4778">
        <v>1</v>
      </c>
      <c r="N4778" t="s">
        <v>48</v>
      </c>
      <c r="O4778" t="s">
        <v>60</v>
      </c>
    </row>
    <row r="4779" spans="1:15" x14ac:dyDescent="0.3">
      <c r="A4779" s="7">
        <v>22066</v>
      </c>
      <c r="B4779" s="6" t="s">
        <v>9615</v>
      </c>
      <c r="C4779" t="s">
        <v>9616</v>
      </c>
      <c r="D4779" s="2" t="s">
        <v>45</v>
      </c>
      <c r="E4779" s="4" t="s">
        <v>46</v>
      </c>
      <c r="F4779" t="s">
        <v>47</v>
      </c>
      <c r="G4779">
        <v>818</v>
      </c>
      <c r="H4779">
        <v>24235</v>
      </c>
      <c r="I4779">
        <v>8</v>
      </c>
      <c r="J4779">
        <v>6622</v>
      </c>
      <c r="K4779">
        <v>10140</v>
      </c>
      <c r="L4779">
        <v>62</v>
      </c>
      <c r="M4779">
        <v>0</v>
      </c>
      <c r="N4779" t="s">
        <v>48</v>
      </c>
      <c r="O4779" t="s">
        <v>76</v>
      </c>
    </row>
    <row r="4780" spans="1:15" x14ac:dyDescent="0.3">
      <c r="A4780" s="7">
        <v>22067</v>
      </c>
      <c r="B4780" s="6" t="s">
        <v>9617</v>
      </c>
      <c r="C4780" t="s">
        <v>9618</v>
      </c>
      <c r="D4780" s="2" t="s">
        <v>52</v>
      </c>
      <c r="E4780" s="4" t="s">
        <v>46</v>
      </c>
      <c r="F4780" t="s">
        <v>80</v>
      </c>
      <c r="G4780">
        <v>4183</v>
      </c>
      <c r="H4780">
        <v>38912</v>
      </c>
      <c r="I4780">
        <v>55</v>
      </c>
      <c r="J4780">
        <v>36582</v>
      </c>
      <c r="K4780">
        <v>3142</v>
      </c>
      <c r="L4780">
        <v>17</v>
      </c>
      <c r="M4780">
        <v>4</v>
      </c>
      <c r="N4780" t="s">
        <v>37</v>
      </c>
      <c r="O4780" t="s">
        <v>80</v>
      </c>
    </row>
    <row r="4781" spans="1:15" x14ac:dyDescent="0.3">
      <c r="A4781" s="7">
        <v>22068</v>
      </c>
      <c r="B4781" s="6" t="s">
        <v>9619</v>
      </c>
      <c r="C4781" t="s">
        <v>9620</v>
      </c>
      <c r="D4781" s="2" t="s">
        <v>45</v>
      </c>
      <c r="E4781" s="4" t="s">
        <v>46</v>
      </c>
      <c r="F4781" t="s">
        <v>60</v>
      </c>
      <c r="G4781">
        <v>465</v>
      </c>
      <c r="H4781">
        <v>78275</v>
      </c>
      <c r="I4781">
        <v>7</v>
      </c>
      <c r="J4781">
        <v>332</v>
      </c>
      <c r="K4781">
        <v>26864</v>
      </c>
      <c r="L4781">
        <v>100</v>
      </c>
      <c r="M4781">
        <v>2</v>
      </c>
      <c r="N4781" t="s">
        <v>48</v>
      </c>
      <c r="O4781" t="s">
        <v>60</v>
      </c>
    </row>
    <row r="4782" spans="1:15" x14ac:dyDescent="0.3">
      <c r="A4782" s="7">
        <v>22069</v>
      </c>
      <c r="B4782" s="6" t="s">
        <v>9621</v>
      </c>
      <c r="C4782" t="s">
        <v>9622</v>
      </c>
      <c r="D4782" s="2" t="s">
        <v>45</v>
      </c>
      <c r="E4782" s="4" t="s">
        <v>46</v>
      </c>
      <c r="F4782" t="s">
        <v>76</v>
      </c>
      <c r="G4782">
        <v>537</v>
      </c>
      <c r="H4782">
        <v>32768</v>
      </c>
      <c r="I4782">
        <v>20</v>
      </c>
      <c r="J4782">
        <v>1756</v>
      </c>
      <c r="K4782">
        <v>23818</v>
      </c>
      <c r="L4782">
        <v>68</v>
      </c>
      <c r="M4782">
        <v>3</v>
      </c>
      <c r="N4782" t="s">
        <v>48</v>
      </c>
      <c r="O4782" t="s">
        <v>76</v>
      </c>
    </row>
    <row r="4783" spans="1:15" x14ac:dyDescent="0.3">
      <c r="A4783" s="7">
        <v>22070</v>
      </c>
      <c r="B4783" s="6" t="s">
        <v>9623</v>
      </c>
      <c r="C4783" t="s">
        <v>9624</v>
      </c>
      <c r="D4783" s="2" t="s">
        <v>52</v>
      </c>
      <c r="E4783" s="4" t="s">
        <v>59</v>
      </c>
      <c r="F4783" t="s">
        <v>76</v>
      </c>
      <c r="G4783">
        <v>883</v>
      </c>
      <c r="H4783">
        <v>33339</v>
      </c>
      <c r="I4783">
        <v>21</v>
      </c>
      <c r="J4783">
        <v>2301</v>
      </c>
      <c r="K4783">
        <v>21747</v>
      </c>
      <c r="L4783">
        <v>79</v>
      </c>
      <c r="M4783">
        <v>3</v>
      </c>
      <c r="N4783" t="s">
        <v>48</v>
      </c>
      <c r="O4783" t="s">
        <v>49</v>
      </c>
    </row>
    <row r="4784" spans="1:15" x14ac:dyDescent="0.3">
      <c r="A4784" s="7">
        <v>22071</v>
      </c>
      <c r="B4784" s="6" t="s">
        <v>9625</v>
      </c>
      <c r="C4784" t="s">
        <v>9626</v>
      </c>
      <c r="D4784" s="2" t="s">
        <v>52</v>
      </c>
      <c r="E4784" s="4" t="s">
        <v>59</v>
      </c>
      <c r="F4784" t="s">
        <v>80</v>
      </c>
      <c r="G4784">
        <v>1519</v>
      </c>
      <c r="H4784">
        <v>40864</v>
      </c>
      <c r="I4784">
        <v>43</v>
      </c>
      <c r="J4784">
        <v>43925</v>
      </c>
      <c r="K4784">
        <v>3266</v>
      </c>
      <c r="L4784">
        <v>16</v>
      </c>
      <c r="M4784">
        <v>5</v>
      </c>
      <c r="N4784" t="s">
        <v>48</v>
      </c>
      <c r="O4784" t="s">
        <v>80</v>
      </c>
    </row>
    <row r="4785" spans="1:15" x14ac:dyDescent="0.3">
      <c r="A4785" s="7">
        <v>22072</v>
      </c>
      <c r="B4785" s="6" t="s">
        <v>9627</v>
      </c>
      <c r="C4785" t="s">
        <v>9628</v>
      </c>
      <c r="D4785" s="2" t="s">
        <v>70</v>
      </c>
      <c r="E4785" s="4" t="s">
        <v>59</v>
      </c>
      <c r="F4785" t="s">
        <v>60</v>
      </c>
      <c r="G4785">
        <v>323</v>
      </c>
      <c r="H4785">
        <v>49817</v>
      </c>
      <c r="I4785">
        <v>4</v>
      </c>
      <c r="J4785">
        <v>1561</v>
      </c>
      <c r="K4785">
        <v>20605</v>
      </c>
      <c r="L4785">
        <v>94</v>
      </c>
      <c r="M4785">
        <v>2</v>
      </c>
      <c r="N4785" t="s">
        <v>48</v>
      </c>
      <c r="O4785" t="s">
        <v>76</v>
      </c>
    </row>
    <row r="4786" spans="1:15" x14ac:dyDescent="0.3">
      <c r="A4786" s="7">
        <v>22073</v>
      </c>
      <c r="B4786" s="6" t="s">
        <v>9629</v>
      </c>
      <c r="C4786" t="s">
        <v>9630</v>
      </c>
      <c r="D4786" s="2" t="s">
        <v>58</v>
      </c>
      <c r="E4786" s="4" t="s">
        <v>59</v>
      </c>
      <c r="F4786" t="s">
        <v>60</v>
      </c>
      <c r="G4786">
        <v>72</v>
      </c>
      <c r="H4786">
        <v>66289</v>
      </c>
      <c r="I4786">
        <v>6</v>
      </c>
      <c r="J4786">
        <v>298</v>
      </c>
      <c r="K4786">
        <v>28542</v>
      </c>
      <c r="L4786">
        <v>86</v>
      </c>
      <c r="M4786">
        <v>1</v>
      </c>
      <c r="N4786" t="s">
        <v>32</v>
      </c>
      <c r="O4786" t="s">
        <v>60</v>
      </c>
    </row>
    <row r="4787" spans="1:15" x14ac:dyDescent="0.3">
      <c r="A4787" s="7">
        <v>22074</v>
      </c>
      <c r="B4787" s="6" t="s">
        <v>9631</v>
      </c>
      <c r="C4787" t="s">
        <v>9632</v>
      </c>
      <c r="D4787" s="2" t="s">
        <v>52</v>
      </c>
      <c r="E4787" s="4" t="s">
        <v>59</v>
      </c>
      <c r="F4787" t="s">
        <v>80</v>
      </c>
      <c r="G4787">
        <v>4012</v>
      </c>
      <c r="H4787">
        <v>24240</v>
      </c>
      <c r="I4787">
        <v>44</v>
      </c>
      <c r="J4787">
        <v>16575</v>
      </c>
      <c r="K4787">
        <v>1941</v>
      </c>
      <c r="L4787">
        <v>12</v>
      </c>
      <c r="M4787">
        <v>6</v>
      </c>
      <c r="N4787" t="s">
        <v>48</v>
      </c>
      <c r="O4787" t="s">
        <v>80</v>
      </c>
    </row>
    <row r="4788" spans="1:15" x14ac:dyDescent="0.3">
      <c r="A4788" s="7">
        <v>22075</v>
      </c>
      <c r="B4788" s="6" t="s">
        <v>9633</v>
      </c>
      <c r="C4788" t="s">
        <v>9634</v>
      </c>
      <c r="D4788" s="2" t="s">
        <v>58</v>
      </c>
      <c r="E4788" s="4" t="s">
        <v>46</v>
      </c>
      <c r="F4788" t="s">
        <v>67</v>
      </c>
      <c r="G4788">
        <v>234</v>
      </c>
      <c r="H4788">
        <v>41484</v>
      </c>
      <c r="I4788">
        <v>11</v>
      </c>
      <c r="J4788">
        <v>3314</v>
      </c>
      <c r="K4788">
        <v>18837</v>
      </c>
      <c r="L4788">
        <v>43</v>
      </c>
      <c r="M4788">
        <v>1</v>
      </c>
      <c r="N4788" t="s">
        <v>48</v>
      </c>
      <c r="O4788" t="s">
        <v>49</v>
      </c>
    </row>
    <row r="4789" spans="1:15" x14ac:dyDescent="0.3">
      <c r="A4789" s="7">
        <v>22076</v>
      </c>
      <c r="B4789" s="6" t="s">
        <v>9635</v>
      </c>
      <c r="C4789" t="s">
        <v>9636</v>
      </c>
      <c r="D4789" s="2" t="s">
        <v>70</v>
      </c>
      <c r="E4789" s="4" t="s">
        <v>46</v>
      </c>
      <c r="F4789" t="s">
        <v>67</v>
      </c>
      <c r="G4789">
        <v>267</v>
      </c>
      <c r="H4789">
        <v>42023</v>
      </c>
      <c r="I4789">
        <v>12</v>
      </c>
      <c r="J4789">
        <v>2715</v>
      </c>
      <c r="K4789">
        <v>11637</v>
      </c>
      <c r="L4789">
        <v>58</v>
      </c>
      <c r="M4789">
        <v>2</v>
      </c>
      <c r="N4789" t="s">
        <v>37</v>
      </c>
      <c r="O4789" t="s">
        <v>47</v>
      </c>
    </row>
    <row r="4790" spans="1:15" x14ac:dyDescent="0.3">
      <c r="A4790" s="7">
        <v>22077</v>
      </c>
      <c r="B4790" s="6" t="s">
        <v>9637</v>
      </c>
      <c r="C4790" t="s">
        <v>9638</v>
      </c>
      <c r="D4790" s="2" t="s">
        <v>52</v>
      </c>
      <c r="E4790" s="4" t="s">
        <v>46</v>
      </c>
      <c r="F4790" t="s">
        <v>76</v>
      </c>
      <c r="G4790">
        <v>3724</v>
      </c>
      <c r="H4790">
        <v>28155</v>
      </c>
      <c r="I4790">
        <v>9</v>
      </c>
      <c r="J4790">
        <v>2357</v>
      </c>
      <c r="K4790">
        <v>18881</v>
      </c>
      <c r="L4790">
        <v>56</v>
      </c>
      <c r="M4790">
        <v>1</v>
      </c>
      <c r="N4790" t="s">
        <v>48</v>
      </c>
      <c r="O4790" t="s">
        <v>76</v>
      </c>
    </row>
    <row r="4791" spans="1:15" x14ac:dyDescent="0.3">
      <c r="A4791" s="7">
        <v>22078</v>
      </c>
      <c r="B4791" s="6" t="s">
        <v>9639</v>
      </c>
      <c r="C4791" t="s">
        <v>9640</v>
      </c>
      <c r="D4791" s="2" t="s">
        <v>45</v>
      </c>
      <c r="E4791" s="4" t="s">
        <v>46</v>
      </c>
      <c r="F4791" t="s">
        <v>47</v>
      </c>
      <c r="G4791">
        <v>222</v>
      </c>
      <c r="H4791">
        <v>21407</v>
      </c>
      <c r="I4791">
        <v>14</v>
      </c>
      <c r="J4791">
        <v>7116</v>
      </c>
      <c r="K4791">
        <v>10557</v>
      </c>
      <c r="L4791">
        <v>70</v>
      </c>
      <c r="M4791">
        <v>0</v>
      </c>
      <c r="N4791" t="s">
        <v>32</v>
      </c>
      <c r="O4791" t="s">
        <v>73</v>
      </c>
    </row>
    <row r="4792" spans="1:15" x14ac:dyDescent="0.3">
      <c r="A4792" s="7">
        <v>22079</v>
      </c>
      <c r="B4792" s="6" t="s">
        <v>9641</v>
      </c>
      <c r="C4792" t="s">
        <v>9642</v>
      </c>
      <c r="D4792" s="2" t="s">
        <v>52</v>
      </c>
      <c r="E4792" s="4" t="s">
        <v>46</v>
      </c>
      <c r="F4792" t="s">
        <v>76</v>
      </c>
      <c r="G4792">
        <v>2236</v>
      </c>
      <c r="H4792">
        <v>86581</v>
      </c>
      <c r="I4792">
        <v>22</v>
      </c>
      <c r="J4792">
        <v>1498</v>
      </c>
      <c r="K4792">
        <v>20317</v>
      </c>
      <c r="L4792">
        <v>78</v>
      </c>
      <c r="M4792">
        <v>3</v>
      </c>
      <c r="N4792" t="s">
        <v>48</v>
      </c>
      <c r="O4792" t="s">
        <v>76</v>
      </c>
    </row>
    <row r="4793" spans="1:15" x14ac:dyDescent="0.3">
      <c r="A4793" s="7">
        <v>22080</v>
      </c>
      <c r="B4793" s="6" t="s">
        <v>9643</v>
      </c>
      <c r="C4793" t="s">
        <v>9644</v>
      </c>
      <c r="D4793" s="2" t="s">
        <v>52</v>
      </c>
      <c r="E4793" s="4" t="s">
        <v>46</v>
      </c>
      <c r="F4793" t="s">
        <v>80</v>
      </c>
      <c r="G4793">
        <v>3440</v>
      </c>
      <c r="H4793">
        <v>42023</v>
      </c>
      <c r="I4793">
        <v>43</v>
      </c>
      <c r="J4793">
        <v>32699</v>
      </c>
      <c r="K4793">
        <v>1779</v>
      </c>
      <c r="L4793">
        <v>14</v>
      </c>
      <c r="M4793">
        <v>4</v>
      </c>
      <c r="N4793" t="s">
        <v>48</v>
      </c>
      <c r="O4793" t="s">
        <v>80</v>
      </c>
    </row>
    <row r="4794" spans="1:15" x14ac:dyDescent="0.3">
      <c r="A4794" s="7">
        <v>22081</v>
      </c>
      <c r="B4794" s="6" t="s">
        <v>9645</v>
      </c>
      <c r="C4794" t="s">
        <v>9646</v>
      </c>
      <c r="D4794" s="2" t="s">
        <v>58</v>
      </c>
      <c r="E4794" s="4" t="s">
        <v>46</v>
      </c>
      <c r="F4794" t="s">
        <v>60</v>
      </c>
      <c r="G4794">
        <v>95</v>
      </c>
      <c r="H4794">
        <v>53044</v>
      </c>
      <c r="I4794">
        <v>19</v>
      </c>
      <c r="J4794">
        <v>1536</v>
      </c>
      <c r="K4794">
        <v>19138</v>
      </c>
      <c r="L4794">
        <v>89</v>
      </c>
      <c r="M4794">
        <v>2</v>
      </c>
      <c r="N4794" t="s">
        <v>32</v>
      </c>
      <c r="O4794" t="s">
        <v>60</v>
      </c>
    </row>
    <row r="4795" spans="1:15" x14ac:dyDescent="0.3">
      <c r="A4795" s="7">
        <v>22082</v>
      </c>
      <c r="B4795" s="6" t="s">
        <v>9647</v>
      </c>
      <c r="C4795" t="s">
        <v>9648</v>
      </c>
      <c r="D4795" s="2" t="s">
        <v>45</v>
      </c>
      <c r="E4795" s="4" t="s">
        <v>46</v>
      </c>
      <c r="F4795" t="s">
        <v>47</v>
      </c>
      <c r="G4795">
        <v>611</v>
      </c>
      <c r="H4795">
        <v>78275</v>
      </c>
      <c r="I4795">
        <v>10</v>
      </c>
      <c r="J4795">
        <v>3782</v>
      </c>
      <c r="K4795">
        <v>10269</v>
      </c>
      <c r="L4795">
        <v>53</v>
      </c>
      <c r="M4795">
        <v>0</v>
      </c>
      <c r="N4795" t="s">
        <v>61</v>
      </c>
      <c r="O4795" t="s">
        <v>76</v>
      </c>
    </row>
    <row r="4796" spans="1:15" x14ac:dyDescent="0.3">
      <c r="A4796" s="7">
        <v>22083</v>
      </c>
      <c r="B4796" s="6" t="s">
        <v>9649</v>
      </c>
      <c r="C4796" t="s">
        <v>9650</v>
      </c>
      <c r="D4796" s="2" t="s">
        <v>45</v>
      </c>
      <c r="E4796" s="4" t="s">
        <v>59</v>
      </c>
      <c r="F4796" t="s">
        <v>60</v>
      </c>
      <c r="G4796">
        <v>235</v>
      </c>
      <c r="H4796">
        <v>25835</v>
      </c>
      <c r="I4796">
        <v>9</v>
      </c>
      <c r="J4796">
        <v>383</v>
      </c>
      <c r="K4796">
        <v>15851</v>
      </c>
      <c r="L4796">
        <v>78</v>
      </c>
      <c r="M4796">
        <v>1</v>
      </c>
      <c r="N4796" t="s">
        <v>32</v>
      </c>
      <c r="O4796" t="s">
        <v>60</v>
      </c>
    </row>
    <row r="4797" spans="1:15" x14ac:dyDescent="0.3">
      <c r="A4797" s="7">
        <v>22084</v>
      </c>
      <c r="B4797" s="6" t="s">
        <v>9651</v>
      </c>
      <c r="C4797" t="s">
        <v>9652</v>
      </c>
      <c r="D4797" s="2" t="s">
        <v>79</v>
      </c>
      <c r="E4797" s="4" t="s">
        <v>46</v>
      </c>
      <c r="F4797" t="s">
        <v>80</v>
      </c>
      <c r="G4797">
        <v>2551</v>
      </c>
      <c r="H4797">
        <v>24240</v>
      </c>
      <c r="I4797">
        <v>46</v>
      </c>
      <c r="J4797">
        <v>26608</v>
      </c>
      <c r="K4797">
        <v>3108</v>
      </c>
      <c r="L4797">
        <v>12</v>
      </c>
      <c r="M4797">
        <v>5</v>
      </c>
      <c r="N4797" t="s">
        <v>48</v>
      </c>
      <c r="O4797" t="s">
        <v>80</v>
      </c>
    </row>
    <row r="4798" spans="1:15" x14ac:dyDescent="0.3">
      <c r="A4798" s="7">
        <v>22085</v>
      </c>
      <c r="B4798" s="6" t="s">
        <v>9653</v>
      </c>
      <c r="C4798" t="s">
        <v>9654</v>
      </c>
      <c r="D4798" s="2" t="s">
        <v>70</v>
      </c>
      <c r="E4798" s="4" t="s">
        <v>46</v>
      </c>
      <c r="F4798" t="s">
        <v>47</v>
      </c>
      <c r="G4798">
        <v>298</v>
      </c>
      <c r="H4798">
        <v>61883</v>
      </c>
      <c r="I4798">
        <v>8</v>
      </c>
      <c r="J4798">
        <v>3077</v>
      </c>
      <c r="K4798">
        <v>9106</v>
      </c>
      <c r="L4798">
        <v>52</v>
      </c>
      <c r="M4798">
        <v>1</v>
      </c>
      <c r="N4798" t="s">
        <v>48</v>
      </c>
      <c r="O4798" t="s">
        <v>73</v>
      </c>
    </row>
    <row r="4799" spans="1:15" x14ac:dyDescent="0.3">
      <c r="A4799" s="7">
        <v>22086</v>
      </c>
      <c r="B4799" s="6" t="s">
        <v>9655</v>
      </c>
      <c r="C4799" t="s">
        <v>9656</v>
      </c>
      <c r="D4799" s="2" t="s">
        <v>70</v>
      </c>
      <c r="E4799" s="4" t="s">
        <v>59</v>
      </c>
      <c r="F4799" t="s">
        <v>60</v>
      </c>
      <c r="G4799">
        <v>194</v>
      </c>
      <c r="H4799">
        <v>65059</v>
      </c>
      <c r="I4799">
        <v>6</v>
      </c>
      <c r="J4799">
        <v>1403</v>
      </c>
      <c r="K4799">
        <v>20501</v>
      </c>
      <c r="L4799">
        <v>88</v>
      </c>
      <c r="M4799">
        <v>1</v>
      </c>
      <c r="N4799" t="s">
        <v>48</v>
      </c>
      <c r="O4799" t="s">
        <v>60</v>
      </c>
    </row>
    <row r="4800" spans="1:15" x14ac:dyDescent="0.3">
      <c r="A4800" s="7">
        <v>22087</v>
      </c>
      <c r="B4800" s="6" t="s">
        <v>9657</v>
      </c>
      <c r="C4800" t="s">
        <v>9658</v>
      </c>
      <c r="D4800" s="2" t="s">
        <v>70</v>
      </c>
      <c r="E4800" s="4" t="s">
        <v>46</v>
      </c>
      <c r="F4800" t="s">
        <v>47</v>
      </c>
      <c r="G4800">
        <v>340</v>
      </c>
      <c r="H4800">
        <v>63790</v>
      </c>
      <c r="I4800">
        <v>11</v>
      </c>
      <c r="J4800">
        <v>5147</v>
      </c>
      <c r="K4800">
        <v>10815</v>
      </c>
      <c r="L4800">
        <v>55</v>
      </c>
      <c r="M4800">
        <v>0</v>
      </c>
      <c r="N4800" t="s">
        <v>32</v>
      </c>
      <c r="O4800" t="s">
        <v>47</v>
      </c>
    </row>
    <row r="4801" spans="1:15" x14ac:dyDescent="0.3">
      <c r="A4801" s="7">
        <v>22088</v>
      </c>
      <c r="B4801" s="6" t="s">
        <v>9659</v>
      </c>
      <c r="C4801" t="s">
        <v>9660</v>
      </c>
      <c r="D4801" s="2" t="s">
        <v>45</v>
      </c>
      <c r="E4801" s="4" t="s">
        <v>59</v>
      </c>
      <c r="F4801" t="s">
        <v>76</v>
      </c>
      <c r="G4801">
        <v>781</v>
      </c>
      <c r="H4801">
        <v>80754</v>
      </c>
      <c r="I4801">
        <v>2</v>
      </c>
      <c r="J4801">
        <v>1541</v>
      </c>
      <c r="K4801">
        <v>21180</v>
      </c>
      <c r="L4801">
        <v>79</v>
      </c>
      <c r="M4801">
        <v>2</v>
      </c>
      <c r="N4801" t="s">
        <v>48</v>
      </c>
      <c r="O4801" t="s">
        <v>76</v>
      </c>
    </row>
    <row r="4802" spans="1:15" x14ac:dyDescent="0.3">
      <c r="A4802" s="7">
        <v>22089</v>
      </c>
      <c r="B4802" s="6" t="s">
        <v>9661</v>
      </c>
      <c r="C4802" t="s">
        <v>9662</v>
      </c>
      <c r="D4802" s="2" t="s">
        <v>52</v>
      </c>
      <c r="E4802" s="4" t="s">
        <v>46</v>
      </c>
      <c r="F4802" t="s">
        <v>76</v>
      </c>
      <c r="G4802">
        <v>2584</v>
      </c>
      <c r="H4802">
        <v>74922</v>
      </c>
      <c r="I4802">
        <v>14</v>
      </c>
      <c r="J4802">
        <v>2364</v>
      </c>
      <c r="K4802">
        <v>10963</v>
      </c>
      <c r="L4802">
        <v>63</v>
      </c>
      <c r="M4802">
        <v>1</v>
      </c>
      <c r="N4802" t="s">
        <v>61</v>
      </c>
      <c r="O4802" t="s">
        <v>76</v>
      </c>
    </row>
    <row r="4803" spans="1:15" x14ac:dyDescent="0.3">
      <c r="A4803" s="7">
        <v>22090</v>
      </c>
      <c r="B4803" s="6" t="s">
        <v>9663</v>
      </c>
      <c r="C4803" t="s">
        <v>9664</v>
      </c>
      <c r="D4803" s="2" t="s">
        <v>45</v>
      </c>
      <c r="E4803" s="4" t="s">
        <v>46</v>
      </c>
      <c r="F4803" t="s">
        <v>76</v>
      </c>
      <c r="G4803">
        <v>717</v>
      </c>
      <c r="H4803">
        <v>81093</v>
      </c>
      <c r="I4803">
        <v>22</v>
      </c>
      <c r="J4803">
        <v>1093</v>
      </c>
      <c r="K4803">
        <v>21847</v>
      </c>
      <c r="L4803">
        <v>74</v>
      </c>
      <c r="M4803">
        <v>3</v>
      </c>
      <c r="N4803" t="s">
        <v>37</v>
      </c>
      <c r="O4803" t="s">
        <v>76</v>
      </c>
    </row>
    <row r="4804" spans="1:15" x14ac:dyDescent="0.3">
      <c r="A4804" s="7">
        <v>22091</v>
      </c>
      <c r="B4804" s="6" t="s">
        <v>9665</v>
      </c>
      <c r="C4804" t="s">
        <v>9666</v>
      </c>
      <c r="D4804" s="2" t="s">
        <v>45</v>
      </c>
      <c r="E4804" s="4" t="s">
        <v>46</v>
      </c>
      <c r="F4804" t="s">
        <v>76</v>
      </c>
      <c r="G4804">
        <v>532</v>
      </c>
      <c r="H4804">
        <v>88446</v>
      </c>
      <c r="I4804">
        <v>23</v>
      </c>
      <c r="J4804">
        <v>1172</v>
      </c>
      <c r="K4804">
        <v>16104</v>
      </c>
      <c r="L4804">
        <v>52</v>
      </c>
      <c r="M4804">
        <v>2</v>
      </c>
      <c r="N4804" t="s">
        <v>48</v>
      </c>
      <c r="O4804" t="s">
        <v>76</v>
      </c>
    </row>
    <row r="4805" spans="1:15" x14ac:dyDescent="0.3">
      <c r="A4805" s="7">
        <v>22092</v>
      </c>
      <c r="B4805" s="6" t="s">
        <v>9667</v>
      </c>
      <c r="C4805" t="s">
        <v>9668</v>
      </c>
      <c r="D4805" s="2" t="s">
        <v>58</v>
      </c>
      <c r="E4805" s="4" t="s">
        <v>59</v>
      </c>
      <c r="F4805" t="s">
        <v>60</v>
      </c>
      <c r="G4805">
        <v>186</v>
      </c>
      <c r="H4805">
        <v>29028</v>
      </c>
      <c r="I4805">
        <v>12</v>
      </c>
      <c r="J4805">
        <v>1211</v>
      </c>
      <c r="K4805">
        <v>16903</v>
      </c>
      <c r="L4805">
        <v>98</v>
      </c>
      <c r="M4805">
        <v>1</v>
      </c>
      <c r="N4805" t="s">
        <v>48</v>
      </c>
      <c r="O4805" t="s">
        <v>60</v>
      </c>
    </row>
    <row r="4806" spans="1:15" x14ac:dyDescent="0.3">
      <c r="A4806" s="7">
        <v>22093</v>
      </c>
      <c r="B4806" s="6" t="s">
        <v>9669</v>
      </c>
      <c r="C4806" t="s">
        <v>9670</v>
      </c>
      <c r="D4806" s="2" t="s">
        <v>58</v>
      </c>
      <c r="E4806" s="4" t="s">
        <v>59</v>
      </c>
      <c r="F4806" t="s">
        <v>60</v>
      </c>
      <c r="G4806">
        <v>69</v>
      </c>
      <c r="H4806">
        <v>81093</v>
      </c>
      <c r="I4806">
        <v>16</v>
      </c>
      <c r="J4806">
        <v>966</v>
      </c>
      <c r="K4806">
        <v>20471</v>
      </c>
      <c r="L4806">
        <v>81</v>
      </c>
      <c r="M4806">
        <v>2</v>
      </c>
      <c r="N4806" t="s">
        <v>48</v>
      </c>
      <c r="O4806" t="s">
        <v>60</v>
      </c>
    </row>
    <row r="4807" spans="1:15" x14ac:dyDescent="0.3">
      <c r="A4807" s="7">
        <v>22094</v>
      </c>
      <c r="B4807" s="6" t="s">
        <v>9671</v>
      </c>
      <c r="C4807" t="s">
        <v>9672</v>
      </c>
      <c r="D4807" s="2" t="s">
        <v>45</v>
      </c>
      <c r="E4807" s="4" t="s">
        <v>46</v>
      </c>
      <c r="F4807" t="s">
        <v>67</v>
      </c>
      <c r="G4807">
        <v>386</v>
      </c>
      <c r="H4807">
        <v>16830</v>
      </c>
      <c r="I4807">
        <v>13</v>
      </c>
      <c r="J4807">
        <v>4529</v>
      </c>
      <c r="K4807">
        <v>18435</v>
      </c>
      <c r="L4807">
        <v>49</v>
      </c>
      <c r="M4807">
        <v>3</v>
      </c>
      <c r="N4807" t="s">
        <v>48</v>
      </c>
      <c r="O4807" t="s">
        <v>49</v>
      </c>
    </row>
    <row r="4808" spans="1:15" x14ac:dyDescent="0.3">
      <c r="A4808" s="7">
        <v>22095</v>
      </c>
      <c r="B4808" s="6" t="s">
        <v>9673</v>
      </c>
      <c r="C4808" t="s">
        <v>9674</v>
      </c>
      <c r="D4808" s="2" t="s">
        <v>45</v>
      </c>
      <c r="E4808" s="4" t="s">
        <v>46</v>
      </c>
      <c r="F4808" t="s">
        <v>47</v>
      </c>
      <c r="G4808">
        <v>342</v>
      </c>
      <c r="H4808">
        <v>23220</v>
      </c>
      <c r="I4808">
        <v>8</v>
      </c>
      <c r="J4808">
        <v>2624</v>
      </c>
      <c r="K4808">
        <v>9094</v>
      </c>
      <c r="L4808">
        <v>62</v>
      </c>
      <c r="M4808">
        <v>1</v>
      </c>
      <c r="N4808" t="s">
        <v>32</v>
      </c>
      <c r="O4808" t="s">
        <v>76</v>
      </c>
    </row>
    <row r="4809" spans="1:15" x14ac:dyDescent="0.3">
      <c r="A4809" s="7">
        <v>22096</v>
      </c>
      <c r="B4809" s="6" t="s">
        <v>9675</v>
      </c>
      <c r="C4809" t="s">
        <v>9676</v>
      </c>
      <c r="D4809" s="2" t="s">
        <v>52</v>
      </c>
      <c r="E4809" s="4" t="s">
        <v>46</v>
      </c>
      <c r="F4809" t="s">
        <v>47</v>
      </c>
      <c r="G4809">
        <v>967</v>
      </c>
      <c r="H4809">
        <v>19466</v>
      </c>
      <c r="I4809">
        <v>18</v>
      </c>
      <c r="J4809">
        <v>6990</v>
      </c>
      <c r="K4809">
        <v>10485</v>
      </c>
      <c r="L4809">
        <v>56</v>
      </c>
      <c r="M4809">
        <v>1</v>
      </c>
      <c r="N4809" t="s">
        <v>32</v>
      </c>
      <c r="O4809" t="s">
        <v>73</v>
      </c>
    </row>
    <row r="4810" spans="1:15" x14ac:dyDescent="0.3">
      <c r="A4810" s="7">
        <v>22097</v>
      </c>
      <c r="B4810" s="6" t="s">
        <v>9677</v>
      </c>
      <c r="C4810" t="s">
        <v>9678</v>
      </c>
      <c r="D4810" s="2" t="s">
        <v>64</v>
      </c>
      <c r="E4810" s="4" t="s">
        <v>46</v>
      </c>
      <c r="F4810" t="s">
        <v>60</v>
      </c>
      <c r="G4810">
        <v>102</v>
      </c>
      <c r="H4810">
        <v>15227</v>
      </c>
      <c r="I4810">
        <v>5</v>
      </c>
      <c r="J4810">
        <v>1346</v>
      </c>
      <c r="K4810">
        <v>14216</v>
      </c>
      <c r="L4810">
        <v>100</v>
      </c>
      <c r="M4810">
        <v>1</v>
      </c>
      <c r="N4810" t="s">
        <v>48</v>
      </c>
      <c r="O4810" t="s">
        <v>76</v>
      </c>
    </row>
    <row r="4811" spans="1:15" x14ac:dyDescent="0.3">
      <c r="A4811" s="7">
        <v>22098</v>
      </c>
      <c r="B4811" s="6" t="s">
        <v>9679</v>
      </c>
      <c r="C4811" t="s">
        <v>9680</v>
      </c>
      <c r="D4811" s="2" t="s">
        <v>52</v>
      </c>
      <c r="E4811" s="4" t="s">
        <v>53</v>
      </c>
      <c r="F4811" t="s">
        <v>54</v>
      </c>
      <c r="G4811">
        <v>2360</v>
      </c>
      <c r="H4811">
        <v>57784</v>
      </c>
      <c r="I4811">
        <v>24</v>
      </c>
      <c r="J4811">
        <v>22362</v>
      </c>
      <c r="K4811">
        <v>2236</v>
      </c>
      <c r="L4811">
        <v>7</v>
      </c>
      <c r="M4811">
        <v>8</v>
      </c>
      <c r="N4811" t="s">
        <v>48</v>
      </c>
      <c r="O4811" t="s">
        <v>55</v>
      </c>
    </row>
    <row r="4812" spans="1:15" x14ac:dyDescent="0.3">
      <c r="A4812" s="7">
        <v>22099</v>
      </c>
      <c r="B4812" s="6" t="s">
        <v>9681</v>
      </c>
      <c r="C4812" t="s">
        <v>9682</v>
      </c>
      <c r="D4812" s="2" t="s">
        <v>45</v>
      </c>
      <c r="E4812" s="4" t="s">
        <v>46</v>
      </c>
      <c r="F4812" t="s">
        <v>47</v>
      </c>
      <c r="G4812">
        <v>792</v>
      </c>
      <c r="H4812">
        <v>32998</v>
      </c>
      <c r="I4812">
        <v>9</v>
      </c>
      <c r="J4812">
        <v>1671</v>
      </c>
      <c r="K4812">
        <v>11468</v>
      </c>
      <c r="L4812">
        <v>65</v>
      </c>
      <c r="M4812">
        <v>0</v>
      </c>
      <c r="N4812" t="s">
        <v>48</v>
      </c>
      <c r="O4812" t="s">
        <v>47</v>
      </c>
    </row>
    <row r="4813" spans="1:15" x14ac:dyDescent="0.3">
      <c r="A4813" s="7">
        <v>22100</v>
      </c>
      <c r="B4813" s="6" t="s">
        <v>9683</v>
      </c>
      <c r="C4813" t="s">
        <v>9684</v>
      </c>
      <c r="D4813" s="2" t="s">
        <v>45</v>
      </c>
      <c r="E4813" s="4" t="s">
        <v>46</v>
      </c>
      <c r="F4813" t="s">
        <v>67</v>
      </c>
      <c r="G4813">
        <v>202</v>
      </c>
      <c r="H4813">
        <v>89421</v>
      </c>
      <c r="I4813">
        <v>14</v>
      </c>
      <c r="J4813">
        <v>5328</v>
      </c>
      <c r="K4813">
        <v>11954</v>
      </c>
      <c r="L4813">
        <v>46</v>
      </c>
      <c r="M4813">
        <v>2</v>
      </c>
      <c r="N4813" t="s">
        <v>37</v>
      </c>
      <c r="O4813" t="s">
        <v>47</v>
      </c>
    </row>
    <row r="4814" spans="1:15" x14ac:dyDescent="0.3">
      <c r="A4814" s="7">
        <v>22101</v>
      </c>
      <c r="B4814" s="6" t="s">
        <v>9685</v>
      </c>
      <c r="C4814" t="s">
        <v>9686</v>
      </c>
      <c r="D4814" s="2" t="s">
        <v>58</v>
      </c>
      <c r="E4814" s="4" t="s">
        <v>59</v>
      </c>
      <c r="F4814" t="s">
        <v>60</v>
      </c>
      <c r="G4814">
        <v>225</v>
      </c>
      <c r="H4814">
        <v>79107</v>
      </c>
      <c r="I4814">
        <v>13</v>
      </c>
      <c r="J4814">
        <v>690</v>
      </c>
      <c r="K4814">
        <v>25243</v>
      </c>
      <c r="L4814">
        <v>97</v>
      </c>
      <c r="M4814">
        <v>2</v>
      </c>
      <c r="N4814" t="s">
        <v>48</v>
      </c>
      <c r="O4814" t="s">
        <v>60</v>
      </c>
    </row>
    <row r="4815" spans="1:15" x14ac:dyDescent="0.3">
      <c r="A4815" s="7">
        <v>22102</v>
      </c>
      <c r="B4815" s="6" t="s">
        <v>9687</v>
      </c>
      <c r="C4815" t="s">
        <v>9688</v>
      </c>
      <c r="D4815" s="2" t="s">
        <v>58</v>
      </c>
      <c r="E4815" s="4" t="s">
        <v>59</v>
      </c>
      <c r="F4815" t="s">
        <v>60</v>
      </c>
      <c r="G4815">
        <v>169</v>
      </c>
      <c r="H4815">
        <v>72131</v>
      </c>
      <c r="I4815">
        <v>19</v>
      </c>
      <c r="J4815">
        <v>1353</v>
      </c>
      <c r="K4815">
        <v>25596</v>
      </c>
      <c r="L4815">
        <v>84</v>
      </c>
      <c r="M4815">
        <v>1</v>
      </c>
      <c r="N4815" t="s">
        <v>48</v>
      </c>
      <c r="O4815" t="s">
        <v>60</v>
      </c>
    </row>
    <row r="4816" spans="1:15" x14ac:dyDescent="0.3">
      <c r="A4816" s="7">
        <v>22103</v>
      </c>
      <c r="B4816" s="6" t="s">
        <v>9689</v>
      </c>
      <c r="C4816" t="s">
        <v>9690</v>
      </c>
      <c r="D4816" s="2" t="s">
        <v>52</v>
      </c>
      <c r="E4816" s="4" t="s">
        <v>46</v>
      </c>
      <c r="F4816" t="s">
        <v>80</v>
      </c>
      <c r="G4816">
        <v>4395</v>
      </c>
      <c r="H4816">
        <v>86274</v>
      </c>
      <c r="I4816">
        <v>53</v>
      </c>
      <c r="J4816">
        <v>14947</v>
      </c>
      <c r="K4816">
        <v>1900</v>
      </c>
      <c r="L4816">
        <v>12</v>
      </c>
      <c r="M4816">
        <v>4</v>
      </c>
      <c r="N4816" t="s">
        <v>37</v>
      </c>
      <c r="O4816" t="s">
        <v>54</v>
      </c>
    </row>
    <row r="4817" spans="1:15" x14ac:dyDescent="0.3">
      <c r="A4817" s="7">
        <v>22104</v>
      </c>
      <c r="B4817" s="6" t="s">
        <v>9691</v>
      </c>
      <c r="C4817" t="s">
        <v>9692</v>
      </c>
      <c r="D4817" s="2" t="s">
        <v>58</v>
      </c>
      <c r="E4817" s="4" t="s">
        <v>59</v>
      </c>
      <c r="F4817" t="s">
        <v>60</v>
      </c>
      <c r="G4817">
        <v>179</v>
      </c>
      <c r="H4817">
        <v>19092</v>
      </c>
      <c r="I4817">
        <v>20</v>
      </c>
      <c r="J4817">
        <v>1483</v>
      </c>
      <c r="K4817">
        <v>29707</v>
      </c>
      <c r="L4817">
        <v>75</v>
      </c>
      <c r="M4817">
        <v>2</v>
      </c>
      <c r="N4817" t="s">
        <v>61</v>
      </c>
      <c r="O4817" t="s">
        <v>60</v>
      </c>
    </row>
    <row r="4818" spans="1:15" x14ac:dyDescent="0.3">
      <c r="A4818" s="7">
        <v>22105</v>
      </c>
      <c r="B4818" s="6" t="s">
        <v>9693</v>
      </c>
      <c r="C4818" t="s">
        <v>9694</v>
      </c>
      <c r="D4818" s="2" t="s">
        <v>70</v>
      </c>
      <c r="E4818" s="4" t="s">
        <v>59</v>
      </c>
      <c r="F4818" t="s">
        <v>60</v>
      </c>
      <c r="G4818">
        <v>323</v>
      </c>
      <c r="H4818">
        <v>88096</v>
      </c>
      <c r="I4818">
        <v>19</v>
      </c>
      <c r="J4818">
        <v>1142</v>
      </c>
      <c r="K4818">
        <v>17333</v>
      </c>
      <c r="L4818">
        <v>91</v>
      </c>
      <c r="M4818">
        <v>2</v>
      </c>
      <c r="N4818" t="s">
        <v>48</v>
      </c>
      <c r="O4818" t="s">
        <v>76</v>
      </c>
    </row>
    <row r="4819" spans="1:15" x14ac:dyDescent="0.3">
      <c r="A4819" s="7">
        <v>22106</v>
      </c>
      <c r="B4819" s="6" t="s">
        <v>9695</v>
      </c>
      <c r="C4819" t="s">
        <v>9696</v>
      </c>
      <c r="D4819" s="2" t="s">
        <v>52</v>
      </c>
      <c r="E4819" s="4" t="s">
        <v>46</v>
      </c>
      <c r="F4819" t="s">
        <v>76</v>
      </c>
      <c r="G4819">
        <v>3336</v>
      </c>
      <c r="H4819">
        <v>34605</v>
      </c>
      <c r="I4819">
        <v>20</v>
      </c>
      <c r="J4819">
        <v>1392</v>
      </c>
      <c r="K4819">
        <v>13735</v>
      </c>
      <c r="L4819">
        <v>64</v>
      </c>
      <c r="M4819">
        <v>3</v>
      </c>
      <c r="N4819" t="s">
        <v>32</v>
      </c>
      <c r="O4819" t="s">
        <v>76</v>
      </c>
    </row>
    <row r="4820" spans="1:15" x14ac:dyDescent="0.3">
      <c r="A4820" s="7">
        <v>22107</v>
      </c>
      <c r="B4820" s="6" t="s">
        <v>9697</v>
      </c>
      <c r="C4820" t="s">
        <v>9698</v>
      </c>
      <c r="D4820" s="2" t="s">
        <v>58</v>
      </c>
      <c r="E4820" s="4" t="s">
        <v>59</v>
      </c>
      <c r="F4820" t="s">
        <v>60</v>
      </c>
      <c r="G4820">
        <v>71</v>
      </c>
      <c r="H4820">
        <v>25081</v>
      </c>
      <c r="I4820">
        <v>16</v>
      </c>
      <c r="J4820">
        <v>210</v>
      </c>
      <c r="K4820">
        <v>19190</v>
      </c>
      <c r="L4820">
        <v>85</v>
      </c>
      <c r="M4820">
        <v>1</v>
      </c>
      <c r="N4820" t="s">
        <v>32</v>
      </c>
      <c r="O4820" t="s">
        <v>60</v>
      </c>
    </row>
    <row r="4821" spans="1:15" x14ac:dyDescent="0.3">
      <c r="A4821" s="7">
        <v>22108</v>
      </c>
      <c r="B4821" s="6" t="s">
        <v>9699</v>
      </c>
      <c r="C4821" t="s">
        <v>9700</v>
      </c>
      <c r="D4821" s="2" t="s">
        <v>45</v>
      </c>
      <c r="E4821" s="4" t="s">
        <v>46</v>
      </c>
      <c r="F4821" t="s">
        <v>60</v>
      </c>
      <c r="G4821">
        <v>466</v>
      </c>
      <c r="H4821">
        <v>24529</v>
      </c>
      <c r="I4821">
        <v>5</v>
      </c>
      <c r="J4821">
        <v>252</v>
      </c>
      <c r="K4821">
        <v>24402</v>
      </c>
      <c r="L4821">
        <v>80</v>
      </c>
      <c r="M4821">
        <v>2</v>
      </c>
      <c r="N4821" t="s">
        <v>32</v>
      </c>
      <c r="O4821" t="s">
        <v>60</v>
      </c>
    </row>
    <row r="4822" spans="1:15" x14ac:dyDescent="0.3">
      <c r="A4822" s="7">
        <v>22109</v>
      </c>
      <c r="B4822" s="6" t="s">
        <v>9701</v>
      </c>
      <c r="C4822" t="s">
        <v>9702</v>
      </c>
      <c r="D4822" s="2" t="s">
        <v>45</v>
      </c>
      <c r="E4822" s="4" t="s">
        <v>59</v>
      </c>
      <c r="F4822" t="s">
        <v>67</v>
      </c>
      <c r="G4822">
        <v>462</v>
      </c>
      <c r="H4822">
        <v>27603</v>
      </c>
      <c r="I4822">
        <v>10</v>
      </c>
      <c r="J4822">
        <v>4206</v>
      </c>
      <c r="K4822">
        <v>7524</v>
      </c>
      <c r="L4822">
        <v>42</v>
      </c>
      <c r="M4822">
        <v>3</v>
      </c>
      <c r="N4822" t="s">
        <v>48</v>
      </c>
      <c r="O4822" t="s">
        <v>76</v>
      </c>
    </row>
    <row r="4823" spans="1:15" x14ac:dyDescent="0.3">
      <c r="A4823" s="7">
        <v>22110</v>
      </c>
      <c r="B4823" s="6" t="s">
        <v>9703</v>
      </c>
      <c r="C4823" t="s">
        <v>9704</v>
      </c>
      <c r="D4823" s="2" t="s">
        <v>45</v>
      </c>
      <c r="E4823" s="4" t="s">
        <v>46</v>
      </c>
      <c r="F4823" t="s">
        <v>67</v>
      </c>
      <c r="G4823">
        <v>923</v>
      </c>
      <c r="H4823">
        <v>32998</v>
      </c>
      <c r="I4823">
        <v>5</v>
      </c>
      <c r="J4823">
        <v>3455</v>
      </c>
      <c r="K4823">
        <v>7672</v>
      </c>
      <c r="L4823">
        <v>42</v>
      </c>
      <c r="M4823">
        <v>1</v>
      </c>
      <c r="N4823" t="s">
        <v>48</v>
      </c>
      <c r="O4823" t="s">
        <v>47</v>
      </c>
    </row>
    <row r="4824" spans="1:15" x14ac:dyDescent="0.3">
      <c r="A4824" s="7">
        <v>22111</v>
      </c>
      <c r="B4824" s="6" t="s">
        <v>9705</v>
      </c>
      <c r="C4824" t="s">
        <v>9706</v>
      </c>
      <c r="D4824" s="2" t="s">
        <v>45</v>
      </c>
      <c r="E4824" s="4" t="s">
        <v>59</v>
      </c>
      <c r="F4824" t="s">
        <v>60</v>
      </c>
      <c r="G4824">
        <v>195</v>
      </c>
      <c r="H4824">
        <v>18703</v>
      </c>
      <c r="I4824">
        <v>12</v>
      </c>
      <c r="J4824">
        <v>1032</v>
      </c>
      <c r="K4824">
        <v>26736</v>
      </c>
      <c r="L4824">
        <v>86</v>
      </c>
      <c r="M4824">
        <v>1</v>
      </c>
      <c r="N4824" t="s">
        <v>48</v>
      </c>
      <c r="O4824" t="s">
        <v>60</v>
      </c>
    </row>
    <row r="4825" spans="1:15" x14ac:dyDescent="0.3">
      <c r="A4825" s="7">
        <v>22112</v>
      </c>
      <c r="B4825" s="6" t="s">
        <v>9707</v>
      </c>
      <c r="C4825" t="s">
        <v>9708</v>
      </c>
      <c r="D4825" s="2" t="s">
        <v>52</v>
      </c>
      <c r="E4825" s="4" t="s">
        <v>46</v>
      </c>
      <c r="F4825" t="s">
        <v>67</v>
      </c>
      <c r="G4825">
        <v>1242</v>
      </c>
      <c r="H4825">
        <v>37960</v>
      </c>
      <c r="I4825">
        <v>8</v>
      </c>
      <c r="J4825">
        <v>5663</v>
      </c>
      <c r="K4825">
        <v>15164</v>
      </c>
      <c r="L4825">
        <v>54</v>
      </c>
      <c r="M4825">
        <v>3</v>
      </c>
      <c r="N4825" t="s">
        <v>48</v>
      </c>
      <c r="O4825" t="s">
        <v>47</v>
      </c>
    </row>
    <row r="4826" spans="1:15" x14ac:dyDescent="0.3">
      <c r="A4826" s="7">
        <v>22113</v>
      </c>
      <c r="B4826" s="6" t="s">
        <v>9709</v>
      </c>
      <c r="C4826" t="s">
        <v>9710</v>
      </c>
      <c r="D4826" s="2" t="s">
        <v>58</v>
      </c>
      <c r="E4826" s="4" t="s">
        <v>46</v>
      </c>
      <c r="F4826" t="s">
        <v>60</v>
      </c>
      <c r="G4826">
        <v>66</v>
      </c>
      <c r="H4826">
        <v>27337</v>
      </c>
      <c r="I4826">
        <v>9</v>
      </c>
      <c r="J4826">
        <v>907</v>
      </c>
      <c r="K4826">
        <v>19963</v>
      </c>
      <c r="L4826">
        <v>98</v>
      </c>
      <c r="M4826">
        <v>1</v>
      </c>
      <c r="N4826" t="s">
        <v>32</v>
      </c>
      <c r="O4826" t="s">
        <v>60</v>
      </c>
    </row>
    <row r="4827" spans="1:15" x14ac:dyDescent="0.3">
      <c r="A4827" s="7">
        <v>22114</v>
      </c>
      <c r="B4827" s="6" t="s">
        <v>9711</v>
      </c>
      <c r="C4827" t="s">
        <v>9712</v>
      </c>
      <c r="D4827" s="2" t="s">
        <v>45</v>
      </c>
      <c r="E4827" s="4" t="s">
        <v>46</v>
      </c>
      <c r="F4827" t="s">
        <v>67</v>
      </c>
      <c r="G4827">
        <v>609</v>
      </c>
      <c r="H4827">
        <v>67538</v>
      </c>
      <c r="I4827">
        <v>14</v>
      </c>
      <c r="J4827">
        <v>3257</v>
      </c>
      <c r="K4827">
        <v>13308</v>
      </c>
      <c r="L4827">
        <v>55</v>
      </c>
      <c r="M4827">
        <v>3</v>
      </c>
      <c r="N4827" t="s">
        <v>61</v>
      </c>
      <c r="O4827" t="s">
        <v>47</v>
      </c>
    </row>
    <row r="4828" spans="1:15" x14ac:dyDescent="0.3">
      <c r="A4828" s="7">
        <v>22115</v>
      </c>
      <c r="B4828" s="6" t="s">
        <v>9713</v>
      </c>
      <c r="C4828" t="s">
        <v>9714</v>
      </c>
      <c r="D4828" s="2" t="s">
        <v>45</v>
      </c>
      <c r="E4828" s="4" t="s">
        <v>46</v>
      </c>
      <c r="F4828" t="s">
        <v>47</v>
      </c>
      <c r="G4828">
        <v>725</v>
      </c>
      <c r="H4828">
        <v>63489</v>
      </c>
      <c r="I4828">
        <v>17</v>
      </c>
      <c r="J4828">
        <v>7176</v>
      </c>
      <c r="K4828">
        <v>9547</v>
      </c>
      <c r="L4828">
        <v>52</v>
      </c>
      <c r="M4828">
        <v>0</v>
      </c>
      <c r="N4828" t="s">
        <v>61</v>
      </c>
      <c r="O4828" t="s">
        <v>47</v>
      </c>
    </row>
    <row r="4829" spans="1:15" x14ac:dyDescent="0.3">
      <c r="A4829" s="7">
        <v>22116</v>
      </c>
      <c r="B4829" s="6" t="s">
        <v>9715</v>
      </c>
      <c r="C4829" t="s">
        <v>9716</v>
      </c>
      <c r="D4829" s="2" t="s">
        <v>52</v>
      </c>
      <c r="E4829" s="4" t="s">
        <v>46</v>
      </c>
      <c r="F4829" t="s">
        <v>80</v>
      </c>
      <c r="G4829">
        <v>3475</v>
      </c>
      <c r="H4829">
        <v>47115</v>
      </c>
      <c r="I4829">
        <v>53</v>
      </c>
      <c r="J4829">
        <v>19659</v>
      </c>
      <c r="K4829">
        <v>1826</v>
      </c>
      <c r="L4829">
        <v>18</v>
      </c>
      <c r="M4829">
        <v>3</v>
      </c>
      <c r="N4829" t="s">
        <v>48</v>
      </c>
      <c r="O4829" t="s">
        <v>47</v>
      </c>
    </row>
    <row r="4830" spans="1:15" x14ac:dyDescent="0.3">
      <c r="A4830" s="7">
        <v>22117</v>
      </c>
      <c r="B4830" s="6" t="s">
        <v>9717</v>
      </c>
      <c r="C4830" t="s">
        <v>9718</v>
      </c>
      <c r="D4830" s="2" t="s">
        <v>45</v>
      </c>
      <c r="E4830" s="4" t="s">
        <v>59</v>
      </c>
      <c r="F4830" t="s">
        <v>60</v>
      </c>
      <c r="G4830">
        <v>464</v>
      </c>
      <c r="H4830">
        <v>66136</v>
      </c>
      <c r="I4830">
        <v>5</v>
      </c>
      <c r="J4830">
        <v>1428</v>
      </c>
      <c r="K4830">
        <v>17062</v>
      </c>
      <c r="L4830">
        <v>99</v>
      </c>
      <c r="M4830">
        <v>2</v>
      </c>
      <c r="N4830" t="s">
        <v>32</v>
      </c>
      <c r="O4830" t="s">
        <v>76</v>
      </c>
    </row>
    <row r="4831" spans="1:15" x14ac:dyDescent="0.3">
      <c r="A4831" s="7">
        <v>22118</v>
      </c>
      <c r="B4831" s="6" t="s">
        <v>9719</v>
      </c>
      <c r="C4831" t="s">
        <v>9720</v>
      </c>
      <c r="D4831" s="2" t="s">
        <v>45</v>
      </c>
      <c r="E4831" s="4" t="s">
        <v>59</v>
      </c>
      <c r="F4831" t="s">
        <v>67</v>
      </c>
      <c r="G4831">
        <v>937</v>
      </c>
      <c r="H4831">
        <v>83187</v>
      </c>
      <c r="I4831">
        <v>9</v>
      </c>
      <c r="J4831">
        <v>4428</v>
      </c>
      <c r="K4831">
        <v>15514</v>
      </c>
      <c r="L4831">
        <v>57</v>
      </c>
      <c r="M4831">
        <v>1</v>
      </c>
      <c r="N4831" t="s">
        <v>37</v>
      </c>
      <c r="O4831" t="s">
        <v>49</v>
      </c>
    </row>
    <row r="4832" spans="1:15" x14ac:dyDescent="0.3">
      <c r="A4832" s="7">
        <v>22119</v>
      </c>
      <c r="B4832" s="6" t="s">
        <v>9721</v>
      </c>
      <c r="C4832" t="s">
        <v>9722</v>
      </c>
      <c r="D4832" s="2" t="s">
        <v>52</v>
      </c>
      <c r="E4832" s="4" t="s">
        <v>59</v>
      </c>
      <c r="F4832" t="s">
        <v>80</v>
      </c>
      <c r="G4832">
        <v>4052</v>
      </c>
      <c r="H4832">
        <v>86131</v>
      </c>
      <c r="I4832">
        <v>57</v>
      </c>
      <c r="J4832">
        <v>5089</v>
      </c>
      <c r="K4832">
        <v>4097</v>
      </c>
      <c r="L4832">
        <v>19</v>
      </c>
      <c r="M4832">
        <v>5</v>
      </c>
      <c r="N4832" t="s">
        <v>37</v>
      </c>
      <c r="O4832" t="s">
        <v>54</v>
      </c>
    </row>
    <row r="4833" spans="1:15" x14ac:dyDescent="0.3">
      <c r="A4833" s="7">
        <v>22120</v>
      </c>
      <c r="B4833" s="6" t="s">
        <v>9723</v>
      </c>
      <c r="C4833" t="s">
        <v>9724</v>
      </c>
      <c r="D4833" s="2" t="s">
        <v>70</v>
      </c>
      <c r="E4833" s="4" t="s">
        <v>46</v>
      </c>
      <c r="F4833" t="s">
        <v>67</v>
      </c>
      <c r="G4833">
        <v>387</v>
      </c>
      <c r="H4833">
        <v>38912</v>
      </c>
      <c r="I4833">
        <v>10</v>
      </c>
      <c r="J4833">
        <v>4187</v>
      </c>
      <c r="K4833">
        <v>15099</v>
      </c>
      <c r="L4833">
        <v>63</v>
      </c>
      <c r="M4833">
        <v>3</v>
      </c>
      <c r="N4833" t="s">
        <v>37</v>
      </c>
      <c r="O4833" t="s">
        <v>73</v>
      </c>
    </row>
    <row r="4834" spans="1:15" x14ac:dyDescent="0.3">
      <c r="A4834" s="7">
        <v>22121</v>
      </c>
      <c r="B4834" s="6" t="s">
        <v>9725</v>
      </c>
      <c r="C4834" t="s">
        <v>9726</v>
      </c>
      <c r="D4834" s="2" t="s">
        <v>45</v>
      </c>
      <c r="E4834" s="4" t="s">
        <v>46</v>
      </c>
      <c r="F4834" t="s">
        <v>47</v>
      </c>
      <c r="G4834">
        <v>885</v>
      </c>
      <c r="H4834">
        <v>30499</v>
      </c>
      <c r="I4834">
        <v>14</v>
      </c>
      <c r="J4834">
        <v>1005</v>
      </c>
      <c r="K4834">
        <v>11665</v>
      </c>
      <c r="L4834">
        <v>60</v>
      </c>
      <c r="M4834">
        <v>1</v>
      </c>
      <c r="N4834" t="s">
        <v>61</v>
      </c>
      <c r="O4834" t="s">
        <v>76</v>
      </c>
    </row>
    <row r="4835" spans="1:15" x14ac:dyDescent="0.3">
      <c r="A4835" s="7">
        <v>22122</v>
      </c>
      <c r="B4835" s="6" t="s">
        <v>9727</v>
      </c>
      <c r="C4835" t="s">
        <v>9728</v>
      </c>
      <c r="D4835" s="2" t="s">
        <v>52</v>
      </c>
      <c r="E4835" s="4" t="s">
        <v>59</v>
      </c>
      <c r="F4835" t="s">
        <v>80</v>
      </c>
      <c r="G4835">
        <v>4970</v>
      </c>
      <c r="H4835">
        <v>45442</v>
      </c>
      <c r="I4835">
        <v>51</v>
      </c>
      <c r="J4835">
        <v>32194</v>
      </c>
      <c r="K4835">
        <v>4382</v>
      </c>
      <c r="L4835">
        <v>15</v>
      </c>
      <c r="M4835">
        <v>5</v>
      </c>
      <c r="N4835" t="s">
        <v>37</v>
      </c>
      <c r="O4835" t="s">
        <v>80</v>
      </c>
    </row>
    <row r="4836" spans="1:15" x14ac:dyDescent="0.3">
      <c r="A4836" s="7">
        <v>22123</v>
      </c>
      <c r="B4836" s="6" t="s">
        <v>9729</v>
      </c>
      <c r="C4836" t="s">
        <v>9730</v>
      </c>
      <c r="D4836" s="2" t="s">
        <v>45</v>
      </c>
      <c r="E4836" s="4" t="s">
        <v>46</v>
      </c>
      <c r="F4836" t="s">
        <v>67</v>
      </c>
      <c r="G4836">
        <v>956</v>
      </c>
      <c r="H4836">
        <v>12379</v>
      </c>
      <c r="I4836">
        <v>10</v>
      </c>
      <c r="J4836">
        <v>4111</v>
      </c>
      <c r="K4836">
        <v>10743</v>
      </c>
      <c r="L4836">
        <v>47</v>
      </c>
      <c r="M4836">
        <v>3</v>
      </c>
      <c r="N4836" t="s">
        <v>48</v>
      </c>
      <c r="O4836" t="s">
        <v>49</v>
      </c>
    </row>
    <row r="4837" spans="1:15" x14ac:dyDescent="0.3">
      <c r="A4837" s="7">
        <v>22124</v>
      </c>
      <c r="B4837" s="6" t="s">
        <v>9731</v>
      </c>
      <c r="C4837" t="s">
        <v>9732</v>
      </c>
      <c r="D4837" s="2" t="s">
        <v>52</v>
      </c>
      <c r="E4837" s="4" t="s">
        <v>46</v>
      </c>
      <c r="F4837" t="s">
        <v>76</v>
      </c>
      <c r="G4837">
        <v>1219</v>
      </c>
      <c r="H4837">
        <v>25539</v>
      </c>
      <c r="I4837">
        <v>19</v>
      </c>
      <c r="J4837">
        <v>2328</v>
      </c>
      <c r="K4837">
        <v>15235</v>
      </c>
      <c r="L4837">
        <v>67</v>
      </c>
      <c r="M4837">
        <v>3</v>
      </c>
      <c r="N4837" t="s">
        <v>37</v>
      </c>
      <c r="O4837" t="s">
        <v>76</v>
      </c>
    </row>
    <row r="4838" spans="1:15" x14ac:dyDescent="0.3">
      <c r="A4838" s="7">
        <v>22125</v>
      </c>
      <c r="B4838" s="6" t="s">
        <v>9733</v>
      </c>
      <c r="C4838" t="s">
        <v>9734</v>
      </c>
      <c r="D4838" s="2" t="s">
        <v>52</v>
      </c>
      <c r="E4838" s="4" t="s">
        <v>46</v>
      </c>
      <c r="F4838" t="s">
        <v>76</v>
      </c>
      <c r="G4838">
        <v>3030</v>
      </c>
      <c r="H4838">
        <v>19748</v>
      </c>
      <c r="I4838">
        <v>3</v>
      </c>
      <c r="J4838">
        <v>2199</v>
      </c>
      <c r="K4838">
        <v>19223</v>
      </c>
      <c r="L4838">
        <v>58</v>
      </c>
      <c r="M4838">
        <v>1</v>
      </c>
      <c r="N4838" t="s">
        <v>48</v>
      </c>
      <c r="O4838" t="s">
        <v>76</v>
      </c>
    </row>
    <row r="4839" spans="1:15" x14ac:dyDescent="0.3">
      <c r="A4839" s="7">
        <v>22126</v>
      </c>
      <c r="B4839" s="6" t="s">
        <v>9735</v>
      </c>
      <c r="C4839" t="s">
        <v>9736</v>
      </c>
      <c r="D4839" s="2" t="s">
        <v>58</v>
      </c>
      <c r="E4839" s="4" t="s">
        <v>46</v>
      </c>
      <c r="F4839" t="s">
        <v>60</v>
      </c>
      <c r="G4839">
        <v>136</v>
      </c>
      <c r="H4839">
        <v>74577</v>
      </c>
      <c r="I4839">
        <v>16</v>
      </c>
      <c r="J4839">
        <v>1311</v>
      </c>
      <c r="K4839">
        <v>21874</v>
      </c>
      <c r="L4839">
        <v>86</v>
      </c>
      <c r="M4839">
        <v>2</v>
      </c>
      <c r="N4839" t="s">
        <v>61</v>
      </c>
      <c r="O4839" t="s">
        <v>60</v>
      </c>
    </row>
    <row r="4840" spans="1:15" x14ac:dyDescent="0.3">
      <c r="A4840" s="7">
        <v>22127</v>
      </c>
      <c r="B4840" s="6" t="s">
        <v>9737</v>
      </c>
      <c r="C4840" t="s">
        <v>9738</v>
      </c>
      <c r="D4840" s="2" t="s">
        <v>45</v>
      </c>
      <c r="E4840" s="4" t="s">
        <v>46</v>
      </c>
      <c r="F4840" t="s">
        <v>67</v>
      </c>
      <c r="G4840">
        <v>709</v>
      </c>
      <c r="H4840">
        <v>40924</v>
      </c>
      <c r="I4840">
        <v>8</v>
      </c>
      <c r="J4840">
        <v>2239</v>
      </c>
      <c r="K4840">
        <v>10568</v>
      </c>
      <c r="L4840">
        <v>63</v>
      </c>
      <c r="M4840">
        <v>1</v>
      </c>
      <c r="N4840" t="s">
        <v>32</v>
      </c>
      <c r="O4840" t="s">
        <v>47</v>
      </c>
    </row>
    <row r="4841" spans="1:15" x14ac:dyDescent="0.3">
      <c r="A4841" s="7">
        <v>22128</v>
      </c>
      <c r="B4841" s="6" t="s">
        <v>9739</v>
      </c>
      <c r="C4841" t="s">
        <v>9740</v>
      </c>
      <c r="D4841" s="2" t="s">
        <v>64</v>
      </c>
      <c r="E4841" s="4" t="s">
        <v>59</v>
      </c>
      <c r="F4841" t="s">
        <v>60</v>
      </c>
      <c r="G4841">
        <v>510</v>
      </c>
      <c r="H4841">
        <v>19519</v>
      </c>
      <c r="I4841">
        <v>17</v>
      </c>
      <c r="J4841">
        <v>1745</v>
      </c>
      <c r="K4841">
        <v>19805</v>
      </c>
      <c r="L4841">
        <v>76</v>
      </c>
      <c r="M4841">
        <v>2</v>
      </c>
      <c r="N4841" t="s">
        <v>61</v>
      </c>
      <c r="O4841" t="s">
        <v>60</v>
      </c>
    </row>
    <row r="4842" spans="1:15" x14ac:dyDescent="0.3">
      <c r="A4842" s="7">
        <v>22129</v>
      </c>
      <c r="B4842" s="6" t="s">
        <v>9741</v>
      </c>
      <c r="C4842" t="s">
        <v>9742</v>
      </c>
      <c r="D4842" s="2" t="s">
        <v>64</v>
      </c>
      <c r="E4842" s="4" t="s">
        <v>59</v>
      </c>
      <c r="F4842" t="s">
        <v>60</v>
      </c>
      <c r="G4842">
        <v>859</v>
      </c>
      <c r="H4842">
        <v>77318</v>
      </c>
      <c r="I4842">
        <v>3</v>
      </c>
      <c r="J4842">
        <v>1274</v>
      </c>
      <c r="K4842">
        <v>24370</v>
      </c>
      <c r="L4842">
        <v>89</v>
      </c>
      <c r="M4842">
        <v>2</v>
      </c>
      <c r="N4842" t="s">
        <v>61</v>
      </c>
      <c r="O4842" t="s">
        <v>60</v>
      </c>
    </row>
    <row r="4843" spans="1:15" x14ac:dyDescent="0.3">
      <c r="A4843" s="7">
        <v>22130</v>
      </c>
      <c r="B4843" s="6" t="s">
        <v>9743</v>
      </c>
      <c r="C4843" t="s">
        <v>9744</v>
      </c>
      <c r="D4843" s="2" t="s">
        <v>58</v>
      </c>
      <c r="E4843" s="4" t="s">
        <v>46</v>
      </c>
      <c r="F4843" t="s">
        <v>67</v>
      </c>
      <c r="G4843">
        <v>204</v>
      </c>
      <c r="H4843">
        <v>84820</v>
      </c>
      <c r="I4843">
        <v>9</v>
      </c>
      <c r="J4843">
        <v>5952</v>
      </c>
      <c r="K4843">
        <v>7794</v>
      </c>
      <c r="L4843">
        <v>42</v>
      </c>
      <c r="M4843">
        <v>3</v>
      </c>
      <c r="N4843" t="s">
        <v>61</v>
      </c>
      <c r="O4843" t="s">
        <v>47</v>
      </c>
    </row>
    <row r="4844" spans="1:15" x14ac:dyDescent="0.3">
      <c r="A4844" s="7">
        <v>22131</v>
      </c>
      <c r="B4844" s="6" t="s">
        <v>9745</v>
      </c>
      <c r="C4844" t="s">
        <v>9746</v>
      </c>
      <c r="D4844" s="2" t="s">
        <v>64</v>
      </c>
      <c r="E4844" s="4" t="s">
        <v>59</v>
      </c>
      <c r="F4844" t="s">
        <v>67</v>
      </c>
      <c r="G4844">
        <v>913</v>
      </c>
      <c r="H4844">
        <v>32379</v>
      </c>
      <c r="I4844">
        <v>10</v>
      </c>
      <c r="J4844">
        <v>5068</v>
      </c>
      <c r="K4844">
        <v>13894</v>
      </c>
      <c r="L4844">
        <v>45</v>
      </c>
      <c r="M4844">
        <v>3</v>
      </c>
      <c r="N4844" t="s">
        <v>32</v>
      </c>
      <c r="O4844" t="s">
        <v>47</v>
      </c>
    </row>
    <row r="4845" spans="1:15" x14ac:dyDescent="0.3">
      <c r="A4845" s="7">
        <v>22132</v>
      </c>
      <c r="B4845" s="6" t="s">
        <v>9747</v>
      </c>
      <c r="C4845" t="s">
        <v>9748</v>
      </c>
      <c r="D4845" s="2" t="s">
        <v>70</v>
      </c>
      <c r="E4845" s="4" t="s">
        <v>59</v>
      </c>
      <c r="F4845" t="s">
        <v>60</v>
      </c>
      <c r="G4845">
        <v>139</v>
      </c>
      <c r="H4845">
        <v>30953</v>
      </c>
      <c r="I4845">
        <v>4</v>
      </c>
      <c r="J4845">
        <v>818</v>
      </c>
      <c r="K4845">
        <v>18504</v>
      </c>
      <c r="L4845">
        <v>97</v>
      </c>
      <c r="M4845">
        <v>2</v>
      </c>
      <c r="N4845" t="s">
        <v>32</v>
      </c>
      <c r="O4845" t="s">
        <v>60</v>
      </c>
    </row>
    <row r="4846" spans="1:15" x14ac:dyDescent="0.3">
      <c r="A4846" s="7">
        <v>22133</v>
      </c>
      <c r="B4846" s="6" t="s">
        <v>9749</v>
      </c>
      <c r="C4846" t="s">
        <v>9750</v>
      </c>
      <c r="D4846" s="2" t="s">
        <v>52</v>
      </c>
      <c r="E4846" s="4" t="s">
        <v>46</v>
      </c>
      <c r="F4846" t="s">
        <v>80</v>
      </c>
      <c r="G4846">
        <v>4712</v>
      </c>
      <c r="H4846">
        <v>83893</v>
      </c>
      <c r="I4846">
        <v>55</v>
      </c>
      <c r="J4846">
        <v>23905</v>
      </c>
      <c r="K4846">
        <v>2456</v>
      </c>
      <c r="L4846">
        <v>13</v>
      </c>
      <c r="M4846">
        <v>4</v>
      </c>
      <c r="N4846" t="s">
        <v>37</v>
      </c>
      <c r="O4846" t="s">
        <v>80</v>
      </c>
    </row>
    <row r="4847" spans="1:15" x14ac:dyDescent="0.3">
      <c r="A4847" s="7">
        <v>22134</v>
      </c>
      <c r="B4847" s="6" t="s">
        <v>9751</v>
      </c>
      <c r="C4847" t="s">
        <v>9752</v>
      </c>
      <c r="D4847" s="2" t="s">
        <v>52</v>
      </c>
      <c r="E4847" s="4" t="s">
        <v>46</v>
      </c>
      <c r="F4847" t="s">
        <v>80</v>
      </c>
      <c r="G4847">
        <v>4383</v>
      </c>
      <c r="H4847">
        <v>28965</v>
      </c>
      <c r="I4847">
        <v>59</v>
      </c>
      <c r="J4847">
        <v>33318</v>
      </c>
      <c r="K4847">
        <v>2722</v>
      </c>
      <c r="L4847">
        <v>19</v>
      </c>
      <c r="M4847">
        <v>5</v>
      </c>
      <c r="N4847" t="s">
        <v>48</v>
      </c>
      <c r="O4847" t="s">
        <v>54</v>
      </c>
    </row>
    <row r="4848" spans="1:15" x14ac:dyDescent="0.3">
      <c r="A4848" s="7">
        <v>22135</v>
      </c>
      <c r="B4848" s="6" t="s">
        <v>9753</v>
      </c>
      <c r="C4848" t="s">
        <v>9754</v>
      </c>
      <c r="D4848" s="2" t="s">
        <v>52</v>
      </c>
      <c r="E4848" s="4" t="s">
        <v>59</v>
      </c>
      <c r="F4848" t="s">
        <v>54</v>
      </c>
      <c r="G4848">
        <v>3764</v>
      </c>
      <c r="H4848">
        <v>89421</v>
      </c>
      <c r="I4848">
        <v>23</v>
      </c>
      <c r="J4848">
        <v>9707</v>
      </c>
      <c r="K4848">
        <v>2399</v>
      </c>
      <c r="L4848">
        <v>25</v>
      </c>
      <c r="M4848">
        <v>6</v>
      </c>
      <c r="N4848" t="s">
        <v>48</v>
      </c>
      <c r="O4848" t="s">
        <v>55</v>
      </c>
    </row>
    <row r="4849" spans="1:15" x14ac:dyDescent="0.3">
      <c r="A4849" s="7">
        <v>22136</v>
      </c>
      <c r="B4849" s="6" t="s">
        <v>9755</v>
      </c>
      <c r="C4849" t="s">
        <v>9756</v>
      </c>
      <c r="D4849" s="2" t="s">
        <v>52</v>
      </c>
      <c r="E4849" s="4" t="s">
        <v>46</v>
      </c>
      <c r="F4849" t="s">
        <v>67</v>
      </c>
      <c r="G4849">
        <v>1352</v>
      </c>
      <c r="H4849">
        <v>47750</v>
      </c>
      <c r="I4849">
        <v>11</v>
      </c>
      <c r="J4849">
        <v>3751</v>
      </c>
      <c r="K4849">
        <v>7613</v>
      </c>
      <c r="L4849">
        <v>41</v>
      </c>
      <c r="M4849">
        <v>1</v>
      </c>
      <c r="N4849" t="s">
        <v>61</v>
      </c>
      <c r="O4849" t="s">
        <v>47</v>
      </c>
    </row>
    <row r="4850" spans="1:15" x14ac:dyDescent="0.3">
      <c r="A4850" s="7">
        <v>22137</v>
      </c>
      <c r="B4850" s="6" t="s">
        <v>9757</v>
      </c>
      <c r="C4850" t="s">
        <v>9758</v>
      </c>
      <c r="D4850" s="2" t="s">
        <v>45</v>
      </c>
      <c r="E4850" s="4" t="s">
        <v>46</v>
      </c>
      <c r="F4850" t="s">
        <v>47</v>
      </c>
      <c r="G4850">
        <v>558</v>
      </c>
      <c r="H4850">
        <v>70668</v>
      </c>
      <c r="I4850">
        <v>16</v>
      </c>
      <c r="J4850">
        <v>2801</v>
      </c>
      <c r="K4850">
        <v>9209</v>
      </c>
      <c r="L4850">
        <v>67</v>
      </c>
      <c r="M4850">
        <v>0</v>
      </c>
      <c r="N4850" t="s">
        <v>48</v>
      </c>
      <c r="O4850" t="s">
        <v>76</v>
      </c>
    </row>
    <row r="4851" spans="1:15" x14ac:dyDescent="0.3">
      <c r="A4851" s="7">
        <v>22138</v>
      </c>
      <c r="B4851" s="6" t="s">
        <v>9759</v>
      </c>
      <c r="C4851" t="s">
        <v>9760</v>
      </c>
      <c r="D4851" s="2" t="s">
        <v>58</v>
      </c>
      <c r="E4851" s="4" t="s">
        <v>59</v>
      </c>
      <c r="F4851" t="s">
        <v>60</v>
      </c>
      <c r="G4851">
        <v>69</v>
      </c>
      <c r="H4851">
        <v>29028</v>
      </c>
      <c r="I4851">
        <v>11</v>
      </c>
      <c r="J4851">
        <v>774</v>
      </c>
      <c r="K4851">
        <v>17909</v>
      </c>
      <c r="L4851">
        <v>81</v>
      </c>
      <c r="M4851">
        <v>1</v>
      </c>
      <c r="N4851" t="s">
        <v>48</v>
      </c>
      <c r="O4851" t="s">
        <v>60</v>
      </c>
    </row>
    <row r="4852" spans="1:15" x14ac:dyDescent="0.3">
      <c r="A4852" s="7">
        <v>22139</v>
      </c>
      <c r="B4852" s="6" t="s">
        <v>9761</v>
      </c>
      <c r="C4852" t="s">
        <v>9762</v>
      </c>
      <c r="D4852" s="2" t="s">
        <v>52</v>
      </c>
      <c r="E4852" s="4" t="s">
        <v>46</v>
      </c>
      <c r="F4852" t="s">
        <v>80</v>
      </c>
      <c r="G4852">
        <v>4204</v>
      </c>
      <c r="H4852">
        <v>36838</v>
      </c>
      <c r="I4852">
        <v>46</v>
      </c>
      <c r="J4852">
        <v>6933</v>
      </c>
      <c r="K4852">
        <v>2996</v>
      </c>
      <c r="L4852">
        <v>17</v>
      </c>
      <c r="M4852">
        <v>5</v>
      </c>
      <c r="N4852" t="s">
        <v>37</v>
      </c>
      <c r="O4852" t="s">
        <v>54</v>
      </c>
    </row>
    <row r="4853" spans="1:15" x14ac:dyDescent="0.3">
      <c r="A4853" s="7">
        <v>22140</v>
      </c>
      <c r="B4853" s="6" t="s">
        <v>9763</v>
      </c>
      <c r="C4853" t="s">
        <v>9764</v>
      </c>
      <c r="D4853" s="2" t="s">
        <v>45</v>
      </c>
      <c r="E4853" s="4" t="s">
        <v>46</v>
      </c>
      <c r="F4853" t="s">
        <v>76</v>
      </c>
      <c r="G4853">
        <v>774</v>
      </c>
      <c r="H4853">
        <v>64011</v>
      </c>
      <c r="I4853">
        <v>9</v>
      </c>
      <c r="J4853">
        <v>1695</v>
      </c>
      <c r="K4853">
        <v>15907</v>
      </c>
      <c r="L4853">
        <v>55</v>
      </c>
      <c r="M4853">
        <v>3</v>
      </c>
      <c r="N4853" t="s">
        <v>32</v>
      </c>
      <c r="O4853" t="s">
        <v>49</v>
      </c>
    </row>
    <row r="4854" spans="1:15" x14ac:dyDescent="0.3">
      <c r="A4854" s="7">
        <v>22141</v>
      </c>
      <c r="B4854" s="6" t="s">
        <v>9765</v>
      </c>
      <c r="C4854" t="s">
        <v>9766</v>
      </c>
      <c r="D4854" s="2" t="s">
        <v>70</v>
      </c>
      <c r="E4854" s="4" t="s">
        <v>46</v>
      </c>
      <c r="F4854" t="s">
        <v>47</v>
      </c>
      <c r="G4854">
        <v>220</v>
      </c>
      <c r="H4854">
        <v>50909</v>
      </c>
      <c r="I4854">
        <v>5</v>
      </c>
      <c r="J4854">
        <v>814</v>
      </c>
      <c r="K4854">
        <v>10857</v>
      </c>
      <c r="L4854">
        <v>68</v>
      </c>
      <c r="M4854">
        <v>0</v>
      </c>
      <c r="N4854" t="s">
        <v>32</v>
      </c>
      <c r="O4854" t="s">
        <v>47</v>
      </c>
    </row>
    <row r="4855" spans="1:15" x14ac:dyDescent="0.3">
      <c r="A4855" s="7">
        <v>22142</v>
      </c>
      <c r="B4855" s="6" t="s">
        <v>9767</v>
      </c>
      <c r="C4855" t="s">
        <v>9768</v>
      </c>
      <c r="D4855" s="2" t="s">
        <v>79</v>
      </c>
      <c r="E4855" s="4" t="s">
        <v>46</v>
      </c>
      <c r="F4855" t="s">
        <v>67</v>
      </c>
      <c r="G4855">
        <v>2153</v>
      </c>
      <c r="H4855">
        <v>44771</v>
      </c>
      <c r="I4855">
        <v>1</v>
      </c>
      <c r="J4855">
        <v>4312</v>
      </c>
      <c r="K4855">
        <v>12848</v>
      </c>
      <c r="L4855">
        <v>50</v>
      </c>
      <c r="M4855">
        <v>3</v>
      </c>
      <c r="N4855" t="s">
        <v>48</v>
      </c>
      <c r="O4855" t="s">
        <v>49</v>
      </c>
    </row>
    <row r="4856" spans="1:15" x14ac:dyDescent="0.3">
      <c r="A4856" s="7">
        <v>22143</v>
      </c>
      <c r="B4856" s="6" t="s">
        <v>9769</v>
      </c>
      <c r="C4856" t="s">
        <v>9770</v>
      </c>
      <c r="D4856" s="2" t="s">
        <v>52</v>
      </c>
      <c r="E4856" s="4" t="s">
        <v>46</v>
      </c>
      <c r="F4856" t="s">
        <v>67</v>
      </c>
      <c r="G4856">
        <v>2090</v>
      </c>
      <c r="H4856">
        <v>30350</v>
      </c>
      <c r="I4856">
        <v>7</v>
      </c>
      <c r="J4856">
        <v>2657</v>
      </c>
      <c r="K4856">
        <v>14340</v>
      </c>
      <c r="L4856">
        <v>60</v>
      </c>
      <c r="M4856">
        <v>3</v>
      </c>
      <c r="N4856" t="s">
        <v>37</v>
      </c>
      <c r="O4856" t="s">
        <v>47</v>
      </c>
    </row>
    <row r="4857" spans="1:15" x14ac:dyDescent="0.3">
      <c r="A4857" s="7">
        <v>22144</v>
      </c>
      <c r="B4857" s="6" t="s">
        <v>9771</v>
      </c>
      <c r="C4857" t="s">
        <v>9772</v>
      </c>
      <c r="D4857" s="2" t="s">
        <v>45</v>
      </c>
      <c r="E4857" s="4" t="s">
        <v>46</v>
      </c>
      <c r="F4857" t="s">
        <v>47</v>
      </c>
      <c r="G4857">
        <v>285</v>
      </c>
      <c r="H4857">
        <v>74478</v>
      </c>
      <c r="I4857">
        <v>10</v>
      </c>
      <c r="J4857">
        <v>3850</v>
      </c>
      <c r="K4857">
        <v>9568</v>
      </c>
      <c r="L4857">
        <v>55</v>
      </c>
      <c r="M4857">
        <v>0</v>
      </c>
      <c r="N4857" t="s">
        <v>48</v>
      </c>
      <c r="O4857" t="s">
        <v>49</v>
      </c>
    </row>
    <row r="4858" spans="1:15" x14ac:dyDescent="0.3">
      <c r="A4858" s="7">
        <v>22145</v>
      </c>
      <c r="B4858" s="6" t="s">
        <v>9773</v>
      </c>
      <c r="C4858" t="s">
        <v>9774</v>
      </c>
      <c r="D4858" s="2" t="s">
        <v>58</v>
      </c>
      <c r="E4858" s="4" t="s">
        <v>59</v>
      </c>
      <c r="F4858" t="s">
        <v>60</v>
      </c>
      <c r="G4858">
        <v>151</v>
      </c>
      <c r="H4858">
        <v>76188</v>
      </c>
      <c r="I4858">
        <v>3</v>
      </c>
      <c r="J4858">
        <v>1597</v>
      </c>
      <c r="K4858">
        <v>22555</v>
      </c>
      <c r="L4858">
        <v>98</v>
      </c>
      <c r="M4858">
        <v>1</v>
      </c>
      <c r="N4858" t="s">
        <v>48</v>
      </c>
      <c r="O4858" t="s">
        <v>60</v>
      </c>
    </row>
    <row r="4859" spans="1:15" x14ac:dyDescent="0.3">
      <c r="A4859" s="7">
        <v>22146</v>
      </c>
      <c r="B4859" s="6" t="s">
        <v>9775</v>
      </c>
      <c r="C4859" t="s">
        <v>9776</v>
      </c>
      <c r="D4859" s="2" t="s">
        <v>52</v>
      </c>
      <c r="E4859" s="4" t="s">
        <v>46</v>
      </c>
      <c r="F4859" t="s">
        <v>80</v>
      </c>
      <c r="G4859">
        <v>4482</v>
      </c>
      <c r="H4859">
        <v>51514</v>
      </c>
      <c r="I4859">
        <v>57</v>
      </c>
      <c r="J4859">
        <v>5754</v>
      </c>
      <c r="K4859">
        <v>3807</v>
      </c>
      <c r="L4859">
        <v>17</v>
      </c>
      <c r="M4859">
        <v>6</v>
      </c>
      <c r="N4859" t="s">
        <v>48</v>
      </c>
      <c r="O4859" t="s">
        <v>54</v>
      </c>
    </row>
    <row r="4860" spans="1:15" x14ac:dyDescent="0.3">
      <c r="A4860" s="7">
        <v>22147</v>
      </c>
      <c r="B4860" s="6" t="s">
        <v>9777</v>
      </c>
      <c r="C4860" t="s">
        <v>9778</v>
      </c>
      <c r="D4860" s="2" t="s">
        <v>45</v>
      </c>
      <c r="E4860" s="4" t="s">
        <v>46</v>
      </c>
      <c r="F4860" t="s">
        <v>76</v>
      </c>
      <c r="G4860">
        <v>774</v>
      </c>
      <c r="H4860">
        <v>46635</v>
      </c>
      <c r="I4860">
        <v>15</v>
      </c>
      <c r="J4860">
        <v>1469</v>
      </c>
      <c r="K4860">
        <v>11568</v>
      </c>
      <c r="L4860">
        <v>80</v>
      </c>
      <c r="M4860">
        <v>2</v>
      </c>
      <c r="N4860" t="s">
        <v>48</v>
      </c>
      <c r="O4860" t="s">
        <v>76</v>
      </c>
    </row>
    <row r="4861" spans="1:15" x14ac:dyDescent="0.3">
      <c r="A4861" s="7">
        <v>22148</v>
      </c>
      <c r="B4861" s="6" t="s">
        <v>9779</v>
      </c>
      <c r="C4861" t="s">
        <v>9780</v>
      </c>
      <c r="D4861" s="2" t="s">
        <v>79</v>
      </c>
      <c r="E4861" s="4" t="s">
        <v>59</v>
      </c>
      <c r="F4861" t="s">
        <v>80</v>
      </c>
      <c r="G4861">
        <v>2398</v>
      </c>
      <c r="H4861">
        <v>70345</v>
      </c>
      <c r="I4861">
        <v>40</v>
      </c>
      <c r="J4861">
        <v>14672</v>
      </c>
      <c r="K4861">
        <v>2908</v>
      </c>
      <c r="L4861">
        <v>22</v>
      </c>
      <c r="M4861">
        <v>3</v>
      </c>
      <c r="N4861" t="s">
        <v>48</v>
      </c>
      <c r="O4861" t="s">
        <v>54</v>
      </c>
    </row>
    <row r="4862" spans="1:15" x14ac:dyDescent="0.3">
      <c r="A4862" s="7">
        <v>22149</v>
      </c>
      <c r="B4862" s="6" t="s">
        <v>9781</v>
      </c>
      <c r="C4862" t="s">
        <v>9782</v>
      </c>
      <c r="D4862" s="2" t="s">
        <v>70</v>
      </c>
      <c r="E4862" s="4" t="s">
        <v>59</v>
      </c>
      <c r="F4862" t="s">
        <v>60</v>
      </c>
      <c r="G4862">
        <v>47</v>
      </c>
      <c r="H4862">
        <v>47115</v>
      </c>
      <c r="I4862">
        <v>10</v>
      </c>
      <c r="J4862">
        <v>244</v>
      </c>
      <c r="K4862">
        <v>24193</v>
      </c>
      <c r="L4862">
        <v>98</v>
      </c>
      <c r="M4862">
        <v>2</v>
      </c>
      <c r="N4862" t="s">
        <v>48</v>
      </c>
      <c r="O4862" t="s">
        <v>60</v>
      </c>
    </row>
    <row r="4863" spans="1:15" x14ac:dyDescent="0.3">
      <c r="A4863" s="7">
        <v>22150</v>
      </c>
      <c r="B4863" s="6" t="s">
        <v>9783</v>
      </c>
      <c r="C4863" t="s">
        <v>9784</v>
      </c>
      <c r="D4863" s="2" t="s">
        <v>58</v>
      </c>
      <c r="E4863" s="4" t="s">
        <v>59</v>
      </c>
      <c r="F4863" t="s">
        <v>60</v>
      </c>
      <c r="G4863">
        <v>238</v>
      </c>
      <c r="H4863">
        <v>32998</v>
      </c>
      <c r="I4863">
        <v>19</v>
      </c>
      <c r="J4863">
        <v>1230</v>
      </c>
      <c r="K4863">
        <v>25565</v>
      </c>
      <c r="L4863">
        <v>90</v>
      </c>
      <c r="M4863">
        <v>1</v>
      </c>
      <c r="N4863" t="s">
        <v>48</v>
      </c>
      <c r="O4863" t="s">
        <v>60</v>
      </c>
    </row>
    <row r="4864" spans="1:15" x14ac:dyDescent="0.3">
      <c r="A4864" s="7">
        <v>22151</v>
      </c>
      <c r="B4864" s="6" t="s">
        <v>9785</v>
      </c>
      <c r="C4864" t="s">
        <v>9786</v>
      </c>
      <c r="D4864" s="2" t="s">
        <v>64</v>
      </c>
      <c r="E4864" s="4" t="s">
        <v>59</v>
      </c>
      <c r="F4864" t="s">
        <v>60</v>
      </c>
      <c r="G4864">
        <v>382</v>
      </c>
      <c r="H4864">
        <v>47989</v>
      </c>
      <c r="I4864">
        <v>12</v>
      </c>
      <c r="J4864">
        <v>1409</v>
      </c>
      <c r="K4864">
        <v>17885</v>
      </c>
      <c r="L4864">
        <v>95</v>
      </c>
      <c r="M4864">
        <v>1</v>
      </c>
      <c r="N4864" t="s">
        <v>32</v>
      </c>
      <c r="O4864" t="s">
        <v>60</v>
      </c>
    </row>
    <row r="4865" spans="1:15" x14ac:dyDescent="0.3">
      <c r="A4865" s="7">
        <v>22152</v>
      </c>
      <c r="B4865" s="6" t="s">
        <v>9787</v>
      </c>
      <c r="C4865" t="s">
        <v>9788</v>
      </c>
      <c r="D4865" s="2" t="s">
        <v>58</v>
      </c>
      <c r="E4865" s="4" t="s">
        <v>46</v>
      </c>
      <c r="F4865" t="s">
        <v>47</v>
      </c>
      <c r="G4865">
        <v>218</v>
      </c>
      <c r="H4865">
        <v>59661</v>
      </c>
      <c r="I4865">
        <v>11</v>
      </c>
      <c r="J4865">
        <v>6444</v>
      </c>
      <c r="K4865">
        <v>11841</v>
      </c>
      <c r="L4865">
        <v>67</v>
      </c>
      <c r="M4865">
        <v>1</v>
      </c>
      <c r="N4865" t="s">
        <v>37</v>
      </c>
      <c r="O4865" t="s">
        <v>47</v>
      </c>
    </row>
    <row r="4866" spans="1:15" x14ac:dyDescent="0.3">
      <c r="A4866" s="7">
        <v>22153</v>
      </c>
      <c r="B4866" s="6" t="s">
        <v>9789</v>
      </c>
      <c r="C4866" t="s">
        <v>9790</v>
      </c>
      <c r="D4866" s="2" t="s">
        <v>64</v>
      </c>
      <c r="E4866" s="4" t="s">
        <v>46</v>
      </c>
      <c r="F4866" t="s">
        <v>47</v>
      </c>
      <c r="G4866">
        <v>269</v>
      </c>
      <c r="H4866">
        <v>35023</v>
      </c>
      <c r="I4866">
        <v>16</v>
      </c>
      <c r="J4866">
        <v>4270</v>
      </c>
      <c r="K4866">
        <v>9467</v>
      </c>
      <c r="L4866">
        <v>68</v>
      </c>
      <c r="M4866">
        <v>1</v>
      </c>
      <c r="N4866" t="s">
        <v>61</v>
      </c>
      <c r="O4866" t="s">
        <v>49</v>
      </c>
    </row>
    <row r="4867" spans="1:15" x14ac:dyDescent="0.3">
      <c r="A4867" s="7">
        <v>22154</v>
      </c>
      <c r="B4867" s="6" t="s">
        <v>9791</v>
      </c>
      <c r="C4867" t="s">
        <v>9792</v>
      </c>
      <c r="D4867" s="2" t="s">
        <v>64</v>
      </c>
      <c r="E4867" s="4" t="s">
        <v>46</v>
      </c>
      <c r="F4867" t="s">
        <v>47</v>
      </c>
      <c r="G4867">
        <v>979</v>
      </c>
      <c r="H4867">
        <v>71959</v>
      </c>
      <c r="I4867">
        <v>14</v>
      </c>
      <c r="J4867">
        <v>2401</v>
      </c>
      <c r="K4867">
        <v>9072</v>
      </c>
      <c r="L4867">
        <v>69</v>
      </c>
      <c r="M4867">
        <v>1</v>
      </c>
      <c r="N4867" t="s">
        <v>48</v>
      </c>
      <c r="O4867" t="s">
        <v>73</v>
      </c>
    </row>
    <row r="4868" spans="1:15" x14ac:dyDescent="0.3">
      <c r="A4868" s="7">
        <v>22155</v>
      </c>
      <c r="B4868" s="6" t="s">
        <v>9793</v>
      </c>
      <c r="C4868" t="s">
        <v>9794</v>
      </c>
      <c r="D4868" s="2" t="s">
        <v>52</v>
      </c>
      <c r="E4868" s="4" t="s">
        <v>46</v>
      </c>
      <c r="F4868" t="s">
        <v>76</v>
      </c>
      <c r="G4868">
        <v>1758</v>
      </c>
      <c r="H4868">
        <v>45308</v>
      </c>
      <c r="I4868">
        <v>15</v>
      </c>
      <c r="J4868">
        <v>1119</v>
      </c>
      <c r="K4868">
        <v>23831</v>
      </c>
      <c r="L4868">
        <v>61</v>
      </c>
      <c r="M4868">
        <v>3</v>
      </c>
      <c r="N4868" t="s">
        <v>61</v>
      </c>
      <c r="O4868" t="s">
        <v>76</v>
      </c>
    </row>
    <row r="4869" spans="1:15" x14ac:dyDescent="0.3">
      <c r="A4869" s="7">
        <v>22156</v>
      </c>
      <c r="B4869" s="6" t="s">
        <v>9795</v>
      </c>
      <c r="C4869" t="s">
        <v>9796</v>
      </c>
      <c r="D4869" s="2" t="s">
        <v>70</v>
      </c>
      <c r="E4869" s="4" t="s">
        <v>59</v>
      </c>
      <c r="F4869" t="s">
        <v>60</v>
      </c>
      <c r="G4869">
        <v>136</v>
      </c>
      <c r="H4869">
        <v>50272</v>
      </c>
      <c r="I4869">
        <v>17</v>
      </c>
      <c r="J4869">
        <v>1040</v>
      </c>
      <c r="K4869">
        <v>20333</v>
      </c>
      <c r="L4869">
        <v>99</v>
      </c>
      <c r="M4869">
        <v>2</v>
      </c>
      <c r="N4869" t="s">
        <v>32</v>
      </c>
      <c r="O4869" t="s">
        <v>60</v>
      </c>
    </row>
    <row r="4870" spans="1:15" x14ac:dyDescent="0.3">
      <c r="A4870" s="7">
        <v>22157</v>
      </c>
      <c r="B4870" s="6" t="s">
        <v>9797</v>
      </c>
      <c r="C4870" t="s">
        <v>9798</v>
      </c>
      <c r="D4870" s="2" t="s">
        <v>52</v>
      </c>
      <c r="E4870" s="4" t="s">
        <v>46</v>
      </c>
      <c r="F4870" t="s">
        <v>54</v>
      </c>
      <c r="G4870">
        <v>3417</v>
      </c>
      <c r="H4870">
        <v>19519</v>
      </c>
      <c r="I4870">
        <v>36</v>
      </c>
      <c r="J4870">
        <v>15527</v>
      </c>
      <c r="K4870">
        <v>2525</v>
      </c>
      <c r="L4870">
        <v>6</v>
      </c>
      <c r="M4870">
        <v>8</v>
      </c>
      <c r="N4870" t="s">
        <v>48</v>
      </c>
      <c r="O4870" t="s">
        <v>55</v>
      </c>
    </row>
    <row r="4871" spans="1:15" x14ac:dyDescent="0.3">
      <c r="A4871" s="7">
        <v>22158</v>
      </c>
      <c r="B4871" s="6" t="s">
        <v>9799</v>
      </c>
      <c r="C4871" t="s">
        <v>9800</v>
      </c>
      <c r="D4871" s="2" t="s">
        <v>58</v>
      </c>
      <c r="E4871" s="4" t="s">
        <v>46</v>
      </c>
      <c r="F4871" t="s">
        <v>47</v>
      </c>
      <c r="G4871">
        <v>214</v>
      </c>
      <c r="H4871">
        <v>11293</v>
      </c>
      <c r="I4871">
        <v>15</v>
      </c>
      <c r="J4871">
        <v>6777</v>
      </c>
      <c r="K4871">
        <v>9708</v>
      </c>
      <c r="L4871">
        <v>50</v>
      </c>
      <c r="M4871">
        <v>1</v>
      </c>
      <c r="N4871" t="s">
        <v>48</v>
      </c>
      <c r="O4871" t="s">
        <v>49</v>
      </c>
    </row>
    <row r="4872" spans="1:15" x14ac:dyDescent="0.3">
      <c r="A4872" s="7">
        <v>22159</v>
      </c>
      <c r="B4872" s="6" t="s">
        <v>9801</v>
      </c>
      <c r="C4872" t="s">
        <v>9802</v>
      </c>
      <c r="D4872" s="2" t="s">
        <v>64</v>
      </c>
      <c r="E4872" s="4" t="s">
        <v>46</v>
      </c>
      <c r="F4872" t="s">
        <v>47</v>
      </c>
      <c r="G4872">
        <v>213</v>
      </c>
      <c r="H4872">
        <v>86073</v>
      </c>
      <c r="I4872">
        <v>9</v>
      </c>
      <c r="J4872">
        <v>3835</v>
      </c>
      <c r="K4872">
        <v>10292</v>
      </c>
      <c r="L4872">
        <v>56</v>
      </c>
      <c r="M4872">
        <v>1</v>
      </c>
      <c r="N4872" t="s">
        <v>61</v>
      </c>
      <c r="O4872" t="s">
        <v>49</v>
      </c>
    </row>
    <row r="4873" spans="1:15" x14ac:dyDescent="0.3">
      <c r="A4873" s="7">
        <v>22160</v>
      </c>
      <c r="B4873" s="6" t="s">
        <v>9803</v>
      </c>
      <c r="C4873" t="s">
        <v>9804</v>
      </c>
      <c r="D4873" s="2" t="s">
        <v>45</v>
      </c>
      <c r="E4873" s="4" t="s">
        <v>59</v>
      </c>
      <c r="F4873" t="s">
        <v>60</v>
      </c>
      <c r="G4873">
        <v>359</v>
      </c>
      <c r="H4873">
        <v>39044</v>
      </c>
      <c r="I4873">
        <v>15</v>
      </c>
      <c r="J4873">
        <v>680</v>
      </c>
      <c r="K4873">
        <v>26905</v>
      </c>
      <c r="L4873">
        <v>82</v>
      </c>
      <c r="M4873">
        <v>1</v>
      </c>
      <c r="N4873" t="s">
        <v>48</v>
      </c>
      <c r="O4873" t="s">
        <v>60</v>
      </c>
    </row>
    <row r="4874" spans="1:15" x14ac:dyDescent="0.3">
      <c r="A4874" s="7">
        <v>22161</v>
      </c>
      <c r="B4874" s="6" t="s">
        <v>9805</v>
      </c>
      <c r="C4874" t="s">
        <v>9806</v>
      </c>
      <c r="D4874" s="2" t="s">
        <v>58</v>
      </c>
      <c r="E4874" s="4" t="s">
        <v>59</v>
      </c>
      <c r="F4874" t="s">
        <v>60</v>
      </c>
      <c r="G4874">
        <v>199</v>
      </c>
      <c r="H4874">
        <v>61546</v>
      </c>
      <c r="I4874">
        <v>9</v>
      </c>
      <c r="J4874">
        <v>510</v>
      </c>
      <c r="K4874">
        <v>24568</v>
      </c>
      <c r="L4874">
        <v>89</v>
      </c>
      <c r="M4874">
        <v>2</v>
      </c>
      <c r="N4874" t="s">
        <v>32</v>
      </c>
      <c r="O4874" t="s">
        <v>60</v>
      </c>
    </row>
    <row r="4875" spans="1:15" x14ac:dyDescent="0.3">
      <c r="A4875" s="7">
        <v>22162</v>
      </c>
      <c r="B4875" s="6" t="s">
        <v>9807</v>
      </c>
      <c r="C4875" t="s">
        <v>9808</v>
      </c>
      <c r="D4875" s="2" t="s">
        <v>52</v>
      </c>
      <c r="E4875" s="4" t="s">
        <v>46</v>
      </c>
      <c r="F4875" t="s">
        <v>76</v>
      </c>
      <c r="G4875">
        <v>867</v>
      </c>
      <c r="H4875">
        <v>79107</v>
      </c>
      <c r="I4875">
        <v>7</v>
      </c>
      <c r="J4875">
        <v>2169</v>
      </c>
      <c r="K4875">
        <v>18009</v>
      </c>
      <c r="L4875">
        <v>84</v>
      </c>
      <c r="M4875">
        <v>3</v>
      </c>
      <c r="N4875" t="s">
        <v>48</v>
      </c>
      <c r="O4875" t="s">
        <v>76</v>
      </c>
    </row>
    <row r="4876" spans="1:15" x14ac:dyDescent="0.3">
      <c r="A4876" s="7">
        <v>22163</v>
      </c>
      <c r="B4876" s="6" t="s">
        <v>9809</v>
      </c>
      <c r="C4876" t="s">
        <v>9810</v>
      </c>
      <c r="D4876" s="2" t="s">
        <v>58</v>
      </c>
      <c r="E4876" s="4" t="s">
        <v>59</v>
      </c>
      <c r="F4876" t="s">
        <v>60</v>
      </c>
      <c r="G4876">
        <v>162</v>
      </c>
      <c r="H4876">
        <v>83187</v>
      </c>
      <c r="I4876">
        <v>7</v>
      </c>
      <c r="J4876">
        <v>1355</v>
      </c>
      <c r="K4876">
        <v>27388</v>
      </c>
      <c r="L4876">
        <v>96</v>
      </c>
      <c r="M4876">
        <v>1</v>
      </c>
      <c r="N4876" t="s">
        <v>32</v>
      </c>
      <c r="O4876" t="s">
        <v>60</v>
      </c>
    </row>
    <row r="4877" spans="1:15" x14ac:dyDescent="0.3">
      <c r="A4877" s="7">
        <v>22164</v>
      </c>
      <c r="B4877" s="6" t="s">
        <v>9811</v>
      </c>
      <c r="C4877" t="s">
        <v>9812</v>
      </c>
      <c r="D4877" s="2" t="s">
        <v>45</v>
      </c>
      <c r="E4877" s="4" t="s">
        <v>46</v>
      </c>
      <c r="F4877" t="s">
        <v>47</v>
      </c>
      <c r="G4877">
        <v>308</v>
      </c>
      <c r="H4877">
        <v>17443</v>
      </c>
      <c r="I4877">
        <v>6</v>
      </c>
      <c r="J4877">
        <v>1426</v>
      </c>
      <c r="K4877">
        <v>9212</v>
      </c>
      <c r="L4877">
        <v>59</v>
      </c>
      <c r="M4877">
        <v>0</v>
      </c>
      <c r="N4877" t="s">
        <v>48</v>
      </c>
      <c r="O4877" t="s">
        <v>47</v>
      </c>
    </row>
    <row r="4878" spans="1:15" x14ac:dyDescent="0.3">
      <c r="A4878" s="7">
        <v>22165</v>
      </c>
      <c r="B4878" s="6" t="s">
        <v>9813</v>
      </c>
      <c r="C4878" t="s">
        <v>9814</v>
      </c>
      <c r="D4878" s="2" t="s">
        <v>45</v>
      </c>
      <c r="E4878" s="4" t="s">
        <v>46</v>
      </c>
      <c r="F4878" t="s">
        <v>47</v>
      </c>
      <c r="G4878">
        <v>692</v>
      </c>
      <c r="H4878">
        <v>41344</v>
      </c>
      <c r="I4878">
        <v>15</v>
      </c>
      <c r="J4878">
        <v>1697</v>
      </c>
      <c r="K4878">
        <v>11797</v>
      </c>
      <c r="L4878">
        <v>67</v>
      </c>
      <c r="M4878">
        <v>1</v>
      </c>
      <c r="N4878" t="s">
        <v>48</v>
      </c>
      <c r="O4878" t="s">
        <v>49</v>
      </c>
    </row>
    <row r="4879" spans="1:15" x14ac:dyDescent="0.3">
      <c r="A4879" s="7">
        <v>22166</v>
      </c>
      <c r="B4879" s="6" t="s">
        <v>9815</v>
      </c>
      <c r="C4879" t="s">
        <v>9816</v>
      </c>
      <c r="D4879" s="2" t="s">
        <v>45</v>
      </c>
      <c r="E4879" s="4" t="s">
        <v>46</v>
      </c>
      <c r="F4879" t="s">
        <v>47</v>
      </c>
      <c r="G4879">
        <v>875</v>
      </c>
      <c r="H4879">
        <v>55285</v>
      </c>
      <c r="I4879">
        <v>12</v>
      </c>
      <c r="J4879">
        <v>5123</v>
      </c>
      <c r="K4879">
        <v>9220</v>
      </c>
      <c r="L4879">
        <v>51</v>
      </c>
      <c r="M4879">
        <v>0</v>
      </c>
      <c r="N4879" t="s">
        <v>48</v>
      </c>
      <c r="O4879" t="s">
        <v>49</v>
      </c>
    </row>
    <row r="4880" spans="1:15" x14ac:dyDescent="0.3">
      <c r="A4880" s="7">
        <v>22167</v>
      </c>
      <c r="B4880" s="6" t="s">
        <v>9817</v>
      </c>
      <c r="C4880" t="s">
        <v>9818</v>
      </c>
      <c r="D4880" s="2" t="s">
        <v>52</v>
      </c>
      <c r="E4880" s="4" t="s">
        <v>59</v>
      </c>
      <c r="F4880" t="s">
        <v>60</v>
      </c>
      <c r="G4880">
        <v>873</v>
      </c>
      <c r="H4880">
        <v>89671</v>
      </c>
      <c r="I4880">
        <v>6</v>
      </c>
      <c r="J4880">
        <v>1772</v>
      </c>
      <c r="K4880">
        <v>18282</v>
      </c>
      <c r="L4880">
        <v>88</v>
      </c>
      <c r="M4880">
        <v>2</v>
      </c>
      <c r="N4880" t="s">
        <v>32</v>
      </c>
      <c r="O4880" t="s">
        <v>60</v>
      </c>
    </row>
    <row r="4881" spans="1:15" x14ac:dyDescent="0.3">
      <c r="A4881" s="7">
        <v>22168</v>
      </c>
      <c r="B4881" s="6" t="s">
        <v>9819</v>
      </c>
      <c r="C4881" t="s">
        <v>9820</v>
      </c>
      <c r="D4881" s="2" t="s">
        <v>52</v>
      </c>
      <c r="E4881" s="4" t="s">
        <v>59</v>
      </c>
      <c r="F4881" t="s">
        <v>67</v>
      </c>
      <c r="G4881">
        <v>1436</v>
      </c>
      <c r="H4881">
        <v>60153</v>
      </c>
      <c r="I4881">
        <v>3</v>
      </c>
      <c r="J4881">
        <v>3800</v>
      </c>
      <c r="K4881">
        <v>14898</v>
      </c>
      <c r="L4881">
        <v>54</v>
      </c>
      <c r="M4881">
        <v>2</v>
      </c>
      <c r="N4881" t="s">
        <v>61</v>
      </c>
      <c r="O4881" t="s">
        <v>49</v>
      </c>
    </row>
    <row r="4882" spans="1:15" x14ac:dyDescent="0.3">
      <c r="A4882" s="7">
        <v>22169</v>
      </c>
      <c r="B4882" s="6" t="s">
        <v>9821</v>
      </c>
      <c r="C4882" t="s">
        <v>9822</v>
      </c>
      <c r="D4882" s="2" t="s">
        <v>58</v>
      </c>
      <c r="E4882" s="4" t="s">
        <v>46</v>
      </c>
      <c r="F4882" t="s">
        <v>60</v>
      </c>
      <c r="G4882">
        <v>189</v>
      </c>
      <c r="H4882">
        <v>53686</v>
      </c>
      <c r="I4882">
        <v>10</v>
      </c>
      <c r="J4882">
        <v>1361</v>
      </c>
      <c r="K4882">
        <v>17786</v>
      </c>
      <c r="L4882">
        <v>98</v>
      </c>
      <c r="M4882">
        <v>1</v>
      </c>
      <c r="N4882" t="s">
        <v>61</v>
      </c>
      <c r="O4882" t="s">
        <v>60</v>
      </c>
    </row>
    <row r="4883" spans="1:15" x14ac:dyDescent="0.3">
      <c r="A4883" s="7">
        <v>22170</v>
      </c>
      <c r="B4883" s="6" t="s">
        <v>9823</v>
      </c>
      <c r="C4883" t="s">
        <v>9824</v>
      </c>
      <c r="D4883" s="2" t="s">
        <v>45</v>
      </c>
      <c r="E4883" s="4" t="s">
        <v>59</v>
      </c>
      <c r="F4883" t="s">
        <v>76</v>
      </c>
      <c r="G4883">
        <v>886</v>
      </c>
      <c r="H4883">
        <v>66180</v>
      </c>
      <c r="I4883">
        <v>4</v>
      </c>
      <c r="J4883">
        <v>1886</v>
      </c>
      <c r="K4883">
        <v>19107</v>
      </c>
      <c r="L4883">
        <v>60</v>
      </c>
      <c r="M4883">
        <v>1</v>
      </c>
      <c r="N4883" t="s">
        <v>48</v>
      </c>
      <c r="O4883" t="s">
        <v>76</v>
      </c>
    </row>
    <row r="4884" spans="1:15" x14ac:dyDescent="0.3">
      <c r="A4884" s="7">
        <v>22171</v>
      </c>
      <c r="B4884" s="6" t="s">
        <v>9825</v>
      </c>
      <c r="C4884" t="s">
        <v>9826</v>
      </c>
      <c r="D4884" s="2" t="s">
        <v>64</v>
      </c>
      <c r="E4884" s="4" t="s">
        <v>59</v>
      </c>
      <c r="F4884" t="s">
        <v>67</v>
      </c>
      <c r="G4884">
        <v>529</v>
      </c>
      <c r="H4884">
        <v>11737</v>
      </c>
      <c r="I4884">
        <v>3</v>
      </c>
      <c r="J4884">
        <v>1677</v>
      </c>
      <c r="K4884">
        <v>19768</v>
      </c>
      <c r="L4884">
        <v>44</v>
      </c>
      <c r="M4884">
        <v>1</v>
      </c>
      <c r="N4884" t="s">
        <v>48</v>
      </c>
      <c r="O4884" t="s">
        <v>49</v>
      </c>
    </row>
    <row r="4885" spans="1:15" x14ac:dyDescent="0.3">
      <c r="A4885" s="7">
        <v>22172</v>
      </c>
      <c r="B4885" s="6" t="s">
        <v>9827</v>
      </c>
      <c r="C4885" t="s">
        <v>9828</v>
      </c>
      <c r="D4885" s="2" t="s">
        <v>52</v>
      </c>
      <c r="E4885" s="4" t="s">
        <v>59</v>
      </c>
      <c r="F4885" t="s">
        <v>80</v>
      </c>
      <c r="G4885">
        <v>4727</v>
      </c>
      <c r="H4885">
        <v>29028</v>
      </c>
      <c r="I4885">
        <v>33</v>
      </c>
      <c r="J4885">
        <v>37079</v>
      </c>
      <c r="K4885">
        <v>2039</v>
      </c>
      <c r="L4885">
        <v>12</v>
      </c>
      <c r="M4885">
        <v>4</v>
      </c>
      <c r="N4885" t="s">
        <v>37</v>
      </c>
      <c r="O4885" t="s">
        <v>80</v>
      </c>
    </row>
    <row r="4886" spans="1:15" x14ac:dyDescent="0.3">
      <c r="A4886" s="7">
        <v>22173</v>
      </c>
      <c r="B4886" s="6" t="s">
        <v>9829</v>
      </c>
      <c r="C4886" t="s">
        <v>9830</v>
      </c>
      <c r="D4886" s="2" t="s">
        <v>45</v>
      </c>
      <c r="E4886" s="4" t="s">
        <v>59</v>
      </c>
      <c r="F4886" t="s">
        <v>60</v>
      </c>
      <c r="G4886">
        <v>178</v>
      </c>
      <c r="H4886">
        <v>24704</v>
      </c>
      <c r="I4886">
        <v>7</v>
      </c>
      <c r="J4886">
        <v>1279</v>
      </c>
      <c r="K4886">
        <v>18651</v>
      </c>
      <c r="L4886">
        <v>75</v>
      </c>
      <c r="M4886">
        <v>1</v>
      </c>
      <c r="N4886" t="s">
        <v>32</v>
      </c>
      <c r="O4886" t="s">
        <v>60</v>
      </c>
    </row>
    <row r="4887" spans="1:15" x14ac:dyDescent="0.3">
      <c r="A4887" s="7">
        <v>22174</v>
      </c>
      <c r="B4887" s="6" t="s">
        <v>9831</v>
      </c>
      <c r="C4887" t="s">
        <v>9832</v>
      </c>
      <c r="D4887" s="2" t="s">
        <v>45</v>
      </c>
      <c r="E4887" s="4" t="s">
        <v>46</v>
      </c>
      <c r="F4887" t="s">
        <v>67</v>
      </c>
      <c r="G4887">
        <v>939</v>
      </c>
      <c r="H4887">
        <v>86073</v>
      </c>
      <c r="I4887">
        <v>9</v>
      </c>
      <c r="J4887">
        <v>4054</v>
      </c>
      <c r="K4887">
        <v>15058</v>
      </c>
      <c r="L4887">
        <v>61</v>
      </c>
      <c r="M4887">
        <v>2</v>
      </c>
      <c r="N4887" t="s">
        <v>32</v>
      </c>
      <c r="O4887" t="s">
        <v>47</v>
      </c>
    </row>
    <row r="4888" spans="1:15" x14ac:dyDescent="0.3">
      <c r="A4888" s="7">
        <v>22175</v>
      </c>
      <c r="B4888" s="6" t="s">
        <v>9833</v>
      </c>
      <c r="C4888" t="s">
        <v>9834</v>
      </c>
      <c r="D4888" s="2" t="s">
        <v>52</v>
      </c>
      <c r="E4888" s="4" t="s">
        <v>46</v>
      </c>
      <c r="F4888" t="s">
        <v>80</v>
      </c>
      <c r="G4888">
        <v>4454</v>
      </c>
      <c r="H4888">
        <v>35494</v>
      </c>
      <c r="I4888">
        <v>54</v>
      </c>
      <c r="J4888">
        <v>16205</v>
      </c>
      <c r="K4888">
        <v>1567</v>
      </c>
      <c r="L4888">
        <v>18</v>
      </c>
      <c r="M4888">
        <v>6</v>
      </c>
      <c r="N4888" t="s">
        <v>48</v>
      </c>
      <c r="O4888" t="s">
        <v>80</v>
      </c>
    </row>
    <row r="4889" spans="1:15" x14ac:dyDescent="0.3">
      <c r="A4889" s="7">
        <v>22176</v>
      </c>
      <c r="B4889" s="6" t="s">
        <v>9835</v>
      </c>
      <c r="C4889" t="s">
        <v>9836</v>
      </c>
      <c r="D4889" s="2" t="s">
        <v>52</v>
      </c>
      <c r="E4889" s="4" t="s">
        <v>53</v>
      </c>
      <c r="F4889" t="s">
        <v>54</v>
      </c>
      <c r="G4889">
        <v>3550</v>
      </c>
      <c r="H4889">
        <v>30769</v>
      </c>
      <c r="I4889">
        <v>25</v>
      </c>
      <c r="J4889">
        <v>22935</v>
      </c>
      <c r="K4889">
        <v>2865</v>
      </c>
      <c r="L4889">
        <v>17</v>
      </c>
      <c r="M4889">
        <v>4</v>
      </c>
      <c r="N4889" t="s">
        <v>37</v>
      </c>
      <c r="O4889" t="s">
        <v>55</v>
      </c>
    </row>
    <row r="4890" spans="1:15" x14ac:dyDescent="0.3">
      <c r="A4890" s="7">
        <v>22177</v>
      </c>
      <c r="B4890" s="6" t="s">
        <v>9837</v>
      </c>
      <c r="C4890" t="s">
        <v>9838</v>
      </c>
      <c r="D4890" s="2" t="s">
        <v>45</v>
      </c>
      <c r="E4890" s="4" t="s">
        <v>46</v>
      </c>
      <c r="F4890" t="s">
        <v>47</v>
      </c>
      <c r="G4890">
        <v>586</v>
      </c>
      <c r="H4890">
        <v>23995</v>
      </c>
      <c r="I4890">
        <v>15</v>
      </c>
      <c r="J4890">
        <v>5440</v>
      </c>
      <c r="K4890">
        <v>9269</v>
      </c>
      <c r="L4890">
        <v>51</v>
      </c>
      <c r="M4890">
        <v>0</v>
      </c>
      <c r="N4890" t="s">
        <v>48</v>
      </c>
      <c r="O4890" t="s">
        <v>47</v>
      </c>
    </row>
    <row r="4891" spans="1:15" x14ac:dyDescent="0.3">
      <c r="A4891" s="7">
        <v>22178</v>
      </c>
      <c r="B4891" s="6" t="s">
        <v>9839</v>
      </c>
      <c r="C4891" t="s">
        <v>9840</v>
      </c>
      <c r="D4891" s="2" t="s">
        <v>52</v>
      </c>
      <c r="E4891" s="4" t="s">
        <v>46</v>
      </c>
      <c r="F4891" t="s">
        <v>80</v>
      </c>
      <c r="G4891">
        <v>4856</v>
      </c>
      <c r="H4891">
        <v>86288</v>
      </c>
      <c r="I4891">
        <v>41</v>
      </c>
      <c r="J4891">
        <v>7677</v>
      </c>
      <c r="K4891">
        <v>1580</v>
      </c>
      <c r="L4891">
        <v>15</v>
      </c>
      <c r="M4891">
        <v>6</v>
      </c>
      <c r="N4891" t="s">
        <v>37</v>
      </c>
      <c r="O4891" t="s">
        <v>80</v>
      </c>
    </row>
    <row r="4892" spans="1:15" x14ac:dyDescent="0.3">
      <c r="A4892" s="7">
        <v>22179</v>
      </c>
      <c r="B4892" s="6" t="s">
        <v>9841</v>
      </c>
      <c r="C4892" t="s">
        <v>9842</v>
      </c>
      <c r="D4892" s="2" t="s">
        <v>79</v>
      </c>
      <c r="E4892" s="4" t="s">
        <v>46</v>
      </c>
      <c r="F4892" t="s">
        <v>47</v>
      </c>
      <c r="G4892">
        <v>532</v>
      </c>
      <c r="H4892">
        <v>56559</v>
      </c>
      <c r="I4892">
        <v>18</v>
      </c>
      <c r="J4892">
        <v>3590</v>
      </c>
      <c r="K4892">
        <v>11504</v>
      </c>
      <c r="L4892">
        <v>53</v>
      </c>
      <c r="M4892">
        <v>1</v>
      </c>
      <c r="N4892" t="s">
        <v>48</v>
      </c>
      <c r="O4892" t="s">
        <v>47</v>
      </c>
    </row>
    <row r="4893" spans="1:15" x14ac:dyDescent="0.3">
      <c r="A4893" s="7">
        <v>22180</v>
      </c>
      <c r="B4893" s="6" t="s">
        <v>9843</v>
      </c>
      <c r="C4893" t="s">
        <v>9844</v>
      </c>
      <c r="D4893" s="2" t="s">
        <v>58</v>
      </c>
      <c r="E4893" s="4" t="s">
        <v>59</v>
      </c>
      <c r="F4893" t="s">
        <v>60</v>
      </c>
      <c r="G4893">
        <v>89</v>
      </c>
      <c r="H4893">
        <v>27764</v>
      </c>
      <c r="I4893">
        <v>17</v>
      </c>
      <c r="J4893">
        <v>423</v>
      </c>
      <c r="K4893">
        <v>17466</v>
      </c>
      <c r="L4893">
        <v>77</v>
      </c>
      <c r="M4893">
        <v>1</v>
      </c>
      <c r="N4893" t="s">
        <v>32</v>
      </c>
      <c r="O4893" t="s">
        <v>60</v>
      </c>
    </row>
    <row r="4894" spans="1:15" x14ac:dyDescent="0.3">
      <c r="A4894" s="7">
        <v>22181</v>
      </c>
      <c r="B4894" s="6" t="s">
        <v>9845</v>
      </c>
      <c r="C4894" t="s">
        <v>9846</v>
      </c>
      <c r="D4894" s="2" t="s">
        <v>52</v>
      </c>
      <c r="E4894" s="4" t="s">
        <v>46</v>
      </c>
      <c r="F4894" t="s">
        <v>67</v>
      </c>
      <c r="G4894">
        <v>1879</v>
      </c>
      <c r="H4894">
        <v>34572</v>
      </c>
      <c r="I4894">
        <v>15</v>
      </c>
      <c r="J4894">
        <v>4152</v>
      </c>
      <c r="K4894">
        <v>15654</v>
      </c>
      <c r="L4894">
        <v>47</v>
      </c>
      <c r="M4894">
        <v>1</v>
      </c>
      <c r="N4894" t="s">
        <v>37</v>
      </c>
      <c r="O4894" t="s">
        <v>49</v>
      </c>
    </row>
    <row r="4895" spans="1:15" x14ac:dyDescent="0.3">
      <c r="A4895" s="7">
        <v>22182</v>
      </c>
      <c r="B4895" s="6" t="s">
        <v>9847</v>
      </c>
      <c r="C4895" t="s">
        <v>9848</v>
      </c>
      <c r="D4895" s="2" t="s">
        <v>58</v>
      </c>
      <c r="E4895" s="4" t="s">
        <v>59</v>
      </c>
      <c r="F4895" t="s">
        <v>60</v>
      </c>
      <c r="G4895">
        <v>128</v>
      </c>
      <c r="H4895">
        <v>32827</v>
      </c>
      <c r="I4895">
        <v>16</v>
      </c>
      <c r="J4895">
        <v>974</v>
      </c>
      <c r="K4895">
        <v>15706</v>
      </c>
      <c r="L4895">
        <v>83</v>
      </c>
      <c r="M4895">
        <v>2</v>
      </c>
      <c r="N4895" t="s">
        <v>32</v>
      </c>
      <c r="O4895" t="s">
        <v>76</v>
      </c>
    </row>
    <row r="4896" spans="1:15" x14ac:dyDescent="0.3">
      <c r="A4896" s="7">
        <v>22183</v>
      </c>
      <c r="B4896" s="6" t="s">
        <v>9849</v>
      </c>
      <c r="C4896" t="s">
        <v>9850</v>
      </c>
      <c r="D4896" s="2" t="s">
        <v>70</v>
      </c>
      <c r="E4896" s="4" t="s">
        <v>59</v>
      </c>
      <c r="F4896" t="s">
        <v>60</v>
      </c>
      <c r="G4896">
        <v>134</v>
      </c>
      <c r="H4896">
        <v>84235</v>
      </c>
      <c r="I4896">
        <v>3</v>
      </c>
      <c r="J4896">
        <v>280</v>
      </c>
      <c r="K4896">
        <v>14494</v>
      </c>
      <c r="L4896">
        <v>81</v>
      </c>
      <c r="M4896">
        <v>1</v>
      </c>
      <c r="N4896" t="s">
        <v>48</v>
      </c>
      <c r="O4896" t="s">
        <v>60</v>
      </c>
    </row>
    <row r="4897" spans="1:15" x14ac:dyDescent="0.3">
      <c r="A4897" s="7">
        <v>22184</v>
      </c>
      <c r="B4897" s="6" t="s">
        <v>9851</v>
      </c>
      <c r="C4897" t="s">
        <v>9852</v>
      </c>
      <c r="D4897" s="2" t="s">
        <v>58</v>
      </c>
      <c r="E4897" s="4" t="s">
        <v>59</v>
      </c>
      <c r="F4897" t="s">
        <v>60</v>
      </c>
      <c r="G4897">
        <v>176</v>
      </c>
      <c r="H4897">
        <v>61639</v>
      </c>
      <c r="I4897">
        <v>5</v>
      </c>
      <c r="J4897">
        <v>911</v>
      </c>
      <c r="K4897">
        <v>26030</v>
      </c>
      <c r="L4897">
        <v>92</v>
      </c>
      <c r="M4897">
        <v>1</v>
      </c>
      <c r="N4897" t="s">
        <v>61</v>
      </c>
      <c r="O4897" t="s">
        <v>76</v>
      </c>
    </row>
    <row r="4898" spans="1:15" x14ac:dyDescent="0.3">
      <c r="A4898" s="7">
        <v>22185</v>
      </c>
      <c r="B4898" s="6" t="s">
        <v>9853</v>
      </c>
      <c r="C4898" t="s">
        <v>9854</v>
      </c>
      <c r="D4898" s="2" t="s">
        <v>52</v>
      </c>
      <c r="E4898" s="4" t="s">
        <v>46</v>
      </c>
      <c r="F4898" t="s">
        <v>76</v>
      </c>
      <c r="G4898">
        <v>2462</v>
      </c>
      <c r="H4898">
        <v>78236</v>
      </c>
      <c r="I4898">
        <v>13</v>
      </c>
      <c r="J4898">
        <v>1315</v>
      </c>
      <c r="K4898">
        <v>20744</v>
      </c>
      <c r="L4898">
        <v>67</v>
      </c>
      <c r="M4898">
        <v>1</v>
      </c>
      <c r="N4898" t="s">
        <v>48</v>
      </c>
      <c r="O4898" t="s">
        <v>76</v>
      </c>
    </row>
    <row r="4899" spans="1:15" x14ac:dyDescent="0.3">
      <c r="A4899" s="7">
        <v>22186</v>
      </c>
      <c r="B4899" s="6" t="s">
        <v>9855</v>
      </c>
      <c r="C4899" t="s">
        <v>9856</v>
      </c>
      <c r="D4899" s="2" t="s">
        <v>52</v>
      </c>
      <c r="E4899" s="4" t="s">
        <v>53</v>
      </c>
      <c r="F4899" t="s">
        <v>54</v>
      </c>
      <c r="G4899">
        <v>1759</v>
      </c>
      <c r="H4899">
        <v>45442</v>
      </c>
      <c r="I4899">
        <v>25</v>
      </c>
      <c r="J4899">
        <v>28606</v>
      </c>
      <c r="K4899">
        <v>2842</v>
      </c>
      <c r="L4899">
        <v>11</v>
      </c>
      <c r="M4899">
        <v>7</v>
      </c>
      <c r="N4899" t="s">
        <v>48</v>
      </c>
      <c r="O4899" t="s">
        <v>55</v>
      </c>
    </row>
    <row r="4900" spans="1:15" x14ac:dyDescent="0.3">
      <c r="A4900" s="7">
        <v>22187</v>
      </c>
      <c r="B4900" s="6" t="s">
        <v>9857</v>
      </c>
      <c r="C4900" t="s">
        <v>9858</v>
      </c>
      <c r="D4900" s="2" t="s">
        <v>58</v>
      </c>
      <c r="E4900" s="4" t="s">
        <v>59</v>
      </c>
      <c r="F4900" t="s">
        <v>60</v>
      </c>
      <c r="G4900">
        <v>95</v>
      </c>
      <c r="H4900">
        <v>22320</v>
      </c>
      <c r="I4900">
        <v>9</v>
      </c>
      <c r="J4900">
        <v>1676</v>
      </c>
      <c r="K4900">
        <v>16604</v>
      </c>
      <c r="L4900">
        <v>76</v>
      </c>
      <c r="M4900">
        <v>2</v>
      </c>
      <c r="N4900" t="s">
        <v>61</v>
      </c>
      <c r="O4900" t="s">
        <v>60</v>
      </c>
    </row>
    <row r="4901" spans="1:15" x14ac:dyDescent="0.3">
      <c r="A4901" s="7">
        <v>22188</v>
      </c>
      <c r="B4901" s="6" t="s">
        <v>9859</v>
      </c>
      <c r="C4901" t="s">
        <v>9860</v>
      </c>
      <c r="D4901" s="2" t="s">
        <v>45</v>
      </c>
      <c r="E4901" s="4" t="s">
        <v>59</v>
      </c>
      <c r="F4901" t="s">
        <v>60</v>
      </c>
      <c r="G4901">
        <v>105</v>
      </c>
      <c r="H4901">
        <v>79988</v>
      </c>
      <c r="I4901">
        <v>2</v>
      </c>
      <c r="J4901">
        <v>340</v>
      </c>
      <c r="K4901">
        <v>17902</v>
      </c>
      <c r="L4901">
        <v>83</v>
      </c>
      <c r="M4901">
        <v>1</v>
      </c>
      <c r="N4901" t="s">
        <v>48</v>
      </c>
      <c r="O4901" t="s">
        <v>76</v>
      </c>
    </row>
    <row r="4902" spans="1:15" x14ac:dyDescent="0.3">
      <c r="A4902" s="7">
        <v>22189</v>
      </c>
      <c r="B4902" s="6" t="s">
        <v>9861</v>
      </c>
      <c r="C4902" t="s">
        <v>9862</v>
      </c>
      <c r="D4902" s="2" t="s">
        <v>45</v>
      </c>
      <c r="E4902" s="4" t="s">
        <v>46</v>
      </c>
      <c r="F4902" t="s">
        <v>60</v>
      </c>
      <c r="G4902">
        <v>950</v>
      </c>
      <c r="H4902">
        <v>29765</v>
      </c>
      <c r="I4902">
        <v>9</v>
      </c>
      <c r="J4902">
        <v>912</v>
      </c>
      <c r="K4902">
        <v>21318</v>
      </c>
      <c r="L4902">
        <v>76</v>
      </c>
      <c r="M4902">
        <v>1</v>
      </c>
      <c r="N4902" t="s">
        <v>48</v>
      </c>
      <c r="O4902" t="s">
        <v>60</v>
      </c>
    </row>
    <row r="4903" spans="1:15" x14ac:dyDescent="0.3">
      <c r="A4903" s="7">
        <v>22190</v>
      </c>
      <c r="B4903" s="6" t="s">
        <v>9863</v>
      </c>
      <c r="C4903" t="s">
        <v>9864</v>
      </c>
      <c r="D4903" s="2" t="s">
        <v>45</v>
      </c>
      <c r="E4903" s="4" t="s">
        <v>59</v>
      </c>
      <c r="F4903" t="s">
        <v>60</v>
      </c>
      <c r="G4903">
        <v>244</v>
      </c>
      <c r="H4903">
        <v>65558</v>
      </c>
      <c r="I4903">
        <v>12</v>
      </c>
      <c r="J4903">
        <v>935</v>
      </c>
      <c r="K4903">
        <v>15373</v>
      </c>
      <c r="L4903">
        <v>92</v>
      </c>
      <c r="M4903">
        <v>1</v>
      </c>
      <c r="N4903" t="s">
        <v>61</v>
      </c>
      <c r="O4903" t="s">
        <v>60</v>
      </c>
    </row>
    <row r="4904" spans="1:15" x14ac:dyDescent="0.3">
      <c r="A4904" s="7">
        <v>22191</v>
      </c>
      <c r="B4904" s="6" t="s">
        <v>9865</v>
      </c>
      <c r="C4904" t="s">
        <v>9866</v>
      </c>
      <c r="D4904" s="2" t="s">
        <v>52</v>
      </c>
      <c r="E4904" s="4" t="s">
        <v>46</v>
      </c>
      <c r="F4904" t="s">
        <v>80</v>
      </c>
      <c r="G4904">
        <v>3148</v>
      </c>
      <c r="H4904">
        <v>71773</v>
      </c>
      <c r="I4904">
        <v>45</v>
      </c>
      <c r="J4904">
        <v>20705</v>
      </c>
      <c r="K4904">
        <v>1750</v>
      </c>
      <c r="L4904">
        <v>20</v>
      </c>
      <c r="M4904">
        <v>3</v>
      </c>
      <c r="N4904" t="s">
        <v>48</v>
      </c>
      <c r="O4904" t="s">
        <v>80</v>
      </c>
    </row>
    <row r="4905" spans="1:15" x14ac:dyDescent="0.3">
      <c r="A4905" s="7">
        <v>22192</v>
      </c>
      <c r="B4905" s="6" t="s">
        <v>9867</v>
      </c>
      <c r="C4905" t="s">
        <v>9868</v>
      </c>
      <c r="D4905" s="2" t="s">
        <v>70</v>
      </c>
      <c r="E4905" s="4" t="s">
        <v>46</v>
      </c>
      <c r="F4905" t="s">
        <v>60</v>
      </c>
      <c r="G4905">
        <v>372</v>
      </c>
      <c r="H4905">
        <v>41413</v>
      </c>
      <c r="I4905">
        <v>19</v>
      </c>
      <c r="J4905">
        <v>1268</v>
      </c>
      <c r="K4905">
        <v>24497</v>
      </c>
      <c r="L4905">
        <v>89</v>
      </c>
      <c r="M4905">
        <v>2</v>
      </c>
      <c r="N4905" t="s">
        <v>61</v>
      </c>
      <c r="O4905" t="s">
        <v>60</v>
      </c>
    </row>
    <row r="4906" spans="1:15" x14ac:dyDescent="0.3">
      <c r="A4906" s="7">
        <v>22193</v>
      </c>
      <c r="B4906" s="6" t="s">
        <v>9869</v>
      </c>
      <c r="C4906" t="s">
        <v>9870</v>
      </c>
      <c r="D4906" s="2" t="s">
        <v>45</v>
      </c>
      <c r="E4906" s="4" t="s">
        <v>46</v>
      </c>
      <c r="F4906" t="s">
        <v>67</v>
      </c>
      <c r="G4906">
        <v>238</v>
      </c>
      <c r="H4906">
        <v>77476</v>
      </c>
      <c r="I4906">
        <v>4</v>
      </c>
      <c r="J4906">
        <v>2752</v>
      </c>
      <c r="K4906">
        <v>10654</v>
      </c>
      <c r="L4906">
        <v>60</v>
      </c>
      <c r="M4906">
        <v>3</v>
      </c>
      <c r="N4906" t="s">
        <v>48</v>
      </c>
      <c r="O4906" t="s">
        <v>47</v>
      </c>
    </row>
    <row r="4907" spans="1:15" x14ac:dyDescent="0.3">
      <c r="A4907" s="7">
        <v>22194</v>
      </c>
      <c r="B4907" s="6" t="s">
        <v>9871</v>
      </c>
      <c r="C4907" t="s">
        <v>9872</v>
      </c>
      <c r="D4907" s="2" t="s">
        <v>52</v>
      </c>
      <c r="E4907" s="4" t="s">
        <v>46</v>
      </c>
      <c r="F4907" t="s">
        <v>80</v>
      </c>
      <c r="G4907">
        <v>4068</v>
      </c>
      <c r="H4907">
        <v>79895</v>
      </c>
      <c r="I4907">
        <v>53</v>
      </c>
      <c r="J4907">
        <v>29061</v>
      </c>
      <c r="K4907">
        <v>3453</v>
      </c>
      <c r="L4907">
        <v>11</v>
      </c>
      <c r="M4907">
        <v>3</v>
      </c>
      <c r="N4907" t="s">
        <v>48</v>
      </c>
      <c r="O4907" t="s">
        <v>54</v>
      </c>
    </row>
    <row r="4908" spans="1:15" x14ac:dyDescent="0.3">
      <c r="A4908" s="7">
        <v>22195</v>
      </c>
      <c r="B4908" s="6" t="s">
        <v>9873</v>
      </c>
      <c r="C4908" t="s">
        <v>9874</v>
      </c>
      <c r="D4908" s="2" t="s">
        <v>58</v>
      </c>
      <c r="E4908" s="4" t="s">
        <v>59</v>
      </c>
      <c r="F4908" t="s">
        <v>60</v>
      </c>
      <c r="G4908">
        <v>103</v>
      </c>
      <c r="H4908">
        <v>19092</v>
      </c>
      <c r="I4908">
        <v>14</v>
      </c>
      <c r="J4908">
        <v>1561</v>
      </c>
      <c r="K4908">
        <v>26676</v>
      </c>
      <c r="L4908">
        <v>98</v>
      </c>
      <c r="M4908">
        <v>2</v>
      </c>
      <c r="N4908" t="s">
        <v>61</v>
      </c>
      <c r="O4908" t="s">
        <v>60</v>
      </c>
    </row>
    <row r="4909" spans="1:15" x14ac:dyDescent="0.3">
      <c r="A4909" s="7">
        <v>22196</v>
      </c>
      <c r="B4909" s="6" t="s">
        <v>9875</v>
      </c>
      <c r="C4909" t="s">
        <v>9876</v>
      </c>
      <c r="D4909" s="2" t="s">
        <v>45</v>
      </c>
      <c r="E4909" s="4" t="s">
        <v>59</v>
      </c>
      <c r="F4909" t="s">
        <v>60</v>
      </c>
      <c r="G4909">
        <v>116</v>
      </c>
      <c r="H4909">
        <v>75245</v>
      </c>
      <c r="I4909">
        <v>7</v>
      </c>
      <c r="J4909">
        <v>274</v>
      </c>
      <c r="K4909">
        <v>13017</v>
      </c>
      <c r="L4909">
        <v>97</v>
      </c>
      <c r="M4909">
        <v>2</v>
      </c>
      <c r="N4909" t="s">
        <v>32</v>
      </c>
      <c r="O4909" t="s">
        <v>60</v>
      </c>
    </row>
    <row r="4910" spans="1:15" x14ac:dyDescent="0.3">
      <c r="A4910" s="7">
        <v>22197</v>
      </c>
      <c r="B4910" s="6" t="s">
        <v>9877</v>
      </c>
      <c r="C4910" t="s">
        <v>9878</v>
      </c>
      <c r="D4910" s="2" t="s">
        <v>64</v>
      </c>
      <c r="E4910" s="4" t="s">
        <v>59</v>
      </c>
      <c r="F4910" t="s">
        <v>67</v>
      </c>
      <c r="G4910">
        <v>637</v>
      </c>
      <c r="H4910">
        <v>13402</v>
      </c>
      <c r="I4910">
        <v>4</v>
      </c>
      <c r="J4910">
        <v>3227</v>
      </c>
      <c r="K4910">
        <v>19324</v>
      </c>
      <c r="L4910">
        <v>41</v>
      </c>
      <c r="M4910">
        <v>1</v>
      </c>
      <c r="N4910" t="s">
        <v>48</v>
      </c>
      <c r="O4910" t="s">
        <v>49</v>
      </c>
    </row>
    <row r="4911" spans="1:15" x14ac:dyDescent="0.3">
      <c r="A4911" s="7">
        <v>22198</v>
      </c>
      <c r="B4911" s="6" t="s">
        <v>9879</v>
      </c>
      <c r="C4911" t="s">
        <v>9880</v>
      </c>
      <c r="D4911" s="2" t="s">
        <v>52</v>
      </c>
      <c r="E4911" s="4" t="s">
        <v>59</v>
      </c>
      <c r="F4911" t="s">
        <v>80</v>
      </c>
      <c r="G4911">
        <v>4479</v>
      </c>
      <c r="H4911">
        <v>80187</v>
      </c>
      <c r="I4911">
        <v>56</v>
      </c>
      <c r="J4911">
        <v>18036</v>
      </c>
      <c r="K4911">
        <v>4302</v>
      </c>
      <c r="L4911">
        <v>20</v>
      </c>
      <c r="M4911">
        <v>5</v>
      </c>
      <c r="N4911" t="s">
        <v>48</v>
      </c>
      <c r="O4911" t="s">
        <v>80</v>
      </c>
    </row>
    <row r="4912" spans="1:15" x14ac:dyDescent="0.3">
      <c r="A4912" s="7">
        <v>22199</v>
      </c>
      <c r="B4912" s="6" t="s">
        <v>9881</v>
      </c>
      <c r="C4912" t="s">
        <v>9882</v>
      </c>
      <c r="D4912" s="2" t="s">
        <v>58</v>
      </c>
      <c r="E4912" s="4" t="s">
        <v>46</v>
      </c>
      <c r="F4912" t="s">
        <v>60</v>
      </c>
      <c r="G4912">
        <v>188</v>
      </c>
      <c r="H4912">
        <v>36777</v>
      </c>
      <c r="I4912">
        <v>13</v>
      </c>
      <c r="J4912">
        <v>285</v>
      </c>
      <c r="K4912">
        <v>18935</v>
      </c>
      <c r="L4912">
        <v>76</v>
      </c>
      <c r="M4912">
        <v>1</v>
      </c>
      <c r="N4912" t="s">
        <v>61</v>
      </c>
      <c r="O4912" t="s">
        <v>60</v>
      </c>
    </row>
    <row r="4913" spans="1:15" x14ac:dyDescent="0.3">
      <c r="A4913" s="7">
        <v>22200</v>
      </c>
      <c r="B4913" s="6" t="s">
        <v>9883</v>
      </c>
      <c r="C4913" t="s">
        <v>9884</v>
      </c>
      <c r="D4913" s="2" t="s">
        <v>45</v>
      </c>
      <c r="E4913" s="4" t="s">
        <v>46</v>
      </c>
      <c r="F4913" t="s">
        <v>47</v>
      </c>
      <c r="G4913">
        <v>323</v>
      </c>
      <c r="H4913">
        <v>28987</v>
      </c>
      <c r="I4913">
        <v>15</v>
      </c>
      <c r="J4913">
        <v>2334</v>
      </c>
      <c r="K4913">
        <v>9567</v>
      </c>
      <c r="L4913">
        <v>70</v>
      </c>
      <c r="M4913">
        <v>1</v>
      </c>
      <c r="N4913" t="s">
        <v>48</v>
      </c>
      <c r="O4913" t="s">
        <v>47</v>
      </c>
    </row>
    <row r="4914" spans="1:15" x14ac:dyDescent="0.3">
      <c r="A4914" s="7">
        <v>22201</v>
      </c>
      <c r="B4914" s="6" t="s">
        <v>9885</v>
      </c>
      <c r="C4914" t="s">
        <v>9886</v>
      </c>
      <c r="D4914" s="2" t="s">
        <v>45</v>
      </c>
      <c r="E4914" s="4" t="s">
        <v>59</v>
      </c>
      <c r="F4914" t="s">
        <v>67</v>
      </c>
      <c r="G4914">
        <v>960</v>
      </c>
      <c r="H4914">
        <v>26379</v>
      </c>
      <c r="I4914">
        <v>2</v>
      </c>
      <c r="J4914">
        <v>5664</v>
      </c>
      <c r="K4914">
        <v>10936</v>
      </c>
      <c r="L4914">
        <v>50</v>
      </c>
      <c r="M4914">
        <v>1</v>
      </c>
      <c r="N4914" t="s">
        <v>48</v>
      </c>
      <c r="O4914" t="s">
        <v>47</v>
      </c>
    </row>
    <row r="4915" spans="1:15" x14ac:dyDescent="0.3">
      <c r="A4915" s="7">
        <v>22202</v>
      </c>
      <c r="B4915" s="6" t="s">
        <v>9887</v>
      </c>
      <c r="C4915" t="s">
        <v>9888</v>
      </c>
      <c r="D4915" s="2" t="s">
        <v>52</v>
      </c>
      <c r="E4915" s="4" t="s">
        <v>46</v>
      </c>
      <c r="F4915" t="s">
        <v>76</v>
      </c>
      <c r="G4915">
        <v>2510</v>
      </c>
      <c r="H4915">
        <v>50753</v>
      </c>
      <c r="I4915">
        <v>14</v>
      </c>
      <c r="J4915">
        <v>1125</v>
      </c>
      <c r="K4915">
        <v>17881</v>
      </c>
      <c r="L4915">
        <v>74</v>
      </c>
      <c r="M4915">
        <v>3</v>
      </c>
      <c r="N4915" t="s">
        <v>32</v>
      </c>
      <c r="O4915" t="s">
        <v>47</v>
      </c>
    </row>
    <row r="4916" spans="1:15" x14ac:dyDescent="0.3">
      <c r="A4916" s="7">
        <v>22203</v>
      </c>
      <c r="B4916" s="6" t="s">
        <v>9889</v>
      </c>
      <c r="C4916" t="s">
        <v>9890</v>
      </c>
      <c r="D4916" s="2" t="s">
        <v>52</v>
      </c>
      <c r="E4916" s="4" t="s">
        <v>53</v>
      </c>
      <c r="F4916" t="s">
        <v>54</v>
      </c>
      <c r="G4916">
        <v>3115</v>
      </c>
      <c r="H4916">
        <v>84903</v>
      </c>
      <c r="I4916">
        <v>37</v>
      </c>
      <c r="J4916">
        <v>20734</v>
      </c>
      <c r="K4916">
        <v>3005</v>
      </c>
      <c r="L4916">
        <v>21</v>
      </c>
      <c r="M4916">
        <v>8</v>
      </c>
      <c r="N4916" t="s">
        <v>48</v>
      </c>
      <c r="O4916" t="s">
        <v>55</v>
      </c>
    </row>
    <row r="4917" spans="1:15" x14ac:dyDescent="0.3">
      <c r="A4917" s="7">
        <v>22204</v>
      </c>
      <c r="B4917" s="6" t="s">
        <v>9891</v>
      </c>
      <c r="C4917" t="s">
        <v>9892</v>
      </c>
      <c r="D4917" s="2" t="s">
        <v>52</v>
      </c>
      <c r="E4917" s="4" t="s">
        <v>53</v>
      </c>
      <c r="F4917" t="s">
        <v>54</v>
      </c>
      <c r="G4917">
        <v>3786</v>
      </c>
      <c r="H4917">
        <v>49441</v>
      </c>
      <c r="I4917">
        <v>41</v>
      </c>
      <c r="J4917">
        <v>21679</v>
      </c>
      <c r="K4917">
        <v>1997</v>
      </c>
      <c r="L4917">
        <v>17</v>
      </c>
      <c r="M4917">
        <v>6</v>
      </c>
      <c r="N4917" t="s">
        <v>61</v>
      </c>
      <c r="O4917" t="s">
        <v>55</v>
      </c>
    </row>
    <row r="4918" spans="1:15" x14ac:dyDescent="0.3">
      <c r="A4918" s="7">
        <v>22205</v>
      </c>
      <c r="B4918" s="6" t="s">
        <v>9893</v>
      </c>
      <c r="C4918" t="s">
        <v>9894</v>
      </c>
      <c r="D4918" s="2" t="s">
        <v>52</v>
      </c>
      <c r="E4918" s="4" t="s">
        <v>46</v>
      </c>
      <c r="F4918" t="s">
        <v>80</v>
      </c>
      <c r="G4918">
        <v>3809</v>
      </c>
      <c r="H4918">
        <v>35280</v>
      </c>
      <c r="I4918">
        <v>39</v>
      </c>
      <c r="J4918">
        <v>18306</v>
      </c>
      <c r="K4918">
        <v>2817</v>
      </c>
      <c r="L4918">
        <v>12</v>
      </c>
      <c r="M4918">
        <v>5</v>
      </c>
      <c r="N4918" t="s">
        <v>37</v>
      </c>
      <c r="O4918" t="s">
        <v>80</v>
      </c>
    </row>
    <row r="4919" spans="1:15" x14ac:dyDescent="0.3">
      <c r="A4919" s="7">
        <v>22206</v>
      </c>
      <c r="B4919" s="6" t="s">
        <v>9895</v>
      </c>
      <c r="C4919" t="s">
        <v>9896</v>
      </c>
      <c r="D4919" s="2" t="s">
        <v>45</v>
      </c>
      <c r="E4919" s="4" t="s">
        <v>46</v>
      </c>
      <c r="F4919" t="s">
        <v>67</v>
      </c>
      <c r="G4919">
        <v>395</v>
      </c>
      <c r="H4919">
        <v>35551</v>
      </c>
      <c r="I4919">
        <v>8</v>
      </c>
      <c r="J4919">
        <v>2739</v>
      </c>
      <c r="K4919">
        <v>18630</v>
      </c>
      <c r="L4919">
        <v>61</v>
      </c>
      <c r="M4919">
        <v>3</v>
      </c>
      <c r="N4919" t="s">
        <v>32</v>
      </c>
      <c r="O4919" t="s">
        <v>76</v>
      </c>
    </row>
    <row r="4920" spans="1:15" x14ac:dyDescent="0.3">
      <c r="A4920" s="7">
        <v>22207</v>
      </c>
      <c r="B4920" s="6" t="s">
        <v>9897</v>
      </c>
      <c r="C4920" t="s">
        <v>9898</v>
      </c>
      <c r="D4920" s="2" t="s">
        <v>58</v>
      </c>
      <c r="E4920" s="4" t="s">
        <v>46</v>
      </c>
      <c r="F4920" t="s">
        <v>47</v>
      </c>
      <c r="G4920">
        <v>239</v>
      </c>
      <c r="H4920">
        <v>58426</v>
      </c>
      <c r="I4920">
        <v>15</v>
      </c>
      <c r="J4920">
        <v>2451</v>
      </c>
      <c r="K4920">
        <v>9805</v>
      </c>
      <c r="L4920">
        <v>60</v>
      </c>
      <c r="M4920">
        <v>0</v>
      </c>
      <c r="N4920" t="s">
        <v>48</v>
      </c>
      <c r="O4920" t="s">
        <v>76</v>
      </c>
    </row>
    <row r="4921" spans="1:15" x14ac:dyDescent="0.3">
      <c r="A4921" s="7">
        <v>22208</v>
      </c>
      <c r="B4921" s="6" t="s">
        <v>9899</v>
      </c>
      <c r="C4921" t="s">
        <v>9900</v>
      </c>
      <c r="D4921" s="2" t="s">
        <v>58</v>
      </c>
      <c r="E4921" s="4" t="s">
        <v>59</v>
      </c>
      <c r="F4921" t="s">
        <v>60</v>
      </c>
      <c r="G4921">
        <v>64</v>
      </c>
      <c r="H4921">
        <v>84526</v>
      </c>
      <c r="I4921">
        <v>5</v>
      </c>
      <c r="J4921">
        <v>811</v>
      </c>
      <c r="K4921">
        <v>22154</v>
      </c>
      <c r="L4921">
        <v>83</v>
      </c>
      <c r="M4921">
        <v>1</v>
      </c>
      <c r="N4921" t="s">
        <v>32</v>
      </c>
      <c r="O4921" t="s">
        <v>60</v>
      </c>
    </row>
    <row r="4922" spans="1:15" x14ac:dyDescent="0.3">
      <c r="A4922" s="7">
        <v>22209</v>
      </c>
      <c r="B4922" s="6" t="s">
        <v>9901</v>
      </c>
      <c r="C4922" t="s">
        <v>9902</v>
      </c>
      <c r="D4922" s="2" t="s">
        <v>52</v>
      </c>
      <c r="E4922" s="4" t="s">
        <v>46</v>
      </c>
      <c r="F4922" t="s">
        <v>80</v>
      </c>
      <c r="G4922">
        <v>3583</v>
      </c>
      <c r="H4922">
        <v>53044</v>
      </c>
      <c r="I4922">
        <v>41</v>
      </c>
      <c r="J4922">
        <v>19786</v>
      </c>
      <c r="K4922">
        <v>3991</v>
      </c>
      <c r="L4922">
        <v>16</v>
      </c>
      <c r="M4922">
        <v>3</v>
      </c>
      <c r="N4922" t="s">
        <v>37</v>
      </c>
      <c r="O4922" t="s">
        <v>80</v>
      </c>
    </row>
    <row r="4923" spans="1:15" x14ac:dyDescent="0.3">
      <c r="A4923" s="7">
        <v>22210</v>
      </c>
      <c r="B4923" s="6" t="s">
        <v>9903</v>
      </c>
      <c r="C4923" t="s">
        <v>9904</v>
      </c>
      <c r="D4923" s="2" t="s">
        <v>79</v>
      </c>
      <c r="E4923" s="4" t="s">
        <v>59</v>
      </c>
      <c r="F4923" t="s">
        <v>54</v>
      </c>
      <c r="G4923">
        <v>3125</v>
      </c>
      <c r="H4923">
        <v>41413</v>
      </c>
      <c r="I4923">
        <v>38</v>
      </c>
      <c r="J4923">
        <v>12668</v>
      </c>
      <c r="K4923">
        <v>3020</v>
      </c>
      <c r="L4923">
        <v>17</v>
      </c>
      <c r="M4923">
        <v>8</v>
      </c>
      <c r="N4923" t="s">
        <v>48</v>
      </c>
      <c r="O4923" t="s">
        <v>55</v>
      </c>
    </row>
    <row r="4924" spans="1:15" x14ac:dyDescent="0.3">
      <c r="A4924" s="7">
        <v>22211</v>
      </c>
      <c r="B4924" s="6" t="s">
        <v>9905</v>
      </c>
      <c r="C4924" t="s">
        <v>9906</v>
      </c>
      <c r="D4924" s="2" t="s">
        <v>45</v>
      </c>
      <c r="E4924" s="4" t="s">
        <v>46</v>
      </c>
      <c r="F4924" t="s">
        <v>67</v>
      </c>
      <c r="G4924">
        <v>369</v>
      </c>
      <c r="H4924">
        <v>75639</v>
      </c>
      <c r="I4924">
        <v>3</v>
      </c>
      <c r="J4924">
        <v>2845</v>
      </c>
      <c r="K4924">
        <v>13514</v>
      </c>
      <c r="L4924">
        <v>44</v>
      </c>
      <c r="M4924">
        <v>2</v>
      </c>
      <c r="N4924" t="s">
        <v>61</v>
      </c>
      <c r="O4924" t="s">
        <v>49</v>
      </c>
    </row>
    <row r="4925" spans="1:15" x14ac:dyDescent="0.3">
      <c r="A4925" s="7">
        <v>22212</v>
      </c>
      <c r="B4925" s="6" t="s">
        <v>9907</v>
      </c>
      <c r="C4925" t="s">
        <v>9908</v>
      </c>
      <c r="D4925" s="2" t="s">
        <v>58</v>
      </c>
      <c r="E4925" s="4" t="s">
        <v>59</v>
      </c>
      <c r="F4925" t="s">
        <v>60</v>
      </c>
      <c r="G4925">
        <v>157</v>
      </c>
      <c r="H4925">
        <v>34169</v>
      </c>
      <c r="I4925">
        <v>13</v>
      </c>
      <c r="J4925">
        <v>660</v>
      </c>
      <c r="K4925">
        <v>14222</v>
      </c>
      <c r="L4925">
        <v>85</v>
      </c>
      <c r="M4925">
        <v>2</v>
      </c>
      <c r="N4925" t="s">
        <v>32</v>
      </c>
      <c r="O4925" t="s">
        <v>60</v>
      </c>
    </row>
    <row r="4926" spans="1:15" x14ac:dyDescent="0.3">
      <c r="A4926" s="7">
        <v>22213</v>
      </c>
      <c r="B4926" s="6" t="s">
        <v>9909</v>
      </c>
      <c r="C4926" t="s">
        <v>9910</v>
      </c>
      <c r="D4926" s="2" t="s">
        <v>52</v>
      </c>
      <c r="E4926" s="4" t="s">
        <v>46</v>
      </c>
      <c r="F4926" t="s">
        <v>80</v>
      </c>
      <c r="G4926">
        <v>1351</v>
      </c>
      <c r="H4926">
        <v>46835</v>
      </c>
      <c r="I4926">
        <v>36</v>
      </c>
      <c r="J4926">
        <v>11017</v>
      </c>
      <c r="K4926">
        <v>3880</v>
      </c>
      <c r="L4926">
        <v>17</v>
      </c>
      <c r="M4926">
        <v>3</v>
      </c>
      <c r="N4926" t="s">
        <v>37</v>
      </c>
      <c r="O4926" t="s">
        <v>54</v>
      </c>
    </row>
    <row r="4927" spans="1:15" x14ac:dyDescent="0.3">
      <c r="A4927" s="7">
        <v>22214</v>
      </c>
      <c r="B4927" s="6" t="s">
        <v>9911</v>
      </c>
      <c r="C4927" t="s">
        <v>9912</v>
      </c>
      <c r="D4927" s="2" t="s">
        <v>70</v>
      </c>
      <c r="E4927" s="4" t="s">
        <v>46</v>
      </c>
      <c r="F4927" t="s">
        <v>47</v>
      </c>
      <c r="G4927">
        <v>335</v>
      </c>
      <c r="H4927">
        <v>11293</v>
      </c>
      <c r="I4927">
        <v>17</v>
      </c>
      <c r="J4927">
        <v>6232</v>
      </c>
      <c r="K4927">
        <v>10167</v>
      </c>
      <c r="L4927">
        <v>56</v>
      </c>
      <c r="M4927">
        <v>0</v>
      </c>
      <c r="N4927" t="s">
        <v>48</v>
      </c>
      <c r="O4927" t="s">
        <v>49</v>
      </c>
    </row>
    <row r="4928" spans="1:15" x14ac:dyDescent="0.3">
      <c r="A4928" s="7">
        <v>22215</v>
      </c>
      <c r="B4928" s="6" t="s">
        <v>9913</v>
      </c>
      <c r="C4928" t="s">
        <v>9914</v>
      </c>
      <c r="D4928" s="2" t="s">
        <v>52</v>
      </c>
      <c r="E4928" s="4" t="s">
        <v>59</v>
      </c>
      <c r="F4928" t="s">
        <v>80</v>
      </c>
      <c r="G4928">
        <v>2765</v>
      </c>
      <c r="H4928">
        <v>25562</v>
      </c>
      <c r="I4928">
        <v>36</v>
      </c>
      <c r="J4928">
        <v>36647</v>
      </c>
      <c r="K4928">
        <v>3601</v>
      </c>
      <c r="L4928">
        <v>12</v>
      </c>
      <c r="M4928">
        <v>5</v>
      </c>
      <c r="N4928" t="s">
        <v>48</v>
      </c>
      <c r="O4928" t="s">
        <v>54</v>
      </c>
    </row>
    <row r="4929" spans="1:15" x14ac:dyDescent="0.3">
      <c r="A4929" s="7">
        <v>22216</v>
      </c>
      <c r="B4929" s="6" t="s">
        <v>9915</v>
      </c>
      <c r="C4929" t="s">
        <v>9916</v>
      </c>
      <c r="D4929" s="2" t="s">
        <v>52</v>
      </c>
      <c r="E4929" s="4" t="s">
        <v>53</v>
      </c>
      <c r="F4929" t="s">
        <v>54</v>
      </c>
      <c r="G4929">
        <v>1302</v>
      </c>
      <c r="H4929">
        <v>25081</v>
      </c>
      <c r="I4929">
        <v>27</v>
      </c>
      <c r="J4929">
        <v>25180</v>
      </c>
      <c r="K4929">
        <v>2203</v>
      </c>
      <c r="L4929">
        <v>12</v>
      </c>
      <c r="M4929">
        <v>7</v>
      </c>
      <c r="N4929" t="s">
        <v>37</v>
      </c>
      <c r="O4929" t="s">
        <v>55</v>
      </c>
    </row>
    <row r="4930" spans="1:15" x14ac:dyDescent="0.3">
      <c r="A4930" s="7">
        <v>22217</v>
      </c>
      <c r="B4930" s="6" t="s">
        <v>9917</v>
      </c>
      <c r="C4930" t="s">
        <v>9918</v>
      </c>
      <c r="D4930" s="2" t="s">
        <v>64</v>
      </c>
      <c r="E4930" s="4" t="s">
        <v>46</v>
      </c>
      <c r="F4930" t="s">
        <v>67</v>
      </c>
      <c r="G4930">
        <v>825</v>
      </c>
      <c r="H4930">
        <v>75990</v>
      </c>
      <c r="I4930">
        <v>5</v>
      </c>
      <c r="J4930">
        <v>4521</v>
      </c>
      <c r="K4930">
        <v>11593</v>
      </c>
      <c r="L4930">
        <v>41</v>
      </c>
      <c r="M4930">
        <v>2</v>
      </c>
      <c r="N4930" t="s">
        <v>48</v>
      </c>
      <c r="O4930" t="s">
        <v>49</v>
      </c>
    </row>
    <row r="4931" spans="1:15" x14ac:dyDescent="0.3">
      <c r="A4931" s="7">
        <v>22218</v>
      </c>
      <c r="B4931" s="6" t="s">
        <v>9919</v>
      </c>
      <c r="C4931" t="s">
        <v>9920</v>
      </c>
      <c r="D4931" s="2" t="s">
        <v>64</v>
      </c>
      <c r="E4931" s="4" t="s">
        <v>59</v>
      </c>
      <c r="F4931" t="s">
        <v>60</v>
      </c>
      <c r="G4931">
        <v>520</v>
      </c>
      <c r="H4931">
        <v>72871</v>
      </c>
      <c r="I4931">
        <v>8</v>
      </c>
      <c r="J4931">
        <v>1244</v>
      </c>
      <c r="K4931">
        <v>25031</v>
      </c>
      <c r="L4931">
        <v>90</v>
      </c>
      <c r="M4931">
        <v>1</v>
      </c>
      <c r="N4931" t="s">
        <v>32</v>
      </c>
      <c r="O4931" t="s">
        <v>60</v>
      </c>
    </row>
    <row r="4932" spans="1:15" x14ac:dyDescent="0.3">
      <c r="A4932" s="7">
        <v>22219</v>
      </c>
      <c r="B4932" s="6" t="s">
        <v>9921</v>
      </c>
      <c r="C4932" t="s">
        <v>9922</v>
      </c>
      <c r="D4932" s="2" t="s">
        <v>64</v>
      </c>
      <c r="E4932" s="4" t="s">
        <v>46</v>
      </c>
      <c r="F4932" t="s">
        <v>60</v>
      </c>
      <c r="G4932">
        <v>247</v>
      </c>
      <c r="H4932">
        <v>13580</v>
      </c>
      <c r="I4932">
        <v>16</v>
      </c>
      <c r="J4932">
        <v>1102</v>
      </c>
      <c r="K4932">
        <v>17869</v>
      </c>
      <c r="L4932">
        <v>87</v>
      </c>
      <c r="M4932">
        <v>2</v>
      </c>
      <c r="N4932" t="s">
        <v>61</v>
      </c>
      <c r="O4932" t="s">
        <v>60</v>
      </c>
    </row>
    <row r="4933" spans="1:15" x14ac:dyDescent="0.3">
      <c r="A4933" s="7">
        <v>22220</v>
      </c>
      <c r="B4933" s="6" t="s">
        <v>9923</v>
      </c>
      <c r="C4933" t="s">
        <v>9924</v>
      </c>
      <c r="D4933" s="2" t="s">
        <v>45</v>
      </c>
      <c r="E4933" s="4" t="s">
        <v>46</v>
      </c>
      <c r="F4933" t="s">
        <v>60</v>
      </c>
      <c r="G4933">
        <v>987</v>
      </c>
      <c r="H4933">
        <v>36917</v>
      </c>
      <c r="I4933">
        <v>3</v>
      </c>
      <c r="J4933">
        <v>1172</v>
      </c>
      <c r="K4933">
        <v>12330</v>
      </c>
      <c r="L4933">
        <v>89</v>
      </c>
      <c r="M4933">
        <v>2</v>
      </c>
      <c r="N4933" t="s">
        <v>61</v>
      </c>
      <c r="O4933" t="s">
        <v>76</v>
      </c>
    </row>
    <row r="4934" spans="1:15" x14ac:dyDescent="0.3">
      <c r="A4934" s="7">
        <v>22221</v>
      </c>
      <c r="B4934" s="6" t="s">
        <v>9925</v>
      </c>
      <c r="C4934" t="s">
        <v>9926</v>
      </c>
      <c r="D4934" s="2" t="s">
        <v>58</v>
      </c>
      <c r="E4934" s="4" t="s">
        <v>46</v>
      </c>
      <c r="F4934" t="s">
        <v>60</v>
      </c>
      <c r="G4934">
        <v>73</v>
      </c>
      <c r="H4934">
        <v>73607</v>
      </c>
      <c r="I4934">
        <v>6</v>
      </c>
      <c r="J4934">
        <v>1501</v>
      </c>
      <c r="K4934">
        <v>25295</v>
      </c>
      <c r="L4934">
        <v>93</v>
      </c>
      <c r="M4934">
        <v>2</v>
      </c>
      <c r="N4934" t="s">
        <v>32</v>
      </c>
      <c r="O4934" t="s">
        <v>60</v>
      </c>
    </row>
    <row r="4935" spans="1:15" x14ac:dyDescent="0.3">
      <c r="A4935" s="7">
        <v>22222</v>
      </c>
      <c r="B4935" s="6" t="s">
        <v>9927</v>
      </c>
      <c r="C4935" t="s">
        <v>9928</v>
      </c>
      <c r="D4935" s="2" t="s">
        <v>70</v>
      </c>
      <c r="E4935" s="4" t="s">
        <v>59</v>
      </c>
      <c r="F4935" t="s">
        <v>60</v>
      </c>
      <c r="G4935">
        <v>94</v>
      </c>
      <c r="H4935">
        <v>57619</v>
      </c>
      <c r="I4935">
        <v>3</v>
      </c>
      <c r="J4935">
        <v>485</v>
      </c>
      <c r="K4935">
        <v>24286</v>
      </c>
      <c r="L4935">
        <v>95</v>
      </c>
      <c r="M4935">
        <v>1</v>
      </c>
      <c r="N4935" t="s">
        <v>61</v>
      </c>
      <c r="O4935" t="s">
        <v>60</v>
      </c>
    </row>
    <row r="4936" spans="1:15" x14ac:dyDescent="0.3">
      <c r="A4936" s="7">
        <v>22223</v>
      </c>
      <c r="B4936" s="6" t="s">
        <v>9929</v>
      </c>
      <c r="C4936" t="s">
        <v>9930</v>
      </c>
      <c r="D4936" s="2" t="s">
        <v>58</v>
      </c>
      <c r="E4936" s="4" t="s">
        <v>59</v>
      </c>
      <c r="F4936" t="s">
        <v>60</v>
      </c>
      <c r="G4936">
        <v>97</v>
      </c>
      <c r="H4936">
        <v>28949</v>
      </c>
      <c r="I4936">
        <v>14</v>
      </c>
      <c r="J4936">
        <v>1511</v>
      </c>
      <c r="K4936">
        <v>23780</v>
      </c>
      <c r="L4936">
        <v>81</v>
      </c>
      <c r="M4936">
        <v>1</v>
      </c>
      <c r="N4936" t="s">
        <v>61</v>
      </c>
      <c r="O4936" t="s">
        <v>60</v>
      </c>
    </row>
    <row r="4937" spans="1:15" x14ac:dyDescent="0.3">
      <c r="A4937" s="7">
        <v>22224</v>
      </c>
      <c r="B4937" s="6" t="s">
        <v>9931</v>
      </c>
      <c r="C4937" t="s">
        <v>9932</v>
      </c>
      <c r="D4937" s="2" t="s">
        <v>45</v>
      </c>
      <c r="E4937" s="4" t="s">
        <v>46</v>
      </c>
      <c r="F4937" t="s">
        <v>76</v>
      </c>
      <c r="G4937">
        <v>559</v>
      </c>
      <c r="H4937">
        <v>24662</v>
      </c>
      <c r="I4937">
        <v>16</v>
      </c>
      <c r="J4937">
        <v>1500</v>
      </c>
      <c r="K4937">
        <v>23050</v>
      </c>
      <c r="L4937">
        <v>81</v>
      </c>
      <c r="M4937">
        <v>1</v>
      </c>
      <c r="N4937" t="s">
        <v>32</v>
      </c>
      <c r="O4937" t="s">
        <v>47</v>
      </c>
    </row>
    <row r="4938" spans="1:15" x14ac:dyDescent="0.3">
      <c r="A4938" s="7">
        <v>22225</v>
      </c>
      <c r="B4938" s="6" t="s">
        <v>9933</v>
      </c>
      <c r="C4938" t="s">
        <v>9934</v>
      </c>
      <c r="D4938" s="2" t="s">
        <v>52</v>
      </c>
      <c r="E4938" s="4" t="s">
        <v>46</v>
      </c>
      <c r="F4938" t="s">
        <v>80</v>
      </c>
      <c r="G4938">
        <v>4244</v>
      </c>
      <c r="H4938">
        <v>89570</v>
      </c>
      <c r="I4938">
        <v>36</v>
      </c>
      <c r="J4938">
        <v>11123</v>
      </c>
      <c r="K4938">
        <v>1196</v>
      </c>
      <c r="L4938">
        <v>20</v>
      </c>
      <c r="M4938">
        <v>3</v>
      </c>
      <c r="N4938" t="s">
        <v>48</v>
      </c>
      <c r="O4938" t="s">
        <v>80</v>
      </c>
    </row>
    <row r="4939" spans="1:15" x14ac:dyDescent="0.3">
      <c r="A4939" s="7">
        <v>22226</v>
      </c>
      <c r="B4939" s="6" t="s">
        <v>9935</v>
      </c>
      <c r="C4939" t="s">
        <v>9936</v>
      </c>
      <c r="D4939" s="2" t="s">
        <v>52</v>
      </c>
      <c r="E4939" s="4" t="s">
        <v>59</v>
      </c>
      <c r="F4939" t="s">
        <v>54</v>
      </c>
      <c r="G4939">
        <v>3062</v>
      </c>
      <c r="H4939">
        <v>26379</v>
      </c>
      <c r="I4939">
        <v>32</v>
      </c>
      <c r="J4939">
        <v>23457</v>
      </c>
      <c r="K4939">
        <v>1855</v>
      </c>
      <c r="L4939">
        <v>8</v>
      </c>
      <c r="M4939">
        <v>6</v>
      </c>
      <c r="N4939" t="s">
        <v>37</v>
      </c>
      <c r="O4939" t="s">
        <v>49</v>
      </c>
    </row>
    <row r="4940" spans="1:15" x14ac:dyDescent="0.3">
      <c r="A4940" s="7">
        <v>22227</v>
      </c>
      <c r="B4940" s="6" t="s">
        <v>9937</v>
      </c>
      <c r="C4940" t="s">
        <v>9938</v>
      </c>
      <c r="D4940" s="2" t="s">
        <v>52</v>
      </c>
      <c r="E4940" s="4" t="s">
        <v>46</v>
      </c>
      <c r="F4940" t="s">
        <v>76</v>
      </c>
      <c r="G4940">
        <v>3610</v>
      </c>
      <c r="H4940">
        <v>80680</v>
      </c>
      <c r="I4940">
        <v>22</v>
      </c>
      <c r="J4940">
        <v>1519</v>
      </c>
      <c r="K4940">
        <v>23541</v>
      </c>
      <c r="L4940">
        <v>70</v>
      </c>
      <c r="M4940">
        <v>2</v>
      </c>
      <c r="N4940" t="s">
        <v>61</v>
      </c>
      <c r="O4940" t="s">
        <v>76</v>
      </c>
    </row>
    <row r="4941" spans="1:15" x14ac:dyDescent="0.3">
      <c r="A4941" s="7">
        <v>22228</v>
      </c>
      <c r="B4941" s="6" t="s">
        <v>9939</v>
      </c>
      <c r="C4941" t="s">
        <v>9940</v>
      </c>
      <c r="D4941" s="2" t="s">
        <v>64</v>
      </c>
      <c r="E4941" s="4" t="s">
        <v>59</v>
      </c>
      <c r="F4941" t="s">
        <v>76</v>
      </c>
      <c r="G4941">
        <v>1078</v>
      </c>
      <c r="H4941">
        <v>63710</v>
      </c>
      <c r="I4941">
        <v>20</v>
      </c>
      <c r="J4941">
        <v>1340</v>
      </c>
      <c r="K4941">
        <v>13638</v>
      </c>
      <c r="L4941">
        <v>64</v>
      </c>
      <c r="M4941">
        <v>3</v>
      </c>
      <c r="N4941" t="s">
        <v>48</v>
      </c>
      <c r="O4941" t="s">
        <v>47</v>
      </c>
    </row>
    <row r="4942" spans="1:15" x14ac:dyDescent="0.3">
      <c r="A4942" s="7">
        <v>22229</v>
      </c>
      <c r="B4942" s="6" t="s">
        <v>9941</v>
      </c>
      <c r="C4942" t="s">
        <v>9942</v>
      </c>
      <c r="D4942" s="2" t="s">
        <v>58</v>
      </c>
      <c r="E4942" s="4" t="s">
        <v>59</v>
      </c>
      <c r="F4942" t="s">
        <v>60</v>
      </c>
      <c r="G4942">
        <v>69</v>
      </c>
      <c r="H4942">
        <v>59607</v>
      </c>
      <c r="I4942">
        <v>16</v>
      </c>
      <c r="J4942">
        <v>1427</v>
      </c>
      <c r="K4942">
        <v>21172</v>
      </c>
      <c r="L4942">
        <v>75</v>
      </c>
      <c r="M4942">
        <v>1</v>
      </c>
      <c r="N4942" t="s">
        <v>32</v>
      </c>
      <c r="O4942" t="s">
        <v>60</v>
      </c>
    </row>
    <row r="4943" spans="1:15" x14ac:dyDescent="0.3">
      <c r="A4943" s="7">
        <v>22230</v>
      </c>
      <c r="B4943" s="6" t="s">
        <v>9943</v>
      </c>
      <c r="C4943" t="s">
        <v>9944</v>
      </c>
      <c r="D4943" s="2" t="s">
        <v>64</v>
      </c>
      <c r="E4943" s="4" t="s">
        <v>46</v>
      </c>
      <c r="F4943" t="s">
        <v>60</v>
      </c>
      <c r="G4943">
        <v>561</v>
      </c>
      <c r="H4943">
        <v>28529</v>
      </c>
      <c r="I4943">
        <v>10</v>
      </c>
      <c r="J4943">
        <v>1746</v>
      </c>
      <c r="K4943">
        <v>16524</v>
      </c>
      <c r="L4943">
        <v>89</v>
      </c>
      <c r="M4943">
        <v>2</v>
      </c>
      <c r="N4943" t="s">
        <v>32</v>
      </c>
      <c r="O4943" t="s">
        <v>60</v>
      </c>
    </row>
    <row r="4944" spans="1:15" x14ac:dyDescent="0.3">
      <c r="A4944" s="7">
        <v>22231</v>
      </c>
      <c r="B4944" s="6" t="s">
        <v>9945</v>
      </c>
      <c r="C4944" t="s">
        <v>9946</v>
      </c>
      <c r="D4944" s="2" t="s">
        <v>64</v>
      </c>
      <c r="E4944" s="4" t="s">
        <v>59</v>
      </c>
      <c r="F4944" t="s">
        <v>60</v>
      </c>
      <c r="G4944">
        <v>87</v>
      </c>
      <c r="H4944">
        <v>42062</v>
      </c>
      <c r="I4944">
        <v>3</v>
      </c>
      <c r="J4944">
        <v>532</v>
      </c>
      <c r="K4944">
        <v>28907</v>
      </c>
      <c r="L4944">
        <v>81</v>
      </c>
      <c r="M4944">
        <v>1</v>
      </c>
      <c r="N4944" t="s">
        <v>32</v>
      </c>
      <c r="O4944" t="s">
        <v>76</v>
      </c>
    </row>
    <row r="4945" spans="1:15" x14ac:dyDescent="0.3">
      <c r="A4945" s="7">
        <v>22232</v>
      </c>
      <c r="B4945" s="6" t="s">
        <v>9947</v>
      </c>
      <c r="C4945" t="s">
        <v>9948</v>
      </c>
      <c r="D4945" s="2" t="s">
        <v>52</v>
      </c>
      <c r="E4945" s="4" t="s">
        <v>46</v>
      </c>
      <c r="F4945" t="s">
        <v>80</v>
      </c>
      <c r="G4945">
        <v>4914</v>
      </c>
      <c r="H4945">
        <v>74313</v>
      </c>
      <c r="I4945">
        <v>48</v>
      </c>
      <c r="J4945">
        <v>23821</v>
      </c>
      <c r="K4945">
        <v>3101</v>
      </c>
      <c r="L4945">
        <v>14</v>
      </c>
      <c r="M4945">
        <v>6</v>
      </c>
      <c r="N4945" t="s">
        <v>48</v>
      </c>
      <c r="O4945" t="s">
        <v>54</v>
      </c>
    </row>
    <row r="4946" spans="1:15" x14ac:dyDescent="0.3">
      <c r="A4946" s="7">
        <v>22233</v>
      </c>
      <c r="B4946" s="6" t="s">
        <v>9949</v>
      </c>
      <c r="C4946" t="s">
        <v>9950</v>
      </c>
      <c r="D4946" s="2" t="s">
        <v>52</v>
      </c>
      <c r="E4946" s="4" t="s">
        <v>46</v>
      </c>
      <c r="F4946" t="s">
        <v>67</v>
      </c>
      <c r="G4946">
        <v>2160</v>
      </c>
      <c r="H4946">
        <v>30499</v>
      </c>
      <c r="I4946">
        <v>10</v>
      </c>
      <c r="J4946">
        <v>3430</v>
      </c>
      <c r="K4946">
        <v>14178</v>
      </c>
      <c r="L4946">
        <v>51</v>
      </c>
      <c r="M4946">
        <v>3</v>
      </c>
      <c r="N4946" t="s">
        <v>61</v>
      </c>
      <c r="O4946" t="s">
        <v>49</v>
      </c>
    </row>
    <row r="4947" spans="1:15" x14ac:dyDescent="0.3">
      <c r="A4947" s="7">
        <v>22234</v>
      </c>
      <c r="B4947" s="6" t="s">
        <v>9951</v>
      </c>
      <c r="C4947" t="s">
        <v>9952</v>
      </c>
      <c r="D4947" s="2" t="s">
        <v>45</v>
      </c>
      <c r="E4947" s="4" t="s">
        <v>59</v>
      </c>
      <c r="F4947" t="s">
        <v>60</v>
      </c>
      <c r="G4947">
        <v>174</v>
      </c>
      <c r="H4947">
        <v>73387</v>
      </c>
      <c r="I4947">
        <v>17</v>
      </c>
      <c r="J4947">
        <v>608</v>
      </c>
      <c r="K4947">
        <v>20482</v>
      </c>
      <c r="L4947">
        <v>99</v>
      </c>
      <c r="M4947">
        <v>2</v>
      </c>
      <c r="N4947" t="s">
        <v>61</v>
      </c>
      <c r="O4947" t="s">
        <v>60</v>
      </c>
    </row>
    <row r="4948" spans="1:15" x14ac:dyDescent="0.3">
      <c r="A4948" s="7">
        <v>22235</v>
      </c>
      <c r="B4948" s="6" t="s">
        <v>9953</v>
      </c>
      <c r="C4948" t="s">
        <v>9954</v>
      </c>
      <c r="D4948" s="2" t="s">
        <v>52</v>
      </c>
      <c r="E4948" s="4" t="s">
        <v>46</v>
      </c>
      <c r="F4948" t="s">
        <v>80</v>
      </c>
      <c r="G4948">
        <v>4469</v>
      </c>
      <c r="H4948">
        <v>77839</v>
      </c>
      <c r="I4948">
        <v>57</v>
      </c>
      <c r="J4948">
        <v>26598</v>
      </c>
      <c r="K4948">
        <v>3366</v>
      </c>
      <c r="L4948">
        <v>13</v>
      </c>
      <c r="M4948">
        <v>6</v>
      </c>
      <c r="N4948" t="s">
        <v>37</v>
      </c>
      <c r="O4948" t="s">
        <v>47</v>
      </c>
    </row>
    <row r="4949" spans="1:15" x14ac:dyDescent="0.3">
      <c r="A4949" s="7">
        <v>22236</v>
      </c>
      <c r="B4949" s="6" t="s">
        <v>9955</v>
      </c>
      <c r="C4949" t="s">
        <v>9956</v>
      </c>
      <c r="D4949" s="2" t="s">
        <v>70</v>
      </c>
      <c r="E4949" s="4" t="s">
        <v>59</v>
      </c>
      <c r="F4949" t="s">
        <v>60</v>
      </c>
      <c r="G4949">
        <v>72</v>
      </c>
      <c r="H4949">
        <v>18118</v>
      </c>
      <c r="I4949">
        <v>13</v>
      </c>
      <c r="J4949">
        <v>1351</v>
      </c>
      <c r="K4949">
        <v>13834</v>
      </c>
      <c r="L4949">
        <v>78</v>
      </c>
      <c r="M4949">
        <v>2</v>
      </c>
      <c r="N4949" t="s">
        <v>32</v>
      </c>
      <c r="O4949" t="s">
        <v>76</v>
      </c>
    </row>
    <row r="4950" spans="1:15" x14ac:dyDescent="0.3">
      <c r="A4950" s="7">
        <v>22237</v>
      </c>
      <c r="B4950" s="6" t="s">
        <v>9957</v>
      </c>
      <c r="C4950" t="s">
        <v>9958</v>
      </c>
      <c r="D4950" s="2" t="s">
        <v>45</v>
      </c>
      <c r="E4950" s="4" t="s">
        <v>46</v>
      </c>
      <c r="F4950" t="s">
        <v>67</v>
      </c>
      <c r="G4950">
        <v>437</v>
      </c>
      <c r="H4950">
        <v>89671</v>
      </c>
      <c r="I4950">
        <v>11</v>
      </c>
      <c r="J4950">
        <v>4822</v>
      </c>
      <c r="K4950">
        <v>15938</v>
      </c>
      <c r="L4950">
        <v>58</v>
      </c>
      <c r="M4950">
        <v>1</v>
      </c>
      <c r="N4950" t="s">
        <v>48</v>
      </c>
      <c r="O4950" t="s">
        <v>49</v>
      </c>
    </row>
    <row r="4951" spans="1:15" x14ac:dyDescent="0.3">
      <c r="A4951" s="7">
        <v>22238</v>
      </c>
      <c r="B4951" s="6" t="s">
        <v>9959</v>
      </c>
      <c r="C4951" t="s">
        <v>9960</v>
      </c>
      <c r="D4951" s="2" t="s">
        <v>52</v>
      </c>
      <c r="E4951" s="4" t="s">
        <v>59</v>
      </c>
      <c r="F4951" t="s">
        <v>76</v>
      </c>
      <c r="G4951">
        <v>2982</v>
      </c>
      <c r="H4951">
        <v>14669</v>
      </c>
      <c r="I4951">
        <v>14</v>
      </c>
      <c r="J4951">
        <v>1941</v>
      </c>
      <c r="K4951">
        <v>22542</v>
      </c>
      <c r="L4951">
        <v>55</v>
      </c>
      <c r="M4951">
        <v>1</v>
      </c>
      <c r="N4951" t="s">
        <v>61</v>
      </c>
      <c r="O4951" t="s">
        <v>76</v>
      </c>
    </row>
    <row r="4952" spans="1:15" x14ac:dyDescent="0.3">
      <c r="A4952" s="7">
        <v>22239</v>
      </c>
      <c r="B4952" s="6" t="s">
        <v>9961</v>
      </c>
      <c r="C4952" t="s">
        <v>9962</v>
      </c>
      <c r="D4952" s="2" t="s">
        <v>58</v>
      </c>
      <c r="E4952" s="4" t="s">
        <v>59</v>
      </c>
      <c r="F4952" t="s">
        <v>60</v>
      </c>
      <c r="G4952">
        <v>184</v>
      </c>
      <c r="H4952">
        <v>65395</v>
      </c>
      <c r="I4952">
        <v>3</v>
      </c>
      <c r="J4952">
        <v>611</v>
      </c>
      <c r="K4952">
        <v>14245</v>
      </c>
      <c r="L4952">
        <v>91</v>
      </c>
      <c r="M4952">
        <v>2</v>
      </c>
      <c r="N4952" t="s">
        <v>61</v>
      </c>
      <c r="O4952" t="s">
        <v>60</v>
      </c>
    </row>
    <row r="4953" spans="1:15" x14ac:dyDescent="0.3">
      <c r="A4953" s="7">
        <v>22240</v>
      </c>
      <c r="B4953" s="6" t="s">
        <v>9963</v>
      </c>
      <c r="C4953" t="s">
        <v>9964</v>
      </c>
      <c r="D4953" s="2" t="s">
        <v>45</v>
      </c>
      <c r="E4953" s="4" t="s">
        <v>46</v>
      </c>
      <c r="F4953" t="s">
        <v>47</v>
      </c>
      <c r="G4953">
        <v>790</v>
      </c>
      <c r="H4953">
        <v>52191</v>
      </c>
      <c r="I4953">
        <v>18</v>
      </c>
      <c r="J4953">
        <v>1188</v>
      </c>
      <c r="K4953">
        <v>10070</v>
      </c>
      <c r="L4953">
        <v>62</v>
      </c>
      <c r="M4953">
        <v>1</v>
      </c>
      <c r="N4953" t="s">
        <v>37</v>
      </c>
      <c r="O4953" t="s">
        <v>49</v>
      </c>
    </row>
    <row r="4954" spans="1:15" x14ac:dyDescent="0.3">
      <c r="A4954" s="7">
        <v>22241</v>
      </c>
      <c r="B4954" s="6" t="s">
        <v>9965</v>
      </c>
      <c r="C4954" t="s">
        <v>9966</v>
      </c>
      <c r="D4954" s="2" t="s">
        <v>52</v>
      </c>
      <c r="E4954" s="4" t="s">
        <v>59</v>
      </c>
      <c r="F4954" t="s">
        <v>80</v>
      </c>
      <c r="G4954">
        <v>4815</v>
      </c>
      <c r="H4954">
        <v>79413</v>
      </c>
      <c r="I4954">
        <v>47</v>
      </c>
      <c r="J4954">
        <v>35433</v>
      </c>
      <c r="K4954">
        <v>1572</v>
      </c>
      <c r="L4954">
        <v>16</v>
      </c>
      <c r="M4954">
        <v>3</v>
      </c>
      <c r="N4954" t="s">
        <v>48</v>
      </c>
      <c r="O4954" t="s">
        <v>80</v>
      </c>
    </row>
    <row r="4955" spans="1:15" x14ac:dyDescent="0.3">
      <c r="A4955" s="7">
        <v>22242</v>
      </c>
      <c r="B4955" s="6" t="s">
        <v>9967</v>
      </c>
      <c r="C4955" t="s">
        <v>9968</v>
      </c>
      <c r="D4955" s="2" t="s">
        <v>45</v>
      </c>
      <c r="E4955" s="4" t="s">
        <v>59</v>
      </c>
      <c r="F4955" t="s">
        <v>60</v>
      </c>
      <c r="G4955">
        <v>605</v>
      </c>
      <c r="H4955">
        <v>35147</v>
      </c>
      <c r="I4955">
        <v>15</v>
      </c>
      <c r="J4955">
        <v>1493</v>
      </c>
      <c r="K4955">
        <v>16738</v>
      </c>
      <c r="L4955">
        <v>99</v>
      </c>
      <c r="M4955">
        <v>2</v>
      </c>
      <c r="N4955" t="s">
        <v>48</v>
      </c>
      <c r="O4955" t="s">
        <v>60</v>
      </c>
    </row>
    <row r="4956" spans="1:15" x14ac:dyDescent="0.3">
      <c r="A4956" s="7">
        <v>22243</v>
      </c>
      <c r="B4956" s="6" t="s">
        <v>9969</v>
      </c>
      <c r="C4956" t="s">
        <v>9970</v>
      </c>
      <c r="D4956" s="2" t="s">
        <v>58</v>
      </c>
      <c r="E4956" s="4" t="s">
        <v>59</v>
      </c>
      <c r="F4956" t="s">
        <v>60</v>
      </c>
      <c r="G4956">
        <v>136</v>
      </c>
      <c r="H4956">
        <v>23703</v>
      </c>
      <c r="I4956">
        <v>13</v>
      </c>
      <c r="J4956">
        <v>980</v>
      </c>
      <c r="K4956">
        <v>18639</v>
      </c>
      <c r="L4956">
        <v>84</v>
      </c>
      <c r="M4956">
        <v>2</v>
      </c>
      <c r="N4956" t="s">
        <v>48</v>
      </c>
      <c r="O4956" t="s">
        <v>60</v>
      </c>
    </row>
    <row r="4957" spans="1:15" x14ac:dyDescent="0.3">
      <c r="A4957" s="7">
        <v>22244</v>
      </c>
      <c r="B4957" s="6" t="s">
        <v>9971</v>
      </c>
      <c r="C4957" t="s">
        <v>9972</v>
      </c>
      <c r="D4957" s="2" t="s">
        <v>52</v>
      </c>
      <c r="E4957" s="4" t="s">
        <v>46</v>
      </c>
      <c r="F4957" t="s">
        <v>80</v>
      </c>
      <c r="G4957">
        <v>4281</v>
      </c>
      <c r="H4957">
        <v>54338</v>
      </c>
      <c r="I4957">
        <v>35</v>
      </c>
      <c r="J4957">
        <v>12156</v>
      </c>
      <c r="K4957">
        <v>3483</v>
      </c>
      <c r="L4957">
        <v>12</v>
      </c>
      <c r="M4957">
        <v>6</v>
      </c>
      <c r="N4957" t="s">
        <v>48</v>
      </c>
      <c r="O4957" t="s">
        <v>80</v>
      </c>
    </row>
    <row r="4958" spans="1:15" x14ac:dyDescent="0.3">
      <c r="A4958" s="7">
        <v>22245</v>
      </c>
      <c r="B4958" s="6" t="s">
        <v>9973</v>
      </c>
      <c r="C4958" t="s">
        <v>9974</v>
      </c>
      <c r="D4958" s="2" t="s">
        <v>58</v>
      </c>
      <c r="E4958" s="4" t="s">
        <v>59</v>
      </c>
      <c r="F4958" t="s">
        <v>67</v>
      </c>
      <c r="G4958">
        <v>245</v>
      </c>
      <c r="H4958">
        <v>58103</v>
      </c>
      <c r="I4958">
        <v>15</v>
      </c>
      <c r="J4958">
        <v>1894</v>
      </c>
      <c r="K4958">
        <v>12156</v>
      </c>
      <c r="L4958">
        <v>60</v>
      </c>
      <c r="M4958">
        <v>1</v>
      </c>
      <c r="N4958" t="s">
        <v>48</v>
      </c>
      <c r="O4958" t="s">
        <v>47</v>
      </c>
    </row>
    <row r="4959" spans="1:15" x14ac:dyDescent="0.3">
      <c r="A4959" s="7">
        <v>22246</v>
      </c>
      <c r="B4959" s="6" t="s">
        <v>9975</v>
      </c>
      <c r="C4959" t="s">
        <v>9976</v>
      </c>
      <c r="D4959" s="2" t="s">
        <v>45</v>
      </c>
      <c r="E4959" s="4" t="s">
        <v>59</v>
      </c>
      <c r="F4959" t="s">
        <v>76</v>
      </c>
      <c r="G4959">
        <v>713</v>
      </c>
      <c r="H4959">
        <v>54667</v>
      </c>
      <c r="I4959">
        <v>7</v>
      </c>
      <c r="J4959">
        <v>2067</v>
      </c>
      <c r="K4959">
        <v>19898</v>
      </c>
      <c r="L4959">
        <v>71</v>
      </c>
      <c r="M4959">
        <v>2</v>
      </c>
      <c r="N4959" t="s">
        <v>48</v>
      </c>
      <c r="O4959" t="s">
        <v>47</v>
      </c>
    </row>
    <row r="4960" spans="1:15" x14ac:dyDescent="0.3">
      <c r="A4960" s="7">
        <v>22247</v>
      </c>
      <c r="B4960" s="6" t="s">
        <v>9977</v>
      </c>
      <c r="C4960" t="s">
        <v>9978</v>
      </c>
      <c r="D4960" s="2" t="s">
        <v>52</v>
      </c>
      <c r="E4960" s="4" t="s">
        <v>59</v>
      </c>
      <c r="F4960" t="s">
        <v>80</v>
      </c>
      <c r="G4960">
        <v>1044</v>
      </c>
      <c r="H4960">
        <v>28965</v>
      </c>
      <c r="I4960">
        <v>33</v>
      </c>
      <c r="J4960">
        <v>27998</v>
      </c>
      <c r="K4960">
        <v>2427</v>
      </c>
      <c r="L4960">
        <v>22</v>
      </c>
      <c r="M4960">
        <v>6</v>
      </c>
      <c r="N4960" t="s">
        <v>48</v>
      </c>
      <c r="O4960" t="s">
        <v>80</v>
      </c>
    </row>
    <row r="4961" spans="1:15" x14ac:dyDescent="0.3">
      <c r="A4961" s="7">
        <v>22248</v>
      </c>
      <c r="B4961" s="6" t="s">
        <v>9979</v>
      </c>
      <c r="C4961" t="s">
        <v>9980</v>
      </c>
      <c r="D4961" s="2" t="s">
        <v>52</v>
      </c>
      <c r="E4961" s="4" t="s">
        <v>59</v>
      </c>
      <c r="F4961" t="s">
        <v>80</v>
      </c>
      <c r="G4961">
        <v>3914</v>
      </c>
      <c r="H4961">
        <v>47750</v>
      </c>
      <c r="I4961">
        <v>59</v>
      </c>
      <c r="J4961">
        <v>36471</v>
      </c>
      <c r="K4961">
        <v>1193</v>
      </c>
      <c r="L4961">
        <v>12</v>
      </c>
      <c r="M4961">
        <v>4</v>
      </c>
      <c r="N4961" t="s">
        <v>48</v>
      </c>
      <c r="O4961" t="s">
        <v>47</v>
      </c>
    </row>
    <row r="4962" spans="1:15" x14ac:dyDescent="0.3">
      <c r="A4962" s="7">
        <v>22249</v>
      </c>
      <c r="B4962" s="6" t="s">
        <v>9981</v>
      </c>
      <c r="C4962" t="s">
        <v>9982</v>
      </c>
      <c r="D4962" s="2" t="s">
        <v>45</v>
      </c>
      <c r="E4962" s="4" t="s">
        <v>46</v>
      </c>
      <c r="F4962" t="s">
        <v>47</v>
      </c>
      <c r="G4962">
        <v>677</v>
      </c>
      <c r="H4962">
        <v>32475</v>
      </c>
      <c r="I4962">
        <v>9</v>
      </c>
      <c r="J4962">
        <v>7622</v>
      </c>
      <c r="K4962">
        <v>9783</v>
      </c>
      <c r="L4962">
        <v>54</v>
      </c>
      <c r="M4962">
        <v>0</v>
      </c>
      <c r="N4962" t="s">
        <v>61</v>
      </c>
      <c r="O4962" t="s">
        <v>73</v>
      </c>
    </row>
    <row r="4963" spans="1:15" x14ac:dyDescent="0.3">
      <c r="A4963" s="7">
        <v>22250</v>
      </c>
      <c r="B4963" s="6" t="s">
        <v>9983</v>
      </c>
      <c r="C4963" t="s">
        <v>9984</v>
      </c>
      <c r="D4963" s="2" t="s">
        <v>52</v>
      </c>
      <c r="E4963" s="4" t="s">
        <v>46</v>
      </c>
      <c r="F4963" t="s">
        <v>80</v>
      </c>
      <c r="G4963">
        <v>4808</v>
      </c>
      <c r="H4963">
        <v>18118</v>
      </c>
      <c r="I4963">
        <v>43</v>
      </c>
      <c r="J4963">
        <v>16486</v>
      </c>
      <c r="K4963">
        <v>2432</v>
      </c>
      <c r="L4963">
        <v>16</v>
      </c>
      <c r="M4963">
        <v>4</v>
      </c>
      <c r="N4963" t="s">
        <v>48</v>
      </c>
      <c r="O4963" t="s">
        <v>54</v>
      </c>
    </row>
    <row r="4964" spans="1:15" x14ac:dyDescent="0.3">
      <c r="A4964" s="7">
        <v>22251</v>
      </c>
      <c r="B4964" s="6" t="s">
        <v>9985</v>
      </c>
      <c r="C4964" t="s">
        <v>9986</v>
      </c>
      <c r="D4964" s="2" t="s">
        <v>45</v>
      </c>
      <c r="E4964" s="4" t="s">
        <v>46</v>
      </c>
      <c r="F4964" t="s">
        <v>47</v>
      </c>
      <c r="G4964">
        <v>335</v>
      </c>
      <c r="H4964">
        <v>80754</v>
      </c>
      <c r="I4964">
        <v>7</v>
      </c>
      <c r="J4964">
        <v>2495</v>
      </c>
      <c r="K4964">
        <v>9707</v>
      </c>
      <c r="L4964">
        <v>65</v>
      </c>
      <c r="M4964">
        <v>0</v>
      </c>
      <c r="N4964" t="s">
        <v>37</v>
      </c>
      <c r="O4964" t="s">
        <v>49</v>
      </c>
    </row>
    <row r="4965" spans="1:15" x14ac:dyDescent="0.3">
      <c r="A4965" s="7">
        <v>22252</v>
      </c>
      <c r="B4965" s="6" t="s">
        <v>9987</v>
      </c>
      <c r="C4965" t="s">
        <v>9988</v>
      </c>
      <c r="D4965" s="2" t="s">
        <v>45</v>
      </c>
      <c r="E4965" s="4" t="s">
        <v>46</v>
      </c>
      <c r="F4965" t="s">
        <v>76</v>
      </c>
      <c r="G4965">
        <v>744</v>
      </c>
      <c r="H4965">
        <v>21407</v>
      </c>
      <c r="I4965">
        <v>9</v>
      </c>
      <c r="J4965">
        <v>1088</v>
      </c>
      <c r="K4965">
        <v>11205</v>
      </c>
      <c r="L4965">
        <v>54</v>
      </c>
      <c r="M4965">
        <v>2</v>
      </c>
      <c r="N4965" t="s">
        <v>61</v>
      </c>
      <c r="O4965" t="s">
        <v>76</v>
      </c>
    </row>
    <row r="4966" spans="1:15" x14ac:dyDescent="0.3">
      <c r="A4966" s="7">
        <v>22253</v>
      </c>
      <c r="B4966" s="6" t="s">
        <v>9989</v>
      </c>
      <c r="C4966" t="s">
        <v>9990</v>
      </c>
      <c r="D4966" s="2" t="s">
        <v>52</v>
      </c>
      <c r="E4966" s="4" t="s">
        <v>59</v>
      </c>
      <c r="F4966" t="s">
        <v>80</v>
      </c>
      <c r="G4966">
        <v>3265</v>
      </c>
      <c r="H4966">
        <v>21888</v>
      </c>
      <c r="I4966">
        <v>52</v>
      </c>
      <c r="J4966">
        <v>34903</v>
      </c>
      <c r="K4966">
        <v>1882</v>
      </c>
      <c r="L4966">
        <v>20</v>
      </c>
      <c r="M4966">
        <v>6</v>
      </c>
      <c r="N4966" t="s">
        <v>37</v>
      </c>
      <c r="O4966" t="s">
        <v>80</v>
      </c>
    </row>
    <row r="4967" spans="1:15" x14ac:dyDescent="0.3">
      <c r="A4967" s="7">
        <v>22254</v>
      </c>
      <c r="B4967" s="6" t="s">
        <v>9991</v>
      </c>
      <c r="C4967" t="s">
        <v>9992</v>
      </c>
      <c r="D4967" s="2" t="s">
        <v>45</v>
      </c>
      <c r="E4967" s="4" t="s">
        <v>46</v>
      </c>
      <c r="F4967" t="s">
        <v>47</v>
      </c>
      <c r="G4967">
        <v>848</v>
      </c>
      <c r="H4967">
        <v>18118</v>
      </c>
      <c r="I4967">
        <v>15</v>
      </c>
      <c r="J4967">
        <v>1677</v>
      </c>
      <c r="K4967">
        <v>9465</v>
      </c>
      <c r="L4967">
        <v>64</v>
      </c>
      <c r="M4967">
        <v>0</v>
      </c>
      <c r="N4967" t="s">
        <v>61</v>
      </c>
      <c r="O4967" t="s">
        <v>47</v>
      </c>
    </row>
    <row r="4968" spans="1:15" x14ac:dyDescent="0.3">
      <c r="A4968" s="7">
        <v>22255</v>
      </c>
      <c r="B4968" s="6" t="s">
        <v>9993</v>
      </c>
      <c r="C4968" t="s">
        <v>9994</v>
      </c>
      <c r="D4968" s="2" t="s">
        <v>58</v>
      </c>
      <c r="E4968" s="4" t="s">
        <v>59</v>
      </c>
      <c r="F4968" t="s">
        <v>60</v>
      </c>
      <c r="G4968">
        <v>124</v>
      </c>
      <c r="H4968">
        <v>62622</v>
      </c>
      <c r="I4968">
        <v>13</v>
      </c>
      <c r="J4968">
        <v>1680</v>
      </c>
      <c r="K4968">
        <v>18504</v>
      </c>
      <c r="L4968">
        <v>78</v>
      </c>
      <c r="M4968">
        <v>1</v>
      </c>
      <c r="N4968" t="s">
        <v>32</v>
      </c>
      <c r="O4968" t="s">
        <v>60</v>
      </c>
    </row>
    <row r="4969" spans="1:15" x14ac:dyDescent="0.3">
      <c r="A4969" s="7">
        <v>22256</v>
      </c>
      <c r="B4969" s="6" t="s">
        <v>9995</v>
      </c>
      <c r="C4969" t="s">
        <v>9996</v>
      </c>
      <c r="D4969" s="2" t="s">
        <v>52</v>
      </c>
      <c r="E4969" s="4" t="s">
        <v>46</v>
      </c>
      <c r="F4969" t="s">
        <v>80</v>
      </c>
      <c r="G4969">
        <v>4071</v>
      </c>
      <c r="H4969">
        <v>56999</v>
      </c>
      <c r="I4969">
        <v>34</v>
      </c>
      <c r="J4969">
        <v>19720</v>
      </c>
      <c r="K4969">
        <v>1840</v>
      </c>
      <c r="L4969">
        <v>14</v>
      </c>
      <c r="M4969">
        <v>5</v>
      </c>
      <c r="N4969" t="s">
        <v>37</v>
      </c>
      <c r="O4969" t="s">
        <v>80</v>
      </c>
    </row>
    <row r="4970" spans="1:15" x14ac:dyDescent="0.3">
      <c r="A4970" s="7">
        <v>22257</v>
      </c>
      <c r="B4970" s="6" t="s">
        <v>9997</v>
      </c>
      <c r="C4970" t="s">
        <v>9998</v>
      </c>
      <c r="D4970" s="2" t="s">
        <v>70</v>
      </c>
      <c r="E4970" s="4" t="s">
        <v>59</v>
      </c>
      <c r="F4970" t="s">
        <v>60</v>
      </c>
      <c r="G4970">
        <v>115</v>
      </c>
      <c r="H4970">
        <v>49655</v>
      </c>
      <c r="I4970">
        <v>11</v>
      </c>
      <c r="J4970">
        <v>630</v>
      </c>
      <c r="K4970">
        <v>25540</v>
      </c>
      <c r="L4970">
        <v>81</v>
      </c>
      <c r="M4970">
        <v>1</v>
      </c>
      <c r="N4970" t="s">
        <v>61</v>
      </c>
      <c r="O4970" t="s">
        <v>60</v>
      </c>
    </row>
    <row r="4971" spans="1:15" x14ac:dyDescent="0.3">
      <c r="A4971" s="7">
        <v>22258</v>
      </c>
      <c r="B4971" s="6" t="s">
        <v>9999</v>
      </c>
      <c r="C4971" t="s">
        <v>10000</v>
      </c>
      <c r="D4971" s="2" t="s">
        <v>58</v>
      </c>
      <c r="E4971" s="4" t="s">
        <v>46</v>
      </c>
      <c r="F4971" t="s">
        <v>67</v>
      </c>
      <c r="G4971">
        <v>244</v>
      </c>
      <c r="H4971">
        <v>88556</v>
      </c>
      <c r="I4971">
        <v>12</v>
      </c>
      <c r="J4971">
        <v>5065</v>
      </c>
      <c r="K4971">
        <v>8165</v>
      </c>
      <c r="L4971">
        <v>64</v>
      </c>
      <c r="M4971">
        <v>3</v>
      </c>
      <c r="N4971" t="s">
        <v>61</v>
      </c>
      <c r="O4971" t="s">
        <v>76</v>
      </c>
    </row>
    <row r="4972" spans="1:15" x14ac:dyDescent="0.3">
      <c r="A4972" s="7">
        <v>22259</v>
      </c>
      <c r="B4972" s="6" t="s">
        <v>10001</v>
      </c>
      <c r="C4972" t="s">
        <v>10002</v>
      </c>
      <c r="D4972" s="2" t="s">
        <v>64</v>
      </c>
      <c r="E4972" s="4" t="s">
        <v>46</v>
      </c>
      <c r="F4972" t="s">
        <v>60</v>
      </c>
      <c r="G4972">
        <v>681</v>
      </c>
      <c r="H4972">
        <v>62711</v>
      </c>
      <c r="I4972">
        <v>5</v>
      </c>
      <c r="J4972">
        <v>996</v>
      </c>
      <c r="K4972">
        <v>23354</v>
      </c>
      <c r="L4972">
        <v>95</v>
      </c>
      <c r="M4972">
        <v>2</v>
      </c>
      <c r="N4972" t="s">
        <v>32</v>
      </c>
      <c r="O4972" t="s">
        <v>60</v>
      </c>
    </row>
    <row r="4973" spans="1:15" x14ac:dyDescent="0.3">
      <c r="A4973" s="7">
        <v>22260</v>
      </c>
      <c r="B4973" s="6" t="s">
        <v>10003</v>
      </c>
      <c r="C4973" t="s">
        <v>10004</v>
      </c>
      <c r="D4973" s="2" t="s">
        <v>45</v>
      </c>
      <c r="E4973" s="4" t="s">
        <v>46</v>
      </c>
      <c r="F4973" t="s">
        <v>60</v>
      </c>
      <c r="G4973">
        <v>895</v>
      </c>
      <c r="H4973">
        <v>57594</v>
      </c>
      <c r="I4973">
        <v>4</v>
      </c>
      <c r="J4973">
        <v>1314</v>
      </c>
      <c r="K4973">
        <v>17186</v>
      </c>
      <c r="L4973">
        <v>83</v>
      </c>
      <c r="M4973">
        <v>2</v>
      </c>
      <c r="N4973" t="s">
        <v>32</v>
      </c>
      <c r="O4973" t="s">
        <v>60</v>
      </c>
    </row>
    <row r="4974" spans="1:15" x14ac:dyDescent="0.3">
      <c r="A4974" s="7">
        <v>22261</v>
      </c>
      <c r="B4974" s="6" t="s">
        <v>10005</v>
      </c>
      <c r="C4974" t="s">
        <v>10006</v>
      </c>
      <c r="D4974" s="2" t="s">
        <v>52</v>
      </c>
      <c r="E4974" s="4" t="s">
        <v>59</v>
      </c>
      <c r="F4974" t="s">
        <v>80</v>
      </c>
      <c r="G4974">
        <v>4794</v>
      </c>
      <c r="H4974">
        <v>23081</v>
      </c>
      <c r="I4974">
        <v>45</v>
      </c>
      <c r="J4974">
        <v>41023</v>
      </c>
      <c r="K4974">
        <v>1316</v>
      </c>
      <c r="L4974">
        <v>15</v>
      </c>
      <c r="M4974">
        <v>4</v>
      </c>
      <c r="N4974" t="s">
        <v>48</v>
      </c>
      <c r="O4974" t="s">
        <v>80</v>
      </c>
    </row>
    <row r="4975" spans="1:15" x14ac:dyDescent="0.3">
      <c r="A4975" s="7">
        <v>22262</v>
      </c>
      <c r="B4975" s="6" t="s">
        <v>10007</v>
      </c>
      <c r="C4975" t="s">
        <v>10008</v>
      </c>
      <c r="D4975" s="2" t="s">
        <v>52</v>
      </c>
      <c r="E4975" s="4" t="s">
        <v>46</v>
      </c>
      <c r="F4975" t="s">
        <v>54</v>
      </c>
      <c r="G4975">
        <v>3421</v>
      </c>
      <c r="H4975">
        <v>10506</v>
      </c>
      <c r="I4975">
        <v>36</v>
      </c>
      <c r="J4975">
        <v>24801</v>
      </c>
      <c r="K4975">
        <v>3111</v>
      </c>
      <c r="L4975">
        <v>18</v>
      </c>
      <c r="M4975">
        <v>8</v>
      </c>
      <c r="N4975" t="s">
        <v>48</v>
      </c>
      <c r="O4975" t="s">
        <v>80</v>
      </c>
    </row>
    <row r="4976" spans="1:15" x14ac:dyDescent="0.3">
      <c r="A4976" s="7">
        <v>22263</v>
      </c>
      <c r="B4976" s="6" t="s">
        <v>10009</v>
      </c>
      <c r="C4976" t="s">
        <v>10010</v>
      </c>
      <c r="D4976" s="2" t="s">
        <v>45</v>
      </c>
      <c r="E4976" s="4" t="s">
        <v>46</v>
      </c>
      <c r="F4976" t="s">
        <v>47</v>
      </c>
      <c r="G4976">
        <v>904</v>
      </c>
      <c r="H4976">
        <v>24211</v>
      </c>
      <c r="I4976">
        <v>7</v>
      </c>
      <c r="J4976">
        <v>7346</v>
      </c>
      <c r="K4976">
        <v>10547</v>
      </c>
      <c r="L4976">
        <v>58</v>
      </c>
      <c r="M4976">
        <v>1</v>
      </c>
      <c r="N4976" t="s">
        <v>48</v>
      </c>
      <c r="O4976" t="s">
        <v>49</v>
      </c>
    </row>
    <row r="4977" spans="1:15" x14ac:dyDescent="0.3">
      <c r="A4977" s="7">
        <v>22264</v>
      </c>
      <c r="B4977" s="6" t="s">
        <v>10011</v>
      </c>
      <c r="C4977" t="s">
        <v>10012</v>
      </c>
      <c r="D4977" s="2" t="s">
        <v>45</v>
      </c>
      <c r="E4977" s="4" t="s">
        <v>46</v>
      </c>
      <c r="F4977" t="s">
        <v>47</v>
      </c>
      <c r="G4977">
        <v>213</v>
      </c>
      <c r="H4977">
        <v>51537</v>
      </c>
      <c r="I4977">
        <v>7</v>
      </c>
      <c r="J4977">
        <v>2379</v>
      </c>
      <c r="K4977">
        <v>9339</v>
      </c>
      <c r="L4977">
        <v>58</v>
      </c>
      <c r="M4977">
        <v>0</v>
      </c>
      <c r="N4977" t="s">
        <v>32</v>
      </c>
      <c r="O4977" t="s">
        <v>73</v>
      </c>
    </row>
    <row r="4978" spans="1:15" x14ac:dyDescent="0.3">
      <c r="A4978" s="7">
        <v>22265</v>
      </c>
      <c r="B4978" s="6" t="s">
        <v>10013</v>
      </c>
      <c r="C4978" t="s">
        <v>10014</v>
      </c>
      <c r="D4978" s="2" t="s">
        <v>52</v>
      </c>
      <c r="E4978" s="4" t="s">
        <v>59</v>
      </c>
      <c r="F4978" t="s">
        <v>80</v>
      </c>
      <c r="G4978">
        <v>4532</v>
      </c>
      <c r="H4978">
        <v>89421</v>
      </c>
      <c r="I4978">
        <v>47</v>
      </c>
      <c r="J4978">
        <v>34313</v>
      </c>
      <c r="K4978">
        <v>1505</v>
      </c>
      <c r="L4978">
        <v>11</v>
      </c>
      <c r="M4978">
        <v>4</v>
      </c>
      <c r="N4978" t="s">
        <v>37</v>
      </c>
      <c r="O4978" t="s">
        <v>54</v>
      </c>
    </row>
    <row r="4979" spans="1:15" x14ac:dyDescent="0.3">
      <c r="A4979" s="7">
        <v>22266</v>
      </c>
      <c r="B4979" s="6" t="s">
        <v>10015</v>
      </c>
      <c r="C4979" t="s">
        <v>10016</v>
      </c>
      <c r="D4979" s="2" t="s">
        <v>52</v>
      </c>
      <c r="E4979" s="4" t="s">
        <v>53</v>
      </c>
      <c r="F4979" t="s">
        <v>54</v>
      </c>
      <c r="G4979">
        <v>1019</v>
      </c>
      <c r="H4979">
        <v>11592</v>
      </c>
      <c r="I4979">
        <v>28</v>
      </c>
      <c r="J4979">
        <v>20859</v>
      </c>
      <c r="K4979">
        <v>2867</v>
      </c>
      <c r="L4979">
        <v>16</v>
      </c>
      <c r="M4979">
        <v>7</v>
      </c>
      <c r="N4979" t="s">
        <v>48</v>
      </c>
      <c r="O4979" t="s">
        <v>55</v>
      </c>
    </row>
    <row r="4980" spans="1:15" x14ac:dyDescent="0.3">
      <c r="A4980" s="7">
        <v>22267</v>
      </c>
      <c r="B4980" s="6" t="s">
        <v>10017</v>
      </c>
      <c r="C4980" t="s">
        <v>10018</v>
      </c>
      <c r="D4980" s="2" t="s">
        <v>64</v>
      </c>
      <c r="E4980" s="4" t="s">
        <v>59</v>
      </c>
      <c r="F4980" t="s">
        <v>60</v>
      </c>
      <c r="G4980">
        <v>368</v>
      </c>
      <c r="H4980">
        <v>58905</v>
      </c>
      <c r="I4980">
        <v>16</v>
      </c>
      <c r="J4980">
        <v>1185</v>
      </c>
      <c r="K4980">
        <v>28706</v>
      </c>
      <c r="L4980">
        <v>90</v>
      </c>
      <c r="M4980">
        <v>2</v>
      </c>
      <c r="N4980" t="s">
        <v>32</v>
      </c>
      <c r="O4980" t="s">
        <v>60</v>
      </c>
    </row>
    <row r="4981" spans="1:15" x14ac:dyDescent="0.3">
      <c r="A4981" s="7">
        <v>22268</v>
      </c>
      <c r="B4981" s="6" t="s">
        <v>10019</v>
      </c>
      <c r="C4981" t="s">
        <v>10020</v>
      </c>
      <c r="D4981" s="2" t="s">
        <v>52</v>
      </c>
      <c r="E4981" s="4" t="s">
        <v>53</v>
      </c>
      <c r="F4981" t="s">
        <v>54</v>
      </c>
      <c r="G4981">
        <v>2672</v>
      </c>
      <c r="H4981">
        <v>83712</v>
      </c>
      <c r="I4981">
        <v>25</v>
      </c>
      <c r="J4981">
        <v>10434</v>
      </c>
      <c r="K4981">
        <v>3093</v>
      </c>
      <c r="L4981">
        <v>12</v>
      </c>
      <c r="M4981">
        <v>7</v>
      </c>
      <c r="N4981" t="s">
        <v>48</v>
      </c>
      <c r="O4981" t="s">
        <v>55</v>
      </c>
    </row>
    <row r="4982" spans="1:15" x14ac:dyDescent="0.3">
      <c r="A4982" s="7">
        <v>22269</v>
      </c>
      <c r="B4982" s="6" t="s">
        <v>10021</v>
      </c>
      <c r="C4982" t="s">
        <v>10022</v>
      </c>
      <c r="D4982" s="2" t="s">
        <v>45</v>
      </c>
      <c r="E4982" s="4" t="s">
        <v>46</v>
      </c>
      <c r="F4982" t="s">
        <v>47</v>
      </c>
      <c r="G4982">
        <v>222</v>
      </c>
      <c r="H4982">
        <v>40396</v>
      </c>
      <c r="I4982">
        <v>15</v>
      </c>
      <c r="J4982">
        <v>4942</v>
      </c>
      <c r="K4982">
        <v>10449</v>
      </c>
      <c r="L4982">
        <v>54</v>
      </c>
      <c r="M4982">
        <v>1</v>
      </c>
      <c r="N4982" t="s">
        <v>48</v>
      </c>
      <c r="O4982" t="s">
        <v>47</v>
      </c>
    </row>
    <row r="4983" spans="1:15" x14ac:dyDescent="0.3">
      <c r="A4983" s="7">
        <v>22270</v>
      </c>
      <c r="B4983" s="6" t="s">
        <v>10023</v>
      </c>
      <c r="C4983" t="s">
        <v>10024</v>
      </c>
      <c r="D4983" s="2" t="s">
        <v>52</v>
      </c>
      <c r="E4983" s="4" t="s">
        <v>59</v>
      </c>
      <c r="F4983" t="s">
        <v>80</v>
      </c>
      <c r="G4983">
        <v>2959</v>
      </c>
      <c r="H4983">
        <v>26379</v>
      </c>
      <c r="I4983">
        <v>53</v>
      </c>
      <c r="J4983">
        <v>32119</v>
      </c>
      <c r="K4983">
        <v>4141</v>
      </c>
      <c r="L4983">
        <v>11</v>
      </c>
      <c r="M4983">
        <v>3</v>
      </c>
      <c r="N4983" t="s">
        <v>48</v>
      </c>
      <c r="O4983" t="s">
        <v>80</v>
      </c>
    </row>
    <row r="4984" spans="1:15" x14ac:dyDescent="0.3">
      <c r="A4984" s="7">
        <v>22271</v>
      </c>
      <c r="B4984" s="6" t="s">
        <v>10025</v>
      </c>
      <c r="C4984" t="s">
        <v>10026</v>
      </c>
      <c r="D4984" s="2" t="s">
        <v>52</v>
      </c>
      <c r="E4984" s="4" t="s">
        <v>59</v>
      </c>
      <c r="F4984" t="s">
        <v>80</v>
      </c>
      <c r="G4984">
        <v>4305</v>
      </c>
      <c r="H4984">
        <v>21106</v>
      </c>
      <c r="I4984">
        <v>35</v>
      </c>
      <c r="J4984">
        <v>4509</v>
      </c>
      <c r="K4984">
        <v>3591</v>
      </c>
      <c r="L4984">
        <v>12</v>
      </c>
      <c r="M4984">
        <v>5</v>
      </c>
      <c r="N4984" t="s">
        <v>37</v>
      </c>
      <c r="O4984" t="s">
        <v>54</v>
      </c>
    </row>
    <row r="4985" spans="1:15" x14ac:dyDescent="0.3">
      <c r="A4985" s="7">
        <v>22272</v>
      </c>
      <c r="B4985" s="6" t="s">
        <v>10027</v>
      </c>
      <c r="C4985" t="s">
        <v>10028</v>
      </c>
      <c r="D4985" s="2" t="s">
        <v>45</v>
      </c>
      <c r="E4985" s="4" t="s">
        <v>46</v>
      </c>
      <c r="F4985" t="s">
        <v>76</v>
      </c>
      <c r="G4985">
        <v>958</v>
      </c>
      <c r="H4985">
        <v>71959</v>
      </c>
      <c r="I4985">
        <v>15</v>
      </c>
      <c r="J4985">
        <v>1452</v>
      </c>
      <c r="K4985">
        <v>10061</v>
      </c>
      <c r="L4985">
        <v>65</v>
      </c>
      <c r="M4985">
        <v>2</v>
      </c>
      <c r="N4985" t="s">
        <v>37</v>
      </c>
      <c r="O4985" t="s">
        <v>76</v>
      </c>
    </row>
    <row r="4986" spans="1:15" x14ac:dyDescent="0.3">
      <c r="A4986" s="7">
        <v>22273</v>
      </c>
      <c r="B4986" s="6" t="s">
        <v>10029</v>
      </c>
      <c r="C4986" t="s">
        <v>10030</v>
      </c>
      <c r="D4986" s="2" t="s">
        <v>58</v>
      </c>
      <c r="E4986" s="4" t="s">
        <v>59</v>
      </c>
      <c r="F4986" t="s">
        <v>60</v>
      </c>
      <c r="G4986">
        <v>232</v>
      </c>
      <c r="H4986">
        <v>72592</v>
      </c>
      <c r="I4986">
        <v>18</v>
      </c>
      <c r="J4986">
        <v>1602</v>
      </c>
      <c r="K4986">
        <v>25250</v>
      </c>
      <c r="L4986">
        <v>97</v>
      </c>
      <c r="M4986">
        <v>2</v>
      </c>
      <c r="N4986" t="s">
        <v>32</v>
      </c>
      <c r="O4986" t="s">
        <v>60</v>
      </c>
    </row>
    <row r="4987" spans="1:15" x14ac:dyDescent="0.3">
      <c r="A4987" s="7">
        <v>22274</v>
      </c>
      <c r="B4987" s="6" t="s">
        <v>10031</v>
      </c>
      <c r="C4987" t="s">
        <v>10032</v>
      </c>
      <c r="D4987" s="2" t="s">
        <v>52</v>
      </c>
      <c r="E4987" s="4" t="s">
        <v>59</v>
      </c>
      <c r="F4987" t="s">
        <v>60</v>
      </c>
      <c r="G4987">
        <v>977</v>
      </c>
      <c r="H4987">
        <v>25027</v>
      </c>
      <c r="I4987">
        <v>8</v>
      </c>
      <c r="J4987">
        <v>1166</v>
      </c>
      <c r="K4987">
        <v>25437</v>
      </c>
      <c r="L4987">
        <v>91</v>
      </c>
      <c r="M4987">
        <v>1</v>
      </c>
      <c r="N4987" t="s">
        <v>32</v>
      </c>
      <c r="O4987" t="s">
        <v>60</v>
      </c>
    </row>
    <row r="4988" spans="1:15" x14ac:dyDescent="0.3">
      <c r="A4988" s="7">
        <v>22275</v>
      </c>
      <c r="B4988" s="6" t="s">
        <v>10033</v>
      </c>
      <c r="C4988" t="s">
        <v>10034</v>
      </c>
      <c r="D4988" s="2" t="s">
        <v>45</v>
      </c>
      <c r="E4988" s="4" t="s">
        <v>59</v>
      </c>
      <c r="F4988" t="s">
        <v>67</v>
      </c>
      <c r="G4988">
        <v>755</v>
      </c>
      <c r="H4988">
        <v>35376</v>
      </c>
      <c r="I4988">
        <v>10</v>
      </c>
      <c r="J4988">
        <v>5619</v>
      </c>
      <c r="K4988">
        <v>16910</v>
      </c>
      <c r="L4988">
        <v>60</v>
      </c>
      <c r="M4988">
        <v>2</v>
      </c>
      <c r="N4988" t="s">
        <v>48</v>
      </c>
      <c r="O4988" t="s">
        <v>73</v>
      </c>
    </row>
    <row r="4989" spans="1:15" x14ac:dyDescent="0.3">
      <c r="A4989" s="7">
        <v>22276</v>
      </c>
      <c r="B4989" s="6" t="s">
        <v>10035</v>
      </c>
      <c r="C4989" t="s">
        <v>10036</v>
      </c>
      <c r="D4989" s="2" t="s">
        <v>45</v>
      </c>
      <c r="E4989" s="4" t="s">
        <v>46</v>
      </c>
      <c r="F4989" t="s">
        <v>60</v>
      </c>
      <c r="G4989">
        <v>601</v>
      </c>
      <c r="H4989">
        <v>58137</v>
      </c>
      <c r="I4989">
        <v>18</v>
      </c>
      <c r="J4989">
        <v>1140</v>
      </c>
      <c r="K4989">
        <v>22775</v>
      </c>
      <c r="L4989">
        <v>76</v>
      </c>
      <c r="M4989">
        <v>2</v>
      </c>
      <c r="N4989" t="s">
        <v>32</v>
      </c>
      <c r="O4989" t="s">
        <v>60</v>
      </c>
    </row>
    <row r="4990" spans="1:15" x14ac:dyDescent="0.3">
      <c r="A4990" s="7">
        <v>22277</v>
      </c>
      <c r="B4990" s="6" t="s">
        <v>10037</v>
      </c>
      <c r="C4990" t="s">
        <v>10038</v>
      </c>
      <c r="D4990" s="2" t="s">
        <v>52</v>
      </c>
      <c r="E4990" s="4" t="s">
        <v>59</v>
      </c>
      <c r="F4990" t="s">
        <v>80</v>
      </c>
      <c r="G4990">
        <v>4214</v>
      </c>
      <c r="H4990">
        <v>62305</v>
      </c>
      <c r="I4990">
        <v>49</v>
      </c>
      <c r="J4990">
        <v>15387</v>
      </c>
      <c r="K4990">
        <v>1495</v>
      </c>
      <c r="L4990">
        <v>16</v>
      </c>
      <c r="M4990">
        <v>6</v>
      </c>
      <c r="N4990" t="s">
        <v>37</v>
      </c>
      <c r="O4990" t="s">
        <v>54</v>
      </c>
    </row>
    <row r="4991" spans="1:15" x14ac:dyDescent="0.3">
      <c r="A4991" s="7">
        <v>22278</v>
      </c>
      <c r="B4991" s="6" t="s">
        <v>10039</v>
      </c>
      <c r="C4991" t="s">
        <v>10040</v>
      </c>
      <c r="D4991" s="2" t="s">
        <v>52</v>
      </c>
      <c r="E4991" s="4" t="s">
        <v>46</v>
      </c>
      <c r="F4991" t="s">
        <v>54</v>
      </c>
      <c r="G4991">
        <v>2399</v>
      </c>
      <c r="H4991">
        <v>54034</v>
      </c>
      <c r="I4991">
        <v>40</v>
      </c>
      <c r="J4991">
        <v>28044</v>
      </c>
      <c r="K4991">
        <v>2915</v>
      </c>
      <c r="L4991">
        <v>16</v>
      </c>
      <c r="M4991">
        <v>4</v>
      </c>
      <c r="N4991" t="s">
        <v>61</v>
      </c>
      <c r="O4991" t="s">
        <v>55</v>
      </c>
    </row>
    <row r="4992" spans="1:15" x14ac:dyDescent="0.3">
      <c r="A4992" s="7">
        <v>22279</v>
      </c>
      <c r="B4992" s="6" t="s">
        <v>10041</v>
      </c>
      <c r="C4992" t="s">
        <v>10042</v>
      </c>
      <c r="D4992" s="2" t="s">
        <v>64</v>
      </c>
      <c r="E4992" s="4" t="s">
        <v>59</v>
      </c>
      <c r="F4992" t="s">
        <v>60</v>
      </c>
      <c r="G4992">
        <v>283</v>
      </c>
      <c r="H4992">
        <v>34967</v>
      </c>
      <c r="I4992">
        <v>20</v>
      </c>
      <c r="J4992">
        <v>574</v>
      </c>
      <c r="K4992">
        <v>20943</v>
      </c>
      <c r="L4992">
        <v>92</v>
      </c>
      <c r="M4992">
        <v>2</v>
      </c>
      <c r="N4992" t="s">
        <v>32</v>
      </c>
      <c r="O4992" t="s">
        <v>60</v>
      </c>
    </row>
    <row r="4993" spans="1:15" x14ac:dyDescent="0.3">
      <c r="A4993" s="7">
        <v>22280</v>
      </c>
      <c r="B4993" s="6" t="s">
        <v>10043</v>
      </c>
      <c r="C4993" t="s">
        <v>10044</v>
      </c>
      <c r="D4993" s="2" t="s">
        <v>52</v>
      </c>
      <c r="E4993" s="4" t="s">
        <v>46</v>
      </c>
      <c r="F4993" t="s">
        <v>67</v>
      </c>
      <c r="G4993">
        <v>2475</v>
      </c>
      <c r="H4993">
        <v>51873</v>
      </c>
      <c r="I4993">
        <v>8</v>
      </c>
      <c r="J4993">
        <v>4813</v>
      </c>
      <c r="K4993">
        <v>9104</v>
      </c>
      <c r="L4993">
        <v>63</v>
      </c>
      <c r="M4993">
        <v>1</v>
      </c>
      <c r="N4993" t="s">
        <v>48</v>
      </c>
      <c r="O4993" t="s">
        <v>47</v>
      </c>
    </row>
    <row r="4994" spans="1:15" x14ac:dyDescent="0.3">
      <c r="A4994" s="7">
        <v>22281</v>
      </c>
      <c r="B4994" s="6" t="s">
        <v>10045</v>
      </c>
      <c r="C4994" t="s">
        <v>10046</v>
      </c>
      <c r="D4994" s="2" t="s">
        <v>64</v>
      </c>
      <c r="E4994" s="4" t="s">
        <v>59</v>
      </c>
      <c r="F4994" t="s">
        <v>60</v>
      </c>
      <c r="G4994">
        <v>107</v>
      </c>
      <c r="H4994">
        <v>25835</v>
      </c>
      <c r="I4994">
        <v>20</v>
      </c>
      <c r="J4994">
        <v>375</v>
      </c>
      <c r="K4994">
        <v>24876</v>
      </c>
      <c r="L4994">
        <v>81</v>
      </c>
      <c r="M4994">
        <v>2</v>
      </c>
      <c r="N4994" t="s">
        <v>48</v>
      </c>
      <c r="O4994" t="s">
        <v>60</v>
      </c>
    </row>
    <row r="4995" spans="1:15" x14ac:dyDescent="0.3">
      <c r="A4995" s="7">
        <v>22282</v>
      </c>
      <c r="B4995" s="6" t="s">
        <v>10047</v>
      </c>
      <c r="C4995" t="s">
        <v>10048</v>
      </c>
      <c r="D4995" s="2" t="s">
        <v>58</v>
      </c>
      <c r="E4995" s="4" t="s">
        <v>59</v>
      </c>
      <c r="F4995" t="s">
        <v>60</v>
      </c>
      <c r="G4995">
        <v>116</v>
      </c>
      <c r="H4995">
        <v>69309</v>
      </c>
      <c r="I4995">
        <v>6</v>
      </c>
      <c r="J4995">
        <v>963</v>
      </c>
      <c r="K4995">
        <v>21759</v>
      </c>
      <c r="L4995">
        <v>83</v>
      </c>
      <c r="M4995">
        <v>2</v>
      </c>
      <c r="N4995" t="s">
        <v>32</v>
      </c>
      <c r="O4995" t="s">
        <v>76</v>
      </c>
    </row>
    <row r="4996" spans="1:15" x14ac:dyDescent="0.3">
      <c r="A4996" s="7">
        <v>22283</v>
      </c>
      <c r="B4996" s="6" t="s">
        <v>10049</v>
      </c>
      <c r="C4996" t="s">
        <v>10050</v>
      </c>
      <c r="D4996" s="2" t="s">
        <v>64</v>
      </c>
      <c r="E4996" s="4" t="s">
        <v>46</v>
      </c>
      <c r="F4996" t="s">
        <v>76</v>
      </c>
      <c r="G4996">
        <v>501</v>
      </c>
      <c r="H4996">
        <v>80482</v>
      </c>
      <c r="I4996">
        <v>24</v>
      </c>
      <c r="J4996">
        <v>2259</v>
      </c>
      <c r="K4996">
        <v>17374</v>
      </c>
      <c r="L4996">
        <v>72</v>
      </c>
      <c r="M4996">
        <v>3</v>
      </c>
      <c r="N4996" t="s">
        <v>48</v>
      </c>
      <c r="O4996" t="s">
        <v>76</v>
      </c>
    </row>
    <row r="4997" spans="1:15" x14ac:dyDescent="0.3">
      <c r="A4997" s="7">
        <v>22284</v>
      </c>
      <c r="B4997" s="6" t="s">
        <v>10051</v>
      </c>
      <c r="C4997" t="s">
        <v>10052</v>
      </c>
      <c r="D4997" s="2" t="s">
        <v>45</v>
      </c>
      <c r="E4997" s="4" t="s">
        <v>59</v>
      </c>
      <c r="F4997" t="s">
        <v>60</v>
      </c>
      <c r="G4997">
        <v>934</v>
      </c>
      <c r="H4997">
        <v>13319</v>
      </c>
      <c r="I4997">
        <v>20</v>
      </c>
      <c r="J4997">
        <v>1365</v>
      </c>
      <c r="K4997">
        <v>25516</v>
      </c>
      <c r="L4997">
        <v>93</v>
      </c>
      <c r="M4997">
        <v>1</v>
      </c>
      <c r="N4997" t="s">
        <v>32</v>
      </c>
      <c r="O4997" t="s">
        <v>60</v>
      </c>
    </row>
    <row r="4998" spans="1:15" x14ac:dyDescent="0.3">
      <c r="A4998" s="7">
        <v>22285</v>
      </c>
      <c r="B4998" s="6" t="s">
        <v>10053</v>
      </c>
      <c r="C4998" t="s">
        <v>10054</v>
      </c>
      <c r="D4998" s="2" t="s">
        <v>58</v>
      </c>
      <c r="E4998" s="4" t="s">
        <v>46</v>
      </c>
      <c r="F4998" t="s">
        <v>67</v>
      </c>
      <c r="G4998">
        <v>243</v>
      </c>
      <c r="H4998">
        <v>53800</v>
      </c>
      <c r="I4998">
        <v>7</v>
      </c>
      <c r="J4998">
        <v>1797</v>
      </c>
      <c r="K4998">
        <v>11123</v>
      </c>
      <c r="L4998">
        <v>63</v>
      </c>
      <c r="M4998">
        <v>3</v>
      </c>
      <c r="N4998" t="s">
        <v>37</v>
      </c>
      <c r="O4998" t="s">
        <v>49</v>
      </c>
    </row>
    <row r="4999" spans="1:15" x14ac:dyDescent="0.3">
      <c r="A4999" s="7">
        <v>22286</v>
      </c>
      <c r="B4999" s="6" t="s">
        <v>10055</v>
      </c>
      <c r="C4999" t="s">
        <v>10056</v>
      </c>
      <c r="D4999" s="2" t="s">
        <v>58</v>
      </c>
      <c r="E4999" s="4" t="s">
        <v>59</v>
      </c>
      <c r="F4999" t="s">
        <v>60</v>
      </c>
      <c r="G4999">
        <v>127</v>
      </c>
      <c r="H4999">
        <v>26724</v>
      </c>
      <c r="I4999">
        <v>8</v>
      </c>
      <c r="J4999">
        <v>382</v>
      </c>
      <c r="K4999">
        <v>13089</v>
      </c>
      <c r="L4999">
        <v>91</v>
      </c>
      <c r="M4999">
        <v>2</v>
      </c>
      <c r="N4999" t="s">
        <v>61</v>
      </c>
      <c r="O4999" t="s">
        <v>60</v>
      </c>
    </row>
    <row r="5000" spans="1:15" x14ac:dyDescent="0.3">
      <c r="A5000" s="7">
        <v>22287</v>
      </c>
      <c r="B5000" s="6" t="s">
        <v>10057</v>
      </c>
      <c r="C5000" t="s">
        <v>10058</v>
      </c>
      <c r="D5000" s="2" t="s">
        <v>58</v>
      </c>
      <c r="E5000" s="4" t="s">
        <v>59</v>
      </c>
      <c r="F5000" t="s">
        <v>60</v>
      </c>
      <c r="G5000">
        <v>159</v>
      </c>
      <c r="H5000">
        <v>55606</v>
      </c>
      <c r="I5000">
        <v>20</v>
      </c>
      <c r="J5000">
        <v>1650</v>
      </c>
      <c r="K5000">
        <v>25332</v>
      </c>
      <c r="L5000">
        <v>82</v>
      </c>
      <c r="M5000">
        <v>1</v>
      </c>
      <c r="N5000" t="s">
        <v>61</v>
      </c>
      <c r="O5000" t="s">
        <v>76</v>
      </c>
    </row>
  </sheetData>
  <autoFilter ref="A1:O5000" xr:uid="{77540506-A631-421D-8643-7B36BB3FDC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9A12E-6D07-764C-9CF5-3FD8F0BBED07}">
  <dimension ref="A1:P5000"/>
  <sheetViews>
    <sheetView zoomScale="190" zoomScaleNormal="190" workbookViewId="0">
      <selection activeCell="C8" sqref="A1:P5000"/>
    </sheetView>
  </sheetViews>
  <sheetFormatPr defaultColWidth="11.19921875" defaultRowHeight="15.6" x14ac:dyDescent="0.3"/>
  <cols>
    <col min="6" max="6" width="16.5" customWidth="1"/>
    <col min="7" max="7" width="10.796875" style="6"/>
    <col min="9" max="9" width="19" bestFit="1" customWidth="1"/>
    <col min="10" max="10" width="21.69921875" bestFit="1" customWidth="1"/>
    <col min="11" max="11" width="21" bestFit="1" customWidth="1"/>
    <col min="12" max="12" width="24.19921875" bestFit="1" customWidth="1"/>
    <col min="13" max="13" width="19.19921875" bestFit="1" customWidth="1"/>
    <col min="14" max="14" width="18.796875" bestFit="1" customWidth="1"/>
    <col min="15" max="15" width="19.796875" bestFit="1" customWidth="1"/>
  </cols>
  <sheetData>
    <row r="1" spans="1:16" ht="31.2" x14ac:dyDescent="0.3">
      <c r="A1" s="1" t="s">
        <v>0</v>
      </c>
      <c r="B1" s="5" t="s">
        <v>13</v>
      </c>
      <c r="C1" s="1" t="s">
        <v>15</v>
      </c>
      <c r="D1" s="1" t="s">
        <v>14</v>
      </c>
      <c r="E1" s="3" t="s">
        <v>16</v>
      </c>
      <c r="F1" s="1" t="s">
        <v>17</v>
      </c>
      <c r="G1" s="5" t="s">
        <v>19</v>
      </c>
      <c r="H1" s="1" t="s">
        <v>18</v>
      </c>
      <c r="I1" t="s">
        <v>24</v>
      </c>
      <c r="J1" t="s">
        <v>27</v>
      </c>
      <c r="K1" t="s">
        <v>28</v>
      </c>
      <c r="L1" t="s">
        <v>22</v>
      </c>
      <c r="M1" t="s">
        <v>23</v>
      </c>
      <c r="N1" t="s">
        <v>30</v>
      </c>
      <c r="O1" t="s">
        <v>29</v>
      </c>
      <c r="P1" t="s">
        <v>26</v>
      </c>
    </row>
    <row r="2" spans="1:16" x14ac:dyDescent="0.3">
      <c r="A2" s="7">
        <v>17860</v>
      </c>
      <c r="B2" s="6" t="s">
        <v>10059</v>
      </c>
      <c r="C2" t="s">
        <v>10060</v>
      </c>
      <c r="D2" s="2" t="s">
        <v>58</v>
      </c>
      <c r="E2" s="4" t="s">
        <v>59</v>
      </c>
      <c r="F2" t="s">
        <v>60</v>
      </c>
      <c r="G2" s="6">
        <v>53</v>
      </c>
      <c r="H2">
        <v>75000</v>
      </c>
      <c r="I2">
        <v>14</v>
      </c>
      <c r="J2" s="6">
        <v>116.75</v>
      </c>
      <c r="K2" s="6">
        <v>6583.25</v>
      </c>
      <c r="L2">
        <v>75</v>
      </c>
      <c r="M2">
        <v>1</v>
      </c>
      <c r="N2" t="s">
        <v>48</v>
      </c>
      <c r="O2" t="s">
        <v>37</v>
      </c>
      <c r="P2" t="s">
        <v>10066</v>
      </c>
    </row>
    <row r="3" spans="1:16" x14ac:dyDescent="0.3">
      <c r="A3" s="7">
        <v>20033</v>
      </c>
      <c r="B3" s="6" t="s">
        <v>10062</v>
      </c>
      <c r="C3" t="s">
        <v>10063</v>
      </c>
      <c r="D3" s="2" t="s">
        <v>64</v>
      </c>
      <c r="E3" s="4" t="s">
        <v>46</v>
      </c>
      <c r="F3" t="s">
        <v>67</v>
      </c>
      <c r="G3" s="6">
        <v>501</v>
      </c>
      <c r="H3">
        <v>48846</v>
      </c>
      <c r="I3">
        <v>14</v>
      </c>
      <c r="J3" s="6">
        <v>442.75</v>
      </c>
      <c r="K3" s="6">
        <v>3358.75</v>
      </c>
      <c r="L3">
        <v>61</v>
      </c>
      <c r="M3">
        <v>3</v>
      </c>
      <c r="N3" t="s">
        <v>48</v>
      </c>
      <c r="O3" t="s">
        <v>48</v>
      </c>
      <c r="P3" t="s">
        <v>10061</v>
      </c>
    </row>
    <row r="4" spans="1:16" x14ac:dyDescent="0.3">
      <c r="A4" s="7">
        <v>21119</v>
      </c>
      <c r="B4" s="6" t="s">
        <v>10064</v>
      </c>
      <c r="C4" t="s">
        <v>10065</v>
      </c>
      <c r="D4" s="2" t="s">
        <v>52</v>
      </c>
      <c r="E4" s="4" t="s">
        <v>46</v>
      </c>
      <c r="F4" t="s">
        <v>80</v>
      </c>
      <c r="G4" s="6">
        <v>2491</v>
      </c>
      <c r="H4">
        <v>74182</v>
      </c>
      <c r="I4">
        <v>49</v>
      </c>
      <c r="J4" s="6">
        <v>7543</v>
      </c>
      <c r="K4" s="6">
        <v>561.5</v>
      </c>
      <c r="L4">
        <v>16</v>
      </c>
      <c r="M4">
        <v>5</v>
      </c>
      <c r="N4" t="s">
        <v>37</v>
      </c>
      <c r="O4" t="s">
        <v>48</v>
      </c>
      <c r="P4" t="s">
        <v>10061</v>
      </c>
    </row>
    <row r="5" spans="1:16" x14ac:dyDescent="0.3">
      <c r="A5" s="7">
        <v>18360</v>
      </c>
      <c r="B5" s="6" t="s">
        <v>10067</v>
      </c>
      <c r="C5" t="s">
        <v>10068</v>
      </c>
      <c r="D5" s="2" t="s">
        <v>45</v>
      </c>
      <c r="E5" s="4" t="s">
        <v>46</v>
      </c>
      <c r="F5" t="s">
        <v>67</v>
      </c>
      <c r="G5" s="6">
        <v>590</v>
      </c>
      <c r="H5">
        <v>87747</v>
      </c>
      <c r="I5">
        <v>12</v>
      </c>
      <c r="J5" s="6">
        <v>545.25</v>
      </c>
      <c r="K5" s="6">
        <v>4595.75</v>
      </c>
      <c r="L5">
        <v>46</v>
      </c>
      <c r="M5">
        <v>3</v>
      </c>
      <c r="N5" t="s">
        <v>61</v>
      </c>
      <c r="O5" t="s">
        <v>37</v>
      </c>
      <c r="P5" t="s">
        <v>10066</v>
      </c>
    </row>
    <row r="6" spans="1:16" x14ac:dyDescent="0.3">
      <c r="A6" s="7">
        <v>20480</v>
      </c>
      <c r="B6" s="6" t="s">
        <v>10069</v>
      </c>
      <c r="C6" t="s">
        <v>10070</v>
      </c>
      <c r="D6" s="2" t="s">
        <v>52</v>
      </c>
      <c r="E6" s="4" t="s">
        <v>59</v>
      </c>
      <c r="F6" t="s">
        <v>76</v>
      </c>
      <c r="G6" s="6">
        <v>3984</v>
      </c>
      <c r="H6">
        <v>79809</v>
      </c>
      <c r="I6">
        <v>13</v>
      </c>
      <c r="J6" s="6">
        <v>526</v>
      </c>
      <c r="K6" s="6">
        <v>2877.75</v>
      </c>
      <c r="L6">
        <v>60</v>
      </c>
      <c r="M6">
        <v>1</v>
      </c>
      <c r="N6" t="s">
        <v>61</v>
      </c>
      <c r="O6" t="s">
        <v>48</v>
      </c>
      <c r="P6" t="s">
        <v>10061</v>
      </c>
    </row>
    <row r="7" spans="1:16" x14ac:dyDescent="0.3">
      <c r="A7" s="7">
        <v>21972</v>
      </c>
      <c r="B7" s="6" t="s">
        <v>10071</v>
      </c>
      <c r="C7" t="s">
        <v>10072</v>
      </c>
      <c r="D7" s="2" t="s">
        <v>45</v>
      </c>
      <c r="E7" s="4" t="s">
        <v>59</v>
      </c>
      <c r="F7" t="s">
        <v>60</v>
      </c>
      <c r="G7" s="6">
        <v>390</v>
      </c>
      <c r="H7">
        <v>70022</v>
      </c>
      <c r="I7">
        <v>14</v>
      </c>
      <c r="J7" s="6">
        <v>425.25</v>
      </c>
      <c r="K7" s="6">
        <v>5996.25</v>
      </c>
      <c r="L7">
        <v>78</v>
      </c>
      <c r="M7">
        <v>2</v>
      </c>
      <c r="N7" t="s">
        <v>32</v>
      </c>
      <c r="O7" t="s">
        <v>37</v>
      </c>
      <c r="P7" t="s">
        <v>10061</v>
      </c>
    </row>
    <row r="8" spans="1:16" x14ac:dyDescent="0.3">
      <c r="A8" s="7">
        <v>19055</v>
      </c>
      <c r="B8" s="6" t="s">
        <v>10073</v>
      </c>
      <c r="C8" t="s">
        <v>10074</v>
      </c>
      <c r="D8" s="2" t="s">
        <v>52</v>
      </c>
      <c r="E8" s="4" t="s">
        <v>46</v>
      </c>
      <c r="F8" t="s">
        <v>54</v>
      </c>
      <c r="G8" s="6">
        <v>3469</v>
      </c>
      <c r="H8">
        <v>11072</v>
      </c>
      <c r="I8">
        <v>26</v>
      </c>
      <c r="J8" s="6">
        <v>4599.5</v>
      </c>
      <c r="K8" s="6">
        <v>461.75</v>
      </c>
      <c r="L8">
        <v>11</v>
      </c>
      <c r="M8">
        <v>4</v>
      </c>
      <c r="N8" t="s">
        <v>32</v>
      </c>
      <c r="O8" t="s">
        <v>37</v>
      </c>
      <c r="P8" t="s">
        <v>10061</v>
      </c>
    </row>
    <row r="9" spans="1:16" x14ac:dyDescent="0.3">
      <c r="A9" s="7">
        <v>18094</v>
      </c>
      <c r="B9" s="6" t="s">
        <v>10075</v>
      </c>
      <c r="C9" t="s">
        <v>10076</v>
      </c>
      <c r="D9" s="2" t="s">
        <v>58</v>
      </c>
      <c r="E9" s="4" t="s">
        <v>46</v>
      </c>
      <c r="F9" t="s">
        <v>60</v>
      </c>
      <c r="G9" s="6">
        <v>118</v>
      </c>
      <c r="H9">
        <v>48664</v>
      </c>
      <c r="I9">
        <v>11</v>
      </c>
      <c r="J9" s="6">
        <v>335.25</v>
      </c>
      <c r="K9" s="6">
        <v>3309</v>
      </c>
      <c r="L9">
        <v>99</v>
      </c>
      <c r="M9">
        <v>2</v>
      </c>
      <c r="N9" t="s">
        <v>32</v>
      </c>
      <c r="O9" t="s">
        <v>37</v>
      </c>
      <c r="P9" t="s">
        <v>10061</v>
      </c>
    </row>
    <row r="10" spans="1:16" x14ac:dyDescent="0.3">
      <c r="A10" s="7">
        <v>17793</v>
      </c>
      <c r="B10" s="6" t="s">
        <v>10077</v>
      </c>
      <c r="C10" t="s">
        <v>10078</v>
      </c>
      <c r="D10" s="2" t="s">
        <v>58</v>
      </c>
      <c r="E10" s="4" t="s">
        <v>46</v>
      </c>
      <c r="F10" t="s">
        <v>60</v>
      </c>
      <c r="G10" s="6">
        <v>205</v>
      </c>
      <c r="H10">
        <v>14041</v>
      </c>
      <c r="I10">
        <v>12</v>
      </c>
      <c r="J10" s="6">
        <v>247.75</v>
      </c>
      <c r="K10" s="6">
        <v>4266.25</v>
      </c>
      <c r="L10">
        <v>77</v>
      </c>
      <c r="M10">
        <v>2</v>
      </c>
      <c r="N10" t="s">
        <v>48</v>
      </c>
      <c r="O10" t="s">
        <v>37</v>
      </c>
      <c r="P10" t="s">
        <v>10066</v>
      </c>
    </row>
    <row r="11" spans="1:16" x14ac:dyDescent="0.3">
      <c r="A11" s="7">
        <v>19089</v>
      </c>
      <c r="B11" s="6" t="s">
        <v>10079</v>
      </c>
      <c r="C11" t="s">
        <v>10080</v>
      </c>
      <c r="D11" s="2" t="s">
        <v>45</v>
      </c>
      <c r="E11" s="4" t="s">
        <v>46</v>
      </c>
      <c r="F11" t="s">
        <v>67</v>
      </c>
      <c r="G11" s="6">
        <v>827</v>
      </c>
      <c r="H11">
        <v>26235</v>
      </c>
      <c r="I11">
        <v>9</v>
      </c>
      <c r="J11" s="6">
        <v>911</v>
      </c>
      <c r="K11" s="6">
        <v>4800.25</v>
      </c>
      <c r="L11">
        <v>62</v>
      </c>
      <c r="M11">
        <v>3</v>
      </c>
      <c r="N11" t="s">
        <v>48</v>
      </c>
      <c r="O11" t="s">
        <v>37</v>
      </c>
      <c r="P11" t="s">
        <v>10061</v>
      </c>
    </row>
    <row r="12" spans="1:16" x14ac:dyDescent="0.3">
      <c r="A12" s="7">
        <v>20700</v>
      </c>
      <c r="B12" s="6" t="s">
        <v>10081</v>
      </c>
      <c r="C12" t="s">
        <v>10082</v>
      </c>
      <c r="D12" s="2" t="s">
        <v>52</v>
      </c>
      <c r="E12" s="4" t="s">
        <v>59</v>
      </c>
      <c r="F12" t="s">
        <v>76</v>
      </c>
      <c r="G12" s="6">
        <v>3719</v>
      </c>
      <c r="H12">
        <v>23034</v>
      </c>
      <c r="I12">
        <v>16</v>
      </c>
      <c r="J12" s="6">
        <v>550</v>
      </c>
      <c r="K12" s="6">
        <v>4380.25</v>
      </c>
      <c r="L12">
        <v>50</v>
      </c>
      <c r="M12">
        <v>1</v>
      </c>
      <c r="N12" t="s">
        <v>61</v>
      </c>
      <c r="O12" t="s">
        <v>37</v>
      </c>
      <c r="P12" t="s">
        <v>10061</v>
      </c>
    </row>
    <row r="13" spans="1:16" x14ac:dyDescent="0.3">
      <c r="A13" s="7">
        <v>19606</v>
      </c>
      <c r="B13" s="6" t="s">
        <v>10083</v>
      </c>
      <c r="C13" t="s">
        <v>10084</v>
      </c>
      <c r="D13" s="2" t="s">
        <v>64</v>
      </c>
      <c r="E13" s="4" t="s">
        <v>59</v>
      </c>
      <c r="F13" t="s">
        <v>60</v>
      </c>
      <c r="G13" s="6">
        <v>83</v>
      </c>
      <c r="H13">
        <v>52162</v>
      </c>
      <c r="I13">
        <v>18</v>
      </c>
      <c r="J13" s="6">
        <v>186</v>
      </c>
      <c r="K13" s="6">
        <v>4034.75</v>
      </c>
      <c r="L13">
        <v>99</v>
      </c>
      <c r="M13">
        <v>2</v>
      </c>
      <c r="N13" t="s">
        <v>48</v>
      </c>
      <c r="O13" t="s">
        <v>37</v>
      </c>
      <c r="P13" t="s">
        <v>10061</v>
      </c>
    </row>
    <row r="14" spans="1:16" x14ac:dyDescent="0.3">
      <c r="A14" s="7">
        <v>19946</v>
      </c>
      <c r="B14" s="6" t="s">
        <v>10085</v>
      </c>
      <c r="C14" t="s">
        <v>10086</v>
      </c>
      <c r="D14" s="2" t="s">
        <v>45</v>
      </c>
      <c r="E14" s="4" t="s">
        <v>59</v>
      </c>
      <c r="F14" t="s">
        <v>60</v>
      </c>
      <c r="G14" s="6">
        <v>126</v>
      </c>
      <c r="H14">
        <v>58560</v>
      </c>
      <c r="I14">
        <v>17</v>
      </c>
      <c r="J14" s="6">
        <v>63.5</v>
      </c>
      <c r="K14" s="6">
        <v>5169.5</v>
      </c>
      <c r="L14">
        <v>78</v>
      </c>
      <c r="M14">
        <v>1</v>
      </c>
      <c r="N14" t="s">
        <v>48</v>
      </c>
      <c r="O14" t="s">
        <v>48</v>
      </c>
      <c r="P14" t="s">
        <v>10061</v>
      </c>
    </row>
    <row r="15" spans="1:16" x14ac:dyDescent="0.3">
      <c r="A15" s="7">
        <v>19072</v>
      </c>
      <c r="B15" s="6" t="s">
        <v>10087</v>
      </c>
      <c r="C15" t="s">
        <v>10088</v>
      </c>
      <c r="D15" s="2" t="s">
        <v>64</v>
      </c>
      <c r="E15" s="4" t="s">
        <v>59</v>
      </c>
      <c r="F15" t="s">
        <v>60</v>
      </c>
      <c r="G15" s="6">
        <v>91</v>
      </c>
      <c r="H15">
        <v>79809</v>
      </c>
      <c r="I15">
        <v>19</v>
      </c>
      <c r="J15" s="6">
        <v>330.25</v>
      </c>
      <c r="K15" s="6">
        <v>7385.75</v>
      </c>
      <c r="L15">
        <v>99</v>
      </c>
      <c r="M15">
        <v>1</v>
      </c>
      <c r="N15" t="s">
        <v>48</v>
      </c>
      <c r="O15" t="s">
        <v>37</v>
      </c>
      <c r="P15" t="s">
        <v>10061</v>
      </c>
    </row>
    <row r="16" spans="1:16" x14ac:dyDescent="0.3">
      <c r="A16" s="7">
        <v>17972</v>
      </c>
      <c r="B16" s="6" t="s">
        <v>10089</v>
      </c>
      <c r="C16" t="s">
        <v>10090</v>
      </c>
      <c r="D16" s="2" t="s">
        <v>58</v>
      </c>
      <c r="E16" s="4" t="s">
        <v>59</v>
      </c>
      <c r="F16" t="s">
        <v>60</v>
      </c>
      <c r="G16" s="6">
        <v>120</v>
      </c>
      <c r="H16">
        <v>75251</v>
      </c>
      <c r="I16">
        <v>13</v>
      </c>
      <c r="J16" s="6">
        <v>215.75</v>
      </c>
      <c r="K16" s="6">
        <v>6969</v>
      </c>
      <c r="L16">
        <v>95</v>
      </c>
      <c r="M16">
        <v>1</v>
      </c>
      <c r="N16" t="s">
        <v>32</v>
      </c>
      <c r="O16" t="s">
        <v>37</v>
      </c>
      <c r="P16" t="s">
        <v>10061</v>
      </c>
    </row>
    <row r="17" spans="1:16" x14ac:dyDescent="0.3">
      <c r="A17" s="7">
        <v>18529</v>
      </c>
      <c r="B17" s="6" t="s">
        <v>10091</v>
      </c>
      <c r="C17" t="s">
        <v>10092</v>
      </c>
      <c r="D17" s="2" t="s">
        <v>58</v>
      </c>
      <c r="E17" s="4" t="s">
        <v>46</v>
      </c>
      <c r="F17" t="s">
        <v>67</v>
      </c>
      <c r="G17" s="6">
        <v>239</v>
      </c>
      <c r="H17">
        <v>88854</v>
      </c>
      <c r="I17">
        <v>8</v>
      </c>
      <c r="J17" s="6">
        <v>909.25</v>
      </c>
      <c r="K17" s="6">
        <v>2167.25</v>
      </c>
      <c r="L17">
        <v>60</v>
      </c>
      <c r="M17">
        <v>1</v>
      </c>
      <c r="N17" t="s">
        <v>48</v>
      </c>
      <c r="O17" t="s">
        <v>37</v>
      </c>
      <c r="P17" t="s">
        <v>10061</v>
      </c>
    </row>
    <row r="18" spans="1:16" x14ac:dyDescent="0.3">
      <c r="A18" s="7">
        <v>22060</v>
      </c>
      <c r="B18" s="6" t="s">
        <v>10093</v>
      </c>
      <c r="C18" t="s">
        <v>10094</v>
      </c>
      <c r="D18" s="2" t="s">
        <v>52</v>
      </c>
      <c r="E18" s="4" t="s">
        <v>46</v>
      </c>
      <c r="F18" t="s">
        <v>80</v>
      </c>
      <c r="G18" s="6">
        <v>1988</v>
      </c>
      <c r="H18">
        <v>44081</v>
      </c>
      <c r="I18">
        <v>50</v>
      </c>
      <c r="J18" s="6">
        <v>7908.25</v>
      </c>
      <c r="K18" s="6">
        <v>907.75</v>
      </c>
      <c r="L18">
        <v>15</v>
      </c>
      <c r="M18">
        <v>6</v>
      </c>
      <c r="N18" t="s">
        <v>48</v>
      </c>
      <c r="O18" t="s">
        <v>37</v>
      </c>
      <c r="P18" t="s">
        <v>10061</v>
      </c>
    </row>
    <row r="19" spans="1:16" x14ac:dyDescent="0.3">
      <c r="A19" s="7">
        <v>19387</v>
      </c>
      <c r="B19" s="6" t="s">
        <v>10095</v>
      </c>
      <c r="C19" t="s">
        <v>10096</v>
      </c>
      <c r="D19" s="2" t="s">
        <v>79</v>
      </c>
      <c r="E19" s="4" t="s">
        <v>46</v>
      </c>
      <c r="F19" t="s">
        <v>60</v>
      </c>
      <c r="G19" s="6">
        <v>873</v>
      </c>
      <c r="H19">
        <v>25461</v>
      </c>
      <c r="I19">
        <v>18</v>
      </c>
      <c r="J19" s="6">
        <v>442.5</v>
      </c>
      <c r="K19" s="6">
        <v>6405.5</v>
      </c>
      <c r="L19">
        <v>96</v>
      </c>
      <c r="M19">
        <v>2</v>
      </c>
      <c r="N19" t="s">
        <v>32</v>
      </c>
      <c r="O19" t="s">
        <v>37</v>
      </c>
      <c r="P19" t="s">
        <v>10061</v>
      </c>
    </row>
    <row r="20" spans="1:16" x14ac:dyDescent="0.3">
      <c r="A20" s="7">
        <v>20141</v>
      </c>
      <c r="B20" s="6" t="s">
        <v>10097</v>
      </c>
      <c r="C20" t="s">
        <v>10098</v>
      </c>
      <c r="D20" s="2" t="s">
        <v>45</v>
      </c>
      <c r="E20" s="4" t="s">
        <v>46</v>
      </c>
      <c r="F20" t="s">
        <v>47</v>
      </c>
      <c r="G20" s="6">
        <v>208</v>
      </c>
      <c r="H20">
        <v>80299</v>
      </c>
      <c r="I20">
        <v>12</v>
      </c>
      <c r="J20" s="6">
        <v>1704.25</v>
      </c>
      <c r="K20" s="6">
        <v>2924</v>
      </c>
      <c r="L20">
        <v>64</v>
      </c>
      <c r="M20">
        <v>0</v>
      </c>
      <c r="N20" t="s">
        <v>32</v>
      </c>
      <c r="O20" t="s">
        <v>37</v>
      </c>
      <c r="P20" t="s">
        <v>10066</v>
      </c>
    </row>
    <row r="21" spans="1:16" x14ac:dyDescent="0.3">
      <c r="A21" s="7">
        <v>18184</v>
      </c>
      <c r="B21" s="6" t="s">
        <v>10099</v>
      </c>
      <c r="C21" t="s">
        <v>10100</v>
      </c>
      <c r="D21" s="2" t="s">
        <v>58</v>
      </c>
      <c r="E21" s="4" t="s">
        <v>59</v>
      </c>
      <c r="F21" t="s">
        <v>60</v>
      </c>
      <c r="G21" s="6">
        <v>120</v>
      </c>
      <c r="H21">
        <v>63392</v>
      </c>
      <c r="I21">
        <v>3</v>
      </c>
      <c r="J21" s="6">
        <v>58.5</v>
      </c>
      <c r="K21" s="6">
        <v>5336.75</v>
      </c>
      <c r="L21">
        <v>86</v>
      </c>
      <c r="M21">
        <v>2</v>
      </c>
      <c r="N21" t="s">
        <v>61</v>
      </c>
      <c r="O21" t="s">
        <v>48</v>
      </c>
      <c r="P21" t="s">
        <v>10066</v>
      </c>
    </row>
    <row r="22" spans="1:16" x14ac:dyDescent="0.3">
      <c r="A22" s="7">
        <v>17978</v>
      </c>
      <c r="B22" s="6" t="s">
        <v>10101</v>
      </c>
      <c r="C22" t="s">
        <v>10102</v>
      </c>
      <c r="D22" s="2" t="s">
        <v>45</v>
      </c>
      <c r="E22" s="4" t="s">
        <v>59</v>
      </c>
      <c r="F22" t="s">
        <v>60</v>
      </c>
      <c r="G22" s="6">
        <v>172</v>
      </c>
      <c r="H22">
        <v>68709</v>
      </c>
      <c r="I22">
        <v>6</v>
      </c>
      <c r="J22" s="6">
        <v>90.5</v>
      </c>
      <c r="K22" s="6">
        <v>5446.75</v>
      </c>
      <c r="L22">
        <v>91</v>
      </c>
      <c r="M22">
        <v>2</v>
      </c>
      <c r="N22" t="s">
        <v>61</v>
      </c>
      <c r="O22" t="s">
        <v>48</v>
      </c>
      <c r="P22" t="s">
        <v>10066</v>
      </c>
    </row>
    <row r="23" spans="1:16" x14ac:dyDescent="0.3">
      <c r="A23" s="7">
        <v>21817</v>
      </c>
      <c r="B23" s="6" t="s">
        <v>10103</v>
      </c>
      <c r="C23" t="s">
        <v>10104</v>
      </c>
      <c r="D23" s="2" t="s">
        <v>52</v>
      </c>
      <c r="E23" s="4" t="s">
        <v>46</v>
      </c>
      <c r="F23" t="s">
        <v>67</v>
      </c>
      <c r="G23" s="6">
        <v>1994</v>
      </c>
      <c r="H23">
        <v>53137</v>
      </c>
      <c r="I23">
        <v>7</v>
      </c>
      <c r="J23" s="6">
        <v>1303.5</v>
      </c>
      <c r="K23" s="6">
        <v>4066.25</v>
      </c>
      <c r="L23">
        <v>43</v>
      </c>
      <c r="M23">
        <v>1</v>
      </c>
      <c r="N23" t="s">
        <v>48</v>
      </c>
      <c r="O23" t="s">
        <v>37</v>
      </c>
      <c r="P23" t="s">
        <v>10066</v>
      </c>
    </row>
    <row r="24" spans="1:16" x14ac:dyDescent="0.3">
      <c r="A24" s="7">
        <v>20293</v>
      </c>
      <c r="B24" s="6" t="s">
        <v>10105</v>
      </c>
      <c r="C24" t="s">
        <v>10106</v>
      </c>
      <c r="D24" s="2" t="s">
        <v>70</v>
      </c>
      <c r="E24" s="4" t="s">
        <v>59</v>
      </c>
      <c r="F24" t="s">
        <v>60</v>
      </c>
      <c r="G24" s="6">
        <v>249</v>
      </c>
      <c r="H24">
        <v>26619</v>
      </c>
      <c r="I24">
        <v>14</v>
      </c>
      <c r="J24" s="6">
        <v>438</v>
      </c>
      <c r="K24" s="6">
        <v>5386.5</v>
      </c>
      <c r="L24">
        <v>94</v>
      </c>
      <c r="M24">
        <v>1</v>
      </c>
      <c r="N24" t="s">
        <v>61</v>
      </c>
      <c r="O24" t="s">
        <v>48</v>
      </c>
      <c r="P24" t="s">
        <v>10066</v>
      </c>
    </row>
    <row r="25" spans="1:16" x14ac:dyDescent="0.3">
      <c r="A25" s="7">
        <v>18715</v>
      </c>
      <c r="B25" s="6" t="s">
        <v>10107</v>
      </c>
      <c r="C25" t="s">
        <v>10108</v>
      </c>
      <c r="D25" s="2" t="s">
        <v>52</v>
      </c>
      <c r="E25" s="4" t="s">
        <v>59</v>
      </c>
      <c r="F25" t="s">
        <v>80</v>
      </c>
      <c r="G25" s="6">
        <v>2594</v>
      </c>
      <c r="H25">
        <v>18196</v>
      </c>
      <c r="I25">
        <v>46</v>
      </c>
      <c r="J25" s="6">
        <v>10544</v>
      </c>
      <c r="K25" s="6">
        <v>516.25</v>
      </c>
      <c r="L25">
        <v>20</v>
      </c>
      <c r="M25">
        <v>4</v>
      </c>
      <c r="N25" t="s">
        <v>48</v>
      </c>
      <c r="O25" t="s">
        <v>37</v>
      </c>
      <c r="P25" t="s">
        <v>10066</v>
      </c>
    </row>
    <row r="26" spans="1:16" x14ac:dyDescent="0.3">
      <c r="A26" s="7">
        <v>18462</v>
      </c>
      <c r="B26" s="6" t="s">
        <v>10109</v>
      </c>
      <c r="C26" t="s">
        <v>10110</v>
      </c>
      <c r="D26" s="2" t="s">
        <v>52</v>
      </c>
      <c r="E26" s="4" t="s">
        <v>46</v>
      </c>
      <c r="F26" t="s">
        <v>80</v>
      </c>
      <c r="G26" s="6">
        <v>4563</v>
      </c>
      <c r="H26">
        <v>58851</v>
      </c>
      <c r="I26">
        <v>52</v>
      </c>
      <c r="J26" s="6">
        <v>5331.25</v>
      </c>
      <c r="K26" s="6">
        <v>575.25</v>
      </c>
      <c r="L26">
        <v>20</v>
      </c>
      <c r="M26">
        <v>5</v>
      </c>
      <c r="N26" t="s">
        <v>37</v>
      </c>
      <c r="O26" t="s">
        <v>37</v>
      </c>
      <c r="P26" t="s">
        <v>10061</v>
      </c>
    </row>
    <row r="27" spans="1:16" x14ac:dyDescent="0.3">
      <c r="A27" s="7">
        <v>21910</v>
      </c>
      <c r="B27" s="6" t="s">
        <v>10111</v>
      </c>
      <c r="C27" t="s">
        <v>10112</v>
      </c>
      <c r="D27" s="2" t="s">
        <v>58</v>
      </c>
      <c r="E27" s="4" t="s">
        <v>46</v>
      </c>
      <c r="F27" t="s">
        <v>60</v>
      </c>
      <c r="G27" s="6">
        <v>188</v>
      </c>
      <c r="H27">
        <v>21208</v>
      </c>
      <c r="I27">
        <v>16</v>
      </c>
      <c r="J27" s="6">
        <v>133</v>
      </c>
      <c r="K27" s="6">
        <v>6039.75</v>
      </c>
      <c r="L27">
        <v>95</v>
      </c>
      <c r="M27">
        <v>1</v>
      </c>
      <c r="N27" t="s">
        <v>61</v>
      </c>
      <c r="O27" t="s">
        <v>48</v>
      </c>
      <c r="P27" t="s">
        <v>10061</v>
      </c>
    </row>
    <row r="28" spans="1:16" x14ac:dyDescent="0.3">
      <c r="A28" s="7">
        <v>21440</v>
      </c>
      <c r="B28" s="6" t="s">
        <v>10113</v>
      </c>
      <c r="C28" t="s">
        <v>10114</v>
      </c>
      <c r="D28" s="2" t="s">
        <v>58</v>
      </c>
      <c r="E28" s="4" t="s">
        <v>59</v>
      </c>
      <c r="F28" t="s">
        <v>60</v>
      </c>
      <c r="G28" s="6">
        <v>160</v>
      </c>
      <c r="H28">
        <v>64825</v>
      </c>
      <c r="I28">
        <v>12</v>
      </c>
      <c r="J28" s="6">
        <v>141</v>
      </c>
      <c r="K28" s="6">
        <v>4953.5</v>
      </c>
      <c r="L28">
        <v>99</v>
      </c>
      <c r="M28">
        <v>2</v>
      </c>
      <c r="N28" t="s">
        <v>61</v>
      </c>
      <c r="O28" t="s">
        <v>48</v>
      </c>
      <c r="P28" t="s">
        <v>10061</v>
      </c>
    </row>
    <row r="29" spans="1:16" x14ac:dyDescent="0.3">
      <c r="A29" s="7">
        <v>22106</v>
      </c>
      <c r="B29" s="6" t="s">
        <v>10115</v>
      </c>
      <c r="C29" t="s">
        <v>10116</v>
      </c>
      <c r="D29" s="2" t="s">
        <v>58</v>
      </c>
      <c r="E29" s="4" t="s">
        <v>46</v>
      </c>
      <c r="F29" t="s">
        <v>60</v>
      </c>
      <c r="G29" s="6">
        <v>134</v>
      </c>
      <c r="H29">
        <v>59563</v>
      </c>
      <c r="I29">
        <v>4</v>
      </c>
      <c r="J29" s="6">
        <v>431.5</v>
      </c>
      <c r="K29" s="6">
        <v>4655.5</v>
      </c>
      <c r="L29">
        <v>97</v>
      </c>
      <c r="M29">
        <v>1</v>
      </c>
      <c r="N29" t="s">
        <v>61</v>
      </c>
      <c r="O29" t="s">
        <v>37</v>
      </c>
      <c r="P29" t="s">
        <v>10061</v>
      </c>
    </row>
    <row r="30" spans="1:16" x14ac:dyDescent="0.3">
      <c r="A30" s="7">
        <v>20235</v>
      </c>
      <c r="B30" s="6" t="s">
        <v>10117</v>
      </c>
      <c r="C30" t="s">
        <v>10118</v>
      </c>
      <c r="D30" s="2" t="s">
        <v>52</v>
      </c>
      <c r="E30" s="4" t="s">
        <v>46</v>
      </c>
      <c r="F30" t="s">
        <v>76</v>
      </c>
      <c r="G30" s="6">
        <v>1699</v>
      </c>
      <c r="H30">
        <v>77194</v>
      </c>
      <c r="I30">
        <v>19</v>
      </c>
      <c r="J30" s="6">
        <v>265.75</v>
      </c>
      <c r="K30" s="6">
        <v>3950</v>
      </c>
      <c r="L30">
        <v>61</v>
      </c>
      <c r="M30">
        <v>1</v>
      </c>
      <c r="N30" t="s">
        <v>61</v>
      </c>
      <c r="O30" t="s">
        <v>48</v>
      </c>
      <c r="P30" t="s">
        <v>10066</v>
      </c>
    </row>
    <row r="31" spans="1:16" x14ac:dyDescent="0.3">
      <c r="A31" s="7">
        <v>21199</v>
      </c>
      <c r="B31" s="6" t="s">
        <v>10119</v>
      </c>
      <c r="C31" t="s">
        <v>10120</v>
      </c>
      <c r="D31" s="2" t="s">
        <v>58</v>
      </c>
      <c r="E31" s="4" t="s">
        <v>46</v>
      </c>
      <c r="F31" t="s">
        <v>60</v>
      </c>
      <c r="G31" s="6">
        <v>172</v>
      </c>
      <c r="H31">
        <v>28163</v>
      </c>
      <c r="I31">
        <v>17</v>
      </c>
      <c r="J31" s="6">
        <v>317</v>
      </c>
      <c r="K31" s="6">
        <v>7042.25</v>
      </c>
      <c r="L31">
        <v>97</v>
      </c>
      <c r="M31">
        <v>1</v>
      </c>
      <c r="N31" t="s">
        <v>48</v>
      </c>
      <c r="O31" t="s">
        <v>37</v>
      </c>
      <c r="P31" t="s">
        <v>10066</v>
      </c>
    </row>
    <row r="32" spans="1:16" x14ac:dyDescent="0.3">
      <c r="A32" s="7">
        <v>21044</v>
      </c>
      <c r="B32" s="6" t="s">
        <v>10121</v>
      </c>
      <c r="C32" t="s">
        <v>10122</v>
      </c>
      <c r="D32" s="2" t="s">
        <v>52</v>
      </c>
      <c r="E32" s="4" t="s">
        <v>53</v>
      </c>
      <c r="F32" t="s">
        <v>54</v>
      </c>
      <c r="G32" s="6">
        <v>2776</v>
      </c>
      <c r="H32">
        <v>40105</v>
      </c>
      <c r="I32">
        <v>34</v>
      </c>
      <c r="J32" s="6">
        <v>2875.25</v>
      </c>
      <c r="K32" s="6">
        <v>729.5</v>
      </c>
      <c r="L32">
        <v>5</v>
      </c>
      <c r="M32">
        <v>4</v>
      </c>
      <c r="N32" t="s">
        <v>48</v>
      </c>
      <c r="O32" t="s">
        <v>37</v>
      </c>
      <c r="P32" t="s">
        <v>10066</v>
      </c>
    </row>
    <row r="33" spans="1:16" x14ac:dyDescent="0.3">
      <c r="A33" s="7">
        <v>18344</v>
      </c>
      <c r="B33" s="6" t="s">
        <v>10123</v>
      </c>
      <c r="C33" t="s">
        <v>10124</v>
      </c>
      <c r="D33" s="2" t="s">
        <v>52</v>
      </c>
      <c r="E33" s="4" t="s">
        <v>59</v>
      </c>
      <c r="F33" t="s">
        <v>67</v>
      </c>
      <c r="G33" s="6">
        <v>864</v>
      </c>
      <c r="H33">
        <v>49480</v>
      </c>
      <c r="I33">
        <v>11</v>
      </c>
      <c r="J33" s="6">
        <v>1297.25</v>
      </c>
      <c r="K33" s="6">
        <v>3113.75</v>
      </c>
      <c r="L33">
        <v>49</v>
      </c>
      <c r="M33">
        <v>1</v>
      </c>
      <c r="N33" t="s">
        <v>48</v>
      </c>
      <c r="O33" t="s">
        <v>48</v>
      </c>
      <c r="P33" t="s">
        <v>10061</v>
      </c>
    </row>
    <row r="34" spans="1:16" x14ac:dyDescent="0.3">
      <c r="A34" s="7">
        <v>21209</v>
      </c>
      <c r="B34" s="6" t="s">
        <v>10125</v>
      </c>
      <c r="C34" t="s">
        <v>10126</v>
      </c>
      <c r="D34" s="2" t="s">
        <v>58</v>
      </c>
      <c r="E34" s="4" t="s">
        <v>59</v>
      </c>
      <c r="F34" t="s">
        <v>60</v>
      </c>
      <c r="G34" s="6">
        <v>178</v>
      </c>
      <c r="H34">
        <v>71364</v>
      </c>
      <c r="I34">
        <v>4</v>
      </c>
      <c r="J34" s="6">
        <v>302.25</v>
      </c>
      <c r="K34" s="6">
        <v>7249</v>
      </c>
      <c r="L34">
        <v>79</v>
      </c>
      <c r="M34">
        <v>1</v>
      </c>
      <c r="N34" t="s">
        <v>48</v>
      </c>
      <c r="O34" t="s">
        <v>48</v>
      </c>
      <c r="P34" t="s">
        <v>10061</v>
      </c>
    </row>
    <row r="35" spans="1:16" x14ac:dyDescent="0.3">
      <c r="A35" s="7">
        <v>18780</v>
      </c>
      <c r="B35" s="6" t="s">
        <v>10127</v>
      </c>
      <c r="C35" t="s">
        <v>10128</v>
      </c>
      <c r="D35" s="2" t="s">
        <v>58</v>
      </c>
      <c r="E35" s="4" t="s">
        <v>46</v>
      </c>
      <c r="F35" t="s">
        <v>60</v>
      </c>
      <c r="G35" s="6">
        <v>122</v>
      </c>
      <c r="H35">
        <v>18379</v>
      </c>
      <c r="I35">
        <v>18</v>
      </c>
      <c r="J35" s="6">
        <v>71</v>
      </c>
      <c r="K35" s="6">
        <v>6935</v>
      </c>
      <c r="L35">
        <v>98</v>
      </c>
      <c r="M35">
        <v>1</v>
      </c>
      <c r="N35" t="s">
        <v>61</v>
      </c>
      <c r="O35" t="s">
        <v>37</v>
      </c>
      <c r="P35" t="s">
        <v>10061</v>
      </c>
    </row>
    <row r="36" spans="1:16" x14ac:dyDescent="0.3">
      <c r="A36" s="7">
        <v>19532</v>
      </c>
      <c r="B36" s="6" t="s">
        <v>10129</v>
      </c>
      <c r="C36" t="s">
        <v>10130</v>
      </c>
      <c r="D36" s="2" t="s">
        <v>45</v>
      </c>
      <c r="E36" s="4" t="s">
        <v>59</v>
      </c>
      <c r="F36" t="s">
        <v>67</v>
      </c>
      <c r="G36" s="6">
        <v>982</v>
      </c>
      <c r="H36">
        <v>17168</v>
      </c>
      <c r="I36">
        <v>9</v>
      </c>
      <c r="J36" s="6">
        <v>719</v>
      </c>
      <c r="K36" s="6">
        <v>2874</v>
      </c>
      <c r="L36">
        <v>47</v>
      </c>
      <c r="M36">
        <v>3</v>
      </c>
      <c r="N36" t="s">
        <v>48</v>
      </c>
      <c r="O36" t="s">
        <v>37</v>
      </c>
      <c r="P36" t="s">
        <v>10061</v>
      </c>
    </row>
    <row r="37" spans="1:16" x14ac:dyDescent="0.3">
      <c r="A37" s="7">
        <v>22092</v>
      </c>
      <c r="B37" s="6" t="s">
        <v>10131</v>
      </c>
      <c r="C37" t="s">
        <v>10132</v>
      </c>
      <c r="D37" s="2" t="s">
        <v>52</v>
      </c>
      <c r="E37" s="4" t="s">
        <v>46</v>
      </c>
      <c r="F37" t="s">
        <v>67</v>
      </c>
      <c r="G37" s="6">
        <v>2088</v>
      </c>
      <c r="H37">
        <v>89001</v>
      </c>
      <c r="I37">
        <v>8</v>
      </c>
      <c r="J37" s="6">
        <v>1218.5</v>
      </c>
      <c r="K37" s="6">
        <v>2982.5</v>
      </c>
      <c r="L37">
        <v>45</v>
      </c>
      <c r="M37">
        <v>3</v>
      </c>
      <c r="N37" t="s">
        <v>61</v>
      </c>
      <c r="O37" t="s">
        <v>48</v>
      </c>
      <c r="P37" t="s">
        <v>10061</v>
      </c>
    </row>
    <row r="38" spans="1:16" x14ac:dyDescent="0.3">
      <c r="A38" s="7">
        <v>21202</v>
      </c>
      <c r="B38" s="6" t="s">
        <v>10133</v>
      </c>
      <c r="C38" t="s">
        <v>10134</v>
      </c>
      <c r="D38" s="2" t="s">
        <v>52</v>
      </c>
      <c r="E38" s="4" t="s">
        <v>46</v>
      </c>
      <c r="F38" t="s">
        <v>60</v>
      </c>
      <c r="G38" s="6">
        <v>760</v>
      </c>
      <c r="H38">
        <v>88789</v>
      </c>
      <c r="I38">
        <v>17</v>
      </c>
      <c r="J38" s="6">
        <v>346.25</v>
      </c>
      <c r="K38" s="6">
        <v>4465</v>
      </c>
      <c r="L38">
        <v>85</v>
      </c>
      <c r="M38">
        <v>2</v>
      </c>
      <c r="N38" t="s">
        <v>32</v>
      </c>
      <c r="O38" t="s">
        <v>37</v>
      </c>
      <c r="P38" t="s">
        <v>10066</v>
      </c>
    </row>
    <row r="39" spans="1:16" x14ac:dyDescent="0.3">
      <c r="A39" s="7">
        <v>17449</v>
      </c>
      <c r="B39" s="6" t="s">
        <v>10135</v>
      </c>
      <c r="C39" t="s">
        <v>10136</v>
      </c>
      <c r="D39" s="2" t="s">
        <v>52</v>
      </c>
      <c r="E39" s="4" t="s">
        <v>53</v>
      </c>
      <c r="F39" t="s">
        <v>54</v>
      </c>
      <c r="G39" s="6">
        <v>3691</v>
      </c>
      <c r="H39">
        <v>36715</v>
      </c>
      <c r="I39">
        <v>18</v>
      </c>
      <c r="J39" s="6">
        <v>3688.25</v>
      </c>
      <c r="K39" s="6">
        <v>567.75</v>
      </c>
      <c r="L39">
        <v>11</v>
      </c>
      <c r="M39">
        <v>8</v>
      </c>
      <c r="N39" t="s">
        <v>32</v>
      </c>
      <c r="O39" t="s">
        <v>48</v>
      </c>
      <c r="P39" t="s">
        <v>10061</v>
      </c>
    </row>
    <row r="40" spans="1:16" x14ac:dyDescent="0.3">
      <c r="A40" s="7">
        <v>19789</v>
      </c>
      <c r="B40" s="6" t="s">
        <v>10137</v>
      </c>
      <c r="C40" t="s">
        <v>10138</v>
      </c>
      <c r="D40" s="2" t="s">
        <v>45</v>
      </c>
      <c r="E40" s="4" t="s">
        <v>46</v>
      </c>
      <c r="F40" t="s">
        <v>67</v>
      </c>
      <c r="G40" s="6">
        <v>792</v>
      </c>
      <c r="H40">
        <v>87290</v>
      </c>
      <c r="I40">
        <v>14</v>
      </c>
      <c r="J40" s="6">
        <v>784.25</v>
      </c>
      <c r="K40" s="6">
        <v>2922.5</v>
      </c>
      <c r="L40">
        <v>52</v>
      </c>
      <c r="M40">
        <v>3</v>
      </c>
      <c r="N40" t="s">
        <v>32</v>
      </c>
      <c r="O40" t="s">
        <v>37</v>
      </c>
      <c r="P40" t="s">
        <v>10061</v>
      </c>
    </row>
    <row r="41" spans="1:16" x14ac:dyDescent="0.3">
      <c r="A41" s="7">
        <v>19415</v>
      </c>
      <c r="B41" s="6" t="s">
        <v>10139</v>
      </c>
      <c r="C41" t="s">
        <v>10140</v>
      </c>
      <c r="D41" s="2" t="s">
        <v>45</v>
      </c>
      <c r="E41" s="4" t="s">
        <v>46</v>
      </c>
      <c r="F41" t="s">
        <v>67</v>
      </c>
      <c r="G41" s="6">
        <v>681</v>
      </c>
      <c r="H41">
        <v>61092</v>
      </c>
      <c r="I41">
        <v>5</v>
      </c>
      <c r="J41" s="6">
        <v>1207.75</v>
      </c>
      <c r="K41" s="6">
        <v>3282.25</v>
      </c>
      <c r="L41">
        <v>62</v>
      </c>
      <c r="M41">
        <v>3</v>
      </c>
      <c r="N41" t="s">
        <v>48</v>
      </c>
      <c r="O41" t="s">
        <v>37</v>
      </c>
      <c r="P41" t="s">
        <v>10061</v>
      </c>
    </row>
    <row r="42" spans="1:16" x14ac:dyDescent="0.3">
      <c r="A42" s="7">
        <v>21685</v>
      </c>
      <c r="B42" s="6" t="s">
        <v>10141</v>
      </c>
      <c r="C42" t="s">
        <v>10142</v>
      </c>
      <c r="D42" s="2" t="s">
        <v>70</v>
      </c>
      <c r="E42" s="4" t="s">
        <v>46</v>
      </c>
      <c r="F42" t="s">
        <v>47</v>
      </c>
      <c r="G42" s="6">
        <v>234</v>
      </c>
      <c r="H42">
        <v>62829</v>
      </c>
      <c r="I42">
        <v>16</v>
      </c>
      <c r="J42" s="6">
        <v>532.75</v>
      </c>
      <c r="K42" s="6">
        <v>2509.25</v>
      </c>
      <c r="L42">
        <v>51</v>
      </c>
      <c r="M42">
        <v>1</v>
      </c>
      <c r="N42" t="s">
        <v>48</v>
      </c>
      <c r="O42" t="s">
        <v>37</v>
      </c>
      <c r="P42" t="s">
        <v>10066</v>
      </c>
    </row>
    <row r="43" spans="1:16" x14ac:dyDescent="0.3">
      <c r="A43" s="7">
        <v>19955</v>
      </c>
      <c r="B43" s="6" t="s">
        <v>10143</v>
      </c>
      <c r="C43" t="s">
        <v>10144</v>
      </c>
      <c r="D43" s="2" t="s">
        <v>45</v>
      </c>
      <c r="E43" s="4" t="s">
        <v>46</v>
      </c>
      <c r="F43" t="s">
        <v>47</v>
      </c>
      <c r="G43" s="6">
        <v>966</v>
      </c>
      <c r="H43">
        <v>84481</v>
      </c>
      <c r="I43">
        <v>5</v>
      </c>
      <c r="J43" s="6">
        <v>316.75</v>
      </c>
      <c r="K43" s="6">
        <v>2485.75</v>
      </c>
      <c r="L43">
        <v>50</v>
      </c>
      <c r="M43">
        <v>1</v>
      </c>
      <c r="N43" t="s">
        <v>48</v>
      </c>
      <c r="O43" t="s">
        <v>37</v>
      </c>
      <c r="P43" t="s">
        <v>10061</v>
      </c>
    </row>
    <row r="44" spans="1:16" x14ac:dyDescent="0.3">
      <c r="A44" s="7">
        <v>17389</v>
      </c>
      <c r="B44" s="6" t="s">
        <v>10145</v>
      </c>
      <c r="C44" t="s">
        <v>10146</v>
      </c>
      <c r="D44" s="2" t="s">
        <v>45</v>
      </c>
      <c r="E44" s="4" t="s">
        <v>46</v>
      </c>
      <c r="F44" t="s">
        <v>76</v>
      </c>
      <c r="G44" s="6">
        <v>549</v>
      </c>
      <c r="H44">
        <v>82467</v>
      </c>
      <c r="I44">
        <v>14</v>
      </c>
      <c r="J44" s="6">
        <v>332</v>
      </c>
      <c r="K44" s="6">
        <v>3512.75</v>
      </c>
      <c r="L44">
        <v>68</v>
      </c>
      <c r="M44">
        <v>3</v>
      </c>
      <c r="N44" t="s">
        <v>48</v>
      </c>
      <c r="O44" t="s">
        <v>37</v>
      </c>
      <c r="P44" t="s">
        <v>10061</v>
      </c>
    </row>
    <row r="45" spans="1:16" x14ac:dyDescent="0.3">
      <c r="A45" s="7">
        <v>21974</v>
      </c>
      <c r="B45" s="6" t="s">
        <v>10147</v>
      </c>
      <c r="C45" t="s">
        <v>10148</v>
      </c>
      <c r="D45" s="2" t="s">
        <v>45</v>
      </c>
      <c r="E45" s="4" t="s">
        <v>59</v>
      </c>
      <c r="F45" t="s">
        <v>60</v>
      </c>
      <c r="G45" s="6">
        <v>159</v>
      </c>
      <c r="H45">
        <v>57145</v>
      </c>
      <c r="I45">
        <v>19</v>
      </c>
      <c r="J45" s="6">
        <v>98.25</v>
      </c>
      <c r="K45" s="6">
        <v>3403.5</v>
      </c>
      <c r="L45">
        <v>96</v>
      </c>
      <c r="M45">
        <v>1</v>
      </c>
      <c r="N45" t="s">
        <v>32</v>
      </c>
      <c r="O45" t="s">
        <v>37</v>
      </c>
      <c r="P45" t="s">
        <v>10066</v>
      </c>
    </row>
    <row r="46" spans="1:16" x14ac:dyDescent="0.3">
      <c r="A46" s="7">
        <v>20020</v>
      </c>
      <c r="B46" s="6" t="s">
        <v>10149</v>
      </c>
      <c r="C46" t="s">
        <v>10150</v>
      </c>
      <c r="D46" s="2" t="s">
        <v>52</v>
      </c>
      <c r="E46" s="4" t="s">
        <v>46</v>
      </c>
      <c r="F46" t="s">
        <v>80</v>
      </c>
      <c r="G46" s="6">
        <v>2497</v>
      </c>
      <c r="H46">
        <v>47431</v>
      </c>
      <c r="I46">
        <v>57</v>
      </c>
      <c r="J46" s="6">
        <v>9226.75</v>
      </c>
      <c r="K46" s="6">
        <v>310.75</v>
      </c>
      <c r="L46">
        <v>21</v>
      </c>
      <c r="M46">
        <v>4</v>
      </c>
      <c r="N46" t="s">
        <v>48</v>
      </c>
      <c r="O46" t="s">
        <v>48</v>
      </c>
      <c r="P46" t="s">
        <v>10066</v>
      </c>
    </row>
    <row r="47" spans="1:16" x14ac:dyDescent="0.3">
      <c r="A47" s="7">
        <v>22260</v>
      </c>
      <c r="B47" s="6" t="s">
        <v>10151</v>
      </c>
      <c r="C47" t="s">
        <v>10152</v>
      </c>
      <c r="D47" s="2" t="s">
        <v>52</v>
      </c>
      <c r="E47" s="4" t="s">
        <v>46</v>
      </c>
      <c r="F47" t="s">
        <v>67</v>
      </c>
      <c r="G47" s="6">
        <v>1949</v>
      </c>
      <c r="H47">
        <v>21437</v>
      </c>
      <c r="I47">
        <v>4</v>
      </c>
      <c r="J47" s="6">
        <v>881</v>
      </c>
      <c r="K47" s="6">
        <v>2685</v>
      </c>
      <c r="L47">
        <v>59</v>
      </c>
      <c r="M47">
        <v>1</v>
      </c>
      <c r="N47" t="s">
        <v>48</v>
      </c>
      <c r="O47" t="s">
        <v>37</v>
      </c>
      <c r="P47" t="s">
        <v>10061</v>
      </c>
    </row>
    <row r="48" spans="1:16" x14ac:dyDescent="0.3">
      <c r="A48" s="7">
        <v>21664</v>
      </c>
      <c r="B48" s="6" t="s">
        <v>10153</v>
      </c>
      <c r="C48" t="s">
        <v>10154</v>
      </c>
      <c r="D48" s="2" t="s">
        <v>58</v>
      </c>
      <c r="E48" s="4" t="s">
        <v>59</v>
      </c>
      <c r="F48" t="s">
        <v>60</v>
      </c>
      <c r="G48" s="6">
        <v>174</v>
      </c>
      <c r="H48">
        <v>64102</v>
      </c>
      <c r="I48">
        <v>2</v>
      </c>
      <c r="J48" s="6">
        <v>303.75</v>
      </c>
      <c r="K48" s="6">
        <v>4461</v>
      </c>
      <c r="L48">
        <v>85</v>
      </c>
      <c r="M48">
        <v>2</v>
      </c>
      <c r="N48" t="s">
        <v>48</v>
      </c>
      <c r="O48" t="s">
        <v>37</v>
      </c>
      <c r="P48" t="s">
        <v>10061</v>
      </c>
    </row>
    <row r="49" spans="1:16" x14ac:dyDescent="0.3">
      <c r="A49" s="7">
        <v>18501</v>
      </c>
      <c r="B49" s="6" t="s">
        <v>10155</v>
      </c>
      <c r="C49" t="s">
        <v>10156</v>
      </c>
      <c r="D49" s="2" t="s">
        <v>52</v>
      </c>
      <c r="E49" s="4" t="s">
        <v>59</v>
      </c>
      <c r="F49" t="s">
        <v>80</v>
      </c>
      <c r="G49" s="6">
        <v>1236</v>
      </c>
      <c r="H49">
        <v>41614</v>
      </c>
      <c r="I49">
        <v>46</v>
      </c>
      <c r="J49" s="6">
        <v>825.5</v>
      </c>
      <c r="K49" s="6">
        <v>473.75</v>
      </c>
      <c r="L49">
        <v>16</v>
      </c>
      <c r="M49">
        <v>6</v>
      </c>
      <c r="N49" t="s">
        <v>48</v>
      </c>
      <c r="O49" t="s">
        <v>48</v>
      </c>
      <c r="P49" t="s">
        <v>10061</v>
      </c>
    </row>
    <row r="50" spans="1:16" x14ac:dyDescent="0.3">
      <c r="A50" s="7">
        <v>22135</v>
      </c>
      <c r="B50" s="6" t="s">
        <v>10157</v>
      </c>
      <c r="C50" t="s">
        <v>10158</v>
      </c>
      <c r="D50" s="2" t="s">
        <v>52</v>
      </c>
      <c r="E50" s="4" t="s">
        <v>46</v>
      </c>
      <c r="F50" t="s">
        <v>67</v>
      </c>
      <c r="G50" s="6">
        <v>2265</v>
      </c>
      <c r="H50">
        <v>14797</v>
      </c>
      <c r="I50">
        <v>2</v>
      </c>
      <c r="J50" s="6">
        <v>1049.75</v>
      </c>
      <c r="K50" s="6">
        <v>2471.25</v>
      </c>
      <c r="L50">
        <v>60</v>
      </c>
      <c r="M50">
        <v>1</v>
      </c>
      <c r="N50" t="s">
        <v>37</v>
      </c>
      <c r="O50" t="s">
        <v>37</v>
      </c>
      <c r="P50" t="s">
        <v>10061</v>
      </c>
    </row>
    <row r="51" spans="1:16" x14ac:dyDescent="0.3">
      <c r="A51" s="7">
        <v>19704</v>
      </c>
      <c r="B51" s="6" t="s">
        <v>10159</v>
      </c>
      <c r="C51" t="s">
        <v>10160</v>
      </c>
      <c r="D51" s="2" t="s">
        <v>52</v>
      </c>
      <c r="E51" s="4" t="s">
        <v>46</v>
      </c>
      <c r="F51" t="s">
        <v>80</v>
      </c>
      <c r="G51" s="6">
        <v>4662</v>
      </c>
      <c r="H51">
        <v>10782</v>
      </c>
      <c r="I51">
        <v>56</v>
      </c>
      <c r="J51" s="6">
        <v>6135</v>
      </c>
      <c r="K51" s="6">
        <v>378.5</v>
      </c>
      <c r="L51">
        <v>16</v>
      </c>
      <c r="M51">
        <v>3</v>
      </c>
      <c r="N51" t="s">
        <v>48</v>
      </c>
      <c r="O51" t="s">
        <v>37</v>
      </c>
      <c r="P51" t="s">
        <v>10061</v>
      </c>
    </row>
    <row r="52" spans="1:16" x14ac:dyDescent="0.3">
      <c r="A52" s="7">
        <v>18547</v>
      </c>
      <c r="B52" s="6" t="s">
        <v>10161</v>
      </c>
      <c r="C52" t="s">
        <v>10162</v>
      </c>
      <c r="D52" s="2" t="s">
        <v>52</v>
      </c>
      <c r="E52" s="4" t="s">
        <v>46</v>
      </c>
      <c r="F52" t="s">
        <v>47</v>
      </c>
      <c r="G52" s="6">
        <v>863</v>
      </c>
      <c r="H52">
        <v>89740</v>
      </c>
      <c r="I52">
        <v>10</v>
      </c>
      <c r="J52" s="6">
        <v>459.25</v>
      </c>
      <c r="K52" s="6">
        <v>2936.75</v>
      </c>
      <c r="L52">
        <v>58</v>
      </c>
      <c r="M52">
        <v>1</v>
      </c>
      <c r="N52" t="s">
        <v>61</v>
      </c>
      <c r="O52" t="s">
        <v>37</v>
      </c>
      <c r="P52" t="s">
        <v>10066</v>
      </c>
    </row>
    <row r="53" spans="1:16" x14ac:dyDescent="0.3">
      <c r="A53" s="7">
        <v>19287</v>
      </c>
      <c r="B53" s="6" t="s">
        <v>10163</v>
      </c>
      <c r="C53" t="s">
        <v>10164</v>
      </c>
      <c r="D53" s="2" t="s">
        <v>52</v>
      </c>
      <c r="E53" s="4" t="s">
        <v>59</v>
      </c>
      <c r="F53" t="s">
        <v>80</v>
      </c>
      <c r="G53" s="6">
        <v>4418</v>
      </c>
      <c r="H53">
        <v>70808</v>
      </c>
      <c r="I53">
        <v>50</v>
      </c>
      <c r="J53" s="6">
        <v>3664.5</v>
      </c>
      <c r="K53" s="6">
        <v>516.25</v>
      </c>
      <c r="L53">
        <v>19</v>
      </c>
      <c r="M53">
        <v>3</v>
      </c>
      <c r="N53" t="s">
        <v>37</v>
      </c>
      <c r="O53" t="s">
        <v>37</v>
      </c>
      <c r="P53" t="s">
        <v>10061</v>
      </c>
    </row>
    <row r="54" spans="1:16" x14ac:dyDescent="0.3">
      <c r="A54" s="7">
        <v>22189</v>
      </c>
      <c r="B54" s="6" t="s">
        <v>10165</v>
      </c>
      <c r="C54" t="s">
        <v>10166</v>
      </c>
      <c r="D54" s="2" t="s">
        <v>58</v>
      </c>
      <c r="E54" s="4" t="s">
        <v>46</v>
      </c>
      <c r="F54" t="s">
        <v>60</v>
      </c>
      <c r="G54" s="6">
        <v>149</v>
      </c>
      <c r="H54">
        <v>62902</v>
      </c>
      <c r="I54">
        <v>12</v>
      </c>
      <c r="J54" s="6">
        <v>398.5</v>
      </c>
      <c r="K54" s="6">
        <v>6442.75</v>
      </c>
      <c r="L54">
        <v>93</v>
      </c>
      <c r="M54">
        <v>1</v>
      </c>
      <c r="N54" t="s">
        <v>48</v>
      </c>
      <c r="O54" t="s">
        <v>48</v>
      </c>
      <c r="P54" t="s">
        <v>10061</v>
      </c>
    </row>
    <row r="55" spans="1:16" x14ac:dyDescent="0.3">
      <c r="A55" s="7">
        <v>21870</v>
      </c>
      <c r="B55" s="6" t="s">
        <v>10167</v>
      </c>
      <c r="C55" t="s">
        <v>10168</v>
      </c>
      <c r="D55" s="2" t="s">
        <v>52</v>
      </c>
      <c r="E55" s="4" t="s">
        <v>46</v>
      </c>
      <c r="F55" t="s">
        <v>80</v>
      </c>
      <c r="G55" s="6">
        <v>1330</v>
      </c>
      <c r="H55">
        <v>55169</v>
      </c>
      <c r="I55">
        <v>40</v>
      </c>
      <c r="J55" s="6">
        <v>1501.75</v>
      </c>
      <c r="K55" s="6">
        <v>992</v>
      </c>
      <c r="L55">
        <v>20</v>
      </c>
      <c r="M55">
        <v>4</v>
      </c>
      <c r="N55" t="s">
        <v>48</v>
      </c>
      <c r="O55" t="s">
        <v>48</v>
      </c>
      <c r="P55" t="s">
        <v>10066</v>
      </c>
    </row>
    <row r="56" spans="1:16" x14ac:dyDescent="0.3">
      <c r="A56" s="7">
        <v>21764</v>
      </c>
      <c r="B56" s="6" t="s">
        <v>10169</v>
      </c>
      <c r="C56" t="s">
        <v>10170</v>
      </c>
      <c r="D56" s="2" t="s">
        <v>52</v>
      </c>
      <c r="E56" s="4" t="s">
        <v>46</v>
      </c>
      <c r="F56" t="s">
        <v>76</v>
      </c>
      <c r="G56" s="6">
        <v>1221</v>
      </c>
      <c r="H56">
        <v>66495</v>
      </c>
      <c r="I56">
        <v>16</v>
      </c>
      <c r="J56" s="6">
        <v>541</v>
      </c>
      <c r="K56" s="6">
        <v>4143</v>
      </c>
      <c r="L56">
        <v>61</v>
      </c>
      <c r="M56">
        <v>1</v>
      </c>
      <c r="N56" t="s">
        <v>37</v>
      </c>
      <c r="O56" t="s">
        <v>37</v>
      </c>
      <c r="P56" t="s">
        <v>10061</v>
      </c>
    </row>
    <row r="57" spans="1:16" x14ac:dyDescent="0.3">
      <c r="A57" s="7">
        <v>19876</v>
      </c>
      <c r="B57" s="6" t="s">
        <v>10171</v>
      </c>
      <c r="C57" t="s">
        <v>10172</v>
      </c>
      <c r="D57" s="2" t="s">
        <v>58</v>
      </c>
      <c r="E57" s="4" t="s">
        <v>59</v>
      </c>
      <c r="F57" t="s">
        <v>60</v>
      </c>
      <c r="G57" s="6">
        <v>84</v>
      </c>
      <c r="H57">
        <v>42993</v>
      </c>
      <c r="I57">
        <v>19</v>
      </c>
      <c r="J57" s="6">
        <v>422</v>
      </c>
      <c r="K57" s="6">
        <v>4893.75</v>
      </c>
      <c r="L57">
        <v>79</v>
      </c>
      <c r="M57">
        <v>2</v>
      </c>
      <c r="N57" t="s">
        <v>48</v>
      </c>
      <c r="O57" t="s">
        <v>37</v>
      </c>
      <c r="P57" t="s">
        <v>10061</v>
      </c>
    </row>
    <row r="58" spans="1:16" x14ac:dyDescent="0.3">
      <c r="A58" s="7">
        <v>20573</v>
      </c>
      <c r="B58" s="6" t="s">
        <v>10173</v>
      </c>
      <c r="C58" t="s">
        <v>10174</v>
      </c>
      <c r="D58" s="2" t="s">
        <v>45</v>
      </c>
      <c r="E58" s="4" t="s">
        <v>46</v>
      </c>
      <c r="F58" t="s">
        <v>60</v>
      </c>
      <c r="G58" s="6">
        <v>506</v>
      </c>
      <c r="H58">
        <v>15094</v>
      </c>
      <c r="I58">
        <v>18</v>
      </c>
      <c r="J58" s="6">
        <v>338.5</v>
      </c>
      <c r="K58" s="6">
        <v>6363</v>
      </c>
      <c r="L58">
        <v>97</v>
      </c>
      <c r="M58">
        <v>2</v>
      </c>
      <c r="N58" t="s">
        <v>61</v>
      </c>
      <c r="O58" t="s">
        <v>37</v>
      </c>
      <c r="P58" t="s">
        <v>10061</v>
      </c>
    </row>
    <row r="59" spans="1:16" x14ac:dyDescent="0.3">
      <c r="A59" s="7">
        <v>19765</v>
      </c>
      <c r="B59" s="6" t="s">
        <v>10175</v>
      </c>
      <c r="C59" t="s">
        <v>10176</v>
      </c>
      <c r="D59" s="2" t="s">
        <v>52</v>
      </c>
      <c r="E59" s="4" t="s">
        <v>46</v>
      </c>
      <c r="F59" t="s">
        <v>54</v>
      </c>
      <c r="G59" s="6">
        <v>3473</v>
      </c>
      <c r="H59">
        <v>63756</v>
      </c>
      <c r="I59">
        <v>38</v>
      </c>
      <c r="J59" s="6">
        <v>2055</v>
      </c>
      <c r="K59" s="6">
        <v>581.75</v>
      </c>
      <c r="L59">
        <v>17</v>
      </c>
      <c r="M59">
        <v>8</v>
      </c>
      <c r="N59" t="s">
        <v>48</v>
      </c>
      <c r="O59" t="s">
        <v>48</v>
      </c>
      <c r="P59" t="s">
        <v>10061</v>
      </c>
    </row>
    <row r="60" spans="1:16" x14ac:dyDescent="0.3">
      <c r="A60" s="7">
        <v>20065</v>
      </c>
      <c r="B60" s="6" t="s">
        <v>10177</v>
      </c>
      <c r="C60" t="s">
        <v>10178</v>
      </c>
      <c r="D60" s="2" t="s">
        <v>70</v>
      </c>
      <c r="E60" s="4" t="s">
        <v>59</v>
      </c>
      <c r="F60" t="s">
        <v>60</v>
      </c>
      <c r="G60" s="6">
        <v>46</v>
      </c>
      <c r="H60">
        <v>77196</v>
      </c>
      <c r="I60">
        <v>4</v>
      </c>
      <c r="J60" s="6">
        <v>376.75</v>
      </c>
      <c r="K60" s="6">
        <v>5713</v>
      </c>
      <c r="L60">
        <v>99</v>
      </c>
      <c r="M60">
        <v>2</v>
      </c>
      <c r="N60" t="s">
        <v>61</v>
      </c>
      <c r="O60" t="s">
        <v>48</v>
      </c>
      <c r="P60" t="s">
        <v>10066</v>
      </c>
    </row>
    <row r="61" spans="1:16" x14ac:dyDescent="0.3">
      <c r="A61" s="7">
        <v>17293</v>
      </c>
      <c r="B61" s="6" t="s">
        <v>10179</v>
      </c>
      <c r="C61" t="s">
        <v>10180</v>
      </c>
      <c r="D61" s="2" t="s">
        <v>58</v>
      </c>
      <c r="E61" s="4" t="s">
        <v>59</v>
      </c>
      <c r="F61" t="s">
        <v>60</v>
      </c>
      <c r="G61" s="6">
        <v>127</v>
      </c>
      <c r="H61">
        <v>57730</v>
      </c>
      <c r="I61">
        <v>16</v>
      </c>
      <c r="J61" s="6">
        <v>94.25</v>
      </c>
      <c r="K61" s="6">
        <v>5281.25</v>
      </c>
      <c r="L61">
        <v>88</v>
      </c>
      <c r="M61">
        <v>2</v>
      </c>
      <c r="N61" t="s">
        <v>61</v>
      </c>
      <c r="O61" t="s">
        <v>37</v>
      </c>
      <c r="P61" t="s">
        <v>10066</v>
      </c>
    </row>
    <row r="62" spans="1:16" x14ac:dyDescent="0.3">
      <c r="A62" s="7">
        <v>21234</v>
      </c>
      <c r="B62" s="6" t="s">
        <v>10181</v>
      </c>
      <c r="C62" t="s">
        <v>10182</v>
      </c>
      <c r="D62" s="2" t="s">
        <v>58</v>
      </c>
      <c r="E62" s="4" t="s">
        <v>59</v>
      </c>
      <c r="F62" t="s">
        <v>60</v>
      </c>
      <c r="G62" s="6">
        <v>181</v>
      </c>
      <c r="H62">
        <v>26619</v>
      </c>
      <c r="I62">
        <v>8</v>
      </c>
      <c r="J62" s="6">
        <v>202</v>
      </c>
      <c r="K62" s="6">
        <v>4359.5</v>
      </c>
      <c r="L62">
        <v>98</v>
      </c>
      <c r="M62">
        <v>2</v>
      </c>
      <c r="N62" t="s">
        <v>48</v>
      </c>
      <c r="O62" t="s">
        <v>37</v>
      </c>
      <c r="P62" t="s">
        <v>10066</v>
      </c>
    </row>
    <row r="63" spans="1:16" x14ac:dyDescent="0.3">
      <c r="A63" s="7">
        <v>18736</v>
      </c>
      <c r="B63" s="6" t="s">
        <v>10183</v>
      </c>
      <c r="C63" t="s">
        <v>10184</v>
      </c>
      <c r="D63" s="2" t="s">
        <v>70</v>
      </c>
      <c r="E63" s="4" t="s">
        <v>59</v>
      </c>
      <c r="F63" t="s">
        <v>67</v>
      </c>
      <c r="G63" s="6">
        <v>367</v>
      </c>
      <c r="H63">
        <v>81126</v>
      </c>
      <c r="I63">
        <v>2</v>
      </c>
      <c r="J63" s="6">
        <v>1269</v>
      </c>
      <c r="K63" s="6">
        <v>2821.25</v>
      </c>
      <c r="L63">
        <v>51</v>
      </c>
      <c r="M63">
        <v>1</v>
      </c>
      <c r="N63" t="s">
        <v>32</v>
      </c>
      <c r="O63" t="s">
        <v>37</v>
      </c>
      <c r="P63" t="s">
        <v>10061</v>
      </c>
    </row>
    <row r="64" spans="1:16" x14ac:dyDescent="0.3">
      <c r="A64" s="7">
        <v>17999</v>
      </c>
      <c r="B64" s="6" t="s">
        <v>10185</v>
      </c>
      <c r="C64" t="s">
        <v>10186</v>
      </c>
      <c r="D64" s="2" t="s">
        <v>52</v>
      </c>
      <c r="E64" s="4" t="s">
        <v>46</v>
      </c>
      <c r="F64" t="s">
        <v>80</v>
      </c>
      <c r="G64" s="6">
        <v>2531</v>
      </c>
      <c r="H64">
        <v>70985</v>
      </c>
      <c r="I64">
        <v>38</v>
      </c>
      <c r="J64" s="6">
        <v>3734.25</v>
      </c>
      <c r="K64" s="6">
        <v>816.75</v>
      </c>
      <c r="L64">
        <v>13</v>
      </c>
      <c r="M64">
        <v>6</v>
      </c>
      <c r="N64" t="s">
        <v>48</v>
      </c>
      <c r="O64" t="s">
        <v>48</v>
      </c>
      <c r="P64" t="s">
        <v>10066</v>
      </c>
    </row>
    <row r="65" spans="1:16" x14ac:dyDescent="0.3">
      <c r="A65" s="7">
        <v>18556</v>
      </c>
      <c r="B65" s="6" t="s">
        <v>10187</v>
      </c>
      <c r="C65" t="s">
        <v>10188</v>
      </c>
      <c r="D65" s="2" t="s">
        <v>45</v>
      </c>
      <c r="E65" s="4" t="s">
        <v>46</v>
      </c>
      <c r="F65" t="s">
        <v>47</v>
      </c>
      <c r="G65" s="6">
        <v>545</v>
      </c>
      <c r="H65">
        <v>27387</v>
      </c>
      <c r="I65">
        <v>8</v>
      </c>
      <c r="J65" s="6">
        <v>554</v>
      </c>
      <c r="K65" s="6">
        <v>2734</v>
      </c>
      <c r="L65">
        <v>55</v>
      </c>
      <c r="M65">
        <v>1</v>
      </c>
      <c r="N65" t="s">
        <v>48</v>
      </c>
      <c r="O65" t="s">
        <v>48</v>
      </c>
      <c r="P65" t="s">
        <v>10066</v>
      </c>
    </row>
    <row r="66" spans="1:16" x14ac:dyDescent="0.3">
      <c r="A66" s="7">
        <v>19686</v>
      </c>
      <c r="B66" s="6" t="s">
        <v>10189</v>
      </c>
      <c r="C66" t="s">
        <v>10190</v>
      </c>
      <c r="D66" s="2" t="s">
        <v>79</v>
      </c>
      <c r="E66" s="4" t="s">
        <v>46</v>
      </c>
      <c r="F66" t="s">
        <v>67</v>
      </c>
      <c r="G66" s="6">
        <v>2280</v>
      </c>
      <c r="H66">
        <v>38844</v>
      </c>
      <c r="I66">
        <v>1</v>
      </c>
      <c r="J66" s="6">
        <v>1415.75</v>
      </c>
      <c r="K66" s="6">
        <v>3605.75</v>
      </c>
      <c r="L66">
        <v>47</v>
      </c>
      <c r="M66">
        <v>2</v>
      </c>
      <c r="N66" t="s">
        <v>48</v>
      </c>
      <c r="O66" t="s">
        <v>37</v>
      </c>
      <c r="P66" t="s">
        <v>10066</v>
      </c>
    </row>
    <row r="67" spans="1:16" x14ac:dyDescent="0.3">
      <c r="A67" s="7">
        <v>19435</v>
      </c>
      <c r="B67" s="6" t="s">
        <v>10191</v>
      </c>
      <c r="C67" t="s">
        <v>10192</v>
      </c>
      <c r="D67" s="2" t="s">
        <v>64</v>
      </c>
      <c r="E67" s="4" t="s">
        <v>46</v>
      </c>
      <c r="F67" t="s">
        <v>67</v>
      </c>
      <c r="G67" s="6">
        <v>967</v>
      </c>
      <c r="H67">
        <v>49949</v>
      </c>
      <c r="I67">
        <v>3</v>
      </c>
      <c r="J67" s="6">
        <v>385</v>
      </c>
      <c r="K67" s="6">
        <v>2066</v>
      </c>
      <c r="L67">
        <v>62</v>
      </c>
      <c r="M67">
        <v>2</v>
      </c>
      <c r="N67" t="s">
        <v>48</v>
      </c>
      <c r="O67" t="s">
        <v>48</v>
      </c>
      <c r="P67" t="s">
        <v>10061</v>
      </c>
    </row>
    <row r="68" spans="1:16" x14ac:dyDescent="0.3">
      <c r="A68" s="7">
        <v>19721</v>
      </c>
      <c r="B68" s="6" t="s">
        <v>10193</v>
      </c>
      <c r="C68" t="s">
        <v>10194</v>
      </c>
      <c r="D68" s="2" t="s">
        <v>70</v>
      </c>
      <c r="E68" s="4" t="s">
        <v>46</v>
      </c>
      <c r="F68" t="s">
        <v>47</v>
      </c>
      <c r="G68" s="6">
        <v>398</v>
      </c>
      <c r="H68">
        <v>40402</v>
      </c>
      <c r="I68">
        <v>7</v>
      </c>
      <c r="J68" s="6">
        <v>1277.5</v>
      </c>
      <c r="K68" s="6">
        <v>2730</v>
      </c>
      <c r="L68">
        <v>67</v>
      </c>
      <c r="M68">
        <v>1</v>
      </c>
      <c r="N68" t="s">
        <v>37</v>
      </c>
      <c r="O68" t="s">
        <v>37</v>
      </c>
      <c r="P68" t="s">
        <v>10061</v>
      </c>
    </row>
    <row r="69" spans="1:16" x14ac:dyDescent="0.3">
      <c r="A69" s="7">
        <v>17767</v>
      </c>
      <c r="B69" s="6" t="s">
        <v>10195</v>
      </c>
      <c r="C69" t="s">
        <v>10196</v>
      </c>
      <c r="D69" s="2" t="s">
        <v>45</v>
      </c>
      <c r="E69" s="4" t="s">
        <v>46</v>
      </c>
      <c r="F69" t="s">
        <v>60</v>
      </c>
      <c r="G69" s="6">
        <v>501</v>
      </c>
      <c r="H69">
        <v>77805</v>
      </c>
      <c r="I69">
        <v>6</v>
      </c>
      <c r="J69" s="6">
        <v>339</v>
      </c>
      <c r="K69" s="6">
        <v>5878.25</v>
      </c>
      <c r="L69">
        <v>93</v>
      </c>
      <c r="M69">
        <v>1</v>
      </c>
      <c r="N69" t="s">
        <v>48</v>
      </c>
      <c r="O69" t="s">
        <v>37</v>
      </c>
      <c r="P69" t="s">
        <v>10066</v>
      </c>
    </row>
    <row r="70" spans="1:16" x14ac:dyDescent="0.3">
      <c r="A70" s="7">
        <v>21808</v>
      </c>
      <c r="B70" s="6" t="s">
        <v>10197</v>
      </c>
      <c r="C70" t="s">
        <v>10198</v>
      </c>
      <c r="D70" s="2" t="s">
        <v>52</v>
      </c>
      <c r="E70" s="4" t="s">
        <v>59</v>
      </c>
      <c r="F70" t="s">
        <v>54</v>
      </c>
      <c r="G70" s="6">
        <v>1043</v>
      </c>
      <c r="H70">
        <v>77805</v>
      </c>
      <c r="I70">
        <v>40</v>
      </c>
      <c r="J70" s="6">
        <v>1205</v>
      </c>
      <c r="K70" s="6">
        <v>658.75</v>
      </c>
      <c r="L70">
        <v>23</v>
      </c>
      <c r="M70">
        <v>5</v>
      </c>
      <c r="N70" t="s">
        <v>48</v>
      </c>
      <c r="O70" t="s">
        <v>37</v>
      </c>
      <c r="P70" t="s">
        <v>10061</v>
      </c>
    </row>
    <row r="71" spans="1:16" x14ac:dyDescent="0.3">
      <c r="A71" s="7">
        <v>21844</v>
      </c>
      <c r="B71" s="6" t="s">
        <v>10199</v>
      </c>
      <c r="C71" t="s">
        <v>10200</v>
      </c>
      <c r="D71" s="2" t="s">
        <v>45</v>
      </c>
      <c r="E71" s="4" t="s">
        <v>46</v>
      </c>
      <c r="F71" t="s">
        <v>67</v>
      </c>
      <c r="G71" s="6">
        <v>381</v>
      </c>
      <c r="H71">
        <v>38959</v>
      </c>
      <c r="I71">
        <v>9</v>
      </c>
      <c r="J71" s="6">
        <v>1060.25</v>
      </c>
      <c r="K71" s="6">
        <v>4818.5</v>
      </c>
      <c r="L71">
        <v>55</v>
      </c>
      <c r="M71">
        <v>3</v>
      </c>
      <c r="N71" t="s">
        <v>32</v>
      </c>
      <c r="O71" t="s">
        <v>37</v>
      </c>
      <c r="P71" t="s">
        <v>10061</v>
      </c>
    </row>
    <row r="72" spans="1:16" x14ac:dyDescent="0.3">
      <c r="A72" s="7">
        <v>21963</v>
      </c>
      <c r="B72" s="6" t="s">
        <v>10201</v>
      </c>
      <c r="C72" t="s">
        <v>10202</v>
      </c>
      <c r="D72" s="2" t="s">
        <v>52</v>
      </c>
      <c r="E72" s="4" t="s">
        <v>46</v>
      </c>
      <c r="F72" t="s">
        <v>80</v>
      </c>
      <c r="G72" s="6">
        <v>3535</v>
      </c>
      <c r="H72">
        <v>25177</v>
      </c>
      <c r="I72">
        <v>48</v>
      </c>
      <c r="J72" s="6">
        <v>8635.75</v>
      </c>
      <c r="K72" s="6">
        <v>596.25</v>
      </c>
      <c r="L72">
        <v>17</v>
      </c>
      <c r="M72">
        <v>6</v>
      </c>
      <c r="N72" t="s">
        <v>37</v>
      </c>
      <c r="O72" t="s">
        <v>37</v>
      </c>
      <c r="P72" t="s">
        <v>10061</v>
      </c>
    </row>
    <row r="73" spans="1:16" x14ac:dyDescent="0.3">
      <c r="A73" s="7">
        <v>17665</v>
      </c>
      <c r="B73" s="6" t="s">
        <v>10203</v>
      </c>
      <c r="C73" t="s">
        <v>10204</v>
      </c>
      <c r="D73" s="2" t="s">
        <v>64</v>
      </c>
      <c r="E73" s="4" t="s">
        <v>59</v>
      </c>
      <c r="F73" t="s">
        <v>80</v>
      </c>
      <c r="G73" s="6">
        <v>1179</v>
      </c>
      <c r="H73">
        <v>12130</v>
      </c>
      <c r="I73">
        <v>54</v>
      </c>
      <c r="J73" s="6">
        <v>953</v>
      </c>
      <c r="K73" s="6">
        <v>899</v>
      </c>
      <c r="L73">
        <v>17</v>
      </c>
      <c r="M73">
        <v>5</v>
      </c>
      <c r="N73" t="s">
        <v>37</v>
      </c>
      <c r="O73" t="s">
        <v>48</v>
      </c>
      <c r="P73" t="s">
        <v>10061</v>
      </c>
    </row>
    <row r="74" spans="1:16" x14ac:dyDescent="0.3">
      <c r="A74" s="7">
        <v>20981</v>
      </c>
      <c r="B74" s="6" t="s">
        <v>10205</v>
      </c>
      <c r="C74" t="s">
        <v>10206</v>
      </c>
      <c r="D74" s="2" t="s">
        <v>64</v>
      </c>
      <c r="E74" s="4" t="s">
        <v>46</v>
      </c>
      <c r="F74" t="s">
        <v>60</v>
      </c>
      <c r="G74" s="6">
        <v>415</v>
      </c>
      <c r="H74">
        <v>18315</v>
      </c>
      <c r="I74">
        <v>7</v>
      </c>
      <c r="J74" s="6">
        <v>186.75</v>
      </c>
      <c r="K74" s="6">
        <v>3309</v>
      </c>
      <c r="L74">
        <v>96</v>
      </c>
      <c r="M74">
        <v>1</v>
      </c>
      <c r="N74" t="s">
        <v>61</v>
      </c>
      <c r="O74" t="s">
        <v>37</v>
      </c>
      <c r="P74" t="s">
        <v>10061</v>
      </c>
    </row>
    <row r="75" spans="1:16" x14ac:dyDescent="0.3">
      <c r="A75" s="7">
        <v>22185</v>
      </c>
      <c r="B75" s="6" t="s">
        <v>10207</v>
      </c>
      <c r="C75" t="s">
        <v>10208</v>
      </c>
      <c r="D75" s="2" t="s">
        <v>52</v>
      </c>
      <c r="E75" s="4" t="s">
        <v>59</v>
      </c>
      <c r="F75" t="s">
        <v>80</v>
      </c>
      <c r="G75" s="6">
        <v>3914</v>
      </c>
      <c r="H75">
        <v>86757</v>
      </c>
      <c r="I75">
        <v>41</v>
      </c>
      <c r="J75" s="6">
        <v>9830</v>
      </c>
      <c r="K75" s="6">
        <v>360</v>
      </c>
      <c r="L75">
        <v>11</v>
      </c>
      <c r="M75">
        <v>5</v>
      </c>
      <c r="N75" t="s">
        <v>37</v>
      </c>
      <c r="O75" t="s">
        <v>48</v>
      </c>
      <c r="P75" t="s">
        <v>10066</v>
      </c>
    </row>
    <row r="76" spans="1:16" x14ac:dyDescent="0.3">
      <c r="A76" s="7">
        <v>19393</v>
      </c>
      <c r="B76" s="6" t="s">
        <v>10209</v>
      </c>
      <c r="C76" t="s">
        <v>10210</v>
      </c>
      <c r="D76" s="2" t="s">
        <v>52</v>
      </c>
      <c r="E76" s="4" t="s">
        <v>59</v>
      </c>
      <c r="F76" t="s">
        <v>80</v>
      </c>
      <c r="G76" s="6">
        <v>4074</v>
      </c>
      <c r="H76">
        <v>62970</v>
      </c>
      <c r="I76">
        <v>41</v>
      </c>
      <c r="J76" s="6">
        <v>8430.75</v>
      </c>
      <c r="K76" s="6">
        <v>476.75</v>
      </c>
      <c r="L76">
        <v>19</v>
      </c>
      <c r="M76">
        <v>6</v>
      </c>
      <c r="N76" t="s">
        <v>48</v>
      </c>
      <c r="O76" t="s">
        <v>37</v>
      </c>
      <c r="P76" t="s">
        <v>10061</v>
      </c>
    </row>
    <row r="77" spans="1:16" x14ac:dyDescent="0.3">
      <c r="A77" s="7">
        <v>17961</v>
      </c>
      <c r="B77" s="6" t="s">
        <v>10211</v>
      </c>
      <c r="C77" t="s">
        <v>10212</v>
      </c>
      <c r="D77" s="2" t="s">
        <v>52</v>
      </c>
      <c r="E77" s="4" t="s">
        <v>59</v>
      </c>
      <c r="F77" t="s">
        <v>76</v>
      </c>
      <c r="G77" s="6">
        <v>3020</v>
      </c>
      <c r="H77">
        <v>17636</v>
      </c>
      <c r="I77">
        <v>20</v>
      </c>
      <c r="J77" s="6">
        <v>319</v>
      </c>
      <c r="K77" s="6">
        <v>3418.75</v>
      </c>
      <c r="L77">
        <v>50</v>
      </c>
      <c r="M77">
        <v>2</v>
      </c>
      <c r="N77" t="s">
        <v>48</v>
      </c>
      <c r="O77" t="s">
        <v>48</v>
      </c>
      <c r="P77" t="s">
        <v>10061</v>
      </c>
    </row>
    <row r="78" spans="1:16" x14ac:dyDescent="0.3">
      <c r="A78" s="7">
        <v>18512</v>
      </c>
      <c r="B78" s="6" t="s">
        <v>10213</v>
      </c>
      <c r="C78" t="s">
        <v>10214</v>
      </c>
      <c r="D78" s="2" t="s">
        <v>64</v>
      </c>
      <c r="E78" s="4" t="s">
        <v>59</v>
      </c>
      <c r="F78" t="s">
        <v>67</v>
      </c>
      <c r="G78" s="6">
        <v>794</v>
      </c>
      <c r="H78">
        <v>82129</v>
      </c>
      <c r="I78">
        <v>12</v>
      </c>
      <c r="J78" s="6">
        <v>1447.75</v>
      </c>
      <c r="K78" s="6">
        <v>4092.5</v>
      </c>
      <c r="L78">
        <v>46</v>
      </c>
      <c r="M78">
        <v>3</v>
      </c>
      <c r="N78" t="s">
        <v>32</v>
      </c>
      <c r="O78" t="s">
        <v>48</v>
      </c>
      <c r="P78" t="s">
        <v>10061</v>
      </c>
    </row>
    <row r="79" spans="1:16" x14ac:dyDescent="0.3">
      <c r="A79" s="7">
        <v>20125</v>
      </c>
      <c r="B79" s="6" t="s">
        <v>10215</v>
      </c>
      <c r="C79" t="s">
        <v>10216</v>
      </c>
      <c r="D79" s="2" t="s">
        <v>64</v>
      </c>
      <c r="E79" s="4" t="s">
        <v>46</v>
      </c>
      <c r="F79" t="s">
        <v>67</v>
      </c>
      <c r="G79" s="6">
        <v>1087</v>
      </c>
      <c r="H79">
        <v>81647</v>
      </c>
      <c r="I79">
        <v>15</v>
      </c>
      <c r="J79" s="6">
        <v>847.75</v>
      </c>
      <c r="K79" s="6">
        <v>3102.75</v>
      </c>
      <c r="L79">
        <v>51</v>
      </c>
      <c r="M79">
        <v>1</v>
      </c>
      <c r="N79" t="s">
        <v>48</v>
      </c>
      <c r="O79" t="s">
        <v>37</v>
      </c>
      <c r="P79" t="s">
        <v>10061</v>
      </c>
    </row>
    <row r="80" spans="1:16" x14ac:dyDescent="0.3">
      <c r="A80" s="7">
        <v>17730</v>
      </c>
      <c r="B80" s="6" t="s">
        <v>10217</v>
      </c>
      <c r="C80" t="s">
        <v>10218</v>
      </c>
      <c r="D80" s="2" t="s">
        <v>58</v>
      </c>
      <c r="E80" s="4" t="s">
        <v>59</v>
      </c>
      <c r="F80" t="s">
        <v>60</v>
      </c>
      <c r="G80" s="6">
        <v>227</v>
      </c>
      <c r="H80">
        <v>41614</v>
      </c>
      <c r="I80">
        <v>7</v>
      </c>
      <c r="J80" s="6">
        <v>272.5</v>
      </c>
      <c r="K80" s="6">
        <v>3332.5</v>
      </c>
      <c r="L80">
        <v>87</v>
      </c>
      <c r="M80">
        <v>2</v>
      </c>
      <c r="N80" t="s">
        <v>61</v>
      </c>
      <c r="O80" t="s">
        <v>37</v>
      </c>
      <c r="P80" t="s">
        <v>10061</v>
      </c>
    </row>
    <row r="81" spans="1:16" x14ac:dyDescent="0.3">
      <c r="A81" s="7">
        <v>18936</v>
      </c>
      <c r="B81" s="6" t="s">
        <v>10219</v>
      </c>
      <c r="C81" t="s">
        <v>10220</v>
      </c>
      <c r="D81" s="2" t="s">
        <v>52</v>
      </c>
      <c r="E81" s="4" t="s">
        <v>59</v>
      </c>
      <c r="F81" t="s">
        <v>80</v>
      </c>
      <c r="G81" s="6">
        <v>1594</v>
      </c>
      <c r="H81">
        <v>43243</v>
      </c>
      <c r="I81">
        <v>59</v>
      </c>
      <c r="J81" s="6">
        <v>1375.5</v>
      </c>
      <c r="K81" s="6">
        <v>304.5</v>
      </c>
      <c r="L81">
        <v>20</v>
      </c>
      <c r="M81">
        <v>5</v>
      </c>
      <c r="N81" t="s">
        <v>37</v>
      </c>
      <c r="O81" t="s">
        <v>37</v>
      </c>
      <c r="P81" t="s">
        <v>10066</v>
      </c>
    </row>
    <row r="82" spans="1:16" x14ac:dyDescent="0.3">
      <c r="A82" s="7">
        <v>20075</v>
      </c>
      <c r="B82" s="6" t="s">
        <v>10221</v>
      </c>
      <c r="C82" t="s">
        <v>10222</v>
      </c>
      <c r="D82" s="2" t="s">
        <v>52</v>
      </c>
      <c r="E82" s="4" t="s">
        <v>46</v>
      </c>
      <c r="F82" t="s">
        <v>80</v>
      </c>
      <c r="G82" s="6">
        <v>2190</v>
      </c>
      <c r="H82">
        <v>60736</v>
      </c>
      <c r="I82">
        <v>50</v>
      </c>
      <c r="J82" s="6">
        <v>2913.25</v>
      </c>
      <c r="K82" s="6">
        <v>534.5</v>
      </c>
      <c r="L82">
        <v>22</v>
      </c>
      <c r="M82">
        <v>4</v>
      </c>
      <c r="N82" t="s">
        <v>48</v>
      </c>
      <c r="O82" t="s">
        <v>37</v>
      </c>
      <c r="P82" t="s">
        <v>10061</v>
      </c>
    </row>
    <row r="83" spans="1:16" x14ac:dyDescent="0.3">
      <c r="A83" s="7">
        <v>19010</v>
      </c>
      <c r="B83" s="6" t="s">
        <v>10223</v>
      </c>
      <c r="C83" t="s">
        <v>10224</v>
      </c>
      <c r="D83" s="2" t="s">
        <v>58</v>
      </c>
      <c r="E83" s="4" t="s">
        <v>59</v>
      </c>
      <c r="F83" t="s">
        <v>60</v>
      </c>
      <c r="G83" s="6">
        <v>81</v>
      </c>
      <c r="H83">
        <v>36715</v>
      </c>
      <c r="I83">
        <v>12</v>
      </c>
      <c r="J83" s="6">
        <v>272.5</v>
      </c>
      <c r="K83" s="6">
        <v>3035.5</v>
      </c>
      <c r="L83">
        <v>100</v>
      </c>
      <c r="M83">
        <v>1</v>
      </c>
      <c r="N83" t="s">
        <v>61</v>
      </c>
      <c r="O83" t="s">
        <v>48</v>
      </c>
      <c r="P83" t="s">
        <v>10066</v>
      </c>
    </row>
    <row r="84" spans="1:16" x14ac:dyDescent="0.3">
      <c r="A84" s="7">
        <v>22287</v>
      </c>
      <c r="B84" s="6" t="s">
        <v>10225</v>
      </c>
      <c r="C84" t="s">
        <v>10226</v>
      </c>
      <c r="D84" s="2" t="s">
        <v>64</v>
      </c>
      <c r="E84" s="4" t="s">
        <v>59</v>
      </c>
      <c r="F84" t="s">
        <v>60</v>
      </c>
      <c r="G84" s="6">
        <v>963</v>
      </c>
      <c r="H84">
        <v>66544</v>
      </c>
      <c r="I84">
        <v>3</v>
      </c>
      <c r="J84" s="6">
        <v>241.25</v>
      </c>
      <c r="K84" s="6">
        <v>4573.75</v>
      </c>
      <c r="L84">
        <v>89</v>
      </c>
      <c r="M84">
        <v>2</v>
      </c>
      <c r="N84" t="s">
        <v>32</v>
      </c>
      <c r="O84" t="s">
        <v>37</v>
      </c>
      <c r="P84" t="s">
        <v>10061</v>
      </c>
    </row>
    <row r="85" spans="1:16" x14ac:dyDescent="0.3">
      <c r="A85" s="7">
        <v>18861</v>
      </c>
      <c r="B85" s="6" t="s">
        <v>10227</v>
      </c>
      <c r="C85" t="s">
        <v>10228</v>
      </c>
      <c r="D85" s="2" t="s">
        <v>45</v>
      </c>
      <c r="E85" s="4" t="s">
        <v>46</v>
      </c>
      <c r="F85" t="s">
        <v>47</v>
      </c>
      <c r="G85" s="6">
        <v>671</v>
      </c>
      <c r="H85">
        <v>52033</v>
      </c>
      <c r="I85">
        <v>7</v>
      </c>
      <c r="J85" s="6">
        <v>1513.25</v>
      </c>
      <c r="K85" s="6">
        <v>2565.5</v>
      </c>
      <c r="L85">
        <v>59</v>
      </c>
      <c r="M85">
        <v>1</v>
      </c>
      <c r="N85" t="s">
        <v>61</v>
      </c>
      <c r="O85" t="s">
        <v>37</v>
      </c>
      <c r="P85" t="s">
        <v>10066</v>
      </c>
    </row>
    <row r="86" spans="1:16" x14ac:dyDescent="0.3">
      <c r="A86" s="7">
        <v>19593</v>
      </c>
      <c r="B86" s="6" t="s">
        <v>10229</v>
      </c>
      <c r="C86" t="s">
        <v>10230</v>
      </c>
      <c r="D86" s="2" t="s">
        <v>58</v>
      </c>
      <c r="E86" s="4" t="s">
        <v>46</v>
      </c>
      <c r="F86" t="s">
        <v>67</v>
      </c>
      <c r="G86" s="6">
        <v>214</v>
      </c>
      <c r="H86">
        <v>39952</v>
      </c>
      <c r="I86">
        <v>7</v>
      </c>
      <c r="J86" s="6">
        <v>654</v>
      </c>
      <c r="K86" s="6">
        <v>2380</v>
      </c>
      <c r="L86">
        <v>42</v>
      </c>
      <c r="M86">
        <v>2</v>
      </c>
      <c r="N86" t="s">
        <v>32</v>
      </c>
      <c r="O86" t="s">
        <v>48</v>
      </c>
      <c r="P86" t="s">
        <v>10061</v>
      </c>
    </row>
    <row r="87" spans="1:16" x14ac:dyDescent="0.3">
      <c r="A87" s="7">
        <v>21928</v>
      </c>
      <c r="B87" s="6" t="s">
        <v>10231</v>
      </c>
      <c r="C87" t="s">
        <v>10232</v>
      </c>
      <c r="D87" s="2" t="s">
        <v>52</v>
      </c>
      <c r="E87" s="4" t="s">
        <v>46</v>
      </c>
      <c r="F87" t="s">
        <v>80</v>
      </c>
      <c r="G87" s="6">
        <v>1319</v>
      </c>
      <c r="H87">
        <v>80234</v>
      </c>
      <c r="I87">
        <v>53</v>
      </c>
      <c r="J87" s="6">
        <v>7110.75</v>
      </c>
      <c r="K87" s="6">
        <v>292.75</v>
      </c>
      <c r="L87">
        <v>21</v>
      </c>
      <c r="M87">
        <v>3</v>
      </c>
      <c r="N87" t="s">
        <v>37</v>
      </c>
      <c r="O87" t="s">
        <v>37</v>
      </c>
      <c r="P87" t="s">
        <v>10061</v>
      </c>
    </row>
    <row r="88" spans="1:16" x14ac:dyDescent="0.3">
      <c r="A88" s="7">
        <v>17343</v>
      </c>
      <c r="B88" s="6" t="s">
        <v>10233</v>
      </c>
      <c r="C88" t="s">
        <v>10234</v>
      </c>
      <c r="D88" s="2" t="s">
        <v>64</v>
      </c>
      <c r="E88" s="4" t="s">
        <v>46</v>
      </c>
      <c r="F88" t="s">
        <v>67</v>
      </c>
      <c r="G88" s="6">
        <v>921</v>
      </c>
      <c r="H88">
        <v>75823</v>
      </c>
      <c r="I88">
        <v>3</v>
      </c>
      <c r="J88" s="6">
        <v>1060</v>
      </c>
      <c r="K88" s="6">
        <v>2772.75</v>
      </c>
      <c r="L88">
        <v>47</v>
      </c>
      <c r="M88">
        <v>2</v>
      </c>
      <c r="N88" t="s">
        <v>32</v>
      </c>
      <c r="O88" t="s">
        <v>37</v>
      </c>
      <c r="P88" t="s">
        <v>10066</v>
      </c>
    </row>
    <row r="89" spans="1:16" x14ac:dyDescent="0.3">
      <c r="A89" s="7">
        <v>17532</v>
      </c>
      <c r="B89" s="6" t="s">
        <v>10235</v>
      </c>
      <c r="C89" t="s">
        <v>10236</v>
      </c>
      <c r="D89" s="2" t="s">
        <v>45</v>
      </c>
      <c r="E89" s="4" t="s">
        <v>46</v>
      </c>
      <c r="F89" t="s">
        <v>67</v>
      </c>
      <c r="G89" s="6">
        <v>613</v>
      </c>
      <c r="H89">
        <v>80507</v>
      </c>
      <c r="I89">
        <v>15</v>
      </c>
      <c r="J89" s="6">
        <v>1170</v>
      </c>
      <c r="K89" s="6">
        <v>4680.5</v>
      </c>
      <c r="L89">
        <v>64</v>
      </c>
      <c r="M89">
        <v>3</v>
      </c>
      <c r="N89" t="s">
        <v>37</v>
      </c>
      <c r="O89" t="s">
        <v>48</v>
      </c>
      <c r="P89" t="s">
        <v>10061</v>
      </c>
    </row>
    <row r="90" spans="1:16" x14ac:dyDescent="0.3">
      <c r="A90" s="7">
        <v>18662</v>
      </c>
      <c r="B90" s="6" t="s">
        <v>10237</v>
      </c>
      <c r="C90" t="s">
        <v>10238</v>
      </c>
      <c r="D90" s="2" t="s">
        <v>58</v>
      </c>
      <c r="E90" s="4" t="s">
        <v>59</v>
      </c>
      <c r="F90" t="s">
        <v>60</v>
      </c>
      <c r="G90" s="6">
        <v>75</v>
      </c>
      <c r="H90">
        <v>40392</v>
      </c>
      <c r="I90">
        <v>10</v>
      </c>
      <c r="J90" s="6">
        <v>77</v>
      </c>
      <c r="K90" s="6">
        <v>6466.75</v>
      </c>
      <c r="L90">
        <v>86</v>
      </c>
      <c r="M90">
        <v>2</v>
      </c>
      <c r="N90" t="s">
        <v>61</v>
      </c>
      <c r="O90" t="s">
        <v>48</v>
      </c>
      <c r="P90" t="s">
        <v>10061</v>
      </c>
    </row>
    <row r="91" spans="1:16" x14ac:dyDescent="0.3">
      <c r="A91" s="7">
        <v>20508</v>
      </c>
      <c r="B91" s="6" t="s">
        <v>10239</v>
      </c>
      <c r="C91" t="s">
        <v>10240</v>
      </c>
      <c r="D91" s="2" t="s">
        <v>58</v>
      </c>
      <c r="E91" s="4" t="s">
        <v>59</v>
      </c>
      <c r="F91" t="s">
        <v>60</v>
      </c>
      <c r="G91" s="6">
        <v>90</v>
      </c>
      <c r="H91">
        <v>84882</v>
      </c>
      <c r="I91">
        <v>2</v>
      </c>
      <c r="J91" s="6">
        <v>171.5</v>
      </c>
      <c r="K91" s="6">
        <v>3268</v>
      </c>
      <c r="L91">
        <v>76</v>
      </c>
      <c r="M91">
        <v>1</v>
      </c>
      <c r="N91" t="s">
        <v>48</v>
      </c>
      <c r="O91" t="s">
        <v>48</v>
      </c>
      <c r="P91" t="s">
        <v>10061</v>
      </c>
    </row>
    <row r="92" spans="1:16" x14ac:dyDescent="0.3">
      <c r="A92" s="7">
        <v>20664</v>
      </c>
      <c r="B92" s="6" t="s">
        <v>10241</v>
      </c>
      <c r="C92" t="s">
        <v>10242</v>
      </c>
      <c r="D92" s="2" t="s">
        <v>52</v>
      </c>
      <c r="E92" s="4" t="s">
        <v>59</v>
      </c>
      <c r="F92" t="s">
        <v>54</v>
      </c>
      <c r="G92" s="6">
        <v>3198</v>
      </c>
      <c r="H92">
        <v>83061</v>
      </c>
      <c r="I92">
        <v>25</v>
      </c>
      <c r="J92" s="6">
        <v>7541.5</v>
      </c>
      <c r="K92" s="6">
        <v>716.5</v>
      </c>
      <c r="L92">
        <v>8</v>
      </c>
      <c r="M92">
        <v>7</v>
      </c>
      <c r="N92" t="s">
        <v>48</v>
      </c>
      <c r="O92" t="s">
        <v>37</v>
      </c>
      <c r="P92" t="s">
        <v>10061</v>
      </c>
    </row>
    <row r="93" spans="1:16" x14ac:dyDescent="0.3">
      <c r="A93" s="7">
        <v>18429</v>
      </c>
      <c r="B93" s="6" t="s">
        <v>10243</v>
      </c>
      <c r="C93" t="s">
        <v>10244</v>
      </c>
      <c r="D93" s="2" t="s">
        <v>52</v>
      </c>
      <c r="E93" s="4" t="s">
        <v>53</v>
      </c>
      <c r="F93" t="s">
        <v>54</v>
      </c>
      <c r="G93" s="6">
        <v>3310</v>
      </c>
      <c r="H93">
        <v>76736</v>
      </c>
      <c r="I93">
        <v>37</v>
      </c>
      <c r="J93" s="6">
        <v>4388</v>
      </c>
      <c r="K93" s="6">
        <v>621</v>
      </c>
      <c r="L93">
        <v>25</v>
      </c>
      <c r="M93">
        <v>4</v>
      </c>
      <c r="N93" t="s">
        <v>37</v>
      </c>
      <c r="O93" t="s">
        <v>48</v>
      </c>
      <c r="P93" t="s">
        <v>10061</v>
      </c>
    </row>
    <row r="94" spans="1:16" x14ac:dyDescent="0.3">
      <c r="A94" s="7">
        <v>20909</v>
      </c>
      <c r="B94" s="6" t="s">
        <v>10245</v>
      </c>
      <c r="C94" t="s">
        <v>10246</v>
      </c>
      <c r="D94" s="2" t="s">
        <v>58</v>
      </c>
      <c r="E94" s="4" t="s">
        <v>59</v>
      </c>
      <c r="F94" t="s">
        <v>60</v>
      </c>
      <c r="G94" s="6">
        <v>231</v>
      </c>
      <c r="H94">
        <v>64063</v>
      </c>
      <c r="I94">
        <v>18</v>
      </c>
      <c r="J94" s="6">
        <v>329.5</v>
      </c>
      <c r="K94" s="6">
        <v>3408</v>
      </c>
      <c r="L94">
        <v>90</v>
      </c>
      <c r="M94">
        <v>2</v>
      </c>
      <c r="N94" t="s">
        <v>48</v>
      </c>
      <c r="O94" t="s">
        <v>48</v>
      </c>
      <c r="P94" t="s">
        <v>10061</v>
      </c>
    </row>
    <row r="95" spans="1:16" x14ac:dyDescent="0.3">
      <c r="A95" s="7">
        <v>20811</v>
      </c>
      <c r="B95" s="6" t="s">
        <v>10247</v>
      </c>
      <c r="C95" t="s">
        <v>10248</v>
      </c>
      <c r="D95" s="2" t="s">
        <v>45</v>
      </c>
      <c r="E95" s="4" t="s">
        <v>46</v>
      </c>
      <c r="F95" t="s">
        <v>47</v>
      </c>
      <c r="G95" s="6">
        <v>781</v>
      </c>
      <c r="H95">
        <v>24511</v>
      </c>
      <c r="I95">
        <v>17</v>
      </c>
      <c r="J95" s="6">
        <v>1179.25</v>
      </c>
      <c r="K95" s="6">
        <v>2288</v>
      </c>
      <c r="L95">
        <v>66</v>
      </c>
      <c r="M95">
        <v>1</v>
      </c>
      <c r="N95" t="s">
        <v>48</v>
      </c>
      <c r="O95" t="s">
        <v>48</v>
      </c>
      <c r="P95" t="s">
        <v>10061</v>
      </c>
    </row>
    <row r="96" spans="1:16" x14ac:dyDescent="0.3">
      <c r="A96" s="7">
        <v>20914</v>
      </c>
      <c r="B96" s="6" t="s">
        <v>10249</v>
      </c>
      <c r="C96" t="s">
        <v>10250</v>
      </c>
      <c r="D96" s="2" t="s">
        <v>52</v>
      </c>
      <c r="E96" s="4" t="s">
        <v>59</v>
      </c>
      <c r="F96" t="s">
        <v>80</v>
      </c>
      <c r="G96" s="6">
        <v>2081</v>
      </c>
      <c r="H96">
        <v>14041</v>
      </c>
      <c r="I96">
        <v>57</v>
      </c>
      <c r="J96" s="6">
        <v>7020.75</v>
      </c>
      <c r="K96" s="6">
        <v>460.5</v>
      </c>
      <c r="L96">
        <v>17</v>
      </c>
      <c r="M96">
        <v>5</v>
      </c>
      <c r="N96" t="s">
        <v>37</v>
      </c>
      <c r="O96" t="s">
        <v>37</v>
      </c>
      <c r="P96" t="s">
        <v>10066</v>
      </c>
    </row>
    <row r="97" spans="1:16" x14ac:dyDescent="0.3">
      <c r="A97" s="7">
        <v>22013</v>
      </c>
      <c r="B97" s="6" t="s">
        <v>10251</v>
      </c>
      <c r="C97" t="s">
        <v>10252</v>
      </c>
      <c r="D97" s="2" t="s">
        <v>58</v>
      </c>
      <c r="E97" s="4" t="s">
        <v>59</v>
      </c>
      <c r="F97" t="s">
        <v>60</v>
      </c>
      <c r="G97" s="6">
        <v>77</v>
      </c>
      <c r="H97">
        <v>31695</v>
      </c>
      <c r="I97">
        <v>7</v>
      </c>
      <c r="J97" s="6">
        <v>449.5</v>
      </c>
      <c r="K97" s="6">
        <v>5744</v>
      </c>
      <c r="L97">
        <v>89</v>
      </c>
      <c r="M97">
        <v>2</v>
      </c>
      <c r="N97" t="s">
        <v>32</v>
      </c>
      <c r="O97" t="s">
        <v>48</v>
      </c>
      <c r="P97" t="s">
        <v>10061</v>
      </c>
    </row>
    <row r="98" spans="1:16" x14ac:dyDescent="0.3">
      <c r="A98" s="7">
        <v>17757</v>
      </c>
      <c r="B98" s="6" t="s">
        <v>10253</v>
      </c>
      <c r="C98" t="s">
        <v>10254</v>
      </c>
      <c r="D98" s="2" t="s">
        <v>52</v>
      </c>
      <c r="E98" s="4" t="s">
        <v>46</v>
      </c>
      <c r="F98" t="s">
        <v>76</v>
      </c>
      <c r="G98" s="6">
        <v>1684</v>
      </c>
      <c r="H98">
        <v>71114</v>
      </c>
      <c r="I98">
        <v>21</v>
      </c>
      <c r="J98" s="6">
        <v>464.25</v>
      </c>
      <c r="K98" s="6">
        <v>5989.5</v>
      </c>
      <c r="L98">
        <v>55</v>
      </c>
      <c r="M98">
        <v>3</v>
      </c>
      <c r="N98" t="s">
        <v>37</v>
      </c>
      <c r="O98" t="s">
        <v>37</v>
      </c>
      <c r="P98" t="s">
        <v>10061</v>
      </c>
    </row>
    <row r="99" spans="1:16" x14ac:dyDescent="0.3">
      <c r="A99" s="7">
        <v>19220</v>
      </c>
      <c r="B99" s="6" t="s">
        <v>10255</v>
      </c>
      <c r="C99" t="s">
        <v>10256</v>
      </c>
      <c r="D99" s="2" t="s">
        <v>45</v>
      </c>
      <c r="E99" s="4" t="s">
        <v>46</v>
      </c>
      <c r="F99" t="s">
        <v>76</v>
      </c>
      <c r="G99" s="6">
        <v>969</v>
      </c>
      <c r="H99">
        <v>22240</v>
      </c>
      <c r="I99">
        <v>11</v>
      </c>
      <c r="J99" s="6">
        <v>527.75</v>
      </c>
      <c r="K99" s="6">
        <v>2872</v>
      </c>
      <c r="L99">
        <v>54</v>
      </c>
      <c r="M99">
        <v>3</v>
      </c>
      <c r="N99" t="s">
        <v>32</v>
      </c>
      <c r="O99" t="s">
        <v>32</v>
      </c>
      <c r="P99" t="s">
        <v>10061</v>
      </c>
    </row>
    <row r="100" spans="1:16" x14ac:dyDescent="0.3">
      <c r="A100" s="7">
        <v>19208</v>
      </c>
      <c r="B100" s="6" t="s">
        <v>10257</v>
      </c>
      <c r="C100" t="s">
        <v>10258</v>
      </c>
      <c r="D100" s="2" t="s">
        <v>58</v>
      </c>
      <c r="E100" s="4" t="s">
        <v>59</v>
      </c>
      <c r="F100" t="s">
        <v>60</v>
      </c>
      <c r="G100" s="6">
        <v>91</v>
      </c>
      <c r="H100">
        <v>26748</v>
      </c>
      <c r="I100">
        <v>2</v>
      </c>
      <c r="J100" s="6">
        <v>163.5</v>
      </c>
      <c r="K100" s="6">
        <v>3420.25</v>
      </c>
      <c r="L100">
        <v>89</v>
      </c>
      <c r="M100">
        <v>2</v>
      </c>
      <c r="N100" t="s">
        <v>32</v>
      </c>
      <c r="O100" t="s">
        <v>37</v>
      </c>
      <c r="P100" t="s">
        <v>10061</v>
      </c>
    </row>
    <row r="101" spans="1:16" x14ac:dyDescent="0.3">
      <c r="A101" s="7">
        <v>21309</v>
      </c>
      <c r="B101" s="6" t="s">
        <v>10259</v>
      </c>
      <c r="C101" t="s">
        <v>10260</v>
      </c>
      <c r="D101" s="2" t="s">
        <v>64</v>
      </c>
      <c r="E101" s="4" t="s">
        <v>46</v>
      </c>
      <c r="F101" t="s">
        <v>60</v>
      </c>
      <c r="G101" s="6">
        <v>188</v>
      </c>
      <c r="H101">
        <v>50361</v>
      </c>
      <c r="I101">
        <v>4</v>
      </c>
      <c r="J101" s="6">
        <v>402.25</v>
      </c>
      <c r="K101" s="6">
        <v>3598.5</v>
      </c>
      <c r="L101">
        <v>98</v>
      </c>
      <c r="M101">
        <v>2</v>
      </c>
      <c r="N101" t="s">
        <v>32</v>
      </c>
      <c r="O101" t="s">
        <v>32</v>
      </c>
      <c r="P101" t="s">
        <v>10061</v>
      </c>
    </row>
    <row r="102" spans="1:16" x14ac:dyDescent="0.3">
      <c r="A102" s="7">
        <v>20746</v>
      </c>
      <c r="B102" s="6" t="s">
        <v>10261</v>
      </c>
      <c r="C102" t="s">
        <v>10262</v>
      </c>
      <c r="D102" s="2" t="s">
        <v>58</v>
      </c>
      <c r="E102" s="4" t="s">
        <v>59</v>
      </c>
      <c r="F102" t="s">
        <v>60</v>
      </c>
      <c r="G102" s="6">
        <v>170</v>
      </c>
      <c r="H102">
        <v>66302</v>
      </c>
      <c r="I102">
        <v>17</v>
      </c>
      <c r="J102" s="6">
        <v>152</v>
      </c>
      <c r="K102" s="6">
        <v>4684.75</v>
      </c>
      <c r="L102">
        <v>78</v>
      </c>
      <c r="M102">
        <v>1</v>
      </c>
      <c r="N102" t="s">
        <v>32</v>
      </c>
      <c r="O102" t="s">
        <v>48</v>
      </c>
      <c r="P102" t="s">
        <v>10066</v>
      </c>
    </row>
    <row r="103" spans="1:16" x14ac:dyDescent="0.3">
      <c r="A103" s="7">
        <v>18383</v>
      </c>
      <c r="B103" s="6" t="s">
        <v>10263</v>
      </c>
      <c r="C103" t="s">
        <v>10264</v>
      </c>
      <c r="D103" s="2" t="s">
        <v>58</v>
      </c>
      <c r="E103" s="4" t="s">
        <v>59</v>
      </c>
      <c r="F103" t="s">
        <v>60</v>
      </c>
      <c r="G103" s="6">
        <v>176</v>
      </c>
      <c r="H103">
        <v>14308</v>
      </c>
      <c r="I103">
        <v>6</v>
      </c>
      <c r="J103" s="6">
        <v>449</v>
      </c>
      <c r="K103" s="6">
        <v>3017.25</v>
      </c>
      <c r="L103">
        <v>88</v>
      </c>
      <c r="M103">
        <v>1</v>
      </c>
      <c r="N103" t="s">
        <v>61</v>
      </c>
      <c r="O103" t="s">
        <v>37</v>
      </c>
      <c r="P103" t="s">
        <v>10061</v>
      </c>
    </row>
    <row r="104" spans="1:16" x14ac:dyDescent="0.3">
      <c r="A104" s="7">
        <v>19363</v>
      </c>
      <c r="B104" s="6" t="s">
        <v>10265</v>
      </c>
      <c r="C104" t="s">
        <v>10266</v>
      </c>
      <c r="D104" s="2" t="s">
        <v>58</v>
      </c>
      <c r="E104" s="4" t="s">
        <v>59</v>
      </c>
      <c r="F104" t="s">
        <v>60</v>
      </c>
      <c r="G104" s="6">
        <v>215</v>
      </c>
      <c r="H104">
        <v>31259</v>
      </c>
      <c r="I104">
        <v>11</v>
      </c>
      <c r="J104" s="6">
        <v>318</v>
      </c>
      <c r="K104" s="6">
        <v>4407.5</v>
      </c>
      <c r="L104">
        <v>93</v>
      </c>
      <c r="M104">
        <v>1</v>
      </c>
      <c r="N104" t="s">
        <v>32</v>
      </c>
      <c r="O104" t="s">
        <v>48</v>
      </c>
      <c r="P104" t="s">
        <v>10066</v>
      </c>
    </row>
    <row r="105" spans="1:16" x14ac:dyDescent="0.3">
      <c r="A105" s="7">
        <v>19307</v>
      </c>
      <c r="B105" s="6" t="s">
        <v>10267</v>
      </c>
      <c r="C105" t="s">
        <v>10268</v>
      </c>
      <c r="D105" s="2" t="s">
        <v>58</v>
      </c>
      <c r="E105" s="4" t="s">
        <v>59</v>
      </c>
      <c r="F105" t="s">
        <v>60</v>
      </c>
      <c r="G105" s="6">
        <v>226</v>
      </c>
      <c r="H105">
        <v>85291</v>
      </c>
      <c r="I105">
        <v>17</v>
      </c>
      <c r="J105" s="6">
        <v>343.5</v>
      </c>
      <c r="K105" s="6">
        <v>4114</v>
      </c>
      <c r="L105">
        <v>82</v>
      </c>
      <c r="M105">
        <v>2</v>
      </c>
      <c r="N105" t="s">
        <v>61</v>
      </c>
      <c r="O105" t="s">
        <v>37</v>
      </c>
      <c r="P105" t="s">
        <v>10061</v>
      </c>
    </row>
    <row r="106" spans="1:16" x14ac:dyDescent="0.3">
      <c r="A106" s="7">
        <v>19300</v>
      </c>
      <c r="B106" s="6" t="s">
        <v>10269</v>
      </c>
      <c r="C106" t="s">
        <v>10270</v>
      </c>
      <c r="D106" s="2" t="s">
        <v>64</v>
      </c>
      <c r="E106" s="4" t="s">
        <v>46</v>
      </c>
      <c r="F106" t="s">
        <v>47</v>
      </c>
      <c r="G106" s="6">
        <v>299</v>
      </c>
      <c r="H106">
        <v>48737</v>
      </c>
      <c r="I106">
        <v>6</v>
      </c>
      <c r="J106" s="6">
        <v>1587.75</v>
      </c>
      <c r="K106" s="6">
        <v>2535.75</v>
      </c>
      <c r="L106">
        <v>54</v>
      </c>
      <c r="M106">
        <v>1</v>
      </c>
      <c r="N106" t="s">
        <v>61</v>
      </c>
      <c r="O106" t="s">
        <v>37</v>
      </c>
      <c r="P106" t="s">
        <v>10061</v>
      </c>
    </row>
    <row r="107" spans="1:16" x14ac:dyDescent="0.3">
      <c r="A107" s="7">
        <v>19733</v>
      </c>
      <c r="B107" s="6" t="s">
        <v>10271</v>
      </c>
      <c r="C107" t="s">
        <v>10272</v>
      </c>
      <c r="D107" s="2" t="s">
        <v>52</v>
      </c>
      <c r="E107" s="4" t="s">
        <v>59</v>
      </c>
      <c r="F107" t="s">
        <v>76</v>
      </c>
      <c r="G107" s="6">
        <v>3864</v>
      </c>
      <c r="H107">
        <v>39742</v>
      </c>
      <c r="I107">
        <v>12</v>
      </c>
      <c r="J107" s="6">
        <v>504</v>
      </c>
      <c r="K107" s="6">
        <v>4606.75</v>
      </c>
      <c r="L107">
        <v>78</v>
      </c>
      <c r="M107">
        <v>2</v>
      </c>
      <c r="N107" t="s">
        <v>48</v>
      </c>
      <c r="O107" t="s">
        <v>48</v>
      </c>
      <c r="P107" t="s">
        <v>10066</v>
      </c>
    </row>
    <row r="108" spans="1:16" x14ac:dyDescent="0.3">
      <c r="A108" s="7">
        <v>19536</v>
      </c>
      <c r="B108" s="6" t="s">
        <v>10273</v>
      </c>
      <c r="C108" t="s">
        <v>10274</v>
      </c>
      <c r="D108" s="2" t="s">
        <v>52</v>
      </c>
      <c r="E108" s="4" t="s">
        <v>46</v>
      </c>
      <c r="F108" t="s">
        <v>80</v>
      </c>
      <c r="G108" s="6">
        <v>3228</v>
      </c>
      <c r="H108">
        <v>29720</v>
      </c>
      <c r="I108">
        <v>34</v>
      </c>
      <c r="J108" s="6">
        <v>6268</v>
      </c>
      <c r="K108" s="6">
        <v>967.75</v>
      </c>
      <c r="L108">
        <v>12</v>
      </c>
      <c r="M108">
        <v>3</v>
      </c>
      <c r="N108" t="s">
        <v>37</v>
      </c>
      <c r="O108" t="s">
        <v>37</v>
      </c>
      <c r="P108" t="s">
        <v>10066</v>
      </c>
    </row>
    <row r="109" spans="1:16" x14ac:dyDescent="0.3">
      <c r="A109" s="7">
        <v>21223</v>
      </c>
      <c r="B109" s="6" t="s">
        <v>10275</v>
      </c>
      <c r="C109" t="s">
        <v>10276</v>
      </c>
      <c r="D109" s="2" t="s">
        <v>58</v>
      </c>
      <c r="E109" s="4" t="s">
        <v>59</v>
      </c>
      <c r="F109" t="s">
        <v>60</v>
      </c>
      <c r="G109" s="6">
        <v>57</v>
      </c>
      <c r="H109">
        <v>70217</v>
      </c>
      <c r="I109">
        <v>14</v>
      </c>
      <c r="J109" s="6">
        <v>118.5</v>
      </c>
      <c r="K109" s="6">
        <v>7479.75</v>
      </c>
      <c r="L109">
        <v>89</v>
      </c>
      <c r="M109">
        <v>2</v>
      </c>
      <c r="N109" t="s">
        <v>32</v>
      </c>
      <c r="O109" t="s">
        <v>48</v>
      </c>
      <c r="P109" t="s">
        <v>10061</v>
      </c>
    </row>
    <row r="110" spans="1:16" x14ac:dyDescent="0.3">
      <c r="A110" s="7">
        <v>22186</v>
      </c>
      <c r="B110" s="6" t="s">
        <v>10277</v>
      </c>
      <c r="C110" t="s">
        <v>10278</v>
      </c>
      <c r="D110" s="2" t="s">
        <v>58</v>
      </c>
      <c r="E110" s="4" t="s">
        <v>46</v>
      </c>
      <c r="F110" t="s">
        <v>60</v>
      </c>
      <c r="G110" s="6">
        <v>213</v>
      </c>
      <c r="H110">
        <v>68395</v>
      </c>
      <c r="I110">
        <v>13</v>
      </c>
      <c r="J110" s="6">
        <v>415</v>
      </c>
      <c r="K110" s="6">
        <v>5127</v>
      </c>
      <c r="L110">
        <v>82</v>
      </c>
      <c r="M110">
        <v>2</v>
      </c>
      <c r="N110" t="s">
        <v>61</v>
      </c>
      <c r="O110" t="s">
        <v>48</v>
      </c>
      <c r="P110" t="s">
        <v>10061</v>
      </c>
    </row>
    <row r="111" spans="1:16" x14ac:dyDescent="0.3">
      <c r="A111" s="7">
        <v>20336</v>
      </c>
      <c r="B111" s="6" t="s">
        <v>10279</v>
      </c>
      <c r="C111" t="s">
        <v>10280</v>
      </c>
      <c r="D111" s="2" t="s">
        <v>52</v>
      </c>
      <c r="E111" s="4" t="s">
        <v>59</v>
      </c>
      <c r="F111" t="s">
        <v>54</v>
      </c>
      <c r="G111" s="6">
        <v>3154</v>
      </c>
      <c r="H111">
        <v>72858</v>
      </c>
      <c r="I111">
        <v>26</v>
      </c>
      <c r="J111" s="6">
        <v>6650.25</v>
      </c>
      <c r="K111" s="6">
        <v>718</v>
      </c>
      <c r="L111">
        <v>12</v>
      </c>
      <c r="M111">
        <v>6</v>
      </c>
      <c r="N111" t="s">
        <v>48</v>
      </c>
      <c r="O111" t="s">
        <v>37</v>
      </c>
      <c r="P111" t="s">
        <v>10061</v>
      </c>
    </row>
    <row r="112" spans="1:16" x14ac:dyDescent="0.3">
      <c r="A112" s="7">
        <v>20396</v>
      </c>
      <c r="B112" s="6" t="s">
        <v>10281</v>
      </c>
      <c r="C112" t="s">
        <v>10282</v>
      </c>
      <c r="D112" s="2" t="s">
        <v>52</v>
      </c>
      <c r="E112" s="4" t="s">
        <v>53</v>
      </c>
      <c r="F112" t="s">
        <v>54</v>
      </c>
      <c r="G112" s="6">
        <v>3065</v>
      </c>
      <c r="H112">
        <v>67204</v>
      </c>
      <c r="I112">
        <v>23</v>
      </c>
      <c r="J112" s="6">
        <v>7249.25</v>
      </c>
      <c r="K112" s="6">
        <v>712.25</v>
      </c>
      <c r="L112">
        <v>21</v>
      </c>
      <c r="M112">
        <v>4</v>
      </c>
      <c r="N112" t="s">
        <v>37</v>
      </c>
      <c r="O112" t="s">
        <v>37</v>
      </c>
      <c r="P112" t="s">
        <v>10061</v>
      </c>
    </row>
    <row r="113" spans="1:16" x14ac:dyDescent="0.3">
      <c r="A113" s="7">
        <v>17335</v>
      </c>
      <c r="B113" s="6" t="s">
        <v>10283</v>
      </c>
      <c r="C113" t="s">
        <v>10284</v>
      </c>
      <c r="D113" s="2" t="s">
        <v>45</v>
      </c>
      <c r="E113" s="4" t="s">
        <v>46</v>
      </c>
      <c r="F113" t="s">
        <v>47</v>
      </c>
      <c r="G113" s="6">
        <v>993</v>
      </c>
      <c r="H113">
        <v>87911</v>
      </c>
      <c r="I113">
        <v>16</v>
      </c>
      <c r="J113" s="6">
        <v>1328.5</v>
      </c>
      <c r="K113" s="6">
        <v>2957.75</v>
      </c>
      <c r="L113">
        <v>58</v>
      </c>
      <c r="M113">
        <v>1</v>
      </c>
      <c r="N113" t="s">
        <v>61</v>
      </c>
      <c r="O113" t="s">
        <v>48</v>
      </c>
      <c r="P113" t="s">
        <v>10061</v>
      </c>
    </row>
    <row r="114" spans="1:16" x14ac:dyDescent="0.3">
      <c r="A114" s="7">
        <v>17328</v>
      </c>
      <c r="B114" s="6" t="s">
        <v>10285</v>
      </c>
      <c r="C114" t="s">
        <v>10286</v>
      </c>
      <c r="D114" s="2" t="s">
        <v>58</v>
      </c>
      <c r="E114" s="4" t="s">
        <v>59</v>
      </c>
      <c r="F114" t="s">
        <v>60</v>
      </c>
      <c r="G114" s="6">
        <v>149</v>
      </c>
      <c r="H114">
        <v>31000</v>
      </c>
      <c r="I114">
        <v>9</v>
      </c>
      <c r="J114" s="6">
        <v>391</v>
      </c>
      <c r="K114" s="6">
        <v>3738</v>
      </c>
      <c r="L114">
        <v>80</v>
      </c>
      <c r="M114">
        <v>1</v>
      </c>
      <c r="N114" t="s">
        <v>32</v>
      </c>
      <c r="O114" t="s">
        <v>37</v>
      </c>
      <c r="P114" t="s">
        <v>10061</v>
      </c>
    </row>
    <row r="115" spans="1:16" x14ac:dyDescent="0.3">
      <c r="A115" s="7">
        <v>19361</v>
      </c>
      <c r="B115" s="6" t="s">
        <v>10287</v>
      </c>
      <c r="C115" t="s">
        <v>10288</v>
      </c>
      <c r="D115" s="2" t="s">
        <v>52</v>
      </c>
      <c r="E115" s="4" t="s">
        <v>46</v>
      </c>
      <c r="F115" t="s">
        <v>76</v>
      </c>
      <c r="G115" s="6">
        <v>2815</v>
      </c>
      <c r="H115">
        <v>62970</v>
      </c>
      <c r="I115">
        <v>11</v>
      </c>
      <c r="J115" s="6">
        <v>355.5</v>
      </c>
      <c r="K115" s="6">
        <v>2876.5</v>
      </c>
      <c r="L115">
        <v>58</v>
      </c>
      <c r="M115">
        <v>3</v>
      </c>
      <c r="N115" t="s">
        <v>48</v>
      </c>
      <c r="O115" t="s">
        <v>48</v>
      </c>
      <c r="P115" t="s">
        <v>10061</v>
      </c>
    </row>
    <row r="116" spans="1:16" x14ac:dyDescent="0.3">
      <c r="A116" s="7">
        <v>18906</v>
      </c>
      <c r="B116" s="6" t="s">
        <v>10289</v>
      </c>
      <c r="C116" t="s">
        <v>10290</v>
      </c>
      <c r="D116" s="2" t="s">
        <v>70</v>
      </c>
      <c r="E116" s="4" t="s">
        <v>59</v>
      </c>
      <c r="F116" t="s">
        <v>60</v>
      </c>
      <c r="G116" s="6">
        <v>30</v>
      </c>
      <c r="H116">
        <v>29720</v>
      </c>
      <c r="I116">
        <v>4</v>
      </c>
      <c r="J116" s="6">
        <v>335</v>
      </c>
      <c r="K116" s="6">
        <v>4665.75</v>
      </c>
      <c r="L116">
        <v>88</v>
      </c>
      <c r="M116">
        <v>1</v>
      </c>
      <c r="N116" t="s">
        <v>32</v>
      </c>
      <c r="O116" t="s">
        <v>32</v>
      </c>
      <c r="P116" t="s">
        <v>10066</v>
      </c>
    </row>
    <row r="117" spans="1:16" x14ac:dyDescent="0.3">
      <c r="A117" s="7">
        <v>21652</v>
      </c>
      <c r="B117" s="6" t="s">
        <v>10291</v>
      </c>
      <c r="C117" t="s">
        <v>10292</v>
      </c>
      <c r="D117" s="2" t="s">
        <v>64</v>
      </c>
      <c r="E117" s="4" t="s">
        <v>46</v>
      </c>
      <c r="F117" t="s">
        <v>67</v>
      </c>
      <c r="G117" s="6">
        <v>720</v>
      </c>
      <c r="H117">
        <v>34066</v>
      </c>
      <c r="I117">
        <v>6</v>
      </c>
      <c r="J117" s="6">
        <v>791.5</v>
      </c>
      <c r="K117" s="6">
        <v>4200.5</v>
      </c>
      <c r="L117">
        <v>44</v>
      </c>
      <c r="M117">
        <v>3</v>
      </c>
      <c r="N117" t="s">
        <v>61</v>
      </c>
      <c r="O117" t="s">
        <v>48</v>
      </c>
      <c r="P117" t="s">
        <v>10066</v>
      </c>
    </row>
    <row r="118" spans="1:16" x14ac:dyDescent="0.3">
      <c r="A118" s="7">
        <v>17406</v>
      </c>
      <c r="B118" s="6" t="s">
        <v>10293</v>
      </c>
      <c r="C118" t="s">
        <v>10294</v>
      </c>
      <c r="D118" s="2" t="s">
        <v>52</v>
      </c>
      <c r="E118" s="4" t="s">
        <v>46</v>
      </c>
      <c r="F118" t="s">
        <v>67</v>
      </c>
      <c r="G118" s="6">
        <v>1818</v>
      </c>
      <c r="H118">
        <v>20119</v>
      </c>
      <c r="I118">
        <v>12</v>
      </c>
      <c r="J118" s="6">
        <v>465.75</v>
      </c>
      <c r="K118" s="6">
        <v>2498.5</v>
      </c>
      <c r="L118">
        <v>56</v>
      </c>
      <c r="M118">
        <v>1</v>
      </c>
      <c r="N118" t="s">
        <v>48</v>
      </c>
      <c r="O118" t="s">
        <v>37</v>
      </c>
      <c r="P118" t="s">
        <v>10061</v>
      </c>
    </row>
    <row r="119" spans="1:16" x14ac:dyDescent="0.3">
      <c r="A119" s="7">
        <v>19999</v>
      </c>
      <c r="B119" s="6" t="s">
        <v>10295</v>
      </c>
      <c r="C119" t="s">
        <v>10296</v>
      </c>
      <c r="D119" s="2" t="s">
        <v>52</v>
      </c>
      <c r="E119" s="4" t="s">
        <v>59</v>
      </c>
      <c r="F119" t="s">
        <v>80</v>
      </c>
      <c r="G119" s="6">
        <v>4278</v>
      </c>
      <c r="H119">
        <v>37121</v>
      </c>
      <c r="I119">
        <v>46</v>
      </c>
      <c r="J119" s="6">
        <v>2083.75</v>
      </c>
      <c r="K119" s="6">
        <v>991</v>
      </c>
      <c r="L119">
        <v>12</v>
      </c>
      <c r="M119">
        <v>6</v>
      </c>
      <c r="N119" t="s">
        <v>37</v>
      </c>
      <c r="O119" t="s">
        <v>37</v>
      </c>
      <c r="P119" t="s">
        <v>10066</v>
      </c>
    </row>
    <row r="120" spans="1:16" x14ac:dyDescent="0.3">
      <c r="A120" s="7">
        <v>19200</v>
      </c>
      <c r="B120" s="6" t="s">
        <v>10297</v>
      </c>
      <c r="C120" t="s">
        <v>10298</v>
      </c>
      <c r="D120" s="2" t="s">
        <v>58</v>
      </c>
      <c r="E120" s="4" t="s">
        <v>59</v>
      </c>
      <c r="F120" t="s">
        <v>60</v>
      </c>
      <c r="G120" s="6">
        <v>248</v>
      </c>
      <c r="H120">
        <v>43039</v>
      </c>
      <c r="I120">
        <v>20</v>
      </c>
      <c r="J120" s="6">
        <v>169.5</v>
      </c>
      <c r="K120" s="6">
        <v>4777.25</v>
      </c>
      <c r="L120">
        <v>94</v>
      </c>
      <c r="M120">
        <v>1</v>
      </c>
      <c r="N120" t="s">
        <v>48</v>
      </c>
      <c r="O120" t="s">
        <v>37</v>
      </c>
      <c r="P120" t="s">
        <v>10061</v>
      </c>
    </row>
    <row r="121" spans="1:16" x14ac:dyDescent="0.3">
      <c r="A121" s="7">
        <v>21985</v>
      </c>
      <c r="B121" s="6" t="s">
        <v>10299</v>
      </c>
      <c r="C121" t="s">
        <v>10300</v>
      </c>
      <c r="D121" s="2" t="s">
        <v>52</v>
      </c>
      <c r="E121" s="4" t="s">
        <v>53</v>
      </c>
      <c r="F121" t="s">
        <v>54</v>
      </c>
      <c r="G121" s="6">
        <v>3774</v>
      </c>
      <c r="H121">
        <v>84188</v>
      </c>
      <c r="I121">
        <v>28</v>
      </c>
      <c r="J121" s="6">
        <v>1237.75</v>
      </c>
      <c r="K121" s="6">
        <v>715.5</v>
      </c>
      <c r="L121">
        <v>20</v>
      </c>
      <c r="M121">
        <v>6</v>
      </c>
      <c r="N121" t="s">
        <v>48</v>
      </c>
      <c r="O121" t="s">
        <v>37</v>
      </c>
      <c r="P121" t="s">
        <v>10066</v>
      </c>
    </row>
    <row r="122" spans="1:16" x14ac:dyDescent="0.3">
      <c r="A122" s="7">
        <v>21953</v>
      </c>
      <c r="B122" s="6" t="s">
        <v>10301</v>
      </c>
      <c r="C122" t="s">
        <v>10302</v>
      </c>
      <c r="D122" s="2" t="s">
        <v>45</v>
      </c>
      <c r="E122" s="4" t="s">
        <v>59</v>
      </c>
      <c r="F122" t="s">
        <v>60</v>
      </c>
      <c r="G122" s="6">
        <v>172</v>
      </c>
      <c r="H122">
        <v>27472</v>
      </c>
      <c r="I122">
        <v>4</v>
      </c>
      <c r="J122" s="6">
        <v>157.5</v>
      </c>
      <c r="K122" s="6">
        <v>3880.25</v>
      </c>
      <c r="L122">
        <v>78</v>
      </c>
      <c r="M122">
        <v>1</v>
      </c>
      <c r="N122" t="s">
        <v>61</v>
      </c>
      <c r="O122" t="s">
        <v>37</v>
      </c>
      <c r="P122" t="s">
        <v>10066</v>
      </c>
    </row>
    <row r="123" spans="1:16" x14ac:dyDescent="0.3">
      <c r="A123" s="7">
        <v>19860</v>
      </c>
      <c r="B123" s="6" t="s">
        <v>10303</v>
      </c>
      <c r="C123" t="s">
        <v>10304</v>
      </c>
      <c r="D123" s="2" t="s">
        <v>70</v>
      </c>
      <c r="E123" s="4" t="s">
        <v>59</v>
      </c>
      <c r="F123" t="s">
        <v>60</v>
      </c>
      <c r="G123" s="6">
        <v>219</v>
      </c>
      <c r="H123">
        <v>62983</v>
      </c>
      <c r="I123">
        <v>9</v>
      </c>
      <c r="J123" s="6">
        <v>224.5</v>
      </c>
      <c r="K123" s="6">
        <v>4742</v>
      </c>
      <c r="L123">
        <v>84</v>
      </c>
      <c r="M123">
        <v>1</v>
      </c>
      <c r="N123" t="s">
        <v>32</v>
      </c>
      <c r="O123" t="s">
        <v>37</v>
      </c>
      <c r="P123" t="s">
        <v>10061</v>
      </c>
    </row>
    <row r="124" spans="1:16" x14ac:dyDescent="0.3">
      <c r="A124" s="7">
        <v>22234</v>
      </c>
      <c r="B124" s="6" t="s">
        <v>10305</v>
      </c>
      <c r="C124" t="s">
        <v>10306</v>
      </c>
      <c r="D124" s="2" t="s">
        <v>52</v>
      </c>
      <c r="E124" s="4" t="s">
        <v>46</v>
      </c>
      <c r="F124" t="s">
        <v>80</v>
      </c>
      <c r="G124" s="6">
        <v>2563</v>
      </c>
      <c r="H124">
        <v>11612</v>
      </c>
      <c r="I124">
        <v>48</v>
      </c>
      <c r="J124" s="6">
        <v>2142.5</v>
      </c>
      <c r="K124" s="6">
        <v>1069.5</v>
      </c>
      <c r="L124">
        <v>14</v>
      </c>
      <c r="M124">
        <v>3</v>
      </c>
      <c r="N124" t="s">
        <v>48</v>
      </c>
      <c r="O124" t="s">
        <v>37</v>
      </c>
      <c r="P124" t="s">
        <v>10061</v>
      </c>
    </row>
    <row r="125" spans="1:16" x14ac:dyDescent="0.3">
      <c r="A125" s="7">
        <v>20710</v>
      </c>
      <c r="B125" s="6" t="s">
        <v>10307</v>
      </c>
      <c r="C125" t="s">
        <v>10308</v>
      </c>
      <c r="D125" s="2" t="s">
        <v>58</v>
      </c>
      <c r="E125" s="4" t="s">
        <v>59</v>
      </c>
      <c r="F125" t="s">
        <v>60</v>
      </c>
      <c r="G125" s="6">
        <v>129</v>
      </c>
      <c r="H125">
        <v>31336</v>
      </c>
      <c r="I125">
        <v>15</v>
      </c>
      <c r="J125" s="6">
        <v>394</v>
      </c>
      <c r="K125" s="6">
        <v>7199.25</v>
      </c>
      <c r="L125">
        <v>98</v>
      </c>
      <c r="M125">
        <v>2</v>
      </c>
      <c r="N125" t="s">
        <v>48</v>
      </c>
      <c r="O125" t="s">
        <v>37</v>
      </c>
      <c r="P125" t="s">
        <v>10061</v>
      </c>
    </row>
    <row r="126" spans="1:16" x14ac:dyDescent="0.3">
      <c r="A126" s="7">
        <v>19293</v>
      </c>
      <c r="B126" s="6" t="s">
        <v>10309</v>
      </c>
      <c r="C126" t="s">
        <v>10310</v>
      </c>
      <c r="D126" s="2" t="s">
        <v>52</v>
      </c>
      <c r="E126" s="4" t="s">
        <v>46</v>
      </c>
      <c r="F126" t="s">
        <v>76</v>
      </c>
      <c r="G126" s="6">
        <v>1441</v>
      </c>
      <c r="H126">
        <v>43303</v>
      </c>
      <c r="I126">
        <v>7</v>
      </c>
      <c r="J126" s="6">
        <v>553.5</v>
      </c>
      <c r="K126" s="6">
        <v>2979.25</v>
      </c>
      <c r="L126">
        <v>59</v>
      </c>
      <c r="M126">
        <v>3</v>
      </c>
      <c r="N126" t="s">
        <v>32</v>
      </c>
      <c r="O126" t="s">
        <v>37</v>
      </c>
      <c r="P126" t="s">
        <v>10061</v>
      </c>
    </row>
    <row r="127" spans="1:16" x14ac:dyDescent="0.3">
      <c r="A127" s="7">
        <v>21763</v>
      </c>
      <c r="B127" s="6" t="s">
        <v>10311</v>
      </c>
      <c r="C127" t="s">
        <v>10312</v>
      </c>
      <c r="D127" s="2" t="s">
        <v>52</v>
      </c>
      <c r="E127" s="4" t="s">
        <v>46</v>
      </c>
      <c r="F127" t="s">
        <v>67</v>
      </c>
      <c r="G127" s="6">
        <v>2345</v>
      </c>
      <c r="H127">
        <v>88821</v>
      </c>
      <c r="I127">
        <v>1</v>
      </c>
      <c r="J127" s="6">
        <v>552.5</v>
      </c>
      <c r="K127" s="6">
        <v>3214.5</v>
      </c>
      <c r="L127">
        <v>60</v>
      </c>
      <c r="M127">
        <v>1</v>
      </c>
      <c r="N127" t="s">
        <v>48</v>
      </c>
      <c r="O127" t="s">
        <v>37</v>
      </c>
      <c r="P127" t="s">
        <v>10061</v>
      </c>
    </row>
    <row r="128" spans="1:16" x14ac:dyDescent="0.3">
      <c r="A128" s="7">
        <v>18550</v>
      </c>
      <c r="B128" s="6" t="s">
        <v>10313</v>
      </c>
      <c r="C128" t="s">
        <v>10314</v>
      </c>
      <c r="D128" s="2" t="s">
        <v>79</v>
      </c>
      <c r="E128" s="4" t="s">
        <v>59</v>
      </c>
      <c r="F128" t="s">
        <v>80</v>
      </c>
      <c r="G128" s="6">
        <v>1626</v>
      </c>
      <c r="H128">
        <v>68983</v>
      </c>
      <c r="I128">
        <v>52</v>
      </c>
      <c r="J128" s="6">
        <v>9978.5</v>
      </c>
      <c r="K128" s="6">
        <v>701</v>
      </c>
      <c r="L128">
        <v>11</v>
      </c>
      <c r="M128">
        <v>3</v>
      </c>
      <c r="N128" t="s">
        <v>37</v>
      </c>
      <c r="O128" t="s">
        <v>48</v>
      </c>
      <c r="P128" t="s">
        <v>10061</v>
      </c>
    </row>
    <row r="129" spans="1:16" x14ac:dyDescent="0.3">
      <c r="A129" s="7">
        <v>19642</v>
      </c>
      <c r="B129" s="6" t="s">
        <v>10315</v>
      </c>
      <c r="C129" t="s">
        <v>10316</v>
      </c>
      <c r="D129" s="2" t="s">
        <v>58</v>
      </c>
      <c r="E129" s="4" t="s">
        <v>59</v>
      </c>
      <c r="F129" t="s">
        <v>60</v>
      </c>
      <c r="G129" s="6">
        <v>73</v>
      </c>
      <c r="H129">
        <v>79016</v>
      </c>
      <c r="I129">
        <v>11</v>
      </c>
      <c r="J129" s="6">
        <v>242.5</v>
      </c>
      <c r="K129" s="6">
        <v>3328</v>
      </c>
      <c r="L129">
        <v>86</v>
      </c>
      <c r="M129">
        <v>1</v>
      </c>
      <c r="N129" t="s">
        <v>48</v>
      </c>
      <c r="O129" t="s">
        <v>48</v>
      </c>
      <c r="P129" t="s">
        <v>10066</v>
      </c>
    </row>
    <row r="130" spans="1:16" x14ac:dyDescent="0.3">
      <c r="A130" s="7">
        <v>18045</v>
      </c>
      <c r="B130" s="6" t="s">
        <v>10317</v>
      </c>
      <c r="C130" t="s">
        <v>10318</v>
      </c>
      <c r="D130" s="2" t="s">
        <v>58</v>
      </c>
      <c r="E130" s="4" t="s">
        <v>46</v>
      </c>
      <c r="F130" t="s">
        <v>67</v>
      </c>
      <c r="G130" s="6">
        <v>244</v>
      </c>
      <c r="H130">
        <v>58238</v>
      </c>
      <c r="I130">
        <v>3</v>
      </c>
      <c r="J130" s="6">
        <v>512.75</v>
      </c>
      <c r="K130" s="6">
        <v>4091.25</v>
      </c>
      <c r="L130">
        <v>56</v>
      </c>
      <c r="M130">
        <v>3</v>
      </c>
      <c r="N130" t="s">
        <v>48</v>
      </c>
      <c r="O130" t="s">
        <v>48</v>
      </c>
      <c r="P130" t="s">
        <v>10066</v>
      </c>
    </row>
    <row r="131" spans="1:16" x14ac:dyDescent="0.3">
      <c r="A131" s="7">
        <v>20489</v>
      </c>
      <c r="B131" s="6" t="s">
        <v>10319</v>
      </c>
      <c r="C131" t="s">
        <v>10320</v>
      </c>
      <c r="D131" s="2" t="s">
        <v>52</v>
      </c>
      <c r="E131" s="4" t="s">
        <v>46</v>
      </c>
      <c r="F131" t="s">
        <v>80</v>
      </c>
      <c r="G131" s="6">
        <v>4466</v>
      </c>
      <c r="H131">
        <v>62983</v>
      </c>
      <c r="I131">
        <v>58</v>
      </c>
      <c r="J131" s="6">
        <v>5273.25</v>
      </c>
      <c r="K131" s="6">
        <v>598.25</v>
      </c>
      <c r="L131">
        <v>14</v>
      </c>
      <c r="M131">
        <v>5</v>
      </c>
      <c r="N131" t="s">
        <v>37</v>
      </c>
      <c r="O131" t="s">
        <v>37</v>
      </c>
      <c r="P131" t="s">
        <v>10061</v>
      </c>
    </row>
    <row r="132" spans="1:16" x14ac:dyDescent="0.3">
      <c r="A132" s="7">
        <v>17560</v>
      </c>
      <c r="B132" s="6" t="s">
        <v>10321</v>
      </c>
      <c r="C132" t="s">
        <v>10322</v>
      </c>
      <c r="D132" s="2" t="s">
        <v>52</v>
      </c>
      <c r="E132" s="4" t="s">
        <v>59</v>
      </c>
      <c r="F132" t="s">
        <v>76</v>
      </c>
      <c r="G132" s="6">
        <v>1041</v>
      </c>
      <c r="H132">
        <v>15210</v>
      </c>
      <c r="I132">
        <v>6</v>
      </c>
      <c r="J132" s="6">
        <v>296.5</v>
      </c>
      <c r="K132" s="6">
        <v>5070</v>
      </c>
      <c r="L132">
        <v>50</v>
      </c>
      <c r="M132">
        <v>2</v>
      </c>
      <c r="N132" t="s">
        <v>37</v>
      </c>
      <c r="O132" t="s">
        <v>37</v>
      </c>
      <c r="P132" t="s">
        <v>10061</v>
      </c>
    </row>
    <row r="133" spans="1:16" x14ac:dyDescent="0.3">
      <c r="A133" s="7">
        <v>17905</v>
      </c>
      <c r="B133" s="6" t="s">
        <v>10323</v>
      </c>
      <c r="C133" t="s">
        <v>10324</v>
      </c>
      <c r="D133" s="2" t="s">
        <v>58</v>
      </c>
      <c r="E133" s="4" t="s">
        <v>59</v>
      </c>
      <c r="F133" t="s">
        <v>60</v>
      </c>
      <c r="G133" s="6">
        <v>68</v>
      </c>
      <c r="H133">
        <v>53936</v>
      </c>
      <c r="I133">
        <v>19</v>
      </c>
      <c r="J133" s="6">
        <v>309.25</v>
      </c>
      <c r="K133" s="6">
        <v>3337.5</v>
      </c>
      <c r="L133">
        <v>85</v>
      </c>
      <c r="M133">
        <v>1</v>
      </c>
      <c r="N133" t="s">
        <v>61</v>
      </c>
      <c r="O133" t="s">
        <v>48</v>
      </c>
      <c r="P133" t="s">
        <v>10061</v>
      </c>
    </row>
    <row r="134" spans="1:16" x14ac:dyDescent="0.3">
      <c r="A134" s="7">
        <v>19126</v>
      </c>
      <c r="B134" s="6" t="s">
        <v>10325</v>
      </c>
      <c r="C134" t="s">
        <v>10326</v>
      </c>
      <c r="D134" s="2" t="s">
        <v>45</v>
      </c>
      <c r="E134" s="4" t="s">
        <v>46</v>
      </c>
      <c r="F134" t="s">
        <v>60</v>
      </c>
      <c r="G134" s="6">
        <v>102</v>
      </c>
      <c r="H134">
        <v>35008</v>
      </c>
      <c r="I134">
        <v>18</v>
      </c>
      <c r="J134" s="6">
        <v>180.25</v>
      </c>
      <c r="K134" s="6">
        <v>4699.25</v>
      </c>
      <c r="L134">
        <v>91</v>
      </c>
      <c r="M134">
        <v>2</v>
      </c>
      <c r="N134" t="s">
        <v>48</v>
      </c>
      <c r="O134" t="s">
        <v>48</v>
      </c>
      <c r="P134" t="s">
        <v>10066</v>
      </c>
    </row>
    <row r="135" spans="1:16" x14ac:dyDescent="0.3">
      <c r="A135" s="7">
        <v>20025</v>
      </c>
      <c r="B135" s="6" t="s">
        <v>10327</v>
      </c>
      <c r="C135" t="s">
        <v>10328</v>
      </c>
      <c r="D135" s="2" t="s">
        <v>45</v>
      </c>
      <c r="E135" s="4" t="s">
        <v>59</v>
      </c>
      <c r="F135" t="s">
        <v>67</v>
      </c>
      <c r="G135" s="6">
        <v>467</v>
      </c>
      <c r="H135">
        <v>78483</v>
      </c>
      <c r="I135">
        <v>14</v>
      </c>
      <c r="J135" s="6">
        <v>1110.5</v>
      </c>
      <c r="K135" s="6">
        <v>3998</v>
      </c>
      <c r="L135">
        <v>51</v>
      </c>
      <c r="M135">
        <v>2</v>
      </c>
      <c r="N135" t="s">
        <v>61</v>
      </c>
      <c r="O135" t="s">
        <v>37</v>
      </c>
      <c r="P135" t="s">
        <v>10066</v>
      </c>
    </row>
    <row r="136" spans="1:16" x14ac:dyDescent="0.3">
      <c r="A136" s="7">
        <v>20505</v>
      </c>
      <c r="B136" s="6" t="s">
        <v>10329</v>
      </c>
      <c r="C136" t="s">
        <v>10330</v>
      </c>
      <c r="D136" s="2" t="s">
        <v>52</v>
      </c>
      <c r="E136" s="4" t="s">
        <v>46</v>
      </c>
      <c r="F136" t="s">
        <v>67</v>
      </c>
      <c r="G136" s="6">
        <v>1816</v>
      </c>
      <c r="H136">
        <v>64944</v>
      </c>
      <c r="I136">
        <v>1</v>
      </c>
      <c r="J136" s="6">
        <v>468</v>
      </c>
      <c r="K136" s="6">
        <v>4808.25</v>
      </c>
      <c r="L136">
        <v>53</v>
      </c>
      <c r="M136">
        <v>2</v>
      </c>
      <c r="N136" t="s">
        <v>48</v>
      </c>
      <c r="O136" t="s">
        <v>37</v>
      </c>
      <c r="P136" t="s">
        <v>10061</v>
      </c>
    </row>
    <row r="137" spans="1:16" x14ac:dyDescent="0.3">
      <c r="A137" s="7">
        <v>18199</v>
      </c>
      <c r="B137" s="6" t="s">
        <v>10331</v>
      </c>
      <c r="C137" t="s">
        <v>10332</v>
      </c>
      <c r="D137" s="2" t="s">
        <v>58</v>
      </c>
      <c r="E137" s="4" t="s">
        <v>59</v>
      </c>
      <c r="F137" t="s">
        <v>60</v>
      </c>
      <c r="G137" s="6">
        <v>170</v>
      </c>
      <c r="H137">
        <v>10782</v>
      </c>
      <c r="I137">
        <v>14</v>
      </c>
      <c r="J137" s="6">
        <v>101.5</v>
      </c>
      <c r="K137" s="6">
        <v>6110</v>
      </c>
      <c r="L137">
        <v>98</v>
      </c>
      <c r="M137">
        <v>2</v>
      </c>
      <c r="N137" t="s">
        <v>32</v>
      </c>
      <c r="O137" t="s">
        <v>37</v>
      </c>
      <c r="P137" t="s">
        <v>10061</v>
      </c>
    </row>
    <row r="138" spans="1:16" x14ac:dyDescent="0.3">
      <c r="A138" s="7">
        <v>21250</v>
      </c>
      <c r="B138" s="6" t="s">
        <v>10333</v>
      </c>
      <c r="C138" t="s">
        <v>10334</v>
      </c>
      <c r="D138" s="2" t="s">
        <v>52</v>
      </c>
      <c r="E138" s="4" t="s">
        <v>59</v>
      </c>
      <c r="F138" t="s">
        <v>67</v>
      </c>
      <c r="G138" s="6">
        <v>1993</v>
      </c>
      <c r="H138">
        <v>46812</v>
      </c>
      <c r="I138">
        <v>3</v>
      </c>
      <c r="J138" s="6">
        <v>696.5</v>
      </c>
      <c r="K138" s="6">
        <v>1897</v>
      </c>
      <c r="L138">
        <v>42</v>
      </c>
      <c r="M138">
        <v>1</v>
      </c>
      <c r="N138" t="s">
        <v>32</v>
      </c>
      <c r="O138" t="s">
        <v>37</v>
      </c>
      <c r="P138" t="s">
        <v>10061</v>
      </c>
    </row>
    <row r="139" spans="1:16" x14ac:dyDescent="0.3">
      <c r="A139" s="7">
        <v>20351</v>
      </c>
      <c r="B139" s="6" t="s">
        <v>10335</v>
      </c>
      <c r="C139" t="s">
        <v>10336</v>
      </c>
      <c r="D139" s="2" t="s">
        <v>64</v>
      </c>
      <c r="E139" s="4" t="s">
        <v>46</v>
      </c>
      <c r="F139" t="s">
        <v>60</v>
      </c>
      <c r="G139" s="6">
        <v>163</v>
      </c>
      <c r="H139">
        <v>73322</v>
      </c>
      <c r="I139">
        <v>9</v>
      </c>
      <c r="J139" s="6">
        <v>423.75</v>
      </c>
      <c r="K139" s="6">
        <v>4946.75</v>
      </c>
      <c r="L139">
        <v>76</v>
      </c>
      <c r="M139">
        <v>1</v>
      </c>
      <c r="N139" t="s">
        <v>32</v>
      </c>
      <c r="O139" t="s">
        <v>48</v>
      </c>
      <c r="P139" t="s">
        <v>10061</v>
      </c>
    </row>
    <row r="140" spans="1:16" x14ac:dyDescent="0.3">
      <c r="A140" s="7">
        <v>18469</v>
      </c>
      <c r="B140" s="6" t="s">
        <v>10337</v>
      </c>
      <c r="C140" t="s">
        <v>10338</v>
      </c>
      <c r="D140" s="2" t="s">
        <v>64</v>
      </c>
      <c r="E140" s="4" t="s">
        <v>59</v>
      </c>
      <c r="F140" t="s">
        <v>67</v>
      </c>
      <c r="G140" s="6">
        <v>1001</v>
      </c>
      <c r="H140">
        <v>31971</v>
      </c>
      <c r="I140">
        <v>2</v>
      </c>
      <c r="J140" s="6">
        <v>721.75</v>
      </c>
      <c r="K140" s="6">
        <v>4332</v>
      </c>
      <c r="L140">
        <v>43</v>
      </c>
      <c r="M140">
        <v>1</v>
      </c>
      <c r="N140" t="s">
        <v>48</v>
      </c>
      <c r="O140" t="s">
        <v>37</v>
      </c>
      <c r="P140" t="s">
        <v>10061</v>
      </c>
    </row>
    <row r="141" spans="1:16" x14ac:dyDescent="0.3">
      <c r="A141" s="7">
        <v>17433</v>
      </c>
      <c r="B141" s="6" t="s">
        <v>10339</v>
      </c>
      <c r="C141" t="s">
        <v>10340</v>
      </c>
      <c r="D141" s="2" t="s">
        <v>52</v>
      </c>
      <c r="E141" s="4" t="s">
        <v>46</v>
      </c>
      <c r="F141" t="s">
        <v>80</v>
      </c>
      <c r="G141" s="6">
        <v>4054</v>
      </c>
      <c r="H141">
        <v>44050</v>
      </c>
      <c r="I141">
        <v>56</v>
      </c>
      <c r="J141" s="6">
        <v>1206.25</v>
      </c>
      <c r="K141" s="6">
        <v>1107.75</v>
      </c>
      <c r="L141">
        <v>17</v>
      </c>
      <c r="M141">
        <v>3</v>
      </c>
      <c r="N141" t="s">
        <v>48</v>
      </c>
      <c r="O141" t="s">
        <v>37</v>
      </c>
      <c r="P141" t="s">
        <v>10061</v>
      </c>
    </row>
    <row r="142" spans="1:16" x14ac:dyDescent="0.3">
      <c r="A142" s="7">
        <v>20919</v>
      </c>
      <c r="B142" s="6" t="s">
        <v>10341</v>
      </c>
      <c r="C142" t="s">
        <v>10342</v>
      </c>
      <c r="D142" s="2" t="s">
        <v>52</v>
      </c>
      <c r="E142" s="4" t="s">
        <v>46</v>
      </c>
      <c r="F142" t="s">
        <v>76</v>
      </c>
      <c r="G142" s="6">
        <v>1673</v>
      </c>
      <c r="H142">
        <v>64063</v>
      </c>
      <c r="I142">
        <v>24</v>
      </c>
      <c r="J142" s="6">
        <v>369.5</v>
      </c>
      <c r="K142" s="6">
        <v>3797.75</v>
      </c>
      <c r="L142">
        <v>51</v>
      </c>
      <c r="M142">
        <v>3</v>
      </c>
      <c r="N142" t="s">
        <v>37</v>
      </c>
      <c r="O142" t="s">
        <v>37</v>
      </c>
      <c r="P142" t="s">
        <v>10066</v>
      </c>
    </row>
    <row r="143" spans="1:16" x14ac:dyDescent="0.3">
      <c r="A143" s="7">
        <v>18435</v>
      </c>
      <c r="B143" s="6" t="s">
        <v>10343</v>
      </c>
      <c r="C143" t="s">
        <v>10344</v>
      </c>
      <c r="D143" s="2" t="s">
        <v>45</v>
      </c>
      <c r="E143" s="4" t="s">
        <v>46</v>
      </c>
      <c r="F143" t="s">
        <v>67</v>
      </c>
      <c r="G143" s="6">
        <v>863</v>
      </c>
      <c r="H143">
        <v>44607</v>
      </c>
      <c r="I143">
        <v>1</v>
      </c>
      <c r="J143" s="6">
        <v>1463.75</v>
      </c>
      <c r="K143" s="6">
        <v>4797</v>
      </c>
      <c r="L143">
        <v>62</v>
      </c>
      <c r="M143">
        <v>2</v>
      </c>
      <c r="N143" t="s">
        <v>37</v>
      </c>
      <c r="O143" t="s">
        <v>37</v>
      </c>
      <c r="P143" t="s">
        <v>10061</v>
      </c>
    </row>
    <row r="144" spans="1:16" x14ac:dyDescent="0.3">
      <c r="A144" s="7">
        <v>20400</v>
      </c>
      <c r="B144" s="6" t="s">
        <v>10345</v>
      </c>
      <c r="C144" t="s">
        <v>10346</v>
      </c>
      <c r="D144" s="2" t="s">
        <v>58</v>
      </c>
      <c r="E144" s="4" t="s">
        <v>59</v>
      </c>
      <c r="F144" t="s">
        <v>60</v>
      </c>
      <c r="G144" s="6">
        <v>169</v>
      </c>
      <c r="H144">
        <v>31666</v>
      </c>
      <c r="I144">
        <v>18</v>
      </c>
      <c r="J144" s="6">
        <v>361.5</v>
      </c>
      <c r="K144" s="6">
        <v>3161</v>
      </c>
      <c r="L144">
        <v>76</v>
      </c>
      <c r="M144">
        <v>1</v>
      </c>
      <c r="N144" t="s">
        <v>61</v>
      </c>
      <c r="O144" t="s">
        <v>37</v>
      </c>
      <c r="P144" t="s">
        <v>10066</v>
      </c>
    </row>
    <row r="145" spans="1:16" x14ac:dyDescent="0.3">
      <c r="A145" s="7">
        <v>19929</v>
      </c>
      <c r="B145" s="6" t="s">
        <v>10347</v>
      </c>
      <c r="C145" t="s">
        <v>10348</v>
      </c>
      <c r="D145" s="2" t="s">
        <v>58</v>
      </c>
      <c r="E145" s="4" t="s">
        <v>59</v>
      </c>
      <c r="F145" t="s">
        <v>60</v>
      </c>
      <c r="G145" s="6">
        <v>174</v>
      </c>
      <c r="H145">
        <v>82039</v>
      </c>
      <c r="I145">
        <v>8</v>
      </c>
      <c r="J145" s="6">
        <v>89.25</v>
      </c>
      <c r="K145" s="6">
        <v>5306.75</v>
      </c>
      <c r="L145">
        <v>90</v>
      </c>
      <c r="M145">
        <v>2</v>
      </c>
      <c r="N145" t="s">
        <v>61</v>
      </c>
      <c r="O145" t="s">
        <v>48</v>
      </c>
      <c r="P145" t="s">
        <v>10061</v>
      </c>
    </row>
    <row r="146" spans="1:16" x14ac:dyDescent="0.3">
      <c r="A146" s="7">
        <v>21328</v>
      </c>
      <c r="B146" s="6" t="s">
        <v>10349</v>
      </c>
      <c r="C146" t="s">
        <v>10350</v>
      </c>
      <c r="D146" s="2" t="s">
        <v>52</v>
      </c>
      <c r="E146" s="4" t="s">
        <v>46</v>
      </c>
      <c r="F146" t="s">
        <v>67</v>
      </c>
      <c r="G146" s="6">
        <v>1493</v>
      </c>
      <c r="H146">
        <v>22240</v>
      </c>
      <c r="I146">
        <v>10</v>
      </c>
      <c r="J146" s="6">
        <v>1394</v>
      </c>
      <c r="K146" s="6">
        <v>4915.25</v>
      </c>
      <c r="L146">
        <v>55</v>
      </c>
      <c r="M146">
        <v>1</v>
      </c>
      <c r="N146" t="s">
        <v>61</v>
      </c>
      <c r="O146" t="s">
        <v>48</v>
      </c>
      <c r="P146" t="s">
        <v>10066</v>
      </c>
    </row>
    <row r="147" spans="1:16" x14ac:dyDescent="0.3">
      <c r="A147" s="7">
        <v>18171</v>
      </c>
      <c r="B147" s="6" t="s">
        <v>10351</v>
      </c>
      <c r="C147" t="s">
        <v>10352</v>
      </c>
      <c r="D147" s="2" t="s">
        <v>70</v>
      </c>
      <c r="E147" s="4" t="s">
        <v>59</v>
      </c>
      <c r="F147" t="s">
        <v>60</v>
      </c>
      <c r="G147" s="6">
        <v>15</v>
      </c>
      <c r="H147">
        <v>55405</v>
      </c>
      <c r="I147">
        <v>8</v>
      </c>
      <c r="J147" s="6">
        <v>259.5</v>
      </c>
      <c r="K147" s="6">
        <v>5033.75</v>
      </c>
      <c r="L147">
        <v>86</v>
      </c>
      <c r="M147">
        <v>2</v>
      </c>
      <c r="N147" t="s">
        <v>48</v>
      </c>
      <c r="O147" t="s">
        <v>37</v>
      </c>
      <c r="P147" t="s">
        <v>10061</v>
      </c>
    </row>
    <row r="148" spans="1:16" x14ac:dyDescent="0.3">
      <c r="A148" s="7">
        <v>19674</v>
      </c>
      <c r="B148" s="6" t="s">
        <v>10353</v>
      </c>
      <c r="C148" t="s">
        <v>10354</v>
      </c>
      <c r="D148" s="2" t="s">
        <v>52</v>
      </c>
      <c r="E148" s="4" t="s">
        <v>59</v>
      </c>
      <c r="F148" t="s">
        <v>80</v>
      </c>
      <c r="G148" s="6">
        <v>4530</v>
      </c>
      <c r="H148">
        <v>12786</v>
      </c>
      <c r="I148">
        <v>60</v>
      </c>
      <c r="J148" s="6">
        <v>1812.5</v>
      </c>
      <c r="K148" s="6">
        <v>1033</v>
      </c>
      <c r="L148">
        <v>12</v>
      </c>
      <c r="M148">
        <v>6</v>
      </c>
      <c r="N148" t="s">
        <v>37</v>
      </c>
      <c r="O148" t="s">
        <v>48</v>
      </c>
      <c r="P148" t="s">
        <v>10061</v>
      </c>
    </row>
    <row r="149" spans="1:16" x14ac:dyDescent="0.3">
      <c r="A149" s="7">
        <v>18564</v>
      </c>
      <c r="B149" s="6" t="s">
        <v>10355</v>
      </c>
      <c r="C149" t="s">
        <v>10356</v>
      </c>
      <c r="D149" s="2" t="s">
        <v>58</v>
      </c>
      <c r="E149" s="4" t="s">
        <v>59</v>
      </c>
      <c r="F149" t="s">
        <v>60</v>
      </c>
      <c r="G149" s="6">
        <v>128</v>
      </c>
      <c r="H149">
        <v>10136</v>
      </c>
      <c r="I149">
        <v>8</v>
      </c>
      <c r="J149" s="6">
        <v>330.5</v>
      </c>
      <c r="K149" s="6">
        <v>4188</v>
      </c>
      <c r="L149">
        <v>100</v>
      </c>
      <c r="M149">
        <v>1</v>
      </c>
      <c r="N149" t="s">
        <v>61</v>
      </c>
      <c r="O149" t="s">
        <v>37</v>
      </c>
      <c r="P149" t="s">
        <v>10061</v>
      </c>
    </row>
    <row r="150" spans="1:16" x14ac:dyDescent="0.3">
      <c r="A150" s="7">
        <v>18854</v>
      </c>
      <c r="B150" s="6" t="s">
        <v>10357</v>
      </c>
      <c r="C150" t="s">
        <v>10358</v>
      </c>
      <c r="D150" s="2" t="s">
        <v>58</v>
      </c>
      <c r="E150" s="4" t="s">
        <v>59</v>
      </c>
      <c r="F150" t="s">
        <v>60</v>
      </c>
      <c r="G150" s="6">
        <v>162</v>
      </c>
      <c r="H150">
        <v>42520</v>
      </c>
      <c r="I150">
        <v>5</v>
      </c>
      <c r="J150" s="6">
        <v>237.75</v>
      </c>
      <c r="K150" s="6">
        <v>6388.5</v>
      </c>
      <c r="L150">
        <v>94</v>
      </c>
      <c r="M150">
        <v>2</v>
      </c>
      <c r="N150" t="s">
        <v>48</v>
      </c>
      <c r="O150" t="s">
        <v>48</v>
      </c>
      <c r="P150" t="s">
        <v>10061</v>
      </c>
    </row>
    <row r="151" spans="1:16" x14ac:dyDescent="0.3">
      <c r="A151" s="7">
        <v>19028</v>
      </c>
      <c r="B151" s="6" t="s">
        <v>10359</v>
      </c>
      <c r="C151" t="s">
        <v>10360</v>
      </c>
      <c r="D151" s="2" t="s">
        <v>58</v>
      </c>
      <c r="E151" s="4" t="s">
        <v>46</v>
      </c>
      <c r="F151" t="s">
        <v>60</v>
      </c>
      <c r="G151" s="6">
        <v>94</v>
      </c>
      <c r="H151">
        <v>38386</v>
      </c>
      <c r="I151">
        <v>18</v>
      </c>
      <c r="J151" s="6">
        <v>181.25</v>
      </c>
      <c r="K151" s="6">
        <v>6942.25</v>
      </c>
      <c r="L151">
        <v>84</v>
      </c>
      <c r="M151">
        <v>2</v>
      </c>
      <c r="N151" t="s">
        <v>61</v>
      </c>
      <c r="O151" t="s">
        <v>37</v>
      </c>
      <c r="P151" t="s">
        <v>10061</v>
      </c>
    </row>
    <row r="152" spans="1:16" x14ac:dyDescent="0.3">
      <c r="A152" s="7">
        <v>18401</v>
      </c>
      <c r="B152" s="6" t="s">
        <v>10361</v>
      </c>
      <c r="C152" t="s">
        <v>10362</v>
      </c>
      <c r="D152" s="2" t="s">
        <v>52</v>
      </c>
      <c r="E152" s="4" t="s">
        <v>59</v>
      </c>
      <c r="F152" t="s">
        <v>54</v>
      </c>
      <c r="G152" s="6">
        <v>3574</v>
      </c>
      <c r="H152">
        <v>67518</v>
      </c>
      <c r="I152">
        <v>37</v>
      </c>
      <c r="J152" s="6">
        <v>959</v>
      </c>
      <c r="K152" s="6">
        <v>733.25</v>
      </c>
      <c r="L152">
        <v>22</v>
      </c>
      <c r="M152">
        <v>8</v>
      </c>
      <c r="N152" t="s">
        <v>61</v>
      </c>
      <c r="O152" t="s">
        <v>37</v>
      </c>
      <c r="P152" t="s">
        <v>10066</v>
      </c>
    </row>
    <row r="153" spans="1:16" x14ac:dyDescent="0.3">
      <c r="A153" s="7">
        <v>19924</v>
      </c>
      <c r="B153" s="6" t="s">
        <v>10363</v>
      </c>
      <c r="C153" t="s">
        <v>10364</v>
      </c>
      <c r="D153" s="2" t="s">
        <v>45</v>
      </c>
      <c r="E153" s="4" t="s">
        <v>59</v>
      </c>
      <c r="F153" t="s">
        <v>76</v>
      </c>
      <c r="G153" s="6">
        <v>840</v>
      </c>
      <c r="H153">
        <v>61092</v>
      </c>
      <c r="I153">
        <v>5</v>
      </c>
      <c r="J153" s="6">
        <v>413.75</v>
      </c>
      <c r="K153" s="6">
        <v>5611</v>
      </c>
      <c r="L153">
        <v>70</v>
      </c>
      <c r="M153">
        <v>3</v>
      </c>
      <c r="N153" t="s">
        <v>48</v>
      </c>
      <c r="O153" t="s">
        <v>37</v>
      </c>
      <c r="P153" t="s">
        <v>10061</v>
      </c>
    </row>
    <row r="154" spans="1:16" x14ac:dyDescent="0.3">
      <c r="A154" s="7">
        <v>20689</v>
      </c>
      <c r="B154" s="6" t="s">
        <v>10365</v>
      </c>
      <c r="C154" t="s">
        <v>10366</v>
      </c>
      <c r="D154" s="2" t="s">
        <v>45</v>
      </c>
      <c r="E154" s="4" t="s">
        <v>46</v>
      </c>
      <c r="F154" t="s">
        <v>47</v>
      </c>
      <c r="G154" s="6">
        <v>987</v>
      </c>
      <c r="H154">
        <v>15755</v>
      </c>
      <c r="I154">
        <v>14</v>
      </c>
      <c r="J154" s="6">
        <v>1209.5</v>
      </c>
      <c r="K154" s="6">
        <v>2406.25</v>
      </c>
      <c r="L154">
        <v>62</v>
      </c>
      <c r="M154">
        <v>0</v>
      </c>
      <c r="N154" t="s">
        <v>32</v>
      </c>
      <c r="O154" t="s">
        <v>48</v>
      </c>
      <c r="P154" t="s">
        <v>10066</v>
      </c>
    </row>
    <row r="155" spans="1:16" x14ac:dyDescent="0.3">
      <c r="A155" s="7">
        <v>21268</v>
      </c>
      <c r="B155" s="6" t="s">
        <v>10367</v>
      </c>
      <c r="C155" t="s">
        <v>10368</v>
      </c>
      <c r="D155" s="2" t="s">
        <v>52</v>
      </c>
      <c r="E155" s="4" t="s">
        <v>53</v>
      </c>
      <c r="F155" t="s">
        <v>54</v>
      </c>
      <c r="G155" s="6">
        <v>3646</v>
      </c>
      <c r="H155">
        <v>76841</v>
      </c>
      <c r="I155">
        <v>39</v>
      </c>
      <c r="J155" s="6">
        <v>4076.5</v>
      </c>
      <c r="K155" s="6">
        <v>478</v>
      </c>
      <c r="L155">
        <v>25</v>
      </c>
      <c r="M155">
        <v>8</v>
      </c>
      <c r="N155" t="s">
        <v>61</v>
      </c>
      <c r="O155" t="s">
        <v>37</v>
      </c>
      <c r="P155" t="s">
        <v>10061</v>
      </c>
    </row>
    <row r="156" spans="1:16" x14ac:dyDescent="0.3">
      <c r="A156" s="7">
        <v>18627</v>
      </c>
      <c r="B156" s="6" t="s">
        <v>10369</v>
      </c>
      <c r="C156" t="s">
        <v>10370</v>
      </c>
      <c r="D156" s="2" t="s">
        <v>45</v>
      </c>
      <c r="E156" s="4" t="s">
        <v>46</v>
      </c>
      <c r="F156" t="s">
        <v>60</v>
      </c>
      <c r="G156" s="6">
        <v>164</v>
      </c>
      <c r="H156">
        <v>76866</v>
      </c>
      <c r="I156">
        <v>2</v>
      </c>
      <c r="J156" s="6">
        <v>121</v>
      </c>
      <c r="K156" s="6">
        <v>3620</v>
      </c>
      <c r="L156">
        <v>96</v>
      </c>
      <c r="M156">
        <v>1</v>
      </c>
      <c r="N156" t="s">
        <v>32</v>
      </c>
      <c r="O156" t="s">
        <v>37</v>
      </c>
      <c r="P156" t="s">
        <v>10066</v>
      </c>
    </row>
    <row r="157" spans="1:16" x14ac:dyDescent="0.3">
      <c r="A157" s="7">
        <v>19525</v>
      </c>
      <c r="B157" s="6" t="s">
        <v>10371</v>
      </c>
      <c r="C157" t="s">
        <v>10372</v>
      </c>
      <c r="D157" s="2" t="s">
        <v>52</v>
      </c>
      <c r="E157" s="4" t="s">
        <v>46</v>
      </c>
      <c r="F157" t="s">
        <v>76</v>
      </c>
      <c r="G157" s="6">
        <v>2530</v>
      </c>
      <c r="H157">
        <v>71970</v>
      </c>
      <c r="I157">
        <v>19</v>
      </c>
      <c r="J157" s="6">
        <v>551.75</v>
      </c>
      <c r="K157" s="6">
        <v>4204</v>
      </c>
      <c r="L157">
        <v>62</v>
      </c>
      <c r="M157">
        <v>3</v>
      </c>
      <c r="N157" t="s">
        <v>32</v>
      </c>
      <c r="O157" t="s">
        <v>48</v>
      </c>
      <c r="P157" t="s">
        <v>10061</v>
      </c>
    </row>
    <row r="158" spans="1:16" x14ac:dyDescent="0.3">
      <c r="A158" s="7">
        <v>21300</v>
      </c>
      <c r="B158" s="6" t="s">
        <v>10373</v>
      </c>
      <c r="C158" t="s">
        <v>10374</v>
      </c>
      <c r="D158" s="2" t="s">
        <v>52</v>
      </c>
      <c r="E158" s="4" t="s">
        <v>59</v>
      </c>
      <c r="F158" t="s">
        <v>80</v>
      </c>
      <c r="G158" s="6">
        <v>4919</v>
      </c>
      <c r="H158">
        <v>72668</v>
      </c>
      <c r="I158">
        <v>36</v>
      </c>
      <c r="J158" s="6">
        <v>1868</v>
      </c>
      <c r="K158" s="6">
        <v>554.5</v>
      </c>
      <c r="L158">
        <v>18</v>
      </c>
      <c r="M158">
        <v>5</v>
      </c>
      <c r="N158" t="s">
        <v>48</v>
      </c>
      <c r="O158" t="s">
        <v>48</v>
      </c>
      <c r="P158" t="s">
        <v>10061</v>
      </c>
    </row>
    <row r="159" spans="1:16" x14ac:dyDescent="0.3">
      <c r="A159" s="7">
        <v>18921</v>
      </c>
      <c r="B159" s="6" t="s">
        <v>10375</v>
      </c>
      <c r="C159" t="s">
        <v>10376</v>
      </c>
      <c r="D159" s="2" t="s">
        <v>45</v>
      </c>
      <c r="E159" s="4" t="s">
        <v>46</v>
      </c>
      <c r="F159" t="s">
        <v>67</v>
      </c>
      <c r="G159" s="6">
        <v>900</v>
      </c>
      <c r="H159">
        <v>42993</v>
      </c>
      <c r="I159">
        <v>15</v>
      </c>
      <c r="J159" s="6">
        <v>752.75</v>
      </c>
      <c r="K159" s="6">
        <v>3622.5</v>
      </c>
      <c r="L159">
        <v>45</v>
      </c>
      <c r="M159">
        <v>1</v>
      </c>
      <c r="N159" t="s">
        <v>48</v>
      </c>
      <c r="O159" t="s">
        <v>37</v>
      </c>
      <c r="P159" t="s">
        <v>10061</v>
      </c>
    </row>
    <row r="160" spans="1:16" x14ac:dyDescent="0.3">
      <c r="A160" s="7">
        <v>18177</v>
      </c>
      <c r="B160" s="6" t="s">
        <v>10377</v>
      </c>
      <c r="C160" t="s">
        <v>10378</v>
      </c>
      <c r="D160" s="2" t="s">
        <v>52</v>
      </c>
      <c r="E160" s="4" t="s">
        <v>53</v>
      </c>
      <c r="F160" t="s">
        <v>54</v>
      </c>
      <c r="G160" s="6">
        <v>1344</v>
      </c>
      <c r="H160">
        <v>47822</v>
      </c>
      <c r="I160">
        <v>19</v>
      </c>
      <c r="J160" s="6">
        <v>6919.5</v>
      </c>
      <c r="K160" s="6">
        <v>698.25</v>
      </c>
      <c r="L160">
        <v>18</v>
      </c>
      <c r="M160">
        <v>6</v>
      </c>
      <c r="N160" t="s">
        <v>48</v>
      </c>
      <c r="O160" t="s">
        <v>37</v>
      </c>
      <c r="P160" t="s">
        <v>10066</v>
      </c>
    </row>
    <row r="161" spans="1:16" x14ac:dyDescent="0.3">
      <c r="A161" s="7">
        <v>21894</v>
      </c>
      <c r="B161" s="6" t="s">
        <v>10379</v>
      </c>
      <c r="C161" t="s">
        <v>10380</v>
      </c>
      <c r="D161" s="2" t="s">
        <v>70</v>
      </c>
      <c r="E161" s="4" t="s">
        <v>59</v>
      </c>
      <c r="F161" t="s">
        <v>60</v>
      </c>
      <c r="G161" s="6">
        <v>39</v>
      </c>
      <c r="H161">
        <v>72858</v>
      </c>
      <c r="I161">
        <v>17</v>
      </c>
      <c r="J161" s="6">
        <v>371.75</v>
      </c>
      <c r="K161" s="6">
        <v>6070.25</v>
      </c>
      <c r="L161">
        <v>83</v>
      </c>
      <c r="M161">
        <v>2</v>
      </c>
      <c r="N161" t="s">
        <v>32</v>
      </c>
      <c r="O161" t="s">
        <v>37</v>
      </c>
      <c r="P161" t="s">
        <v>10061</v>
      </c>
    </row>
    <row r="162" spans="1:16" x14ac:dyDescent="0.3">
      <c r="A162" s="7">
        <v>20277</v>
      </c>
      <c r="B162" s="6" t="s">
        <v>10381</v>
      </c>
      <c r="C162" t="s">
        <v>10382</v>
      </c>
      <c r="D162" s="2" t="s">
        <v>64</v>
      </c>
      <c r="E162" s="4" t="s">
        <v>46</v>
      </c>
      <c r="F162" t="s">
        <v>76</v>
      </c>
      <c r="G162" s="6">
        <v>899</v>
      </c>
      <c r="H162">
        <v>87513</v>
      </c>
      <c r="I162">
        <v>5</v>
      </c>
      <c r="J162" s="6">
        <v>486.25</v>
      </c>
      <c r="K162" s="6">
        <v>4212.25</v>
      </c>
      <c r="L162">
        <v>82</v>
      </c>
      <c r="M162">
        <v>2</v>
      </c>
      <c r="N162" t="s">
        <v>48</v>
      </c>
      <c r="O162" t="s">
        <v>48</v>
      </c>
      <c r="P162" t="s">
        <v>10061</v>
      </c>
    </row>
    <row r="163" spans="1:16" x14ac:dyDescent="0.3">
      <c r="A163" s="7">
        <v>21673</v>
      </c>
      <c r="B163" s="6" t="s">
        <v>10383</v>
      </c>
      <c r="C163" t="s">
        <v>10384</v>
      </c>
      <c r="D163" s="2" t="s">
        <v>52</v>
      </c>
      <c r="E163" s="4" t="s">
        <v>59</v>
      </c>
      <c r="F163" t="s">
        <v>80</v>
      </c>
      <c r="G163" s="6">
        <v>4920</v>
      </c>
      <c r="H163">
        <v>37058</v>
      </c>
      <c r="I163">
        <v>43</v>
      </c>
      <c r="J163" s="6">
        <v>8555.75</v>
      </c>
      <c r="K163" s="6">
        <v>612</v>
      </c>
      <c r="L163">
        <v>15</v>
      </c>
      <c r="M163">
        <v>3</v>
      </c>
      <c r="N163" t="s">
        <v>37</v>
      </c>
      <c r="O163" t="s">
        <v>37</v>
      </c>
      <c r="P163" t="s">
        <v>10066</v>
      </c>
    </row>
    <row r="164" spans="1:16" x14ac:dyDescent="0.3">
      <c r="A164" s="7">
        <v>18386</v>
      </c>
      <c r="B164" s="6" t="s">
        <v>10385</v>
      </c>
      <c r="C164" t="s">
        <v>10386</v>
      </c>
      <c r="D164" s="2" t="s">
        <v>45</v>
      </c>
      <c r="E164" s="4" t="s">
        <v>46</v>
      </c>
      <c r="F164" t="s">
        <v>67</v>
      </c>
      <c r="G164" s="6">
        <v>339</v>
      </c>
      <c r="H164">
        <v>87947</v>
      </c>
      <c r="I164">
        <v>4</v>
      </c>
      <c r="J164" s="6">
        <v>421.75</v>
      </c>
      <c r="K164" s="6">
        <v>3829.75</v>
      </c>
      <c r="L164">
        <v>45</v>
      </c>
      <c r="M164">
        <v>2</v>
      </c>
      <c r="N164" t="s">
        <v>48</v>
      </c>
      <c r="O164" t="s">
        <v>37</v>
      </c>
      <c r="P164" t="s">
        <v>10061</v>
      </c>
    </row>
    <row r="165" spans="1:16" x14ac:dyDescent="0.3">
      <c r="A165" s="7">
        <v>19555</v>
      </c>
      <c r="B165" s="6" t="s">
        <v>10387</v>
      </c>
      <c r="C165" t="s">
        <v>10388</v>
      </c>
      <c r="D165" s="2" t="s">
        <v>52</v>
      </c>
      <c r="E165" s="4" t="s">
        <v>46</v>
      </c>
      <c r="F165" t="s">
        <v>80</v>
      </c>
      <c r="G165" s="6">
        <v>4890</v>
      </c>
      <c r="H165">
        <v>68175</v>
      </c>
      <c r="I165">
        <v>55</v>
      </c>
      <c r="J165" s="6">
        <v>9990</v>
      </c>
      <c r="K165" s="6">
        <v>928.75</v>
      </c>
      <c r="L165">
        <v>18</v>
      </c>
      <c r="M165">
        <v>3</v>
      </c>
      <c r="N165" t="s">
        <v>48</v>
      </c>
      <c r="O165" t="s">
        <v>37</v>
      </c>
      <c r="P165" t="s">
        <v>10061</v>
      </c>
    </row>
    <row r="166" spans="1:16" x14ac:dyDescent="0.3">
      <c r="A166" s="7">
        <v>20263</v>
      </c>
      <c r="B166" s="6" t="s">
        <v>10389</v>
      </c>
      <c r="C166" t="s">
        <v>10390</v>
      </c>
      <c r="D166" s="2" t="s">
        <v>58</v>
      </c>
      <c r="E166" s="4" t="s">
        <v>59</v>
      </c>
      <c r="F166" t="s">
        <v>60</v>
      </c>
      <c r="G166" s="6">
        <v>187</v>
      </c>
      <c r="H166">
        <v>37280</v>
      </c>
      <c r="I166">
        <v>9</v>
      </c>
      <c r="J166" s="6">
        <v>285</v>
      </c>
      <c r="K166" s="6">
        <v>3518.75</v>
      </c>
      <c r="L166">
        <v>76</v>
      </c>
      <c r="M166">
        <v>2</v>
      </c>
      <c r="N166" t="s">
        <v>61</v>
      </c>
      <c r="O166" t="s">
        <v>37</v>
      </c>
      <c r="P166" t="s">
        <v>10061</v>
      </c>
    </row>
    <row r="167" spans="1:16" x14ac:dyDescent="0.3">
      <c r="A167" s="7">
        <v>17723</v>
      </c>
      <c r="B167" s="6" t="s">
        <v>10391</v>
      </c>
      <c r="C167" t="s">
        <v>10392</v>
      </c>
      <c r="D167" s="2" t="s">
        <v>45</v>
      </c>
      <c r="E167" s="4" t="s">
        <v>46</v>
      </c>
      <c r="F167" t="s">
        <v>47</v>
      </c>
      <c r="G167" s="6">
        <v>674</v>
      </c>
      <c r="H167">
        <v>68841</v>
      </c>
      <c r="I167">
        <v>12</v>
      </c>
      <c r="J167" s="6">
        <v>793</v>
      </c>
      <c r="K167" s="6">
        <v>2283.5</v>
      </c>
      <c r="L167">
        <v>63</v>
      </c>
      <c r="M167">
        <v>0</v>
      </c>
      <c r="N167" t="s">
        <v>48</v>
      </c>
      <c r="O167" t="s">
        <v>48</v>
      </c>
      <c r="P167" t="s">
        <v>10061</v>
      </c>
    </row>
    <row r="168" spans="1:16" x14ac:dyDescent="0.3">
      <c r="A168" s="7">
        <v>20976</v>
      </c>
      <c r="B168" s="6" t="s">
        <v>10393</v>
      </c>
      <c r="C168" t="s">
        <v>10394</v>
      </c>
      <c r="D168" s="2" t="s">
        <v>45</v>
      </c>
      <c r="E168" s="4" t="s">
        <v>46</v>
      </c>
      <c r="F168" t="s">
        <v>67</v>
      </c>
      <c r="G168" s="6">
        <v>358</v>
      </c>
      <c r="H168">
        <v>83061</v>
      </c>
      <c r="I168">
        <v>2</v>
      </c>
      <c r="J168" s="6">
        <v>1026.75</v>
      </c>
      <c r="K168" s="6">
        <v>3868</v>
      </c>
      <c r="L168">
        <v>46</v>
      </c>
      <c r="M168">
        <v>2</v>
      </c>
      <c r="N168" t="s">
        <v>61</v>
      </c>
      <c r="O168" t="s">
        <v>48</v>
      </c>
      <c r="P168" t="s">
        <v>10061</v>
      </c>
    </row>
    <row r="169" spans="1:16" x14ac:dyDescent="0.3">
      <c r="A169" s="7">
        <v>19587</v>
      </c>
      <c r="B169" s="6" t="s">
        <v>10395</v>
      </c>
      <c r="C169" t="s">
        <v>10396</v>
      </c>
      <c r="D169" s="2" t="s">
        <v>64</v>
      </c>
      <c r="E169" s="4" t="s">
        <v>59</v>
      </c>
      <c r="F169" t="s">
        <v>80</v>
      </c>
      <c r="G169" s="6">
        <v>1134</v>
      </c>
      <c r="H169">
        <v>25934</v>
      </c>
      <c r="I169">
        <v>49</v>
      </c>
      <c r="J169" s="6">
        <v>10421.5</v>
      </c>
      <c r="K169" s="6">
        <v>872</v>
      </c>
      <c r="L169">
        <v>16</v>
      </c>
      <c r="M169">
        <v>3</v>
      </c>
      <c r="N169" t="s">
        <v>37</v>
      </c>
      <c r="O169" t="s">
        <v>37</v>
      </c>
      <c r="P169" t="s">
        <v>10066</v>
      </c>
    </row>
    <row r="170" spans="1:16" x14ac:dyDescent="0.3">
      <c r="A170" s="7">
        <v>18337</v>
      </c>
      <c r="B170" s="6" t="s">
        <v>10397</v>
      </c>
      <c r="C170" t="s">
        <v>10398</v>
      </c>
      <c r="D170" s="2" t="s">
        <v>45</v>
      </c>
      <c r="E170" s="4" t="s">
        <v>59</v>
      </c>
      <c r="F170" t="s">
        <v>60</v>
      </c>
      <c r="G170" s="6">
        <v>675</v>
      </c>
      <c r="H170">
        <v>71400</v>
      </c>
      <c r="I170">
        <v>9</v>
      </c>
      <c r="J170" s="6">
        <v>423.75</v>
      </c>
      <c r="K170" s="6">
        <v>5026.75</v>
      </c>
      <c r="L170">
        <v>90</v>
      </c>
      <c r="M170">
        <v>1</v>
      </c>
      <c r="N170" t="s">
        <v>61</v>
      </c>
      <c r="O170" t="s">
        <v>37</v>
      </c>
      <c r="P170" t="s">
        <v>10061</v>
      </c>
    </row>
    <row r="171" spans="1:16" x14ac:dyDescent="0.3">
      <c r="A171" s="7">
        <v>21895</v>
      </c>
      <c r="B171" s="6" t="s">
        <v>10399</v>
      </c>
      <c r="C171" t="s">
        <v>10400</v>
      </c>
      <c r="D171" s="2" t="s">
        <v>52</v>
      </c>
      <c r="E171" s="4" t="s">
        <v>53</v>
      </c>
      <c r="F171" t="s">
        <v>54</v>
      </c>
      <c r="G171" s="6">
        <v>2024</v>
      </c>
      <c r="H171">
        <v>44050</v>
      </c>
      <c r="I171">
        <v>25</v>
      </c>
      <c r="J171" s="6">
        <v>3660</v>
      </c>
      <c r="K171" s="6">
        <v>495</v>
      </c>
      <c r="L171">
        <v>17</v>
      </c>
      <c r="M171">
        <v>4</v>
      </c>
      <c r="N171" t="s">
        <v>61</v>
      </c>
      <c r="O171" t="s">
        <v>48</v>
      </c>
      <c r="P171" t="s">
        <v>10066</v>
      </c>
    </row>
    <row r="172" spans="1:16" x14ac:dyDescent="0.3">
      <c r="A172" s="7">
        <v>19084</v>
      </c>
      <c r="B172" s="6" t="s">
        <v>10401</v>
      </c>
      <c r="C172" t="s">
        <v>10402</v>
      </c>
      <c r="D172" s="2" t="s">
        <v>45</v>
      </c>
      <c r="E172" s="4" t="s">
        <v>59</v>
      </c>
      <c r="F172" t="s">
        <v>67</v>
      </c>
      <c r="G172" s="6">
        <v>615</v>
      </c>
      <c r="H172">
        <v>29400</v>
      </c>
      <c r="I172">
        <v>6</v>
      </c>
      <c r="J172" s="6">
        <v>1375</v>
      </c>
      <c r="K172" s="6">
        <v>3155.75</v>
      </c>
      <c r="L172">
        <v>44</v>
      </c>
      <c r="M172">
        <v>1</v>
      </c>
      <c r="N172" t="s">
        <v>48</v>
      </c>
      <c r="O172" t="s">
        <v>37</v>
      </c>
      <c r="P172" t="s">
        <v>10061</v>
      </c>
    </row>
    <row r="173" spans="1:16" x14ac:dyDescent="0.3">
      <c r="A173" s="7">
        <v>20913</v>
      </c>
      <c r="B173" s="6" t="s">
        <v>10403</v>
      </c>
      <c r="C173" t="s">
        <v>10404</v>
      </c>
      <c r="D173" s="2" t="s">
        <v>58</v>
      </c>
      <c r="E173" s="4" t="s">
        <v>59</v>
      </c>
      <c r="F173" t="s">
        <v>60</v>
      </c>
      <c r="G173" s="6">
        <v>93</v>
      </c>
      <c r="H173">
        <v>42437</v>
      </c>
      <c r="I173">
        <v>19</v>
      </c>
      <c r="J173" s="6">
        <v>125.5</v>
      </c>
      <c r="K173" s="6">
        <v>4845.25</v>
      </c>
      <c r="L173">
        <v>83</v>
      </c>
      <c r="M173">
        <v>1</v>
      </c>
      <c r="N173" t="s">
        <v>32</v>
      </c>
      <c r="O173" t="s">
        <v>37</v>
      </c>
      <c r="P173" t="s">
        <v>10061</v>
      </c>
    </row>
    <row r="174" spans="1:16" x14ac:dyDescent="0.3">
      <c r="A174" s="7">
        <v>19947</v>
      </c>
      <c r="B174" s="6" t="s">
        <v>10405</v>
      </c>
      <c r="C174" t="s">
        <v>10406</v>
      </c>
      <c r="D174" s="2" t="s">
        <v>45</v>
      </c>
      <c r="E174" s="4" t="s">
        <v>46</v>
      </c>
      <c r="F174" t="s">
        <v>76</v>
      </c>
      <c r="G174" s="6">
        <v>816</v>
      </c>
      <c r="H174">
        <v>78383</v>
      </c>
      <c r="I174">
        <v>16</v>
      </c>
      <c r="J174" s="6">
        <v>398.5</v>
      </c>
      <c r="K174" s="6">
        <v>2563.25</v>
      </c>
      <c r="L174">
        <v>73</v>
      </c>
      <c r="M174">
        <v>1</v>
      </c>
      <c r="N174" t="s">
        <v>61</v>
      </c>
      <c r="O174" t="s">
        <v>48</v>
      </c>
      <c r="P174" t="s">
        <v>10066</v>
      </c>
    </row>
    <row r="175" spans="1:16" x14ac:dyDescent="0.3">
      <c r="A175" s="7">
        <v>19740</v>
      </c>
      <c r="B175" s="6" t="s">
        <v>10407</v>
      </c>
      <c r="C175" t="s">
        <v>10408</v>
      </c>
      <c r="D175" s="2" t="s">
        <v>45</v>
      </c>
      <c r="E175" s="4" t="s">
        <v>46</v>
      </c>
      <c r="F175" t="s">
        <v>47</v>
      </c>
      <c r="G175" s="6">
        <v>529</v>
      </c>
      <c r="H175">
        <v>75827</v>
      </c>
      <c r="I175">
        <v>15</v>
      </c>
      <c r="J175" s="6">
        <v>962.5</v>
      </c>
      <c r="K175" s="6">
        <v>2336.75</v>
      </c>
      <c r="L175">
        <v>56</v>
      </c>
      <c r="M175">
        <v>0</v>
      </c>
      <c r="N175" t="s">
        <v>32</v>
      </c>
      <c r="O175" t="s">
        <v>37</v>
      </c>
      <c r="P175" t="s">
        <v>10061</v>
      </c>
    </row>
    <row r="176" spans="1:16" x14ac:dyDescent="0.3">
      <c r="A176" s="7">
        <v>19091</v>
      </c>
      <c r="B176" s="6" t="s">
        <v>10409</v>
      </c>
      <c r="C176" t="s">
        <v>10410</v>
      </c>
      <c r="D176" s="2" t="s">
        <v>64</v>
      </c>
      <c r="E176" s="4" t="s">
        <v>59</v>
      </c>
      <c r="F176" t="s">
        <v>67</v>
      </c>
      <c r="G176" s="6">
        <v>546</v>
      </c>
      <c r="H176">
        <v>64102</v>
      </c>
      <c r="I176">
        <v>4</v>
      </c>
      <c r="J176" s="6">
        <v>772.5</v>
      </c>
      <c r="K176" s="6">
        <v>3510.5</v>
      </c>
      <c r="L176">
        <v>54</v>
      </c>
      <c r="M176">
        <v>3</v>
      </c>
      <c r="N176" t="s">
        <v>48</v>
      </c>
      <c r="O176" t="s">
        <v>48</v>
      </c>
      <c r="P176" t="s">
        <v>10066</v>
      </c>
    </row>
    <row r="177" spans="1:16" x14ac:dyDescent="0.3">
      <c r="A177" s="7">
        <v>19288</v>
      </c>
      <c r="B177" s="6" t="s">
        <v>10411</v>
      </c>
      <c r="C177" t="s">
        <v>10412</v>
      </c>
      <c r="D177" s="2" t="s">
        <v>45</v>
      </c>
      <c r="E177" s="4" t="s">
        <v>59</v>
      </c>
      <c r="F177" t="s">
        <v>76</v>
      </c>
      <c r="G177" s="6">
        <v>508</v>
      </c>
      <c r="H177">
        <v>39942</v>
      </c>
      <c r="I177">
        <v>7</v>
      </c>
      <c r="J177" s="6">
        <v>288</v>
      </c>
      <c r="K177" s="6">
        <v>5692</v>
      </c>
      <c r="L177">
        <v>73</v>
      </c>
      <c r="M177">
        <v>2</v>
      </c>
      <c r="N177" t="s">
        <v>48</v>
      </c>
      <c r="O177" t="s">
        <v>37</v>
      </c>
      <c r="P177" t="s">
        <v>10066</v>
      </c>
    </row>
    <row r="178" spans="1:16" x14ac:dyDescent="0.3">
      <c r="A178" s="7">
        <v>18851</v>
      </c>
      <c r="B178" s="6" t="s">
        <v>10413</v>
      </c>
      <c r="C178" t="s">
        <v>10414</v>
      </c>
      <c r="D178" s="2" t="s">
        <v>45</v>
      </c>
      <c r="E178" s="4" t="s">
        <v>59</v>
      </c>
      <c r="F178" t="s">
        <v>60</v>
      </c>
      <c r="G178" s="6">
        <v>663</v>
      </c>
      <c r="H178">
        <v>20603</v>
      </c>
      <c r="I178">
        <v>2</v>
      </c>
      <c r="J178" s="6">
        <v>133.75</v>
      </c>
      <c r="K178" s="6">
        <v>7334.25</v>
      </c>
      <c r="L178">
        <v>86</v>
      </c>
      <c r="M178">
        <v>1</v>
      </c>
      <c r="N178" t="s">
        <v>61</v>
      </c>
      <c r="O178" t="s">
        <v>37</v>
      </c>
      <c r="P178" t="s">
        <v>10061</v>
      </c>
    </row>
    <row r="179" spans="1:16" x14ac:dyDescent="0.3">
      <c r="A179" s="7">
        <v>18658</v>
      </c>
      <c r="B179" s="6" t="s">
        <v>10415</v>
      </c>
      <c r="C179" t="s">
        <v>10416</v>
      </c>
      <c r="D179" s="2" t="s">
        <v>70</v>
      </c>
      <c r="E179" s="4" t="s">
        <v>59</v>
      </c>
      <c r="F179" t="s">
        <v>60</v>
      </c>
      <c r="G179" s="6">
        <v>68</v>
      </c>
      <c r="H179">
        <v>49629</v>
      </c>
      <c r="I179">
        <v>18</v>
      </c>
      <c r="J179" s="6">
        <v>248.75</v>
      </c>
      <c r="K179" s="6">
        <v>3234</v>
      </c>
      <c r="L179">
        <v>91</v>
      </c>
      <c r="M179">
        <v>2</v>
      </c>
      <c r="N179" t="s">
        <v>61</v>
      </c>
      <c r="O179" t="s">
        <v>37</v>
      </c>
      <c r="P179" t="s">
        <v>10061</v>
      </c>
    </row>
    <row r="180" spans="1:16" x14ac:dyDescent="0.3">
      <c r="A180" s="7">
        <v>20158</v>
      </c>
      <c r="B180" s="6" t="s">
        <v>10417</v>
      </c>
      <c r="C180" t="s">
        <v>10418</v>
      </c>
      <c r="D180" s="2" t="s">
        <v>70</v>
      </c>
      <c r="E180" s="4" t="s">
        <v>46</v>
      </c>
      <c r="F180" t="s">
        <v>60</v>
      </c>
      <c r="G180" s="6">
        <v>36</v>
      </c>
      <c r="H180">
        <v>33466</v>
      </c>
      <c r="I180">
        <v>4</v>
      </c>
      <c r="J180" s="6">
        <v>315.5</v>
      </c>
      <c r="K180" s="6">
        <v>4360.25</v>
      </c>
      <c r="L180">
        <v>85</v>
      </c>
      <c r="M180">
        <v>1</v>
      </c>
      <c r="N180" t="s">
        <v>48</v>
      </c>
      <c r="O180" t="s">
        <v>37</v>
      </c>
      <c r="P180" t="s">
        <v>10061</v>
      </c>
    </row>
    <row r="181" spans="1:16" x14ac:dyDescent="0.3">
      <c r="A181" s="7">
        <v>18007</v>
      </c>
      <c r="B181" s="6" t="s">
        <v>10419</v>
      </c>
      <c r="C181" t="s">
        <v>10420</v>
      </c>
      <c r="D181" s="2" t="s">
        <v>52</v>
      </c>
      <c r="E181" s="4" t="s">
        <v>59</v>
      </c>
      <c r="F181" t="s">
        <v>80</v>
      </c>
      <c r="G181" s="6">
        <v>4025</v>
      </c>
      <c r="H181">
        <v>11491</v>
      </c>
      <c r="I181">
        <v>46</v>
      </c>
      <c r="J181" s="6">
        <v>8888.75</v>
      </c>
      <c r="K181" s="6">
        <v>743</v>
      </c>
      <c r="L181">
        <v>18</v>
      </c>
      <c r="M181">
        <v>3</v>
      </c>
      <c r="N181" t="s">
        <v>48</v>
      </c>
      <c r="O181" t="s">
        <v>48</v>
      </c>
      <c r="P181" t="s">
        <v>10061</v>
      </c>
    </row>
    <row r="182" spans="1:16" x14ac:dyDescent="0.3">
      <c r="A182" s="7">
        <v>20287</v>
      </c>
      <c r="B182" s="6" t="s">
        <v>10421</v>
      </c>
      <c r="C182" t="s">
        <v>10422</v>
      </c>
      <c r="D182" s="2" t="s">
        <v>52</v>
      </c>
      <c r="E182" s="4" t="s">
        <v>46</v>
      </c>
      <c r="F182" t="s">
        <v>67</v>
      </c>
      <c r="G182" s="6">
        <v>2084</v>
      </c>
      <c r="H182">
        <v>39913</v>
      </c>
      <c r="I182">
        <v>9</v>
      </c>
      <c r="J182" s="6">
        <v>1291</v>
      </c>
      <c r="K182" s="6">
        <v>4017</v>
      </c>
      <c r="L182">
        <v>49</v>
      </c>
      <c r="M182">
        <v>3</v>
      </c>
      <c r="N182" t="s">
        <v>48</v>
      </c>
      <c r="O182" t="s">
        <v>48</v>
      </c>
      <c r="P182" t="s">
        <v>10061</v>
      </c>
    </row>
    <row r="183" spans="1:16" x14ac:dyDescent="0.3">
      <c r="A183" s="7">
        <v>20931</v>
      </c>
      <c r="B183" s="6" t="s">
        <v>10423</v>
      </c>
      <c r="C183" t="s">
        <v>10424</v>
      </c>
      <c r="D183" s="2" t="s">
        <v>58</v>
      </c>
      <c r="E183" s="4" t="s">
        <v>59</v>
      </c>
      <c r="F183" t="s">
        <v>60</v>
      </c>
      <c r="G183" s="6">
        <v>155</v>
      </c>
      <c r="H183">
        <v>11140</v>
      </c>
      <c r="I183">
        <v>14</v>
      </c>
      <c r="J183" s="6">
        <v>316.25</v>
      </c>
      <c r="K183" s="6">
        <v>4762</v>
      </c>
      <c r="L183">
        <v>83</v>
      </c>
      <c r="M183">
        <v>1</v>
      </c>
      <c r="N183" t="s">
        <v>32</v>
      </c>
      <c r="O183" t="s">
        <v>37</v>
      </c>
      <c r="P183" t="s">
        <v>10061</v>
      </c>
    </row>
    <row r="184" spans="1:16" x14ac:dyDescent="0.3">
      <c r="A184" s="7">
        <v>19416</v>
      </c>
      <c r="B184" s="6" t="s">
        <v>10425</v>
      </c>
      <c r="C184" t="s">
        <v>7307</v>
      </c>
      <c r="D184" s="2" t="s">
        <v>45</v>
      </c>
      <c r="E184" s="4" t="s">
        <v>46</v>
      </c>
      <c r="F184" t="s">
        <v>67</v>
      </c>
      <c r="G184" s="6">
        <v>353</v>
      </c>
      <c r="H184">
        <v>46416</v>
      </c>
      <c r="I184">
        <v>11</v>
      </c>
      <c r="J184" s="6">
        <v>444.5</v>
      </c>
      <c r="K184" s="6">
        <v>4041.75</v>
      </c>
      <c r="L184">
        <v>60</v>
      </c>
      <c r="M184">
        <v>2</v>
      </c>
      <c r="N184" t="s">
        <v>32</v>
      </c>
      <c r="O184" t="s">
        <v>32</v>
      </c>
      <c r="P184" t="s">
        <v>10061</v>
      </c>
    </row>
    <row r="185" spans="1:16" x14ac:dyDescent="0.3">
      <c r="A185" s="7">
        <v>20309</v>
      </c>
      <c r="B185" s="6" t="s">
        <v>10426</v>
      </c>
      <c r="C185" t="s">
        <v>10427</v>
      </c>
      <c r="D185" s="2" t="s">
        <v>45</v>
      </c>
      <c r="E185" s="4" t="s">
        <v>46</v>
      </c>
      <c r="F185" t="s">
        <v>67</v>
      </c>
      <c r="G185" s="6">
        <v>810</v>
      </c>
      <c r="H185">
        <v>68719</v>
      </c>
      <c r="I185">
        <v>4</v>
      </c>
      <c r="J185" s="6">
        <v>431</v>
      </c>
      <c r="K185" s="6">
        <v>4551.5</v>
      </c>
      <c r="L185">
        <v>60</v>
      </c>
      <c r="M185">
        <v>2</v>
      </c>
      <c r="N185" t="s">
        <v>48</v>
      </c>
      <c r="O185" t="s">
        <v>48</v>
      </c>
      <c r="P185" t="s">
        <v>10061</v>
      </c>
    </row>
    <row r="186" spans="1:16" x14ac:dyDescent="0.3">
      <c r="A186" s="7">
        <v>21252</v>
      </c>
      <c r="B186" s="6" t="s">
        <v>10428</v>
      </c>
      <c r="C186" t="s">
        <v>10429</v>
      </c>
      <c r="D186" s="2" t="s">
        <v>58</v>
      </c>
      <c r="E186" s="4" t="s">
        <v>59</v>
      </c>
      <c r="F186" t="s">
        <v>60</v>
      </c>
      <c r="G186" s="6">
        <v>165</v>
      </c>
      <c r="H186">
        <v>50335</v>
      </c>
      <c r="I186">
        <v>14</v>
      </c>
      <c r="J186" s="6">
        <v>169.25</v>
      </c>
      <c r="K186" s="6">
        <v>3228.5</v>
      </c>
      <c r="L186">
        <v>80</v>
      </c>
      <c r="M186">
        <v>1</v>
      </c>
      <c r="N186" t="s">
        <v>61</v>
      </c>
      <c r="O186" t="s">
        <v>37</v>
      </c>
      <c r="P186" t="s">
        <v>10066</v>
      </c>
    </row>
    <row r="187" spans="1:16" x14ac:dyDescent="0.3">
      <c r="A187" s="7">
        <v>18064</v>
      </c>
      <c r="B187" s="6" t="s">
        <v>10430</v>
      </c>
      <c r="C187" t="s">
        <v>10431</v>
      </c>
      <c r="D187" s="2" t="s">
        <v>64</v>
      </c>
      <c r="E187" s="4" t="s">
        <v>59</v>
      </c>
      <c r="F187" t="s">
        <v>60</v>
      </c>
      <c r="G187" s="6">
        <v>142</v>
      </c>
      <c r="H187">
        <v>40560</v>
      </c>
      <c r="I187">
        <v>13</v>
      </c>
      <c r="J187" s="6">
        <v>415.5</v>
      </c>
      <c r="K187" s="6">
        <v>4877.5</v>
      </c>
      <c r="L187">
        <v>75</v>
      </c>
      <c r="M187">
        <v>1</v>
      </c>
      <c r="N187" t="s">
        <v>48</v>
      </c>
      <c r="O187" t="s">
        <v>37</v>
      </c>
      <c r="P187" t="s">
        <v>10066</v>
      </c>
    </row>
    <row r="188" spans="1:16" x14ac:dyDescent="0.3">
      <c r="A188" s="7">
        <v>22211</v>
      </c>
      <c r="B188" s="6" t="s">
        <v>10432</v>
      </c>
      <c r="C188" t="s">
        <v>10433</v>
      </c>
      <c r="D188" s="2" t="s">
        <v>58</v>
      </c>
      <c r="E188" s="4" t="s">
        <v>46</v>
      </c>
      <c r="F188" t="s">
        <v>47</v>
      </c>
      <c r="G188" s="6">
        <v>232</v>
      </c>
      <c r="H188">
        <v>35057</v>
      </c>
      <c r="I188">
        <v>7</v>
      </c>
      <c r="J188" s="6">
        <v>1530.5</v>
      </c>
      <c r="K188" s="6">
        <v>2600</v>
      </c>
      <c r="L188">
        <v>56</v>
      </c>
      <c r="M188">
        <v>0</v>
      </c>
      <c r="N188" t="s">
        <v>48</v>
      </c>
      <c r="O188" t="s">
        <v>37</v>
      </c>
      <c r="P188" t="s">
        <v>10066</v>
      </c>
    </row>
    <row r="189" spans="1:16" x14ac:dyDescent="0.3">
      <c r="A189" s="7">
        <v>18677</v>
      </c>
      <c r="B189" s="6" t="s">
        <v>10434</v>
      </c>
      <c r="C189" t="s">
        <v>10435</v>
      </c>
      <c r="D189" s="2" t="s">
        <v>58</v>
      </c>
      <c r="E189" s="4" t="s">
        <v>59</v>
      </c>
      <c r="F189" t="s">
        <v>60</v>
      </c>
      <c r="G189" s="6">
        <v>58</v>
      </c>
      <c r="H189">
        <v>52789</v>
      </c>
      <c r="I189">
        <v>18</v>
      </c>
      <c r="J189" s="6">
        <v>84.25</v>
      </c>
      <c r="K189" s="6">
        <v>3336.75</v>
      </c>
      <c r="L189">
        <v>90</v>
      </c>
      <c r="M189">
        <v>1</v>
      </c>
      <c r="N189" t="s">
        <v>48</v>
      </c>
      <c r="O189" t="s">
        <v>37</v>
      </c>
      <c r="P189" t="s">
        <v>10061</v>
      </c>
    </row>
    <row r="190" spans="1:16" x14ac:dyDescent="0.3">
      <c r="A190" s="7">
        <v>19215</v>
      </c>
      <c r="B190" s="6" t="s">
        <v>10436</v>
      </c>
      <c r="C190" t="s">
        <v>10437</v>
      </c>
      <c r="D190" s="2" t="s">
        <v>52</v>
      </c>
      <c r="E190" s="4" t="s">
        <v>59</v>
      </c>
      <c r="F190" t="s">
        <v>80</v>
      </c>
      <c r="G190" s="6">
        <v>4129</v>
      </c>
      <c r="H190">
        <v>16893</v>
      </c>
      <c r="I190">
        <v>50</v>
      </c>
      <c r="J190" s="6">
        <v>9011.5</v>
      </c>
      <c r="K190" s="6">
        <v>362.5</v>
      </c>
      <c r="L190">
        <v>13</v>
      </c>
      <c r="M190">
        <v>3</v>
      </c>
      <c r="N190" t="s">
        <v>37</v>
      </c>
      <c r="O190" t="s">
        <v>48</v>
      </c>
      <c r="P190" t="s">
        <v>10061</v>
      </c>
    </row>
    <row r="191" spans="1:16" x14ac:dyDescent="0.3">
      <c r="A191" s="7">
        <v>20641</v>
      </c>
      <c r="B191" s="6" t="s">
        <v>10438</v>
      </c>
      <c r="C191" t="s">
        <v>10439</v>
      </c>
      <c r="D191" s="2" t="s">
        <v>52</v>
      </c>
      <c r="E191" s="4" t="s">
        <v>46</v>
      </c>
      <c r="F191" t="s">
        <v>76</v>
      </c>
      <c r="G191" s="6">
        <v>3405</v>
      </c>
      <c r="H191">
        <v>87947</v>
      </c>
      <c r="I191">
        <v>10</v>
      </c>
      <c r="J191" s="6">
        <v>295.75</v>
      </c>
      <c r="K191" s="6">
        <v>4706.75</v>
      </c>
      <c r="L191">
        <v>60</v>
      </c>
      <c r="M191">
        <v>3</v>
      </c>
      <c r="N191" t="s">
        <v>32</v>
      </c>
      <c r="O191" t="s">
        <v>32</v>
      </c>
      <c r="P191" t="s">
        <v>10061</v>
      </c>
    </row>
    <row r="192" spans="1:16" x14ac:dyDescent="0.3">
      <c r="A192" s="7">
        <v>20107</v>
      </c>
      <c r="B192" s="6" t="s">
        <v>10440</v>
      </c>
      <c r="C192" t="s">
        <v>10441</v>
      </c>
      <c r="D192" s="2" t="s">
        <v>52</v>
      </c>
      <c r="E192" s="4" t="s">
        <v>46</v>
      </c>
      <c r="F192" t="s">
        <v>76</v>
      </c>
      <c r="G192" s="6">
        <v>1837</v>
      </c>
      <c r="H192">
        <v>59846</v>
      </c>
      <c r="I192">
        <v>6</v>
      </c>
      <c r="J192" s="6">
        <v>447.25</v>
      </c>
      <c r="K192" s="6">
        <v>4329.25</v>
      </c>
      <c r="L192">
        <v>66</v>
      </c>
      <c r="M192">
        <v>1</v>
      </c>
      <c r="N192" t="s">
        <v>37</v>
      </c>
      <c r="O192" t="s">
        <v>48</v>
      </c>
      <c r="P192" t="s">
        <v>10061</v>
      </c>
    </row>
    <row r="193" spans="1:16" x14ac:dyDescent="0.3">
      <c r="A193" s="7">
        <v>18445</v>
      </c>
      <c r="B193" s="6" t="s">
        <v>10442</v>
      </c>
      <c r="C193" t="s">
        <v>10443</v>
      </c>
      <c r="D193" s="2" t="s">
        <v>52</v>
      </c>
      <c r="E193" s="4" t="s">
        <v>46</v>
      </c>
      <c r="F193" t="s">
        <v>76</v>
      </c>
      <c r="G193" s="6">
        <v>2144</v>
      </c>
      <c r="H193">
        <v>67321</v>
      </c>
      <c r="I193">
        <v>11</v>
      </c>
      <c r="J193" s="6">
        <v>433.25</v>
      </c>
      <c r="K193" s="6">
        <v>4017.5</v>
      </c>
      <c r="L193">
        <v>67</v>
      </c>
      <c r="M193">
        <v>2</v>
      </c>
      <c r="N193" t="s">
        <v>37</v>
      </c>
      <c r="O193" t="s">
        <v>37</v>
      </c>
      <c r="P193" t="s">
        <v>10066</v>
      </c>
    </row>
    <row r="194" spans="1:16" x14ac:dyDescent="0.3">
      <c r="A194" s="7">
        <v>19320</v>
      </c>
      <c r="B194" s="6" t="s">
        <v>10444</v>
      </c>
      <c r="C194" t="s">
        <v>10445</v>
      </c>
      <c r="D194" s="2" t="s">
        <v>52</v>
      </c>
      <c r="E194" s="4" t="s">
        <v>59</v>
      </c>
      <c r="F194" t="s">
        <v>80</v>
      </c>
      <c r="G194" s="6">
        <v>2508</v>
      </c>
      <c r="H194">
        <v>24511</v>
      </c>
      <c r="I194">
        <v>50</v>
      </c>
      <c r="J194" s="6">
        <v>1356</v>
      </c>
      <c r="K194" s="6">
        <v>652</v>
      </c>
      <c r="L194">
        <v>14</v>
      </c>
      <c r="M194">
        <v>6</v>
      </c>
      <c r="N194" t="s">
        <v>48</v>
      </c>
      <c r="O194" t="s">
        <v>37</v>
      </c>
      <c r="P194" t="s">
        <v>10061</v>
      </c>
    </row>
    <row r="195" spans="1:16" x14ac:dyDescent="0.3">
      <c r="A195" s="7">
        <v>19506</v>
      </c>
      <c r="B195" s="6" t="s">
        <v>10446</v>
      </c>
      <c r="C195" t="s">
        <v>10447</v>
      </c>
      <c r="D195" s="2" t="s">
        <v>45</v>
      </c>
      <c r="E195" s="4" t="s">
        <v>46</v>
      </c>
      <c r="F195" t="s">
        <v>67</v>
      </c>
      <c r="G195" s="6">
        <v>265</v>
      </c>
      <c r="H195">
        <v>45165</v>
      </c>
      <c r="I195">
        <v>3</v>
      </c>
      <c r="J195" s="6">
        <v>882.5</v>
      </c>
      <c r="K195" s="6">
        <v>2257.75</v>
      </c>
      <c r="L195">
        <v>49</v>
      </c>
      <c r="M195">
        <v>2</v>
      </c>
      <c r="N195" t="s">
        <v>61</v>
      </c>
      <c r="O195" t="s">
        <v>37</v>
      </c>
      <c r="P195" t="s">
        <v>10061</v>
      </c>
    </row>
    <row r="196" spans="1:16" x14ac:dyDescent="0.3">
      <c r="A196" s="7">
        <v>21215</v>
      </c>
      <c r="B196" s="6" t="s">
        <v>10448</v>
      </c>
      <c r="C196" t="s">
        <v>10449</v>
      </c>
      <c r="D196" s="2" t="s">
        <v>58</v>
      </c>
      <c r="E196" s="4" t="s">
        <v>46</v>
      </c>
      <c r="F196" t="s">
        <v>60</v>
      </c>
      <c r="G196" s="6">
        <v>142</v>
      </c>
      <c r="H196">
        <v>65988</v>
      </c>
      <c r="I196">
        <v>14</v>
      </c>
      <c r="J196" s="6">
        <v>222.25</v>
      </c>
      <c r="K196" s="6">
        <v>3745</v>
      </c>
      <c r="L196">
        <v>87</v>
      </c>
      <c r="M196">
        <v>1</v>
      </c>
      <c r="N196" t="s">
        <v>32</v>
      </c>
      <c r="O196" t="s">
        <v>37</v>
      </c>
      <c r="P196" t="s">
        <v>10061</v>
      </c>
    </row>
    <row r="197" spans="1:16" x14ac:dyDescent="0.3">
      <c r="A197" s="7">
        <v>21814</v>
      </c>
      <c r="B197" s="6" t="s">
        <v>10450</v>
      </c>
      <c r="C197" t="s">
        <v>10451</v>
      </c>
      <c r="D197" s="2" t="s">
        <v>70</v>
      </c>
      <c r="E197" s="4" t="s">
        <v>59</v>
      </c>
      <c r="F197" t="s">
        <v>60</v>
      </c>
      <c r="G197" s="6">
        <v>28</v>
      </c>
      <c r="H197">
        <v>13412</v>
      </c>
      <c r="I197">
        <v>15</v>
      </c>
      <c r="J197" s="6">
        <v>385.75</v>
      </c>
      <c r="K197" s="6">
        <v>5429.75</v>
      </c>
      <c r="L197">
        <v>94</v>
      </c>
      <c r="M197">
        <v>1</v>
      </c>
      <c r="N197" t="s">
        <v>32</v>
      </c>
      <c r="O197" t="s">
        <v>48</v>
      </c>
      <c r="P197" t="s">
        <v>10061</v>
      </c>
    </row>
    <row r="198" spans="1:16" x14ac:dyDescent="0.3">
      <c r="A198" s="7">
        <v>18116</v>
      </c>
      <c r="B198" s="6" t="s">
        <v>10452</v>
      </c>
      <c r="C198" t="s">
        <v>10453</v>
      </c>
      <c r="D198" s="2" t="s">
        <v>45</v>
      </c>
      <c r="E198" s="4" t="s">
        <v>59</v>
      </c>
      <c r="F198" t="s">
        <v>60</v>
      </c>
      <c r="G198" s="6">
        <v>302</v>
      </c>
      <c r="H198">
        <v>57599</v>
      </c>
      <c r="I198">
        <v>11</v>
      </c>
      <c r="J198" s="6">
        <v>145.5</v>
      </c>
      <c r="K198" s="6">
        <v>5814.5</v>
      </c>
      <c r="L198">
        <v>93</v>
      </c>
      <c r="M198">
        <v>2</v>
      </c>
      <c r="N198" t="s">
        <v>48</v>
      </c>
      <c r="O198" t="s">
        <v>37</v>
      </c>
      <c r="P198" t="s">
        <v>10061</v>
      </c>
    </row>
    <row r="199" spans="1:16" x14ac:dyDescent="0.3">
      <c r="A199" s="7">
        <v>18642</v>
      </c>
      <c r="B199" s="6" t="s">
        <v>10454</v>
      </c>
      <c r="C199" t="s">
        <v>10455</v>
      </c>
      <c r="D199" s="2" t="s">
        <v>64</v>
      </c>
      <c r="E199" s="4" t="s">
        <v>46</v>
      </c>
      <c r="F199" t="s">
        <v>47</v>
      </c>
      <c r="G199" s="6">
        <v>664</v>
      </c>
      <c r="H199">
        <v>75000</v>
      </c>
      <c r="I199">
        <v>12</v>
      </c>
      <c r="J199" s="6">
        <v>1455.75</v>
      </c>
      <c r="K199" s="6">
        <v>2541</v>
      </c>
      <c r="L199">
        <v>70</v>
      </c>
      <c r="M199">
        <v>0</v>
      </c>
      <c r="N199" t="s">
        <v>61</v>
      </c>
      <c r="O199" t="s">
        <v>37</v>
      </c>
      <c r="P199" t="s">
        <v>10061</v>
      </c>
    </row>
    <row r="200" spans="1:16" x14ac:dyDescent="0.3">
      <c r="A200" s="7">
        <v>20298</v>
      </c>
      <c r="B200" s="6" t="s">
        <v>10456</v>
      </c>
      <c r="C200" t="s">
        <v>10457</v>
      </c>
      <c r="D200" s="2" t="s">
        <v>58</v>
      </c>
      <c r="E200" s="4" t="s">
        <v>59</v>
      </c>
      <c r="F200" t="s">
        <v>60</v>
      </c>
      <c r="G200" s="6">
        <v>177</v>
      </c>
      <c r="H200">
        <v>84518</v>
      </c>
      <c r="I200">
        <v>7</v>
      </c>
      <c r="J200" s="6">
        <v>59.25</v>
      </c>
      <c r="K200" s="6">
        <v>3674</v>
      </c>
      <c r="L200">
        <v>87</v>
      </c>
      <c r="M200">
        <v>2</v>
      </c>
      <c r="N200" t="s">
        <v>32</v>
      </c>
      <c r="O200" t="s">
        <v>37</v>
      </c>
      <c r="P200" t="s">
        <v>10066</v>
      </c>
    </row>
    <row r="201" spans="1:16" x14ac:dyDescent="0.3">
      <c r="A201" s="7">
        <v>20927</v>
      </c>
      <c r="B201" s="6" t="s">
        <v>10458</v>
      </c>
      <c r="C201" t="s">
        <v>10459</v>
      </c>
      <c r="D201" s="2" t="s">
        <v>64</v>
      </c>
      <c r="E201" s="4" t="s">
        <v>46</v>
      </c>
      <c r="F201" t="s">
        <v>67</v>
      </c>
      <c r="G201" s="6">
        <v>293</v>
      </c>
      <c r="H201">
        <v>18522</v>
      </c>
      <c r="I201">
        <v>3</v>
      </c>
      <c r="J201" s="6">
        <v>1397</v>
      </c>
      <c r="K201" s="6">
        <v>2350.75</v>
      </c>
      <c r="L201">
        <v>51</v>
      </c>
      <c r="M201">
        <v>2</v>
      </c>
      <c r="N201" t="s">
        <v>48</v>
      </c>
      <c r="O201" t="s">
        <v>37</v>
      </c>
      <c r="P201" t="s">
        <v>10061</v>
      </c>
    </row>
    <row r="202" spans="1:16" x14ac:dyDescent="0.3">
      <c r="A202" s="7">
        <v>19198</v>
      </c>
      <c r="B202" s="6" t="s">
        <v>10460</v>
      </c>
      <c r="C202" t="s">
        <v>10461</v>
      </c>
      <c r="D202" s="2" t="s">
        <v>52</v>
      </c>
      <c r="E202" s="4" t="s">
        <v>46</v>
      </c>
      <c r="F202" t="s">
        <v>76</v>
      </c>
      <c r="G202" s="6">
        <v>1103</v>
      </c>
      <c r="H202">
        <v>27472</v>
      </c>
      <c r="I202">
        <v>7</v>
      </c>
      <c r="J202" s="6">
        <v>250</v>
      </c>
      <c r="K202" s="6">
        <v>3005.25</v>
      </c>
      <c r="L202">
        <v>67</v>
      </c>
      <c r="M202">
        <v>1</v>
      </c>
      <c r="N202" t="s">
        <v>48</v>
      </c>
      <c r="O202" t="s">
        <v>48</v>
      </c>
      <c r="P202" t="s">
        <v>10061</v>
      </c>
    </row>
    <row r="203" spans="1:16" x14ac:dyDescent="0.3">
      <c r="A203" s="7">
        <v>17778</v>
      </c>
      <c r="B203" s="6" t="s">
        <v>10462</v>
      </c>
      <c r="C203" t="s">
        <v>10463</v>
      </c>
      <c r="D203" s="2" t="s">
        <v>58</v>
      </c>
      <c r="E203" s="4" t="s">
        <v>59</v>
      </c>
      <c r="F203" t="s">
        <v>60</v>
      </c>
      <c r="G203" s="6">
        <v>212</v>
      </c>
      <c r="H203">
        <v>75295</v>
      </c>
      <c r="I203">
        <v>4</v>
      </c>
      <c r="J203" s="6">
        <v>439.25</v>
      </c>
      <c r="K203" s="6">
        <v>5218.5</v>
      </c>
      <c r="L203">
        <v>99</v>
      </c>
      <c r="M203">
        <v>1</v>
      </c>
      <c r="N203" t="s">
        <v>48</v>
      </c>
      <c r="O203" t="s">
        <v>37</v>
      </c>
      <c r="P203" t="s">
        <v>10061</v>
      </c>
    </row>
    <row r="204" spans="1:16" x14ac:dyDescent="0.3">
      <c r="A204" s="7">
        <v>19467</v>
      </c>
      <c r="B204" s="6" t="s">
        <v>10464</v>
      </c>
      <c r="C204" t="s">
        <v>10465</v>
      </c>
      <c r="D204" s="2" t="s">
        <v>45</v>
      </c>
      <c r="E204" s="4" t="s">
        <v>46</v>
      </c>
      <c r="F204" t="s">
        <v>47</v>
      </c>
      <c r="G204" s="6">
        <v>231</v>
      </c>
      <c r="H204">
        <v>23642</v>
      </c>
      <c r="I204">
        <v>8</v>
      </c>
      <c r="J204" s="6">
        <v>624.5</v>
      </c>
      <c r="K204" s="6">
        <v>2847.5</v>
      </c>
      <c r="L204">
        <v>50</v>
      </c>
      <c r="M204">
        <v>0</v>
      </c>
      <c r="N204" t="s">
        <v>48</v>
      </c>
      <c r="O204" t="s">
        <v>37</v>
      </c>
      <c r="P204" t="s">
        <v>10066</v>
      </c>
    </row>
    <row r="205" spans="1:16" x14ac:dyDescent="0.3">
      <c r="A205" s="7">
        <v>18000</v>
      </c>
      <c r="B205" s="6" t="s">
        <v>10466</v>
      </c>
      <c r="C205" t="s">
        <v>10467</v>
      </c>
      <c r="D205" s="2" t="s">
        <v>58</v>
      </c>
      <c r="E205" s="4" t="s">
        <v>46</v>
      </c>
      <c r="F205" t="s">
        <v>67</v>
      </c>
      <c r="G205" s="6">
        <v>222</v>
      </c>
      <c r="H205">
        <v>11491</v>
      </c>
      <c r="I205">
        <v>3</v>
      </c>
      <c r="J205" s="6">
        <v>516.75</v>
      </c>
      <c r="K205" s="6">
        <v>2737.25</v>
      </c>
      <c r="L205">
        <v>56</v>
      </c>
      <c r="M205">
        <v>3</v>
      </c>
      <c r="N205" t="s">
        <v>48</v>
      </c>
      <c r="O205" t="s">
        <v>37</v>
      </c>
      <c r="P205" t="s">
        <v>10061</v>
      </c>
    </row>
    <row r="206" spans="1:16" x14ac:dyDescent="0.3">
      <c r="A206" s="7">
        <v>21585</v>
      </c>
      <c r="B206" s="6" t="s">
        <v>10468</v>
      </c>
      <c r="C206" t="s">
        <v>10469</v>
      </c>
      <c r="D206" s="2" t="s">
        <v>70</v>
      </c>
      <c r="E206" s="4" t="s">
        <v>59</v>
      </c>
      <c r="F206" t="s">
        <v>60</v>
      </c>
      <c r="G206" s="6">
        <v>112</v>
      </c>
      <c r="H206">
        <v>75000</v>
      </c>
      <c r="I206">
        <v>13</v>
      </c>
      <c r="J206" s="6">
        <v>170.75</v>
      </c>
      <c r="K206" s="6">
        <v>3481.5</v>
      </c>
      <c r="L206">
        <v>95</v>
      </c>
      <c r="M206">
        <v>1</v>
      </c>
      <c r="N206" t="s">
        <v>32</v>
      </c>
      <c r="O206" t="s">
        <v>37</v>
      </c>
      <c r="P206" t="s">
        <v>10061</v>
      </c>
    </row>
    <row r="207" spans="1:16" x14ac:dyDescent="0.3">
      <c r="A207" s="7">
        <v>17550</v>
      </c>
      <c r="B207" s="6" t="s">
        <v>10470</v>
      </c>
      <c r="C207" t="s">
        <v>10471</v>
      </c>
      <c r="D207" s="2" t="s">
        <v>58</v>
      </c>
      <c r="E207" s="4" t="s">
        <v>59</v>
      </c>
      <c r="F207" t="s">
        <v>60</v>
      </c>
      <c r="G207" s="6">
        <v>193</v>
      </c>
      <c r="H207">
        <v>45540</v>
      </c>
      <c r="I207">
        <v>5</v>
      </c>
      <c r="J207" s="6">
        <v>287</v>
      </c>
      <c r="K207" s="6">
        <v>5572.5</v>
      </c>
      <c r="L207">
        <v>80</v>
      </c>
      <c r="M207">
        <v>2</v>
      </c>
      <c r="N207" t="s">
        <v>48</v>
      </c>
      <c r="O207" t="s">
        <v>48</v>
      </c>
      <c r="P207" t="s">
        <v>10066</v>
      </c>
    </row>
    <row r="208" spans="1:16" x14ac:dyDescent="0.3">
      <c r="A208" s="7">
        <v>21875</v>
      </c>
      <c r="B208" s="6" t="s">
        <v>10472</v>
      </c>
      <c r="C208" t="s">
        <v>10473</v>
      </c>
      <c r="D208" s="2" t="s">
        <v>58</v>
      </c>
      <c r="E208" s="4" t="s">
        <v>46</v>
      </c>
      <c r="F208" t="s">
        <v>60</v>
      </c>
      <c r="G208" s="6">
        <v>76</v>
      </c>
      <c r="H208">
        <v>27800</v>
      </c>
      <c r="I208">
        <v>3</v>
      </c>
      <c r="J208" s="6">
        <v>427.25</v>
      </c>
      <c r="K208" s="6">
        <v>6845.25</v>
      </c>
      <c r="L208">
        <v>83</v>
      </c>
      <c r="M208">
        <v>2</v>
      </c>
      <c r="N208" t="s">
        <v>32</v>
      </c>
      <c r="O208" t="s">
        <v>37</v>
      </c>
      <c r="P208" t="s">
        <v>10061</v>
      </c>
    </row>
    <row r="209" spans="1:16" x14ac:dyDescent="0.3">
      <c r="A209" s="7">
        <v>18377</v>
      </c>
      <c r="B209" s="6" t="s">
        <v>10474</v>
      </c>
      <c r="C209" t="s">
        <v>10475</v>
      </c>
      <c r="D209" s="2" t="s">
        <v>45</v>
      </c>
      <c r="E209" s="4" t="s">
        <v>46</v>
      </c>
      <c r="F209" t="s">
        <v>47</v>
      </c>
      <c r="G209" s="6">
        <v>322</v>
      </c>
      <c r="H209">
        <v>45036</v>
      </c>
      <c r="I209">
        <v>14</v>
      </c>
      <c r="J209" s="6">
        <v>662.75</v>
      </c>
      <c r="K209" s="6">
        <v>2470.75</v>
      </c>
      <c r="L209">
        <v>58</v>
      </c>
      <c r="M209">
        <v>1</v>
      </c>
      <c r="N209" t="s">
        <v>61</v>
      </c>
      <c r="O209" t="s">
        <v>37</v>
      </c>
      <c r="P209" t="s">
        <v>10066</v>
      </c>
    </row>
    <row r="210" spans="1:16" x14ac:dyDescent="0.3">
      <c r="A210" s="7">
        <v>20858</v>
      </c>
      <c r="B210" s="6" t="s">
        <v>10476</v>
      </c>
      <c r="C210" t="s">
        <v>10477</v>
      </c>
      <c r="D210" s="2" t="s">
        <v>58</v>
      </c>
      <c r="E210" s="4" t="s">
        <v>59</v>
      </c>
      <c r="F210" t="s">
        <v>60</v>
      </c>
      <c r="G210" s="6">
        <v>122</v>
      </c>
      <c r="H210">
        <v>51687</v>
      </c>
      <c r="I210">
        <v>11</v>
      </c>
      <c r="J210" s="6">
        <v>376.75</v>
      </c>
      <c r="K210" s="6">
        <v>5502.25</v>
      </c>
      <c r="L210">
        <v>97</v>
      </c>
      <c r="M210">
        <v>1</v>
      </c>
      <c r="N210" t="s">
        <v>48</v>
      </c>
      <c r="O210" t="s">
        <v>37</v>
      </c>
      <c r="P210" t="s">
        <v>10066</v>
      </c>
    </row>
    <row r="211" spans="1:16" x14ac:dyDescent="0.3">
      <c r="A211" s="7">
        <v>17774</v>
      </c>
      <c r="B211" s="6" t="s">
        <v>10478</v>
      </c>
      <c r="C211" t="s">
        <v>10479</v>
      </c>
      <c r="D211" s="2" t="s">
        <v>64</v>
      </c>
      <c r="E211" s="4" t="s">
        <v>46</v>
      </c>
      <c r="F211" t="s">
        <v>47</v>
      </c>
      <c r="G211" s="6">
        <v>416</v>
      </c>
      <c r="H211">
        <v>20202</v>
      </c>
      <c r="I211">
        <v>15</v>
      </c>
      <c r="J211" s="6">
        <v>898</v>
      </c>
      <c r="K211" s="6">
        <v>2819.75</v>
      </c>
      <c r="L211">
        <v>56</v>
      </c>
      <c r="M211">
        <v>0</v>
      </c>
      <c r="N211" t="s">
        <v>61</v>
      </c>
      <c r="O211" t="s">
        <v>48</v>
      </c>
      <c r="P211" t="s">
        <v>10061</v>
      </c>
    </row>
    <row r="212" spans="1:16" x14ac:dyDescent="0.3">
      <c r="A212" s="7">
        <v>18536</v>
      </c>
      <c r="B212" s="6" t="s">
        <v>10480</v>
      </c>
      <c r="C212" t="s">
        <v>10481</v>
      </c>
      <c r="D212" s="2" t="s">
        <v>52</v>
      </c>
      <c r="E212" s="4" t="s">
        <v>59</v>
      </c>
      <c r="F212" t="s">
        <v>80</v>
      </c>
      <c r="G212" s="6">
        <v>4334</v>
      </c>
      <c r="H212">
        <v>76866</v>
      </c>
      <c r="I212">
        <v>34</v>
      </c>
      <c r="J212" s="6">
        <v>9285</v>
      </c>
      <c r="K212" s="6">
        <v>650.25</v>
      </c>
      <c r="L212">
        <v>19</v>
      </c>
      <c r="M212">
        <v>6</v>
      </c>
      <c r="N212" t="s">
        <v>37</v>
      </c>
      <c r="O212" t="s">
        <v>48</v>
      </c>
      <c r="P212" t="s">
        <v>10066</v>
      </c>
    </row>
    <row r="213" spans="1:16" x14ac:dyDescent="0.3">
      <c r="A213" s="7">
        <v>18174</v>
      </c>
      <c r="B213" s="6" t="s">
        <v>10482</v>
      </c>
      <c r="C213" t="s">
        <v>10483</v>
      </c>
      <c r="D213" s="2" t="s">
        <v>52</v>
      </c>
      <c r="E213" s="4" t="s">
        <v>59</v>
      </c>
      <c r="F213" t="s">
        <v>80</v>
      </c>
      <c r="G213" s="6">
        <v>4636</v>
      </c>
      <c r="H213">
        <v>56271</v>
      </c>
      <c r="I213">
        <v>46</v>
      </c>
      <c r="J213" s="6">
        <v>3744.75</v>
      </c>
      <c r="K213" s="6">
        <v>622</v>
      </c>
      <c r="L213">
        <v>22</v>
      </c>
      <c r="M213">
        <v>3</v>
      </c>
      <c r="N213" t="s">
        <v>37</v>
      </c>
      <c r="O213" t="s">
        <v>37</v>
      </c>
      <c r="P213" t="s">
        <v>10066</v>
      </c>
    </row>
    <row r="214" spans="1:16" x14ac:dyDescent="0.3">
      <c r="A214" s="7">
        <v>21554</v>
      </c>
      <c r="B214" s="6" t="s">
        <v>10484</v>
      </c>
      <c r="C214" t="s">
        <v>10485</v>
      </c>
      <c r="D214" s="2" t="s">
        <v>52</v>
      </c>
      <c r="E214" s="4" t="s">
        <v>46</v>
      </c>
      <c r="F214" t="s">
        <v>80</v>
      </c>
      <c r="G214" s="6">
        <v>4401</v>
      </c>
      <c r="H214">
        <v>27387</v>
      </c>
      <c r="I214">
        <v>36</v>
      </c>
      <c r="J214" s="6">
        <v>3244</v>
      </c>
      <c r="K214" s="6">
        <v>654.75</v>
      </c>
      <c r="L214">
        <v>15</v>
      </c>
      <c r="M214">
        <v>6</v>
      </c>
      <c r="N214" t="s">
        <v>37</v>
      </c>
      <c r="O214" t="s">
        <v>37</v>
      </c>
      <c r="P214" t="s">
        <v>10061</v>
      </c>
    </row>
    <row r="215" spans="1:16" x14ac:dyDescent="0.3">
      <c r="A215" s="7">
        <v>18048</v>
      </c>
      <c r="B215" s="6" t="s">
        <v>10486</v>
      </c>
      <c r="C215" t="s">
        <v>10487</v>
      </c>
      <c r="D215" s="2" t="s">
        <v>58</v>
      </c>
      <c r="E215" s="4" t="s">
        <v>59</v>
      </c>
      <c r="F215" t="s">
        <v>60</v>
      </c>
      <c r="G215" s="6">
        <v>76</v>
      </c>
      <c r="H215">
        <v>86757</v>
      </c>
      <c r="I215">
        <v>18</v>
      </c>
      <c r="J215" s="6">
        <v>377.5</v>
      </c>
      <c r="K215" s="6">
        <v>5636.5</v>
      </c>
      <c r="L215">
        <v>77</v>
      </c>
      <c r="M215">
        <v>1</v>
      </c>
      <c r="N215" t="s">
        <v>61</v>
      </c>
      <c r="O215" t="s">
        <v>48</v>
      </c>
      <c r="P215" t="s">
        <v>10066</v>
      </c>
    </row>
    <row r="216" spans="1:16" x14ac:dyDescent="0.3">
      <c r="A216" s="7">
        <v>21804</v>
      </c>
      <c r="B216" s="6" t="s">
        <v>10488</v>
      </c>
      <c r="C216" t="s">
        <v>10489</v>
      </c>
      <c r="D216" s="2" t="s">
        <v>52</v>
      </c>
      <c r="E216" s="4" t="s">
        <v>59</v>
      </c>
      <c r="F216" t="s">
        <v>80</v>
      </c>
      <c r="G216" s="6">
        <v>4205</v>
      </c>
      <c r="H216">
        <v>59950</v>
      </c>
      <c r="I216">
        <v>53</v>
      </c>
      <c r="J216" s="6">
        <v>8679.5</v>
      </c>
      <c r="K216" s="6">
        <v>444.75</v>
      </c>
      <c r="L216">
        <v>16</v>
      </c>
      <c r="M216">
        <v>3</v>
      </c>
      <c r="N216" t="s">
        <v>37</v>
      </c>
      <c r="O216" t="s">
        <v>48</v>
      </c>
      <c r="P216" t="s">
        <v>10061</v>
      </c>
    </row>
    <row r="217" spans="1:16" x14ac:dyDescent="0.3">
      <c r="A217" s="7">
        <v>19801</v>
      </c>
      <c r="B217" s="6" t="s">
        <v>10490</v>
      </c>
      <c r="C217" t="s">
        <v>10491</v>
      </c>
      <c r="D217" s="2" t="s">
        <v>52</v>
      </c>
      <c r="E217" s="4" t="s">
        <v>46</v>
      </c>
      <c r="F217" t="s">
        <v>80</v>
      </c>
      <c r="G217" s="6">
        <v>4167</v>
      </c>
      <c r="H217">
        <v>66544</v>
      </c>
      <c r="I217">
        <v>60</v>
      </c>
      <c r="J217" s="6">
        <v>10098</v>
      </c>
      <c r="K217" s="6">
        <v>604.75</v>
      </c>
      <c r="L217">
        <v>13</v>
      </c>
      <c r="M217">
        <v>3</v>
      </c>
      <c r="N217" t="s">
        <v>37</v>
      </c>
      <c r="O217" t="s">
        <v>37</v>
      </c>
      <c r="P217" t="s">
        <v>10061</v>
      </c>
    </row>
    <row r="218" spans="1:16" x14ac:dyDescent="0.3">
      <c r="A218" s="7">
        <v>18392</v>
      </c>
      <c r="B218" s="6" t="s">
        <v>10492</v>
      </c>
      <c r="C218" t="s">
        <v>10493</v>
      </c>
      <c r="D218" s="2" t="s">
        <v>70</v>
      </c>
      <c r="E218" s="4" t="s">
        <v>59</v>
      </c>
      <c r="F218" t="s">
        <v>60</v>
      </c>
      <c r="G218" s="6">
        <v>31</v>
      </c>
      <c r="H218">
        <v>11140</v>
      </c>
      <c r="I218">
        <v>16</v>
      </c>
      <c r="J218" s="6">
        <v>127.25</v>
      </c>
      <c r="K218" s="6">
        <v>5982.25</v>
      </c>
      <c r="L218">
        <v>80</v>
      </c>
      <c r="M218">
        <v>2</v>
      </c>
      <c r="N218" t="s">
        <v>48</v>
      </c>
      <c r="O218" t="s">
        <v>37</v>
      </c>
      <c r="P218" t="s">
        <v>10066</v>
      </c>
    </row>
    <row r="219" spans="1:16" x14ac:dyDescent="0.3">
      <c r="A219" s="7">
        <v>17632</v>
      </c>
      <c r="B219" s="6" t="s">
        <v>10494</v>
      </c>
      <c r="C219" t="s">
        <v>10495</v>
      </c>
      <c r="D219" s="2" t="s">
        <v>52</v>
      </c>
      <c r="E219" s="4" t="s">
        <v>46</v>
      </c>
      <c r="F219" t="s">
        <v>76</v>
      </c>
      <c r="G219" s="6">
        <v>3537</v>
      </c>
      <c r="H219">
        <v>36736</v>
      </c>
      <c r="I219">
        <v>23</v>
      </c>
      <c r="J219" s="6">
        <v>547.5</v>
      </c>
      <c r="K219" s="6">
        <v>5034.75</v>
      </c>
      <c r="L219">
        <v>52</v>
      </c>
      <c r="M219">
        <v>1</v>
      </c>
      <c r="N219" t="s">
        <v>32</v>
      </c>
      <c r="O219" t="s">
        <v>32</v>
      </c>
      <c r="P219" t="s">
        <v>10061</v>
      </c>
    </row>
    <row r="220" spans="1:16" x14ac:dyDescent="0.3">
      <c r="A220" s="7">
        <v>21249</v>
      </c>
      <c r="B220" s="6" t="s">
        <v>10496</v>
      </c>
      <c r="C220" t="s">
        <v>10497</v>
      </c>
      <c r="D220" s="2" t="s">
        <v>58</v>
      </c>
      <c r="E220" s="4" t="s">
        <v>59</v>
      </c>
      <c r="F220" t="s">
        <v>60</v>
      </c>
      <c r="G220" s="6">
        <v>169</v>
      </c>
      <c r="H220">
        <v>80507</v>
      </c>
      <c r="I220">
        <v>16</v>
      </c>
      <c r="J220" s="6">
        <v>353.25</v>
      </c>
      <c r="K220" s="6">
        <v>5668.25</v>
      </c>
      <c r="L220">
        <v>87</v>
      </c>
      <c r="M220">
        <v>2</v>
      </c>
      <c r="N220" t="s">
        <v>32</v>
      </c>
      <c r="O220" t="s">
        <v>48</v>
      </c>
      <c r="P220" t="s">
        <v>10061</v>
      </c>
    </row>
    <row r="221" spans="1:16" x14ac:dyDescent="0.3">
      <c r="A221" s="7">
        <v>18759</v>
      </c>
      <c r="B221" s="6" t="s">
        <v>10498</v>
      </c>
      <c r="C221" t="s">
        <v>10499</v>
      </c>
      <c r="D221" s="2" t="s">
        <v>45</v>
      </c>
      <c r="E221" s="4" t="s">
        <v>59</v>
      </c>
      <c r="F221" t="s">
        <v>60</v>
      </c>
      <c r="G221" s="6">
        <v>846</v>
      </c>
      <c r="H221">
        <v>87441</v>
      </c>
      <c r="I221">
        <v>18</v>
      </c>
      <c r="J221" s="6">
        <v>171.5</v>
      </c>
      <c r="K221" s="6">
        <v>3591.25</v>
      </c>
      <c r="L221">
        <v>89</v>
      </c>
      <c r="M221">
        <v>2</v>
      </c>
      <c r="N221" t="s">
        <v>32</v>
      </c>
      <c r="O221" t="s">
        <v>37</v>
      </c>
      <c r="P221" t="s">
        <v>10061</v>
      </c>
    </row>
    <row r="222" spans="1:16" x14ac:dyDescent="0.3">
      <c r="A222" s="7">
        <v>22204</v>
      </c>
      <c r="B222" s="6" t="s">
        <v>10500</v>
      </c>
      <c r="C222" t="s">
        <v>10501</v>
      </c>
      <c r="D222" s="2" t="s">
        <v>64</v>
      </c>
      <c r="E222" s="4" t="s">
        <v>46</v>
      </c>
      <c r="F222" t="s">
        <v>47</v>
      </c>
      <c r="G222" s="6">
        <v>280</v>
      </c>
      <c r="H222">
        <v>62066</v>
      </c>
      <c r="I222">
        <v>14</v>
      </c>
      <c r="J222" s="6">
        <v>413.25</v>
      </c>
      <c r="K222" s="6">
        <v>2611.75</v>
      </c>
      <c r="L222">
        <v>58</v>
      </c>
      <c r="M222">
        <v>1</v>
      </c>
      <c r="N222" t="s">
        <v>48</v>
      </c>
      <c r="O222" t="s">
        <v>48</v>
      </c>
      <c r="P222" t="s">
        <v>10066</v>
      </c>
    </row>
    <row r="223" spans="1:16" x14ac:dyDescent="0.3">
      <c r="A223" s="7">
        <v>19824</v>
      </c>
      <c r="B223" s="6" t="s">
        <v>10502</v>
      </c>
      <c r="C223" t="s">
        <v>10503</v>
      </c>
      <c r="D223" s="2" t="s">
        <v>52</v>
      </c>
      <c r="E223" s="4" t="s">
        <v>53</v>
      </c>
      <c r="F223" t="s">
        <v>54</v>
      </c>
      <c r="G223" s="6">
        <v>3384</v>
      </c>
      <c r="H223">
        <v>49090</v>
      </c>
      <c r="I223">
        <v>31</v>
      </c>
      <c r="J223" s="6">
        <v>3589.75</v>
      </c>
      <c r="K223" s="6">
        <v>621.75</v>
      </c>
      <c r="L223">
        <v>7</v>
      </c>
      <c r="M223">
        <v>7</v>
      </c>
      <c r="N223" t="s">
        <v>48</v>
      </c>
      <c r="O223" t="s">
        <v>37</v>
      </c>
      <c r="P223" t="s">
        <v>10066</v>
      </c>
    </row>
    <row r="224" spans="1:16" x14ac:dyDescent="0.3">
      <c r="A224" s="7">
        <v>22047</v>
      </c>
      <c r="B224" s="6" t="s">
        <v>10504</v>
      </c>
      <c r="C224" t="s">
        <v>10505</v>
      </c>
      <c r="D224" s="2" t="s">
        <v>58</v>
      </c>
      <c r="E224" s="4" t="s">
        <v>59</v>
      </c>
      <c r="F224" t="s">
        <v>60</v>
      </c>
      <c r="G224" s="6">
        <v>214</v>
      </c>
      <c r="H224">
        <v>28565</v>
      </c>
      <c r="I224">
        <v>12</v>
      </c>
      <c r="J224" s="6">
        <v>401</v>
      </c>
      <c r="K224" s="6">
        <v>4892</v>
      </c>
      <c r="L224">
        <v>77</v>
      </c>
      <c r="M224">
        <v>2</v>
      </c>
      <c r="N224" t="s">
        <v>61</v>
      </c>
      <c r="O224" t="s">
        <v>37</v>
      </c>
      <c r="P224" t="s">
        <v>10061</v>
      </c>
    </row>
    <row r="225" spans="1:16" x14ac:dyDescent="0.3">
      <c r="A225" s="7">
        <v>20159</v>
      </c>
      <c r="B225" s="6" t="s">
        <v>10506</v>
      </c>
      <c r="C225" t="s">
        <v>10507</v>
      </c>
      <c r="D225" s="2" t="s">
        <v>70</v>
      </c>
      <c r="E225" s="4" t="s">
        <v>59</v>
      </c>
      <c r="F225" t="s">
        <v>60</v>
      </c>
      <c r="G225" s="6">
        <v>99</v>
      </c>
      <c r="H225">
        <v>68709</v>
      </c>
      <c r="I225">
        <v>17</v>
      </c>
      <c r="J225" s="6">
        <v>379.25</v>
      </c>
      <c r="K225" s="6">
        <v>6389.5</v>
      </c>
      <c r="L225">
        <v>95</v>
      </c>
      <c r="M225">
        <v>2</v>
      </c>
      <c r="N225" t="s">
        <v>61</v>
      </c>
      <c r="O225" t="s">
        <v>48</v>
      </c>
      <c r="P225" t="s">
        <v>10061</v>
      </c>
    </row>
    <row r="226" spans="1:16" x14ac:dyDescent="0.3">
      <c r="A226" s="7">
        <v>19125</v>
      </c>
      <c r="B226" s="6" t="s">
        <v>10508</v>
      </c>
      <c r="C226" t="s">
        <v>10509</v>
      </c>
      <c r="D226" s="2" t="s">
        <v>64</v>
      </c>
      <c r="E226" s="4" t="s">
        <v>59</v>
      </c>
      <c r="F226" t="s">
        <v>80</v>
      </c>
      <c r="G226" s="6">
        <v>1183</v>
      </c>
      <c r="H226">
        <v>12130</v>
      </c>
      <c r="I226">
        <v>48</v>
      </c>
      <c r="J226" s="6">
        <v>9367.25</v>
      </c>
      <c r="K226" s="6">
        <v>848</v>
      </c>
      <c r="L226">
        <v>15</v>
      </c>
      <c r="M226">
        <v>6</v>
      </c>
      <c r="N226" t="s">
        <v>37</v>
      </c>
      <c r="O226" t="s">
        <v>48</v>
      </c>
      <c r="P226" t="s">
        <v>10066</v>
      </c>
    </row>
    <row r="227" spans="1:16" x14ac:dyDescent="0.3">
      <c r="A227" s="7">
        <v>21975</v>
      </c>
      <c r="B227" s="6" t="s">
        <v>10510</v>
      </c>
      <c r="C227" t="s">
        <v>10511</v>
      </c>
      <c r="D227" s="2" t="s">
        <v>70</v>
      </c>
      <c r="E227" s="4" t="s">
        <v>59</v>
      </c>
      <c r="F227" t="s">
        <v>60</v>
      </c>
      <c r="G227" s="6">
        <v>22</v>
      </c>
      <c r="H227">
        <v>11267</v>
      </c>
      <c r="I227">
        <v>13</v>
      </c>
      <c r="J227" s="6">
        <v>256.5</v>
      </c>
      <c r="K227" s="6">
        <v>6231.25</v>
      </c>
      <c r="L227">
        <v>87</v>
      </c>
      <c r="M227">
        <v>1</v>
      </c>
      <c r="N227" t="s">
        <v>61</v>
      </c>
      <c r="O227" t="s">
        <v>37</v>
      </c>
      <c r="P227" t="s">
        <v>10061</v>
      </c>
    </row>
    <row r="228" spans="1:16" x14ac:dyDescent="0.3">
      <c r="A228" s="7">
        <v>20767</v>
      </c>
      <c r="B228" s="6" t="s">
        <v>10512</v>
      </c>
      <c r="C228" t="s">
        <v>10513</v>
      </c>
      <c r="D228" s="2" t="s">
        <v>45</v>
      </c>
      <c r="E228" s="4" t="s">
        <v>46</v>
      </c>
      <c r="F228" t="s">
        <v>60</v>
      </c>
      <c r="G228" s="6">
        <v>192</v>
      </c>
      <c r="H228">
        <v>64063</v>
      </c>
      <c r="I228">
        <v>3</v>
      </c>
      <c r="J228" s="6">
        <v>368.5</v>
      </c>
      <c r="K228" s="6">
        <v>7495.75</v>
      </c>
      <c r="L228">
        <v>90</v>
      </c>
      <c r="M228">
        <v>1</v>
      </c>
      <c r="N228" t="s">
        <v>61</v>
      </c>
      <c r="O228" t="s">
        <v>48</v>
      </c>
      <c r="P228" t="s">
        <v>10061</v>
      </c>
    </row>
    <row r="229" spans="1:16" x14ac:dyDescent="0.3">
      <c r="A229" s="7">
        <v>18891</v>
      </c>
      <c r="B229" s="6" t="s">
        <v>10514</v>
      </c>
      <c r="C229" t="s">
        <v>10515</v>
      </c>
      <c r="D229" s="2" t="s">
        <v>45</v>
      </c>
      <c r="E229" s="4" t="s">
        <v>59</v>
      </c>
      <c r="F229" t="s">
        <v>60</v>
      </c>
      <c r="G229" s="6">
        <v>332</v>
      </c>
      <c r="H229">
        <v>45540</v>
      </c>
      <c r="I229">
        <v>5</v>
      </c>
      <c r="J229" s="6">
        <v>266</v>
      </c>
      <c r="K229" s="6">
        <v>4214.25</v>
      </c>
      <c r="L229">
        <v>87</v>
      </c>
      <c r="M229">
        <v>2</v>
      </c>
      <c r="N229" t="s">
        <v>32</v>
      </c>
      <c r="O229" t="s">
        <v>32</v>
      </c>
      <c r="P229" t="s">
        <v>10061</v>
      </c>
    </row>
    <row r="230" spans="1:16" x14ac:dyDescent="0.3">
      <c r="A230" s="7">
        <v>21647</v>
      </c>
      <c r="B230" s="6" t="s">
        <v>10516</v>
      </c>
      <c r="C230" t="s">
        <v>10517</v>
      </c>
      <c r="D230" s="2" t="s">
        <v>52</v>
      </c>
      <c r="E230" s="4" t="s">
        <v>46</v>
      </c>
      <c r="F230" t="s">
        <v>76</v>
      </c>
      <c r="G230" s="6">
        <v>2199</v>
      </c>
      <c r="H230">
        <v>47431</v>
      </c>
      <c r="I230">
        <v>3</v>
      </c>
      <c r="J230" s="6">
        <v>580.5</v>
      </c>
      <c r="K230" s="6">
        <v>5147</v>
      </c>
      <c r="L230">
        <v>76</v>
      </c>
      <c r="M230">
        <v>1</v>
      </c>
      <c r="N230" t="s">
        <v>48</v>
      </c>
      <c r="O230" t="s">
        <v>37</v>
      </c>
      <c r="P230" t="s">
        <v>10061</v>
      </c>
    </row>
    <row r="231" spans="1:16" x14ac:dyDescent="0.3">
      <c r="A231" s="7">
        <v>18436</v>
      </c>
      <c r="B231" s="6" t="s">
        <v>10518</v>
      </c>
      <c r="C231" t="s">
        <v>10519</v>
      </c>
      <c r="D231" s="2" t="s">
        <v>52</v>
      </c>
      <c r="E231" s="4" t="s">
        <v>46</v>
      </c>
      <c r="F231" t="s">
        <v>76</v>
      </c>
      <c r="G231" s="6">
        <v>3611</v>
      </c>
      <c r="H231">
        <v>87871</v>
      </c>
      <c r="I231">
        <v>18</v>
      </c>
      <c r="J231" s="6">
        <v>515.5</v>
      </c>
      <c r="K231" s="6">
        <v>4144.5</v>
      </c>
      <c r="L231">
        <v>66</v>
      </c>
      <c r="M231">
        <v>1</v>
      </c>
      <c r="N231" t="s">
        <v>48</v>
      </c>
      <c r="O231" t="s">
        <v>37</v>
      </c>
      <c r="P231" t="s">
        <v>10066</v>
      </c>
    </row>
    <row r="232" spans="1:16" x14ac:dyDescent="0.3">
      <c r="A232" s="7">
        <v>17699</v>
      </c>
      <c r="B232" s="6" t="s">
        <v>10520</v>
      </c>
      <c r="C232" t="s">
        <v>10521</v>
      </c>
      <c r="D232" s="2" t="s">
        <v>58</v>
      </c>
      <c r="E232" s="4" t="s">
        <v>59</v>
      </c>
      <c r="F232" t="s">
        <v>60</v>
      </c>
      <c r="G232" s="6">
        <v>246</v>
      </c>
      <c r="H232">
        <v>51687</v>
      </c>
      <c r="I232">
        <v>8</v>
      </c>
      <c r="J232" s="6">
        <v>150</v>
      </c>
      <c r="K232" s="6">
        <v>6826.75</v>
      </c>
      <c r="L232">
        <v>97</v>
      </c>
      <c r="M232">
        <v>2</v>
      </c>
      <c r="N232" t="s">
        <v>32</v>
      </c>
      <c r="O232" t="s">
        <v>37</v>
      </c>
      <c r="P232" t="s">
        <v>10066</v>
      </c>
    </row>
    <row r="233" spans="1:16" x14ac:dyDescent="0.3">
      <c r="A233" s="7">
        <v>17547</v>
      </c>
      <c r="B233" s="6" t="s">
        <v>10522</v>
      </c>
      <c r="C233" t="s">
        <v>10523</v>
      </c>
      <c r="D233" s="2" t="s">
        <v>58</v>
      </c>
      <c r="E233" s="4" t="s">
        <v>46</v>
      </c>
      <c r="F233" t="s">
        <v>60</v>
      </c>
      <c r="G233" s="6">
        <v>87</v>
      </c>
      <c r="H233">
        <v>28163</v>
      </c>
      <c r="I233">
        <v>15</v>
      </c>
      <c r="J233" s="6">
        <v>167.5</v>
      </c>
      <c r="K233" s="6">
        <v>5558.75</v>
      </c>
      <c r="L233">
        <v>80</v>
      </c>
      <c r="M233">
        <v>2</v>
      </c>
      <c r="N233" t="s">
        <v>48</v>
      </c>
      <c r="O233" t="s">
        <v>37</v>
      </c>
      <c r="P233" t="s">
        <v>10061</v>
      </c>
    </row>
    <row r="234" spans="1:16" x14ac:dyDescent="0.3">
      <c r="A234" s="7">
        <v>20954</v>
      </c>
      <c r="B234" s="6" t="s">
        <v>10524</v>
      </c>
      <c r="C234" t="s">
        <v>10525</v>
      </c>
      <c r="D234" s="2" t="s">
        <v>52</v>
      </c>
      <c r="E234" s="4" t="s">
        <v>46</v>
      </c>
      <c r="F234" t="s">
        <v>67</v>
      </c>
      <c r="G234" s="6">
        <v>1661</v>
      </c>
      <c r="H234">
        <v>64063</v>
      </c>
      <c r="I234">
        <v>5</v>
      </c>
      <c r="J234" s="6">
        <v>887.25</v>
      </c>
      <c r="K234" s="6">
        <v>3603.5</v>
      </c>
      <c r="L234">
        <v>44</v>
      </c>
      <c r="M234">
        <v>2</v>
      </c>
      <c r="N234" t="s">
        <v>61</v>
      </c>
      <c r="O234" t="s">
        <v>48</v>
      </c>
      <c r="P234" t="s">
        <v>10061</v>
      </c>
    </row>
    <row r="235" spans="1:16" x14ac:dyDescent="0.3">
      <c r="A235" s="7">
        <v>20708</v>
      </c>
      <c r="B235" s="6" t="s">
        <v>10526</v>
      </c>
      <c r="C235" t="s">
        <v>10527</v>
      </c>
      <c r="D235" s="2" t="s">
        <v>52</v>
      </c>
      <c r="E235" s="4" t="s">
        <v>46</v>
      </c>
      <c r="F235" t="s">
        <v>76</v>
      </c>
      <c r="G235" s="6">
        <v>3218</v>
      </c>
      <c r="H235">
        <v>84481</v>
      </c>
      <c r="I235">
        <v>5</v>
      </c>
      <c r="J235" s="6">
        <v>301.5</v>
      </c>
      <c r="K235" s="6">
        <v>4407.5</v>
      </c>
      <c r="L235">
        <v>58</v>
      </c>
      <c r="M235">
        <v>1</v>
      </c>
      <c r="N235" t="s">
        <v>48</v>
      </c>
      <c r="O235" t="s">
        <v>48</v>
      </c>
      <c r="P235" t="s">
        <v>10066</v>
      </c>
    </row>
    <row r="236" spans="1:16" x14ac:dyDescent="0.3">
      <c r="A236" s="7">
        <v>21022</v>
      </c>
      <c r="B236" s="6" t="s">
        <v>10528</v>
      </c>
      <c r="C236" t="s">
        <v>10529</v>
      </c>
      <c r="D236" s="2" t="s">
        <v>70</v>
      </c>
      <c r="E236" s="4" t="s">
        <v>59</v>
      </c>
      <c r="F236" t="s">
        <v>60</v>
      </c>
      <c r="G236" s="6">
        <v>126</v>
      </c>
      <c r="H236">
        <v>39552</v>
      </c>
      <c r="I236">
        <v>16</v>
      </c>
      <c r="J236" s="6">
        <v>106.25</v>
      </c>
      <c r="K236" s="6">
        <v>7430.75</v>
      </c>
      <c r="L236">
        <v>99</v>
      </c>
      <c r="M236">
        <v>2</v>
      </c>
      <c r="N236" t="s">
        <v>32</v>
      </c>
      <c r="O236" t="s">
        <v>48</v>
      </c>
      <c r="P236" t="s">
        <v>10066</v>
      </c>
    </row>
    <row r="237" spans="1:16" x14ac:dyDescent="0.3">
      <c r="A237" s="7">
        <v>20206</v>
      </c>
      <c r="B237" s="6" t="s">
        <v>10530</v>
      </c>
      <c r="C237" t="s">
        <v>10531</v>
      </c>
      <c r="D237" s="2" t="s">
        <v>52</v>
      </c>
      <c r="E237" s="4" t="s">
        <v>46</v>
      </c>
      <c r="F237" t="s">
        <v>76</v>
      </c>
      <c r="G237" s="6">
        <v>3810</v>
      </c>
      <c r="H237">
        <v>58875</v>
      </c>
      <c r="I237">
        <v>21</v>
      </c>
      <c r="J237" s="6">
        <v>446.5</v>
      </c>
      <c r="K237" s="6">
        <v>4178.75</v>
      </c>
      <c r="L237">
        <v>56</v>
      </c>
      <c r="M237">
        <v>3</v>
      </c>
      <c r="N237" t="s">
        <v>48</v>
      </c>
      <c r="O237" t="s">
        <v>37</v>
      </c>
      <c r="P237" t="s">
        <v>10066</v>
      </c>
    </row>
    <row r="238" spans="1:16" x14ac:dyDescent="0.3">
      <c r="A238" s="7">
        <v>20668</v>
      </c>
      <c r="B238" s="6" t="s">
        <v>10532</v>
      </c>
      <c r="C238" t="s">
        <v>10533</v>
      </c>
      <c r="D238" s="2" t="s">
        <v>52</v>
      </c>
      <c r="E238" s="4" t="s">
        <v>59</v>
      </c>
      <c r="F238" t="s">
        <v>80</v>
      </c>
      <c r="G238" s="6">
        <v>1155</v>
      </c>
      <c r="H238">
        <v>67321</v>
      </c>
      <c r="I238">
        <v>45</v>
      </c>
      <c r="J238" s="6">
        <v>10084.25</v>
      </c>
      <c r="K238" s="6">
        <v>547.5</v>
      </c>
      <c r="L238">
        <v>18</v>
      </c>
      <c r="M238">
        <v>6</v>
      </c>
      <c r="N238" t="s">
        <v>37</v>
      </c>
      <c r="O238" t="s">
        <v>48</v>
      </c>
      <c r="P238" t="s">
        <v>10061</v>
      </c>
    </row>
    <row r="239" spans="1:16" x14ac:dyDescent="0.3">
      <c r="A239" s="7">
        <v>21492</v>
      </c>
      <c r="B239" s="6" t="s">
        <v>10534</v>
      </c>
      <c r="C239" t="s">
        <v>10535</v>
      </c>
      <c r="D239" s="2" t="s">
        <v>79</v>
      </c>
      <c r="E239" s="4" t="s">
        <v>46</v>
      </c>
      <c r="F239" t="s">
        <v>80</v>
      </c>
      <c r="G239" s="6">
        <v>4689</v>
      </c>
      <c r="H239">
        <v>67518</v>
      </c>
      <c r="I239">
        <v>36</v>
      </c>
      <c r="J239" s="6">
        <v>9117.5</v>
      </c>
      <c r="K239" s="6">
        <v>357</v>
      </c>
      <c r="L239">
        <v>19</v>
      </c>
      <c r="M239">
        <v>5</v>
      </c>
      <c r="N239" t="s">
        <v>37</v>
      </c>
      <c r="O239" t="s">
        <v>48</v>
      </c>
      <c r="P239" t="s">
        <v>10061</v>
      </c>
    </row>
    <row r="240" spans="1:16" x14ac:dyDescent="0.3">
      <c r="A240" s="7">
        <v>18967</v>
      </c>
      <c r="B240" s="6" t="s">
        <v>10536</v>
      </c>
      <c r="C240" t="s">
        <v>10537</v>
      </c>
      <c r="D240" s="2" t="s">
        <v>70</v>
      </c>
      <c r="E240" s="4" t="s">
        <v>59</v>
      </c>
      <c r="F240" t="s">
        <v>60</v>
      </c>
      <c r="G240" s="6">
        <v>95</v>
      </c>
      <c r="H240">
        <v>37443</v>
      </c>
      <c r="I240">
        <v>18</v>
      </c>
      <c r="J240" s="6">
        <v>282.25</v>
      </c>
      <c r="K240" s="6">
        <v>7399.25</v>
      </c>
      <c r="L240">
        <v>100</v>
      </c>
      <c r="M240">
        <v>1</v>
      </c>
      <c r="N240" t="s">
        <v>48</v>
      </c>
      <c r="O240" t="s">
        <v>37</v>
      </c>
      <c r="P240" t="s">
        <v>10066</v>
      </c>
    </row>
    <row r="241" spans="1:16" x14ac:dyDescent="0.3">
      <c r="A241" s="7">
        <v>18367</v>
      </c>
      <c r="B241" s="6" t="s">
        <v>10538</v>
      </c>
      <c r="C241" t="s">
        <v>10539</v>
      </c>
      <c r="D241" s="2" t="s">
        <v>52</v>
      </c>
      <c r="E241" s="4" t="s">
        <v>46</v>
      </c>
      <c r="F241" t="s">
        <v>76</v>
      </c>
      <c r="G241" s="6">
        <v>3683</v>
      </c>
      <c r="H241">
        <v>88106</v>
      </c>
      <c r="I241">
        <v>12</v>
      </c>
      <c r="J241" s="6">
        <v>256.75</v>
      </c>
      <c r="K241" s="6">
        <v>3560.75</v>
      </c>
      <c r="L241">
        <v>84</v>
      </c>
      <c r="M241">
        <v>3</v>
      </c>
      <c r="N241" t="s">
        <v>48</v>
      </c>
      <c r="O241" t="s">
        <v>48</v>
      </c>
      <c r="P241" t="s">
        <v>10066</v>
      </c>
    </row>
    <row r="242" spans="1:16" x14ac:dyDescent="0.3">
      <c r="A242" s="7">
        <v>20653</v>
      </c>
      <c r="B242" s="6" t="s">
        <v>10540</v>
      </c>
      <c r="C242" t="s">
        <v>10541</v>
      </c>
      <c r="D242" s="2" t="s">
        <v>58</v>
      </c>
      <c r="E242" s="4" t="s">
        <v>46</v>
      </c>
      <c r="F242" t="s">
        <v>60</v>
      </c>
      <c r="G242" s="6">
        <v>92</v>
      </c>
      <c r="H242">
        <v>77271</v>
      </c>
      <c r="I242">
        <v>4</v>
      </c>
      <c r="J242" s="6">
        <v>252</v>
      </c>
      <c r="K242" s="6">
        <v>4829.5</v>
      </c>
      <c r="L242">
        <v>94</v>
      </c>
      <c r="M242">
        <v>1</v>
      </c>
      <c r="N242" t="s">
        <v>48</v>
      </c>
      <c r="O242" t="s">
        <v>48</v>
      </c>
      <c r="P242" t="s">
        <v>10066</v>
      </c>
    </row>
    <row r="243" spans="1:16" x14ac:dyDescent="0.3">
      <c r="A243" s="7">
        <v>21526</v>
      </c>
      <c r="B243" s="6" t="s">
        <v>10542</v>
      </c>
      <c r="C243" t="s">
        <v>10543</v>
      </c>
      <c r="D243" s="2" t="s">
        <v>45</v>
      </c>
      <c r="E243" s="4" t="s">
        <v>46</v>
      </c>
      <c r="F243" t="s">
        <v>47</v>
      </c>
      <c r="G243" s="6">
        <v>785</v>
      </c>
      <c r="H243">
        <v>52841</v>
      </c>
      <c r="I243">
        <v>6</v>
      </c>
      <c r="J243" s="6">
        <v>1446</v>
      </c>
      <c r="K243" s="6">
        <v>2296</v>
      </c>
      <c r="L243">
        <v>55</v>
      </c>
      <c r="M243">
        <v>1</v>
      </c>
      <c r="N243" t="s">
        <v>32</v>
      </c>
      <c r="O243" t="s">
        <v>48</v>
      </c>
      <c r="P243" t="s">
        <v>10061</v>
      </c>
    </row>
    <row r="244" spans="1:16" x14ac:dyDescent="0.3">
      <c r="A244" s="7">
        <v>21302</v>
      </c>
      <c r="B244" s="6" t="s">
        <v>10544</v>
      </c>
      <c r="C244" t="s">
        <v>10545</v>
      </c>
      <c r="D244" s="2" t="s">
        <v>52</v>
      </c>
      <c r="E244" s="4" t="s">
        <v>59</v>
      </c>
      <c r="F244" t="s">
        <v>80</v>
      </c>
      <c r="G244" s="6">
        <v>4302</v>
      </c>
      <c r="H244">
        <v>72039</v>
      </c>
      <c r="I244">
        <v>47</v>
      </c>
      <c r="J244" s="6">
        <v>10006.75</v>
      </c>
      <c r="K244" s="6">
        <v>654.75</v>
      </c>
      <c r="L244">
        <v>11</v>
      </c>
      <c r="M244">
        <v>5</v>
      </c>
      <c r="N244" t="s">
        <v>37</v>
      </c>
      <c r="O244" t="s">
        <v>48</v>
      </c>
      <c r="P244" t="s">
        <v>10066</v>
      </c>
    </row>
    <row r="245" spans="1:16" x14ac:dyDescent="0.3">
      <c r="A245" s="7">
        <v>18331</v>
      </c>
      <c r="B245" s="6" t="s">
        <v>10546</v>
      </c>
      <c r="C245" t="s">
        <v>10547</v>
      </c>
      <c r="D245" s="2" t="s">
        <v>58</v>
      </c>
      <c r="E245" s="4" t="s">
        <v>46</v>
      </c>
      <c r="F245" t="s">
        <v>47</v>
      </c>
      <c r="G245" s="6">
        <v>247</v>
      </c>
      <c r="H245">
        <v>31336</v>
      </c>
      <c r="I245">
        <v>18</v>
      </c>
      <c r="J245" s="6">
        <v>1425.25</v>
      </c>
      <c r="K245" s="6">
        <v>2594.75</v>
      </c>
      <c r="L245">
        <v>70</v>
      </c>
      <c r="M245">
        <v>0</v>
      </c>
      <c r="N245" t="s">
        <v>48</v>
      </c>
      <c r="O245" t="s">
        <v>37</v>
      </c>
      <c r="P245" t="s">
        <v>10066</v>
      </c>
    </row>
    <row r="246" spans="1:16" x14ac:dyDescent="0.3">
      <c r="A246" s="7">
        <v>20998</v>
      </c>
      <c r="B246" s="6" t="s">
        <v>10548</v>
      </c>
      <c r="C246" t="s">
        <v>10549</v>
      </c>
      <c r="D246" s="2" t="s">
        <v>58</v>
      </c>
      <c r="E246" s="4" t="s">
        <v>59</v>
      </c>
      <c r="F246" t="s">
        <v>60</v>
      </c>
      <c r="G246" s="6">
        <v>194</v>
      </c>
      <c r="H246">
        <v>40402</v>
      </c>
      <c r="I246">
        <v>18</v>
      </c>
      <c r="J246" s="6">
        <v>182</v>
      </c>
      <c r="K246" s="6">
        <v>3525.75</v>
      </c>
      <c r="L246">
        <v>81</v>
      </c>
      <c r="M246">
        <v>1</v>
      </c>
      <c r="N246" t="s">
        <v>61</v>
      </c>
      <c r="O246" t="s">
        <v>48</v>
      </c>
      <c r="P246" t="s">
        <v>10061</v>
      </c>
    </row>
    <row r="247" spans="1:16" x14ac:dyDescent="0.3">
      <c r="A247" s="7">
        <v>22151</v>
      </c>
      <c r="B247" s="6" t="s">
        <v>10550</v>
      </c>
      <c r="C247" t="s">
        <v>10551</v>
      </c>
      <c r="D247" s="2" t="s">
        <v>58</v>
      </c>
      <c r="E247" s="4" t="s">
        <v>46</v>
      </c>
      <c r="F247" t="s">
        <v>47</v>
      </c>
      <c r="G247" s="6">
        <v>231</v>
      </c>
      <c r="H247">
        <v>70985</v>
      </c>
      <c r="I247">
        <v>12</v>
      </c>
      <c r="J247" s="6">
        <v>1919.75</v>
      </c>
      <c r="K247" s="6">
        <v>2474</v>
      </c>
      <c r="L247">
        <v>51</v>
      </c>
      <c r="M247">
        <v>1</v>
      </c>
      <c r="N247" t="s">
        <v>48</v>
      </c>
      <c r="O247" t="s">
        <v>37</v>
      </c>
      <c r="P247" t="s">
        <v>10066</v>
      </c>
    </row>
    <row r="248" spans="1:16" x14ac:dyDescent="0.3">
      <c r="A248" s="7">
        <v>20186</v>
      </c>
      <c r="B248" s="6" t="s">
        <v>10552</v>
      </c>
      <c r="C248" t="s">
        <v>10553</v>
      </c>
      <c r="D248" s="2" t="s">
        <v>64</v>
      </c>
      <c r="E248" s="4" t="s">
        <v>46</v>
      </c>
      <c r="F248" t="s">
        <v>67</v>
      </c>
      <c r="G248" s="6">
        <v>1148</v>
      </c>
      <c r="H248">
        <v>18108</v>
      </c>
      <c r="I248">
        <v>1</v>
      </c>
      <c r="J248" s="6">
        <v>1202.75</v>
      </c>
      <c r="K248" s="6">
        <v>4383.25</v>
      </c>
      <c r="L248">
        <v>63</v>
      </c>
      <c r="M248">
        <v>3</v>
      </c>
      <c r="N248" t="s">
        <v>48</v>
      </c>
      <c r="O248" t="s">
        <v>37</v>
      </c>
      <c r="P248" t="s">
        <v>10066</v>
      </c>
    </row>
    <row r="249" spans="1:16" x14ac:dyDescent="0.3">
      <c r="A249" s="7">
        <v>21728</v>
      </c>
      <c r="B249" s="6" t="s">
        <v>10554</v>
      </c>
      <c r="C249" t="s">
        <v>10555</v>
      </c>
      <c r="D249" s="2" t="s">
        <v>79</v>
      </c>
      <c r="E249" s="4" t="s">
        <v>46</v>
      </c>
      <c r="F249" t="s">
        <v>47</v>
      </c>
      <c r="G249" s="6">
        <v>871</v>
      </c>
      <c r="H249">
        <v>82157</v>
      </c>
      <c r="I249">
        <v>11</v>
      </c>
      <c r="J249" s="6">
        <v>619.75</v>
      </c>
      <c r="K249" s="6">
        <v>2902.25</v>
      </c>
      <c r="L249">
        <v>58</v>
      </c>
      <c r="M249">
        <v>1</v>
      </c>
      <c r="N249" t="s">
        <v>48</v>
      </c>
      <c r="O249" t="s">
        <v>48</v>
      </c>
      <c r="P249" t="s">
        <v>10066</v>
      </c>
    </row>
    <row r="250" spans="1:16" x14ac:dyDescent="0.3">
      <c r="A250" s="7">
        <v>22016</v>
      </c>
      <c r="B250" s="6" t="s">
        <v>10556</v>
      </c>
      <c r="C250" t="s">
        <v>10557</v>
      </c>
      <c r="D250" s="2" t="s">
        <v>52</v>
      </c>
      <c r="E250" s="4" t="s">
        <v>46</v>
      </c>
      <c r="F250" t="s">
        <v>76</v>
      </c>
      <c r="G250" s="6">
        <v>2904</v>
      </c>
      <c r="H250">
        <v>20119</v>
      </c>
      <c r="I250">
        <v>22</v>
      </c>
      <c r="J250" s="6">
        <v>582.5</v>
      </c>
      <c r="K250" s="6">
        <v>2990.75</v>
      </c>
      <c r="L250">
        <v>70</v>
      </c>
      <c r="M250">
        <v>2</v>
      </c>
      <c r="N250" t="s">
        <v>32</v>
      </c>
      <c r="O250" t="s">
        <v>48</v>
      </c>
      <c r="P250" t="s">
        <v>10061</v>
      </c>
    </row>
    <row r="251" spans="1:16" x14ac:dyDescent="0.3">
      <c r="A251" s="7">
        <v>20742</v>
      </c>
      <c r="B251" s="6" t="s">
        <v>10558</v>
      </c>
      <c r="C251" t="s">
        <v>10559</v>
      </c>
      <c r="D251" s="2" t="s">
        <v>45</v>
      </c>
      <c r="E251" s="4" t="s">
        <v>59</v>
      </c>
      <c r="F251" t="s">
        <v>67</v>
      </c>
      <c r="G251" s="6">
        <v>279</v>
      </c>
      <c r="H251">
        <v>48846</v>
      </c>
      <c r="I251">
        <v>10</v>
      </c>
      <c r="J251" s="6">
        <v>1345.5</v>
      </c>
      <c r="K251" s="6">
        <v>4565.25</v>
      </c>
      <c r="L251">
        <v>65</v>
      </c>
      <c r="M251">
        <v>2</v>
      </c>
      <c r="N251" t="s">
        <v>32</v>
      </c>
      <c r="O251" t="s">
        <v>48</v>
      </c>
      <c r="P251" t="s">
        <v>10061</v>
      </c>
    </row>
    <row r="252" spans="1:16" x14ac:dyDescent="0.3">
      <c r="A252" s="7">
        <v>21757</v>
      </c>
      <c r="B252" s="6" t="s">
        <v>10560</v>
      </c>
      <c r="C252" t="s">
        <v>10561</v>
      </c>
      <c r="D252" s="2" t="s">
        <v>52</v>
      </c>
      <c r="E252" s="4" t="s">
        <v>46</v>
      </c>
      <c r="F252" t="s">
        <v>76</v>
      </c>
      <c r="G252" s="6">
        <v>2271</v>
      </c>
      <c r="H252">
        <v>77196</v>
      </c>
      <c r="I252">
        <v>19</v>
      </c>
      <c r="J252" s="6">
        <v>291.5</v>
      </c>
      <c r="K252" s="6">
        <v>2596.5</v>
      </c>
      <c r="L252">
        <v>53</v>
      </c>
      <c r="M252">
        <v>2</v>
      </c>
      <c r="N252" t="s">
        <v>37</v>
      </c>
      <c r="O252" t="s">
        <v>48</v>
      </c>
      <c r="P252" t="s">
        <v>10066</v>
      </c>
    </row>
    <row r="253" spans="1:16" x14ac:dyDescent="0.3">
      <c r="A253" s="7">
        <v>18682</v>
      </c>
      <c r="B253" s="6" t="s">
        <v>10562</v>
      </c>
      <c r="C253" t="s">
        <v>10563</v>
      </c>
      <c r="D253" s="2" t="s">
        <v>45</v>
      </c>
      <c r="E253" s="4" t="s">
        <v>46</v>
      </c>
      <c r="F253" t="s">
        <v>60</v>
      </c>
      <c r="G253" s="6">
        <v>461</v>
      </c>
      <c r="H253">
        <v>23498</v>
      </c>
      <c r="I253">
        <v>17</v>
      </c>
      <c r="J253" s="6">
        <v>367.5</v>
      </c>
      <c r="K253" s="6">
        <v>7384</v>
      </c>
      <c r="L253">
        <v>85</v>
      </c>
      <c r="M253">
        <v>1</v>
      </c>
      <c r="N253" t="s">
        <v>61</v>
      </c>
      <c r="O253" t="s">
        <v>37</v>
      </c>
      <c r="P253" t="s">
        <v>10061</v>
      </c>
    </row>
    <row r="254" spans="1:16" x14ac:dyDescent="0.3">
      <c r="A254" s="7">
        <v>21473</v>
      </c>
      <c r="B254" s="6" t="s">
        <v>10564</v>
      </c>
      <c r="C254" t="s">
        <v>10565</v>
      </c>
      <c r="D254" s="2" t="s">
        <v>52</v>
      </c>
      <c r="E254" s="4" t="s">
        <v>53</v>
      </c>
      <c r="F254" t="s">
        <v>54</v>
      </c>
      <c r="G254" s="6">
        <v>2990</v>
      </c>
      <c r="H254">
        <v>19735</v>
      </c>
      <c r="I254">
        <v>37</v>
      </c>
      <c r="J254" s="6">
        <v>2868.75</v>
      </c>
      <c r="K254" s="6">
        <v>719.25</v>
      </c>
      <c r="L254">
        <v>24</v>
      </c>
      <c r="M254">
        <v>6</v>
      </c>
      <c r="N254" t="s">
        <v>61</v>
      </c>
      <c r="O254" t="s">
        <v>48</v>
      </c>
      <c r="P254" t="s">
        <v>10061</v>
      </c>
    </row>
    <row r="255" spans="1:16" x14ac:dyDescent="0.3">
      <c r="A255" s="7">
        <v>18992</v>
      </c>
      <c r="B255" s="6" t="s">
        <v>10566</v>
      </c>
      <c r="C255" t="s">
        <v>10567</v>
      </c>
      <c r="D255" s="2" t="s">
        <v>58</v>
      </c>
      <c r="E255" s="4" t="s">
        <v>59</v>
      </c>
      <c r="F255" t="s">
        <v>60</v>
      </c>
      <c r="G255" s="6">
        <v>161</v>
      </c>
      <c r="H255">
        <v>34196</v>
      </c>
      <c r="I255">
        <v>4</v>
      </c>
      <c r="J255" s="6">
        <v>383</v>
      </c>
      <c r="K255" s="6">
        <v>3263.75</v>
      </c>
      <c r="L255">
        <v>77</v>
      </c>
      <c r="M255">
        <v>1</v>
      </c>
      <c r="N255" t="s">
        <v>48</v>
      </c>
      <c r="O255" t="s">
        <v>37</v>
      </c>
      <c r="P255" t="s">
        <v>10066</v>
      </c>
    </row>
    <row r="256" spans="1:16" x14ac:dyDescent="0.3">
      <c r="A256" s="7">
        <v>21918</v>
      </c>
      <c r="B256" s="6" t="s">
        <v>10568</v>
      </c>
      <c r="C256" t="s">
        <v>10569</v>
      </c>
      <c r="D256" s="2" t="s">
        <v>45</v>
      </c>
      <c r="E256" s="4" t="s">
        <v>46</v>
      </c>
      <c r="F256" t="s">
        <v>47</v>
      </c>
      <c r="G256" s="6">
        <v>772</v>
      </c>
      <c r="H256">
        <v>89150</v>
      </c>
      <c r="I256">
        <v>11</v>
      </c>
      <c r="J256" s="6">
        <v>773.5</v>
      </c>
      <c r="K256" s="6">
        <v>2987.5</v>
      </c>
      <c r="L256">
        <v>70</v>
      </c>
      <c r="M256">
        <v>0</v>
      </c>
      <c r="N256" t="s">
        <v>48</v>
      </c>
      <c r="O256" t="s">
        <v>37</v>
      </c>
      <c r="P256" t="s">
        <v>10066</v>
      </c>
    </row>
    <row r="257" spans="1:16" x14ac:dyDescent="0.3">
      <c r="A257" s="7">
        <v>19803</v>
      </c>
      <c r="B257" s="6" t="s">
        <v>10570</v>
      </c>
      <c r="C257" t="s">
        <v>10571</v>
      </c>
      <c r="D257" s="2" t="s">
        <v>52</v>
      </c>
      <c r="E257" s="4" t="s">
        <v>46</v>
      </c>
      <c r="F257" t="s">
        <v>80</v>
      </c>
      <c r="G257" s="6">
        <v>1707</v>
      </c>
      <c r="H257">
        <v>45036</v>
      </c>
      <c r="I257">
        <v>37</v>
      </c>
      <c r="J257" s="6">
        <v>1679.75</v>
      </c>
      <c r="K257" s="6">
        <v>310.5</v>
      </c>
      <c r="L257">
        <v>11</v>
      </c>
      <c r="M257">
        <v>6</v>
      </c>
      <c r="N257" t="s">
        <v>48</v>
      </c>
      <c r="O257" t="s">
        <v>37</v>
      </c>
      <c r="P257" t="s">
        <v>10061</v>
      </c>
    </row>
    <row r="258" spans="1:16" x14ac:dyDescent="0.3">
      <c r="A258" s="7">
        <v>19518</v>
      </c>
      <c r="B258" s="6" t="s">
        <v>10572</v>
      </c>
      <c r="C258" t="s">
        <v>10573</v>
      </c>
      <c r="D258" s="2" t="s">
        <v>58</v>
      </c>
      <c r="E258" s="4" t="s">
        <v>59</v>
      </c>
      <c r="F258" t="s">
        <v>60</v>
      </c>
      <c r="G258" s="6">
        <v>217</v>
      </c>
      <c r="H258">
        <v>33130</v>
      </c>
      <c r="I258">
        <v>8</v>
      </c>
      <c r="J258" s="6">
        <v>182</v>
      </c>
      <c r="K258" s="6">
        <v>7353.5</v>
      </c>
      <c r="L258">
        <v>81</v>
      </c>
      <c r="M258">
        <v>1</v>
      </c>
      <c r="N258" t="s">
        <v>61</v>
      </c>
      <c r="O258" t="s">
        <v>37</v>
      </c>
      <c r="P258" t="s">
        <v>10061</v>
      </c>
    </row>
    <row r="259" spans="1:16" x14ac:dyDescent="0.3">
      <c r="A259" s="7">
        <v>22005</v>
      </c>
      <c r="B259" s="6" t="s">
        <v>10574</v>
      </c>
      <c r="C259" t="s">
        <v>10575</v>
      </c>
      <c r="D259" s="2" t="s">
        <v>52</v>
      </c>
      <c r="E259" s="4" t="s">
        <v>59</v>
      </c>
      <c r="F259" t="s">
        <v>80</v>
      </c>
      <c r="G259" s="6">
        <v>1178</v>
      </c>
      <c r="H259">
        <v>79967</v>
      </c>
      <c r="I259">
        <v>47</v>
      </c>
      <c r="J259" s="6">
        <v>10042.25</v>
      </c>
      <c r="K259" s="6">
        <v>822.75</v>
      </c>
      <c r="L259">
        <v>16</v>
      </c>
      <c r="M259">
        <v>4</v>
      </c>
      <c r="N259" t="s">
        <v>37</v>
      </c>
      <c r="O259" t="s">
        <v>37</v>
      </c>
      <c r="P259" t="s">
        <v>10066</v>
      </c>
    </row>
    <row r="260" spans="1:16" x14ac:dyDescent="0.3">
      <c r="A260" s="7">
        <v>18765</v>
      </c>
      <c r="B260" s="6" t="s">
        <v>10576</v>
      </c>
      <c r="C260" t="s">
        <v>10577</v>
      </c>
      <c r="D260" s="2" t="s">
        <v>64</v>
      </c>
      <c r="E260" s="4" t="s">
        <v>46</v>
      </c>
      <c r="F260" t="s">
        <v>47</v>
      </c>
      <c r="G260" s="6">
        <v>898</v>
      </c>
      <c r="H260">
        <v>46416</v>
      </c>
      <c r="I260">
        <v>6</v>
      </c>
      <c r="J260" s="6">
        <v>947.75</v>
      </c>
      <c r="K260" s="6">
        <v>2692.5</v>
      </c>
      <c r="L260">
        <v>62</v>
      </c>
      <c r="M260">
        <v>1</v>
      </c>
      <c r="N260" t="s">
        <v>48</v>
      </c>
      <c r="O260" t="s">
        <v>37</v>
      </c>
      <c r="P260" t="s">
        <v>10061</v>
      </c>
    </row>
    <row r="261" spans="1:16" x14ac:dyDescent="0.3">
      <c r="A261" s="7">
        <v>21598</v>
      </c>
      <c r="B261" s="6" t="s">
        <v>10578</v>
      </c>
      <c r="C261" t="s">
        <v>10579</v>
      </c>
      <c r="D261" s="2" t="s">
        <v>58</v>
      </c>
      <c r="E261" s="4" t="s">
        <v>59</v>
      </c>
      <c r="F261" t="s">
        <v>60</v>
      </c>
      <c r="G261" s="6">
        <v>151</v>
      </c>
      <c r="H261">
        <v>45036</v>
      </c>
      <c r="I261">
        <v>12</v>
      </c>
      <c r="J261" s="6">
        <v>74.75</v>
      </c>
      <c r="K261" s="6">
        <v>6544</v>
      </c>
      <c r="L261">
        <v>100</v>
      </c>
      <c r="M261">
        <v>2</v>
      </c>
      <c r="N261" t="s">
        <v>48</v>
      </c>
      <c r="O261" t="s">
        <v>48</v>
      </c>
      <c r="P261" t="s">
        <v>10066</v>
      </c>
    </row>
    <row r="262" spans="1:16" x14ac:dyDescent="0.3">
      <c r="A262" s="7">
        <v>17992</v>
      </c>
      <c r="B262" s="6" t="s">
        <v>10580</v>
      </c>
      <c r="C262" t="s">
        <v>10581</v>
      </c>
      <c r="D262" s="2" t="s">
        <v>52</v>
      </c>
      <c r="E262" s="4" t="s">
        <v>46</v>
      </c>
      <c r="F262" t="s">
        <v>76</v>
      </c>
      <c r="G262" s="6">
        <v>3003</v>
      </c>
      <c r="H262">
        <v>75827</v>
      </c>
      <c r="I262">
        <v>7</v>
      </c>
      <c r="J262" s="6">
        <v>332.5</v>
      </c>
      <c r="K262" s="6">
        <v>5538.5</v>
      </c>
      <c r="L262">
        <v>65</v>
      </c>
      <c r="M262">
        <v>3</v>
      </c>
      <c r="N262" t="s">
        <v>61</v>
      </c>
      <c r="O262" t="s">
        <v>48</v>
      </c>
      <c r="P262" t="s">
        <v>10066</v>
      </c>
    </row>
    <row r="263" spans="1:16" x14ac:dyDescent="0.3">
      <c r="A263" s="7">
        <v>20200</v>
      </c>
      <c r="B263" s="6" t="s">
        <v>10582</v>
      </c>
      <c r="C263" t="s">
        <v>10583</v>
      </c>
      <c r="D263" s="2" t="s">
        <v>52</v>
      </c>
      <c r="E263" s="4" t="s">
        <v>59</v>
      </c>
      <c r="F263" t="s">
        <v>54</v>
      </c>
      <c r="G263" s="6">
        <v>3016</v>
      </c>
      <c r="H263">
        <v>89136</v>
      </c>
      <c r="I263">
        <v>36</v>
      </c>
      <c r="J263" s="6">
        <v>3332.25</v>
      </c>
      <c r="K263" s="6">
        <v>833</v>
      </c>
      <c r="L263">
        <v>24</v>
      </c>
      <c r="M263">
        <v>4</v>
      </c>
      <c r="N263" t="s">
        <v>48</v>
      </c>
      <c r="O263" t="s">
        <v>37</v>
      </c>
      <c r="P263" t="s">
        <v>10061</v>
      </c>
    </row>
    <row r="264" spans="1:16" x14ac:dyDescent="0.3">
      <c r="A264" s="7">
        <v>20118</v>
      </c>
      <c r="B264" s="6" t="s">
        <v>10584</v>
      </c>
      <c r="C264" t="s">
        <v>10585</v>
      </c>
      <c r="D264" s="2" t="s">
        <v>52</v>
      </c>
      <c r="E264" s="4" t="s">
        <v>46</v>
      </c>
      <c r="F264" t="s">
        <v>76</v>
      </c>
      <c r="G264" s="6">
        <v>3278</v>
      </c>
      <c r="H264">
        <v>85291</v>
      </c>
      <c r="I264">
        <v>16</v>
      </c>
      <c r="J264" s="6">
        <v>271</v>
      </c>
      <c r="K264" s="6">
        <v>4593.5</v>
      </c>
      <c r="L264">
        <v>85</v>
      </c>
      <c r="M264">
        <v>2</v>
      </c>
      <c r="N264" t="s">
        <v>61</v>
      </c>
      <c r="O264" t="s">
        <v>37</v>
      </c>
      <c r="P264" t="s">
        <v>10066</v>
      </c>
    </row>
    <row r="265" spans="1:16" x14ac:dyDescent="0.3">
      <c r="A265" s="7">
        <v>17840</v>
      </c>
      <c r="B265" s="6" t="s">
        <v>10586</v>
      </c>
      <c r="C265" t="s">
        <v>10587</v>
      </c>
      <c r="D265" s="2" t="s">
        <v>58</v>
      </c>
      <c r="E265" s="4" t="s">
        <v>59</v>
      </c>
      <c r="F265" t="s">
        <v>67</v>
      </c>
      <c r="G265" s="6">
        <v>243</v>
      </c>
      <c r="H265">
        <v>59950</v>
      </c>
      <c r="I265">
        <v>10</v>
      </c>
      <c r="J265" s="6">
        <v>708.25</v>
      </c>
      <c r="K265" s="6">
        <v>2428.75</v>
      </c>
      <c r="L265">
        <v>46</v>
      </c>
      <c r="M265">
        <v>1</v>
      </c>
      <c r="N265" t="s">
        <v>48</v>
      </c>
      <c r="O265" t="s">
        <v>48</v>
      </c>
      <c r="P265" t="s">
        <v>10066</v>
      </c>
    </row>
    <row r="266" spans="1:16" x14ac:dyDescent="0.3">
      <c r="A266" s="7">
        <v>19973</v>
      </c>
      <c r="B266" s="6" t="s">
        <v>10588</v>
      </c>
      <c r="C266" t="s">
        <v>10589</v>
      </c>
      <c r="D266" s="2" t="s">
        <v>58</v>
      </c>
      <c r="E266" s="4" t="s">
        <v>59</v>
      </c>
      <c r="F266" t="s">
        <v>60</v>
      </c>
      <c r="G266" s="6">
        <v>108</v>
      </c>
      <c r="H266">
        <v>45320</v>
      </c>
      <c r="I266">
        <v>3</v>
      </c>
      <c r="J266" s="6">
        <v>293.25</v>
      </c>
      <c r="K266" s="6">
        <v>4806.75</v>
      </c>
      <c r="L266">
        <v>87</v>
      </c>
      <c r="M266">
        <v>1</v>
      </c>
      <c r="N266" t="s">
        <v>32</v>
      </c>
      <c r="O266" t="s">
        <v>37</v>
      </c>
      <c r="P266" t="s">
        <v>10061</v>
      </c>
    </row>
    <row r="267" spans="1:16" x14ac:dyDescent="0.3">
      <c r="A267" s="7">
        <v>18468</v>
      </c>
      <c r="B267" s="6" t="s">
        <v>10590</v>
      </c>
      <c r="C267" t="s">
        <v>10591</v>
      </c>
      <c r="D267" s="2" t="s">
        <v>45</v>
      </c>
      <c r="E267" s="4" t="s">
        <v>59</v>
      </c>
      <c r="F267" t="s">
        <v>60</v>
      </c>
      <c r="G267" s="6">
        <v>667</v>
      </c>
      <c r="H267">
        <v>63496</v>
      </c>
      <c r="I267">
        <v>3</v>
      </c>
      <c r="J267" s="6">
        <v>224</v>
      </c>
      <c r="K267" s="6">
        <v>4383</v>
      </c>
      <c r="L267">
        <v>95</v>
      </c>
      <c r="M267">
        <v>1</v>
      </c>
      <c r="N267" t="s">
        <v>32</v>
      </c>
      <c r="O267" t="s">
        <v>37</v>
      </c>
      <c r="P267" t="s">
        <v>10061</v>
      </c>
    </row>
    <row r="268" spans="1:16" x14ac:dyDescent="0.3">
      <c r="A268" s="7">
        <v>20885</v>
      </c>
      <c r="B268" s="6" t="s">
        <v>10592</v>
      </c>
      <c r="C268" t="s">
        <v>10593</v>
      </c>
      <c r="D268" s="2" t="s">
        <v>64</v>
      </c>
      <c r="E268" s="4" t="s">
        <v>59</v>
      </c>
      <c r="F268" t="s">
        <v>60</v>
      </c>
      <c r="G268" s="6">
        <v>234</v>
      </c>
      <c r="H268">
        <v>56992</v>
      </c>
      <c r="I268">
        <v>16</v>
      </c>
      <c r="J268" s="6">
        <v>186.75</v>
      </c>
      <c r="K268" s="6">
        <v>4114</v>
      </c>
      <c r="L268">
        <v>95</v>
      </c>
      <c r="M268">
        <v>2</v>
      </c>
      <c r="N268" t="s">
        <v>61</v>
      </c>
      <c r="O268" t="s">
        <v>37</v>
      </c>
      <c r="P268" t="s">
        <v>10066</v>
      </c>
    </row>
    <row r="269" spans="1:16" x14ac:dyDescent="0.3">
      <c r="A269" s="7">
        <v>19167</v>
      </c>
      <c r="B269" s="6" t="s">
        <v>10594</v>
      </c>
      <c r="C269" t="s">
        <v>10595</v>
      </c>
      <c r="D269" s="2" t="s">
        <v>52</v>
      </c>
      <c r="E269" s="4" t="s">
        <v>46</v>
      </c>
      <c r="F269" t="s">
        <v>54</v>
      </c>
      <c r="G269" s="6">
        <v>3977</v>
      </c>
      <c r="H269">
        <v>40496</v>
      </c>
      <c r="I269">
        <v>26</v>
      </c>
      <c r="J269" s="6">
        <v>3844.5</v>
      </c>
      <c r="K269" s="6">
        <v>538.5</v>
      </c>
      <c r="L269">
        <v>14</v>
      </c>
      <c r="M269">
        <v>8</v>
      </c>
      <c r="N269" t="s">
        <v>48</v>
      </c>
      <c r="O269" t="s">
        <v>37</v>
      </c>
      <c r="P269" t="s">
        <v>10061</v>
      </c>
    </row>
    <row r="270" spans="1:16" x14ac:dyDescent="0.3">
      <c r="A270" s="7">
        <v>19190</v>
      </c>
      <c r="B270" s="6" t="s">
        <v>10596</v>
      </c>
      <c r="C270" t="s">
        <v>10597</v>
      </c>
      <c r="D270" s="2" t="s">
        <v>52</v>
      </c>
      <c r="E270" s="4" t="s">
        <v>46</v>
      </c>
      <c r="F270" t="s">
        <v>47</v>
      </c>
      <c r="G270" s="6">
        <v>766</v>
      </c>
      <c r="H270">
        <v>11612</v>
      </c>
      <c r="I270">
        <v>7</v>
      </c>
      <c r="J270" s="6">
        <v>1064</v>
      </c>
      <c r="K270" s="6">
        <v>2785.75</v>
      </c>
      <c r="L270">
        <v>64</v>
      </c>
      <c r="M270">
        <v>1</v>
      </c>
      <c r="N270" t="s">
        <v>48</v>
      </c>
      <c r="O270" t="s">
        <v>48</v>
      </c>
      <c r="P270" t="s">
        <v>10066</v>
      </c>
    </row>
    <row r="271" spans="1:16" x14ac:dyDescent="0.3">
      <c r="A271" s="7">
        <v>19573</v>
      </c>
      <c r="B271" s="6" t="s">
        <v>10598</v>
      </c>
      <c r="C271" t="s">
        <v>10599</v>
      </c>
      <c r="D271" s="2" t="s">
        <v>45</v>
      </c>
      <c r="E271" s="4" t="s">
        <v>46</v>
      </c>
      <c r="F271" t="s">
        <v>76</v>
      </c>
      <c r="G271" s="6">
        <v>519</v>
      </c>
      <c r="H271">
        <v>59563</v>
      </c>
      <c r="I271">
        <v>4</v>
      </c>
      <c r="J271" s="6">
        <v>424.25</v>
      </c>
      <c r="K271" s="6">
        <v>4004.5</v>
      </c>
      <c r="L271">
        <v>71</v>
      </c>
      <c r="M271">
        <v>2</v>
      </c>
      <c r="N271" t="s">
        <v>61</v>
      </c>
      <c r="O271" t="s">
        <v>48</v>
      </c>
      <c r="P271" t="s">
        <v>10061</v>
      </c>
    </row>
    <row r="272" spans="1:16" x14ac:dyDescent="0.3">
      <c r="A272" s="7">
        <v>18848</v>
      </c>
      <c r="B272" s="6" t="s">
        <v>10600</v>
      </c>
      <c r="C272" t="s">
        <v>10601</v>
      </c>
      <c r="D272" s="2" t="s">
        <v>58</v>
      </c>
      <c r="E272" s="4" t="s">
        <v>46</v>
      </c>
      <c r="F272" t="s">
        <v>67</v>
      </c>
      <c r="G272" s="6">
        <v>216</v>
      </c>
      <c r="H272">
        <v>35057</v>
      </c>
      <c r="I272">
        <v>2</v>
      </c>
      <c r="J272" s="6">
        <v>1409.75</v>
      </c>
      <c r="K272" s="6">
        <v>2355.5</v>
      </c>
      <c r="L272">
        <v>64</v>
      </c>
      <c r="M272">
        <v>3</v>
      </c>
      <c r="N272" t="s">
        <v>48</v>
      </c>
      <c r="O272" t="s">
        <v>37</v>
      </c>
      <c r="P272" t="s">
        <v>10061</v>
      </c>
    </row>
    <row r="273" spans="1:16" x14ac:dyDescent="0.3">
      <c r="A273" s="7">
        <v>21324</v>
      </c>
      <c r="B273" s="6" t="s">
        <v>10602</v>
      </c>
      <c r="C273" t="s">
        <v>10603</v>
      </c>
      <c r="D273" s="2" t="s">
        <v>58</v>
      </c>
      <c r="E273" s="4" t="s">
        <v>59</v>
      </c>
      <c r="F273" t="s">
        <v>60</v>
      </c>
      <c r="G273" s="6">
        <v>91</v>
      </c>
      <c r="H273">
        <v>42329</v>
      </c>
      <c r="I273">
        <v>5</v>
      </c>
      <c r="J273" s="6">
        <v>224</v>
      </c>
      <c r="K273" s="6">
        <v>6848.75</v>
      </c>
      <c r="L273">
        <v>94</v>
      </c>
      <c r="M273">
        <v>1</v>
      </c>
      <c r="N273" t="s">
        <v>61</v>
      </c>
      <c r="O273" t="s">
        <v>48</v>
      </c>
      <c r="P273" t="s">
        <v>10061</v>
      </c>
    </row>
    <row r="274" spans="1:16" x14ac:dyDescent="0.3">
      <c r="A274" s="7">
        <v>17541</v>
      </c>
      <c r="B274" s="6" t="s">
        <v>10604</v>
      </c>
      <c r="C274" t="s">
        <v>10605</v>
      </c>
      <c r="D274" s="2" t="s">
        <v>58</v>
      </c>
      <c r="E274" s="4" t="s">
        <v>59</v>
      </c>
      <c r="F274" t="s">
        <v>60</v>
      </c>
      <c r="G274" s="6">
        <v>200</v>
      </c>
      <c r="H274">
        <v>41352</v>
      </c>
      <c r="I274">
        <v>13</v>
      </c>
      <c r="J274" s="6">
        <v>171.25</v>
      </c>
      <c r="K274" s="6">
        <v>6982.25</v>
      </c>
      <c r="L274">
        <v>78</v>
      </c>
      <c r="M274">
        <v>2</v>
      </c>
      <c r="N274" t="s">
        <v>32</v>
      </c>
      <c r="O274" t="s">
        <v>37</v>
      </c>
      <c r="P274" t="s">
        <v>10066</v>
      </c>
    </row>
    <row r="275" spans="1:16" x14ac:dyDescent="0.3">
      <c r="A275" s="7">
        <v>19591</v>
      </c>
      <c r="B275" s="6" t="s">
        <v>10606</v>
      </c>
      <c r="C275" t="s">
        <v>10607</v>
      </c>
      <c r="D275" s="2" t="s">
        <v>52</v>
      </c>
      <c r="E275" s="4" t="s">
        <v>53</v>
      </c>
      <c r="F275" t="s">
        <v>54</v>
      </c>
      <c r="G275" s="6">
        <v>1990</v>
      </c>
      <c r="H275">
        <v>87418</v>
      </c>
      <c r="I275">
        <v>35</v>
      </c>
      <c r="J275" s="6">
        <v>5982.25</v>
      </c>
      <c r="K275" s="6">
        <v>743.5</v>
      </c>
      <c r="L275">
        <v>5</v>
      </c>
      <c r="M275">
        <v>4</v>
      </c>
      <c r="N275" t="s">
        <v>32</v>
      </c>
      <c r="O275" t="s">
        <v>37</v>
      </c>
      <c r="P275" t="s">
        <v>10061</v>
      </c>
    </row>
    <row r="276" spans="1:16" x14ac:dyDescent="0.3">
      <c r="A276" s="7">
        <v>20658</v>
      </c>
      <c r="B276" s="6" t="s">
        <v>10608</v>
      </c>
      <c r="C276" t="s">
        <v>10609</v>
      </c>
      <c r="D276" s="2" t="s">
        <v>45</v>
      </c>
      <c r="E276" s="4" t="s">
        <v>46</v>
      </c>
      <c r="F276" t="s">
        <v>76</v>
      </c>
      <c r="G276" s="6">
        <v>794</v>
      </c>
      <c r="H276">
        <v>39942</v>
      </c>
      <c r="I276">
        <v>13</v>
      </c>
      <c r="J276" s="6">
        <v>437.25</v>
      </c>
      <c r="K276" s="6">
        <v>4931</v>
      </c>
      <c r="L276">
        <v>76</v>
      </c>
      <c r="M276">
        <v>3</v>
      </c>
      <c r="N276" t="s">
        <v>61</v>
      </c>
      <c r="O276" t="s">
        <v>48</v>
      </c>
      <c r="P276" t="s">
        <v>10066</v>
      </c>
    </row>
    <row r="277" spans="1:16" x14ac:dyDescent="0.3">
      <c r="A277" s="7">
        <v>19216</v>
      </c>
      <c r="B277" s="6" t="s">
        <v>10610</v>
      </c>
      <c r="C277" t="s">
        <v>10611</v>
      </c>
      <c r="D277" s="2" t="s">
        <v>45</v>
      </c>
      <c r="E277" s="4" t="s">
        <v>46</v>
      </c>
      <c r="F277" t="s">
        <v>67</v>
      </c>
      <c r="G277" s="6">
        <v>540</v>
      </c>
      <c r="H277">
        <v>14308</v>
      </c>
      <c r="I277">
        <v>5</v>
      </c>
      <c r="J277" s="6">
        <v>729.5</v>
      </c>
      <c r="K277" s="6">
        <v>2691.5</v>
      </c>
      <c r="L277">
        <v>60</v>
      </c>
      <c r="M277">
        <v>1</v>
      </c>
      <c r="N277" t="s">
        <v>61</v>
      </c>
      <c r="O277" t="s">
        <v>37</v>
      </c>
      <c r="P277" t="s">
        <v>10066</v>
      </c>
    </row>
    <row r="278" spans="1:16" x14ac:dyDescent="0.3">
      <c r="A278" s="7">
        <v>18630</v>
      </c>
      <c r="B278" s="6" t="s">
        <v>10612</v>
      </c>
      <c r="C278" t="s">
        <v>10613</v>
      </c>
      <c r="D278" s="2" t="s">
        <v>52</v>
      </c>
      <c r="E278" s="4" t="s">
        <v>46</v>
      </c>
      <c r="F278" t="s">
        <v>67</v>
      </c>
      <c r="G278" s="6">
        <v>2115</v>
      </c>
      <c r="H278">
        <v>75251</v>
      </c>
      <c r="I278">
        <v>9</v>
      </c>
      <c r="J278" s="6">
        <v>783.5</v>
      </c>
      <c r="K278" s="6">
        <v>2776.5</v>
      </c>
      <c r="L278">
        <v>45</v>
      </c>
      <c r="M278">
        <v>3</v>
      </c>
      <c r="N278" t="s">
        <v>48</v>
      </c>
      <c r="O278" t="s">
        <v>37</v>
      </c>
      <c r="P278" t="s">
        <v>10061</v>
      </c>
    </row>
    <row r="279" spans="1:16" x14ac:dyDescent="0.3">
      <c r="A279" s="7">
        <v>21750</v>
      </c>
      <c r="B279" s="6" t="s">
        <v>10614</v>
      </c>
      <c r="C279" t="s">
        <v>10615</v>
      </c>
      <c r="D279" s="2" t="s">
        <v>52</v>
      </c>
      <c r="E279" s="4" t="s">
        <v>59</v>
      </c>
      <c r="F279" t="s">
        <v>60</v>
      </c>
      <c r="G279" s="6">
        <v>880</v>
      </c>
      <c r="H279">
        <v>75251</v>
      </c>
      <c r="I279">
        <v>6</v>
      </c>
      <c r="J279" s="6">
        <v>211</v>
      </c>
      <c r="K279" s="6">
        <v>6537</v>
      </c>
      <c r="L279">
        <v>81</v>
      </c>
      <c r="M279">
        <v>1</v>
      </c>
      <c r="N279" t="s">
        <v>32</v>
      </c>
      <c r="O279" t="s">
        <v>37</v>
      </c>
      <c r="P279" t="s">
        <v>10061</v>
      </c>
    </row>
    <row r="280" spans="1:16" x14ac:dyDescent="0.3">
      <c r="A280" s="7">
        <v>20458</v>
      </c>
      <c r="B280" s="6" t="s">
        <v>10616</v>
      </c>
      <c r="C280" t="s">
        <v>10617</v>
      </c>
      <c r="D280" s="2" t="s">
        <v>45</v>
      </c>
      <c r="E280" s="4" t="s">
        <v>46</v>
      </c>
      <c r="F280" t="s">
        <v>47</v>
      </c>
      <c r="G280" s="6">
        <v>206</v>
      </c>
      <c r="H280">
        <v>64895</v>
      </c>
      <c r="I280">
        <v>6</v>
      </c>
      <c r="J280" s="6">
        <v>1207.5</v>
      </c>
      <c r="K280" s="6">
        <v>2783.75</v>
      </c>
      <c r="L280">
        <v>52</v>
      </c>
      <c r="M280">
        <v>1</v>
      </c>
      <c r="N280" t="s">
        <v>48</v>
      </c>
      <c r="O280" t="s">
        <v>37</v>
      </c>
      <c r="P280" t="s">
        <v>10061</v>
      </c>
    </row>
    <row r="281" spans="1:16" x14ac:dyDescent="0.3">
      <c r="A281" s="7">
        <v>18705</v>
      </c>
      <c r="B281" s="6" t="s">
        <v>10618</v>
      </c>
      <c r="C281" t="s">
        <v>10619</v>
      </c>
      <c r="D281" s="2" t="s">
        <v>58</v>
      </c>
      <c r="E281" s="4" t="s">
        <v>59</v>
      </c>
      <c r="F281" t="s">
        <v>60</v>
      </c>
      <c r="G281" s="6">
        <v>114</v>
      </c>
      <c r="H281">
        <v>45513</v>
      </c>
      <c r="I281">
        <v>3</v>
      </c>
      <c r="J281" s="6">
        <v>263.25</v>
      </c>
      <c r="K281" s="6">
        <v>6690.75</v>
      </c>
      <c r="L281">
        <v>75</v>
      </c>
      <c r="M281">
        <v>2</v>
      </c>
      <c r="N281" t="s">
        <v>48</v>
      </c>
      <c r="O281" t="s">
        <v>37</v>
      </c>
      <c r="P281" t="s">
        <v>10066</v>
      </c>
    </row>
    <row r="282" spans="1:16" x14ac:dyDescent="0.3">
      <c r="A282" s="7">
        <v>21156</v>
      </c>
      <c r="B282" s="6" t="s">
        <v>10620</v>
      </c>
      <c r="C282" t="s">
        <v>10621</v>
      </c>
      <c r="D282" s="2" t="s">
        <v>58</v>
      </c>
      <c r="E282" s="4" t="s">
        <v>59</v>
      </c>
      <c r="F282" t="s">
        <v>60</v>
      </c>
      <c r="G282" s="6">
        <v>50</v>
      </c>
      <c r="H282">
        <v>46425</v>
      </c>
      <c r="I282">
        <v>14</v>
      </c>
      <c r="J282" s="6">
        <v>116.25</v>
      </c>
      <c r="K282" s="6">
        <v>5365</v>
      </c>
      <c r="L282">
        <v>88</v>
      </c>
      <c r="M282">
        <v>1</v>
      </c>
      <c r="N282" t="s">
        <v>48</v>
      </c>
      <c r="O282" t="s">
        <v>48</v>
      </c>
      <c r="P282" t="s">
        <v>10061</v>
      </c>
    </row>
    <row r="283" spans="1:16" x14ac:dyDescent="0.3">
      <c r="A283" s="7">
        <v>19825</v>
      </c>
      <c r="B283" s="6" t="s">
        <v>10622</v>
      </c>
      <c r="C283" t="s">
        <v>10623</v>
      </c>
      <c r="D283" s="2" t="s">
        <v>58</v>
      </c>
      <c r="E283" s="4" t="s">
        <v>46</v>
      </c>
      <c r="F283" t="s">
        <v>47</v>
      </c>
      <c r="G283" s="6">
        <v>217</v>
      </c>
      <c r="H283">
        <v>59563</v>
      </c>
      <c r="I283">
        <v>11</v>
      </c>
      <c r="J283" s="6">
        <v>1905.75</v>
      </c>
      <c r="K283" s="6">
        <v>2503</v>
      </c>
      <c r="L283">
        <v>64</v>
      </c>
      <c r="M283">
        <v>1</v>
      </c>
      <c r="N283" t="s">
        <v>61</v>
      </c>
      <c r="O283" t="s">
        <v>48</v>
      </c>
      <c r="P283" t="s">
        <v>10061</v>
      </c>
    </row>
    <row r="284" spans="1:16" x14ac:dyDescent="0.3">
      <c r="A284" s="7">
        <v>21068</v>
      </c>
      <c r="B284" s="6" t="s">
        <v>10624</v>
      </c>
      <c r="C284" t="s">
        <v>10625</v>
      </c>
      <c r="D284" s="2" t="s">
        <v>64</v>
      </c>
      <c r="E284" s="4" t="s">
        <v>59</v>
      </c>
      <c r="F284" t="s">
        <v>60</v>
      </c>
      <c r="G284" s="6">
        <v>236</v>
      </c>
      <c r="H284">
        <v>55316</v>
      </c>
      <c r="I284">
        <v>6</v>
      </c>
      <c r="J284" s="6">
        <v>206</v>
      </c>
      <c r="K284" s="6">
        <v>4783.5</v>
      </c>
      <c r="L284">
        <v>81</v>
      </c>
      <c r="M284">
        <v>1</v>
      </c>
      <c r="N284" t="s">
        <v>48</v>
      </c>
      <c r="O284" t="s">
        <v>48</v>
      </c>
      <c r="P284" t="s">
        <v>10061</v>
      </c>
    </row>
    <row r="285" spans="1:16" x14ac:dyDescent="0.3">
      <c r="A285" s="7">
        <v>19481</v>
      </c>
      <c r="B285" s="6" t="s">
        <v>10626</v>
      </c>
      <c r="C285" t="s">
        <v>10627</v>
      </c>
      <c r="D285" s="2" t="s">
        <v>52</v>
      </c>
      <c r="E285" s="4" t="s">
        <v>59</v>
      </c>
      <c r="F285" t="s">
        <v>80</v>
      </c>
      <c r="G285" s="6">
        <v>3021</v>
      </c>
      <c r="H285">
        <v>37857</v>
      </c>
      <c r="I285">
        <v>40</v>
      </c>
      <c r="J285" s="6">
        <v>9005.25</v>
      </c>
      <c r="K285" s="6">
        <v>508.5</v>
      </c>
      <c r="L285">
        <v>18</v>
      </c>
      <c r="M285">
        <v>6</v>
      </c>
      <c r="N285" t="s">
        <v>48</v>
      </c>
      <c r="O285" t="s">
        <v>37</v>
      </c>
      <c r="P285" t="s">
        <v>10066</v>
      </c>
    </row>
    <row r="286" spans="1:16" x14ac:dyDescent="0.3">
      <c r="A286" s="7">
        <v>18077</v>
      </c>
      <c r="B286" s="6" t="s">
        <v>10628</v>
      </c>
      <c r="C286" t="s">
        <v>10629</v>
      </c>
      <c r="D286" s="2" t="s">
        <v>58</v>
      </c>
      <c r="E286" s="4" t="s">
        <v>46</v>
      </c>
      <c r="F286" t="s">
        <v>60</v>
      </c>
      <c r="G286" s="6">
        <v>107</v>
      </c>
      <c r="H286">
        <v>41506</v>
      </c>
      <c r="I286">
        <v>3</v>
      </c>
      <c r="J286" s="6">
        <v>127</v>
      </c>
      <c r="K286" s="6">
        <v>3042.75</v>
      </c>
      <c r="L286">
        <v>93</v>
      </c>
      <c r="M286">
        <v>1</v>
      </c>
      <c r="N286" t="s">
        <v>32</v>
      </c>
      <c r="O286" t="s">
        <v>48</v>
      </c>
      <c r="P286" t="s">
        <v>10066</v>
      </c>
    </row>
    <row r="287" spans="1:16" x14ac:dyDescent="0.3">
      <c r="A287" s="7">
        <v>19956</v>
      </c>
      <c r="B287" s="6" t="s">
        <v>10630</v>
      </c>
      <c r="C287" t="s">
        <v>10631</v>
      </c>
      <c r="D287" s="2" t="s">
        <v>52</v>
      </c>
      <c r="E287" s="4" t="s">
        <v>59</v>
      </c>
      <c r="F287" t="s">
        <v>80</v>
      </c>
      <c r="G287" s="6">
        <v>1805</v>
      </c>
      <c r="H287">
        <v>28565</v>
      </c>
      <c r="I287">
        <v>39</v>
      </c>
      <c r="J287" s="6">
        <v>2759</v>
      </c>
      <c r="K287" s="6">
        <v>724.5</v>
      </c>
      <c r="L287">
        <v>17</v>
      </c>
      <c r="M287">
        <v>6</v>
      </c>
      <c r="N287" t="s">
        <v>37</v>
      </c>
      <c r="O287" t="s">
        <v>37</v>
      </c>
      <c r="P287" t="s">
        <v>10066</v>
      </c>
    </row>
    <row r="288" spans="1:16" x14ac:dyDescent="0.3">
      <c r="A288" s="7">
        <v>20985</v>
      </c>
      <c r="B288" s="6" t="s">
        <v>10632</v>
      </c>
      <c r="C288" t="s">
        <v>10633</v>
      </c>
      <c r="D288" s="2" t="s">
        <v>52</v>
      </c>
      <c r="E288" s="4" t="s">
        <v>59</v>
      </c>
      <c r="F288" t="s">
        <v>80</v>
      </c>
      <c r="G288" s="6">
        <v>4447</v>
      </c>
      <c r="H288">
        <v>60260</v>
      </c>
      <c r="I288">
        <v>60</v>
      </c>
      <c r="J288" s="6">
        <v>9498.75</v>
      </c>
      <c r="K288" s="6">
        <v>1046.75</v>
      </c>
      <c r="L288">
        <v>17</v>
      </c>
      <c r="M288">
        <v>5</v>
      </c>
      <c r="N288" t="s">
        <v>37</v>
      </c>
      <c r="O288" t="s">
        <v>48</v>
      </c>
      <c r="P288" t="s">
        <v>10061</v>
      </c>
    </row>
    <row r="289" spans="1:16" x14ac:dyDescent="0.3">
      <c r="A289" s="7">
        <v>22112</v>
      </c>
      <c r="B289" s="6" t="s">
        <v>10634</v>
      </c>
      <c r="C289" t="s">
        <v>10635</v>
      </c>
      <c r="D289" s="2" t="s">
        <v>45</v>
      </c>
      <c r="E289" s="4" t="s">
        <v>46</v>
      </c>
      <c r="F289" t="s">
        <v>67</v>
      </c>
      <c r="G289" s="6">
        <v>831</v>
      </c>
      <c r="H289">
        <v>52737</v>
      </c>
      <c r="I289">
        <v>13</v>
      </c>
      <c r="J289" s="6">
        <v>1005</v>
      </c>
      <c r="K289" s="6">
        <v>3763.25</v>
      </c>
      <c r="L289">
        <v>65</v>
      </c>
      <c r="M289">
        <v>3</v>
      </c>
      <c r="N289" t="s">
        <v>61</v>
      </c>
      <c r="O289" t="s">
        <v>37</v>
      </c>
      <c r="P289" t="s">
        <v>10061</v>
      </c>
    </row>
    <row r="290" spans="1:16" x14ac:dyDescent="0.3">
      <c r="A290" s="7">
        <v>20965</v>
      </c>
      <c r="B290" s="6" t="s">
        <v>10636</v>
      </c>
      <c r="C290" t="s">
        <v>10637</v>
      </c>
      <c r="D290" s="2" t="s">
        <v>58</v>
      </c>
      <c r="E290" s="4" t="s">
        <v>59</v>
      </c>
      <c r="F290" t="s">
        <v>60</v>
      </c>
      <c r="G290" s="6">
        <v>54</v>
      </c>
      <c r="H290">
        <v>10021</v>
      </c>
      <c r="I290">
        <v>20</v>
      </c>
      <c r="J290" s="6">
        <v>63.25</v>
      </c>
      <c r="K290" s="6">
        <v>3024</v>
      </c>
      <c r="L290">
        <v>99</v>
      </c>
      <c r="M290">
        <v>2</v>
      </c>
      <c r="N290" t="s">
        <v>48</v>
      </c>
      <c r="O290" t="s">
        <v>37</v>
      </c>
      <c r="P290" t="s">
        <v>10061</v>
      </c>
    </row>
    <row r="291" spans="1:16" x14ac:dyDescent="0.3">
      <c r="A291" s="7">
        <v>19239</v>
      </c>
      <c r="B291" s="6" t="s">
        <v>10638</v>
      </c>
      <c r="C291" t="s">
        <v>10639</v>
      </c>
      <c r="D291" s="2" t="s">
        <v>58</v>
      </c>
      <c r="E291" s="4" t="s">
        <v>46</v>
      </c>
      <c r="F291" t="s">
        <v>67</v>
      </c>
      <c r="G291" s="6">
        <v>233</v>
      </c>
      <c r="H291">
        <v>39742</v>
      </c>
      <c r="I291">
        <v>12</v>
      </c>
      <c r="J291" s="6">
        <v>413.25</v>
      </c>
      <c r="K291" s="6">
        <v>3406.25</v>
      </c>
      <c r="L291">
        <v>54</v>
      </c>
      <c r="M291">
        <v>1</v>
      </c>
      <c r="N291" t="s">
        <v>48</v>
      </c>
      <c r="O291" t="s">
        <v>37</v>
      </c>
      <c r="P291" t="s">
        <v>10061</v>
      </c>
    </row>
    <row r="292" spans="1:16" x14ac:dyDescent="0.3">
      <c r="A292" s="7">
        <v>19392</v>
      </c>
      <c r="B292" s="6" t="s">
        <v>10640</v>
      </c>
      <c r="C292" t="s">
        <v>10641</v>
      </c>
      <c r="D292" s="2" t="s">
        <v>52</v>
      </c>
      <c r="E292" s="4" t="s">
        <v>46</v>
      </c>
      <c r="F292" t="s">
        <v>76</v>
      </c>
      <c r="G292" s="6">
        <v>1978</v>
      </c>
      <c r="H292">
        <v>50335</v>
      </c>
      <c r="I292">
        <v>4</v>
      </c>
      <c r="J292" s="6">
        <v>592.5</v>
      </c>
      <c r="K292" s="6">
        <v>4012.75</v>
      </c>
      <c r="L292">
        <v>70</v>
      </c>
      <c r="M292">
        <v>3</v>
      </c>
      <c r="N292" t="s">
        <v>48</v>
      </c>
      <c r="O292" t="s">
        <v>37</v>
      </c>
      <c r="P292" t="s">
        <v>10061</v>
      </c>
    </row>
    <row r="293" spans="1:16" x14ac:dyDescent="0.3">
      <c r="A293" s="7">
        <v>17566</v>
      </c>
      <c r="B293" s="6" t="s">
        <v>10642</v>
      </c>
      <c r="C293" t="s">
        <v>10643</v>
      </c>
      <c r="D293" s="2" t="s">
        <v>52</v>
      </c>
      <c r="E293" s="4" t="s">
        <v>59</v>
      </c>
      <c r="F293" t="s">
        <v>80</v>
      </c>
      <c r="G293" s="6">
        <v>4314</v>
      </c>
      <c r="H293">
        <v>35008</v>
      </c>
      <c r="I293">
        <v>52</v>
      </c>
      <c r="J293" s="6">
        <v>4116</v>
      </c>
      <c r="K293" s="6">
        <v>427.25</v>
      </c>
      <c r="L293">
        <v>12</v>
      </c>
      <c r="M293">
        <v>3</v>
      </c>
      <c r="N293" t="s">
        <v>48</v>
      </c>
      <c r="O293" t="s">
        <v>37</v>
      </c>
      <c r="P293" t="s">
        <v>10066</v>
      </c>
    </row>
    <row r="294" spans="1:16" x14ac:dyDescent="0.3">
      <c r="A294" s="7">
        <v>20772</v>
      </c>
      <c r="B294" s="6" t="s">
        <v>10644</v>
      </c>
      <c r="C294" t="s">
        <v>10645</v>
      </c>
      <c r="D294" s="2" t="s">
        <v>52</v>
      </c>
      <c r="E294" s="4" t="s">
        <v>46</v>
      </c>
      <c r="F294" t="s">
        <v>80</v>
      </c>
      <c r="G294" s="6">
        <v>4192</v>
      </c>
      <c r="H294">
        <v>19124</v>
      </c>
      <c r="I294">
        <v>53</v>
      </c>
      <c r="J294" s="6">
        <v>6707</v>
      </c>
      <c r="K294" s="6">
        <v>902</v>
      </c>
      <c r="L294">
        <v>21</v>
      </c>
      <c r="M294">
        <v>6</v>
      </c>
      <c r="N294" t="s">
        <v>37</v>
      </c>
      <c r="O294" t="s">
        <v>48</v>
      </c>
      <c r="P294" t="s">
        <v>10061</v>
      </c>
    </row>
    <row r="295" spans="1:16" x14ac:dyDescent="0.3">
      <c r="A295" s="7">
        <v>21650</v>
      </c>
      <c r="B295" s="6" t="s">
        <v>10646</v>
      </c>
      <c r="C295" t="s">
        <v>10647</v>
      </c>
      <c r="D295" s="2" t="s">
        <v>58</v>
      </c>
      <c r="E295" s="4" t="s">
        <v>59</v>
      </c>
      <c r="F295" t="s">
        <v>60</v>
      </c>
      <c r="G295" s="6">
        <v>170</v>
      </c>
      <c r="H295">
        <v>57145</v>
      </c>
      <c r="I295">
        <v>15</v>
      </c>
      <c r="J295" s="6">
        <v>388</v>
      </c>
      <c r="K295" s="6">
        <v>4185</v>
      </c>
      <c r="L295">
        <v>91</v>
      </c>
      <c r="M295">
        <v>2</v>
      </c>
      <c r="N295" t="s">
        <v>32</v>
      </c>
      <c r="O295" t="s">
        <v>37</v>
      </c>
      <c r="P295" t="s">
        <v>10061</v>
      </c>
    </row>
    <row r="296" spans="1:16" x14ac:dyDescent="0.3">
      <c r="A296" s="7">
        <v>20258</v>
      </c>
      <c r="B296" s="6" t="s">
        <v>10648</v>
      </c>
      <c r="C296" t="s">
        <v>10649</v>
      </c>
      <c r="D296" s="2" t="s">
        <v>64</v>
      </c>
      <c r="E296" s="4" t="s">
        <v>59</v>
      </c>
      <c r="F296" t="s">
        <v>67</v>
      </c>
      <c r="G296" s="6">
        <v>652</v>
      </c>
      <c r="H296">
        <v>57794</v>
      </c>
      <c r="I296">
        <v>1</v>
      </c>
      <c r="J296" s="6">
        <v>1278.25</v>
      </c>
      <c r="K296" s="6">
        <v>4823.25</v>
      </c>
      <c r="L296">
        <v>45</v>
      </c>
      <c r="M296">
        <v>2</v>
      </c>
      <c r="N296" t="s">
        <v>48</v>
      </c>
      <c r="O296" t="s">
        <v>37</v>
      </c>
      <c r="P296" t="s">
        <v>10061</v>
      </c>
    </row>
    <row r="297" spans="1:16" x14ac:dyDescent="0.3">
      <c r="A297" s="7">
        <v>21795</v>
      </c>
      <c r="B297" s="6" t="s">
        <v>10650</v>
      </c>
      <c r="C297" t="s">
        <v>10651</v>
      </c>
      <c r="D297" s="2" t="s">
        <v>58</v>
      </c>
      <c r="E297" s="4" t="s">
        <v>59</v>
      </c>
      <c r="F297" t="s">
        <v>60</v>
      </c>
      <c r="G297" s="6">
        <v>109</v>
      </c>
      <c r="H297">
        <v>36797</v>
      </c>
      <c r="I297">
        <v>8</v>
      </c>
      <c r="J297" s="6">
        <v>203.5</v>
      </c>
      <c r="K297" s="6">
        <v>4111.25</v>
      </c>
      <c r="L297">
        <v>81</v>
      </c>
      <c r="M297">
        <v>1</v>
      </c>
      <c r="N297" t="s">
        <v>61</v>
      </c>
      <c r="O297" t="s">
        <v>37</v>
      </c>
      <c r="P297" t="s">
        <v>10061</v>
      </c>
    </row>
    <row r="298" spans="1:16" x14ac:dyDescent="0.3">
      <c r="A298" s="7">
        <v>21684</v>
      </c>
      <c r="B298" s="6" t="s">
        <v>10652</v>
      </c>
      <c r="C298" t="s">
        <v>10653</v>
      </c>
      <c r="D298" s="2" t="s">
        <v>45</v>
      </c>
      <c r="E298" s="4" t="s">
        <v>46</v>
      </c>
      <c r="F298" t="s">
        <v>47</v>
      </c>
      <c r="G298" s="6">
        <v>640</v>
      </c>
      <c r="H298">
        <v>68841</v>
      </c>
      <c r="I298">
        <v>8</v>
      </c>
      <c r="J298" s="6">
        <v>1036</v>
      </c>
      <c r="K298" s="6">
        <v>2647.75</v>
      </c>
      <c r="L298">
        <v>68</v>
      </c>
      <c r="M298">
        <v>1</v>
      </c>
      <c r="N298" t="s">
        <v>48</v>
      </c>
      <c r="O298" t="s">
        <v>48</v>
      </c>
      <c r="P298" t="s">
        <v>10061</v>
      </c>
    </row>
    <row r="299" spans="1:16" x14ac:dyDescent="0.3">
      <c r="A299" s="7">
        <v>19418</v>
      </c>
      <c r="B299" s="6" t="s">
        <v>10654</v>
      </c>
      <c r="C299" t="s">
        <v>10655</v>
      </c>
      <c r="D299" s="2" t="s">
        <v>52</v>
      </c>
      <c r="E299" s="4" t="s">
        <v>59</v>
      </c>
      <c r="F299" t="s">
        <v>80</v>
      </c>
      <c r="G299" s="6">
        <v>2852</v>
      </c>
      <c r="H299">
        <v>53863</v>
      </c>
      <c r="I299">
        <v>53</v>
      </c>
      <c r="J299" s="6">
        <v>5569.75</v>
      </c>
      <c r="K299" s="6">
        <v>1073.75</v>
      </c>
      <c r="L299">
        <v>12</v>
      </c>
      <c r="M299">
        <v>3</v>
      </c>
      <c r="N299" t="s">
        <v>37</v>
      </c>
      <c r="O299" t="s">
        <v>37</v>
      </c>
      <c r="P299" t="s">
        <v>10061</v>
      </c>
    </row>
    <row r="300" spans="1:16" x14ac:dyDescent="0.3">
      <c r="A300" s="7">
        <v>21229</v>
      </c>
      <c r="B300" s="6" t="s">
        <v>10656</v>
      </c>
      <c r="C300" t="s">
        <v>10657</v>
      </c>
      <c r="D300" s="2" t="s">
        <v>45</v>
      </c>
      <c r="E300" s="4" t="s">
        <v>59</v>
      </c>
      <c r="F300" t="s">
        <v>67</v>
      </c>
      <c r="G300" s="6">
        <v>445</v>
      </c>
      <c r="H300">
        <v>78861</v>
      </c>
      <c r="I300">
        <v>8</v>
      </c>
      <c r="J300" s="6">
        <v>1494.25</v>
      </c>
      <c r="K300" s="6">
        <v>2415</v>
      </c>
      <c r="L300">
        <v>60</v>
      </c>
      <c r="M300">
        <v>1</v>
      </c>
      <c r="N300" t="s">
        <v>48</v>
      </c>
      <c r="O300" t="s">
        <v>37</v>
      </c>
      <c r="P300" t="s">
        <v>10061</v>
      </c>
    </row>
    <row r="301" spans="1:16" x14ac:dyDescent="0.3">
      <c r="A301" s="7">
        <v>18728</v>
      </c>
      <c r="B301" s="6" t="s">
        <v>10658</v>
      </c>
      <c r="C301" t="s">
        <v>10659</v>
      </c>
      <c r="D301" s="2" t="s">
        <v>52</v>
      </c>
      <c r="E301" s="4" t="s">
        <v>59</v>
      </c>
      <c r="F301" t="s">
        <v>80</v>
      </c>
      <c r="G301" s="6">
        <v>4301</v>
      </c>
      <c r="H301">
        <v>60300</v>
      </c>
      <c r="I301">
        <v>45</v>
      </c>
      <c r="J301" s="6">
        <v>8280.25</v>
      </c>
      <c r="K301" s="6">
        <v>615.5</v>
      </c>
      <c r="L301">
        <v>21</v>
      </c>
      <c r="M301">
        <v>5</v>
      </c>
      <c r="N301" t="s">
        <v>48</v>
      </c>
      <c r="O301" t="s">
        <v>48</v>
      </c>
      <c r="P301" t="s">
        <v>10061</v>
      </c>
    </row>
    <row r="302" spans="1:16" x14ac:dyDescent="0.3">
      <c r="A302" s="7">
        <v>18134</v>
      </c>
      <c r="B302" s="6" t="s">
        <v>10660</v>
      </c>
      <c r="C302" t="s">
        <v>10661</v>
      </c>
      <c r="D302" s="2" t="s">
        <v>64</v>
      </c>
      <c r="E302" s="4" t="s">
        <v>59</v>
      </c>
      <c r="F302" t="s">
        <v>60</v>
      </c>
      <c r="G302" s="6">
        <v>160</v>
      </c>
      <c r="H302">
        <v>75395</v>
      </c>
      <c r="I302">
        <v>9</v>
      </c>
      <c r="J302" s="6">
        <v>414.75</v>
      </c>
      <c r="K302" s="6">
        <v>5512.75</v>
      </c>
      <c r="L302">
        <v>92</v>
      </c>
      <c r="M302">
        <v>2</v>
      </c>
      <c r="N302" t="s">
        <v>61</v>
      </c>
      <c r="O302" t="s">
        <v>37</v>
      </c>
      <c r="P302" t="s">
        <v>10066</v>
      </c>
    </row>
    <row r="303" spans="1:16" x14ac:dyDescent="0.3">
      <c r="A303" s="7">
        <v>18954</v>
      </c>
      <c r="B303" s="6" t="s">
        <v>10662</v>
      </c>
      <c r="C303" t="s">
        <v>10663</v>
      </c>
      <c r="D303" s="2" t="s">
        <v>45</v>
      </c>
      <c r="E303" s="4" t="s">
        <v>46</v>
      </c>
      <c r="F303" t="s">
        <v>47</v>
      </c>
      <c r="G303" s="6">
        <v>202</v>
      </c>
      <c r="H303">
        <v>81745</v>
      </c>
      <c r="I303">
        <v>18</v>
      </c>
      <c r="J303" s="6">
        <v>409.5</v>
      </c>
      <c r="K303" s="6">
        <v>2643</v>
      </c>
      <c r="L303">
        <v>66</v>
      </c>
      <c r="M303">
        <v>0</v>
      </c>
      <c r="N303" t="s">
        <v>32</v>
      </c>
      <c r="O303" t="s">
        <v>37</v>
      </c>
      <c r="P303" t="s">
        <v>10061</v>
      </c>
    </row>
    <row r="304" spans="1:16" x14ac:dyDescent="0.3">
      <c r="A304" s="7">
        <v>18282</v>
      </c>
      <c r="B304" s="6" t="s">
        <v>10664</v>
      </c>
      <c r="C304" t="s">
        <v>10665</v>
      </c>
      <c r="D304" s="2" t="s">
        <v>52</v>
      </c>
      <c r="E304" s="4" t="s">
        <v>46</v>
      </c>
      <c r="F304" t="s">
        <v>76</v>
      </c>
      <c r="G304" s="6">
        <v>917</v>
      </c>
      <c r="H304">
        <v>34612</v>
      </c>
      <c r="I304">
        <v>3</v>
      </c>
      <c r="J304" s="6">
        <v>331.5</v>
      </c>
      <c r="K304" s="6">
        <v>5353.25</v>
      </c>
      <c r="L304">
        <v>51</v>
      </c>
      <c r="M304">
        <v>3</v>
      </c>
      <c r="N304" t="s">
        <v>32</v>
      </c>
      <c r="O304" t="s">
        <v>32</v>
      </c>
      <c r="P304" t="s">
        <v>10061</v>
      </c>
    </row>
    <row r="305" spans="1:16" x14ac:dyDescent="0.3">
      <c r="A305" s="7">
        <v>21257</v>
      </c>
      <c r="B305" s="6" t="s">
        <v>10666</v>
      </c>
      <c r="C305" t="s">
        <v>10667</v>
      </c>
      <c r="D305" s="2" t="s">
        <v>58</v>
      </c>
      <c r="E305" s="4" t="s">
        <v>46</v>
      </c>
      <c r="F305" t="s">
        <v>60</v>
      </c>
      <c r="G305" s="6">
        <v>175</v>
      </c>
      <c r="H305">
        <v>53936</v>
      </c>
      <c r="I305">
        <v>7</v>
      </c>
      <c r="J305" s="6">
        <v>227</v>
      </c>
      <c r="K305" s="6">
        <v>6250.75</v>
      </c>
      <c r="L305">
        <v>75</v>
      </c>
      <c r="M305">
        <v>2</v>
      </c>
      <c r="N305" t="s">
        <v>48</v>
      </c>
      <c r="O305" t="s">
        <v>37</v>
      </c>
      <c r="P305" t="s">
        <v>10061</v>
      </c>
    </row>
    <row r="306" spans="1:16" x14ac:dyDescent="0.3">
      <c r="A306" s="7">
        <v>18378</v>
      </c>
      <c r="B306" s="6" t="s">
        <v>10668</v>
      </c>
      <c r="C306" t="s">
        <v>10669</v>
      </c>
      <c r="D306" s="2" t="s">
        <v>45</v>
      </c>
      <c r="E306" s="4" t="s">
        <v>59</v>
      </c>
      <c r="F306" t="s">
        <v>60</v>
      </c>
      <c r="G306" s="6">
        <v>712</v>
      </c>
      <c r="H306">
        <v>53012</v>
      </c>
      <c r="I306">
        <v>20</v>
      </c>
      <c r="J306" s="6">
        <v>163</v>
      </c>
      <c r="K306" s="6">
        <v>6728.75</v>
      </c>
      <c r="L306">
        <v>86</v>
      </c>
      <c r="M306">
        <v>2</v>
      </c>
      <c r="N306" t="s">
        <v>48</v>
      </c>
      <c r="O306" t="s">
        <v>37</v>
      </c>
      <c r="P306" t="s">
        <v>10066</v>
      </c>
    </row>
    <row r="307" spans="1:16" x14ac:dyDescent="0.3">
      <c r="A307" s="7">
        <v>20464</v>
      </c>
      <c r="B307" s="6" t="s">
        <v>10670</v>
      </c>
      <c r="C307" t="s">
        <v>10671</v>
      </c>
      <c r="D307" s="2" t="s">
        <v>52</v>
      </c>
      <c r="E307" s="4" t="s">
        <v>46</v>
      </c>
      <c r="F307" t="s">
        <v>76</v>
      </c>
      <c r="G307" s="6">
        <v>2492</v>
      </c>
      <c r="H307">
        <v>22300</v>
      </c>
      <c r="I307">
        <v>6</v>
      </c>
      <c r="J307" s="6">
        <v>544.25</v>
      </c>
      <c r="K307" s="6">
        <v>4522.75</v>
      </c>
      <c r="L307">
        <v>74</v>
      </c>
      <c r="M307">
        <v>2</v>
      </c>
      <c r="N307" t="s">
        <v>37</v>
      </c>
      <c r="O307" t="s">
        <v>48</v>
      </c>
      <c r="P307" t="s">
        <v>10061</v>
      </c>
    </row>
    <row r="308" spans="1:16" x14ac:dyDescent="0.3">
      <c r="A308" s="7">
        <v>21707</v>
      </c>
      <c r="B308" s="6" t="s">
        <v>10672</v>
      </c>
      <c r="C308" t="s">
        <v>10673</v>
      </c>
      <c r="D308" s="2" t="s">
        <v>70</v>
      </c>
      <c r="E308" s="4" t="s">
        <v>59</v>
      </c>
      <c r="F308" t="s">
        <v>67</v>
      </c>
      <c r="G308" s="6">
        <v>368</v>
      </c>
      <c r="H308">
        <v>49196</v>
      </c>
      <c r="I308">
        <v>1</v>
      </c>
      <c r="J308" s="6">
        <v>655.25</v>
      </c>
      <c r="K308" s="6">
        <v>2062</v>
      </c>
      <c r="L308">
        <v>54</v>
      </c>
      <c r="M308">
        <v>1</v>
      </c>
      <c r="N308" t="s">
        <v>61</v>
      </c>
      <c r="O308" t="s">
        <v>48</v>
      </c>
      <c r="P308" t="s">
        <v>10061</v>
      </c>
    </row>
    <row r="309" spans="1:16" x14ac:dyDescent="0.3">
      <c r="A309" s="7">
        <v>20923</v>
      </c>
      <c r="B309" s="6" t="s">
        <v>10674</v>
      </c>
      <c r="C309" t="s">
        <v>10675</v>
      </c>
      <c r="D309" s="2" t="s">
        <v>64</v>
      </c>
      <c r="E309" s="4" t="s">
        <v>59</v>
      </c>
      <c r="F309" t="s">
        <v>60</v>
      </c>
      <c r="G309" s="6">
        <v>961</v>
      </c>
      <c r="H309">
        <v>44081</v>
      </c>
      <c r="I309">
        <v>15</v>
      </c>
      <c r="J309" s="6">
        <v>227</v>
      </c>
      <c r="K309" s="6">
        <v>3839.75</v>
      </c>
      <c r="L309">
        <v>83</v>
      </c>
      <c r="M309">
        <v>2</v>
      </c>
      <c r="N309" t="s">
        <v>48</v>
      </c>
      <c r="O309" t="s">
        <v>37</v>
      </c>
      <c r="P309" t="s">
        <v>10061</v>
      </c>
    </row>
    <row r="310" spans="1:16" x14ac:dyDescent="0.3">
      <c r="A310" s="7">
        <v>21794</v>
      </c>
      <c r="B310" s="6" t="s">
        <v>10676</v>
      </c>
      <c r="C310" t="s">
        <v>10677</v>
      </c>
      <c r="D310" s="2" t="s">
        <v>52</v>
      </c>
      <c r="E310" s="4" t="s">
        <v>53</v>
      </c>
      <c r="F310" t="s">
        <v>54</v>
      </c>
      <c r="G310" s="6">
        <v>3594</v>
      </c>
      <c r="H310">
        <v>67321</v>
      </c>
      <c r="I310">
        <v>35</v>
      </c>
      <c r="J310" s="6">
        <v>847.5</v>
      </c>
      <c r="K310" s="6">
        <v>699</v>
      </c>
      <c r="L310">
        <v>5</v>
      </c>
      <c r="M310">
        <v>8</v>
      </c>
      <c r="N310" t="s">
        <v>48</v>
      </c>
      <c r="O310" t="s">
        <v>48</v>
      </c>
      <c r="P310" t="s">
        <v>10061</v>
      </c>
    </row>
    <row r="311" spans="1:16" x14ac:dyDescent="0.3">
      <c r="A311" s="7">
        <v>18479</v>
      </c>
      <c r="B311" s="6" t="s">
        <v>10678</v>
      </c>
      <c r="C311" t="s">
        <v>10679</v>
      </c>
      <c r="D311" s="2" t="s">
        <v>70</v>
      </c>
      <c r="E311" s="4" t="s">
        <v>59</v>
      </c>
      <c r="F311" t="s">
        <v>60</v>
      </c>
      <c r="G311" s="6">
        <v>64</v>
      </c>
      <c r="H311">
        <v>33626</v>
      </c>
      <c r="I311">
        <v>9</v>
      </c>
      <c r="J311" s="6">
        <v>362</v>
      </c>
      <c r="K311" s="6">
        <v>5287.5</v>
      </c>
      <c r="L311">
        <v>76</v>
      </c>
      <c r="M311">
        <v>1</v>
      </c>
      <c r="N311" t="s">
        <v>48</v>
      </c>
      <c r="O311" t="s">
        <v>48</v>
      </c>
      <c r="P311" t="s">
        <v>10061</v>
      </c>
    </row>
    <row r="312" spans="1:16" x14ac:dyDescent="0.3">
      <c r="A312" s="7">
        <v>19225</v>
      </c>
      <c r="B312" s="6" t="s">
        <v>10680</v>
      </c>
      <c r="C312" t="s">
        <v>10681</v>
      </c>
      <c r="D312" s="2" t="s">
        <v>45</v>
      </c>
      <c r="E312" s="4" t="s">
        <v>46</v>
      </c>
      <c r="F312" t="s">
        <v>67</v>
      </c>
      <c r="G312" s="6">
        <v>454</v>
      </c>
      <c r="H312">
        <v>46879</v>
      </c>
      <c r="I312">
        <v>9</v>
      </c>
      <c r="J312" s="6">
        <v>818.25</v>
      </c>
      <c r="K312" s="6">
        <v>3802.25</v>
      </c>
      <c r="L312">
        <v>64</v>
      </c>
      <c r="M312">
        <v>1</v>
      </c>
      <c r="N312" t="s">
        <v>37</v>
      </c>
      <c r="O312" t="s">
        <v>37</v>
      </c>
      <c r="P312" t="s">
        <v>10066</v>
      </c>
    </row>
    <row r="313" spans="1:16" x14ac:dyDescent="0.3">
      <c r="A313" s="7">
        <v>22178</v>
      </c>
      <c r="B313" s="6" t="s">
        <v>10682</v>
      </c>
      <c r="C313" t="s">
        <v>10683</v>
      </c>
      <c r="D313" s="2" t="s">
        <v>58</v>
      </c>
      <c r="E313" s="4" t="s">
        <v>46</v>
      </c>
      <c r="F313" t="s">
        <v>47</v>
      </c>
      <c r="G313" s="6">
        <v>230</v>
      </c>
      <c r="H313">
        <v>79404</v>
      </c>
      <c r="I313">
        <v>7</v>
      </c>
      <c r="J313" s="6">
        <v>1360</v>
      </c>
      <c r="K313" s="6">
        <v>2662.75</v>
      </c>
      <c r="L313">
        <v>61</v>
      </c>
      <c r="M313">
        <v>0</v>
      </c>
      <c r="N313" t="s">
        <v>48</v>
      </c>
      <c r="O313" t="s">
        <v>48</v>
      </c>
      <c r="P313" t="s">
        <v>10061</v>
      </c>
    </row>
    <row r="314" spans="1:16" x14ac:dyDescent="0.3">
      <c r="A314" s="7">
        <v>22089</v>
      </c>
      <c r="B314" s="6" t="s">
        <v>10684</v>
      </c>
      <c r="C314" t="s">
        <v>10685</v>
      </c>
      <c r="D314" s="2" t="s">
        <v>58</v>
      </c>
      <c r="E314" s="4" t="s">
        <v>59</v>
      </c>
      <c r="F314" t="s">
        <v>60</v>
      </c>
      <c r="G314" s="6">
        <v>133</v>
      </c>
      <c r="H314">
        <v>68786</v>
      </c>
      <c r="I314">
        <v>4</v>
      </c>
      <c r="J314" s="6">
        <v>259.75</v>
      </c>
      <c r="K314" s="6">
        <v>3413.75</v>
      </c>
      <c r="L314">
        <v>80</v>
      </c>
      <c r="M314">
        <v>2</v>
      </c>
      <c r="N314" t="s">
        <v>61</v>
      </c>
      <c r="O314" t="s">
        <v>37</v>
      </c>
      <c r="P314" t="s">
        <v>10066</v>
      </c>
    </row>
    <row r="315" spans="1:16" x14ac:dyDescent="0.3">
      <c r="A315" s="7">
        <v>21097</v>
      </c>
      <c r="B315" s="6" t="s">
        <v>10686</v>
      </c>
      <c r="C315" t="s">
        <v>10687</v>
      </c>
      <c r="D315" s="2" t="s">
        <v>52</v>
      </c>
      <c r="E315" s="4" t="s">
        <v>46</v>
      </c>
      <c r="F315" t="s">
        <v>54</v>
      </c>
      <c r="G315" s="6">
        <v>2689</v>
      </c>
      <c r="H315">
        <v>11491</v>
      </c>
      <c r="I315">
        <v>28</v>
      </c>
      <c r="J315" s="6">
        <v>3670.25</v>
      </c>
      <c r="K315" s="6">
        <v>699.75</v>
      </c>
      <c r="L315">
        <v>18</v>
      </c>
      <c r="M315">
        <v>8</v>
      </c>
      <c r="N315" t="s">
        <v>37</v>
      </c>
      <c r="O315" t="s">
        <v>48</v>
      </c>
      <c r="P315" t="s">
        <v>10061</v>
      </c>
    </row>
    <row r="316" spans="1:16" x14ac:dyDescent="0.3">
      <c r="A316" s="7">
        <v>21468</v>
      </c>
      <c r="B316" s="6" t="s">
        <v>10688</v>
      </c>
      <c r="C316" t="s">
        <v>10689</v>
      </c>
      <c r="D316" s="2" t="s">
        <v>45</v>
      </c>
      <c r="E316" s="4" t="s">
        <v>46</v>
      </c>
      <c r="F316" t="s">
        <v>76</v>
      </c>
      <c r="G316" s="6">
        <v>567</v>
      </c>
      <c r="H316">
        <v>88821</v>
      </c>
      <c r="I316">
        <v>22</v>
      </c>
      <c r="J316" s="6">
        <v>467.25</v>
      </c>
      <c r="K316" s="6">
        <v>4969.75</v>
      </c>
      <c r="L316">
        <v>65</v>
      </c>
      <c r="M316">
        <v>2</v>
      </c>
      <c r="N316" t="s">
        <v>48</v>
      </c>
      <c r="O316" t="s">
        <v>48</v>
      </c>
      <c r="P316" t="s">
        <v>10066</v>
      </c>
    </row>
    <row r="317" spans="1:16" x14ac:dyDescent="0.3">
      <c r="A317" s="7">
        <v>21386</v>
      </c>
      <c r="B317" s="6" t="s">
        <v>10690</v>
      </c>
      <c r="C317" t="s">
        <v>10691</v>
      </c>
      <c r="D317" s="2" t="s">
        <v>58</v>
      </c>
      <c r="E317" s="4" t="s">
        <v>59</v>
      </c>
      <c r="F317" t="s">
        <v>60</v>
      </c>
      <c r="G317" s="6">
        <v>152</v>
      </c>
      <c r="H317">
        <v>55574</v>
      </c>
      <c r="I317">
        <v>11</v>
      </c>
      <c r="J317" s="6">
        <v>91.75</v>
      </c>
      <c r="K317" s="6">
        <v>6972.75</v>
      </c>
      <c r="L317">
        <v>83</v>
      </c>
      <c r="M317">
        <v>1</v>
      </c>
      <c r="N317" t="s">
        <v>48</v>
      </c>
      <c r="O317" t="s">
        <v>37</v>
      </c>
      <c r="P317" t="s">
        <v>10061</v>
      </c>
    </row>
    <row r="318" spans="1:16" x14ac:dyDescent="0.3">
      <c r="A318" s="7">
        <v>20278</v>
      </c>
      <c r="B318" s="6" t="s">
        <v>10692</v>
      </c>
      <c r="C318" t="s">
        <v>10693</v>
      </c>
      <c r="D318" s="2" t="s">
        <v>58</v>
      </c>
      <c r="E318" s="4" t="s">
        <v>59</v>
      </c>
      <c r="F318" t="s">
        <v>60</v>
      </c>
      <c r="G318" s="6">
        <v>176</v>
      </c>
      <c r="H318">
        <v>40402</v>
      </c>
      <c r="I318">
        <v>10</v>
      </c>
      <c r="J318" s="6">
        <v>159.75</v>
      </c>
      <c r="K318" s="6">
        <v>4585</v>
      </c>
      <c r="L318">
        <v>98</v>
      </c>
      <c r="M318">
        <v>2</v>
      </c>
      <c r="N318" t="s">
        <v>61</v>
      </c>
      <c r="O318" t="s">
        <v>48</v>
      </c>
      <c r="P318" t="s">
        <v>10066</v>
      </c>
    </row>
    <row r="319" spans="1:16" x14ac:dyDescent="0.3">
      <c r="A319" s="7">
        <v>22258</v>
      </c>
      <c r="B319" s="6" t="s">
        <v>10694</v>
      </c>
      <c r="C319" t="s">
        <v>10695</v>
      </c>
      <c r="D319" s="2" t="s">
        <v>52</v>
      </c>
      <c r="E319" s="4" t="s">
        <v>46</v>
      </c>
      <c r="F319" t="s">
        <v>80</v>
      </c>
      <c r="G319" s="6">
        <v>1234</v>
      </c>
      <c r="H319">
        <v>40496</v>
      </c>
      <c r="I319">
        <v>43</v>
      </c>
      <c r="J319" s="6">
        <v>6061</v>
      </c>
      <c r="K319" s="6">
        <v>1066</v>
      </c>
      <c r="L319">
        <v>19</v>
      </c>
      <c r="M319">
        <v>4</v>
      </c>
      <c r="N319" t="s">
        <v>48</v>
      </c>
      <c r="O319" t="s">
        <v>37</v>
      </c>
      <c r="P319" t="s">
        <v>10061</v>
      </c>
    </row>
    <row r="320" spans="1:16" x14ac:dyDescent="0.3">
      <c r="A320" s="7">
        <v>20667</v>
      </c>
      <c r="B320" s="6" t="s">
        <v>10696</v>
      </c>
      <c r="C320" t="s">
        <v>10697</v>
      </c>
      <c r="D320" s="2" t="s">
        <v>52</v>
      </c>
      <c r="E320" s="4" t="s">
        <v>46</v>
      </c>
      <c r="F320" t="s">
        <v>67</v>
      </c>
      <c r="G320" s="6">
        <v>2217</v>
      </c>
      <c r="H320">
        <v>29400</v>
      </c>
      <c r="I320">
        <v>2</v>
      </c>
      <c r="J320" s="6">
        <v>619.25</v>
      </c>
      <c r="K320" s="6">
        <v>2077</v>
      </c>
      <c r="L320">
        <v>62</v>
      </c>
      <c r="M320">
        <v>2</v>
      </c>
      <c r="N320" t="s">
        <v>48</v>
      </c>
      <c r="O320" t="s">
        <v>37</v>
      </c>
      <c r="P320" t="s">
        <v>10066</v>
      </c>
    </row>
    <row r="321" spans="1:16" x14ac:dyDescent="0.3">
      <c r="A321" s="7">
        <v>19617</v>
      </c>
      <c r="B321" s="6" t="s">
        <v>10698</v>
      </c>
      <c r="C321" t="s">
        <v>10699</v>
      </c>
      <c r="D321" s="2" t="s">
        <v>58</v>
      </c>
      <c r="E321" s="4" t="s">
        <v>46</v>
      </c>
      <c r="F321" t="s">
        <v>47</v>
      </c>
      <c r="G321" s="6">
        <v>215</v>
      </c>
      <c r="H321">
        <v>34612</v>
      </c>
      <c r="I321">
        <v>9</v>
      </c>
      <c r="J321" s="6">
        <v>1024.25</v>
      </c>
      <c r="K321" s="6">
        <v>2564.5</v>
      </c>
      <c r="L321">
        <v>68</v>
      </c>
      <c r="M321">
        <v>0</v>
      </c>
      <c r="N321" t="s">
        <v>48</v>
      </c>
      <c r="O321" t="s">
        <v>37</v>
      </c>
      <c r="P321" t="s">
        <v>10061</v>
      </c>
    </row>
    <row r="322" spans="1:16" x14ac:dyDescent="0.3">
      <c r="A322" s="7">
        <v>21434</v>
      </c>
      <c r="B322" s="6" t="s">
        <v>10700</v>
      </c>
      <c r="C322" t="s">
        <v>10701</v>
      </c>
      <c r="D322" s="2" t="s">
        <v>52</v>
      </c>
      <c r="E322" s="4" t="s">
        <v>59</v>
      </c>
      <c r="F322" t="s">
        <v>80</v>
      </c>
      <c r="G322" s="6">
        <v>4867</v>
      </c>
      <c r="H322">
        <v>49629</v>
      </c>
      <c r="I322">
        <v>54</v>
      </c>
      <c r="J322" s="6">
        <v>2125</v>
      </c>
      <c r="K322" s="6">
        <v>312.25</v>
      </c>
      <c r="L322">
        <v>20</v>
      </c>
      <c r="M322">
        <v>3</v>
      </c>
      <c r="N322" t="s">
        <v>48</v>
      </c>
      <c r="O322" t="s">
        <v>48</v>
      </c>
      <c r="P322" t="s">
        <v>10061</v>
      </c>
    </row>
    <row r="323" spans="1:16" x14ac:dyDescent="0.3">
      <c r="A323" s="7">
        <v>20251</v>
      </c>
      <c r="B323" s="6" t="s">
        <v>10702</v>
      </c>
      <c r="C323" t="s">
        <v>10703</v>
      </c>
      <c r="D323" s="2" t="s">
        <v>52</v>
      </c>
      <c r="E323" s="4" t="s">
        <v>46</v>
      </c>
      <c r="F323" t="s">
        <v>67</v>
      </c>
      <c r="G323" s="6">
        <v>1264</v>
      </c>
      <c r="H323">
        <v>49209</v>
      </c>
      <c r="I323">
        <v>10</v>
      </c>
      <c r="J323" s="6">
        <v>974.25</v>
      </c>
      <c r="K323" s="6">
        <v>3986.75</v>
      </c>
      <c r="L323">
        <v>59</v>
      </c>
      <c r="M323">
        <v>3</v>
      </c>
      <c r="N323" t="s">
        <v>48</v>
      </c>
      <c r="O323" t="s">
        <v>48</v>
      </c>
      <c r="P323" t="s">
        <v>10061</v>
      </c>
    </row>
    <row r="324" spans="1:16" x14ac:dyDescent="0.3">
      <c r="A324" s="7">
        <v>18231</v>
      </c>
      <c r="B324" s="6" t="s">
        <v>10704</v>
      </c>
      <c r="C324" t="s">
        <v>10705</v>
      </c>
      <c r="D324" s="2" t="s">
        <v>58</v>
      </c>
      <c r="E324" s="4" t="s">
        <v>46</v>
      </c>
      <c r="F324" t="s">
        <v>60</v>
      </c>
      <c r="G324" s="6">
        <v>197</v>
      </c>
      <c r="H324">
        <v>89731</v>
      </c>
      <c r="I324">
        <v>18</v>
      </c>
      <c r="J324" s="6">
        <v>152.25</v>
      </c>
      <c r="K324" s="6">
        <v>7387</v>
      </c>
      <c r="L324">
        <v>79</v>
      </c>
      <c r="M324">
        <v>1</v>
      </c>
      <c r="N324" t="s">
        <v>61</v>
      </c>
      <c r="O324" t="s">
        <v>48</v>
      </c>
      <c r="P324" t="s">
        <v>10061</v>
      </c>
    </row>
    <row r="325" spans="1:16" x14ac:dyDescent="0.3">
      <c r="A325" s="7">
        <v>18699</v>
      </c>
      <c r="B325" s="6" t="s">
        <v>10706</v>
      </c>
      <c r="C325" t="s">
        <v>10707</v>
      </c>
      <c r="D325" s="2" t="s">
        <v>79</v>
      </c>
      <c r="E325" s="4" t="s">
        <v>53</v>
      </c>
      <c r="F325" t="s">
        <v>54</v>
      </c>
      <c r="G325" s="6">
        <v>3784</v>
      </c>
      <c r="H325">
        <v>63496</v>
      </c>
      <c r="I325">
        <v>36</v>
      </c>
      <c r="J325" s="6">
        <v>3417.25</v>
      </c>
      <c r="K325" s="6">
        <v>788.25</v>
      </c>
      <c r="L325">
        <v>25</v>
      </c>
      <c r="M325">
        <v>6</v>
      </c>
      <c r="N325" t="s">
        <v>48</v>
      </c>
      <c r="O325" t="s">
        <v>48</v>
      </c>
      <c r="P325" t="s">
        <v>10061</v>
      </c>
    </row>
    <row r="326" spans="1:16" x14ac:dyDescent="0.3">
      <c r="A326" s="7">
        <v>18689</v>
      </c>
      <c r="B326" s="6" t="s">
        <v>10708</v>
      </c>
      <c r="C326" t="s">
        <v>10709</v>
      </c>
      <c r="D326" s="2" t="s">
        <v>58</v>
      </c>
      <c r="E326" s="4" t="s">
        <v>46</v>
      </c>
      <c r="F326" t="s">
        <v>60</v>
      </c>
      <c r="G326" s="6">
        <v>156</v>
      </c>
      <c r="H326">
        <v>58558</v>
      </c>
      <c r="I326">
        <v>2</v>
      </c>
      <c r="J326" s="6">
        <v>364.25</v>
      </c>
      <c r="K326" s="6">
        <v>4177</v>
      </c>
      <c r="L326">
        <v>81</v>
      </c>
      <c r="M326">
        <v>1</v>
      </c>
      <c r="N326" t="s">
        <v>48</v>
      </c>
      <c r="O326" t="s">
        <v>37</v>
      </c>
      <c r="P326" t="s">
        <v>10066</v>
      </c>
    </row>
    <row r="327" spans="1:16" x14ac:dyDescent="0.3">
      <c r="A327" s="7">
        <v>20901</v>
      </c>
      <c r="B327" s="6" t="s">
        <v>10710</v>
      </c>
      <c r="C327" t="s">
        <v>10711</v>
      </c>
      <c r="D327" s="2" t="s">
        <v>58</v>
      </c>
      <c r="E327" s="4" t="s">
        <v>59</v>
      </c>
      <c r="F327" t="s">
        <v>60</v>
      </c>
      <c r="G327" s="6">
        <v>167</v>
      </c>
      <c r="H327">
        <v>18684</v>
      </c>
      <c r="I327">
        <v>20</v>
      </c>
      <c r="J327" s="6">
        <v>222.25</v>
      </c>
      <c r="K327" s="6">
        <v>6269</v>
      </c>
      <c r="L327">
        <v>99</v>
      </c>
      <c r="M327">
        <v>2</v>
      </c>
      <c r="N327" t="s">
        <v>48</v>
      </c>
      <c r="O327" t="s">
        <v>37</v>
      </c>
      <c r="P327" t="s">
        <v>10061</v>
      </c>
    </row>
    <row r="328" spans="1:16" x14ac:dyDescent="0.3">
      <c r="A328" s="7">
        <v>19682</v>
      </c>
      <c r="B328" s="6" t="s">
        <v>10712</v>
      </c>
      <c r="C328" t="s">
        <v>10713</v>
      </c>
      <c r="D328" s="2" t="s">
        <v>52</v>
      </c>
      <c r="E328" s="4" t="s">
        <v>46</v>
      </c>
      <c r="F328" t="s">
        <v>67</v>
      </c>
      <c r="G328" s="6">
        <v>1104</v>
      </c>
      <c r="H328">
        <v>70550</v>
      </c>
      <c r="I328">
        <v>13</v>
      </c>
      <c r="J328" s="6">
        <v>1157.75</v>
      </c>
      <c r="K328" s="6">
        <v>3105.5</v>
      </c>
      <c r="L328">
        <v>63</v>
      </c>
      <c r="M328">
        <v>2</v>
      </c>
      <c r="N328" t="s">
        <v>48</v>
      </c>
      <c r="O328" t="s">
        <v>37</v>
      </c>
      <c r="P328" t="s">
        <v>10061</v>
      </c>
    </row>
    <row r="329" spans="1:16" x14ac:dyDescent="0.3">
      <c r="A329" s="7">
        <v>20547</v>
      </c>
      <c r="B329" s="6" t="s">
        <v>10714</v>
      </c>
      <c r="C329" t="s">
        <v>10715</v>
      </c>
      <c r="D329" s="2" t="s">
        <v>58</v>
      </c>
      <c r="E329" s="4" t="s">
        <v>59</v>
      </c>
      <c r="F329" t="s">
        <v>67</v>
      </c>
      <c r="G329" s="6">
        <v>213</v>
      </c>
      <c r="H329">
        <v>55768</v>
      </c>
      <c r="I329">
        <v>13</v>
      </c>
      <c r="J329" s="6">
        <v>1311.75</v>
      </c>
      <c r="K329" s="6">
        <v>3247</v>
      </c>
      <c r="L329">
        <v>41</v>
      </c>
      <c r="M329">
        <v>2</v>
      </c>
      <c r="N329" t="s">
        <v>48</v>
      </c>
      <c r="O329" t="s">
        <v>37</v>
      </c>
      <c r="P329" t="s">
        <v>10061</v>
      </c>
    </row>
    <row r="330" spans="1:16" x14ac:dyDescent="0.3">
      <c r="A330" s="7">
        <v>22099</v>
      </c>
      <c r="B330" s="6" t="s">
        <v>10716</v>
      </c>
      <c r="C330" t="s">
        <v>10717</v>
      </c>
      <c r="D330" s="2" t="s">
        <v>70</v>
      </c>
      <c r="E330" s="4" t="s">
        <v>46</v>
      </c>
      <c r="F330" t="s">
        <v>67</v>
      </c>
      <c r="G330" s="6">
        <v>231</v>
      </c>
      <c r="H330">
        <v>17383</v>
      </c>
      <c r="I330">
        <v>13</v>
      </c>
      <c r="J330" s="6">
        <v>1112.25</v>
      </c>
      <c r="K330" s="6">
        <v>4438</v>
      </c>
      <c r="L330">
        <v>52</v>
      </c>
      <c r="M330">
        <v>1</v>
      </c>
      <c r="N330" t="s">
        <v>48</v>
      </c>
      <c r="O330" t="s">
        <v>48</v>
      </c>
      <c r="P330" t="s">
        <v>10061</v>
      </c>
    </row>
    <row r="331" spans="1:16" x14ac:dyDescent="0.3">
      <c r="A331" s="7">
        <v>17722</v>
      </c>
      <c r="B331" s="6" t="s">
        <v>10718</v>
      </c>
      <c r="C331" t="s">
        <v>10719</v>
      </c>
      <c r="D331" s="2" t="s">
        <v>52</v>
      </c>
      <c r="E331" s="4" t="s">
        <v>46</v>
      </c>
      <c r="F331" t="s">
        <v>76</v>
      </c>
      <c r="G331" s="6">
        <v>2726</v>
      </c>
      <c r="H331">
        <v>27040</v>
      </c>
      <c r="I331">
        <v>15</v>
      </c>
      <c r="J331" s="6">
        <v>361.5</v>
      </c>
      <c r="K331" s="6">
        <v>3594.5</v>
      </c>
      <c r="L331">
        <v>69</v>
      </c>
      <c r="M331">
        <v>2</v>
      </c>
      <c r="N331" t="s">
        <v>48</v>
      </c>
      <c r="O331" t="s">
        <v>37</v>
      </c>
      <c r="P331" t="s">
        <v>10061</v>
      </c>
    </row>
    <row r="332" spans="1:16" x14ac:dyDescent="0.3">
      <c r="A332" s="7">
        <v>19680</v>
      </c>
      <c r="B332" s="6" t="s">
        <v>10720</v>
      </c>
      <c r="C332" t="s">
        <v>10721</v>
      </c>
      <c r="D332" s="2" t="s">
        <v>52</v>
      </c>
      <c r="E332" s="4" t="s">
        <v>59</v>
      </c>
      <c r="F332" t="s">
        <v>80</v>
      </c>
      <c r="G332" s="6">
        <v>1087</v>
      </c>
      <c r="H332">
        <v>41932</v>
      </c>
      <c r="I332">
        <v>52</v>
      </c>
      <c r="J332" s="6">
        <v>8128.25</v>
      </c>
      <c r="K332" s="6">
        <v>675.25</v>
      </c>
      <c r="L332">
        <v>20</v>
      </c>
      <c r="M332">
        <v>6</v>
      </c>
      <c r="N332" t="s">
        <v>37</v>
      </c>
      <c r="O332" t="s">
        <v>48</v>
      </c>
      <c r="P332" t="s">
        <v>10061</v>
      </c>
    </row>
    <row r="333" spans="1:16" x14ac:dyDescent="0.3">
      <c r="A333" s="7">
        <v>18589</v>
      </c>
      <c r="B333" s="6" t="s">
        <v>10722</v>
      </c>
      <c r="C333" t="s">
        <v>10723</v>
      </c>
      <c r="D333" s="2" t="s">
        <v>79</v>
      </c>
      <c r="E333" s="4" t="s">
        <v>46</v>
      </c>
      <c r="F333" t="s">
        <v>80</v>
      </c>
      <c r="G333" s="6">
        <v>4341</v>
      </c>
      <c r="H333">
        <v>33626</v>
      </c>
      <c r="I333">
        <v>38</v>
      </c>
      <c r="J333" s="6">
        <v>7990.25</v>
      </c>
      <c r="K333" s="6">
        <v>426.5</v>
      </c>
      <c r="L333">
        <v>18</v>
      </c>
      <c r="M333">
        <v>6</v>
      </c>
      <c r="N333" t="s">
        <v>37</v>
      </c>
      <c r="O333" t="s">
        <v>48</v>
      </c>
      <c r="P333" t="s">
        <v>10061</v>
      </c>
    </row>
    <row r="334" spans="1:16" x14ac:dyDescent="0.3">
      <c r="A334" s="7">
        <v>17907</v>
      </c>
      <c r="B334" s="6" t="s">
        <v>10724</v>
      </c>
      <c r="C334" t="s">
        <v>10725</v>
      </c>
      <c r="D334" s="2" t="s">
        <v>58</v>
      </c>
      <c r="E334" s="4" t="s">
        <v>59</v>
      </c>
      <c r="F334" t="s">
        <v>60</v>
      </c>
      <c r="G334" s="6">
        <v>147</v>
      </c>
      <c r="H334">
        <v>60300</v>
      </c>
      <c r="I334">
        <v>9</v>
      </c>
      <c r="J334" s="6">
        <v>207.75</v>
      </c>
      <c r="K334" s="6">
        <v>5268.75</v>
      </c>
      <c r="L334">
        <v>80</v>
      </c>
      <c r="M334">
        <v>2</v>
      </c>
      <c r="N334" t="s">
        <v>48</v>
      </c>
      <c r="O334" t="s">
        <v>37</v>
      </c>
      <c r="P334" t="s">
        <v>10061</v>
      </c>
    </row>
    <row r="335" spans="1:16" x14ac:dyDescent="0.3">
      <c r="A335" s="7">
        <v>17934</v>
      </c>
      <c r="B335" s="6" t="s">
        <v>10726</v>
      </c>
      <c r="C335" t="s">
        <v>10727</v>
      </c>
      <c r="D335" s="2" t="s">
        <v>52</v>
      </c>
      <c r="E335" s="4" t="s">
        <v>46</v>
      </c>
      <c r="F335" t="s">
        <v>80</v>
      </c>
      <c r="G335" s="6">
        <v>2205</v>
      </c>
      <c r="H335">
        <v>62902</v>
      </c>
      <c r="I335">
        <v>36</v>
      </c>
      <c r="J335" s="6">
        <v>8425.5</v>
      </c>
      <c r="K335" s="6">
        <v>388.75</v>
      </c>
      <c r="L335">
        <v>17</v>
      </c>
      <c r="M335">
        <v>3</v>
      </c>
      <c r="N335" t="s">
        <v>37</v>
      </c>
      <c r="O335" t="s">
        <v>37</v>
      </c>
      <c r="P335" t="s">
        <v>10061</v>
      </c>
    </row>
    <row r="336" spans="1:16" x14ac:dyDescent="0.3">
      <c r="A336" s="7">
        <v>20017</v>
      </c>
      <c r="B336" s="6" t="s">
        <v>10728</v>
      </c>
      <c r="C336" t="s">
        <v>10729</v>
      </c>
      <c r="D336" s="2" t="s">
        <v>52</v>
      </c>
      <c r="E336" s="4" t="s">
        <v>59</v>
      </c>
      <c r="F336" t="s">
        <v>80</v>
      </c>
      <c r="G336" s="6">
        <v>4074</v>
      </c>
      <c r="H336">
        <v>83877</v>
      </c>
      <c r="I336">
        <v>38</v>
      </c>
      <c r="J336" s="6">
        <v>7593.5</v>
      </c>
      <c r="K336" s="6">
        <v>809.5</v>
      </c>
      <c r="L336">
        <v>16</v>
      </c>
      <c r="M336">
        <v>3</v>
      </c>
      <c r="N336" t="s">
        <v>37</v>
      </c>
      <c r="O336" t="s">
        <v>48</v>
      </c>
      <c r="P336" t="s">
        <v>10061</v>
      </c>
    </row>
    <row r="337" spans="1:16" x14ac:dyDescent="0.3">
      <c r="A337" s="7">
        <v>21379</v>
      </c>
      <c r="B337" s="6" t="s">
        <v>10730</v>
      </c>
      <c r="C337" t="s">
        <v>10731</v>
      </c>
      <c r="D337" s="2" t="s">
        <v>45</v>
      </c>
      <c r="E337" s="4" t="s">
        <v>46</v>
      </c>
      <c r="F337" t="s">
        <v>67</v>
      </c>
      <c r="G337" s="6">
        <v>577</v>
      </c>
      <c r="H337">
        <v>82826</v>
      </c>
      <c r="I337">
        <v>6</v>
      </c>
      <c r="J337" s="6">
        <v>754</v>
      </c>
      <c r="K337" s="6">
        <v>3050</v>
      </c>
      <c r="L337">
        <v>50</v>
      </c>
      <c r="M337">
        <v>1</v>
      </c>
      <c r="N337" t="s">
        <v>48</v>
      </c>
      <c r="O337" t="s">
        <v>48</v>
      </c>
      <c r="P337" t="s">
        <v>10061</v>
      </c>
    </row>
    <row r="338" spans="1:16" x14ac:dyDescent="0.3">
      <c r="A338" s="7">
        <v>20834</v>
      </c>
      <c r="B338" s="6" t="s">
        <v>10732</v>
      </c>
      <c r="C338" t="s">
        <v>10733</v>
      </c>
      <c r="D338" s="2" t="s">
        <v>52</v>
      </c>
      <c r="E338" s="4" t="s">
        <v>46</v>
      </c>
      <c r="F338" t="s">
        <v>54</v>
      </c>
      <c r="G338" s="6">
        <v>3233</v>
      </c>
      <c r="H338">
        <v>42376</v>
      </c>
      <c r="I338">
        <v>39</v>
      </c>
      <c r="J338" s="6">
        <v>6163.75</v>
      </c>
      <c r="K338" s="6">
        <v>738.25</v>
      </c>
      <c r="L338">
        <v>15</v>
      </c>
      <c r="M338">
        <v>7</v>
      </c>
      <c r="N338" t="s">
        <v>61</v>
      </c>
      <c r="O338" t="s">
        <v>37</v>
      </c>
      <c r="P338" t="s">
        <v>10066</v>
      </c>
    </row>
    <row r="339" spans="1:16" x14ac:dyDescent="0.3">
      <c r="A339" s="7">
        <v>21171</v>
      </c>
      <c r="B339" s="6" t="s">
        <v>10734</v>
      </c>
      <c r="C339" t="s">
        <v>10735</v>
      </c>
      <c r="D339" s="2" t="s">
        <v>58</v>
      </c>
      <c r="E339" s="4" t="s">
        <v>59</v>
      </c>
      <c r="F339" t="s">
        <v>60</v>
      </c>
      <c r="G339" s="6">
        <v>179</v>
      </c>
      <c r="H339">
        <v>68786</v>
      </c>
      <c r="I339">
        <v>3</v>
      </c>
      <c r="J339" s="6">
        <v>246.75</v>
      </c>
      <c r="K339" s="6">
        <v>3355</v>
      </c>
      <c r="L339">
        <v>79</v>
      </c>
      <c r="M339">
        <v>2</v>
      </c>
      <c r="N339" t="s">
        <v>48</v>
      </c>
      <c r="O339" t="s">
        <v>48</v>
      </c>
      <c r="P339" t="s">
        <v>10061</v>
      </c>
    </row>
    <row r="340" spans="1:16" x14ac:dyDescent="0.3">
      <c r="A340" s="7">
        <v>17711</v>
      </c>
      <c r="B340" s="6" t="s">
        <v>10736</v>
      </c>
      <c r="C340" t="s">
        <v>10737</v>
      </c>
      <c r="D340" s="2" t="s">
        <v>52</v>
      </c>
      <c r="E340" s="4" t="s">
        <v>46</v>
      </c>
      <c r="F340" t="s">
        <v>67</v>
      </c>
      <c r="G340" s="6">
        <v>1383</v>
      </c>
      <c r="H340">
        <v>82039</v>
      </c>
      <c r="I340">
        <v>5</v>
      </c>
      <c r="J340" s="6">
        <v>1498.25</v>
      </c>
      <c r="K340" s="6">
        <v>2631.5</v>
      </c>
      <c r="L340">
        <v>40</v>
      </c>
      <c r="M340">
        <v>1</v>
      </c>
      <c r="N340" t="s">
        <v>61</v>
      </c>
      <c r="O340" t="s">
        <v>48</v>
      </c>
      <c r="P340" t="s">
        <v>10066</v>
      </c>
    </row>
    <row r="341" spans="1:16" x14ac:dyDescent="0.3">
      <c r="A341" s="7">
        <v>20990</v>
      </c>
      <c r="B341" s="6" t="s">
        <v>10738</v>
      </c>
      <c r="C341" t="s">
        <v>10739</v>
      </c>
      <c r="D341" s="2" t="s">
        <v>52</v>
      </c>
      <c r="E341" s="4" t="s">
        <v>46</v>
      </c>
      <c r="F341" t="s">
        <v>76</v>
      </c>
      <c r="G341" s="6">
        <v>1590</v>
      </c>
      <c r="H341">
        <v>26415</v>
      </c>
      <c r="I341">
        <v>4</v>
      </c>
      <c r="J341" s="6">
        <v>345</v>
      </c>
      <c r="K341" s="6">
        <v>5470.75</v>
      </c>
      <c r="L341">
        <v>52</v>
      </c>
      <c r="M341">
        <v>3</v>
      </c>
      <c r="N341" t="s">
        <v>48</v>
      </c>
      <c r="O341" t="s">
        <v>37</v>
      </c>
      <c r="P341" t="s">
        <v>10061</v>
      </c>
    </row>
    <row r="342" spans="1:16" x14ac:dyDescent="0.3">
      <c r="A342" s="7">
        <v>21903</v>
      </c>
      <c r="B342" s="6" t="s">
        <v>10740</v>
      </c>
      <c r="C342" t="s">
        <v>10741</v>
      </c>
      <c r="D342" s="2" t="s">
        <v>52</v>
      </c>
      <c r="E342" s="4" t="s">
        <v>46</v>
      </c>
      <c r="F342" t="s">
        <v>76</v>
      </c>
      <c r="G342" s="6">
        <v>3582</v>
      </c>
      <c r="H342">
        <v>33130</v>
      </c>
      <c r="I342">
        <v>14</v>
      </c>
      <c r="J342" s="6">
        <v>340.5</v>
      </c>
      <c r="K342" s="6">
        <v>3589.75</v>
      </c>
      <c r="L342">
        <v>61</v>
      </c>
      <c r="M342">
        <v>1</v>
      </c>
      <c r="N342" t="s">
        <v>48</v>
      </c>
      <c r="O342" t="s">
        <v>48</v>
      </c>
      <c r="P342" t="s">
        <v>10066</v>
      </c>
    </row>
    <row r="343" spans="1:16" x14ac:dyDescent="0.3">
      <c r="A343" s="7">
        <v>20537</v>
      </c>
      <c r="B343" s="6" t="s">
        <v>10742</v>
      </c>
      <c r="C343" t="s">
        <v>10743</v>
      </c>
      <c r="D343" s="2" t="s">
        <v>64</v>
      </c>
      <c r="E343" s="4" t="s">
        <v>46</v>
      </c>
      <c r="F343" t="s">
        <v>47</v>
      </c>
      <c r="G343" s="6">
        <v>729</v>
      </c>
      <c r="H343">
        <v>21208</v>
      </c>
      <c r="I343">
        <v>18</v>
      </c>
      <c r="J343" s="6">
        <v>1378.75</v>
      </c>
      <c r="K343" s="6">
        <v>2757.5</v>
      </c>
      <c r="L343">
        <v>51</v>
      </c>
      <c r="M343">
        <v>1</v>
      </c>
      <c r="N343" t="s">
        <v>61</v>
      </c>
      <c r="O343" t="s">
        <v>37</v>
      </c>
      <c r="P343" t="s">
        <v>10066</v>
      </c>
    </row>
    <row r="344" spans="1:16" x14ac:dyDescent="0.3">
      <c r="A344" s="7">
        <v>18088</v>
      </c>
      <c r="B344" s="6" t="s">
        <v>10744</v>
      </c>
      <c r="C344" t="s">
        <v>10745</v>
      </c>
      <c r="D344" s="2" t="s">
        <v>64</v>
      </c>
      <c r="E344" s="4" t="s">
        <v>59</v>
      </c>
      <c r="F344" t="s">
        <v>60</v>
      </c>
      <c r="G344" s="6">
        <v>399</v>
      </c>
      <c r="H344">
        <v>75827</v>
      </c>
      <c r="I344">
        <v>15</v>
      </c>
      <c r="J344" s="6">
        <v>105.25</v>
      </c>
      <c r="K344" s="6">
        <v>5703.5</v>
      </c>
      <c r="L344">
        <v>96</v>
      </c>
      <c r="M344">
        <v>1</v>
      </c>
      <c r="N344" t="s">
        <v>32</v>
      </c>
      <c r="O344" t="s">
        <v>37</v>
      </c>
      <c r="P344" t="s">
        <v>10066</v>
      </c>
    </row>
    <row r="345" spans="1:16" x14ac:dyDescent="0.3">
      <c r="A345" s="7">
        <v>17591</v>
      </c>
      <c r="B345" s="6" t="s">
        <v>10746</v>
      </c>
      <c r="C345" t="s">
        <v>10747</v>
      </c>
      <c r="D345" s="2" t="s">
        <v>45</v>
      </c>
      <c r="E345" s="4" t="s">
        <v>46</v>
      </c>
      <c r="F345" t="s">
        <v>67</v>
      </c>
      <c r="G345" s="6">
        <v>581</v>
      </c>
      <c r="H345">
        <v>65667</v>
      </c>
      <c r="I345">
        <v>6</v>
      </c>
      <c r="J345" s="6">
        <v>384.25</v>
      </c>
      <c r="K345" s="6">
        <v>4805</v>
      </c>
      <c r="L345">
        <v>42</v>
      </c>
      <c r="M345">
        <v>2</v>
      </c>
      <c r="N345" t="s">
        <v>48</v>
      </c>
      <c r="O345" t="s">
        <v>48</v>
      </c>
      <c r="P345" t="s">
        <v>10066</v>
      </c>
    </row>
    <row r="346" spans="1:16" x14ac:dyDescent="0.3">
      <c r="A346" s="7">
        <v>18327</v>
      </c>
      <c r="B346" s="6" t="s">
        <v>10748</v>
      </c>
      <c r="C346" t="s">
        <v>10749</v>
      </c>
      <c r="D346" s="2" t="s">
        <v>52</v>
      </c>
      <c r="E346" s="4" t="s">
        <v>59</v>
      </c>
      <c r="F346" t="s">
        <v>80</v>
      </c>
      <c r="G346" s="6">
        <v>4068</v>
      </c>
      <c r="H346">
        <v>81673</v>
      </c>
      <c r="I346">
        <v>58</v>
      </c>
      <c r="J346" s="6">
        <v>6683.25</v>
      </c>
      <c r="K346" s="6">
        <v>378.25</v>
      </c>
      <c r="L346">
        <v>15</v>
      </c>
      <c r="M346">
        <v>4</v>
      </c>
      <c r="N346" t="s">
        <v>48</v>
      </c>
      <c r="O346" t="s">
        <v>48</v>
      </c>
      <c r="P346" t="s">
        <v>10061</v>
      </c>
    </row>
    <row r="347" spans="1:16" x14ac:dyDescent="0.3">
      <c r="A347" s="7">
        <v>17823</v>
      </c>
      <c r="B347" s="6" t="s">
        <v>10750</v>
      </c>
      <c r="C347" t="s">
        <v>10751</v>
      </c>
      <c r="D347" s="2" t="s">
        <v>52</v>
      </c>
      <c r="E347" s="4" t="s">
        <v>46</v>
      </c>
      <c r="F347" t="s">
        <v>76</v>
      </c>
      <c r="G347" s="6">
        <v>949</v>
      </c>
      <c r="H347">
        <v>22300</v>
      </c>
      <c r="I347">
        <v>16</v>
      </c>
      <c r="J347" s="6">
        <v>256.75</v>
      </c>
      <c r="K347" s="6">
        <v>4014</v>
      </c>
      <c r="L347">
        <v>56</v>
      </c>
      <c r="M347">
        <v>2</v>
      </c>
      <c r="N347" t="s">
        <v>48</v>
      </c>
      <c r="O347" t="s">
        <v>37</v>
      </c>
      <c r="P347" t="s">
        <v>10066</v>
      </c>
    </row>
    <row r="348" spans="1:16" x14ac:dyDescent="0.3">
      <c r="A348" s="7">
        <v>18685</v>
      </c>
      <c r="B348" s="6" t="s">
        <v>10752</v>
      </c>
      <c r="C348" t="s">
        <v>10753</v>
      </c>
      <c r="D348" s="2" t="s">
        <v>52</v>
      </c>
      <c r="E348" s="4" t="s">
        <v>59</v>
      </c>
      <c r="F348" t="s">
        <v>80</v>
      </c>
      <c r="G348" s="6">
        <v>4531</v>
      </c>
      <c r="H348">
        <v>51906</v>
      </c>
      <c r="I348">
        <v>53</v>
      </c>
      <c r="J348" s="6">
        <v>3031.25</v>
      </c>
      <c r="K348" s="6">
        <v>275</v>
      </c>
      <c r="L348">
        <v>18</v>
      </c>
      <c r="M348">
        <v>3</v>
      </c>
      <c r="N348" t="s">
        <v>48</v>
      </c>
      <c r="O348" t="s">
        <v>37</v>
      </c>
      <c r="P348" t="s">
        <v>10061</v>
      </c>
    </row>
    <row r="349" spans="1:16" x14ac:dyDescent="0.3">
      <c r="A349" s="7">
        <v>21140</v>
      </c>
      <c r="B349" s="6" t="s">
        <v>10754</v>
      </c>
      <c r="C349" t="s">
        <v>10755</v>
      </c>
      <c r="D349" s="2" t="s">
        <v>45</v>
      </c>
      <c r="E349" s="4" t="s">
        <v>46</v>
      </c>
      <c r="F349" t="s">
        <v>67</v>
      </c>
      <c r="G349" s="6">
        <v>837</v>
      </c>
      <c r="H349">
        <v>27800</v>
      </c>
      <c r="I349">
        <v>6</v>
      </c>
      <c r="J349" s="6">
        <v>1365.75</v>
      </c>
      <c r="K349" s="6">
        <v>2895.5</v>
      </c>
      <c r="L349">
        <v>63</v>
      </c>
      <c r="M349">
        <v>1</v>
      </c>
      <c r="N349" t="s">
        <v>61</v>
      </c>
      <c r="O349" t="s">
        <v>48</v>
      </c>
      <c r="P349" t="s">
        <v>10066</v>
      </c>
    </row>
    <row r="350" spans="1:16" x14ac:dyDescent="0.3">
      <c r="A350" s="7">
        <v>18688</v>
      </c>
      <c r="B350" s="6" t="s">
        <v>10756</v>
      </c>
      <c r="C350" t="s">
        <v>10757</v>
      </c>
      <c r="D350" s="2" t="s">
        <v>64</v>
      </c>
      <c r="E350" s="4" t="s">
        <v>46</v>
      </c>
      <c r="F350" t="s">
        <v>76</v>
      </c>
      <c r="G350" s="6">
        <v>574</v>
      </c>
      <c r="H350">
        <v>29782</v>
      </c>
      <c r="I350">
        <v>7</v>
      </c>
      <c r="J350" s="6">
        <v>332.25</v>
      </c>
      <c r="K350" s="6">
        <v>2911.75</v>
      </c>
      <c r="L350">
        <v>77</v>
      </c>
      <c r="M350">
        <v>1</v>
      </c>
      <c r="N350" t="s">
        <v>32</v>
      </c>
      <c r="O350" t="s">
        <v>48</v>
      </c>
      <c r="P350" t="s">
        <v>10061</v>
      </c>
    </row>
    <row r="351" spans="1:16" x14ac:dyDescent="0.3">
      <c r="A351" s="7">
        <v>22158</v>
      </c>
      <c r="B351" s="6" t="s">
        <v>10758</v>
      </c>
      <c r="C351" t="s">
        <v>10759</v>
      </c>
      <c r="D351" s="2" t="s">
        <v>52</v>
      </c>
      <c r="E351" s="4" t="s">
        <v>53</v>
      </c>
      <c r="F351" t="s">
        <v>54</v>
      </c>
      <c r="G351" s="6">
        <v>3637</v>
      </c>
      <c r="H351">
        <v>66050</v>
      </c>
      <c r="I351">
        <v>23</v>
      </c>
      <c r="J351" s="6">
        <v>3165.25</v>
      </c>
      <c r="K351" s="6">
        <v>549</v>
      </c>
      <c r="L351">
        <v>22</v>
      </c>
      <c r="M351">
        <v>6</v>
      </c>
      <c r="N351" t="s">
        <v>48</v>
      </c>
      <c r="O351" t="s">
        <v>37</v>
      </c>
      <c r="P351" t="s">
        <v>10066</v>
      </c>
    </row>
    <row r="352" spans="1:16" x14ac:dyDescent="0.3">
      <c r="A352" s="7">
        <v>19310</v>
      </c>
      <c r="B352" s="6" t="s">
        <v>10760</v>
      </c>
      <c r="C352" t="s">
        <v>10761</v>
      </c>
      <c r="D352" s="2" t="s">
        <v>79</v>
      </c>
      <c r="E352" s="4" t="s">
        <v>53</v>
      </c>
      <c r="F352" t="s">
        <v>54</v>
      </c>
      <c r="G352" s="6">
        <v>1071</v>
      </c>
      <c r="H352">
        <v>31666</v>
      </c>
      <c r="I352">
        <v>38</v>
      </c>
      <c r="J352" s="6">
        <v>7652.25</v>
      </c>
      <c r="K352" s="6">
        <v>515</v>
      </c>
      <c r="L352">
        <v>23</v>
      </c>
      <c r="M352">
        <v>6</v>
      </c>
      <c r="N352" t="s">
        <v>61</v>
      </c>
      <c r="O352" t="s">
        <v>48</v>
      </c>
      <c r="P352" t="s">
        <v>10061</v>
      </c>
    </row>
    <row r="353" spans="1:16" x14ac:dyDescent="0.3">
      <c r="A353" s="7">
        <v>20828</v>
      </c>
      <c r="B353" s="6" t="s">
        <v>10762</v>
      </c>
      <c r="C353" t="s">
        <v>10763</v>
      </c>
      <c r="D353" s="2" t="s">
        <v>58</v>
      </c>
      <c r="E353" s="4" t="s">
        <v>59</v>
      </c>
      <c r="F353" t="s">
        <v>60</v>
      </c>
      <c r="G353" s="6">
        <v>134</v>
      </c>
      <c r="H353">
        <v>28926</v>
      </c>
      <c r="I353">
        <v>6</v>
      </c>
      <c r="J353" s="6">
        <v>381</v>
      </c>
      <c r="K353" s="6">
        <v>5209.25</v>
      </c>
      <c r="L353">
        <v>76</v>
      </c>
      <c r="M353">
        <v>1</v>
      </c>
      <c r="N353" t="s">
        <v>61</v>
      </c>
      <c r="O353" t="s">
        <v>37</v>
      </c>
      <c r="P353" t="s">
        <v>10061</v>
      </c>
    </row>
    <row r="354" spans="1:16" x14ac:dyDescent="0.3">
      <c r="A354" s="7">
        <v>21153</v>
      </c>
      <c r="B354" s="6" t="s">
        <v>10764</v>
      </c>
      <c r="C354" t="s">
        <v>10765</v>
      </c>
      <c r="D354" s="2" t="s">
        <v>79</v>
      </c>
      <c r="E354" s="4" t="s">
        <v>46</v>
      </c>
      <c r="F354" t="s">
        <v>54</v>
      </c>
      <c r="G354" s="6">
        <v>2768</v>
      </c>
      <c r="H354">
        <v>88821</v>
      </c>
      <c r="I354">
        <v>23</v>
      </c>
      <c r="J354" s="6">
        <v>1058.25</v>
      </c>
      <c r="K354" s="6">
        <v>468.75</v>
      </c>
      <c r="L354">
        <v>5</v>
      </c>
      <c r="M354">
        <v>5</v>
      </c>
      <c r="N354" t="s">
        <v>48</v>
      </c>
      <c r="O354" t="s">
        <v>37</v>
      </c>
      <c r="P354" t="s">
        <v>10066</v>
      </c>
    </row>
    <row r="355" spans="1:16" x14ac:dyDescent="0.3">
      <c r="A355" s="7">
        <v>17635</v>
      </c>
      <c r="B355" s="6" t="s">
        <v>10766</v>
      </c>
      <c r="C355" t="s">
        <v>10767</v>
      </c>
      <c r="D355" s="2" t="s">
        <v>58</v>
      </c>
      <c r="E355" s="4" t="s">
        <v>59</v>
      </c>
      <c r="F355" t="s">
        <v>60</v>
      </c>
      <c r="G355" s="6">
        <v>133</v>
      </c>
      <c r="H355">
        <v>27493</v>
      </c>
      <c r="I355">
        <v>4</v>
      </c>
      <c r="J355" s="6">
        <v>404.75</v>
      </c>
      <c r="K355" s="6">
        <v>6508.75</v>
      </c>
      <c r="L355">
        <v>83</v>
      </c>
      <c r="M355">
        <v>2</v>
      </c>
      <c r="N355" t="s">
        <v>32</v>
      </c>
      <c r="O355" t="s">
        <v>37</v>
      </c>
      <c r="P355" t="s">
        <v>10066</v>
      </c>
    </row>
    <row r="356" spans="1:16" x14ac:dyDescent="0.3">
      <c r="A356" s="7">
        <v>21704</v>
      </c>
      <c r="B356" s="6" t="s">
        <v>10768</v>
      </c>
      <c r="C356" t="s">
        <v>10769</v>
      </c>
      <c r="D356" s="2" t="s">
        <v>45</v>
      </c>
      <c r="E356" s="4" t="s">
        <v>46</v>
      </c>
      <c r="F356" t="s">
        <v>47</v>
      </c>
      <c r="G356" s="6">
        <v>646</v>
      </c>
      <c r="H356">
        <v>12736</v>
      </c>
      <c r="I356">
        <v>7</v>
      </c>
      <c r="J356" s="6">
        <v>1301.25</v>
      </c>
      <c r="K356" s="6">
        <v>2362.75</v>
      </c>
      <c r="L356">
        <v>53</v>
      </c>
      <c r="M356">
        <v>1</v>
      </c>
      <c r="N356" t="s">
        <v>61</v>
      </c>
      <c r="O356" t="s">
        <v>37</v>
      </c>
      <c r="P356" t="s">
        <v>10066</v>
      </c>
    </row>
    <row r="357" spans="1:16" x14ac:dyDescent="0.3">
      <c r="A357" s="7">
        <v>19082</v>
      </c>
      <c r="B357" s="6" t="s">
        <v>10770</v>
      </c>
      <c r="C357" t="s">
        <v>10771</v>
      </c>
      <c r="D357" s="2" t="s">
        <v>52</v>
      </c>
      <c r="E357" s="4" t="s">
        <v>46</v>
      </c>
      <c r="F357" t="s">
        <v>80</v>
      </c>
      <c r="G357" s="6">
        <v>4854</v>
      </c>
      <c r="H357">
        <v>35309</v>
      </c>
      <c r="I357">
        <v>40</v>
      </c>
      <c r="J357" s="6">
        <v>5173.75</v>
      </c>
      <c r="K357" s="6">
        <v>1071.75</v>
      </c>
      <c r="L357">
        <v>14</v>
      </c>
      <c r="M357">
        <v>3</v>
      </c>
      <c r="N357" t="s">
        <v>37</v>
      </c>
      <c r="O357" t="s">
        <v>37</v>
      </c>
      <c r="P357" t="s">
        <v>10066</v>
      </c>
    </row>
    <row r="358" spans="1:16" x14ac:dyDescent="0.3">
      <c r="A358" s="7">
        <v>18492</v>
      </c>
      <c r="B358" s="6" t="s">
        <v>10772</v>
      </c>
      <c r="C358" t="s">
        <v>10773</v>
      </c>
      <c r="D358" s="2" t="s">
        <v>45</v>
      </c>
      <c r="E358" s="4" t="s">
        <v>46</v>
      </c>
      <c r="F358" t="s">
        <v>60</v>
      </c>
      <c r="G358" s="6">
        <v>404</v>
      </c>
      <c r="H358">
        <v>64895</v>
      </c>
      <c r="I358">
        <v>11</v>
      </c>
      <c r="J358" s="6">
        <v>431.75</v>
      </c>
      <c r="K358" s="6">
        <v>6731.5</v>
      </c>
      <c r="L358">
        <v>77</v>
      </c>
      <c r="M358">
        <v>2</v>
      </c>
      <c r="N358" t="s">
        <v>48</v>
      </c>
      <c r="O358" t="s">
        <v>37</v>
      </c>
      <c r="P358" t="s">
        <v>10066</v>
      </c>
    </row>
    <row r="359" spans="1:16" x14ac:dyDescent="0.3">
      <c r="A359" s="7">
        <v>19172</v>
      </c>
      <c r="B359" s="6" t="s">
        <v>10774</v>
      </c>
      <c r="C359" t="s">
        <v>10775</v>
      </c>
      <c r="D359" s="2" t="s">
        <v>70</v>
      </c>
      <c r="E359" s="4" t="s">
        <v>46</v>
      </c>
      <c r="F359" t="s">
        <v>67</v>
      </c>
      <c r="G359" s="6">
        <v>288</v>
      </c>
      <c r="H359">
        <v>66983</v>
      </c>
      <c r="I359">
        <v>15</v>
      </c>
      <c r="J359" s="6">
        <v>1190.5</v>
      </c>
      <c r="K359" s="6">
        <v>2621.75</v>
      </c>
      <c r="L359">
        <v>51</v>
      </c>
      <c r="M359">
        <v>3</v>
      </c>
      <c r="N359" t="s">
        <v>32</v>
      </c>
      <c r="O359" t="s">
        <v>48</v>
      </c>
      <c r="P359" t="s">
        <v>10061</v>
      </c>
    </row>
    <row r="360" spans="1:16" x14ac:dyDescent="0.3">
      <c r="A360" s="7">
        <v>21353</v>
      </c>
      <c r="B360" s="6" t="s">
        <v>10776</v>
      </c>
      <c r="C360" t="s">
        <v>10777</v>
      </c>
      <c r="D360" s="2" t="s">
        <v>52</v>
      </c>
      <c r="E360" s="4" t="s">
        <v>46</v>
      </c>
      <c r="F360" t="s">
        <v>80</v>
      </c>
      <c r="G360" s="6">
        <v>3620</v>
      </c>
      <c r="H360">
        <v>37121</v>
      </c>
      <c r="I360">
        <v>43</v>
      </c>
      <c r="J360" s="6">
        <v>3667.25</v>
      </c>
      <c r="K360" s="6">
        <v>768</v>
      </c>
      <c r="L360">
        <v>16</v>
      </c>
      <c r="M360">
        <v>6</v>
      </c>
      <c r="N360" t="s">
        <v>48</v>
      </c>
      <c r="O360" t="s">
        <v>37</v>
      </c>
      <c r="P360" t="s">
        <v>10061</v>
      </c>
    </row>
    <row r="361" spans="1:16" x14ac:dyDescent="0.3">
      <c r="A361" s="7">
        <v>20404</v>
      </c>
      <c r="B361" s="6" t="s">
        <v>10778</v>
      </c>
      <c r="C361" t="s">
        <v>10779</v>
      </c>
      <c r="D361" s="2" t="s">
        <v>52</v>
      </c>
      <c r="E361" s="4" t="s">
        <v>59</v>
      </c>
      <c r="F361" t="s">
        <v>80</v>
      </c>
      <c r="G361" s="6">
        <v>4766</v>
      </c>
      <c r="H361">
        <v>83061</v>
      </c>
      <c r="I361">
        <v>54</v>
      </c>
      <c r="J361" s="6">
        <v>8656.5</v>
      </c>
      <c r="K361" s="6">
        <v>329</v>
      </c>
      <c r="L361">
        <v>11</v>
      </c>
      <c r="M361">
        <v>3</v>
      </c>
      <c r="N361" t="s">
        <v>48</v>
      </c>
      <c r="O361" t="s">
        <v>37</v>
      </c>
      <c r="P361" t="s">
        <v>10061</v>
      </c>
    </row>
    <row r="362" spans="1:16" x14ac:dyDescent="0.3">
      <c r="A362" s="7">
        <v>18446</v>
      </c>
      <c r="B362" s="6" t="s">
        <v>10780</v>
      </c>
      <c r="C362" t="s">
        <v>10781</v>
      </c>
      <c r="D362" s="2" t="s">
        <v>64</v>
      </c>
      <c r="E362" s="4" t="s">
        <v>46</v>
      </c>
      <c r="F362" t="s">
        <v>47</v>
      </c>
      <c r="G362" s="6">
        <v>456</v>
      </c>
      <c r="H362">
        <v>57355</v>
      </c>
      <c r="I362">
        <v>18</v>
      </c>
      <c r="J362" s="6">
        <v>1387.75</v>
      </c>
      <c r="K362" s="6">
        <v>2910.75</v>
      </c>
      <c r="L362">
        <v>52</v>
      </c>
      <c r="M362">
        <v>0</v>
      </c>
      <c r="N362" t="s">
        <v>32</v>
      </c>
      <c r="O362" t="s">
        <v>32</v>
      </c>
      <c r="P362" t="s">
        <v>10066</v>
      </c>
    </row>
    <row r="363" spans="1:16" x14ac:dyDescent="0.3">
      <c r="A363" s="7">
        <v>19624</v>
      </c>
      <c r="B363" s="6" t="s">
        <v>10782</v>
      </c>
      <c r="C363" t="s">
        <v>10783</v>
      </c>
      <c r="D363" s="2" t="s">
        <v>52</v>
      </c>
      <c r="E363" s="4" t="s">
        <v>46</v>
      </c>
      <c r="F363" t="s">
        <v>80</v>
      </c>
      <c r="G363" s="6">
        <v>1905</v>
      </c>
      <c r="H363">
        <v>88854</v>
      </c>
      <c r="I363">
        <v>41</v>
      </c>
      <c r="J363" s="6">
        <v>4156</v>
      </c>
      <c r="K363" s="6">
        <v>837.25</v>
      </c>
      <c r="L363">
        <v>15</v>
      </c>
      <c r="M363">
        <v>3</v>
      </c>
      <c r="N363" t="s">
        <v>48</v>
      </c>
      <c r="O363" t="s">
        <v>48</v>
      </c>
      <c r="P363" t="s">
        <v>10066</v>
      </c>
    </row>
    <row r="364" spans="1:16" x14ac:dyDescent="0.3">
      <c r="A364" s="7">
        <v>18159</v>
      </c>
      <c r="B364" s="6" t="s">
        <v>10784</v>
      </c>
      <c r="C364" t="s">
        <v>10785</v>
      </c>
      <c r="D364" s="2" t="s">
        <v>58</v>
      </c>
      <c r="E364" s="4" t="s">
        <v>59</v>
      </c>
      <c r="F364" t="s">
        <v>60</v>
      </c>
      <c r="G364" s="6">
        <v>154</v>
      </c>
      <c r="H364">
        <v>55768</v>
      </c>
      <c r="I364">
        <v>2</v>
      </c>
      <c r="J364" s="6">
        <v>172.5</v>
      </c>
      <c r="K364" s="6">
        <v>6589.75</v>
      </c>
      <c r="L364">
        <v>83</v>
      </c>
      <c r="M364">
        <v>1</v>
      </c>
      <c r="N364" t="s">
        <v>32</v>
      </c>
      <c r="O364" t="s">
        <v>48</v>
      </c>
      <c r="P364" t="s">
        <v>10061</v>
      </c>
    </row>
    <row r="365" spans="1:16" x14ac:dyDescent="0.3">
      <c r="A365" s="7">
        <v>21028</v>
      </c>
      <c r="B365" s="6" t="s">
        <v>10786</v>
      </c>
      <c r="C365" t="s">
        <v>10787</v>
      </c>
      <c r="D365" s="2" t="s">
        <v>52</v>
      </c>
      <c r="E365" s="4" t="s">
        <v>46</v>
      </c>
      <c r="F365" t="s">
        <v>54</v>
      </c>
      <c r="G365" s="6">
        <v>3010</v>
      </c>
      <c r="H365">
        <v>80599</v>
      </c>
      <c r="I365">
        <v>18</v>
      </c>
      <c r="J365" s="6">
        <v>1435</v>
      </c>
      <c r="K365" s="6">
        <v>478.5</v>
      </c>
      <c r="L365">
        <v>22</v>
      </c>
      <c r="M365">
        <v>8</v>
      </c>
      <c r="N365" t="s">
        <v>48</v>
      </c>
      <c r="O365" t="s">
        <v>37</v>
      </c>
      <c r="P365" t="s">
        <v>10061</v>
      </c>
    </row>
    <row r="366" spans="1:16" x14ac:dyDescent="0.3">
      <c r="A366" s="7">
        <v>19647</v>
      </c>
      <c r="B366" s="6" t="s">
        <v>10788</v>
      </c>
      <c r="C366" t="s">
        <v>10789</v>
      </c>
      <c r="D366" s="2" t="s">
        <v>45</v>
      </c>
      <c r="E366" s="4" t="s">
        <v>46</v>
      </c>
      <c r="F366" t="s">
        <v>67</v>
      </c>
      <c r="G366" s="6">
        <v>771</v>
      </c>
      <c r="H366">
        <v>80299</v>
      </c>
      <c r="I366">
        <v>6</v>
      </c>
      <c r="J366" s="6">
        <v>1476.25</v>
      </c>
      <c r="K366" s="6">
        <v>4932.75</v>
      </c>
      <c r="L366">
        <v>49</v>
      </c>
      <c r="M366">
        <v>2</v>
      </c>
      <c r="N366" t="s">
        <v>48</v>
      </c>
      <c r="O366" t="s">
        <v>37</v>
      </c>
      <c r="P366" t="s">
        <v>10061</v>
      </c>
    </row>
    <row r="367" spans="1:16" x14ac:dyDescent="0.3">
      <c r="A367" s="7">
        <v>19583</v>
      </c>
      <c r="B367" s="6" t="s">
        <v>10790</v>
      </c>
      <c r="C367" t="s">
        <v>10791</v>
      </c>
      <c r="D367" s="2" t="s">
        <v>52</v>
      </c>
      <c r="E367" s="4" t="s">
        <v>46</v>
      </c>
      <c r="F367" t="s">
        <v>80</v>
      </c>
      <c r="G367" s="6">
        <v>4120</v>
      </c>
      <c r="H367">
        <v>78379</v>
      </c>
      <c r="I367">
        <v>59</v>
      </c>
      <c r="J367" s="6">
        <v>1352</v>
      </c>
      <c r="K367" s="6">
        <v>983.25</v>
      </c>
      <c r="L367">
        <v>11</v>
      </c>
      <c r="M367">
        <v>4</v>
      </c>
      <c r="N367" t="s">
        <v>48</v>
      </c>
      <c r="O367" t="s">
        <v>37</v>
      </c>
      <c r="P367" t="s">
        <v>10061</v>
      </c>
    </row>
    <row r="368" spans="1:16" x14ac:dyDescent="0.3">
      <c r="A368" s="7">
        <v>18764</v>
      </c>
      <c r="B368" s="6" t="s">
        <v>10792</v>
      </c>
      <c r="C368" t="s">
        <v>10793</v>
      </c>
      <c r="D368" s="2" t="s">
        <v>52</v>
      </c>
      <c r="E368" s="4" t="s">
        <v>46</v>
      </c>
      <c r="F368" t="s">
        <v>67</v>
      </c>
      <c r="G368" s="6">
        <v>982</v>
      </c>
      <c r="H368">
        <v>21208</v>
      </c>
      <c r="I368">
        <v>10</v>
      </c>
      <c r="J368" s="6">
        <v>1084.5</v>
      </c>
      <c r="K368" s="6">
        <v>3458.75</v>
      </c>
      <c r="L368">
        <v>61</v>
      </c>
      <c r="M368">
        <v>2</v>
      </c>
      <c r="N368" t="s">
        <v>37</v>
      </c>
      <c r="O368" t="s">
        <v>37</v>
      </c>
      <c r="P368" t="s">
        <v>10066</v>
      </c>
    </row>
    <row r="369" spans="1:16" x14ac:dyDescent="0.3">
      <c r="A369" s="7">
        <v>21162</v>
      </c>
      <c r="B369" s="6" t="s">
        <v>10794</v>
      </c>
      <c r="C369" t="s">
        <v>10795</v>
      </c>
      <c r="D369" s="2" t="s">
        <v>52</v>
      </c>
      <c r="E369" s="4" t="s">
        <v>46</v>
      </c>
      <c r="F369" t="s">
        <v>67</v>
      </c>
      <c r="G369" s="6">
        <v>1777</v>
      </c>
      <c r="H369">
        <v>63896</v>
      </c>
      <c r="I369">
        <v>13</v>
      </c>
      <c r="J369" s="6">
        <v>623.75</v>
      </c>
      <c r="K369" s="6">
        <v>3704</v>
      </c>
      <c r="L369">
        <v>58</v>
      </c>
      <c r="M369">
        <v>1</v>
      </c>
      <c r="N369" t="s">
        <v>37</v>
      </c>
      <c r="O369" t="s">
        <v>48</v>
      </c>
      <c r="P369" t="s">
        <v>10066</v>
      </c>
    </row>
    <row r="370" spans="1:16" x14ac:dyDescent="0.3">
      <c r="A370" s="7">
        <v>17307</v>
      </c>
      <c r="B370" s="6" t="s">
        <v>10796</v>
      </c>
      <c r="C370" t="s">
        <v>10797</v>
      </c>
      <c r="D370" s="2" t="s">
        <v>64</v>
      </c>
      <c r="E370" s="4" t="s">
        <v>46</v>
      </c>
      <c r="F370" t="s">
        <v>67</v>
      </c>
      <c r="G370" s="6">
        <v>905</v>
      </c>
      <c r="H370">
        <v>33696</v>
      </c>
      <c r="I370">
        <v>12</v>
      </c>
      <c r="J370" s="6">
        <v>751.25</v>
      </c>
      <c r="K370" s="6">
        <v>2538.25</v>
      </c>
      <c r="L370">
        <v>53</v>
      </c>
      <c r="M370">
        <v>3</v>
      </c>
      <c r="N370" t="s">
        <v>32</v>
      </c>
      <c r="O370" t="s">
        <v>37</v>
      </c>
      <c r="P370" t="s">
        <v>10061</v>
      </c>
    </row>
    <row r="371" spans="1:16" x14ac:dyDescent="0.3">
      <c r="A371" s="7">
        <v>20854</v>
      </c>
      <c r="B371" s="6" t="s">
        <v>10798</v>
      </c>
      <c r="C371" t="s">
        <v>10799</v>
      </c>
      <c r="D371" s="2" t="s">
        <v>45</v>
      </c>
      <c r="E371" s="4" t="s">
        <v>46</v>
      </c>
      <c r="F371" t="s">
        <v>76</v>
      </c>
      <c r="G371" s="6">
        <v>735</v>
      </c>
      <c r="H371">
        <v>58542</v>
      </c>
      <c r="I371">
        <v>14</v>
      </c>
      <c r="J371" s="6">
        <v>524.5</v>
      </c>
      <c r="K371" s="6">
        <v>3062.25</v>
      </c>
      <c r="L371">
        <v>55</v>
      </c>
      <c r="M371">
        <v>3</v>
      </c>
      <c r="N371" t="s">
        <v>48</v>
      </c>
      <c r="O371" t="s">
        <v>37</v>
      </c>
      <c r="P371" t="s">
        <v>10061</v>
      </c>
    </row>
    <row r="372" spans="1:16" x14ac:dyDescent="0.3">
      <c r="A372" s="7">
        <v>20943</v>
      </c>
      <c r="B372" s="6" t="s">
        <v>10800</v>
      </c>
      <c r="C372" t="s">
        <v>10801</v>
      </c>
      <c r="D372" s="2" t="s">
        <v>45</v>
      </c>
      <c r="E372" s="4" t="s">
        <v>59</v>
      </c>
      <c r="F372" t="s">
        <v>60</v>
      </c>
      <c r="G372" s="6">
        <v>176</v>
      </c>
      <c r="H372">
        <v>53957</v>
      </c>
      <c r="I372">
        <v>19</v>
      </c>
      <c r="J372" s="6">
        <v>208.25</v>
      </c>
      <c r="K372" s="6">
        <v>3880.75</v>
      </c>
      <c r="L372">
        <v>86</v>
      </c>
      <c r="M372">
        <v>1</v>
      </c>
      <c r="N372" t="s">
        <v>32</v>
      </c>
      <c r="O372" t="s">
        <v>37</v>
      </c>
      <c r="P372" t="s">
        <v>10066</v>
      </c>
    </row>
    <row r="373" spans="1:16" x14ac:dyDescent="0.3">
      <c r="A373" s="7">
        <v>17784</v>
      </c>
      <c r="B373" s="6" t="s">
        <v>10802</v>
      </c>
      <c r="C373" t="s">
        <v>10803</v>
      </c>
      <c r="D373" s="2" t="s">
        <v>58</v>
      </c>
      <c r="E373" s="4" t="s">
        <v>46</v>
      </c>
      <c r="F373" t="s">
        <v>60</v>
      </c>
      <c r="G373" s="6">
        <v>122</v>
      </c>
      <c r="H373">
        <v>78076</v>
      </c>
      <c r="I373">
        <v>17</v>
      </c>
      <c r="J373" s="6">
        <v>399.5</v>
      </c>
      <c r="K373" s="6">
        <v>5210</v>
      </c>
      <c r="L373">
        <v>85</v>
      </c>
      <c r="M373">
        <v>2</v>
      </c>
      <c r="N373" t="s">
        <v>48</v>
      </c>
      <c r="O373" t="s">
        <v>37</v>
      </c>
      <c r="P373" t="s">
        <v>10066</v>
      </c>
    </row>
    <row r="374" spans="1:16" x14ac:dyDescent="0.3">
      <c r="A374" s="7">
        <v>19180</v>
      </c>
      <c r="B374" s="6" t="s">
        <v>10804</v>
      </c>
      <c r="C374" t="s">
        <v>10805</v>
      </c>
      <c r="D374" s="2" t="s">
        <v>70</v>
      </c>
      <c r="E374" s="4" t="s">
        <v>59</v>
      </c>
      <c r="F374" t="s">
        <v>60</v>
      </c>
      <c r="G374" s="6">
        <v>173</v>
      </c>
      <c r="H374">
        <v>68709</v>
      </c>
      <c r="I374">
        <v>2</v>
      </c>
      <c r="J374" s="6">
        <v>362.75</v>
      </c>
      <c r="K374" s="6">
        <v>3244.75</v>
      </c>
      <c r="L374">
        <v>88</v>
      </c>
      <c r="M374">
        <v>1</v>
      </c>
      <c r="N374" t="s">
        <v>61</v>
      </c>
      <c r="O374" t="s">
        <v>48</v>
      </c>
      <c r="P374" t="s">
        <v>10061</v>
      </c>
    </row>
    <row r="375" spans="1:16" x14ac:dyDescent="0.3">
      <c r="A375" s="7">
        <v>18191</v>
      </c>
      <c r="B375" s="6" t="s">
        <v>10806</v>
      </c>
      <c r="C375" t="s">
        <v>10807</v>
      </c>
      <c r="D375" s="2" t="s">
        <v>45</v>
      </c>
      <c r="E375" s="4" t="s">
        <v>59</v>
      </c>
      <c r="F375" t="s">
        <v>60</v>
      </c>
      <c r="G375" s="6">
        <v>452</v>
      </c>
      <c r="H375">
        <v>39942</v>
      </c>
      <c r="I375">
        <v>8</v>
      </c>
      <c r="J375" s="6">
        <v>327</v>
      </c>
      <c r="K375" s="6">
        <v>7336</v>
      </c>
      <c r="L375">
        <v>96</v>
      </c>
      <c r="M375">
        <v>1</v>
      </c>
      <c r="N375" t="s">
        <v>48</v>
      </c>
      <c r="O375" t="s">
        <v>48</v>
      </c>
      <c r="P375" t="s">
        <v>10061</v>
      </c>
    </row>
    <row r="376" spans="1:16" x14ac:dyDescent="0.3">
      <c r="A376" s="7">
        <v>21630</v>
      </c>
      <c r="B376" s="6" t="s">
        <v>10808</v>
      </c>
      <c r="C376" t="s">
        <v>10809</v>
      </c>
      <c r="D376" s="2" t="s">
        <v>52</v>
      </c>
      <c r="E376" s="4" t="s">
        <v>59</v>
      </c>
      <c r="F376" t="s">
        <v>80</v>
      </c>
      <c r="G376" s="6">
        <v>4606</v>
      </c>
      <c r="H376">
        <v>13996</v>
      </c>
      <c r="I376">
        <v>34</v>
      </c>
      <c r="J376" s="6">
        <v>6980.5</v>
      </c>
      <c r="K376" s="6">
        <v>845</v>
      </c>
      <c r="L376">
        <v>20</v>
      </c>
      <c r="M376">
        <v>5</v>
      </c>
      <c r="N376" t="s">
        <v>48</v>
      </c>
      <c r="O376" t="s">
        <v>48</v>
      </c>
      <c r="P376" t="s">
        <v>10061</v>
      </c>
    </row>
    <row r="377" spans="1:16" x14ac:dyDescent="0.3">
      <c r="A377" s="7">
        <v>20769</v>
      </c>
      <c r="B377" s="6" t="s">
        <v>10810</v>
      </c>
      <c r="C377" t="s">
        <v>10811</v>
      </c>
      <c r="D377" s="2" t="s">
        <v>58</v>
      </c>
      <c r="E377" s="4" t="s">
        <v>59</v>
      </c>
      <c r="F377" t="s">
        <v>60</v>
      </c>
      <c r="G377" s="6">
        <v>199</v>
      </c>
      <c r="H377">
        <v>79967</v>
      </c>
      <c r="I377">
        <v>5</v>
      </c>
      <c r="J377" s="6">
        <v>400.5</v>
      </c>
      <c r="K377" s="6">
        <v>3281.5</v>
      </c>
      <c r="L377">
        <v>91</v>
      </c>
      <c r="M377">
        <v>1</v>
      </c>
      <c r="N377" t="s">
        <v>32</v>
      </c>
      <c r="O377" t="s">
        <v>48</v>
      </c>
      <c r="P377" t="s">
        <v>10066</v>
      </c>
    </row>
    <row r="378" spans="1:16" x14ac:dyDescent="0.3">
      <c r="A378" s="7">
        <v>21339</v>
      </c>
      <c r="B378" s="6" t="s">
        <v>10812</v>
      </c>
      <c r="C378" t="s">
        <v>10813</v>
      </c>
      <c r="D378" s="2" t="s">
        <v>45</v>
      </c>
      <c r="E378" s="4" t="s">
        <v>46</v>
      </c>
      <c r="F378" t="s">
        <v>47</v>
      </c>
      <c r="G378" s="6">
        <v>271</v>
      </c>
      <c r="H378">
        <v>77196</v>
      </c>
      <c r="I378">
        <v>15</v>
      </c>
      <c r="J378" s="6">
        <v>309.5</v>
      </c>
      <c r="K378" s="6">
        <v>2547.75</v>
      </c>
      <c r="L378">
        <v>61</v>
      </c>
      <c r="M378">
        <v>1</v>
      </c>
      <c r="N378" t="s">
        <v>61</v>
      </c>
      <c r="O378" t="s">
        <v>37</v>
      </c>
      <c r="P378" t="s">
        <v>10066</v>
      </c>
    </row>
    <row r="379" spans="1:16" x14ac:dyDescent="0.3">
      <c r="A379" s="7">
        <v>20603</v>
      </c>
      <c r="B379" s="6" t="s">
        <v>10814</v>
      </c>
      <c r="C379" t="s">
        <v>10815</v>
      </c>
      <c r="D379" s="2" t="s">
        <v>52</v>
      </c>
      <c r="E379" s="4" t="s">
        <v>46</v>
      </c>
      <c r="F379" t="s">
        <v>54</v>
      </c>
      <c r="G379" s="6">
        <v>1895</v>
      </c>
      <c r="H379">
        <v>22300</v>
      </c>
      <c r="I379">
        <v>38</v>
      </c>
      <c r="J379" s="6">
        <v>2051.5</v>
      </c>
      <c r="K379" s="6">
        <v>623</v>
      </c>
      <c r="L379">
        <v>12</v>
      </c>
      <c r="M379">
        <v>6</v>
      </c>
      <c r="N379" t="s">
        <v>48</v>
      </c>
      <c r="O379" t="s">
        <v>37</v>
      </c>
      <c r="P379" t="s">
        <v>10066</v>
      </c>
    </row>
    <row r="380" spans="1:16" x14ac:dyDescent="0.3">
      <c r="A380" s="7">
        <v>17988</v>
      </c>
      <c r="B380" s="6" t="s">
        <v>10816</v>
      </c>
      <c r="C380" t="s">
        <v>10817</v>
      </c>
      <c r="D380" s="2" t="s">
        <v>45</v>
      </c>
      <c r="E380" s="4" t="s">
        <v>46</v>
      </c>
      <c r="F380" t="s">
        <v>67</v>
      </c>
      <c r="G380" s="6">
        <v>214</v>
      </c>
      <c r="H380">
        <v>64955</v>
      </c>
      <c r="I380">
        <v>12</v>
      </c>
      <c r="J380" s="6">
        <v>835.75</v>
      </c>
      <c r="K380" s="6">
        <v>4888.25</v>
      </c>
      <c r="L380">
        <v>61</v>
      </c>
      <c r="M380">
        <v>2</v>
      </c>
      <c r="N380" t="s">
        <v>37</v>
      </c>
      <c r="O380" t="s">
        <v>37</v>
      </c>
      <c r="P380" t="s">
        <v>10061</v>
      </c>
    </row>
    <row r="381" spans="1:16" x14ac:dyDescent="0.3">
      <c r="A381" s="7">
        <v>17445</v>
      </c>
      <c r="B381" s="6" t="s">
        <v>10818</v>
      </c>
      <c r="C381" t="s">
        <v>10819</v>
      </c>
      <c r="D381" s="2" t="s">
        <v>52</v>
      </c>
      <c r="E381" s="4" t="s">
        <v>59</v>
      </c>
      <c r="F381" t="s">
        <v>76</v>
      </c>
      <c r="G381" s="6">
        <v>1767</v>
      </c>
      <c r="H381">
        <v>36694</v>
      </c>
      <c r="I381">
        <v>16</v>
      </c>
      <c r="J381" s="6">
        <v>556.25</v>
      </c>
      <c r="K381" s="6">
        <v>5143.25</v>
      </c>
      <c r="L381">
        <v>77</v>
      </c>
      <c r="M381">
        <v>3</v>
      </c>
      <c r="N381" t="s">
        <v>48</v>
      </c>
      <c r="O381" t="s">
        <v>37</v>
      </c>
      <c r="P381" t="s">
        <v>10066</v>
      </c>
    </row>
    <row r="382" spans="1:16" x14ac:dyDescent="0.3">
      <c r="A382" s="7">
        <v>17636</v>
      </c>
      <c r="B382" s="6" t="s">
        <v>10820</v>
      </c>
      <c r="C382" t="s">
        <v>10821</v>
      </c>
      <c r="D382" s="2" t="s">
        <v>45</v>
      </c>
      <c r="E382" s="4" t="s">
        <v>46</v>
      </c>
      <c r="F382" t="s">
        <v>47</v>
      </c>
      <c r="G382" s="6">
        <v>413</v>
      </c>
      <c r="H382">
        <v>82826</v>
      </c>
      <c r="I382">
        <v>10</v>
      </c>
      <c r="J382" s="6">
        <v>1417</v>
      </c>
      <c r="K382" s="6">
        <v>2270.25</v>
      </c>
      <c r="L382">
        <v>63</v>
      </c>
      <c r="M382">
        <v>0</v>
      </c>
      <c r="N382" t="s">
        <v>32</v>
      </c>
      <c r="O382" t="s">
        <v>37</v>
      </c>
      <c r="P382" t="s">
        <v>10066</v>
      </c>
    </row>
    <row r="383" spans="1:16" x14ac:dyDescent="0.3">
      <c r="A383" s="7">
        <v>19470</v>
      </c>
      <c r="B383" s="6" t="s">
        <v>10822</v>
      </c>
      <c r="C383" t="s">
        <v>10823</v>
      </c>
      <c r="D383" s="2" t="s">
        <v>52</v>
      </c>
      <c r="E383" s="4" t="s">
        <v>46</v>
      </c>
      <c r="F383" t="s">
        <v>76</v>
      </c>
      <c r="G383" s="6">
        <v>1541</v>
      </c>
      <c r="H383">
        <v>87871</v>
      </c>
      <c r="I383">
        <v>23</v>
      </c>
      <c r="J383" s="6">
        <v>599.75</v>
      </c>
      <c r="K383" s="6">
        <v>5880.25</v>
      </c>
      <c r="L383">
        <v>63</v>
      </c>
      <c r="M383">
        <v>3</v>
      </c>
      <c r="N383" t="s">
        <v>48</v>
      </c>
      <c r="O383" t="s">
        <v>48</v>
      </c>
      <c r="P383" t="s">
        <v>10066</v>
      </c>
    </row>
    <row r="384" spans="1:16" x14ac:dyDescent="0.3">
      <c r="A384" s="7">
        <v>21083</v>
      </c>
      <c r="B384" s="6" t="s">
        <v>10824</v>
      </c>
      <c r="C384" t="s">
        <v>10825</v>
      </c>
      <c r="D384" s="2" t="s">
        <v>52</v>
      </c>
      <c r="E384" s="4" t="s">
        <v>46</v>
      </c>
      <c r="F384" t="s">
        <v>80</v>
      </c>
      <c r="G384" s="6">
        <v>4415</v>
      </c>
      <c r="H384">
        <v>82467</v>
      </c>
      <c r="I384">
        <v>53</v>
      </c>
      <c r="J384" s="6">
        <v>7282.25</v>
      </c>
      <c r="K384" s="6">
        <v>842.75</v>
      </c>
      <c r="L384">
        <v>16</v>
      </c>
      <c r="M384">
        <v>6</v>
      </c>
      <c r="N384" t="s">
        <v>37</v>
      </c>
      <c r="O384" t="s">
        <v>37</v>
      </c>
      <c r="P384" t="s">
        <v>10061</v>
      </c>
    </row>
    <row r="385" spans="1:16" x14ac:dyDescent="0.3">
      <c r="A385" s="7">
        <v>20016</v>
      </c>
      <c r="B385" s="6" t="s">
        <v>10826</v>
      </c>
      <c r="C385" t="s">
        <v>10827</v>
      </c>
      <c r="D385" s="2" t="s">
        <v>79</v>
      </c>
      <c r="E385" s="4" t="s">
        <v>59</v>
      </c>
      <c r="F385" t="s">
        <v>80</v>
      </c>
      <c r="G385" s="6">
        <v>1720</v>
      </c>
      <c r="H385">
        <v>26688</v>
      </c>
      <c r="I385">
        <v>53</v>
      </c>
      <c r="J385" s="6">
        <v>6494.75</v>
      </c>
      <c r="K385" s="6">
        <v>783</v>
      </c>
      <c r="L385">
        <v>17</v>
      </c>
      <c r="M385">
        <v>6</v>
      </c>
      <c r="N385" t="s">
        <v>48</v>
      </c>
      <c r="O385" t="s">
        <v>37</v>
      </c>
      <c r="P385" t="s">
        <v>10066</v>
      </c>
    </row>
    <row r="386" spans="1:16" x14ac:dyDescent="0.3">
      <c r="A386" s="7">
        <v>18103</v>
      </c>
      <c r="B386" s="6" t="s">
        <v>10828</v>
      </c>
      <c r="C386" t="s">
        <v>10829</v>
      </c>
      <c r="D386" s="2" t="s">
        <v>64</v>
      </c>
      <c r="E386" s="4" t="s">
        <v>46</v>
      </c>
      <c r="F386" t="s">
        <v>47</v>
      </c>
      <c r="G386" s="6">
        <v>841</v>
      </c>
      <c r="H386">
        <v>13996</v>
      </c>
      <c r="I386">
        <v>7</v>
      </c>
      <c r="J386" s="6">
        <v>1285.25</v>
      </c>
      <c r="K386" s="6">
        <v>2837.25</v>
      </c>
      <c r="L386">
        <v>56</v>
      </c>
      <c r="M386">
        <v>1</v>
      </c>
      <c r="N386" t="s">
        <v>48</v>
      </c>
      <c r="O386" t="s">
        <v>37</v>
      </c>
      <c r="P386" t="s">
        <v>10066</v>
      </c>
    </row>
    <row r="387" spans="1:16" x14ac:dyDescent="0.3">
      <c r="A387" s="7">
        <v>21590</v>
      </c>
      <c r="B387" s="6" t="s">
        <v>10830</v>
      </c>
      <c r="C387" t="s">
        <v>10831</v>
      </c>
      <c r="D387" s="2" t="s">
        <v>45</v>
      </c>
      <c r="E387" s="4" t="s">
        <v>46</v>
      </c>
      <c r="F387" t="s">
        <v>47</v>
      </c>
      <c r="G387" s="6">
        <v>781</v>
      </c>
      <c r="H387">
        <v>81067</v>
      </c>
      <c r="I387">
        <v>9</v>
      </c>
      <c r="J387" s="6">
        <v>993</v>
      </c>
      <c r="K387" s="6">
        <v>2311.25</v>
      </c>
      <c r="L387">
        <v>54</v>
      </c>
      <c r="M387">
        <v>0</v>
      </c>
      <c r="N387" t="s">
        <v>48</v>
      </c>
      <c r="O387" t="s">
        <v>48</v>
      </c>
      <c r="P387" t="s">
        <v>10066</v>
      </c>
    </row>
    <row r="388" spans="1:16" x14ac:dyDescent="0.3">
      <c r="A388" s="7">
        <v>20747</v>
      </c>
      <c r="B388" s="6" t="s">
        <v>10832</v>
      </c>
      <c r="C388" t="s">
        <v>10833</v>
      </c>
      <c r="D388" s="2" t="s">
        <v>52</v>
      </c>
      <c r="E388" s="4" t="s">
        <v>46</v>
      </c>
      <c r="F388" t="s">
        <v>67</v>
      </c>
      <c r="G388" s="6">
        <v>2281</v>
      </c>
      <c r="H388">
        <v>87441</v>
      </c>
      <c r="I388">
        <v>5</v>
      </c>
      <c r="J388" s="6">
        <v>1401</v>
      </c>
      <c r="K388" s="6">
        <v>4970.25</v>
      </c>
      <c r="L388">
        <v>64</v>
      </c>
      <c r="M388">
        <v>2</v>
      </c>
      <c r="N388" t="s">
        <v>48</v>
      </c>
      <c r="O388" t="s">
        <v>37</v>
      </c>
      <c r="P388" t="s">
        <v>10061</v>
      </c>
    </row>
    <row r="389" spans="1:16" x14ac:dyDescent="0.3">
      <c r="A389" s="7">
        <v>17718</v>
      </c>
      <c r="B389" s="6" t="s">
        <v>10834</v>
      </c>
      <c r="C389" t="s">
        <v>10835</v>
      </c>
      <c r="D389" s="2" t="s">
        <v>45</v>
      </c>
      <c r="E389" s="4" t="s">
        <v>59</v>
      </c>
      <c r="F389" t="s">
        <v>60</v>
      </c>
      <c r="G389" s="6">
        <v>268</v>
      </c>
      <c r="H389">
        <v>26299</v>
      </c>
      <c r="I389">
        <v>3</v>
      </c>
      <c r="J389" s="6">
        <v>271.75</v>
      </c>
      <c r="K389" s="6">
        <v>4062</v>
      </c>
      <c r="L389">
        <v>76</v>
      </c>
      <c r="M389">
        <v>2</v>
      </c>
      <c r="N389" t="s">
        <v>32</v>
      </c>
      <c r="O389" t="s">
        <v>32</v>
      </c>
      <c r="P389" t="s">
        <v>10061</v>
      </c>
    </row>
    <row r="390" spans="1:16" x14ac:dyDescent="0.3">
      <c r="A390" s="7">
        <v>17438</v>
      </c>
      <c r="B390" s="6" t="s">
        <v>10836</v>
      </c>
      <c r="C390" t="s">
        <v>10837</v>
      </c>
      <c r="D390" s="2" t="s">
        <v>52</v>
      </c>
      <c r="E390" s="4" t="s">
        <v>53</v>
      </c>
      <c r="F390" t="s">
        <v>54</v>
      </c>
      <c r="G390" s="6">
        <v>3147</v>
      </c>
      <c r="H390">
        <v>83147</v>
      </c>
      <c r="I390">
        <v>25</v>
      </c>
      <c r="J390" s="6">
        <v>529.5</v>
      </c>
      <c r="K390" s="6">
        <v>727.25</v>
      </c>
      <c r="L390">
        <v>17</v>
      </c>
      <c r="M390">
        <v>6</v>
      </c>
      <c r="N390" t="s">
        <v>48</v>
      </c>
      <c r="O390" t="s">
        <v>48</v>
      </c>
      <c r="P390" t="s">
        <v>10066</v>
      </c>
    </row>
    <row r="391" spans="1:16" x14ac:dyDescent="0.3">
      <c r="A391" s="7">
        <v>17346</v>
      </c>
      <c r="B391" s="6" t="s">
        <v>10838</v>
      </c>
      <c r="C391" t="s">
        <v>10839</v>
      </c>
      <c r="D391" s="2" t="s">
        <v>58</v>
      </c>
      <c r="E391" s="4" t="s">
        <v>59</v>
      </c>
      <c r="F391" t="s">
        <v>67</v>
      </c>
      <c r="G391" s="6">
        <v>214</v>
      </c>
      <c r="H391">
        <v>31822</v>
      </c>
      <c r="I391">
        <v>10</v>
      </c>
      <c r="J391" s="6">
        <v>660</v>
      </c>
      <c r="K391" s="6">
        <v>3801</v>
      </c>
      <c r="L391">
        <v>57</v>
      </c>
      <c r="M391">
        <v>2</v>
      </c>
      <c r="N391" t="s">
        <v>48</v>
      </c>
      <c r="O391" t="s">
        <v>37</v>
      </c>
      <c r="P391" t="s">
        <v>10061</v>
      </c>
    </row>
    <row r="392" spans="1:16" x14ac:dyDescent="0.3">
      <c r="A392" s="7">
        <v>18684</v>
      </c>
      <c r="B392" s="6" t="s">
        <v>10840</v>
      </c>
      <c r="C392" t="s">
        <v>10841</v>
      </c>
      <c r="D392" s="2" t="s">
        <v>45</v>
      </c>
      <c r="E392" s="4" t="s">
        <v>46</v>
      </c>
      <c r="F392" t="s">
        <v>47</v>
      </c>
      <c r="G392" s="6">
        <v>302</v>
      </c>
      <c r="H392">
        <v>39913</v>
      </c>
      <c r="I392">
        <v>10</v>
      </c>
      <c r="J392" s="6">
        <v>1365.5</v>
      </c>
      <c r="K392" s="6">
        <v>2534.5</v>
      </c>
      <c r="L392">
        <v>62</v>
      </c>
      <c r="M392">
        <v>1</v>
      </c>
      <c r="N392" t="s">
        <v>48</v>
      </c>
      <c r="O392" t="s">
        <v>48</v>
      </c>
      <c r="P392" t="s">
        <v>10066</v>
      </c>
    </row>
    <row r="393" spans="1:16" x14ac:dyDescent="0.3">
      <c r="A393" s="7">
        <v>20484</v>
      </c>
      <c r="B393" s="6" t="s">
        <v>10842</v>
      </c>
      <c r="C393" t="s">
        <v>10843</v>
      </c>
      <c r="D393" s="2" t="s">
        <v>52</v>
      </c>
      <c r="E393" s="4" t="s">
        <v>59</v>
      </c>
      <c r="F393" t="s">
        <v>80</v>
      </c>
      <c r="G393" s="6">
        <v>2472</v>
      </c>
      <c r="H393">
        <v>73322</v>
      </c>
      <c r="I393">
        <v>45</v>
      </c>
      <c r="J393" s="6">
        <v>4210</v>
      </c>
      <c r="K393" s="6">
        <v>645.5</v>
      </c>
      <c r="L393">
        <v>12</v>
      </c>
      <c r="M393">
        <v>3</v>
      </c>
      <c r="N393" t="s">
        <v>48</v>
      </c>
      <c r="O393" t="s">
        <v>37</v>
      </c>
      <c r="P393" t="s">
        <v>10061</v>
      </c>
    </row>
    <row r="394" spans="1:16" x14ac:dyDescent="0.3">
      <c r="A394" s="7">
        <v>18247</v>
      </c>
      <c r="B394" s="6" t="s">
        <v>10844</v>
      </c>
      <c r="C394" t="s">
        <v>10845</v>
      </c>
      <c r="D394" s="2" t="s">
        <v>45</v>
      </c>
      <c r="E394" s="4" t="s">
        <v>59</v>
      </c>
      <c r="F394" t="s">
        <v>76</v>
      </c>
      <c r="G394" s="6">
        <v>820</v>
      </c>
      <c r="H394">
        <v>26748</v>
      </c>
      <c r="I394">
        <v>23</v>
      </c>
      <c r="J394" s="6">
        <v>339.75</v>
      </c>
      <c r="K394" s="6">
        <v>4979.5</v>
      </c>
      <c r="L394">
        <v>79</v>
      </c>
      <c r="M394">
        <v>1</v>
      </c>
      <c r="N394" t="s">
        <v>61</v>
      </c>
      <c r="O394" t="s">
        <v>37</v>
      </c>
      <c r="P394" t="s">
        <v>10061</v>
      </c>
    </row>
    <row r="395" spans="1:16" x14ac:dyDescent="0.3">
      <c r="A395" s="7">
        <v>21840</v>
      </c>
      <c r="B395" s="6" t="s">
        <v>10846</v>
      </c>
      <c r="C395" t="s">
        <v>10847</v>
      </c>
      <c r="D395" s="2" t="s">
        <v>45</v>
      </c>
      <c r="E395" s="4" t="s">
        <v>59</v>
      </c>
      <c r="F395" t="s">
        <v>60</v>
      </c>
      <c r="G395" s="6">
        <v>568</v>
      </c>
      <c r="H395">
        <v>32520</v>
      </c>
      <c r="I395">
        <v>2</v>
      </c>
      <c r="J395" s="6">
        <v>435.75</v>
      </c>
      <c r="K395" s="6">
        <v>4454.25</v>
      </c>
      <c r="L395">
        <v>96</v>
      </c>
      <c r="M395">
        <v>1</v>
      </c>
      <c r="N395" t="s">
        <v>32</v>
      </c>
      <c r="O395" t="s">
        <v>32</v>
      </c>
      <c r="P395" t="s">
        <v>10061</v>
      </c>
    </row>
    <row r="396" spans="1:16" x14ac:dyDescent="0.3">
      <c r="A396" s="7">
        <v>20346</v>
      </c>
      <c r="B396" s="6" t="s">
        <v>10848</v>
      </c>
      <c r="C396" t="s">
        <v>10849</v>
      </c>
      <c r="D396" s="2" t="s">
        <v>52</v>
      </c>
      <c r="E396" s="4" t="s">
        <v>53</v>
      </c>
      <c r="F396" t="s">
        <v>54</v>
      </c>
      <c r="G396" s="6">
        <v>2081</v>
      </c>
      <c r="H396">
        <v>80707</v>
      </c>
      <c r="I396">
        <v>19</v>
      </c>
      <c r="J396" s="6">
        <v>1597.25</v>
      </c>
      <c r="K396" s="6">
        <v>620.25</v>
      </c>
      <c r="L396">
        <v>15</v>
      </c>
      <c r="M396">
        <v>7</v>
      </c>
      <c r="N396" t="s">
        <v>37</v>
      </c>
      <c r="O396" t="s">
        <v>37</v>
      </c>
      <c r="P396" t="s">
        <v>10061</v>
      </c>
    </row>
    <row r="397" spans="1:16" x14ac:dyDescent="0.3">
      <c r="A397" s="7">
        <v>22278</v>
      </c>
      <c r="B397" s="6" t="s">
        <v>10850</v>
      </c>
      <c r="C397" t="s">
        <v>10851</v>
      </c>
      <c r="D397" s="2" t="s">
        <v>64</v>
      </c>
      <c r="E397" s="4" t="s">
        <v>46</v>
      </c>
      <c r="F397" t="s">
        <v>47</v>
      </c>
      <c r="G397" s="6">
        <v>638</v>
      </c>
      <c r="H397">
        <v>11267</v>
      </c>
      <c r="I397">
        <v>5</v>
      </c>
      <c r="J397" s="6">
        <v>500.75</v>
      </c>
      <c r="K397" s="6">
        <v>2826</v>
      </c>
      <c r="L397">
        <v>57</v>
      </c>
      <c r="M397">
        <v>0</v>
      </c>
      <c r="N397" t="s">
        <v>32</v>
      </c>
      <c r="O397" t="s">
        <v>37</v>
      </c>
      <c r="P397" t="s">
        <v>10061</v>
      </c>
    </row>
    <row r="398" spans="1:16" x14ac:dyDescent="0.3">
      <c r="A398" s="7">
        <v>22168</v>
      </c>
      <c r="B398" s="6" t="s">
        <v>10852</v>
      </c>
      <c r="C398" t="s">
        <v>10853</v>
      </c>
      <c r="D398" s="2" t="s">
        <v>45</v>
      </c>
      <c r="E398" s="4" t="s">
        <v>46</v>
      </c>
      <c r="F398" t="s">
        <v>47</v>
      </c>
      <c r="G398" s="6">
        <v>453</v>
      </c>
      <c r="H398">
        <v>15500</v>
      </c>
      <c r="I398">
        <v>8</v>
      </c>
      <c r="J398" s="6">
        <v>1099</v>
      </c>
      <c r="K398" s="6">
        <v>2384.5</v>
      </c>
      <c r="L398">
        <v>69</v>
      </c>
      <c r="M398">
        <v>0</v>
      </c>
      <c r="N398" t="s">
        <v>48</v>
      </c>
      <c r="O398" t="s">
        <v>37</v>
      </c>
      <c r="P398" t="s">
        <v>10066</v>
      </c>
    </row>
    <row r="399" spans="1:16" x14ac:dyDescent="0.3">
      <c r="A399" s="7">
        <v>18615</v>
      </c>
      <c r="B399" s="6" t="s">
        <v>10854</v>
      </c>
      <c r="C399" t="s">
        <v>10855</v>
      </c>
      <c r="D399" s="2" t="s">
        <v>52</v>
      </c>
      <c r="E399" s="4" t="s">
        <v>46</v>
      </c>
      <c r="F399" t="s">
        <v>76</v>
      </c>
      <c r="G399" s="6">
        <v>1037</v>
      </c>
      <c r="H399">
        <v>77196</v>
      </c>
      <c r="I399">
        <v>21</v>
      </c>
      <c r="J399" s="6">
        <v>347.5</v>
      </c>
      <c r="K399" s="6">
        <v>3721</v>
      </c>
      <c r="L399">
        <v>69</v>
      </c>
      <c r="M399">
        <v>1</v>
      </c>
      <c r="N399" t="s">
        <v>32</v>
      </c>
      <c r="O399" t="s">
        <v>37</v>
      </c>
      <c r="P399" t="s">
        <v>10061</v>
      </c>
    </row>
    <row r="400" spans="1:16" x14ac:dyDescent="0.3">
      <c r="A400" s="7">
        <v>22094</v>
      </c>
      <c r="B400" s="6" t="s">
        <v>10856</v>
      </c>
      <c r="C400" t="s">
        <v>10857</v>
      </c>
      <c r="D400" s="2" t="s">
        <v>45</v>
      </c>
      <c r="E400" s="4" t="s">
        <v>59</v>
      </c>
      <c r="F400" t="s">
        <v>60</v>
      </c>
      <c r="G400" s="6">
        <v>316</v>
      </c>
      <c r="H400">
        <v>12736</v>
      </c>
      <c r="I400">
        <v>11</v>
      </c>
      <c r="J400" s="6">
        <v>398.25</v>
      </c>
      <c r="K400" s="6">
        <v>7494.75</v>
      </c>
      <c r="L400">
        <v>93</v>
      </c>
      <c r="M400">
        <v>1</v>
      </c>
      <c r="N400" t="s">
        <v>61</v>
      </c>
      <c r="O400" t="s">
        <v>37</v>
      </c>
      <c r="P400" t="s">
        <v>10061</v>
      </c>
    </row>
    <row r="401" spans="1:16" x14ac:dyDescent="0.3">
      <c r="A401" s="7">
        <v>18037</v>
      </c>
      <c r="B401" s="6" t="s">
        <v>10858</v>
      </c>
      <c r="C401" t="s">
        <v>10859</v>
      </c>
      <c r="D401" s="2" t="s">
        <v>79</v>
      </c>
      <c r="E401" s="4" t="s">
        <v>46</v>
      </c>
      <c r="F401" t="s">
        <v>67</v>
      </c>
      <c r="G401" s="6">
        <v>1328</v>
      </c>
      <c r="H401">
        <v>70987</v>
      </c>
      <c r="I401">
        <v>11</v>
      </c>
      <c r="J401" s="6">
        <v>433.5</v>
      </c>
      <c r="K401" s="6">
        <v>4995.5</v>
      </c>
      <c r="L401">
        <v>43</v>
      </c>
      <c r="M401">
        <v>3</v>
      </c>
      <c r="N401" t="s">
        <v>48</v>
      </c>
      <c r="O401" t="s">
        <v>37</v>
      </c>
      <c r="P401" t="s">
        <v>10061</v>
      </c>
    </row>
    <row r="402" spans="1:16" x14ac:dyDescent="0.3">
      <c r="A402" s="7">
        <v>18349</v>
      </c>
      <c r="B402" s="6" t="s">
        <v>10860</v>
      </c>
      <c r="C402" t="s">
        <v>10861</v>
      </c>
      <c r="D402" s="2" t="s">
        <v>64</v>
      </c>
      <c r="E402" s="4" t="s">
        <v>59</v>
      </c>
      <c r="F402" t="s">
        <v>76</v>
      </c>
      <c r="G402" s="6">
        <v>501</v>
      </c>
      <c r="H402">
        <v>15094</v>
      </c>
      <c r="I402">
        <v>23</v>
      </c>
      <c r="J402" s="6">
        <v>317.5</v>
      </c>
      <c r="K402" s="6">
        <v>3191.25</v>
      </c>
      <c r="L402">
        <v>56</v>
      </c>
      <c r="M402">
        <v>2</v>
      </c>
      <c r="N402" t="s">
        <v>48</v>
      </c>
      <c r="O402" t="s">
        <v>37</v>
      </c>
      <c r="P402" t="s">
        <v>10066</v>
      </c>
    </row>
    <row r="403" spans="1:16" x14ac:dyDescent="0.3">
      <c r="A403" s="7">
        <v>17402</v>
      </c>
      <c r="B403" s="6" t="s">
        <v>10862</v>
      </c>
      <c r="C403" t="s">
        <v>10863</v>
      </c>
      <c r="D403" s="2" t="s">
        <v>52</v>
      </c>
      <c r="E403" s="4" t="s">
        <v>46</v>
      </c>
      <c r="F403" t="s">
        <v>67</v>
      </c>
      <c r="G403" s="6">
        <v>1651</v>
      </c>
      <c r="H403">
        <v>54524</v>
      </c>
      <c r="I403">
        <v>3</v>
      </c>
      <c r="J403" s="6">
        <v>1150.75</v>
      </c>
      <c r="K403" s="6">
        <v>4176.5</v>
      </c>
      <c r="L403">
        <v>61</v>
      </c>
      <c r="M403">
        <v>3</v>
      </c>
      <c r="N403" t="s">
        <v>61</v>
      </c>
      <c r="O403" t="s">
        <v>48</v>
      </c>
      <c r="P403" t="s">
        <v>10061</v>
      </c>
    </row>
    <row r="404" spans="1:16" x14ac:dyDescent="0.3">
      <c r="A404" s="7">
        <v>21744</v>
      </c>
      <c r="B404" s="6" t="s">
        <v>10864</v>
      </c>
      <c r="C404" t="s">
        <v>10865</v>
      </c>
      <c r="D404" s="2" t="s">
        <v>52</v>
      </c>
      <c r="E404" s="4" t="s">
        <v>59</v>
      </c>
      <c r="F404" t="s">
        <v>80</v>
      </c>
      <c r="G404" s="6">
        <v>3607</v>
      </c>
      <c r="H404">
        <v>67212</v>
      </c>
      <c r="I404">
        <v>44</v>
      </c>
      <c r="J404" s="6">
        <v>7924.75</v>
      </c>
      <c r="K404" s="6">
        <v>628.75</v>
      </c>
      <c r="L404">
        <v>20</v>
      </c>
      <c r="M404">
        <v>3</v>
      </c>
      <c r="N404" t="s">
        <v>48</v>
      </c>
      <c r="O404" t="s">
        <v>37</v>
      </c>
      <c r="P404" t="s">
        <v>10061</v>
      </c>
    </row>
    <row r="405" spans="1:16" x14ac:dyDescent="0.3">
      <c r="A405" s="7">
        <v>20865</v>
      </c>
      <c r="B405" s="6" t="s">
        <v>10866</v>
      </c>
      <c r="C405" t="s">
        <v>10867</v>
      </c>
      <c r="D405" s="2" t="s">
        <v>52</v>
      </c>
      <c r="E405" s="4" t="s">
        <v>59</v>
      </c>
      <c r="F405" t="s">
        <v>76</v>
      </c>
      <c r="G405" s="6">
        <v>3447</v>
      </c>
      <c r="H405">
        <v>73600</v>
      </c>
      <c r="I405">
        <v>4</v>
      </c>
      <c r="J405" s="6">
        <v>338.25</v>
      </c>
      <c r="K405" s="6">
        <v>4821</v>
      </c>
      <c r="L405">
        <v>81</v>
      </c>
      <c r="M405">
        <v>2</v>
      </c>
      <c r="N405" t="s">
        <v>48</v>
      </c>
      <c r="O405" t="s">
        <v>48</v>
      </c>
      <c r="P405" t="s">
        <v>10061</v>
      </c>
    </row>
    <row r="406" spans="1:16" x14ac:dyDescent="0.3">
      <c r="A406" s="7">
        <v>20593</v>
      </c>
      <c r="B406" s="6" t="s">
        <v>10868</v>
      </c>
      <c r="C406" t="s">
        <v>10869</v>
      </c>
      <c r="D406" s="2" t="s">
        <v>52</v>
      </c>
      <c r="E406" s="4" t="s">
        <v>46</v>
      </c>
      <c r="F406" t="s">
        <v>76</v>
      </c>
      <c r="G406" s="6">
        <v>1555</v>
      </c>
      <c r="H406">
        <v>77133</v>
      </c>
      <c r="I406">
        <v>21</v>
      </c>
      <c r="J406" s="6">
        <v>318.25</v>
      </c>
      <c r="K406" s="6">
        <v>3197.5</v>
      </c>
      <c r="L406">
        <v>55</v>
      </c>
      <c r="M406">
        <v>3</v>
      </c>
      <c r="N406" t="s">
        <v>48</v>
      </c>
      <c r="O406" t="s">
        <v>37</v>
      </c>
      <c r="P406" t="s">
        <v>10066</v>
      </c>
    </row>
    <row r="407" spans="1:16" x14ac:dyDescent="0.3">
      <c r="A407" s="7">
        <v>22181</v>
      </c>
      <c r="B407" s="6" t="s">
        <v>10870</v>
      </c>
      <c r="C407" t="s">
        <v>10871</v>
      </c>
      <c r="D407" s="2" t="s">
        <v>58</v>
      </c>
      <c r="E407" s="4" t="s">
        <v>59</v>
      </c>
      <c r="F407" t="s">
        <v>60</v>
      </c>
      <c r="G407" s="6">
        <v>217</v>
      </c>
      <c r="H407">
        <v>44088</v>
      </c>
      <c r="I407">
        <v>11</v>
      </c>
      <c r="J407" s="6">
        <v>399.5</v>
      </c>
      <c r="K407" s="6">
        <v>7263.25</v>
      </c>
      <c r="L407">
        <v>88</v>
      </c>
      <c r="M407">
        <v>2</v>
      </c>
      <c r="N407" t="s">
        <v>32</v>
      </c>
      <c r="O407" t="s">
        <v>32</v>
      </c>
      <c r="P407" t="s">
        <v>10061</v>
      </c>
    </row>
    <row r="408" spans="1:16" x14ac:dyDescent="0.3">
      <c r="A408" s="7">
        <v>21968</v>
      </c>
      <c r="B408" s="6" t="s">
        <v>10872</v>
      </c>
      <c r="C408" t="s">
        <v>10873</v>
      </c>
      <c r="D408" s="2" t="s">
        <v>70</v>
      </c>
      <c r="E408" s="4" t="s">
        <v>46</v>
      </c>
      <c r="F408" t="s">
        <v>47</v>
      </c>
      <c r="G408" s="6">
        <v>383</v>
      </c>
      <c r="H408">
        <v>11267</v>
      </c>
      <c r="I408">
        <v>5</v>
      </c>
      <c r="J408" s="6">
        <v>1261.75</v>
      </c>
      <c r="K408" s="6">
        <v>2718.5</v>
      </c>
      <c r="L408">
        <v>54</v>
      </c>
      <c r="M408">
        <v>0</v>
      </c>
      <c r="N408" t="s">
        <v>32</v>
      </c>
      <c r="O408" t="s">
        <v>37</v>
      </c>
      <c r="P408" t="s">
        <v>10066</v>
      </c>
    </row>
    <row r="409" spans="1:16" x14ac:dyDescent="0.3">
      <c r="A409" s="7">
        <v>20260</v>
      </c>
      <c r="B409" s="6" t="s">
        <v>10874</v>
      </c>
      <c r="C409" t="s">
        <v>10875</v>
      </c>
      <c r="D409" s="2" t="s">
        <v>64</v>
      </c>
      <c r="E409" s="4" t="s">
        <v>46</v>
      </c>
      <c r="F409" t="s">
        <v>67</v>
      </c>
      <c r="G409" s="6">
        <v>1025</v>
      </c>
      <c r="H409">
        <v>35905</v>
      </c>
      <c r="I409">
        <v>2</v>
      </c>
      <c r="J409" s="6">
        <v>1373.25</v>
      </c>
      <c r="K409" s="6">
        <v>3254.25</v>
      </c>
      <c r="L409">
        <v>40</v>
      </c>
      <c r="M409">
        <v>2</v>
      </c>
      <c r="N409" t="s">
        <v>61</v>
      </c>
      <c r="O409" t="s">
        <v>37</v>
      </c>
      <c r="P409" t="s">
        <v>10061</v>
      </c>
    </row>
    <row r="410" spans="1:16" x14ac:dyDescent="0.3">
      <c r="A410" s="7">
        <v>21408</v>
      </c>
      <c r="B410" s="6" t="s">
        <v>10876</v>
      </c>
      <c r="C410" t="s">
        <v>10877</v>
      </c>
      <c r="D410" s="2" t="s">
        <v>52</v>
      </c>
      <c r="E410" s="4" t="s">
        <v>46</v>
      </c>
      <c r="F410" t="s">
        <v>67</v>
      </c>
      <c r="G410" s="6">
        <v>1618</v>
      </c>
      <c r="H410">
        <v>36694</v>
      </c>
      <c r="I410">
        <v>2</v>
      </c>
      <c r="J410" s="6">
        <v>821.75</v>
      </c>
      <c r="K410" s="6">
        <v>4486.75</v>
      </c>
      <c r="L410">
        <v>48</v>
      </c>
      <c r="M410">
        <v>1</v>
      </c>
      <c r="N410" t="s">
        <v>48</v>
      </c>
      <c r="O410" t="s">
        <v>37</v>
      </c>
      <c r="P410" t="s">
        <v>10061</v>
      </c>
    </row>
    <row r="411" spans="1:16" x14ac:dyDescent="0.3">
      <c r="A411" s="7">
        <v>20354</v>
      </c>
      <c r="B411" s="6" t="s">
        <v>10878</v>
      </c>
      <c r="C411" t="s">
        <v>10879</v>
      </c>
      <c r="D411" s="2" t="s">
        <v>52</v>
      </c>
      <c r="E411" s="4" t="s">
        <v>59</v>
      </c>
      <c r="F411" t="s">
        <v>80</v>
      </c>
      <c r="G411" s="6">
        <v>4237</v>
      </c>
      <c r="H411">
        <v>69057</v>
      </c>
      <c r="I411">
        <v>38</v>
      </c>
      <c r="J411" s="6">
        <v>8557</v>
      </c>
      <c r="K411" s="6">
        <v>1067.75</v>
      </c>
      <c r="L411">
        <v>18</v>
      </c>
      <c r="M411">
        <v>5</v>
      </c>
      <c r="N411" t="s">
        <v>37</v>
      </c>
      <c r="O411" t="s">
        <v>48</v>
      </c>
      <c r="P411" t="s">
        <v>10061</v>
      </c>
    </row>
    <row r="412" spans="1:16" x14ac:dyDescent="0.3">
      <c r="A412" s="7">
        <v>20382</v>
      </c>
      <c r="B412" s="6" t="s">
        <v>10880</v>
      </c>
      <c r="C412" t="s">
        <v>10881</v>
      </c>
      <c r="D412" s="2" t="s">
        <v>45</v>
      </c>
      <c r="E412" s="4" t="s">
        <v>59</v>
      </c>
      <c r="F412" t="s">
        <v>60</v>
      </c>
      <c r="G412" s="6">
        <v>297</v>
      </c>
      <c r="H412">
        <v>77434</v>
      </c>
      <c r="I412">
        <v>20</v>
      </c>
      <c r="J412" s="6">
        <v>333</v>
      </c>
      <c r="K412" s="6">
        <v>4960.25</v>
      </c>
      <c r="L412">
        <v>93</v>
      </c>
      <c r="M412">
        <v>2</v>
      </c>
      <c r="N412" t="s">
        <v>32</v>
      </c>
      <c r="O412" t="s">
        <v>37</v>
      </c>
      <c r="P412" t="s">
        <v>10061</v>
      </c>
    </row>
    <row r="413" spans="1:16" x14ac:dyDescent="0.3">
      <c r="A413" s="7">
        <v>19722</v>
      </c>
      <c r="B413" s="6" t="s">
        <v>10882</v>
      </c>
      <c r="C413" t="s">
        <v>10883</v>
      </c>
      <c r="D413" s="2" t="s">
        <v>64</v>
      </c>
      <c r="E413" s="4" t="s">
        <v>46</v>
      </c>
      <c r="F413" t="s">
        <v>60</v>
      </c>
      <c r="G413" s="6">
        <v>653</v>
      </c>
      <c r="H413">
        <v>77133</v>
      </c>
      <c r="I413">
        <v>5</v>
      </c>
      <c r="J413" s="6">
        <v>384</v>
      </c>
      <c r="K413" s="6">
        <v>3282.5</v>
      </c>
      <c r="L413">
        <v>86</v>
      </c>
      <c r="M413">
        <v>1</v>
      </c>
      <c r="N413" t="s">
        <v>61</v>
      </c>
      <c r="O413" t="s">
        <v>37</v>
      </c>
      <c r="P413" t="s">
        <v>10061</v>
      </c>
    </row>
    <row r="414" spans="1:16" x14ac:dyDescent="0.3">
      <c r="A414" s="7">
        <v>20088</v>
      </c>
      <c r="B414" s="6" t="s">
        <v>10884</v>
      </c>
      <c r="C414" t="s">
        <v>10885</v>
      </c>
      <c r="D414" s="2" t="s">
        <v>52</v>
      </c>
      <c r="E414" s="4" t="s">
        <v>46</v>
      </c>
      <c r="F414" t="s">
        <v>80</v>
      </c>
      <c r="G414" s="6">
        <v>2647</v>
      </c>
      <c r="H414">
        <v>29103</v>
      </c>
      <c r="I414">
        <v>39</v>
      </c>
      <c r="J414" s="6">
        <v>5958.5</v>
      </c>
      <c r="K414" s="6">
        <v>810.5</v>
      </c>
      <c r="L414">
        <v>22</v>
      </c>
      <c r="M414">
        <v>4</v>
      </c>
      <c r="N414" t="s">
        <v>37</v>
      </c>
      <c r="O414" t="s">
        <v>37</v>
      </c>
      <c r="P414" t="s">
        <v>10066</v>
      </c>
    </row>
    <row r="415" spans="1:16" x14ac:dyDescent="0.3">
      <c r="A415" s="7">
        <v>17820</v>
      </c>
      <c r="B415" s="6" t="s">
        <v>10886</v>
      </c>
      <c r="C415" t="s">
        <v>10887</v>
      </c>
      <c r="D415" s="2" t="s">
        <v>45</v>
      </c>
      <c r="E415" s="4" t="s">
        <v>59</v>
      </c>
      <c r="F415" t="s">
        <v>60</v>
      </c>
      <c r="G415" s="6">
        <v>822</v>
      </c>
      <c r="H415">
        <v>15761</v>
      </c>
      <c r="I415">
        <v>15</v>
      </c>
      <c r="J415" s="6">
        <v>265.75</v>
      </c>
      <c r="K415" s="6">
        <v>5486</v>
      </c>
      <c r="L415">
        <v>85</v>
      </c>
      <c r="M415">
        <v>1</v>
      </c>
      <c r="N415" t="s">
        <v>48</v>
      </c>
      <c r="O415" t="s">
        <v>37</v>
      </c>
      <c r="P415" t="s">
        <v>10066</v>
      </c>
    </row>
    <row r="416" spans="1:16" x14ac:dyDescent="0.3">
      <c r="A416" s="7">
        <v>22262</v>
      </c>
      <c r="B416" s="6" t="s">
        <v>10888</v>
      </c>
      <c r="C416" t="s">
        <v>10889</v>
      </c>
      <c r="D416" s="2" t="s">
        <v>45</v>
      </c>
      <c r="E416" s="4" t="s">
        <v>46</v>
      </c>
      <c r="F416" t="s">
        <v>47</v>
      </c>
      <c r="G416" s="6">
        <v>962</v>
      </c>
      <c r="H416">
        <v>42520</v>
      </c>
      <c r="I416">
        <v>16</v>
      </c>
      <c r="J416" s="6">
        <v>927.5</v>
      </c>
      <c r="K416" s="6">
        <v>2560.75</v>
      </c>
      <c r="L416">
        <v>65</v>
      </c>
      <c r="M416">
        <v>0</v>
      </c>
      <c r="N416" t="s">
        <v>48</v>
      </c>
      <c r="O416" t="s">
        <v>48</v>
      </c>
      <c r="P416" t="s">
        <v>10061</v>
      </c>
    </row>
    <row r="417" spans="1:16" x14ac:dyDescent="0.3">
      <c r="A417" s="7">
        <v>21579</v>
      </c>
      <c r="B417" s="6" t="s">
        <v>10890</v>
      </c>
      <c r="C417" t="s">
        <v>10891</v>
      </c>
      <c r="D417" s="2" t="s">
        <v>52</v>
      </c>
      <c r="E417" s="4" t="s">
        <v>46</v>
      </c>
      <c r="F417" t="s">
        <v>54</v>
      </c>
      <c r="G417" s="6">
        <v>2210</v>
      </c>
      <c r="H417">
        <v>74680</v>
      </c>
      <c r="I417">
        <v>25</v>
      </c>
      <c r="J417" s="6">
        <v>637</v>
      </c>
      <c r="K417" s="6">
        <v>588</v>
      </c>
      <c r="L417">
        <v>21</v>
      </c>
      <c r="M417">
        <v>4</v>
      </c>
      <c r="N417" t="s">
        <v>48</v>
      </c>
      <c r="O417" t="s">
        <v>37</v>
      </c>
      <c r="P417" t="s">
        <v>10061</v>
      </c>
    </row>
    <row r="418" spans="1:16" x14ac:dyDescent="0.3">
      <c r="A418" s="7">
        <v>17737</v>
      </c>
      <c r="B418" s="6" t="s">
        <v>10892</v>
      </c>
      <c r="C418" t="s">
        <v>10893</v>
      </c>
      <c r="D418" s="2" t="s">
        <v>45</v>
      </c>
      <c r="E418" s="4" t="s">
        <v>46</v>
      </c>
      <c r="F418" t="s">
        <v>67</v>
      </c>
      <c r="G418" s="6">
        <v>265</v>
      </c>
      <c r="H418">
        <v>61988</v>
      </c>
      <c r="I418">
        <v>3</v>
      </c>
      <c r="J418" s="6">
        <v>592.5</v>
      </c>
      <c r="K418" s="6">
        <v>4666</v>
      </c>
      <c r="L418">
        <v>52</v>
      </c>
      <c r="M418">
        <v>1</v>
      </c>
      <c r="N418" t="s">
        <v>48</v>
      </c>
      <c r="O418" t="s">
        <v>37</v>
      </c>
      <c r="P418" t="s">
        <v>10061</v>
      </c>
    </row>
    <row r="419" spans="1:16" x14ac:dyDescent="0.3">
      <c r="A419" s="7">
        <v>19784</v>
      </c>
      <c r="B419" s="6" t="s">
        <v>10894</v>
      </c>
      <c r="C419" t="s">
        <v>10895</v>
      </c>
      <c r="D419" s="2" t="s">
        <v>45</v>
      </c>
      <c r="E419" s="4" t="s">
        <v>46</v>
      </c>
      <c r="F419" t="s">
        <v>76</v>
      </c>
      <c r="G419" s="6">
        <v>684</v>
      </c>
      <c r="H419">
        <v>75823</v>
      </c>
      <c r="I419">
        <v>9</v>
      </c>
      <c r="J419" s="6">
        <v>529.5</v>
      </c>
      <c r="K419" s="6">
        <v>4853.25</v>
      </c>
      <c r="L419">
        <v>82</v>
      </c>
      <c r="M419">
        <v>3</v>
      </c>
      <c r="N419" t="s">
        <v>32</v>
      </c>
      <c r="O419" t="s">
        <v>37</v>
      </c>
      <c r="P419" t="s">
        <v>10061</v>
      </c>
    </row>
    <row r="420" spans="1:16" x14ac:dyDescent="0.3">
      <c r="A420" s="7">
        <v>17850</v>
      </c>
      <c r="B420" s="6" t="s">
        <v>10896</v>
      </c>
      <c r="C420" t="s">
        <v>10897</v>
      </c>
      <c r="D420" s="2" t="s">
        <v>45</v>
      </c>
      <c r="E420" s="4" t="s">
        <v>46</v>
      </c>
      <c r="F420" t="s">
        <v>67</v>
      </c>
      <c r="G420" s="6">
        <v>751</v>
      </c>
      <c r="H420">
        <v>57599</v>
      </c>
      <c r="I420">
        <v>6</v>
      </c>
      <c r="J420" s="6">
        <v>1221.75</v>
      </c>
      <c r="K420" s="6">
        <v>4517</v>
      </c>
      <c r="L420">
        <v>55</v>
      </c>
      <c r="M420">
        <v>2</v>
      </c>
      <c r="N420" t="s">
        <v>48</v>
      </c>
      <c r="O420" t="s">
        <v>37</v>
      </c>
      <c r="P420" t="s">
        <v>10061</v>
      </c>
    </row>
    <row r="421" spans="1:16" x14ac:dyDescent="0.3">
      <c r="A421" s="7">
        <v>21475</v>
      </c>
      <c r="B421" s="6" t="s">
        <v>10898</v>
      </c>
      <c r="C421" t="s">
        <v>10899</v>
      </c>
      <c r="D421" s="2" t="s">
        <v>58</v>
      </c>
      <c r="E421" s="4" t="s">
        <v>59</v>
      </c>
      <c r="F421" t="s">
        <v>60</v>
      </c>
      <c r="G421" s="6">
        <v>53</v>
      </c>
      <c r="H421">
        <v>27800</v>
      </c>
      <c r="I421">
        <v>17</v>
      </c>
      <c r="J421" s="6">
        <v>150.5</v>
      </c>
      <c r="K421" s="6">
        <v>4845.5</v>
      </c>
      <c r="L421">
        <v>75</v>
      </c>
      <c r="M421">
        <v>1</v>
      </c>
      <c r="N421" t="s">
        <v>61</v>
      </c>
      <c r="O421" t="s">
        <v>48</v>
      </c>
      <c r="P421" t="s">
        <v>10061</v>
      </c>
    </row>
    <row r="422" spans="1:16" x14ac:dyDescent="0.3">
      <c r="A422" s="7">
        <v>19311</v>
      </c>
      <c r="B422" s="6" t="s">
        <v>10900</v>
      </c>
      <c r="C422" t="s">
        <v>10901</v>
      </c>
      <c r="D422" s="2" t="s">
        <v>52</v>
      </c>
      <c r="E422" s="4" t="s">
        <v>59</v>
      </c>
      <c r="F422" t="s">
        <v>80</v>
      </c>
      <c r="G422" s="6">
        <v>4948</v>
      </c>
      <c r="H422">
        <v>21437</v>
      </c>
      <c r="I422">
        <v>50</v>
      </c>
      <c r="J422" s="6">
        <v>3528.5</v>
      </c>
      <c r="K422" s="6">
        <v>392.25</v>
      </c>
      <c r="L422">
        <v>20</v>
      </c>
      <c r="M422">
        <v>5</v>
      </c>
      <c r="N422" t="s">
        <v>48</v>
      </c>
      <c r="O422" t="s">
        <v>48</v>
      </c>
      <c r="P422" t="s">
        <v>10061</v>
      </c>
    </row>
    <row r="423" spans="1:16" x14ac:dyDescent="0.3">
      <c r="A423" s="7">
        <v>20728</v>
      </c>
      <c r="B423" s="6" t="s">
        <v>10902</v>
      </c>
      <c r="C423" t="s">
        <v>10903</v>
      </c>
      <c r="D423" s="2" t="s">
        <v>64</v>
      </c>
      <c r="E423" s="4" t="s">
        <v>59</v>
      </c>
      <c r="F423" t="s">
        <v>60</v>
      </c>
      <c r="G423" s="6">
        <v>200</v>
      </c>
      <c r="H423">
        <v>83147</v>
      </c>
      <c r="I423">
        <v>20</v>
      </c>
      <c r="J423" s="6">
        <v>74.25</v>
      </c>
      <c r="K423" s="6">
        <v>5702.5</v>
      </c>
      <c r="L423">
        <v>90</v>
      </c>
      <c r="M423">
        <v>1</v>
      </c>
      <c r="N423" t="s">
        <v>32</v>
      </c>
      <c r="O423" t="s">
        <v>48</v>
      </c>
      <c r="P423" t="s">
        <v>10061</v>
      </c>
    </row>
    <row r="424" spans="1:16" x14ac:dyDescent="0.3">
      <c r="A424" s="7">
        <v>18761</v>
      </c>
      <c r="B424" s="6" t="s">
        <v>10904</v>
      </c>
      <c r="C424" t="s">
        <v>10905</v>
      </c>
      <c r="D424" s="2" t="s">
        <v>58</v>
      </c>
      <c r="E424" s="4" t="s">
        <v>46</v>
      </c>
      <c r="F424" t="s">
        <v>47</v>
      </c>
      <c r="G424" s="6">
        <v>220</v>
      </c>
      <c r="H424">
        <v>34623</v>
      </c>
      <c r="I424">
        <v>11</v>
      </c>
      <c r="J424" s="6">
        <v>1121.25</v>
      </c>
      <c r="K424" s="6">
        <v>2704.5</v>
      </c>
      <c r="L424">
        <v>54</v>
      </c>
      <c r="M424">
        <v>0</v>
      </c>
      <c r="N424" t="s">
        <v>32</v>
      </c>
      <c r="O424" t="s">
        <v>32</v>
      </c>
      <c r="P424" t="s">
        <v>10061</v>
      </c>
    </row>
    <row r="425" spans="1:16" x14ac:dyDescent="0.3">
      <c r="A425" s="7">
        <v>20001</v>
      </c>
      <c r="B425" s="6" t="s">
        <v>10906</v>
      </c>
      <c r="C425" t="s">
        <v>10907</v>
      </c>
      <c r="D425" s="2" t="s">
        <v>58</v>
      </c>
      <c r="E425" s="4" t="s">
        <v>59</v>
      </c>
      <c r="F425" t="s">
        <v>60</v>
      </c>
      <c r="G425" s="6">
        <v>56</v>
      </c>
      <c r="H425">
        <v>42329</v>
      </c>
      <c r="I425">
        <v>10</v>
      </c>
      <c r="J425" s="6">
        <v>222</v>
      </c>
      <c r="K425" s="6">
        <v>6412.5</v>
      </c>
      <c r="L425">
        <v>80</v>
      </c>
      <c r="M425">
        <v>2</v>
      </c>
      <c r="N425" t="s">
        <v>48</v>
      </c>
      <c r="O425" t="s">
        <v>48</v>
      </c>
      <c r="P425" t="s">
        <v>10061</v>
      </c>
    </row>
    <row r="426" spans="1:16" x14ac:dyDescent="0.3">
      <c r="A426" s="7">
        <v>21663</v>
      </c>
      <c r="B426" s="6" t="s">
        <v>10908</v>
      </c>
      <c r="C426" t="s">
        <v>10909</v>
      </c>
      <c r="D426" s="2" t="s">
        <v>52</v>
      </c>
      <c r="E426" s="4" t="s">
        <v>46</v>
      </c>
      <c r="F426" t="s">
        <v>80</v>
      </c>
      <c r="G426" s="6">
        <v>4687</v>
      </c>
      <c r="H426">
        <v>77271</v>
      </c>
      <c r="I426">
        <v>36</v>
      </c>
      <c r="J426" s="6">
        <v>4496</v>
      </c>
      <c r="K426" s="6">
        <v>455.25</v>
      </c>
      <c r="L426">
        <v>21</v>
      </c>
      <c r="M426">
        <v>6</v>
      </c>
      <c r="N426" t="s">
        <v>37</v>
      </c>
      <c r="O426" t="s">
        <v>37</v>
      </c>
      <c r="P426" t="s">
        <v>10061</v>
      </c>
    </row>
    <row r="427" spans="1:16" x14ac:dyDescent="0.3">
      <c r="A427" s="7">
        <v>20696</v>
      </c>
      <c r="B427" s="6" t="s">
        <v>10910</v>
      </c>
      <c r="C427" t="s">
        <v>10911</v>
      </c>
      <c r="D427" s="2" t="s">
        <v>58</v>
      </c>
      <c r="E427" s="4" t="s">
        <v>46</v>
      </c>
      <c r="F427" t="s">
        <v>60</v>
      </c>
      <c r="G427" s="6">
        <v>103</v>
      </c>
      <c r="H427">
        <v>20594</v>
      </c>
      <c r="I427">
        <v>11</v>
      </c>
      <c r="J427" s="6">
        <v>87.5</v>
      </c>
      <c r="K427" s="6">
        <v>3334.75</v>
      </c>
      <c r="L427">
        <v>77</v>
      </c>
      <c r="M427">
        <v>1</v>
      </c>
      <c r="N427" t="s">
        <v>61</v>
      </c>
      <c r="O427" t="s">
        <v>37</v>
      </c>
      <c r="P427" t="s">
        <v>10061</v>
      </c>
    </row>
    <row r="428" spans="1:16" x14ac:dyDescent="0.3">
      <c r="A428" s="7">
        <v>17450</v>
      </c>
      <c r="B428" s="6" t="s">
        <v>10912</v>
      </c>
      <c r="C428" t="s">
        <v>10913</v>
      </c>
      <c r="D428" s="2" t="s">
        <v>52</v>
      </c>
      <c r="E428" s="4" t="s">
        <v>59</v>
      </c>
      <c r="F428" t="s">
        <v>80</v>
      </c>
      <c r="G428" s="6">
        <v>4078</v>
      </c>
      <c r="H428">
        <v>58558</v>
      </c>
      <c r="I428">
        <v>41</v>
      </c>
      <c r="J428" s="6">
        <v>9470.5</v>
      </c>
      <c r="K428" s="6">
        <v>698</v>
      </c>
      <c r="L428">
        <v>14</v>
      </c>
      <c r="M428">
        <v>3</v>
      </c>
      <c r="N428" t="s">
        <v>48</v>
      </c>
      <c r="O428" t="s">
        <v>37</v>
      </c>
      <c r="P428" t="s">
        <v>10061</v>
      </c>
    </row>
    <row r="429" spans="1:16" x14ac:dyDescent="0.3">
      <c r="A429" s="7">
        <v>21506</v>
      </c>
      <c r="B429" s="6" t="s">
        <v>10914</v>
      </c>
      <c r="C429" t="s">
        <v>10915</v>
      </c>
      <c r="D429" s="2" t="s">
        <v>52</v>
      </c>
      <c r="E429" s="4" t="s">
        <v>46</v>
      </c>
      <c r="F429" t="s">
        <v>76</v>
      </c>
      <c r="G429" s="6">
        <v>944</v>
      </c>
      <c r="H429">
        <v>15359</v>
      </c>
      <c r="I429">
        <v>14</v>
      </c>
      <c r="J429" s="6">
        <v>545.75</v>
      </c>
      <c r="K429" s="6">
        <v>5202.25</v>
      </c>
      <c r="L429">
        <v>85</v>
      </c>
      <c r="M429">
        <v>3</v>
      </c>
      <c r="N429" t="s">
        <v>48</v>
      </c>
      <c r="O429" t="s">
        <v>37</v>
      </c>
      <c r="P429" t="s">
        <v>10061</v>
      </c>
    </row>
    <row r="430" spans="1:16" x14ac:dyDescent="0.3">
      <c r="A430" s="7">
        <v>19952</v>
      </c>
      <c r="B430" s="6" t="s">
        <v>10916</v>
      </c>
      <c r="C430" t="s">
        <v>10917</v>
      </c>
      <c r="D430" s="2" t="s">
        <v>58</v>
      </c>
      <c r="E430" s="4" t="s">
        <v>46</v>
      </c>
      <c r="F430" t="s">
        <v>47</v>
      </c>
      <c r="G430" s="6">
        <v>210</v>
      </c>
      <c r="H430">
        <v>84741</v>
      </c>
      <c r="I430">
        <v>8</v>
      </c>
      <c r="J430" s="6">
        <v>162.25</v>
      </c>
      <c r="K430" s="6">
        <v>2771.75</v>
      </c>
      <c r="L430">
        <v>67</v>
      </c>
      <c r="M430">
        <v>0</v>
      </c>
      <c r="N430" t="s">
        <v>37</v>
      </c>
      <c r="O430" t="s">
        <v>37</v>
      </c>
      <c r="P430" t="s">
        <v>10066</v>
      </c>
    </row>
    <row r="431" spans="1:16" x14ac:dyDescent="0.3">
      <c r="A431" s="7">
        <v>20121</v>
      </c>
      <c r="B431" s="6" t="s">
        <v>10918</v>
      </c>
      <c r="C431" t="s">
        <v>10919</v>
      </c>
      <c r="D431" s="2" t="s">
        <v>45</v>
      </c>
      <c r="E431" s="4" t="s">
        <v>59</v>
      </c>
      <c r="F431" t="s">
        <v>76</v>
      </c>
      <c r="G431" s="6">
        <v>520</v>
      </c>
      <c r="H431">
        <v>60300</v>
      </c>
      <c r="I431">
        <v>1</v>
      </c>
      <c r="J431" s="6">
        <v>258.25</v>
      </c>
      <c r="K431" s="6">
        <v>5057.75</v>
      </c>
      <c r="L431">
        <v>57</v>
      </c>
      <c r="M431">
        <v>3</v>
      </c>
      <c r="N431" t="s">
        <v>32</v>
      </c>
      <c r="O431" t="s">
        <v>37</v>
      </c>
      <c r="P431" t="s">
        <v>10066</v>
      </c>
    </row>
    <row r="432" spans="1:16" x14ac:dyDescent="0.3">
      <c r="A432" s="7">
        <v>18639</v>
      </c>
      <c r="B432" s="6" t="s">
        <v>10920</v>
      </c>
      <c r="C432" t="s">
        <v>10921</v>
      </c>
      <c r="D432" s="2" t="s">
        <v>58</v>
      </c>
      <c r="E432" s="4" t="s">
        <v>59</v>
      </c>
      <c r="F432" t="s">
        <v>60</v>
      </c>
      <c r="G432" s="6">
        <v>186</v>
      </c>
      <c r="H432">
        <v>74182</v>
      </c>
      <c r="I432">
        <v>7</v>
      </c>
      <c r="J432" s="6">
        <v>300.5</v>
      </c>
      <c r="K432" s="6">
        <v>3231.25</v>
      </c>
      <c r="L432">
        <v>78</v>
      </c>
      <c r="M432">
        <v>1</v>
      </c>
      <c r="N432" t="s">
        <v>61</v>
      </c>
      <c r="O432" t="s">
        <v>37</v>
      </c>
      <c r="P432" t="s">
        <v>10061</v>
      </c>
    </row>
    <row r="433" spans="1:16" x14ac:dyDescent="0.3">
      <c r="A433" s="7">
        <v>20465</v>
      </c>
      <c r="B433" s="6" t="s">
        <v>10922</v>
      </c>
      <c r="C433" t="s">
        <v>10923</v>
      </c>
      <c r="D433" s="2" t="s">
        <v>45</v>
      </c>
      <c r="E433" s="4" t="s">
        <v>46</v>
      </c>
      <c r="F433" t="s">
        <v>60</v>
      </c>
      <c r="G433" s="6">
        <v>190</v>
      </c>
      <c r="H433">
        <v>83523</v>
      </c>
      <c r="I433">
        <v>2</v>
      </c>
      <c r="J433" s="6">
        <v>364.5</v>
      </c>
      <c r="K433" s="6">
        <v>5539.5</v>
      </c>
      <c r="L433">
        <v>82</v>
      </c>
      <c r="M433">
        <v>1</v>
      </c>
      <c r="N433" t="s">
        <v>48</v>
      </c>
      <c r="O433" t="s">
        <v>37</v>
      </c>
      <c r="P433" t="s">
        <v>10061</v>
      </c>
    </row>
    <row r="434" spans="1:16" x14ac:dyDescent="0.3">
      <c r="A434" s="7">
        <v>20059</v>
      </c>
      <c r="B434" s="6" t="s">
        <v>10924</v>
      </c>
      <c r="C434" t="s">
        <v>10925</v>
      </c>
      <c r="D434" s="2" t="s">
        <v>52</v>
      </c>
      <c r="E434" s="4" t="s">
        <v>53</v>
      </c>
      <c r="F434" t="s">
        <v>54</v>
      </c>
      <c r="G434" s="6">
        <v>3866</v>
      </c>
      <c r="H434">
        <v>26619</v>
      </c>
      <c r="I434">
        <v>22</v>
      </c>
      <c r="J434" s="6">
        <v>2277.5</v>
      </c>
      <c r="K434" s="6">
        <v>728.75</v>
      </c>
      <c r="L434">
        <v>20</v>
      </c>
      <c r="M434">
        <v>6</v>
      </c>
      <c r="N434" t="s">
        <v>32</v>
      </c>
      <c r="O434" t="s">
        <v>37</v>
      </c>
      <c r="P434" t="s">
        <v>10061</v>
      </c>
    </row>
    <row r="435" spans="1:16" x14ac:dyDescent="0.3">
      <c r="A435" s="7">
        <v>18208</v>
      </c>
      <c r="B435" s="6" t="s">
        <v>10926</v>
      </c>
      <c r="C435" t="s">
        <v>10927</v>
      </c>
      <c r="D435" s="2" t="s">
        <v>58</v>
      </c>
      <c r="E435" s="4" t="s">
        <v>59</v>
      </c>
      <c r="F435" t="s">
        <v>60</v>
      </c>
      <c r="G435" s="6">
        <v>54</v>
      </c>
      <c r="H435">
        <v>64102</v>
      </c>
      <c r="I435">
        <v>12</v>
      </c>
      <c r="J435" s="6">
        <v>373.5</v>
      </c>
      <c r="K435" s="6">
        <v>6881.5</v>
      </c>
      <c r="L435">
        <v>91</v>
      </c>
      <c r="M435">
        <v>1</v>
      </c>
      <c r="N435" t="s">
        <v>48</v>
      </c>
      <c r="O435" t="s">
        <v>48</v>
      </c>
      <c r="P435" t="s">
        <v>10061</v>
      </c>
    </row>
    <row r="436" spans="1:16" x14ac:dyDescent="0.3">
      <c r="A436" s="7">
        <v>19241</v>
      </c>
      <c r="B436" s="6" t="s">
        <v>10928</v>
      </c>
      <c r="C436" t="s">
        <v>10929</v>
      </c>
      <c r="D436" s="2" t="s">
        <v>45</v>
      </c>
      <c r="E436" s="4" t="s">
        <v>46</v>
      </c>
      <c r="F436" t="s">
        <v>67</v>
      </c>
      <c r="G436" s="6">
        <v>362</v>
      </c>
      <c r="H436">
        <v>32921</v>
      </c>
      <c r="I436">
        <v>3</v>
      </c>
      <c r="J436" s="6">
        <v>662.5</v>
      </c>
      <c r="K436" s="6">
        <v>4459</v>
      </c>
      <c r="L436">
        <v>54</v>
      </c>
      <c r="M436">
        <v>2</v>
      </c>
      <c r="N436" t="s">
        <v>37</v>
      </c>
      <c r="O436" t="s">
        <v>37</v>
      </c>
      <c r="P436" t="s">
        <v>10061</v>
      </c>
    </row>
    <row r="437" spans="1:16" x14ac:dyDescent="0.3">
      <c r="A437" s="7">
        <v>20048</v>
      </c>
      <c r="B437" s="6" t="s">
        <v>10930</v>
      </c>
      <c r="C437" t="s">
        <v>10931</v>
      </c>
      <c r="D437" s="2" t="s">
        <v>45</v>
      </c>
      <c r="E437" s="4" t="s">
        <v>59</v>
      </c>
      <c r="F437" t="s">
        <v>60</v>
      </c>
      <c r="G437" s="6">
        <v>307</v>
      </c>
      <c r="H437">
        <v>33515</v>
      </c>
      <c r="I437">
        <v>13</v>
      </c>
      <c r="J437" s="6">
        <v>286.25</v>
      </c>
      <c r="K437" s="6">
        <v>6538.5</v>
      </c>
      <c r="L437">
        <v>82</v>
      </c>
      <c r="M437">
        <v>2</v>
      </c>
      <c r="N437" t="s">
        <v>61</v>
      </c>
      <c r="O437" t="s">
        <v>37</v>
      </c>
      <c r="P437" t="s">
        <v>10061</v>
      </c>
    </row>
    <row r="438" spans="1:16" x14ac:dyDescent="0.3">
      <c r="A438" s="7">
        <v>20685</v>
      </c>
      <c r="B438" s="6" t="s">
        <v>10932</v>
      </c>
      <c r="C438" t="s">
        <v>10933</v>
      </c>
      <c r="D438" s="2" t="s">
        <v>52</v>
      </c>
      <c r="E438" s="4" t="s">
        <v>46</v>
      </c>
      <c r="F438" t="s">
        <v>76</v>
      </c>
      <c r="G438" s="6">
        <v>1328</v>
      </c>
      <c r="H438">
        <v>35905</v>
      </c>
      <c r="I438">
        <v>3</v>
      </c>
      <c r="J438" s="6">
        <v>551.25</v>
      </c>
      <c r="K438" s="6">
        <v>4415.75</v>
      </c>
      <c r="L438">
        <v>82</v>
      </c>
      <c r="M438">
        <v>3</v>
      </c>
      <c r="N438" t="s">
        <v>48</v>
      </c>
      <c r="O438" t="s">
        <v>37</v>
      </c>
      <c r="P438" t="s">
        <v>10061</v>
      </c>
    </row>
    <row r="439" spans="1:16" x14ac:dyDescent="0.3">
      <c r="A439" s="7">
        <v>19278</v>
      </c>
      <c r="B439" s="6" t="s">
        <v>10934</v>
      </c>
      <c r="C439" t="s">
        <v>10935</v>
      </c>
      <c r="D439" s="2" t="s">
        <v>64</v>
      </c>
      <c r="E439" s="4" t="s">
        <v>53</v>
      </c>
      <c r="F439" t="s">
        <v>54</v>
      </c>
      <c r="G439" s="6">
        <v>1128</v>
      </c>
      <c r="H439">
        <v>16177</v>
      </c>
      <c r="I439">
        <v>39</v>
      </c>
      <c r="J439" s="6">
        <v>6793.5</v>
      </c>
      <c r="K439" s="6">
        <v>660</v>
      </c>
      <c r="L439">
        <v>23</v>
      </c>
      <c r="M439">
        <v>7</v>
      </c>
      <c r="N439" t="s">
        <v>48</v>
      </c>
      <c r="O439" t="s">
        <v>37</v>
      </c>
      <c r="P439" t="s">
        <v>10061</v>
      </c>
    </row>
    <row r="440" spans="1:16" x14ac:dyDescent="0.3">
      <c r="A440" s="7">
        <v>19997</v>
      </c>
      <c r="B440" s="6" t="s">
        <v>10936</v>
      </c>
      <c r="C440" t="s">
        <v>10937</v>
      </c>
      <c r="D440" s="2" t="s">
        <v>52</v>
      </c>
      <c r="E440" s="4" t="s">
        <v>46</v>
      </c>
      <c r="F440" t="s">
        <v>76</v>
      </c>
      <c r="G440" s="6">
        <v>3031</v>
      </c>
      <c r="H440">
        <v>43435</v>
      </c>
      <c r="I440">
        <v>11</v>
      </c>
      <c r="J440" s="6">
        <v>543</v>
      </c>
      <c r="K440" s="6">
        <v>3132.5</v>
      </c>
      <c r="L440">
        <v>59</v>
      </c>
      <c r="M440">
        <v>3</v>
      </c>
      <c r="N440" t="s">
        <v>37</v>
      </c>
      <c r="O440" t="s">
        <v>37</v>
      </c>
      <c r="P440" t="s">
        <v>10066</v>
      </c>
    </row>
    <row r="441" spans="1:16" x14ac:dyDescent="0.3">
      <c r="A441" s="7">
        <v>18299</v>
      </c>
      <c r="B441" s="6" t="s">
        <v>10938</v>
      </c>
      <c r="C441" t="s">
        <v>10939</v>
      </c>
      <c r="D441" s="2" t="s">
        <v>64</v>
      </c>
      <c r="E441" s="4" t="s">
        <v>46</v>
      </c>
      <c r="F441" t="s">
        <v>54</v>
      </c>
      <c r="G441" s="6">
        <v>1017</v>
      </c>
      <c r="H441">
        <v>44088</v>
      </c>
      <c r="I441">
        <v>22</v>
      </c>
      <c r="J441" s="6">
        <v>7716.25</v>
      </c>
      <c r="K441" s="6">
        <v>774.25</v>
      </c>
      <c r="L441">
        <v>25</v>
      </c>
      <c r="M441">
        <v>5</v>
      </c>
      <c r="N441" t="s">
        <v>32</v>
      </c>
      <c r="O441" t="s">
        <v>32</v>
      </c>
      <c r="P441" t="s">
        <v>10066</v>
      </c>
    </row>
    <row r="442" spans="1:16" x14ac:dyDescent="0.3">
      <c r="A442" s="7">
        <v>22202</v>
      </c>
      <c r="B442" s="6" t="s">
        <v>10940</v>
      </c>
      <c r="C442" t="s">
        <v>10941</v>
      </c>
      <c r="D442" s="2" t="s">
        <v>58</v>
      </c>
      <c r="E442" s="4" t="s">
        <v>46</v>
      </c>
      <c r="F442" t="s">
        <v>60</v>
      </c>
      <c r="G442" s="6">
        <v>96</v>
      </c>
      <c r="H442">
        <v>17965</v>
      </c>
      <c r="I442">
        <v>12</v>
      </c>
      <c r="J442" s="6">
        <v>260.25</v>
      </c>
      <c r="K442" s="6">
        <v>3253</v>
      </c>
      <c r="L442">
        <v>83</v>
      </c>
      <c r="M442">
        <v>1</v>
      </c>
      <c r="N442" t="s">
        <v>61</v>
      </c>
      <c r="O442" t="s">
        <v>48</v>
      </c>
      <c r="P442" t="s">
        <v>10061</v>
      </c>
    </row>
    <row r="443" spans="1:16" x14ac:dyDescent="0.3">
      <c r="A443" s="7">
        <v>20551</v>
      </c>
      <c r="B443" s="6" t="s">
        <v>10942</v>
      </c>
      <c r="C443" t="s">
        <v>10943</v>
      </c>
      <c r="D443" s="2" t="s">
        <v>52</v>
      </c>
      <c r="E443" s="4" t="s">
        <v>59</v>
      </c>
      <c r="F443" t="s">
        <v>80</v>
      </c>
      <c r="G443" s="6">
        <v>4770</v>
      </c>
      <c r="H443">
        <v>80599</v>
      </c>
      <c r="I443">
        <v>36</v>
      </c>
      <c r="J443" s="6">
        <v>4920.5</v>
      </c>
      <c r="K443" s="6">
        <v>823.25</v>
      </c>
      <c r="L443">
        <v>16</v>
      </c>
      <c r="M443">
        <v>4</v>
      </c>
      <c r="N443" t="s">
        <v>37</v>
      </c>
      <c r="O443" t="s">
        <v>37</v>
      </c>
      <c r="P443" t="s">
        <v>10066</v>
      </c>
    </row>
    <row r="444" spans="1:16" x14ac:dyDescent="0.3">
      <c r="A444" s="7">
        <v>18758</v>
      </c>
      <c r="B444" s="6" t="s">
        <v>10944</v>
      </c>
      <c r="C444" t="s">
        <v>10945</v>
      </c>
      <c r="D444" s="2" t="s">
        <v>79</v>
      </c>
      <c r="E444" s="4" t="s">
        <v>46</v>
      </c>
      <c r="F444" t="s">
        <v>76</v>
      </c>
      <c r="G444" s="6">
        <v>3298</v>
      </c>
      <c r="H444">
        <v>58542</v>
      </c>
      <c r="I444">
        <v>20</v>
      </c>
      <c r="J444" s="6">
        <v>354</v>
      </c>
      <c r="K444" s="6">
        <v>3537.25</v>
      </c>
      <c r="L444">
        <v>82</v>
      </c>
      <c r="M444">
        <v>3</v>
      </c>
      <c r="N444" t="s">
        <v>48</v>
      </c>
      <c r="O444" t="s">
        <v>37</v>
      </c>
      <c r="P444" t="s">
        <v>10061</v>
      </c>
    </row>
    <row r="445" spans="1:16" x14ac:dyDescent="0.3">
      <c r="A445" s="7">
        <v>21522</v>
      </c>
      <c r="B445" s="6" t="s">
        <v>10946</v>
      </c>
      <c r="C445" t="s">
        <v>10947</v>
      </c>
      <c r="D445" s="2" t="s">
        <v>58</v>
      </c>
      <c r="E445" s="4" t="s">
        <v>59</v>
      </c>
      <c r="F445" t="s">
        <v>60</v>
      </c>
      <c r="G445" s="6">
        <v>164</v>
      </c>
      <c r="H445">
        <v>60260</v>
      </c>
      <c r="I445">
        <v>4</v>
      </c>
      <c r="J445" s="6">
        <v>429</v>
      </c>
      <c r="K445" s="6">
        <v>3155.5</v>
      </c>
      <c r="L445">
        <v>92</v>
      </c>
      <c r="M445">
        <v>2</v>
      </c>
      <c r="N445" t="s">
        <v>48</v>
      </c>
      <c r="O445" t="s">
        <v>37</v>
      </c>
      <c r="P445" t="s">
        <v>10061</v>
      </c>
    </row>
    <row r="446" spans="1:16" x14ac:dyDescent="0.3">
      <c r="A446" s="7">
        <v>17727</v>
      </c>
      <c r="B446" s="6" t="s">
        <v>10948</v>
      </c>
      <c r="C446" t="s">
        <v>10949</v>
      </c>
      <c r="D446" s="2" t="s">
        <v>52</v>
      </c>
      <c r="E446" s="4" t="s">
        <v>46</v>
      </c>
      <c r="F446" t="s">
        <v>76</v>
      </c>
      <c r="G446" s="6">
        <v>3246</v>
      </c>
      <c r="H446">
        <v>59563</v>
      </c>
      <c r="I446">
        <v>8</v>
      </c>
      <c r="J446" s="6">
        <v>483</v>
      </c>
      <c r="K446" s="6">
        <v>4896.75</v>
      </c>
      <c r="L446">
        <v>70</v>
      </c>
      <c r="M446">
        <v>3</v>
      </c>
      <c r="N446" t="s">
        <v>48</v>
      </c>
      <c r="O446" t="s">
        <v>37</v>
      </c>
      <c r="P446" t="s">
        <v>10061</v>
      </c>
    </row>
    <row r="447" spans="1:16" x14ac:dyDescent="0.3">
      <c r="A447" s="7">
        <v>21412</v>
      </c>
      <c r="B447" s="6" t="s">
        <v>10950</v>
      </c>
      <c r="C447" t="s">
        <v>10951</v>
      </c>
      <c r="D447" s="2" t="s">
        <v>45</v>
      </c>
      <c r="E447" s="4" t="s">
        <v>46</v>
      </c>
      <c r="F447" t="s">
        <v>76</v>
      </c>
      <c r="G447" s="6">
        <v>851</v>
      </c>
      <c r="H447">
        <v>22842</v>
      </c>
      <c r="I447">
        <v>16</v>
      </c>
      <c r="J447" s="6">
        <v>275.5</v>
      </c>
      <c r="K447" s="6">
        <v>5267</v>
      </c>
      <c r="L447">
        <v>66</v>
      </c>
      <c r="M447">
        <v>1</v>
      </c>
      <c r="N447" t="s">
        <v>48</v>
      </c>
      <c r="O447" t="s">
        <v>37</v>
      </c>
      <c r="P447" t="s">
        <v>10061</v>
      </c>
    </row>
    <row r="448" spans="1:16" x14ac:dyDescent="0.3">
      <c r="A448" s="7">
        <v>18313</v>
      </c>
      <c r="B448" s="6" t="s">
        <v>10952</v>
      </c>
      <c r="C448" t="s">
        <v>10953</v>
      </c>
      <c r="D448" s="2" t="s">
        <v>52</v>
      </c>
      <c r="E448" s="4" t="s">
        <v>46</v>
      </c>
      <c r="F448" t="s">
        <v>80</v>
      </c>
      <c r="G448" s="6">
        <v>1833</v>
      </c>
      <c r="H448">
        <v>61988</v>
      </c>
      <c r="I448">
        <v>56</v>
      </c>
      <c r="J448" s="6">
        <v>6847.25</v>
      </c>
      <c r="K448" s="6">
        <v>260.5</v>
      </c>
      <c r="L448">
        <v>21</v>
      </c>
      <c r="M448">
        <v>3</v>
      </c>
      <c r="N448" t="s">
        <v>48</v>
      </c>
      <c r="O448" t="s">
        <v>48</v>
      </c>
      <c r="P448" t="s">
        <v>10066</v>
      </c>
    </row>
    <row r="449" spans="1:16" x14ac:dyDescent="0.3">
      <c r="A449" s="7">
        <v>18934</v>
      </c>
      <c r="B449" s="6" t="s">
        <v>10954</v>
      </c>
      <c r="C449" t="s">
        <v>10955</v>
      </c>
      <c r="D449" s="2" t="s">
        <v>70</v>
      </c>
      <c r="E449" s="4" t="s">
        <v>59</v>
      </c>
      <c r="F449" t="s">
        <v>67</v>
      </c>
      <c r="G449" s="6">
        <v>367</v>
      </c>
      <c r="H449">
        <v>21437</v>
      </c>
      <c r="I449">
        <v>1</v>
      </c>
      <c r="J449" s="6">
        <v>1129.75</v>
      </c>
      <c r="K449" s="6">
        <v>4477</v>
      </c>
      <c r="L449">
        <v>42</v>
      </c>
      <c r="M449">
        <v>2</v>
      </c>
      <c r="N449" t="s">
        <v>48</v>
      </c>
      <c r="O449" t="s">
        <v>48</v>
      </c>
      <c r="P449" t="s">
        <v>10066</v>
      </c>
    </row>
    <row r="450" spans="1:16" x14ac:dyDescent="0.3">
      <c r="A450" s="7">
        <v>18976</v>
      </c>
      <c r="B450" s="6" t="s">
        <v>10956</v>
      </c>
      <c r="C450" t="s">
        <v>10957</v>
      </c>
      <c r="D450" s="2" t="s">
        <v>45</v>
      </c>
      <c r="E450" s="4" t="s">
        <v>59</v>
      </c>
      <c r="F450" t="s">
        <v>60</v>
      </c>
      <c r="G450" s="6">
        <v>504</v>
      </c>
      <c r="H450">
        <v>79562</v>
      </c>
      <c r="I450">
        <v>4</v>
      </c>
      <c r="J450" s="6">
        <v>439.75</v>
      </c>
      <c r="K450" s="6">
        <v>4046.25</v>
      </c>
      <c r="L450">
        <v>95</v>
      </c>
      <c r="M450">
        <v>2</v>
      </c>
      <c r="N450" t="s">
        <v>61</v>
      </c>
      <c r="O450" t="s">
        <v>48</v>
      </c>
      <c r="P450" t="s">
        <v>10061</v>
      </c>
    </row>
    <row r="451" spans="1:16" x14ac:dyDescent="0.3">
      <c r="A451" s="7">
        <v>21680</v>
      </c>
      <c r="B451" s="6" t="s">
        <v>10958</v>
      </c>
      <c r="C451" t="s">
        <v>10959</v>
      </c>
      <c r="D451" s="2" t="s">
        <v>58</v>
      </c>
      <c r="E451" s="4" t="s">
        <v>59</v>
      </c>
      <c r="F451" t="s">
        <v>60</v>
      </c>
      <c r="G451" s="6">
        <v>174</v>
      </c>
      <c r="H451">
        <v>10136</v>
      </c>
      <c r="I451">
        <v>18</v>
      </c>
      <c r="J451" s="6">
        <v>109.75</v>
      </c>
      <c r="K451" s="6">
        <v>7264.25</v>
      </c>
      <c r="L451">
        <v>85</v>
      </c>
      <c r="M451">
        <v>2</v>
      </c>
      <c r="N451" t="s">
        <v>61</v>
      </c>
      <c r="O451" t="s">
        <v>48</v>
      </c>
      <c r="P451" t="s">
        <v>10066</v>
      </c>
    </row>
    <row r="452" spans="1:16" x14ac:dyDescent="0.3">
      <c r="A452" s="7">
        <v>21830</v>
      </c>
      <c r="B452" s="6" t="s">
        <v>10960</v>
      </c>
      <c r="C452" t="s">
        <v>10961</v>
      </c>
      <c r="D452" s="2" t="s">
        <v>45</v>
      </c>
      <c r="E452" s="4" t="s">
        <v>59</v>
      </c>
      <c r="F452" t="s">
        <v>60</v>
      </c>
      <c r="G452" s="6">
        <v>772</v>
      </c>
      <c r="H452">
        <v>47822</v>
      </c>
      <c r="I452">
        <v>16</v>
      </c>
      <c r="J452" s="6">
        <v>197.75</v>
      </c>
      <c r="K452" s="6">
        <v>7440.75</v>
      </c>
      <c r="L452">
        <v>79</v>
      </c>
      <c r="M452">
        <v>2</v>
      </c>
      <c r="N452" t="s">
        <v>61</v>
      </c>
      <c r="O452" t="s">
        <v>37</v>
      </c>
      <c r="P452" t="s">
        <v>10066</v>
      </c>
    </row>
    <row r="453" spans="1:16" x14ac:dyDescent="0.3">
      <c r="A453" s="7">
        <v>18497</v>
      </c>
      <c r="B453" s="6" t="s">
        <v>10962</v>
      </c>
      <c r="C453" t="s">
        <v>10963</v>
      </c>
      <c r="D453" s="2" t="s">
        <v>52</v>
      </c>
      <c r="E453" s="4" t="s">
        <v>53</v>
      </c>
      <c r="F453" t="s">
        <v>54</v>
      </c>
      <c r="G453" s="6">
        <v>1603</v>
      </c>
      <c r="H453">
        <v>64944</v>
      </c>
      <c r="I453">
        <v>24</v>
      </c>
      <c r="J453" s="6">
        <v>4382.75</v>
      </c>
      <c r="K453" s="6">
        <v>465.75</v>
      </c>
      <c r="L453">
        <v>18</v>
      </c>
      <c r="M453">
        <v>6</v>
      </c>
      <c r="N453" t="s">
        <v>48</v>
      </c>
      <c r="O453" t="s">
        <v>37</v>
      </c>
      <c r="P453" t="s">
        <v>10061</v>
      </c>
    </row>
    <row r="454" spans="1:16" x14ac:dyDescent="0.3">
      <c r="A454" s="7">
        <v>21039</v>
      </c>
      <c r="B454" s="6" t="s">
        <v>10964</v>
      </c>
      <c r="C454" t="s">
        <v>10965</v>
      </c>
      <c r="D454" s="2" t="s">
        <v>58</v>
      </c>
      <c r="E454" s="4" t="s">
        <v>59</v>
      </c>
      <c r="F454" t="s">
        <v>60</v>
      </c>
      <c r="G454" s="6">
        <v>194</v>
      </c>
      <c r="H454">
        <v>42329</v>
      </c>
      <c r="I454">
        <v>14</v>
      </c>
      <c r="J454" s="6">
        <v>355.75</v>
      </c>
      <c r="K454" s="6">
        <v>3308.5</v>
      </c>
      <c r="L454">
        <v>91</v>
      </c>
      <c r="M454">
        <v>2</v>
      </c>
      <c r="N454" t="s">
        <v>32</v>
      </c>
      <c r="O454" t="s">
        <v>37</v>
      </c>
      <c r="P454" t="s">
        <v>10061</v>
      </c>
    </row>
    <row r="455" spans="1:16" x14ac:dyDescent="0.3">
      <c r="A455" s="7">
        <v>17435</v>
      </c>
      <c r="B455" s="6" t="s">
        <v>10966</v>
      </c>
      <c r="C455" t="s">
        <v>10967</v>
      </c>
      <c r="D455" s="2" t="s">
        <v>70</v>
      </c>
      <c r="E455" s="4" t="s">
        <v>46</v>
      </c>
      <c r="F455" t="s">
        <v>60</v>
      </c>
      <c r="G455" s="6">
        <v>169</v>
      </c>
      <c r="H455">
        <v>87871</v>
      </c>
      <c r="I455">
        <v>16</v>
      </c>
      <c r="J455" s="6">
        <v>338</v>
      </c>
      <c r="K455" s="6">
        <v>7108.75</v>
      </c>
      <c r="L455">
        <v>95</v>
      </c>
      <c r="M455">
        <v>2</v>
      </c>
      <c r="N455" t="s">
        <v>32</v>
      </c>
      <c r="O455" t="s">
        <v>32</v>
      </c>
      <c r="P455" t="s">
        <v>10066</v>
      </c>
    </row>
    <row r="456" spans="1:16" x14ac:dyDescent="0.3">
      <c r="A456" s="7">
        <v>19922</v>
      </c>
      <c r="B456" s="6" t="s">
        <v>10968</v>
      </c>
      <c r="C456" t="s">
        <v>10969</v>
      </c>
      <c r="D456" s="2" t="s">
        <v>52</v>
      </c>
      <c r="E456" s="4" t="s">
        <v>59</v>
      </c>
      <c r="F456" t="s">
        <v>76</v>
      </c>
      <c r="G456" s="6">
        <v>3823</v>
      </c>
      <c r="H456">
        <v>25177</v>
      </c>
      <c r="I456">
        <v>10</v>
      </c>
      <c r="J456" s="6">
        <v>330.5</v>
      </c>
      <c r="K456" s="6">
        <v>5956</v>
      </c>
      <c r="L456">
        <v>54</v>
      </c>
      <c r="M456">
        <v>2</v>
      </c>
      <c r="N456" t="s">
        <v>48</v>
      </c>
      <c r="O456" t="s">
        <v>37</v>
      </c>
      <c r="P456" t="s">
        <v>10066</v>
      </c>
    </row>
    <row r="457" spans="1:16" x14ac:dyDescent="0.3">
      <c r="A457" s="7">
        <v>20463</v>
      </c>
      <c r="B457" s="6" t="s">
        <v>10970</v>
      </c>
      <c r="C457" t="s">
        <v>10971</v>
      </c>
      <c r="D457" s="2" t="s">
        <v>45</v>
      </c>
      <c r="E457" s="4" t="s">
        <v>59</v>
      </c>
      <c r="F457" t="s">
        <v>60</v>
      </c>
      <c r="G457" s="6">
        <v>916</v>
      </c>
      <c r="H457">
        <v>26883</v>
      </c>
      <c r="I457">
        <v>2</v>
      </c>
      <c r="J457" s="6">
        <v>380</v>
      </c>
      <c r="K457" s="6">
        <v>5408.5</v>
      </c>
      <c r="L457">
        <v>97</v>
      </c>
      <c r="M457">
        <v>1</v>
      </c>
      <c r="N457" t="s">
        <v>61</v>
      </c>
      <c r="O457" t="s">
        <v>48</v>
      </c>
      <c r="P457" t="s">
        <v>10061</v>
      </c>
    </row>
    <row r="458" spans="1:16" x14ac:dyDescent="0.3">
      <c r="A458" s="7">
        <v>17319</v>
      </c>
      <c r="B458" s="6" t="s">
        <v>10972</v>
      </c>
      <c r="C458" t="s">
        <v>10973</v>
      </c>
      <c r="D458" s="2" t="s">
        <v>45</v>
      </c>
      <c r="E458" s="4" t="s">
        <v>46</v>
      </c>
      <c r="F458" t="s">
        <v>47</v>
      </c>
      <c r="G458" s="6">
        <v>657</v>
      </c>
      <c r="H458">
        <v>61393</v>
      </c>
      <c r="I458">
        <v>7</v>
      </c>
      <c r="J458" s="6">
        <v>413.75</v>
      </c>
      <c r="K458" s="6">
        <v>2790.75</v>
      </c>
      <c r="L458">
        <v>68</v>
      </c>
      <c r="M458">
        <v>0</v>
      </c>
      <c r="N458" t="s">
        <v>37</v>
      </c>
      <c r="O458" t="s">
        <v>37</v>
      </c>
      <c r="P458" t="s">
        <v>10061</v>
      </c>
    </row>
    <row r="459" spans="1:16" x14ac:dyDescent="0.3">
      <c r="A459" s="7">
        <v>18587</v>
      </c>
      <c r="B459" s="6" t="s">
        <v>10974</v>
      </c>
      <c r="C459" t="s">
        <v>10975</v>
      </c>
      <c r="D459" s="2" t="s">
        <v>58</v>
      </c>
      <c r="E459" s="4" t="s">
        <v>59</v>
      </c>
      <c r="F459" t="s">
        <v>60</v>
      </c>
      <c r="G459" s="6">
        <v>153</v>
      </c>
      <c r="H459">
        <v>81647</v>
      </c>
      <c r="I459">
        <v>2</v>
      </c>
      <c r="J459" s="6">
        <v>390</v>
      </c>
      <c r="K459" s="6">
        <v>4059.25</v>
      </c>
      <c r="L459">
        <v>87</v>
      </c>
      <c r="M459">
        <v>2</v>
      </c>
      <c r="N459" t="s">
        <v>32</v>
      </c>
      <c r="O459" t="s">
        <v>37</v>
      </c>
      <c r="P459" t="s">
        <v>10066</v>
      </c>
    </row>
    <row r="460" spans="1:16" x14ac:dyDescent="0.3">
      <c r="A460" s="7">
        <v>21838</v>
      </c>
      <c r="B460" s="6" t="s">
        <v>10976</v>
      </c>
      <c r="C460" t="s">
        <v>10977</v>
      </c>
      <c r="D460" s="2" t="s">
        <v>58</v>
      </c>
      <c r="E460" s="4" t="s">
        <v>46</v>
      </c>
      <c r="F460" t="s">
        <v>47</v>
      </c>
      <c r="G460" s="6">
        <v>207</v>
      </c>
      <c r="H460">
        <v>73448</v>
      </c>
      <c r="I460">
        <v>9</v>
      </c>
      <c r="J460" s="6">
        <v>1028</v>
      </c>
      <c r="K460" s="6">
        <v>2637</v>
      </c>
      <c r="L460">
        <v>61</v>
      </c>
      <c r="M460">
        <v>0</v>
      </c>
      <c r="N460" t="s">
        <v>48</v>
      </c>
      <c r="O460" t="s">
        <v>48</v>
      </c>
      <c r="P460" t="s">
        <v>10061</v>
      </c>
    </row>
    <row r="461" spans="1:16" x14ac:dyDescent="0.3">
      <c r="A461" s="7">
        <v>21751</v>
      </c>
      <c r="B461" s="6" t="s">
        <v>10978</v>
      </c>
      <c r="C461" t="s">
        <v>10979</v>
      </c>
      <c r="D461" s="2" t="s">
        <v>45</v>
      </c>
      <c r="E461" s="4" t="s">
        <v>59</v>
      </c>
      <c r="F461" t="s">
        <v>60</v>
      </c>
      <c r="G461" s="6">
        <v>681</v>
      </c>
      <c r="H461">
        <v>67645</v>
      </c>
      <c r="I461">
        <v>17</v>
      </c>
      <c r="J461" s="6">
        <v>432.75</v>
      </c>
      <c r="K461" s="6">
        <v>3555.75</v>
      </c>
      <c r="L461">
        <v>75</v>
      </c>
      <c r="M461">
        <v>2</v>
      </c>
      <c r="N461" t="s">
        <v>32</v>
      </c>
      <c r="O461" t="s">
        <v>37</v>
      </c>
      <c r="P461" t="s">
        <v>10066</v>
      </c>
    </row>
    <row r="462" spans="1:16" x14ac:dyDescent="0.3">
      <c r="A462" s="7">
        <v>22022</v>
      </c>
      <c r="B462" s="6" t="s">
        <v>10980</v>
      </c>
      <c r="C462" t="s">
        <v>10981</v>
      </c>
      <c r="D462" s="2" t="s">
        <v>52</v>
      </c>
      <c r="E462" s="4" t="s">
        <v>46</v>
      </c>
      <c r="F462" t="s">
        <v>76</v>
      </c>
      <c r="G462" s="6">
        <v>1459</v>
      </c>
      <c r="H462">
        <v>32338</v>
      </c>
      <c r="I462">
        <v>13</v>
      </c>
      <c r="J462" s="6">
        <v>361.5</v>
      </c>
      <c r="K462" s="6">
        <v>5818.25</v>
      </c>
      <c r="L462">
        <v>84</v>
      </c>
      <c r="M462">
        <v>2</v>
      </c>
      <c r="N462" t="s">
        <v>37</v>
      </c>
      <c r="O462" t="s">
        <v>48</v>
      </c>
      <c r="P462" t="s">
        <v>10061</v>
      </c>
    </row>
    <row r="463" spans="1:16" x14ac:dyDescent="0.3">
      <c r="A463" s="7">
        <v>19211</v>
      </c>
      <c r="B463" s="6" t="s">
        <v>10982</v>
      </c>
      <c r="C463" t="s">
        <v>10983</v>
      </c>
      <c r="D463" s="2" t="s">
        <v>52</v>
      </c>
      <c r="E463" s="4" t="s">
        <v>59</v>
      </c>
      <c r="F463" t="s">
        <v>80</v>
      </c>
      <c r="G463" s="6">
        <v>4192</v>
      </c>
      <c r="H463">
        <v>89740</v>
      </c>
      <c r="I463">
        <v>50</v>
      </c>
      <c r="J463" s="6">
        <v>7621.25</v>
      </c>
      <c r="K463" s="6">
        <v>562.5</v>
      </c>
      <c r="L463">
        <v>19</v>
      </c>
      <c r="M463">
        <v>5</v>
      </c>
      <c r="N463" t="s">
        <v>37</v>
      </c>
      <c r="O463" t="s">
        <v>37</v>
      </c>
      <c r="P463" t="s">
        <v>10066</v>
      </c>
    </row>
    <row r="464" spans="1:16" x14ac:dyDescent="0.3">
      <c r="A464" s="7">
        <v>20797</v>
      </c>
      <c r="B464" s="6" t="s">
        <v>10984</v>
      </c>
      <c r="C464" t="s">
        <v>10985</v>
      </c>
      <c r="D464" s="2" t="s">
        <v>64</v>
      </c>
      <c r="E464" s="4" t="s">
        <v>46</v>
      </c>
      <c r="F464" t="s">
        <v>47</v>
      </c>
      <c r="G464" s="6">
        <v>484</v>
      </c>
      <c r="H464">
        <v>22240</v>
      </c>
      <c r="I464">
        <v>15</v>
      </c>
      <c r="J464" s="6">
        <v>1332</v>
      </c>
      <c r="K464" s="6">
        <v>2523</v>
      </c>
      <c r="L464">
        <v>56</v>
      </c>
      <c r="M464">
        <v>1</v>
      </c>
      <c r="N464" t="s">
        <v>48</v>
      </c>
      <c r="O464" t="s">
        <v>37</v>
      </c>
      <c r="P464" t="s">
        <v>10061</v>
      </c>
    </row>
    <row r="465" spans="1:16" x14ac:dyDescent="0.3">
      <c r="A465" s="7">
        <v>19838</v>
      </c>
      <c r="B465" s="6" t="s">
        <v>10986</v>
      </c>
      <c r="C465" t="s">
        <v>10987</v>
      </c>
      <c r="D465" s="2" t="s">
        <v>58</v>
      </c>
      <c r="E465" s="4" t="s">
        <v>46</v>
      </c>
      <c r="F465" t="s">
        <v>60</v>
      </c>
      <c r="G465" s="6">
        <v>161</v>
      </c>
      <c r="H465">
        <v>66759</v>
      </c>
      <c r="I465">
        <v>20</v>
      </c>
      <c r="J465" s="6">
        <v>111.25</v>
      </c>
      <c r="K465" s="6">
        <v>3703.25</v>
      </c>
      <c r="L465">
        <v>75</v>
      </c>
      <c r="M465">
        <v>2</v>
      </c>
      <c r="N465" t="s">
        <v>48</v>
      </c>
      <c r="O465" t="s">
        <v>48</v>
      </c>
      <c r="P465" t="s">
        <v>10061</v>
      </c>
    </row>
    <row r="466" spans="1:16" x14ac:dyDescent="0.3">
      <c r="A466" s="7">
        <v>17558</v>
      </c>
      <c r="B466" s="6" t="s">
        <v>10988</v>
      </c>
      <c r="C466" t="s">
        <v>10989</v>
      </c>
      <c r="D466" s="2" t="s">
        <v>52</v>
      </c>
      <c r="E466" s="4" t="s">
        <v>46</v>
      </c>
      <c r="F466" t="s">
        <v>76</v>
      </c>
      <c r="G466" s="6">
        <v>3625</v>
      </c>
      <c r="H466">
        <v>58875</v>
      </c>
      <c r="I466">
        <v>18</v>
      </c>
      <c r="J466" s="6">
        <v>293.5</v>
      </c>
      <c r="K466" s="6">
        <v>4748.75</v>
      </c>
      <c r="L466">
        <v>85</v>
      </c>
      <c r="M466">
        <v>2</v>
      </c>
      <c r="N466" t="s">
        <v>37</v>
      </c>
      <c r="O466" t="s">
        <v>37</v>
      </c>
      <c r="P466" t="s">
        <v>10061</v>
      </c>
    </row>
    <row r="467" spans="1:16" x14ac:dyDescent="0.3">
      <c r="A467" s="7">
        <v>19081</v>
      </c>
      <c r="B467" s="6" t="s">
        <v>10990</v>
      </c>
      <c r="C467" t="s">
        <v>10991</v>
      </c>
      <c r="D467" s="2" t="s">
        <v>52</v>
      </c>
      <c r="E467" s="4" t="s">
        <v>59</v>
      </c>
      <c r="F467" t="s">
        <v>80</v>
      </c>
      <c r="G467" s="6">
        <v>3204</v>
      </c>
      <c r="H467">
        <v>79562</v>
      </c>
      <c r="I467">
        <v>44</v>
      </c>
      <c r="J467" s="6">
        <v>10776.5</v>
      </c>
      <c r="K467" s="6">
        <v>1073.5</v>
      </c>
      <c r="L467">
        <v>18</v>
      </c>
      <c r="M467">
        <v>4</v>
      </c>
      <c r="N467" t="s">
        <v>48</v>
      </c>
      <c r="O467" t="s">
        <v>37</v>
      </c>
      <c r="P467" t="s">
        <v>10061</v>
      </c>
    </row>
    <row r="468" spans="1:16" x14ac:dyDescent="0.3">
      <c r="A468" s="7">
        <v>21334</v>
      </c>
      <c r="B468" s="6" t="s">
        <v>10992</v>
      </c>
      <c r="C468" t="s">
        <v>10993</v>
      </c>
      <c r="D468" s="2" t="s">
        <v>70</v>
      </c>
      <c r="E468" s="4" t="s">
        <v>59</v>
      </c>
      <c r="F468" t="s">
        <v>60</v>
      </c>
      <c r="G468" s="6">
        <v>155</v>
      </c>
      <c r="H468">
        <v>17965</v>
      </c>
      <c r="I468">
        <v>17</v>
      </c>
      <c r="J468" s="6">
        <v>136.25</v>
      </c>
      <c r="K468" s="6">
        <v>5598.75</v>
      </c>
      <c r="L468">
        <v>93</v>
      </c>
      <c r="M468">
        <v>1</v>
      </c>
      <c r="N468" t="s">
        <v>48</v>
      </c>
      <c r="O468" t="s">
        <v>48</v>
      </c>
      <c r="P468" t="s">
        <v>10066</v>
      </c>
    </row>
    <row r="469" spans="1:16" x14ac:dyDescent="0.3">
      <c r="A469" s="7">
        <v>17761</v>
      </c>
      <c r="B469" s="6" t="s">
        <v>10994</v>
      </c>
      <c r="C469" t="s">
        <v>10995</v>
      </c>
      <c r="D469" s="2" t="s">
        <v>58</v>
      </c>
      <c r="E469" s="4" t="s">
        <v>59</v>
      </c>
      <c r="F469" t="s">
        <v>60</v>
      </c>
      <c r="G469" s="6">
        <v>70</v>
      </c>
      <c r="H469">
        <v>42625</v>
      </c>
      <c r="I469">
        <v>7</v>
      </c>
      <c r="J469" s="6">
        <v>261.75</v>
      </c>
      <c r="K469" s="6">
        <v>5546.75</v>
      </c>
      <c r="L469">
        <v>75</v>
      </c>
      <c r="M469">
        <v>2</v>
      </c>
      <c r="N469" t="s">
        <v>48</v>
      </c>
      <c r="O469" t="s">
        <v>48</v>
      </c>
      <c r="P469" t="s">
        <v>10061</v>
      </c>
    </row>
    <row r="470" spans="1:16" x14ac:dyDescent="0.3">
      <c r="A470" s="7">
        <v>21164</v>
      </c>
      <c r="B470" s="6" t="s">
        <v>10996</v>
      </c>
      <c r="C470" t="s">
        <v>10997</v>
      </c>
      <c r="D470" s="2" t="s">
        <v>64</v>
      </c>
      <c r="E470" s="4" t="s">
        <v>59</v>
      </c>
      <c r="F470" t="s">
        <v>60</v>
      </c>
      <c r="G470" s="6">
        <v>808</v>
      </c>
      <c r="H470">
        <v>89555</v>
      </c>
      <c r="I470">
        <v>12</v>
      </c>
      <c r="J470" s="6">
        <v>301.75</v>
      </c>
      <c r="K470" s="6">
        <v>7116.25</v>
      </c>
      <c r="L470">
        <v>100</v>
      </c>
      <c r="M470">
        <v>1</v>
      </c>
      <c r="N470" t="s">
        <v>32</v>
      </c>
      <c r="O470" t="s">
        <v>32</v>
      </c>
      <c r="P470" t="s">
        <v>10061</v>
      </c>
    </row>
    <row r="471" spans="1:16" x14ac:dyDescent="0.3">
      <c r="A471" s="7">
        <v>17802</v>
      </c>
      <c r="B471" s="6" t="s">
        <v>10998</v>
      </c>
      <c r="C471" t="s">
        <v>10999</v>
      </c>
      <c r="D471" s="2" t="s">
        <v>70</v>
      </c>
      <c r="E471" s="4" t="s">
        <v>59</v>
      </c>
      <c r="F471" t="s">
        <v>67</v>
      </c>
      <c r="G471" s="6">
        <v>291</v>
      </c>
      <c r="H471">
        <v>87911</v>
      </c>
      <c r="I471">
        <v>12</v>
      </c>
      <c r="J471" s="6">
        <v>1329</v>
      </c>
      <c r="K471" s="6">
        <v>4985</v>
      </c>
      <c r="L471">
        <v>45</v>
      </c>
      <c r="M471">
        <v>3</v>
      </c>
      <c r="N471" t="s">
        <v>61</v>
      </c>
      <c r="O471" t="s">
        <v>48</v>
      </c>
      <c r="P471" t="s">
        <v>10061</v>
      </c>
    </row>
    <row r="472" spans="1:16" x14ac:dyDescent="0.3">
      <c r="A472" s="7">
        <v>18248</v>
      </c>
      <c r="B472" s="6" t="s">
        <v>11000</v>
      </c>
      <c r="C472" t="s">
        <v>11001</v>
      </c>
      <c r="D472" s="2" t="s">
        <v>52</v>
      </c>
      <c r="E472" s="4" t="s">
        <v>46</v>
      </c>
      <c r="F472" t="s">
        <v>67</v>
      </c>
      <c r="G472" s="6">
        <v>1057</v>
      </c>
      <c r="H472">
        <v>55169</v>
      </c>
      <c r="I472">
        <v>1</v>
      </c>
      <c r="J472" s="6">
        <v>600</v>
      </c>
      <c r="K472" s="6">
        <v>1991</v>
      </c>
      <c r="L472">
        <v>57</v>
      </c>
      <c r="M472">
        <v>1</v>
      </c>
      <c r="N472" t="s">
        <v>32</v>
      </c>
      <c r="O472" t="s">
        <v>37</v>
      </c>
      <c r="P472" t="s">
        <v>10061</v>
      </c>
    </row>
    <row r="473" spans="1:16" x14ac:dyDescent="0.3">
      <c r="A473" s="7">
        <v>17930</v>
      </c>
      <c r="B473" s="6" t="s">
        <v>11002</v>
      </c>
      <c r="C473" t="s">
        <v>11003</v>
      </c>
      <c r="D473" s="2" t="s">
        <v>58</v>
      </c>
      <c r="E473" s="4" t="s">
        <v>59</v>
      </c>
      <c r="F473" t="s">
        <v>60</v>
      </c>
      <c r="G473" s="6">
        <v>77</v>
      </c>
      <c r="H473">
        <v>45048</v>
      </c>
      <c r="I473">
        <v>5</v>
      </c>
      <c r="J473" s="6">
        <v>350.25</v>
      </c>
      <c r="K473" s="6">
        <v>6859</v>
      </c>
      <c r="L473">
        <v>93</v>
      </c>
      <c r="M473">
        <v>2</v>
      </c>
      <c r="N473" t="s">
        <v>48</v>
      </c>
      <c r="O473" t="s">
        <v>37</v>
      </c>
      <c r="P473" t="s">
        <v>10061</v>
      </c>
    </row>
    <row r="474" spans="1:16" x14ac:dyDescent="0.3">
      <c r="A474" s="7">
        <v>19209</v>
      </c>
      <c r="B474" s="6" t="s">
        <v>11004</v>
      </c>
      <c r="C474" t="s">
        <v>11005</v>
      </c>
      <c r="D474" s="2" t="s">
        <v>52</v>
      </c>
      <c r="E474" s="4" t="s">
        <v>53</v>
      </c>
      <c r="F474" t="s">
        <v>54</v>
      </c>
      <c r="G474" s="6">
        <v>1256</v>
      </c>
      <c r="H474">
        <v>42520</v>
      </c>
      <c r="I474">
        <v>29</v>
      </c>
      <c r="J474" s="6">
        <v>6075.5</v>
      </c>
      <c r="K474" s="6">
        <v>791.5</v>
      </c>
      <c r="L474">
        <v>13</v>
      </c>
      <c r="M474">
        <v>6</v>
      </c>
      <c r="N474" t="s">
        <v>32</v>
      </c>
      <c r="O474" t="s">
        <v>37</v>
      </c>
      <c r="P474" t="s">
        <v>10061</v>
      </c>
    </row>
    <row r="475" spans="1:16" x14ac:dyDescent="0.3">
      <c r="A475" s="7">
        <v>21902</v>
      </c>
      <c r="B475" s="6" t="s">
        <v>11006</v>
      </c>
      <c r="C475" t="s">
        <v>11007</v>
      </c>
      <c r="D475" s="2" t="s">
        <v>70</v>
      </c>
      <c r="E475" s="4" t="s">
        <v>46</v>
      </c>
      <c r="F475" t="s">
        <v>47</v>
      </c>
      <c r="G475" s="6">
        <v>308</v>
      </c>
      <c r="H475">
        <v>39552</v>
      </c>
      <c r="I475">
        <v>9</v>
      </c>
      <c r="J475" s="6">
        <v>1846.25</v>
      </c>
      <c r="K475" s="6">
        <v>2771.5</v>
      </c>
      <c r="L475">
        <v>60</v>
      </c>
      <c r="M475">
        <v>0</v>
      </c>
      <c r="N475" t="s">
        <v>48</v>
      </c>
      <c r="O475" t="s">
        <v>37</v>
      </c>
      <c r="P475" t="s">
        <v>10061</v>
      </c>
    </row>
    <row r="476" spans="1:16" x14ac:dyDescent="0.3">
      <c r="A476" s="7">
        <v>17308</v>
      </c>
      <c r="B476" s="6" t="s">
        <v>11008</v>
      </c>
      <c r="C476" t="s">
        <v>11009</v>
      </c>
      <c r="D476" s="2" t="s">
        <v>52</v>
      </c>
      <c r="E476" s="4" t="s">
        <v>59</v>
      </c>
      <c r="F476" t="s">
        <v>76</v>
      </c>
      <c r="G476" s="6">
        <v>2301</v>
      </c>
      <c r="H476">
        <v>82129</v>
      </c>
      <c r="I476">
        <v>14</v>
      </c>
      <c r="J476" s="6">
        <v>578.25</v>
      </c>
      <c r="K476" s="6">
        <v>5013.75</v>
      </c>
      <c r="L476">
        <v>54</v>
      </c>
      <c r="M476">
        <v>3</v>
      </c>
      <c r="N476" t="s">
        <v>32</v>
      </c>
      <c r="O476" t="s">
        <v>48</v>
      </c>
      <c r="P476" t="s">
        <v>10061</v>
      </c>
    </row>
    <row r="477" spans="1:16" x14ac:dyDescent="0.3">
      <c r="A477" s="7">
        <v>20483</v>
      </c>
      <c r="B477" s="6" t="s">
        <v>11010</v>
      </c>
      <c r="C477" t="s">
        <v>11011</v>
      </c>
      <c r="D477" s="2" t="s">
        <v>45</v>
      </c>
      <c r="E477" s="4" t="s">
        <v>46</v>
      </c>
      <c r="F477" t="s">
        <v>47</v>
      </c>
      <c r="G477" s="6">
        <v>386</v>
      </c>
      <c r="H477">
        <v>26748</v>
      </c>
      <c r="I477">
        <v>12</v>
      </c>
      <c r="J477" s="6">
        <v>467.5</v>
      </c>
      <c r="K477" s="6">
        <v>2298.25</v>
      </c>
      <c r="L477">
        <v>63</v>
      </c>
      <c r="M477">
        <v>0</v>
      </c>
      <c r="N477" t="s">
        <v>48</v>
      </c>
      <c r="O477" t="s">
        <v>48</v>
      </c>
      <c r="P477" t="s">
        <v>10066</v>
      </c>
    </row>
    <row r="478" spans="1:16" x14ac:dyDescent="0.3">
      <c r="A478" s="7">
        <v>21620</v>
      </c>
      <c r="B478" s="6" t="s">
        <v>11012</v>
      </c>
      <c r="C478" t="s">
        <v>11013</v>
      </c>
      <c r="D478" s="2" t="s">
        <v>58</v>
      </c>
      <c r="E478" s="4" t="s">
        <v>46</v>
      </c>
      <c r="F478" t="s">
        <v>67</v>
      </c>
      <c r="G478" s="6">
        <v>242</v>
      </c>
      <c r="H478">
        <v>65244</v>
      </c>
      <c r="I478">
        <v>5</v>
      </c>
      <c r="J478" s="6">
        <v>653.75</v>
      </c>
      <c r="K478" s="6">
        <v>3044.75</v>
      </c>
      <c r="L478">
        <v>53</v>
      </c>
      <c r="M478">
        <v>1</v>
      </c>
      <c r="N478" t="s">
        <v>48</v>
      </c>
      <c r="O478" t="s">
        <v>37</v>
      </c>
      <c r="P478" t="s">
        <v>10061</v>
      </c>
    </row>
    <row r="479" spans="1:16" x14ac:dyDescent="0.3">
      <c r="A479" s="7">
        <v>19508</v>
      </c>
      <c r="B479" s="6" t="s">
        <v>11014</v>
      </c>
      <c r="C479" t="s">
        <v>11015</v>
      </c>
      <c r="D479" s="2" t="s">
        <v>52</v>
      </c>
      <c r="E479" s="4" t="s">
        <v>46</v>
      </c>
      <c r="F479" t="s">
        <v>80</v>
      </c>
      <c r="G479" s="6">
        <v>4441</v>
      </c>
      <c r="H479">
        <v>54681</v>
      </c>
      <c r="I479">
        <v>51</v>
      </c>
      <c r="J479" s="6">
        <v>3585</v>
      </c>
      <c r="K479" s="6">
        <v>963.5</v>
      </c>
      <c r="L479">
        <v>14</v>
      </c>
      <c r="M479">
        <v>5</v>
      </c>
      <c r="N479" t="s">
        <v>37</v>
      </c>
      <c r="O479" t="s">
        <v>37</v>
      </c>
      <c r="P479" t="s">
        <v>10066</v>
      </c>
    </row>
    <row r="480" spans="1:16" x14ac:dyDescent="0.3">
      <c r="A480" s="7">
        <v>19195</v>
      </c>
      <c r="B480" s="6" t="s">
        <v>11016</v>
      </c>
      <c r="C480" t="s">
        <v>11017</v>
      </c>
      <c r="D480" s="2" t="s">
        <v>45</v>
      </c>
      <c r="E480" s="4" t="s">
        <v>46</v>
      </c>
      <c r="F480" t="s">
        <v>47</v>
      </c>
      <c r="G480" s="6">
        <v>269</v>
      </c>
      <c r="H480">
        <v>58560</v>
      </c>
      <c r="I480">
        <v>7</v>
      </c>
      <c r="J480" s="6">
        <v>719</v>
      </c>
      <c r="K480" s="6">
        <v>2615.5</v>
      </c>
      <c r="L480">
        <v>61</v>
      </c>
      <c r="M480">
        <v>1</v>
      </c>
      <c r="N480" t="s">
        <v>48</v>
      </c>
      <c r="O480" t="s">
        <v>48</v>
      </c>
      <c r="P480" t="s">
        <v>10061</v>
      </c>
    </row>
    <row r="481" spans="1:16" x14ac:dyDescent="0.3">
      <c r="A481" s="7">
        <v>21290</v>
      </c>
      <c r="B481" s="6" t="s">
        <v>11018</v>
      </c>
      <c r="C481" t="s">
        <v>11019</v>
      </c>
      <c r="D481" s="2" t="s">
        <v>58</v>
      </c>
      <c r="E481" s="4" t="s">
        <v>46</v>
      </c>
      <c r="F481" t="s">
        <v>60</v>
      </c>
      <c r="G481" s="6">
        <v>132</v>
      </c>
      <c r="H481">
        <v>89740</v>
      </c>
      <c r="I481">
        <v>17</v>
      </c>
      <c r="J481" s="6">
        <v>285.75</v>
      </c>
      <c r="K481" s="6">
        <v>7010.75</v>
      </c>
      <c r="L481">
        <v>87</v>
      </c>
      <c r="M481">
        <v>2</v>
      </c>
      <c r="N481" t="s">
        <v>61</v>
      </c>
      <c r="O481" t="s">
        <v>48</v>
      </c>
      <c r="P481" t="s">
        <v>10061</v>
      </c>
    </row>
    <row r="482" spans="1:16" x14ac:dyDescent="0.3">
      <c r="A482" s="7">
        <v>17732</v>
      </c>
      <c r="B482" s="6" t="s">
        <v>11020</v>
      </c>
      <c r="C482" t="s">
        <v>11021</v>
      </c>
      <c r="D482" s="2" t="s">
        <v>58</v>
      </c>
      <c r="E482" s="4" t="s">
        <v>46</v>
      </c>
      <c r="F482" t="s">
        <v>67</v>
      </c>
      <c r="G482" s="6">
        <v>250</v>
      </c>
      <c r="H482">
        <v>59835</v>
      </c>
      <c r="I482">
        <v>5</v>
      </c>
      <c r="J482" s="6">
        <v>1169.5</v>
      </c>
      <c r="K482" s="6">
        <v>3822</v>
      </c>
      <c r="L482">
        <v>48</v>
      </c>
      <c r="M482">
        <v>1</v>
      </c>
      <c r="N482" t="s">
        <v>48</v>
      </c>
      <c r="O482" t="s">
        <v>48</v>
      </c>
      <c r="P482" t="s">
        <v>10061</v>
      </c>
    </row>
    <row r="483" spans="1:16" x14ac:dyDescent="0.3">
      <c r="A483" s="7">
        <v>21258</v>
      </c>
      <c r="B483" s="6" t="s">
        <v>11022</v>
      </c>
      <c r="C483" t="s">
        <v>11023</v>
      </c>
      <c r="D483" s="2" t="s">
        <v>58</v>
      </c>
      <c r="E483" s="4" t="s">
        <v>59</v>
      </c>
      <c r="F483" t="s">
        <v>60</v>
      </c>
      <c r="G483" s="6">
        <v>112</v>
      </c>
      <c r="H483">
        <v>56977</v>
      </c>
      <c r="I483">
        <v>12</v>
      </c>
      <c r="J483" s="6">
        <v>436</v>
      </c>
      <c r="K483" s="6">
        <v>3689.25</v>
      </c>
      <c r="L483">
        <v>87</v>
      </c>
      <c r="M483">
        <v>2</v>
      </c>
      <c r="N483" t="s">
        <v>32</v>
      </c>
      <c r="O483" t="s">
        <v>32</v>
      </c>
      <c r="P483" t="s">
        <v>10061</v>
      </c>
    </row>
    <row r="484" spans="1:16" x14ac:dyDescent="0.3">
      <c r="A484" s="7">
        <v>17331</v>
      </c>
      <c r="B484" s="6" t="s">
        <v>11024</v>
      </c>
      <c r="C484" t="s">
        <v>11025</v>
      </c>
      <c r="D484" s="2" t="s">
        <v>70</v>
      </c>
      <c r="E484" s="4" t="s">
        <v>46</v>
      </c>
      <c r="F484" t="s">
        <v>60</v>
      </c>
      <c r="G484" s="6">
        <v>16</v>
      </c>
      <c r="H484">
        <v>27800</v>
      </c>
      <c r="I484">
        <v>8</v>
      </c>
      <c r="J484" s="6">
        <v>109.5</v>
      </c>
      <c r="K484" s="6">
        <v>6547.25</v>
      </c>
      <c r="L484">
        <v>75</v>
      </c>
      <c r="M484">
        <v>1</v>
      </c>
      <c r="N484" t="s">
        <v>32</v>
      </c>
      <c r="O484" t="s">
        <v>37</v>
      </c>
      <c r="P484" t="s">
        <v>10061</v>
      </c>
    </row>
    <row r="485" spans="1:16" x14ac:dyDescent="0.3">
      <c r="A485" s="7">
        <v>19140</v>
      </c>
      <c r="B485" s="6" t="s">
        <v>11026</v>
      </c>
      <c r="C485" t="s">
        <v>11027</v>
      </c>
      <c r="D485" s="2" t="s">
        <v>52</v>
      </c>
      <c r="E485" s="4" t="s">
        <v>46</v>
      </c>
      <c r="F485" t="s">
        <v>76</v>
      </c>
      <c r="G485" s="6">
        <v>2655</v>
      </c>
      <c r="H485">
        <v>80882</v>
      </c>
      <c r="I485">
        <v>6</v>
      </c>
      <c r="J485" s="6">
        <v>360.75</v>
      </c>
      <c r="K485" s="6">
        <v>2537</v>
      </c>
      <c r="L485">
        <v>83</v>
      </c>
      <c r="M485">
        <v>2</v>
      </c>
      <c r="N485" t="s">
        <v>61</v>
      </c>
      <c r="O485" t="s">
        <v>48</v>
      </c>
      <c r="P485" t="s">
        <v>10061</v>
      </c>
    </row>
    <row r="486" spans="1:16" x14ac:dyDescent="0.3">
      <c r="A486" s="7">
        <v>21333</v>
      </c>
      <c r="B486" s="6" t="s">
        <v>11028</v>
      </c>
      <c r="C486" t="s">
        <v>11029</v>
      </c>
      <c r="D486" s="2" t="s">
        <v>52</v>
      </c>
      <c r="E486" s="4" t="s">
        <v>59</v>
      </c>
      <c r="F486" t="s">
        <v>76</v>
      </c>
      <c r="G486" s="6">
        <v>2683</v>
      </c>
      <c r="H486">
        <v>80299</v>
      </c>
      <c r="I486">
        <v>11</v>
      </c>
      <c r="J486" s="6">
        <v>407.5</v>
      </c>
      <c r="K486" s="6">
        <v>4431</v>
      </c>
      <c r="L486">
        <v>68</v>
      </c>
      <c r="M486">
        <v>2</v>
      </c>
      <c r="N486" t="s">
        <v>48</v>
      </c>
      <c r="O486" t="s">
        <v>48</v>
      </c>
      <c r="P486" t="s">
        <v>10061</v>
      </c>
    </row>
    <row r="487" spans="1:16" x14ac:dyDescent="0.3">
      <c r="A487" s="7">
        <v>21797</v>
      </c>
      <c r="B487" s="6" t="s">
        <v>11030</v>
      </c>
      <c r="C487" t="s">
        <v>11031</v>
      </c>
      <c r="D487" s="2" t="s">
        <v>58</v>
      </c>
      <c r="E487" s="4" t="s">
        <v>46</v>
      </c>
      <c r="F487" t="s">
        <v>67</v>
      </c>
      <c r="G487" s="6">
        <v>210</v>
      </c>
      <c r="H487">
        <v>66232</v>
      </c>
      <c r="I487">
        <v>14</v>
      </c>
      <c r="J487" s="6">
        <v>1475.75</v>
      </c>
      <c r="K487" s="6">
        <v>2538.75</v>
      </c>
      <c r="L487">
        <v>54</v>
      </c>
      <c r="M487">
        <v>3</v>
      </c>
      <c r="N487" t="s">
        <v>48</v>
      </c>
      <c r="O487" t="s">
        <v>48</v>
      </c>
      <c r="P487" t="s">
        <v>10066</v>
      </c>
    </row>
    <row r="488" spans="1:16" x14ac:dyDescent="0.3">
      <c r="A488" s="7">
        <v>19408</v>
      </c>
      <c r="B488" s="6" t="s">
        <v>11032</v>
      </c>
      <c r="C488" t="s">
        <v>11033</v>
      </c>
      <c r="D488" s="2" t="s">
        <v>45</v>
      </c>
      <c r="E488" s="4" t="s">
        <v>46</v>
      </c>
      <c r="F488" t="s">
        <v>67</v>
      </c>
      <c r="G488" s="6">
        <v>424</v>
      </c>
      <c r="H488">
        <v>66244</v>
      </c>
      <c r="I488">
        <v>12</v>
      </c>
      <c r="J488" s="6">
        <v>1052.25</v>
      </c>
      <c r="K488" s="6">
        <v>2520.25</v>
      </c>
      <c r="L488">
        <v>49</v>
      </c>
      <c r="M488">
        <v>1</v>
      </c>
      <c r="N488" t="s">
        <v>48</v>
      </c>
      <c r="O488" t="s">
        <v>37</v>
      </c>
      <c r="P488" t="s">
        <v>10066</v>
      </c>
    </row>
    <row r="489" spans="1:16" x14ac:dyDescent="0.3">
      <c r="A489" s="7">
        <v>19841</v>
      </c>
      <c r="B489" s="6" t="s">
        <v>11034</v>
      </c>
      <c r="C489" t="s">
        <v>11035</v>
      </c>
      <c r="D489" s="2" t="s">
        <v>52</v>
      </c>
      <c r="E489" s="4" t="s">
        <v>53</v>
      </c>
      <c r="F489" t="s">
        <v>54</v>
      </c>
      <c r="G489" s="6">
        <v>1822</v>
      </c>
      <c r="H489">
        <v>50861</v>
      </c>
      <c r="I489">
        <v>38</v>
      </c>
      <c r="J489" s="6">
        <v>4191.25</v>
      </c>
      <c r="K489" s="6">
        <v>781.5</v>
      </c>
      <c r="L489">
        <v>7</v>
      </c>
      <c r="M489">
        <v>5</v>
      </c>
      <c r="N489" t="s">
        <v>48</v>
      </c>
      <c r="O489" t="s">
        <v>37</v>
      </c>
      <c r="P489" t="s">
        <v>10061</v>
      </c>
    </row>
    <row r="490" spans="1:16" x14ac:dyDescent="0.3">
      <c r="A490" s="7">
        <v>19575</v>
      </c>
      <c r="B490" s="6" t="s">
        <v>11036</v>
      </c>
      <c r="C490" t="s">
        <v>11037</v>
      </c>
      <c r="D490" s="2" t="s">
        <v>52</v>
      </c>
      <c r="E490" s="4" t="s">
        <v>53</v>
      </c>
      <c r="F490" t="s">
        <v>54</v>
      </c>
      <c r="G490" s="6">
        <v>3457</v>
      </c>
      <c r="H490">
        <v>82184</v>
      </c>
      <c r="I490">
        <v>22</v>
      </c>
      <c r="J490" s="6">
        <v>3512.5</v>
      </c>
      <c r="K490" s="6">
        <v>709.75</v>
      </c>
      <c r="L490">
        <v>12</v>
      </c>
      <c r="M490">
        <v>6</v>
      </c>
      <c r="N490" t="s">
        <v>32</v>
      </c>
      <c r="O490" t="s">
        <v>37</v>
      </c>
      <c r="P490" t="s">
        <v>10061</v>
      </c>
    </row>
    <row r="491" spans="1:16" x14ac:dyDescent="0.3">
      <c r="A491" s="7">
        <v>22062</v>
      </c>
      <c r="B491" s="6" t="s">
        <v>11038</v>
      </c>
      <c r="C491" t="s">
        <v>11039</v>
      </c>
      <c r="D491" s="2" t="s">
        <v>45</v>
      </c>
      <c r="E491" s="4" t="s">
        <v>46</v>
      </c>
      <c r="F491" t="s">
        <v>67</v>
      </c>
      <c r="G491" s="6">
        <v>485</v>
      </c>
      <c r="H491">
        <v>15359</v>
      </c>
      <c r="I491">
        <v>9</v>
      </c>
      <c r="J491" s="6">
        <v>1085.5</v>
      </c>
      <c r="K491" s="6">
        <v>4664</v>
      </c>
      <c r="L491">
        <v>58</v>
      </c>
      <c r="M491">
        <v>1</v>
      </c>
      <c r="N491" t="s">
        <v>61</v>
      </c>
      <c r="O491" t="s">
        <v>37</v>
      </c>
      <c r="P491" t="s">
        <v>10061</v>
      </c>
    </row>
    <row r="492" spans="1:16" x14ac:dyDescent="0.3">
      <c r="A492" s="7">
        <v>20946</v>
      </c>
      <c r="B492" s="6" t="s">
        <v>11040</v>
      </c>
      <c r="C492" t="s">
        <v>11041</v>
      </c>
      <c r="D492" s="2" t="s">
        <v>58</v>
      </c>
      <c r="E492" s="4" t="s">
        <v>59</v>
      </c>
      <c r="F492" t="s">
        <v>60</v>
      </c>
      <c r="G492" s="6">
        <v>89</v>
      </c>
      <c r="H492">
        <v>81059</v>
      </c>
      <c r="I492">
        <v>12</v>
      </c>
      <c r="J492" s="6">
        <v>373.75</v>
      </c>
      <c r="K492" s="6">
        <v>6101</v>
      </c>
      <c r="L492">
        <v>89</v>
      </c>
      <c r="M492">
        <v>2</v>
      </c>
      <c r="N492" t="s">
        <v>61</v>
      </c>
      <c r="O492" t="s">
        <v>37</v>
      </c>
      <c r="P492" t="s">
        <v>10066</v>
      </c>
    </row>
    <row r="493" spans="1:16" x14ac:dyDescent="0.3">
      <c r="A493" s="7">
        <v>17431</v>
      </c>
      <c r="B493" s="6" t="s">
        <v>11042</v>
      </c>
      <c r="C493" t="s">
        <v>11043</v>
      </c>
      <c r="D493" s="2" t="s">
        <v>52</v>
      </c>
      <c r="E493" s="4" t="s">
        <v>59</v>
      </c>
      <c r="F493" t="s">
        <v>80</v>
      </c>
      <c r="G493" s="6">
        <v>3342</v>
      </c>
      <c r="H493">
        <v>88106</v>
      </c>
      <c r="I493">
        <v>55</v>
      </c>
      <c r="J493" s="6">
        <v>7214.5</v>
      </c>
      <c r="K493" s="6">
        <v>1012.75</v>
      </c>
      <c r="L493">
        <v>17</v>
      </c>
      <c r="M493">
        <v>4</v>
      </c>
      <c r="N493" t="s">
        <v>48</v>
      </c>
      <c r="O493" t="s">
        <v>37</v>
      </c>
      <c r="P493" t="s">
        <v>10061</v>
      </c>
    </row>
    <row r="494" spans="1:16" x14ac:dyDescent="0.3">
      <c r="A494" s="7">
        <v>21391</v>
      </c>
      <c r="B494" s="6" t="s">
        <v>11044</v>
      </c>
      <c r="C494" t="s">
        <v>11045</v>
      </c>
      <c r="D494" s="2" t="s">
        <v>52</v>
      </c>
      <c r="E494" s="4" t="s">
        <v>53</v>
      </c>
      <c r="F494" t="s">
        <v>54</v>
      </c>
      <c r="G494" s="6">
        <v>1180</v>
      </c>
      <c r="H494">
        <v>37857</v>
      </c>
      <c r="I494">
        <v>25</v>
      </c>
      <c r="J494" s="6">
        <v>6084.5</v>
      </c>
      <c r="K494" s="6">
        <v>788</v>
      </c>
      <c r="L494">
        <v>20</v>
      </c>
      <c r="M494">
        <v>8</v>
      </c>
      <c r="N494" t="s">
        <v>32</v>
      </c>
      <c r="O494" t="s">
        <v>37</v>
      </c>
      <c r="P494" t="s">
        <v>10061</v>
      </c>
    </row>
    <row r="495" spans="1:16" x14ac:dyDescent="0.3">
      <c r="A495" s="7">
        <v>19934</v>
      </c>
      <c r="B495" s="6" t="s">
        <v>11046</v>
      </c>
      <c r="C495" t="s">
        <v>11047</v>
      </c>
      <c r="D495" s="2" t="s">
        <v>52</v>
      </c>
      <c r="E495" s="4" t="s">
        <v>46</v>
      </c>
      <c r="F495" t="s">
        <v>54</v>
      </c>
      <c r="G495" s="6">
        <v>3653</v>
      </c>
      <c r="H495">
        <v>77196</v>
      </c>
      <c r="I495">
        <v>28</v>
      </c>
      <c r="J495" s="6">
        <v>7189</v>
      </c>
      <c r="K495" s="6">
        <v>649.25</v>
      </c>
      <c r="L495">
        <v>14</v>
      </c>
      <c r="M495">
        <v>5</v>
      </c>
      <c r="N495" t="s">
        <v>48</v>
      </c>
      <c r="O495" t="s">
        <v>37</v>
      </c>
      <c r="P495" t="s">
        <v>10061</v>
      </c>
    </row>
    <row r="496" spans="1:16" x14ac:dyDescent="0.3">
      <c r="A496" s="7">
        <v>18321</v>
      </c>
      <c r="B496" s="6" t="s">
        <v>11048</v>
      </c>
      <c r="C496" t="s">
        <v>11049</v>
      </c>
      <c r="D496" s="2" t="s">
        <v>52</v>
      </c>
      <c r="E496" s="4" t="s">
        <v>53</v>
      </c>
      <c r="F496" t="s">
        <v>54</v>
      </c>
      <c r="G496" s="6">
        <v>2458</v>
      </c>
      <c r="H496">
        <v>65817</v>
      </c>
      <c r="I496">
        <v>34</v>
      </c>
      <c r="J496" s="6">
        <v>4500</v>
      </c>
      <c r="K496" s="6">
        <v>680.25</v>
      </c>
      <c r="L496">
        <v>20</v>
      </c>
      <c r="M496">
        <v>8</v>
      </c>
      <c r="N496" t="s">
        <v>61</v>
      </c>
      <c r="O496" t="s">
        <v>48</v>
      </c>
      <c r="P496" t="s">
        <v>10061</v>
      </c>
    </row>
    <row r="497" spans="1:16" x14ac:dyDescent="0.3">
      <c r="A497" s="7">
        <v>19224</v>
      </c>
      <c r="B497" s="6" t="s">
        <v>11050</v>
      </c>
      <c r="C497" t="s">
        <v>11051</v>
      </c>
      <c r="D497" s="2" t="s">
        <v>70</v>
      </c>
      <c r="E497" s="4" t="s">
        <v>46</v>
      </c>
      <c r="F497" t="s">
        <v>67</v>
      </c>
      <c r="G497" s="6">
        <v>348</v>
      </c>
      <c r="H497">
        <v>48846</v>
      </c>
      <c r="I497">
        <v>15</v>
      </c>
      <c r="J497" s="6">
        <v>1437.75</v>
      </c>
      <c r="K497" s="6">
        <v>4054.75</v>
      </c>
      <c r="L497">
        <v>62</v>
      </c>
      <c r="M497">
        <v>2</v>
      </c>
      <c r="N497" t="s">
        <v>48</v>
      </c>
      <c r="O497" t="s">
        <v>48</v>
      </c>
      <c r="P497" t="s">
        <v>10061</v>
      </c>
    </row>
    <row r="498" spans="1:16" x14ac:dyDescent="0.3">
      <c r="A498" s="7">
        <v>19609</v>
      </c>
      <c r="B498" s="6" t="s">
        <v>11052</v>
      </c>
      <c r="C498" t="s">
        <v>11053</v>
      </c>
      <c r="D498" s="2" t="s">
        <v>58</v>
      </c>
      <c r="E498" s="4" t="s">
        <v>59</v>
      </c>
      <c r="F498" t="s">
        <v>60</v>
      </c>
      <c r="G498" s="6">
        <v>171</v>
      </c>
      <c r="H498">
        <v>37121</v>
      </c>
      <c r="I498">
        <v>7</v>
      </c>
      <c r="J498" s="6">
        <v>232.5</v>
      </c>
      <c r="K498" s="6">
        <v>6390.25</v>
      </c>
      <c r="L498">
        <v>96</v>
      </c>
      <c r="M498">
        <v>2</v>
      </c>
      <c r="N498" t="s">
        <v>32</v>
      </c>
      <c r="O498" t="s">
        <v>32</v>
      </c>
      <c r="P498" t="s">
        <v>10061</v>
      </c>
    </row>
    <row r="499" spans="1:16" x14ac:dyDescent="0.3">
      <c r="A499" s="7">
        <v>18749</v>
      </c>
      <c r="B499" s="6" t="s">
        <v>11054</v>
      </c>
      <c r="C499" t="s">
        <v>11055</v>
      </c>
      <c r="D499" s="2" t="s">
        <v>52</v>
      </c>
      <c r="E499" s="4" t="s">
        <v>46</v>
      </c>
      <c r="F499" t="s">
        <v>67</v>
      </c>
      <c r="G499" s="6">
        <v>2096</v>
      </c>
      <c r="H499">
        <v>39942</v>
      </c>
      <c r="I499">
        <v>1</v>
      </c>
      <c r="J499" s="6">
        <v>888.25</v>
      </c>
      <c r="K499" s="6">
        <v>2885.25</v>
      </c>
      <c r="L499">
        <v>43</v>
      </c>
      <c r="M499">
        <v>1</v>
      </c>
      <c r="N499" t="s">
        <v>61</v>
      </c>
      <c r="O499" t="s">
        <v>37</v>
      </c>
      <c r="P499" t="s">
        <v>10061</v>
      </c>
    </row>
    <row r="500" spans="1:16" x14ac:dyDescent="0.3">
      <c r="A500" s="7">
        <v>18968</v>
      </c>
      <c r="B500" s="6" t="s">
        <v>11056</v>
      </c>
      <c r="C500" t="s">
        <v>11057</v>
      </c>
      <c r="D500" s="2" t="s">
        <v>45</v>
      </c>
      <c r="E500" s="4" t="s">
        <v>59</v>
      </c>
      <c r="F500" t="s">
        <v>67</v>
      </c>
      <c r="G500" s="6">
        <v>209</v>
      </c>
      <c r="H500">
        <v>75212</v>
      </c>
      <c r="I500">
        <v>13</v>
      </c>
      <c r="J500" s="6">
        <v>1119.25</v>
      </c>
      <c r="K500" s="6">
        <v>2082</v>
      </c>
      <c r="L500">
        <v>54</v>
      </c>
      <c r="M500">
        <v>1</v>
      </c>
      <c r="N500" t="s">
        <v>48</v>
      </c>
      <c r="O500" t="s">
        <v>48</v>
      </c>
      <c r="P500" t="s">
        <v>10061</v>
      </c>
    </row>
    <row r="501" spans="1:16" x14ac:dyDescent="0.3">
      <c r="A501" s="7">
        <v>21508</v>
      </c>
      <c r="B501" s="6" t="s">
        <v>11058</v>
      </c>
      <c r="C501" t="s">
        <v>11059</v>
      </c>
      <c r="D501" s="2" t="s">
        <v>58</v>
      </c>
      <c r="E501" s="4" t="s">
        <v>59</v>
      </c>
      <c r="F501" t="s">
        <v>60</v>
      </c>
      <c r="G501" s="6">
        <v>92</v>
      </c>
      <c r="H501">
        <v>81059</v>
      </c>
      <c r="I501">
        <v>9</v>
      </c>
      <c r="J501" s="6">
        <v>93.75</v>
      </c>
      <c r="K501" s="6">
        <v>5341.75</v>
      </c>
      <c r="L501">
        <v>96</v>
      </c>
      <c r="M501">
        <v>2</v>
      </c>
      <c r="N501" t="s">
        <v>48</v>
      </c>
      <c r="O501" t="s">
        <v>37</v>
      </c>
      <c r="P501" t="s">
        <v>10061</v>
      </c>
    </row>
    <row r="502" spans="1:16" x14ac:dyDescent="0.3">
      <c r="A502" s="7">
        <v>20932</v>
      </c>
      <c r="B502" s="6" t="s">
        <v>11060</v>
      </c>
      <c r="C502" t="s">
        <v>11061</v>
      </c>
      <c r="D502" s="2" t="s">
        <v>58</v>
      </c>
      <c r="E502" s="4" t="s">
        <v>46</v>
      </c>
      <c r="F502" t="s">
        <v>60</v>
      </c>
      <c r="G502" s="6">
        <v>84</v>
      </c>
      <c r="H502">
        <v>55267</v>
      </c>
      <c r="I502">
        <v>5</v>
      </c>
      <c r="J502" s="6">
        <v>345.25</v>
      </c>
      <c r="K502" s="6">
        <v>5306.75</v>
      </c>
      <c r="L502">
        <v>92</v>
      </c>
      <c r="M502">
        <v>2</v>
      </c>
      <c r="N502" t="s">
        <v>32</v>
      </c>
      <c r="O502" t="s">
        <v>32</v>
      </c>
      <c r="P502" t="s">
        <v>10066</v>
      </c>
    </row>
    <row r="503" spans="1:16" x14ac:dyDescent="0.3">
      <c r="A503" s="7">
        <v>21025</v>
      </c>
      <c r="B503" s="6" t="s">
        <v>11062</v>
      </c>
      <c r="C503" t="s">
        <v>11063</v>
      </c>
      <c r="D503" s="2" t="s">
        <v>52</v>
      </c>
      <c r="E503" s="4" t="s">
        <v>59</v>
      </c>
      <c r="F503" t="s">
        <v>80</v>
      </c>
      <c r="G503" s="6">
        <v>4399</v>
      </c>
      <c r="H503">
        <v>33696</v>
      </c>
      <c r="I503">
        <v>58</v>
      </c>
      <c r="J503" s="6">
        <v>8523</v>
      </c>
      <c r="K503" s="6">
        <v>538.75</v>
      </c>
      <c r="L503">
        <v>17</v>
      </c>
      <c r="M503">
        <v>6</v>
      </c>
      <c r="N503" t="s">
        <v>48</v>
      </c>
      <c r="O503" t="s">
        <v>48</v>
      </c>
      <c r="P503" t="s">
        <v>10066</v>
      </c>
    </row>
    <row r="504" spans="1:16" x14ac:dyDescent="0.3">
      <c r="A504" s="7">
        <v>18202</v>
      </c>
      <c r="B504" s="6" t="s">
        <v>11064</v>
      </c>
      <c r="C504" t="s">
        <v>11065</v>
      </c>
      <c r="D504" s="2" t="s">
        <v>52</v>
      </c>
      <c r="E504" s="4" t="s">
        <v>46</v>
      </c>
      <c r="F504" t="s">
        <v>76</v>
      </c>
      <c r="G504" s="6">
        <v>2721</v>
      </c>
      <c r="H504">
        <v>33040</v>
      </c>
      <c r="I504">
        <v>4</v>
      </c>
      <c r="J504" s="6">
        <v>296</v>
      </c>
      <c r="K504" s="6">
        <v>2895.5</v>
      </c>
      <c r="L504">
        <v>82</v>
      </c>
      <c r="M504">
        <v>3</v>
      </c>
      <c r="N504" t="s">
        <v>61</v>
      </c>
      <c r="O504" t="s">
        <v>48</v>
      </c>
      <c r="P504" t="s">
        <v>10061</v>
      </c>
    </row>
    <row r="505" spans="1:16" x14ac:dyDescent="0.3">
      <c r="A505" s="7">
        <v>17353</v>
      </c>
      <c r="B505" s="6" t="s">
        <v>11066</v>
      </c>
      <c r="C505" t="s">
        <v>11067</v>
      </c>
      <c r="D505" s="2" t="s">
        <v>45</v>
      </c>
      <c r="E505" s="4" t="s">
        <v>59</v>
      </c>
      <c r="F505" t="s">
        <v>60</v>
      </c>
      <c r="G505" s="6">
        <v>451</v>
      </c>
      <c r="H505">
        <v>41932</v>
      </c>
      <c r="I505">
        <v>18</v>
      </c>
      <c r="J505" s="6">
        <v>95.25</v>
      </c>
      <c r="K505" s="6">
        <v>7490.75</v>
      </c>
      <c r="L505">
        <v>82</v>
      </c>
      <c r="M505">
        <v>1</v>
      </c>
      <c r="N505" t="s">
        <v>32</v>
      </c>
      <c r="O505" t="s">
        <v>37</v>
      </c>
      <c r="P505" t="s">
        <v>10066</v>
      </c>
    </row>
    <row r="506" spans="1:16" x14ac:dyDescent="0.3">
      <c r="A506" s="7">
        <v>21106</v>
      </c>
      <c r="B506" s="6" t="s">
        <v>11068</v>
      </c>
      <c r="C506" t="s">
        <v>11069</v>
      </c>
      <c r="D506" s="2" t="s">
        <v>52</v>
      </c>
      <c r="E506" s="4" t="s">
        <v>59</v>
      </c>
      <c r="F506" t="s">
        <v>80</v>
      </c>
      <c r="G506" s="6">
        <v>3613</v>
      </c>
      <c r="H506">
        <v>89150</v>
      </c>
      <c r="I506">
        <v>47</v>
      </c>
      <c r="J506" s="6">
        <v>10124.75</v>
      </c>
      <c r="K506" s="6">
        <v>779.25</v>
      </c>
      <c r="L506">
        <v>17</v>
      </c>
      <c r="M506">
        <v>6</v>
      </c>
      <c r="N506" t="s">
        <v>37</v>
      </c>
      <c r="O506" t="s">
        <v>37</v>
      </c>
      <c r="P506" t="s">
        <v>10061</v>
      </c>
    </row>
    <row r="507" spans="1:16" x14ac:dyDescent="0.3">
      <c r="A507" s="7">
        <v>21827</v>
      </c>
      <c r="B507" s="6" t="s">
        <v>11070</v>
      </c>
      <c r="C507" t="s">
        <v>11071</v>
      </c>
      <c r="D507" s="2" t="s">
        <v>45</v>
      </c>
      <c r="E507" s="4" t="s">
        <v>46</v>
      </c>
      <c r="F507" t="s">
        <v>67</v>
      </c>
      <c r="G507" s="6">
        <v>959</v>
      </c>
      <c r="H507">
        <v>18108</v>
      </c>
      <c r="I507">
        <v>15</v>
      </c>
      <c r="J507" s="6">
        <v>867.25</v>
      </c>
      <c r="K507" s="6">
        <v>4787.75</v>
      </c>
      <c r="L507">
        <v>51</v>
      </c>
      <c r="M507">
        <v>1</v>
      </c>
      <c r="N507" t="s">
        <v>32</v>
      </c>
      <c r="O507" t="s">
        <v>37</v>
      </c>
      <c r="P507" t="s">
        <v>10061</v>
      </c>
    </row>
    <row r="508" spans="1:16" x14ac:dyDescent="0.3">
      <c r="A508" s="7">
        <v>19420</v>
      </c>
      <c r="B508" s="6" t="s">
        <v>11072</v>
      </c>
      <c r="C508" t="s">
        <v>11073</v>
      </c>
      <c r="D508" s="2" t="s">
        <v>70</v>
      </c>
      <c r="E508" s="4" t="s">
        <v>46</v>
      </c>
      <c r="F508" t="s">
        <v>67</v>
      </c>
      <c r="G508" s="6">
        <v>253</v>
      </c>
      <c r="H508">
        <v>52789</v>
      </c>
      <c r="I508">
        <v>5</v>
      </c>
      <c r="J508" s="6">
        <v>1131.25</v>
      </c>
      <c r="K508" s="6">
        <v>2890.25</v>
      </c>
      <c r="L508">
        <v>53</v>
      </c>
      <c r="M508">
        <v>2</v>
      </c>
      <c r="N508" t="s">
        <v>48</v>
      </c>
      <c r="O508" t="s">
        <v>48</v>
      </c>
      <c r="P508" t="s">
        <v>10061</v>
      </c>
    </row>
    <row r="509" spans="1:16" x14ac:dyDescent="0.3">
      <c r="A509" s="7">
        <v>18762</v>
      </c>
      <c r="B509" s="6" t="s">
        <v>11074</v>
      </c>
      <c r="C509" t="s">
        <v>11075</v>
      </c>
      <c r="D509" s="2" t="s">
        <v>70</v>
      </c>
      <c r="E509" s="4" t="s">
        <v>59</v>
      </c>
      <c r="F509" t="s">
        <v>60</v>
      </c>
      <c r="G509" s="6">
        <v>71</v>
      </c>
      <c r="H509">
        <v>63756</v>
      </c>
      <c r="I509">
        <v>7</v>
      </c>
      <c r="J509" s="6">
        <v>55.5</v>
      </c>
      <c r="K509" s="6">
        <v>4105</v>
      </c>
      <c r="L509">
        <v>87</v>
      </c>
      <c r="M509">
        <v>1</v>
      </c>
      <c r="N509" t="s">
        <v>61</v>
      </c>
      <c r="O509" t="s">
        <v>37</v>
      </c>
      <c r="P509" t="s">
        <v>10061</v>
      </c>
    </row>
    <row r="510" spans="1:16" x14ac:dyDescent="0.3">
      <c r="A510" s="7">
        <v>18481</v>
      </c>
      <c r="B510" s="6" t="s">
        <v>11076</v>
      </c>
      <c r="C510" t="s">
        <v>11077</v>
      </c>
      <c r="D510" s="2" t="s">
        <v>58</v>
      </c>
      <c r="E510" s="4" t="s">
        <v>46</v>
      </c>
      <c r="F510" t="s">
        <v>60</v>
      </c>
      <c r="G510" s="6">
        <v>83</v>
      </c>
      <c r="H510">
        <v>12736</v>
      </c>
      <c r="I510">
        <v>14</v>
      </c>
      <c r="J510" s="6">
        <v>306.75</v>
      </c>
      <c r="K510" s="6">
        <v>5093.75</v>
      </c>
      <c r="L510">
        <v>76</v>
      </c>
      <c r="M510">
        <v>1</v>
      </c>
      <c r="N510" t="s">
        <v>32</v>
      </c>
      <c r="O510" t="s">
        <v>37</v>
      </c>
      <c r="P510" t="s">
        <v>10061</v>
      </c>
    </row>
    <row r="511" spans="1:16" x14ac:dyDescent="0.3">
      <c r="A511" s="7">
        <v>20951</v>
      </c>
      <c r="B511" s="6" t="s">
        <v>11078</v>
      </c>
      <c r="C511" t="s">
        <v>11079</v>
      </c>
      <c r="D511" s="2" t="s">
        <v>52</v>
      </c>
      <c r="E511" s="4" t="s">
        <v>46</v>
      </c>
      <c r="F511" t="s">
        <v>76</v>
      </c>
      <c r="G511" s="6">
        <v>3611</v>
      </c>
      <c r="H511">
        <v>39742</v>
      </c>
      <c r="I511">
        <v>16</v>
      </c>
      <c r="J511" s="6">
        <v>556.5</v>
      </c>
      <c r="K511" s="6">
        <v>3872.75</v>
      </c>
      <c r="L511">
        <v>81</v>
      </c>
      <c r="M511">
        <v>3</v>
      </c>
      <c r="N511" t="s">
        <v>32</v>
      </c>
      <c r="O511" t="s">
        <v>32</v>
      </c>
      <c r="P511" t="s">
        <v>10066</v>
      </c>
    </row>
    <row r="512" spans="1:16" x14ac:dyDescent="0.3">
      <c r="A512" s="7">
        <v>19020</v>
      </c>
      <c r="B512" s="6" t="s">
        <v>11080</v>
      </c>
      <c r="C512" t="s">
        <v>11081</v>
      </c>
      <c r="D512" s="2" t="s">
        <v>70</v>
      </c>
      <c r="E512" s="4" t="s">
        <v>59</v>
      </c>
      <c r="F512" t="s">
        <v>60</v>
      </c>
      <c r="G512" s="6">
        <v>126</v>
      </c>
      <c r="H512">
        <v>57355</v>
      </c>
      <c r="I512">
        <v>11</v>
      </c>
      <c r="J512" s="6">
        <v>123.25</v>
      </c>
      <c r="K512" s="6">
        <v>6685.75</v>
      </c>
      <c r="L512">
        <v>88</v>
      </c>
      <c r="M512">
        <v>1</v>
      </c>
      <c r="N512" t="s">
        <v>48</v>
      </c>
      <c r="O512" t="s">
        <v>37</v>
      </c>
      <c r="P512" t="s">
        <v>10061</v>
      </c>
    </row>
    <row r="513" spans="1:16" x14ac:dyDescent="0.3">
      <c r="A513" s="7">
        <v>21346</v>
      </c>
      <c r="B513" s="6" t="s">
        <v>11082</v>
      </c>
      <c r="C513" t="s">
        <v>11083</v>
      </c>
      <c r="D513" s="2" t="s">
        <v>45</v>
      </c>
      <c r="E513" s="4" t="s">
        <v>46</v>
      </c>
      <c r="F513" t="s">
        <v>47</v>
      </c>
      <c r="G513" s="6">
        <v>940</v>
      </c>
      <c r="H513">
        <v>15755</v>
      </c>
      <c r="I513">
        <v>6</v>
      </c>
      <c r="J513" s="6">
        <v>993.25</v>
      </c>
      <c r="K513" s="6">
        <v>2419.5</v>
      </c>
      <c r="L513">
        <v>68</v>
      </c>
      <c r="M513">
        <v>1</v>
      </c>
      <c r="N513" t="s">
        <v>48</v>
      </c>
      <c r="O513" t="s">
        <v>37</v>
      </c>
      <c r="P513" t="s">
        <v>10061</v>
      </c>
    </row>
    <row r="514" spans="1:16" x14ac:dyDescent="0.3">
      <c r="A514" s="7">
        <v>17493</v>
      </c>
      <c r="B514" s="6" t="s">
        <v>11084</v>
      </c>
      <c r="C514" t="s">
        <v>11085</v>
      </c>
      <c r="D514" s="2" t="s">
        <v>45</v>
      </c>
      <c r="E514" s="4" t="s">
        <v>59</v>
      </c>
      <c r="F514" t="s">
        <v>67</v>
      </c>
      <c r="G514" s="6">
        <v>640</v>
      </c>
      <c r="H514">
        <v>80599</v>
      </c>
      <c r="I514">
        <v>10</v>
      </c>
      <c r="J514" s="6">
        <v>519.75</v>
      </c>
      <c r="K514" s="6">
        <v>4073</v>
      </c>
      <c r="L514">
        <v>42</v>
      </c>
      <c r="M514">
        <v>3</v>
      </c>
      <c r="N514" t="s">
        <v>48</v>
      </c>
      <c r="O514" t="s">
        <v>48</v>
      </c>
      <c r="P514" t="s">
        <v>10066</v>
      </c>
    </row>
    <row r="515" spans="1:16" x14ac:dyDescent="0.3">
      <c r="A515" s="7">
        <v>17611</v>
      </c>
      <c r="B515" s="6" t="s">
        <v>11086</v>
      </c>
      <c r="C515" t="s">
        <v>11087</v>
      </c>
      <c r="D515" s="2" t="s">
        <v>45</v>
      </c>
      <c r="E515" s="4" t="s">
        <v>59</v>
      </c>
      <c r="F515" t="s">
        <v>60</v>
      </c>
      <c r="G515" s="6">
        <v>212</v>
      </c>
      <c r="H515">
        <v>10136</v>
      </c>
      <c r="I515">
        <v>18</v>
      </c>
      <c r="J515" s="6">
        <v>335.25</v>
      </c>
      <c r="K515" s="6">
        <v>5778.5</v>
      </c>
      <c r="L515">
        <v>96</v>
      </c>
      <c r="M515">
        <v>1</v>
      </c>
      <c r="N515" t="s">
        <v>32</v>
      </c>
      <c r="O515" t="s">
        <v>32</v>
      </c>
      <c r="P515" t="s">
        <v>10061</v>
      </c>
    </row>
    <row r="516" spans="1:16" x14ac:dyDescent="0.3">
      <c r="A516" s="7">
        <v>21546</v>
      </c>
      <c r="B516" s="6" t="s">
        <v>11088</v>
      </c>
      <c r="C516" t="s">
        <v>11089</v>
      </c>
      <c r="D516" s="2" t="s">
        <v>58</v>
      </c>
      <c r="E516" s="4" t="s">
        <v>46</v>
      </c>
      <c r="F516" t="s">
        <v>47</v>
      </c>
      <c r="G516" s="6">
        <v>210</v>
      </c>
      <c r="H516">
        <v>59950</v>
      </c>
      <c r="I516">
        <v>12</v>
      </c>
      <c r="J516" s="6">
        <v>754.25</v>
      </c>
      <c r="K516" s="6">
        <v>2680</v>
      </c>
      <c r="L516">
        <v>52</v>
      </c>
      <c r="M516">
        <v>1</v>
      </c>
      <c r="N516" t="s">
        <v>48</v>
      </c>
      <c r="O516" t="s">
        <v>37</v>
      </c>
      <c r="P516" t="s">
        <v>10066</v>
      </c>
    </row>
    <row r="517" spans="1:16" x14ac:dyDescent="0.3">
      <c r="A517" s="7">
        <v>17741</v>
      </c>
      <c r="B517" s="6" t="s">
        <v>11090</v>
      </c>
      <c r="C517" t="s">
        <v>11091</v>
      </c>
      <c r="D517" s="2" t="s">
        <v>58</v>
      </c>
      <c r="E517" s="4" t="s">
        <v>46</v>
      </c>
      <c r="F517" t="s">
        <v>47</v>
      </c>
      <c r="G517" s="6">
        <v>239</v>
      </c>
      <c r="H517">
        <v>22810</v>
      </c>
      <c r="I517">
        <v>5</v>
      </c>
      <c r="J517" s="6">
        <v>240</v>
      </c>
      <c r="K517" s="6">
        <v>2256</v>
      </c>
      <c r="L517">
        <v>68</v>
      </c>
      <c r="M517">
        <v>1</v>
      </c>
      <c r="N517" t="s">
        <v>61</v>
      </c>
      <c r="O517" t="s">
        <v>37</v>
      </c>
      <c r="P517" t="s">
        <v>10061</v>
      </c>
    </row>
    <row r="518" spans="1:16" x14ac:dyDescent="0.3">
      <c r="A518" s="7">
        <v>19853</v>
      </c>
      <c r="B518" s="6" t="s">
        <v>11092</v>
      </c>
      <c r="C518" t="s">
        <v>11093</v>
      </c>
      <c r="D518" s="2" t="s">
        <v>52</v>
      </c>
      <c r="E518" s="4" t="s">
        <v>46</v>
      </c>
      <c r="F518" t="s">
        <v>80</v>
      </c>
      <c r="G518" s="6">
        <v>2190</v>
      </c>
      <c r="H518">
        <v>87513</v>
      </c>
      <c r="I518">
        <v>35</v>
      </c>
      <c r="J518" s="6">
        <v>2553.75</v>
      </c>
      <c r="K518" s="6">
        <v>698.75</v>
      </c>
      <c r="L518">
        <v>13</v>
      </c>
      <c r="M518">
        <v>4</v>
      </c>
      <c r="N518" t="s">
        <v>37</v>
      </c>
      <c r="O518" t="s">
        <v>37</v>
      </c>
      <c r="P518" t="s">
        <v>10066</v>
      </c>
    </row>
    <row r="519" spans="1:16" x14ac:dyDescent="0.3">
      <c r="A519" s="7">
        <v>19341</v>
      </c>
      <c r="B519" s="6" t="s">
        <v>11094</v>
      </c>
      <c r="C519" t="s">
        <v>11095</v>
      </c>
      <c r="D519" s="2" t="s">
        <v>58</v>
      </c>
      <c r="E519" s="4" t="s">
        <v>46</v>
      </c>
      <c r="F519" t="s">
        <v>60</v>
      </c>
      <c r="G519" s="6">
        <v>174</v>
      </c>
      <c r="H519">
        <v>89740</v>
      </c>
      <c r="I519">
        <v>6</v>
      </c>
      <c r="J519" s="6">
        <v>182.75</v>
      </c>
      <c r="K519" s="6">
        <v>5242.75</v>
      </c>
      <c r="L519">
        <v>76</v>
      </c>
      <c r="M519">
        <v>2</v>
      </c>
      <c r="N519" t="s">
        <v>48</v>
      </c>
      <c r="O519" t="s">
        <v>37</v>
      </c>
      <c r="P519" t="s">
        <v>10066</v>
      </c>
    </row>
    <row r="520" spans="1:16" x14ac:dyDescent="0.3">
      <c r="A520" s="7">
        <v>19507</v>
      </c>
      <c r="B520" s="6" t="s">
        <v>11096</v>
      </c>
      <c r="C520" t="s">
        <v>11097</v>
      </c>
      <c r="D520" s="2" t="s">
        <v>64</v>
      </c>
      <c r="E520" s="4" t="s">
        <v>59</v>
      </c>
      <c r="F520" t="s">
        <v>60</v>
      </c>
      <c r="G520" s="6">
        <v>637</v>
      </c>
      <c r="H520">
        <v>66495</v>
      </c>
      <c r="I520">
        <v>19</v>
      </c>
      <c r="J520" s="6">
        <v>150.25</v>
      </c>
      <c r="K520" s="6">
        <v>4806.25</v>
      </c>
      <c r="L520">
        <v>78</v>
      </c>
      <c r="M520">
        <v>1</v>
      </c>
      <c r="N520" t="s">
        <v>48</v>
      </c>
      <c r="O520" t="s">
        <v>37</v>
      </c>
      <c r="P520" t="s">
        <v>10061</v>
      </c>
    </row>
    <row r="521" spans="1:16" x14ac:dyDescent="0.3">
      <c r="A521" s="7">
        <v>18675</v>
      </c>
      <c r="B521" s="6" t="s">
        <v>11098</v>
      </c>
      <c r="C521" t="s">
        <v>11099</v>
      </c>
      <c r="D521" s="2" t="s">
        <v>45</v>
      </c>
      <c r="E521" s="4" t="s">
        <v>46</v>
      </c>
      <c r="F521" t="s">
        <v>47</v>
      </c>
      <c r="G521" s="6">
        <v>343</v>
      </c>
      <c r="H521">
        <v>66544</v>
      </c>
      <c r="I521">
        <v>12</v>
      </c>
      <c r="J521" s="6">
        <v>1529</v>
      </c>
      <c r="K521" s="6">
        <v>2445</v>
      </c>
      <c r="L521">
        <v>50</v>
      </c>
      <c r="M521">
        <v>0</v>
      </c>
      <c r="N521" t="s">
        <v>61</v>
      </c>
      <c r="O521" t="s">
        <v>37</v>
      </c>
      <c r="P521" t="s">
        <v>10066</v>
      </c>
    </row>
    <row r="522" spans="1:16" x14ac:dyDescent="0.3">
      <c r="A522" s="7">
        <v>18138</v>
      </c>
      <c r="B522" s="6" t="s">
        <v>11100</v>
      </c>
      <c r="C522" t="s">
        <v>11101</v>
      </c>
      <c r="D522" s="2" t="s">
        <v>70</v>
      </c>
      <c r="E522" s="4" t="s">
        <v>59</v>
      </c>
      <c r="F522" t="s">
        <v>60</v>
      </c>
      <c r="G522" s="6">
        <v>109</v>
      </c>
      <c r="H522">
        <v>13104</v>
      </c>
      <c r="I522">
        <v>8</v>
      </c>
      <c r="J522" s="6">
        <v>217</v>
      </c>
      <c r="K522" s="6">
        <v>5415.75</v>
      </c>
      <c r="L522">
        <v>77</v>
      </c>
      <c r="M522">
        <v>1</v>
      </c>
      <c r="N522" t="s">
        <v>32</v>
      </c>
      <c r="O522" t="s">
        <v>37</v>
      </c>
      <c r="P522" t="s">
        <v>10061</v>
      </c>
    </row>
    <row r="523" spans="1:16" x14ac:dyDescent="0.3">
      <c r="A523" s="7">
        <v>19542</v>
      </c>
      <c r="B523" s="6" t="s">
        <v>11102</v>
      </c>
      <c r="C523" t="s">
        <v>11103</v>
      </c>
      <c r="D523" s="2" t="s">
        <v>45</v>
      </c>
      <c r="E523" s="4" t="s">
        <v>46</v>
      </c>
      <c r="F523" t="s">
        <v>47</v>
      </c>
      <c r="G523" s="6">
        <v>588</v>
      </c>
      <c r="H523">
        <v>43874</v>
      </c>
      <c r="I523">
        <v>14</v>
      </c>
      <c r="J523" s="6">
        <v>1794.25</v>
      </c>
      <c r="K523" s="6">
        <v>2450.75</v>
      </c>
      <c r="L523">
        <v>59</v>
      </c>
      <c r="M523">
        <v>0</v>
      </c>
      <c r="N523" t="s">
        <v>32</v>
      </c>
      <c r="O523" t="s">
        <v>48</v>
      </c>
      <c r="P523" t="s">
        <v>10061</v>
      </c>
    </row>
    <row r="524" spans="1:16" x14ac:dyDescent="0.3">
      <c r="A524" s="7">
        <v>19332</v>
      </c>
      <c r="B524" s="6" t="s">
        <v>11104</v>
      </c>
      <c r="C524" t="s">
        <v>11105</v>
      </c>
      <c r="D524" s="2" t="s">
        <v>52</v>
      </c>
      <c r="E524" s="4" t="s">
        <v>59</v>
      </c>
      <c r="F524" t="s">
        <v>76</v>
      </c>
      <c r="G524" s="6">
        <v>3478</v>
      </c>
      <c r="H524">
        <v>68983</v>
      </c>
      <c r="I524">
        <v>3</v>
      </c>
      <c r="J524" s="6">
        <v>579.5</v>
      </c>
      <c r="K524" s="6">
        <v>4971.5</v>
      </c>
      <c r="L524">
        <v>75</v>
      </c>
      <c r="M524">
        <v>1</v>
      </c>
      <c r="N524" t="s">
        <v>48</v>
      </c>
      <c r="O524" t="s">
        <v>37</v>
      </c>
      <c r="P524" t="s">
        <v>10061</v>
      </c>
    </row>
    <row r="525" spans="1:16" x14ac:dyDescent="0.3">
      <c r="A525" s="7">
        <v>17311</v>
      </c>
      <c r="B525" s="6" t="s">
        <v>11106</v>
      </c>
      <c r="C525" t="s">
        <v>11107</v>
      </c>
      <c r="D525" s="2" t="s">
        <v>64</v>
      </c>
      <c r="E525" s="4" t="s">
        <v>59</v>
      </c>
      <c r="F525" t="s">
        <v>67</v>
      </c>
      <c r="G525" s="6">
        <v>274</v>
      </c>
      <c r="H525">
        <v>15301</v>
      </c>
      <c r="I525">
        <v>4</v>
      </c>
      <c r="J525" s="6">
        <v>1349</v>
      </c>
      <c r="K525" s="6">
        <v>2896.5</v>
      </c>
      <c r="L525">
        <v>43</v>
      </c>
      <c r="M525">
        <v>1</v>
      </c>
      <c r="N525" t="s">
        <v>61</v>
      </c>
      <c r="O525" t="s">
        <v>48</v>
      </c>
      <c r="P525" t="s">
        <v>10061</v>
      </c>
    </row>
    <row r="526" spans="1:16" x14ac:dyDescent="0.3">
      <c r="A526" s="7">
        <v>19395</v>
      </c>
      <c r="B526" s="6" t="s">
        <v>11108</v>
      </c>
      <c r="C526" t="s">
        <v>11109</v>
      </c>
      <c r="D526" s="2" t="s">
        <v>58</v>
      </c>
      <c r="E526" s="4" t="s">
        <v>59</v>
      </c>
      <c r="F526" t="s">
        <v>60</v>
      </c>
      <c r="G526" s="6">
        <v>120</v>
      </c>
      <c r="H526">
        <v>70022</v>
      </c>
      <c r="I526">
        <v>15</v>
      </c>
      <c r="J526" s="6">
        <v>228</v>
      </c>
      <c r="K526" s="6">
        <v>6041.75</v>
      </c>
      <c r="L526">
        <v>79</v>
      </c>
      <c r="M526">
        <v>1</v>
      </c>
      <c r="N526" t="s">
        <v>32</v>
      </c>
      <c r="O526" t="s">
        <v>37</v>
      </c>
      <c r="P526" t="s">
        <v>10066</v>
      </c>
    </row>
    <row r="527" spans="1:16" x14ac:dyDescent="0.3">
      <c r="A527" s="7">
        <v>17653</v>
      </c>
      <c r="B527" s="6" t="s">
        <v>11110</v>
      </c>
      <c r="C527" t="s">
        <v>11111</v>
      </c>
      <c r="D527" s="2" t="s">
        <v>52</v>
      </c>
      <c r="E527" s="4" t="s">
        <v>46</v>
      </c>
      <c r="F527" t="s">
        <v>76</v>
      </c>
      <c r="G527" s="6">
        <v>2465</v>
      </c>
      <c r="H527">
        <v>24075</v>
      </c>
      <c r="I527">
        <v>8</v>
      </c>
      <c r="J527" s="6">
        <v>577.5</v>
      </c>
      <c r="K527" s="6">
        <v>3629.75</v>
      </c>
      <c r="L527">
        <v>80</v>
      </c>
      <c r="M527">
        <v>3</v>
      </c>
      <c r="N527" t="s">
        <v>61</v>
      </c>
      <c r="O527" t="s">
        <v>48</v>
      </c>
      <c r="P527" t="s">
        <v>10061</v>
      </c>
    </row>
    <row r="528" spans="1:16" x14ac:dyDescent="0.3">
      <c r="A528" s="7">
        <v>19410</v>
      </c>
      <c r="B528" s="6" t="s">
        <v>11112</v>
      </c>
      <c r="C528" t="s">
        <v>11113</v>
      </c>
      <c r="D528" s="2" t="s">
        <v>45</v>
      </c>
      <c r="E528" s="4" t="s">
        <v>59</v>
      </c>
      <c r="F528" t="s">
        <v>60</v>
      </c>
      <c r="G528" s="6">
        <v>707</v>
      </c>
      <c r="H528">
        <v>41352</v>
      </c>
      <c r="I528">
        <v>6</v>
      </c>
      <c r="J528" s="6">
        <v>124</v>
      </c>
      <c r="K528" s="6">
        <v>4612.75</v>
      </c>
      <c r="L528">
        <v>91</v>
      </c>
      <c r="M528">
        <v>1</v>
      </c>
      <c r="N528" t="s">
        <v>61</v>
      </c>
      <c r="O528" t="s">
        <v>37</v>
      </c>
      <c r="P528" t="s">
        <v>10061</v>
      </c>
    </row>
    <row r="529" spans="1:16" x14ac:dyDescent="0.3">
      <c r="A529" s="7">
        <v>18087</v>
      </c>
      <c r="B529" s="6" t="s">
        <v>11114</v>
      </c>
      <c r="C529" t="s">
        <v>11115</v>
      </c>
      <c r="D529" s="2" t="s">
        <v>58</v>
      </c>
      <c r="E529" s="4" t="s">
        <v>46</v>
      </c>
      <c r="F529" t="s">
        <v>60</v>
      </c>
      <c r="G529" s="6">
        <v>98</v>
      </c>
      <c r="H529">
        <v>29255</v>
      </c>
      <c r="I529">
        <v>11</v>
      </c>
      <c r="J529" s="6">
        <v>182.75</v>
      </c>
      <c r="K529" s="6">
        <v>3256.25</v>
      </c>
      <c r="L529">
        <v>86</v>
      </c>
      <c r="M529">
        <v>1</v>
      </c>
      <c r="N529" t="s">
        <v>61</v>
      </c>
      <c r="O529" t="s">
        <v>48</v>
      </c>
      <c r="P529" t="s">
        <v>10066</v>
      </c>
    </row>
    <row r="530" spans="1:16" x14ac:dyDescent="0.3">
      <c r="A530" s="7">
        <v>18965</v>
      </c>
      <c r="B530" s="6" t="s">
        <v>11116</v>
      </c>
      <c r="C530" t="s">
        <v>11117</v>
      </c>
      <c r="D530" s="2" t="s">
        <v>70</v>
      </c>
      <c r="E530" s="4" t="s">
        <v>46</v>
      </c>
      <c r="F530" t="s">
        <v>67</v>
      </c>
      <c r="G530" s="6">
        <v>264</v>
      </c>
      <c r="H530">
        <v>28045</v>
      </c>
      <c r="I530">
        <v>1</v>
      </c>
      <c r="J530" s="6">
        <v>470.25</v>
      </c>
      <c r="K530" s="6">
        <v>4453.5</v>
      </c>
      <c r="L530">
        <v>54</v>
      </c>
      <c r="M530">
        <v>2</v>
      </c>
      <c r="N530" t="s">
        <v>48</v>
      </c>
      <c r="O530" t="s">
        <v>37</v>
      </c>
      <c r="P530" t="s">
        <v>10061</v>
      </c>
    </row>
    <row r="531" spans="1:16" x14ac:dyDescent="0.3">
      <c r="A531" s="7">
        <v>21772</v>
      </c>
      <c r="B531" s="6" t="s">
        <v>11118</v>
      </c>
      <c r="C531" t="s">
        <v>11119</v>
      </c>
      <c r="D531" s="2" t="s">
        <v>58</v>
      </c>
      <c r="E531" s="4" t="s">
        <v>59</v>
      </c>
      <c r="F531" t="s">
        <v>67</v>
      </c>
      <c r="G531" s="6">
        <v>242</v>
      </c>
      <c r="H531">
        <v>27387</v>
      </c>
      <c r="I531">
        <v>9</v>
      </c>
      <c r="J531" s="6">
        <v>459.5</v>
      </c>
      <c r="K531" s="6">
        <v>2328.75</v>
      </c>
      <c r="L531">
        <v>55</v>
      </c>
      <c r="M531">
        <v>3</v>
      </c>
      <c r="N531" t="s">
        <v>48</v>
      </c>
      <c r="O531" t="s">
        <v>48</v>
      </c>
      <c r="P531" t="s">
        <v>10061</v>
      </c>
    </row>
    <row r="532" spans="1:16" x14ac:dyDescent="0.3">
      <c r="A532" s="7">
        <v>20497</v>
      </c>
      <c r="B532" s="6" t="s">
        <v>11120</v>
      </c>
      <c r="C532" t="s">
        <v>11121</v>
      </c>
      <c r="D532" s="2" t="s">
        <v>45</v>
      </c>
      <c r="E532" s="4" t="s">
        <v>59</v>
      </c>
      <c r="F532" t="s">
        <v>60</v>
      </c>
      <c r="G532" s="6">
        <v>915</v>
      </c>
      <c r="H532">
        <v>58679</v>
      </c>
      <c r="I532">
        <v>15</v>
      </c>
      <c r="J532" s="6">
        <v>270.25</v>
      </c>
      <c r="K532" s="6">
        <v>6846.25</v>
      </c>
      <c r="L532">
        <v>76</v>
      </c>
      <c r="M532">
        <v>1</v>
      </c>
      <c r="N532" t="s">
        <v>32</v>
      </c>
      <c r="O532" t="s">
        <v>48</v>
      </c>
      <c r="P532" t="s">
        <v>10061</v>
      </c>
    </row>
    <row r="533" spans="1:16" x14ac:dyDescent="0.3">
      <c r="A533" s="7">
        <v>18136</v>
      </c>
      <c r="B533" s="6" t="s">
        <v>11122</v>
      </c>
      <c r="C533" t="s">
        <v>11123</v>
      </c>
      <c r="D533" s="2" t="s">
        <v>45</v>
      </c>
      <c r="E533" s="4" t="s">
        <v>46</v>
      </c>
      <c r="F533" t="s">
        <v>47</v>
      </c>
      <c r="G533" s="6">
        <v>261</v>
      </c>
      <c r="H533">
        <v>84481</v>
      </c>
      <c r="I533">
        <v>6</v>
      </c>
      <c r="J533" s="6">
        <v>1058</v>
      </c>
      <c r="K533" s="6">
        <v>2453.25</v>
      </c>
      <c r="L533">
        <v>50</v>
      </c>
      <c r="M533">
        <v>0</v>
      </c>
      <c r="N533" t="s">
        <v>61</v>
      </c>
      <c r="O533" t="s">
        <v>37</v>
      </c>
      <c r="P533" t="s">
        <v>10061</v>
      </c>
    </row>
    <row r="534" spans="1:16" x14ac:dyDescent="0.3">
      <c r="A534" s="7">
        <v>22159</v>
      </c>
      <c r="B534" s="6" t="s">
        <v>11124</v>
      </c>
      <c r="C534" t="s">
        <v>11125</v>
      </c>
      <c r="D534" s="2" t="s">
        <v>45</v>
      </c>
      <c r="E534" s="4" t="s">
        <v>46</v>
      </c>
      <c r="F534" t="s">
        <v>60</v>
      </c>
      <c r="G534" s="6">
        <v>163</v>
      </c>
      <c r="H534">
        <v>70985</v>
      </c>
      <c r="I534">
        <v>9</v>
      </c>
      <c r="J534" s="6">
        <v>372.25</v>
      </c>
      <c r="K534" s="6">
        <v>3806.75</v>
      </c>
      <c r="L534">
        <v>82</v>
      </c>
      <c r="M534">
        <v>1</v>
      </c>
      <c r="N534" t="s">
        <v>32</v>
      </c>
      <c r="O534" t="s">
        <v>37</v>
      </c>
      <c r="P534" t="s">
        <v>10061</v>
      </c>
    </row>
    <row r="535" spans="1:16" x14ac:dyDescent="0.3">
      <c r="A535" s="7">
        <v>20318</v>
      </c>
      <c r="B535" s="6" t="s">
        <v>11126</v>
      </c>
      <c r="C535" t="s">
        <v>11127</v>
      </c>
      <c r="D535" s="2" t="s">
        <v>52</v>
      </c>
      <c r="E535" s="4" t="s">
        <v>59</v>
      </c>
      <c r="F535" t="s">
        <v>80</v>
      </c>
      <c r="G535" s="6">
        <v>1311</v>
      </c>
      <c r="H535">
        <v>84741</v>
      </c>
      <c r="I535">
        <v>39</v>
      </c>
      <c r="J535" s="6">
        <v>5306.75</v>
      </c>
      <c r="K535" s="6">
        <v>849.75</v>
      </c>
      <c r="L535">
        <v>12</v>
      </c>
      <c r="M535">
        <v>6</v>
      </c>
      <c r="N535" t="s">
        <v>48</v>
      </c>
      <c r="O535" t="s">
        <v>37</v>
      </c>
      <c r="P535" t="s">
        <v>10066</v>
      </c>
    </row>
    <row r="536" spans="1:16" x14ac:dyDescent="0.3">
      <c r="A536" s="7">
        <v>17467</v>
      </c>
      <c r="B536" s="6" t="s">
        <v>11128</v>
      </c>
      <c r="C536" t="s">
        <v>11129</v>
      </c>
      <c r="D536" s="2" t="s">
        <v>58</v>
      </c>
      <c r="E536" s="4" t="s">
        <v>46</v>
      </c>
      <c r="F536" t="s">
        <v>60</v>
      </c>
      <c r="G536" s="6">
        <v>74</v>
      </c>
      <c r="H536">
        <v>15755</v>
      </c>
      <c r="I536">
        <v>13</v>
      </c>
      <c r="J536" s="6">
        <v>422.5</v>
      </c>
      <c r="K536" s="6">
        <v>3577.5</v>
      </c>
      <c r="L536">
        <v>85</v>
      </c>
      <c r="M536">
        <v>2</v>
      </c>
      <c r="N536" t="s">
        <v>32</v>
      </c>
      <c r="O536" t="s">
        <v>37</v>
      </c>
      <c r="P536" t="s">
        <v>10061</v>
      </c>
    </row>
    <row r="537" spans="1:16" x14ac:dyDescent="0.3">
      <c r="A537" s="7">
        <v>19914</v>
      </c>
      <c r="B537" s="6" t="s">
        <v>11130</v>
      </c>
      <c r="C537" t="s">
        <v>11131</v>
      </c>
      <c r="D537" s="2" t="s">
        <v>79</v>
      </c>
      <c r="E537" s="4" t="s">
        <v>53</v>
      </c>
      <c r="F537" t="s">
        <v>54</v>
      </c>
      <c r="G537" s="6">
        <v>3391</v>
      </c>
      <c r="H537">
        <v>31695</v>
      </c>
      <c r="I537">
        <v>22</v>
      </c>
      <c r="J537" s="6">
        <v>5747.5</v>
      </c>
      <c r="K537" s="6">
        <v>786.5</v>
      </c>
      <c r="L537">
        <v>9</v>
      </c>
      <c r="M537">
        <v>4</v>
      </c>
      <c r="N537" t="s">
        <v>61</v>
      </c>
      <c r="O537" t="s">
        <v>37</v>
      </c>
      <c r="P537" t="s">
        <v>10061</v>
      </c>
    </row>
    <row r="538" spans="1:16" x14ac:dyDescent="0.3">
      <c r="A538" s="7">
        <v>21691</v>
      </c>
      <c r="B538" s="6" t="s">
        <v>11132</v>
      </c>
      <c r="C538" t="s">
        <v>11133</v>
      </c>
      <c r="D538" s="2" t="s">
        <v>45</v>
      </c>
      <c r="E538" s="4" t="s">
        <v>46</v>
      </c>
      <c r="F538" t="s">
        <v>60</v>
      </c>
      <c r="G538" s="6">
        <v>652</v>
      </c>
      <c r="H538">
        <v>55768</v>
      </c>
      <c r="I538">
        <v>12</v>
      </c>
      <c r="J538" s="6">
        <v>365.75</v>
      </c>
      <c r="K538" s="6">
        <v>6439</v>
      </c>
      <c r="L538">
        <v>93</v>
      </c>
      <c r="M538">
        <v>2</v>
      </c>
      <c r="N538" t="s">
        <v>32</v>
      </c>
      <c r="O538" t="s">
        <v>37</v>
      </c>
      <c r="P538" t="s">
        <v>10061</v>
      </c>
    </row>
    <row r="539" spans="1:16" x14ac:dyDescent="0.3">
      <c r="A539" s="7">
        <v>19951</v>
      </c>
      <c r="B539" s="6" t="s">
        <v>11134</v>
      </c>
      <c r="C539" t="s">
        <v>11135</v>
      </c>
      <c r="D539" s="2" t="s">
        <v>52</v>
      </c>
      <c r="E539" s="4" t="s">
        <v>46</v>
      </c>
      <c r="F539" t="s">
        <v>80</v>
      </c>
      <c r="G539" s="6">
        <v>4054</v>
      </c>
      <c r="H539">
        <v>52737</v>
      </c>
      <c r="I539">
        <v>52</v>
      </c>
      <c r="J539" s="6">
        <v>6260</v>
      </c>
      <c r="K539" s="6">
        <v>705.75</v>
      </c>
      <c r="L539">
        <v>18</v>
      </c>
      <c r="M539">
        <v>6</v>
      </c>
      <c r="N539" t="s">
        <v>48</v>
      </c>
      <c r="O539" t="s">
        <v>48</v>
      </c>
      <c r="P539" t="s">
        <v>10061</v>
      </c>
    </row>
    <row r="540" spans="1:16" x14ac:dyDescent="0.3">
      <c r="A540" s="7">
        <v>21622</v>
      </c>
      <c r="B540" s="6" t="s">
        <v>11136</v>
      </c>
      <c r="C540" t="s">
        <v>11137</v>
      </c>
      <c r="D540" s="2" t="s">
        <v>58</v>
      </c>
      <c r="E540" s="4" t="s">
        <v>46</v>
      </c>
      <c r="F540" t="s">
        <v>60</v>
      </c>
      <c r="G540" s="6">
        <v>135</v>
      </c>
      <c r="H540">
        <v>81059</v>
      </c>
      <c r="I540">
        <v>10</v>
      </c>
      <c r="J540" s="6">
        <v>133</v>
      </c>
      <c r="K540" s="6">
        <v>3153.75</v>
      </c>
      <c r="L540">
        <v>97</v>
      </c>
      <c r="M540">
        <v>2</v>
      </c>
      <c r="N540" t="s">
        <v>48</v>
      </c>
      <c r="O540" t="s">
        <v>37</v>
      </c>
      <c r="P540" t="s">
        <v>10061</v>
      </c>
    </row>
    <row r="541" spans="1:16" x14ac:dyDescent="0.3">
      <c r="A541" s="7">
        <v>19022</v>
      </c>
      <c r="B541" s="6" t="s">
        <v>11138</v>
      </c>
      <c r="C541" t="s">
        <v>11139</v>
      </c>
      <c r="D541" s="2" t="s">
        <v>58</v>
      </c>
      <c r="E541" s="4" t="s">
        <v>46</v>
      </c>
      <c r="F541" t="s">
        <v>67</v>
      </c>
      <c r="G541" s="6">
        <v>213</v>
      </c>
      <c r="H541">
        <v>10782</v>
      </c>
      <c r="I541">
        <v>7</v>
      </c>
      <c r="J541" s="6">
        <v>422.25</v>
      </c>
      <c r="K541" s="6">
        <v>2304.25</v>
      </c>
      <c r="L541">
        <v>43</v>
      </c>
      <c r="M541">
        <v>3</v>
      </c>
      <c r="N541" t="s">
        <v>48</v>
      </c>
      <c r="O541" t="s">
        <v>37</v>
      </c>
      <c r="P541" t="s">
        <v>10061</v>
      </c>
    </row>
    <row r="542" spans="1:16" x14ac:dyDescent="0.3">
      <c r="A542" s="7">
        <v>18962</v>
      </c>
      <c r="B542" s="6" t="s">
        <v>11140</v>
      </c>
      <c r="C542" t="s">
        <v>11141</v>
      </c>
      <c r="D542" s="2" t="s">
        <v>52</v>
      </c>
      <c r="E542" s="4" t="s">
        <v>46</v>
      </c>
      <c r="F542" t="s">
        <v>67</v>
      </c>
      <c r="G542" s="6">
        <v>1907</v>
      </c>
      <c r="H542">
        <v>19358</v>
      </c>
      <c r="I542">
        <v>8</v>
      </c>
      <c r="J542" s="6">
        <v>1230</v>
      </c>
      <c r="K542" s="6">
        <v>2664.25</v>
      </c>
      <c r="L542">
        <v>46</v>
      </c>
      <c r="M542">
        <v>1</v>
      </c>
      <c r="N542" t="s">
        <v>37</v>
      </c>
      <c r="O542" t="s">
        <v>37</v>
      </c>
      <c r="P542" t="s">
        <v>10061</v>
      </c>
    </row>
    <row r="543" spans="1:16" x14ac:dyDescent="0.3">
      <c r="A543" s="7">
        <v>21064</v>
      </c>
      <c r="B543" s="6" t="s">
        <v>11142</v>
      </c>
      <c r="C543" t="s">
        <v>11143</v>
      </c>
      <c r="D543" s="2" t="s">
        <v>70</v>
      </c>
      <c r="E543" s="4" t="s">
        <v>59</v>
      </c>
      <c r="F543" t="s">
        <v>60</v>
      </c>
      <c r="G543" s="6">
        <v>186</v>
      </c>
      <c r="H543">
        <v>65244</v>
      </c>
      <c r="I543">
        <v>17</v>
      </c>
      <c r="J543" s="6">
        <v>214</v>
      </c>
      <c r="K543" s="6">
        <v>5942</v>
      </c>
      <c r="L543">
        <v>89</v>
      </c>
      <c r="M543">
        <v>1</v>
      </c>
      <c r="N543" t="s">
        <v>61</v>
      </c>
      <c r="O543" t="s">
        <v>48</v>
      </c>
      <c r="P543" t="s">
        <v>10061</v>
      </c>
    </row>
    <row r="544" spans="1:16" x14ac:dyDescent="0.3">
      <c r="A544" s="7">
        <v>18288</v>
      </c>
      <c r="B544" s="6" t="s">
        <v>11144</v>
      </c>
      <c r="C544" t="s">
        <v>11145</v>
      </c>
      <c r="D544" s="2" t="s">
        <v>52</v>
      </c>
      <c r="E544" s="4" t="s">
        <v>46</v>
      </c>
      <c r="F544" t="s">
        <v>80</v>
      </c>
      <c r="G544" s="6">
        <v>4250</v>
      </c>
      <c r="H544">
        <v>32921</v>
      </c>
      <c r="I544">
        <v>55</v>
      </c>
      <c r="J544" s="6">
        <v>2039</v>
      </c>
      <c r="K544" s="6">
        <v>888.25</v>
      </c>
      <c r="L544">
        <v>16</v>
      </c>
      <c r="M544">
        <v>5</v>
      </c>
      <c r="N544" t="s">
        <v>48</v>
      </c>
      <c r="O544" t="s">
        <v>48</v>
      </c>
      <c r="P544" t="s">
        <v>10061</v>
      </c>
    </row>
    <row r="545" spans="1:16" x14ac:dyDescent="0.3">
      <c r="A545" s="7">
        <v>20090</v>
      </c>
      <c r="B545" s="6" t="s">
        <v>11146</v>
      </c>
      <c r="C545" t="s">
        <v>11147</v>
      </c>
      <c r="D545" s="2" t="s">
        <v>58</v>
      </c>
      <c r="E545" s="4" t="s">
        <v>46</v>
      </c>
      <c r="F545" t="s">
        <v>67</v>
      </c>
      <c r="G545" s="6">
        <v>210</v>
      </c>
      <c r="H545">
        <v>27292</v>
      </c>
      <c r="I545">
        <v>15</v>
      </c>
      <c r="J545" s="6">
        <v>1193</v>
      </c>
      <c r="K545" s="6">
        <v>4982.75</v>
      </c>
      <c r="L545">
        <v>56</v>
      </c>
      <c r="M545">
        <v>2</v>
      </c>
      <c r="N545" t="s">
        <v>48</v>
      </c>
      <c r="O545" t="s">
        <v>48</v>
      </c>
      <c r="P545" t="s">
        <v>10061</v>
      </c>
    </row>
    <row r="546" spans="1:16" x14ac:dyDescent="0.3">
      <c r="A546" s="7">
        <v>22055</v>
      </c>
      <c r="B546" s="6" t="s">
        <v>11148</v>
      </c>
      <c r="C546" t="s">
        <v>11149</v>
      </c>
      <c r="D546" s="2" t="s">
        <v>58</v>
      </c>
      <c r="E546" s="4" t="s">
        <v>59</v>
      </c>
      <c r="F546" t="s">
        <v>60</v>
      </c>
      <c r="G546" s="6">
        <v>153</v>
      </c>
      <c r="H546">
        <v>46425</v>
      </c>
      <c r="I546">
        <v>12</v>
      </c>
      <c r="J546" s="6">
        <v>184.75</v>
      </c>
      <c r="K546" s="6">
        <v>5512.25</v>
      </c>
      <c r="L546">
        <v>76</v>
      </c>
      <c r="M546">
        <v>2</v>
      </c>
      <c r="N546" t="s">
        <v>48</v>
      </c>
      <c r="O546" t="s">
        <v>48</v>
      </c>
      <c r="P546" t="s">
        <v>10061</v>
      </c>
    </row>
    <row r="547" spans="1:16" x14ac:dyDescent="0.3">
      <c r="A547" s="7">
        <v>17631</v>
      </c>
      <c r="B547" s="6" t="s">
        <v>11150</v>
      </c>
      <c r="C547" t="s">
        <v>11151</v>
      </c>
      <c r="D547" s="2" t="s">
        <v>58</v>
      </c>
      <c r="E547" s="4" t="s">
        <v>46</v>
      </c>
      <c r="F547" t="s">
        <v>60</v>
      </c>
      <c r="G547" s="6">
        <v>163</v>
      </c>
      <c r="H547">
        <v>28163</v>
      </c>
      <c r="I547">
        <v>19</v>
      </c>
      <c r="J547" s="6">
        <v>215.75</v>
      </c>
      <c r="K547" s="6">
        <v>3018.25</v>
      </c>
      <c r="L547">
        <v>96</v>
      </c>
      <c r="M547">
        <v>1</v>
      </c>
      <c r="N547" t="s">
        <v>61</v>
      </c>
      <c r="O547" t="s">
        <v>48</v>
      </c>
      <c r="P547" t="s">
        <v>10061</v>
      </c>
    </row>
    <row r="548" spans="1:16" x14ac:dyDescent="0.3">
      <c r="A548" s="7">
        <v>18984</v>
      </c>
      <c r="B548" s="6" t="s">
        <v>11152</v>
      </c>
      <c r="C548" t="s">
        <v>11153</v>
      </c>
      <c r="D548" s="2" t="s">
        <v>58</v>
      </c>
      <c r="E548" s="4" t="s">
        <v>59</v>
      </c>
      <c r="F548" t="s">
        <v>60</v>
      </c>
      <c r="G548" s="6">
        <v>184</v>
      </c>
      <c r="H548">
        <v>11072</v>
      </c>
      <c r="I548">
        <v>8</v>
      </c>
      <c r="J548" s="6">
        <v>306</v>
      </c>
      <c r="K548" s="6">
        <v>3379</v>
      </c>
      <c r="L548">
        <v>87</v>
      </c>
      <c r="M548">
        <v>1</v>
      </c>
      <c r="N548" t="s">
        <v>32</v>
      </c>
      <c r="O548" t="s">
        <v>32</v>
      </c>
      <c r="P548" t="s">
        <v>10066</v>
      </c>
    </row>
    <row r="549" spans="1:16" x14ac:dyDescent="0.3">
      <c r="A549" s="7">
        <v>20487</v>
      </c>
      <c r="B549" s="6" t="s">
        <v>11154</v>
      </c>
      <c r="C549" t="s">
        <v>11155</v>
      </c>
      <c r="D549" s="2" t="s">
        <v>45</v>
      </c>
      <c r="E549" s="4" t="s">
        <v>59</v>
      </c>
      <c r="F549" t="s">
        <v>60</v>
      </c>
      <c r="G549" s="6">
        <v>727</v>
      </c>
      <c r="H549">
        <v>29708</v>
      </c>
      <c r="I549">
        <v>3</v>
      </c>
      <c r="J549" s="6">
        <v>387.5</v>
      </c>
      <c r="K549" s="6">
        <v>3586</v>
      </c>
      <c r="L549">
        <v>90</v>
      </c>
      <c r="M549">
        <v>2</v>
      </c>
      <c r="N549" t="s">
        <v>61</v>
      </c>
      <c r="O549" t="s">
        <v>37</v>
      </c>
      <c r="P549" t="s">
        <v>10066</v>
      </c>
    </row>
    <row r="550" spans="1:16" x14ac:dyDescent="0.3">
      <c r="A550" s="7">
        <v>20503</v>
      </c>
      <c r="B550" s="6" t="s">
        <v>11156</v>
      </c>
      <c r="C550" t="s">
        <v>11157</v>
      </c>
      <c r="D550" s="2" t="s">
        <v>45</v>
      </c>
      <c r="E550" s="4" t="s">
        <v>46</v>
      </c>
      <c r="F550" t="s">
        <v>76</v>
      </c>
      <c r="G550" s="6">
        <v>928</v>
      </c>
      <c r="H550">
        <v>23234</v>
      </c>
      <c r="I550">
        <v>10</v>
      </c>
      <c r="J550" s="6">
        <v>406.25</v>
      </c>
      <c r="K550" s="6">
        <v>3914.5</v>
      </c>
      <c r="L550">
        <v>62</v>
      </c>
      <c r="M550">
        <v>1</v>
      </c>
      <c r="N550" t="s">
        <v>48</v>
      </c>
      <c r="O550" t="s">
        <v>48</v>
      </c>
      <c r="P550" t="s">
        <v>10061</v>
      </c>
    </row>
    <row r="551" spans="1:16" x14ac:dyDescent="0.3">
      <c r="A551" s="7">
        <v>20393</v>
      </c>
      <c r="B551" s="6" t="s">
        <v>11158</v>
      </c>
      <c r="C551" t="s">
        <v>11159</v>
      </c>
      <c r="D551" s="2" t="s">
        <v>52</v>
      </c>
      <c r="E551" s="4" t="s">
        <v>59</v>
      </c>
      <c r="F551" t="s">
        <v>54</v>
      </c>
      <c r="G551" s="6">
        <v>1011</v>
      </c>
      <c r="H551">
        <v>66244</v>
      </c>
      <c r="I551">
        <v>30</v>
      </c>
      <c r="J551" s="6">
        <v>6646.75</v>
      </c>
      <c r="K551" s="6">
        <v>726.5</v>
      </c>
      <c r="L551">
        <v>6</v>
      </c>
      <c r="M551">
        <v>8</v>
      </c>
      <c r="N551" t="s">
        <v>32</v>
      </c>
      <c r="O551" t="s">
        <v>32</v>
      </c>
      <c r="P551" t="s">
        <v>10061</v>
      </c>
    </row>
    <row r="552" spans="1:16" x14ac:dyDescent="0.3">
      <c r="A552" s="7">
        <v>19394</v>
      </c>
      <c r="B552" s="6" t="s">
        <v>11160</v>
      </c>
      <c r="C552" t="s">
        <v>11161</v>
      </c>
      <c r="D552" s="2" t="s">
        <v>79</v>
      </c>
      <c r="E552" s="4" t="s">
        <v>46</v>
      </c>
      <c r="F552" t="s">
        <v>76</v>
      </c>
      <c r="G552" s="6">
        <v>3422</v>
      </c>
      <c r="H552">
        <v>58947</v>
      </c>
      <c r="I552">
        <v>2</v>
      </c>
      <c r="J552" s="6">
        <v>518.25</v>
      </c>
      <c r="K552" s="6">
        <v>4095.75</v>
      </c>
      <c r="L552">
        <v>75</v>
      </c>
      <c r="M552">
        <v>1</v>
      </c>
      <c r="N552" t="s">
        <v>48</v>
      </c>
      <c r="O552" t="s">
        <v>37</v>
      </c>
      <c r="P552" t="s">
        <v>10061</v>
      </c>
    </row>
    <row r="553" spans="1:16" x14ac:dyDescent="0.3">
      <c r="A553" s="7">
        <v>22026</v>
      </c>
      <c r="B553" s="6" t="s">
        <v>11162</v>
      </c>
      <c r="C553" t="s">
        <v>11163</v>
      </c>
      <c r="D553" s="2" t="s">
        <v>45</v>
      </c>
      <c r="E553" s="4" t="s">
        <v>59</v>
      </c>
      <c r="F553" t="s">
        <v>60</v>
      </c>
      <c r="G553" s="6">
        <v>136</v>
      </c>
      <c r="H553">
        <v>84188</v>
      </c>
      <c r="I553">
        <v>11</v>
      </c>
      <c r="J553" s="6">
        <v>393.75</v>
      </c>
      <c r="K553" s="6">
        <v>6627</v>
      </c>
      <c r="L553">
        <v>100</v>
      </c>
      <c r="M553">
        <v>1</v>
      </c>
      <c r="N553" t="s">
        <v>61</v>
      </c>
      <c r="O553" t="s">
        <v>37</v>
      </c>
      <c r="P553" t="s">
        <v>10061</v>
      </c>
    </row>
    <row r="554" spans="1:16" x14ac:dyDescent="0.3">
      <c r="A554" s="7">
        <v>19890</v>
      </c>
      <c r="B554" s="6" t="s">
        <v>11164</v>
      </c>
      <c r="C554" t="s">
        <v>11165</v>
      </c>
      <c r="D554" s="2" t="s">
        <v>45</v>
      </c>
      <c r="E554" s="4" t="s">
        <v>46</v>
      </c>
      <c r="F554" t="s">
        <v>76</v>
      </c>
      <c r="G554" s="6">
        <v>501</v>
      </c>
      <c r="H554">
        <v>76594</v>
      </c>
      <c r="I554">
        <v>21</v>
      </c>
      <c r="J554" s="6">
        <v>382.5</v>
      </c>
      <c r="K554" s="6">
        <v>2629.75</v>
      </c>
      <c r="L554">
        <v>80</v>
      </c>
      <c r="M554">
        <v>1</v>
      </c>
      <c r="N554" t="s">
        <v>48</v>
      </c>
      <c r="O554" t="s">
        <v>48</v>
      </c>
      <c r="P554" t="s">
        <v>10061</v>
      </c>
    </row>
    <row r="555" spans="1:16" x14ac:dyDescent="0.3">
      <c r="A555" s="7">
        <v>20191</v>
      </c>
      <c r="B555" s="6" t="s">
        <v>11166</v>
      </c>
      <c r="C555" t="s">
        <v>11167</v>
      </c>
      <c r="D555" s="2" t="s">
        <v>52</v>
      </c>
      <c r="E555" s="4" t="s">
        <v>53</v>
      </c>
      <c r="F555" t="s">
        <v>54</v>
      </c>
      <c r="G555" s="6">
        <v>2062</v>
      </c>
      <c r="H555">
        <v>55095</v>
      </c>
      <c r="I555">
        <v>26</v>
      </c>
      <c r="J555" s="6">
        <v>5779.25</v>
      </c>
      <c r="K555" s="6">
        <v>570</v>
      </c>
      <c r="L555">
        <v>8</v>
      </c>
      <c r="M555">
        <v>5</v>
      </c>
      <c r="N555" t="s">
        <v>48</v>
      </c>
      <c r="O555" t="s">
        <v>37</v>
      </c>
      <c r="P555" t="s">
        <v>10061</v>
      </c>
    </row>
    <row r="556" spans="1:16" x14ac:dyDescent="0.3">
      <c r="A556" s="7">
        <v>18794</v>
      </c>
      <c r="B556" s="6" t="s">
        <v>11168</v>
      </c>
      <c r="C556" t="s">
        <v>11169</v>
      </c>
      <c r="D556" s="2" t="s">
        <v>52</v>
      </c>
      <c r="E556" s="4" t="s">
        <v>46</v>
      </c>
      <c r="F556" t="s">
        <v>76</v>
      </c>
      <c r="G556" s="6">
        <v>3703</v>
      </c>
      <c r="H556">
        <v>55095</v>
      </c>
      <c r="I556">
        <v>17</v>
      </c>
      <c r="J556" s="6">
        <v>400.75</v>
      </c>
      <c r="K556" s="6">
        <v>4900</v>
      </c>
      <c r="L556">
        <v>78</v>
      </c>
      <c r="M556">
        <v>1</v>
      </c>
      <c r="N556" t="s">
        <v>48</v>
      </c>
      <c r="O556" t="s">
        <v>37</v>
      </c>
      <c r="P556" t="s">
        <v>10061</v>
      </c>
    </row>
    <row r="557" spans="1:16" x14ac:dyDescent="0.3">
      <c r="A557" s="7">
        <v>18170</v>
      </c>
      <c r="B557" s="6" t="s">
        <v>11170</v>
      </c>
      <c r="C557" t="s">
        <v>11171</v>
      </c>
      <c r="D557" s="2" t="s">
        <v>52</v>
      </c>
      <c r="E557" s="4" t="s">
        <v>46</v>
      </c>
      <c r="F557" t="s">
        <v>54</v>
      </c>
      <c r="G557" s="6">
        <v>1243</v>
      </c>
      <c r="H557">
        <v>87441</v>
      </c>
      <c r="I557">
        <v>27</v>
      </c>
      <c r="J557" s="6">
        <v>7707.5</v>
      </c>
      <c r="K557" s="6">
        <v>635.5</v>
      </c>
      <c r="L557">
        <v>5</v>
      </c>
      <c r="M557">
        <v>7</v>
      </c>
      <c r="N557" t="s">
        <v>61</v>
      </c>
      <c r="O557" t="s">
        <v>37</v>
      </c>
      <c r="P557" t="s">
        <v>10061</v>
      </c>
    </row>
    <row r="558" spans="1:16" x14ac:dyDescent="0.3">
      <c r="A558" s="7">
        <v>21834</v>
      </c>
      <c r="B558" s="6" t="s">
        <v>11172</v>
      </c>
      <c r="C558" t="s">
        <v>11173</v>
      </c>
      <c r="D558" s="2" t="s">
        <v>45</v>
      </c>
      <c r="E558" s="4" t="s">
        <v>59</v>
      </c>
      <c r="F558" t="s">
        <v>76</v>
      </c>
      <c r="G558" s="6">
        <v>829</v>
      </c>
      <c r="H558">
        <v>15761</v>
      </c>
      <c r="I558">
        <v>11</v>
      </c>
      <c r="J558" s="6">
        <v>479.75</v>
      </c>
      <c r="K558" s="6">
        <v>3136.25</v>
      </c>
      <c r="L558">
        <v>73</v>
      </c>
      <c r="M558">
        <v>3</v>
      </c>
      <c r="N558" t="s">
        <v>48</v>
      </c>
      <c r="O558" t="s">
        <v>48</v>
      </c>
      <c r="P558" t="s">
        <v>10061</v>
      </c>
    </row>
    <row r="559" spans="1:16" x14ac:dyDescent="0.3">
      <c r="A559" s="7">
        <v>19637</v>
      </c>
      <c r="B559" s="6" t="s">
        <v>11174</v>
      </c>
      <c r="C559" t="s">
        <v>11175</v>
      </c>
      <c r="D559" s="2" t="s">
        <v>58</v>
      </c>
      <c r="E559" s="4" t="s">
        <v>59</v>
      </c>
      <c r="F559" t="s">
        <v>60</v>
      </c>
      <c r="G559" s="6">
        <v>75</v>
      </c>
      <c r="H559">
        <v>49776</v>
      </c>
      <c r="I559">
        <v>5</v>
      </c>
      <c r="J559" s="6">
        <v>406.5</v>
      </c>
      <c r="K559" s="6">
        <v>3632.25</v>
      </c>
      <c r="L559">
        <v>90</v>
      </c>
      <c r="M559">
        <v>2</v>
      </c>
      <c r="N559" t="s">
        <v>32</v>
      </c>
      <c r="O559" t="s">
        <v>32</v>
      </c>
      <c r="P559" t="s">
        <v>10061</v>
      </c>
    </row>
    <row r="560" spans="1:16" x14ac:dyDescent="0.3">
      <c r="A560" s="7">
        <v>21644</v>
      </c>
      <c r="B560" s="6" t="s">
        <v>11176</v>
      </c>
      <c r="C560" t="s">
        <v>11177</v>
      </c>
      <c r="D560" s="2" t="s">
        <v>58</v>
      </c>
      <c r="E560" s="4" t="s">
        <v>59</v>
      </c>
      <c r="F560" t="s">
        <v>60</v>
      </c>
      <c r="G560" s="6">
        <v>117</v>
      </c>
      <c r="H560">
        <v>88854</v>
      </c>
      <c r="I560">
        <v>4</v>
      </c>
      <c r="J560" s="6">
        <v>216.75</v>
      </c>
      <c r="K560" s="6">
        <v>6658.75</v>
      </c>
      <c r="L560">
        <v>87</v>
      </c>
      <c r="M560">
        <v>2</v>
      </c>
      <c r="N560" t="s">
        <v>32</v>
      </c>
      <c r="O560" t="s">
        <v>32</v>
      </c>
      <c r="P560" t="s">
        <v>10061</v>
      </c>
    </row>
    <row r="561" spans="1:16" x14ac:dyDescent="0.3">
      <c r="A561" s="7">
        <v>21293</v>
      </c>
      <c r="B561" s="6" t="s">
        <v>11178</v>
      </c>
      <c r="C561" t="s">
        <v>11179</v>
      </c>
      <c r="D561" s="2" t="s">
        <v>58</v>
      </c>
      <c r="E561" s="4" t="s">
        <v>59</v>
      </c>
      <c r="F561" t="s">
        <v>60</v>
      </c>
      <c r="G561" s="6">
        <v>50</v>
      </c>
      <c r="H561">
        <v>70808</v>
      </c>
      <c r="I561">
        <v>13</v>
      </c>
      <c r="J561" s="6">
        <v>442.5</v>
      </c>
      <c r="K561" s="6">
        <v>5712.75</v>
      </c>
      <c r="L561">
        <v>86</v>
      </c>
      <c r="M561">
        <v>1</v>
      </c>
      <c r="N561" t="s">
        <v>32</v>
      </c>
      <c r="O561" t="s">
        <v>37</v>
      </c>
      <c r="P561" t="s">
        <v>10061</v>
      </c>
    </row>
    <row r="562" spans="1:16" x14ac:dyDescent="0.3">
      <c r="A562" s="7">
        <v>19462</v>
      </c>
      <c r="B562" s="6" t="s">
        <v>11180</v>
      </c>
      <c r="C562" t="s">
        <v>11181</v>
      </c>
      <c r="D562" s="2" t="s">
        <v>52</v>
      </c>
      <c r="E562" s="4" t="s">
        <v>59</v>
      </c>
      <c r="F562" t="s">
        <v>67</v>
      </c>
      <c r="G562" s="6">
        <v>825</v>
      </c>
      <c r="H562">
        <v>37280</v>
      </c>
      <c r="I562">
        <v>14</v>
      </c>
      <c r="J562" s="6">
        <v>964.75</v>
      </c>
      <c r="K562" s="6">
        <v>3242.25</v>
      </c>
      <c r="L562">
        <v>45</v>
      </c>
      <c r="M562">
        <v>3</v>
      </c>
      <c r="N562" t="s">
        <v>48</v>
      </c>
      <c r="O562" t="s">
        <v>37</v>
      </c>
      <c r="P562" t="s">
        <v>10061</v>
      </c>
    </row>
    <row r="563" spans="1:16" x14ac:dyDescent="0.3">
      <c r="A563" s="7">
        <v>19291</v>
      </c>
      <c r="B563" s="6" t="s">
        <v>11182</v>
      </c>
      <c r="C563" t="s">
        <v>11183</v>
      </c>
      <c r="D563" s="2" t="s">
        <v>70</v>
      </c>
      <c r="E563" s="4" t="s">
        <v>59</v>
      </c>
      <c r="F563" t="s">
        <v>60</v>
      </c>
      <c r="G563" s="6">
        <v>378</v>
      </c>
      <c r="H563">
        <v>40560</v>
      </c>
      <c r="I563">
        <v>16</v>
      </c>
      <c r="J563" s="6">
        <v>65</v>
      </c>
      <c r="K563" s="6">
        <v>7399.5</v>
      </c>
      <c r="L563">
        <v>78</v>
      </c>
      <c r="M563">
        <v>1</v>
      </c>
      <c r="N563" t="s">
        <v>48</v>
      </c>
      <c r="O563" t="s">
        <v>37</v>
      </c>
      <c r="P563" t="s">
        <v>10061</v>
      </c>
    </row>
    <row r="564" spans="1:16" x14ac:dyDescent="0.3">
      <c r="A564" s="7">
        <v>21917</v>
      </c>
      <c r="B564" s="6" t="s">
        <v>11184</v>
      </c>
      <c r="C564" t="s">
        <v>11185</v>
      </c>
      <c r="D564" s="2" t="s">
        <v>45</v>
      </c>
      <c r="E564" s="4" t="s">
        <v>59</v>
      </c>
      <c r="F564" t="s">
        <v>60</v>
      </c>
      <c r="G564" s="6">
        <v>811</v>
      </c>
      <c r="H564">
        <v>29103</v>
      </c>
      <c r="I564">
        <v>18</v>
      </c>
      <c r="J564" s="6">
        <v>328</v>
      </c>
      <c r="K564" s="6">
        <v>5335.25</v>
      </c>
      <c r="L564">
        <v>100</v>
      </c>
      <c r="M564">
        <v>2</v>
      </c>
      <c r="N564" t="s">
        <v>61</v>
      </c>
      <c r="O564" t="s">
        <v>48</v>
      </c>
      <c r="P564" t="s">
        <v>10061</v>
      </c>
    </row>
    <row r="565" spans="1:16" x14ac:dyDescent="0.3">
      <c r="A565" s="7">
        <v>19096</v>
      </c>
      <c r="B565" s="6" t="s">
        <v>11186</v>
      </c>
      <c r="C565" t="s">
        <v>11187</v>
      </c>
      <c r="D565" s="2" t="s">
        <v>52</v>
      </c>
      <c r="E565" s="4" t="s">
        <v>46</v>
      </c>
      <c r="F565" t="s">
        <v>76</v>
      </c>
      <c r="G565" s="6">
        <v>3228</v>
      </c>
      <c r="H565">
        <v>79967</v>
      </c>
      <c r="I565">
        <v>10</v>
      </c>
      <c r="J565" s="6">
        <v>468.25</v>
      </c>
      <c r="K565" s="6">
        <v>3566</v>
      </c>
      <c r="L565">
        <v>72</v>
      </c>
      <c r="M565">
        <v>1</v>
      </c>
      <c r="N565" t="s">
        <v>61</v>
      </c>
      <c r="O565" t="s">
        <v>37</v>
      </c>
      <c r="P565" t="s">
        <v>10066</v>
      </c>
    </row>
    <row r="566" spans="1:16" x14ac:dyDescent="0.3">
      <c r="A566" s="7">
        <v>20737</v>
      </c>
      <c r="B566" s="6" t="s">
        <v>11188</v>
      </c>
      <c r="C566" t="s">
        <v>11189</v>
      </c>
      <c r="D566" s="2" t="s">
        <v>58</v>
      </c>
      <c r="E566" s="4" t="s">
        <v>46</v>
      </c>
      <c r="F566" t="s">
        <v>60</v>
      </c>
      <c r="G566" s="6">
        <v>187</v>
      </c>
      <c r="H566">
        <v>84518</v>
      </c>
      <c r="I566">
        <v>11</v>
      </c>
      <c r="J566" s="6">
        <v>329.5</v>
      </c>
      <c r="K566" s="6">
        <v>5076.75</v>
      </c>
      <c r="L566">
        <v>94</v>
      </c>
      <c r="M566">
        <v>1</v>
      </c>
      <c r="N566" t="s">
        <v>48</v>
      </c>
      <c r="O566" t="s">
        <v>37</v>
      </c>
      <c r="P566" t="s">
        <v>10061</v>
      </c>
    </row>
    <row r="567" spans="1:16" x14ac:dyDescent="0.3">
      <c r="A567" s="7">
        <v>18562</v>
      </c>
      <c r="B567" s="6" t="s">
        <v>11190</v>
      </c>
      <c r="C567" t="s">
        <v>11191</v>
      </c>
      <c r="D567" s="2" t="s">
        <v>58</v>
      </c>
      <c r="E567" s="4" t="s">
        <v>59</v>
      </c>
      <c r="F567" t="s">
        <v>60</v>
      </c>
      <c r="G567" s="6">
        <v>235</v>
      </c>
      <c r="H567">
        <v>42329</v>
      </c>
      <c r="I567">
        <v>2</v>
      </c>
      <c r="J567" s="6">
        <v>368.75</v>
      </c>
      <c r="K567" s="6">
        <v>5634.75</v>
      </c>
      <c r="L567">
        <v>82</v>
      </c>
      <c r="M567">
        <v>2</v>
      </c>
      <c r="N567" t="s">
        <v>48</v>
      </c>
      <c r="O567" t="s">
        <v>48</v>
      </c>
      <c r="P567" t="s">
        <v>10061</v>
      </c>
    </row>
    <row r="568" spans="1:16" x14ac:dyDescent="0.3">
      <c r="A568" s="7">
        <v>20896</v>
      </c>
      <c r="B568" s="6" t="s">
        <v>11192</v>
      </c>
      <c r="C568" t="s">
        <v>11193</v>
      </c>
      <c r="D568" s="2" t="s">
        <v>52</v>
      </c>
      <c r="E568" s="4" t="s">
        <v>46</v>
      </c>
      <c r="F568" t="s">
        <v>67</v>
      </c>
      <c r="G568" s="6">
        <v>2404</v>
      </c>
      <c r="H568">
        <v>12039</v>
      </c>
      <c r="I568">
        <v>2</v>
      </c>
      <c r="J568" s="6">
        <v>1222.5</v>
      </c>
      <c r="K568" s="6">
        <v>2977.5</v>
      </c>
      <c r="L568">
        <v>43</v>
      </c>
      <c r="M568">
        <v>2</v>
      </c>
      <c r="N568" t="s">
        <v>61</v>
      </c>
      <c r="O568" t="s">
        <v>48</v>
      </c>
      <c r="P568" t="s">
        <v>10061</v>
      </c>
    </row>
    <row r="569" spans="1:16" x14ac:dyDescent="0.3">
      <c r="A569" s="7">
        <v>17496</v>
      </c>
      <c r="B569" s="6" t="s">
        <v>11194</v>
      </c>
      <c r="C569" t="s">
        <v>11195</v>
      </c>
      <c r="D569" s="2" t="s">
        <v>79</v>
      </c>
      <c r="E569" s="4" t="s">
        <v>59</v>
      </c>
      <c r="F569" t="s">
        <v>54</v>
      </c>
      <c r="G569" s="6">
        <v>1647</v>
      </c>
      <c r="H569">
        <v>34196</v>
      </c>
      <c r="I569">
        <v>19</v>
      </c>
      <c r="J569" s="6">
        <v>3917.25</v>
      </c>
      <c r="K569" s="6">
        <v>630.25</v>
      </c>
      <c r="L569">
        <v>11</v>
      </c>
      <c r="M569">
        <v>6</v>
      </c>
      <c r="N569" t="s">
        <v>48</v>
      </c>
      <c r="O569" t="s">
        <v>37</v>
      </c>
      <c r="P569" t="s">
        <v>10061</v>
      </c>
    </row>
    <row r="570" spans="1:16" x14ac:dyDescent="0.3">
      <c r="A570" s="7">
        <v>21079</v>
      </c>
      <c r="B570" s="6" t="s">
        <v>11196</v>
      </c>
      <c r="C570" t="s">
        <v>11197</v>
      </c>
      <c r="D570" s="2" t="s">
        <v>64</v>
      </c>
      <c r="E570" s="4" t="s">
        <v>46</v>
      </c>
      <c r="F570" t="s">
        <v>67</v>
      </c>
      <c r="G570" s="6">
        <v>696</v>
      </c>
      <c r="H570">
        <v>69229</v>
      </c>
      <c r="I570">
        <v>12</v>
      </c>
      <c r="J570" s="6">
        <v>1096.75</v>
      </c>
      <c r="K570" s="6">
        <v>2965.5</v>
      </c>
      <c r="L570">
        <v>41</v>
      </c>
      <c r="M570">
        <v>2</v>
      </c>
      <c r="N570" t="s">
        <v>32</v>
      </c>
      <c r="O570" t="s">
        <v>48</v>
      </c>
      <c r="P570" t="s">
        <v>10066</v>
      </c>
    </row>
    <row r="571" spans="1:16" x14ac:dyDescent="0.3">
      <c r="A571" s="7">
        <v>18623</v>
      </c>
      <c r="B571" s="6" t="s">
        <v>11198</v>
      </c>
      <c r="C571" t="s">
        <v>11199</v>
      </c>
      <c r="D571" s="2" t="s">
        <v>58</v>
      </c>
      <c r="E571" s="4" t="s">
        <v>59</v>
      </c>
      <c r="F571" t="s">
        <v>60</v>
      </c>
      <c r="G571" s="6">
        <v>151</v>
      </c>
      <c r="H571">
        <v>36797</v>
      </c>
      <c r="I571">
        <v>5</v>
      </c>
      <c r="J571" s="6">
        <v>357.25</v>
      </c>
      <c r="K571" s="6">
        <v>5152.25</v>
      </c>
      <c r="L571">
        <v>99</v>
      </c>
      <c r="M571">
        <v>2</v>
      </c>
      <c r="N571" t="s">
        <v>48</v>
      </c>
      <c r="O571" t="s">
        <v>37</v>
      </c>
      <c r="P571" t="s">
        <v>10061</v>
      </c>
    </row>
    <row r="572" spans="1:16" x14ac:dyDescent="0.3">
      <c r="A572" s="7">
        <v>18323</v>
      </c>
      <c r="B572" s="6" t="s">
        <v>11200</v>
      </c>
      <c r="C572" t="s">
        <v>11201</v>
      </c>
      <c r="D572" s="2" t="s">
        <v>45</v>
      </c>
      <c r="E572" s="4" t="s">
        <v>46</v>
      </c>
      <c r="F572" t="s">
        <v>67</v>
      </c>
      <c r="G572" s="6">
        <v>736</v>
      </c>
      <c r="H572">
        <v>72803</v>
      </c>
      <c r="I572">
        <v>3</v>
      </c>
      <c r="J572" s="6">
        <v>626.25</v>
      </c>
      <c r="K572" s="6">
        <v>4952.5</v>
      </c>
      <c r="L572">
        <v>46</v>
      </c>
      <c r="M572">
        <v>3</v>
      </c>
      <c r="N572" t="s">
        <v>37</v>
      </c>
      <c r="O572" t="s">
        <v>48</v>
      </c>
      <c r="P572" t="s">
        <v>10066</v>
      </c>
    </row>
    <row r="573" spans="1:16" x14ac:dyDescent="0.3">
      <c r="A573" s="7">
        <v>21287</v>
      </c>
      <c r="B573" s="6" t="s">
        <v>11202</v>
      </c>
      <c r="C573" t="s">
        <v>11203</v>
      </c>
      <c r="D573" s="2" t="s">
        <v>64</v>
      </c>
      <c r="E573" s="4" t="s">
        <v>46</v>
      </c>
      <c r="F573" t="s">
        <v>67</v>
      </c>
      <c r="G573" s="6">
        <v>521</v>
      </c>
      <c r="H573">
        <v>45048</v>
      </c>
      <c r="I573">
        <v>11</v>
      </c>
      <c r="J573" s="6">
        <v>989</v>
      </c>
      <c r="K573" s="6">
        <v>4342.5</v>
      </c>
      <c r="L573">
        <v>40</v>
      </c>
      <c r="M573">
        <v>1</v>
      </c>
      <c r="N573" t="s">
        <v>32</v>
      </c>
      <c r="O573" t="s">
        <v>32</v>
      </c>
      <c r="P573" t="s">
        <v>10061</v>
      </c>
    </row>
    <row r="574" spans="1:16" x14ac:dyDescent="0.3">
      <c r="A574" s="7">
        <v>20453</v>
      </c>
      <c r="B574" s="6" t="s">
        <v>11204</v>
      </c>
      <c r="C574" t="s">
        <v>11205</v>
      </c>
      <c r="D574" s="2" t="s">
        <v>70</v>
      </c>
      <c r="E574" s="4" t="s">
        <v>59</v>
      </c>
      <c r="F574" t="s">
        <v>60</v>
      </c>
      <c r="G574" s="6">
        <v>36</v>
      </c>
      <c r="H574">
        <v>66050</v>
      </c>
      <c r="I574">
        <v>10</v>
      </c>
      <c r="J574" s="6">
        <v>141.75</v>
      </c>
      <c r="K574" s="6">
        <v>3966.75</v>
      </c>
      <c r="L574">
        <v>89</v>
      </c>
      <c r="M574">
        <v>1</v>
      </c>
      <c r="N574" t="s">
        <v>48</v>
      </c>
      <c r="O574" t="s">
        <v>48</v>
      </c>
      <c r="P574" t="s">
        <v>10061</v>
      </c>
    </row>
    <row r="575" spans="1:16" x14ac:dyDescent="0.3">
      <c r="A575" s="7">
        <v>18798</v>
      </c>
      <c r="B575" s="6" t="s">
        <v>11206</v>
      </c>
      <c r="C575" t="s">
        <v>11207</v>
      </c>
      <c r="D575" s="2" t="s">
        <v>70</v>
      </c>
      <c r="E575" s="4" t="s">
        <v>46</v>
      </c>
      <c r="F575" t="s">
        <v>67</v>
      </c>
      <c r="G575" s="6">
        <v>356</v>
      </c>
      <c r="H575">
        <v>23642</v>
      </c>
      <c r="I575">
        <v>6</v>
      </c>
      <c r="J575" s="6">
        <v>590.25</v>
      </c>
      <c r="K575" s="6">
        <v>3731.5</v>
      </c>
      <c r="L575">
        <v>61</v>
      </c>
      <c r="M575">
        <v>1</v>
      </c>
      <c r="N575" t="s">
        <v>37</v>
      </c>
      <c r="O575" t="s">
        <v>37</v>
      </c>
      <c r="P575" t="s">
        <v>10061</v>
      </c>
    </row>
    <row r="576" spans="1:16" x14ac:dyDescent="0.3">
      <c r="A576" s="7">
        <v>19318</v>
      </c>
      <c r="B576" s="6" t="s">
        <v>11208</v>
      </c>
      <c r="C576" t="s">
        <v>11209</v>
      </c>
      <c r="D576" s="2" t="s">
        <v>58</v>
      </c>
      <c r="E576" s="4" t="s">
        <v>59</v>
      </c>
      <c r="F576" t="s">
        <v>60</v>
      </c>
      <c r="G576" s="6">
        <v>163</v>
      </c>
      <c r="H576">
        <v>33515</v>
      </c>
      <c r="I576">
        <v>4</v>
      </c>
      <c r="J576" s="6">
        <v>58</v>
      </c>
      <c r="K576" s="6">
        <v>5008.5</v>
      </c>
      <c r="L576">
        <v>99</v>
      </c>
      <c r="M576">
        <v>2</v>
      </c>
      <c r="N576" t="s">
        <v>32</v>
      </c>
      <c r="O576" t="s">
        <v>37</v>
      </c>
      <c r="P576" t="s">
        <v>10061</v>
      </c>
    </row>
    <row r="577" spans="1:16" x14ac:dyDescent="0.3">
      <c r="A577" s="7">
        <v>17576</v>
      </c>
      <c r="B577" s="6" t="s">
        <v>11210</v>
      </c>
      <c r="C577" t="s">
        <v>11211</v>
      </c>
      <c r="D577" s="2" t="s">
        <v>70</v>
      </c>
      <c r="E577" s="4" t="s">
        <v>59</v>
      </c>
      <c r="F577" t="s">
        <v>60</v>
      </c>
      <c r="G577" s="6">
        <v>31</v>
      </c>
      <c r="H577">
        <v>53863</v>
      </c>
      <c r="I577">
        <v>8</v>
      </c>
      <c r="J577" s="6">
        <v>402.75</v>
      </c>
      <c r="K577" s="6">
        <v>3299.75</v>
      </c>
      <c r="L577">
        <v>84</v>
      </c>
      <c r="M577">
        <v>2</v>
      </c>
      <c r="N577" t="s">
        <v>61</v>
      </c>
      <c r="O577" t="s">
        <v>48</v>
      </c>
      <c r="P577" t="s">
        <v>10061</v>
      </c>
    </row>
    <row r="578" spans="1:16" x14ac:dyDescent="0.3">
      <c r="A578" s="7">
        <v>18142</v>
      </c>
      <c r="B578" s="6" t="s">
        <v>11212</v>
      </c>
      <c r="C578" t="s">
        <v>11213</v>
      </c>
      <c r="D578" s="2" t="s">
        <v>58</v>
      </c>
      <c r="E578" s="4" t="s">
        <v>46</v>
      </c>
      <c r="F578" t="s">
        <v>60</v>
      </c>
      <c r="G578" s="6">
        <v>179</v>
      </c>
      <c r="H578">
        <v>52294</v>
      </c>
      <c r="I578">
        <v>10</v>
      </c>
      <c r="J578" s="6">
        <v>268.25</v>
      </c>
      <c r="K578" s="6">
        <v>4054.25</v>
      </c>
      <c r="L578">
        <v>94</v>
      </c>
      <c r="M578">
        <v>2</v>
      </c>
      <c r="N578" t="s">
        <v>32</v>
      </c>
      <c r="O578" t="s">
        <v>37</v>
      </c>
      <c r="P578" t="s">
        <v>10061</v>
      </c>
    </row>
    <row r="579" spans="1:16" x14ac:dyDescent="0.3">
      <c r="A579" s="7">
        <v>20948</v>
      </c>
      <c r="B579" s="6" t="s">
        <v>11214</v>
      </c>
      <c r="C579" t="s">
        <v>11215</v>
      </c>
      <c r="D579" s="2" t="s">
        <v>70</v>
      </c>
      <c r="E579" s="4" t="s">
        <v>59</v>
      </c>
      <c r="F579" t="s">
        <v>60</v>
      </c>
      <c r="G579" s="6">
        <v>177</v>
      </c>
      <c r="H579">
        <v>62970</v>
      </c>
      <c r="I579">
        <v>6</v>
      </c>
      <c r="J579" s="6">
        <v>151.5</v>
      </c>
      <c r="K579" s="6">
        <v>6904.5</v>
      </c>
      <c r="L579">
        <v>76</v>
      </c>
      <c r="M579">
        <v>1</v>
      </c>
      <c r="N579" t="s">
        <v>32</v>
      </c>
      <c r="O579" t="s">
        <v>37</v>
      </c>
      <c r="P579" t="s">
        <v>10061</v>
      </c>
    </row>
    <row r="580" spans="1:16" x14ac:dyDescent="0.3">
      <c r="A580" s="7">
        <v>19628</v>
      </c>
      <c r="B580" s="6" t="s">
        <v>11216</v>
      </c>
      <c r="C580" t="s">
        <v>11217</v>
      </c>
      <c r="D580" s="2" t="s">
        <v>52</v>
      </c>
      <c r="E580" s="4" t="s">
        <v>59</v>
      </c>
      <c r="F580" t="s">
        <v>80</v>
      </c>
      <c r="G580" s="6">
        <v>1424</v>
      </c>
      <c r="H580">
        <v>64102</v>
      </c>
      <c r="I580">
        <v>45</v>
      </c>
      <c r="J580" s="6">
        <v>9057.75</v>
      </c>
      <c r="K580" s="6">
        <v>804.5</v>
      </c>
      <c r="L580">
        <v>20</v>
      </c>
      <c r="M580">
        <v>6</v>
      </c>
      <c r="N580" t="s">
        <v>48</v>
      </c>
      <c r="O580" t="s">
        <v>37</v>
      </c>
      <c r="P580" t="s">
        <v>10061</v>
      </c>
    </row>
    <row r="581" spans="1:16" x14ac:dyDescent="0.3">
      <c r="A581" s="7">
        <v>18687</v>
      </c>
      <c r="B581" s="6" t="s">
        <v>11218</v>
      </c>
      <c r="C581" t="s">
        <v>11219</v>
      </c>
      <c r="D581" s="2" t="s">
        <v>52</v>
      </c>
      <c r="E581" s="4" t="s">
        <v>46</v>
      </c>
      <c r="F581" t="s">
        <v>67</v>
      </c>
      <c r="G581" s="6">
        <v>1503</v>
      </c>
      <c r="H581">
        <v>78483</v>
      </c>
      <c r="I581">
        <v>2</v>
      </c>
      <c r="J581" s="6">
        <v>1119.25</v>
      </c>
      <c r="K581" s="6">
        <v>2007.5</v>
      </c>
      <c r="L581">
        <v>43</v>
      </c>
      <c r="M581">
        <v>3</v>
      </c>
      <c r="N581" t="s">
        <v>37</v>
      </c>
      <c r="O581" t="s">
        <v>37</v>
      </c>
      <c r="P581" t="s">
        <v>10061</v>
      </c>
    </row>
    <row r="582" spans="1:16" x14ac:dyDescent="0.3">
      <c r="A582" s="7">
        <v>18219</v>
      </c>
      <c r="B582" s="6" t="s">
        <v>11220</v>
      </c>
      <c r="C582" t="s">
        <v>11221</v>
      </c>
      <c r="D582" s="2" t="s">
        <v>52</v>
      </c>
      <c r="E582" s="4" t="s">
        <v>59</v>
      </c>
      <c r="F582" t="s">
        <v>80</v>
      </c>
      <c r="G582" s="6">
        <v>3114</v>
      </c>
      <c r="H582">
        <v>52901</v>
      </c>
      <c r="I582">
        <v>49</v>
      </c>
      <c r="J582" s="6">
        <v>10297</v>
      </c>
      <c r="K582" s="6">
        <v>894.25</v>
      </c>
      <c r="L582">
        <v>21</v>
      </c>
      <c r="M582">
        <v>3</v>
      </c>
      <c r="N582" t="s">
        <v>48</v>
      </c>
      <c r="O582" t="s">
        <v>37</v>
      </c>
      <c r="P582" t="s">
        <v>10061</v>
      </c>
    </row>
    <row r="583" spans="1:16" x14ac:dyDescent="0.3">
      <c r="A583" s="7">
        <v>17979</v>
      </c>
      <c r="B583" s="6" t="s">
        <v>11222</v>
      </c>
      <c r="C583" t="s">
        <v>11223</v>
      </c>
      <c r="D583" s="2" t="s">
        <v>58</v>
      </c>
      <c r="E583" s="4" t="s">
        <v>46</v>
      </c>
      <c r="F583" t="s">
        <v>60</v>
      </c>
      <c r="G583" s="6">
        <v>85</v>
      </c>
      <c r="H583">
        <v>29720</v>
      </c>
      <c r="I583">
        <v>16</v>
      </c>
      <c r="J583" s="6">
        <v>144</v>
      </c>
      <c r="K583" s="6">
        <v>7305</v>
      </c>
      <c r="L583">
        <v>98</v>
      </c>
      <c r="M583">
        <v>1</v>
      </c>
      <c r="N583" t="s">
        <v>32</v>
      </c>
      <c r="O583" t="s">
        <v>37</v>
      </c>
      <c r="P583" t="s">
        <v>10061</v>
      </c>
    </row>
    <row r="584" spans="1:16" x14ac:dyDescent="0.3">
      <c r="A584" s="7">
        <v>18598</v>
      </c>
      <c r="B584" s="6" t="s">
        <v>11224</v>
      </c>
      <c r="C584" t="s">
        <v>11225</v>
      </c>
      <c r="D584" s="2" t="s">
        <v>58</v>
      </c>
      <c r="E584" s="4" t="s">
        <v>59</v>
      </c>
      <c r="F584" t="s">
        <v>60</v>
      </c>
      <c r="G584" s="6">
        <v>173</v>
      </c>
      <c r="H584">
        <v>22956</v>
      </c>
      <c r="I584">
        <v>5</v>
      </c>
      <c r="J584" s="6">
        <v>316.5</v>
      </c>
      <c r="K584" s="6">
        <v>5604.25</v>
      </c>
      <c r="L584">
        <v>96</v>
      </c>
      <c r="M584">
        <v>1</v>
      </c>
      <c r="N584" t="s">
        <v>48</v>
      </c>
      <c r="O584" t="s">
        <v>48</v>
      </c>
      <c r="P584" t="s">
        <v>10061</v>
      </c>
    </row>
    <row r="585" spans="1:16" x14ac:dyDescent="0.3">
      <c r="A585" s="7">
        <v>22245</v>
      </c>
      <c r="B585" s="6" t="s">
        <v>11226</v>
      </c>
      <c r="C585" t="s">
        <v>11227</v>
      </c>
      <c r="D585" s="2" t="s">
        <v>52</v>
      </c>
      <c r="E585" s="4" t="s">
        <v>59</v>
      </c>
      <c r="F585" t="s">
        <v>80</v>
      </c>
      <c r="G585" s="6">
        <v>1813</v>
      </c>
      <c r="H585">
        <v>57350</v>
      </c>
      <c r="I585">
        <v>59</v>
      </c>
      <c r="J585" s="6">
        <v>10927.5</v>
      </c>
      <c r="K585" s="6">
        <v>993.75</v>
      </c>
      <c r="L585">
        <v>11</v>
      </c>
      <c r="M585">
        <v>4</v>
      </c>
      <c r="N585" t="s">
        <v>37</v>
      </c>
      <c r="O585" t="s">
        <v>37</v>
      </c>
      <c r="P585" t="s">
        <v>10061</v>
      </c>
    </row>
    <row r="586" spans="1:16" x14ac:dyDescent="0.3">
      <c r="A586" s="7">
        <v>19584</v>
      </c>
      <c r="B586" s="6" t="s">
        <v>11228</v>
      </c>
      <c r="C586" t="s">
        <v>11229</v>
      </c>
      <c r="D586" s="2" t="s">
        <v>52</v>
      </c>
      <c r="E586" s="4" t="s">
        <v>59</v>
      </c>
      <c r="F586" t="s">
        <v>80</v>
      </c>
      <c r="G586" s="6">
        <v>4769</v>
      </c>
      <c r="H586">
        <v>66495</v>
      </c>
      <c r="I586">
        <v>39</v>
      </c>
      <c r="J586" s="6">
        <v>3476.75</v>
      </c>
      <c r="K586" s="6">
        <v>306.5</v>
      </c>
      <c r="L586">
        <v>17</v>
      </c>
      <c r="M586">
        <v>6</v>
      </c>
      <c r="N586" t="s">
        <v>37</v>
      </c>
      <c r="O586" t="s">
        <v>48</v>
      </c>
      <c r="P586" t="s">
        <v>10061</v>
      </c>
    </row>
    <row r="587" spans="1:16" x14ac:dyDescent="0.3">
      <c r="A587" s="7">
        <v>19443</v>
      </c>
      <c r="B587" s="6" t="s">
        <v>11230</v>
      </c>
      <c r="C587" t="s">
        <v>11231</v>
      </c>
      <c r="D587" s="2" t="s">
        <v>52</v>
      </c>
      <c r="E587" s="4" t="s">
        <v>59</v>
      </c>
      <c r="F587" t="s">
        <v>80</v>
      </c>
      <c r="G587" s="6">
        <v>3559</v>
      </c>
      <c r="H587">
        <v>71874</v>
      </c>
      <c r="I587">
        <v>54</v>
      </c>
      <c r="J587" s="6">
        <v>3237.25</v>
      </c>
      <c r="K587" s="6">
        <v>488.5</v>
      </c>
      <c r="L587">
        <v>22</v>
      </c>
      <c r="M587">
        <v>5</v>
      </c>
      <c r="N587" t="s">
        <v>48</v>
      </c>
      <c r="O587" t="s">
        <v>48</v>
      </c>
      <c r="P587" t="s">
        <v>10066</v>
      </c>
    </row>
    <row r="588" spans="1:16" x14ac:dyDescent="0.3">
      <c r="A588" s="7">
        <v>17498</v>
      </c>
      <c r="B588" s="6" t="s">
        <v>11232</v>
      </c>
      <c r="C588" t="s">
        <v>11233</v>
      </c>
      <c r="D588" s="2" t="s">
        <v>52</v>
      </c>
      <c r="E588" s="4" t="s">
        <v>53</v>
      </c>
      <c r="F588" t="s">
        <v>54</v>
      </c>
      <c r="G588" s="6">
        <v>1593</v>
      </c>
      <c r="H588">
        <v>82157</v>
      </c>
      <c r="I588">
        <v>32</v>
      </c>
      <c r="J588" s="6">
        <v>3373.25</v>
      </c>
      <c r="K588" s="6">
        <v>761.25</v>
      </c>
      <c r="L588">
        <v>8</v>
      </c>
      <c r="M588">
        <v>6</v>
      </c>
      <c r="N588" t="s">
        <v>32</v>
      </c>
      <c r="O588" t="s">
        <v>37</v>
      </c>
      <c r="P588" t="s">
        <v>10061</v>
      </c>
    </row>
    <row r="589" spans="1:16" x14ac:dyDescent="0.3">
      <c r="A589" s="7">
        <v>17755</v>
      </c>
      <c r="B589" s="6" t="s">
        <v>11234</v>
      </c>
      <c r="C589" t="s">
        <v>11235</v>
      </c>
      <c r="D589" s="2" t="s">
        <v>52</v>
      </c>
      <c r="E589" s="4" t="s">
        <v>53</v>
      </c>
      <c r="F589" t="s">
        <v>54</v>
      </c>
      <c r="G589" s="6">
        <v>1334</v>
      </c>
      <c r="H589">
        <v>53012</v>
      </c>
      <c r="I589">
        <v>34</v>
      </c>
      <c r="J589" s="6">
        <v>4304.25</v>
      </c>
      <c r="K589" s="6">
        <v>830</v>
      </c>
      <c r="L589">
        <v>21</v>
      </c>
      <c r="M589">
        <v>6</v>
      </c>
      <c r="N589" t="s">
        <v>61</v>
      </c>
      <c r="O589" t="s">
        <v>48</v>
      </c>
      <c r="P589" t="s">
        <v>10061</v>
      </c>
    </row>
    <row r="590" spans="1:16" x14ac:dyDescent="0.3">
      <c r="A590" s="7">
        <v>17623</v>
      </c>
      <c r="B590" s="6" t="s">
        <v>11236</v>
      </c>
      <c r="C590" t="s">
        <v>11237</v>
      </c>
      <c r="D590" s="2" t="s">
        <v>52</v>
      </c>
      <c r="E590" s="4" t="s">
        <v>46</v>
      </c>
      <c r="F590" t="s">
        <v>76</v>
      </c>
      <c r="G590" s="6">
        <v>2551</v>
      </c>
      <c r="H590">
        <v>19358</v>
      </c>
      <c r="I590">
        <v>8</v>
      </c>
      <c r="J590" s="6">
        <v>412.25</v>
      </c>
      <c r="K590" s="6">
        <v>3891</v>
      </c>
      <c r="L590">
        <v>75</v>
      </c>
      <c r="M590">
        <v>2</v>
      </c>
      <c r="N590" t="s">
        <v>48</v>
      </c>
      <c r="O590" t="s">
        <v>48</v>
      </c>
      <c r="P590" t="s">
        <v>10061</v>
      </c>
    </row>
    <row r="591" spans="1:16" x14ac:dyDescent="0.3">
      <c r="A591" s="7">
        <v>21619</v>
      </c>
      <c r="B591" s="6" t="s">
        <v>11238</v>
      </c>
      <c r="C591" t="s">
        <v>11239</v>
      </c>
      <c r="D591" s="2" t="s">
        <v>64</v>
      </c>
      <c r="E591" s="4" t="s">
        <v>46</v>
      </c>
      <c r="F591" t="s">
        <v>60</v>
      </c>
      <c r="G591" s="6">
        <v>94</v>
      </c>
      <c r="H591">
        <v>31999</v>
      </c>
      <c r="I591">
        <v>19</v>
      </c>
      <c r="J591" s="6">
        <v>265</v>
      </c>
      <c r="K591" s="6">
        <v>4756</v>
      </c>
      <c r="L591">
        <v>84</v>
      </c>
      <c r="M591">
        <v>2</v>
      </c>
      <c r="N591" t="s">
        <v>32</v>
      </c>
      <c r="O591" t="s">
        <v>48</v>
      </c>
      <c r="P591" t="s">
        <v>10066</v>
      </c>
    </row>
    <row r="592" spans="1:16" x14ac:dyDescent="0.3">
      <c r="A592" s="7">
        <v>18925</v>
      </c>
      <c r="B592" s="6" t="s">
        <v>11240</v>
      </c>
      <c r="C592" t="s">
        <v>11241</v>
      </c>
      <c r="D592" s="2" t="s">
        <v>45</v>
      </c>
      <c r="E592" s="4" t="s">
        <v>46</v>
      </c>
      <c r="F592" t="s">
        <v>76</v>
      </c>
      <c r="G592" s="6">
        <v>605</v>
      </c>
      <c r="H592">
        <v>82184</v>
      </c>
      <c r="I592">
        <v>3</v>
      </c>
      <c r="J592" s="6">
        <v>560</v>
      </c>
      <c r="K592" s="6">
        <v>4494.25</v>
      </c>
      <c r="L592">
        <v>54</v>
      </c>
      <c r="M592">
        <v>1</v>
      </c>
      <c r="N592" t="s">
        <v>48</v>
      </c>
      <c r="O592" t="s">
        <v>37</v>
      </c>
      <c r="P592" t="s">
        <v>10061</v>
      </c>
    </row>
    <row r="593" spans="1:16" x14ac:dyDescent="0.3">
      <c r="A593" s="7">
        <v>17619</v>
      </c>
      <c r="B593" s="6" t="s">
        <v>11242</v>
      </c>
      <c r="C593" t="s">
        <v>11243</v>
      </c>
      <c r="D593" s="2" t="s">
        <v>52</v>
      </c>
      <c r="E593" s="4" t="s">
        <v>46</v>
      </c>
      <c r="F593" t="s">
        <v>80</v>
      </c>
      <c r="G593" s="6">
        <v>1297</v>
      </c>
      <c r="H593">
        <v>29103</v>
      </c>
      <c r="I593">
        <v>41</v>
      </c>
      <c r="J593" s="6">
        <v>3972.25</v>
      </c>
      <c r="K593" s="6">
        <v>884.25</v>
      </c>
      <c r="L593">
        <v>21</v>
      </c>
      <c r="M593">
        <v>5</v>
      </c>
      <c r="N593" t="s">
        <v>48</v>
      </c>
      <c r="O593" t="s">
        <v>48</v>
      </c>
      <c r="P593" t="s">
        <v>10066</v>
      </c>
    </row>
    <row r="594" spans="1:16" x14ac:dyDescent="0.3">
      <c r="A594" s="7">
        <v>18827</v>
      </c>
      <c r="B594" s="6" t="s">
        <v>11244</v>
      </c>
      <c r="C594" t="s">
        <v>11245</v>
      </c>
      <c r="D594" s="2" t="s">
        <v>58</v>
      </c>
      <c r="E594" s="4" t="s">
        <v>59</v>
      </c>
      <c r="F594" t="s">
        <v>60</v>
      </c>
      <c r="G594" s="6">
        <v>160</v>
      </c>
      <c r="H594">
        <v>73322</v>
      </c>
      <c r="I594">
        <v>17</v>
      </c>
      <c r="J594" s="6">
        <v>421.25</v>
      </c>
      <c r="K594" s="6">
        <v>7430.75</v>
      </c>
      <c r="L594">
        <v>95</v>
      </c>
      <c r="M594">
        <v>1</v>
      </c>
      <c r="N594" t="s">
        <v>48</v>
      </c>
      <c r="O594" t="s">
        <v>48</v>
      </c>
      <c r="P594" t="s">
        <v>10066</v>
      </c>
    </row>
    <row r="595" spans="1:16" x14ac:dyDescent="0.3">
      <c r="A595" s="7">
        <v>21424</v>
      </c>
      <c r="B595" s="6" t="s">
        <v>11246</v>
      </c>
      <c r="C595" t="s">
        <v>11247</v>
      </c>
      <c r="D595" s="2" t="s">
        <v>70</v>
      </c>
      <c r="E595" s="4" t="s">
        <v>46</v>
      </c>
      <c r="F595" t="s">
        <v>47</v>
      </c>
      <c r="G595" s="6">
        <v>228</v>
      </c>
      <c r="H595">
        <v>69187</v>
      </c>
      <c r="I595">
        <v>14</v>
      </c>
      <c r="J595" s="6">
        <v>1317</v>
      </c>
      <c r="K595" s="6">
        <v>2446</v>
      </c>
      <c r="L595">
        <v>51</v>
      </c>
      <c r="M595">
        <v>1</v>
      </c>
      <c r="N595" t="s">
        <v>61</v>
      </c>
      <c r="O595" t="s">
        <v>48</v>
      </c>
      <c r="P595" t="s">
        <v>10066</v>
      </c>
    </row>
    <row r="596" spans="1:16" x14ac:dyDescent="0.3">
      <c r="A596" s="7">
        <v>17752</v>
      </c>
      <c r="B596" s="6" t="s">
        <v>11248</v>
      </c>
      <c r="C596" t="s">
        <v>11249</v>
      </c>
      <c r="D596" s="2" t="s">
        <v>52</v>
      </c>
      <c r="E596" s="4" t="s">
        <v>59</v>
      </c>
      <c r="F596" t="s">
        <v>60</v>
      </c>
      <c r="G596" s="6">
        <v>844</v>
      </c>
      <c r="H596">
        <v>66244</v>
      </c>
      <c r="I596">
        <v>3</v>
      </c>
      <c r="J596" s="6">
        <v>310.5</v>
      </c>
      <c r="K596" s="6">
        <v>5367.25</v>
      </c>
      <c r="L596">
        <v>91</v>
      </c>
      <c r="M596">
        <v>1</v>
      </c>
      <c r="N596" t="s">
        <v>61</v>
      </c>
      <c r="O596" t="s">
        <v>48</v>
      </c>
      <c r="P596" t="s">
        <v>10066</v>
      </c>
    </row>
    <row r="597" spans="1:16" x14ac:dyDescent="0.3">
      <c r="A597" s="7">
        <v>21357</v>
      </c>
      <c r="B597" s="6" t="s">
        <v>11250</v>
      </c>
      <c r="C597" t="s">
        <v>11251</v>
      </c>
      <c r="D597" s="2" t="s">
        <v>52</v>
      </c>
      <c r="E597" s="4" t="s">
        <v>46</v>
      </c>
      <c r="F597" t="s">
        <v>76</v>
      </c>
      <c r="G597" s="6">
        <v>1343</v>
      </c>
      <c r="H597">
        <v>38262</v>
      </c>
      <c r="I597">
        <v>13</v>
      </c>
      <c r="J597" s="6">
        <v>519.5</v>
      </c>
      <c r="K597" s="6">
        <v>3493.5</v>
      </c>
      <c r="L597">
        <v>61</v>
      </c>
      <c r="M597">
        <v>1</v>
      </c>
      <c r="N597" t="s">
        <v>37</v>
      </c>
      <c r="O597" t="s">
        <v>37</v>
      </c>
      <c r="P597" t="s">
        <v>10066</v>
      </c>
    </row>
    <row r="598" spans="1:16" x14ac:dyDescent="0.3">
      <c r="A598" s="7">
        <v>19306</v>
      </c>
      <c r="B598" s="6" t="s">
        <v>11252</v>
      </c>
      <c r="C598" t="s">
        <v>11253</v>
      </c>
      <c r="D598" s="2" t="s">
        <v>52</v>
      </c>
      <c r="E598" s="4" t="s">
        <v>59</v>
      </c>
      <c r="F598" t="s">
        <v>54</v>
      </c>
      <c r="G598" s="6">
        <v>1493</v>
      </c>
      <c r="H598">
        <v>31971</v>
      </c>
      <c r="I598">
        <v>29</v>
      </c>
      <c r="J598" s="6">
        <v>3880.5</v>
      </c>
      <c r="K598" s="6">
        <v>718.5</v>
      </c>
      <c r="L598">
        <v>25</v>
      </c>
      <c r="M598">
        <v>5</v>
      </c>
      <c r="N598" t="s">
        <v>48</v>
      </c>
      <c r="O598" t="s">
        <v>37</v>
      </c>
      <c r="P598" t="s">
        <v>10061</v>
      </c>
    </row>
    <row r="599" spans="1:16" x14ac:dyDescent="0.3">
      <c r="A599" s="7">
        <v>20569</v>
      </c>
      <c r="B599" s="6" t="s">
        <v>11254</v>
      </c>
      <c r="C599" t="s">
        <v>11255</v>
      </c>
      <c r="D599" s="2" t="s">
        <v>52</v>
      </c>
      <c r="E599" s="4" t="s">
        <v>46</v>
      </c>
      <c r="F599" t="s">
        <v>76</v>
      </c>
      <c r="G599" s="6">
        <v>2142</v>
      </c>
      <c r="H599">
        <v>31695</v>
      </c>
      <c r="I599">
        <v>8</v>
      </c>
      <c r="J599" s="6">
        <v>377.75</v>
      </c>
      <c r="K599" s="6">
        <v>4330.75</v>
      </c>
      <c r="L599">
        <v>76</v>
      </c>
      <c r="M599">
        <v>1</v>
      </c>
      <c r="N599" t="s">
        <v>48</v>
      </c>
      <c r="O599" t="s">
        <v>37</v>
      </c>
      <c r="P599" t="s">
        <v>10066</v>
      </c>
    </row>
    <row r="600" spans="1:16" x14ac:dyDescent="0.3">
      <c r="A600" s="7">
        <v>18104</v>
      </c>
      <c r="B600" s="6" t="s">
        <v>11256</v>
      </c>
      <c r="C600" t="s">
        <v>11257</v>
      </c>
      <c r="D600" s="2" t="s">
        <v>52</v>
      </c>
      <c r="E600" s="4" t="s">
        <v>46</v>
      </c>
      <c r="F600" t="s">
        <v>67</v>
      </c>
      <c r="G600" s="6">
        <v>2079</v>
      </c>
      <c r="H600">
        <v>10136</v>
      </c>
      <c r="I600">
        <v>6</v>
      </c>
      <c r="J600" s="6">
        <v>1192</v>
      </c>
      <c r="K600" s="6">
        <v>2532.5</v>
      </c>
      <c r="L600">
        <v>40</v>
      </c>
      <c r="M600">
        <v>1</v>
      </c>
      <c r="N600" t="s">
        <v>48</v>
      </c>
      <c r="O600" t="s">
        <v>37</v>
      </c>
      <c r="P600" t="s">
        <v>10066</v>
      </c>
    </row>
    <row r="601" spans="1:16" x14ac:dyDescent="0.3">
      <c r="A601" s="7">
        <v>21248</v>
      </c>
      <c r="B601" s="6" t="s">
        <v>11258</v>
      </c>
      <c r="C601" t="s">
        <v>11259</v>
      </c>
      <c r="D601" s="2" t="s">
        <v>58</v>
      </c>
      <c r="E601" s="4" t="s">
        <v>59</v>
      </c>
      <c r="F601" t="s">
        <v>60</v>
      </c>
      <c r="G601" s="6">
        <v>56</v>
      </c>
      <c r="H601">
        <v>86548</v>
      </c>
      <c r="I601">
        <v>9</v>
      </c>
      <c r="J601" s="6">
        <v>70.75</v>
      </c>
      <c r="K601" s="6">
        <v>5416.25</v>
      </c>
      <c r="L601">
        <v>83</v>
      </c>
      <c r="M601">
        <v>1</v>
      </c>
      <c r="N601" t="s">
        <v>61</v>
      </c>
      <c r="O601" t="s">
        <v>48</v>
      </c>
      <c r="P601" t="s">
        <v>10061</v>
      </c>
    </row>
    <row r="602" spans="1:16" x14ac:dyDescent="0.3">
      <c r="A602" s="7">
        <v>20717</v>
      </c>
      <c r="B602" s="6" t="s">
        <v>11260</v>
      </c>
      <c r="C602" t="s">
        <v>11261</v>
      </c>
      <c r="D602" s="2" t="s">
        <v>52</v>
      </c>
      <c r="E602" s="4" t="s">
        <v>59</v>
      </c>
      <c r="F602" t="s">
        <v>80</v>
      </c>
      <c r="G602" s="6">
        <v>2967</v>
      </c>
      <c r="H602">
        <v>24205</v>
      </c>
      <c r="I602">
        <v>35</v>
      </c>
      <c r="J602" s="6">
        <v>10870.25</v>
      </c>
      <c r="K602" s="6">
        <v>354</v>
      </c>
      <c r="L602">
        <v>22</v>
      </c>
      <c r="M602">
        <v>3</v>
      </c>
      <c r="N602" t="s">
        <v>37</v>
      </c>
      <c r="O602" t="s">
        <v>37</v>
      </c>
      <c r="P602" t="s">
        <v>10061</v>
      </c>
    </row>
    <row r="603" spans="1:16" x14ac:dyDescent="0.3">
      <c r="A603" s="7">
        <v>19336</v>
      </c>
      <c r="B603" s="6" t="s">
        <v>11262</v>
      </c>
      <c r="C603" t="s">
        <v>11263</v>
      </c>
      <c r="D603" s="2" t="s">
        <v>45</v>
      </c>
      <c r="E603" s="4" t="s">
        <v>46</v>
      </c>
      <c r="F603" t="s">
        <v>67</v>
      </c>
      <c r="G603" s="6">
        <v>621</v>
      </c>
      <c r="H603">
        <v>69791</v>
      </c>
      <c r="I603">
        <v>3</v>
      </c>
      <c r="J603" s="6">
        <v>445</v>
      </c>
      <c r="K603" s="6">
        <v>2895.75</v>
      </c>
      <c r="L603">
        <v>49</v>
      </c>
      <c r="M603">
        <v>2</v>
      </c>
      <c r="N603" t="s">
        <v>48</v>
      </c>
      <c r="O603" t="s">
        <v>48</v>
      </c>
      <c r="P603" t="s">
        <v>10061</v>
      </c>
    </row>
    <row r="604" spans="1:16" x14ac:dyDescent="0.3">
      <c r="A604" s="7">
        <v>18444</v>
      </c>
      <c r="B604" s="6" t="s">
        <v>11264</v>
      </c>
      <c r="C604" t="s">
        <v>11265</v>
      </c>
      <c r="D604" s="2" t="s">
        <v>52</v>
      </c>
      <c r="E604" s="4" t="s">
        <v>53</v>
      </c>
      <c r="F604" t="s">
        <v>54</v>
      </c>
      <c r="G604" s="6">
        <v>2182</v>
      </c>
      <c r="H604">
        <v>24205</v>
      </c>
      <c r="I604">
        <v>36</v>
      </c>
      <c r="J604" s="6">
        <v>6432.25</v>
      </c>
      <c r="K604" s="6">
        <v>743.75</v>
      </c>
      <c r="L604">
        <v>25</v>
      </c>
      <c r="M604">
        <v>4</v>
      </c>
      <c r="N604" t="s">
        <v>61</v>
      </c>
      <c r="O604" t="s">
        <v>48</v>
      </c>
      <c r="P604" t="s">
        <v>10061</v>
      </c>
    </row>
    <row r="605" spans="1:16" x14ac:dyDescent="0.3">
      <c r="A605" s="7">
        <v>17383</v>
      </c>
      <c r="B605" s="6" t="s">
        <v>11266</v>
      </c>
      <c r="C605" t="s">
        <v>11267</v>
      </c>
      <c r="D605" s="2" t="s">
        <v>70</v>
      </c>
      <c r="E605" s="4" t="s">
        <v>46</v>
      </c>
      <c r="F605" t="s">
        <v>60</v>
      </c>
      <c r="G605" s="6">
        <v>76</v>
      </c>
      <c r="H605">
        <v>67586</v>
      </c>
      <c r="I605">
        <v>2</v>
      </c>
      <c r="J605" s="6">
        <v>150.25</v>
      </c>
      <c r="K605" s="6">
        <v>7208</v>
      </c>
      <c r="L605">
        <v>80</v>
      </c>
      <c r="M605">
        <v>1</v>
      </c>
      <c r="N605" t="s">
        <v>48</v>
      </c>
      <c r="O605" t="s">
        <v>48</v>
      </c>
      <c r="P605" t="s">
        <v>10066</v>
      </c>
    </row>
    <row r="606" spans="1:16" x14ac:dyDescent="0.3">
      <c r="A606" s="7">
        <v>17792</v>
      </c>
      <c r="B606" s="6" t="s">
        <v>11268</v>
      </c>
      <c r="C606" t="s">
        <v>11269</v>
      </c>
      <c r="D606" s="2" t="s">
        <v>45</v>
      </c>
      <c r="E606" s="4" t="s">
        <v>59</v>
      </c>
      <c r="F606" t="s">
        <v>60</v>
      </c>
      <c r="G606" s="6">
        <v>573</v>
      </c>
      <c r="H606">
        <v>58876</v>
      </c>
      <c r="I606">
        <v>15</v>
      </c>
      <c r="J606" s="6">
        <v>126</v>
      </c>
      <c r="K606" s="6">
        <v>4285.75</v>
      </c>
      <c r="L606">
        <v>90</v>
      </c>
      <c r="M606">
        <v>2</v>
      </c>
      <c r="N606" t="s">
        <v>61</v>
      </c>
      <c r="O606" t="s">
        <v>48</v>
      </c>
      <c r="P606" t="s">
        <v>10061</v>
      </c>
    </row>
    <row r="607" spans="1:16" x14ac:dyDescent="0.3">
      <c r="A607" s="7">
        <v>17495</v>
      </c>
      <c r="B607" s="6" t="s">
        <v>11270</v>
      </c>
      <c r="C607" t="s">
        <v>11271</v>
      </c>
      <c r="D607" s="2" t="s">
        <v>58</v>
      </c>
      <c r="E607" s="4" t="s">
        <v>59</v>
      </c>
      <c r="F607" t="s">
        <v>60</v>
      </c>
      <c r="G607" s="6">
        <v>70</v>
      </c>
      <c r="H607">
        <v>75000</v>
      </c>
      <c r="I607">
        <v>5</v>
      </c>
      <c r="J607" s="6">
        <v>231.75</v>
      </c>
      <c r="K607" s="6">
        <v>3146</v>
      </c>
      <c r="L607">
        <v>99</v>
      </c>
      <c r="M607">
        <v>2</v>
      </c>
      <c r="N607" t="s">
        <v>32</v>
      </c>
      <c r="O607" t="s">
        <v>48</v>
      </c>
      <c r="P607" t="s">
        <v>10061</v>
      </c>
    </row>
    <row r="608" spans="1:16" x14ac:dyDescent="0.3">
      <c r="A608" s="7">
        <v>17673</v>
      </c>
      <c r="B608" s="6" t="s">
        <v>11272</v>
      </c>
      <c r="C608" t="s">
        <v>11273</v>
      </c>
      <c r="D608" s="2" t="s">
        <v>45</v>
      </c>
      <c r="E608" s="4" t="s">
        <v>59</v>
      </c>
      <c r="F608" t="s">
        <v>60</v>
      </c>
      <c r="G608" s="6">
        <v>572</v>
      </c>
      <c r="H608">
        <v>69830</v>
      </c>
      <c r="I608">
        <v>2</v>
      </c>
      <c r="J608" s="6">
        <v>226</v>
      </c>
      <c r="K608" s="6">
        <v>7157.5</v>
      </c>
      <c r="L608">
        <v>93</v>
      </c>
      <c r="M608">
        <v>2</v>
      </c>
      <c r="N608" t="s">
        <v>48</v>
      </c>
      <c r="O608" t="s">
        <v>37</v>
      </c>
      <c r="P608" t="s">
        <v>10066</v>
      </c>
    </row>
    <row r="609" spans="1:16" x14ac:dyDescent="0.3">
      <c r="A609" s="7">
        <v>21448</v>
      </c>
      <c r="B609" s="6" t="s">
        <v>11274</v>
      </c>
      <c r="C609" t="s">
        <v>11275</v>
      </c>
      <c r="D609" s="2" t="s">
        <v>52</v>
      </c>
      <c r="E609" s="4" t="s">
        <v>46</v>
      </c>
      <c r="F609" t="s">
        <v>67</v>
      </c>
      <c r="G609" s="6">
        <v>2112</v>
      </c>
      <c r="H609">
        <v>28927</v>
      </c>
      <c r="I609">
        <v>12</v>
      </c>
      <c r="J609" s="6">
        <v>1027</v>
      </c>
      <c r="K609" s="6">
        <v>4777.25</v>
      </c>
      <c r="L609">
        <v>61</v>
      </c>
      <c r="M609">
        <v>1</v>
      </c>
      <c r="N609" t="s">
        <v>48</v>
      </c>
      <c r="O609" t="s">
        <v>37</v>
      </c>
      <c r="P609" t="s">
        <v>10061</v>
      </c>
    </row>
    <row r="610" spans="1:16" x14ac:dyDescent="0.3">
      <c r="A610" s="7">
        <v>17939</v>
      </c>
      <c r="B610" s="6" t="s">
        <v>11276</v>
      </c>
      <c r="C610" t="s">
        <v>11277</v>
      </c>
      <c r="D610" s="2" t="s">
        <v>70</v>
      </c>
      <c r="E610" s="4" t="s">
        <v>46</v>
      </c>
      <c r="F610" t="s">
        <v>60</v>
      </c>
      <c r="G610" s="6">
        <v>325</v>
      </c>
      <c r="H610">
        <v>65244</v>
      </c>
      <c r="I610">
        <v>3</v>
      </c>
      <c r="J610" s="6">
        <v>300</v>
      </c>
      <c r="K610" s="6">
        <v>7059</v>
      </c>
      <c r="L610">
        <v>91</v>
      </c>
      <c r="M610">
        <v>2</v>
      </c>
      <c r="N610" t="s">
        <v>61</v>
      </c>
      <c r="O610" t="s">
        <v>48</v>
      </c>
      <c r="P610" t="s">
        <v>10061</v>
      </c>
    </row>
    <row r="611" spans="1:16" x14ac:dyDescent="0.3">
      <c r="A611" s="7">
        <v>17394</v>
      </c>
      <c r="B611" s="6" t="s">
        <v>11278</v>
      </c>
      <c r="C611" t="s">
        <v>11279</v>
      </c>
      <c r="D611" s="2" t="s">
        <v>52</v>
      </c>
      <c r="E611" s="4" t="s">
        <v>46</v>
      </c>
      <c r="F611" t="s">
        <v>67</v>
      </c>
      <c r="G611" s="6">
        <v>953</v>
      </c>
      <c r="H611">
        <v>80003</v>
      </c>
      <c r="I611">
        <v>4</v>
      </c>
      <c r="J611" s="6">
        <v>1244.25</v>
      </c>
      <c r="K611" s="6">
        <v>2983.75</v>
      </c>
      <c r="L611">
        <v>64</v>
      </c>
      <c r="M611">
        <v>2</v>
      </c>
      <c r="N611" t="s">
        <v>48</v>
      </c>
      <c r="O611" t="s">
        <v>37</v>
      </c>
      <c r="P611" t="s">
        <v>10061</v>
      </c>
    </row>
    <row r="612" spans="1:16" x14ac:dyDescent="0.3">
      <c r="A612" s="7">
        <v>19662</v>
      </c>
      <c r="B612" s="6" t="s">
        <v>11280</v>
      </c>
      <c r="C612" t="s">
        <v>11281</v>
      </c>
      <c r="D612" s="2" t="s">
        <v>52</v>
      </c>
      <c r="E612" s="4" t="s">
        <v>59</v>
      </c>
      <c r="F612" t="s">
        <v>80</v>
      </c>
      <c r="G612" s="6">
        <v>4560</v>
      </c>
      <c r="H612">
        <v>16177</v>
      </c>
      <c r="I612">
        <v>53</v>
      </c>
      <c r="J612" s="6">
        <v>4038</v>
      </c>
      <c r="K612" s="6">
        <v>678.25</v>
      </c>
      <c r="L612">
        <v>17</v>
      </c>
      <c r="M612">
        <v>3</v>
      </c>
      <c r="N612" t="s">
        <v>37</v>
      </c>
      <c r="O612" t="s">
        <v>48</v>
      </c>
      <c r="P612" t="s">
        <v>10061</v>
      </c>
    </row>
    <row r="613" spans="1:16" x14ac:dyDescent="0.3">
      <c r="A613" s="7">
        <v>21799</v>
      </c>
      <c r="B613" s="6" t="s">
        <v>11282</v>
      </c>
      <c r="C613" t="s">
        <v>11283</v>
      </c>
      <c r="D613" s="2" t="s">
        <v>70</v>
      </c>
      <c r="E613" s="4" t="s">
        <v>59</v>
      </c>
      <c r="F613" t="s">
        <v>60</v>
      </c>
      <c r="G613" s="6">
        <v>105</v>
      </c>
      <c r="H613">
        <v>75295</v>
      </c>
      <c r="I613">
        <v>5</v>
      </c>
      <c r="J613" s="6">
        <v>304.75</v>
      </c>
      <c r="K613" s="6">
        <v>4326.5</v>
      </c>
      <c r="L613">
        <v>87</v>
      </c>
      <c r="M613">
        <v>2</v>
      </c>
      <c r="N613" t="s">
        <v>61</v>
      </c>
      <c r="O613" t="s">
        <v>37</v>
      </c>
      <c r="P613" t="s">
        <v>10061</v>
      </c>
    </row>
    <row r="614" spans="1:16" x14ac:dyDescent="0.3">
      <c r="A614" s="7">
        <v>21128</v>
      </c>
      <c r="B614" s="6" t="s">
        <v>11284</v>
      </c>
      <c r="C614" t="s">
        <v>11285</v>
      </c>
      <c r="D614" s="2" t="s">
        <v>52</v>
      </c>
      <c r="E614" s="4" t="s">
        <v>46</v>
      </c>
      <c r="F614" t="s">
        <v>76</v>
      </c>
      <c r="G614" s="6">
        <v>1427</v>
      </c>
      <c r="H614">
        <v>80599</v>
      </c>
      <c r="I614">
        <v>21</v>
      </c>
      <c r="J614" s="6">
        <v>547.5</v>
      </c>
      <c r="K614" s="6">
        <v>5620</v>
      </c>
      <c r="L614">
        <v>75</v>
      </c>
      <c r="M614">
        <v>2</v>
      </c>
      <c r="N614" t="s">
        <v>37</v>
      </c>
      <c r="O614" t="s">
        <v>37</v>
      </c>
      <c r="P614" t="s">
        <v>10061</v>
      </c>
    </row>
    <row r="615" spans="1:16" x14ac:dyDescent="0.3">
      <c r="A615" s="7">
        <v>19620</v>
      </c>
      <c r="B615" s="6" t="s">
        <v>11286</v>
      </c>
      <c r="C615" t="s">
        <v>11287</v>
      </c>
      <c r="D615" s="2" t="s">
        <v>64</v>
      </c>
      <c r="E615" s="4" t="s">
        <v>46</v>
      </c>
      <c r="F615" t="s">
        <v>47</v>
      </c>
      <c r="G615" s="6">
        <v>300</v>
      </c>
      <c r="H615">
        <v>49106</v>
      </c>
      <c r="I615">
        <v>9</v>
      </c>
      <c r="J615" s="6">
        <v>713.25</v>
      </c>
      <c r="K615" s="6">
        <v>2518.5</v>
      </c>
      <c r="L615">
        <v>62</v>
      </c>
      <c r="M615">
        <v>1</v>
      </c>
      <c r="N615" t="s">
        <v>48</v>
      </c>
      <c r="O615" t="s">
        <v>37</v>
      </c>
      <c r="P615" t="s">
        <v>10061</v>
      </c>
    </row>
    <row r="616" spans="1:16" x14ac:dyDescent="0.3">
      <c r="A616" s="7">
        <v>20780</v>
      </c>
      <c r="B616" s="6" t="s">
        <v>11288</v>
      </c>
      <c r="C616" t="s">
        <v>11289</v>
      </c>
      <c r="D616" s="2" t="s">
        <v>52</v>
      </c>
      <c r="E616" s="4" t="s">
        <v>59</v>
      </c>
      <c r="F616" t="s">
        <v>80</v>
      </c>
      <c r="G616" s="6">
        <v>3158</v>
      </c>
      <c r="H616">
        <v>57145</v>
      </c>
      <c r="I616">
        <v>36</v>
      </c>
      <c r="J616" s="6">
        <v>5581.75</v>
      </c>
      <c r="K616" s="6">
        <v>850.75</v>
      </c>
      <c r="L616">
        <v>22</v>
      </c>
      <c r="M616">
        <v>4</v>
      </c>
      <c r="N616" t="s">
        <v>48</v>
      </c>
      <c r="O616" t="s">
        <v>37</v>
      </c>
      <c r="P616" t="s">
        <v>10066</v>
      </c>
    </row>
    <row r="617" spans="1:16" x14ac:dyDescent="0.3">
      <c r="A617" s="7">
        <v>17783</v>
      </c>
      <c r="B617" s="6" t="s">
        <v>11290</v>
      </c>
      <c r="C617" t="s">
        <v>11291</v>
      </c>
      <c r="D617" s="2" t="s">
        <v>58</v>
      </c>
      <c r="E617" s="4" t="s">
        <v>46</v>
      </c>
      <c r="F617" t="s">
        <v>60</v>
      </c>
      <c r="G617" s="6">
        <v>54</v>
      </c>
      <c r="H617">
        <v>17965</v>
      </c>
      <c r="I617">
        <v>18</v>
      </c>
      <c r="J617" s="6">
        <v>345.5</v>
      </c>
      <c r="K617" s="6">
        <v>6709.5</v>
      </c>
      <c r="L617">
        <v>95</v>
      </c>
      <c r="M617">
        <v>2</v>
      </c>
      <c r="N617" t="s">
        <v>32</v>
      </c>
      <c r="O617" t="s">
        <v>48</v>
      </c>
      <c r="P617" t="s">
        <v>10066</v>
      </c>
    </row>
    <row r="618" spans="1:16" x14ac:dyDescent="0.3">
      <c r="A618" s="7">
        <v>18802</v>
      </c>
      <c r="B618" s="6" t="s">
        <v>11292</v>
      </c>
      <c r="C618" t="s">
        <v>11293</v>
      </c>
      <c r="D618" s="2" t="s">
        <v>52</v>
      </c>
      <c r="E618" s="4" t="s">
        <v>46</v>
      </c>
      <c r="F618" t="s">
        <v>67</v>
      </c>
      <c r="G618" s="6">
        <v>1774</v>
      </c>
      <c r="H618">
        <v>28045</v>
      </c>
      <c r="I618">
        <v>2</v>
      </c>
      <c r="J618" s="6">
        <v>1410</v>
      </c>
      <c r="K618" s="6">
        <v>3852.75</v>
      </c>
      <c r="L618">
        <v>52</v>
      </c>
      <c r="M618">
        <v>2</v>
      </c>
      <c r="N618" t="s">
        <v>37</v>
      </c>
      <c r="O618" t="s">
        <v>37</v>
      </c>
      <c r="P618" t="s">
        <v>10061</v>
      </c>
    </row>
    <row r="619" spans="1:16" x14ac:dyDescent="0.3">
      <c r="A619" s="7">
        <v>20906</v>
      </c>
      <c r="B619" s="6" t="s">
        <v>11294</v>
      </c>
      <c r="C619" t="s">
        <v>11295</v>
      </c>
      <c r="D619" s="2" t="s">
        <v>52</v>
      </c>
      <c r="E619" s="4" t="s">
        <v>59</v>
      </c>
      <c r="F619" t="s">
        <v>54</v>
      </c>
      <c r="G619" s="6">
        <v>3525</v>
      </c>
      <c r="H619">
        <v>72668</v>
      </c>
      <c r="I619">
        <v>23</v>
      </c>
      <c r="J619" s="6">
        <v>2404.75</v>
      </c>
      <c r="K619" s="6">
        <v>462</v>
      </c>
      <c r="L619">
        <v>9</v>
      </c>
      <c r="M619">
        <v>5</v>
      </c>
      <c r="N619" t="s">
        <v>61</v>
      </c>
      <c r="O619" t="s">
        <v>48</v>
      </c>
      <c r="P619" t="s">
        <v>10061</v>
      </c>
    </row>
    <row r="620" spans="1:16" x14ac:dyDescent="0.3">
      <c r="A620" s="7">
        <v>19527</v>
      </c>
      <c r="B620" s="6" t="s">
        <v>11296</v>
      </c>
      <c r="C620" t="s">
        <v>11297</v>
      </c>
      <c r="D620" s="2" t="s">
        <v>58</v>
      </c>
      <c r="E620" s="4" t="s">
        <v>59</v>
      </c>
      <c r="F620" t="s">
        <v>60</v>
      </c>
      <c r="G620" s="6">
        <v>55</v>
      </c>
      <c r="H620">
        <v>57633</v>
      </c>
      <c r="I620">
        <v>4</v>
      </c>
      <c r="J620" s="6">
        <v>405</v>
      </c>
      <c r="K620" s="6">
        <v>3880.25</v>
      </c>
      <c r="L620">
        <v>88</v>
      </c>
      <c r="M620">
        <v>1</v>
      </c>
      <c r="N620" t="s">
        <v>61</v>
      </c>
      <c r="O620" t="s">
        <v>37</v>
      </c>
      <c r="P620" t="s">
        <v>10061</v>
      </c>
    </row>
    <row r="621" spans="1:16" x14ac:dyDescent="0.3">
      <c r="A621" s="7">
        <v>21400</v>
      </c>
      <c r="B621" s="6" t="s">
        <v>11298</v>
      </c>
      <c r="C621" t="s">
        <v>11299</v>
      </c>
      <c r="D621" s="2" t="s">
        <v>45</v>
      </c>
      <c r="E621" s="4" t="s">
        <v>59</v>
      </c>
      <c r="F621" t="s">
        <v>60</v>
      </c>
      <c r="G621" s="6">
        <v>874</v>
      </c>
      <c r="H621">
        <v>42437</v>
      </c>
      <c r="I621">
        <v>19</v>
      </c>
      <c r="J621" s="6">
        <v>417</v>
      </c>
      <c r="K621" s="6">
        <v>5277.5</v>
      </c>
      <c r="L621">
        <v>91</v>
      </c>
      <c r="M621">
        <v>1</v>
      </c>
      <c r="N621" t="s">
        <v>32</v>
      </c>
      <c r="O621" t="s">
        <v>32</v>
      </c>
      <c r="P621" t="s">
        <v>10061</v>
      </c>
    </row>
    <row r="622" spans="1:16" x14ac:dyDescent="0.3">
      <c r="A622" s="7">
        <v>18318</v>
      </c>
      <c r="B622" s="6" t="s">
        <v>11300</v>
      </c>
      <c r="C622" t="s">
        <v>11301</v>
      </c>
      <c r="D622" s="2" t="s">
        <v>52</v>
      </c>
      <c r="E622" s="4" t="s">
        <v>46</v>
      </c>
      <c r="F622" t="s">
        <v>67</v>
      </c>
      <c r="G622" s="6">
        <v>1199</v>
      </c>
      <c r="H622">
        <v>15210</v>
      </c>
      <c r="I622">
        <v>3</v>
      </c>
      <c r="J622" s="6">
        <v>1362</v>
      </c>
      <c r="K622" s="6">
        <v>3967.75</v>
      </c>
      <c r="L622">
        <v>41</v>
      </c>
      <c r="M622">
        <v>2</v>
      </c>
      <c r="N622" t="s">
        <v>48</v>
      </c>
      <c r="O622" t="s">
        <v>37</v>
      </c>
      <c r="P622" t="s">
        <v>10061</v>
      </c>
    </row>
    <row r="623" spans="1:16" x14ac:dyDescent="0.3">
      <c r="A623" s="7">
        <v>20764</v>
      </c>
      <c r="B623" s="6" t="s">
        <v>11302</v>
      </c>
      <c r="C623" t="s">
        <v>11303</v>
      </c>
      <c r="D623" s="2" t="s">
        <v>52</v>
      </c>
      <c r="E623" s="4" t="s">
        <v>46</v>
      </c>
      <c r="F623" t="s">
        <v>76</v>
      </c>
      <c r="G623" s="6">
        <v>3968</v>
      </c>
      <c r="H623">
        <v>10021</v>
      </c>
      <c r="I623">
        <v>16</v>
      </c>
      <c r="J623" s="6">
        <v>395</v>
      </c>
      <c r="K623" s="6">
        <v>3438.25</v>
      </c>
      <c r="L623">
        <v>75</v>
      </c>
      <c r="M623">
        <v>1</v>
      </c>
      <c r="N623" t="s">
        <v>61</v>
      </c>
      <c r="O623" t="s">
        <v>37</v>
      </c>
      <c r="P623" t="s">
        <v>10061</v>
      </c>
    </row>
    <row r="624" spans="1:16" x14ac:dyDescent="0.3">
      <c r="A624" s="7">
        <v>18791</v>
      </c>
      <c r="B624" s="6" t="s">
        <v>11304</v>
      </c>
      <c r="C624" t="s">
        <v>11305</v>
      </c>
      <c r="D624" s="2" t="s">
        <v>52</v>
      </c>
      <c r="E624" s="4" t="s">
        <v>46</v>
      </c>
      <c r="F624" t="s">
        <v>80</v>
      </c>
      <c r="G624" s="6">
        <v>4427</v>
      </c>
      <c r="H624">
        <v>14041</v>
      </c>
      <c r="I624">
        <v>34</v>
      </c>
      <c r="J624" s="6">
        <v>6521</v>
      </c>
      <c r="K624" s="6">
        <v>820.75</v>
      </c>
      <c r="L624">
        <v>19</v>
      </c>
      <c r="M624">
        <v>6</v>
      </c>
      <c r="N624" t="s">
        <v>37</v>
      </c>
      <c r="O624" t="s">
        <v>37</v>
      </c>
      <c r="P624" t="s">
        <v>10066</v>
      </c>
    </row>
    <row r="625" spans="1:16" x14ac:dyDescent="0.3">
      <c r="A625" s="7">
        <v>20555</v>
      </c>
      <c r="B625" s="6" t="s">
        <v>11306</v>
      </c>
      <c r="C625" t="s">
        <v>11307</v>
      </c>
      <c r="D625" s="2" t="s">
        <v>45</v>
      </c>
      <c r="E625" s="4" t="s">
        <v>46</v>
      </c>
      <c r="F625" t="s">
        <v>47</v>
      </c>
      <c r="G625" s="6">
        <v>547</v>
      </c>
      <c r="H625">
        <v>66050</v>
      </c>
      <c r="I625">
        <v>15</v>
      </c>
      <c r="J625" s="6">
        <v>531.25</v>
      </c>
      <c r="K625" s="6">
        <v>2330</v>
      </c>
      <c r="L625">
        <v>66</v>
      </c>
      <c r="M625">
        <v>1</v>
      </c>
      <c r="N625" t="s">
        <v>48</v>
      </c>
      <c r="O625" t="s">
        <v>37</v>
      </c>
      <c r="P625" t="s">
        <v>10061</v>
      </c>
    </row>
    <row r="626" spans="1:16" x14ac:dyDescent="0.3">
      <c r="A626" s="7">
        <v>19145</v>
      </c>
      <c r="B626" s="6" t="s">
        <v>11308</v>
      </c>
      <c r="C626" t="s">
        <v>11309</v>
      </c>
      <c r="D626" s="2" t="s">
        <v>45</v>
      </c>
      <c r="E626" s="4" t="s">
        <v>46</v>
      </c>
      <c r="F626" t="s">
        <v>67</v>
      </c>
      <c r="G626" s="6">
        <v>434</v>
      </c>
      <c r="H626">
        <v>49629</v>
      </c>
      <c r="I626">
        <v>12</v>
      </c>
      <c r="J626" s="6">
        <v>591.75</v>
      </c>
      <c r="K626" s="6">
        <v>3112.75</v>
      </c>
      <c r="L626">
        <v>65</v>
      </c>
      <c r="M626">
        <v>3</v>
      </c>
      <c r="N626" t="s">
        <v>37</v>
      </c>
      <c r="O626" t="s">
        <v>37</v>
      </c>
      <c r="P626" t="s">
        <v>10061</v>
      </c>
    </row>
    <row r="627" spans="1:16" x14ac:dyDescent="0.3">
      <c r="A627" s="7">
        <v>18654</v>
      </c>
      <c r="B627" s="6" t="s">
        <v>11310</v>
      </c>
      <c r="C627" t="s">
        <v>11311</v>
      </c>
      <c r="D627" s="2" t="s">
        <v>45</v>
      </c>
      <c r="E627" s="4" t="s">
        <v>46</v>
      </c>
      <c r="F627" t="s">
        <v>67</v>
      </c>
      <c r="G627" s="6">
        <v>236</v>
      </c>
      <c r="H627">
        <v>73448</v>
      </c>
      <c r="I627">
        <v>13</v>
      </c>
      <c r="J627" s="6">
        <v>1285.25</v>
      </c>
      <c r="K627" s="6">
        <v>2514.5</v>
      </c>
      <c r="L627">
        <v>57</v>
      </c>
      <c r="M627">
        <v>2</v>
      </c>
      <c r="N627" t="s">
        <v>37</v>
      </c>
      <c r="O627" t="s">
        <v>37</v>
      </c>
      <c r="P627" t="s">
        <v>10061</v>
      </c>
    </row>
    <row r="628" spans="1:16" x14ac:dyDescent="0.3">
      <c r="A628" s="7">
        <v>19533</v>
      </c>
      <c r="B628" s="6" t="s">
        <v>11312</v>
      </c>
      <c r="C628" t="s">
        <v>11313</v>
      </c>
      <c r="D628" s="2" t="s">
        <v>45</v>
      </c>
      <c r="E628" s="4" t="s">
        <v>59</v>
      </c>
      <c r="F628" t="s">
        <v>60</v>
      </c>
      <c r="G628" s="6">
        <v>115</v>
      </c>
      <c r="H628">
        <v>82184</v>
      </c>
      <c r="I628">
        <v>12</v>
      </c>
      <c r="J628" s="6">
        <v>163</v>
      </c>
      <c r="K628" s="6">
        <v>4753.5</v>
      </c>
      <c r="L628">
        <v>84</v>
      </c>
      <c r="M628">
        <v>2</v>
      </c>
      <c r="N628" t="s">
        <v>32</v>
      </c>
      <c r="O628" t="s">
        <v>37</v>
      </c>
      <c r="P628" t="s">
        <v>10066</v>
      </c>
    </row>
    <row r="629" spans="1:16" x14ac:dyDescent="0.3">
      <c r="A629" s="7">
        <v>18670</v>
      </c>
      <c r="B629" s="6" t="s">
        <v>11314</v>
      </c>
      <c r="C629" t="s">
        <v>11315</v>
      </c>
      <c r="D629" s="2" t="s">
        <v>52</v>
      </c>
      <c r="E629" s="4" t="s">
        <v>46</v>
      </c>
      <c r="F629" t="s">
        <v>80</v>
      </c>
      <c r="G629" s="6">
        <v>4242</v>
      </c>
      <c r="H629">
        <v>85770</v>
      </c>
      <c r="I629">
        <v>60</v>
      </c>
      <c r="J629" s="6">
        <v>10627.75</v>
      </c>
      <c r="K629" s="6">
        <v>947</v>
      </c>
      <c r="L629">
        <v>17</v>
      </c>
      <c r="M629">
        <v>4</v>
      </c>
      <c r="N629" t="s">
        <v>37</v>
      </c>
      <c r="O629" t="s">
        <v>37</v>
      </c>
      <c r="P629" t="s">
        <v>10066</v>
      </c>
    </row>
    <row r="630" spans="1:16" x14ac:dyDescent="0.3">
      <c r="A630" s="7">
        <v>17808</v>
      </c>
      <c r="B630" s="6" t="s">
        <v>11316</v>
      </c>
      <c r="C630" t="s">
        <v>11317</v>
      </c>
      <c r="D630" s="2" t="s">
        <v>45</v>
      </c>
      <c r="E630" s="4" t="s">
        <v>46</v>
      </c>
      <c r="F630" t="s">
        <v>47</v>
      </c>
      <c r="G630" s="6">
        <v>296</v>
      </c>
      <c r="H630">
        <v>49209</v>
      </c>
      <c r="I630">
        <v>8</v>
      </c>
      <c r="J630" s="6">
        <v>1285</v>
      </c>
      <c r="K630" s="6">
        <v>2696.75</v>
      </c>
      <c r="L630">
        <v>68</v>
      </c>
      <c r="M630">
        <v>1</v>
      </c>
      <c r="N630" t="s">
        <v>61</v>
      </c>
      <c r="O630" t="s">
        <v>37</v>
      </c>
      <c r="P630" t="s">
        <v>10066</v>
      </c>
    </row>
    <row r="631" spans="1:16" x14ac:dyDescent="0.3">
      <c r="A631" s="7">
        <v>21574</v>
      </c>
      <c r="B631" s="6" t="s">
        <v>11318</v>
      </c>
      <c r="C631" t="s">
        <v>11319</v>
      </c>
      <c r="D631" s="2" t="s">
        <v>58</v>
      </c>
      <c r="E631" s="4" t="s">
        <v>59</v>
      </c>
      <c r="F631" t="s">
        <v>60</v>
      </c>
      <c r="G631" s="6">
        <v>225</v>
      </c>
      <c r="H631">
        <v>64400</v>
      </c>
      <c r="I631">
        <v>6</v>
      </c>
      <c r="J631" s="6">
        <v>360.25</v>
      </c>
      <c r="K631" s="6">
        <v>3381</v>
      </c>
      <c r="L631">
        <v>79</v>
      </c>
      <c r="M631">
        <v>1</v>
      </c>
      <c r="N631" t="s">
        <v>48</v>
      </c>
      <c r="O631" t="s">
        <v>37</v>
      </c>
      <c r="P631" t="s">
        <v>10061</v>
      </c>
    </row>
    <row r="632" spans="1:16" x14ac:dyDescent="0.3">
      <c r="A632" s="7">
        <v>20438</v>
      </c>
      <c r="B632" s="6" t="s">
        <v>11320</v>
      </c>
      <c r="C632" t="s">
        <v>11321</v>
      </c>
      <c r="D632" s="2" t="s">
        <v>52</v>
      </c>
      <c r="E632" s="4" t="s">
        <v>46</v>
      </c>
      <c r="F632" t="s">
        <v>76</v>
      </c>
      <c r="G632" s="6">
        <v>2966</v>
      </c>
      <c r="H632">
        <v>72217</v>
      </c>
      <c r="I632">
        <v>7</v>
      </c>
      <c r="J632" s="6">
        <v>274.75</v>
      </c>
      <c r="K632" s="6">
        <v>3177.25</v>
      </c>
      <c r="L632">
        <v>64</v>
      </c>
      <c r="M632">
        <v>2</v>
      </c>
      <c r="N632" t="s">
        <v>48</v>
      </c>
      <c r="O632" t="s">
        <v>37</v>
      </c>
      <c r="P632" t="s">
        <v>10061</v>
      </c>
    </row>
    <row r="633" spans="1:16" x14ac:dyDescent="0.3">
      <c r="A633" s="7">
        <v>20959</v>
      </c>
      <c r="B633" s="6" t="s">
        <v>11322</v>
      </c>
      <c r="C633" t="s">
        <v>11323</v>
      </c>
      <c r="D633" s="2" t="s">
        <v>45</v>
      </c>
      <c r="E633" s="4" t="s">
        <v>46</v>
      </c>
      <c r="F633" t="s">
        <v>47</v>
      </c>
      <c r="G633" s="6">
        <v>839</v>
      </c>
      <c r="H633">
        <v>83061</v>
      </c>
      <c r="I633">
        <v>6</v>
      </c>
      <c r="J633" s="6">
        <v>301</v>
      </c>
      <c r="K633" s="6">
        <v>2618</v>
      </c>
      <c r="L633">
        <v>51</v>
      </c>
      <c r="M633">
        <v>0</v>
      </c>
      <c r="N633" t="s">
        <v>37</v>
      </c>
      <c r="O633" t="s">
        <v>37</v>
      </c>
      <c r="P633" t="s">
        <v>10066</v>
      </c>
    </row>
    <row r="634" spans="1:16" x14ac:dyDescent="0.3">
      <c r="A634" s="7">
        <v>18225</v>
      </c>
      <c r="B634" s="6" t="s">
        <v>11324</v>
      </c>
      <c r="C634" t="s">
        <v>11325</v>
      </c>
      <c r="D634" s="2" t="s">
        <v>52</v>
      </c>
      <c r="E634" s="4" t="s">
        <v>46</v>
      </c>
      <c r="F634" t="s">
        <v>80</v>
      </c>
      <c r="G634" s="6">
        <v>3623</v>
      </c>
      <c r="H634">
        <v>80707</v>
      </c>
      <c r="I634">
        <v>37</v>
      </c>
      <c r="J634" s="6">
        <v>8464.25</v>
      </c>
      <c r="K634" s="6">
        <v>1092.5</v>
      </c>
      <c r="L634">
        <v>22</v>
      </c>
      <c r="M634">
        <v>4</v>
      </c>
      <c r="N634" t="s">
        <v>37</v>
      </c>
      <c r="O634" t="s">
        <v>37</v>
      </c>
      <c r="P634" t="s">
        <v>10061</v>
      </c>
    </row>
    <row r="635" spans="1:16" x14ac:dyDescent="0.3">
      <c r="A635" s="7">
        <v>18814</v>
      </c>
      <c r="B635" s="6" t="s">
        <v>11326</v>
      </c>
      <c r="C635" t="s">
        <v>11327</v>
      </c>
      <c r="D635" s="2" t="s">
        <v>52</v>
      </c>
      <c r="E635" s="4" t="s">
        <v>59</v>
      </c>
      <c r="F635" t="s">
        <v>67</v>
      </c>
      <c r="G635" s="6">
        <v>2419</v>
      </c>
      <c r="H635">
        <v>13328</v>
      </c>
      <c r="I635">
        <v>5</v>
      </c>
      <c r="J635" s="6">
        <v>596</v>
      </c>
      <c r="K635" s="6">
        <v>4459</v>
      </c>
      <c r="L635">
        <v>46</v>
      </c>
      <c r="M635">
        <v>1</v>
      </c>
      <c r="N635" t="s">
        <v>48</v>
      </c>
      <c r="O635" t="s">
        <v>37</v>
      </c>
      <c r="P635" t="s">
        <v>10066</v>
      </c>
    </row>
    <row r="636" spans="1:16" x14ac:dyDescent="0.3">
      <c r="A636" s="7">
        <v>18222</v>
      </c>
      <c r="B636" s="6" t="s">
        <v>11328</v>
      </c>
      <c r="C636" t="s">
        <v>11329</v>
      </c>
      <c r="D636" s="2" t="s">
        <v>58</v>
      </c>
      <c r="E636" s="4" t="s">
        <v>59</v>
      </c>
      <c r="F636" t="s">
        <v>60</v>
      </c>
      <c r="G636" s="6">
        <v>94</v>
      </c>
      <c r="H636">
        <v>24205</v>
      </c>
      <c r="I636">
        <v>10</v>
      </c>
      <c r="J636" s="6">
        <v>308.75</v>
      </c>
      <c r="K636" s="6">
        <v>3358.75</v>
      </c>
      <c r="L636">
        <v>85</v>
      </c>
      <c r="M636">
        <v>1</v>
      </c>
      <c r="N636" t="s">
        <v>61</v>
      </c>
      <c r="O636" t="s">
        <v>48</v>
      </c>
      <c r="P636" t="s">
        <v>10061</v>
      </c>
    </row>
    <row r="637" spans="1:16" x14ac:dyDescent="0.3">
      <c r="A637" s="7">
        <v>19829</v>
      </c>
      <c r="B637" s="6" t="s">
        <v>11330</v>
      </c>
      <c r="C637" t="s">
        <v>11331</v>
      </c>
      <c r="D637" s="2" t="s">
        <v>64</v>
      </c>
      <c r="E637" s="4" t="s">
        <v>46</v>
      </c>
      <c r="F637" t="s">
        <v>47</v>
      </c>
      <c r="G637" s="6">
        <v>476</v>
      </c>
      <c r="H637">
        <v>18910</v>
      </c>
      <c r="I637">
        <v>5</v>
      </c>
      <c r="J637" s="6">
        <v>1117</v>
      </c>
      <c r="K637" s="6">
        <v>2958.75</v>
      </c>
      <c r="L637">
        <v>54</v>
      </c>
      <c r="M637">
        <v>0</v>
      </c>
      <c r="N637" t="s">
        <v>48</v>
      </c>
      <c r="O637" t="s">
        <v>48</v>
      </c>
      <c r="P637" t="s">
        <v>10061</v>
      </c>
    </row>
    <row r="638" spans="1:16" x14ac:dyDescent="0.3">
      <c r="A638" s="7">
        <v>19854</v>
      </c>
      <c r="B638" s="6" t="s">
        <v>11332</v>
      </c>
      <c r="C638" t="s">
        <v>11333</v>
      </c>
      <c r="D638" s="2" t="s">
        <v>52</v>
      </c>
      <c r="E638" s="4" t="s">
        <v>59</v>
      </c>
      <c r="F638" t="s">
        <v>80</v>
      </c>
      <c r="G638" s="6">
        <v>2195</v>
      </c>
      <c r="H638">
        <v>39913</v>
      </c>
      <c r="I638">
        <v>36</v>
      </c>
      <c r="J638" s="6">
        <v>10524.5</v>
      </c>
      <c r="K638" s="6">
        <v>415.75</v>
      </c>
      <c r="L638">
        <v>18</v>
      </c>
      <c r="M638">
        <v>3</v>
      </c>
      <c r="N638" t="s">
        <v>37</v>
      </c>
      <c r="O638" t="s">
        <v>48</v>
      </c>
      <c r="P638" t="s">
        <v>10061</v>
      </c>
    </row>
    <row r="639" spans="1:16" x14ac:dyDescent="0.3">
      <c r="A639" s="7">
        <v>17351</v>
      </c>
      <c r="B639" s="6" t="s">
        <v>11334</v>
      </c>
      <c r="C639" t="s">
        <v>11335</v>
      </c>
      <c r="D639" s="2" t="s">
        <v>45</v>
      </c>
      <c r="E639" s="4" t="s">
        <v>46</v>
      </c>
      <c r="F639" t="s">
        <v>47</v>
      </c>
      <c r="G639" s="6">
        <v>691</v>
      </c>
      <c r="H639">
        <v>59922</v>
      </c>
      <c r="I639">
        <v>16</v>
      </c>
      <c r="J639" s="6">
        <v>1422.25</v>
      </c>
      <c r="K639" s="6">
        <v>2625.25</v>
      </c>
      <c r="L639">
        <v>52</v>
      </c>
      <c r="M639">
        <v>1</v>
      </c>
      <c r="N639" t="s">
        <v>37</v>
      </c>
      <c r="O639" t="s">
        <v>48</v>
      </c>
      <c r="P639" t="s">
        <v>10066</v>
      </c>
    </row>
    <row r="640" spans="1:16" x14ac:dyDescent="0.3">
      <c r="A640" s="7">
        <v>22033</v>
      </c>
      <c r="B640" s="6" t="s">
        <v>11336</v>
      </c>
      <c r="C640" t="s">
        <v>11337</v>
      </c>
      <c r="D640" s="2" t="s">
        <v>52</v>
      </c>
      <c r="E640" s="4" t="s">
        <v>59</v>
      </c>
      <c r="F640" t="s">
        <v>67</v>
      </c>
      <c r="G640" s="6">
        <v>1285</v>
      </c>
      <c r="H640">
        <v>82719</v>
      </c>
      <c r="I640">
        <v>3</v>
      </c>
      <c r="J640" s="6">
        <v>1393</v>
      </c>
      <c r="K640" s="6">
        <v>4967</v>
      </c>
      <c r="L640">
        <v>48</v>
      </c>
      <c r="M640">
        <v>1</v>
      </c>
      <c r="N640" t="s">
        <v>32</v>
      </c>
      <c r="O640" t="s">
        <v>48</v>
      </c>
      <c r="P640" t="s">
        <v>10066</v>
      </c>
    </row>
    <row r="641" spans="1:16" x14ac:dyDescent="0.3">
      <c r="A641" s="7">
        <v>21291</v>
      </c>
      <c r="B641" s="6" t="s">
        <v>11338</v>
      </c>
      <c r="C641" t="s">
        <v>11339</v>
      </c>
      <c r="D641" s="2" t="s">
        <v>58</v>
      </c>
      <c r="E641" s="4" t="s">
        <v>59</v>
      </c>
      <c r="F641" t="s">
        <v>60</v>
      </c>
      <c r="G641" s="6">
        <v>140</v>
      </c>
      <c r="H641">
        <v>45131</v>
      </c>
      <c r="I641">
        <v>14</v>
      </c>
      <c r="J641" s="6">
        <v>265.5</v>
      </c>
      <c r="K641" s="6">
        <v>6796.25</v>
      </c>
      <c r="L641">
        <v>95</v>
      </c>
      <c r="M641">
        <v>2</v>
      </c>
      <c r="N641" t="s">
        <v>32</v>
      </c>
      <c r="O641" t="s">
        <v>37</v>
      </c>
      <c r="P641" t="s">
        <v>10066</v>
      </c>
    </row>
    <row r="642" spans="1:16" x14ac:dyDescent="0.3">
      <c r="A642" s="7">
        <v>20274</v>
      </c>
      <c r="B642" s="6" t="s">
        <v>11340</v>
      </c>
      <c r="C642" t="s">
        <v>11341</v>
      </c>
      <c r="D642" s="2" t="s">
        <v>52</v>
      </c>
      <c r="E642" s="4" t="s">
        <v>59</v>
      </c>
      <c r="F642" t="s">
        <v>67</v>
      </c>
      <c r="G642" s="6">
        <v>1483</v>
      </c>
      <c r="H642">
        <v>84741</v>
      </c>
      <c r="I642">
        <v>14</v>
      </c>
      <c r="J642" s="6">
        <v>716.25</v>
      </c>
      <c r="K642" s="6">
        <v>3646.75</v>
      </c>
      <c r="L642">
        <v>45</v>
      </c>
      <c r="M642">
        <v>1</v>
      </c>
      <c r="N642" t="s">
        <v>48</v>
      </c>
      <c r="O642" t="s">
        <v>37</v>
      </c>
      <c r="P642" t="s">
        <v>10061</v>
      </c>
    </row>
    <row r="643" spans="1:16" x14ac:dyDescent="0.3">
      <c r="A643" s="7">
        <v>21898</v>
      </c>
      <c r="B643" s="6" t="s">
        <v>11342</v>
      </c>
      <c r="C643" t="s">
        <v>11343</v>
      </c>
      <c r="D643" s="2" t="s">
        <v>45</v>
      </c>
      <c r="E643" s="4" t="s">
        <v>59</v>
      </c>
      <c r="F643" t="s">
        <v>67</v>
      </c>
      <c r="G643" s="6">
        <v>402</v>
      </c>
      <c r="H643">
        <v>79809</v>
      </c>
      <c r="I643">
        <v>10</v>
      </c>
      <c r="J643" s="6">
        <v>529</v>
      </c>
      <c r="K643" s="6">
        <v>4496.25</v>
      </c>
      <c r="L643">
        <v>56</v>
      </c>
      <c r="M643">
        <v>3</v>
      </c>
      <c r="N643" t="s">
        <v>48</v>
      </c>
      <c r="O643" t="s">
        <v>37</v>
      </c>
      <c r="P643" t="s">
        <v>10061</v>
      </c>
    </row>
    <row r="644" spans="1:16" x14ac:dyDescent="0.3">
      <c r="A644" s="7">
        <v>20845</v>
      </c>
      <c r="B644" s="6" t="s">
        <v>11344</v>
      </c>
      <c r="C644" t="s">
        <v>11345</v>
      </c>
      <c r="D644" s="2" t="s">
        <v>52</v>
      </c>
      <c r="E644" s="4" t="s">
        <v>46</v>
      </c>
      <c r="F644" t="s">
        <v>80</v>
      </c>
      <c r="G644" s="6">
        <v>1307</v>
      </c>
      <c r="H644">
        <v>81126</v>
      </c>
      <c r="I644">
        <v>39</v>
      </c>
      <c r="J644" s="6">
        <v>9953.75</v>
      </c>
      <c r="K644" s="6">
        <v>646</v>
      </c>
      <c r="L644">
        <v>11</v>
      </c>
      <c r="M644">
        <v>5</v>
      </c>
      <c r="N644" t="s">
        <v>37</v>
      </c>
      <c r="O644" t="s">
        <v>48</v>
      </c>
      <c r="P644" t="s">
        <v>10061</v>
      </c>
    </row>
    <row r="645" spans="1:16" x14ac:dyDescent="0.3">
      <c r="A645" s="7">
        <v>21255</v>
      </c>
      <c r="B645" s="6" t="s">
        <v>11346</v>
      </c>
      <c r="C645" t="s">
        <v>11347</v>
      </c>
      <c r="D645" s="2" t="s">
        <v>70</v>
      </c>
      <c r="E645" s="4" t="s">
        <v>46</v>
      </c>
      <c r="F645" t="s">
        <v>60</v>
      </c>
      <c r="G645" s="6">
        <v>337</v>
      </c>
      <c r="H645">
        <v>38386</v>
      </c>
      <c r="I645">
        <v>9</v>
      </c>
      <c r="J645" s="6">
        <v>282.5</v>
      </c>
      <c r="K645" s="6">
        <v>3754.25</v>
      </c>
      <c r="L645">
        <v>79</v>
      </c>
      <c r="M645">
        <v>1</v>
      </c>
      <c r="N645" t="s">
        <v>48</v>
      </c>
      <c r="O645" t="s">
        <v>37</v>
      </c>
      <c r="P645" t="s">
        <v>10061</v>
      </c>
    </row>
    <row r="646" spans="1:16" x14ac:dyDescent="0.3">
      <c r="A646" s="7">
        <v>18036</v>
      </c>
      <c r="B646" s="6" t="s">
        <v>11348</v>
      </c>
      <c r="C646" t="s">
        <v>11349</v>
      </c>
      <c r="D646" s="2" t="s">
        <v>52</v>
      </c>
      <c r="E646" s="4" t="s">
        <v>46</v>
      </c>
      <c r="F646" t="s">
        <v>47</v>
      </c>
      <c r="G646" s="6">
        <v>896</v>
      </c>
      <c r="H646">
        <v>39913</v>
      </c>
      <c r="I646">
        <v>15</v>
      </c>
      <c r="J646" s="6">
        <v>261</v>
      </c>
      <c r="K646" s="6">
        <v>2592.75</v>
      </c>
      <c r="L646">
        <v>65</v>
      </c>
      <c r="M646">
        <v>0</v>
      </c>
      <c r="N646" t="s">
        <v>48</v>
      </c>
      <c r="O646" t="s">
        <v>48</v>
      </c>
      <c r="P646" t="s">
        <v>10061</v>
      </c>
    </row>
    <row r="647" spans="1:16" x14ac:dyDescent="0.3">
      <c r="A647" s="7">
        <v>19690</v>
      </c>
      <c r="B647" s="6" t="s">
        <v>11350</v>
      </c>
      <c r="C647" t="s">
        <v>11351</v>
      </c>
      <c r="D647" s="2" t="s">
        <v>52</v>
      </c>
      <c r="E647" s="4" t="s">
        <v>46</v>
      </c>
      <c r="F647" t="s">
        <v>80</v>
      </c>
      <c r="G647" s="6">
        <v>3138</v>
      </c>
      <c r="H647">
        <v>51687</v>
      </c>
      <c r="I647">
        <v>35</v>
      </c>
      <c r="J647" s="6">
        <v>1623.5</v>
      </c>
      <c r="K647" s="6">
        <v>288</v>
      </c>
      <c r="L647">
        <v>21</v>
      </c>
      <c r="M647">
        <v>4</v>
      </c>
      <c r="N647" t="s">
        <v>37</v>
      </c>
      <c r="O647" t="s">
        <v>37</v>
      </c>
      <c r="P647" t="s">
        <v>10061</v>
      </c>
    </row>
    <row r="648" spans="1:16" x14ac:dyDescent="0.3">
      <c r="A648" s="7">
        <v>18407</v>
      </c>
      <c r="B648" s="6" t="s">
        <v>11352</v>
      </c>
      <c r="C648" t="s">
        <v>11353</v>
      </c>
      <c r="D648" s="2" t="s">
        <v>58</v>
      </c>
      <c r="E648" s="4" t="s">
        <v>59</v>
      </c>
      <c r="F648" t="s">
        <v>60</v>
      </c>
      <c r="G648" s="6">
        <v>134</v>
      </c>
      <c r="H648">
        <v>46879</v>
      </c>
      <c r="I648">
        <v>9</v>
      </c>
      <c r="J648" s="6">
        <v>275.75</v>
      </c>
      <c r="K648" s="6">
        <v>3458.5</v>
      </c>
      <c r="L648">
        <v>92</v>
      </c>
      <c r="M648">
        <v>1</v>
      </c>
      <c r="N648" t="s">
        <v>48</v>
      </c>
      <c r="O648" t="s">
        <v>37</v>
      </c>
      <c r="P648" t="s">
        <v>10061</v>
      </c>
    </row>
    <row r="649" spans="1:16" x14ac:dyDescent="0.3">
      <c r="A649" s="7">
        <v>19428</v>
      </c>
      <c r="B649" s="6" t="s">
        <v>11354</v>
      </c>
      <c r="C649" t="s">
        <v>11355</v>
      </c>
      <c r="D649" s="2" t="s">
        <v>58</v>
      </c>
      <c r="E649" s="4" t="s">
        <v>46</v>
      </c>
      <c r="F649" t="s">
        <v>47</v>
      </c>
      <c r="G649" s="6">
        <v>204</v>
      </c>
      <c r="H649">
        <v>49090</v>
      </c>
      <c r="I649">
        <v>8</v>
      </c>
      <c r="J649" s="6">
        <v>1537.5</v>
      </c>
      <c r="K649" s="6">
        <v>2331.5</v>
      </c>
      <c r="L649">
        <v>57</v>
      </c>
      <c r="M649">
        <v>0</v>
      </c>
      <c r="N649" t="s">
        <v>48</v>
      </c>
      <c r="O649" t="s">
        <v>37</v>
      </c>
      <c r="P649" t="s">
        <v>10066</v>
      </c>
    </row>
    <row r="650" spans="1:16" x14ac:dyDescent="0.3">
      <c r="A650" s="7">
        <v>17645</v>
      </c>
      <c r="B650" s="6" t="s">
        <v>11356</v>
      </c>
      <c r="C650" t="s">
        <v>11357</v>
      </c>
      <c r="D650" s="2" t="s">
        <v>58</v>
      </c>
      <c r="E650" s="4" t="s">
        <v>59</v>
      </c>
      <c r="F650" t="s">
        <v>60</v>
      </c>
      <c r="G650" s="6">
        <v>93</v>
      </c>
      <c r="H650">
        <v>13328</v>
      </c>
      <c r="I650">
        <v>9</v>
      </c>
      <c r="J650" s="6">
        <v>281.5</v>
      </c>
      <c r="K650" s="6">
        <v>4977.5</v>
      </c>
      <c r="L650">
        <v>99</v>
      </c>
      <c r="M650">
        <v>1</v>
      </c>
      <c r="N650" t="s">
        <v>61</v>
      </c>
      <c r="O650" t="s">
        <v>48</v>
      </c>
      <c r="P650" t="s">
        <v>10066</v>
      </c>
    </row>
    <row r="651" spans="1:16" x14ac:dyDescent="0.3">
      <c r="A651" s="7">
        <v>20227</v>
      </c>
      <c r="B651" s="6" t="s">
        <v>11358</v>
      </c>
      <c r="C651" t="s">
        <v>11359</v>
      </c>
      <c r="D651" s="2" t="s">
        <v>52</v>
      </c>
      <c r="E651" s="4" t="s">
        <v>46</v>
      </c>
      <c r="F651" t="s">
        <v>80</v>
      </c>
      <c r="G651" s="6">
        <v>4786</v>
      </c>
      <c r="H651">
        <v>43243</v>
      </c>
      <c r="I651">
        <v>53</v>
      </c>
      <c r="J651" s="6">
        <v>2220</v>
      </c>
      <c r="K651" s="6">
        <v>1069</v>
      </c>
      <c r="L651">
        <v>21</v>
      </c>
      <c r="M651">
        <v>4</v>
      </c>
      <c r="N651" t="s">
        <v>37</v>
      </c>
      <c r="O651" t="s">
        <v>37</v>
      </c>
      <c r="P651" t="s">
        <v>10061</v>
      </c>
    </row>
    <row r="652" spans="1:16" x14ac:dyDescent="0.3">
      <c r="A652" s="7">
        <v>19080</v>
      </c>
      <c r="B652" s="6" t="s">
        <v>11360</v>
      </c>
      <c r="C652" t="s">
        <v>11361</v>
      </c>
      <c r="D652" s="2" t="s">
        <v>45</v>
      </c>
      <c r="E652" s="4" t="s">
        <v>59</v>
      </c>
      <c r="F652" t="s">
        <v>76</v>
      </c>
      <c r="G652" s="6">
        <v>867</v>
      </c>
      <c r="H652">
        <v>12565</v>
      </c>
      <c r="I652">
        <v>21</v>
      </c>
      <c r="J652" s="6">
        <v>522.75</v>
      </c>
      <c r="K652" s="6">
        <v>3684.75</v>
      </c>
      <c r="L652">
        <v>62</v>
      </c>
      <c r="M652">
        <v>1</v>
      </c>
      <c r="N652" t="s">
        <v>48</v>
      </c>
      <c r="O652" t="s">
        <v>48</v>
      </c>
      <c r="P652" t="s">
        <v>10066</v>
      </c>
    </row>
    <row r="653" spans="1:16" x14ac:dyDescent="0.3">
      <c r="A653" s="7">
        <v>19460</v>
      </c>
      <c r="B653" s="6" t="s">
        <v>11362</v>
      </c>
      <c r="C653" t="s">
        <v>11363</v>
      </c>
      <c r="D653" s="2" t="s">
        <v>52</v>
      </c>
      <c r="E653" s="4" t="s">
        <v>59</v>
      </c>
      <c r="F653" t="s">
        <v>80</v>
      </c>
      <c r="G653" s="6">
        <v>1425</v>
      </c>
      <c r="H653">
        <v>84741</v>
      </c>
      <c r="I653">
        <v>37</v>
      </c>
      <c r="J653" s="6">
        <v>10987.25</v>
      </c>
      <c r="K653" s="6">
        <v>454.25</v>
      </c>
      <c r="L653">
        <v>12</v>
      </c>
      <c r="M653">
        <v>3</v>
      </c>
      <c r="N653" t="s">
        <v>48</v>
      </c>
      <c r="O653" t="s">
        <v>37</v>
      </c>
      <c r="P653" t="s">
        <v>10061</v>
      </c>
    </row>
    <row r="654" spans="1:16" x14ac:dyDescent="0.3">
      <c r="A654" s="7">
        <v>21671</v>
      </c>
      <c r="B654" s="6" t="s">
        <v>11364</v>
      </c>
      <c r="C654" t="s">
        <v>11365</v>
      </c>
      <c r="D654" s="2" t="s">
        <v>45</v>
      </c>
      <c r="E654" s="4" t="s">
        <v>46</v>
      </c>
      <c r="F654" t="s">
        <v>67</v>
      </c>
      <c r="G654" s="6">
        <v>437</v>
      </c>
      <c r="H654">
        <v>40402</v>
      </c>
      <c r="I654">
        <v>6</v>
      </c>
      <c r="J654" s="6">
        <v>1341</v>
      </c>
      <c r="K654" s="6">
        <v>2367</v>
      </c>
      <c r="L654">
        <v>64</v>
      </c>
      <c r="M654">
        <v>2</v>
      </c>
      <c r="N654" t="s">
        <v>48</v>
      </c>
      <c r="O654" t="s">
        <v>48</v>
      </c>
      <c r="P654" t="s">
        <v>10066</v>
      </c>
    </row>
    <row r="655" spans="1:16" x14ac:dyDescent="0.3">
      <c r="A655" s="7">
        <v>20596</v>
      </c>
      <c r="B655" s="6" t="s">
        <v>11366</v>
      </c>
      <c r="C655" t="s">
        <v>11367</v>
      </c>
      <c r="D655" s="2" t="s">
        <v>52</v>
      </c>
      <c r="E655" s="4" t="s">
        <v>46</v>
      </c>
      <c r="F655" t="s">
        <v>76</v>
      </c>
      <c r="G655" s="6">
        <v>3689</v>
      </c>
      <c r="H655">
        <v>17168</v>
      </c>
      <c r="I655">
        <v>21</v>
      </c>
      <c r="J655" s="6">
        <v>372.75</v>
      </c>
      <c r="K655" s="6">
        <v>3398</v>
      </c>
      <c r="L655">
        <v>83</v>
      </c>
      <c r="M655">
        <v>1</v>
      </c>
      <c r="N655" t="s">
        <v>48</v>
      </c>
      <c r="O655" t="s">
        <v>37</v>
      </c>
      <c r="P655" t="s">
        <v>10061</v>
      </c>
    </row>
    <row r="656" spans="1:16" x14ac:dyDescent="0.3">
      <c r="A656" s="7">
        <v>19348</v>
      </c>
      <c r="B656" s="6" t="s">
        <v>11368</v>
      </c>
      <c r="C656" t="s">
        <v>11369</v>
      </c>
      <c r="D656" s="2" t="s">
        <v>52</v>
      </c>
      <c r="E656" s="4" t="s">
        <v>59</v>
      </c>
      <c r="F656" t="s">
        <v>76</v>
      </c>
      <c r="G656" s="6">
        <v>2920</v>
      </c>
      <c r="H656">
        <v>24511</v>
      </c>
      <c r="I656">
        <v>17</v>
      </c>
      <c r="J656" s="6">
        <v>344</v>
      </c>
      <c r="K656" s="6">
        <v>3760.25</v>
      </c>
      <c r="L656">
        <v>74</v>
      </c>
      <c r="M656">
        <v>1</v>
      </c>
      <c r="N656" t="s">
        <v>61</v>
      </c>
      <c r="O656" t="s">
        <v>37</v>
      </c>
      <c r="P656" t="s">
        <v>10061</v>
      </c>
    </row>
    <row r="657" spans="1:16" x14ac:dyDescent="0.3">
      <c r="A657" s="7">
        <v>18652</v>
      </c>
      <c r="B657" s="6" t="s">
        <v>11370</v>
      </c>
      <c r="C657" t="s">
        <v>11371</v>
      </c>
      <c r="D657" s="2" t="s">
        <v>45</v>
      </c>
      <c r="E657" s="4" t="s">
        <v>46</v>
      </c>
      <c r="F657" t="s">
        <v>67</v>
      </c>
      <c r="G657" s="6">
        <v>855</v>
      </c>
      <c r="H657">
        <v>44966</v>
      </c>
      <c r="I657">
        <v>3</v>
      </c>
      <c r="J657" s="6">
        <v>912.75</v>
      </c>
      <c r="K657" s="6">
        <v>2608.25</v>
      </c>
      <c r="L657">
        <v>58</v>
      </c>
      <c r="M657">
        <v>1</v>
      </c>
      <c r="N657" t="s">
        <v>61</v>
      </c>
      <c r="O657" t="s">
        <v>37</v>
      </c>
      <c r="P657" t="s">
        <v>10061</v>
      </c>
    </row>
    <row r="658" spans="1:16" x14ac:dyDescent="0.3">
      <c r="A658" s="7">
        <v>18777</v>
      </c>
      <c r="B658" s="6" t="s">
        <v>11372</v>
      </c>
      <c r="C658" t="s">
        <v>11373</v>
      </c>
      <c r="D658" s="2" t="s">
        <v>58</v>
      </c>
      <c r="E658" s="4" t="s">
        <v>46</v>
      </c>
      <c r="F658" t="s">
        <v>60</v>
      </c>
      <c r="G658" s="6">
        <v>141</v>
      </c>
      <c r="H658">
        <v>26235</v>
      </c>
      <c r="I658">
        <v>7</v>
      </c>
      <c r="J658" s="6">
        <v>237.75</v>
      </c>
      <c r="K658" s="6">
        <v>6788.25</v>
      </c>
      <c r="L658">
        <v>96</v>
      </c>
      <c r="M658">
        <v>1</v>
      </c>
      <c r="N658" t="s">
        <v>61</v>
      </c>
      <c r="O658" t="s">
        <v>37</v>
      </c>
      <c r="P658" t="s">
        <v>10061</v>
      </c>
    </row>
    <row r="659" spans="1:16" x14ac:dyDescent="0.3">
      <c r="A659" s="7">
        <v>17405</v>
      </c>
      <c r="B659" s="6" t="s">
        <v>11374</v>
      </c>
      <c r="C659" t="s">
        <v>11375</v>
      </c>
      <c r="D659" s="2" t="s">
        <v>52</v>
      </c>
      <c r="E659" s="4" t="s">
        <v>46</v>
      </c>
      <c r="F659" t="s">
        <v>80</v>
      </c>
      <c r="G659" s="6">
        <v>1983</v>
      </c>
      <c r="H659">
        <v>43243</v>
      </c>
      <c r="I659">
        <v>47</v>
      </c>
      <c r="J659" s="6">
        <v>5586.75</v>
      </c>
      <c r="K659" s="6">
        <v>973.25</v>
      </c>
      <c r="L659">
        <v>22</v>
      </c>
      <c r="M659">
        <v>5</v>
      </c>
      <c r="N659" t="s">
        <v>37</v>
      </c>
      <c r="O659" t="s">
        <v>37</v>
      </c>
      <c r="P659" t="s">
        <v>10061</v>
      </c>
    </row>
    <row r="660" spans="1:16" x14ac:dyDescent="0.3">
      <c r="A660" s="7">
        <v>17374</v>
      </c>
      <c r="B660" s="6" t="s">
        <v>11376</v>
      </c>
      <c r="C660" t="s">
        <v>11377</v>
      </c>
      <c r="D660" s="2" t="s">
        <v>58</v>
      </c>
      <c r="E660" s="4" t="s">
        <v>59</v>
      </c>
      <c r="F660" t="s">
        <v>60</v>
      </c>
      <c r="G660" s="6">
        <v>157</v>
      </c>
      <c r="H660">
        <v>65817</v>
      </c>
      <c r="I660">
        <v>5</v>
      </c>
      <c r="J660" s="6">
        <v>388.25</v>
      </c>
      <c r="K660" s="6">
        <v>4575.75</v>
      </c>
      <c r="L660">
        <v>94</v>
      </c>
      <c r="M660">
        <v>1</v>
      </c>
      <c r="N660" t="s">
        <v>48</v>
      </c>
      <c r="O660" t="s">
        <v>37</v>
      </c>
      <c r="P660" t="s">
        <v>10066</v>
      </c>
    </row>
    <row r="661" spans="1:16" x14ac:dyDescent="0.3">
      <c r="A661" s="7">
        <v>21003</v>
      </c>
      <c r="B661" s="6" t="s">
        <v>11378</v>
      </c>
      <c r="C661" t="s">
        <v>11379</v>
      </c>
      <c r="D661" s="2" t="s">
        <v>45</v>
      </c>
      <c r="E661" s="4" t="s">
        <v>46</v>
      </c>
      <c r="F661" t="s">
        <v>60</v>
      </c>
      <c r="G661" s="6">
        <v>347</v>
      </c>
      <c r="H661">
        <v>24285</v>
      </c>
      <c r="I661">
        <v>12</v>
      </c>
      <c r="J661" s="6">
        <v>127</v>
      </c>
      <c r="K661" s="6">
        <v>3594</v>
      </c>
      <c r="L661">
        <v>76</v>
      </c>
      <c r="M661">
        <v>1</v>
      </c>
      <c r="N661" t="s">
        <v>32</v>
      </c>
      <c r="O661" t="s">
        <v>48</v>
      </c>
      <c r="P661" t="s">
        <v>10061</v>
      </c>
    </row>
    <row r="662" spans="1:16" x14ac:dyDescent="0.3">
      <c r="A662" s="7">
        <v>18904</v>
      </c>
      <c r="B662" s="6" t="s">
        <v>11380</v>
      </c>
      <c r="C662" t="s">
        <v>11381</v>
      </c>
      <c r="D662" s="2" t="s">
        <v>52</v>
      </c>
      <c r="E662" s="4" t="s">
        <v>53</v>
      </c>
      <c r="F662" t="s">
        <v>54</v>
      </c>
      <c r="G662" s="6">
        <v>3735</v>
      </c>
      <c r="H662">
        <v>35309</v>
      </c>
      <c r="I662">
        <v>18</v>
      </c>
      <c r="J662" s="6">
        <v>5616.5</v>
      </c>
      <c r="K662" s="6">
        <v>569.75</v>
      </c>
      <c r="L662">
        <v>11</v>
      </c>
      <c r="M662">
        <v>6</v>
      </c>
      <c r="N662" t="s">
        <v>32</v>
      </c>
      <c r="O662" t="s">
        <v>48</v>
      </c>
      <c r="P662" t="s">
        <v>10061</v>
      </c>
    </row>
    <row r="663" spans="1:16" x14ac:dyDescent="0.3">
      <c r="A663" s="7">
        <v>18555</v>
      </c>
      <c r="B663" s="6" t="s">
        <v>11382</v>
      </c>
      <c r="C663" t="s">
        <v>11383</v>
      </c>
      <c r="D663" s="2" t="s">
        <v>70</v>
      </c>
      <c r="E663" s="4" t="s">
        <v>46</v>
      </c>
      <c r="F663" t="s">
        <v>60</v>
      </c>
      <c r="G663" s="6">
        <v>87</v>
      </c>
      <c r="H663">
        <v>34623</v>
      </c>
      <c r="I663">
        <v>18</v>
      </c>
      <c r="J663" s="6">
        <v>110</v>
      </c>
      <c r="K663" s="6">
        <v>6291.5</v>
      </c>
      <c r="L663">
        <v>88</v>
      </c>
      <c r="M663">
        <v>1</v>
      </c>
      <c r="N663" t="s">
        <v>61</v>
      </c>
      <c r="O663" t="s">
        <v>48</v>
      </c>
      <c r="P663" t="s">
        <v>10061</v>
      </c>
    </row>
    <row r="664" spans="1:16" x14ac:dyDescent="0.3">
      <c r="A664" s="7">
        <v>18189</v>
      </c>
      <c r="B664" s="6" t="s">
        <v>11384</v>
      </c>
      <c r="C664" t="s">
        <v>11385</v>
      </c>
      <c r="D664" s="2" t="s">
        <v>58</v>
      </c>
      <c r="E664" s="4" t="s">
        <v>46</v>
      </c>
      <c r="F664" t="s">
        <v>60</v>
      </c>
      <c r="G664" s="6">
        <v>207</v>
      </c>
      <c r="H664">
        <v>39552</v>
      </c>
      <c r="I664">
        <v>10</v>
      </c>
      <c r="J664" s="6">
        <v>53.25</v>
      </c>
      <c r="K664" s="6">
        <v>4698.75</v>
      </c>
      <c r="L664">
        <v>93</v>
      </c>
      <c r="M664">
        <v>1</v>
      </c>
      <c r="N664" t="s">
        <v>32</v>
      </c>
      <c r="O664" t="s">
        <v>32</v>
      </c>
      <c r="P664" t="s">
        <v>10061</v>
      </c>
    </row>
    <row r="665" spans="1:16" x14ac:dyDescent="0.3">
      <c r="A665" s="7">
        <v>20195</v>
      </c>
      <c r="B665" s="6" t="s">
        <v>11386</v>
      </c>
      <c r="C665" t="s">
        <v>11387</v>
      </c>
      <c r="D665" s="2" t="s">
        <v>52</v>
      </c>
      <c r="E665" s="4" t="s">
        <v>53</v>
      </c>
      <c r="F665" t="s">
        <v>54</v>
      </c>
      <c r="G665" s="6">
        <v>3400</v>
      </c>
      <c r="H665">
        <v>41565</v>
      </c>
      <c r="I665">
        <v>37</v>
      </c>
      <c r="J665" s="6">
        <v>5814.5</v>
      </c>
      <c r="K665" s="6">
        <v>713</v>
      </c>
      <c r="L665">
        <v>10</v>
      </c>
      <c r="M665">
        <v>8</v>
      </c>
      <c r="N665" t="s">
        <v>48</v>
      </c>
      <c r="O665" t="s">
        <v>37</v>
      </c>
      <c r="P665" t="s">
        <v>10061</v>
      </c>
    </row>
    <row r="666" spans="1:16" x14ac:dyDescent="0.3">
      <c r="A666" s="7">
        <v>18870</v>
      </c>
      <c r="B666" s="6" t="s">
        <v>11388</v>
      </c>
      <c r="C666" t="s">
        <v>11389</v>
      </c>
      <c r="D666" s="2" t="s">
        <v>52</v>
      </c>
      <c r="E666" s="4" t="s">
        <v>59</v>
      </c>
      <c r="F666" t="s">
        <v>80</v>
      </c>
      <c r="G666" s="6">
        <v>4251</v>
      </c>
      <c r="H666">
        <v>52415</v>
      </c>
      <c r="I666">
        <v>32</v>
      </c>
      <c r="J666" s="6">
        <v>6075.5</v>
      </c>
      <c r="K666" s="6">
        <v>614.5</v>
      </c>
      <c r="L666">
        <v>18</v>
      </c>
      <c r="M666">
        <v>6</v>
      </c>
      <c r="N666" t="s">
        <v>37</v>
      </c>
      <c r="O666" t="s">
        <v>37</v>
      </c>
      <c r="P666" t="s">
        <v>10061</v>
      </c>
    </row>
    <row r="667" spans="1:16" x14ac:dyDescent="0.3">
      <c r="A667" s="7">
        <v>21004</v>
      </c>
      <c r="B667" s="6" t="s">
        <v>11390</v>
      </c>
      <c r="C667" t="s">
        <v>11391</v>
      </c>
      <c r="D667" s="2" t="s">
        <v>79</v>
      </c>
      <c r="E667" s="4" t="s">
        <v>46</v>
      </c>
      <c r="F667" t="s">
        <v>54</v>
      </c>
      <c r="G667" s="6">
        <v>3350</v>
      </c>
      <c r="H667">
        <v>17363</v>
      </c>
      <c r="I667">
        <v>34</v>
      </c>
      <c r="J667" s="6">
        <v>5377.25</v>
      </c>
      <c r="K667" s="6">
        <v>659.25</v>
      </c>
      <c r="L667">
        <v>24</v>
      </c>
      <c r="M667">
        <v>7</v>
      </c>
      <c r="N667" t="s">
        <v>32</v>
      </c>
      <c r="O667" t="s">
        <v>32</v>
      </c>
      <c r="P667" t="s">
        <v>10061</v>
      </c>
    </row>
    <row r="668" spans="1:16" x14ac:dyDescent="0.3">
      <c r="A668" s="7">
        <v>19183</v>
      </c>
      <c r="B668" s="6" t="s">
        <v>11392</v>
      </c>
      <c r="C668" t="s">
        <v>11393</v>
      </c>
      <c r="D668" s="2" t="s">
        <v>52</v>
      </c>
      <c r="E668" s="4" t="s">
        <v>59</v>
      </c>
      <c r="F668" t="s">
        <v>80</v>
      </c>
      <c r="G668" s="6">
        <v>3465</v>
      </c>
      <c r="H668">
        <v>37280</v>
      </c>
      <c r="I668">
        <v>55</v>
      </c>
      <c r="J668" s="6">
        <v>6593.25</v>
      </c>
      <c r="K668" s="6">
        <v>520.5</v>
      </c>
      <c r="L668">
        <v>16</v>
      </c>
      <c r="M668">
        <v>3</v>
      </c>
      <c r="N668" t="s">
        <v>37</v>
      </c>
      <c r="O668" t="s">
        <v>37</v>
      </c>
      <c r="P668" t="s">
        <v>10061</v>
      </c>
    </row>
    <row r="669" spans="1:16" x14ac:dyDescent="0.3">
      <c r="A669" s="7">
        <v>17655</v>
      </c>
      <c r="B669" s="6" t="s">
        <v>11394</v>
      </c>
      <c r="C669" t="s">
        <v>11395</v>
      </c>
      <c r="D669" s="2" t="s">
        <v>70</v>
      </c>
      <c r="E669" s="4" t="s">
        <v>59</v>
      </c>
      <c r="F669" t="s">
        <v>60</v>
      </c>
      <c r="G669" s="6">
        <v>198</v>
      </c>
      <c r="H669">
        <v>22956</v>
      </c>
      <c r="I669">
        <v>19</v>
      </c>
      <c r="J669" s="6">
        <v>428</v>
      </c>
      <c r="K669" s="6">
        <v>7173.75</v>
      </c>
      <c r="L669">
        <v>77</v>
      </c>
      <c r="M669">
        <v>1</v>
      </c>
      <c r="N669" t="s">
        <v>61</v>
      </c>
      <c r="O669" t="s">
        <v>48</v>
      </c>
      <c r="P669" t="s">
        <v>10066</v>
      </c>
    </row>
    <row r="670" spans="1:16" x14ac:dyDescent="0.3">
      <c r="A670" s="7">
        <v>19635</v>
      </c>
      <c r="B670" s="6" t="s">
        <v>11396</v>
      </c>
      <c r="C670" t="s">
        <v>11397</v>
      </c>
      <c r="D670" s="2" t="s">
        <v>52</v>
      </c>
      <c r="E670" s="4" t="s">
        <v>59</v>
      </c>
      <c r="F670" t="s">
        <v>54</v>
      </c>
      <c r="G670" s="6">
        <v>3519</v>
      </c>
      <c r="H670">
        <v>39742</v>
      </c>
      <c r="I670">
        <v>33</v>
      </c>
      <c r="J670" s="6">
        <v>4168.25</v>
      </c>
      <c r="K670" s="6">
        <v>555.25</v>
      </c>
      <c r="L670">
        <v>20</v>
      </c>
      <c r="M670">
        <v>8</v>
      </c>
      <c r="N670" t="s">
        <v>48</v>
      </c>
      <c r="O670" t="s">
        <v>48</v>
      </c>
      <c r="P670" t="s">
        <v>10061</v>
      </c>
    </row>
    <row r="671" spans="1:16" x14ac:dyDescent="0.3">
      <c r="A671" s="7">
        <v>21909</v>
      </c>
      <c r="B671" s="6" t="s">
        <v>11398</v>
      </c>
      <c r="C671" t="s">
        <v>11399</v>
      </c>
      <c r="D671" s="2" t="s">
        <v>64</v>
      </c>
      <c r="E671" s="4" t="s">
        <v>46</v>
      </c>
      <c r="F671" t="s">
        <v>76</v>
      </c>
      <c r="G671" s="6">
        <v>742</v>
      </c>
      <c r="H671">
        <v>31999</v>
      </c>
      <c r="I671">
        <v>15</v>
      </c>
      <c r="J671" s="6">
        <v>579.5</v>
      </c>
      <c r="K671" s="6">
        <v>4875.5</v>
      </c>
      <c r="L671">
        <v>63</v>
      </c>
      <c r="M671">
        <v>2</v>
      </c>
      <c r="N671" t="s">
        <v>48</v>
      </c>
      <c r="O671" t="s">
        <v>37</v>
      </c>
      <c r="P671" t="s">
        <v>10061</v>
      </c>
    </row>
    <row r="672" spans="1:16" x14ac:dyDescent="0.3">
      <c r="A672" s="7">
        <v>21746</v>
      </c>
      <c r="B672" s="6" t="s">
        <v>11400</v>
      </c>
      <c r="C672" t="s">
        <v>11401</v>
      </c>
      <c r="D672" s="2" t="s">
        <v>52</v>
      </c>
      <c r="E672" s="4" t="s">
        <v>46</v>
      </c>
      <c r="F672" t="s">
        <v>67</v>
      </c>
      <c r="G672" s="6">
        <v>1938</v>
      </c>
      <c r="H672">
        <v>45194</v>
      </c>
      <c r="I672">
        <v>15</v>
      </c>
      <c r="J672" s="6">
        <v>1001.75</v>
      </c>
      <c r="K672" s="6">
        <v>2249.75</v>
      </c>
      <c r="L672">
        <v>44</v>
      </c>
      <c r="M672">
        <v>2</v>
      </c>
      <c r="N672" t="s">
        <v>48</v>
      </c>
      <c r="O672" t="s">
        <v>37</v>
      </c>
      <c r="P672" t="s">
        <v>10066</v>
      </c>
    </row>
    <row r="673" spans="1:16" x14ac:dyDescent="0.3">
      <c r="A673" s="7">
        <v>22240</v>
      </c>
      <c r="B673" s="6" t="s">
        <v>11402</v>
      </c>
      <c r="C673" t="s">
        <v>11403</v>
      </c>
      <c r="D673" s="2" t="s">
        <v>45</v>
      </c>
      <c r="E673" s="4" t="s">
        <v>46</v>
      </c>
      <c r="F673" t="s">
        <v>67</v>
      </c>
      <c r="G673" s="6">
        <v>344</v>
      </c>
      <c r="H673">
        <v>20594</v>
      </c>
      <c r="I673">
        <v>7</v>
      </c>
      <c r="J673" s="6">
        <v>937</v>
      </c>
      <c r="K673" s="6">
        <v>3028.25</v>
      </c>
      <c r="L673">
        <v>54</v>
      </c>
      <c r="M673">
        <v>1</v>
      </c>
      <c r="N673" t="s">
        <v>48</v>
      </c>
      <c r="O673" t="s">
        <v>37</v>
      </c>
      <c r="P673" t="s">
        <v>10061</v>
      </c>
    </row>
    <row r="674" spans="1:16" x14ac:dyDescent="0.3">
      <c r="A674" s="7">
        <v>21059</v>
      </c>
      <c r="B674" s="6" t="s">
        <v>11404</v>
      </c>
      <c r="C674" t="s">
        <v>11405</v>
      </c>
      <c r="D674" s="2" t="s">
        <v>52</v>
      </c>
      <c r="E674" s="4" t="s">
        <v>46</v>
      </c>
      <c r="F674" t="s">
        <v>76</v>
      </c>
      <c r="G674" s="6">
        <v>2224</v>
      </c>
      <c r="H674">
        <v>82719</v>
      </c>
      <c r="I674">
        <v>10</v>
      </c>
      <c r="J674" s="6">
        <v>480</v>
      </c>
      <c r="K674" s="6">
        <v>4959</v>
      </c>
      <c r="L674">
        <v>78</v>
      </c>
      <c r="M674">
        <v>3</v>
      </c>
      <c r="N674" t="s">
        <v>37</v>
      </c>
      <c r="O674" t="s">
        <v>37</v>
      </c>
      <c r="P674" t="s">
        <v>10061</v>
      </c>
    </row>
    <row r="675" spans="1:16" x14ac:dyDescent="0.3">
      <c r="A675" s="7">
        <v>18641</v>
      </c>
      <c r="B675" s="6" t="s">
        <v>11406</v>
      </c>
      <c r="C675" t="s">
        <v>11407</v>
      </c>
      <c r="D675" s="2" t="s">
        <v>64</v>
      </c>
      <c r="E675" s="4" t="s">
        <v>46</v>
      </c>
      <c r="F675" t="s">
        <v>60</v>
      </c>
      <c r="G675" s="6">
        <v>284</v>
      </c>
      <c r="H675">
        <v>53012</v>
      </c>
      <c r="I675">
        <v>18</v>
      </c>
      <c r="J675" s="6">
        <v>102.75</v>
      </c>
      <c r="K675" s="6">
        <v>5286</v>
      </c>
      <c r="L675">
        <v>86</v>
      </c>
      <c r="M675">
        <v>1</v>
      </c>
      <c r="N675" t="s">
        <v>61</v>
      </c>
      <c r="O675" t="s">
        <v>48</v>
      </c>
      <c r="P675" t="s">
        <v>10066</v>
      </c>
    </row>
    <row r="676" spans="1:16" x14ac:dyDescent="0.3">
      <c r="A676" s="7">
        <v>17505</v>
      </c>
      <c r="B676" s="6" t="s">
        <v>11408</v>
      </c>
      <c r="C676" t="s">
        <v>11409</v>
      </c>
      <c r="D676" s="2" t="s">
        <v>58</v>
      </c>
      <c r="E676" s="4" t="s">
        <v>59</v>
      </c>
      <c r="F676" t="s">
        <v>60</v>
      </c>
      <c r="G676" s="6">
        <v>228</v>
      </c>
      <c r="H676">
        <v>71114</v>
      </c>
      <c r="I676">
        <v>15</v>
      </c>
      <c r="J676" s="6">
        <v>107</v>
      </c>
      <c r="K676" s="6">
        <v>7203.75</v>
      </c>
      <c r="L676">
        <v>96</v>
      </c>
      <c r="M676">
        <v>2</v>
      </c>
      <c r="N676" t="s">
        <v>61</v>
      </c>
      <c r="O676" t="s">
        <v>48</v>
      </c>
      <c r="P676" t="s">
        <v>10061</v>
      </c>
    </row>
    <row r="677" spans="1:16" x14ac:dyDescent="0.3">
      <c r="A677" s="7">
        <v>21640</v>
      </c>
      <c r="B677" s="6" t="s">
        <v>11410</v>
      </c>
      <c r="C677" t="s">
        <v>11411</v>
      </c>
      <c r="D677" s="2" t="s">
        <v>45</v>
      </c>
      <c r="E677" s="4" t="s">
        <v>46</v>
      </c>
      <c r="F677" t="s">
        <v>60</v>
      </c>
      <c r="G677" s="6">
        <v>985</v>
      </c>
      <c r="H677">
        <v>58876</v>
      </c>
      <c r="I677">
        <v>9</v>
      </c>
      <c r="J677" s="6">
        <v>298.5</v>
      </c>
      <c r="K677" s="6">
        <v>7478.25</v>
      </c>
      <c r="L677">
        <v>94</v>
      </c>
      <c r="M677">
        <v>2</v>
      </c>
      <c r="N677" t="s">
        <v>48</v>
      </c>
      <c r="O677" t="s">
        <v>37</v>
      </c>
      <c r="P677" t="s">
        <v>10061</v>
      </c>
    </row>
    <row r="678" spans="1:16" x14ac:dyDescent="0.3">
      <c r="A678" s="7">
        <v>19385</v>
      </c>
      <c r="B678" s="6" t="s">
        <v>11412</v>
      </c>
      <c r="C678" t="s">
        <v>11413</v>
      </c>
      <c r="D678" s="2" t="s">
        <v>45</v>
      </c>
      <c r="E678" s="4" t="s">
        <v>59</v>
      </c>
      <c r="F678" t="s">
        <v>60</v>
      </c>
      <c r="G678" s="6">
        <v>115</v>
      </c>
      <c r="H678">
        <v>16539</v>
      </c>
      <c r="I678">
        <v>3</v>
      </c>
      <c r="J678" s="6">
        <v>330.75</v>
      </c>
      <c r="K678" s="6">
        <v>3917.25</v>
      </c>
      <c r="L678">
        <v>83</v>
      </c>
      <c r="M678">
        <v>2</v>
      </c>
      <c r="N678" t="s">
        <v>32</v>
      </c>
      <c r="O678" t="s">
        <v>48</v>
      </c>
      <c r="P678" t="s">
        <v>10061</v>
      </c>
    </row>
    <row r="679" spans="1:16" x14ac:dyDescent="0.3">
      <c r="A679" s="7">
        <v>21872</v>
      </c>
      <c r="B679" s="6" t="s">
        <v>11414</v>
      </c>
      <c r="C679" t="s">
        <v>11415</v>
      </c>
      <c r="D679" s="2" t="s">
        <v>45</v>
      </c>
      <c r="E679" s="4" t="s">
        <v>46</v>
      </c>
      <c r="F679" t="s">
        <v>47</v>
      </c>
      <c r="G679" s="6">
        <v>851</v>
      </c>
      <c r="H679">
        <v>20119</v>
      </c>
      <c r="I679">
        <v>5</v>
      </c>
      <c r="J679" s="6">
        <v>661.25</v>
      </c>
      <c r="K679" s="6">
        <v>2746</v>
      </c>
      <c r="L679">
        <v>61</v>
      </c>
      <c r="M679">
        <v>0</v>
      </c>
      <c r="N679" t="s">
        <v>48</v>
      </c>
      <c r="O679" t="s">
        <v>48</v>
      </c>
      <c r="P679" t="s">
        <v>10061</v>
      </c>
    </row>
    <row r="680" spans="1:16" x14ac:dyDescent="0.3">
      <c r="A680" s="7">
        <v>19419</v>
      </c>
      <c r="B680" s="6" t="s">
        <v>11416</v>
      </c>
      <c r="C680" t="s">
        <v>11417</v>
      </c>
      <c r="D680" s="2" t="s">
        <v>52</v>
      </c>
      <c r="E680" s="4" t="s">
        <v>53</v>
      </c>
      <c r="F680" t="s">
        <v>54</v>
      </c>
      <c r="G680" s="6">
        <v>2111</v>
      </c>
      <c r="H680">
        <v>36715</v>
      </c>
      <c r="I680">
        <v>42</v>
      </c>
      <c r="J680" s="6">
        <v>2020.5</v>
      </c>
      <c r="K680" s="6">
        <v>661.75</v>
      </c>
      <c r="L680">
        <v>18</v>
      </c>
      <c r="M680">
        <v>8</v>
      </c>
      <c r="N680" t="s">
        <v>37</v>
      </c>
      <c r="O680" t="s">
        <v>37</v>
      </c>
      <c r="P680" t="s">
        <v>10061</v>
      </c>
    </row>
    <row r="681" spans="1:16" x14ac:dyDescent="0.3">
      <c r="A681" s="7">
        <v>20510</v>
      </c>
      <c r="B681" s="6" t="s">
        <v>11418</v>
      </c>
      <c r="C681" t="s">
        <v>11419</v>
      </c>
      <c r="D681" s="2" t="s">
        <v>58</v>
      </c>
      <c r="E681" s="4" t="s">
        <v>59</v>
      </c>
      <c r="F681" t="s">
        <v>60</v>
      </c>
      <c r="G681" s="6">
        <v>74</v>
      </c>
      <c r="H681">
        <v>87747</v>
      </c>
      <c r="I681">
        <v>4</v>
      </c>
      <c r="J681" s="6">
        <v>176.75</v>
      </c>
      <c r="K681" s="6">
        <v>4009.25</v>
      </c>
      <c r="L681">
        <v>88</v>
      </c>
      <c r="M681">
        <v>2</v>
      </c>
      <c r="N681" t="s">
        <v>48</v>
      </c>
      <c r="O681" t="s">
        <v>48</v>
      </c>
      <c r="P681" t="s">
        <v>10061</v>
      </c>
    </row>
    <row r="682" spans="1:16" x14ac:dyDescent="0.3">
      <c r="A682" s="7">
        <v>20911</v>
      </c>
      <c r="B682" s="6" t="s">
        <v>11420</v>
      </c>
      <c r="C682" t="s">
        <v>11421</v>
      </c>
      <c r="D682" s="2" t="s">
        <v>45</v>
      </c>
      <c r="E682" s="4" t="s">
        <v>46</v>
      </c>
      <c r="F682" t="s">
        <v>47</v>
      </c>
      <c r="G682" s="6">
        <v>528</v>
      </c>
      <c r="H682">
        <v>31765</v>
      </c>
      <c r="I682">
        <v>10</v>
      </c>
      <c r="J682" s="6">
        <v>1212.5</v>
      </c>
      <c r="K682" s="6">
        <v>2636</v>
      </c>
      <c r="L682">
        <v>58</v>
      </c>
      <c r="M682">
        <v>1</v>
      </c>
      <c r="N682" t="s">
        <v>48</v>
      </c>
      <c r="O682" t="s">
        <v>37</v>
      </c>
      <c r="P682" t="s">
        <v>10061</v>
      </c>
    </row>
    <row r="683" spans="1:16" x14ac:dyDescent="0.3">
      <c r="A683" s="7">
        <v>19892</v>
      </c>
      <c r="B683" s="6" t="s">
        <v>11422</v>
      </c>
      <c r="C683" t="s">
        <v>11423</v>
      </c>
      <c r="D683" s="2" t="s">
        <v>45</v>
      </c>
      <c r="E683" s="4" t="s">
        <v>59</v>
      </c>
      <c r="F683" t="s">
        <v>60</v>
      </c>
      <c r="G683" s="6">
        <v>597</v>
      </c>
      <c r="H683">
        <v>12565</v>
      </c>
      <c r="I683">
        <v>19</v>
      </c>
      <c r="J683" s="6">
        <v>263.25</v>
      </c>
      <c r="K683" s="6">
        <v>4316</v>
      </c>
      <c r="L683">
        <v>75</v>
      </c>
      <c r="M683">
        <v>1</v>
      </c>
      <c r="N683" t="s">
        <v>32</v>
      </c>
      <c r="O683" t="s">
        <v>37</v>
      </c>
      <c r="P683" t="s">
        <v>10066</v>
      </c>
    </row>
    <row r="684" spans="1:16" x14ac:dyDescent="0.3">
      <c r="A684" s="7">
        <v>21075</v>
      </c>
      <c r="B684" s="6" t="s">
        <v>11424</v>
      </c>
      <c r="C684" t="s">
        <v>11425</v>
      </c>
      <c r="D684" s="2" t="s">
        <v>45</v>
      </c>
      <c r="E684" s="4" t="s">
        <v>46</v>
      </c>
      <c r="F684" t="s">
        <v>47</v>
      </c>
      <c r="G684" s="6">
        <v>207</v>
      </c>
      <c r="H684">
        <v>41614</v>
      </c>
      <c r="I684">
        <v>13</v>
      </c>
      <c r="J684" s="6">
        <v>1990.25</v>
      </c>
      <c r="K684" s="6">
        <v>2379.75</v>
      </c>
      <c r="L684">
        <v>50</v>
      </c>
      <c r="M684">
        <v>0</v>
      </c>
      <c r="N684" t="s">
        <v>48</v>
      </c>
      <c r="O684" t="s">
        <v>37</v>
      </c>
      <c r="P684" t="s">
        <v>10066</v>
      </c>
    </row>
    <row r="685" spans="1:16" x14ac:dyDescent="0.3">
      <c r="A685" s="7">
        <v>22207</v>
      </c>
      <c r="B685" s="6" t="s">
        <v>11426</v>
      </c>
      <c r="C685" t="s">
        <v>11427</v>
      </c>
      <c r="D685" s="2" t="s">
        <v>45</v>
      </c>
      <c r="E685" s="4" t="s">
        <v>46</v>
      </c>
      <c r="F685" t="s">
        <v>60</v>
      </c>
      <c r="G685" s="6">
        <v>312</v>
      </c>
      <c r="H685">
        <v>82129</v>
      </c>
      <c r="I685">
        <v>9</v>
      </c>
      <c r="J685" s="6">
        <v>52</v>
      </c>
      <c r="K685" s="6">
        <v>7097.5</v>
      </c>
      <c r="L685">
        <v>93</v>
      </c>
      <c r="M685">
        <v>1</v>
      </c>
      <c r="N685" t="s">
        <v>48</v>
      </c>
      <c r="O685" t="s">
        <v>48</v>
      </c>
      <c r="P685" t="s">
        <v>10061</v>
      </c>
    </row>
    <row r="686" spans="1:16" x14ac:dyDescent="0.3">
      <c r="A686" s="7">
        <v>18766</v>
      </c>
      <c r="B686" s="6" t="s">
        <v>11428</v>
      </c>
      <c r="C686" t="s">
        <v>11429</v>
      </c>
      <c r="D686" s="2" t="s">
        <v>52</v>
      </c>
      <c r="E686" s="4" t="s">
        <v>53</v>
      </c>
      <c r="F686" t="s">
        <v>54</v>
      </c>
      <c r="G686" s="6">
        <v>3786</v>
      </c>
      <c r="H686">
        <v>82205</v>
      </c>
      <c r="I686">
        <v>36</v>
      </c>
      <c r="J686" s="6">
        <v>5955.5</v>
      </c>
      <c r="K686" s="6">
        <v>681.75</v>
      </c>
      <c r="L686">
        <v>24</v>
      </c>
      <c r="M686">
        <v>8</v>
      </c>
      <c r="N686" t="s">
        <v>48</v>
      </c>
      <c r="O686" t="s">
        <v>37</v>
      </c>
      <c r="P686" t="s">
        <v>10061</v>
      </c>
    </row>
    <row r="687" spans="1:16" x14ac:dyDescent="0.3">
      <c r="A687" s="7">
        <v>19942</v>
      </c>
      <c r="B687" s="6" t="s">
        <v>11430</v>
      </c>
      <c r="C687" t="s">
        <v>11431</v>
      </c>
      <c r="D687" s="2" t="s">
        <v>45</v>
      </c>
      <c r="E687" s="4" t="s">
        <v>46</v>
      </c>
      <c r="F687" t="s">
        <v>76</v>
      </c>
      <c r="G687" s="6">
        <v>950</v>
      </c>
      <c r="H687">
        <v>42625</v>
      </c>
      <c r="I687">
        <v>7</v>
      </c>
      <c r="J687" s="6">
        <v>587.5</v>
      </c>
      <c r="K687" s="6">
        <v>5988.25</v>
      </c>
      <c r="L687">
        <v>70</v>
      </c>
      <c r="M687">
        <v>1</v>
      </c>
      <c r="N687" t="s">
        <v>61</v>
      </c>
      <c r="O687" t="s">
        <v>48</v>
      </c>
      <c r="P687" t="s">
        <v>10061</v>
      </c>
    </row>
    <row r="688" spans="1:16" x14ac:dyDescent="0.3">
      <c r="A688" s="7">
        <v>21627</v>
      </c>
      <c r="B688" s="6" t="s">
        <v>11432</v>
      </c>
      <c r="C688" t="s">
        <v>11433</v>
      </c>
      <c r="D688" s="2" t="s">
        <v>58</v>
      </c>
      <c r="E688" s="4" t="s">
        <v>59</v>
      </c>
      <c r="F688" t="s">
        <v>60</v>
      </c>
      <c r="G688" s="6">
        <v>162</v>
      </c>
      <c r="H688">
        <v>68719</v>
      </c>
      <c r="I688">
        <v>4</v>
      </c>
      <c r="J688" s="6">
        <v>377.5</v>
      </c>
      <c r="K688" s="6">
        <v>6062.75</v>
      </c>
      <c r="L688">
        <v>87</v>
      </c>
      <c r="M688">
        <v>2</v>
      </c>
      <c r="N688" t="s">
        <v>48</v>
      </c>
      <c r="O688" t="s">
        <v>48</v>
      </c>
      <c r="P688" t="s">
        <v>10066</v>
      </c>
    </row>
    <row r="689" spans="1:16" x14ac:dyDescent="0.3">
      <c r="A689" s="7">
        <v>21965</v>
      </c>
      <c r="B689" s="6" t="s">
        <v>11434</v>
      </c>
      <c r="C689" t="s">
        <v>11435</v>
      </c>
      <c r="D689" s="2" t="s">
        <v>58</v>
      </c>
      <c r="E689" s="4" t="s">
        <v>59</v>
      </c>
      <c r="F689" t="s">
        <v>60</v>
      </c>
      <c r="G689" s="6">
        <v>215</v>
      </c>
      <c r="H689">
        <v>27800</v>
      </c>
      <c r="I689">
        <v>8</v>
      </c>
      <c r="J689" s="6">
        <v>265.25</v>
      </c>
      <c r="K689" s="6">
        <v>6783</v>
      </c>
      <c r="L689">
        <v>86</v>
      </c>
      <c r="M689">
        <v>1</v>
      </c>
      <c r="N689" t="s">
        <v>32</v>
      </c>
      <c r="O689" t="s">
        <v>37</v>
      </c>
      <c r="P689" t="s">
        <v>10066</v>
      </c>
    </row>
    <row r="690" spans="1:16" x14ac:dyDescent="0.3">
      <c r="A690" s="7">
        <v>18503</v>
      </c>
      <c r="B690" s="6" t="s">
        <v>11436</v>
      </c>
      <c r="C690" t="s">
        <v>11437</v>
      </c>
      <c r="D690" s="2" t="s">
        <v>70</v>
      </c>
      <c r="E690" s="4" t="s">
        <v>46</v>
      </c>
      <c r="F690" t="s">
        <v>60</v>
      </c>
      <c r="G690" s="6">
        <v>373</v>
      </c>
      <c r="H690">
        <v>57671</v>
      </c>
      <c r="I690">
        <v>2</v>
      </c>
      <c r="J690" s="6">
        <v>357.25</v>
      </c>
      <c r="K690" s="6">
        <v>6181.25</v>
      </c>
      <c r="L690">
        <v>90</v>
      </c>
      <c r="M690">
        <v>1</v>
      </c>
      <c r="N690" t="s">
        <v>61</v>
      </c>
      <c r="O690" t="s">
        <v>37</v>
      </c>
      <c r="P690" t="s">
        <v>10061</v>
      </c>
    </row>
    <row r="691" spans="1:16" x14ac:dyDescent="0.3">
      <c r="A691" s="7">
        <v>19296</v>
      </c>
      <c r="B691" s="6" t="s">
        <v>11438</v>
      </c>
      <c r="C691" t="s">
        <v>11439</v>
      </c>
      <c r="D691" s="2" t="s">
        <v>52</v>
      </c>
      <c r="E691" s="4" t="s">
        <v>46</v>
      </c>
      <c r="F691" t="s">
        <v>80</v>
      </c>
      <c r="G691" s="6">
        <v>4914</v>
      </c>
      <c r="H691">
        <v>70550</v>
      </c>
      <c r="I691">
        <v>41</v>
      </c>
      <c r="J691" s="6">
        <v>838.5</v>
      </c>
      <c r="K691" s="6">
        <v>892.5</v>
      </c>
      <c r="L691">
        <v>21</v>
      </c>
      <c r="M691">
        <v>5</v>
      </c>
      <c r="N691" t="s">
        <v>37</v>
      </c>
      <c r="O691" t="s">
        <v>37</v>
      </c>
      <c r="P691" t="s">
        <v>10061</v>
      </c>
    </row>
    <row r="692" spans="1:16" x14ac:dyDescent="0.3">
      <c r="A692" s="7">
        <v>17615</v>
      </c>
      <c r="B692" s="6" t="s">
        <v>11440</v>
      </c>
      <c r="C692" t="s">
        <v>11441</v>
      </c>
      <c r="D692" s="2" t="s">
        <v>58</v>
      </c>
      <c r="E692" s="4" t="s">
        <v>46</v>
      </c>
      <c r="F692" t="s">
        <v>47</v>
      </c>
      <c r="G692" s="6">
        <v>209</v>
      </c>
      <c r="H692">
        <v>26582</v>
      </c>
      <c r="I692">
        <v>5</v>
      </c>
      <c r="J692" s="6">
        <v>1249</v>
      </c>
      <c r="K692" s="6">
        <v>2606</v>
      </c>
      <c r="L692">
        <v>52</v>
      </c>
      <c r="M692">
        <v>1</v>
      </c>
      <c r="N692" t="s">
        <v>48</v>
      </c>
      <c r="O692" t="s">
        <v>48</v>
      </c>
      <c r="P692" t="s">
        <v>10061</v>
      </c>
    </row>
    <row r="693" spans="1:16" x14ac:dyDescent="0.3">
      <c r="A693" s="7">
        <v>21071</v>
      </c>
      <c r="B693" s="6" t="s">
        <v>11442</v>
      </c>
      <c r="C693" t="s">
        <v>11443</v>
      </c>
      <c r="D693" s="2" t="s">
        <v>64</v>
      </c>
      <c r="E693" s="4" t="s">
        <v>59</v>
      </c>
      <c r="F693" t="s">
        <v>60</v>
      </c>
      <c r="G693" s="6">
        <v>91</v>
      </c>
      <c r="H693">
        <v>46885</v>
      </c>
      <c r="I693">
        <v>12</v>
      </c>
      <c r="J693" s="6">
        <v>190.75</v>
      </c>
      <c r="K693" s="6">
        <v>6021.75</v>
      </c>
      <c r="L693">
        <v>82</v>
      </c>
      <c r="M693">
        <v>1</v>
      </c>
      <c r="N693" t="s">
        <v>48</v>
      </c>
      <c r="O693" t="s">
        <v>48</v>
      </c>
      <c r="P693" t="s">
        <v>10061</v>
      </c>
    </row>
    <row r="694" spans="1:16" x14ac:dyDescent="0.3">
      <c r="A694" s="7">
        <v>18244</v>
      </c>
      <c r="B694" s="6" t="s">
        <v>11444</v>
      </c>
      <c r="C694" t="s">
        <v>11445</v>
      </c>
      <c r="D694" s="2" t="s">
        <v>52</v>
      </c>
      <c r="E694" s="4" t="s">
        <v>46</v>
      </c>
      <c r="F694" t="s">
        <v>80</v>
      </c>
      <c r="G694" s="6">
        <v>3380</v>
      </c>
      <c r="H694">
        <v>36715</v>
      </c>
      <c r="I694">
        <v>34</v>
      </c>
      <c r="J694" s="6">
        <v>2217.5</v>
      </c>
      <c r="K694" s="6">
        <v>914</v>
      </c>
      <c r="L694">
        <v>21</v>
      </c>
      <c r="M694">
        <v>6</v>
      </c>
      <c r="N694" t="s">
        <v>48</v>
      </c>
      <c r="O694" t="s">
        <v>37</v>
      </c>
      <c r="P694" t="s">
        <v>10061</v>
      </c>
    </row>
    <row r="695" spans="1:16" x14ac:dyDescent="0.3">
      <c r="A695" s="7">
        <v>19137</v>
      </c>
      <c r="B695" s="6" t="s">
        <v>11446</v>
      </c>
      <c r="C695" t="s">
        <v>8529</v>
      </c>
      <c r="D695" s="2" t="s">
        <v>79</v>
      </c>
      <c r="E695" s="4" t="s">
        <v>59</v>
      </c>
      <c r="F695" t="s">
        <v>76</v>
      </c>
      <c r="G695" s="6">
        <v>2917</v>
      </c>
      <c r="H695">
        <v>79877</v>
      </c>
      <c r="I695">
        <v>1</v>
      </c>
      <c r="J695" s="6">
        <v>430</v>
      </c>
      <c r="K695" s="6">
        <v>5293.75</v>
      </c>
      <c r="L695">
        <v>62</v>
      </c>
      <c r="M695">
        <v>2</v>
      </c>
      <c r="N695" t="s">
        <v>37</v>
      </c>
      <c r="O695" t="s">
        <v>37</v>
      </c>
      <c r="P695" t="s">
        <v>10061</v>
      </c>
    </row>
    <row r="696" spans="1:16" x14ac:dyDescent="0.3">
      <c r="A696" s="7">
        <v>18673</v>
      </c>
      <c r="B696" s="6" t="s">
        <v>11447</v>
      </c>
      <c r="C696" t="s">
        <v>11448</v>
      </c>
      <c r="D696" s="2" t="s">
        <v>70</v>
      </c>
      <c r="E696" s="4" t="s">
        <v>59</v>
      </c>
      <c r="F696" t="s">
        <v>60</v>
      </c>
      <c r="G696" s="6">
        <v>38</v>
      </c>
      <c r="H696">
        <v>68983</v>
      </c>
      <c r="I696">
        <v>2</v>
      </c>
      <c r="J696" s="6">
        <v>155</v>
      </c>
      <c r="K696" s="6">
        <v>3859</v>
      </c>
      <c r="L696">
        <v>85</v>
      </c>
      <c r="M696">
        <v>2</v>
      </c>
      <c r="N696" t="s">
        <v>32</v>
      </c>
      <c r="O696" t="s">
        <v>48</v>
      </c>
      <c r="P696" t="s">
        <v>10061</v>
      </c>
    </row>
    <row r="697" spans="1:16" x14ac:dyDescent="0.3">
      <c r="A697" s="7">
        <v>18166</v>
      </c>
      <c r="B697" s="6" t="s">
        <v>11449</v>
      </c>
      <c r="C697" t="s">
        <v>11450</v>
      </c>
      <c r="D697" s="2" t="s">
        <v>52</v>
      </c>
      <c r="E697" s="4" t="s">
        <v>59</v>
      </c>
      <c r="F697" t="s">
        <v>80</v>
      </c>
      <c r="G697" s="6">
        <v>1022</v>
      </c>
      <c r="H697">
        <v>52789</v>
      </c>
      <c r="I697">
        <v>42</v>
      </c>
      <c r="J697" s="6">
        <v>9837.5</v>
      </c>
      <c r="K697" s="6">
        <v>503.5</v>
      </c>
      <c r="L697">
        <v>15</v>
      </c>
      <c r="M697">
        <v>5</v>
      </c>
      <c r="N697" t="s">
        <v>37</v>
      </c>
      <c r="O697" t="s">
        <v>37</v>
      </c>
      <c r="P697" t="s">
        <v>10061</v>
      </c>
    </row>
    <row r="698" spans="1:16" x14ac:dyDescent="0.3">
      <c r="A698" s="7">
        <v>17462</v>
      </c>
      <c r="B698" s="6" t="s">
        <v>11451</v>
      </c>
      <c r="C698" t="s">
        <v>11452</v>
      </c>
      <c r="D698" s="2" t="s">
        <v>79</v>
      </c>
      <c r="E698" s="4" t="s">
        <v>46</v>
      </c>
      <c r="F698" t="s">
        <v>76</v>
      </c>
      <c r="G698" s="6">
        <v>1901</v>
      </c>
      <c r="H698">
        <v>72168</v>
      </c>
      <c r="I698">
        <v>2</v>
      </c>
      <c r="J698" s="6">
        <v>369</v>
      </c>
      <c r="K698" s="6">
        <v>3609.25</v>
      </c>
      <c r="L698">
        <v>78</v>
      </c>
      <c r="M698">
        <v>2</v>
      </c>
      <c r="N698" t="s">
        <v>48</v>
      </c>
      <c r="O698" t="s">
        <v>37</v>
      </c>
      <c r="P698" t="s">
        <v>10061</v>
      </c>
    </row>
    <row r="699" spans="1:16" x14ac:dyDescent="0.3">
      <c r="A699" s="7">
        <v>20208</v>
      </c>
      <c r="B699" s="6" t="s">
        <v>11453</v>
      </c>
      <c r="C699" t="s">
        <v>11454</v>
      </c>
      <c r="D699" s="2" t="s">
        <v>52</v>
      </c>
      <c r="E699" s="4" t="s">
        <v>46</v>
      </c>
      <c r="F699" t="s">
        <v>67</v>
      </c>
      <c r="G699" s="6">
        <v>1570</v>
      </c>
      <c r="H699">
        <v>40392</v>
      </c>
      <c r="I699">
        <v>8</v>
      </c>
      <c r="J699" s="6">
        <v>693.75</v>
      </c>
      <c r="K699" s="6">
        <v>3172.5</v>
      </c>
      <c r="L699">
        <v>40</v>
      </c>
      <c r="M699">
        <v>1</v>
      </c>
      <c r="N699" t="s">
        <v>48</v>
      </c>
      <c r="O699" t="s">
        <v>37</v>
      </c>
      <c r="P699" t="s">
        <v>10061</v>
      </c>
    </row>
    <row r="700" spans="1:16" x14ac:dyDescent="0.3">
      <c r="A700" s="7">
        <v>20837</v>
      </c>
      <c r="B700" s="6" t="s">
        <v>11455</v>
      </c>
      <c r="C700" t="s">
        <v>11456</v>
      </c>
      <c r="D700" s="2" t="s">
        <v>70</v>
      </c>
      <c r="E700" s="4" t="s">
        <v>46</v>
      </c>
      <c r="F700" t="s">
        <v>47</v>
      </c>
      <c r="G700" s="6">
        <v>367</v>
      </c>
      <c r="H700">
        <v>75827</v>
      </c>
      <c r="I700">
        <v>13</v>
      </c>
      <c r="J700" s="6">
        <v>1414.5</v>
      </c>
      <c r="K700" s="6">
        <v>2593.75</v>
      </c>
      <c r="L700">
        <v>67</v>
      </c>
      <c r="M700">
        <v>0</v>
      </c>
      <c r="N700" t="s">
        <v>32</v>
      </c>
      <c r="O700" t="s">
        <v>37</v>
      </c>
      <c r="P700" t="s">
        <v>10061</v>
      </c>
    </row>
    <row r="701" spans="1:16" x14ac:dyDescent="0.3">
      <c r="A701" s="7">
        <v>20084</v>
      </c>
      <c r="B701" s="6" t="s">
        <v>11457</v>
      </c>
      <c r="C701" t="s">
        <v>11458</v>
      </c>
      <c r="D701" s="2" t="s">
        <v>52</v>
      </c>
      <c r="E701" s="4" t="s">
        <v>59</v>
      </c>
      <c r="F701" t="s">
        <v>80</v>
      </c>
      <c r="G701" s="6">
        <v>3749</v>
      </c>
      <c r="H701">
        <v>18522</v>
      </c>
      <c r="I701">
        <v>47</v>
      </c>
      <c r="J701" s="6">
        <v>6563</v>
      </c>
      <c r="K701" s="6">
        <v>261.5</v>
      </c>
      <c r="L701">
        <v>19</v>
      </c>
      <c r="M701">
        <v>6</v>
      </c>
      <c r="N701" t="s">
        <v>37</v>
      </c>
      <c r="O701" t="s">
        <v>48</v>
      </c>
      <c r="P701" t="s">
        <v>10066</v>
      </c>
    </row>
    <row r="702" spans="1:16" x14ac:dyDescent="0.3">
      <c r="A702" s="7">
        <v>18128</v>
      </c>
      <c r="B702" s="6" t="s">
        <v>11459</v>
      </c>
      <c r="C702" t="s">
        <v>11460</v>
      </c>
      <c r="D702" s="2" t="s">
        <v>64</v>
      </c>
      <c r="E702" s="4" t="s">
        <v>46</v>
      </c>
      <c r="F702" t="s">
        <v>47</v>
      </c>
      <c r="G702" s="6">
        <v>838</v>
      </c>
      <c r="H702">
        <v>42625</v>
      </c>
      <c r="I702">
        <v>9</v>
      </c>
      <c r="J702" s="6">
        <v>1994</v>
      </c>
      <c r="K702" s="6">
        <v>2842.75</v>
      </c>
      <c r="L702">
        <v>61</v>
      </c>
      <c r="M702">
        <v>1</v>
      </c>
      <c r="N702" t="s">
        <v>48</v>
      </c>
      <c r="O702" t="s">
        <v>37</v>
      </c>
      <c r="P702" t="s">
        <v>10061</v>
      </c>
    </row>
    <row r="703" spans="1:16" x14ac:dyDescent="0.3">
      <c r="A703" s="7">
        <v>21741</v>
      </c>
      <c r="B703" s="6" t="s">
        <v>11461</v>
      </c>
      <c r="C703" t="s">
        <v>11462</v>
      </c>
      <c r="D703" s="2" t="s">
        <v>45</v>
      </c>
      <c r="E703" s="4" t="s">
        <v>59</v>
      </c>
      <c r="F703" t="s">
        <v>60</v>
      </c>
      <c r="G703" s="6">
        <v>939</v>
      </c>
      <c r="H703">
        <v>20603</v>
      </c>
      <c r="I703">
        <v>12</v>
      </c>
      <c r="J703" s="6">
        <v>288</v>
      </c>
      <c r="K703" s="6">
        <v>3105</v>
      </c>
      <c r="L703">
        <v>89</v>
      </c>
      <c r="M703">
        <v>2</v>
      </c>
      <c r="N703" t="s">
        <v>48</v>
      </c>
      <c r="O703" t="s">
        <v>48</v>
      </c>
      <c r="P703" t="s">
        <v>10061</v>
      </c>
    </row>
    <row r="704" spans="1:16" x14ac:dyDescent="0.3">
      <c r="A704" s="7">
        <v>18622</v>
      </c>
      <c r="B704" s="6" t="s">
        <v>11463</v>
      </c>
      <c r="C704" t="s">
        <v>11464</v>
      </c>
      <c r="D704" s="2" t="s">
        <v>79</v>
      </c>
      <c r="E704" s="4" t="s">
        <v>46</v>
      </c>
      <c r="F704" t="s">
        <v>76</v>
      </c>
      <c r="G704" s="6">
        <v>2451</v>
      </c>
      <c r="H704">
        <v>42376</v>
      </c>
      <c r="I704">
        <v>16</v>
      </c>
      <c r="J704" s="6">
        <v>293.5</v>
      </c>
      <c r="K704" s="6">
        <v>3065.75</v>
      </c>
      <c r="L704">
        <v>52</v>
      </c>
      <c r="M704">
        <v>2</v>
      </c>
      <c r="N704" t="s">
        <v>48</v>
      </c>
      <c r="O704" t="s">
        <v>37</v>
      </c>
      <c r="P704" t="s">
        <v>10061</v>
      </c>
    </row>
    <row r="705" spans="1:16" x14ac:dyDescent="0.3">
      <c r="A705" s="7">
        <v>17352</v>
      </c>
      <c r="B705" s="6" t="s">
        <v>11465</v>
      </c>
      <c r="C705" t="s">
        <v>11466</v>
      </c>
      <c r="D705" s="2" t="s">
        <v>64</v>
      </c>
      <c r="E705" s="4" t="s">
        <v>59</v>
      </c>
      <c r="F705" t="s">
        <v>60</v>
      </c>
      <c r="G705" s="6">
        <v>97</v>
      </c>
      <c r="H705">
        <v>56865</v>
      </c>
      <c r="I705">
        <v>6</v>
      </c>
      <c r="J705" s="6">
        <v>334.5</v>
      </c>
      <c r="K705" s="6">
        <v>4201.25</v>
      </c>
      <c r="L705">
        <v>80</v>
      </c>
      <c r="M705">
        <v>2</v>
      </c>
      <c r="N705" t="s">
        <v>48</v>
      </c>
      <c r="O705" t="s">
        <v>48</v>
      </c>
      <c r="P705" t="s">
        <v>10061</v>
      </c>
    </row>
    <row r="706" spans="1:16" x14ac:dyDescent="0.3">
      <c r="A706" s="7">
        <v>17575</v>
      </c>
      <c r="B706" s="6" t="s">
        <v>11467</v>
      </c>
      <c r="C706" t="s">
        <v>11468</v>
      </c>
      <c r="D706" s="2" t="s">
        <v>64</v>
      </c>
      <c r="E706" s="4" t="s">
        <v>59</v>
      </c>
      <c r="F706" t="s">
        <v>60</v>
      </c>
      <c r="G706" s="6">
        <v>479</v>
      </c>
      <c r="H706">
        <v>57350</v>
      </c>
      <c r="I706">
        <v>2</v>
      </c>
      <c r="J706" s="6">
        <v>378.25</v>
      </c>
      <c r="K706" s="6">
        <v>5880</v>
      </c>
      <c r="L706">
        <v>96</v>
      </c>
      <c r="M706">
        <v>1</v>
      </c>
      <c r="N706" t="s">
        <v>61</v>
      </c>
      <c r="O706" t="s">
        <v>37</v>
      </c>
      <c r="P706" t="s">
        <v>10066</v>
      </c>
    </row>
    <row r="707" spans="1:16" x14ac:dyDescent="0.3">
      <c r="A707" s="7">
        <v>21327</v>
      </c>
      <c r="B707" s="6" t="s">
        <v>11469</v>
      </c>
      <c r="C707" t="s">
        <v>11470</v>
      </c>
      <c r="D707" s="2" t="s">
        <v>45</v>
      </c>
      <c r="E707" s="4" t="s">
        <v>46</v>
      </c>
      <c r="F707" t="s">
        <v>47</v>
      </c>
      <c r="G707" s="6">
        <v>791</v>
      </c>
      <c r="H707">
        <v>22454</v>
      </c>
      <c r="I707">
        <v>18</v>
      </c>
      <c r="J707" s="6">
        <v>1447</v>
      </c>
      <c r="K707" s="6">
        <v>2931.25</v>
      </c>
      <c r="L707">
        <v>63</v>
      </c>
      <c r="M707">
        <v>1</v>
      </c>
      <c r="N707" t="s">
        <v>48</v>
      </c>
      <c r="O707" t="s">
        <v>48</v>
      </c>
      <c r="P707" t="s">
        <v>10066</v>
      </c>
    </row>
    <row r="708" spans="1:16" x14ac:dyDescent="0.3">
      <c r="A708" s="7">
        <v>20754</v>
      </c>
      <c r="B708" s="6" t="s">
        <v>11471</v>
      </c>
      <c r="C708" t="s">
        <v>11472</v>
      </c>
      <c r="D708" s="2" t="s">
        <v>58</v>
      </c>
      <c r="E708" s="4" t="s">
        <v>46</v>
      </c>
      <c r="F708" t="s">
        <v>47</v>
      </c>
      <c r="G708" s="6">
        <v>237</v>
      </c>
      <c r="H708">
        <v>44966</v>
      </c>
      <c r="I708">
        <v>5</v>
      </c>
      <c r="J708" s="6">
        <v>1161.25</v>
      </c>
      <c r="K708" s="6">
        <v>2413.75</v>
      </c>
      <c r="L708">
        <v>54</v>
      </c>
      <c r="M708">
        <v>0</v>
      </c>
      <c r="N708" t="s">
        <v>32</v>
      </c>
      <c r="O708" t="s">
        <v>37</v>
      </c>
      <c r="P708" t="s">
        <v>10061</v>
      </c>
    </row>
    <row r="709" spans="1:16" x14ac:dyDescent="0.3">
      <c r="A709" s="7">
        <v>18788</v>
      </c>
      <c r="B709" s="6" t="s">
        <v>11473</v>
      </c>
      <c r="C709" t="s">
        <v>11474</v>
      </c>
      <c r="D709" s="2" t="s">
        <v>52</v>
      </c>
      <c r="E709" s="4" t="s">
        <v>46</v>
      </c>
      <c r="F709" t="s">
        <v>54</v>
      </c>
      <c r="G709" s="6">
        <v>1459</v>
      </c>
      <c r="H709">
        <v>74680</v>
      </c>
      <c r="I709">
        <v>42</v>
      </c>
      <c r="J709" s="6">
        <v>6179</v>
      </c>
      <c r="K709" s="6">
        <v>828.5</v>
      </c>
      <c r="L709">
        <v>16</v>
      </c>
      <c r="M709">
        <v>8</v>
      </c>
      <c r="N709" t="s">
        <v>32</v>
      </c>
      <c r="O709" t="s">
        <v>37</v>
      </c>
      <c r="P709" t="s">
        <v>10061</v>
      </c>
    </row>
    <row r="710" spans="1:16" x14ac:dyDescent="0.3">
      <c r="A710" s="7">
        <v>18731</v>
      </c>
      <c r="B710" s="6" t="s">
        <v>11475</v>
      </c>
      <c r="C710" t="s">
        <v>11476</v>
      </c>
      <c r="D710" s="2" t="s">
        <v>58</v>
      </c>
      <c r="E710" s="4" t="s">
        <v>46</v>
      </c>
      <c r="F710" t="s">
        <v>60</v>
      </c>
      <c r="G710" s="6">
        <v>72</v>
      </c>
      <c r="H710">
        <v>87251</v>
      </c>
      <c r="I710">
        <v>9</v>
      </c>
      <c r="J710" s="6">
        <v>105.25</v>
      </c>
      <c r="K710" s="6">
        <v>7187</v>
      </c>
      <c r="L710">
        <v>82</v>
      </c>
      <c r="M710">
        <v>2</v>
      </c>
      <c r="N710" t="s">
        <v>32</v>
      </c>
      <c r="O710" t="s">
        <v>37</v>
      </c>
      <c r="P710" t="s">
        <v>10066</v>
      </c>
    </row>
    <row r="711" spans="1:16" x14ac:dyDescent="0.3">
      <c r="A711" s="7">
        <v>18950</v>
      </c>
      <c r="B711" s="6" t="s">
        <v>11477</v>
      </c>
      <c r="C711" t="s">
        <v>11478</v>
      </c>
      <c r="D711" s="2" t="s">
        <v>52</v>
      </c>
      <c r="E711" s="4" t="s">
        <v>59</v>
      </c>
      <c r="F711" t="s">
        <v>80</v>
      </c>
      <c r="G711" s="6">
        <v>4740</v>
      </c>
      <c r="H711">
        <v>22454</v>
      </c>
      <c r="I711">
        <v>40</v>
      </c>
      <c r="J711" s="6">
        <v>3516.75</v>
      </c>
      <c r="K711" s="6">
        <v>728.75</v>
      </c>
      <c r="L711">
        <v>15</v>
      </c>
      <c r="M711">
        <v>5</v>
      </c>
      <c r="N711" t="s">
        <v>37</v>
      </c>
      <c r="O711" t="s">
        <v>48</v>
      </c>
      <c r="P711" t="s">
        <v>10061</v>
      </c>
    </row>
    <row r="712" spans="1:16" x14ac:dyDescent="0.3">
      <c r="A712" s="7">
        <v>17777</v>
      </c>
      <c r="B712" s="6" t="s">
        <v>11479</v>
      </c>
      <c r="C712" t="s">
        <v>11480</v>
      </c>
      <c r="D712" s="2" t="s">
        <v>58</v>
      </c>
      <c r="E712" s="4" t="s">
        <v>59</v>
      </c>
      <c r="F712" t="s">
        <v>60</v>
      </c>
      <c r="G712" s="6">
        <v>98</v>
      </c>
      <c r="H712">
        <v>75212</v>
      </c>
      <c r="I712">
        <v>2</v>
      </c>
      <c r="J712" s="6">
        <v>281.25</v>
      </c>
      <c r="K712" s="6">
        <v>7253.75</v>
      </c>
      <c r="L712">
        <v>92</v>
      </c>
      <c r="M712">
        <v>1</v>
      </c>
      <c r="N712" t="s">
        <v>61</v>
      </c>
      <c r="O712" t="s">
        <v>48</v>
      </c>
      <c r="P712" t="s">
        <v>10066</v>
      </c>
    </row>
    <row r="713" spans="1:16" x14ac:dyDescent="0.3">
      <c r="A713" s="7">
        <v>20339</v>
      </c>
      <c r="B713" s="6" t="s">
        <v>11481</v>
      </c>
      <c r="C713" t="s">
        <v>11482</v>
      </c>
      <c r="D713" s="2" t="s">
        <v>58</v>
      </c>
      <c r="E713" s="4" t="s">
        <v>59</v>
      </c>
      <c r="F713" t="s">
        <v>60</v>
      </c>
      <c r="G713" s="6">
        <v>56</v>
      </c>
      <c r="H713">
        <v>68719</v>
      </c>
      <c r="I713">
        <v>18</v>
      </c>
      <c r="J713" s="6">
        <v>123.5</v>
      </c>
      <c r="K713" s="6">
        <v>3172</v>
      </c>
      <c r="L713">
        <v>90</v>
      </c>
      <c r="M713">
        <v>1</v>
      </c>
      <c r="N713" t="s">
        <v>61</v>
      </c>
      <c r="O713" t="s">
        <v>37</v>
      </c>
      <c r="P713" t="s">
        <v>10061</v>
      </c>
    </row>
    <row r="714" spans="1:16" x14ac:dyDescent="0.3">
      <c r="A714" s="7">
        <v>20120</v>
      </c>
      <c r="B714" s="6" t="s">
        <v>11483</v>
      </c>
      <c r="C714" t="s">
        <v>11484</v>
      </c>
      <c r="D714" s="2" t="s">
        <v>45</v>
      </c>
      <c r="E714" s="4" t="s">
        <v>46</v>
      </c>
      <c r="F714" t="s">
        <v>47</v>
      </c>
      <c r="G714" s="6">
        <v>618</v>
      </c>
      <c r="H714">
        <v>45540</v>
      </c>
      <c r="I714">
        <v>11</v>
      </c>
      <c r="J714" s="6">
        <v>1182.5</v>
      </c>
      <c r="K714" s="6">
        <v>2942.25</v>
      </c>
      <c r="L714">
        <v>67</v>
      </c>
      <c r="M714">
        <v>0</v>
      </c>
      <c r="N714" t="s">
        <v>61</v>
      </c>
      <c r="O714" t="s">
        <v>37</v>
      </c>
      <c r="P714" t="s">
        <v>10061</v>
      </c>
    </row>
    <row r="715" spans="1:16" x14ac:dyDescent="0.3">
      <c r="A715" s="7">
        <v>20498</v>
      </c>
      <c r="B715" s="6" t="s">
        <v>11485</v>
      </c>
      <c r="C715" t="s">
        <v>11486</v>
      </c>
      <c r="D715" s="2" t="s">
        <v>58</v>
      </c>
      <c r="E715" s="4" t="s">
        <v>59</v>
      </c>
      <c r="F715" t="s">
        <v>60</v>
      </c>
      <c r="G715" s="6">
        <v>238</v>
      </c>
      <c r="H715">
        <v>73322</v>
      </c>
      <c r="I715">
        <v>17</v>
      </c>
      <c r="J715" s="6">
        <v>378</v>
      </c>
      <c r="K715" s="6">
        <v>4004.5</v>
      </c>
      <c r="L715">
        <v>76</v>
      </c>
      <c r="M715">
        <v>2</v>
      </c>
      <c r="N715" t="s">
        <v>48</v>
      </c>
      <c r="O715" t="s">
        <v>48</v>
      </c>
      <c r="P715" t="s">
        <v>10066</v>
      </c>
    </row>
    <row r="716" spans="1:16" x14ac:dyDescent="0.3">
      <c r="A716" s="7">
        <v>20744</v>
      </c>
      <c r="B716" s="6" t="s">
        <v>11487</v>
      </c>
      <c r="C716" t="s">
        <v>11488</v>
      </c>
      <c r="D716" s="2" t="s">
        <v>70</v>
      </c>
      <c r="E716" s="4" t="s">
        <v>59</v>
      </c>
      <c r="F716" t="s">
        <v>60</v>
      </c>
      <c r="G716" s="6">
        <v>95</v>
      </c>
      <c r="H716">
        <v>30916</v>
      </c>
      <c r="I716">
        <v>19</v>
      </c>
      <c r="J716" s="6">
        <v>433.25</v>
      </c>
      <c r="K716" s="6">
        <v>5986.25</v>
      </c>
      <c r="L716">
        <v>91</v>
      </c>
      <c r="M716">
        <v>2</v>
      </c>
      <c r="N716" t="s">
        <v>48</v>
      </c>
      <c r="O716" t="s">
        <v>48</v>
      </c>
      <c r="P716" t="s">
        <v>10061</v>
      </c>
    </row>
    <row r="717" spans="1:16" x14ac:dyDescent="0.3">
      <c r="A717" s="7">
        <v>18250</v>
      </c>
      <c r="B717" s="6" t="s">
        <v>11489</v>
      </c>
      <c r="C717" t="s">
        <v>11490</v>
      </c>
      <c r="D717" s="2" t="s">
        <v>52</v>
      </c>
      <c r="E717" s="4" t="s">
        <v>53</v>
      </c>
      <c r="F717" t="s">
        <v>54</v>
      </c>
      <c r="G717" s="6">
        <v>3021</v>
      </c>
      <c r="H717">
        <v>44767</v>
      </c>
      <c r="I717">
        <v>40</v>
      </c>
      <c r="J717" s="6">
        <v>6730.25</v>
      </c>
      <c r="K717" s="6">
        <v>716</v>
      </c>
      <c r="L717">
        <v>7</v>
      </c>
      <c r="M717">
        <v>8</v>
      </c>
      <c r="N717" t="s">
        <v>48</v>
      </c>
      <c r="O717" t="s">
        <v>48</v>
      </c>
      <c r="P717" t="s">
        <v>10061</v>
      </c>
    </row>
    <row r="718" spans="1:16" x14ac:dyDescent="0.3">
      <c r="A718" s="7">
        <v>18442</v>
      </c>
      <c r="B718" s="6" t="s">
        <v>11491</v>
      </c>
      <c r="C718" t="s">
        <v>11492</v>
      </c>
      <c r="D718" s="2" t="s">
        <v>52</v>
      </c>
      <c r="E718" s="4" t="s">
        <v>46</v>
      </c>
      <c r="F718" t="s">
        <v>80</v>
      </c>
      <c r="G718" s="6">
        <v>3701</v>
      </c>
      <c r="H718">
        <v>53096</v>
      </c>
      <c r="I718">
        <v>54</v>
      </c>
      <c r="J718" s="6">
        <v>2605.75</v>
      </c>
      <c r="K718" s="6">
        <v>1059.25</v>
      </c>
      <c r="L718">
        <v>20</v>
      </c>
      <c r="M718">
        <v>4</v>
      </c>
      <c r="N718" t="s">
        <v>37</v>
      </c>
      <c r="O718" t="s">
        <v>48</v>
      </c>
      <c r="P718" t="s">
        <v>10061</v>
      </c>
    </row>
    <row r="719" spans="1:16" x14ac:dyDescent="0.3">
      <c r="A719" s="7">
        <v>17596</v>
      </c>
      <c r="B719" s="6" t="s">
        <v>11493</v>
      </c>
      <c r="C719" t="s">
        <v>11494</v>
      </c>
      <c r="D719" s="2" t="s">
        <v>58</v>
      </c>
      <c r="E719" s="4" t="s">
        <v>59</v>
      </c>
      <c r="F719" t="s">
        <v>67</v>
      </c>
      <c r="G719" s="6">
        <v>204</v>
      </c>
      <c r="H719">
        <v>84882</v>
      </c>
      <c r="I719">
        <v>4</v>
      </c>
      <c r="J719" s="6">
        <v>1497.75</v>
      </c>
      <c r="K719" s="6">
        <v>3534.25</v>
      </c>
      <c r="L719">
        <v>42</v>
      </c>
      <c r="M719">
        <v>2</v>
      </c>
      <c r="N719" t="s">
        <v>48</v>
      </c>
      <c r="O719" t="s">
        <v>48</v>
      </c>
      <c r="P719" t="s">
        <v>10061</v>
      </c>
    </row>
    <row r="720" spans="1:16" x14ac:dyDescent="0.3">
      <c r="A720" s="7">
        <v>18836</v>
      </c>
      <c r="B720" s="6" t="s">
        <v>11495</v>
      </c>
      <c r="C720" t="s">
        <v>11496</v>
      </c>
      <c r="D720" s="2" t="s">
        <v>64</v>
      </c>
      <c r="E720" s="4" t="s">
        <v>59</v>
      </c>
      <c r="F720" t="s">
        <v>67</v>
      </c>
      <c r="G720" s="6">
        <v>711</v>
      </c>
      <c r="H720">
        <v>40105</v>
      </c>
      <c r="I720">
        <v>1</v>
      </c>
      <c r="J720" s="6">
        <v>473.5</v>
      </c>
      <c r="K720" s="6">
        <v>3733</v>
      </c>
      <c r="L720">
        <v>58</v>
      </c>
      <c r="M720">
        <v>1</v>
      </c>
      <c r="N720" t="s">
        <v>48</v>
      </c>
      <c r="O720" t="s">
        <v>37</v>
      </c>
      <c r="P720" t="s">
        <v>10061</v>
      </c>
    </row>
    <row r="721" spans="1:16" x14ac:dyDescent="0.3">
      <c r="A721" s="7">
        <v>17310</v>
      </c>
      <c r="B721" s="6" t="s">
        <v>11497</v>
      </c>
      <c r="C721" t="s">
        <v>11498</v>
      </c>
      <c r="D721" s="2" t="s">
        <v>58</v>
      </c>
      <c r="E721" s="4" t="s">
        <v>59</v>
      </c>
      <c r="F721" t="s">
        <v>60</v>
      </c>
      <c r="G721" s="6">
        <v>128</v>
      </c>
      <c r="H721">
        <v>81647</v>
      </c>
      <c r="I721">
        <v>13</v>
      </c>
      <c r="J721" s="6">
        <v>302.25</v>
      </c>
      <c r="K721" s="6">
        <v>7362</v>
      </c>
      <c r="L721">
        <v>75</v>
      </c>
      <c r="M721">
        <v>1</v>
      </c>
      <c r="N721" t="s">
        <v>48</v>
      </c>
      <c r="O721" t="s">
        <v>37</v>
      </c>
      <c r="P721" t="s">
        <v>10061</v>
      </c>
    </row>
    <row r="722" spans="1:16" x14ac:dyDescent="0.3">
      <c r="A722" s="7">
        <v>17314</v>
      </c>
      <c r="B722" s="6" t="s">
        <v>11499</v>
      </c>
      <c r="C722" t="s">
        <v>11500</v>
      </c>
      <c r="D722" s="2" t="s">
        <v>52</v>
      </c>
      <c r="E722" s="4" t="s">
        <v>59</v>
      </c>
      <c r="F722" t="s">
        <v>80</v>
      </c>
      <c r="G722" s="6">
        <v>3797</v>
      </c>
      <c r="H722">
        <v>10735</v>
      </c>
      <c r="I722">
        <v>32</v>
      </c>
      <c r="J722" s="6">
        <v>990.75</v>
      </c>
      <c r="K722" s="6">
        <v>849</v>
      </c>
      <c r="L722">
        <v>19</v>
      </c>
      <c r="M722">
        <v>4</v>
      </c>
      <c r="N722" t="s">
        <v>48</v>
      </c>
      <c r="O722" t="s">
        <v>37</v>
      </c>
      <c r="P722" t="s">
        <v>10066</v>
      </c>
    </row>
    <row r="723" spans="1:16" x14ac:dyDescent="0.3">
      <c r="A723" s="7">
        <v>19407</v>
      </c>
      <c r="B723" s="6" t="s">
        <v>11501</v>
      </c>
      <c r="C723" t="s">
        <v>11502</v>
      </c>
      <c r="D723" s="2" t="s">
        <v>58</v>
      </c>
      <c r="E723" s="4" t="s">
        <v>59</v>
      </c>
      <c r="F723" t="s">
        <v>60</v>
      </c>
      <c r="G723" s="6">
        <v>54</v>
      </c>
      <c r="H723">
        <v>31452</v>
      </c>
      <c r="I723">
        <v>2</v>
      </c>
      <c r="J723" s="6">
        <v>386.5</v>
      </c>
      <c r="K723" s="6">
        <v>5078</v>
      </c>
      <c r="L723">
        <v>77</v>
      </c>
      <c r="M723">
        <v>2</v>
      </c>
      <c r="N723" t="s">
        <v>32</v>
      </c>
      <c r="O723" t="s">
        <v>48</v>
      </c>
      <c r="P723" t="s">
        <v>10061</v>
      </c>
    </row>
    <row r="724" spans="1:16" x14ac:dyDescent="0.3">
      <c r="A724" s="7">
        <v>21303</v>
      </c>
      <c r="B724" s="6" t="s">
        <v>11503</v>
      </c>
      <c r="C724" t="s">
        <v>11504</v>
      </c>
      <c r="D724" s="2" t="s">
        <v>52</v>
      </c>
      <c r="E724" s="4" t="s">
        <v>46</v>
      </c>
      <c r="F724" t="s">
        <v>76</v>
      </c>
      <c r="G724" s="6">
        <v>2989</v>
      </c>
      <c r="H724">
        <v>36736</v>
      </c>
      <c r="I724">
        <v>5</v>
      </c>
      <c r="J724" s="6">
        <v>500.5</v>
      </c>
      <c r="K724" s="6">
        <v>3661.25</v>
      </c>
      <c r="L724">
        <v>80</v>
      </c>
      <c r="M724">
        <v>1</v>
      </c>
      <c r="N724" t="s">
        <v>48</v>
      </c>
      <c r="O724" t="s">
        <v>37</v>
      </c>
      <c r="P724" t="s">
        <v>10061</v>
      </c>
    </row>
    <row r="725" spans="1:16" x14ac:dyDescent="0.3">
      <c r="A725" s="7">
        <v>19691</v>
      </c>
      <c r="B725" s="6" t="s">
        <v>11505</v>
      </c>
      <c r="C725" t="s">
        <v>11506</v>
      </c>
      <c r="D725" s="2" t="s">
        <v>79</v>
      </c>
      <c r="E725" s="4" t="s">
        <v>59</v>
      </c>
      <c r="F725" t="s">
        <v>80</v>
      </c>
      <c r="G725" s="6">
        <v>2496</v>
      </c>
      <c r="H725">
        <v>52789</v>
      </c>
      <c r="I725">
        <v>54</v>
      </c>
      <c r="J725" s="6">
        <v>4204</v>
      </c>
      <c r="K725" s="6">
        <v>1002</v>
      </c>
      <c r="L725">
        <v>19</v>
      </c>
      <c r="M725">
        <v>3</v>
      </c>
      <c r="N725" t="s">
        <v>48</v>
      </c>
      <c r="O725" t="s">
        <v>37</v>
      </c>
      <c r="P725" t="s">
        <v>10066</v>
      </c>
    </row>
    <row r="726" spans="1:16" x14ac:dyDescent="0.3">
      <c r="A726" s="7">
        <v>20072</v>
      </c>
      <c r="B726" s="6" t="s">
        <v>11507</v>
      </c>
      <c r="C726" t="s">
        <v>11508</v>
      </c>
      <c r="D726" s="2" t="s">
        <v>45</v>
      </c>
      <c r="E726" s="4" t="s">
        <v>46</v>
      </c>
      <c r="F726" t="s">
        <v>67</v>
      </c>
      <c r="G726" s="6">
        <v>413</v>
      </c>
      <c r="H726">
        <v>55405</v>
      </c>
      <c r="I726">
        <v>4</v>
      </c>
      <c r="J726" s="6">
        <v>777.5</v>
      </c>
      <c r="K726" s="6">
        <v>3950</v>
      </c>
      <c r="L726">
        <v>54</v>
      </c>
      <c r="M726">
        <v>3</v>
      </c>
      <c r="N726" t="s">
        <v>32</v>
      </c>
      <c r="O726" t="s">
        <v>37</v>
      </c>
      <c r="P726" t="s">
        <v>10061</v>
      </c>
    </row>
    <row r="727" spans="1:16" x14ac:dyDescent="0.3">
      <c r="A727" s="7">
        <v>17384</v>
      </c>
      <c r="B727" s="6" t="s">
        <v>11509</v>
      </c>
      <c r="C727" t="s">
        <v>11510</v>
      </c>
      <c r="D727" s="2" t="s">
        <v>58</v>
      </c>
      <c r="E727" s="4" t="s">
        <v>46</v>
      </c>
      <c r="F727" t="s">
        <v>60</v>
      </c>
      <c r="G727" s="6">
        <v>130</v>
      </c>
      <c r="H727">
        <v>66688</v>
      </c>
      <c r="I727">
        <v>20</v>
      </c>
      <c r="J727" s="6">
        <v>324</v>
      </c>
      <c r="K727" s="6">
        <v>4548</v>
      </c>
      <c r="L727">
        <v>76</v>
      </c>
      <c r="M727">
        <v>2</v>
      </c>
      <c r="N727" t="s">
        <v>48</v>
      </c>
      <c r="O727" t="s">
        <v>48</v>
      </c>
      <c r="P727" t="s">
        <v>10066</v>
      </c>
    </row>
    <row r="728" spans="1:16" x14ac:dyDescent="0.3">
      <c r="A728" s="7">
        <v>17552</v>
      </c>
      <c r="B728" s="6" t="s">
        <v>11511</v>
      </c>
      <c r="C728" t="s">
        <v>11512</v>
      </c>
      <c r="D728" s="2" t="s">
        <v>52</v>
      </c>
      <c r="E728" s="4" t="s">
        <v>59</v>
      </c>
      <c r="F728" t="s">
        <v>80</v>
      </c>
      <c r="G728" s="6">
        <v>3391</v>
      </c>
      <c r="H728">
        <v>75395</v>
      </c>
      <c r="I728">
        <v>55</v>
      </c>
      <c r="J728" s="6">
        <v>1076.75</v>
      </c>
      <c r="K728" s="6">
        <v>1101.5</v>
      </c>
      <c r="L728">
        <v>18</v>
      </c>
      <c r="M728">
        <v>3</v>
      </c>
      <c r="N728" t="s">
        <v>48</v>
      </c>
      <c r="O728" t="s">
        <v>37</v>
      </c>
      <c r="P728" t="s">
        <v>10061</v>
      </c>
    </row>
    <row r="729" spans="1:16" x14ac:dyDescent="0.3">
      <c r="A729" s="7">
        <v>21977</v>
      </c>
      <c r="B729" s="6" t="s">
        <v>11513</v>
      </c>
      <c r="C729" t="s">
        <v>11514</v>
      </c>
      <c r="D729" s="2" t="s">
        <v>64</v>
      </c>
      <c r="E729" s="4" t="s">
        <v>46</v>
      </c>
      <c r="F729" t="s">
        <v>47</v>
      </c>
      <c r="G729" s="6">
        <v>253</v>
      </c>
      <c r="H729">
        <v>63756</v>
      </c>
      <c r="I729">
        <v>12</v>
      </c>
      <c r="J729" s="6">
        <v>1297.5</v>
      </c>
      <c r="K729" s="6">
        <v>2731.5</v>
      </c>
      <c r="L729">
        <v>62</v>
      </c>
      <c r="M729">
        <v>0</v>
      </c>
      <c r="N729" t="s">
        <v>32</v>
      </c>
      <c r="O729" t="s">
        <v>48</v>
      </c>
      <c r="P729" t="s">
        <v>10061</v>
      </c>
    </row>
    <row r="730" spans="1:16" x14ac:dyDescent="0.3">
      <c r="A730" s="7">
        <v>21681</v>
      </c>
      <c r="B730" s="6" t="s">
        <v>11515</v>
      </c>
      <c r="C730" t="s">
        <v>11516</v>
      </c>
      <c r="D730" s="2" t="s">
        <v>45</v>
      </c>
      <c r="E730" s="4" t="s">
        <v>59</v>
      </c>
      <c r="F730" t="s">
        <v>60</v>
      </c>
      <c r="G730" s="6">
        <v>676</v>
      </c>
      <c r="H730">
        <v>72187</v>
      </c>
      <c r="I730">
        <v>16</v>
      </c>
      <c r="J730" s="6">
        <v>119</v>
      </c>
      <c r="K730" s="6">
        <v>3964.75</v>
      </c>
      <c r="L730">
        <v>99</v>
      </c>
      <c r="M730">
        <v>1</v>
      </c>
      <c r="N730" t="s">
        <v>61</v>
      </c>
      <c r="O730" t="s">
        <v>48</v>
      </c>
      <c r="P730" t="s">
        <v>10061</v>
      </c>
    </row>
    <row r="731" spans="1:16" x14ac:dyDescent="0.3">
      <c r="A731" s="7">
        <v>21638</v>
      </c>
      <c r="B731" s="6" t="s">
        <v>11517</v>
      </c>
      <c r="C731" t="s">
        <v>11518</v>
      </c>
      <c r="D731" s="2" t="s">
        <v>52</v>
      </c>
      <c r="E731" s="4" t="s">
        <v>59</v>
      </c>
      <c r="F731" t="s">
        <v>76</v>
      </c>
      <c r="G731" s="6">
        <v>2438</v>
      </c>
      <c r="H731">
        <v>81673</v>
      </c>
      <c r="I731">
        <v>23</v>
      </c>
      <c r="J731" s="6">
        <v>516.5</v>
      </c>
      <c r="K731" s="6">
        <v>2576.5</v>
      </c>
      <c r="L731">
        <v>74</v>
      </c>
      <c r="M731">
        <v>2</v>
      </c>
      <c r="N731" t="s">
        <v>48</v>
      </c>
      <c r="O731" t="s">
        <v>37</v>
      </c>
      <c r="P731" t="s">
        <v>10061</v>
      </c>
    </row>
    <row r="732" spans="1:16" x14ac:dyDescent="0.3">
      <c r="A732" s="7">
        <v>17357</v>
      </c>
      <c r="B732" s="6" t="s">
        <v>11519</v>
      </c>
      <c r="C732" t="s">
        <v>11520</v>
      </c>
      <c r="D732" s="2" t="s">
        <v>58</v>
      </c>
      <c r="E732" s="4" t="s">
        <v>46</v>
      </c>
      <c r="F732" t="s">
        <v>60</v>
      </c>
      <c r="G732" s="6">
        <v>69</v>
      </c>
      <c r="H732">
        <v>11612</v>
      </c>
      <c r="I732">
        <v>19</v>
      </c>
      <c r="J732" s="6">
        <v>274.75</v>
      </c>
      <c r="K732" s="6">
        <v>6332.5</v>
      </c>
      <c r="L732">
        <v>100</v>
      </c>
      <c r="M732">
        <v>1</v>
      </c>
      <c r="N732" t="s">
        <v>61</v>
      </c>
      <c r="O732" t="s">
        <v>37</v>
      </c>
      <c r="P732" t="s">
        <v>10061</v>
      </c>
    </row>
    <row r="733" spans="1:16" x14ac:dyDescent="0.3">
      <c r="A733" s="7">
        <v>19162</v>
      </c>
      <c r="B733" s="6" t="s">
        <v>11521</v>
      </c>
      <c r="C733" t="s">
        <v>11522</v>
      </c>
      <c r="D733" s="2" t="s">
        <v>52</v>
      </c>
      <c r="E733" s="4" t="s">
        <v>59</v>
      </c>
      <c r="F733" t="s">
        <v>80</v>
      </c>
      <c r="G733" s="6">
        <v>1265</v>
      </c>
      <c r="H733">
        <v>54681</v>
      </c>
      <c r="I733">
        <v>54</v>
      </c>
      <c r="J733" s="6">
        <v>10010.25</v>
      </c>
      <c r="K733" s="6">
        <v>616.25</v>
      </c>
      <c r="L733">
        <v>20</v>
      </c>
      <c r="M733">
        <v>6</v>
      </c>
      <c r="N733" t="s">
        <v>37</v>
      </c>
      <c r="O733" t="s">
        <v>37</v>
      </c>
      <c r="P733" t="s">
        <v>10061</v>
      </c>
    </row>
    <row r="734" spans="1:16" x14ac:dyDescent="0.3">
      <c r="A734" s="7">
        <v>20061</v>
      </c>
      <c r="B734" s="6" t="s">
        <v>11523</v>
      </c>
      <c r="C734" t="s">
        <v>11524</v>
      </c>
      <c r="D734" s="2" t="s">
        <v>45</v>
      </c>
      <c r="E734" s="4" t="s">
        <v>46</v>
      </c>
      <c r="F734" t="s">
        <v>47</v>
      </c>
      <c r="G734" s="6">
        <v>948</v>
      </c>
      <c r="H734">
        <v>42625</v>
      </c>
      <c r="I734">
        <v>18</v>
      </c>
      <c r="J734" s="6">
        <v>767.25</v>
      </c>
      <c r="K734" s="6">
        <v>2990.25</v>
      </c>
      <c r="L734">
        <v>63</v>
      </c>
      <c r="M734">
        <v>0</v>
      </c>
      <c r="N734" t="s">
        <v>37</v>
      </c>
      <c r="O734" t="s">
        <v>37</v>
      </c>
      <c r="P734" t="s">
        <v>10061</v>
      </c>
    </row>
    <row r="735" spans="1:16" x14ac:dyDescent="0.3">
      <c r="A735" s="7">
        <v>22085</v>
      </c>
      <c r="B735" s="6" t="s">
        <v>11525</v>
      </c>
      <c r="C735" t="s">
        <v>11526</v>
      </c>
      <c r="D735" s="2" t="s">
        <v>70</v>
      </c>
      <c r="E735" s="4" t="s">
        <v>59</v>
      </c>
      <c r="F735" t="s">
        <v>60</v>
      </c>
      <c r="G735" s="6">
        <v>187</v>
      </c>
      <c r="H735">
        <v>67941</v>
      </c>
      <c r="I735">
        <v>14</v>
      </c>
      <c r="J735" s="6">
        <v>385.25</v>
      </c>
      <c r="K735" s="6">
        <v>4461.75</v>
      </c>
      <c r="L735">
        <v>78</v>
      </c>
      <c r="M735">
        <v>2</v>
      </c>
      <c r="N735" t="s">
        <v>32</v>
      </c>
      <c r="O735" t="s">
        <v>32</v>
      </c>
      <c r="P735" t="s">
        <v>10061</v>
      </c>
    </row>
    <row r="736" spans="1:16" x14ac:dyDescent="0.3">
      <c r="A736" s="7">
        <v>20649</v>
      </c>
      <c r="B736" s="6" t="s">
        <v>11527</v>
      </c>
      <c r="C736" t="s">
        <v>11528</v>
      </c>
      <c r="D736" s="2" t="s">
        <v>45</v>
      </c>
      <c r="E736" s="4" t="s">
        <v>59</v>
      </c>
      <c r="F736" t="s">
        <v>60</v>
      </c>
      <c r="G736" s="6">
        <v>701</v>
      </c>
      <c r="H736">
        <v>57355</v>
      </c>
      <c r="I736">
        <v>13</v>
      </c>
      <c r="J736" s="6">
        <v>256.75</v>
      </c>
      <c r="K736" s="6">
        <v>5221.75</v>
      </c>
      <c r="L736">
        <v>91</v>
      </c>
      <c r="M736">
        <v>2</v>
      </c>
      <c r="N736" t="s">
        <v>48</v>
      </c>
      <c r="O736" t="s">
        <v>37</v>
      </c>
      <c r="P736" t="s">
        <v>10061</v>
      </c>
    </row>
    <row r="737" spans="1:16" x14ac:dyDescent="0.3">
      <c r="A737" s="7">
        <v>18614</v>
      </c>
      <c r="B737" s="6" t="s">
        <v>11529</v>
      </c>
      <c r="C737" t="s">
        <v>11530</v>
      </c>
      <c r="D737" s="2" t="s">
        <v>58</v>
      </c>
      <c r="E737" s="4" t="s">
        <v>59</v>
      </c>
      <c r="F737" t="s">
        <v>60</v>
      </c>
      <c r="G737" s="6">
        <v>68</v>
      </c>
      <c r="H737">
        <v>23034</v>
      </c>
      <c r="I737">
        <v>17</v>
      </c>
      <c r="J737" s="6">
        <v>158.5</v>
      </c>
      <c r="K737" s="6">
        <v>6019.25</v>
      </c>
      <c r="L737">
        <v>78</v>
      </c>
      <c r="M737">
        <v>2</v>
      </c>
      <c r="N737" t="s">
        <v>48</v>
      </c>
      <c r="O737" t="s">
        <v>37</v>
      </c>
      <c r="P737" t="s">
        <v>10061</v>
      </c>
    </row>
    <row r="738" spans="1:16" x14ac:dyDescent="0.3">
      <c r="A738" s="7">
        <v>19077</v>
      </c>
      <c r="B738" s="6" t="s">
        <v>11531</v>
      </c>
      <c r="C738" t="s">
        <v>11532</v>
      </c>
      <c r="D738" s="2" t="s">
        <v>58</v>
      </c>
      <c r="E738" s="4" t="s">
        <v>46</v>
      </c>
      <c r="F738" t="s">
        <v>60</v>
      </c>
      <c r="G738" s="6">
        <v>193</v>
      </c>
      <c r="H738">
        <v>38217</v>
      </c>
      <c r="I738">
        <v>11</v>
      </c>
      <c r="J738" s="6">
        <v>254</v>
      </c>
      <c r="K738" s="6">
        <v>6586.75</v>
      </c>
      <c r="L738">
        <v>93</v>
      </c>
      <c r="M738">
        <v>1</v>
      </c>
      <c r="N738" t="s">
        <v>32</v>
      </c>
      <c r="O738" t="s">
        <v>32</v>
      </c>
      <c r="P738" t="s">
        <v>10061</v>
      </c>
    </row>
    <row r="739" spans="1:16" x14ac:dyDescent="0.3">
      <c r="A739" s="7">
        <v>19256</v>
      </c>
      <c r="B739" s="6" t="s">
        <v>11533</v>
      </c>
      <c r="C739" t="s">
        <v>11534</v>
      </c>
      <c r="D739" s="2" t="s">
        <v>64</v>
      </c>
      <c r="E739" s="4" t="s">
        <v>46</v>
      </c>
      <c r="F739" t="s">
        <v>60</v>
      </c>
      <c r="G739" s="6">
        <v>90</v>
      </c>
      <c r="H739">
        <v>61854</v>
      </c>
      <c r="I739">
        <v>6</v>
      </c>
      <c r="J739" s="6">
        <v>444.5</v>
      </c>
      <c r="K739" s="6">
        <v>5468</v>
      </c>
      <c r="L739">
        <v>88</v>
      </c>
      <c r="M739">
        <v>2</v>
      </c>
      <c r="N739" t="s">
        <v>32</v>
      </c>
      <c r="O739" t="s">
        <v>37</v>
      </c>
      <c r="P739" t="s">
        <v>10061</v>
      </c>
    </row>
    <row r="740" spans="1:16" x14ac:dyDescent="0.3">
      <c r="A740" s="7">
        <v>18398</v>
      </c>
      <c r="B740" s="6" t="s">
        <v>11535</v>
      </c>
      <c r="C740" t="s">
        <v>11536</v>
      </c>
      <c r="D740" s="2" t="s">
        <v>70</v>
      </c>
      <c r="E740" s="4" t="s">
        <v>46</v>
      </c>
      <c r="F740" t="s">
        <v>60</v>
      </c>
      <c r="G740" s="6">
        <v>369</v>
      </c>
      <c r="H740">
        <v>70808</v>
      </c>
      <c r="I740">
        <v>4</v>
      </c>
      <c r="J740" s="6">
        <v>306.25</v>
      </c>
      <c r="K740" s="6">
        <v>4874.75</v>
      </c>
      <c r="L740">
        <v>90</v>
      </c>
      <c r="M740">
        <v>2</v>
      </c>
      <c r="N740" t="s">
        <v>61</v>
      </c>
      <c r="O740" t="s">
        <v>37</v>
      </c>
      <c r="P740" t="s">
        <v>10066</v>
      </c>
    </row>
    <row r="741" spans="1:16" x14ac:dyDescent="0.3">
      <c r="A741" s="7">
        <v>20751</v>
      </c>
      <c r="B741" s="6" t="s">
        <v>11537</v>
      </c>
      <c r="C741" t="s">
        <v>11538</v>
      </c>
      <c r="D741" s="2" t="s">
        <v>70</v>
      </c>
      <c r="E741" s="4" t="s">
        <v>46</v>
      </c>
      <c r="F741" t="s">
        <v>60</v>
      </c>
      <c r="G741" s="6">
        <v>221</v>
      </c>
      <c r="H741">
        <v>67645</v>
      </c>
      <c r="I741">
        <v>9</v>
      </c>
      <c r="J741" s="6">
        <v>163</v>
      </c>
      <c r="K741" s="6">
        <v>6419</v>
      </c>
      <c r="L741">
        <v>83</v>
      </c>
      <c r="M741">
        <v>1</v>
      </c>
      <c r="N741" t="s">
        <v>48</v>
      </c>
      <c r="O741" t="s">
        <v>37</v>
      </c>
      <c r="P741" t="s">
        <v>10061</v>
      </c>
    </row>
    <row r="742" spans="1:16" x14ac:dyDescent="0.3">
      <c r="A742" s="7">
        <v>20997</v>
      </c>
      <c r="B742" s="6" t="s">
        <v>11539</v>
      </c>
      <c r="C742" t="s">
        <v>11540</v>
      </c>
      <c r="D742" s="2" t="s">
        <v>45</v>
      </c>
      <c r="E742" s="4" t="s">
        <v>59</v>
      </c>
      <c r="F742" t="s">
        <v>67</v>
      </c>
      <c r="G742" s="6">
        <v>998</v>
      </c>
      <c r="H742">
        <v>61201</v>
      </c>
      <c r="I742">
        <v>7</v>
      </c>
      <c r="J742" s="6">
        <v>577.5</v>
      </c>
      <c r="K742" s="6">
        <v>4178</v>
      </c>
      <c r="L742">
        <v>55</v>
      </c>
      <c r="M742">
        <v>1</v>
      </c>
      <c r="N742" t="s">
        <v>48</v>
      </c>
      <c r="O742" t="s">
        <v>48</v>
      </c>
      <c r="P742" t="s">
        <v>10066</v>
      </c>
    </row>
    <row r="743" spans="1:16" x14ac:dyDescent="0.3">
      <c r="A743" s="7">
        <v>20334</v>
      </c>
      <c r="B743" s="6" t="s">
        <v>11541</v>
      </c>
      <c r="C743" t="s">
        <v>11542</v>
      </c>
      <c r="D743" s="2" t="s">
        <v>52</v>
      </c>
      <c r="E743" s="4" t="s">
        <v>46</v>
      </c>
      <c r="F743" t="s">
        <v>76</v>
      </c>
      <c r="G743" s="6">
        <v>2100</v>
      </c>
      <c r="H743">
        <v>82205</v>
      </c>
      <c r="I743">
        <v>24</v>
      </c>
      <c r="J743" s="6">
        <v>515.5</v>
      </c>
      <c r="K743" s="6">
        <v>2624.25</v>
      </c>
      <c r="L743">
        <v>67</v>
      </c>
      <c r="M743">
        <v>2</v>
      </c>
      <c r="N743" t="s">
        <v>48</v>
      </c>
      <c r="O743" t="s">
        <v>37</v>
      </c>
      <c r="P743" t="s">
        <v>10066</v>
      </c>
    </row>
    <row r="744" spans="1:16" x14ac:dyDescent="0.3">
      <c r="A744" s="7">
        <v>21997</v>
      </c>
      <c r="B744" s="6" t="s">
        <v>11543</v>
      </c>
      <c r="C744" t="s">
        <v>11544</v>
      </c>
      <c r="D744" s="2" t="s">
        <v>45</v>
      </c>
      <c r="E744" s="4" t="s">
        <v>59</v>
      </c>
      <c r="F744" t="s">
        <v>60</v>
      </c>
      <c r="G744" s="6">
        <v>875</v>
      </c>
      <c r="H744">
        <v>58876</v>
      </c>
      <c r="I744">
        <v>11</v>
      </c>
      <c r="J744" s="6">
        <v>441.5</v>
      </c>
      <c r="K744" s="6">
        <v>4070.5</v>
      </c>
      <c r="L744">
        <v>87</v>
      </c>
      <c r="M744">
        <v>2</v>
      </c>
      <c r="N744" t="s">
        <v>32</v>
      </c>
      <c r="O744" t="s">
        <v>32</v>
      </c>
      <c r="P744" t="s">
        <v>10066</v>
      </c>
    </row>
    <row r="745" spans="1:16" x14ac:dyDescent="0.3">
      <c r="A745" s="7">
        <v>18773</v>
      </c>
      <c r="B745" s="6" t="s">
        <v>11545</v>
      </c>
      <c r="C745" t="s">
        <v>11546</v>
      </c>
      <c r="D745" s="2" t="s">
        <v>58</v>
      </c>
      <c r="E745" s="4" t="s">
        <v>59</v>
      </c>
      <c r="F745" t="s">
        <v>60</v>
      </c>
      <c r="G745" s="6">
        <v>178</v>
      </c>
      <c r="H745">
        <v>22002</v>
      </c>
      <c r="I745">
        <v>14</v>
      </c>
      <c r="J745" s="6">
        <v>435.25</v>
      </c>
      <c r="K745" s="6">
        <v>7200.25</v>
      </c>
      <c r="L745">
        <v>87</v>
      </c>
      <c r="M745">
        <v>1</v>
      </c>
      <c r="N745" t="s">
        <v>32</v>
      </c>
      <c r="O745" t="s">
        <v>37</v>
      </c>
      <c r="P745" t="s">
        <v>10066</v>
      </c>
    </row>
    <row r="746" spans="1:16" x14ac:dyDescent="0.3">
      <c r="A746" s="7">
        <v>21242</v>
      </c>
      <c r="B746" s="6" t="s">
        <v>11547</v>
      </c>
      <c r="C746" t="s">
        <v>11548</v>
      </c>
      <c r="D746" s="2" t="s">
        <v>58</v>
      </c>
      <c r="E746" s="4" t="s">
        <v>59</v>
      </c>
      <c r="F746" t="s">
        <v>60</v>
      </c>
      <c r="G746" s="6">
        <v>70</v>
      </c>
      <c r="H746">
        <v>72039</v>
      </c>
      <c r="I746">
        <v>15</v>
      </c>
      <c r="J746" s="6">
        <v>331.25</v>
      </c>
      <c r="K746" s="6">
        <v>6168.75</v>
      </c>
      <c r="L746">
        <v>90</v>
      </c>
      <c r="M746">
        <v>1</v>
      </c>
      <c r="N746" t="s">
        <v>32</v>
      </c>
      <c r="O746" t="s">
        <v>37</v>
      </c>
      <c r="P746" t="s">
        <v>10066</v>
      </c>
    </row>
    <row r="747" spans="1:16" x14ac:dyDescent="0.3">
      <c r="A747" s="7">
        <v>22169</v>
      </c>
      <c r="B747" s="6" t="s">
        <v>11549</v>
      </c>
      <c r="C747" t="s">
        <v>11550</v>
      </c>
      <c r="D747" s="2" t="s">
        <v>52</v>
      </c>
      <c r="E747" s="4" t="s">
        <v>46</v>
      </c>
      <c r="F747" t="s">
        <v>80</v>
      </c>
      <c r="G747" s="6">
        <v>1860</v>
      </c>
      <c r="H747">
        <v>74182</v>
      </c>
      <c r="I747">
        <v>43</v>
      </c>
      <c r="J747" s="6">
        <v>6611</v>
      </c>
      <c r="K747" s="6">
        <v>338</v>
      </c>
      <c r="L747">
        <v>21</v>
      </c>
      <c r="M747">
        <v>3</v>
      </c>
      <c r="N747" t="s">
        <v>37</v>
      </c>
      <c r="O747" t="s">
        <v>48</v>
      </c>
      <c r="P747" t="s">
        <v>10061</v>
      </c>
    </row>
    <row r="748" spans="1:16" x14ac:dyDescent="0.3">
      <c r="A748" s="7">
        <v>21604</v>
      </c>
      <c r="B748" s="6" t="s">
        <v>11551</v>
      </c>
      <c r="C748" t="s">
        <v>11552</v>
      </c>
      <c r="D748" s="2" t="s">
        <v>52</v>
      </c>
      <c r="E748" s="4" t="s">
        <v>46</v>
      </c>
      <c r="F748" t="s">
        <v>67</v>
      </c>
      <c r="G748" s="6">
        <v>1533</v>
      </c>
      <c r="H748">
        <v>88024</v>
      </c>
      <c r="I748">
        <v>14</v>
      </c>
      <c r="J748" s="6">
        <v>1257</v>
      </c>
      <c r="K748" s="6">
        <v>1895.5</v>
      </c>
      <c r="L748">
        <v>56</v>
      </c>
      <c r="M748">
        <v>1</v>
      </c>
      <c r="N748" t="s">
        <v>61</v>
      </c>
      <c r="O748" t="s">
        <v>48</v>
      </c>
      <c r="P748" t="s">
        <v>10066</v>
      </c>
    </row>
    <row r="749" spans="1:16" x14ac:dyDescent="0.3">
      <c r="A749" s="7">
        <v>17807</v>
      </c>
      <c r="B749" s="6" t="s">
        <v>11553</v>
      </c>
      <c r="C749" t="s">
        <v>11554</v>
      </c>
      <c r="D749" s="2" t="s">
        <v>64</v>
      </c>
      <c r="E749" s="4" t="s">
        <v>59</v>
      </c>
      <c r="F749" t="s">
        <v>60</v>
      </c>
      <c r="G749" s="6">
        <v>614</v>
      </c>
      <c r="H749">
        <v>33626</v>
      </c>
      <c r="I749">
        <v>12</v>
      </c>
      <c r="J749" s="6">
        <v>208.75</v>
      </c>
      <c r="K749" s="6">
        <v>4593.5</v>
      </c>
      <c r="L749">
        <v>76</v>
      </c>
      <c r="M749">
        <v>2</v>
      </c>
      <c r="N749" t="s">
        <v>61</v>
      </c>
      <c r="O749" t="s">
        <v>48</v>
      </c>
      <c r="P749" t="s">
        <v>10066</v>
      </c>
    </row>
    <row r="750" spans="1:16" x14ac:dyDescent="0.3">
      <c r="A750" s="7">
        <v>17735</v>
      </c>
      <c r="B750" s="6" t="s">
        <v>11555</v>
      </c>
      <c r="C750" t="s">
        <v>11556</v>
      </c>
      <c r="D750" s="2" t="s">
        <v>58</v>
      </c>
      <c r="E750" s="4" t="s">
        <v>46</v>
      </c>
      <c r="F750" t="s">
        <v>60</v>
      </c>
      <c r="G750" s="6">
        <v>196</v>
      </c>
      <c r="H750">
        <v>89416</v>
      </c>
      <c r="I750">
        <v>7</v>
      </c>
      <c r="J750" s="6">
        <v>204</v>
      </c>
      <c r="K750" s="6">
        <v>3039</v>
      </c>
      <c r="L750">
        <v>97</v>
      </c>
      <c r="M750">
        <v>2</v>
      </c>
      <c r="N750" t="s">
        <v>61</v>
      </c>
      <c r="O750" t="s">
        <v>48</v>
      </c>
      <c r="P750" t="s">
        <v>10061</v>
      </c>
    </row>
    <row r="751" spans="1:16" x14ac:dyDescent="0.3">
      <c r="A751" s="7">
        <v>18671</v>
      </c>
      <c r="B751" s="6" t="s">
        <v>11557</v>
      </c>
      <c r="C751" t="s">
        <v>11558</v>
      </c>
      <c r="D751" s="2" t="s">
        <v>52</v>
      </c>
      <c r="E751" s="4" t="s">
        <v>46</v>
      </c>
      <c r="F751" t="s">
        <v>76</v>
      </c>
      <c r="G751" s="6">
        <v>2623</v>
      </c>
      <c r="H751">
        <v>19124</v>
      </c>
      <c r="I751">
        <v>20</v>
      </c>
      <c r="J751" s="6">
        <v>559.75</v>
      </c>
      <c r="K751" s="6">
        <v>5118.25</v>
      </c>
      <c r="L751">
        <v>73</v>
      </c>
      <c r="M751">
        <v>3</v>
      </c>
      <c r="N751" t="s">
        <v>32</v>
      </c>
      <c r="O751" t="s">
        <v>32</v>
      </c>
      <c r="P751" t="s">
        <v>10061</v>
      </c>
    </row>
    <row r="752" spans="1:16" x14ac:dyDescent="0.3">
      <c r="A752" s="7">
        <v>19312</v>
      </c>
      <c r="B752" s="6" t="s">
        <v>11559</v>
      </c>
      <c r="C752" t="s">
        <v>11560</v>
      </c>
      <c r="D752" s="2" t="s">
        <v>52</v>
      </c>
      <c r="E752" s="4" t="s">
        <v>46</v>
      </c>
      <c r="F752" t="s">
        <v>80</v>
      </c>
      <c r="G752" s="6">
        <v>4636</v>
      </c>
      <c r="H752">
        <v>61393</v>
      </c>
      <c r="I752">
        <v>37</v>
      </c>
      <c r="J752" s="6">
        <v>2669.75</v>
      </c>
      <c r="K752" s="6">
        <v>362</v>
      </c>
      <c r="L752">
        <v>22</v>
      </c>
      <c r="M752">
        <v>3</v>
      </c>
      <c r="N752" t="s">
        <v>48</v>
      </c>
      <c r="O752" t="s">
        <v>37</v>
      </c>
      <c r="P752" t="s">
        <v>10061</v>
      </c>
    </row>
    <row r="753" spans="1:16" x14ac:dyDescent="0.3">
      <c r="A753" s="7">
        <v>20312</v>
      </c>
      <c r="B753" s="6" t="s">
        <v>11561</v>
      </c>
      <c r="C753" t="s">
        <v>11562</v>
      </c>
      <c r="D753" s="2" t="s">
        <v>58</v>
      </c>
      <c r="E753" s="4" t="s">
        <v>46</v>
      </c>
      <c r="F753" t="s">
        <v>47</v>
      </c>
      <c r="G753" s="6">
        <v>245</v>
      </c>
      <c r="H753">
        <v>62532</v>
      </c>
      <c r="I753">
        <v>12</v>
      </c>
      <c r="J753" s="6">
        <v>1321.75</v>
      </c>
      <c r="K753" s="6">
        <v>2387.25</v>
      </c>
      <c r="L753">
        <v>54</v>
      </c>
      <c r="M753">
        <v>1</v>
      </c>
      <c r="N753" t="s">
        <v>48</v>
      </c>
      <c r="O753" t="s">
        <v>37</v>
      </c>
      <c r="P753" t="s">
        <v>10061</v>
      </c>
    </row>
    <row r="754" spans="1:16" x14ac:dyDescent="0.3">
      <c r="A754" s="7">
        <v>21936</v>
      </c>
      <c r="B754" s="6" t="s">
        <v>11563</v>
      </c>
      <c r="C754" t="s">
        <v>11564</v>
      </c>
      <c r="D754" s="2" t="s">
        <v>58</v>
      </c>
      <c r="E754" s="4" t="s">
        <v>59</v>
      </c>
      <c r="F754" t="s">
        <v>60</v>
      </c>
      <c r="G754" s="6">
        <v>128</v>
      </c>
      <c r="H754">
        <v>89150</v>
      </c>
      <c r="I754">
        <v>16</v>
      </c>
      <c r="J754" s="6">
        <v>50.75</v>
      </c>
      <c r="K754" s="6">
        <v>6031.5</v>
      </c>
      <c r="L754">
        <v>98</v>
      </c>
      <c r="M754">
        <v>2</v>
      </c>
      <c r="N754" t="s">
        <v>32</v>
      </c>
      <c r="O754" t="s">
        <v>32</v>
      </c>
      <c r="P754" t="s">
        <v>10061</v>
      </c>
    </row>
    <row r="755" spans="1:16" x14ac:dyDescent="0.3">
      <c r="A755" s="7">
        <v>17707</v>
      </c>
      <c r="B755" s="6" t="s">
        <v>11565</v>
      </c>
      <c r="C755" t="s">
        <v>11566</v>
      </c>
      <c r="D755" s="2" t="s">
        <v>58</v>
      </c>
      <c r="E755" s="4" t="s">
        <v>59</v>
      </c>
      <c r="F755" t="s">
        <v>60</v>
      </c>
      <c r="G755" s="6">
        <v>248</v>
      </c>
      <c r="H755">
        <v>75251</v>
      </c>
      <c r="I755">
        <v>9</v>
      </c>
      <c r="J755" s="6">
        <v>217.5</v>
      </c>
      <c r="K755" s="6">
        <v>4252.75</v>
      </c>
      <c r="L755">
        <v>90</v>
      </c>
      <c r="M755">
        <v>2</v>
      </c>
      <c r="N755" t="s">
        <v>48</v>
      </c>
      <c r="O755" t="s">
        <v>37</v>
      </c>
      <c r="P755" t="s">
        <v>10061</v>
      </c>
    </row>
    <row r="756" spans="1:16" x14ac:dyDescent="0.3">
      <c r="A756" s="7">
        <v>19213</v>
      </c>
      <c r="B756" s="6" t="s">
        <v>11567</v>
      </c>
      <c r="C756" t="s">
        <v>11568</v>
      </c>
      <c r="D756" s="2" t="s">
        <v>45</v>
      </c>
      <c r="E756" s="4" t="s">
        <v>46</v>
      </c>
      <c r="F756" t="s">
        <v>47</v>
      </c>
      <c r="G756" s="6">
        <v>578</v>
      </c>
      <c r="H756">
        <v>26748</v>
      </c>
      <c r="I756">
        <v>8</v>
      </c>
      <c r="J756" s="6">
        <v>401.5</v>
      </c>
      <c r="K756" s="6">
        <v>2286.25</v>
      </c>
      <c r="L756">
        <v>65</v>
      </c>
      <c r="M756">
        <v>1</v>
      </c>
      <c r="N756" t="s">
        <v>37</v>
      </c>
      <c r="O756" t="s">
        <v>37</v>
      </c>
      <c r="P756" t="s">
        <v>10066</v>
      </c>
    </row>
    <row r="757" spans="1:16" x14ac:dyDescent="0.3">
      <c r="A757" s="7">
        <v>21226</v>
      </c>
      <c r="B757" s="6" t="s">
        <v>11569</v>
      </c>
      <c r="C757" t="s">
        <v>11570</v>
      </c>
      <c r="D757" s="2" t="s">
        <v>52</v>
      </c>
      <c r="E757" s="4" t="s">
        <v>46</v>
      </c>
      <c r="F757" t="s">
        <v>80</v>
      </c>
      <c r="G757" s="6">
        <v>4274</v>
      </c>
      <c r="H757">
        <v>18684</v>
      </c>
      <c r="I757">
        <v>42</v>
      </c>
      <c r="J757" s="6">
        <v>8660</v>
      </c>
      <c r="K757" s="6">
        <v>725.75</v>
      </c>
      <c r="L757">
        <v>16</v>
      </c>
      <c r="M757">
        <v>3</v>
      </c>
      <c r="N757" t="s">
        <v>48</v>
      </c>
      <c r="O757" t="s">
        <v>48</v>
      </c>
      <c r="P757" t="s">
        <v>10061</v>
      </c>
    </row>
    <row r="758" spans="1:16" x14ac:dyDescent="0.3">
      <c r="A758" s="7">
        <v>20509</v>
      </c>
      <c r="B758" s="6" t="s">
        <v>11571</v>
      </c>
      <c r="C758" t="s">
        <v>11572</v>
      </c>
      <c r="D758" s="2" t="s">
        <v>52</v>
      </c>
      <c r="E758" s="4" t="s">
        <v>59</v>
      </c>
      <c r="F758" t="s">
        <v>80</v>
      </c>
      <c r="G758" s="6">
        <v>3039</v>
      </c>
      <c r="H758">
        <v>21618</v>
      </c>
      <c r="I758">
        <v>40</v>
      </c>
      <c r="J758" s="6">
        <v>7919</v>
      </c>
      <c r="K758" s="6">
        <v>321.75</v>
      </c>
      <c r="L758">
        <v>14</v>
      </c>
      <c r="M758">
        <v>5</v>
      </c>
      <c r="N758" t="s">
        <v>48</v>
      </c>
      <c r="O758" t="s">
        <v>48</v>
      </c>
      <c r="P758" t="s">
        <v>10061</v>
      </c>
    </row>
    <row r="759" spans="1:16" x14ac:dyDescent="0.3">
      <c r="A759" s="7">
        <v>19352</v>
      </c>
      <c r="B759" s="6" t="s">
        <v>11573</v>
      </c>
      <c r="C759" t="s">
        <v>11574</v>
      </c>
      <c r="D759" s="2" t="s">
        <v>70</v>
      </c>
      <c r="E759" s="4" t="s">
        <v>46</v>
      </c>
      <c r="F759" t="s">
        <v>67</v>
      </c>
      <c r="G759" s="6">
        <v>250</v>
      </c>
      <c r="H759">
        <v>89773</v>
      </c>
      <c r="I759">
        <v>9</v>
      </c>
      <c r="J759" s="6">
        <v>414.25</v>
      </c>
      <c r="K759" s="6">
        <v>3224.5</v>
      </c>
      <c r="L759">
        <v>57</v>
      </c>
      <c r="M759">
        <v>1</v>
      </c>
      <c r="N759" t="s">
        <v>48</v>
      </c>
      <c r="O759" t="s">
        <v>37</v>
      </c>
      <c r="P759" t="s">
        <v>10061</v>
      </c>
    </row>
    <row r="760" spans="1:16" x14ac:dyDescent="0.3">
      <c r="A760" s="7">
        <v>21634</v>
      </c>
      <c r="B760" s="6" t="s">
        <v>11575</v>
      </c>
      <c r="C760" t="s">
        <v>11576</v>
      </c>
      <c r="D760" s="2" t="s">
        <v>64</v>
      </c>
      <c r="E760" s="4" t="s">
        <v>59</v>
      </c>
      <c r="F760" t="s">
        <v>60</v>
      </c>
      <c r="G760" s="6">
        <v>224</v>
      </c>
      <c r="H760">
        <v>53075</v>
      </c>
      <c r="I760">
        <v>4</v>
      </c>
      <c r="J760" s="6">
        <v>56.5</v>
      </c>
      <c r="K760" s="6">
        <v>3948.5</v>
      </c>
      <c r="L760">
        <v>97</v>
      </c>
      <c r="M760">
        <v>1</v>
      </c>
      <c r="N760" t="s">
        <v>48</v>
      </c>
      <c r="O760" t="s">
        <v>37</v>
      </c>
      <c r="P760" t="s">
        <v>10061</v>
      </c>
    </row>
    <row r="761" spans="1:16" x14ac:dyDescent="0.3">
      <c r="A761" s="7">
        <v>21869</v>
      </c>
      <c r="B761" s="6" t="s">
        <v>11577</v>
      </c>
      <c r="C761" t="s">
        <v>11578</v>
      </c>
      <c r="D761" s="2" t="s">
        <v>52</v>
      </c>
      <c r="E761" s="4" t="s">
        <v>46</v>
      </c>
      <c r="F761" t="s">
        <v>80</v>
      </c>
      <c r="G761" s="6">
        <v>4163</v>
      </c>
      <c r="H761">
        <v>59950</v>
      </c>
      <c r="I761">
        <v>50</v>
      </c>
      <c r="J761" s="6">
        <v>10381.25</v>
      </c>
      <c r="K761" s="6">
        <v>375</v>
      </c>
      <c r="L761">
        <v>16</v>
      </c>
      <c r="M761">
        <v>6</v>
      </c>
      <c r="N761" t="s">
        <v>48</v>
      </c>
      <c r="O761" t="s">
        <v>37</v>
      </c>
      <c r="P761" t="s">
        <v>10066</v>
      </c>
    </row>
    <row r="762" spans="1:16" x14ac:dyDescent="0.3">
      <c r="A762" s="7">
        <v>18692</v>
      </c>
      <c r="B762" s="6" t="s">
        <v>11579</v>
      </c>
      <c r="C762" t="s">
        <v>11580</v>
      </c>
      <c r="D762" s="2" t="s">
        <v>52</v>
      </c>
      <c r="E762" s="4" t="s">
        <v>53</v>
      </c>
      <c r="F762" t="s">
        <v>54</v>
      </c>
      <c r="G762" s="6">
        <v>2078</v>
      </c>
      <c r="H762">
        <v>78995</v>
      </c>
      <c r="I762">
        <v>35</v>
      </c>
      <c r="J762" s="6">
        <v>2456.75</v>
      </c>
      <c r="K762" s="6">
        <v>631.5</v>
      </c>
      <c r="L762">
        <v>20</v>
      </c>
      <c r="M762">
        <v>5</v>
      </c>
      <c r="N762" t="s">
        <v>48</v>
      </c>
      <c r="O762" t="s">
        <v>37</v>
      </c>
      <c r="P762" t="s">
        <v>10061</v>
      </c>
    </row>
    <row r="763" spans="1:16" x14ac:dyDescent="0.3">
      <c r="A763" s="7">
        <v>22078</v>
      </c>
      <c r="B763" s="6" t="s">
        <v>11581</v>
      </c>
      <c r="C763" t="s">
        <v>11582</v>
      </c>
      <c r="D763" s="2" t="s">
        <v>64</v>
      </c>
      <c r="E763" s="4" t="s">
        <v>46</v>
      </c>
      <c r="F763" t="s">
        <v>76</v>
      </c>
      <c r="G763" s="6">
        <v>956</v>
      </c>
      <c r="H763">
        <v>84481</v>
      </c>
      <c r="I763">
        <v>23</v>
      </c>
      <c r="J763" s="6">
        <v>459.75</v>
      </c>
      <c r="K763" s="6">
        <v>5554.25</v>
      </c>
      <c r="L763">
        <v>70</v>
      </c>
      <c r="M763">
        <v>2</v>
      </c>
      <c r="N763" t="s">
        <v>48</v>
      </c>
      <c r="O763" t="s">
        <v>37</v>
      </c>
      <c r="P763" t="s">
        <v>10061</v>
      </c>
    </row>
    <row r="764" spans="1:16" x14ac:dyDescent="0.3">
      <c r="A764" s="7">
        <v>18123</v>
      </c>
      <c r="B764" s="6" t="s">
        <v>11583</v>
      </c>
      <c r="C764" t="s">
        <v>11584</v>
      </c>
      <c r="D764" s="2" t="s">
        <v>45</v>
      </c>
      <c r="E764" s="4" t="s">
        <v>46</v>
      </c>
      <c r="F764" t="s">
        <v>76</v>
      </c>
      <c r="G764" s="6">
        <v>535</v>
      </c>
      <c r="H764">
        <v>57350</v>
      </c>
      <c r="I764">
        <v>7</v>
      </c>
      <c r="J764" s="6">
        <v>255.25</v>
      </c>
      <c r="K764" s="6">
        <v>2915.25</v>
      </c>
      <c r="L764">
        <v>81</v>
      </c>
      <c r="M764">
        <v>2</v>
      </c>
      <c r="N764" t="s">
        <v>61</v>
      </c>
      <c r="O764" t="s">
        <v>37</v>
      </c>
      <c r="P764" t="s">
        <v>10061</v>
      </c>
    </row>
    <row r="765" spans="1:16" x14ac:dyDescent="0.3">
      <c r="A765" s="7">
        <v>18994</v>
      </c>
      <c r="B765" s="6" t="s">
        <v>11585</v>
      </c>
      <c r="C765" t="s">
        <v>11586</v>
      </c>
      <c r="D765" s="2" t="s">
        <v>58</v>
      </c>
      <c r="E765" s="4" t="s">
        <v>59</v>
      </c>
      <c r="F765" t="s">
        <v>60</v>
      </c>
      <c r="G765" s="6">
        <v>164</v>
      </c>
      <c r="H765">
        <v>36173</v>
      </c>
      <c r="I765">
        <v>15</v>
      </c>
      <c r="J765" s="6">
        <v>401.75</v>
      </c>
      <c r="K765" s="6">
        <v>6703.25</v>
      </c>
      <c r="L765">
        <v>77</v>
      </c>
      <c r="M765">
        <v>1</v>
      </c>
      <c r="N765" t="s">
        <v>61</v>
      </c>
      <c r="O765" t="s">
        <v>37</v>
      </c>
      <c r="P765" t="s">
        <v>10066</v>
      </c>
    </row>
    <row r="766" spans="1:16" x14ac:dyDescent="0.3">
      <c r="A766" s="7">
        <v>18434</v>
      </c>
      <c r="B766" s="6" t="s">
        <v>11587</v>
      </c>
      <c r="C766" t="s">
        <v>11588</v>
      </c>
      <c r="D766" s="2" t="s">
        <v>45</v>
      </c>
      <c r="E766" s="4" t="s">
        <v>59</v>
      </c>
      <c r="F766" t="s">
        <v>60</v>
      </c>
      <c r="G766" s="6">
        <v>611</v>
      </c>
      <c r="H766">
        <v>22454</v>
      </c>
      <c r="I766">
        <v>13</v>
      </c>
      <c r="J766" s="6">
        <v>418.75</v>
      </c>
      <c r="K766" s="6">
        <v>6238.5</v>
      </c>
      <c r="L766">
        <v>92</v>
      </c>
      <c r="M766">
        <v>1</v>
      </c>
      <c r="N766" t="s">
        <v>61</v>
      </c>
      <c r="O766" t="s">
        <v>48</v>
      </c>
      <c r="P766" t="s">
        <v>10066</v>
      </c>
    </row>
    <row r="767" spans="1:16" x14ac:dyDescent="0.3">
      <c r="A767" s="7">
        <v>20256</v>
      </c>
      <c r="B767" s="6" t="s">
        <v>11589</v>
      </c>
      <c r="C767" t="s">
        <v>11590</v>
      </c>
      <c r="D767" s="2" t="s">
        <v>70</v>
      </c>
      <c r="E767" s="4" t="s">
        <v>46</v>
      </c>
      <c r="F767" t="s">
        <v>47</v>
      </c>
      <c r="G767" s="6">
        <v>261</v>
      </c>
      <c r="H767">
        <v>41565</v>
      </c>
      <c r="I767">
        <v>7</v>
      </c>
      <c r="J767" s="6">
        <v>1846.25</v>
      </c>
      <c r="K767" s="6">
        <v>2855</v>
      </c>
      <c r="L767">
        <v>50</v>
      </c>
      <c r="M767">
        <v>1</v>
      </c>
      <c r="N767" t="s">
        <v>37</v>
      </c>
      <c r="O767" t="s">
        <v>48</v>
      </c>
      <c r="P767" t="s">
        <v>10066</v>
      </c>
    </row>
    <row r="768" spans="1:16" x14ac:dyDescent="0.3">
      <c r="A768" s="7">
        <v>17712</v>
      </c>
      <c r="B768" s="6" t="s">
        <v>11591</v>
      </c>
      <c r="C768" t="s">
        <v>11592</v>
      </c>
      <c r="D768" s="2" t="s">
        <v>79</v>
      </c>
      <c r="E768" s="4" t="s">
        <v>46</v>
      </c>
      <c r="F768" t="s">
        <v>80</v>
      </c>
      <c r="G768" s="6">
        <v>1164</v>
      </c>
      <c r="H768">
        <v>36797</v>
      </c>
      <c r="I768">
        <v>43</v>
      </c>
      <c r="J768" s="6">
        <v>9624.25</v>
      </c>
      <c r="K768" s="6">
        <v>638.5</v>
      </c>
      <c r="L768">
        <v>11</v>
      </c>
      <c r="M768">
        <v>5</v>
      </c>
      <c r="N768" t="s">
        <v>48</v>
      </c>
      <c r="O768" t="s">
        <v>37</v>
      </c>
      <c r="P768" t="s">
        <v>10066</v>
      </c>
    </row>
    <row r="769" spans="1:16" x14ac:dyDescent="0.3">
      <c r="A769" s="7">
        <v>20449</v>
      </c>
      <c r="B769" s="6" t="s">
        <v>11593</v>
      </c>
      <c r="C769" t="s">
        <v>11594</v>
      </c>
      <c r="D769" s="2" t="s">
        <v>58</v>
      </c>
      <c r="E769" s="4" t="s">
        <v>46</v>
      </c>
      <c r="F769" t="s">
        <v>60</v>
      </c>
      <c r="G769" s="6">
        <v>85</v>
      </c>
      <c r="H769">
        <v>25763</v>
      </c>
      <c r="I769">
        <v>6</v>
      </c>
      <c r="J769" s="6">
        <v>125.5</v>
      </c>
      <c r="K769" s="6">
        <v>6827</v>
      </c>
      <c r="L769">
        <v>78</v>
      </c>
      <c r="M769">
        <v>2</v>
      </c>
      <c r="N769" t="s">
        <v>48</v>
      </c>
      <c r="O769" t="s">
        <v>37</v>
      </c>
      <c r="P769" t="s">
        <v>10066</v>
      </c>
    </row>
    <row r="770" spans="1:16" x14ac:dyDescent="0.3">
      <c r="A770" s="7">
        <v>20535</v>
      </c>
      <c r="B770" s="6" t="s">
        <v>11595</v>
      </c>
      <c r="C770" t="s">
        <v>11596</v>
      </c>
      <c r="D770" s="2" t="s">
        <v>45</v>
      </c>
      <c r="E770" s="4" t="s">
        <v>46</v>
      </c>
      <c r="F770" t="s">
        <v>47</v>
      </c>
      <c r="G770" s="6">
        <v>671</v>
      </c>
      <c r="H770">
        <v>49629</v>
      </c>
      <c r="I770">
        <v>8</v>
      </c>
      <c r="J770" s="6">
        <v>207.5</v>
      </c>
      <c r="K770" s="6">
        <v>2856</v>
      </c>
      <c r="L770">
        <v>65</v>
      </c>
      <c r="M770">
        <v>0</v>
      </c>
      <c r="N770" t="s">
        <v>48</v>
      </c>
      <c r="O770" t="s">
        <v>37</v>
      </c>
      <c r="P770" t="s">
        <v>10061</v>
      </c>
    </row>
    <row r="771" spans="1:16" x14ac:dyDescent="0.3">
      <c r="A771" s="7">
        <v>21906</v>
      </c>
      <c r="B771" s="6" t="s">
        <v>11597</v>
      </c>
      <c r="C771" t="s">
        <v>11598</v>
      </c>
      <c r="D771" s="2" t="s">
        <v>45</v>
      </c>
      <c r="E771" s="4" t="s">
        <v>59</v>
      </c>
      <c r="F771" t="s">
        <v>60</v>
      </c>
      <c r="G771" s="6">
        <v>304</v>
      </c>
      <c r="H771">
        <v>88351</v>
      </c>
      <c r="I771">
        <v>8</v>
      </c>
      <c r="J771" s="6">
        <v>137</v>
      </c>
      <c r="K771" s="6">
        <v>4215.25</v>
      </c>
      <c r="L771">
        <v>91</v>
      </c>
      <c r="M771">
        <v>1</v>
      </c>
      <c r="N771" t="s">
        <v>61</v>
      </c>
      <c r="O771" t="s">
        <v>48</v>
      </c>
      <c r="P771" t="s">
        <v>10061</v>
      </c>
    </row>
    <row r="772" spans="1:16" x14ac:dyDescent="0.3">
      <c r="A772" s="7">
        <v>17975</v>
      </c>
      <c r="B772" s="6" t="s">
        <v>11599</v>
      </c>
      <c r="C772" t="s">
        <v>11600</v>
      </c>
      <c r="D772" s="2" t="s">
        <v>52</v>
      </c>
      <c r="E772" s="4" t="s">
        <v>46</v>
      </c>
      <c r="F772" t="s">
        <v>76</v>
      </c>
      <c r="G772" s="6">
        <v>1056</v>
      </c>
      <c r="H772">
        <v>39742</v>
      </c>
      <c r="I772">
        <v>10</v>
      </c>
      <c r="J772" s="6">
        <v>549.75</v>
      </c>
      <c r="K772" s="6">
        <v>3362.5</v>
      </c>
      <c r="L772">
        <v>85</v>
      </c>
      <c r="M772">
        <v>3</v>
      </c>
      <c r="N772" t="s">
        <v>48</v>
      </c>
      <c r="O772" t="s">
        <v>37</v>
      </c>
      <c r="P772" t="s">
        <v>10061</v>
      </c>
    </row>
    <row r="773" spans="1:16" x14ac:dyDescent="0.3">
      <c r="A773" s="7">
        <v>17933</v>
      </c>
      <c r="B773" s="6" t="s">
        <v>11601</v>
      </c>
      <c r="C773" t="s">
        <v>11602</v>
      </c>
      <c r="D773" s="2" t="s">
        <v>45</v>
      </c>
      <c r="E773" s="4" t="s">
        <v>46</v>
      </c>
      <c r="F773" t="s">
        <v>47</v>
      </c>
      <c r="G773" s="6">
        <v>583</v>
      </c>
      <c r="H773">
        <v>66495</v>
      </c>
      <c r="I773">
        <v>11</v>
      </c>
      <c r="J773" s="6">
        <v>1265.75</v>
      </c>
      <c r="K773" s="6">
        <v>2891.75</v>
      </c>
      <c r="L773">
        <v>68</v>
      </c>
      <c r="M773">
        <v>0</v>
      </c>
      <c r="N773" t="s">
        <v>61</v>
      </c>
      <c r="O773" t="s">
        <v>37</v>
      </c>
      <c r="P773" t="s">
        <v>10066</v>
      </c>
    </row>
    <row r="774" spans="1:16" x14ac:dyDescent="0.3">
      <c r="A774" s="7">
        <v>20214</v>
      </c>
      <c r="B774" s="6" t="s">
        <v>11603</v>
      </c>
      <c r="C774" t="s">
        <v>11604</v>
      </c>
      <c r="D774" s="2" t="s">
        <v>58</v>
      </c>
      <c r="E774" s="4" t="s">
        <v>46</v>
      </c>
      <c r="F774" t="s">
        <v>60</v>
      </c>
      <c r="G774" s="6">
        <v>180</v>
      </c>
      <c r="H774">
        <v>88789</v>
      </c>
      <c r="I774">
        <v>6</v>
      </c>
      <c r="J774" s="6">
        <v>223.25</v>
      </c>
      <c r="K774" s="6">
        <v>5266.5</v>
      </c>
      <c r="L774">
        <v>78</v>
      </c>
      <c r="M774">
        <v>1</v>
      </c>
      <c r="N774" t="s">
        <v>32</v>
      </c>
      <c r="O774" t="s">
        <v>48</v>
      </c>
      <c r="P774" t="s">
        <v>10061</v>
      </c>
    </row>
    <row r="775" spans="1:16" x14ac:dyDescent="0.3">
      <c r="A775" s="7">
        <v>21603</v>
      </c>
      <c r="B775" s="6" t="s">
        <v>11605</v>
      </c>
      <c r="C775" t="s">
        <v>11606</v>
      </c>
      <c r="D775" s="2" t="s">
        <v>52</v>
      </c>
      <c r="E775" s="4" t="s">
        <v>46</v>
      </c>
      <c r="F775" t="s">
        <v>67</v>
      </c>
      <c r="G775" s="6">
        <v>2192</v>
      </c>
      <c r="H775">
        <v>28163</v>
      </c>
      <c r="I775">
        <v>15</v>
      </c>
      <c r="J775" s="6">
        <v>761.25</v>
      </c>
      <c r="K775" s="6">
        <v>4029</v>
      </c>
      <c r="L775">
        <v>65</v>
      </c>
      <c r="M775">
        <v>3</v>
      </c>
      <c r="N775" t="s">
        <v>61</v>
      </c>
      <c r="O775" t="s">
        <v>37</v>
      </c>
      <c r="P775" t="s">
        <v>10061</v>
      </c>
    </row>
    <row r="776" spans="1:16" x14ac:dyDescent="0.3">
      <c r="A776" s="7">
        <v>19749</v>
      </c>
      <c r="B776" s="6" t="s">
        <v>11607</v>
      </c>
      <c r="C776" t="s">
        <v>11608</v>
      </c>
      <c r="D776" s="2" t="s">
        <v>52</v>
      </c>
      <c r="E776" s="4" t="s">
        <v>59</v>
      </c>
      <c r="F776" t="s">
        <v>80</v>
      </c>
      <c r="G776" s="6">
        <v>4138</v>
      </c>
      <c r="H776">
        <v>43303</v>
      </c>
      <c r="I776">
        <v>45</v>
      </c>
      <c r="J776" s="6">
        <v>2644.25</v>
      </c>
      <c r="K776" s="6">
        <v>668.5</v>
      </c>
      <c r="L776">
        <v>11</v>
      </c>
      <c r="M776">
        <v>3</v>
      </c>
      <c r="N776" t="s">
        <v>48</v>
      </c>
      <c r="O776" t="s">
        <v>37</v>
      </c>
      <c r="P776" t="s">
        <v>10066</v>
      </c>
    </row>
    <row r="777" spans="1:16" x14ac:dyDescent="0.3">
      <c r="A777" s="7">
        <v>19197</v>
      </c>
      <c r="B777" s="6" t="s">
        <v>11609</v>
      </c>
      <c r="C777" t="s">
        <v>11610</v>
      </c>
      <c r="D777" s="2" t="s">
        <v>70</v>
      </c>
      <c r="E777" s="4" t="s">
        <v>59</v>
      </c>
      <c r="F777" t="s">
        <v>60</v>
      </c>
      <c r="G777" s="6">
        <v>182</v>
      </c>
      <c r="H777">
        <v>22240</v>
      </c>
      <c r="I777">
        <v>12</v>
      </c>
      <c r="J777" s="6">
        <v>293</v>
      </c>
      <c r="K777" s="6">
        <v>5510</v>
      </c>
      <c r="L777">
        <v>99</v>
      </c>
      <c r="M777">
        <v>1</v>
      </c>
      <c r="N777" t="s">
        <v>48</v>
      </c>
      <c r="O777" t="s">
        <v>48</v>
      </c>
      <c r="P777" t="s">
        <v>10061</v>
      </c>
    </row>
    <row r="778" spans="1:16" x14ac:dyDescent="0.3">
      <c r="A778" s="7">
        <v>20732</v>
      </c>
      <c r="B778" s="6" t="s">
        <v>11611</v>
      </c>
      <c r="C778" t="s">
        <v>11612</v>
      </c>
      <c r="D778" s="2" t="s">
        <v>52</v>
      </c>
      <c r="E778" s="4" t="s">
        <v>46</v>
      </c>
      <c r="F778" t="s">
        <v>76</v>
      </c>
      <c r="G778" s="6">
        <v>1477</v>
      </c>
      <c r="H778">
        <v>70022</v>
      </c>
      <c r="I778">
        <v>6</v>
      </c>
      <c r="J778" s="6">
        <v>584.5</v>
      </c>
      <c r="K778" s="6">
        <v>4297.5</v>
      </c>
      <c r="L778">
        <v>81</v>
      </c>
      <c r="M778">
        <v>3</v>
      </c>
      <c r="N778" t="s">
        <v>48</v>
      </c>
      <c r="O778" t="s">
        <v>37</v>
      </c>
      <c r="P778" t="s">
        <v>10061</v>
      </c>
    </row>
    <row r="779" spans="1:16" x14ac:dyDescent="0.3">
      <c r="A779" s="7">
        <v>22061</v>
      </c>
      <c r="B779" s="6" t="s">
        <v>11613</v>
      </c>
      <c r="C779" t="s">
        <v>11614</v>
      </c>
      <c r="D779" s="2" t="s">
        <v>45</v>
      </c>
      <c r="E779" s="4" t="s">
        <v>46</v>
      </c>
      <c r="F779" t="s">
        <v>76</v>
      </c>
      <c r="G779" s="6">
        <v>959</v>
      </c>
      <c r="H779">
        <v>33515</v>
      </c>
      <c r="I779">
        <v>5</v>
      </c>
      <c r="J779" s="6">
        <v>374.25</v>
      </c>
      <c r="K779" s="6">
        <v>5978.25</v>
      </c>
      <c r="L779">
        <v>51</v>
      </c>
      <c r="M779">
        <v>3</v>
      </c>
      <c r="N779" t="s">
        <v>61</v>
      </c>
      <c r="O779" t="s">
        <v>37</v>
      </c>
      <c r="P779" t="s">
        <v>10066</v>
      </c>
    </row>
    <row r="780" spans="1:16" x14ac:dyDescent="0.3">
      <c r="A780" s="7">
        <v>20517</v>
      </c>
      <c r="B780" s="6" t="s">
        <v>11615</v>
      </c>
      <c r="C780" t="s">
        <v>11616</v>
      </c>
      <c r="D780" s="2" t="s">
        <v>45</v>
      </c>
      <c r="E780" s="4" t="s">
        <v>46</v>
      </c>
      <c r="F780" t="s">
        <v>60</v>
      </c>
      <c r="G780" s="6">
        <v>151</v>
      </c>
      <c r="H780">
        <v>49949</v>
      </c>
      <c r="I780">
        <v>11</v>
      </c>
      <c r="J780" s="6">
        <v>362.25</v>
      </c>
      <c r="K780" s="6">
        <v>4879.5</v>
      </c>
      <c r="L780">
        <v>85</v>
      </c>
      <c r="M780">
        <v>2</v>
      </c>
      <c r="N780" t="s">
        <v>48</v>
      </c>
      <c r="O780" t="s">
        <v>48</v>
      </c>
      <c r="P780" t="s">
        <v>10061</v>
      </c>
    </row>
    <row r="781" spans="1:16" x14ac:dyDescent="0.3">
      <c r="A781" s="7">
        <v>22083</v>
      </c>
      <c r="B781" s="6" t="s">
        <v>11617</v>
      </c>
      <c r="C781" t="s">
        <v>11618</v>
      </c>
      <c r="D781" s="2" t="s">
        <v>79</v>
      </c>
      <c r="E781" s="4" t="s">
        <v>46</v>
      </c>
      <c r="F781" t="s">
        <v>76</v>
      </c>
      <c r="G781" s="6">
        <v>1238</v>
      </c>
      <c r="H781">
        <v>45036</v>
      </c>
      <c r="I781">
        <v>1</v>
      </c>
      <c r="J781" s="6">
        <v>488</v>
      </c>
      <c r="K781" s="6">
        <v>2992.75</v>
      </c>
      <c r="L781">
        <v>73</v>
      </c>
      <c r="M781">
        <v>3</v>
      </c>
      <c r="N781" t="s">
        <v>48</v>
      </c>
      <c r="O781" t="s">
        <v>48</v>
      </c>
      <c r="P781" t="s">
        <v>10061</v>
      </c>
    </row>
    <row r="782" spans="1:16" x14ac:dyDescent="0.3">
      <c r="A782" s="7">
        <v>22173</v>
      </c>
      <c r="B782" s="6" t="s">
        <v>11619</v>
      </c>
      <c r="C782" t="s">
        <v>11620</v>
      </c>
      <c r="D782" s="2" t="s">
        <v>52</v>
      </c>
      <c r="E782" s="4" t="s">
        <v>53</v>
      </c>
      <c r="F782" t="s">
        <v>54</v>
      </c>
      <c r="G782" s="6">
        <v>1006</v>
      </c>
      <c r="H782">
        <v>71874</v>
      </c>
      <c r="I782">
        <v>18</v>
      </c>
      <c r="J782" s="6">
        <v>826</v>
      </c>
      <c r="K782" s="6">
        <v>767.5</v>
      </c>
      <c r="L782">
        <v>8</v>
      </c>
      <c r="M782">
        <v>6</v>
      </c>
      <c r="N782" t="s">
        <v>48</v>
      </c>
      <c r="O782" t="s">
        <v>37</v>
      </c>
      <c r="P782" t="s">
        <v>10061</v>
      </c>
    </row>
    <row r="783" spans="1:16" x14ac:dyDescent="0.3">
      <c r="A783" s="7">
        <v>20135</v>
      </c>
      <c r="B783" s="6" t="s">
        <v>11621</v>
      </c>
      <c r="C783" t="s">
        <v>11622</v>
      </c>
      <c r="D783" s="2" t="s">
        <v>52</v>
      </c>
      <c r="E783" s="4" t="s">
        <v>46</v>
      </c>
      <c r="F783" t="s">
        <v>76</v>
      </c>
      <c r="G783" s="6">
        <v>3948</v>
      </c>
      <c r="H783">
        <v>69823</v>
      </c>
      <c r="I783">
        <v>4</v>
      </c>
      <c r="J783" s="6">
        <v>350.25</v>
      </c>
      <c r="K783" s="6">
        <v>4080</v>
      </c>
      <c r="L783">
        <v>74</v>
      </c>
      <c r="M783">
        <v>2</v>
      </c>
      <c r="N783" t="s">
        <v>37</v>
      </c>
      <c r="O783" t="s">
        <v>37</v>
      </c>
      <c r="P783" t="s">
        <v>10061</v>
      </c>
    </row>
    <row r="784" spans="1:16" x14ac:dyDescent="0.3">
      <c r="A784" s="7">
        <v>21584</v>
      </c>
      <c r="B784" s="6" t="s">
        <v>11623</v>
      </c>
      <c r="C784" t="s">
        <v>11624</v>
      </c>
      <c r="D784" s="2" t="s">
        <v>70</v>
      </c>
      <c r="E784" s="4" t="s">
        <v>46</v>
      </c>
      <c r="F784" t="s">
        <v>60</v>
      </c>
      <c r="G784" s="6">
        <v>32</v>
      </c>
      <c r="H784">
        <v>41352</v>
      </c>
      <c r="I784">
        <v>18</v>
      </c>
      <c r="J784" s="6">
        <v>141.25</v>
      </c>
      <c r="K784" s="6">
        <v>4001.75</v>
      </c>
      <c r="L784">
        <v>92</v>
      </c>
      <c r="M784">
        <v>1</v>
      </c>
      <c r="N784" t="s">
        <v>48</v>
      </c>
      <c r="O784" t="s">
        <v>37</v>
      </c>
      <c r="P784" t="s">
        <v>10061</v>
      </c>
    </row>
    <row r="785" spans="1:16" x14ac:dyDescent="0.3">
      <c r="A785" s="7">
        <v>20139</v>
      </c>
      <c r="B785" s="6" t="s">
        <v>11625</v>
      </c>
      <c r="C785" t="s">
        <v>11626</v>
      </c>
      <c r="D785" s="2" t="s">
        <v>45</v>
      </c>
      <c r="E785" s="4" t="s">
        <v>46</v>
      </c>
      <c r="F785" t="s">
        <v>47</v>
      </c>
      <c r="G785" s="6">
        <v>263</v>
      </c>
      <c r="H785">
        <v>31666</v>
      </c>
      <c r="I785">
        <v>7</v>
      </c>
      <c r="J785" s="6">
        <v>631.25</v>
      </c>
      <c r="K785" s="6">
        <v>2981.25</v>
      </c>
      <c r="L785">
        <v>61</v>
      </c>
      <c r="M785">
        <v>0</v>
      </c>
      <c r="N785" t="s">
        <v>61</v>
      </c>
      <c r="O785" t="s">
        <v>37</v>
      </c>
      <c r="P785" t="s">
        <v>10061</v>
      </c>
    </row>
    <row r="786" spans="1:16" x14ac:dyDescent="0.3">
      <c r="A786" s="7">
        <v>17527</v>
      </c>
      <c r="B786" s="6" t="s">
        <v>11627</v>
      </c>
      <c r="C786" t="s">
        <v>11628</v>
      </c>
      <c r="D786" s="2" t="s">
        <v>70</v>
      </c>
      <c r="E786" s="4" t="s">
        <v>46</v>
      </c>
      <c r="F786" t="s">
        <v>60</v>
      </c>
      <c r="G786" s="6">
        <v>26</v>
      </c>
      <c r="H786">
        <v>82953</v>
      </c>
      <c r="I786">
        <v>4</v>
      </c>
      <c r="J786" s="6">
        <v>265.75</v>
      </c>
      <c r="K786" s="6">
        <v>5583.25</v>
      </c>
      <c r="L786">
        <v>82</v>
      </c>
      <c r="M786">
        <v>1</v>
      </c>
      <c r="N786" t="s">
        <v>48</v>
      </c>
      <c r="O786" t="s">
        <v>37</v>
      </c>
      <c r="P786" t="s">
        <v>10061</v>
      </c>
    </row>
    <row r="787" spans="1:16" x14ac:dyDescent="0.3">
      <c r="A787" s="7">
        <v>17770</v>
      </c>
      <c r="B787" s="6" t="s">
        <v>11629</v>
      </c>
      <c r="C787" t="s">
        <v>11630</v>
      </c>
      <c r="D787" s="2" t="s">
        <v>79</v>
      </c>
      <c r="E787" s="4" t="s">
        <v>46</v>
      </c>
      <c r="F787" t="s">
        <v>47</v>
      </c>
      <c r="G787" s="6">
        <v>806</v>
      </c>
      <c r="H787">
        <v>45194</v>
      </c>
      <c r="I787">
        <v>14</v>
      </c>
      <c r="J787" s="6">
        <v>502.5</v>
      </c>
      <c r="K787" s="6">
        <v>2960</v>
      </c>
      <c r="L787">
        <v>54</v>
      </c>
      <c r="M787">
        <v>1</v>
      </c>
      <c r="N787" t="s">
        <v>48</v>
      </c>
      <c r="O787" t="s">
        <v>37</v>
      </c>
      <c r="P787" t="s">
        <v>10066</v>
      </c>
    </row>
    <row r="788" spans="1:16" x14ac:dyDescent="0.3">
      <c r="A788" s="7">
        <v>18193</v>
      </c>
      <c r="B788" s="6" t="s">
        <v>11631</v>
      </c>
      <c r="C788" t="s">
        <v>11632</v>
      </c>
      <c r="D788" s="2" t="s">
        <v>58</v>
      </c>
      <c r="E788" s="4" t="s">
        <v>59</v>
      </c>
      <c r="F788" t="s">
        <v>60</v>
      </c>
      <c r="G788" s="6">
        <v>110</v>
      </c>
      <c r="H788">
        <v>71114</v>
      </c>
      <c r="I788">
        <v>7</v>
      </c>
      <c r="J788" s="6">
        <v>415.5</v>
      </c>
      <c r="K788" s="6">
        <v>7335.75</v>
      </c>
      <c r="L788">
        <v>82</v>
      </c>
      <c r="M788">
        <v>2</v>
      </c>
      <c r="N788" t="s">
        <v>32</v>
      </c>
      <c r="O788" t="s">
        <v>37</v>
      </c>
      <c r="P788" t="s">
        <v>10061</v>
      </c>
    </row>
    <row r="789" spans="1:16" x14ac:dyDescent="0.3">
      <c r="A789" s="7">
        <v>21126</v>
      </c>
      <c r="B789" s="6" t="s">
        <v>11633</v>
      </c>
      <c r="C789" t="s">
        <v>11634</v>
      </c>
      <c r="D789" s="2" t="s">
        <v>58</v>
      </c>
      <c r="E789" s="4" t="s">
        <v>46</v>
      </c>
      <c r="F789" t="s">
        <v>60</v>
      </c>
      <c r="G789" s="6">
        <v>67</v>
      </c>
      <c r="H789">
        <v>79404</v>
      </c>
      <c r="I789">
        <v>3</v>
      </c>
      <c r="J789" s="6">
        <v>342.25</v>
      </c>
      <c r="K789" s="6">
        <v>3790.25</v>
      </c>
      <c r="L789">
        <v>99</v>
      </c>
      <c r="M789">
        <v>1</v>
      </c>
      <c r="N789" t="s">
        <v>32</v>
      </c>
      <c r="O789" t="s">
        <v>37</v>
      </c>
      <c r="P789" t="s">
        <v>10061</v>
      </c>
    </row>
    <row r="790" spans="1:16" x14ac:dyDescent="0.3">
      <c r="A790" s="7">
        <v>20494</v>
      </c>
      <c r="B790" s="6" t="s">
        <v>11635</v>
      </c>
      <c r="C790" t="s">
        <v>11636</v>
      </c>
      <c r="D790" s="2" t="s">
        <v>45</v>
      </c>
      <c r="E790" s="4" t="s">
        <v>46</v>
      </c>
      <c r="F790" t="s">
        <v>76</v>
      </c>
      <c r="G790" s="6">
        <v>926</v>
      </c>
      <c r="H790">
        <v>46425</v>
      </c>
      <c r="I790">
        <v>13</v>
      </c>
      <c r="J790" s="6">
        <v>540.5</v>
      </c>
      <c r="K790" s="6">
        <v>5674.25</v>
      </c>
      <c r="L790">
        <v>55</v>
      </c>
      <c r="M790">
        <v>2</v>
      </c>
      <c r="N790" t="s">
        <v>32</v>
      </c>
      <c r="O790" t="s">
        <v>37</v>
      </c>
      <c r="P790" t="s">
        <v>10061</v>
      </c>
    </row>
    <row r="791" spans="1:16" x14ac:dyDescent="0.3">
      <c r="A791" s="7">
        <v>20543</v>
      </c>
      <c r="B791" s="6" t="s">
        <v>11637</v>
      </c>
      <c r="C791" t="s">
        <v>11638</v>
      </c>
      <c r="D791" s="2" t="s">
        <v>64</v>
      </c>
      <c r="E791" s="4" t="s">
        <v>46</v>
      </c>
      <c r="F791" t="s">
        <v>67</v>
      </c>
      <c r="G791" s="6">
        <v>346</v>
      </c>
      <c r="H791">
        <v>17636</v>
      </c>
      <c r="I791">
        <v>3</v>
      </c>
      <c r="J791" s="6">
        <v>873</v>
      </c>
      <c r="K791" s="6">
        <v>3503.5</v>
      </c>
      <c r="L791">
        <v>64</v>
      </c>
      <c r="M791">
        <v>2</v>
      </c>
      <c r="N791" t="s">
        <v>48</v>
      </c>
      <c r="O791" t="s">
        <v>37</v>
      </c>
      <c r="P791" t="s">
        <v>10061</v>
      </c>
    </row>
    <row r="792" spans="1:16" x14ac:dyDescent="0.3">
      <c r="A792" s="7">
        <v>18295</v>
      </c>
      <c r="B792" s="6" t="s">
        <v>11639</v>
      </c>
      <c r="C792" t="s">
        <v>11640</v>
      </c>
      <c r="D792" s="2" t="s">
        <v>45</v>
      </c>
      <c r="E792" s="4" t="s">
        <v>46</v>
      </c>
      <c r="F792" t="s">
        <v>47</v>
      </c>
      <c r="G792" s="6">
        <v>341</v>
      </c>
      <c r="H792">
        <v>19124</v>
      </c>
      <c r="I792">
        <v>7</v>
      </c>
      <c r="J792" s="6">
        <v>1037</v>
      </c>
      <c r="K792" s="6">
        <v>2698.75</v>
      </c>
      <c r="L792">
        <v>60</v>
      </c>
      <c r="M792">
        <v>0</v>
      </c>
      <c r="N792" t="s">
        <v>37</v>
      </c>
      <c r="O792" t="s">
        <v>48</v>
      </c>
      <c r="P792" t="s">
        <v>10061</v>
      </c>
    </row>
    <row r="793" spans="1:16" x14ac:dyDescent="0.3">
      <c r="A793" s="7">
        <v>19117</v>
      </c>
      <c r="B793" s="6" t="s">
        <v>11641</v>
      </c>
      <c r="C793" t="s">
        <v>11642</v>
      </c>
      <c r="D793" s="2" t="s">
        <v>45</v>
      </c>
      <c r="E793" s="4" t="s">
        <v>59</v>
      </c>
      <c r="F793" t="s">
        <v>67</v>
      </c>
      <c r="G793" s="6">
        <v>224</v>
      </c>
      <c r="H793">
        <v>62902</v>
      </c>
      <c r="I793">
        <v>1</v>
      </c>
      <c r="J793" s="6">
        <v>966</v>
      </c>
      <c r="K793" s="6">
        <v>2004.25</v>
      </c>
      <c r="L793">
        <v>59</v>
      </c>
      <c r="M793">
        <v>2</v>
      </c>
      <c r="N793" t="s">
        <v>48</v>
      </c>
      <c r="O793" t="s">
        <v>37</v>
      </c>
      <c r="P793" t="s">
        <v>10061</v>
      </c>
    </row>
    <row r="794" spans="1:16" x14ac:dyDescent="0.3">
      <c r="A794" s="7">
        <v>18596</v>
      </c>
      <c r="B794" s="6" t="s">
        <v>11643</v>
      </c>
      <c r="C794" t="s">
        <v>11644</v>
      </c>
      <c r="D794" s="2" t="s">
        <v>45</v>
      </c>
      <c r="E794" s="4" t="s">
        <v>46</v>
      </c>
      <c r="F794" t="s">
        <v>47</v>
      </c>
      <c r="G794" s="6">
        <v>340</v>
      </c>
      <c r="H794">
        <v>19124</v>
      </c>
      <c r="I794">
        <v>13</v>
      </c>
      <c r="J794" s="6">
        <v>270.25</v>
      </c>
      <c r="K794" s="6">
        <v>2485.25</v>
      </c>
      <c r="L794">
        <v>70</v>
      </c>
      <c r="M794">
        <v>1</v>
      </c>
      <c r="N794" t="s">
        <v>48</v>
      </c>
      <c r="O794" t="s">
        <v>37</v>
      </c>
      <c r="P794" t="s">
        <v>10061</v>
      </c>
    </row>
    <row r="795" spans="1:16" x14ac:dyDescent="0.3">
      <c r="A795" s="7">
        <v>17687</v>
      </c>
      <c r="B795" s="6" t="s">
        <v>11645</v>
      </c>
      <c r="C795" t="s">
        <v>11646</v>
      </c>
      <c r="D795" s="2" t="s">
        <v>70</v>
      </c>
      <c r="E795" s="4" t="s">
        <v>46</v>
      </c>
      <c r="F795" t="s">
        <v>67</v>
      </c>
      <c r="G795" s="6">
        <v>205</v>
      </c>
      <c r="H795">
        <v>39979</v>
      </c>
      <c r="I795">
        <v>13</v>
      </c>
      <c r="J795" s="6">
        <v>535.5</v>
      </c>
      <c r="K795" s="6">
        <v>3235</v>
      </c>
      <c r="L795">
        <v>47</v>
      </c>
      <c r="M795">
        <v>3</v>
      </c>
      <c r="N795" t="s">
        <v>48</v>
      </c>
      <c r="O795" t="s">
        <v>48</v>
      </c>
      <c r="P795" t="s">
        <v>10061</v>
      </c>
    </row>
    <row r="796" spans="1:16" x14ac:dyDescent="0.3">
      <c r="A796" s="7">
        <v>20814</v>
      </c>
      <c r="B796" s="6" t="s">
        <v>11647</v>
      </c>
      <c r="C796" t="s">
        <v>11648</v>
      </c>
      <c r="D796" s="2" t="s">
        <v>58</v>
      </c>
      <c r="E796" s="4" t="s">
        <v>59</v>
      </c>
      <c r="F796" t="s">
        <v>60</v>
      </c>
      <c r="G796" s="6">
        <v>137</v>
      </c>
      <c r="H796">
        <v>66302</v>
      </c>
      <c r="I796">
        <v>9</v>
      </c>
      <c r="J796" s="6">
        <v>145.25</v>
      </c>
      <c r="K796" s="6">
        <v>6373.5</v>
      </c>
      <c r="L796">
        <v>88</v>
      </c>
      <c r="M796">
        <v>2</v>
      </c>
      <c r="N796" t="s">
        <v>48</v>
      </c>
      <c r="O796" t="s">
        <v>37</v>
      </c>
      <c r="P796" t="s">
        <v>10061</v>
      </c>
    </row>
    <row r="797" spans="1:16" x14ac:dyDescent="0.3">
      <c r="A797" s="7">
        <v>19762</v>
      </c>
      <c r="B797" s="6" t="s">
        <v>11649</v>
      </c>
      <c r="C797" t="s">
        <v>11650</v>
      </c>
      <c r="D797" s="2" t="s">
        <v>45</v>
      </c>
      <c r="E797" s="4" t="s">
        <v>59</v>
      </c>
      <c r="F797" t="s">
        <v>60</v>
      </c>
      <c r="G797" s="6">
        <v>124</v>
      </c>
      <c r="H797">
        <v>74005</v>
      </c>
      <c r="I797">
        <v>18</v>
      </c>
      <c r="J797" s="6">
        <v>270</v>
      </c>
      <c r="K797" s="6">
        <v>5535.25</v>
      </c>
      <c r="L797">
        <v>87</v>
      </c>
      <c r="M797">
        <v>2</v>
      </c>
      <c r="N797" t="s">
        <v>32</v>
      </c>
      <c r="O797" t="s">
        <v>37</v>
      </c>
      <c r="P797" t="s">
        <v>10061</v>
      </c>
    </row>
    <row r="798" spans="1:16" x14ac:dyDescent="0.3">
      <c r="A798" s="7">
        <v>21417</v>
      </c>
      <c r="B798" s="6" t="s">
        <v>11651</v>
      </c>
      <c r="C798" t="s">
        <v>11652</v>
      </c>
      <c r="D798" s="2" t="s">
        <v>45</v>
      </c>
      <c r="E798" s="4" t="s">
        <v>46</v>
      </c>
      <c r="F798" t="s">
        <v>47</v>
      </c>
      <c r="G798" s="6">
        <v>294</v>
      </c>
      <c r="H798">
        <v>88351</v>
      </c>
      <c r="I798">
        <v>18</v>
      </c>
      <c r="J798" s="6">
        <v>425</v>
      </c>
      <c r="K798" s="6">
        <v>2968.5</v>
      </c>
      <c r="L798">
        <v>57</v>
      </c>
      <c r="M798">
        <v>0</v>
      </c>
      <c r="N798" t="s">
        <v>48</v>
      </c>
      <c r="O798" t="s">
        <v>37</v>
      </c>
      <c r="P798" t="s">
        <v>10061</v>
      </c>
    </row>
    <row r="799" spans="1:16" x14ac:dyDescent="0.3">
      <c r="A799" s="7">
        <v>20945</v>
      </c>
      <c r="B799" s="6" t="s">
        <v>11653</v>
      </c>
      <c r="C799" t="s">
        <v>11654</v>
      </c>
      <c r="D799" s="2" t="s">
        <v>45</v>
      </c>
      <c r="E799" s="4" t="s">
        <v>46</v>
      </c>
      <c r="F799" t="s">
        <v>60</v>
      </c>
      <c r="G799" s="6">
        <v>896</v>
      </c>
      <c r="H799">
        <v>37200</v>
      </c>
      <c r="I799">
        <v>6</v>
      </c>
      <c r="J799" s="6">
        <v>373.75</v>
      </c>
      <c r="K799" s="6">
        <v>6066.25</v>
      </c>
      <c r="L799">
        <v>77</v>
      </c>
      <c r="M799">
        <v>1</v>
      </c>
      <c r="N799" t="s">
        <v>61</v>
      </c>
      <c r="O799" t="s">
        <v>48</v>
      </c>
      <c r="P799" t="s">
        <v>10066</v>
      </c>
    </row>
    <row r="800" spans="1:16" x14ac:dyDescent="0.3">
      <c r="A800" s="7">
        <v>20348</v>
      </c>
      <c r="B800" s="6" t="s">
        <v>11655</v>
      </c>
      <c r="C800" t="s">
        <v>11656</v>
      </c>
      <c r="D800" s="2" t="s">
        <v>45</v>
      </c>
      <c r="E800" s="4" t="s">
        <v>46</v>
      </c>
      <c r="F800" t="s">
        <v>67</v>
      </c>
      <c r="G800" s="6">
        <v>494</v>
      </c>
      <c r="H800">
        <v>22300</v>
      </c>
      <c r="I800">
        <v>1</v>
      </c>
      <c r="J800" s="6">
        <v>394.25</v>
      </c>
      <c r="K800" s="6">
        <v>4592.5</v>
      </c>
      <c r="L800">
        <v>63</v>
      </c>
      <c r="M800">
        <v>1</v>
      </c>
      <c r="N800" t="s">
        <v>48</v>
      </c>
      <c r="O800" t="s">
        <v>37</v>
      </c>
      <c r="P800" t="s">
        <v>10061</v>
      </c>
    </row>
    <row r="801" spans="1:16" x14ac:dyDescent="0.3">
      <c r="A801" s="7">
        <v>18944</v>
      </c>
      <c r="B801" s="6" t="s">
        <v>11657</v>
      </c>
      <c r="C801" t="s">
        <v>11658</v>
      </c>
      <c r="D801" s="2" t="s">
        <v>64</v>
      </c>
      <c r="E801" s="4" t="s">
        <v>59</v>
      </c>
      <c r="F801" t="s">
        <v>60</v>
      </c>
      <c r="G801" s="6">
        <v>125</v>
      </c>
      <c r="H801">
        <v>58947</v>
      </c>
      <c r="I801">
        <v>13</v>
      </c>
      <c r="J801" s="6">
        <v>305.75</v>
      </c>
      <c r="K801" s="6">
        <v>4101.5</v>
      </c>
      <c r="L801">
        <v>83</v>
      </c>
      <c r="M801">
        <v>1</v>
      </c>
      <c r="N801" t="s">
        <v>48</v>
      </c>
      <c r="O801" t="s">
        <v>37</v>
      </c>
      <c r="P801" t="s">
        <v>10061</v>
      </c>
    </row>
    <row r="802" spans="1:16" x14ac:dyDescent="0.3">
      <c r="A802" s="7">
        <v>21073</v>
      </c>
      <c r="B802" s="6" t="s">
        <v>11659</v>
      </c>
      <c r="C802" t="s">
        <v>11660</v>
      </c>
      <c r="D802" s="2" t="s">
        <v>64</v>
      </c>
      <c r="E802" s="4" t="s">
        <v>46</v>
      </c>
      <c r="F802" t="s">
        <v>60</v>
      </c>
      <c r="G802" s="6">
        <v>81</v>
      </c>
      <c r="H802">
        <v>82157</v>
      </c>
      <c r="I802">
        <v>9</v>
      </c>
      <c r="J802" s="6">
        <v>388.5</v>
      </c>
      <c r="K802" s="6">
        <v>3465.5</v>
      </c>
      <c r="L802">
        <v>88</v>
      </c>
      <c r="M802">
        <v>1</v>
      </c>
      <c r="N802" t="s">
        <v>32</v>
      </c>
      <c r="O802" t="s">
        <v>32</v>
      </c>
      <c r="P802" t="s">
        <v>10066</v>
      </c>
    </row>
    <row r="803" spans="1:16" x14ac:dyDescent="0.3">
      <c r="A803" s="7">
        <v>17621</v>
      </c>
      <c r="B803" s="6" t="s">
        <v>11661</v>
      </c>
      <c r="C803" t="s">
        <v>11662</v>
      </c>
      <c r="D803" s="2" t="s">
        <v>58</v>
      </c>
      <c r="E803" s="4" t="s">
        <v>46</v>
      </c>
      <c r="F803" t="s">
        <v>47</v>
      </c>
      <c r="G803" s="6">
        <v>237</v>
      </c>
      <c r="H803">
        <v>42376</v>
      </c>
      <c r="I803">
        <v>9</v>
      </c>
      <c r="J803" s="6">
        <v>1817.25</v>
      </c>
      <c r="K803" s="6">
        <v>2644.5</v>
      </c>
      <c r="L803">
        <v>50</v>
      </c>
      <c r="M803">
        <v>1</v>
      </c>
      <c r="N803" t="s">
        <v>32</v>
      </c>
      <c r="O803" t="s">
        <v>37</v>
      </c>
      <c r="P803" t="s">
        <v>10066</v>
      </c>
    </row>
    <row r="804" spans="1:16" x14ac:dyDescent="0.3">
      <c r="A804" s="7">
        <v>21111</v>
      </c>
      <c r="B804" s="6" t="s">
        <v>11663</v>
      </c>
      <c r="C804" t="s">
        <v>11664</v>
      </c>
      <c r="D804" s="2" t="s">
        <v>79</v>
      </c>
      <c r="E804" s="4" t="s">
        <v>46</v>
      </c>
      <c r="F804" t="s">
        <v>80</v>
      </c>
      <c r="G804" s="6">
        <v>3775</v>
      </c>
      <c r="H804">
        <v>58876</v>
      </c>
      <c r="I804">
        <v>45</v>
      </c>
      <c r="J804" s="6">
        <v>4384</v>
      </c>
      <c r="K804" s="6">
        <v>586.75</v>
      </c>
      <c r="L804">
        <v>18</v>
      </c>
      <c r="M804">
        <v>6</v>
      </c>
      <c r="N804" t="s">
        <v>48</v>
      </c>
      <c r="O804" t="s">
        <v>48</v>
      </c>
      <c r="P804" t="s">
        <v>10066</v>
      </c>
    </row>
    <row r="805" spans="1:16" x14ac:dyDescent="0.3">
      <c r="A805" s="7">
        <v>19754</v>
      </c>
      <c r="B805" s="6" t="s">
        <v>11665</v>
      </c>
      <c r="C805" t="s">
        <v>11666</v>
      </c>
      <c r="D805" s="2" t="s">
        <v>52</v>
      </c>
      <c r="E805" s="4" t="s">
        <v>46</v>
      </c>
      <c r="F805" t="s">
        <v>67</v>
      </c>
      <c r="G805" s="6">
        <v>1003</v>
      </c>
      <c r="H805">
        <v>64288</v>
      </c>
      <c r="I805">
        <v>1</v>
      </c>
      <c r="J805" s="6">
        <v>994.25</v>
      </c>
      <c r="K805" s="6">
        <v>3154</v>
      </c>
      <c r="L805">
        <v>55</v>
      </c>
      <c r="M805">
        <v>1</v>
      </c>
      <c r="N805" t="s">
        <v>61</v>
      </c>
      <c r="O805" t="s">
        <v>37</v>
      </c>
      <c r="P805" t="s">
        <v>10061</v>
      </c>
    </row>
    <row r="806" spans="1:16" x14ac:dyDescent="0.3">
      <c r="A806" s="7">
        <v>21576</v>
      </c>
      <c r="B806" s="6" t="s">
        <v>11667</v>
      </c>
      <c r="C806" t="s">
        <v>11668</v>
      </c>
      <c r="D806" s="2" t="s">
        <v>45</v>
      </c>
      <c r="E806" s="4" t="s">
        <v>46</v>
      </c>
      <c r="F806" t="s">
        <v>60</v>
      </c>
      <c r="G806" s="6">
        <v>836</v>
      </c>
      <c r="H806">
        <v>70550</v>
      </c>
      <c r="I806">
        <v>18</v>
      </c>
      <c r="J806" s="6">
        <v>298</v>
      </c>
      <c r="K806" s="6">
        <v>7124.75</v>
      </c>
      <c r="L806">
        <v>77</v>
      </c>
      <c r="M806">
        <v>2</v>
      </c>
      <c r="N806" t="s">
        <v>32</v>
      </c>
      <c r="O806" t="s">
        <v>37</v>
      </c>
      <c r="P806" t="s">
        <v>10061</v>
      </c>
    </row>
    <row r="807" spans="1:16" x14ac:dyDescent="0.3">
      <c r="A807" s="7">
        <v>20359</v>
      </c>
      <c r="B807" s="6" t="s">
        <v>11669</v>
      </c>
      <c r="C807" t="s">
        <v>11670</v>
      </c>
      <c r="D807" s="2" t="s">
        <v>58</v>
      </c>
      <c r="E807" s="4" t="s">
        <v>59</v>
      </c>
      <c r="F807" t="s">
        <v>60</v>
      </c>
      <c r="G807" s="6">
        <v>55</v>
      </c>
      <c r="H807">
        <v>59563</v>
      </c>
      <c r="I807">
        <v>2</v>
      </c>
      <c r="J807" s="6">
        <v>163.75</v>
      </c>
      <c r="K807" s="6">
        <v>4757.75</v>
      </c>
      <c r="L807">
        <v>87</v>
      </c>
      <c r="M807">
        <v>2</v>
      </c>
      <c r="N807" t="s">
        <v>48</v>
      </c>
      <c r="O807" t="s">
        <v>37</v>
      </c>
      <c r="P807" t="s">
        <v>10061</v>
      </c>
    </row>
    <row r="808" spans="1:16" x14ac:dyDescent="0.3">
      <c r="A808" s="7">
        <v>19411</v>
      </c>
      <c r="B808" s="6" t="s">
        <v>11671</v>
      </c>
      <c r="C808" t="s">
        <v>11672</v>
      </c>
      <c r="D808" s="2" t="s">
        <v>58</v>
      </c>
      <c r="E808" s="4" t="s">
        <v>59</v>
      </c>
      <c r="F808" t="s">
        <v>60</v>
      </c>
      <c r="G808" s="6">
        <v>191</v>
      </c>
      <c r="H808">
        <v>72187</v>
      </c>
      <c r="I808">
        <v>17</v>
      </c>
      <c r="J808" s="6">
        <v>365.5</v>
      </c>
      <c r="K808" s="6">
        <v>4603.25</v>
      </c>
      <c r="L808">
        <v>80</v>
      </c>
      <c r="M808">
        <v>1</v>
      </c>
      <c r="N808" t="s">
        <v>32</v>
      </c>
      <c r="O808" t="s">
        <v>48</v>
      </c>
      <c r="P808" t="s">
        <v>10066</v>
      </c>
    </row>
    <row r="809" spans="1:16" x14ac:dyDescent="0.3">
      <c r="A809" s="7">
        <v>18027</v>
      </c>
      <c r="B809" s="6" t="s">
        <v>11673</v>
      </c>
      <c r="C809" t="s">
        <v>11674</v>
      </c>
      <c r="D809" s="2" t="s">
        <v>58</v>
      </c>
      <c r="E809" s="4" t="s">
        <v>59</v>
      </c>
      <c r="F809" t="s">
        <v>60</v>
      </c>
      <c r="G809" s="6">
        <v>190</v>
      </c>
      <c r="H809">
        <v>31695</v>
      </c>
      <c r="I809">
        <v>20</v>
      </c>
      <c r="J809" s="6">
        <v>410</v>
      </c>
      <c r="K809" s="6">
        <v>7203</v>
      </c>
      <c r="L809">
        <v>91</v>
      </c>
      <c r="M809">
        <v>1</v>
      </c>
      <c r="N809" t="s">
        <v>32</v>
      </c>
      <c r="O809" t="s">
        <v>37</v>
      </c>
      <c r="P809" t="s">
        <v>10061</v>
      </c>
    </row>
    <row r="810" spans="1:16" x14ac:dyDescent="0.3">
      <c r="A810" s="7">
        <v>19073</v>
      </c>
      <c r="B810" s="6" t="s">
        <v>11675</v>
      </c>
      <c r="C810" t="s">
        <v>11676</v>
      </c>
      <c r="D810" s="2" t="s">
        <v>58</v>
      </c>
      <c r="E810" s="4" t="s">
        <v>46</v>
      </c>
      <c r="F810" t="s">
        <v>60</v>
      </c>
      <c r="G810" s="6">
        <v>120</v>
      </c>
      <c r="H810">
        <v>62829</v>
      </c>
      <c r="I810">
        <v>9</v>
      </c>
      <c r="J810" s="6">
        <v>188.25</v>
      </c>
      <c r="K810" s="6">
        <v>7362.75</v>
      </c>
      <c r="L810">
        <v>80</v>
      </c>
      <c r="M810">
        <v>1</v>
      </c>
      <c r="N810" t="s">
        <v>61</v>
      </c>
      <c r="O810" t="s">
        <v>48</v>
      </c>
      <c r="P810" t="s">
        <v>10066</v>
      </c>
    </row>
    <row r="811" spans="1:16" x14ac:dyDescent="0.3">
      <c r="A811" s="7">
        <v>18831</v>
      </c>
      <c r="B811" s="6" t="s">
        <v>11677</v>
      </c>
      <c r="C811" t="s">
        <v>11678</v>
      </c>
      <c r="D811" s="2" t="s">
        <v>45</v>
      </c>
      <c r="E811" s="4" t="s">
        <v>59</v>
      </c>
      <c r="F811" t="s">
        <v>60</v>
      </c>
      <c r="G811" s="6">
        <v>525</v>
      </c>
      <c r="H811">
        <v>33427</v>
      </c>
      <c r="I811">
        <v>4</v>
      </c>
      <c r="J811" s="6">
        <v>85.75</v>
      </c>
      <c r="K811" s="6">
        <v>6114.75</v>
      </c>
      <c r="L811">
        <v>100</v>
      </c>
      <c r="M811">
        <v>2</v>
      </c>
      <c r="N811" t="s">
        <v>32</v>
      </c>
      <c r="O811" t="s">
        <v>32</v>
      </c>
      <c r="P811" t="s">
        <v>10061</v>
      </c>
    </row>
    <row r="812" spans="1:16" x14ac:dyDescent="0.3">
      <c r="A812" s="7">
        <v>19605</v>
      </c>
      <c r="B812" s="6" t="s">
        <v>11679</v>
      </c>
      <c r="C812" t="s">
        <v>11680</v>
      </c>
      <c r="D812" s="2" t="s">
        <v>58</v>
      </c>
      <c r="E812" s="4" t="s">
        <v>59</v>
      </c>
      <c r="F812" t="s">
        <v>60</v>
      </c>
      <c r="G812" s="6">
        <v>80</v>
      </c>
      <c r="H812">
        <v>78383</v>
      </c>
      <c r="I812">
        <v>6</v>
      </c>
      <c r="J812" s="6">
        <v>341.5</v>
      </c>
      <c r="K812" s="6">
        <v>4339.75</v>
      </c>
      <c r="L812">
        <v>82</v>
      </c>
      <c r="M812">
        <v>1</v>
      </c>
      <c r="N812" t="s">
        <v>32</v>
      </c>
      <c r="O812" t="s">
        <v>37</v>
      </c>
      <c r="P812" t="s">
        <v>10061</v>
      </c>
    </row>
    <row r="813" spans="1:16" x14ac:dyDescent="0.3">
      <c r="A813" s="7">
        <v>18348</v>
      </c>
      <c r="B813" s="6" t="s">
        <v>11681</v>
      </c>
      <c r="C813" t="s">
        <v>11682</v>
      </c>
      <c r="D813" s="2" t="s">
        <v>45</v>
      </c>
      <c r="E813" s="4" t="s">
        <v>59</v>
      </c>
      <c r="F813" t="s">
        <v>67</v>
      </c>
      <c r="G813" s="6">
        <v>421</v>
      </c>
      <c r="H813">
        <v>65988</v>
      </c>
      <c r="I813">
        <v>7</v>
      </c>
      <c r="J813" s="6">
        <v>1218.5</v>
      </c>
      <c r="K813" s="6">
        <v>4859.75</v>
      </c>
      <c r="L813">
        <v>62</v>
      </c>
      <c r="M813">
        <v>3</v>
      </c>
      <c r="N813" t="s">
        <v>48</v>
      </c>
      <c r="O813" t="s">
        <v>37</v>
      </c>
      <c r="P813" t="s">
        <v>10066</v>
      </c>
    </row>
    <row r="814" spans="1:16" x14ac:dyDescent="0.3">
      <c r="A814" s="7">
        <v>17986</v>
      </c>
      <c r="B814" s="6" t="s">
        <v>11683</v>
      </c>
      <c r="C814" t="s">
        <v>11684</v>
      </c>
      <c r="D814" s="2" t="s">
        <v>45</v>
      </c>
      <c r="E814" s="4" t="s">
        <v>46</v>
      </c>
      <c r="F814" t="s">
        <v>47</v>
      </c>
      <c r="G814" s="6">
        <v>907</v>
      </c>
      <c r="H814">
        <v>15210</v>
      </c>
      <c r="I814">
        <v>7</v>
      </c>
      <c r="J814" s="6">
        <v>269.25</v>
      </c>
      <c r="K814" s="6">
        <v>2662</v>
      </c>
      <c r="L814">
        <v>52</v>
      </c>
      <c r="M814">
        <v>1</v>
      </c>
      <c r="N814" t="s">
        <v>48</v>
      </c>
      <c r="O814" t="s">
        <v>48</v>
      </c>
      <c r="P814" t="s">
        <v>10061</v>
      </c>
    </row>
    <row r="815" spans="1:16" x14ac:dyDescent="0.3">
      <c r="A815" s="7">
        <v>18569</v>
      </c>
      <c r="B815" s="6" t="s">
        <v>11685</v>
      </c>
      <c r="C815" t="s">
        <v>11686</v>
      </c>
      <c r="D815" s="2" t="s">
        <v>52</v>
      </c>
      <c r="E815" s="4" t="s">
        <v>59</v>
      </c>
      <c r="F815" t="s">
        <v>54</v>
      </c>
      <c r="G815" s="6">
        <v>3390</v>
      </c>
      <c r="H815">
        <v>51065</v>
      </c>
      <c r="I815">
        <v>31</v>
      </c>
      <c r="J815" s="6">
        <v>1664.25</v>
      </c>
      <c r="K815" s="6">
        <v>792</v>
      </c>
      <c r="L815">
        <v>5</v>
      </c>
      <c r="M815">
        <v>6</v>
      </c>
      <c r="N815" t="s">
        <v>48</v>
      </c>
      <c r="O815" t="s">
        <v>37</v>
      </c>
      <c r="P815" t="s">
        <v>10061</v>
      </c>
    </row>
    <row r="816" spans="1:16" x14ac:dyDescent="0.3">
      <c r="A816" s="7">
        <v>21589</v>
      </c>
      <c r="B816" s="6" t="s">
        <v>11687</v>
      </c>
      <c r="C816" t="s">
        <v>11688</v>
      </c>
      <c r="D816" s="2" t="s">
        <v>70</v>
      </c>
      <c r="E816" s="4" t="s">
        <v>46</v>
      </c>
      <c r="F816" t="s">
        <v>47</v>
      </c>
      <c r="G816" s="6">
        <v>278</v>
      </c>
      <c r="H816">
        <v>84882</v>
      </c>
      <c r="I816">
        <v>18</v>
      </c>
      <c r="J816" s="6">
        <v>1416.25</v>
      </c>
      <c r="K816" s="6">
        <v>2529.25</v>
      </c>
      <c r="L816">
        <v>53</v>
      </c>
      <c r="M816">
        <v>1</v>
      </c>
      <c r="N816" t="s">
        <v>32</v>
      </c>
      <c r="O816" t="s">
        <v>37</v>
      </c>
      <c r="P816" t="s">
        <v>10066</v>
      </c>
    </row>
    <row r="817" spans="1:16" x14ac:dyDescent="0.3">
      <c r="A817" s="7">
        <v>18808</v>
      </c>
      <c r="B817" s="6" t="s">
        <v>11689</v>
      </c>
      <c r="C817" t="s">
        <v>11690</v>
      </c>
      <c r="D817" s="2" t="s">
        <v>70</v>
      </c>
      <c r="E817" s="4" t="s">
        <v>46</v>
      </c>
      <c r="F817" t="s">
        <v>67</v>
      </c>
      <c r="G817" s="6">
        <v>318</v>
      </c>
      <c r="H817">
        <v>51866</v>
      </c>
      <c r="I817">
        <v>5</v>
      </c>
      <c r="J817" s="6">
        <v>1120.75</v>
      </c>
      <c r="K817" s="6">
        <v>3127.75</v>
      </c>
      <c r="L817">
        <v>59</v>
      </c>
      <c r="M817">
        <v>3</v>
      </c>
      <c r="N817" t="s">
        <v>61</v>
      </c>
      <c r="O817" t="s">
        <v>37</v>
      </c>
      <c r="P817" t="s">
        <v>10066</v>
      </c>
    </row>
    <row r="818" spans="1:16" x14ac:dyDescent="0.3">
      <c r="A818" s="7">
        <v>20784</v>
      </c>
      <c r="B818" s="6" t="s">
        <v>11691</v>
      </c>
      <c r="C818" t="s">
        <v>11692</v>
      </c>
      <c r="D818" s="2" t="s">
        <v>52</v>
      </c>
      <c r="E818" s="4" t="s">
        <v>53</v>
      </c>
      <c r="F818" t="s">
        <v>54</v>
      </c>
      <c r="G818" s="6">
        <v>2055</v>
      </c>
      <c r="H818">
        <v>52179</v>
      </c>
      <c r="I818">
        <v>34</v>
      </c>
      <c r="J818" s="6">
        <v>2305.25</v>
      </c>
      <c r="K818" s="6">
        <v>597.75</v>
      </c>
      <c r="L818">
        <v>22</v>
      </c>
      <c r="M818">
        <v>5</v>
      </c>
      <c r="N818" t="s">
        <v>48</v>
      </c>
      <c r="O818" t="s">
        <v>48</v>
      </c>
      <c r="P818" t="s">
        <v>10061</v>
      </c>
    </row>
    <row r="819" spans="1:16" x14ac:dyDescent="0.3">
      <c r="A819" s="7">
        <v>17880</v>
      </c>
      <c r="B819" s="6" t="s">
        <v>11693</v>
      </c>
      <c r="C819" t="s">
        <v>11694</v>
      </c>
      <c r="D819" s="2" t="s">
        <v>58</v>
      </c>
      <c r="E819" s="4" t="s">
        <v>46</v>
      </c>
      <c r="F819" t="s">
        <v>60</v>
      </c>
      <c r="G819" s="6">
        <v>172</v>
      </c>
      <c r="H819">
        <v>49090</v>
      </c>
      <c r="I819">
        <v>13</v>
      </c>
      <c r="J819" s="6">
        <v>231.25</v>
      </c>
      <c r="K819" s="6">
        <v>3053.5</v>
      </c>
      <c r="L819">
        <v>81</v>
      </c>
      <c r="M819">
        <v>1</v>
      </c>
      <c r="N819" t="s">
        <v>61</v>
      </c>
      <c r="O819" t="s">
        <v>48</v>
      </c>
      <c r="P819" t="s">
        <v>10061</v>
      </c>
    </row>
    <row r="820" spans="1:16" x14ac:dyDescent="0.3">
      <c r="A820" s="7">
        <v>20156</v>
      </c>
      <c r="B820" s="6" t="s">
        <v>11695</v>
      </c>
      <c r="C820" t="s">
        <v>11696</v>
      </c>
      <c r="D820" s="2" t="s">
        <v>52</v>
      </c>
      <c r="E820" s="4" t="s">
        <v>59</v>
      </c>
      <c r="F820" t="s">
        <v>67</v>
      </c>
      <c r="G820" s="6">
        <v>2179</v>
      </c>
      <c r="H820">
        <v>35309</v>
      </c>
      <c r="I820">
        <v>4</v>
      </c>
      <c r="J820" s="6">
        <v>984.25</v>
      </c>
      <c r="K820" s="6">
        <v>3624.25</v>
      </c>
      <c r="L820">
        <v>60</v>
      </c>
      <c r="M820">
        <v>1</v>
      </c>
      <c r="N820" t="s">
        <v>32</v>
      </c>
      <c r="O820" t="s">
        <v>37</v>
      </c>
      <c r="P820" t="s">
        <v>10061</v>
      </c>
    </row>
    <row r="821" spans="1:16" x14ac:dyDescent="0.3">
      <c r="A821" s="7">
        <v>21404</v>
      </c>
      <c r="B821" s="6" t="s">
        <v>11697</v>
      </c>
      <c r="C821" t="s">
        <v>11698</v>
      </c>
      <c r="D821" s="2" t="s">
        <v>70</v>
      </c>
      <c r="E821" s="4" t="s">
        <v>46</v>
      </c>
      <c r="F821" t="s">
        <v>60</v>
      </c>
      <c r="G821" s="6">
        <v>194</v>
      </c>
      <c r="H821">
        <v>71114</v>
      </c>
      <c r="I821">
        <v>5</v>
      </c>
      <c r="J821" s="6">
        <v>86.75</v>
      </c>
      <c r="K821" s="6">
        <v>5979</v>
      </c>
      <c r="L821">
        <v>93</v>
      </c>
      <c r="M821">
        <v>1</v>
      </c>
      <c r="N821" t="s">
        <v>32</v>
      </c>
      <c r="O821" t="s">
        <v>37</v>
      </c>
      <c r="P821" t="s">
        <v>10066</v>
      </c>
    </row>
    <row r="822" spans="1:16" x14ac:dyDescent="0.3">
      <c r="A822" s="7">
        <v>18324</v>
      </c>
      <c r="B822" s="6" t="s">
        <v>11699</v>
      </c>
      <c r="C822" t="s">
        <v>11700</v>
      </c>
      <c r="D822" s="2" t="s">
        <v>52</v>
      </c>
      <c r="E822" s="4" t="s">
        <v>46</v>
      </c>
      <c r="F822" t="s">
        <v>76</v>
      </c>
      <c r="G822" s="6">
        <v>1838</v>
      </c>
      <c r="H822">
        <v>27993</v>
      </c>
      <c r="I822">
        <v>15</v>
      </c>
      <c r="J822" s="6">
        <v>410.5</v>
      </c>
      <c r="K822" s="6">
        <v>5907.75</v>
      </c>
      <c r="L822">
        <v>61</v>
      </c>
      <c r="M822">
        <v>1</v>
      </c>
      <c r="N822" t="s">
        <v>48</v>
      </c>
      <c r="O822" t="s">
        <v>48</v>
      </c>
      <c r="P822" t="s">
        <v>10061</v>
      </c>
    </row>
    <row r="823" spans="1:16" x14ac:dyDescent="0.3">
      <c r="A823" s="7">
        <v>18001</v>
      </c>
      <c r="B823" s="6" t="s">
        <v>11701</v>
      </c>
      <c r="C823" t="s">
        <v>11702</v>
      </c>
      <c r="D823" s="2" t="s">
        <v>45</v>
      </c>
      <c r="E823" s="4" t="s">
        <v>59</v>
      </c>
      <c r="F823" t="s">
        <v>60</v>
      </c>
      <c r="G823" s="6">
        <v>539</v>
      </c>
      <c r="H823">
        <v>78679</v>
      </c>
      <c r="I823">
        <v>18</v>
      </c>
      <c r="J823" s="6">
        <v>372</v>
      </c>
      <c r="K823" s="6">
        <v>4488.75</v>
      </c>
      <c r="L823">
        <v>85</v>
      </c>
      <c r="M823">
        <v>2</v>
      </c>
      <c r="N823" t="s">
        <v>61</v>
      </c>
      <c r="O823" t="s">
        <v>37</v>
      </c>
      <c r="P823" t="s">
        <v>10061</v>
      </c>
    </row>
    <row r="824" spans="1:16" x14ac:dyDescent="0.3">
      <c r="A824" s="7">
        <v>18358</v>
      </c>
      <c r="B824" s="6" t="s">
        <v>11703</v>
      </c>
      <c r="C824" t="s">
        <v>11704</v>
      </c>
      <c r="D824" s="2" t="s">
        <v>70</v>
      </c>
      <c r="E824" s="4" t="s">
        <v>46</v>
      </c>
      <c r="F824" t="s">
        <v>47</v>
      </c>
      <c r="G824" s="6">
        <v>278</v>
      </c>
      <c r="H824">
        <v>61813</v>
      </c>
      <c r="I824">
        <v>13</v>
      </c>
      <c r="J824" s="6">
        <v>1458</v>
      </c>
      <c r="K824" s="6">
        <v>2713.25</v>
      </c>
      <c r="L824">
        <v>56</v>
      </c>
      <c r="M824">
        <v>0</v>
      </c>
      <c r="N824" t="s">
        <v>61</v>
      </c>
      <c r="O824" t="s">
        <v>37</v>
      </c>
      <c r="P824" t="s">
        <v>10061</v>
      </c>
    </row>
    <row r="825" spans="1:16" x14ac:dyDescent="0.3">
      <c r="A825" s="7">
        <v>19457</v>
      </c>
      <c r="B825" s="6" t="s">
        <v>11705</v>
      </c>
      <c r="C825" t="s">
        <v>11706</v>
      </c>
      <c r="D825" s="2" t="s">
        <v>52</v>
      </c>
      <c r="E825" s="4" t="s">
        <v>59</v>
      </c>
      <c r="F825" t="s">
        <v>80</v>
      </c>
      <c r="G825" s="6">
        <v>4286</v>
      </c>
      <c r="H825">
        <v>19998</v>
      </c>
      <c r="I825">
        <v>39</v>
      </c>
      <c r="J825" s="6">
        <v>3267.75</v>
      </c>
      <c r="K825" s="6">
        <v>267.5</v>
      </c>
      <c r="L825">
        <v>20</v>
      </c>
      <c r="M825">
        <v>6</v>
      </c>
      <c r="N825" t="s">
        <v>48</v>
      </c>
      <c r="O825" t="s">
        <v>48</v>
      </c>
      <c r="P825" t="s">
        <v>10066</v>
      </c>
    </row>
    <row r="826" spans="1:16" x14ac:dyDescent="0.3">
      <c r="A826" s="7">
        <v>19169</v>
      </c>
      <c r="B826" s="6" t="s">
        <v>11707</v>
      </c>
      <c r="C826" t="s">
        <v>11708</v>
      </c>
      <c r="D826" s="2" t="s">
        <v>52</v>
      </c>
      <c r="E826" s="4" t="s">
        <v>46</v>
      </c>
      <c r="F826" t="s">
        <v>80</v>
      </c>
      <c r="G826" s="6">
        <v>1633</v>
      </c>
      <c r="H826">
        <v>86548</v>
      </c>
      <c r="I826">
        <v>35</v>
      </c>
      <c r="J826" s="6">
        <v>9389.5</v>
      </c>
      <c r="K826" s="6">
        <v>1063</v>
      </c>
      <c r="L826">
        <v>11</v>
      </c>
      <c r="M826">
        <v>5</v>
      </c>
      <c r="N826" t="s">
        <v>48</v>
      </c>
      <c r="O826" t="s">
        <v>37</v>
      </c>
      <c r="P826" t="s">
        <v>10061</v>
      </c>
    </row>
    <row r="827" spans="1:16" x14ac:dyDescent="0.3">
      <c r="A827" s="7">
        <v>20320</v>
      </c>
      <c r="B827" s="6" t="s">
        <v>11709</v>
      </c>
      <c r="C827" t="s">
        <v>11710</v>
      </c>
      <c r="D827" s="2" t="s">
        <v>45</v>
      </c>
      <c r="E827" s="4" t="s">
        <v>59</v>
      </c>
      <c r="F827" t="s">
        <v>60</v>
      </c>
      <c r="G827" s="6">
        <v>386</v>
      </c>
      <c r="H827">
        <v>57633</v>
      </c>
      <c r="I827">
        <v>16</v>
      </c>
      <c r="J827" s="6">
        <v>196</v>
      </c>
      <c r="K827" s="6">
        <v>5350.75</v>
      </c>
      <c r="L827">
        <v>91</v>
      </c>
      <c r="M827">
        <v>1</v>
      </c>
      <c r="N827" t="s">
        <v>61</v>
      </c>
      <c r="O827" t="s">
        <v>48</v>
      </c>
      <c r="P827" t="s">
        <v>10066</v>
      </c>
    </row>
    <row r="828" spans="1:16" x14ac:dyDescent="0.3">
      <c r="A828" s="7">
        <v>19035</v>
      </c>
      <c r="B828" s="6" t="s">
        <v>11711</v>
      </c>
      <c r="C828" t="s">
        <v>11712</v>
      </c>
      <c r="D828" s="2" t="s">
        <v>45</v>
      </c>
      <c r="E828" s="4" t="s">
        <v>59</v>
      </c>
      <c r="F828" t="s">
        <v>76</v>
      </c>
      <c r="G828" s="6">
        <v>822</v>
      </c>
      <c r="H828">
        <v>28927</v>
      </c>
      <c r="I828">
        <v>23</v>
      </c>
      <c r="J828" s="6">
        <v>545.25</v>
      </c>
      <c r="K828" s="6">
        <v>4526.5</v>
      </c>
      <c r="L828">
        <v>82</v>
      </c>
      <c r="M828">
        <v>2</v>
      </c>
      <c r="N828" t="s">
        <v>32</v>
      </c>
      <c r="O828" t="s">
        <v>37</v>
      </c>
      <c r="P828" t="s">
        <v>10061</v>
      </c>
    </row>
    <row r="829" spans="1:16" x14ac:dyDescent="0.3">
      <c r="A829" s="7">
        <v>19359</v>
      </c>
      <c r="B829" s="6" t="s">
        <v>11713</v>
      </c>
      <c r="C829" t="s">
        <v>11714</v>
      </c>
      <c r="D829" s="2" t="s">
        <v>70</v>
      </c>
      <c r="E829" s="4" t="s">
        <v>46</v>
      </c>
      <c r="F829" t="s">
        <v>60</v>
      </c>
      <c r="G829" s="6">
        <v>168</v>
      </c>
      <c r="H829">
        <v>55763</v>
      </c>
      <c r="I829">
        <v>13</v>
      </c>
      <c r="J829" s="6">
        <v>229</v>
      </c>
      <c r="K829" s="6">
        <v>5788</v>
      </c>
      <c r="L829">
        <v>92</v>
      </c>
      <c r="M829">
        <v>2</v>
      </c>
      <c r="N829" t="s">
        <v>48</v>
      </c>
      <c r="O829" t="s">
        <v>37</v>
      </c>
      <c r="P829" t="s">
        <v>10066</v>
      </c>
    </row>
    <row r="830" spans="1:16" x14ac:dyDescent="0.3">
      <c r="A830" s="7">
        <v>20216</v>
      </c>
      <c r="B830" s="6" t="s">
        <v>11715</v>
      </c>
      <c r="C830" t="s">
        <v>11716</v>
      </c>
      <c r="D830" s="2" t="s">
        <v>70</v>
      </c>
      <c r="E830" s="4" t="s">
        <v>59</v>
      </c>
      <c r="F830" t="s">
        <v>60</v>
      </c>
      <c r="G830" s="6">
        <v>97</v>
      </c>
      <c r="H830">
        <v>61854</v>
      </c>
      <c r="I830">
        <v>9</v>
      </c>
      <c r="J830" s="6">
        <v>147.5</v>
      </c>
      <c r="K830" s="6">
        <v>3299.5</v>
      </c>
      <c r="L830">
        <v>77</v>
      </c>
      <c r="M830">
        <v>1</v>
      </c>
      <c r="N830" t="s">
        <v>48</v>
      </c>
      <c r="O830" t="s">
        <v>37</v>
      </c>
      <c r="P830" t="s">
        <v>10061</v>
      </c>
    </row>
    <row r="831" spans="1:16" x14ac:dyDescent="0.3">
      <c r="A831" s="7">
        <v>20705</v>
      </c>
      <c r="B831" s="6" t="s">
        <v>11717</v>
      </c>
      <c r="C831" t="s">
        <v>11718</v>
      </c>
      <c r="D831" s="2" t="s">
        <v>45</v>
      </c>
      <c r="E831" s="4" t="s">
        <v>59</v>
      </c>
      <c r="F831" t="s">
        <v>76</v>
      </c>
      <c r="G831" s="6">
        <v>747</v>
      </c>
      <c r="H831">
        <v>71970</v>
      </c>
      <c r="I831">
        <v>13</v>
      </c>
      <c r="J831" s="6">
        <v>256.75</v>
      </c>
      <c r="K831" s="6">
        <v>3387.25</v>
      </c>
      <c r="L831">
        <v>81</v>
      </c>
      <c r="M831">
        <v>1</v>
      </c>
      <c r="N831" t="s">
        <v>37</v>
      </c>
      <c r="O831" t="s">
        <v>37</v>
      </c>
      <c r="P831" t="s">
        <v>10066</v>
      </c>
    </row>
    <row r="832" spans="1:16" x14ac:dyDescent="0.3">
      <c r="A832" s="7">
        <v>21849</v>
      </c>
      <c r="B832" s="6" t="s">
        <v>11719</v>
      </c>
      <c r="C832" t="s">
        <v>11720</v>
      </c>
      <c r="D832" s="2" t="s">
        <v>45</v>
      </c>
      <c r="E832" s="4" t="s">
        <v>59</v>
      </c>
      <c r="F832" t="s">
        <v>67</v>
      </c>
      <c r="G832" s="6">
        <v>380</v>
      </c>
      <c r="H832">
        <v>82129</v>
      </c>
      <c r="I832">
        <v>15</v>
      </c>
      <c r="J832" s="6">
        <v>1089.75</v>
      </c>
      <c r="K832" s="6">
        <v>4248</v>
      </c>
      <c r="L832">
        <v>61</v>
      </c>
      <c r="M832">
        <v>3</v>
      </c>
      <c r="N832" t="s">
        <v>32</v>
      </c>
      <c r="O832" t="s">
        <v>37</v>
      </c>
      <c r="P832" t="s">
        <v>10061</v>
      </c>
    </row>
    <row r="833" spans="1:16" x14ac:dyDescent="0.3">
      <c r="A833" s="7">
        <v>21833</v>
      </c>
      <c r="B833" s="6" t="s">
        <v>11721</v>
      </c>
      <c r="C833" t="s">
        <v>11722</v>
      </c>
      <c r="D833" s="2" t="s">
        <v>52</v>
      </c>
      <c r="E833" s="4" t="s">
        <v>46</v>
      </c>
      <c r="F833" t="s">
        <v>80</v>
      </c>
      <c r="G833" s="6">
        <v>3517</v>
      </c>
      <c r="H833">
        <v>34048</v>
      </c>
      <c r="I833">
        <v>50</v>
      </c>
      <c r="J833" s="6">
        <v>1351.75</v>
      </c>
      <c r="K833" s="6">
        <v>1096.75</v>
      </c>
      <c r="L833">
        <v>19</v>
      </c>
      <c r="M833">
        <v>6</v>
      </c>
      <c r="N833" t="s">
        <v>37</v>
      </c>
      <c r="O833" t="s">
        <v>37</v>
      </c>
      <c r="P833" t="s">
        <v>10061</v>
      </c>
    </row>
    <row r="834" spans="1:16" x14ac:dyDescent="0.3">
      <c r="A834" s="7">
        <v>19614</v>
      </c>
      <c r="B834" s="6" t="s">
        <v>11723</v>
      </c>
      <c r="C834" t="s">
        <v>11724</v>
      </c>
      <c r="D834" s="2" t="s">
        <v>45</v>
      </c>
      <c r="E834" s="4" t="s">
        <v>59</v>
      </c>
      <c r="F834" t="s">
        <v>60</v>
      </c>
      <c r="G834" s="6">
        <v>216</v>
      </c>
      <c r="H834">
        <v>46425</v>
      </c>
      <c r="I834">
        <v>3</v>
      </c>
      <c r="J834" s="6">
        <v>305.5</v>
      </c>
      <c r="K834" s="6">
        <v>3249.25</v>
      </c>
      <c r="L834">
        <v>76</v>
      </c>
      <c r="M834">
        <v>1</v>
      </c>
      <c r="N834" t="s">
        <v>32</v>
      </c>
      <c r="O834" t="s">
        <v>37</v>
      </c>
      <c r="P834" t="s">
        <v>10061</v>
      </c>
    </row>
    <row r="835" spans="1:16" x14ac:dyDescent="0.3">
      <c r="A835" s="7">
        <v>19230</v>
      </c>
      <c r="B835" s="6" t="s">
        <v>11725</v>
      </c>
      <c r="C835" t="s">
        <v>11726</v>
      </c>
      <c r="D835" s="2" t="s">
        <v>58</v>
      </c>
      <c r="E835" s="4" t="s">
        <v>59</v>
      </c>
      <c r="F835" t="s">
        <v>60</v>
      </c>
      <c r="G835" s="6">
        <v>87</v>
      </c>
      <c r="H835">
        <v>44866</v>
      </c>
      <c r="I835">
        <v>10</v>
      </c>
      <c r="J835" s="6">
        <v>420</v>
      </c>
      <c r="K835" s="6">
        <v>5942</v>
      </c>
      <c r="L835">
        <v>77</v>
      </c>
      <c r="M835">
        <v>1</v>
      </c>
      <c r="N835" t="s">
        <v>61</v>
      </c>
      <c r="O835" t="s">
        <v>37</v>
      </c>
      <c r="P835" t="s">
        <v>10061</v>
      </c>
    </row>
    <row r="836" spans="1:16" x14ac:dyDescent="0.3">
      <c r="A836" s="7">
        <v>18833</v>
      </c>
      <c r="B836" s="6" t="s">
        <v>11727</v>
      </c>
      <c r="C836" t="s">
        <v>11728</v>
      </c>
      <c r="D836" s="2" t="s">
        <v>52</v>
      </c>
      <c r="E836" s="4" t="s">
        <v>59</v>
      </c>
      <c r="F836" t="s">
        <v>80</v>
      </c>
      <c r="G836" s="6">
        <v>3239</v>
      </c>
      <c r="H836">
        <v>13412</v>
      </c>
      <c r="I836">
        <v>58</v>
      </c>
      <c r="J836" s="6">
        <v>1368.5</v>
      </c>
      <c r="K836" s="6">
        <v>838.75</v>
      </c>
      <c r="L836">
        <v>22</v>
      </c>
      <c r="M836">
        <v>3</v>
      </c>
      <c r="N836" t="s">
        <v>37</v>
      </c>
      <c r="O836" t="s">
        <v>48</v>
      </c>
      <c r="P836" t="s">
        <v>10061</v>
      </c>
    </row>
    <row r="837" spans="1:16" x14ac:dyDescent="0.3">
      <c r="A837" s="7">
        <v>20340</v>
      </c>
      <c r="B837" s="6" t="s">
        <v>11729</v>
      </c>
      <c r="C837" t="s">
        <v>11730</v>
      </c>
      <c r="D837" s="2" t="s">
        <v>52</v>
      </c>
      <c r="E837" s="4" t="s">
        <v>59</v>
      </c>
      <c r="F837" t="s">
        <v>67</v>
      </c>
      <c r="G837" s="6">
        <v>2368</v>
      </c>
      <c r="H837">
        <v>26415</v>
      </c>
      <c r="I837">
        <v>15</v>
      </c>
      <c r="J837" s="6">
        <v>1344.75</v>
      </c>
      <c r="K837" s="6">
        <v>3320</v>
      </c>
      <c r="L837">
        <v>49</v>
      </c>
      <c r="M837">
        <v>1</v>
      </c>
      <c r="N837" t="s">
        <v>48</v>
      </c>
      <c r="O837" t="s">
        <v>48</v>
      </c>
      <c r="P837" t="s">
        <v>10066</v>
      </c>
    </row>
    <row r="838" spans="1:16" x14ac:dyDescent="0.3">
      <c r="A838" s="7">
        <v>22177</v>
      </c>
      <c r="B838" s="6" t="s">
        <v>11731</v>
      </c>
      <c r="C838" t="s">
        <v>11732</v>
      </c>
      <c r="D838" s="2" t="s">
        <v>70</v>
      </c>
      <c r="E838" s="4" t="s">
        <v>59</v>
      </c>
      <c r="F838" t="s">
        <v>60</v>
      </c>
      <c r="G838" s="6">
        <v>139</v>
      </c>
      <c r="H838">
        <v>67956</v>
      </c>
      <c r="I838">
        <v>17</v>
      </c>
      <c r="J838" s="6">
        <v>65.75</v>
      </c>
      <c r="K838" s="6">
        <v>3878.75</v>
      </c>
      <c r="L838">
        <v>87</v>
      </c>
      <c r="M838">
        <v>1</v>
      </c>
      <c r="N838" t="s">
        <v>32</v>
      </c>
      <c r="O838" t="s">
        <v>32</v>
      </c>
      <c r="P838" t="s">
        <v>10066</v>
      </c>
    </row>
    <row r="839" spans="1:16" x14ac:dyDescent="0.3">
      <c r="A839" s="7">
        <v>21786</v>
      </c>
      <c r="B839" s="6" t="s">
        <v>11733</v>
      </c>
      <c r="C839" t="s">
        <v>11734</v>
      </c>
      <c r="D839" s="2" t="s">
        <v>70</v>
      </c>
      <c r="E839" s="4" t="s">
        <v>46</v>
      </c>
      <c r="F839" t="s">
        <v>47</v>
      </c>
      <c r="G839" s="6">
        <v>392</v>
      </c>
      <c r="H839">
        <v>61393</v>
      </c>
      <c r="I839">
        <v>13</v>
      </c>
      <c r="J839" s="6">
        <v>1829.75</v>
      </c>
      <c r="K839" s="6">
        <v>2566.25</v>
      </c>
      <c r="L839">
        <v>57</v>
      </c>
      <c r="M839">
        <v>0</v>
      </c>
      <c r="N839" t="s">
        <v>32</v>
      </c>
      <c r="O839" t="s">
        <v>37</v>
      </c>
      <c r="P839" t="s">
        <v>10061</v>
      </c>
    </row>
    <row r="840" spans="1:16" x14ac:dyDescent="0.3">
      <c r="A840" s="7">
        <v>18112</v>
      </c>
      <c r="B840" s="6" t="s">
        <v>11735</v>
      </c>
      <c r="C840" t="s">
        <v>11736</v>
      </c>
      <c r="D840" s="2" t="s">
        <v>52</v>
      </c>
      <c r="E840" s="4" t="s">
        <v>46</v>
      </c>
      <c r="F840" t="s">
        <v>76</v>
      </c>
      <c r="G840" s="6">
        <v>1562</v>
      </c>
      <c r="H840">
        <v>51687</v>
      </c>
      <c r="I840">
        <v>6</v>
      </c>
      <c r="J840" s="6">
        <v>410.75</v>
      </c>
      <c r="K840" s="6">
        <v>2532.25</v>
      </c>
      <c r="L840">
        <v>60</v>
      </c>
      <c r="M840">
        <v>3</v>
      </c>
      <c r="N840" t="s">
        <v>48</v>
      </c>
      <c r="O840" t="s">
        <v>37</v>
      </c>
      <c r="P840" t="s">
        <v>10066</v>
      </c>
    </row>
    <row r="841" spans="1:16" x14ac:dyDescent="0.3">
      <c r="A841" s="7">
        <v>22147</v>
      </c>
      <c r="B841" s="6" t="s">
        <v>11737</v>
      </c>
      <c r="C841" t="s">
        <v>11738</v>
      </c>
      <c r="D841" s="2" t="s">
        <v>52</v>
      </c>
      <c r="E841" s="4" t="s">
        <v>46</v>
      </c>
      <c r="F841" t="s">
        <v>76</v>
      </c>
      <c r="G841" s="6">
        <v>833</v>
      </c>
      <c r="H841">
        <v>39913</v>
      </c>
      <c r="I841">
        <v>24</v>
      </c>
      <c r="J841" s="6">
        <v>460.75</v>
      </c>
      <c r="K841" s="6">
        <v>2601.5</v>
      </c>
      <c r="L841">
        <v>73</v>
      </c>
      <c r="M841">
        <v>2</v>
      </c>
      <c r="N841" t="s">
        <v>61</v>
      </c>
      <c r="O841" t="s">
        <v>37</v>
      </c>
      <c r="P841" t="s">
        <v>10061</v>
      </c>
    </row>
    <row r="842" spans="1:16" x14ac:dyDescent="0.3">
      <c r="A842" s="7">
        <v>20225</v>
      </c>
      <c r="B842" s="6" t="s">
        <v>11739</v>
      </c>
      <c r="C842" t="s">
        <v>11740</v>
      </c>
      <c r="D842" s="2" t="s">
        <v>52</v>
      </c>
      <c r="E842" s="4" t="s">
        <v>46</v>
      </c>
      <c r="F842" t="s">
        <v>76</v>
      </c>
      <c r="G842" s="6">
        <v>3604</v>
      </c>
      <c r="H842">
        <v>88351</v>
      </c>
      <c r="I842">
        <v>1</v>
      </c>
      <c r="J842" s="6">
        <v>317.5</v>
      </c>
      <c r="K842" s="6">
        <v>2637.25</v>
      </c>
      <c r="L842">
        <v>78</v>
      </c>
      <c r="M842">
        <v>2</v>
      </c>
      <c r="N842" t="s">
        <v>37</v>
      </c>
      <c r="O842" t="s">
        <v>48</v>
      </c>
      <c r="P842" t="s">
        <v>10061</v>
      </c>
    </row>
    <row r="843" spans="1:16" x14ac:dyDescent="0.3">
      <c r="A843" s="7">
        <v>20395</v>
      </c>
      <c r="B843" s="6" t="s">
        <v>11741</v>
      </c>
      <c r="C843" t="s">
        <v>11742</v>
      </c>
      <c r="D843" s="2" t="s">
        <v>52</v>
      </c>
      <c r="E843" s="4" t="s">
        <v>46</v>
      </c>
      <c r="F843" t="s">
        <v>67</v>
      </c>
      <c r="G843" s="6">
        <v>1321</v>
      </c>
      <c r="H843">
        <v>42281</v>
      </c>
      <c r="I843">
        <v>1</v>
      </c>
      <c r="J843" s="6">
        <v>922</v>
      </c>
      <c r="K843" s="6">
        <v>3620</v>
      </c>
      <c r="L843">
        <v>51</v>
      </c>
      <c r="M843">
        <v>1</v>
      </c>
      <c r="N843" t="s">
        <v>37</v>
      </c>
      <c r="O843" t="s">
        <v>37</v>
      </c>
      <c r="P843" t="s">
        <v>10061</v>
      </c>
    </row>
    <row r="844" spans="1:16" x14ac:dyDescent="0.3">
      <c r="A844" s="7">
        <v>18162</v>
      </c>
      <c r="B844" s="6" t="s">
        <v>11743</v>
      </c>
      <c r="C844" t="s">
        <v>11744</v>
      </c>
      <c r="D844" s="2" t="s">
        <v>58</v>
      </c>
      <c r="E844" s="4" t="s">
        <v>46</v>
      </c>
      <c r="F844" t="s">
        <v>67</v>
      </c>
      <c r="G844" s="6">
        <v>238</v>
      </c>
      <c r="H844">
        <v>50861</v>
      </c>
      <c r="I844">
        <v>15</v>
      </c>
      <c r="J844" s="6">
        <v>1366</v>
      </c>
      <c r="K844" s="6">
        <v>2152.5</v>
      </c>
      <c r="L844">
        <v>49</v>
      </c>
      <c r="M844">
        <v>1</v>
      </c>
      <c r="N844" t="s">
        <v>48</v>
      </c>
      <c r="O844" t="s">
        <v>48</v>
      </c>
      <c r="P844" t="s">
        <v>10066</v>
      </c>
    </row>
    <row r="845" spans="1:16" x14ac:dyDescent="0.3">
      <c r="A845" s="7">
        <v>17991</v>
      </c>
      <c r="B845" s="6" t="s">
        <v>11745</v>
      </c>
      <c r="C845" t="s">
        <v>11746</v>
      </c>
      <c r="D845" s="2" t="s">
        <v>52</v>
      </c>
      <c r="E845" s="4" t="s">
        <v>46</v>
      </c>
      <c r="F845" t="s">
        <v>76</v>
      </c>
      <c r="G845" s="6">
        <v>2842</v>
      </c>
      <c r="H845">
        <v>12456</v>
      </c>
      <c r="I845">
        <v>1</v>
      </c>
      <c r="J845" s="6">
        <v>275.25</v>
      </c>
      <c r="K845" s="6">
        <v>3631.25</v>
      </c>
      <c r="L845">
        <v>62</v>
      </c>
      <c r="M845">
        <v>3</v>
      </c>
      <c r="N845" t="s">
        <v>61</v>
      </c>
      <c r="O845" t="s">
        <v>37</v>
      </c>
      <c r="P845" t="s">
        <v>10061</v>
      </c>
    </row>
    <row r="846" spans="1:16" x14ac:dyDescent="0.3">
      <c r="A846" s="7">
        <v>21378</v>
      </c>
      <c r="B846" s="6" t="s">
        <v>11747</v>
      </c>
      <c r="C846" t="s">
        <v>11748</v>
      </c>
      <c r="D846" s="2" t="s">
        <v>58</v>
      </c>
      <c r="E846" s="4" t="s">
        <v>59</v>
      </c>
      <c r="F846" t="s">
        <v>60</v>
      </c>
      <c r="G846" s="6">
        <v>86</v>
      </c>
      <c r="H846">
        <v>37200</v>
      </c>
      <c r="I846">
        <v>11</v>
      </c>
      <c r="J846" s="6">
        <v>120.75</v>
      </c>
      <c r="K846" s="6">
        <v>5556.25</v>
      </c>
      <c r="L846">
        <v>88</v>
      </c>
      <c r="M846">
        <v>1</v>
      </c>
      <c r="N846" t="s">
        <v>32</v>
      </c>
      <c r="O846" t="s">
        <v>37</v>
      </c>
      <c r="P846" t="s">
        <v>10061</v>
      </c>
    </row>
    <row r="847" spans="1:16" x14ac:dyDescent="0.3">
      <c r="A847" s="7">
        <v>21409</v>
      </c>
      <c r="B847" s="6" t="s">
        <v>11749</v>
      </c>
      <c r="C847" t="s">
        <v>11750</v>
      </c>
      <c r="D847" s="2" t="s">
        <v>52</v>
      </c>
      <c r="E847" s="4" t="s">
        <v>46</v>
      </c>
      <c r="F847" t="s">
        <v>80</v>
      </c>
      <c r="G847" s="6">
        <v>4095</v>
      </c>
      <c r="H847">
        <v>89816</v>
      </c>
      <c r="I847">
        <v>54</v>
      </c>
      <c r="J847" s="6">
        <v>10519.5</v>
      </c>
      <c r="K847" s="6">
        <v>855.75</v>
      </c>
      <c r="L847">
        <v>13</v>
      </c>
      <c r="M847">
        <v>3</v>
      </c>
      <c r="N847" t="s">
        <v>37</v>
      </c>
      <c r="O847" t="s">
        <v>37</v>
      </c>
      <c r="P847" t="s">
        <v>10066</v>
      </c>
    </row>
    <row r="848" spans="1:16" x14ac:dyDescent="0.3">
      <c r="A848" s="7">
        <v>21879</v>
      </c>
      <c r="B848" s="6" t="s">
        <v>11751</v>
      </c>
      <c r="C848" t="s">
        <v>11752</v>
      </c>
      <c r="D848" s="2" t="s">
        <v>45</v>
      </c>
      <c r="E848" s="4" t="s">
        <v>59</v>
      </c>
      <c r="F848" t="s">
        <v>67</v>
      </c>
      <c r="G848" s="6">
        <v>924</v>
      </c>
      <c r="H848">
        <v>61092</v>
      </c>
      <c r="I848">
        <v>4</v>
      </c>
      <c r="J848" s="6">
        <v>375.25</v>
      </c>
      <c r="K848" s="6">
        <v>4277</v>
      </c>
      <c r="L848">
        <v>40</v>
      </c>
      <c r="M848">
        <v>3</v>
      </c>
      <c r="N848" t="s">
        <v>61</v>
      </c>
      <c r="O848" t="s">
        <v>48</v>
      </c>
      <c r="P848" t="s">
        <v>10061</v>
      </c>
    </row>
    <row r="849" spans="1:16" x14ac:dyDescent="0.3">
      <c r="A849" s="7">
        <v>19828</v>
      </c>
      <c r="B849" s="6" t="s">
        <v>11753</v>
      </c>
      <c r="C849" t="s">
        <v>11754</v>
      </c>
      <c r="D849" s="2" t="s">
        <v>70</v>
      </c>
      <c r="E849" s="4" t="s">
        <v>46</v>
      </c>
      <c r="F849" t="s">
        <v>67</v>
      </c>
      <c r="G849" s="6">
        <v>267</v>
      </c>
      <c r="H849">
        <v>39535</v>
      </c>
      <c r="I849">
        <v>10</v>
      </c>
      <c r="J849" s="6">
        <v>1313.5</v>
      </c>
      <c r="K849" s="6">
        <v>3275.5</v>
      </c>
      <c r="L849">
        <v>53</v>
      </c>
      <c r="M849">
        <v>2</v>
      </c>
      <c r="N849" t="s">
        <v>32</v>
      </c>
      <c r="O849" t="s">
        <v>37</v>
      </c>
      <c r="P849" t="s">
        <v>10066</v>
      </c>
    </row>
    <row r="850" spans="1:16" x14ac:dyDescent="0.3">
      <c r="A850" s="7">
        <v>17771</v>
      </c>
      <c r="B850" s="6" t="s">
        <v>11755</v>
      </c>
      <c r="C850" t="s">
        <v>11756</v>
      </c>
      <c r="D850" s="2" t="s">
        <v>45</v>
      </c>
      <c r="E850" s="4" t="s">
        <v>46</v>
      </c>
      <c r="F850" t="s">
        <v>60</v>
      </c>
      <c r="G850" s="6">
        <v>198</v>
      </c>
      <c r="H850">
        <v>52841</v>
      </c>
      <c r="I850">
        <v>3</v>
      </c>
      <c r="J850" s="6">
        <v>338.75</v>
      </c>
      <c r="K850" s="6">
        <v>6904</v>
      </c>
      <c r="L850">
        <v>94</v>
      </c>
      <c r="M850">
        <v>1</v>
      </c>
      <c r="N850" t="s">
        <v>48</v>
      </c>
      <c r="O850" t="s">
        <v>37</v>
      </c>
      <c r="P850" t="s">
        <v>10061</v>
      </c>
    </row>
    <row r="851" spans="1:16" x14ac:dyDescent="0.3">
      <c r="A851" s="7">
        <v>20331</v>
      </c>
      <c r="B851" s="6" t="s">
        <v>11757</v>
      </c>
      <c r="C851" t="s">
        <v>11758</v>
      </c>
      <c r="D851" s="2" t="s">
        <v>45</v>
      </c>
      <c r="E851" s="4" t="s">
        <v>46</v>
      </c>
      <c r="F851" t="s">
        <v>47</v>
      </c>
      <c r="G851" s="6">
        <v>378</v>
      </c>
      <c r="H851">
        <v>78383</v>
      </c>
      <c r="I851">
        <v>10</v>
      </c>
      <c r="J851" s="6">
        <v>348.25</v>
      </c>
      <c r="K851" s="6">
        <v>2823.5</v>
      </c>
      <c r="L851">
        <v>63</v>
      </c>
      <c r="M851">
        <v>0</v>
      </c>
      <c r="N851" t="s">
        <v>48</v>
      </c>
      <c r="O851" t="s">
        <v>37</v>
      </c>
      <c r="P851" t="s">
        <v>10061</v>
      </c>
    </row>
    <row r="852" spans="1:16" x14ac:dyDescent="0.3">
      <c r="A852" s="7">
        <v>18310</v>
      </c>
      <c r="B852" s="6" t="s">
        <v>11759</v>
      </c>
      <c r="C852" t="s">
        <v>11760</v>
      </c>
      <c r="D852" s="2" t="s">
        <v>45</v>
      </c>
      <c r="E852" s="4" t="s">
        <v>46</v>
      </c>
      <c r="F852" t="s">
        <v>67</v>
      </c>
      <c r="G852" s="6">
        <v>252</v>
      </c>
      <c r="H852">
        <v>10719</v>
      </c>
      <c r="I852">
        <v>12</v>
      </c>
      <c r="J852" s="6">
        <v>1379.75</v>
      </c>
      <c r="K852" s="6">
        <v>4747.25</v>
      </c>
      <c r="L852">
        <v>48</v>
      </c>
      <c r="M852">
        <v>2</v>
      </c>
      <c r="N852" t="s">
        <v>48</v>
      </c>
      <c r="O852" t="s">
        <v>48</v>
      </c>
      <c r="P852" t="s">
        <v>10066</v>
      </c>
    </row>
    <row r="853" spans="1:16" x14ac:dyDescent="0.3">
      <c r="A853" s="7">
        <v>20124</v>
      </c>
      <c r="B853" s="6" t="s">
        <v>11761</v>
      </c>
      <c r="C853" t="s">
        <v>11762</v>
      </c>
      <c r="D853" s="2" t="s">
        <v>45</v>
      </c>
      <c r="E853" s="4" t="s">
        <v>59</v>
      </c>
      <c r="F853" t="s">
        <v>60</v>
      </c>
      <c r="G853" s="6">
        <v>308</v>
      </c>
      <c r="H853">
        <v>31822</v>
      </c>
      <c r="I853">
        <v>12</v>
      </c>
      <c r="J853" s="6">
        <v>197</v>
      </c>
      <c r="K853" s="6">
        <v>6852.5</v>
      </c>
      <c r="L853">
        <v>85</v>
      </c>
      <c r="M853">
        <v>1</v>
      </c>
      <c r="N853" t="s">
        <v>32</v>
      </c>
      <c r="O853" t="s">
        <v>37</v>
      </c>
      <c r="P853" t="s">
        <v>10061</v>
      </c>
    </row>
    <row r="854" spans="1:16" x14ac:dyDescent="0.3">
      <c r="A854" s="7">
        <v>18096</v>
      </c>
      <c r="B854" s="6" t="s">
        <v>11763</v>
      </c>
      <c r="C854" t="s">
        <v>11764</v>
      </c>
      <c r="D854" s="2" t="s">
        <v>52</v>
      </c>
      <c r="E854" s="4" t="s">
        <v>59</v>
      </c>
      <c r="F854" t="s">
        <v>76</v>
      </c>
      <c r="G854" s="6">
        <v>1619</v>
      </c>
      <c r="H854">
        <v>88156</v>
      </c>
      <c r="I854">
        <v>6</v>
      </c>
      <c r="J854" s="6">
        <v>392</v>
      </c>
      <c r="K854" s="6">
        <v>2659</v>
      </c>
      <c r="L854">
        <v>60</v>
      </c>
      <c r="M854">
        <v>2</v>
      </c>
      <c r="N854" t="s">
        <v>48</v>
      </c>
      <c r="O854" t="s">
        <v>37</v>
      </c>
      <c r="P854" t="s">
        <v>10066</v>
      </c>
    </row>
    <row r="855" spans="1:16" x14ac:dyDescent="0.3">
      <c r="A855" s="7">
        <v>19001</v>
      </c>
      <c r="B855" s="6" t="s">
        <v>11765</v>
      </c>
      <c r="C855" t="s">
        <v>11766</v>
      </c>
      <c r="D855" s="2" t="s">
        <v>58</v>
      </c>
      <c r="E855" s="4" t="s">
        <v>59</v>
      </c>
      <c r="F855" t="s">
        <v>60</v>
      </c>
      <c r="G855" s="6">
        <v>148</v>
      </c>
      <c r="H855">
        <v>59614</v>
      </c>
      <c r="I855">
        <v>4</v>
      </c>
      <c r="J855" s="6">
        <v>126.75</v>
      </c>
      <c r="K855" s="6">
        <v>4313.25</v>
      </c>
      <c r="L855">
        <v>78</v>
      </c>
      <c r="M855">
        <v>1</v>
      </c>
      <c r="N855" t="s">
        <v>32</v>
      </c>
      <c r="O855" t="s">
        <v>32</v>
      </c>
      <c r="P855" t="s">
        <v>10061</v>
      </c>
    </row>
    <row r="856" spans="1:16" x14ac:dyDescent="0.3">
      <c r="A856" s="7">
        <v>19037</v>
      </c>
      <c r="B856" s="6" t="s">
        <v>11767</v>
      </c>
      <c r="C856" t="s">
        <v>11768</v>
      </c>
      <c r="D856" s="2" t="s">
        <v>52</v>
      </c>
      <c r="E856" s="4" t="s">
        <v>46</v>
      </c>
      <c r="F856" t="s">
        <v>67</v>
      </c>
      <c r="G856" s="6">
        <v>1449</v>
      </c>
      <c r="H856">
        <v>19124</v>
      </c>
      <c r="I856">
        <v>13</v>
      </c>
      <c r="J856" s="6">
        <v>803.25</v>
      </c>
      <c r="K856" s="6">
        <v>4315</v>
      </c>
      <c r="L856">
        <v>46</v>
      </c>
      <c r="M856">
        <v>2</v>
      </c>
      <c r="N856" t="s">
        <v>32</v>
      </c>
      <c r="O856" t="s">
        <v>37</v>
      </c>
      <c r="P856" t="s">
        <v>10061</v>
      </c>
    </row>
    <row r="857" spans="1:16" x14ac:dyDescent="0.3">
      <c r="A857" s="7">
        <v>21597</v>
      </c>
      <c r="B857" s="6" t="s">
        <v>11769</v>
      </c>
      <c r="C857" t="s">
        <v>11770</v>
      </c>
      <c r="D857" s="2" t="s">
        <v>52</v>
      </c>
      <c r="E857" s="4" t="s">
        <v>46</v>
      </c>
      <c r="F857" t="s">
        <v>67</v>
      </c>
      <c r="G857" s="6">
        <v>1203</v>
      </c>
      <c r="H857">
        <v>25934</v>
      </c>
      <c r="I857">
        <v>8</v>
      </c>
      <c r="J857" s="6">
        <v>690.75</v>
      </c>
      <c r="K857" s="6">
        <v>2520.25</v>
      </c>
      <c r="L857">
        <v>45</v>
      </c>
      <c r="M857">
        <v>1</v>
      </c>
      <c r="N857" t="s">
        <v>48</v>
      </c>
      <c r="O857" t="s">
        <v>48</v>
      </c>
      <c r="P857" t="s">
        <v>10066</v>
      </c>
    </row>
    <row r="858" spans="1:16" x14ac:dyDescent="0.3">
      <c r="A858" s="7">
        <v>22096</v>
      </c>
      <c r="B858" s="6" t="s">
        <v>11771</v>
      </c>
      <c r="C858" t="s">
        <v>11772</v>
      </c>
      <c r="D858" s="2" t="s">
        <v>64</v>
      </c>
      <c r="E858" s="4" t="s">
        <v>59</v>
      </c>
      <c r="F858" t="s">
        <v>60</v>
      </c>
      <c r="G858" s="6">
        <v>761</v>
      </c>
      <c r="H858">
        <v>18297</v>
      </c>
      <c r="I858">
        <v>5</v>
      </c>
      <c r="J858" s="6">
        <v>50.5</v>
      </c>
      <c r="K858" s="6">
        <v>4108</v>
      </c>
      <c r="L858">
        <v>85</v>
      </c>
      <c r="M858">
        <v>2</v>
      </c>
      <c r="N858" t="s">
        <v>32</v>
      </c>
      <c r="O858" t="s">
        <v>48</v>
      </c>
      <c r="P858" t="s">
        <v>10061</v>
      </c>
    </row>
    <row r="859" spans="1:16" x14ac:dyDescent="0.3">
      <c r="A859" s="7">
        <v>21555</v>
      </c>
      <c r="B859" s="6" t="s">
        <v>11773</v>
      </c>
      <c r="C859" t="s">
        <v>11774</v>
      </c>
      <c r="D859" s="2" t="s">
        <v>52</v>
      </c>
      <c r="E859" s="4" t="s">
        <v>46</v>
      </c>
      <c r="F859" t="s">
        <v>80</v>
      </c>
      <c r="G859" s="6">
        <v>2793</v>
      </c>
      <c r="H859">
        <v>59922</v>
      </c>
      <c r="I859">
        <v>48</v>
      </c>
      <c r="J859" s="6">
        <v>7244</v>
      </c>
      <c r="K859" s="6">
        <v>929.5</v>
      </c>
      <c r="L859">
        <v>17</v>
      </c>
      <c r="M859">
        <v>5</v>
      </c>
      <c r="N859" t="s">
        <v>48</v>
      </c>
      <c r="O859" t="s">
        <v>37</v>
      </c>
      <c r="P859" t="s">
        <v>10061</v>
      </c>
    </row>
    <row r="860" spans="1:16" x14ac:dyDescent="0.3">
      <c r="A860" s="7">
        <v>21365</v>
      </c>
      <c r="B860" s="6" t="s">
        <v>11775</v>
      </c>
      <c r="C860" t="s">
        <v>11776</v>
      </c>
      <c r="D860" s="2" t="s">
        <v>45</v>
      </c>
      <c r="E860" s="4" t="s">
        <v>46</v>
      </c>
      <c r="F860" t="s">
        <v>67</v>
      </c>
      <c r="G860" s="6">
        <v>505</v>
      </c>
      <c r="H860">
        <v>43039</v>
      </c>
      <c r="I860">
        <v>3</v>
      </c>
      <c r="J860" s="6">
        <v>1377</v>
      </c>
      <c r="K860" s="6">
        <v>4469.75</v>
      </c>
      <c r="L860">
        <v>65</v>
      </c>
      <c r="M860">
        <v>2</v>
      </c>
      <c r="N860" t="s">
        <v>32</v>
      </c>
      <c r="O860" t="s">
        <v>32</v>
      </c>
      <c r="P860" t="s">
        <v>10061</v>
      </c>
    </row>
    <row r="861" spans="1:16" x14ac:dyDescent="0.3">
      <c r="A861" s="7">
        <v>21176</v>
      </c>
      <c r="B861" s="6" t="s">
        <v>11777</v>
      </c>
      <c r="C861" t="s">
        <v>11778</v>
      </c>
      <c r="D861" s="2" t="s">
        <v>58</v>
      </c>
      <c r="E861" s="4" t="s">
        <v>46</v>
      </c>
      <c r="F861" t="s">
        <v>60</v>
      </c>
      <c r="G861" s="6">
        <v>174</v>
      </c>
      <c r="H861">
        <v>68175</v>
      </c>
      <c r="I861">
        <v>19</v>
      </c>
      <c r="J861" s="6">
        <v>400.5</v>
      </c>
      <c r="K861" s="6">
        <v>3289.5</v>
      </c>
      <c r="L861">
        <v>88</v>
      </c>
      <c r="M861">
        <v>2</v>
      </c>
      <c r="N861" t="s">
        <v>32</v>
      </c>
      <c r="O861" t="s">
        <v>48</v>
      </c>
      <c r="P861" t="s">
        <v>10061</v>
      </c>
    </row>
    <row r="862" spans="1:16" x14ac:dyDescent="0.3">
      <c r="A862" s="7">
        <v>20846</v>
      </c>
      <c r="B862" s="6" t="s">
        <v>11779</v>
      </c>
      <c r="C862" t="s">
        <v>11780</v>
      </c>
      <c r="D862" s="2" t="s">
        <v>52</v>
      </c>
      <c r="E862" s="4" t="s">
        <v>46</v>
      </c>
      <c r="F862" t="s">
        <v>76</v>
      </c>
      <c r="G862" s="6">
        <v>2375</v>
      </c>
      <c r="H862">
        <v>19735</v>
      </c>
      <c r="I862">
        <v>2</v>
      </c>
      <c r="J862" s="6">
        <v>428.75</v>
      </c>
      <c r="K862" s="6">
        <v>5499.25</v>
      </c>
      <c r="L862">
        <v>71</v>
      </c>
      <c r="M862">
        <v>1</v>
      </c>
      <c r="N862" t="s">
        <v>37</v>
      </c>
      <c r="O862" t="s">
        <v>48</v>
      </c>
      <c r="P862" t="s">
        <v>10061</v>
      </c>
    </row>
    <row r="863" spans="1:16" x14ac:dyDescent="0.3">
      <c r="A863" s="7">
        <v>19302</v>
      </c>
      <c r="B863" s="6" t="s">
        <v>11781</v>
      </c>
      <c r="C863" t="s">
        <v>11782</v>
      </c>
      <c r="D863" s="2" t="s">
        <v>58</v>
      </c>
      <c r="E863" s="4" t="s">
        <v>46</v>
      </c>
      <c r="F863" t="s">
        <v>60</v>
      </c>
      <c r="G863" s="6">
        <v>234</v>
      </c>
      <c r="H863">
        <v>60736</v>
      </c>
      <c r="I863">
        <v>20</v>
      </c>
      <c r="J863" s="6">
        <v>414.5</v>
      </c>
      <c r="K863" s="6">
        <v>5509</v>
      </c>
      <c r="L863">
        <v>84</v>
      </c>
      <c r="M863">
        <v>2</v>
      </c>
      <c r="N863" t="s">
        <v>32</v>
      </c>
      <c r="O863" t="s">
        <v>37</v>
      </c>
      <c r="P863" t="s">
        <v>10066</v>
      </c>
    </row>
    <row r="864" spans="1:16" x14ac:dyDescent="0.3">
      <c r="A864" s="7">
        <v>19717</v>
      </c>
      <c r="B864" s="6" t="s">
        <v>11783</v>
      </c>
      <c r="C864" t="s">
        <v>11784</v>
      </c>
      <c r="D864" s="2" t="s">
        <v>45</v>
      </c>
      <c r="E864" s="4" t="s">
        <v>46</v>
      </c>
      <c r="F864" t="s">
        <v>47</v>
      </c>
      <c r="G864" s="6">
        <v>445</v>
      </c>
      <c r="H864">
        <v>87418</v>
      </c>
      <c r="I864">
        <v>15</v>
      </c>
      <c r="J864" s="6">
        <v>782.75</v>
      </c>
      <c r="K864" s="6">
        <v>2657.25</v>
      </c>
      <c r="L864">
        <v>67</v>
      </c>
      <c r="M864">
        <v>1</v>
      </c>
      <c r="N864" t="s">
        <v>48</v>
      </c>
      <c r="O864" t="s">
        <v>37</v>
      </c>
      <c r="P864" t="s">
        <v>10066</v>
      </c>
    </row>
    <row r="865" spans="1:16" x14ac:dyDescent="0.3">
      <c r="A865" s="7">
        <v>21921</v>
      </c>
      <c r="B865" s="6" t="s">
        <v>11785</v>
      </c>
      <c r="C865" t="s">
        <v>11786</v>
      </c>
      <c r="D865" s="2" t="s">
        <v>45</v>
      </c>
      <c r="E865" s="4" t="s">
        <v>46</v>
      </c>
      <c r="F865" t="s">
        <v>47</v>
      </c>
      <c r="G865" s="6">
        <v>515</v>
      </c>
      <c r="H865">
        <v>27472</v>
      </c>
      <c r="I865">
        <v>16</v>
      </c>
      <c r="J865" s="6">
        <v>412.75</v>
      </c>
      <c r="K865" s="6">
        <v>2339</v>
      </c>
      <c r="L865">
        <v>66</v>
      </c>
      <c r="M865">
        <v>0</v>
      </c>
      <c r="N865" t="s">
        <v>48</v>
      </c>
      <c r="O865" t="s">
        <v>37</v>
      </c>
      <c r="P865" t="s">
        <v>10061</v>
      </c>
    </row>
    <row r="866" spans="1:16" x14ac:dyDescent="0.3">
      <c r="A866" s="7">
        <v>18657</v>
      </c>
      <c r="B866" s="6" t="s">
        <v>11787</v>
      </c>
      <c r="C866" t="s">
        <v>11788</v>
      </c>
      <c r="D866" s="2" t="s">
        <v>45</v>
      </c>
      <c r="E866" s="4" t="s">
        <v>59</v>
      </c>
      <c r="F866" t="s">
        <v>60</v>
      </c>
      <c r="G866" s="6">
        <v>764</v>
      </c>
      <c r="H866">
        <v>22240</v>
      </c>
      <c r="I866">
        <v>15</v>
      </c>
      <c r="J866" s="6">
        <v>248.25</v>
      </c>
      <c r="K866" s="6">
        <v>4463</v>
      </c>
      <c r="L866">
        <v>85</v>
      </c>
      <c r="M866">
        <v>1</v>
      </c>
      <c r="N866" t="s">
        <v>32</v>
      </c>
      <c r="O866" t="s">
        <v>37</v>
      </c>
      <c r="P866" t="s">
        <v>10066</v>
      </c>
    </row>
    <row r="867" spans="1:16" x14ac:dyDescent="0.3">
      <c r="A867" s="7">
        <v>19050</v>
      </c>
      <c r="B867" s="6" t="s">
        <v>11789</v>
      </c>
      <c r="C867" t="s">
        <v>11790</v>
      </c>
      <c r="D867" s="2" t="s">
        <v>58</v>
      </c>
      <c r="E867" s="4" t="s">
        <v>59</v>
      </c>
      <c r="F867" t="s">
        <v>60</v>
      </c>
      <c r="G867" s="6">
        <v>188</v>
      </c>
      <c r="H867">
        <v>87871</v>
      </c>
      <c r="I867">
        <v>20</v>
      </c>
      <c r="J867" s="6">
        <v>259</v>
      </c>
      <c r="K867" s="6">
        <v>5665</v>
      </c>
      <c r="L867">
        <v>78</v>
      </c>
      <c r="M867">
        <v>2</v>
      </c>
      <c r="N867" t="s">
        <v>48</v>
      </c>
      <c r="O867" t="s">
        <v>37</v>
      </c>
      <c r="P867" t="s">
        <v>10066</v>
      </c>
    </row>
    <row r="868" spans="1:16" x14ac:dyDescent="0.3">
      <c r="A868" s="7">
        <v>19944</v>
      </c>
      <c r="B868" s="6" t="s">
        <v>11791</v>
      </c>
      <c r="C868" t="s">
        <v>11792</v>
      </c>
      <c r="D868" s="2" t="s">
        <v>58</v>
      </c>
      <c r="E868" s="4" t="s">
        <v>46</v>
      </c>
      <c r="F868" t="s">
        <v>67</v>
      </c>
      <c r="G868" s="6">
        <v>248</v>
      </c>
      <c r="H868">
        <v>64063</v>
      </c>
      <c r="I868">
        <v>6</v>
      </c>
      <c r="J868" s="6">
        <v>649.5</v>
      </c>
      <c r="K868" s="6">
        <v>2984.25</v>
      </c>
      <c r="L868">
        <v>65</v>
      </c>
      <c r="M868">
        <v>1</v>
      </c>
      <c r="N868" t="s">
        <v>48</v>
      </c>
      <c r="O868" t="s">
        <v>37</v>
      </c>
      <c r="P868" t="s">
        <v>10061</v>
      </c>
    </row>
    <row r="869" spans="1:16" x14ac:dyDescent="0.3">
      <c r="A869" s="7">
        <v>17900</v>
      </c>
      <c r="B869" s="6" t="s">
        <v>11793</v>
      </c>
      <c r="C869" t="s">
        <v>11794</v>
      </c>
      <c r="D869" s="2" t="s">
        <v>52</v>
      </c>
      <c r="E869" s="4" t="s">
        <v>59</v>
      </c>
      <c r="F869" t="s">
        <v>54</v>
      </c>
      <c r="G869" s="6">
        <v>3530</v>
      </c>
      <c r="H869">
        <v>10136</v>
      </c>
      <c r="I869">
        <v>33</v>
      </c>
      <c r="J869" s="6">
        <v>7453.75</v>
      </c>
      <c r="K869" s="6">
        <v>805.75</v>
      </c>
      <c r="L869">
        <v>15</v>
      </c>
      <c r="M869">
        <v>6</v>
      </c>
      <c r="N869" t="s">
        <v>61</v>
      </c>
      <c r="O869" t="s">
        <v>37</v>
      </c>
      <c r="P869" t="s">
        <v>10061</v>
      </c>
    </row>
    <row r="870" spans="1:16" x14ac:dyDescent="0.3">
      <c r="A870" s="7">
        <v>19295</v>
      </c>
      <c r="B870" s="6" t="s">
        <v>11795</v>
      </c>
      <c r="C870" t="s">
        <v>11796</v>
      </c>
      <c r="D870" s="2" t="s">
        <v>70</v>
      </c>
      <c r="E870" s="4" t="s">
        <v>46</v>
      </c>
      <c r="F870" t="s">
        <v>47</v>
      </c>
      <c r="G870" s="6">
        <v>276</v>
      </c>
      <c r="H870">
        <v>70022</v>
      </c>
      <c r="I870">
        <v>12</v>
      </c>
      <c r="J870" s="6">
        <v>986.25</v>
      </c>
      <c r="K870" s="6">
        <v>2343.5</v>
      </c>
      <c r="L870">
        <v>68</v>
      </c>
      <c r="M870">
        <v>1</v>
      </c>
      <c r="N870" t="s">
        <v>48</v>
      </c>
      <c r="O870" t="s">
        <v>37</v>
      </c>
      <c r="P870" t="s">
        <v>10061</v>
      </c>
    </row>
    <row r="871" spans="1:16" x14ac:dyDescent="0.3">
      <c r="A871" s="7">
        <v>17421</v>
      </c>
      <c r="B871" s="6" t="s">
        <v>11797</v>
      </c>
      <c r="C871" t="s">
        <v>11798</v>
      </c>
      <c r="D871" s="2" t="s">
        <v>45</v>
      </c>
      <c r="E871" s="4" t="s">
        <v>59</v>
      </c>
      <c r="F871" t="s">
        <v>60</v>
      </c>
      <c r="G871" s="6">
        <v>172</v>
      </c>
      <c r="H871">
        <v>77990</v>
      </c>
      <c r="I871">
        <v>7</v>
      </c>
      <c r="J871" s="6">
        <v>432</v>
      </c>
      <c r="K871" s="6">
        <v>6979.75</v>
      </c>
      <c r="L871">
        <v>78</v>
      </c>
      <c r="M871">
        <v>1</v>
      </c>
      <c r="N871" t="s">
        <v>61</v>
      </c>
      <c r="O871" t="s">
        <v>48</v>
      </c>
      <c r="P871" t="s">
        <v>10066</v>
      </c>
    </row>
    <row r="872" spans="1:16" x14ac:dyDescent="0.3">
      <c r="A872" s="7">
        <v>17437</v>
      </c>
      <c r="B872" s="6" t="s">
        <v>11799</v>
      </c>
      <c r="C872" t="s">
        <v>11800</v>
      </c>
      <c r="D872" s="2" t="s">
        <v>58</v>
      </c>
      <c r="E872" s="4" t="s">
        <v>46</v>
      </c>
      <c r="F872" t="s">
        <v>47</v>
      </c>
      <c r="G872" s="6">
        <v>225</v>
      </c>
      <c r="H872">
        <v>68719</v>
      </c>
      <c r="I872">
        <v>12</v>
      </c>
      <c r="J872" s="6">
        <v>792.25</v>
      </c>
      <c r="K872" s="6">
        <v>2546.75</v>
      </c>
      <c r="L872">
        <v>67</v>
      </c>
      <c r="M872">
        <v>1</v>
      </c>
      <c r="N872" t="s">
        <v>37</v>
      </c>
      <c r="O872" t="s">
        <v>48</v>
      </c>
      <c r="P872" t="s">
        <v>10066</v>
      </c>
    </row>
    <row r="873" spans="1:16" x14ac:dyDescent="0.3">
      <c r="A873" s="7">
        <v>19514</v>
      </c>
      <c r="B873" s="6" t="s">
        <v>11801</v>
      </c>
      <c r="C873" t="s">
        <v>11802</v>
      </c>
      <c r="D873" s="2" t="s">
        <v>52</v>
      </c>
      <c r="E873" s="4" t="s">
        <v>59</v>
      </c>
      <c r="F873" t="s">
        <v>80</v>
      </c>
      <c r="G873" s="6">
        <v>4611</v>
      </c>
      <c r="H873">
        <v>26974</v>
      </c>
      <c r="I873">
        <v>52</v>
      </c>
      <c r="J873" s="6">
        <v>8338.25</v>
      </c>
      <c r="K873" s="6">
        <v>538.25</v>
      </c>
      <c r="L873">
        <v>16</v>
      </c>
      <c r="M873">
        <v>3</v>
      </c>
      <c r="N873" t="s">
        <v>48</v>
      </c>
      <c r="O873" t="s">
        <v>37</v>
      </c>
      <c r="P873" t="s">
        <v>10061</v>
      </c>
    </row>
    <row r="874" spans="1:16" x14ac:dyDescent="0.3">
      <c r="A874" s="7">
        <v>20365</v>
      </c>
      <c r="B874" s="6" t="s">
        <v>11803</v>
      </c>
      <c r="C874" t="s">
        <v>11804</v>
      </c>
      <c r="D874" s="2" t="s">
        <v>64</v>
      </c>
      <c r="E874" s="4" t="s">
        <v>46</v>
      </c>
      <c r="F874" t="s">
        <v>47</v>
      </c>
      <c r="G874" s="6">
        <v>371</v>
      </c>
      <c r="H874">
        <v>47959</v>
      </c>
      <c r="I874">
        <v>17</v>
      </c>
      <c r="J874" s="6">
        <v>172.75</v>
      </c>
      <c r="K874" s="6">
        <v>2502.75</v>
      </c>
      <c r="L874">
        <v>60</v>
      </c>
      <c r="M874">
        <v>1</v>
      </c>
      <c r="N874" t="s">
        <v>48</v>
      </c>
      <c r="O874" t="s">
        <v>48</v>
      </c>
      <c r="P874" t="s">
        <v>10061</v>
      </c>
    </row>
    <row r="875" spans="1:16" x14ac:dyDescent="0.3">
      <c r="A875" s="7">
        <v>19000</v>
      </c>
      <c r="B875" s="6" t="s">
        <v>11805</v>
      </c>
      <c r="C875" t="s">
        <v>11806</v>
      </c>
      <c r="D875" s="2" t="s">
        <v>58</v>
      </c>
      <c r="E875" s="4" t="s">
        <v>59</v>
      </c>
      <c r="F875" t="s">
        <v>60</v>
      </c>
      <c r="G875" s="6">
        <v>57</v>
      </c>
      <c r="H875">
        <v>87947</v>
      </c>
      <c r="I875">
        <v>5</v>
      </c>
      <c r="J875" s="6">
        <v>94</v>
      </c>
      <c r="K875" s="6">
        <v>5840</v>
      </c>
      <c r="L875">
        <v>99</v>
      </c>
      <c r="M875">
        <v>1</v>
      </c>
      <c r="N875" t="s">
        <v>61</v>
      </c>
      <c r="O875" t="s">
        <v>48</v>
      </c>
      <c r="P875" t="s">
        <v>10061</v>
      </c>
    </row>
    <row r="876" spans="1:16" x14ac:dyDescent="0.3">
      <c r="A876" s="7">
        <v>22073</v>
      </c>
      <c r="B876" s="6" t="s">
        <v>11807</v>
      </c>
      <c r="C876" t="s">
        <v>11808</v>
      </c>
      <c r="D876" s="2" t="s">
        <v>64</v>
      </c>
      <c r="E876" s="4" t="s">
        <v>46</v>
      </c>
      <c r="F876" t="s">
        <v>47</v>
      </c>
      <c r="G876" s="6">
        <v>415</v>
      </c>
      <c r="H876">
        <v>29255</v>
      </c>
      <c r="I876">
        <v>9</v>
      </c>
      <c r="J876" s="6">
        <v>1149</v>
      </c>
      <c r="K876" s="6">
        <v>2276</v>
      </c>
      <c r="L876">
        <v>58</v>
      </c>
      <c r="M876">
        <v>1</v>
      </c>
      <c r="N876" t="s">
        <v>48</v>
      </c>
      <c r="O876" t="s">
        <v>37</v>
      </c>
      <c r="P876" t="s">
        <v>10061</v>
      </c>
    </row>
    <row r="877" spans="1:16" x14ac:dyDescent="0.3">
      <c r="A877" s="7">
        <v>21307</v>
      </c>
      <c r="B877" s="6" t="s">
        <v>11809</v>
      </c>
      <c r="C877" t="s">
        <v>11810</v>
      </c>
      <c r="D877" s="2" t="s">
        <v>45</v>
      </c>
      <c r="E877" s="4" t="s">
        <v>59</v>
      </c>
      <c r="F877" t="s">
        <v>60</v>
      </c>
      <c r="G877" s="6">
        <v>402</v>
      </c>
      <c r="H877">
        <v>85770</v>
      </c>
      <c r="I877">
        <v>9</v>
      </c>
      <c r="J877" s="6">
        <v>68.5</v>
      </c>
      <c r="K877" s="6">
        <v>3101.75</v>
      </c>
      <c r="L877">
        <v>77</v>
      </c>
      <c r="M877">
        <v>1</v>
      </c>
      <c r="N877" t="s">
        <v>48</v>
      </c>
      <c r="O877" t="s">
        <v>37</v>
      </c>
      <c r="P877" t="s">
        <v>10061</v>
      </c>
    </row>
    <row r="878" spans="1:16" x14ac:dyDescent="0.3">
      <c r="A878" s="7">
        <v>20868</v>
      </c>
      <c r="B878" s="6" t="s">
        <v>11811</v>
      </c>
      <c r="C878" t="s">
        <v>11812</v>
      </c>
      <c r="D878" s="2" t="s">
        <v>45</v>
      </c>
      <c r="E878" s="4" t="s">
        <v>46</v>
      </c>
      <c r="F878" t="s">
        <v>60</v>
      </c>
      <c r="G878" s="6">
        <v>763</v>
      </c>
      <c r="H878">
        <v>72605</v>
      </c>
      <c r="I878">
        <v>13</v>
      </c>
      <c r="J878" s="6">
        <v>272</v>
      </c>
      <c r="K878" s="6">
        <v>4359</v>
      </c>
      <c r="L878">
        <v>77</v>
      </c>
      <c r="M878">
        <v>2</v>
      </c>
      <c r="N878" t="s">
        <v>32</v>
      </c>
      <c r="O878" t="s">
        <v>32</v>
      </c>
      <c r="P878" t="s">
        <v>10066</v>
      </c>
    </row>
    <row r="879" spans="1:16" x14ac:dyDescent="0.3">
      <c r="A879" s="7">
        <v>18735</v>
      </c>
      <c r="B879" s="6" t="s">
        <v>11813</v>
      </c>
      <c r="C879" t="s">
        <v>11814</v>
      </c>
      <c r="D879" s="2" t="s">
        <v>52</v>
      </c>
      <c r="E879" s="4" t="s">
        <v>46</v>
      </c>
      <c r="F879" t="s">
        <v>76</v>
      </c>
      <c r="G879" s="6">
        <v>3885</v>
      </c>
      <c r="H879">
        <v>74182</v>
      </c>
      <c r="I879">
        <v>9</v>
      </c>
      <c r="J879" s="6">
        <v>400.5</v>
      </c>
      <c r="K879" s="6">
        <v>3635.25</v>
      </c>
      <c r="L879">
        <v>50</v>
      </c>
      <c r="M879">
        <v>3</v>
      </c>
      <c r="N879" t="s">
        <v>48</v>
      </c>
      <c r="O879" t="s">
        <v>37</v>
      </c>
      <c r="P879" t="s">
        <v>10066</v>
      </c>
    </row>
    <row r="880" spans="1:16" x14ac:dyDescent="0.3">
      <c r="A880" s="7">
        <v>19632</v>
      </c>
      <c r="B880" s="6" t="s">
        <v>11815</v>
      </c>
      <c r="C880" t="s">
        <v>11816</v>
      </c>
      <c r="D880" s="2" t="s">
        <v>45</v>
      </c>
      <c r="E880" s="4" t="s">
        <v>46</v>
      </c>
      <c r="F880" t="s">
        <v>47</v>
      </c>
      <c r="G880" s="6">
        <v>823</v>
      </c>
      <c r="H880">
        <v>39979</v>
      </c>
      <c r="I880">
        <v>10</v>
      </c>
      <c r="J880" s="6">
        <v>169</v>
      </c>
      <c r="K880" s="6">
        <v>2852</v>
      </c>
      <c r="L880">
        <v>56</v>
      </c>
      <c r="M880">
        <v>1</v>
      </c>
      <c r="N880" t="s">
        <v>48</v>
      </c>
      <c r="O880" t="s">
        <v>48</v>
      </c>
      <c r="P880" t="s">
        <v>10066</v>
      </c>
    </row>
    <row r="881" spans="1:16" x14ac:dyDescent="0.3">
      <c r="A881" s="7">
        <v>21397</v>
      </c>
      <c r="B881" s="6" t="s">
        <v>11817</v>
      </c>
      <c r="C881" t="s">
        <v>11818</v>
      </c>
      <c r="D881" s="2" t="s">
        <v>45</v>
      </c>
      <c r="E881" s="4" t="s">
        <v>59</v>
      </c>
      <c r="F881" t="s">
        <v>60</v>
      </c>
      <c r="G881" s="6">
        <v>733</v>
      </c>
      <c r="H881">
        <v>46885</v>
      </c>
      <c r="I881">
        <v>12</v>
      </c>
      <c r="J881" s="6">
        <v>357.25</v>
      </c>
      <c r="K881" s="6">
        <v>7095.75</v>
      </c>
      <c r="L881">
        <v>83</v>
      </c>
      <c r="M881">
        <v>2</v>
      </c>
      <c r="N881" t="s">
        <v>32</v>
      </c>
      <c r="O881" t="s">
        <v>37</v>
      </c>
      <c r="P881" t="s">
        <v>10061</v>
      </c>
    </row>
    <row r="882" spans="1:16" x14ac:dyDescent="0.3">
      <c r="A882" s="7">
        <v>18824</v>
      </c>
      <c r="B882" s="6" t="s">
        <v>11819</v>
      </c>
      <c r="C882" t="s">
        <v>11820</v>
      </c>
      <c r="D882" s="2" t="s">
        <v>45</v>
      </c>
      <c r="E882" s="4" t="s">
        <v>59</v>
      </c>
      <c r="F882" t="s">
        <v>67</v>
      </c>
      <c r="G882" s="6">
        <v>246</v>
      </c>
      <c r="H882">
        <v>45320</v>
      </c>
      <c r="I882">
        <v>5</v>
      </c>
      <c r="J882" s="6">
        <v>1151.25</v>
      </c>
      <c r="K882" s="6">
        <v>3717.75</v>
      </c>
      <c r="L882">
        <v>42</v>
      </c>
      <c r="M882">
        <v>3</v>
      </c>
      <c r="N882" t="s">
        <v>37</v>
      </c>
      <c r="O882" t="s">
        <v>48</v>
      </c>
      <c r="P882" t="s">
        <v>10066</v>
      </c>
    </row>
    <row r="883" spans="1:16" x14ac:dyDescent="0.3">
      <c r="A883" s="7">
        <v>17360</v>
      </c>
      <c r="B883" s="6" t="s">
        <v>11821</v>
      </c>
      <c r="C883" t="s">
        <v>11822</v>
      </c>
      <c r="D883" s="2" t="s">
        <v>58</v>
      </c>
      <c r="E883" s="4" t="s">
        <v>59</v>
      </c>
      <c r="F883" t="s">
        <v>60</v>
      </c>
      <c r="G883" s="6">
        <v>94</v>
      </c>
      <c r="H883">
        <v>37295</v>
      </c>
      <c r="I883">
        <v>9</v>
      </c>
      <c r="J883" s="6">
        <v>131.75</v>
      </c>
      <c r="K883" s="6">
        <v>3218</v>
      </c>
      <c r="L883">
        <v>91</v>
      </c>
      <c r="M883">
        <v>2</v>
      </c>
      <c r="N883" t="s">
        <v>32</v>
      </c>
      <c r="O883" t="s">
        <v>32</v>
      </c>
      <c r="P883" t="s">
        <v>10061</v>
      </c>
    </row>
    <row r="884" spans="1:16" x14ac:dyDescent="0.3">
      <c r="A884" s="7">
        <v>22038</v>
      </c>
      <c r="B884" s="6" t="s">
        <v>11823</v>
      </c>
      <c r="C884" t="s">
        <v>11824</v>
      </c>
      <c r="D884" s="2" t="s">
        <v>70</v>
      </c>
      <c r="E884" s="4" t="s">
        <v>46</v>
      </c>
      <c r="F884" t="s">
        <v>60</v>
      </c>
      <c r="G884" s="6">
        <v>61</v>
      </c>
      <c r="H884">
        <v>42993</v>
      </c>
      <c r="I884">
        <v>11</v>
      </c>
      <c r="J884" s="6">
        <v>108.25</v>
      </c>
      <c r="K884" s="6">
        <v>6454.5</v>
      </c>
      <c r="L884">
        <v>100</v>
      </c>
      <c r="M884">
        <v>2</v>
      </c>
      <c r="N884" t="s">
        <v>61</v>
      </c>
      <c r="O884" t="s">
        <v>48</v>
      </c>
      <c r="P884" t="s">
        <v>10061</v>
      </c>
    </row>
    <row r="885" spans="1:16" x14ac:dyDescent="0.3">
      <c r="A885" s="7">
        <v>20739</v>
      </c>
      <c r="B885" s="6" t="s">
        <v>11825</v>
      </c>
      <c r="C885" t="s">
        <v>11826</v>
      </c>
      <c r="D885" s="2" t="s">
        <v>58</v>
      </c>
      <c r="E885" s="4" t="s">
        <v>59</v>
      </c>
      <c r="F885" t="s">
        <v>60</v>
      </c>
      <c r="G885" s="6">
        <v>107</v>
      </c>
      <c r="H885">
        <v>59835</v>
      </c>
      <c r="I885">
        <v>7</v>
      </c>
      <c r="J885" s="6">
        <v>116.25</v>
      </c>
      <c r="K885" s="6">
        <v>3982.5</v>
      </c>
      <c r="L885">
        <v>93</v>
      </c>
      <c r="M885">
        <v>2</v>
      </c>
      <c r="N885" t="s">
        <v>48</v>
      </c>
      <c r="O885" t="s">
        <v>37</v>
      </c>
      <c r="P885" t="s">
        <v>10066</v>
      </c>
    </row>
    <row r="886" spans="1:16" x14ac:dyDescent="0.3">
      <c r="A886" s="7">
        <v>20818</v>
      </c>
      <c r="B886" s="6" t="s">
        <v>11827</v>
      </c>
      <c r="C886" t="s">
        <v>11828</v>
      </c>
      <c r="D886" s="2" t="s">
        <v>58</v>
      </c>
      <c r="E886" s="4" t="s">
        <v>46</v>
      </c>
      <c r="F886" t="s">
        <v>60</v>
      </c>
      <c r="G886" s="6">
        <v>238</v>
      </c>
      <c r="H886">
        <v>52789</v>
      </c>
      <c r="I886">
        <v>15</v>
      </c>
      <c r="J886" s="6">
        <v>332.25</v>
      </c>
      <c r="K886" s="6">
        <v>5422.25</v>
      </c>
      <c r="L886">
        <v>91</v>
      </c>
      <c r="M886">
        <v>1</v>
      </c>
      <c r="N886" t="s">
        <v>61</v>
      </c>
      <c r="O886" t="s">
        <v>37</v>
      </c>
      <c r="P886" t="s">
        <v>10061</v>
      </c>
    </row>
    <row r="887" spans="1:16" x14ac:dyDescent="0.3">
      <c r="A887" s="7">
        <v>21469</v>
      </c>
      <c r="B887" s="6" t="s">
        <v>11829</v>
      </c>
      <c r="C887" t="s">
        <v>11830</v>
      </c>
      <c r="D887" s="2" t="s">
        <v>64</v>
      </c>
      <c r="E887" s="4" t="s">
        <v>59</v>
      </c>
      <c r="F887" t="s">
        <v>67</v>
      </c>
      <c r="G887" s="6">
        <v>470</v>
      </c>
      <c r="H887">
        <v>34066</v>
      </c>
      <c r="I887">
        <v>13</v>
      </c>
      <c r="J887" s="6">
        <v>675</v>
      </c>
      <c r="K887" s="6">
        <v>2477.75</v>
      </c>
      <c r="L887">
        <v>43</v>
      </c>
      <c r="M887">
        <v>3</v>
      </c>
      <c r="N887" t="s">
        <v>37</v>
      </c>
      <c r="O887" t="s">
        <v>48</v>
      </c>
      <c r="P887" t="s">
        <v>10061</v>
      </c>
    </row>
    <row r="888" spans="1:16" x14ac:dyDescent="0.3">
      <c r="A888" s="7">
        <v>18061</v>
      </c>
      <c r="B888" s="6" t="s">
        <v>11831</v>
      </c>
      <c r="C888" t="s">
        <v>11832</v>
      </c>
      <c r="D888" s="2" t="s">
        <v>64</v>
      </c>
      <c r="E888" s="4" t="s">
        <v>46</v>
      </c>
      <c r="F888" t="s">
        <v>47</v>
      </c>
      <c r="G888" s="6">
        <v>403</v>
      </c>
      <c r="H888">
        <v>22240</v>
      </c>
      <c r="I888">
        <v>6</v>
      </c>
      <c r="J888" s="6">
        <v>205.25</v>
      </c>
      <c r="K888" s="6">
        <v>2662</v>
      </c>
      <c r="L888">
        <v>69</v>
      </c>
      <c r="M888">
        <v>1</v>
      </c>
      <c r="N888" t="s">
        <v>37</v>
      </c>
      <c r="O888" t="s">
        <v>37</v>
      </c>
      <c r="P888" t="s">
        <v>10061</v>
      </c>
    </row>
    <row r="889" spans="1:16" x14ac:dyDescent="0.3">
      <c r="A889" s="7">
        <v>21315</v>
      </c>
      <c r="B889" s="6" t="s">
        <v>11833</v>
      </c>
      <c r="C889" t="s">
        <v>11834</v>
      </c>
      <c r="D889" s="2" t="s">
        <v>70</v>
      </c>
      <c r="E889" s="4" t="s">
        <v>59</v>
      </c>
      <c r="F889" t="s">
        <v>60</v>
      </c>
      <c r="G889" s="6">
        <v>142</v>
      </c>
      <c r="H889">
        <v>83877</v>
      </c>
      <c r="I889">
        <v>19</v>
      </c>
      <c r="J889" s="6">
        <v>338.25</v>
      </c>
      <c r="K889" s="6">
        <v>3643</v>
      </c>
      <c r="L889">
        <v>96</v>
      </c>
      <c r="M889">
        <v>1</v>
      </c>
      <c r="N889" t="s">
        <v>61</v>
      </c>
      <c r="O889" t="s">
        <v>37</v>
      </c>
      <c r="P889" t="s">
        <v>10066</v>
      </c>
    </row>
    <row r="890" spans="1:16" x14ac:dyDescent="0.3">
      <c r="A890" s="7">
        <v>19608</v>
      </c>
      <c r="B890" s="6" t="s">
        <v>11835</v>
      </c>
      <c r="C890" t="s">
        <v>11836</v>
      </c>
      <c r="D890" s="2" t="s">
        <v>45</v>
      </c>
      <c r="E890" s="4" t="s">
        <v>46</v>
      </c>
      <c r="F890" t="s">
        <v>47</v>
      </c>
      <c r="G890" s="6">
        <v>714</v>
      </c>
      <c r="H890">
        <v>44016</v>
      </c>
      <c r="I890">
        <v>12</v>
      </c>
      <c r="J890" s="6">
        <v>1132.5</v>
      </c>
      <c r="K890" s="6">
        <v>2411.25</v>
      </c>
      <c r="L890">
        <v>60</v>
      </c>
      <c r="M890">
        <v>0</v>
      </c>
      <c r="N890" t="s">
        <v>32</v>
      </c>
      <c r="O890" t="s">
        <v>48</v>
      </c>
      <c r="P890" t="s">
        <v>10061</v>
      </c>
    </row>
    <row r="891" spans="1:16" x14ac:dyDescent="0.3">
      <c r="A891" s="7">
        <v>19472</v>
      </c>
      <c r="B891" s="6" t="s">
        <v>11837</v>
      </c>
      <c r="C891" t="s">
        <v>11838</v>
      </c>
      <c r="D891" s="2" t="s">
        <v>45</v>
      </c>
      <c r="E891" s="4" t="s">
        <v>46</v>
      </c>
      <c r="F891" t="s">
        <v>67</v>
      </c>
      <c r="G891" s="6">
        <v>707</v>
      </c>
      <c r="H891">
        <v>44081</v>
      </c>
      <c r="I891">
        <v>2</v>
      </c>
      <c r="J891" s="6">
        <v>498</v>
      </c>
      <c r="K891" s="6">
        <v>2691.5</v>
      </c>
      <c r="L891">
        <v>60</v>
      </c>
      <c r="M891">
        <v>1</v>
      </c>
      <c r="N891" t="s">
        <v>48</v>
      </c>
      <c r="O891" t="s">
        <v>48</v>
      </c>
      <c r="P891" t="s">
        <v>10061</v>
      </c>
    </row>
    <row r="892" spans="1:16" x14ac:dyDescent="0.3">
      <c r="A892" s="7">
        <v>21687</v>
      </c>
      <c r="B892" s="6" t="s">
        <v>11839</v>
      </c>
      <c r="C892" t="s">
        <v>11840</v>
      </c>
      <c r="D892" s="2" t="s">
        <v>58</v>
      </c>
      <c r="E892" s="4" t="s">
        <v>59</v>
      </c>
      <c r="F892" t="s">
        <v>60</v>
      </c>
      <c r="G892" s="6">
        <v>182</v>
      </c>
      <c r="H892">
        <v>55169</v>
      </c>
      <c r="I892">
        <v>20</v>
      </c>
      <c r="J892" s="6">
        <v>313</v>
      </c>
      <c r="K892" s="6">
        <v>5328.75</v>
      </c>
      <c r="L892">
        <v>77</v>
      </c>
      <c r="M892">
        <v>2</v>
      </c>
      <c r="N892" t="s">
        <v>48</v>
      </c>
      <c r="O892" t="s">
        <v>37</v>
      </c>
      <c r="P892" t="s">
        <v>10061</v>
      </c>
    </row>
    <row r="893" spans="1:16" x14ac:dyDescent="0.3">
      <c r="A893" s="7">
        <v>19550</v>
      </c>
      <c r="B893" s="6" t="s">
        <v>11841</v>
      </c>
      <c r="C893" t="s">
        <v>11842</v>
      </c>
      <c r="D893" s="2" t="s">
        <v>64</v>
      </c>
      <c r="E893" s="4" t="s">
        <v>59</v>
      </c>
      <c r="F893" t="s">
        <v>60</v>
      </c>
      <c r="G893" s="6">
        <v>600</v>
      </c>
      <c r="H893">
        <v>84188</v>
      </c>
      <c r="I893">
        <v>9</v>
      </c>
      <c r="J893" s="6">
        <v>104.25</v>
      </c>
      <c r="K893" s="6">
        <v>6140.75</v>
      </c>
      <c r="L893">
        <v>92</v>
      </c>
      <c r="M893">
        <v>2</v>
      </c>
      <c r="N893" t="s">
        <v>48</v>
      </c>
      <c r="O893" t="s">
        <v>37</v>
      </c>
      <c r="P893" t="s">
        <v>10061</v>
      </c>
    </row>
    <row r="894" spans="1:16" x14ac:dyDescent="0.3">
      <c r="A894" s="7">
        <v>18306</v>
      </c>
      <c r="B894" s="6" t="s">
        <v>11843</v>
      </c>
      <c r="C894" t="s">
        <v>11844</v>
      </c>
      <c r="D894" s="2" t="s">
        <v>70</v>
      </c>
      <c r="E894" s="4" t="s">
        <v>46</v>
      </c>
      <c r="F894" t="s">
        <v>67</v>
      </c>
      <c r="G894" s="6">
        <v>327</v>
      </c>
      <c r="H894">
        <v>87251</v>
      </c>
      <c r="I894">
        <v>7</v>
      </c>
      <c r="J894" s="6">
        <v>1000.5</v>
      </c>
      <c r="K894" s="6">
        <v>4545.5</v>
      </c>
      <c r="L894">
        <v>40</v>
      </c>
      <c r="M894">
        <v>3</v>
      </c>
      <c r="N894" t="s">
        <v>32</v>
      </c>
      <c r="O894" t="s">
        <v>32</v>
      </c>
      <c r="P894" t="s">
        <v>10066</v>
      </c>
    </row>
    <row r="895" spans="1:16" x14ac:dyDescent="0.3">
      <c r="A895" s="7">
        <v>18931</v>
      </c>
      <c r="B895" s="6" t="s">
        <v>11845</v>
      </c>
      <c r="C895" t="s">
        <v>11846</v>
      </c>
      <c r="D895" s="2" t="s">
        <v>52</v>
      </c>
      <c r="E895" s="4" t="s">
        <v>53</v>
      </c>
      <c r="F895" t="s">
        <v>54</v>
      </c>
      <c r="G895" s="6">
        <v>2666</v>
      </c>
      <c r="H895">
        <v>24285</v>
      </c>
      <c r="I895">
        <v>19</v>
      </c>
      <c r="J895" s="6">
        <v>5835.75</v>
      </c>
      <c r="K895" s="6">
        <v>694.75</v>
      </c>
      <c r="L895">
        <v>5</v>
      </c>
      <c r="M895">
        <v>5</v>
      </c>
      <c r="N895" t="s">
        <v>48</v>
      </c>
      <c r="O895" t="s">
        <v>37</v>
      </c>
      <c r="P895" t="s">
        <v>10061</v>
      </c>
    </row>
    <row r="896" spans="1:16" x14ac:dyDescent="0.3">
      <c r="A896" s="7">
        <v>17440</v>
      </c>
      <c r="B896" s="6" t="s">
        <v>11847</v>
      </c>
      <c r="C896" t="s">
        <v>11848</v>
      </c>
      <c r="D896" s="2" t="s">
        <v>45</v>
      </c>
      <c r="E896" s="4" t="s">
        <v>46</v>
      </c>
      <c r="F896" t="s">
        <v>67</v>
      </c>
      <c r="G896" s="6">
        <v>860</v>
      </c>
      <c r="H896">
        <v>64102</v>
      </c>
      <c r="I896">
        <v>12</v>
      </c>
      <c r="J896" s="6">
        <v>835.25</v>
      </c>
      <c r="K896" s="6">
        <v>3839.75</v>
      </c>
      <c r="L896">
        <v>59</v>
      </c>
      <c r="M896">
        <v>3</v>
      </c>
      <c r="N896" t="s">
        <v>48</v>
      </c>
      <c r="O896" t="s">
        <v>48</v>
      </c>
      <c r="P896" t="s">
        <v>10061</v>
      </c>
    </row>
    <row r="897" spans="1:16" x14ac:dyDescent="0.3">
      <c r="A897" s="7">
        <v>18513</v>
      </c>
      <c r="B897" s="6" t="s">
        <v>11849</v>
      </c>
      <c r="C897" t="s">
        <v>11850</v>
      </c>
      <c r="D897" s="2" t="s">
        <v>64</v>
      </c>
      <c r="E897" s="4" t="s">
        <v>46</v>
      </c>
      <c r="F897" t="s">
        <v>76</v>
      </c>
      <c r="G897" s="6">
        <v>978</v>
      </c>
      <c r="H897">
        <v>69724</v>
      </c>
      <c r="I897">
        <v>24</v>
      </c>
      <c r="J897" s="6">
        <v>352.5</v>
      </c>
      <c r="K897" s="6">
        <v>3390.25</v>
      </c>
      <c r="L897">
        <v>79</v>
      </c>
      <c r="M897">
        <v>3</v>
      </c>
      <c r="N897" t="s">
        <v>32</v>
      </c>
      <c r="O897" t="s">
        <v>37</v>
      </c>
      <c r="P897" t="s">
        <v>10066</v>
      </c>
    </row>
    <row r="898" spans="1:16" x14ac:dyDescent="0.3">
      <c r="A898" s="7">
        <v>19002</v>
      </c>
      <c r="B898" s="6" t="s">
        <v>11851</v>
      </c>
      <c r="C898" t="s">
        <v>11852</v>
      </c>
      <c r="D898" s="2" t="s">
        <v>70</v>
      </c>
      <c r="E898" s="4" t="s">
        <v>59</v>
      </c>
      <c r="F898" t="s">
        <v>60</v>
      </c>
      <c r="G898" s="6">
        <v>40</v>
      </c>
      <c r="H898">
        <v>49480</v>
      </c>
      <c r="I898">
        <v>12</v>
      </c>
      <c r="J898" s="6">
        <v>90</v>
      </c>
      <c r="K898" s="6">
        <v>7353.25</v>
      </c>
      <c r="L898">
        <v>76</v>
      </c>
      <c r="M898">
        <v>1</v>
      </c>
      <c r="N898" t="s">
        <v>61</v>
      </c>
      <c r="O898" t="s">
        <v>37</v>
      </c>
      <c r="P898" t="s">
        <v>10061</v>
      </c>
    </row>
    <row r="899" spans="1:16" x14ac:dyDescent="0.3">
      <c r="A899" s="7">
        <v>21274</v>
      </c>
      <c r="B899" s="6" t="s">
        <v>11853</v>
      </c>
      <c r="C899" t="s">
        <v>11854</v>
      </c>
      <c r="D899" s="2" t="s">
        <v>52</v>
      </c>
      <c r="E899" s="4" t="s">
        <v>59</v>
      </c>
      <c r="F899" t="s">
        <v>80</v>
      </c>
      <c r="G899" s="6">
        <v>3646</v>
      </c>
      <c r="H899">
        <v>68704</v>
      </c>
      <c r="I899">
        <v>41</v>
      </c>
      <c r="J899" s="6">
        <v>5340.5</v>
      </c>
      <c r="K899" s="6">
        <v>994.75</v>
      </c>
      <c r="L899">
        <v>15</v>
      </c>
      <c r="M899">
        <v>3</v>
      </c>
      <c r="N899" t="s">
        <v>37</v>
      </c>
      <c r="O899" t="s">
        <v>48</v>
      </c>
      <c r="P899" t="s">
        <v>10061</v>
      </c>
    </row>
    <row r="900" spans="1:16" x14ac:dyDescent="0.3">
      <c r="A900" s="7">
        <v>21536</v>
      </c>
      <c r="B900" s="6" t="s">
        <v>11855</v>
      </c>
      <c r="C900" t="s">
        <v>11856</v>
      </c>
      <c r="D900" s="2" t="s">
        <v>52</v>
      </c>
      <c r="E900" s="4" t="s">
        <v>59</v>
      </c>
      <c r="F900" t="s">
        <v>80</v>
      </c>
      <c r="G900" s="6">
        <v>3732</v>
      </c>
      <c r="H900">
        <v>59614</v>
      </c>
      <c r="I900">
        <v>56</v>
      </c>
      <c r="J900" s="6">
        <v>4086.75</v>
      </c>
      <c r="K900" s="6">
        <v>439</v>
      </c>
      <c r="L900">
        <v>21</v>
      </c>
      <c r="M900">
        <v>3</v>
      </c>
      <c r="N900" t="s">
        <v>48</v>
      </c>
      <c r="O900" t="s">
        <v>48</v>
      </c>
      <c r="P900" t="s">
        <v>10066</v>
      </c>
    </row>
    <row r="901" spans="1:16" x14ac:dyDescent="0.3">
      <c r="A901" s="7">
        <v>17949</v>
      </c>
      <c r="B901" s="6" t="s">
        <v>11857</v>
      </c>
      <c r="C901" t="s">
        <v>11858</v>
      </c>
      <c r="D901" s="2" t="s">
        <v>64</v>
      </c>
      <c r="E901" s="4" t="s">
        <v>46</v>
      </c>
      <c r="F901" t="s">
        <v>76</v>
      </c>
      <c r="G901" s="6">
        <v>779</v>
      </c>
      <c r="H901">
        <v>45048</v>
      </c>
      <c r="I901">
        <v>24</v>
      </c>
      <c r="J901" s="6">
        <v>582.25</v>
      </c>
      <c r="K901" s="6">
        <v>5966.25</v>
      </c>
      <c r="L901">
        <v>67</v>
      </c>
      <c r="M901">
        <v>3</v>
      </c>
      <c r="N901" t="s">
        <v>32</v>
      </c>
      <c r="O901" t="s">
        <v>37</v>
      </c>
      <c r="P901" t="s">
        <v>10061</v>
      </c>
    </row>
    <row r="902" spans="1:16" x14ac:dyDescent="0.3">
      <c r="A902" s="7">
        <v>19171</v>
      </c>
      <c r="B902" s="6" t="s">
        <v>11859</v>
      </c>
      <c r="C902" t="s">
        <v>11860</v>
      </c>
      <c r="D902" s="2" t="s">
        <v>64</v>
      </c>
      <c r="E902" s="4" t="s">
        <v>46</v>
      </c>
      <c r="F902" t="s">
        <v>67</v>
      </c>
      <c r="G902" s="6">
        <v>989</v>
      </c>
      <c r="H902">
        <v>37280</v>
      </c>
      <c r="I902">
        <v>2</v>
      </c>
      <c r="J902" s="6">
        <v>572</v>
      </c>
      <c r="K902" s="6">
        <v>4085.75</v>
      </c>
      <c r="L902">
        <v>42</v>
      </c>
      <c r="M902">
        <v>2</v>
      </c>
      <c r="N902" t="s">
        <v>48</v>
      </c>
      <c r="O902" t="s">
        <v>48</v>
      </c>
      <c r="P902" t="s">
        <v>10061</v>
      </c>
    </row>
    <row r="903" spans="1:16" x14ac:dyDescent="0.3">
      <c r="A903" s="7">
        <v>19017</v>
      </c>
      <c r="B903" s="6" t="s">
        <v>11861</v>
      </c>
      <c r="C903" t="s">
        <v>11862</v>
      </c>
      <c r="D903" s="2" t="s">
        <v>64</v>
      </c>
      <c r="E903" s="4" t="s">
        <v>46</v>
      </c>
      <c r="F903" t="s">
        <v>47</v>
      </c>
      <c r="G903" s="6">
        <v>275</v>
      </c>
      <c r="H903">
        <v>77990</v>
      </c>
      <c r="I903">
        <v>7</v>
      </c>
      <c r="J903" s="6">
        <v>1721.5</v>
      </c>
      <c r="K903" s="6">
        <v>2502.5</v>
      </c>
      <c r="L903">
        <v>52</v>
      </c>
      <c r="M903">
        <v>1</v>
      </c>
      <c r="N903" t="s">
        <v>48</v>
      </c>
      <c r="O903" t="s">
        <v>37</v>
      </c>
      <c r="P903" t="s">
        <v>10061</v>
      </c>
    </row>
    <row r="904" spans="1:16" x14ac:dyDescent="0.3">
      <c r="A904" s="7">
        <v>17508</v>
      </c>
      <c r="B904" s="6" t="s">
        <v>11863</v>
      </c>
      <c r="C904" t="s">
        <v>11864</v>
      </c>
      <c r="D904" s="2" t="s">
        <v>52</v>
      </c>
      <c r="E904" s="4" t="s">
        <v>46</v>
      </c>
      <c r="F904" t="s">
        <v>67</v>
      </c>
      <c r="G904" s="6">
        <v>1987</v>
      </c>
      <c r="H904">
        <v>63938</v>
      </c>
      <c r="I904">
        <v>8</v>
      </c>
      <c r="J904" s="6">
        <v>828.75</v>
      </c>
      <c r="K904" s="6">
        <v>4996.5</v>
      </c>
      <c r="L904">
        <v>43</v>
      </c>
      <c r="M904">
        <v>2</v>
      </c>
      <c r="N904" t="s">
        <v>32</v>
      </c>
      <c r="O904" t="s">
        <v>48</v>
      </c>
      <c r="P904" t="s">
        <v>10061</v>
      </c>
    </row>
    <row r="905" spans="1:16" x14ac:dyDescent="0.3">
      <c r="A905" s="7">
        <v>17747</v>
      </c>
      <c r="B905" s="6" t="s">
        <v>11865</v>
      </c>
      <c r="C905" t="s">
        <v>11866</v>
      </c>
      <c r="D905" s="2" t="s">
        <v>58</v>
      </c>
      <c r="E905" s="4" t="s">
        <v>46</v>
      </c>
      <c r="F905" t="s">
        <v>47</v>
      </c>
      <c r="G905" s="6">
        <v>213</v>
      </c>
      <c r="H905">
        <v>12130</v>
      </c>
      <c r="I905">
        <v>15</v>
      </c>
      <c r="J905" s="6">
        <v>1151.5</v>
      </c>
      <c r="K905" s="6">
        <v>2387.75</v>
      </c>
      <c r="L905">
        <v>61</v>
      </c>
      <c r="M905">
        <v>1</v>
      </c>
      <c r="N905" t="s">
        <v>48</v>
      </c>
      <c r="O905" t="s">
        <v>48</v>
      </c>
      <c r="P905" t="s">
        <v>10061</v>
      </c>
    </row>
    <row r="906" spans="1:16" x14ac:dyDescent="0.3">
      <c r="A906" s="7">
        <v>17441</v>
      </c>
      <c r="B906" s="6" t="s">
        <v>11867</v>
      </c>
      <c r="C906" t="s">
        <v>11868</v>
      </c>
      <c r="D906" s="2" t="s">
        <v>45</v>
      </c>
      <c r="E906" s="4" t="s">
        <v>59</v>
      </c>
      <c r="F906" t="s">
        <v>60</v>
      </c>
      <c r="G906" s="6">
        <v>649</v>
      </c>
      <c r="H906">
        <v>66232</v>
      </c>
      <c r="I906">
        <v>6</v>
      </c>
      <c r="J906" s="6">
        <v>339.75</v>
      </c>
      <c r="K906" s="6">
        <v>3637.25</v>
      </c>
      <c r="L906">
        <v>97</v>
      </c>
      <c r="M906">
        <v>1</v>
      </c>
      <c r="N906" t="s">
        <v>61</v>
      </c>
      <c r="O906" t="s">
        <v>37</v>
      </c>
      <c r="P906" t="s">
        <v>10066</v>
      </c>
    </row>
    <row r="907" spans="1:16" x14ac:dyDescent="0.3">
      <c r="A907" s="7">
        <v>18119</v>
      </c>
      <c r="B907" s="6" t="s">
        <v>11869</v>
      </c>
      <c r="C907" t="s">
        <v>11870</v>
      </c>
      <c r="D907" s="2" t="s">
        <v>52</v>
      </c>
      <c r="E907" s="4" t="s">
        <v>59</v>
      </c>
      <c r="F907" t="s">
        <v>80</v>
      </c>
      <c r="G907" s="6">
        <v>4838</v>
      </c>
      <c r="H907">
        <v>52789</v>
      </c>
      <c r="I907">
        <v>58</v>
      </c>
      <c r="J907" s="6">
        <v>5035.75</v>
      </c>
      <c r="K907" s="6">
        <v>732.25</v>
      </c>
      <c r="L907">
        <v>19</v>
      </c>
      <c r="M907">
        <v>4</v>
      </c>
      <c r="N907" t="s">
        <v>48</v>
      </c>
      <c r="O907" t="s">
        <v>48</v>
      </c>
      <c r="P907" t="s">
        <v>10061</v>
      </c>
    </row>
    <row r="908" spans="1:16" x14ac:dyDescent="0.3">
      <c r="A908" s="7">
        <v>17769</v>
      </c>
      <c r="B908" s="6" t="s">
        <v>11871</v>
      </c>
      <c r="C908" t="s">
        <v>11872</v>
      </c>
      <c r="D908" s="2" t="s">
        <v>52</v>
      </c>
      <c r="E908" s="4" t="s">
        <v>59</v>
      </c>
      <c r="F908" t="s">
        <v>76</v>
      </c>
      <c r="G908" s="6">
        <v>1894</v>
      </c>
      <c r="H908">
        <v>78679</v>
      </c>
      <c r="I908">
        <v>13</v>
      </c>
      <c r="J908" s="6">
        <v>347</v>
      </c>
      <c r="K908" s="6">
        <v>4391.5</v>
      </c>
      <c r="L908">
        <v>72</v>
      </c>
      <c r="M908">
        <v>2</v>
      </c>
      <c r="N908" t="s">
        <v>61</v>
      </c>
      <c r="O908" t="s">
        <v>48</v>
      </c>
      <c r="P908" t="s">
        <v>10066</v>
      </c>
    </row>
    <row r="909" spans="1:16" x14ac:dyDescent="0.3">
      <c r="A909" s="7">
        <v>22241</v>
      </c>
      <c r="B909" s="6" t="s">
        <v>11873</v>
      </c>
      <c r="C909" t="s">
        <v>11874</v>
      </c>
      <c r="D909" s="2" t="s">
        <v>58</v>
      </c>
      <c r="E909" s="4" t="s">
        <v>46</v>
      </c>
      <c r="F909" t="s">
        <v>67</v>
      </c>
      <c r="G909" s="6">
        <v>220</v>
      </c>
      <c r="H909">
        <v>87441</v>
      </c>
      <c r="I909">
        <v>10</v>
      </c>
      <c r="J909" s="6">
        <v>1009.25</v>
      </c>
      <c r="K909" s="6">
        <v>3084.25</v>
      </c>
      <c r="L909">
        <v>63</v>
      </c>
      <c r="M909">
        <v>1</v>
      </c>
      <c r="N909" t="s">
        <v>48</v>
      </c>
      <c r="O909" t="s">
        <v>37</v>
      </c>
      <c r="P909" t="s">
        <v>10061</v>
      </c>
    </row>
    <row r="910" spans="1:16" x14ac:dyDescent="0.3">
      <c r="A910" s="7">
        <v>19128</v>
      </c>
      <c r="B910" s="6" t="s">
        <v>11875</v>
      </c>
      <c r="C910" t="s">
        <v>11876</v>
      </c>
      <c r="D910" s="2" t="s">
        <v>64</v>
      </c>
      <c r="E910" s="4" t="s">
        <v>46</v>
      </c>
      <c r="F910" t="s">
        <v>80</v>
      </c>
      <c r="G910" s="6">
        <v>1077</v>
      </c>
      <c r="H910">
        <v>23498</v>
      </c>
      <c r="I910">
        <v>56</v>
      </c>
      <c r="J910" s="6">
        <v>10198.25</v>
      </c>
      <c r="K910" s="6">
        <v>934.75</v>
      </c>
      <c r="L910">
        <v>12</v>
      </c>
      <c r="M910">
        <v>3</v>
      </c>
      <c r="N910" t="s">
        <v>48</v>
      </c>
      <c r="O910" t="s">
        <v>37</v>
      </c>
      <c r="P910" t="s">
        <v>10061</v>
      </c>
    </row>
    <row r="911" spans="1:16" x14ac:dyDescent="0.3">
      <c r="A911" s="7">
        <v>21507</v>
      </c>
      <c r="B911" s="6" t="s">
        <v>11877</v>
      </c>
      <c r="C911" t="s">
        <v>11878</v>
      </c>
      <c r="D911" s="2" t="s">
        <v>58</v>
      </c>
      <c r="E911" s="4" t="s">
        <v>59</v>
      </c>
      <c r="F911" t="s">
        <v>60</v>
      </c>
      <c r="G911" s="6">
        <v>132</v>
      </c>
      <c r="H911">
        <v>44607</v>
      </c>
      <c r="I911">
        <v>5</v>
      </c>
      <c r="J911" s="6">
        <v>233.25</v>
      </c>
      <c r="K911" s="6">
        <v>3461.25</v>
      </c>
      <c r="L911">
        <v>93</v>
      </c>
      <c r="M911">
        <v>2</v>
      </c>
      <c r="N911" t="s">
        <v>48</v>
      </c>
      <c r="O911" t="s">
        <v>48</v>
      </c>
      <c r="P911" t="s">
        <v>10066</v>
      </c>
    </row>
    <row r="912" spans="1:16" x14ac:dyDescent="0.3">
      <c r="A912" s="7">
        <v>19870</v>
      </c>
      <c r="B912" s="6" t="s">
        <v>11879</v>
      </c>
      <c r="C912" t="s">
        <v>11880</v>
      </c>
      <c r="D912" s="2" t="s">
        <v>79</v>
      </c>
      <c r="E912" s="4" t="s">
        <v>59</v>
      </c>
      <c r="F912" t="s">
        <v>80</v>
      </c>
      <c r="G912" s="6">
        <v>2775</v>
      </c>
      <c r="H912">
        <v>35309</v>
      </c>
      <c r="I912">
        <v>38</v>
      </c>
      <c r="J912" s="6">
        <v>5549</v>
      </c>
      <c r="K912" s="6">
        <v>402.25</v>
      </c>
      <c r="L912">
        <v>14</v>
      </c>
      <c r="M912">
        <v>6</v>
      </c>
      <c r="N912" t="s">
        <v>48</v>
      </c>
      <c r="O912" t="s">
        <v>48</v>
      </c>
      <c r="P912" t="s">
        <v>10066</v>
      </c>
    </row>
    <row r="913" spans="1:16" x14ac:dyDescent="0.3">
      <c r="A913" s="7">
        <v>20676</v>
      </c>
      <c r="B913" s="6" t="s">
        <v>11881</v>
      </c>
      <c r="C913" t="s">
        <v>11882</v>
      </c>
      <c r="D913" s="2" t="s">
        <v>52</v>
      </c>
      <c r="E913" s="4" t="s">
        <v>46</v>
      </c>
      <c r="F913" t="s">
        <v>67</v>
      </c>
      <c r="G913" s="6">
        <v>1087</v>
      </c>
      <c r="H913">
        <v>13996</v>
      </c>
      <c r="I913">
        <v>7</v>
      </c>
      <c r="J913" s="6">
        <v>968</v>
      </c>
      <c r="K913" s="6">
        <v>2050</v>
      </c>
      <c r="L913">
        <v>58</v>
      </c>
      <c r="M913">
        <v>1</v>
      </c>
      <c r="N913" t="s">
        <v>61</v>
      </c>
      <c r="O913" t="s">
        <v>37</v>
      </c>
      <c r="P913" t="s">
        <v>10061</v>
      </c>
    </row>
    <row r="914" spans="1:16" x14ac:dyDescent="0.3">
      <c r="A914" s="7">
        <v>19381</v>
      </c>
      <c r="B914" s="6" t="s">
        <v>11883</v>
      </c>
      <c r="C914" t="s">
        <v>11884</v>
      </c>
      <c r="D914" s="2" t="s">
        <v>52</v>
      </c>
      <c r="E914" s="4" t="s">
        <v>46</v>
      </c>
      <c r="F914" t="s">
        <v>80</v>
      </c>
      <c r="G914" s="6">
        <v>4379</v>
      </c>
      <c r="H914">
        <v>29720</v>
      </c>
      <c r="I914">
        <v>60</v>
      </c>
      <c r="J914" s="6">
        <v>7162</v>
      </c>
      <c r="K914" s="6">
        <v>571.75</v>
      </c>
      <c r="L914">
        <v>12</v>
      </c>
      <c r="M914">
        <v>5</v>
      </c>
      <c r="N914" t="s">
        <v>37</v>
      </c>
      <c r="O914" t="s">
        <v>48</v>
      </c>
      <c r="P914" t="s">
        <v>10066</v>
      </c>
    </row>
    <row r="915" spans="1:16" x14ac:dyDescent="0.3">
      <c r="A915" s="7">
        <v>19133</v>
      </c>
      <c r="B915" s="6" t="s">
        <v>11885</v>
      </c>
      <c r="C915" t="s">
        <v>11886</v>
      </c>
      <c r="D915" s="2" t="s">
        <v>45</v>
      </c>
      <c r="E915" s="4" t="s">
        <v>46</v>
      </c>
      <c r="F915" t="s">
        <v>67</v>
      </c>
      <c r="G915" s="6">
        <v>576</v>
      </c>
      <c r="H915">
        <v>63938</v>
      </c>
      <c r="I915">
        <v>6</v>
      </c>
      <c r="J915" s="6">
        <v>716</v>
      </c>
      <c r="K915" s="6">
        <v>4576.25</v>
      </c>
      <c r="L915">
        <v>49</v>
      </c>
      <c r="M915">
        <v>1</v>
      </c>
      <c r="N915" t="s">
        <v>61</v>
      </c>
      <c r="O915" t="s">
        <v>37</v>
      </c>
      <c r="P915" t="s">
        <v>10066</v>
      </c>
    </row>
    <row r="916" spans="1:16" x14ac:dyDescent="0.3">
      <c r="A916" s="7">
        <v>17924</v>
      </c>
      <c r="B916" s="6" t="s">
        <v>11887</v>
      </c>
      <c r="C916" t="s">
        <v>11888</v>
      </c>
      <c r="D916" s="2" t="s">
        <v>52</v>
      </c>
      <c r="E916" s="4" t="s">
        <v>59</v>
      </c>
      <c r="F916" t="s">
        <v>80</v>
      </c>
      <c r="G916" s="6">
        <v>1176</v>
      </c>
      <c r="H916">
        <v>79809</v>
      </c>
      <c r="I916">
        <v>60</v>
      </c>
      <c r="J916" s="6">
        <v>10388.25</v>
      </c>
      <c r="K916" s="6">
        <v>713</v>
      </c>
      <c r="L916">
        <v>16</v>
      </c>
      <c r="M916">
        <v>5</v>
      </c>
      <c r="N916" t="s">
        <v>37</v>
      </c>
      <c r="O916" t="s">
        <v>37</v>
      </c>
      <c r="P916" t="s">
        <v>10066</v>
      </c>
    </row>
    <row r="917" spans="1:16" x14ac:dyDescent="0.3">
      <c r="A917" s="7">
        <v>20092</v>
      </c>
      <c r="B917" s="6" t="s">
        <v>11889</v>
      </c>
      <c r="C917" t="s">
        <v>11890</v>
      </c>
      <c r="D917" s="2" t="s">
        <v>70</v>
      </c>
      <c r="E917" s="4" t="s">
        <v>59</v>
      </c>
      <c r="F917" t="s">
        <v>60</v>
      </c>
      <c r="G917" s="6">
        <v>375</v>
      </c>
      <c r="H917">
        <v>70217</v>
      </c>
      <c r="I917">
        <v>5</v>
      </c>
      <c r="J917" s="6">
        <v>386</v>
      </c>
      <c r="K917" s="6">
        <v>3470.75</v>
      </c>
      <c r="L917">
        <v>80</v>
      </c>
      <c r="M917">
        <v>1</v>
      </c>
      <c r="N917" t="s">
        <v>61</v>
      </c>
      <c r="O917" t="s">
        <v>37</v>
      </c>
      <c r="P917" t="s">
        <v>10061</v>
      </c>
    </row>
    <row r="918" spans="1:16" x14ac:dyDescent="0.3">
      <c r="A918" s="7">
        <v>20064</v>
      </c>
      <c r="B918" s="6" t="s">
        <v>11891</v>
      </c>
      <c r="C918" t="s">
        <v>11892</v>
      </c>
      <c r="D918" s="2" t="s">
        <v>58</v>
      </c>
      <c r="E918" s="4" t="s">
        <v>59</v>
      </c>
      <c r="F918" t="s">
        <v>60</v>
      </c>
      <c r="G918" s="6">
        <v>67</v>
      </c>
      <c r="H918">
        <v>61270</v>
      </c>
      <c r="I918">
        <v>6</v>
      </c>
      <c r="J918" s="6">
        <v>193.5</v>
      </c>
      <c r="K918" s="6">
        <v>5319.25</v>
      </c>
      <c r="L918">
        <v>85</v>
      </c>
      <c r="M918">
        <v>2</v>
      </c>
      <c r="N918" t="s">
        <v>32</v>
      </c>
      <c r="O918" t="s">
        <v>48</v>
      </c>
      <c r="P918" t="s">
        <v>10061</v>
      </c>
    </row>
    <row r="919" spans="1:16" x14ac:dyDescent="0.3">
      <c r="A919" s="7">
        <v>18336</v>
      </c>
      <c r="B919" s="6" t="s">
        <v>11893</v>
      </c>
      <c r="C919" t="s">
        <v>11894</v>
      </c>
      <c r="D919" s="2" t="s">
        <v>70</v>
      </c>
      <c r="E919" s="4" t="s">
        <v>59</v>
      </c>
      <c r="F919" t="s">
        <v>60</v>
      </c>
      <c r="G919" s="6">
        <v>94</v>
      </c>
      <c r="H919">
        <v>31765</v>
      </c>
      <c r="I919">
        <v>20</v>
      </c>
      <c r="J919" s="6">
        <v>343</v>
      </c>
      <c r="K919" s="6">
        <v>3670</v>
      </c>
      <c r="L919">
        <v>76</v>
      </c>
      <c r="M919">
        <v>2</v>
      </c>
      <c r="N919" t="s">
        <v>61</v>
      </c>
      <c r="O919" t="s">
        <v>37</v>
      </c>
      <c r="P919" t="s">
        <v>10061</v>
      </c>
    </row>
    <row r="920" spans="1:16" x14ac:dyDescent="0.3">
      <c r="A920" s="7">
        <v>20734</v>
      </c>
      <c r="B920" s="6" t="s">
        <v>11895</v>
      </c>
      <c r="C920" t="s">
        <v>11896</v>
      </c>
      <c r="D920" s="2" t="s">
        <v>64</v>
      </c>
      <c r="E920" s="4" t="s">
        <v>59</v>
      </c>
      <c r="F920" t="s">
        <v>67</v>
      </c>
      <c r="G920" s="6">
        <v>387</v>
      </c>
      <c r="H920">
        <v>86757</v>
      </c>
      <c r="I920">
        <v>11</v>
      </c>
      <c r="J920" s="6">
        <v>971.5</v>
      </c>
      <c r="K920" s="6">
        <v>2438.25</v>
      </c>
      <c r="L920">
        <v>43</v>
      </c>
      <c r="M920">
        <v>1</v>
      </c>
      <c r="N920" t="s">
        <v>61</v>
      </c>
      <c r="O920" t="s">
        <v>37</v>
      </c>
      <c r="P920" t="s">
        <v>10061</v>
      </c>
    </row>
    <row r="921" spans="1:16" x14ac:dyDescent="0.3">
      <c r="A921" s="7">
        <v>21924</v>
      </c>
      <c r="B921" s="6" t="s">
        <v>11897</v>
      </c>
      <c r="C921" t="s">
        <v>11898</v>
      </c>
      <c r="D921" s="2" t="s">
        <v>58</v>
      </c>
      <c r="E921" s="4" t="s">
        <v>59</v>
      </c>
      <c r="F921" t="s">
        <v>60</v>
      </c>
      <c r="G921" s="6">
        <v>82</v>
      </c>
      <c r="H921">
        <v>19124</v>
      </c>
      <c r="I921">
        <v>2</v>
      </c>
      <c r="J921" s="6">
        <v>332.75</v>
      </c>
      <c r="K921" s="6">
        <v>4026.25</v>
      </c>
      <c r="L921">
        <v>80</v>
      </c>
      <c r="M921">
        <v>2</v>
      </c>
      <c r="N921" t="s">
        <v>32</v>
      </c>
      <c r="O921" t="s">
        <v>32</v>
      </c>
      <c r="P921" t="s">
        <v>10061</v>
      </c>
    </row>
    <row r="922" spans="1:16" x14ac:dyDescent="0.3">
      <c r="A922" s="7">
        <v>18843</v>
      </c>
      <c r="B922" s="6" t="s">
        <v>11899</v>
      </c>
      <c r="C922" t="s">
        <v>11900</v>
      </c>
      <c r="D922" s="2" t="s">
        <v>79</v>
      </c>
      <c r="E922" s="4" t="s">
        <v>46</v>
      </c>
      <c r="F922" t="s">
        <v>76</v>
      </c>
      <c r="G922" s="6">
        <v>3128</v>
      </c>
      <c r="H922">
        <v>60124</v>
      </c>
      <c r="I922">
        <v>14</v>
      </c>
      <c r="J922" s="6">
        <v>448.25</v>
      </c>
      <c r="K922" s="6">
        <v>3462.75</v>
      </c>
      <c r="L922">
        <v>63</v>
      </c>
      <c r="M922">
        <v>1</v>
      </c>
      <c r="N922" t="s">
        <v>48</v>
      </c>
      <c r="O922" t="s">
        <v>37</v>
      </c>
      <c r="P922" t="s">
        <v>10061</v>
      </c>
    </row>
    <row r="923" spans="1:16" x14ac:dyDescent="0.3">
      <c r="A923" s="7">
        <v>22243</v>
      </c>
      <c r="B923" s="6" t="s">
        <v>11901</v>
      </c>
      <c r="C923" t="s">
        <v>11902</v>
      </c>
      <c r="D923" s="2" t="s">
        <v>70</v>
      </c>
      <c r="E923" s="4" t="s">
        <v>59</v>
      </c>
      <c r="F923" t="s">
        <v>60</v>
      </c>
      <c r="G923" s="6">
        <v>211</v>
      </c>
      <c r="H923">
        <v>85770</v>
      </c>
      <c r="I923">
        <v>20</v>
      </c>
      <c r="J923" s="6">
        <v>140.75</v>
      </c>
      <c r="K923" s="6">
        <v>7160</v>
      </c>
      <c r="L923">
        <v>81</v>
      </c>
      <c r="M923">
        <v>1</v>
      </c>
      <c r="N923" t="s">
        <v>48</v>
      </c>
      <c r="O923" t="s">
        <v>37</v>
      </c>
      <c r="P923" t="s">
        <v>10066</v>
      </c>
    </row>
    <row r="924" spans="1:16" x14ac:dyDescent="0.3">
      <c r="A924" s="7">
        <v>17799</v>
      </c>
      <c r="B924" s="6" t="s">
        <v>11903</v>
      </c>
      <c r="C924" t="s">
        <v>11904</v>
      </c>
      <c r="D924" s="2" t="s">
        <v>45</v>
      </c>
      <c r="E924" s="4" t="s">
        <v>46</v>
      </c>
      <c r="F924" t="s">
        <v>47</v>
      </c>
      <c r="G924" s="6">
        <v>400</v>
      </c>
      <c r="H924">
        <v>23642</v>
      </c>
      <c r="I924">
        <v>12</v>
      </c>
      <c r="J924" s="6">
        <v>1954.25</v>
      </c>
      <c r="K924" s="6">
        <v>2825.25</v>
      </c>
      <c r="L924">
        <v>66</v>
      </c>
      <c r="M924">
        <v>0</v>
      </c>
      <c r="N924" t="s">
        <v>37</v>
      </c>
      <c r="O924" t="s">
        <v>48</v>
      </c>
      <c r="P924" t="s">
        <v>10066</v>
      </c>
    </row>
    <row r="925" spans="1:16" x14ac:dyDescent="0.3">
      <c r="A925" s="7">
        <v>18265</v>
      </c>
      <c r="B925" s="6" t="s">
        <v>11905</v>
      </c>
      <c r="C925" t="s">
        <v>11906</v>
      </c>
      <c r="D925" s="2" t="s">
        <v>58</v>
      </c>
      <c r="E925" s="4" t="s">
        <v>59</v>
      </c>
      <c r="F925" t="s">
        <v>60</v>
      </c>
      <c r="G925" s="6">
        <v>193</v>
      </c>
      <c r="H925">
        <v>67767</v>
      </c>
      <c r="I925">
        <v>2</v>
      </c>
      <c r="J925" s="6">
        <v>303.75</v>
      </c>
      <c r="K925" s="6">
        <v>4177</v>
      </c>
      <c r="L925">
        <v>83</v>
      </c>
      <c r="M925">
        <v>2</v>
      </c>
      <c r="N925" t="s">
        <v>48</v>
      </c>
      <c r="O925" t="s">
        <v>37</v>
      </c>
      <c r="P925" t="s">
        <v>10061</v>
      </c>
    </row>
    <row r="926" spans="1:16" x14ac:dyDescent="0.3">
      <c r="A926" s="7">
        <v>20982</v>
      </c>
      <c r="B926" s="6" t="s">
        <v>11907</v>
      </c>
      <c r="C926" t="s">
        <v>11908</v>
      </c>
      <c r="D926" s="2" t="s">
        <v>45</v>
      </c>
      <c r="E926" s="4" t="s">
        <v>59</v>
      </c>
      <c r="F926" t="s">
        <v>67</v>
      </c>
      <c r="G926" s="6">
        <v>760</v>
      </c>
      <c r="H926">
        <v>58851</v>
      </c>
      <c r="I926">
        <v>8</v>
      </c>
      <c r="J926" s="6">
        <v>742</v>
      </c>
      <c r="K926" s="6">
        <v>3723.75</v>
      </c>
      <c r="L926">
        <v>50</v>
      </c>
      <c r="M926">
        <v>3</v>
      </c>
      <c r="N926" t="s">
        <v>37</v>
      </c>
      <c r="O926" t="s">
        <v>37</v>
      </c>
      <c r="P926" t="s">
        <v>10066</v>
      </c>
    </row>
    <row r="927" spans="1:16" x14ac:dyDescent="0.3">
      <c r="A927" s="7">
        <v>17951</v>
      </c>
      <c r="B927" s="6" t="s">
        <v>11909</v>
      </c>
      <c r="C927" t="s">
        <v>11910</v>
      </c>
      <c r="D927" s="2" t="s">
        <v>52</v>
      </c>
      <c r="E927" s="4" t="s">
        <v>59</v>
      </c>
      <c r="F927" t="s">
        <v>54</v>
      </c>
      <c r="G927" s="6">
        <v>2649</v>
      </c>
      <c r="H927">
        <v>47431</v>
      </c>
      <c r="I927">
        <v>41</v>
      </c>
      <c r="J927" s="6">
        <v>1194.75</v>
      </c>
      <c r="K927" s="6">
        <v>478.75</v>
      </c>
      <c r="L927">
        <v>25</v>
      </c>
      <c r="M927">
        <v>7</v>
      </c>
      <c r="N927" t="s">
        <v>37</v>
      </c>
      <c r="O927" t="s">
        <v>37</v>
      </c>
      <c r="P927" t="s">
        <v>10061</v>
      </c>
    </row>
    <row r="928" spans="1:16" x14ac:dyDescent="0.3">
      <c r="A928" s="7">
        <v>22216</v>
      </c>
      <c r="B928" s="6" t="s">
        <v>11911</v>
      </c>
      <c r="C928" t="s">
        <v>11912</v>
      </c>
      <c r="D928" s="2" t="s">
        <v>58</v>
      </c>
      <c r="E928" s="4" t="s">
        <v>59</v>
      </c>
      <c r="F928" t="s">
        <v>60</v>
      </c>
      <c r="G928" s="6">
        <v>197</v>
      </c>
      <c r="H928">
        <v>61393</v>
      </c>
      <c r="I928">
        <v>13</v>
      </c>
      <c r="J928" s="6">
        <v>146</v>
      </c>
      <c r="K928" s="6">
        <v>4085.75</v>
      </c>
      <c r="L928">
        <v>88</v>
      </c>
      <c r="M928">
        <v>2</v>
      </c>
      <c r="N928" t="s">
        <v>48</v>
      </c>
      <c r="O928" t="s">
        <v>37</v>
      </c>
      <c r="P928" t="s">
        <v>10061</v>
      </c>
    </row>
    <row r="929" spans="1:16" x14ac:dyDescent="0.3">
      <c r="A929" s="7">
        <v>19422</v>
      </c>
      <c r="B929" s="6" t="s">
        <v>11913</v>
      </c>
      <c r="C929" t="s">
        <v>11914</v>
      </c>
      <c r="D929" s="2" t="s">
        <v>52</v>
      </c>
      <c r="E929" s="4" t="s">
        <v>59</v>
      </c>
      <c r="F929" t="s">
        <v>54</v>
      </c>
      <c r="G929" s="6">
        <v>2036</v>
      </c>
      <c r="H929">
        <v>25421</v>
      </c>
      <c r="I929">
        <v>18</v>
      </c>
      <c r="J929" s="6">
        <v>4109</v>
      </c>
      <c r="K929" s="6">
        <v>816.75</v>
      </c>
      <c r="L929">
        <v>11</v>
      </c>
      <c r="M929">
        <v>6</v>
      </c>
      <c r="N929" t="s">
        <v>61</v>
      </c>
      <c r="O929" t="s">
        <v>37</v>
      </c>
      <c r="P929" t="s">
        <v>10061</v>
      </c>
    </row>
    <row r="930" spans="1:16" x14ac:dyDescent="0.3">
      <c r="A930" s="7">
        <v>17313</v>
      </c>
      <c r="B930" s="6" t="s">
        <v>11915</v>
      </c>
      <c r="C930" t="s">
        <v>11916</v>
      </c>
      <c r="D930" s="2" t="s">
        <v>70</v>
      </c>
      <c r="E930" s="4" t="s">
        <v>59</v>
      </c>
      <c r="F930" t="s">
        <v>60</v>
      </c>
      <c r="G930" s="6">
        <v>104</v>
      </c>
      <c r="H930">
        <v>77434</v>
      </c>
      <c r="I930">
        <v>12</v>
      </c>
      <c r="J930" s="6">
        <v>115.5</v>
      </c>
      <c r="K930" s="6">
        <v>7242.25</v>
      </c>
      <c r="L930">
        <v>77</v>
      </c>
      <c r="M930">
        <v>2</v>
      </c>
      <c r="N930" t="s">
        <v>61</v>
      </c>
      <c r="O930" t="s">
        <v>37</v>
      </c>
      <c r="P930" t="s">
        <v>10066</v>
      </c>
    </row>
    <row r="931" spans="1:16" x14ac:dyDescent="0.3">
      <c r="A931" s="7">
        <v>20618</v>
      </c>
      <c r="B931" s="6" t="s">
        <v>11917</v>
      </c>
      <c r="C931" t="s">
        <v>11918</v>
      </c>
      <c r="D931" s="2" t="s">
        <v>52</v>
      </c>
      <c r="E931" s="4" t="s">
        <v>46</v>
      </c>
      <c r="F931" t="s">
        <v>60</v>
      </c>
      <c r="G931" s="6">
        <v>947</v>
      </c>
      <c r="H931">
        <v>83523</v>
      </c>
      <c r="I931">
        <v>6</v>
      </c>
      <c r="J931" s="6">
        <v>394</v>
      </c>
      <c r="K931" s="6">
        <v>7476.25</v>
      </c>
      <c r="L931">
        <v>80</v>
      </c>
      <c r="M931">
        <v>2</v>
      </c>
      <c r="N931" t="s">
        <v>32</v>
      </c>
      <c r="O931" t="s">
        <v>37</v>
      </c>
      <c r="P931" t="s">
        <v>10061</v>
      </c>
    </row>
    <row r="932" spans="1:16" x14ac:dyDescent="0.3">
      <c r="A932" s="7">
        <v>19247</v>
      </c>
      <c r="B932" s="6" t="s">
        <v>11919</v>
      </c>
      <c r="C932" t="s">
        <v>11920</v>
      </c>
      <c r="D932" s="2" t="s">
        <v>52</v>
      </c>
      <c r="E932" s="4" t="s">
        <v>59</v>
      </c>
      <c r="F932" t="s">
        <v>80</v>
      </c>
      <c r="G932" s="6">
        <v>4673</v>
      </c>
      <c r="H932">
        <v>23830</v>
      </c>
      <c r="I932">
        <v>49</v>
      </c>
      <c r="J932" s="6">
        <v>9894</v>
      </c>
      <c r="K932" s="6">
        <v>260.25</v>
      </c>
      <c r="L932">
        <v>19</v>
      </c>
      <c r="M932">
        <v>6</v>
      </c>
      <c r="N932" t="s">
        <v>48</v>
      </c>
      <c r="O932" t="s">
        <v>48</v>
      </c>
      <c r="P932" t="s">
        <v>10066</v>
      </c>
    </row>
    <row r="933" spans="1:16" x14ac:dyDescent="0.3">
      <c r="A933" s="7">
        <v>17750</v>
      </c>
      <c r="B933" s="6" t="s">
        <v>11921</v>
      </c>
      <c r="C933" t="s">
        <v>11922</v>
      </c>
      <c r="D933" s="2" t="s">
        <v>52</v>
      </c>
      <c r="E933" s="4" t="s">
        <v>46</v>
      </c>
      <c r="F933" t="s">
        <v>76</v>
      </c>
      <c r="G933" s="6">
        <v>3550</v>
      </c>
      <c r="H933">
        <v>67638</v>
      </c>
      <c r="I933">
        <v>17</v>
      </c>
      <c r="J933" s="6">
        <v>369</v>
      </c>
      <c r="K933" s="6">
        <v>4358</v>
      </c>
      <c r="L933">
        <v>80</v>
      </c>
      <c r="M933">
        <v>1</v>
      </c>
      <c r="N933" t="s">
        <v>48</v>
      </c>
      <c r="O933" t="s">
        <v>37</v>
      </c>
      <c r="P933" t="s">
        <v>10066</v>
      </c>
    </row>
    <row r="934" spans="1:16" x14ac:dyDescent="0.3">
      <c r="A934" s="7">
        <v>20609</v>
      </c>
      <c r="B934" s="6" t="s">
        <v>11923</v>
      </c>
      <c r="C934" t="s">
        <v>11924</v>
      </c>
      <c r="D934" s="2" t="s">
        <v>58</v>
      </c>
      <c r="E934" s="4" t="s">
        <v>59</v>
      </c>
      <c r="F934" t="s">
        <v>60</v>
      </c>
      <c r="G934" s="6">
        <v>59</v>
      </c>
      <c r="H934">
        <v>62532</v>
      </c>
      <c r="I934">
        <v>14</v>
      </c>
      <c r="J934" s="6">
        <v>367</v>
      </c>
      <c r="K934" s="6">
        <v>3734.5</v>
      </c>
      <c r="L934">
        <v>96</v>
      </c>
      <c r="M934">
        <v>2</v>
      </c>
      <c r="N934" t="s">
        <v>48</v>
      </c>
      <c r="O934" t="s">
        <v>48</v>
      </c>
      <c r="P934" t="s">
        <v>10066</v>
      </c>
    </row>
    <row r="935" spans="1:16" x14ac:dyDescent="0.3">
      <c r="A935" s="7">
        <v>21462</v>
      </c>
      <c r="B935" s="6" t="s">
        <v>11925</v>
      </c>
      <c r="C935" t="s">
        <v>11926</v>
      </c>
      <c r="D935" s="2" t="s">
        <v>52</v>
      </c>
      <c r="E935" s="4" t="s">
        <v>59</v>
      </c>
      <c r="F935" t="s">
        <v>80</v>
      </c>
      <c r="G935" s="6">
        <v>4006</v>
      </c>
      <c r="H935">
        <v>20202</v>
      </c>
      <c r="I935">
        <v>39</v>
      </c>
      <c r="J935" s="6">
        <v>10293.5</v>
      </c>
      <c r="K935" s="6">
        <v>1014.25</v>
      </c>
      <c r="L935">
        <v>15</v>
      </c>
      <c r="M935">
        <v>4</v>
      </c>
      <c r="N935" t="s">
        <v>37</v>
      </c>
      <c r="O935" t="s">
        <v>37</v>
      </c>
      <c r="P935" t="s">
        <v>10061</v>
      </c>
    </row>
    <row r="936" spans="1:16" x14ac:dyDescent="0.3">
      <c r="A936" s="7">
        <v>18898</v>
      </c>
      <c r="B936" s="6" t="s">
        <v>11927</v>
      </c>
      <c r="C936" t="s">
        <v>11928</v>
      </c>
      <c r="D936" s="2" t="s">
        <v>58</v>
      </c>
      <c r="E936" s="4" t="s">
        <v>59</v>
      </c>
      <c r="F936" t="s">
        <v>60</v>
      </c>
      <c r="G936" s="6">
        <v>52</v>
      </c>
      <c r="H936">
        <v>47959</v>
      </c>
      <c r="I936">
        <v>16</v>
      </c>
      <c r="J936" s="6">
        <v>345.5</v>
      </c>
      <c r="K936" s="6">
        <v>7173.25</v>
      </c>
      <c r="L936">
        <v>90</v>
      </c>
      <c r="M936">
        <v>1</v>
      </c>
      <c r="N936" t="s">
        <v>32</v>
      </c>
      <c r="O936" t="s">
        <v>37</v>
      </c>
      <c r="P936" t="s">
        <v>10061</v>
      </c>
    </row>
    <row r="937" spans="1:16" x14ac:dyDescent="0.3">
      <c r="A937" s="7">
        <v>18499</v>
      </c>
      <c r="B937" s="6" t="s">
        <v>11929</v>
      </c>
      <c r="C937" t="s">
        <v>11930</v>
      </c>
      <c r="D937" s="2" t="s">
        <v>70</v>
      </c>
      <c r="E937" s="4" t="s">
        <v>46</v>
      </c>
      <c r="F937" t="s">
        <v>67</v>
      </c>
      <c r="G937" s="6">
        <v>356</v>
      </c>
      <c r="H937">
        <v>41565</v>
      </c>
      <c r="I937">
        <v>15</v>
      </c>
      <c r="J937" s="6">
        <v>1453.25</v>
      </c>
      <c r="K937" s="6">
        <v>2325.25</v>
      </c>
      <c r="L937">
        <v>44</v>
      </c>
      <c r="M937">
        <v>3</v>
      </c>
      <c r="N937" t="s">
        <v>48</v>
      </c>
      <c r="O937" t="s">
        <v>48</v>
      </c>
      <c r="P937" t="s">
        <v>10061</v>
      </c>
    </row>
    <row r="938" spans="1:16" x14ac:dyDescent="0.3">
      <c r="A938" s="7">
        <v>18847</v>
      </c>
      <c r="B938" s="6" t="s">
        <v>11931</v>
      </c>
      <c r="C938" t="s">
        <v>11932</v>
      </c>
      <c r="D938" s="2" t="s">
        <v>52</v>
      </c>
      <c r="E938" s="4" t="s">
        <v>53</v>
      </c>
      <c r="F938" t="s">
        <v>54</v>
      </c>
      <c r="G938" s="6">
        <v>3139</v>
      </c>
      <c r="H938">
        <v>44050</v>
      </c>
      <c r="I938">
        <v>22</v>
      </c>
      <c r="J938" s="6">
        <v>2689.75</v>
      </c>
      <c r="K938" s="6">
        <v>477.25</v>
      </c>
      <c r="L938">
        <v>18</v>
      </c>
      <c r="M938">
        <v>8</v>
      </c>
      <c r="N938" t="s">
        <v>32</v>
      </c>
      <c r="O938" t="s">
        <v>37</v>
      </c>
      <c r="P938" t="s">
        <v>10061</v>
      </c>
    </row>
    <row r="939" spans="1:16" x14ac:dyDescent="0.3">
      <c r="A939" s="7">
        <v>21465</v>
      </c>
      <c r="B939" s="6" t="s">
        <v>11933</v>
      </c>
      <c r="C939" t="s">
        <v>11934</v>
      </c>
      <c r="D939" s="2" t="s">
        <v>79</v>
      </c>
      <c r="E939" s="4" t="s">
        <v>46</v>
      </c>
      <c r="F939" t="s">
        <v>67</v>
      </c>
      <c r="G939" s="6">
        <v>718</v>
      </c>
      <c r="H939">
        <v>56271</v>
      </c>
      <c r="I939">
        <v>4</v>
      </c>
      <c r="J939" s="6">
        <v>954.5</v>
      </c>
      <c r="K939" s="6">
        <v>4084.75</v>
      </c>
      <c r="L939">
        <v>51</v>
      </c>
      <c r="M939">
        <v>2</v>
      </c>
      <c r="N939" t="s">
        <v>61</v>
      </c>
      <c r="O939" t="s">
        <v>48</v>
      </c>
      <c r="P939" t="s">
        <v>10061</v>
      </c>
    </row>
    <row r="940" spans="1:16" x14ac:dyDescent="0.3">
      <c r="A940" s="7">
        <v>17295</v>
      </c>
      <c r="B940" s="6" t="s">
        <v>11935</v>
      </c>
      <c r="C940" t="s">
        <v>11936</v>
      </c>
      <c r="D940" s="2" t="s">
        <v>52</v>
      </c>
      <c r="E940" s="4" t="s">
        <v>59</v>
      </c>
      <c r="F940" t="s">
        <v>80</v>
      </c>
      <c r="G940" s="6">
        <v>4102</v>
      </c>
      <c r="H940">
        <v>24285</v>
      </c>
      <c r="I940">
        <v>59</v>
      </c>
      <c r="J940" s="6">
        <v>4599.25</v>
      </c>
      <c r="K940" s="6">
        <v>322.25</v>
      </c>
      <c r="L940">
        <v>17</v>
      </c>
      <c r="M940">
        <v>5</v>
      </c>
      <c r="N940" t="s">
        <v>37</v>
      </c>
      <c r="O940" t="s">
        <v>37</v>
      </c>
      <c r="P940" t="s">
        <v>10061</v>
      </c>
    </row>
    <row r="941" spans="1:16" x14ac:dyDescent="0.3">
      <c r="A941" s="7">
        <v>18423</v>
      </c>
      <c r="B941" s="6" t="s">
        <v>11937</v>
      </c>
      <c r="C941" t="s">
        <v>11938</v>
      </c>
      <c r="D941" s="2" t="s">
        <v>52</v>
      </c>
      <c r="E941" s="4" t="s">
        <v>53</v>
      </c>
      <c r="F941" t="s">
        <v>54</v>
      </c>
      <c r="G941" s="6">
        <v>3061</v>
      </c>
      <c r="H941">
        <v>12039</v>
      </c>
      <c r="I941">
        <v>24</v>
      </c>
      <c r="J941" s="6">
        <v>6114.5</v>
      </c>
      <c r="K941" s="6">
        <v>797.75</v>
      </c>
      <c r="L941">
        <v>16</v>
      </c>
      <c r="M941">
        <v>5</v>
      </c>
      <c r="N941" t="s">
        <v>48</v>
      </c>
      <c r="O941" t="s">
        <v>48</v>
      </c>
      <c r="P941" t="s">
        <v>10066</v>
      </c>
    </row>
    <row r="942" spans="1:16" x14ac:dyDescent="0.3">
      <c r="A942" s="7">
        <v>18350</v>
      </c>
      <c r="B942" s="6" t="s">
        <v>11939</v>
      </c>
      <c r="C942" t="s">
        <v>11940</v>
      </c>
      <c r="D942" s="2" t="s">
        <v>45</v>
      </c>
      <c r="E942" s="4" t="s">
        <v>46</v>
      </c>
      <c r="F942" t="s">
        <v>67</v>
      </c>
      <c r="G942" s="6">
        <v>605</v>
      </c>
      <c r="H942">
        <v>52841</v>
      </c>
      <c r="I942">
        <v>2</v>
      </c>
      <c r="J942" s="6">
        <v>1445.75</v>
      </c>
      <c r="K942" s="6">
        <v>3636.25</v>
      </c>
      <c r="L942">
        <v>58</v>
      </c>
      <c r="M942">
        <v>2</v>
      </c>
      <c r="N942" t="s">
        <v>32</v>
      </c>
      <c r="O942" t="s">
        <v>48</v>
      </c>
      <c r="P942" t="s">
        <v>10061</v>
      </c>
    </row>
    <row r="943" spans="1:16" x14ac:dyDescent="0.3">
      <c r="A943" s="7">
        <v>20637</v>
      </c>
      <c r="B943" s="6" t="s">
        <v>11941</v>
      </c>
      <c r="C943" t="s">
        <v>11942</v>
      </c>
      <c r="D943" s="2" t="s">
        <v>52</v>
      </c>
      <c r="E943" s="4" t="s">
        <v>53</v>
      </c>
      <c r="F943" t="s">
        <v>54</v>
      </c>
      <c r="G943" s="6">
        <v>1231</v>
      </c>
      <c r="H943">
        <v>55768</v>
      </c>
      <c r="I943">
        <v>33</v>
      </c>
      <c r="J943" s="6">
        <v>3302</v>
      </c>
      <c r="K943" s="6">
        <v>793.75</v>
      </c>
      <c r="L943">
        <v>7</v>
      </c>
      <c r="M943">
        <v>5</v>
      </c>
      <c r="N943" t="s">
        <v>61</v>
      </c>
      <c r="O943" t="s">
        <v>48</v>
      </c>
      <c r="P943" t="s">
        <v>10066</v>
      </c>
    </row>
    <row r="944" spans="1:16" x14ac:dyDescent="0.3">
      <c r="A944" s="7">
        <v>18070</v>
      </c>
      <c r="B944" s="6" t="s">
        <v>11943</v>
      </c>
      <c r="C944" t="s">
        <v>11944</v>
      </c>
      <c r="D944" s="2" t="s">
        <v>70</v>
      </c>
      <c r="E944" s="4" t="s">
        <v>59</v>
      </c>
      <c r="F944" t="s">
        <v>60</v>
      </c>
      <c r="G944" s="6">
        <v>214</v>
      </c>
      <c r="H944">
        <v>37121</v>
      </c>
      <c r="I944">
        <v>16</v>
      </c>
      <c r="J944" s="6">
        <v>338.5</v>
      </c>
      <c r="K944" s="6">
        <v>5115.25</v>
      </c>
      <c r="L944">
        <v>83</v>
      </c>
      <c r="M944">
        <v>1</v>
      </c>
      <c r="N944" t="s">
        <v>32</v>
      </c>
      <c r="O944" t="s">
        <v>37</v>
      </c>
      <c r="P944" t="s">
        <v>10066</v>
      </c>
    </row>
    <row r="945" spans="1:16" x14ac:dyDescent="0.3">
      <c r="A945" s="7">
        <v>17478</v>
      </c>
      <c r="B945" s="6" t="s">
        <v>11945</v>
      </c>
      <c r="C945" t="s">
        <v>11946</v>
      </c>
      <c r="D945" s="2" t="s">
        <v>58</v>
      </c>
      <c r="E945" s="4" t="s">
        <v>59</v>
      </c>
      <c r="F945" t="s">
        <v>60</v>
      </c>
      <c r="G945" s="6">
        <v>91</v>
      </c>
      <c r="H945">
        <v>57355</v>
      </c>
      <c r="I945">
        <v>19</v>
      </c>
      <c r="J945" s="6">
        <v>402.25</v>
      </c>
      <c r="K945" s="6">
        <v>7177.25</v>
      </c>
      <c r="L945">
        <v>76</v>
      </c>
      <c r="M945">
        <v>1</v>
      </c>
      <c r="N945" t="s">
        <v>48</v>
      </c>
      <c r="O945" t="s">
        <v>37</v>
      </c>
      <c r="P945" t="s">
        <v>10066</v>
      </c>
    </row>
    <row r="946" spans="1:16" x14ac:dyDescent="0.3">
      <c r="A946" s="7">
        <v>17586</v>
      </c>
      <c r="B946" s="6" t="s">
        <v>11947</v>
      </c>
      <c r="C946" t="s">
        <v>11948</v>
      </c>
      <c r="D946" s="2" t="s">
        <v>52</v>
      </c>
      <c r="E946" s="4" t="s">
        <v>59</v>
      </c>
      <c r="F946" t="s">
        <v>80</v>
      </c>
      <c r="G946" s="6">
        <v>4731</v>
      </c>
      <c r="H946">
        <v>85857</v>
      </c>
      <c r="I946">
        <v>40</v>
      </c>
      <c r="J946" s="6">
        <v>4641.5</v>
      </c>
      <c r="K946" s="6">
        <v>586.5</v>
      </c>
      <c r="L946">
        <v>21</v>
      </c>
      <c r="M946">
        <v>3</v>
      </c>
      <c r="N946" t="s">
        <v>48</v>
      </c>
      <c r="O946" t="s">
        <v>48</v>
      </c>
      <c r="P946" t="s">
        <v>10066</v>
      </c>
    </row>
    <row r="947" spans="1:16" x14ac:dyDescent="0.3">
      <c r="A947" s="7">
        <v>21690</v>
      </c>
      <c r="B947" s="6" t="s">
        <v>11949</v>
      </c>
      <c r="C947" t="s">
        <v>11950</v>
      </c>
      <c r="D947" s="2" t="s">
        <v>52</v>
      </c>
      <c r="E947" s="4" t="s">
        <v>46</v>
      </c>
      <c r="F947" t="s">
        <v>80</v>
      </c>
      <c r="G947" s="6">
        <v>4348</v>
      </c>
      <c r="H947">
        <v>10136</v>
      </c>
      <c r="I947">
        <v>53</v>
      </c>
      <c r="J947" s="6">
        <v>10231</v>
      </c>
      <c r="K947" s="6">
        <v>270.25</v>
      </c>
      <c r="L947">
        <v>20</v>
      </c>
      <c r="M947">
        <v>3</v>
      </c>
      <c r="N947" t="s">
        <v>37</v>
      </c>
      <c r="O947" t="s">
        <v>37</v>
      </c>
      <c r="P947" t="s">
        <v>10066</v>
      </c>
    </row>
    <row r="948" spans="1:16" x14ac:dyDescent="0.3">
      <c r="A948" s="7">
        <v>17327</v>
      </c>
      <c r="B948" s="6" t="s">
        <v>11951</v>
      </c>
      <c r="C948" t="s">
        <v>11952</v>
      </c>
      <c r="D948" s="2" t="s">
        <v>52</v>
      </c>
      <c r="E948" s="4" t="s">
        <v>53</v>
      </c>
      <c r="F948" t="s">
        <v>54</v>
      </c>
      <c r="G948" s="6">
        <v>2514</v>
      </c>
      <c r="H948">
        <v>57599</v>
      </c>
      <c r="I948">
        <v>30</v>
      </c>
      <c r="J948" s="6">
        <v>2814.75</v>
      </c>
      <c r="K948" s="6">
        <v>783.5</v>
      </c>
      <c r="L948">
        <v>21</v>
      </c>
      <c r="M948">
        <v>5</v>
      </c>
      <c r="N948" t="s">
        <v>37</v>
      </c>
      <c r="O948" t="s">
        <v>37</v>
      </c>
      <c r="P948" t="s">
        <v>10066</v>
      </c>
    </row>
    <row r="949" spans="1:16" x14ac:dyDescent="0.3">
      <c r="A949" s="7">
        <v>20528</v>
      </c>
      <c r="B949" s="6" t="s">
        <v>11953</v>
      </c>
      <c r="C949" t="s">
        <v>11954</v>
      </c>
      <c r="D949" s="2" t="s">
        <v>64</v>
      </c>
      <c r="E949" s="4" t="s">
        <v>46</v>
      </c>
      <c r="F949" t="s">
        <v>76</v>
      </c>
      <c r="G949" s="6">
        <v>1064</v>
      </c>
      <c r="H949">
        <v>58097</v>
      </c>
      <c r="I949">
        <v>18</v>
      </c>
      <c r="J949" s="6">
        <v>559.25</v>
      </c>
      <c r="K949" s="6">
        <v>5689.25</v>
      </c>
      <c r="L949">
        <v>80</v>
      </c>
      <c r="M949">
        <v>3</v>
      </c>
      <c r="N949" t="s">
        <v>48</v>
      </c>
      <c r="O949" t="s">
        <v>37</v>
      </c>
      <c r="P949" t="s">
        <v>10061</v>
      </c>
    </row>
    <row r="950" spans="1:16" x14ac:dyDescent="0.3">
      <c r="A950" s="7">
        <v>21905</v>
      </c>
      <c r="B950" s="6" t="s">
        <v>11955</v>
      </c>
      <c r="C950" t="s">
        <v>11956</v>
      </c>
      <c r="D950" s="2" t="s">
        <v>52</v>
      </c>
      <c r="E950" s="4" t="s">
        <v>46</v>
      </c>
      <c r="F950" t="s">
        <v>80</v>
      </c>
      <c r="G950" s="6">
        <v>2759</v>
      </c>
      <c r="H950">
        <v>29708</v>
      </c>
      <c r="I950">
        <v>56</v>
      </c>
      <c r="J950" s="6">
        <v>1626.75</v>
      </c>
      <c r="K950" s="6">
        <v>558.25</v>
      </c>
      <c r="L950">
        <v>16</v>
      </c>
      <c r="M950">
        <v>3</v>
      </c>
      <c r="N950" t="s">
        <v>48</v>
      </c>
      <c r="O950" t="s">
        <v>37</v>
      </c>
      <c r="P950" t="s">
        <v>10066</v>
      </c>
    </row>
    <row r="951" spans="1:16" x14ac:dyDescent="0.3">
      <c r="A951" s="7">
        <v>21031</v>
      </c>
      <c r="B951" s="6" t="s">
        <v>11957</v>
      </c>
      <c r="C951" t="s">
        <v>11958</v>
      </c>
      <c r="D951" s="2" t="s">
        <v>52</v>
      </c>
      <c r="E951" s="4" t="s">
        <v>46</v>
      </c>
      <c r="F951" t="s">
        <v>80</v>
      </c>
      <c r="G951" s="6">
        <v>4468</v>
      </c>
      <c r="H951">
        <v>52162</v>
      </c>
      <c r="I951">
        <v>50</v>
      </c>
      <c r="J951" s="6">
        <v>4432</v>
      </c>
      <c r="K951" s="6">
        <v>1040</v>
      </c>
      <c r="L951">
        <v>20</v>
      </c>
      <c r="M951">
        <v>3</v>
      </c>
      <c r="N951" t="s">
        <v>48</v>
      </c>
      <c r="O951" t="s">
        <v>37</v>
      </c>
      <c r="P951" t="s">
        <v>10061</v>
      </c>
    </row>
    <row r="952" spans="1:16" x14ac:dyDescent="0.3">
      <c r="A952" s="7">
        <v>20522</v>
      </c>
      <c r="B952" s="6" t="s">
        <v>11959</v>
      </c>
      <c r="C952" t="s">
        <v>11960</v>
      </c>
      <c r="D952" s="2" t="s">
        <v>64</v>
      </c>
      <c r="E952" s="4" t="s">
        <v>46</v>
      </c>
      <c r="F952" t="s">
        <v>67</v>
      </c>
      <c r="G952" s="6">
        <v>649</v>
      </c>
      <c r="H952">
        <v>81059</v>
      </c>
      <c r="I952">
        <v>10</v>
      </c>
      <c r="J952" s="6">
        <v>1027.25</v>
      </c>
      <c r="K952" s="6">
        <v>2527</v>
      </c>
      <c r="L952">
        <v>59</v>
      </c>
      <c r="M952">
        <v>1</v>
      </c>
      <c r="N952" t="s">
        <v>61</v>
      </c>
      <c r="O952" t="s">
        <v>37</v>
      </c>
      <c r="P952" t="s">
        <v>10061</v>
      </c>
    </row>
    <row r="953" spans="1:16" x14ac:dyDescent="0.3">
      <c r="A953" s="7">
        <v>20729</v>
      </c>
      <c r="B953" s="6" t="s">
        <v>11961</v>
      </c>
      <c r="C953" t="s">
        <v>11962</v>
      </c>
      <c r="D953" s="2" t="s">
        <v>52</v>
      </c>
      <c r="E953" s="4" t="s">
        <v>46</v>
      </c>
      <c r="F953" t="s">
        <v>76</v>
      </c>
      <c r="G953" s="6">
        <v>3322</v>
      </c>
      <c r="H953">
        <v>79877</v>
      </c>
      <c r="I953">
        <v>19</v>
      </c>
      <c r="J953" s="6">
        <v>599.25</v>
      </c>
      <c r="K953" s="6">
        <v>3759.5</v>
      </c>
      <c r="L953">
        <v>83</v>
      </c>
      <c r="M953">
        <v>3</v>
      </c>
      <c r="N953" t="s">
        <v>37</v>
      </c>
      <c r="O953" t="s">
        <v>37</v>
      </c>
      <c r="P953" t="s">
        <v>10061</v>
      </c>
    </row>
    <row r="954" spans="1:16" x14ac:dyDescent="0.3">
      <c r="A954" s="7">
        <v>17890</v>
      </c>
      <c r="B954" s="6" t="s">
        <v>11963</v>
      </c>
      <c r="C954" t="s">
        <v>11964</v>
      </c>
      <c r="D954" s="2" t="s">
        <v>58</v>
      </c>
      <c r="E954" s="4" t="s">
        <v>59</v>
      </c>
      <c r="F954" t="s">
        <v>60</v>
      </c>
      <c r="G954" s="6">
        <v>78</v>
      </c>
      <c r="H954">
        <v>33515</v>
      </c>
      <c r="I954">
        <v>13</v>
      </c>
      <c r="J954" s="6">
        <v>368.25</v>
      </c>
      <c r="K954" s="6">
        <v>5962</v>
      </c>
      <c r="L954">
        <v>97</v>
      </c>
      <c r="M954">
        <v>2</v>
      </c>
      <c r="N954" t="s">
        <v>61</v>
      </c>
      <c r="O954" t="s">
        <v>37</v>
      </c>
      <c r="P954" t="s">
        <v>10061</v>
      </c>
    </row>
    <row r="955" spans="1:16" x14ac:dyDescent="0.3">
      <c r="A955" s="7">
        <v>18083</v>
      </c>
      <c r="B955" s="6" t="s">
        <v>11965</v>
      </c>
      <c r="C955" t="s">
        <v>11966</v>
      </c>
      <c r="D955" s="2" t="s">
        <v>45</v>
      </c>
      <c r="E955" s="4" t="s">
        <v>59</v>
      </c>
      <c r="F955" t="s">
        <v>60</v>
      </c>
      <c r="G955" s="6">
        <v>981</v>
      </c>
      <c r="H955">
        <v>62970</v>
      </c>
      <c r="I955">
        <v>7</v>
      </c>
      <c r="J955" s="6">
        <v>224.25</v>
      </c>
      <c r="K955" s="6">
        <v>4652.25</v>
      </c>
      <c r="L955">
        <v>82</v>
      </c>
      <c r="M955">
        <v>1</v>
      </c>
      <c r="N955" t="s">
        <v>61</v>
      </c>
      <c r="O955" t="s">
        <v>37</v>
      </c>
      <c r="P955" t="s">
        <v>10066</v>
      </c>
    </row>
    <row r="956" spans="1:16" x14ac:dyDescent="0.3">
      <c r="A956" s="7">
        <v>18574</v>
      </c>
      <c r="B956" s="6" t="s">
        <v>11967</v>
      </c>
      <c r="C956" t="s">
        <v>11968</v>
      </c>
      <c r="D956" s="2" t="s">
        <v>70</v>
      </c>
      <c r="E956" s="4" t="s">
        <v>46</v>
      </c>
      <c r="F956" t="s">
        <v>67</v>
      </c>
      <c r="G956" s="6">
        <v>274</v>
      </c>
      <c r="H956">
        <v>39552</v>
      </c>
      <c r="I956">
        <v>11</v>
      </c>
      <c r="J956" s="6">
        <v>738.25</v>
      </c>
      <c r="K956" s="6">
        <v>3814.75</v>
      </c>
      <c r="L956">
        <v>43</v>
      </c>
      <c r="M956">
        <v>1</v>
      </c>
      <c r="N956" t="s">
        <v>37</v>
      </c>
      <c r="O956" t="s">
        <v>37</v>
      </c>
      <c r="P956" t="s">
        <v>10061</v>
      </c>
    </row>
    <row r="957" spans="1:16" x14ac:dyDescent="0.3">
      <c r="A957" s="7">
        <v>19454</v>
      </c>
      <c r="B957" s="6" t="s">
        <v>11969</v>
      </c>
      <c r="C957" t="s">
        <v>11970</v>
      </c>
      <c r="D957" s="2" t="s">
        <v>52</v>
      </c>
      <c r="E957" s="4" t="s">
        <v>59</v>
      </c>
      <c r="F957" t="s">
        <v>60</v>
      </c>
      <c r="G957" s="6">
        <v>903</v>
      </c>
      <c r="H957">
        <v>83147</v>
      </c>
      <c r="I957">
        <v>17</v>
      </c>
      <c r="J957" s="6">
        <v>332.75</v>
      </c>
      <c r="K957" s="6">
        <v>5123.5</v>
      </c>
      <c r="L957">
        <v>95</v>
      </c>
      <c r="M957">
        <v>2</v>
      </c>
      <c r="N957" t="s">
        <v>48</v>
      </c>
      <c r="O957" t="s">
        <v>37</v>
      </c>
      <c r="P957" t="s">
        <v>10061</v>
      </c>
    </row>
    <row r="958" spans="1:16" x14ac:dyDescent="0.3">
      <c r="A958" s="7">
        <v>19388</v>
      </c>
      <c r="B958" s="6" t="s">
        <v>11971</v>
      </c>
      <c r="C958" t="s">
        <v>11972</v>
      </c>
      <c r="D958" s="2" t="s">
        <v>52</v>
      </c>
      <c r="E958" s="4" t="s">
        <v>53</v>
      </c>
      <c r="F958" t="s">
        <v>54</v>
      </c>
      <c r="G958" s="6">
        <v>3361</v>
      </c>
      <c r="H958">
        <v>45300</v>
      </c>
      <c r="I958">
        <v>38</v>
      </c>
      <c r="J958" s="6">
        <v>6962.25</v>
      </c>
      <c r="K958" s="6">
        <v>763</v>
      </c>
      <c r="L958">
        <v>21</v>
      </c>
      <c r="M958">
        <v>5</v>
      </c>
      <c r="N958" t="s">
        <v>48</v>
      </c>
      <c r="O958" t="s">
        <v>48</v>
      </c>
      <c r="P958" t="s">
        <v>10066</v>
      </c>
    </row>
    <row r="959" spans="1:16" x14ac:dyDescent="0.3">
      <c r="A959" s="7">
        <v>21438</v>
      </c>
      <c r="B959" s="6" t="s">
        <v>11973</v>
      </c>
      <c r="C959" t="s">
        <v>11974</v>
      </c>
      <c r="D959" s="2" t="s">
        <v>58</v>
      </c>
      <c r="E959" s="4" t="s">
        <v>59</v>
      </c>
      <c r="F959" t="s">
        <v>60</v>
      </c>
      <c r="G959" s="6">
        <v>90</v>
      </c>
      <c r="H959">
        <v>15755</v>
      </c>
      <c r="I959">
        <v>5</v>
      </c>
      <c r="J959" s="6">
        <v>399.5</v>
      </c>
      <c r="K959" s="6">
        <v>7093.5</v>
      </c>
      <c r="L959">
        <v>77</v>
      </c>
      <c r="M959">
        <v>1</v>
      </c>
      <c r="N959" t="s">
        <v>61</v>
      </c>
      <c r="O959" t="s">
        <v>37</v>
      </c>
      <c r="P959" t="s">
        <v>10066</v>
      </c>
    </row>
    <row r="960" spans="1:16" x14ac:dyDescent="0.3">
      <c r="A960" s="7">
        <v>22138</v>
      </c>
      <c r="B960" s="6" t="s">
        <v>11975</v>
      </c>
      <c r="C960" t="s">
        <v>11976</v>
      </c>
      <c r="D960" s="2" t="s">
        <v>45</v>
      </c>
      <c r="E960" s="4" t="s">
        <v>59</v>
      </c>
      <c r="F960" t="s">
        <v>60</v>
      </c>
      <c r="G960" s="6">
        <v>556</v>
      </c>
      <c r="H960">
        <v>72187</v>
      </c>
      <c r="I960">
        <v>5</v>
      </c>
      <c r="J960" s="6">
        <v>303.25</v>
      </c>
      <c r="K960" s="6">
        <v>5954.25</v>
      </c>
      <c r="L960">
        <v>97</v>
      </c>
      <c r="M960">
        <v>1</v>
      </c>
      <c r="N960" t="s">
        <v>61</v>
      </c>
      <c r="O960" t="s">
        <v>48</v>
      </c>
      <c r="P960" t="s">
        <v>10061</v>
      </c>
    </row>
    <row r="961" spans="1:16" x14ac:dyDescent="0.3">
      <c r="A961" s="7">
        <v>20671</v>
      </c>
      <c r="B961" s="6" t="s">
        <v>11977</v>
      </c>
      <c r="C961" t="s">
        <v>11978</v>
      </c>
      <c r="D961" s="2" t="s">
        <v>52</v>
      </c>
      <c r="E961" s="4" t="s">
        <v>46</v>
      </c>
      <c r="F961" t="s">
        <v>80</v>
      </c>
      <c r="G961" s="6">
        <v>2366</v>
      </c>
      <c r="H961">
        <v>27545</v>
      </c>
      <c r="I961">
        <v>51</v>
      </c>
      <c r="J961" s="6">
        <v>852.5</v>
      </c>
      <c r="K961" s="6">
        <v>304</v>
      </c>
      <c r="L961">
        <v>14</v>
      </c>
      <c r="M961">
        <v>3</v>
      </c>
      <c r="N961" t="s">
        <v>48</v>
      </c>
      <c r="O961" t="s">
        <v>37</v>
      </c>
      <c r="P961" t="s">
        <v>10061</v>
      </c>
    </row>
    <row r="962" spans="1:16" x14ac:dyDescent="0.3">
      <c r="A962" s="7">
        <v>19160</v>
      </c>
      <c r="B962" s="6" t="s">
        <v>11979</v>
      </c>
      <c r="C962" t="s">
        <v>11980</v>
      </c>
      <c r="D962" s="2" t="s">
        <v>58</v>
      </c>
      <c r="E962" s="4" t="s">
        <v>46</v>
      </c>
      <c r="F962" t="s">
        <v>60</v>
      </c>
      <c r="G962" s="6">
        <v>186</v>
      </c>
      <c r="H962">
        <v>86548</v>
      </c>
      <c r="I962">
        <v>20</v>
      </c>
      <c r="J962" s="6">
        <v>397.25</v>
      </c>
      <c r="K962" s="6">
        <v>6131</v>
      </c>
      <c r="L962">
        <v>98</v>
      </c>
      <c r="M962">
        <v>1</v>
      </c>
      <c r="N962" t="s">
        <v>32</v>
      </c>
      <c r="O962" t="s">
        <v>32</v>
      </c>
      <c r="P962" t="s">
        <v>10061</v>
      </c>
    </row>
    <row r="963" spans="1:16" x14ac:dyDescent="0.3">
      <c r="A963" s="7">
        <v>19541</v>
      </c>
      <c r="B963" s="6" t="s">
        <v>11981</v>
      </c>
      <c r="C963" t="s">
        <v>11982</v>
      </c>
      <c r="D963" s="2" t="s">
        <v>45</v>
      </c>
      <c r="E963" s="4" t="s">
        <v>46</v>
      </c>
      <c r="F963" t="s">
        <v>76</v>
      </c>
      <c r="G963" s="6">
        <v>661</v>
      </c>
      <c r="H963">
        <v>52613</v>
      </c>
      <c r="I963">
        <v>7</v>
      </c>
      <c r="J963" s="6">
        <v>360.25</v>
      </c>
      <c r="K963" s="6">
        <v>3620</v>
      </c>
      <c r="L963">
        <v>84</v>
      </c>
      <c r="M963">
        <v>1</v>
      </c>
      <c r="N963" t="s">
        <v>48</v>
      </c>
      <c r="O963" t="s">
        <v>37</v>
      </c>
      <c r="P963" t="s">
        <v>10061</v>
      </c>
    </row>
    <row r="964" spans="1:16" x14ac:dyDescent="0.3">
      <c r="A964" s="7">
        <v>19327</v>
      </c>
      <c r="B964" s="6" t="s">
        <v>11983</v>
      </c>
      <c r="C964" t="s">
        <v>11984</v>
      </c>
      <c r="D964" s="2" t="s">
        <v>58</v>
      </c>
      <c r="E964" s="4" t="s">
        <v>59</v>
      </c>
      <c r="F964" t="s">
        <v>60</v>
      </c>
      <c r="G964" s="6">
        <v>196</v>
      </c>
      <c r="H964">
        <v>26974</v>
      </c>
      <c r="I964">
        <v>2</v>
      </c>
      <c r="J964" s="6">
        <v>381.5</v>
      </c>
      <c r="K964" s="6">
        <v>4294.5</v>
      </c>
      <c r="L964">
        <v>87</v>
      </c>
      <c r="M964">
        <v>2</v>
      </c>
      <c r="N964" t="s">
        <v>32</v>
      </c>
      <c r="O964" t="s">
        <v>37</v>
      </c>
      <c r="P964" t="s">
        <v>10061</v>
      </c>
    </row>
    <row r="965" spans="1:16" x14ac:dyDescent="0.3">
      <c r="A965" s="7">
        <v>21614</v>
      </c>
      <c r="B965" s="6" t="s">
        <v>11985</v>
      </c>
      <c r="C965" t="s">
        <v>11986</v>
      </c>
      <c r="D965" s="2" t="s">
        <v>58</v>
      </c>
      <c r="E965" s="4" t="s">
        <v>59</v>
      </c>
      <c r="F965" t="s">
        <v>60</v>
      </c>
      <c r="G965" s="6">
        <v>245</v>
      </c>
      <c r="H965">
        <v>76841</v>
      </c>
      <c r="I965">
        <v>12</v>
      </c>
      <c r="J965" s="6">
        <v>122.25</v>
      </c>
      <c r="K965" s="6">
        <v>4818.5</v>
      </c>
      <c r="L965">
        <v>80</v>
      </c>
      <c r="M965">
        <v>2</v>
      </c>
      <c r="N965" t="s">
        <v>32</v>
      </c>
      <c r="O965" t="s">
        <v>32</v>
      </c>
      <c r="P965" t="s">
        <v>10061</v>
      </c>
    </row>
    <row r="966" spans="1:16" x14ac:dyDescent="0.3">
      <c r="A966" s="7">
        <v>17822</v>
      </c>
      <c r="B966" s="6" t="s">
        <v>11987</v>
      </c>
      <c r="C966" t="s">
        <v>11988</v>
      </c>
      <c r="D966" s="2" t="s">
        <v>58</v>
      </c>
      <c r="E966" s="4" t="s">
        <v>46</v>
      </c>
      <c r="F966" t="s">
        <v>47</v>
      </c>
      <c r="G966" s="6">
        <v>235</v>
      </c>
      <c r="H966">
        <v>52737</v>
      </c>
      <c r="I966">
        <v>11</v>
      </c>
      <c r="J966" s="6">
        <v>829.25</v>
      </c>
      <c r="K966" s="6">
        <v>2277.75</v>
      </c>
      <c r="L966">
        <v>64</v>
      </c>
      <c r="M966">
        <v>0</v>
      </c>
      <c r="N966" t="s">
        <v>61</v>
      </c>
      <c r="O966" t="s">
        <v>37</v>
      </c>
      <c r="P966" t="s">
        <v>10066</v>
      </c>
    </row>
    <row r="967" spans="1:16" x14ac:dyDescent="0.3">
      <c r="A967" s="7">
        <v>19071</v>
      </c>
      <c r="B967" s="6" t="s">
        <v>11989</v>
      </c>
      <c r="C967" t="s">
        <v>11990</v>
      </c>
      <c r="D967" s="2" t="s">
        <v>45</v>
      </c>
      <c r="E967" s="4" t="s">
        <v>46</v>
      </c>
      <c r="F967" t="s">
        <v>60</v>
      </c>
      <c r="G967" s="6">
        <v>814</v>
      </c>
      <c r="H967">
        <v>74146</v>
      </c>
      <c r="I967">
        <v>6</v>
      </c>
      <c r="J967" s="6">
        <v>84.25</v>
      </c>
      <c r="K967" s="6">
        <v>3806.25</v>
      </c>
      <c r="L967">
        <v>92</v>
      </c>
      <c r="M967">
        <v>1</v>
      </c>
      <c r="N967" t="s">
        <v>48</v>
      </c>
      <c r="O967" t="s">
        <v>37</v>
      </c>
      <c r="P967" t="s">
        <v>10061</v>
      </c>
    </row>
    <row r="968" spans="1:16" x14ac:dyDescent="0.3">
      <c r="A968" s="7">
        <v>17789</v>
      </c>
      <c r="B968" s="6" t="s">
        <v>11991</v>
      </c>
      <c r="C968" t="s">
        <v>11992</v>
      </c>
      <c r="D968" s="2" t="s">
        <v>58</v>
      </c>
      <c r="E968" s="4" t="s">
        <v>59</v>
      </c>
      <c r="F968" t="s">
        <v>60</v>
      </c>
      <c r="G968" s="6">
        <v>125</v>
      </c>
      <c r="H968">
        <v>15945</v>
      </c>
      <c r="I968">
        <v>16</v>
      </c>
      <c r="J968" s="6">
        <v>318.25</v>
      </c>
      <c r="K968" s="6">
        <v>6907.75</v>
      </c>
      <c r="L968">
        <v>93</v>
      </c>
      <c r="M968">
        <v>1</v>
      </c>
      <c r="N968" t="s">
        <v>48</v>
      </c>
      <c r="O968" t="s">
        <v>37</v>
      </c>
      <c r="P968" t="s">
        <v>10066</v>
      </c>
    </row>
    <row r="969" spans="1:16" x14ac:dyDescent="0.3">
      <c r="A969" s="7">
        <v>21238</v>
      </c>
      <c r="B969" s="6" t="s">
        <v>11993</v>
      </c>
      <c r="C969" t="s">
        <v>11994</v>
      </c>
      <c r="D969" s="2" t="s">
        <v>52</v>
      </c>
      <c r="E969" s="4" t="s">
        <v>46</v>
      </c>
      <c r="F969" t="s">
        <v>80</v>
      </c>
      <c r="G969" s="6">
        <v>1613</v>
      </c>
      <c r="H969">
        <v>35309</v>
      </c>
      <c r="I969">
        <v>34</v>
      </c>
      <c r="J969" s="6">
        <v>5959.75</v>
      </c>
      <c r="K969" s="6">
        <v>562</v>
      </c>
      <c r="L969">
        <v>16</v>
      </c>
      <c r="M969">
        <v>6</v>
      </c>
      <c r="N969" t="s">
        <v>37</v>
      </c>
      <c r="O969" t="s">
        <v>48</v>
      </c>
      <c r="P969" t="s">
        <v>10066</v>
      </c>
    </row>
    <row r="970" spans="1:16" x14ac:dyDescent="0.3">
      <c r="A970" s="7">
        <v>20174</v>
      </c>
      <c r="B970" s="6" t="s">
        <v>11995</v>
      </c>
      <c r="C970" t="s">
        <v>11996</v>
      </c>
      <c r="D970" s="2" t="s">
        <v>58</v>
      </c>
      <c r="E970" s="4" t="s">
        <v>46</v>
      </c>
      <c r="F970" t="s">
        <v>47</v>
      </c>
      <c r="G970" s="6">
        <v>220</v>
      </c>
      <c r="H970">
        <v>84518</v>
      </c>
      <c r="I970">
        <v>12</v>
      </c>
      <c r="J970" s="6">
        <v>387.25</v>
      </c>
      <c r="K970" s="6">
        <v>2904.75</v>
      </c>
      <c r="L970">
        <v>56</v>
      </c>
      <c r="M970">
        <v>0</v>
      </c>
      <c r="N970" t="s">
        <v>48</v>
      </c>
      <c r="O970" t="s">
        <v>48</v>
      </c>
      <c r="P970" t="s">
        <v>10061</v>
      </c>
    </row>
    <row r="971" spans="1:16" x14ac:dyDescent="0.3">
      <c r="A971" s="7">
        <v>21889</v>
      </c>
      <c r="B971" s="6" t="s">
        <v>11997</v>
      </c>
      <c r="C971" t="s">
        <v>11998</v>
      </c>
      <c r="D971" s="2" t="s">
        <v>58</v>
      </c>
      <c r="E971" s="4" t="s">
        <v>46</v>
      </c>
      <c r="F971" t="s">
        <v>47</v>
      </c>
      <c r="G971" s="6">
        <v>233</v>
      </c>
      <c r="H971">
        <v>49480</v>
      </c>
      <c r="I971">
        <v>15</v>
      </c>
      <c r="J971" s="6">
        <v>671</v>
      </c>
      <c r="K971" s="6">
        <v>2276.25</v>
      </c>
      <c r="L971">
        <v>68</v>
      </c>
      <c r="M971">
        <v>1</v>
      </c>
      <c r="N971" t="s">
        <v>61</v>
      </c>
      <c r="O971" t="s">
        <v>37</v>
      </c>
      <c r="P971" t="s">
        <v>10061</v>
      </c>
    </row>
    <row r="972" spans="1:16" x14ac:dyDescent="0.3">
      <c r="A972" s="7">
        <v>20108</v>
      </c>
      <c r="B972" s="6" t="s">
        <v>11999</v>
      </c>
      <c r="C972" t="s">
        <v>12000</v>
      </c>
      <c r="D972" s="2" t="s">
        <v>52</v>
      </c>
      <c r="E972" s="4" t="s">
        <v>59</v>
      </c>
      <c r="F972" t="s">
        <v>54</v>
      </c>
      <c r="G972" s="6">
        <v>2522</v>
      </c>
      <c r="H972">
        <v>25763</v>
      </c>
      <c r="I972">
        <v>33</v>
      </c>
      <c r="J972" s="6">
        <v>3936</v>
      </c>
      <c r="K972" s="6">
        <v>731.5</v>
      </c>
      <c r="L972">
        <v>21</v>
      </c>
      <c r="M972">
        <v>6</v>
      </c>
      <c r="N972" t="s">
        <v>37</v>
      </c>
      <c r="O972" t="s">
        <v>37</v>
      </c>
      <c r="P972" t="s">
        <v>10066</v>
      </c>
    </row>
    <row r="973" spans="1:16" x14ac:dyDescent="0.3">
      <c r="A973" s="7">
        <v>21225</v>
      </c>
      <c r="B973" s="6" t="s">
        <v>12001</v>
      </c>
      <c r="C973" t="s">
        <v>12002</v>
      </c>
      <c r="D973" s="2" t="s">
        <v>58</v>
      </c>
      <c r="E973" s="4" t="s">
        <v>46</v>
      </c>
      <c r="F973" t="s">
        <v>60</v>
      </c>
      <c r="G973" s="6">
        <v>229</v>
      </c>
      <c r="H973">
        <v>52415</v>
      </c>
      <c r="I973">
        <v>3</v>
      </c>
      <c r="J973" s="6">
        <v>391.25</v>
      </c>
      <c r="K973" s="6">
        <v>3876.5</v>
      </c>
      <c r="L973">
        <v>89</v>
      </c>
      <c r="M973">
        <v>1</v>
      </c>
      <c r="N973" t="s">
        <v>48</v>
      </c>
      <c r="O973" t="s">
        <v>37</v>
      </c>
      <c r="P973" t="s">
        <v>10061</v>
      </c>
    </row>
    <row r="974" spans="1:16" x14ac:dyDescent="0.3">
      <c r="A974" s="7">
        <v>17641</v>
      </c>
      <c r="B974" s="6" t="s">
        <v>12003</v>
      </c>
      <c r="C974" t="s">
        <v>12004</v>
      </c>
      <c r="D974" s="2" t="s">
        <v>79</v>
      </c>
      <c r="E974" s="4" t="s">
        <v>59</v>
      </c>
      <c r="F974" t="s">
        <v>80</v>
      </c>
      <c r="G974" s="6">
        <v>4348</v>
      </c>
      <c r="H974">
        <v>42993</v>
      </c>
      <c r="I974">
        <v>32</v>
      </c>
      <c r="J974" s="6">
        <v>10076.5</v>
      </c>
      <c r="K974" s="6">
        <v>530.75</v>
      </c>
      <c r="L974">
        <v>12</v>
      </c>
      <c r="M974">
        <v>3</v>
      </c>
      <c r="N974" t="s">
        <v>37</v>
      </c>
      <c r="O974" t="s">
        <v>48</v>
      </c>
      <c r="P974" t="s">
        <v>10066</v>
      </c>
    </row>
    <row r="975" spans="1:16" x14ac:dyDescent="0.3">
      <c r="A975" s="7">
        <v>20433</v>
      </c>
      <c r="B975" s="6" t="s">
        <v>12005</v>
      </c>
      <c r="C975" t="s">
        <v>12006</v>
      </c>
      <c r="D975" s="2" t="s">
        <v>58</v>
      </c>
      <c r="E975" s="4" t="s">
        <v>59</v>
      </c>
      <c r="F975" t="s">
        <v>60</v>
      </c>
      <c r="G975" s="6">
        <v>229</v>
      </c>
      <c r="H975">
        <v>32921</v>
      </c>
      <c r="I975">
        <v>8</v>
      </c>
      <c r="J975" s="6">
        <v>290.5</v>
      </c>
      <c r="K975" s="6">
        <v>6663</v>
      </c>
      <c r="L975">
        <v>97</v>
      </c>
      <c r="M975">
        <v>2</v>
      </c>
      <c r="N975" t="s">
        <v>48</v>
      </c>
      <c r="O975" t="s">
        <v>48</v>
      </c>
      <c r="P975" t="s">
        <v>10061</v>
      </c>
    </row>
    <row r="976" spans="1:16" x14ac:dyDescent="0.3">
      <c r="A976" s="7">
        <v>18400</v>
      </c>
      <c r="B976" s="6" t="s">
        <v>12007</v>
      </c>
      <c r="C976" t="s">
        <v>12008</v>
      </c>
      <c r="D976" s="2" t="s">
        <v>58</v>
      </c>
      <c r="E976" s="4" t="s">
        <v>46</v>
      </c>
      <c r="F976" t="s">
        <v>60</v>
      </c>
      <c r="G976" s="6">
        <v>245</v>
      </c>
      <c r="H976">
        <v>64819</v>
      </c>
      <c r="I976">
        <v>20</v>
      </c>
      <c r="J976" s="6">
        <v>156.75</v>
      </c>
      <c r="K976" s="6">
        <v>3400.25</v>
      </c>
      <c r="L976">
        <v>96</v>
      </c>
      <c r="M976">
        <v>2</v>
      </c>
      <c r="N976" t="s">
        <v>32</v>
      </c>
      <c r="O976" t="s">
        <v>48</v>
      </c>
      <c r="P976" t="s">
        <v>10061</v>
      </c>
    </row>
    <row r="977" spans="1:16" x14ac:dyDescent="0.3">
      <c r="A977" s="7">
        <v>17821</v>
      </c>
      <c r="B977" s="6" t="s">
        <v>12009</v>
      </c>
      <c r="C977" t="s">
        <v>12010</v>
      </c>
      <c r="D977" s="2" t="s">
        <v>52</v>
      </c>
      <c r="E977" s="4" t="s">
        <v>53</v>
      </c>
      <c r="F977" t="s">
        <v>54</v>
      </c>
      <c r="G977" s="6">
        <v>3331</v>
      </c>
      <c r="H977">
        <v>64063</v>
      </c>
      <c r="I977">
        <v>37</v>
      </c>
      <c r="J977" s="6">
        <v>1383.75</v>
      </c>
      <c r="K977" s="6">
        <v>579.25</v>
      </c>
      <c r="L977">
        <v>6</v>
      </c>
      <c r="M977">
        <v>6</v>
      </c>
      <c r="N977" t="s">
        <v>32</v>
      </c>
      <c r="O977" t="s">
        <v>37</v>
      </c>
      <c r="P977" t="s">
        <v>10061</v>
      </c>
    </row>
    <row r="978" spans="1:16" x14ac:dyDescent="0.3">
      <c r="A978" s="7">
        <v>22275</v>
      </c>
      <c r="B978" s="6" t="s">
        <v>12011</v>
      </c>
      <c r="C978" t="s">
        <v>12012</v>
      </c>
      <c r="D978" s="2" t="s">
        <v>58</v>
      </c>
      <c r="E978" s="4" t="s">
        <v>59</v>
      </c>
      <c r="F978" t="s">
        <v>67</v>
      </c>
      <c r="G978" s="6">
        <v>243</v>
      </c>
      <c r="H978">
        <v>89731</v>
      </c>
      <c r="I978">
        <v>4</v>
      </c>
      <c r="J978" s="6">
        <v>1248</v>
      </c>
      <c r="K978" s="6">
        <v>4909.25</v>
      </c>
      <c r="L978">
        <v>50</v>
      </c>
      <c r="M978">
        <v>2</v>
      </c>
      <c r="N978" t="s">
        <v>48</v>
      </c>
      <c r="O978" t="s">
        <v>37</v>
      </c>
      <c r="P978" t="s">
        <v>10066</v>
      </c>
    </row>
    <row r="979" spans="1:16" x14ac:dyDescent="0.3">
      <c r="A979" s="7">
        <v>18635</v>
      </c>
      <c r="B979" s="6" t="s">
        <v>12013</v>
      </c>
      <c r="C979" t="s">
        <v>12014</v>
      </c>
      <c r="D979" s="2" t="s">
        <v>52</v>
      </c>
      <c r="E979" s="4" t="s">
        <v>59</v>
      </c>
      <c r="F979" t="s">
        <v>80</v>
      </c>
      <c r="G979" s="6">
        <v>4058</v>
      </c>
      <c r="H979">
        <v>78153</v>
      </c>
      <c r="I979">
        <v>34</v>
      </c>
      <c r="J979" s="6">
        <v>992.5</v>
      </c>
      <c r="K979" s="6">
        <v>314</v>
      </c>
      <c r="L979">
        <v>13</v>
      </c>
      <c r="M979">
        <v>5</v>
      </c>
      <c r="N979" t="s">
        <v>37</v>
      </c>
      <c r="O979" t="s">
        <v>48</v>
      </c>
      <c r="P979" t="s">
        <v>10061</v>
      </c>
    </row>
    <row r="980" spans="1:16" x14ac:dyDescent="0.3">
      <c r="A980" s="7">
        <v>19513</v>
      </c>
      <c r="B980" s="6" t="s">
        <v>12015</v>
      </c>
      <c r="C980" t="s">
        <v>12016</v>
      </c>
      <c r="D980" s="2" t="s">
        <v>52</v>
      </c>
      <c r="E980" s="4" t="s">
        <v>46</v>
      </c>
      <c r="F980" t="s">
        <v>80</v>
      </c>
      <c r="G980" s="6">
        <v>3247</v>
      </c>
      <c r="H980">
        <v>13104</v>
      </c>
      <c r="I980">
        <v>52</v>
      </c>
      <c r="J980" s="6">
        <v>3182.75</v>
      </c>
      <c r="K980" s="6">
        <v>682</v>
      </c>
      <c r="L980">
        <v>21</v>
      </c>
      <c r="M980">
        <v>6</v>
      </c>
      <c r="N980" t="s">
        <v>37</v>
      </c>
      <c r="O980" t="s">
        <v>37</v>
      </c>
      <c r="P980" t="s">
        <v>10066</v>
      </c>
    </row>
    <row r="981" spans="1:16" x14ac:dyDescent="0.3">
      <c r="A981" s="7">
        <v>19673</v>
      </c>
      <c r="B981" s="6" t="s">
        <v>12017</v>
      </c>
      <c r="C981" t="s">
        <v>12018</v>
      </c>
      <c r="D981" s="2" t="s">
        <v>58</v>
      </c>
      <c r="E981" s="4" t="s">
        <v>46</v>
      </c>
      <c r="F981" t="s">
        <v>60</v>
      </c>
      <c r="G981" s="6">
        <v>138</v>
      </c>
      <c r="H981">
        <v>70217</v>
      </c>
      <c r="I981">
        <v>7</v>
      </c>
      <c r="J981" s="6">
        <v>178.75</v>
      </c>
      <c r="K981" s="6">
        <v>4275</v>
      </c>
      <c r="L981">
        <v>99</v>
      </c>
      <c r="M981">
        <v>2</v>
      </c>
      <c r="N981" t="s">
        <v>48</v>
      </c>
      <c r="O981" t="s">
        <v>37</v>
      </c>
      <c r="P981" t="s">
        <v>10061</v>
      </c>
    </row>
    <row r="982" spans="1:16" x14ac:dyDescent="0.3">
      <c r="A982" s="7">
        <v>21352</v>
      </c>
      <c r="B982" s="6" t="s">
        <v>12019</v>
      </c>
      <c r="C982" t="s">
        <v>12020</v>
      </c>
      <c r="D982" s="2" t="s">
        <v>58</v>
      </c>
      <c r="E982" s="4" t="s">
        <v>59</v>
      </c>
      <c r="F982" t="s">
        <v>60</v>
      </c>
      <c r="G982" s="6">
        <v>60</v>
      </c>
      <c r="H982">
        <v>58558</v>
      </c>
      <c r="I982">
        <v>4</v>
      </c>
      <c r="J982" s="6">
        <v>85.5</v>
      </c>
      <c r="K982" s="6">
        <v>5725.5</v>
      </c>
      <c r="L982">
        <v>93</v>
      </c>
      <c r="M982">
        <v>1</v>
      </c>
      <c r="N982" t="s">
        <v>48</v>
      </c>
      <c r="O982" t="s">
        <v>37</v>
      </c>
      <c r="P982" t="s">
        <v>10066</v>
      </c>
    </row>
    <row r="983" spans="1:16" x14ac:dyDescent="0.3">
      <c r="A983" s="7">
        <v>18261</v>
      </c>
      <c r="B983" s="6" t="s">
        <v>12021</v>
      </c>
      <c r="C983" t="s">
        <v>12022</v>
      </c>
      <c r="D983" s="2" t="s">
        <v>70</v>
      </c>
      <c r="E983" s="4" t="s">
        <v>46</v>
      </c>
      <c r="F983" t="s">
        <v>47</v>
      </c>
      <c r="G983" s="6">
        <v>349</v>
      </c>
      <c r="H983">
        <v>22300</v>
      </c>
      <c r="I983">
        <v>18</v>
      </c>
      <c r="J983" s="6">
        <v>978.75</v>
      </c>
      <c r="K983" s="6">
        <v>2268.5</v>
      </c>
      <c r="L983">
        <v>66</v>
      </c>
      <c r="M983">
        <v>0</v>
      </c>
      <c r="N983" t="s">
        <v>48</v>
      </c>
      <c r="O983" t="s">
        <v>48</v>
      </c>
      <c r="P983" t="s">
        <v>10061</v>
      </c>
    </row>
    <row r="984" spans="1:16" x14ac:dyDescent="0.3">
      <c r="A984" s="7">
        <v>19441</v>
      </c>
      <c r="B984" s="6" t="s">
        <v>12023</v>
      </c>
      <c r="C984" t="s">
        <v>12024</v>
      </c>
      <c r="D984" s="2" t="s">
        <v>70</v>
      </c>
      <c r="E984" s="4" t="s">
        <v>59</v>
      </c>
      <c r="F984" t="s">
        <v>60</v>
      </c>
      <c r="G984" s="6">
        <v>56</v>
      </c>
      <c r="H984">
        <v>21208</v>
      </c>
      <c r="I984">
        <v>4</v>
      </c>
      <c r="J984" s="6">
        <v>312.5</v>
      </c>
      <c r="K984" s="6">
        <v>6758.75</v>
      </c>
      <c r="L984">
        <v>97</v>
      </c>
      <c r="M984">
        <v>2</v>
      </c>
      <c r="N984" t="s">
        <v>61</v>
      </c>
      <c r="O984" t="s">
        <v>48</v>
      </c>
      <c r="P984" t="s">
        <v>10061</v>
      </c>
    </row>
    <row r="985" spans="1:16" x14ac:dyDescent="0.3">
      <c r="A985" s="7">
        <v>19063</v>
      </c>
      <c r="B985" s="6" t="s">
        <v>12025</v>
      </c>
      <c r="C985" t="s">
        <v>12026</v>
      </c>
      <c r="D985" s="2" t="s">
        <v>52</v>
      </c>
      <c r="E985" s="4" t="s">
        <v>53</v>
      </c>
      <c r="F985" t="s">
        <v>54</v>
      </c>
      <c r="G985" s="6">
        <v>1299</v>
      </c>
      <c r="H985">
        <v>17523</v>
      </c>
      <c r="I985">
        <v>31</v>
      </c>
      <c r="J985" s="6">
        <v>5364.5</v>
      </c>
      <c r="K985" s="6">
        <v>541.25</v>
      </c>
      <c r="L985">
        <v>12</v>
      </c>
      <c r="M985">
        <v>7</v>
      </c>
      <c r="N985" t="s">
        <v>32</v>
      </c>
      <c r="O985" t="s">
        <v>32</v>
      </c>
      <c r="P985" t="s">
        <v>10061</v>
      </c>
    </row>
    <row r="986" spans="1:16" x14ac:dyDescent="0.3">
      <c r="A986" s="7">
        <v>18180</v>
      </c>
      <c r="B986" s="6" t="s">
        <v>12027</v>
      </c>
      <c r="C986" t="s">
        <v>12028</v>
      </c>
      <c r="D986" s="2" t="s">
        <v>52</v>
      </c>
      <c r="E986" s="4" t="s">
        <v>53</v>
      </c>
      <c r="F986" t="s">
        <v>54</v>
      </c>
      <c r="G986" s="6">
        <v>2568</v>
      </c>
      <c r="H986">
        <v>54524</v>
      </c>
      <c r="I986">
        <v>36</v>
      </c>
      <c r="J986" s="6">
        <v>3090.75</v>
      </c>
      <c r="K986" s="6">
        <v>487.5</v>
      </c>
      <c r="L986">
        <v>14</v>
      </c>
      <c r="M986">
        <v>5</v>
      </c>
      <c r="N986" t="s">
        <v>37</v>
      </c>
      <c r="O986" t="s">
        <v>48</v>
      </c>
      <c r="P986" t="s">
        <v>10061</v>
      </c>
    </row>
    <row r="987" spans="1:16" x14ac:dyDescent="0.3">
      <c r="A987" s="7">
        <v>18734</v>
      </c>
      <c r="B987" s="6" t="s">
        <v>12029</v>
      </c>
      <c r="C987" t="s">
        <v>12030</v>
      </c>
      <c r="D987" s="2" t="s">
        <v>58</v>
      </c>
      <c r="E987" s="4" t="s">
        <v>46</v>
      </c>
      <c r="F987" t="s">
        <v>67</v>
      </c>
      <c r="G987" s="6">
        <v>210</v>
      </c>
      <c r="H987">
        <v>22842</v>
      </c>
      <c r="I987">
        <v>12</v>
      </c>
      <c r="J987" s="6">
        <v>925.25</v>
      </c>
      <c r="K987" s="6">
        <v>2163</v>
      </c>
      <c r="L987">
        <v>50</v>
      </c>
      <c r="M987">
        <v>2</v>
      </c>
      <c r="N987" t="s">
        <v>48</v>
      </c>
      <c r="O987" t="s">
        <v>37</v>
      </c>
      <c r="P987" t="s">
        <v>10061</v>
      </c>
    </row>
    <row r="988" spans="1:16" x14ac:dyDescent="0.3">
      <c r="A988" s="7">
        <v>21537</v>
      </c>
      <c r="B988" s="6" t="s">
        <v>12031</v>
      </c>
      <c r="C988" t="s">
        <v>12032</v>
      </c>
      <c r="D988" s="2" t="s">
        <v>45</v>
      </c>
      <c r="E988" s="4" t="s">
        <v>59</v>
      </c>
      <c r="F988" t="s">
        <v>60</v>
      </c>
      <c r="G988" s="6">
        <v>707</v>
      </c>
      <c r="H988">
        <v>67586</v>
      </c>
      <c r="I988">
        <v>9</v>
      </c>
      <c r="J988" s="6">
        <v>287</v>
      </c>
      <c r="K988" s="6">
        <v>6930.75</v>
      </c>
      <c r="L988">
        <v>75</v>
      </c>
      <c r="M988">
        <v>2</v>
      </c>
      <c r="N988" t="s">
        <v>32</v>
      </c>
      <c r="O988" t="s">
        <v>48</v>
      </c>
      <c r="P988" t="s">
        <v>10066</v>
      </c>
    </row>
    <row r="989" spans="1:16" x14ac:dyDescent="0.3">
      <c r="A989" s="7">
        <v>18473</v>
      </c>
      <c r="B989" s="6" t="s">
        <v>12033</v>
      </c>
      <c r="C989" t="s">
        <v>12034</v>
      </c>
      <c r="D989" s="2" t="s">
        <v>70</v>
      </c>
      <c r="E989" s="4" t="s">
        <v>46</v>
      </c>
      <c r="F989" t="s">
        <v>67</v>
      </c>
      <c r="G989" s="6">
        <v>293</v>
      </c>
      <c r="H989">
        <v>62066</v>
      </c>
      <c r="I989">
        <v>5</v>
      </c>
      <c r="J989" s="6">
        <v>405.5</v>
      </c>
      <c r="K989" s="6">
        <v>4763.5</v>
      </c>
      <c r="L989">
        <v>52</v>
      </c>
      <c r="M989">
        <v>1</v>
      </c>
      <c r="N989" t="s">
        <v>32</v>
      </c>
      <c r="O989" t="s">
        <v>37</v>
      </c>
      <c r="P989" t="s">
        <v>10066</v>
      </c>
    </row>
    <row r="990" spans="1:16" x14ac:dyDescent="0.3">
      <c r="A990" s="7">
        <v>21934</v>
      </c>
      <c r="B990" s="6" t="s">
        <v>12035</v>
      </c>
      <c r="C990" t="s">
        <v>12036</v>
      </c>
      <c r="D990" s="2" t="s">
        <v>64</v>
      </c>
      <c r="E990" s="4" t="s">
        <v>59</v>
      </c>
      <c r="F990" t="s">
        <v>60</v>
      </c>
      <c r="G990" s="6">
        <v>499</v>
      </c>
      <c r="H990">
        <v>68786</v>
      </c>
      <c r="I990">
        <v>13</v>
      </c>
      <c r="J990" s="6">
        <v>405.25</v>
      </c>
      <c r="K990" s="6">
        <v>4457</v>
      </c>
      <c r="L990">
        <v>100</v>
      </c>
      <c r="M990">
        <v>2</v>
      </c>
      <c r="N990" t="s">
        <v>48</v>
      </c>
      <c r="O990" t="s">
        <v>37</v>
      </c>
      <c r="P990" t="s">
        <v>10066</v>
      </c>
    </row>
    <row r="991" spans="1:16" x14ac:dyDescent="0.3">
      <c r="A991" s="7">
        <v>18540</v>
      </c>
      <c r="B991" s="6" t="s">
        <v>12037</v>
      </c>
      <c r="C991" t="s">
        <v>12038</v>
      </c>
      <c r="D991" s="2" t="s">
        <v>52</v>
      </c>
      <c r="E991" s="4" t="s">
        <v>59</v>
      </c>
      <c r="F991" t="s">
        <v>80</v>
      </c>
      <c r="G991" s="6">
        <v>1496</v>
      </c>
      <c r="H991">
        <v>66244</v>
      </c>
      <c r="I991">
        <v>45</v>
      </c>
      <c r="J991" s="6">
        <v>1980.25</v>
      </c>
      <c r="K991" s="6">
        <v>1109.5</v>
      </c>
      <c r="L991">
        <v>12</v>
      </c>
      <c r="M991">
        <v>6</v>
      </c>
      <c r="N991" t="s">
        <v>37</v>
      </c>
      <c r="O991" t="s">
        <v>37</v>
      </c>
      <c r="P991" t="s">
        <v>10066</v>
      </c>
    </row>
    <row r="992" spans="1:16" x14ac:dyDescent="0.3">
      <c r="A992" s="7">
        <v>19856</v>
      </c>
      <c r="B992" s="6" t="s">
        <v>12039</v>
      </c>
      <c r="C992" t="s">
        <v>12040</v>
      </c>
      <c r="D992" s="2" t="s">
        <v>58</v>
      </c>
      <c r="E992" s="4" t="s">
        <v>46</v>
      </c>
      <c r="F992" t="s">
        <v>47</v>
      </c>
      <c r="G992" s="6">
        <v>236</v>
      </c>
      <c r="H992">
        <v>33369</v>
      </c>
      <c r="I992">
        <v>16</v>
      </c>
      <c r="J992" s="6">
        <v>340.25</v>
      </c>
      <c r="K992" s="6">
        <v>2816.75</v>
      </c>
      <c r="L992">
        <v>69</v>
      </c>
      <c r="M992">
        <v>0</v>
      </c>
      <c r="N992" t="s">
        <v>48</v>
      </c>
      <c r="O992" t="s">
        <v>37</v>
      </c>
      <c r="P992" t="s">
        <v>10061</v>
      </c>
    </row>
    <row r="993" spans="1:16" x14ac:dyDescent="0.3">
      <c r="A993" s="7">
        <v>18102</v>
      </c>
      <c r="B993" s="6" t="s">
        <v>12041</v>
      </c>
      <c r="C993" t="s">
        <v>12042</v>
      </c>
      <c r="D993" s="2" t="s">
        <v>52</v>
      </c>
      <c r="E993" s="4" t="s">
        <v>46</v>
      </c>
      <c r="F993" t="s">
        <v>80</v>
      </c>
      <c r="G993" s="6">
        <v>4737</v>
      </c>
      <c r="H993">
        <v>18196</v>
      </c>
      <c r="I993">
        <v>37</v>
      </c>
      <c r="J993" s="6">
        <v>7821.75</v>
      </c>
      <c r="K993" s="6">
        <v>356.5</v>
      </c>
      <c r="L993">
        <v>16</v>
      </c>
      <c r="M993">
        <v>3</v>
      </c>
      <c r="N993" t="s">
        <v>37</v>
      </c>
      <c r="O993" t="s">
        <v>37</v>
      </c>
      <c r="P993" t="s">
        <v>10061</v>
      </c>
    </row>
    <row r="994" spans="1:16" x14ac:dyDescent="0.3">
      <c r="A994" s="7">
        <v>20361</v>
      </c>
      <c r="B994" s="6" t="s">
        <v>12043</v>
      </c>
      <c r="C994" t="s">
        <v>12044</v>
      </c>
      <c r="D994" s="2" t="s">
        <v>52</v>
      </c>
      <c r="E994" s="4" t="s">
        <v>46</v>
      </c>
      <c r="F994" t="s">
        <v>67</v>
      </c>
      <c r="G994" s="6">
        <v>2128</v>
      </c>
      <c r="H994">
        <v>82184</v>
      </c>
      <c r="I994">
        <v>12</v>
      </c>
      <c r="J994" s="6">
        <v>865.5</v>
      </c>
      <c r="K994" s="6">
        <v>2010.5</v>
      </c>
      <c r="L994">
        <v>42</v>
      </c>
      <c r="M994">
        <v>2</v>
      </c>
      <c r="N994" t="s">
        <v>48</v>
      </c>
      <c r="O994" t="s">
        <v>37</v>
      </c>
      <c r="P994" t="s">
        <v>10061</v>
      </c>
    </row>
    <row r="995" spans="1:16" x14ac:dyDescent="0.3">
      <c r="A995" s="7">
        <v>20145</v>
      </c>
      <c r="B995" s="6" t="s">
        <v>12045</v>
      </c>
      <c r="C995" t="s">
        <v>12046</v>
      </c>
      <c r="D995" s="2" t="s">
        <v>70</v>
      </c>
      <c r="E995" s="4" t="s">
        <v>59</v>
      </c>
      <c r="F995" t="s">
        <v>67</v>
      </c>
      <c r="G995" s="6">
        <v>210</v>
      </c>
      <c r="H995">
        <v>37121</v>
      </c>
      <c r="I995">
        <v>4</v>
      </c>
      <c r="J995" s="6">
        <v>719.5</v>
      </c>
      <c r="K995" s="6">
        <v>3479.25</v>
      </c>
      <c r="L995">
        <v>47</v>
      </c>
      <c r="M995">
        <v>2</v>
      </c>
      <c r="N995" t="s">
        <v>48</v>
      </c>
      <c r="O995" t="s">
        <v>48</v>
      </c>
      <c r="P995" t="s">
        <v>10066</v>
      </c>
    </row>
    <row r="996" spans="1:16" x14ac:dyDescent="0.3">
      <c r="A996" s="7">
        <v>19962</v>
      </c>
      <c r="B996" s="6" t="s">
        <v>12047</v>
      </c>
      <c r="C996" t="s">
        <v>12048</v>
      </c>
      <c r="D996" s="2" t="s">
        <v>58</v>
      </c>
      <c r="E996" s="4" t="s">
        <v>59</v>
      </c>
      <c r="F996" t="s">
        <v>60</v>
      </c>
      <c r="G996" s="6">
        <v>196</v>
      </c>
      <c r="H996">
        <v>64944</v>
      </c>
      <c r="I996">
        <v>18</v>
      </c>
      <c r="J996" s="6">
        <v>420.75</v>
      </c>
      <c r="K996" s="6">
        <v>6955.75</v>
      </c>
      <c r="L996">
        <v>79</v>
      </c>
      <c r="M996">
        <v>1</v>
      </c>
      <c r="N996" t="s">
        <v>61</v>
      </c>
      <c r="O996" t="s">
        <v>48</v>
      </c>
      <c r="P996" t="s">
        <v>10061</v>
      </c>
    </row>
    <row r="997" spans="1:16" x14ac:dyDescent="0.3">
      <c r="A997" s="7">
        <v>20817</v>
      </c>
      <c r="B997" s="6" t="s">
        <v>12049</v>
      </c>
      <c r="C997" t="s">
        <v>12050</v>
      </c>
      <c r="D997" s="2" t="s">
        <v>45</v>
      </c>
      <c r="E997" s="4" t="s">
        <v>46</v>
      </c>
      <c r="F997" t="s">
        <v>67</v>
      </c>
      <c r="G997" s="6">
        <v>472</v>
      </c>
      <c r="H997">
        <v>72773</v>
      </c>
      <c r="I997">
        <v>2</v>
      </c>
      <c r="J997" s="6">
        <v>1063</v>
      </c>
      <c r="K997" s="6">
        <v>4737.25</v>
      </c>
      <c r="L997">
        <v>49</v>
      </c>
      <c r="M997">
        <v>3</v>
      </c>
      <c r="N997" t="s">
        <v>32</v>
      </c>
      <c r="O997" t="s">
        <v>37</v>
      </c>
      <c r="P997" t="s">
        <v>10061</v>
      </c>
    </row>
    <row r="998" spans="1:16" x14ac:dyDescent="0.3">
      <c r="A998" s="7">
        <v>22232</v>
      </c>
      <c r="B998" s="6" t="s">
        <v>12051</v>
      </c>
      <c r="C998" t="s">
        <v>12052</v>
      </c>
      <c r="D998" s="2" t="s">
        <v>52</v>
      </c>
      <c r="E998" s="4" t="s">
        <v>59</v>
      </c>
      <c r="F998" t="s">
        <v>80</v>
      </c>
      <c r="G998" s="6">
        <v>4301</v>
      </c>
      <c r="H998">
        <v>74680</v>
      </c>
      <c r="I998">
        <v>43</v>
      </c>
      <c r="J998" s="6">
        <v>4828.5</v>
      </c>
      <c r="K998" s="6">
        <v>648.5</v>
      </c>
      <c r="L998">
        <v>13</v>
      </c>
      <c r="M998">
        <v>5</v>
      </c>
      <c r="N998" t="s">
        <v>37</v>
      </c>
      <c r="O998" t="s">
        <v>37</v>
      </c>
      <c r="P998" t="s">
        <v>10061</v>
      </c>
    </row>
    <row r="999" spans="1:16" x14ac:dyDescent="0.3">
      <c r="A999" s="7">
        <v>20507</v>
      </c>
      <c r="B999" s="6" t="s">
        <v>12053</v>
      </c>
      <c r="C999" t="s">
        <v>12054</v>
      </c>
      <c r="D999" s="2" t="s">
        <v>64</v>
      </c>
      <c r="E999" s="4" t="s">
        <v>46</v>
      </c>
      <c r="F999" t="s">
        <v>47</v>
      </c>
      <c r="G999" s="6">
        <v>890</v>
      </c>
      <c r="H999">
        <v>61092</v>
      </c>
      <c r="I999">
        <v>18</v>
      </c>
      <c r="J999" s="6">
        <v>176.25</v>
      </c>
      <c r="K999" s="6">
        <v>2439.5</v>
      </c>
      <c r="L999">
        <v>69</v>
      </c>
      <c r="M999">
        <v>0</v>
      </c>
      <c r="N999" t="s">
        <v>48</v>
      </c>
      <c r="O999" t="s">
        <v>48</v>
      </c>
      <c r="P999" t="s">
        <v>10066</v>
      </c>
    </row>
    <row r="1000" spans="1:16" x14ac:dyDescent="0.3">
      <c r="A1000" s="7">
        <v>18002</v>
      </c>
      <c r="B1000" s="6" t="s">
        <v>12055</v>
      </c>
      <c r="C1000" t="s">
        <v>12056</v>
      </c>
      <c r="D1000" s="2" t="s">
        <v>64</v>
      </c>
      <c r="E1000" s="4" t="s">
        <v>46</v>
      </c>
      <c r="F1000" t="s">
        <v>67</v>
      </c>
      <c r="G1000" s="6">
        <v>902</v>
      </c>
      <c r="H1000">
        <v>58875</v>
      </c>
      <c r="I1000">
        <v>8</v>
      </c>
      <c r="J1000" s="6">
        <v>463</v>
      </c>
      <c r="K1000" s="6">
        <v>2844.75</v>
      </c>
      <c r="L1000">
        <v>42</v>
      </c>
      <c r="M1000">
        <v>3</v>
      </c>
      <c r="N1000" t="s">
        <v>48</v>
      </c>
      <c r="O1000" t="s">
        <v>37</v>
      </c>
      <c r="P1000" t="s">
        <v>10066</v>
      </c>
    </row>
    <row r="1001" spans="1:16" x14ac:dyDescent="0.3">
      <c r="A1001" s="7">
        <v>21053</v>
      </c>
      <c r="B1001" s="6" t="s">
        <v>12057</v>
      </c>
      <c r="C1001" t="s">
        <v>12058</v>
      </c>
      <c r="D1001" s="2" t="s">
        <v>58</v>
      </c>
      <c r="E1001" s="4" t="s">
        <v>59</v>
      </c>
      <c r="F1001" t="s">
        <v>60</v>
      </c>
      <c r="G1001" s="6">
        <v>214</v>
      </c>
      <c r="H1001">
        <v>36797</v>
      </c>
      <c r="I1001">
        <v>6</v>
      </c>
      <c r="J1001" s="6">
        <v>139</v>
      </c>
      <c r="K1001" s="6">
        <v>6988</v>
      </c>
      <c r="L1001">
        <v>78</v>
      </c>
      <c r="M1001">
        <v>1</v>
      </c>
      <c r="N1001" t="s">
        <v>61</v>
      </c>
      <c r="O1001" t="s">
        <v>48</v>
      </c>
      <c r="P1001" t="s">
        <v>10066</v>
      </c>
    </row>
    <row r="1002" spans="1:16" x14ac:dyDescent="0.3">
      <c r="A1002" s="7">
        <v>20707</v>
      </c>
      <c r="B1002" s="6" t="s">
        <v>12059</v>
      </c>
      <c r="C1002" t="s">
        <v>12060</v>
      </c>
      <c r="D1002" s="2" t="s">
        <v>64</v>
      </c>
      <c r="E1002" s="4" t="s">
        <v>46</v>
      </c>
      <c r="F1002" t="s">
        <v>60</v>
      </c>
      <c r="G1002" s="6">
        <v>328</v>
      </c>
      <c r="H1002">
        <v>48846</v>
      </c>
      <c r="I1002">
        <v>9</v>
      </c>
      <c r="J1002" s="6">
        <v>354.25</v>
      </c>
      <c r="K1002" s="6">
        <v>3947.25</v>
      </c>
      <c r="L1002">
        <v>83</v>
      </c>
      <c r="M1002">
        <v>2</v>
      </c>
      <c r="N1002" t="s">
        <v>48</v>
      </c>
      <c r="O1002" t="s">
        <v>37</v>
      </c>
      <c r="P1002" t="s">
        <v>10061</v>
      </c>
    </row>
    <row r="1003" spans="1:16" x14ac:dyDescent="0.3">
      <c r="A1003" s="7">
        <v>17931</v>
      </c>
      <c r="B1003" s="6" t="s">
        <v>12061</v>
      </c>
      <c r="C1003" t="s">
        <v>12062</v>
      </c>
      <c r="D1003" s="2" t="s">
        <v>52</v>
      </c>
      <c r="E1003" s="4" t="s">
        <v>46</v>
      </c>
      <c r="F1003" t="s">
        <v>67</v>
      </c>
      <c r="G1003" s="6">
        <v>2328</v>
      </c>
      <c r="H1003">
        <v>39552</v>
      </c>
      <c r="I1003">
        <v>11</v>
      </c>
      <c r="J1003" s="6">
        <v>1215</v>
      </c>
      <c r="K1003" s="6">
        <v>4953</v>
      </c>
      <c r="L1003">
        <v>47</v>
      </c>
      <c r="M1003">
        <v>2</v>
      </c>
      <c r="N1003" t="s">
        <v>48</v>
      </c>
      <c r="O1003" t="s">
        <v>37</v>
      </c>
      <c r="P1003" t="s">
        <v>10061</v>
      </c>
    </row>
    <row r="1004" spans="1:16" x14ac:dyDescent="0.3">
      <c r="A1004" s="7">
        <v>18113</v>
      </c>
      <c r="B1004" s="6" t="s">
        <v>12063</v>
      </c>
      <c r="C1004" t="s">
        <v>12064</v>
      </c>
      <c r="D1004" s="2" t="s">
        <v>52</v>
      </c>
      <c r="E1004" s="4" t="s">
        <v>59</v>
      </c>
      <c r="F1004" t="s">
        <v>67</v>
      </c>
      <c r="G1004" s="6">
        <v>2310</v>
      </c>
      <c r="H1004">
        <v>59219</v>
      </c>
      <c r="I1004">
        <v>11</v>
      </c>
      <c r="J1004" s="6">
        <v>776.5</v>
      </c>
      <c r="K1004" s="6">
        <v>4769.5</v>
      </c>
      <c r="L1004">
        <v>42</v>
      </c>
      <c r="M1004">
        <v>2</v>
      </c>
      <c r="N1004" t="s">
        <v>48</v>
      </c>
      <c r="O1004" t="s">
        <v>37</v>
      </c>
      <c r="P1004" t="s">
        <v>10061</v>
      </c>
    </row>
    <row r="1005" spans="1:16" x14ac:dyDescent="0.3">
      <c r="A1005" s="7">
        <v>18065</v>
      </c>
      <c r="B1005" s="6" t="s">
        <v>12065</v>
      </c>
      <c r="C1005" t="s">
        <v>12066</v>
      </c>
      <c r="D1005" s="2" t="s">
        <v>52</v>
      </c>
      <c r="E1005" s="4" t="s">
        <v>59</v>
      </c>
      <c r="F1005" t="s">
        <v>60</v>
      </c>
      <c r="G1005" s="6">
        <v>921</v>
      </c>
      <c r="H1005">
        <v>78383</v>
      </c>
      <c r="I1005">
        <v>18</v>
      </c>
      <c r="J1005" s="6">
        <v>153.5</v>
      </c>
      <c r="K1005" s="6">
        <v>5210.75</v>
      </c>
      <c r="L1005">
        <v>84</v>
      </c>
      <c r="M1005">
        <v>1</v>
      </c>
      <c r="N1005" t="s">
        <v>61</v>
      </c>
      <c r="O1005" t="s">
        <v>48</v>
      </c>
      <c r="P1005" t="s">
        <v>10066</v>
      </c>
    </row>
    <row r="1006" spans="1:16" x14ac:dyDescent="0.3">
      <c r="A1006" s="7">
        <v>18708</v>
      </c>
      <c r="B1006" s="6" t="s">
        <v>12067</v>
      </c>
      <c r="C1006" t="s">
        <v>12068</v>
      </c>
      <c r="D1006" s="2" t="s">
        <v>52</v>
      </c>
      <c r="E1006" s="4" t="s">
        <v>46</v>
      </c>
      <c r="F1006" t="s">
        <v>76</v>
      </c>
      <c r="G1006" s="6">
        <v>3229</v>
      </c>
      <c r="H1006">
        <v>43243</v>
      </c>
      <c r="I1006">
        <v>22</v>
      </c>
      <c r="J1006" s="6">
        <v>278.25</v>
      </c>
      <c r="K1006" s="6">
        <v>4958</v>
      </c>
      <c r="L1006">
        <v>56</v>
      </c>
      <c r="M1006">
        <v>3</v>
      </c>
      <c r="N1006" t="s">
        <v>48</v>
      </c>
      <c r="O1006" t="s">
        <v>37</v>
      </c>
      <c r="P1006" t="s">
        <v>10061</v>
      </c>
    </row>
    <row r="1007" spans="1:16" x14ac:dyDescent="0.3">
      <c r="A1007" s="7">
        <v>17830</v>
      </c>
      <c r="B1007" s="6" t="s">
        <v>12069</v>
      </c>
      <c r="C1007" t="s">
        <v>12070</v>
      </c>
      <c r="D1007" s="2" t="s">
        <v>64</v>
      </c>
      <c r="E1007" s="4" t="s">
        <v>59</v>
      </c>
      <c r="F1007" t="s">
        <v>60</v>
      </c>
      <c r="G1007" s="6">
        <v>132</v>
      </c>
      <c r="H1007">
        <v>34612</v>
      </c>
      <c r="I1007">
        <v>4</v>
      </c>
      <c r="J1007" s="6">
        <v>287.75</v>
      </c>
      <c r="K1007" s="6">
        <v>5674.5</v>
      </c>
      <c r="L1007">
        <v>84</v>
      </c>
      <c r="M1007">
        <v>2</v>
      </c>
      <c r="N1007" t="s">
        <v>48</v>
      </c>
      <c r="O1007" t="s">
        <v>37</v>
      </c>
      <c r="P1007" t="s">
        <v>10061</v>
      </c>
    </row>
    <row r="1008" spans="1:16" x14ac:dyDescent="0.3">
      <c r="A1008" s="7">
        <v>17763</v>
      </c>
      <c r="B1008" s="6" t="s">
        <v>12071</v>
      </c>
      <c r="C1008" t="s">
        <v>12072</v>
      </c>
      <c r="D1008" s="2" t="s">
        <v>52</v>
      </c>
      <c r="E1008" s="4" t="s">
        <v>46</v>
      </c>
      <c r="F1008" t="s">
        <v>80</v>
      </c>
      <c r="G1008" s="6">
        <v>4056</v>
      </c>
      <c r="H1008">
        <v>31115</v>
      </c>
      <c r="I1008">
        <v>33</v>
      </c>
      <c r="J1008" s="6">
        <v>6862.5</v>
      </c>
      <c r="K1008" s="6">
        <v>619.5</v>
      </c>
      <c r="L1008">
        <v>21</v>
      </c>
      <c r="M1008">
        <v>3</v>
      </c>
      <c r="N1008" t="s">
        <v>37</v>
      </c>
      <c r="O1008" t="s">
        <v>48</v>
      </c>
      <c r="P1008" t="s">
        <v>10061</v>
      </c>
    </row>
    <row r="1009" spans="1:16" x14ac:dyDescent="0.3">
      <c r="A1009" s="7">
        <v>18592</v>
      </c>
      <c r="B1009" s="6" t="s">
        <v>12073</v>
      </c>
      <c r="C1009" t="s">
        <v>12074</v>
      </c>
      <c r="D1009" s="2" t="s">
        <v>52</v>
      </c>
      <c r="E1009" s="4" t="s">
        <v>46</v>
      </c>
      <c r="F1009" t="s">
        <v>80</v>
      </c>
      <c r="G1009" s="6">
        <v>4829</v>
      </c>
      <c r="H1009">
        <v>76866</v>
      </c>
      <c r="I1009">
        <v>57</v>
      </c>
      <c r="J1009" s="6">
        <v>2547</v>
      </c>
      <c r="K1009" s="6">
        <v>1067.25</v>
      </c>
      <c r="L1009">
        <v>19</v>
      </c>
      <c r="M1009">
        <v>5</v>
      </c>
      <c r="N1009" t="s">
        <v>37</v>
      </c>
      <c r="O1009" t="s">
        <v>48</v>
      </c>
      <c r="P1009" t="s">
        <v>10061</v>
      </c>
    </row>
    <row r="1010" spans="1:16" x14ac:dyDescent="0.3">
      <c r="A1010" s="7">
        <v>21729</v>
      </c>
      <c r="B1010" s="6" t="s">
        <v>12075</v>
      </c>
      <c r="C1010" t="s">
        <v>12076</v>
      </c>
      <c r="D1010" s="2" t="s">
        <v>52</v>
      </c>
      <c r="E1010" s="4" t="s">
        <v>59</v>
      </c>
      <c r="F1010" t="s">
        <v>80</v>
      </c>
      <c r="G1010" s="6">
        <v>2005</v>
      </c>
      <c r="H1010">
        <v>71114</v>
      </c>
      <c r="I1010">
        <v>58</v>
      </c>
      <c r="J1010" s="6">
        <v>3276.5</v>
      </c>
      <c r="K1010" s="6">
        <v>1077</v>
      </c>
      <c r="L1010">
        <v>13</v>
      </c>
      <c r="M1010">
        <v>3</v>
      </c>
      <c r="N1010" t="s">
        <v>48</v>
      </c>
      <c r="O1010" t="s">
        <v>37</v>
      </c>
      <c r="P1010" t="s">
        <v>10066</v>
      </c>
    </row>
    <row r="1011" spans="1:16" x14ac:dyDescent="0.3">
      <c r="A1011" s="7">
        <v>20832</v>
      </c>
      <c r="B1011" s="6" t="s">
        <v>12077</v>
      </c>
      <c r="C1011" t="s">
        <v>12078</v>
      </c>
      <c r="D1011" s="2" t="s">
        <v>70</v>
      </c>
      <c r="E1011" s="4" t="s">
        <v>59</v>
      </c>
      <c r="F1011" t="s">
        <v>60</v>
      </c>
      <c r="G1011" s="6">
        <v>300</v>
      </c>
      <c r="H1011">
        <v>84481</v>
      </c>
      <c r="I1011">
        <v>6</v>
      </c>
      <c r="J1011" s="6">
        <v>75.25</v>
      </c>
      <c r="K1011" s="6">
        <v>4430.5</v>
      </c>
      <c r="L1011">
        <v>93</v>
      </c>
      <c r="M1011">
        <v>2</v>
      </c>
      <c r="N1011" t="s">
        <v>48</v>
      </c>
      <c r="O1011" t="s">
        <v>48</v>
      </c>
      <c r="P1011" t="s">
        <v>10066</v>
      </c>
    </row>
    <row r="1012" spans="1:16" x14ac:dyDescent="0.3">
      <c r="A1012" s="7">
        <v>21449</v>
      </c>
      <c r="B1012" s="6" t="s">
        <v>12079</v>
      </c>
      <c r="C1012" t="s">
        <v>12080</v>
      </c>
      <c r="D1012" s="2" t="s">
        <v>58</v>
      </c>
      <c r="E1012" s="4" t="s">
        <v>59</v>
      </c>
      <c r="F1012" t="s">
        <v>60</v>
      </c>
      <c r="G1012" s="6">
        <v>81</v>
      </c>
      <c r="H1012">
        <v>72605</v>
      </c>
      <c r="I1012">
        <v>20</v>
      </c>
      <c r="J1012" s="6">
        <v>194.5</v>
      </c>
      <c r="K1012" s="6">
        <v>6192</v>
      </c>
      <c r="L1012">
        <v>91</v>
      </c>
      <c r="M1012">
        <v>2</v>
      </c>
      <c r="N1012" t="s">
        <v>48</v>
      </c>
      <c r="O1012" t="s">
        <v>37</v>
      </c>
      <c r="P1012" t="s">
        <v>10061</v>
      </c>
    </row>
    <row r="1013" spans="1:16" x14ac:dyDescent="0.3">
      <c r="A1013" s="7">
        <v>21592</v>
      </c>
      <c r="B1013" s="6" t="s">
        <v>12081</v>
      </c>
      <c r="C1013" t="s">
        <v>12082</v>
      </c>
      <c r="D1013" s="2" t="s">
        <v>70</v>
      </c>
      <c r="E1013" s="4" t="s">
        <v>59</v>
      </c>
      <c r="F1013" t="s">
        <v>60</v>
      </c>
      <c r="G1013" s="6">
        <v>107</v>
      </c>
      <c r="H1013">
        <v>40560</v>
      </c>
      <c r="I1013">
        <v>4</v>
      </c>
      <c r="J1013" s="6">
        <v>335</v>
      </c>
      <c r="K1013" s="6">
        <v>5184.25</v>
      </c>
      <c r="L1013">
        <v>85</v>
      </c>
      <c r="M1013">
        <v>2</v>
      </c>
      <c r="N1013" t="s">
        <v>61</v>
      </c>
      <c r="O1013" t="s">
        <v>48</v>
      </c>
      <c r="P1013" t="s">
        <v>10066</v>
      </c>
    </row>
    <row r="1014" spans="1:16" x14ac:dyDescent="0.3">
      <c r="A1014" s="7">
        <v>21610</v>
      </c>
      <c r="B1014" s="6" t="s">
        <v>12083</v>
      </c>
      <c r="C1014" t="s">
        <v>12084</v>
      </c>
      <c r="D1014" s="2" t="s">
        <v>52</v>
      </c>
      <c r="E1014" s="4" t="s">
        <v>46</v>
      </c>
      <c r="F1014" t="s">
        <v>80</v>
      </c>
      <c r="G1014" s="6">
        <v>4023</v>
      </c>
      <c r="H1014">
        <v>21437</v>
      </c>
      <c r="I1014">
        <v>39</v>
      </c>
      <c r="J1014" s="6">
        <v>912.25</v>
      </c>
      <c r="K1014" s="6">
        <v>293</v>
      </c>
      <c r="L1014">
        <v>14</v>
      </c>
      <c r="M1014">
        <v>3</v>
      </c>
      <c r="N1014" t="s">
        <v>48</v>
      </c>
      <c r="O1014" t="s">
        <v>37</v>
      </c>
      <c r="P1014" t="s">
        <v>10066</v>
      </c>
    </row>
    <row r="1015" spans="1:16" x14ac:dyDescent="0.3">
      <c r="A1015" s="7">
        <v>19351</v>
      </c>
      <c r="B1015" s="6" t="s">
        <v>12085</v>
      </c>
      <c r="C1015" t="s">
        <v>12086</v>
      </c>
      <c r="D1015" s="2" t="s">
        <v>45</v>
      </c>
      <c r="E1015" s="4" t="s">
        <v>59</v>
      </c>
      <c r="F1015" t="s">
        <v>60</v>
      </c>
      <c r="G1015" s="6">
        <v>693</v>
      </c>
      <c r="H1015">
        <v>46812</v>
      </c>
      <c r="I1015">
        <v>3</v>
      </c>
      <c r="J1015" s="6">
        <v>135.5</v>
      </c>
      <c r="K1015" s="6">
        <v>5380.75</v>
      </c>
      <c r="L1015">
        <v>99</v>
      </c>
      <c r="M1015">
        <v>2</v>
      </c>
      <c r="N1015" t="s">
        <v>61</v>
      </c>
      <c r="O1015" t="s">
        <v>48</v>
      </c>
      <c r="P1015" t="s">
        <v>10061</v>
      </c>
    </row>
    <row r="1016" spans="1:16" x14ac:dyDescent="0.3">
      <c r="A1016" s="7">
        <v>18111</v>
      </c>
      <c r="B1016" s="6" t="s">
        <v>12087</v>
      </c>
      <c r="C1016" t="s">
        <v>12088</v>
      </c>
      <c r="D1016" s="2" t="s">
        <v>52</v>
      </c>
      <c r="E1016" s="4" t="s">
        <v>59</v>
      </c>
      <c r="F1016" t="s">
        <v>80</v>
      </c>
      <c r="G1016" s="6">
        <v>4772</v>
      </c>
      <c r="H1016">
        <v>39952</v>
      </c>
      <c r="I1016">
        <v>35</v>
      </c>
      <c r="J1016" s="6">
        <v>1007.25</v>
      </c>
      <c r="K1016" s="6">
        <v>620</v>
      </c>
      <c r="L1016">
        <v>18</v>
      </c>
      <c r="M1016">
        <v>4</v>
      </c>
      <c r="N1016" t="s">
        <v>37</v>
      </c>
      <c r="O1016" t="s">
        <v>48</v>
      </c>
      <c r="P1016" t="s">
        <v>10061</v>
      </c>
    </row>
    <row r="1017" spans="1:16" x14ac:dyDescent="0.3">
      <c r="A1017" s="7">
        <v>20380</v>
      </c>
      <c r="B1017" s="6" t="s">
        <v>12089</v>
      </c>
      <c r="C1017" t="s">
        <v>12090</v>
      </c>
      <c r="D1017" s="2" t="s">
        <v>64</v>
      </c>
      <c r="E1017" s="4" t="s">
        <v>46</v>
      </c>
      <c r="F1017" t="s">
        <v>76</v>
      </c>
      <c r="G1017" s="6">
        <v>568</v>
      </c>
      <c r="H1017">
        <v>45219</v>
      </c>
      <c r="I1017">
        <v>1</v>
      </c>
      <c r="J1017" s="6">
        <v>582</v>
      </c>
      <c r="K1017" s="6">
        <v>5885.75</v>
      </c>
      <c r="L1017">
        <v>67</v>
      </c>
      <c r="M1017">
        <v>1</v>
      </c>
      <c r="N1017" t="s">
        <v>48</v>
      </c>
      <c r="O1017" t="s">
        <v>48</v>
      </c>
      <c r="P1017" t="s">
        <v>10066</v>
      </c>
    </row>
    <row r="1018" spans="1:16" x14ac:dyDescent="0.3">
      <c r="A1018" s="7">
        <v>19650</v>
      </c>
      <c r="B1018" s="6" t="s">
        <v>12091</v>
      </c>
      <c r="C1018" t="s">
        <v>12092</v>
      </c>
      <c r="D1018" s="2" t="s">
        <v>52</v>
      </c>
      <c r="E1018" s="4" t="s">
        <v>46</v>
      </c>
      <c r="F1018" t="s">
        <v>80</v>
      </c>
      <c r="G1018" s="6">
        <v>4680</v>
      </c>
      <c r="H1018">
        <v>80234</v>
      </c>
      <c r="I1018">
        <v>52</v>
      </c>
      <c r="J1018" s="6">
        <v>4047.75</v>
      </c>
      <c r="K1018" s="6">
        <v>505.75</v>
      </c>
      <c r="L1018">
        <v>18</v>
      </c>
      <c r="M1018">
        <v>5</v>
      </c>
      <c r="N1018" t="s">
        <v>37</v>
      </c>
      <c r="O1018" t="s">
        <v>37</v>
      </c>
      <c r="P1018" t="s">
        <v>10061</v>
      </c>
    </row>
    <row r="1019" spans="1:16" x14ac:dyDescent="0.3">
      <c r="A1019" s="7">
        <v>19099</v>
      </c>
      <c r="B1019" s="6" t="s">
        <v>12093</v>
      </c>
      <c r="C1019" t="s">
        <v>12094</v>
      </c>
      <c r="D1019" s="2" t="s">
        <v>64</v>
      </c>
      <c r="E1019" s="4" t="s">
        <v>59</v>
      </c>
      <c r="F1019" t="s">
        <v>60</v>
      </c>
      <c r="G1019" s="6">
        <v>135</v>
      </c>
      <c r="H1019">
        <v>84882</v>
      </c>
      <c r="I1019">
        <v>14</v>
      </c>
      <c r="J1019" s="6">
        <v>59.25</v>
      </c>
      <c r="K1019" s="6">
        <v>5354.75</v>
      </c>
      <c r="L1019">
        <v>94</v>
      </c>
      <c r="M1019">
        <v>2</v>
      </c>
      <c r="N1019" t="s">
        <v>61</v>
      </c>
      <c r="O1019" t="s">
        <v>37</v>
      </c>
      <c r="P1019" t="s">
        <v>10061</v>
      </c>
    </row>
    <row r="1020" spans="1:16" x14ac:dyDescent="0.3">
      <c r="A1020" s="7">
        <v>17897</v>
      </c>
      <c r="B1020" s="6" t="s">
        <v>12095</v>
      </c>
      <c r="C1020" t="s">
        <v>12096</v>
      </c>
      <c r="D1020" s="2" t="s">
        <v>52</v>
      </c>
      <c r="E1020" s="4" t="s">
        <v>46</v>
      </c>
      <c r="F1020" t="s">
        <v>67</v>
      </c>
      <c r="G1020" s="6">
        <v>2441</v>
      </c>
      <c r="H1020">
        <v>44607</v>
      </c>
      <c r="I1020">
        <v>12</v>
      </c>
      <c r="J1020" s="6">
        <v>1251</v>
      </c>
      <c r="K1020" s="6">
        <v>3219.75</v>
      </c>
      <c r="L1020">
        <v>56</v>
      </c>
      <c r="M1020">
        <v>2</v>
      </c>
      <c r="N1020" t="s">
        <v>48</v>
      </c>
      <c r="O1020" t="s">
        <v>37</v>
      </c>
      <c r="P1020" t="s">
        <v>10061</v>
      </c>
    </row>
    <row r="1021" spans="1:16" x14ac:dyDescent="0.3">
      <c r="A1021" s="7">
        <v>20330</v>
      </c>
      <c r="B1021" s="6" t="s">
        <v>12097</v>
      </c>
      <c r="C1021" t="s">
        <v>12098</v>
      </c>
      <c r="D1021" s="2" t="s">
        <v>52</v>
      </c>
      <c r="E1021" s="4" t="s">
        <v>59</v>
      </c>
      <c r="F1021" t="s">
        <v>80</v>
      </c>
      <c r="G1021" s="6">
        <v>3326</v>
      </c>
      <c r="H1021">
        <v>45194</v>
      </c>
      <c r="I1021">
        <v>60</v>
      </c>
      <c r="J1021" s="6">
        <v>5245.75</v>
      </c>
      <c r="K1021" s="6">
        <v>573.75</v>
      </c>
      <c r="L1021">
        <v>22</v>
      </c>
      <c r="M1021">
        <v>3</v>
      </c>
      <c r="N1021" t="s">
        <v>48</v>
      </c>
      <c r="O1021" t="s">
        <v>37</v>
      </c>
      <c r="P1021" t="s">
        <v>10061</v>
      </c>
    </row>
    <row r="1022" spans="1:16" x14ac:dyDescent="0.3">
      <c r="A1022" s="7">
        <v>18285</v>
      </c>
      <c r="B1022" s="6" t="s">
        <v>12099</v>
      </c>
      <c r="C1022" t="s">
        <v>12100</v>
      </c>
      <c r="D1022" s="2" t="s">
        <v>52</v>
      </c>
      <c r="E1022" s="4" t="s">
        <v>59</v>
      </c>
      <c r="F1022" t="s">
        <v>80</v>
      </c>
      <c r="G1022" s="6">
        <v>1001</v>
      </c>
      <c r="H1022">
        <v>84518</v>
      </c>
      <c r="I1022">
        <v>41</v>
      </c>
      <c r="J1022" s="6">
        <v>2789.25</v>
      </c>
      <c r="K1022" s="6">
        <v>341</v>
      </c>
      <c r="L1022">
        <v>11</v>
      </c>
      <c r="M1022">
        <v>3</v>
      </c>
      <c r="N1022" t="s">
        <v>37</v>
      </c>
      <c r="O1022" t="s">
        <v>37</v>
      </c>
      <c r="P1022" t="s">
        <v>10061</v>
      </c>
    </row>
    <row r="1023" spans="1:16" x14ac:dyDescent="0.3">
      <c r="A1023" s="7">
        <v>17312</v>
      </c>
      <c r="B1023" s="6" t="s">
        <v>12101</v>
      </c>
      <c r="C1023" t="s">
        <v>12102</v>
      </c>
      <c r="D1023" s="2" t="s">
        <v>52</v>
      </c>
      <c r="E1023" s="4" t="s">
        <v>46</v>
      </c>
      <c r="F1023" t="s">
        <v>67</v>
      </c>
      <c r="G1023" s="6">
        <v>1614</v>
      </c>
      <c r="H1023">
        <v>77133</v>
      </c>
      <c r="I1023">
        <v>7</v>
      </c>
      <c r="J1023" s="6">
        <v>554.25</v>
      </c>
      <c r="K1023" s="6">
        <v>4945.25</v>
      </c>
      <c r="L1023">
        <v>40</v>
      </c>
      <c r="M1023">
        <v>1</v>
      </c>
      <c r="N1023" t="s">
        <v>32</v>
      </c>
      <c r="O1023" t="s">
        <v>37</v>
      </c>
      <c r="P1023" t="s">
        <v>10061</v>
      </c>
    </row>
    <row r="1024" spans="1:16" x14ac:dyDescent="0.3">
      <c r="A1024" s="7">
        <v>17479</v>
      </c>
      <c r="B1024" s="6" t="s">
        <v>12103</v>
      </c>
      <c r="C1024" t="s">
        <v>12104</v>
      </c>
      <c r="D1024" s="2" t="s">
        <v>70</v>
      </c>
      <c r="E1024" s="4" t="s">
        <v>46</v>
      </c>
      <c r="F1024" t="s">
        <v>67</v>
      </c>
      <c r="G1024" s="6">
        <v>244</v>
      </c>
      <c r="H1024">
        <v>85291</v>
      </c>
      <c r="I1024">
        <v>12</v>
      </c>
      <c r="J1024" s="6">
        <v>615.5</v>
      </c>
      <c r="K1024" s="6">
        <v>2513</v>
      </c>
      <c r="L1024">
        <v>49</v>
      </c>
      <c r="M1024">
        <v>3</v>
      </c>
      <c r="N1024" t="s">
        <v>48</v>
      </c>
      <c r="O1024" t="s">
        <v>37</v>
      </c>
      <c r="P1024" t="s">
        <v>10066</v>
      </c>
    </row>
    <row r="1025" spans="1:16" x14ac:dyDescent="0.3">
      <c r="A1025" s="7">
        <v>19176</v>
      </c>
      <c r="B1025" s="6" t="s">
        <v>12105</v>
      </c>
      <c r="C1025" t="s">
        <v>12106</v>
      </c>
      <c r="D1025" s="2" t="s">
        <v>58</v>
      </c>
      <c r="E1025" s="4" t="s">
        <v>59</v>
      </c>
      <c r="F1025" t="s">
        <v>60</v>
      </c>
      <c r="G1025" s="6">
        <v>168</v>
      </c>
      <c r="H1025">
        <v>68175</v>
      </c>
      <c r="I1025">
        <v>4</v>
      </c>
      <c r="J1025" s="6">
        <v>92.5</v>
      </c>
      <c r="K1025" s="6">
        <v>7248.25</v>
      </c>
      <c r="L1025">
        <v>83</v>
      </c>
      <c r="M1025">
        <v>1</v>
      </c>
      <c r="N1025" t="s">
        <v>32</v>
      </c>
      <c r="O1025" t="s">
        <v>32</v>
      </c>
      <c r="P1025" t="s">
        <v>10061</v>
      </c>
    </row>
    <row r="1026" spans="1:16" x14ac:dyDescent="0.3">
      <c r="A1026" s="7">
        <v>21027</v>
      </c>
      <c r="B1026" s="6" t="s">
        <v>12107</v>
      </c>
      <c r="C1026" t="s">
        <v>12108</v>
      </c>
      <c r="D1026" s="2" t="s">
        <v>52</v>
      </c>
      <c r="E1026" s="4" t="s">
        <v>59</v>
      </c>
      <c r="F1026" t="s">
        <v>80</v>
      </c>
      <c r="G1026" s="6">
        <v>4978</v>
      </c>
      <c r="H1026">
        <v>70987</v>
      </c>
      <c r="I1026">
        <v>51</v>
      </c>
      <c r="J1026" s="6">
        <v>5867</v>
      </c>
      <c r="K1026" s="6">
        <v>783.25</v>
      </c>
      <c r="L1026">
        <v>21</v>
      </c>
      <c r="M1026">
        <v>6</v>
      </c>
      <c r="N1026" t="s">
        <v>37</v>
      </c>
      <c r="O1026" t="s">
        <v>37</v>
      </c>
      <c r="P1026" t="s">
        <v>10061</v>
      </c>
    </row>
    <row r="1027" spans="1:16" x14ac:dyDescent="0.3">
      <c r="A1027" s="7">
        <v>19556</v>
      </c>
      <c r="B1027" s="6" t="s">
        <v>12109</v>
      </c>
      <c r="C1027" t="s">
        <v>12110</v>
      </c>
      <c r="D1027" s="2" t="s">
        <v>52</v>
      </c>
      <c r="E1027" s="4" t="s">
        <v>46</v>
      </c>
      <c r="F1027" t="s">
        <v>76</v>
      </c>
      <c r="G1027" s="6">
        <v>2240</v>
      </c>
      <c r="H1027">
        <v>83061</v>
      </c>
      <c r="I1027">
        <v>4</v>
      </c>
      <c r="J1027" s="6">
        <v>376.75</v>
      </c>
      <c r="K1027" s="6">
        <v>4687.5</v>
      </c>
      <c r="L1027">
        <v>67</v>
      </c>
      <c r="M1027">
        <v>2</v>
      </c>
      <c r="N1027" t="s">
        <v>37</v>
      </c>
      <c r="O1027" t="s">
        <v>37</v>
      </c>
      <c r="P1027" t="s">
        <v>10061</v>
      </c>
    </row>
    <row r="1028" spans="1:16" x14ac:dyDescent="0.3">
      <c r="A1028" s="7">
        <v>19494</v>
      </c>
      <c r="B1028" s="6" t="s">
        <v>12111</v>
      </c>
      <c r="C1028" t="s">
        <v>12112</v>
      </c>
      <c r="D1028" s="2" t="s">
        <v>52</v>
      </c>
      <c r="E1028" s="4" t="s">
        <v>53</v>
      </c>
      <c r="F1028" t="s">
        <v>54</v>
      </c>
      <c r="G1028" s="6">
        <v>2525</v>
      </c>
      <c r="H1028">
        <v>10189</v>
      </c>
      <c r="I1028">
        <v>41</v>
      </c>
      <c r="J1028" s="6">
        <v>3114.5</v>
      </c>
      <c r="K1028" s="6">
        <v>569</v>
      </c>
      <c r="L1028">
        <v>24</v>
      </c>
      <c r="M1028">
        <v>5</v>
      </c>
      <c r="N1028" t="s">
        <v>48</v>
      </c>
      <c r="O1028" t="s">
        <v>37</v>
      </c>
      <c r="P1028" t="s">
        <v>10061</v>
      </c>
    </row>
    <row r="1029" spans="1:16" x14ac:dyDescent="0.3">
      <c r="A1029" s="7">
        <v>19936</v>
      </c>
      <c r="B1029" s="6" t="s">
        <v>12113</v>
      </c>
      <c r="C1029" t="s">
        <v>12114</v>
      </c>
      <c r="D1029" s="2" t="s">
        <v>52</v>
      </c>
      <c r="E1029" s="4" t="s">
        <v>59</v>
      </c>
      <c r="F1029" t="s">
        <v>76</v>
      </c>
      <c r="G1029" s="6">
        <v>2368</v>
      </c>
      <c r="H1029">
        <v>68786</v>
      </c>
      <c r="I1029">
        <v>16</v>
      </c>
      <c r="J1029" s="6">
        <v>293.75</v>
      </c>
      <c r="K1029" s="6">
        <v>5198</v>
      </c>
      <c r="L1029">
        <v>67</v>
      </c>
      <c r="M1029">
        <v>3</v>
      </c>
      <c r="N1029" t="s">
        <v>61</v>
      </c>
      <c r="O1029" t="s">
        <v>37</v>
      </c>
      <c r="P1029" t="s">
        <v>10061</v>
      </c>
    </row>
    <row r="1030" spans="1:16" x14ac:dyDescent="0.3">
      <c r="A1030" s="7">
        <v>18532</v>
      </c>
      <c r="B1030" s="6" t="s">
        <v>12115</v>
      </c>
      <c r="C1030" t="s">
        <v>12116</v>
      </c>
      <c r="D1030" s="2" t="s">
        <v>45</v>
      </c>
      <c r="E1030" s="4" t="s">
        <v>46</v>
      </c>
      <c r="F1030" t="s">
        <v>60</v>
      </c>
      <c r="G1030" s="6">
        <v>139</v>
      </c>
      <c r="H1030">
        <v>20603</v>
      </c>
      <c r="I1030">
        <v>3</v>
      </c>
      <c r="J1030" s="6">
        <v>118.75</v>
      </c>
      <c r="K1030" s="6">
        <v>3222.5</v>
      </c>
      <c r="L1030">
        <v>94</v>
      </c>
      <c r="M1030">
        <v>2</v>
      </c>
      <c r="N1030" t="s">
        <v>32</v>
      </c>
      <c r="O1030" t="s">
        <v>48</v>
      </c>
      <c r="P1030" t="s">
        <v>10061</v>
      </c>
    </row>
    <row r="1031" spans="1:16" x14ac:dyDescent="0.3">
      <c r="A1031" s="7">
        <v>18326</v>
      </c>
      <c r="B1031" s="6" t="s">
        <v>12117</v>
      </c>
      <c r="C1031" t="s">
        <v>12118</v>
      </c>
      <c r="D1031" s="2" t="s">
        <v>58</v>
      </c>
      <c r="E1031" s="4" t="s">
        <v>59</v>
      </c>
      <c r="F1031" t="s">
        <v>60</v>
      </c>
      <c r="G1031" s="6">
        <v>55</v>
      </c>
      <c r="H1031">
        <v>15094</v>
      </c>
      <c r="I1031">
        <v>7</v>
      </c>
      <c r="J1031" s="6">
        <v>199.75</v>
      </c>
      <c r="K1031" s="6">
        <v>3664.5</v>
      </c>
      <c r="L1031">
        <v>90</v>
      </c>
      <c r="M1031">
        <v>2</v>
      </c>
      <c r="N1031" t="s">
        <v>61</v>
      </c>
      <c r="O1031" t="s">
        <v>48</v>
      </c>
      <c r="P1031" t="s">
        <v>10061</v>
      </c>
    </row>
    <row r="1032" spans="1:16" x14ac:dyDescent="0.3">
      <c r="A1032" s="7">
        <v>20445</v>
      </c>
      <c r="B1032" s="6" t="s">
        <v>12119</v>
      </c>
      <c r="C1032" t="s">
        <v>12120</v>
      </c>
      <c r="D1032" s="2" t="s">
        <v>58</v>
      </c>
      <c r="E1032" s="4" t="s">
        <v>59</v>
      </c>
      <c r="F1032" t="s">
        <v>60</v>
      </c>
      <c r="G1032" s="6">
        <v>71</v>
      </c>
      <c r="H1032">
        <v>10719</v>
      </c>
      <c r="I1032">
        <v>9</v>
      </c>
      <c r="J1032" s="6">
        <v>140.25</v>
      </c>
      <c r="K1032" s="6">
        <v>6794.25</v>
      </c>
      <c r="L1032">
        <v>75</v>
      </c>
      <c r="M1032">
        <v>2</v>
      </c>
      <c r="N1032" t="s">
        <v>48</v>
      </c>
      <c r="O1032" t="s">
        <v>48</v>
      </c>
      <c r="P1032" t="s">
        <v>10061</v>
      </c>
    </row>
    <row r="1033" spans="1:16" x14ac:dyDescent="0.3">
      <c r="A1033" s="7">
        <v>21096</v>
      </c>
      <c r="B1033" s="6" t="s">
        <v>12121</v>
      </c>
      <c r="C1033" t="s">
        <v>12122</v>
      </c>
      <c r="D1033" s="2" t="s">
        <v>58</v>
      </c>
      <c r="E1033" s="4" t="s">
        <v>59</v>
      </c>
      <c r="F1033" t="s">
        <v>60</v>
      </c>
      <c r="G1033" s="6">
        <v>152</v>
      </c>
      <c r="H1033">
        <v>26235</v>
      </c>
      <c r="I1033">
        <v>5</v>
      </c>
      <c r="J1033" s="6">
        <v>111.5</v>
      </c>
      <c r="K1033" s="6">
        <v>3521</v>
      </c>
      <c r="L1033">
        <v>92</v>
      </c>
      <c r="M1033">
        <v>2</v>
      </c>
      <c r="N1033" t="s">
        <v>61</v>
      </c>
      <c r="O1033" t="s">
        <v>48</v>
      </c>
      <c r="P1033" t="s">
        <v>10061</v>
      </c>
    </row>
    <row r="1034" spans="1:16" x14ac:dyDescent="0.3">
      <c r="A1034" s="7">
        <v>19568</v>
      </c>
      <c r="B1034" s="6" t="s">
        <v>12123</v>
      </c>
      <c r="C1034" t="s">
        <v>12124</v>
      </c>
      <c r="D1034" s="2" t="s">
        <v>70</v>
      </c>
      <c r="E1034" s="4" t="s">
        <v>59</v>
      </c>
      <c r="F1034" t="s">
        <v>60</v>
      </c>
      <c r="G1034" s="6">
        <v>334</v>
      </c>
      <c r="H1034">
        <v>10189</v>
      </c>
      <c r="I1034">
        <v>18</v>
      </c>
      <c r="J1034" s="6">
        <v>72.25</v>
      </c>
      <c r="K1034" s="6">
        <v>6405.25</v>
      </c>
      <c r="L1034">
        <v>95</v>
      </c>
      <c r="M1034">
        <v>2</v>
      </c>
      <c r="N1034" t="s">
        <v>61</v>
      </c>
      <c r="O1034" t="s">
        <v>37</v>
      </c>
      <c r="P1034" t="s">
        <v>10061</v>
      </c>
    </row>
    <row r="1035" spans="1:16" x14ac:dyDescent="0.3">
      <c r="A1035" s="7">
        <v>19024</v>
      </c>
      <c r="B1035" s="6" t="s">
        <v>12125</v>
      </c>
      <c r="C1035" t="s">
        <v>12126</v>
      </c>
      <c r="D1035" s="2" t="s">
        <v>58</v>
      </c>
      <c r="E1035" s="4" t="s">
        <v>59</v>
      </c>
      <c r="F1035" t="s">
        <v>60</v>
      </c>
      <c r="G1035" s="6">
        <v>117</v>
      </c>
      <c r="H1035">
        <v>84882</v>
      </c>
      <c r="I1035">
        <v>3</v>
      </c>
      <c r="J1035" s="6">
        <v>89.5</v>
      </c>
      <c r="K1035" s="6">
        <v>3685</v>
      </c>
      <c r="L1035">
        <v>79</v>
      </c>
      <c r="M1035">
        <v>2</v>
      </c>
      <c r="N1035" t="s">
        <v>32</v>
      </c>
      <c r="O1035" t="s">
        <v>37</v>
      </c>
      <c r="P1035" t="s">
        <v>10061</v>
      </c>
    </row>
    <row r="1036" spans="1:16" x14ac:dyDescent="0.3">
      <c r="A1036" s="7">
        <v>18737</v>
      </c>
      <c r="B1036" s="6" t="s">
        <v>12127</v>
      </c>
      <c r="C1036" t="s">
        <v>12128</v>
      </c>
      <c r="D1036" s="2" t="s">
        <v>52</v>
      </c>
      <c r="E1036" s="4" t="s">
        <v>53</v>
      </c>
      <c r="F1036" t="s">
        <v>54</v>
      </c>
      <c r="G1036" s="6">
        <v>3502</v>
      </c>
      <c r="H1036">
        <v>55267</v>
      </c>
      <c r="I1036">
        <v>25</v>
      </c>
      <c r="J1036" s="6">
        <v>1025.5</v>
      </c>
      <c r="K1036" s="6">
        <v>711</v>
      </c>
      <c r="L1036">
        <v>22</v>
      </c>
      <c r="M1036">
        <v>6</v>
      </c>
      <c r="N1036" t="s">
        <v>48</v>
      </c>
      <c r="O1036" t="s">
        <v>48</v>
      </c>
      <c r="P1036" t="s">
        <v>10061</v>
      </c>
    </row>
    <row r="1037" spans="1:16" x14ac:dyDescent="0.3">
      <c r="A1037" s="7">
        <v>18760</v>
      </c>
      <c r="B1037" s="6" t="s">
        <v>12129</v>
      </c>
      <c r="C1037" t="s">
        <v>12130</v>
      </c>
      <c r="D1037" s="2" t="s">
        <v>58</v>
      </c>
      <c r="E1037" s="4" t="s">
        <v>59</v>
      </c>
      <c r="F1037" t="s">
        <v>60</v>
      </c>
      <c r="G1037" s="6">
        <v>247</v>
      </c>
      <c r="H1037">
        <v>42993</v>
      </c>
      <c r="I1037">
        <v>19</v>
      </c>
      <c r="J1037" s="6">
        <v>312.5</v>
      </c>
      <c r="K1037" s="6">
        <v>3851.25</v>
      </c>
      <c r="L1037">
        <v>89</v>
      </c>
      <c r="M1037">
        <v>2</v>
      </c>
      <c r="N1037" t="s">
        <v>61</v>
      </c>
      <c r="O1037" t="s">
        <v>48</v>
      </c>
      <c r="P1037" t="s">
        <v>10061</v>
      </c>
    </row>
    <row r="1038" spans="1:16" x14ac:dyDescent="0.3">
      <c r="A1038" s="7">
        <v>19545</v>
      </c>
      <c r="B1038" s="6" t="s">
        <v>12131</v>
      </c>
      <c r="C1038" t="s">
        <v>12132</v>
      </c>
      <c r="D1038" s="2" t="s">
        <v>45</v>
      </c>
      <c r="E1038" s="4" t="s">
        <v>46</v>
      </c>
      <c r="F1038" t="s">
        <v>47</v>
      </c>
      <c r="G1038" s="6">
        <v>243</v>
      </c>
      <c r="H1038">
        <v>35057</v>
      </c>
      <c r="I1038">
        <v>18</v>
      </c>
      <c r="J1038" s="6">
        <v>1692.5</v>
      </c>
      <c r="K1038" s="6">
        <v>2984.75</v>
      </c>
      <c r="L1038">
        <v>66</v>
      </c>
      <c r="M1038">
        <v>1</v>
      </c>
      <c r="N1038" t="s">
        <v>48</v>
      </c>
      <c r="O1038" t="s">
        <v>37</v>
      </c>
      <c r="P1038" t="s">
        <v>10066</v>
      </c>
    </row>
    <row r="1039" spans="1:16" x14ac:dyDescent="0.3">
      <c r="A1039" s="7">
        <v>22213</v>
      </c>
      <c r="B1039" s="6" t="s">
        <v>12133</v>
      </c>
      <c r="C1039" t="s">
        <v>12134</v>
      </c>
      <c r="D1039" s="2" t="s">
        <v>45</v>
      </c>
      <c r="E1039" s="4" t="s">
        <v>46</v>
      </c>
      <c r="F1039" t="s">
        <v>47</v>
      </c>
      <c r="G1039" s="6">
        <v>455</v>
      </c>
      <c r="H1039">
        <v>61854</v>
      </c>
      <c r="I1039">
        <v>11</v>
      </c>
      <c r="J1039" s="6">
        <v>560.75</v>
      </c>
      <c r="K1039" s="6">
        <v>2325.25</v>
      </c>
      <c r="L1039">
        <v>57</v>
      </c>
      <c r="M1039">
        <v>0</v>
      </c>
      <c r="N1039" t="s">
        <v>48</v>
      </c>
      <c r="O1039" t="s">
        <v>48</v>
      </c>
      <c r="P1039" t="s">
        <v>10061</v>
      </c>
    </row>
    <row r="1040" spans="1:16" x14ac:dyDescent="0.3">
      <c r="A1040" s="7">
        <v>20317</v>
      </c>
      <c r="B1040" s="6" t="s">
        <v>12135</v>
      </c>
      <c r="C1040" t="s">
        <v>12136</v>
      </c>
      <c r="D1040" s="2" t="s">
        <v>52</v>
      </c>
      <c r="E1040" s="4" t="s">
        <v>46</v>
      </c>
      <c r="F1040" t="s">
        <v>76</v>
      </c>
      <c r="G1040" s="6">
        <v>1179</v>
      </c>
      <c r="H1040">
        <v>40105</v>
      </c>
      <c r="I1040">
        <v>12</v>
      </c>
      <c r="J1040" s="6">
        <v>544</v>
      </c>
      <c r="K1040" s="6">
        <v>2932.5</v>
      </c>
      <c r="L1040">
        <v>59</v>
      </c>
      <c r="M1040">
        <v>1</v>
      </c>
      <c r="N1040" t="s">
        <v>61</v>
      </c>
      <c r="O1040" t="s">
        <v>37</v>
      </c>
      <c r="P1040" t="s">
        <v>10066</v>
      </c>
    </row>
    <row r="1041" spans="1:16" x14ac:dyDescent="0.3">
      <c r="A1041" s="7">
        <v>20280</v>
      </c>
      <c r="B1041" s="6" t="s">
        <v>12137</v>
      </c>
      <c r="C1041" t="s">
        <v>12138</v>
      </c>
      <c r="D1041" s="2" t="s">
        <v>52</v>
      </c>
      <c r="E1041" s="4" t="s">
        <v>46</v>
      </c>
      <c r="F1041" t="s">
        <v>80</v>
      </c>
      <c r="G1041" s="6">
        <v>3289</v>
      </c>
      <c r="H1041">
        <v>77434</v>
      </c>
      <c r="I1041">
        <v>38</v>
      </c>
      <c r="J1041" s="6">
        <v>6947</v>
      </c>
      <c r="K1041" s="6">
        <v>899.5</v>
      </c>
      <c r="L1041">
        <v>20</v>
      </c>
      <c r="M1041">
        <v>5</v>
      </c>
      <c r="N1041" t="s">
        <v>37</v>
      </c>
      <c r="O1041" t="s">
        <v>37</v>
      </c>
      <c r="P1041" t="s">
        <v>10061</v>
      </c>
    </row>
    <row r="1042" spans="1:16" x14ac:dyDescent="0.3">
      <c r="A1042" s="7">
        <v>17681</v>
      </c>
      <c r="B1042" s="6" t="s">
        <v>12139</v>
      </c>
      <c r="C1042" t="s">
        <v>12140</v>
      </c>
      <c r="D1042" s="2" t="s">
        <v>52</v>
      </c>
      <c r="E1042" s="4" t="s">
        <v>46</v>
      </c>
      <c r="F1042" t="s">
        <v>67</v>
      </c>
      <c r="G1042" s="6">
        <v>2083</v>
      </c>
      <c r="H1042">
        <v>41506</v>
      </c>
      <c r="I1042">
        <v>3</v>
      </c>
      <c r="J1042" s="6">
        <v>1301.25</v>
      </c>
      <c r="K1042" s="6">
        <v>3530.25</v>
      </c>
      <c r="L1042">
        <v>48</v>
      </c>
      <c r="M1042">
        <v>3</v>
      </c>
      <c r="N1042" t="s">
        <v>48</v>
      </c>
      <c r="O1042" t="s">
        <v>48</v>
      </c>
      <c r="P1042" t="s">
        <v>10061</v>
      </c>
    </row>
    <row r="1043" spans="1:16" x14ac:dyDescent="0.3">
      <c r="A1043" s="7">
        <v>17923</v>
      </c>
      <c r="B1043" s="6" t="s">
        <v>12141</v>
      </c>
      <c r="C1043" t="s">
        <v>12142</v>
      </c>
      <c r="D1043" s="2" t="s">
        <v>52</v>
      </c>
      <c r="E1043" s="4" t="s">
        <v>53</v>
      </c>
      <c r="F1043" t="s">
        <v>54</v>
      </c>
      <c r="G1043" s="6">
        <v>4000</v>
      </c>
      <c r="H1043">
        <v>55267</v>
      </c>
      <c r="I1043">
        <v>32</v>
      </c>
      <c r="J1043" s="6">
        <v>8236</v>
      </c>
      <c r="K1043" s="6">
        <v>599</v>
      </c>
      <c r="L1043">
        <v>9</v>
      </c>
      <c r="M1043">
        <v>6</v>
      </c>
      <c r="N1043" t="s">
        <v>37</v>
      </c>
      <c r="O1043" t="s">
        <v>37</v>
      </c>
      <c r="P1043" t="s">
        <v>10066</v>
      </c>
    </row>
    <row r="1044" spans="1:16" x14ac:dyDescent="0.3">
      <c r="A1044" s="7">
        <v>22205</v>
      </c>
      <c r="B1044" s="6" t="s">
        <v>12143</v>
      </c>
      <c r="C1044" t="s">
        <v>12144</v>
      </c>
      <c r="D1044" s="2" t="s">
        <v>64</v>
      </c>
      <c r="E1044" s="4" t="s">
        <v>46</v>
      </c>
      <c r="F1044" t="s">
        <v>60</v>
      </c>
      <c r="G1044" s="6">
        <v>166</v>
      </c>
      <c r="H1044">
        <v>81647</v>
      </c>
      <c r="I1044">
        <v>12</v>
      </c>
      <c r="J1044" s="6">
        <v>191.75</v>
      </c>
      <c r="K1044" s="6">
        <v>4157</v>
      </c>
      <c r="L1044">
        <v>80</v>
      </c>
      <c r="M1044">
        <v>1</v>
      </c>
      <c r="N1044" t="s">
        <v>61</v>
      </c>
      <c r="O1044" t="s">
        <v>37</v>
      </c>
      <c r="P1044" t="s">
        <v>10066</v>
      </c>
    </row>
    <row r="1045" spans="1:16" x14ac:dyDescent="0.3">
      <c r="A1045" s="7">
        <v>18315</v>
      </c>
      <c r="B1045" s="6" t="s">
        <v>12145</v>
      </c>
      <c r="C1045" t="s">
        <v>12146</v>
      </c>
      <c r="D1045" s="2" t="s">
        <v>45</v>
      </c>
      <c r="E1045" s="4" t="s">
        <v>46</v>
      </c>
      <c r="F1045" t="s">
        <v>47</v>
      </c>
      <c r="G1045" s="6">
        <v>571</v>
      </c>
      <c r="H1045">
        <v>46885</v>
      </c>
      <c r="I1045">
        <v>10</v>
      </c>
      <c r="J1045" s="6">
        <v>1306.5</v>
      </c>
      <c r="K1045" s="6">
        <v>2334</v>
      </c>
      <c r="L1045">
        <v>60</v>
      </c>
      <c r="M1045">
        <v>1</v>
      </c>
      <c r="N1045" t="s">
        <v>48</v>
      </c>
      <c r="O1045" t="s">
        <v>37</v>
      </c>
      <c r="P1045" t="s">
        <v>10066</v>
      </c>
    </row>
    <row r="1046" spans="1:16" x14ac:dyDescent="0.3">
      <c r="A1046" s="7">
        <v>22045</v>
      </c>
      <c r="B1046" s="6" t="s">
        <v>12147</v>
      </c>
      <c r="C1046" t="s">
        <v>12148</v>
      </c>
      <c r="D1046" s="2" t="s">
        <v>58</v>
      </c>
      <c r="E1046" s="4" t="s">
        <v>59</v>
      </c>
      <c r="F1046" t="s">
        <v>60</v>
      </c>
      <c r="G1046" s="6">
        <v>178</v>
      </c>
      <c r="H1046">
        <v>42257</v>
      </c>
      <c r="I1046">
        <v>9</v>
      </c>
      <c r="J1046" s="6">
        <v>58</v>
      </c>
      <c r="K1046" s="6">
        <v>5753.5</v>
      </c>
      <c r="L1046">
        <v>96</v>
      </c>
      <c r="M1046">
        <v>2</v>
      </c>
      <c r="N1046" t="s">
        <v>32</v>
      </c>
      <c r="O1046" t="s">
        <v>37</v>
      </c>
      <c r="P1046" t="s">
        <v>10061</v>
      </c>
    </row>
    <row r="1047" spans="1:16" x14ac:dyDescent="0.3">
      <c r="A1047" s="7">
        <v>17356</v>
      </c>
      <c r="B1047" s="6" t="s">
        <v>12149</v>
      </c>
      <c r="C1047" t="s">
        <v>12150</v>
      </c>
      <c r="D1047" s="2" t="s">
        <v>64</v>
      </c>
      <c r="E1047" s="4" t="s">
        <v>59</v>
      </c>
      <c r="F1047" t="s">
        <v>60</v>
      </c>
      <c r="G1047" s="6">
        <v>870</v>
      </c>
      <c r="H1047">
        <v>65244</v>
      </c>
      <c r="I1047">
        <v>6</v>
      </c>
      <c r="J1047" s="6">
        <v>356</v>
      </c>
      <c r="K1047" s="6">
        <v>3402.75</v>
      </c>
      <c r="L1047">
        <v>94</v>
      </c>
      <c r="M1047">
        <v>1</v>
      </c>
      <c r="N1047" t="s">
        <v>48</v>
      </c>
      <c r="O1047" t="s">
        <v>37</v>
      </c>
      <c r="P1047" t="s">
        <v>10061</v>
      </c>
    </row>
    <row r="1048" spans="1:16" x14ac:dyDescent="0.3">
      <c r="A1048" s="7">
        <v>18797</v>
      </c>
      <c r="B1048" s="6" t="s">
        <v>12151</v>
      </c>
      <c r="C1048" t="s">
        <v>12152</v>
      </c>
      <c r="D1048" s="2" t="s">
        <v>45</v>
      </c>
      <c r="E1048" s="4" t="s">
        <v>46</v>
      </c>
      <c r="F1048" t="s">
        <v>60</v>
      </c>
      <c r="G1048" s="6">
        <v>329</v>
      </c>
      <c r="H1048">
        <v>78076</v>
      </c>
      <c r="I1048">
        <v>17</v>
      </c>
      <c r="J1048" s="6">
        <v>60.25</v>
      </c>
      <c r="K1048" s="6">
        <v>5012.75</v>
      </c>
      <c r="L1048">
        <v>84</v>
      </c>
      <c r="M1048">
        <v>2</v>
      </c>
      <c r="N1048" t="s">
        <v>48</v>
      </c>
      <c r="O1048" t="s">
        <v>37</v>
      </c>
      <c r="P1048" t="s">
        <v>10066</v>
      </c>
    </row>
    <row r="1049" spans="1:16" x14ac:dyDescent="0.3">
      <c r="A1049" s="7">
        <v>17966</v>
      </c>
      <c r="B1049" s="6" t="s">
        <v>12153</v>
      </c>
      <c r="C1049" t="s">
        <v>12154</v>
      </c>
      <c r="D1049" s="2" t="s">
        <v>52</v>
      </c>
      <c r="E1049" s="4" t="s">
        <v>59</v>
      </c>
      <c r="F1049" t="s">
        <v>80</v>
      </c>
      <c r="G1049" s="6">
        <v>2230</v>
      </c>
      <c r="H1049">
        <v>86577</v>
      </c>
      <c r="I1049">
        <v>50</v>
      </c>
      <c r="J1049" s="6">
        <v>7128</v>
      </c>
      <c r="K1049" s="6">
        <v>471.25</v>
      </c>
      <c r="L1049">
        <v>22</v>
      </c>
      <c r="M1049">
        <v>3</v>
      </c>
      <c r="N1049" t="s">
        <v>48</v>
      </c>
      <c r="O1049" t="s">
        <v>37</v>
      </c>
      <c r="P1049" t="s">
        <v>10066</v>
      </c>
    </row>
    <row r="1050" spans="1:16" x14ac:dyDescent="0.3">
      <c r="A1050" s="7">
        <v>21569</v>
      </c>
      <c r="B1050" s="6" t="s">
        <v>12155</v>
      </c>
      <c r="C1050" t="s">
        <v>12156</v>
      </c>
      <c r="D1050" s="2" t="s">
        <v>64</v>
      </c>
      <c r="E1050" s="4" t="s">
        <v>59</v>
      </c>
      <c r="F1050" t="s">
        <v>80</v>
      </c>
      <c r="G1050" s="6">
        <v>1003</v>
      </c>
      <c r="H1050">
        <v>31666</v>
      </c>
      <c r="I1050">
        <v>58</v>
      </c>
      <c r="J1050" s="6">
        <v>1427.5</v>
      </c>
      <c r="K1050" s="6">
        <v>783.5</v>
      </c>
      <c r="L1050">
        <v>14</v>
      </c>
      <c r="M1050">
        <v>5</v>
      </c>
      <c r="N1050" t="s">
        <v>48</v>
      </c>
      <c r="O1050" t="s">
        <v>37</v>
      </c>
      <c r="P1050" t="s">
        <v>10061</v>
      </c>
    </row>
    <row r="1051" spans="1:16" x14ac:dyDescent="0.3">
      <c r="A1051" s="7">
        <v>20809</v>
      </c>
      <c r="B1051" s="6" t="s">
        <v>12157</v>
      </c>
      <c r="C1051" t="s">
        <v>12158</v>
      </c>
      <c r="D1051" s="2" t="s">
        <v>52</v>
      </c>
      <c r="E1051" s="4" t="s">
        <v>59</v>
      </c>
      <c r="F1051" t="s">
        <v>80</v>
      </c>
      <c r="G1051" s="6">
        <v>4109</v>
      </c>
      <c r="H1051">
        <v>30694</v>
      </c>
      <c r="I1051">
        <v>36</v>
      </c>
      <c r="J1051" s="6">
        <v>10076.5</v>
      </c>
      <c r="K1051" s="6">
        <v>481.5</v>
      </c>
      <c r="L1051">
        <v>13</v>
      </c>
      <c r="M1051">
        <v>6</v>
      </c>
      <c r="N1051" t="s">
        <v>37</v>
      </c>
      <c r="O1051" t="s">
        <v>37</v>
      </c>
      <c r="P1051" t="s">
        <v>10061</v>
      </c>
    </row>
    <row r="1052" spans="1:16" x14ac:dyDescent="0.3">
      <c r="A1052" s="7">
        <v>21722</v>
      </c>
      <c r="B1052" s="6" t="s">
        <v>12159</v>
      </c>
      <c r="C1052" t="s">
        <v>12160</v>
      </c>
      <c r="D1052" s="2" t="s">
        <v>52</v>
      </c>
      <c r="E1052" s="4" t="s">
        <v>53</v>
      </c>
      <c r="F1052" t="s">
        <v>54</v>
      </c>
      <c r="G1052" s="6">
        <v>3370</v>
      </c>
      <c r="H1052">
        <v>69724</v>
      </c>
      <c r="I1052">
        <v>41</v>
      </c>
      <c r="J1052" s="6">
        <v>2811.5</v>
      </c>
      <c r="K1052" s="6">
        <v>455</v>
      </c>
      <c r="L1052">
        <v>15</v>
      </c>
      <c r="M1052">
        <v>8</v>
      </c>
      <c r="N1052" t="s">
        <v>48</v>
      </c>
      <c r="O1052" t="s">
        <v>37</v>
      </c>
      <c r="P1052" t="s">
        <v>10061</v>
      </c>
    </row>
    <row r="1053" spans="1:16" x14ac:dyDescent="0.3">
      <c r="A1053" s="7">
        <v>20786</v>
      </c>
      <c r="B1053" s="6" t="s">
        <v>12161</v>
      </c>
      <c r="C1053" t="s">
        <v>12162</v>
      </c>
      <c r="D1053" s="2" t="s">
        <v>52</v>
      </c>
      <c r="E1053" s="4" t="s">
        <v>46</v>
      </c>
      <c r="F1053" t="s">
        <v>76</v>
      </c>
      <c r="G1053" s="6">
        <v>1658</v>
      </c>
      <c r="H1053">
        <v>14620</v>
      </c>
      <c r="I1053">
        <v>5</v>
      </c>
      <c r="J1053" s="6">
        <v>464.5</v>
      </c>
      <c r="K1053" s="6">
        <v>5958.25</v>
      </c>
      <c r="L1053">
        <v>68</v>
      </c>
      <c r="M1053">
        <v>2</v>
      </c>
      <c r="N1053" t="s">
        <v>48</v>
      </c>
      <c r="O1053" t="s">
        <v>48</v>
      </c>
      <c r="P1053" t="s">
        <v>10066</v>
      </c>
    </row>
    <row r="1054" spans="1:16" x14ac:dyDescent="0.3">
      <c r="A1054" s="7">
        <v>18472</v>
      </c>
      <c r="B1054" s="6" t="s">
        <v>12163</v>
      </c>
      <c r="C1054" t="s">
        <v>12164</v>
      </c>
      <c r="D1054" s="2" t="s">
        <v>45</v>
      </c>
      <c r="E1054" s="4" t="s">
        <v>59</v>
      </c>
      <c r="F1054" t="s">
        <v>60</v>
      </c>
      <c r="G1054" s="6">
        <v>226</v>
      </c>
      <c r="H1054">
        <v>74680</v>
      </c>
      <c r="I1054">
        <v>12</v>
      </c>
      <c r="J1054" s="6">
        <v>53.75</v>
      </c>
      <c r="K1054" s="6">
        <v>3983</v>
      </c>
      <c r="L1054">
        <v>77</v>
      </c>
      <c r="M1054">
        <v>2</v>
      </c>
      <c r="N1054" t="s">
        <v>48</v>
      </c>
      <c r="O1054" t="s">
        <v>37</v>
      </c>
      <c r="P1054" t="s">
        <v>10066</v>
      </c>
    </row>
    <row r="1055" spans="1:16" x14ac:dyDescent="0.3">
      <c r="A1055" s="7">
        <v>20724</v>
      </c>
      <c r="B1055" s="6" t="s">
        <v>12165</v>
      </c>
      <c r="C1055" t="s">
        <v>12166</v>
      </c>
      <c r="D1055" s="2" t="s">
        <v>58</v>
      </c>
      <c r="E1055" s="4" t="s">
        <v>59</v>
      </c>
      <c r="F1055" t="s">
        <v>60</v>
      </c>
      <c r="G1055" s="6">
        <v>88</v>
      </c>
      <c r="H1055">
        <v>69830</v>
      </c>
      <c r="I1055">
        <v>10</v>
      </c>
      <c r="J1055" s="6">
        <v>392</v>
      </c>
      <c r="K1055" s="6">
        <v>4466</v>
      </c>
      <c r="L1055">
        <v>99</v>
      </c>
      <c r="M1055">
        <v>1</v>
      </c>
      <c r="N1055" t="s">
        <v>32</v>
      </c>
      <c r="O1055" t="s">
        <v>37</v>
      </c>
      <c r="P1055" t="s">
        <v>10061</v>
      </c>
    </row>
    <row r="1056" spans="1:16" x14ac:dyDescent="0.3">
      <c r="A1056" s="7">
        <v>21267</v>
      </c>
      <c r="B1056" s="6" t="s">
        <v>12167</v>
      </c>
      <c r="C1056" t="s">
        <v>12168</v>
      </c>
      <c r="D1056" s="2" t="s">
        <v>45</v>
      </c>
      <c r="E1056" s="4" t="s">
        <v>46</v>
      </c>
      <c r="F1056" t="s">
        <v>47</v>
      </c>
      <c r="G1056" s="6">
        <v>281</v>
      </c>
      <c r="H1056">
        <v>44866</v>
      </c>
      <c r="I1056">
        <v>6</v>
      </c>
      <c r="J1056" s="6">
        <v>1786.75</v>
      </c>
      <c r="K1056" s="6">
        <v>2673.75</v>
      </c>
      <c r="L1056">
        <v>61</v>
      </c>
      <c r="M1056">
        <v>0</v>
      </c>
      <c r="N1056" t="s">
        <v>61</v>
      </c>
      <c r="O1056" t="s">
        <v>48</v>
      </c>
      <c r="P1056" t="s">
        <v>10061</v>
      </c>
    </row>
    <row r="1057" spans="1:16" x14ac:dyDescent="0.3">
      <c r="A1057" s="7">
        <v>17841</v>
      </c>
      <c r="B1057" s="6" t="s">
        <v>12169</v>
      </c>
      <c r="C1057" t="s">
        <v>12170</v>
      </c>
      <c r="D1057" s="2" t="s">
        <v>45</v>
      </c>
      <c r="E1057" s="4" t="s">
        <v>46</v>
      </c>
      <c r="F1057" t="s">
        <v>47</v>
      </c>
      <c r="G1057" s="6">
        <v>347</v>
      </c>
      <c r="H1057">
        <v>87290</v>
      </c>
      <c r="I1057">
        <v>9</v>
      </c>
      <c r="J1057" s="6">
        <v>947.25</v>
      </c>
      <c r="K1057" s="6">
        <v>2475.75</v>
      </c>
      <c r="L1057">
        <v>51</v>
      </c>
      <c r="M1057">
        <v>1</v>
      </c>
      <c r="N1057" t="s">
        <v>48</v>
      </c>
      <c r="O1057" t="s">
        <v>48</v>
      </c>
      <c r="P1057" t="s">
        <v>10066</v>
      </c>
    </row>
    <row r="1058" spans="1:16" x14ac:dyDescent="0.3">
      <c r="A1058" s="7">
        <v>19222</v>
      </c>
      <c r="B1058" s="6" t="s">
        <v>12171</v>
      </c>
      <c r="C1058" t="s">
        <v>12172</v>
      </c>
      <c r="D1058" s="2" t="s">
        <v>45</v>
      </c>
      <c r="E1058" s="4" t="s">
        <v>59</v>
      </c>
      <c r="F1058" t="s">
        <v>76</v>
      </c>
      <c r="G1058" s="6">
        <v>718</v>
      </c>
      <c r="H1058">
        <v>38262</v>
      </c>
      <c r="I1058">
        <v>11</v>
      </c>
      <c r="J1058" s="6">
        <v>597.75</v>
      </c>
      <c r="K1058" s="6">
        <v>3165.25</v>
      </c>
      <c r="L1058">
        <v>77</v>
      </c>
      <c r="M1058">
        <v>3</v>
      </c>
      <c r="N1058" t="s">
        <v>61</v>
      </c>
      <c r="O1058" t="s">
        <v>48</v>
      </c>
      <c r="P1058" t="s">
        <v>10061</v>
      </c>
    </row>
    <row r="1059" spans="1:16" x14ac:dyDescent="0.3">
      <c r="A1059" s="7">
        <v>21480</v>
      </c>
      <c r="B1059" s="6" t="s">
        <v>12173</v>
      </c>
      <c r="C1059" t="s">
        <v>12174</v>
      </c>
      <c r="D1059" s="2" t="s">
        <v>58</v>
      </c>
      <c r="E1059" s="4" t="s">
        <v>59</v>
      </c>
      <c r="F1059" t="s">
        <v>60</v>
      </c>
      <c r="G1059" s="6">
        <v>133</v>
      </c>
      <c r="H1059">
        <v>58876</v>
      </c>
      <c r="I1059">
        <v>14</v>
      </c>
      <c r="J1059" s="6">
        <v>330.75</v>
      </c>
      <c r="K1059" s="6">
        <v>5188.25</v>
      </c>
      <c r="L1059">
        <v>85</v>
      </c>
      <c r="M1059">
        <v>2</v>
      </c>
      <c r="N1059" t="s">
        <v>61</v>
      </c>
      <c r="O1059" t="s">
        <v>48</v>
      </c>
      <c r="P1059" t="s">
        <v>10061</v>
      </c>
    </row>
    <row r="1060" spans="1:16" x14ac:dyDescent="0.3">
      <c r="A1060" s="7">
        <v>19459</v>
      </c>
      <c r="B1060" s="6" t="s">
        <v>12175</v>
      </c>
      <c r="C1060" t="s">
        <v>12176</v>
      </c>
      <c r="D1060" s="2" t="s">
        <v>70</v>
      </c>
      <c r="E1060" s="4" t="s">
        <v>46</v>
      </c>
      <c r="F1060" t="s">
        <v>67</v>
      </c>
      <c r="G1060" s="6">
        <v>303</v>
      </c>
      <c r="H1060">
        <v>45165</v>
      </c>
      <c r="I1060">
        <v>1</v>
      </c>
      <c r="J1060" s="6">
        <v>646</v>
      </c>
      <c r="K1060" s="6">
        <v>2529.5</v>
      </c>
      <c r="L1060">
        <v>49</v>
      </c>
      <c r="M1060">
        <v>2</v>
      </c>
      <c r="N1060" t="s">
        <v>48</v>
      </c>
      <c r="O1060" t="s">
        <v>37</v>
      </c>
      <c r="P1060" t="s">
        <v>10066</v>
      </c>
    </row>
    <row r="1061" spans="1:16" x14ac:dyDescent="0.3">
      <c r="A1061" s="7">
        <v>19902</v>
      </c>
      <c r="B1061" s="6" t="s">
        <v>12177</v>
      </c>
      <c r="C1061" t="s">
        <v>12178</v>
      </c>
      <c r="D1061" s="2" t="s">
        <v>64</v>
      </c>
      <c r="E1061" s="4" t="s">
        <v>59</v>
      </c>
      <c r="F1061" t="s">
        <v>60</v>
      </c>
      <c r="G1061" s="6">
        <v>120</v>
      </c>
      <c r="H1061">
        <v>58166</v>
      </c>
      <c r="I1061">
        <v>4</v>
      </c>
      <c r="J1061" s="6">
        <v>58.25</v>
      </c>
      <c r="K1061" s="6">
        <v>6225.25</v>
      </c>
      <c r="L1061">
        <v>100</v>
      </c>
      <c r="M1061">
        <v>1</v>
      </c>
      <c r="N1061" t="s">
        <v>48</v>
      </c>
      <c r="O1061" t="s">
        <v>37</v>
      </c>
      <c r="P1061" t="s">
        <v>10066</v>
      </c>
    </row>
    <row r="1062" spans="1:16" x14ac:dyDescent="0.3">
      <c r="A1062" s="7">
        <v>18946</v>
      </c>
      <c r="B1062" s="6" t="s">
        <v>12179</v>
      </c>
      <c r="C1062" t="s">
        <v>12180</v>
      </c>
      <c r="D1062" s="2" t="s">
        <v>45</v>
      </c>
      <c r="E1062" s="4" t="s">
        <v>59</v>
      </c>
      <c r="F1062" t="s">
        <v>60</v>
      </c>
      <c r="G1062" s="6">
        <v>606</v>
      </c>
      <c r="H1062">
        <v>57145</v>
      </c>
      <c r="I1062">
        <v>6</v>
      </c>
      <c r="J1062" s="6">
        <v>337.5</v>
      </c>
      <c r="K1062" s="6">
        <v>5853.25</v>
      </c>
      <c r="L1062">
        <v>75</v>
      </c>
      <c r="M1062">
        <v>1</v>
      </c>
      <c r="N1062" t="s">
        <v>61</v>
      </c>
      <c r="O1062" t="s">
        <v>48</v>
      </c>
      <c r="P1062" t="s">
        <v>10061</v>
      </c>
    </row>
    <row r="1063" spans="1:16" x14ac:dyDescent="0.3">
      <c r="A1063" s="7">
        <v>19795</v>
      </c>
      <c r="B1063" s="6" t="s">
        <v>12181</v>
      </c>
      <c r="C1063" t="s">
        <v>12182</v>
      </c>
      <c r="D1063" s="2" t="s">
        <v>52</v>
      </c>
      <c r="E1063" s="4" t="s">
        <v>53</v>
      </c>
      <c r="F1063" t="s">
        <v>54</v>
      </c>
      <c r="G1063" s="6">
        <v>1168</v>
      </c>
      <c r="H1063">
        <v>23642</v>
      </c>
      <c r="I1063">
        <v>20</v>
      </c>
      <c r="J1063" s="6">
        <v>4376.25</v>
      </c>
      <c r="K1063" s="6">
        <v>678.25</v>
      </c>
      <c r="L1063">
        <v>8</v>
      </c>
      <c r="M1063">
        <v>6</v>
      </c>
      <c r="N1063" t="s">
        <v>61</v>
      </c>
      <c r="O1063" t="s">
        <v>37</v>
      </c>
      <c r="P1063" t="s">
        <v>10061</v>
      </c>
    </row>
    <row r="1064" spans="1:16" x14ac:dyDescent="0.3">
      <c r="A1064" s="7">
        <v>17919</v>
      </c>
      <c r="B1064" s="6" t="s">
        <v>12183</v>
      </c>
      <c r="C1064" t="s">
        <v>12184</v>
      </c>
      <c r="D1064" s="2" t="s">
        <v>70</v>
      </c>
      <c r="E1064" s="4" t="s">
        <v>59</v>
      </c>
      <c r="F1064" t="s">
        <v>60</v>
      </c>
      <c r="G1064" s="6">
        <v>369</v>
      </c>
      <c r="H1064">
        <v>66983</v>
      </c>
      <c r="I1064">
        <v>4</v>
      </c>
      <c r="J1064" s="6">
        <v>138.75</v>
      </c>
      <c r="K1064" s="6">
        <v>7337.5</v>
      </c>
      <c r="L1064">
        <v>88</v>
      </c>
      <c r="M1064">
        <v>1</v>
      </c>
      <c r="N1064" t="s">
        <v>48</v>
      </c>
      <c r="O1064" t="s">
        <v>37</v>
      </c>
      <c r="P1064" t="s">
        <v>10066</v>
      </c>
    </row>
    <row r="1065" spans="1:16" x14ac:dyDescent="0.3">
      <c r="A1065" s="7">
        <v>20860</v>
      </c>
      <c r="B1065" s="6" t="s">
        <v>12185</v>
      </c>
      <c r="C1065" t="s">
        <v>12186</v>
      </c>
      <c r="D1065" s="2" t="s">
        <v>64</v>
      </c>
      <c r="E1065" s="4" t="s">
        <v>53</v>
      </c>
      <c r="F1065" t="s">
        <v>54</v>
      </c>
      <c r="G1065" s="6">
        <v>1002</v>
      </c>
      <c r="H1065">
        <v>57350</v>
      </c>
      <c r="I1065">
        <v>22</v>
      </c>
      <c r="J1065" s="6">
        <v>5007.5</v>
      </c>
      <c r="K1065" s="6">
        <v>553.5</v>
      </c>
      <c r="L1065">
        <v>17</v>
      </c>
      <c r="M1065">
        <v>5</v>
      </c>
      <c r="N1065" t="s">
        <v>48</v>
      </c>
      <c r="O1065" t="s">
        <v>37</v>
      </c>
      <c r="P1065" t="s">
        <v>10066</v>
      </c>
    </row>
    <row r="1066" spans="1:16" x14ac:dyDescent="0.3">
      <c r="A1066" s="7">
        <v>18146</v>
      </c>
      <c r="B1066" s="6" t="s">
        <v>12187</v>
      </c>
      <c r="C1066" t="s">
        <v>12188</v>
      </c>
      <c r="D1066" s="2" t="s">
        <v>64</v>
      </c>
      <c r="E1066" s="4" t="s">
        <v>59</v>
      </c>
      <c r="F1066" t="s">
        <v>60</v>
      </c>
      <c r="G1066" s="6">
        <v>328</v>
      </c>
      <c r="H1066">
        <v>45048</v>
      </c>
      <c r="I1066">
        <v>13</v>
      </c>
      <c r="J1066" s="6">
        <v>75.5</v>
      </c>
      <c r="K1066" s="6">
        <v>3024.75</v>
      </c>
      <c r="L1066">
        <v>77</v>
      </c>
      <c r="M1066">
        <v>2</v>
      </c>
      <c r="N1066" t="s">
        <v>32</v>
      </c>
      <c r="O1066" t="s">
        <v>32</v>
      </c>
      <c r="P1066" t="s">
        <v>10066</v>
      </c>
    </row>
    <row r="1067" spans="1:16" x14ac:dyDescent="0.3">
      <c r="A1067" s="7">
        <v>21857</v>
      </c>
      <c r="B1067" s="6" t="s">
        <v>12189</v>
      </c>
      <c r="C1067" t="s">
        <v>12190</v>
      </c>
      <c r="D1067" s="2" t="s">
        <v>58</v>
      </c>
      <c r="E1067" s="4" t="s">
        <v>59</v>
      </c>
      <c r="F1067" t="s">
        <v>60</v>
      </c>
      <c r="G1067" s="6">
        <v>94</v>
      </c>
      <c r="H1067">
        <v>34196</v>
      </c>
      <c r="I1067">
        <v>19</v>
      </c>
      <c r="J1067" s="6">
        <v>431.75</v>
      </c>
      <c r="K1067" s="6">
        <v>3468</v>
      </c>
      <c r="L1067">
        <v>81</v>
      </c>
      <c r="M1067">
        <v>2</v>
      </c>
      <c r="N1067" t="s">
        <v>32</v>
      </c>
      <c r="O1067" t="s">
        <v>48</v>
      </c>
      <c r="P1067" t="s">
        <v>10061</v>
      </c>
    </row>
    <row r="1068" spans="1:16" x14ac:dyDescent="0.3">
      <c r="A1068" s="7">
        <v>20073</v>
      </c>
      <c r="B1068" s="6" t="s">
        <v>12191</v>
      </c>
      <c r="C1068" t="s">
        <v>12192</v>
      </c>
      <c r="D1068" s="2" t="s">
        <v>79</v>
      </c>
      <c r="E1068" s="4" t="s">
        <v>46</v>
      </c>
      <c r="F1068" t="s">
        <v>76</v>
      </c>
      <c r="G1068" s="6">
        <v>890</v>
      </c>
      <c r="H1068">
        <v>70022</v>
      </c>
      <c r="I1068">
        <v>17</v>
      </c>
      <c r="J1068" s="6">
        <v>525</v>
      </c>
      <c r="K1068" s="6">
        <v>3558.25</v>
      </c>
      <c r="L1068">
        <v>64</v>
      </c>
      <c r="M1068">
        <v>2</v>
      </c>
      <c r="N1068" t="s">
        <v>61</v>
      </c>
      <c r="O1068" t="s">
        <v>37</v>
      </c>
      <c r="P1068" t="s">
        <v>10061</v>
      </c>
    </row>
    <row r="1069" spans="1:16" x14ac:dyDescent="0.3">
      <c r="A1069" s="7">
        <v>22279</v>
      </c>
      <c r="B1069" s="6" t="s">
        <v>12193</v>
      </c>
      <c r="C1069" t="s">
        <v>12194</v>
      </c>
      <c r="D1069" s="2" t="s">
        <v>45</v>
      </c>
      <c r="E1069" s="4" t="s">
        <v>46</v>
      </c>
      <c r="F1069" t="s">
        <v>67</v>
      </c>
      <c r="G1069" s="6">
        <v>705</v>
      </c>
      <c r="H1069">
        <v>59922</v>
      </c>
      <c r="I1069">
        <v>14</v>
      </c>
      <c r="J1069" s="6">
        <v>1457.75</v>
      </c>
      <c r="K1069" s="6">
        <v>4786.25</v>
      </c>
      <c r="L1069">
        <v>44</v>
      </c>
      <c r="M1069">
        <v>1</v>
      </c>
      <c r="N1069" t="s">
        <v>48</v>
      </c>
      <c r="O1069" t="s">
        <v>37</v>
      </c>
      <c r="P1069" t="s">
        <v>10066</v>
      </c>
    </row>
    <row r="1070" spans="1:16" x14ac:dyDescent="0.3">
      <c r="A1070" s="7">
        <v>19375</v>
      </c>
      <c r="B1070" s="6" t="s">
        <v>12195</v>
      </c>
      <c r="C1070" t="s">
        <v>12196</v>
      </c>
      <c r="D1070" s="2" t="s">
        <v>58</v>
      </c>
      <c r="E1070" s="4" t="s">
        <v>59</v>
      </c>
      <c r="F1070" t="s">
        <v>60</v>
      </c>
      <c r="G1070" s="6">
        <v>122</v>
      </c>
      <c r="H1070">
        <v>84728</v>
      </c>
      <c r="I1070">
        <v>9</v>
      </c>
      <c r="J1070" s="6">
        <v>361.75</v>
      </c>
      <c r="K1070" s="6">
        <v>3021.5</v>
      </c>
      <c r="L1070">
        <v>91</v>
      </c>
      <c r="M1070">
        <v>2</v>
      </c>
      <c r="N1070" t="s">
        <v>48</v>
      </c>
      <c r="O1070" t="s">
        <v>37</v>
      </c>
      <c r="P1070" t="s">
        <v>10066</v>
      </c>
    </row>
    <row r="1071" spans="1:16" x14ac:dyDescent="0.3">
      <c r="A1071" s="7">
        <v>21860</v>
      </c>
      <c r="B1071" s="6" t="s">
        <v>12197</v>
      </c>
      <c r="C1071" t="s">
        <v>12198</v>
      </c>
      <c r="D1071" s="2" t="s">
        <v>52</v>
      </c>
      <c r="E1071" s="4" t="s">
        <v>53</v>
      </c>
      <c r="F1071" t="s">
        <v>54</v>
      </c>
      <c r="G1071" s="6">
        <v>2844</v>
      </c>
      <c r="H1071">
        <v>49455</v>
      </c>
      <c r="I1071">
        <v>22</v>
      </c>
      <c r="J1071" s="6">
        <v>7995.75</v>
      </c>
      <c r="K1071" s="6">
        <v>782.5</v>
      </c>
      <c r="L1071">
        <v>7</v>
      </c>
      <c r="M1071">
        <v>6</v>
      </c>
      <c r="N1071" t="s">
        <v>32</v>
      </c>
      <c r="O1071" t="s">
        <v>37</v>
      </c>
      <c r="P1071" t="s">
        <v>10061</v>
      </c>
    </row>
    <row r="1072" spans="1:16" x14ac:dyDescent="0.3">
      <c r="A1072" s="7">
        <v>18929</v>
      </c>
      <c r="B1072" s="6" t="s">
        <v>12199</v>
      </c>
      <c r="C1072" t="s">
        <v>12200</v>
      </c>
      <c r="D1072" s="2" t="s">
        <v>52</v>
      </c>
      <c r="E1072" s="4" t="s">
        <v>53</v>
      </c>
      <c r="F1072" t="s">
        <v>54</v>
      </c>
      <c r="G1072" s="6">
        <v>3305</v>
      </c>
      <c r="H1072">
        <v>25395</v>
      </c>
      <c r="I1072">
        <v>26</v>
      </c>
      <c r="J1072" s="6">
        <v>8223</v>
      </c>
      <c r="K1072" s="6">
        <v>696.25</v>
      </c>
      <c r="L1072">
        <v>22</v>
      </c>
      <c r="M1072">
        <v>5</v>
      </c>
      <c r="N1072" t="s">
        <v>37</v>
      </c>
      <c r="O1072" t="s">
        <v>48</v>
      </c>
      <c r="P1072" t="s">
        <v>10061</v>
      </c>
    </row>
    <row r="1073" spans="1:16" x14ac:dyDescent="0.3">
      <c r="A1073" s="7">
        <v>21426</v>
      </c>
      <c r="B1073" s="6" t="s">
        <v>12201</v>
      </c>
      <c r="C1073" t="s">
        <v>12202</v>
      </c>
      <c r="D1073" s="2" t="s">
        <v>45</v>
      </c>
      <c r="E1073" s="4" t="s">
        <v>46</v>
      </c>
      <c r="F1073" t="s">
        <v>76</v>
      </c>
      <c r="G1073" s="6">
        <v>866</v>
      </c>
      <c r="H1073">
        <v>82184</v>
      </c>
      <c r="I1073">
        <v>3</v>
      </c>
      <c r="J1073" s="6">
        <v>559.25</v>
      </c>
      <c r="K1073" s="6">
        <v>4407.5</v>
      </c>
      <c r="L1073">
        <v>57</v>
      </c>
      <c r="M1073">
        <v>1</v>
      </c>
      <c r="N1073" t="s">
        <v>61</v>
      </c>
      <c r="O1073" t="s">
        <v>37</v>
      </c>
      <c r="P1073" t="s">
        <v>10061</v>
      </c>
    </row>
    <row r="1074" spans="1:16" x14ac:dyDescent="0.3">
      <c r="A1074" s="7">
        <v>18948</v>
      </c>
      <c r="B1074" s="6" t="s">
        <v>12203</v>
      </c>
      <c r="C1074" t="s">
        <v>12204</v>
      </c>
      <c r="D1074" s="2" t="s">
        <v>52</v>
      </c>
      <c r="E1074" s="4" t="s">
        <v>46</v>
      </c>
      <c r="F1074" t="s">
        <v>80</v>
      </c>
      <c r="G1074" s="6">
        <v>4407</v>
      </c>
      <c r="H1074">
        <v>49946</v>
      </c>
      <c r="I1074">
        <v>36</v>
      </c>
      <c r="J1074" s="6">
        <v>3777</v>
      </c>
      <c r="K1074" s="6">
        <v>663.75</v>
      </c>
      <c r="L1074">
        <v>13</v>
      </c>
      <c r="M1074">
        <v>6</v>
      </c>
      <c r="N1074" t="s">
        <v>48</v>
      </c>
      <c r="O1074" t="s">
        <v>37</v>
      </c>
      <c r="P1074" t="s">
        <v>10061</v>
      </c>
    </row>
    <row r="1075" spans="1:16" x14ac:dyDescent="0.3">
      <c r="A1075" s="7">
        <v>21185</v>
      </c>
      <c r="B1075" s="6" t="s">
        <v>12205</v>
      </c>
      <c r="C1075" t="s">
        <v>12206</v>
      </c>
      <c r="D1075" s="2" t="s">
        <v>70</v>
      </c>
      <c r="E1075" s="4" t="s">
        <v>46</v>
      </c>
      <c r="F1075" t="s">
        <v>47</v>
      </c>
      <c r="G1075" s="6">
        <v>283</v>
      </c>
      <c r="H1075">
        <v>27040</v>
      </c>
      <c r="I1075">
        <v>7</v>
      </c>
      <c r="J1075" s="6">
        <v>1495.75</v>
      </c>
      <c r="K1075" s="6">
        <v>2786.75</v>
      </c>
      <c r="L1075">
        <v>58</v>
      </c>
      <c r="M1075">
        <v>1</v>
      </c>
      <c r="N1075" t="s">
        <v>37</v>
      </c>
      <c r="O1075" t="s">
        <v>48</v>
      </c>
      <c r="P1075" t="s">
        <v>10061</v>
      </c>
    </row>
    <row r="1076" spans="1:16" x14ac:dyDescent="0.3">
      <c r="A1076" s="7">
        <v>21314</v>
      </c>
      <c r="B1076" s="6" t="s">
        <v>12207</v>
      </c>
      <c r="C1076" t="s">
        <v>12208</v>
      </c>
      <c r="D1076" s="2" t="s">
        <v>52</v>
      </c>
      <c r="E1076" s="4" t="s">
        <v>46</v>
      </c>
      <c r="F1076" t="s">
        <v>76</v>
      </c>
      <c r="G1076" s="6">
        <v>2564</v>
      </c>
      <c r="H1076">
        <v>27972</v>
      </c>
      <c r="I1076">
        <v>14</v>
      </c>
      <c r="J1076" s="6">
        <v>312</v>
      </c>
      <c r="K1076" s="6">
        <v>5250</v>
      </c>
      <c r="L1076">
        <v>73</v>
      </c>
      <c r="M1076">
        <v>3</v>
      </c>
      <c r="N1076" t="s">
        <v>37</v>
      </c>
      <c r="O1076" t="s">
        <v>48</v>
      </c>
      <c r="P1076" t="s">
        <v>10061</v>
      </c>
    </row>
    <row r="1077" spans="1:16" x14ac:dyDescent="0.3">
      <c r="A1077" s="7">
        <v>21046</v>
      </c>
      <c r="B1077" s="6" t="s">
        <v>12209</v>
      </c>
      <c r="C1077" t="s">
        <v>12210</v>
      </c>
      <c r="D1077" s="2" t="s">
        <v>64</v>
      </c>
      <c r="E1077" s="4" t="s">
        <v>46</v>
      </c>
      <c r="F1077" t="s">
        <v>47</v>
      </c>
      <c r="G1077" s="6">
        <v>283</v>
      </c>
      <c r="H1077">
        <v>42993</v>
      </c>
      <c r="I1077">
        <v>10</v>
      </c>
      <c r="J1077" s="6">
        <v>1078</v>
      </c>
      <c r="K1077" s="6">
        <v>2715</v>
      </c>
      <c r="L1077">
        <v>50</v>
      </c>
      <c r="M1077">
        <v>1</v>
      </c>
      <c r="N1077" t="s">
        <v>61</v>
      </c>
      <c r="O1077" t="s">
        <v>37</v>
      </c>
      <c r="P1077" t="s">
        <v>10066</v>
      </c>
    </row>
    <row r="1078" spans="1:16" x14ac:dyDescent="0.3">
      <c r="A1078" s="7">
        <v>19501</v>
      </c>
      <c r="B1078" s="6" t="s">
        <v>12211</v>
      </c>
      <c r="C1078" t="s">
        <v>12212</v>
      </c>
      <c r="D1078" s="2" t="s">
        <v>58</v>
      </c>
      <c r="E1078" s="4" t="s">
        <v>59</v>
      </c>
      <c r="F1078" t="s">
        <v>60</v>
      </c>
      <c r="G1078" s="6">
        <v>161</v>
      </c>
      <c r="H1078">
        <v>31822</v>
      </c>
      <c r="I1078">
        <v>20</v>
      </c>
      <c r="J1078" s="6">
        <v>169.25</v>
      </c>
      <c r="K1078" s="6">
        <v>3629.5</v>
      </c>
      <c r="L1078">
        <v>93</v>
      </c>
      <c r="M1078">
        <v>2</v>
      </c>
      <c r="N1078" t="s">
        <v>61</v>
      </c>
      <c r="O1078" t="s">
        <v>37</v>
      </c>
      <c r="P1078" t="s">
        <v>10061</v>
      </c>
    </row>
    <row r="1079" spans="1:16" x14ac:dyDescent="0.3">
      <c r="A1079" s="7">
        <v>20425</v>
      </c>
      <c r="B1079" s="6" t="s">
        <v>12213</v>
      </c>
      <c r="C1079" t="s">
        <v>12214</v>
      </c>
      <c r="D1079" s="2" t="s">
        <v>52</v>
      </c>
      <c r="E1079" s="4" t="s">
        <v>46</v>
      </c>
      <c r="F1079" t="s">
        <v>76</v>
      </c>
      <c r="G1079" s="6">
        <v>1217</v>
      </c>
      <c r="H1079">
        <v>79016</v>
      </c>
      <c r="I1079">
        <v>3</v>
      </c>
      <c r="J1079" s="6">
        <v>335</v>
      </c>
      <c r="K1079" s="6">
        <v>2827</v>
      </c>
      <c r="L1079">
        <v>77</v>
      </c>
      <c r="M1079">
        <v>1</v>
      </c>
      <c r="N1079" t="s">
        <v>48</v>
      </c>
      <c r="O1079" t="s">
        <v>37</v>
      </c>
      <c r="P1079" t="s">
        <v>10066</v>
      </c>
    </row>
    <row r="1080" spans="1:16" x14ac:dyDescent="0.3">
      <c r="A1080" s="7">
        <v>17910</v>
      </c>
      <c r="B1080" s="6" t="s">
        <v>12215</v>
      </c>
      <c r="C1080" t="s">
        <v>12216</v>
      </c>
      <c r="D1080" s="2" t="s">
        <v>52</v>
      </c>
      <c r="E1080" s="4" t="s">
        <v>46</v>
      </c>
      <c r="F1080" t="s">
        <v>76</v>
      </c>
      <c r="G1080" s="6">
        <v>1275</v>
      </c>
      <c r="H1080">
        <v>81745</v>
      </c>
      <c r="I1080">
        <v>22</v>
      </c>
      <c r="J1080" s="6">
        <v>291.5</v>
      </c>
      <c r="K1080" s="6">
        <v>2646</v>
      </c>
      <c r="L1080">
        <v>78</v>
      </c>
      <c r="M1080">
        <v>2</v>
      </c>
      <c r="N1080" t="s">
        <v>48</v>
      </c>
      <c r="O1080" t="s">
        <v>37</v>
      </c>
      <c r="P1080" t="s">
        <v>10066</v>
      </c>
    </row>
    <row r="1081" spans="1:16" x14ac:dyDescent="0.3">
      <c r="A1081" s="7">
        <v>18121</v>
      </c>
      <c r="B1081" s="6" t="s">
        <v>12217</v>
      </c>
      <c r="C1081" t="s">
        <v>12218</v>
      </c>
      <c r="D1081" s="2" t="s">
        <v>70</v>
      </c>
      <c r="E1081" s="4" t="s">
        <v>59</v>
      </c>
      <c r="F1081" t="s">
        <v>60</v>
      </c>
      <c r="G1081" s="6">
        <v>113</v>
      </c>
      <c r="H1081">
        <v>79883</v>
      </c>
      <c r="I1081">
        <v>20</v>
      </c>
      <c r="J1081" s="6">
        <v>163.75</v>
      </c>
      <c r="K1081" s="6">
        <v>7131.25</v>
      </c>
      <c r="L1081">
        <v>81</v>
      </c>
      <c r="M1081">
        <v>1</v>
      </c>
      <c r="N1081" t="s">
        <v>61</v>
      </c>
      <c r="O1081" t="s">
        <v>37</v>
      </c>
      <c r="P1081" t="s">
        <v>10061</v>
      </c>
    </row>
    <row r="1082" spans="1:16" x14ac:dyDescent="0.3">
      <c r="A1082" s="7">
        <v>21061</v>
      </c>
      <c r="B1082" s="6" t="s">
        <v>12219</v>
      </c>
      <c r="C1082" t="s">
        <v>12220</v>
      </c>
      <c r="D1082" s="2" t="s">
        <v>58</v>
      </c>
      <c r="E1082" s="4" t="s">
        <v>46</v>
      </c>
      <c r="F1082" t="s">
        <v>47</v>
      </c>
      <c r="G1082" s="6">
        <v>207</v>
      </c>
      <c r="H1082">
        <v>69399</v>
      </c>
      <c r="I1082">
        <v>11</v>
      </c>
      <c r="J1082" s="6">
        <v>1213.25</v>
      </c>
      <c r="K1082" s="6">
        <v>2838.75</v>
      </c>
      <c r="L1082">
        <v>57</v>
      </c>
      <c r="M1082">
        <v>0</v>
      </c>
      <c r="N1082" t="s">
        <v>48</v>
      </c>
      <c r="O1082" t="s">
        <v>37</v>
      </c>
      <c r="P1082" t="s">
        <v>10066</v>
      </c>
    </row>
    <row r="1083" spans="1:16" x14ac:dyDescent="0.3">
      <c r="A1083" s="7">
        <v>21109</v>
      </c>
      <c r="B1083" s="6" t="s">
        <v>12221</v>
      </c>
      <c r="C1083" t="s">
        <v>12222</v>
      </c>
      <c r="D1083" s="2" t="s">
        <v>52</v>
      </c>
      <c r="E1083" s="4" t="s">
        <v>59</v>
      </c>
      <c r="F1083" t="s">
        <v>80</v>
      </c>
      <c r="G1083" s="6">
        <v>3590</v>
      </c>
      <c r="H1083">
        <v>62066</v>
      </c>
      <c r="I1083">
        <v>47</v>
      </c>
      <c r="J1083" s="6">
        <v>1845</v>
      </c>
      <c r="K1083" s="6">
        <v>299.25</v>
      </c>
      <c r="L1083">
        <v>15</v>
      </c>
      <c r="M1083">
        <v>4</v>
      </c>
      <c r="N1083" t="s">
        <v>37</v>
      </c>
      <c r="O1083" t="s">
        <v>48</v>
      </c>
      <c r="P1083" t="s">
        <v>10061</v>
      </c>
    </row>
    <row r="1084" spans="1:16" x14ac:dyDescent="0.3">
      <c r="A1084" s="7">
        <v>21232</v>
      </c>
      <c r="B1084" s="6" t="s">
        <v>12223</v>
      </c>
      <c r="C1084" t="s">
        <v>12224</v>
      </c>
      <c r="D1084" s="2" t="s">
        <v>64</v>
      </c>
      <c r="E1084" s="4" t="s">
        <v>46</v>
      </c>
      <c r="F1084" t="s">
        <v>67</v>
      </c>
      <c r="G1084" s="6">
        <v>562</v>
      </c>
      <c r="H1084">
        <v>25934</v>
      </c>
      <c r="I1084">
        <v>13</v>
      </c>
      <c r="J1084" s="6">
        <v>552</v>
      </c>
      <c r="K1084" s="6">
        <v>4263</v>
      </c>
      <c r="L1084">
        <v>42</v>
      </c>
      <c r="M1084">
        <v>1</v>
      </c>
      <c r="N1084" t="s">
        <v>61</v>
      </c>
      <c r="O1084" t="s">
        <v>37</v>
      </c>
      <c r="P1084" t="s">
        <v>10061</v>
      </c>
    </row>
    <row r="1085" spans="1:16" x14ac:dyDescent="0.3">
      <c r="A1085" s="7">
        <v>19963</v>
      </c>
      <c r="B1085" s="6" t="s">
        <v>12225</v>
      </c>
      <c r="C1085" t="s">
        <v>12226</v>
      </c>
      <c r="D1085" s="2" t="s">
        <v>58</v>
      </c>
      <c r="E1085" s="4" t="s">
        <v>59</v>
      </c>
      <c r="F1085" t="s">
        <v>60</v>
      </c>
      <c r="G1085" s="6">
        <v>122</v>
      </c>
      <c r="H1085">
        <v>17383</v>
      </c>
      <c r="I1085">
        <v>20</v>
      </c>
      <c r="J1085" s="6">
        <v>174</v>
      </c>
      <c r="K1085" s="6">
        <v>7034.25</v>
      </c>
      <c r="L1085">
        <v>80</v>
      </c>
      <c r="M1085">
        <v>2</v>
      </c>
      <c r="N1085" t="s">
        <v>32</v>
      </c>
      <c r="O1085" t="s">
        <v>32</v>
      </c>
      <c r="P1085" t="s">
        <v>10066</v>
      </c>
    </row>
    <row r="1086" spans="1:16" x14ac:dyDescent="0.3">
      <c r="A1086" s="7">
        <v>20690</v>
      </c>
      <c r="B1086" s="6" t="s">
        <v>12227</v>
      </c>
      <c r="C1086" t="s">
        <v>12228</v>
      </c>
      <c r="D1086" s="2" t="s">
        <v>58</v>
      </c>
      <c r="E1086" s="4" t="s">
        <v>46</v>
      </c>
      <c r="F1086" t="s">
        <v>60</v>
      </c>
      <c r="G1086" s="6">
        <v>114</v>
      </c>
      <c r="H1086">
        <v>58875</v>
      </c>
      <c r="I1086">
        <v>7</v>
      </c>
      <c r="J1086" s="6">
        <v>76.75</v>
      </c>
      <c r="K1086" s="6">
        <v>4283.75</v>
      </c>
      <c r="L1086">
        <v>81</v>
      </c>
      <c r="M1086">
        <v>1</v>
      </c>
      <c r="N1086" t="s">
        <v>48</v>
      </c>
      <c r="O1086" t="s">
        <v>37</v>
      </c>
      <c r="P1086" t="s">
        <v>10061</v>
      </c>
    </row>
    <row r="1087" spans="1:16" x14ac:dyDescent="0.3">
      <c r="A1087" s="7">
        <v>21773</v>
      </c>
      <c r="B1087" s="6" t="s">
        <v>12229</v>
      </c>
      <c r="C1087" t="s">
        <v>12230</v>
      </c>
      <c r="D1087" s="2" t="s">
        <v>52</v>
      </c>
      <c r="E1087" s="4" t="s">
        <v>46</v>
      </c>
      <c r="F1087" t="s">
        <v>76</v>
      </c>
      <c r="G1087" s="6">
        <v>3625</v>
      </c>
      <c r="H1087">
        <v>72187</v>
      </c>
      <c r="I1087">
        <v>15</v>
      </c>
      <c r="J1087" s="6">
        <v>300.75</v>
      </c>
      <c r="K1087" s="6">
        <v>3518.25</v>
      </c>
      <c r="L1087">
        <v>74</v>
      </c>
      <c r="M1087">
        <v>1</v>
      </c>
      <c r="N1087" t="s">
        <v>48</v>
      </c>
      <c r="O1087" t="s">
        <v>37</v>
      </c>
      <c r="P1087" t="s">
        <v>10061</v>
      </c>
    </row>
    <row r="1088" spans="1:16" x14ac:dyDescent="0.3">
      <c r="A1088" s="7">
        <v>20692</v>
      </c>
      <c r="B1088" s="6" t="s">
        <v>12231</v>
      </c>
      <c r="C1088" t="s">
        <v>12232</v>
      </c>
      <c r="D1088" s="2" t="s">
        <v>58</v>
      </c>
      <c r="E1088" s="4" t="s">
        <v>46</v>
      </c>
      <c r="F1088" t="s">
        <v>60</v>
      </c>
      <c r="G1088" s="6">
        <v>156</v>
      </c>
      <c r="H1088">
        <v>70550</v>
      </c>
      <c r="I1088">
        <v>5</v>
      </c>
      <c r="J1088" s="6">
        <v>369.75</v>
      </c>
      <c r="K1088" s="6">
        <v>3867</v>
      </c>
      <c r="L1088">
        <v>91</v>
      </c>
      <c r="M1088">
        <v>2</v>
      </c>
      <c r="N1088" t="s">
        <v>48</v>
      </c>
      <c r="O1088" t="s">
        <v>48</v>
      </c>
      <c r="P1088" t="s">
        <v>10061</v>
      </c>
    </row>
    <row r="1089" spans="1:16" x14ac:dyDescent="0.3">
      <c r="A1089" s="7">
        <v>17475</v>
      </c>
      <c r="B1089" s="6" t="s">
        <v>12233</v>
      </c>
      <c r="C1089" t="s">
        <v>12234</v>
      </c>
      <c r="D1089" s="2" t="s">
        <v>45</v>
      </c>
      <c r="E1089" s="4" t="s">
        <v>46</v>
      </c>
      <c r="F1089" t="s">
        <v>47</v>
      </c>
      <c r="G1089" s="6">
        <v>316</v>
      </c>
      <c r="H1089">
        <v>82184</v>
      </c>
      <c r="I1089">
        <v>12</v>
      </c>
      <c r="J1089" s="6">
        <v>1504.5</v>
      </c>
      <c r="K1089" s="6">
        <v>2870.75</v>
      </c>
      <c r="L1089">
        <v>51</v>
      </c>
      <c r="M1089">
        <v>0</v>
      </c>
      <c r="N1089" t="s">
        <v>48</v>
      </c>
      <c r="O1089" t="s">
        <v>37</v>
      </c>
      <c r="P1089" t="s">
        <v>10066</v>
      </c>
    </row>
    <row r="1090" spans="1:16" x14ac:dyDescent="0.3">
      <c r="A1090" s="7">
        <v>21297</v>
      </c>
      <c r="B1090" s="6" t="s">
        <v>12235</v>
      </c>
      <c r="C1090" t="s">
        <v>12236</v>
      </c>
      <c r="D1090" s="2" t="s">
        <v>64</v>
      </c>
      <c r="E1090" s="4" t="s">
        <v>46</v>
      </c>
      <c r="F1090" t="s">
        <v>47</v>
      </c>
      <c r="G1090" s="6">
        <v>926</v>
      </c>
      <c r="H1090">
        <v>64825</v>
      </c>
      <c r="I1090">
        <v>18</v>
      </c>
      <c r="J1090" s="6">
        <v>202.25</v>
      </c>
      <c r="K1090" s="6">
        <v>2274.25</v>
      </c>
      <c r="L1090">
        <v>65</v>
      </c>
      <c r="M1090">
        <v>1</v>
      </c>
      <c r="N1090" t="s">
        <v>61</v>
      </c>
      <c r="O1090" t="s">
        <v>37</v>
      </c>
      <c r="P1090" t="s">
        <v>10061</v>
      </c>
    </row>
    <row r="1091" spans="1:16" x14ac:dyDescent="0.3">
      <c r="A1091" s="7">
        <v>18553</v>
      </c>
      <c r="B1091" s="6" t="s">
        <v>12237</v>
      </c>
      <c r="C1091" t="s">
        <v>12238</v>
      </c>
      <c r="D1091" s="2" t="s">
        <v>52</v>
      </c>
      <c r="E1091" s="4" t="s">
        <v>59</v>
      </c>
      <c r="F1091" t="s">
        <v>80</v>
      </c>
      <c r="G1091" s="6">
        <v>4224</v>
      </c>
      <c r="H1091">
        <v>87513</v>
      </c>
      <c r="I1091">
        <v>52</v>
      </c>
      <c r="J1091" s="6">
        <v>4779.25</v>
      </c>
      <c r="K1091" s="6">
        <v>632.25</v>
      </c>
      <c r="L1091">
        <v>11</v>
      </c>
      <c r="M1091">
        <v>5</v>
      </c>
      <c r="N1091" t="s">
        <v>48</v>
      </c>
      <c r="O1091" t="s">
        <v>48</v>
      </c>
      <c r="P1091" t="s">
        <v>10061</v>
      </c>
    </row>
    <row r="1092" spans="1:16" x14ac:dyDescent="0.3">
      <c r="A1092" s="7">
        <v>18385</v>
      </c>
      <c r="B1092" s="6" t="s">
        <v>12239</v>
      </c>
      <c r="C1092" t="s">
        <v>12240</v>
      </c>
      <c r="D1092" s="2" t="s">
        <v>52</v>
      </c>
      <c r="E1092" s="4" t="s">
        <v>46</v>
      </c>
      <c r="F1092" t="s">
        <v>80</v>
      </c>
      <c r="G1092" s="6">
        <v>4047</v>
      </c>
      <c r="H1092">
        <v>89773</v>
      </c>
      <c r="I1092">
        <v>42</v>
      </c>
      <c r="J1092" s="6">
        <v>6227</v>
      </c>
      <c r="K1092" s="6">
        <v>294.75</v>
      </c>
      <c r="L1092">
        <v>21</v>
      </c>
      <c r="M1092">
        <v>3</v>
      </c>
      <c r="N1092" t="s">
        <v>48</v>
      </c>
      <c r="O1092" t="s">
        <v>37</v>
      </c>
      <c r="P1092" t="s">
        <v>10061</v>
      </c>
    </row>
    <row r="1093" spans="1:16" x14ac:dyDescent="0.3">
      <c r="A1093" s="7">
        <v>18957</v>
      </c>
      <c r="B1093" s="6" t="s">
        <v>12241</v>
      </c>
      <c r="C1093" t="s">
        <v>12242</v>
      </c>
      <c r="D1093" s="2" t="s">
        <v>58</v>
      </c>
      <c r="E1093" s="4" t="s">
        <v>46</v>
      </c>
      <c r="F1093" t="s">
        <v>47</v>
      </c>
      <c r="G1093" s="6">
        <v>243</v>
      </c>
      <c r="H1093">
        <v>37121</v>
      </c>
      <c r="I1093">
        <v>11</v>
      </c>
      <c r="J1093" s="6">
        <v>594.5</v>
      </c>
      <c r="K1093" s="6">
        <v>2720.75</v>
      </c>
      <c r="L1093">
        <v>55</v>
      </c>
      <c r="M1093">
        <v>0</v>
      </c>
      <c r="N1093" t="s">
        <v>32</v>
      </c>
      <c r="O1093" t="s">
        <v>37</v>
      </c>
      <c r="P1093" t="s">
        <v>10066</v>
      </c>
    </row>
    <row r="1094" spans="1:16" x14ac:dyDescent="0.3">
      <c r="A1094" s="7">
        <v>18876</v>
      </c>
      <c r="B1094" s="6" t="s">
        <v>12243</v>
      </c>
      <c r="C1094" t="s">
        <v>12244</v>
      </c>
      <c r="D1094" s="2" t="s">
        <v>58</v>
      </c>
      <c r="E1094" s="4" t="s">
        <v>46</v>
      </c>
      <c r="F1094" t="s">
        <v>60</v>
      </c>
      <c r="G1094" s="6">
        <v>150</v>
      </c>
      <c r="H1094">
        <v>25395</v>
      </c>
      <c r="I1094">
        <v>13</v>
      </c>
      <c r="J1094" s="6">
        <v>107.5</v>
      </c>
      <c r="K1094" s="6">
        <v>6557.25</v>
      </c>
      <c r="L1094">
        <v>87</v>
      </c>
      <c r="M1094">
        <v>1</v>
      </c>
      <c r="N1094" t="s">
        <v>32</v>
      </c>
      <c r="O1094" t="s">
        <v>48</v>
      </c>
      <c r="P1094" t="s">
        <v>10061</v>
      </c>
    </row>
    <row r="1095" spans="1:16" x14ac:dyDescent="0.3">
      <c r="A1095" s="7">
        <v>21676</v>
      </c>
      <c r="B1095" s="6" t="s">
        <v>12245</v>
      </c>
      <c r="C1095" t="s">
        <v>12246</v>
      </c>
      <c r="D1095" s="2" t="s">
        <v>58</v>
      </c>
      <c r="E1095" s="4" t="s">
        <v>59</v>
      </c>
      <c r="F1095" t="s">
        <v>60</v>
      </c>
      <c r="G1095" s="6">
        <v>64</v>
      </c>
      <c r="H1095">
        <v>15945</v>
      </c>
      <c r="I1095">
        <v>2</v>
      </c>
      <c r="J1095" s="6">
        <v>281</v>
      </c>
      <c r="K1095" s="6">
        <v>3402.5</v>
      </c>
      <c r="L1095">
        <v>88</v>
      </c>
      <c r="M1095">
        <v>2</v>
      </c>
      <c r="N1095" t="s">
        <v>61</v>
      </c>
      <c r="O1095" t="s">
        <v>37</v>
      </c>
      <c r="P1095" t="s">
        <v>10061</v>
      </c>
    </row>
    <row r="1096" spans="1:16" x14ac:dyDescent="0.3">
      <c r="A1096" s="7">
        <v>19488</v>
      </c>
      <c r="B1096" s="6" t="s">
        <v>12247</v>
      </c>
      <c r="C1096" t="s">
        <v>12248</v>
      </c>
      <c r="D1096" s="2" t="s">
        <v>52</v>
      </c>
      <c r="E1096" s="4" t="s">
        <v>53</v>
      </c>
      <c r="F1096" t="s">
        <v>54</v>
      </c>
      <c r="G1096" s="6">
        <v>3955</v>
      </c>
      <c r="H1096">
        <v>40234</v>
      </c>
      <c r="I1096">
        <v>41</v>
      </c>
      <c r="J1096" s="6">
        <v>2630.25</v>
      </c>
      <c r="K1096" s="6">
        <v>638.75</v>
      </c>
      <c r="L1096">
        <v>23</v>
      </c>
      <c r="M1096">
        <v>4</v>
      </c>
      <c r="N1096" t="s">
        <v>37</v>
      </c>
      <c r="O1096" t="s">
        <v>37</v>
      </c>
      <c r="P1096" t="s">
        <v>10066</v>
      </c>
    </row>
    <row r="1097" spans="1:16" x14ac:dyDescent="0.3">
      <c r="A1097" s="7">
        <v>19129</v>
      </c>
      <c r="B1097" s="6" t="s">
        <v>12249</v>
      </c>
      <c r="C1097" t="s">
        <v>12250</v>
      </c>
      <c r="D1097" s="2" t="s">
        <v>45</v>
      </c>
      <c r="E1097" s="4" t="s">
        <v>59</v>
      </c>
      <c r="F1097" t="s">
        <v>60</v>
      </c>
      <c r="G1097" s="6">
        <v>326</v>
      </c>
      <c r="H1097">
        <v>73600</v>
      </c>
      <c r="I1097">
        <v>4</v>
      </c>
      <c r="J1097" s="6">
        <v>197.75</v>
      </c>
      <c r="K1097" s="6">
        <v>4757</v>
      </c>
      <c r="L1097">
        <v>95</v>
      </c>
      <c r="M1097">
        <v>1</v>
      </c>
      <c r="N1097" t="s">
        <v>32</v>
      </c>
      <c r="O1097" t="s">
        <v>37</v>
      </c>
      <c r="P1097" t="s">
        <v>10061</v>
      </c>
    </row>
    <row r="1098" spans="1:16" x14ac:dyDescent="0.3">
      <c r="A1098" s="7">
        <v>21896</v>
      </c>
      <c r="B1098" s="6" t="s">
        <v>12251</v>
      </c>
      <c r="C1098" t="s">
        <v>12252</v>
      </c>
      <c r="D1098" s="2" t="s">
        <v>64</v>
      </c>
      <c r="E1098" s="4" t="s">
        <v>59</v>
      </c>
      <c r="F1098" t="s">
        <v>60</v>
      </c>
      <c r="G1098" s="6">
        <v>359</v>
      </c>
      <c r="H1098">
        <v>68175</v>
      </c>
      <c r="I1098">
        <v>5</v>
      </c>
      <c r="J1098" s="6">
        <v>292</v>
      </c>
      <c r="K1098" s="6">
        <v>5781.5</v>
      </c>
      <c r="L1098">
        <v>81</v>
      </c>
      <c r="M1098">
        <v>2</v>
      </c>
      <c r="N1098" t="s">
        <v>61</v>
      </c>
      <c r="O1098" t="s">
        <v>48</v>
      </c>
      <c r="P1098" t="s">
        <v>10061</v>
      </c>
    </row>
    <row r="1099" spans="1:16" x14ac:dyDescent="0.3">
      <c r="A1099" s="7">
        <v>19961</v>
      </c>
      <c r="B1099" s="6" t="s">
        <v>12253</v>
      </c>
      <c r="C1099" t="s">
        <v>12254</v>
      </c>
      <c r="D1099" s="2" t="s">
        <v>58</v>
      </c>
      <c r="E1099" s="4" t="s">
        <v>46</v>
      </c>
      <c r="F1099" t="s">
        <v>67</v>
      </c>
      <c r="G1099" s="6">
        <v>241</v>
      </c>
      <c r="H1099">
        <v>55763</v>
      </c>
      <c r="I1099">
        <v>2</v>
      </c>
      <c r="J1099" s="6">
        <v>471.25</v>
      </c>
      <c r="K1099" s="6">
        <v>2670.25</v>
      </c>
      <c r="L1099">
        <v>43</v>
      </c>
      <c r="M1099">
        <v>3</v>
      </c>
      <c r="N1099" t="s">
        <v>48</v>
      </c>
      <c r="O1099" t="s">
        <v>37</v>
      </c>
      <c r="P1099" t="s">
        <v>10061</v>
      </c>
    </row>
    <row r="1100" spans="1:16" x14ac:dyDescent="0.3">
      <c r="A1100" s="7">
        <v>21765</v>
      </c>
      <c r="B1100" s="6" t="s">
        <v>12255</v>
      </c>
      <c r="C1100" t="s">
        <v>12256</v>
      </c>
      <c r="D1100" s="2" t="s">
        <v>45</v>
      </c>
      <c r="E1100" s="4" t="s">
        <v>46</v>
      </c>
      <c r="F1100" t="s">
        <v>67</v>
      </c>
      <c r="G1100" s="6">
        <v>912</v>
      </c>
      <c r="H1100">
        <v>37200</v>
      </c>
      <c r="I1100">
        <v>6</v>
      </c>
      <c r="J1100" s="6">
        <v>950</v>
      </c>
      <c r="K1100" s="6">
        <v>3937</v>
      </c>
      <c r="L1100">
        <v>45</v>
      </c>
      <c r="M1100">
        <v>1</v>
      </c>
      <c r="N1100" t="s">
        <v>48</v>
      </c>
      <c r="O1100" t="s">
        <v>37</v>
      </c>
      <c r="P1100" t="s">
        <v>10066</v>
      </c>
    </row>
    <row r="1101" spans="1:16" x14ac:dyDescent="0.3">
      <c r="A1101" s="7">
        <v>21084</v>
      </c>
      <c r="B1101" s="6" t="s">
        <v>12257</v>
      </c>
      <c r="C1101" t="s">
        <v>12258</v>
      </c>
      <c r="D1101" s="2" t="s">
        <v>45</v>
      </c>
      <c r="E1101" s="4" t="s">
        <v>46</v>
      </c>
      <c r="F1101" t="s">
        <v>47</v>
      </c>
      <c r="G1101" s="6">
        <v>553</v>
      </c>
      <c r="H1101">
        <v>52789</v>
      </c>
      <c r="I1101">
        <v>17</v>
      </c>
      <c r="J1101" s="6">
        <v>278</v>
      </c>
      <c r="K1101" s="6">
        <v>2423.75</v>
      </c>
      <c r="L1101">
        <v>58</v>
      </c>
      <c r="M1101">
        <v>0</v>
      </c>
      <c r="N1101" t="s">
        <v>37</v>
      </c>
      <c r="O1101" t="s">
        <v>37</v>
      </c>
      <c r="P1101" t="s">
        <v>10066</v>
      </c>
    </row>
    <row r="1102" spans="1:16" x14ac:dyDescent="0.3">
      <c r="A1102" s="7">
        <v>20093</v>
      </c>
      <c r="B1102" s="6" t="s">
        <v>12259</v>
      </c>
      <c r="C1102" t="s">
        <v>12260</v>
      </c>
      <c r="D1102" s="2" t="s">
        <v>52</v>
      </c>
      <c r="E1102" s="4" t="s">
        <v>46</v>
      </c>
      <c r="F1102" t="s">
        <v>80</v>
      </c>
      <c r="G1102" s="6">
        <v>1717</v>
      </c>
      <c r="H1102">
        <v>77635</v>
      </c>
      <c r="I1102">
        <v>34</v>
      </c>
      <c r="J1102" s="6">
        <v>7092.75</v>
      </c>
      <c r="K1102" s="6">
        <v>889.25</v>
      </c>
      <c r="L1102">
        <v>11</v>
      </c>
      <c r="M1102">
        <v>4</v>
      </c>
      <c r="N1102" t="s">
        <v>37</v>
      </c>
      <c r="O1102" t="s">
        <v>37</v>
      </c>
      <c r="P1102" t="s">
        <v>10061</v>
      </c>
    </row>
    <row r="1103" spans="1:16" x14ac:dyDescent="0.3">
      <c r="A1103" s="7">
        <v>19409</v>
      </c>
      <c r="B1103" s="6" t="s">
        <v>12261</v>
      </c>
      <c r="C1103" t="s">
        <v>12262</v>
      </c>
      <c r="D1103" s="2" t="s">
        <v>52</v>
      </c>
      <c r="E1103" s="4" t="s">
        <v>46</v>
      </c>
      <c r="F1103" t="s">
        <v>80</v>
      </c>
      <c r="G1103" s="6">
        <v>4566</v>
      </c>
      <c r="H1103">
        <v>81126</v>
      </c>
      <c r="I1103">
        <v>47</v>
      </c>
      <c r="J1103" s="6">
        <v>5453.75</v>
      </c>
      <c r="K1103" s="6">
        <v>890.25</v>
      </c>
      <c r="L1103">
        <v>14</v>
      </c>
      <c r="M1103">
        <v>5</v>
      </c>
      <c r="N1103" t="s">
        <v>48</v>
      </c>
      <c r="O1103" t="s">
        <v>37</v>
      </c>
      <c r="P1103" t="s">
        <v>10066</v>
      </c>
    </row>
    <row r="1104" spans="1:16" x14ac:dyDescent="0.3">
      <c r="A1104" s="7">
        <v>22101</v>
      </c>
      <c r="B1104" s="6" t="s">
        <v>12263</v>
      </c>
      <c r="C1104" t="s">
        <v>12264</v>
      </c>
      <c r="D1104" s="2" t="s">
        <v>58</v>
      </c>
      <c r="E1104" s="4" t="s">
        <v>59</v>
      </c>
      <c r="F1104" t="s">
        <v>60</v>
      </c>
      <c r="G1104" s="6">
        <v>54</v>
      </c>
      <c r="H1104">
        <v>40392</v>
      </c>
      <c r="I1104">
        <v>9</v>
      </c>
      <c r="J1104" s="6">
        <v>116</v>
      </c>
      <c r="K1104" s="6">
        <v>6646.5</v>
      </c>
      <c r="L1104">
        <v>84</v>
      </c>
      <c r="M1104">
        <v>1</v>
      </c>
      <c r="N1104" t="s">
        <v>48</v>
      </c>
      <c r="O1104" t="s">
        <v>37</v>
      </c>
      <c r="P1104" t="s">
        <v>10061</v>
      </c>
    </row>
    <row r="1105" spans="1:16" x14ac:dyDescent="0.3">
      <c r="A1105" s="7">
        <v>18129</v>
      </c>
      <c r="B1105" s="6" t="s">
        <v>12265</v>
      </c>
      <c r="C1105" t="s">
        <v>12266</v>
      </c>
      <c r="D1105" s="2" t="s">
        <v>64</v>
      </c>
      <c r="E1105" s="4" t="s">
        <v>46</v>
      </c>
      <c r="F1105" t="s">
        <v>60</v>
      </c>
      <c r="G1105" s="6">
        <v>463</v>
      </c>
      <c r="H1105">
        <v>45131</v>
      </c>
      <c r="I1105">
        <v>17</v>
      </c>
      <c r="J1105" s="6">
        <v>111.5</v>
      </c>
      <c r="K1105" s="6">
        <v>5382.5</v>
      </c>
      <c r="L1105">
        <v>99</v>
      </c>
      <c r="M1105">
        <v>2</v>
      </c>
      <c r="N1105" t="s">
        <v>32</v>
      </c>
      <c r="O1105" t="s">
        <v>48</v>
      </c>
      <c r="P1105" t="s">
        <v>10066</v>
      </c>
    </row>
    <row r="1106" spans="1:16" x14ac:dyDescent="0.3">
      <c r="A1106" s="7">
        <v>17464</v>
      </c>
      <c r="B1106" s="6" t="s">
        <v>12267</v>
      </c>
      <c r="C1106" t="s">
        <v>12268</v>
      </c>
      <c r="D1106" s="2" t="s">
        <v>58</v>
      </c>
      <c r="E1106" s="4" t="s">
        <v>46</v>
      </c>
      <c r="F1106" t="s">
        <v>60</v>
      </c>
      <c r="G1106" s="6">
        <v>219</v>
      </c>
      <c r="H1106">
        <v>15761</v>
      </c>
      <c r="I1106">
        <v>2</v>
      </c>
      <c r="J1106" s="6">
        <v>89.25</v>
      </c>
      <c r="K1106" s="6">
        <v>4870</v>
      </c>
      <c r="L1106">
        <v>81</v>
      </c>
      <c r="M1106">
        <v>2</v>
      </c>
      <c r="N1106" t="s">
        <v>48</v>
      </c>
      <c r="O1106" t="s">
        <v>37</v>
      </c>
      <c r="P1106" t="s">
        <v>10066</v>
      </c>
    </row>
    <row r="1107" spans="1:16" x14ac:dyDescent="0.3">
      <c r="A1107" s="7">
        <v>20890</v>
      </c>
      <c r="B1107" s="6" t="s">
        <v>12269</v>
      </c>
      <c r="C1107" t="s">
        <v>12270</v>
      </c>
      <c r="D1107" s="2" t="s">
        <v>58</v>
      </c>
      <c r="E1107" s="4" t="s">
        <v>59</v>
      </c>
      <c r="F1107" t="s">
        <v>60</v>
      </c>
      <c r="G1107" s="6">
        <v>184</v>
      </c>
      <c r="H1107">
        <v>74182</v>
      </c>
      <c r="I1107">
        <v>14</v>
      </c>
      <c r="J1107" s="6">
        <v>401</v>
      </c>
      <c r="K1107" s="6">
        <v>3516.25</v>
      </c>
      <c r="L1107">
        <v>87</v>
      </c>
      <c r="M1107">
        <v>2</v>
      </c>
      <c r="N1107" t="s">
        <v>32</v>
      </c>
      <c r="O1107" t="s">
        <v>37</v>
      </c>
      <c r="P1107" t="s">
        <v>10066</v>
      </c>
    </row>
    <row r="1108" spans="1:16" x14ac:dyDescent="0.3">
      <c r="A1108" s="7">
        <v>21024</v>
      </c>
      <c r="B1108" s="6" t="s">
        <v>12271</v>
      </c>
      <c r="C1108" t="s">
        <v>12272</v>
      </c>
      <c r="D1108" s="2" t="s">
        <v>45</v>
      </c>
      <c r="E1108" s="4" t="s">
        <v>46</v>
      </c>
      <c r="F1108" t="s">
        <v>76</v>
      </c>
      <c r="G1108" s="6">
        <v>634</v>
      </c>
      <c r="H1108">
        <v>15359</v>
      </c>
      <c r="I1108">
        <v>22</v>
      </c>
      <c r="J1108" s="6">
        <v>565.75</v>
      </c>
      <c r="K1108" s="6">
        <v>5528.25</v>
      </c>
      <c r="L1108">
        <v>51</v>
      </c>
      <c r="M1108">
        <v>2</v>
      </c>
      <c r="N1108" t="s">
        <v>48</v>
      </c>
      <c r="O1108" t="s">
        <v>37</v>
      </c>
      <c r="P1108" t="s">
        <v>10061</v>
      </c>
    </row>
    <row r="1109" spans="1:16" x14ac:dyDescent="0.3">
      <c r="A1109" s="7">
        <v>18229</v>
      </c>
      <c r="B1109" s="6" t="s">
        <v>12273</v>
      </c>
      <c r="C1109" t="s">
        <v>12274</v>
      </c>
      <c r="D1109" s="2" t="s">
        <v>58</v>
      </c>
      <c r="E1109" s="4" t="s">
        <v>46</v>
      </c>
      <c r="F1109" t="s">
        <v>60</v>
      </c>
      <c r="G1109" s="6">
        <v>71</v>
      </c>
      <c r="H1109">
        <v>15301</v>
      </c>
      <c r="I1109">
        <v>19</v>
      </c>
      <c r="J1109" s="6">
        <v>166</v>
      </c>
      <c r="K1109" s="6">
        <v>5540</v>
      </c>
      <c r="L1109">
        <v>82</v>
      </c>
      <c r="M1109">
        <v>2</v>
      </c>
      <c r="N1109" t="s">
        <v>48</v>
      </c>
      <c r="O1109" t="s">
        <v>48</v>
      </c>
      <c r="P1109" t="s">
        <v>10061</v>
      </c>
    </row>
    <row r="1110" spans="1:16" x14ac:dyDescent="0.3">
      <c r="A1110" s="7">
        <v>21317</v>
      </c>
      <c r="B1110" s="6" t="s">
        <v>12275</v>
      </c>
      <c r="C1110" t="s">
        <v>12276</v>
      </c>
      <c r="D1110" s="2" t="s">
        <v>58</v>
      </c>
      <c r="E1110" s="4" t="s">
        <v>59</v>
      </c>
      <c r="F1110" t="s">
        <v>60</v>
      </c>
      <c r="G1110" s="6">
        <v>196</v>
      </c>
      <c r="H1110">
        <v>10148</v>
      </c>
      <c r="I1110">
        <v>20</v>
      </c>
      <c r="J1110" s="6">
        <v>72.75</v>
      </c>
      <c r="K1110" s="6">
        <v>4896.75</v>
      </c>
      <c r="L1110">
        <v>77</v>
      </c>
      <c r="M1110">
        <v>2</v>
      </c>
      <c r="N1110" t="s">
        <v>61</v>
      </c>
      <c r="O1110" t="s">
        <v>37</v>
      </c>
      <c r="P1110" t="s">
        <v>10061</v>
      </c>
    </row>
    <row r="1111" spans="1:16" x14ac:dyDescent="0.3">
      <c r="A1111" s="7">
        <v>18477</v>
      </c>
      <c r="B1111" s="6" t="s">
        <v>12277</v>
      </c>
      <c r="C1111" t="s">
        <v>12278</v>
      </c>
      <c r="D1111" s="2" t="s">
        <v>64</v>
      </c>
      <c r="E1111" s="4" t="s">
        <v>46</v>
      </c>
      <c r="F1111" t="s">
        <v>76</v>
      </c>
      <c r="G1111" s="6">
        <v>571</v>
      </c>
      <c r="H1111">
        <v>66688</v>
      </c>
      <c r="I1111">
        <v>10</v>
      </c>
      <c r="J1111" s="6">
        <v>485</v>
      </c>
      <c r="K1111" s="6">
        <v>3096.75</v>
      </c>
      <c r="L1111">
        <v>62</v>
      </c>
      <c r="M1111">
        <v>2</v>
      </c>
      <c r="N1111" t="s">
        <v>48</v>
      </c>
      <c r="O1111" t="s">
        <v>48</v>
      </c>
      <c r="P1111" t="s">
        <v>10066</v>
      </c>
    </row>
    <row r="1112" spans="1:16" x14ac:dyDescent="0.3">
      <c r="A1112" s="7">
        <v>18476</v>
      </c>
      <c r="B1112" s="6" t="s">
        <v>12279</v>
      </c>
      <c r="C1112" t="s">
        <v>12280</v>
      </c>
      <c r="D1112" s="2" t="s">
        <v>79</v>
      </c>
      <c r="E1112" s="4" t="s">
        <v>46</v>
      </c>
      <c r="F1112" t="s">
        <v>80</v>
      </c>
      <c r="G1112" s="6">
        <v>3018</v>
      </c>
      <c r="H1112">
        <v>15755</v>
      </c>
      <c r="I1112">
        <v>55</v>
      </c>
      <c r="J1112" s="6">
        <v>10325.75</v>
      </c>
      <c r="K1112" s="6">
        <v>535.5</v>
      </c>
      <c r="L1112">
        <v>11</v>
      </c>
      <c r="M1112">
        <v>4</v>
      </c>
      <c r="N1112" t="s">
        <v>48</v>
      </c>
      <c r="O1112" t="s">
        <v>37</v>
      </c>
      <c r="P1112" t="s">
        <v>10066</v>
      </c>
    </row>
    <row r="1113" spans="1:16" x14ac:dyDescent="0.3">
      <c r="A1113" s="7">
        <v>19118</v>
      </c>
      <c r="B1113" s="6" t="s">
        <v>12281</v>
      </c>
      <c r="C1113" t="s">
        <v>12282</v>
      </c>
      <c r="D1113" s="2" t="s">
        <v>64</v>
      </c>
      <c r="E1113" s="4" t="s">
        <v>59</v>
      </c>
      <c r="F1113" t="s">
        <v>60</v>
      </c>
      <c r="G1113" s="6">
        <v>546</v>
      </c>
      <c r="H1113">
        <v>13328</v>
      </c>
      <c r="I1113">
        <v>19</v>
      </c>
      <c r="J1113" s="6">
        <v>249.75</v>
      </c>
      <c r="K1113" s="6">
        <v>6702.75</v>
      </c>
      <c r="L1113">
        <v>92</v>
      </c>
      <c r="M1113">
        <v>1</v>
      </c>
      <c r="N1113" t="s">
        <v>48</v>
      </c>
      <c r="O1113" t="s">
        <v>48</v>
      </c>
      <c r="P1113" t="s">
        <v>10061</v>
      </c>
    </row>
    <row r="1114" spans="1:16" x14ac:dyDescent="0.3">
      <c r="A1114" s="7">
        <v>19565</v>
      </c>
      <c r="B1114" s="6" t="s">
        <v>12283</v>
      </c>
      <c r="C1114" t="s">
        <v>12284</v>
      </c>
      <c r="D1114" s="2" t="s">
        <v>64</v>
      </c>
      <c r="E1114" s="4" t="s">
        <v>46</v>
      </c>
      <c r="F1114" t="s">
        <v>47</v>
      </c>
      <c r="G1114" s="6">
        <v>944</v>
      </c>
      <c r="H1114">
        <v>56865</v>
      </c>
      <c r="I1114">
        <v>6</v>
      </c>
      <c r="J1114" s="6">
        <v>1843.25</v>
      </c>
      <c r="K1114" s="6">
        <v>2733.75</v>
      </c>
      <c r="L1114">
        <v>57</v>
      </c>
      <c r="M1114">
        <v>0</v>
      </c>
      <c r="N1114" t="s">
        <v>48</v>
      </c>
      <c r="O1114" t="s">
        <v>37</v>
      </c>
      <c r="P1114" t="s">
        <v>10061</v>
      </c>
    </row>
    <row r="1115" spans="1:16" x14ac:dyDescent="0.3">
      <c r="A1115" s="7">
        <v>19449</v>
      </c>
      <c r="B1115" s="6" t="s">
        <v>12285</v>
      </c>
      <c r="C1115" t="s">
        <v>12286</v>
      </c>
      <c r="D1115" s="2" t="s">
        <v>52</v>
      </c>
      <c r="E1115" s="4" t="s">
        <v>46</v>
      </c>
      <c r="F1115" t="s">
        <v>80</v>
      </c>
      <c r="G1115" s="6">
        <v>4972</v>
      </c>
      <c r="H1115">
        <v>62829</v>
      </c>
      <c r="I1115">
        <v>54</v>
      </c>
      <c r="J1115" s="6">
        <v>5867.75</v>
      </c>
      <c r="K1115" s="6">
        <v>575.25</v>
      </c>
      <c r="L1115">
        <v>21</v>
      </c>
      <c r="M1115">
        <v>6</v>
      </c>
      <c r="N1115" t="s">
        <v>48</v>
      </c>
      <c r="O1115" t="s">
        <v>48</v>
      </c>
      <c r="P1115" t="s">
        <v>10066</v>
      </c>
    </row>
    <row r="1116" spans="1:16" x14ac:dyDescent="0.3">
      <c r="A1116" s="7">
        <v>20743</v>
      </c>
      <c r="B1116" s="6" t="s">
        <v>12287</v>
      </c>
      <c r="C1116" t="s">
        <v>12288</v>
      </c>
      <c r="D1116" s="2" t="s">
        <v>45</v>
      </c>
      <c r="E1116" s="4" t="s">
        <v>46</v>
      </c>
      <c r="F1116" t="s">
        <v>67</v>
      </c>
      <c r="G1116" s="6">
        <v>221</v>
      </c>
      <c r="H1116">
        <v>52162</v>
      </c>
      <c r="I1116">
        <v>10</v>
      </c>
      <c r="J1116" s="6">
        <v>1212</v>
      </c>
      <c r="K1116" s="6">
        <v>3927.75</v>
      </c>
      <c r="L1116">
        <v>54</v>
      </c>
      <c r="M1116">
        <v>3</v>
      </c>
      <c r="N1116" t="s">
        <v>61</v>
      </c>
      <c r="O1116" t="s">
        <v>48</v>
      </c>
      <c r="P1116" t="s">
        <v>10061</v>
      </c>
    </row>
    <row r="1117" spans="1:16" x14ac:dyDescent="0.3">
      <c r="A1117" s="7">
        <v>18716</v>
      </c>
      <c r="B1117" s="6" t="s">
        <v>12289</v>
      </c>
      <c r="C1117" t="s">
        <v>12290</v>
      </c>
      <c r="D1117" s="2" t="s">
        <v>64</v>
      </c>
      <c r="E1117" s="4" t="s">
        <v>46</v>
      </c>
      <c r="F1117" t="s">
        <v>67</v>
      </c>
      <c r="G1117" s="6">
        <v>1176</v>
      </c>
      <c r="H1117">
        <v>20594</v>
      </c>
      <c r="I1117">
        <v>8</v>
      </c>
      <c r="J1117" s="6">
        <v>1233.75</v>
      </c>
      <c r="K1117" s="6">
        <v>3402</v>
      </c>
      <c r="L1117">
        <v>43</v>
      </c>
      <c r="M1117">
        <v>2</v>
      </c>
      <c r="N1117" t="s">
        <v>48</v>
      </c>
      <c r="O1117" t="s">
        <v>37</v>
      </c>
      <c r="P1117" t="s">
        <v>10061</v>
      </c>
    </row>
    <row r="1118" spans="1:16" x14ac:dyDescent="0.3">
      <c r="A1118" s="7">
        <v>21019</v>
      </c>
      <c r="B1118" s="6" t="s">
        <v>12291</v>
      </c>
      <c r="C1118" t="s">
        <v>12292</v>
      </c>
      <c r="D1118" s="2" t="s">
        <v>52</v>
      </c>
      <c r="E1118" s="4" t="s">
        <v>53</v>
      </c>
      <c r="F1118" t="s">
        <v>54</v>
      </c>
      <c r="G1118" s="6">
        <v>1913</v>
      </c>
      <c r="H1118">
        <v>83061</v>
      </c>
      <c r="I1118">
        <v>35</v>
      </c>
      <c r="J1118" s="6">
        <v>6907.5</v>
      </c>
      <c r="K1118" s="6">
        <v>541.5</v>
      </c>
      <c r="L1118">
        <v>19</v>
      </c>
      <c r="M1118">
        <v>4</v>
      </c>
      <c r="N1118" t="s">
        <v>48</v>
      </c>
      <c r="O1118" t="s">
        <v>37</v>
      </c>
      <c r="P1118" t="s">
        <v>10066</v>
      </c>
    </row>
    <row r="1119" spans="1:16" x14ac:dyDescent="0.3">
      <c r="A1119" s="7">
        <v>18356</v>
      </c>
      <c r="B1119" s="6" t="s">
        <v>12293</v>
      </c>
      <c r="C1119" t="s">
        <v>12294</v>
      </c>
      <c r="D1119" s="2" t="s">
        <v>52</v>
      </c>
      <c r="E1119" s="4" t="s">
        <v>59</v>
      </c>
      <c r="F1119" t="s">
        <v>76</v>
      </c>
      <c r="G1119" s="6">
        <v>952</v>
      </c>
      <c r="H1119">
        <v>16893</v>
      </c>
      <c r="I1119">
        <v>9</v>
      </c>
      <c r="J1119" s="6">
        <v>255.25</v>
      </c>
      <c r="K1119" s="6">
        <v>5589</v>
      </c>
      <c r="L1119">
        <v>64</v>
      </c>
      <c r="M1119">
        <v>1</v>
      </c>
      <c r="N1119" t="s">
        <v>48</v>
      </c>
      <c r="O1119" t="s">
        <v>37</v>
      </c>
      <c r="P1119" t="s">
        <v>10066</v>
      </c>
    </row>
    <row r="1120" spans="1:16" x14ac:dyDescent="0.3">
      <c r="A1120" s="7">
        <v>21946</v>
      </c>
      <c r="B1120" s="6" t="s">
        <v>12295</v>
      </c>
      <c r="C1120" t="s">
        <v>12296</v>
      </c>
      <c r="D1120" s="2" t="s">
        <v>52</v>
      </c>
      <c r="E1120" s="4" t="s">
        <v>59</v>
      </c>
      <c r="F1120" t="s">
        <v>54</v>
      </c>
      <c r="G1120" s="6">
        <v>1103</v>
      </c>
      <c r="H1120">
        <v>39913</v>
      </c>
      <c r="I1120">
        <v>21</v>
      </c>
      <c r="J1120" s="6">
        <v>630.25</v>
      </c>
      <c r="K1120" s="6">
        <v>717</v>
      </c>
      <c r="L1120">
        <v>11</v>
      </c>
      <c r="M1120">
        <v>7</v>
      </c>
      <c r="N1120" t="s">
        <v>37</v>
      </c>
      <c r="O1120" t="s">
        <v>48</v>
      </c>
      <c r="P1120" t="s">
        <v>10061</v>
      </c>
    </row>
    <row r="1121" spans="1:16" x14ac:dyDescent="0.3">
      <c r="A1121" s="7">
        <v>20738</v>
      </c>
      <c r="B1121" s="6" t="s">
        <v>12297</v>
      </c>
      <c r="C1121" t="s">
        <v>12298</v>
      </c>
      <c r="D1121" s="2" t="s">
        <v>70</v>
      </c>
      <c r="E1121" s="4" t="s">
        <v>46</v>
      </c>
      <c r="F1121" t="s">
        <v>60</v>
      </c>
      <c r="G1121" s="6">
        <v>125</v>
      </c>
      <c r="H1121">
        <v>15955</v>
      </c>
      <c r="I1121">
        <v>4</v>
      </c>
      <c r="J1121" s="6">
        <v>312.5</v>
      </c>
      <c r="K1121" s="6">
        <v>4624.25</v>
      </c>
      <c r="L1121">
        <v>89</v>
      </c>
      <c r="M1121">
        <v>2</v>
      </c>
      <c r="N1121" t="s">
        <v>32</v>
      </c>
      <c r="O1121" t="s">
        <v>37</v>
      </c>
      <c r="P1121" t="s">
        <v>10061</v>
      </c>
    </row>
    <row r="1122" spans="1:16" x14ac:dyDescent="0.3">
      <c r="A1122" s="7">
        <v>18341</v>
      </c>
      <c r="B1122" s="6" t="s">
        <v>12299</v>
      </c>
      <c r="C1122" t="s">
        <v>12300</v>
      </c>
      <c r="D1122" s="2" t="s">
        <v>58</v>
      </c>
      <c r="E1122" s="4" t="s">
        <v>59</v>
      </c>
      <c r="F1122" t="s">
        <v>60</v>
      </c>
      <c r="G1122" s="6">
        <v>171</v>
      </c>
      <c r="H1122">
        <v>53075</v>
      </c>
      <c r="I1122">
        <v>11</v>
      </c>
      <c r="J1122" s="6">
        <v>292.75</v>
      </c>
      <c r="K1122" s="6">
        <v>3195.75</v>
      </c>
      <c r="L1122">
        <v>97</v>
      </c>
      <c r="M1122">
        <v>1</v>
      </c>
      <c r="N1122" t="s">
        <v>61</v>
      </c>
      <c r="O1122" t="s">
        <v>37</v>
      </c>
      <c r="P1122" t="s">
        <v>10061</v>
      </c>
    </row>
    <row r="1123" spans="1:16" x14ac:dyDescent="0.3">
      <c r="A1123" s="7">
        <v>17736</v>
      </c>
      <c r="B1123" s="6" t="s">
        <v>12301</v>
      </c>
      <c r="C1123" t="s">
        <v>12302</v>
      </c>
      <c r="D1123" s="2" t="s">
        <v>45</v>
      </c>
      <c r="E1123" s="4" t="s">
        <v>46</v>
      </c>
      <c r="F1123" t="s">
        <v>47</v>
      </c>
      <c r="G1123" s="6">
        <v>510</v>
      </c>
      <c r="H1123">
        <v>58876</v>
      </c>
      <c r="I1123">
        <v>17</v>
      </c>
      <c r="J1123" s="6">
        <v>1033.5</v>
      </c>
      <c r="K1123" s="6">
        <v>2623.5</v>
      </c>
      <c r="L1123">
        <v>64</v>
      </c>
      <c r="M1123">
        <v>0</v>
      </c>
      <c r="N1123" t="s">
        <v>32</v>
      </c>
      <c r="O1123" t="s">
        <v>37</v>
      </c>
      <c r="P1123" t="s">
        <v>10066</v>
      </c>
    </row>
    <row r="1124" spans="1:16" x14ac:dyDescent="0.3">
      <c r="A1124" s="7">
        <v>19068</v>
      </c>
      <c r="B1124" s="6" t="s">
        <v>12303</v>
      </c>
      <c r="C1124" t="s">
        <v>12304</v>
      </c>
      <c r="D1124" s="2" t="s">
        <v>52</v>
      </c>
      <c r="E1124" s="4" t="s">
        <v>46</v>
      </c>
      <c r="F1124" t="s">
        <v>76</v>
      </c>
      <c r="G1124" s="6">
        <v>2500</v>
      </c>
      <c r="H1124">
        <v>89740</v>
      </c>
      <c r="I1124">
        <v>24</v>
      </c>
      <c r="J1124" s="6">
        <v>454.25</v>
      </c>
      <c r="K1124" s="6">
        <v>5011</v>
      </c>
      <c r="L1124">
        <v>85</v>
      </c>
      <c r="M1124">
        <v>1</v>
      </c>
      <c r="N1124" t="s">
        <v>61</v>
      </c>
      <c r="O1124" t="s">
        <v>37</v>
      </c>
      <c r="P1124" t="s">
        <v>10061</v>
      </c>
    </row>
    <row r="1125" spans="1:16" x14ac:dyDescent="0.3">
      <c r="A1125" s="7">
        <v>17667</v>
      </c>
      <c r="B1125" s="6" t="s">
        <v>12305</v>
      </c>
      <c r="C1125" t="s">
        <v>12306</v>
      </c>
      <c r="D1125" s="2" t="s">
        <v>64</v>
      </c>
      <c r="E1125" s="4" t="s">
        <v>59</v>
      </c>
      <c r="F1125" t="s">
        <v>80</v>
      </c>
      <c r="G1125" s="6">
        <v>1067</v>
      </c>
      <c r="H1125">
        <v>38959</v>
      </c>
      <c r="I1125">
        <v>36</v>
      </c>
      <c r="J1125" s="6">
        <v>3842.5</v>
      </c>
      <c r="K1125" s="6">
        <v>326</v>
      </c>
      <c r="L1125">
        <v>18</v>
      </c>
      <c r="M1125">
        <v>4</v>
      </c>
      <c r="N1125" t="s">
        <v>37</v>
      </c>
      <c r="O1125" t="s">
        <v>48</v>
      </c>
      <c r="P1125" t="s">
        <v>10061</v>
      </c>
    </row>
    <row r="1126" spans="1:16" x14ac:dyDescent="0.3">
      <c r="A1126" s="7">
        <v>20940</v>
      </c>
      <c r="B1126" s="6" t="s">
        <v>12307</v>
      </c>
      <c r="C1126" t="s">
        <v>12308</v>
      </c>
      <c r="D1126" s="2" t="s">
        <v>52</v>
      </c>
      <c r="E1126" s="4" t="s">
        <v>53</v>
      </c>
      <c r="F1126" t="s">
        <v>54</v>
      </c>
      <c r="G1126" s="6">
        <v>3004</v>
      </c>
      <c r="H1126">
        <v>79877</v>
      </c>
      <c r="I1126">
        <v>22</v>
      </c>
      <c r="J1126" s="6">
        <v>6404.5</v>
      </c>
      <c r="K1126" s="6">
        <v>541.75</v>
      </c>
      <c r="L1126">
        <v>9</v>
      </c>
      <c r="M1126">
        <v>7</v>
      </c>
      <c r="N1126" t="s">
        <v>37</v>
      </c>
      <c r="O1126" t="s">
        <v>37</v>
      </c>
      <c r="P1126" t="s">
        <v>10061</v>
      </c>
    </row>
    <row r="1127" spans="1:16" x14ac:dyDescent="0.3">
      <c r="A1127" s="7">
        <v>21556</v>
      </c>
      <c r="B1127" s="6" t="s">
        <v>12309</v>
      </c>
      <c r="C1127" t="s">
        <v>12310</v>
      </c>
      <c r="D1127" s="2" t="s">
        <v>64</v>
      </c>
      <c r="E1127" s="4" t="s">
        <v>46</v>
      </c>
      <c r="F1127" t="s">
        <v>76</v>
      </c>
      <c r="G1127" s="6">
        <v>558</v>
      </c>
      <c r="H1127">
        <v>82467</v>
      </c>
      <c r="I1127">
        <v>9</v>
      </c>
      <c r="J1127" s="6">
        <v>291.5</v>
      </c>
      <c r="K1127" s="6">
        <v>5166.75</v>
      </c>
      <c r="L1127">
        <v>64</v>
      </c>
      <c r="M1127">
        <v>3</v>
      </c>
      <c r="N1127" t="s">
        <v>37</v>
      </c>
      <c r="O1127" t="s">
        <v>37</v>
      </c>
      <c r="P1127" t="s">
        <v>10066</v>
      </c>
    </row>
    <row r="1128" spans="1:16" x14ac:dyDescent="0.3">
      <c r="A1128" s="7">
        <v>17748</v>
      </c>
      <c r="B1128" s="6" t="s">
        <v>12311</v>
      </c>
      <c r="C1128" t="s">
        <v>12312</v>
      </c>
      <c r="D1128" s="2" t="s">
        <v>52</v>
      </c>
      <c r="E1128" s="4" t="s">
        <v>46</v>
      </c>
      <c r="F1128" t="s">
        <v>80</v>
      </c>
      <c r="G1128" s="6">
        <v>4803</v>
      </c>
      <c r="H1128">
        <v>23034</v>
      </c>
      <c r="I1128">
        <v>50</v>
      </c>
      <c r="J1128" s="6">
        <v>8111.75</v>
      </c>
      <c r="K1128" s="6">
        <v>402</v>
      </c>
      <c r="L1128">
        <v>12</v>
      </c>
      <c r="M1128">
        <v>3</v>
      </c>
      <c r="N1128" t="s">
        <v>48</v>
      </c>
      <c r="O1128" t="s">
        <v>48</v>
      </c>
      <c r="P1128" t="s">
        <v>10061</v>
      </c>
    </row>
    <row r="1129" spans="1:16" x14ac:dyDescent="0.3">
      <c r="A1129" s="7">
        <v>19968</v>
      </c>
      <c r="B1129" s="6" t="s">
        <v>12313</v>
      </c>
      <c r="C1129" t="s">
        <v>12314</v>
      </c>
      <c r="D1129" s="2" t="s">
        <v>64</v>
      </c>
      <c r="E1129" s="4" t="s">
        <v>46</v>
      </c>
      <c r="F1129" t="s">
        <v>67</v>
      </c>
      <c r="G1129" s="6">
        <v>867</v>
      </c>
      <c r="H1129">
        <v>51866</v>
      </c>
      <c r="I1129">
        <v>10</v>
      </c>
      <c r="J1129" s="6">
        <v>1349.75</v>
      </c>
      <c r="K1129" s="6">
        <v>2792.5</v>
      </c>
      <c r="L1129">
        <v>42</v>
      </c>
      <c r="M1129">
        <v>3</v>
      </c>
      <c r="N1129" t="s">
        <v>48</v>
      </c>
      <c r="O1129" t="s">
        <v>48</v>
      </c>
      <c r="P1129" t="s">
        <v>10061</v>
      </c>
    </row>
    <row r="1130" spans="1:16" x14ac:dyDescent="0.3">
      <c r="A1130" s="7">
        <v>18090</v>
      </c>
      <c r="B1130" s="6" t="s">
        <v>12315</v>
      </c>
      <c r="C1130" t="s">
        <v>12316</v>
      </c>
      <c r="D1130" s="2" t="s">
        <v>58</v>
      </c>
      <c r="E1130" s="4" t="s">
        <v>46</v>
      </c>
      <c r="F1130" t="s">
        <v>67</v>
      </c>
      <c r="G1130" s="6">
        <v>239</v>
      </c>
      <c r="H1130">
        <v>13412</v>
      </c>
      <c r="I1130">
        <v>10</v>
      </c>
      <c r="J1130" s="6">
        <v>509.25</v>
      </c>
      <c r="K1130" s="6">
        <v>4684.25</v>
      </c>
      <c r="L1130">
        <v>46</v>
      </c>
      <c r="M1130">
        <v>1</v>
      </c>
      <c r="N1130" t="s">
        <v>48</v>
      </c>
      <c r="O1130" t="s">
        <v>48</v>
      </c>
      <c r="P1130" t="s">
        <v>10066</v>
      </c>
    </row>
    <row r="1131" spans="1:16" x14ac:dyDescent="0.3">
      <c r="A1131" s="7">
        <v>19926</v>
      </c>
      <c r="B1131" s="6" t="s">
        <v>12317</v>
      </c>
      <c r="C1131" t="s">
        <v>12318</v>
      </c>
      <c r="D1131" s="2" t="s">
        <v>45</v>
      </c>
      <c r="E1131" s="4" t="s">
        <v>46</v>
      </c>
      <c r="F1131" t="s">
        <v>47</v>
      </c>
      <c r="G1131" s="6">
        <v>888</v>
      </c>
      <c r="H1131">
        <v>29400</v>
      </c>
      <c r="I1131">
        <v>18</v>
      </c>
      <c r="J1131" s="6">
        <v>1592.25</v>
      </c>
      <c r="K1131" s="6">
        <v>2289.25</v>
      </c>
      <c r="L1131">
        <v>70</v>
      </c>
      <c r="M1131">
        <v>1</v>
      </c>
      <c r="N1131" t="s">
        <v>32</v>
      </c>
      <c r="O1131" t="s">
        <v>37</v>
      </c>
      <c r="P1131" t="s">
        <v>10061</v>
      </c>
    </row>
    <row r="1132" spans="1:16" x14ac:dyDescent="0.3">
      <c r="A1132" s="7">
        <v>20875</v>
      </c>
      <c r="B1132" s="6" t="s">
        <v>12319</v>
      </c>
      <c r="C1132" t="s">
        <v>12320</v>
      </c>
      <c r="D1132" s="2" t="s">
        <v>58</v>
      </c>
      <c r="E1132" s="4" t="s">
        <v>59</v>
      </c>
      <c r="F1132" t="s">
        <v>60</v>
      </c>
      <c r="G1132" s="6">
        <v>52</v>
      </c>
      <c r="H1132">
        <v>48486</v>
      </c>
      <c r="I1132">
        <v>5</v>
      </c>
      <c r="J1132" s="6">
        <v>71.25</v>
      </c>
      <c r="K1132" s="6">
        <v>4341.5</v>
      </c>
      <c r="L1132">
        <v>89</v>
      </c>
      <c r="M1132">
        <v>1</v>
      </c>
      <c r="N1132" t="s">
        <v>61</v>
      </c>
      <c r="O1132" t="s">
        <v>48</v>
      </c>
      <c r="P1132" t="s">
        <v>10061</v>
      </c>
    </row>
    <row r="1133" spans="1:16" x14ac:dyDescent="0.3">
      <c r="A1133" s="7">
        <v>19206</v>
      </c>
      <c r="B1133" s="6" t="s">
        <v>12321</v>
      </c>
      <c r="C1133" t="s">
        <v>12322</v>
      </c>
      <c r="D1133" s="2" t="s">
        <v>52</v>
      </c>
      <c r="E1133" s="4" t="s">
        <v>59</v>
      </c>
      <c r="F1133" t="s">
        <v>80</v>
      </c>
      <c r="G1133" s="6">
        <v>4656</v>
      </c>
      <c r="H1133">
        <v>74005</v>
      </c>
      <c r="I1133">
        <v>52</v>
      </c>
      <c r="J1133" s="6">
        <v>10124</v>
      </c>
      <c r="K1133" s="6">
        <v>699.75</v>
      </c>
      <c r="L1133">
        <v>17</v>
      </c>
      <c r="M1133">
        <v>6</v>
      </c>
      <c r="N1133" t="s">
        <v>48</v>
      </c>
      <c r="O1133" t="s">
        <v>37</v>
      </c>
      <c r="P1133" t="s">
        <v>10061</v>
      </c>
    </row>
    <row r="1134" spans="1:16" x14ac:dyDescent="0.3">
      <c r="A1134" s="7">
        <v>20177</v>
      </c>
      <c r="B1134" s="6" t="s">
        <v>12323</v>
      </c>
      <c r="C1134" t="s">
        <v>12324</v>
      </c>
      <c r="D1134" s="2" t="s">
        <v>64</v>
      </c>
      <c r="E1134" s="4" t="s">
        <v>59</v>
      </c>
      <c r="F1134" t="s">
        <v>60</v>
      </c>
      <c r="G1134" s="6">
        <v>147</v>
      </c>
      <c r="H1134">
        <v>39535</v>
      </c>
      <c r="I1134">
        <v>17</v>
      </c>
      <c r="J1134" s="6">
        <v>360</v>
      </c>
      <c r="K1134" s="6">
        <v>6212.5</v>
      </c>
      <c r="L1134">
        <v>92</v>
      </c>
      <c r="M1134">
        <v>2</v>
      </c>
      <c r="N1134" t="s">
        <v>61</v>
      </c>
      <c r="O1134" t="s">
        <v>48</v>
      </c>
      <c r="P1134" t="s">
        <v>10061</v>
      </c>
    </row>
    <row r="1135" spans="1:16" x14ac:dyDescent="0.3">
      <c r="A1135" s="7">
        <v>20550</v>
      </c>
      <c r="B1135" s="6" t="s">
        <v>12325</v>
      </c>
      <c r="C1135" t="s">
        <v>12326</v>
      </c>
      <c r="D1135" s="2" t="s">
        <v>70</v>
      </c>
      <c r="E1135" s="4" t="s">
        <v>59</v>
      </c>
      <c r="F1135" t="s">
        <v>67</v>
      </c>
      <c r="G1135" s="6">
        <v>296</v>
      </c>
      <c r="H1135">
        <v>81647</v>
      </c>
      <c r="I1135">
        <v>8</v>
      </c>
      <c r="J1135" s="6">
        <v>1448</v>
      </c>
      <c r="K1135" s="6">
        <v>2998.25</v>
      </c>
      <c r="L1135">
        <v>50</v>
      </c>
      <c r="M1135">
        <v>3</v>
      </c>
      <c r="N1135" t="s">
        <v>32</v>
      </c>
      <c r="O1135" t="s">
        <v>48</v>
      </c>
      <c r="P1135" t="s">
        <v>10061</v>
      </c>
    </row>
    <row r="1136" spans="1:16" x14ac:dyDescent="0.3">
      <c r="A1136" s="7">
        <v>18676</v>
      </c>
      <c r="B1136" s="6" t="s">
        <v>12327</v>
      </c>
      <c r="C1136" t="s">
        <v>12328</v>
      </c>
      <c r="D1136" s="2" t="s">
        <v>45</v>
      </c>
      <c r="E1136" s="4" t="s">
        <v>46</v>
      </c>
      <c r="F1136" t="s">
        <v>47</v>
      </c>
      <c r="G1136" s="6">
        <v>230</v>
      </c>
      <c r="H1136">
        <v>49106</v>
      </c>
      <c r="I1136">
        <v>18</v>
      </c>
      <c r="J1136" s="6">
        <v>1718.5</v>
      </c>
      <c r="K1136" s="6">
        <v>2985.25</v>
      </c>
      <c r="L1136">
        <v>62</v>
      </c>
      <c r="M1136">
        <v>1</v>
      </c>
      <c r="N1136" t="s">
        <v>32</v>
      </c>
      <c r="O1136" t="s">
        <v>37</v>
      </c>
      <c r="P1136" t="s">
        <v>10066</v>
      </c>
    </row>
    <row r="1137" spans="1:16" x14ac:dyDescent="0.3">
      <c r="A1137" s="7">
        <v>17604</v>
      </c>
      <c r="B1137" s="6" t="s">
        <v>12329</v>
      </c>
      <c r="C1137" t="s">
        <v>12330</v>
      </c>
      <c r="D1137" s="2" t="s">
        <v>52</v>
      </c>
      <c r="E1137" s="4" t="s">
        <v>46</v>
      </c>
      <c r="F1137" t="s">
        <v>80</v>
      </c>
      <c r="G1137" s="6">
        <v>1948</v>
      </c>
      <c r="H1137">
        <v>52162</v>
      </c>
      <c r="I1137">
        <v>39</v>
      </c>
      <c r="J1137" s="6">
        <v>8142</v>
      </c>
      <c r="K1137" s="6">
        <v>684.5</v>
      </c>
      <c r="L1137">
        <v>22</v>
      </c>
      <c r="M1137">
        <v>6</v>
      </c>
      <c r="N1137" t="s">
        <v>37</v>
      </c>
      <c r="O1137" t="s">
        <v>37</v>
      </c>
      <c r="P1137" t="s">
        <v>10066</v>
      </c>
    </row>
    <row r="1138" spans="1:16" x14ac:dyDescent="0.3">
      <c r="A1138" s="7">
        <v>19245</v>
      </c>
      <c r="B1138" s="6" t="s">
        <v>12331</v>
      </c>
      <c r="C1138" t="s">
        <v>12332</v>
      </c>
      <c r="D1138" s="2" t="s">
        <v>52</v>
      </c>
      <c r="E1138" s="4" t="s">
        <v>46</v>
      </c>
      <c r="F1138" t="s">
        <v>80</v>
      </c>
      <c r="G1138" s="6">
        <v>3930</v>
      </c>
      <c r="H1138">
        <v>48846</v>
      </c>
      <c r="I1138">
        <v>39</v>
      </c>
      <c r="J1138" s="6">
        <v>8086.75</v>
      </c>
      <c r="K1138" s="6">
        <v>871.75</v>
      </c>
      <c r="L1138">
        <v>15</v>
      </c>
      <c r="M1138">
        <v>3</v>
      </c>
      <c r="N1138" t="s">
        <v>48</v>
      </c>
      <c r="O1138" t="s">
        <v>37</v>
      </c>
      <c r="P1138" t="s">
        <v>10061</v>
      </c>
    </row>
    <row r="1139" spans="1:16" x14ac:dyDescent="0.3">
      <c r="A1139" s="7">
        <v>18328</v>
      </c>
      <c r="B1139" s="6" t="s">
        <v>12333</v>
      </c>
      <c r="C1139" t="s">
        <v>12334</v>
      </c>
      <c r="D1139" s="2" t="s">
        <v>70</v>
      </c>
      <c r="E1139" s="4" t="s">
        <v>46</v>
      </c>
      <c r="F1139" t="s">
        <v>67</v>
      </c>
      <c r="G1139" s="6">
        <v>260</v>
      </c>
      <c r="H1139">
        <v>43303</v>
      </c>
      <c r="I1139">
        <v>14</v>
      </c>
      <c r="J1139" s="6">
        <v>1306.25</v>
      </c>
      <c r="K1139" s="6">
        <v>3768.75</v>
      </c>
      <c r="L1139">
        <v>44</v>
      </c>
      <c r="M1139">
        <v>2</v>
      </c>
      <c r="N1139" t="s">
        <v>48</v>
      </c>
      <c r="O1139" t="s">
        <v>48</v>
      </c>
      <c r="P1139" t="s">
        <v>10066</v>
      </c>
    </row>
    <row r="1140" spans="1:16" x14ac:dyDescent="0.3">
      <c r="A1140" s="7">
        <v>21270</v>
      </c>
      <c r="B1140" s="6" t="s">
        <v>12335</v>
      </c>
      <c r="C1140" t="s">
        <v>12336</v>
      </c>
      <c r="D1140" s="2" t="s">
        <v>58</v>
      </c>
      <c r="E1140" s="4" t="s">
        <v>59</v>
      </c>
      <c r="F1140" t="s">
        <v>60</v>
      </c>
      <c r="G1140" s="6">
        <v>144</v>
      </c>
      <c r="H1140">
        <v>67638</v>
      </c>
      <c r="I1140">
        <v>2</v>
      </c>
      <c r="J1140" s="6">
        <v>335.5</v>
      </c>
      <c r="K1140" s="6">
        <v>6658.25</v>
      </c>
      <c r="L1140">
        <v>100</v>
      </c>
      <c r="M1140">
        <v>1</v>
      </c>
      <c r="N1140" t="s">
        <v>48</v>
      </c>
      <c r="O1140" t="s">
        <v>48</v>
      </c>
      <c r="P1140" t="s">
        <v>10066</v>
      </c>
    </row>
    <row r="1141" spans="1:16" x14ac:dyDescent="0.3">
      <c r="A1141" s="7">
        <v>19576</v>
      </c>
      <c r="B1141" s="6" t="s">
        <v>12337</v>
      </c>
      <c r="C1141" t="s">
        <v>12338</v>
      </c>
      <c r="D1141" s="2" t="s">
        <v>58</v>
      </c>
      <c r="E1141" s="4" t="s">
        <v>46</v>
      </c>
      <c r="F1141" t="s">
        <v>60</v>
      </c>
      <c r="G1141" s="6">
        <v>139</v>
      </c>
      <c r="H1141">
        <v>14620</v>
      </c>
      <c r="I1141">
        <v>17</v>
      </c>
      <c r="J1141" s="6">
        <v>57.75</v>
      </c>
      <c r="K1141" s="6">
        <v>3829</v>
      </c>
      <c r="L1141">
        <v>93</v>
      </c>
      <c r="M1141">
        <v>2</v>
      </c>
      <c r="N1141" t="s">
        <v>48</v>
      </c>
      <c r="O1141" t="s">
        <v>48</v>
      </c>
      <c r="P1141" t="s">
        <v>10066</v>
      </c>
    </row>
    <row r="1142" spans="1:16" x14ac:dyDescent="0.3">
      <c r="A1142" s="7">
        <v>18130</v>
      </c>
      <c r="B1142" s="6" t="s">
        <v>12339</v>
      </c>
      <c r="C1142" t="s">
        <v>12340</v>
      </c>
      <c r="D1142" s="2" t="s">
        <v>64</v>
      </c>
      <c r="E1142" s="4" t="s">
        <v>46</v>
      </c>
      <c r="F1142" t="s">
        <v>67</v>
      </c>
      <c r="G1142" s="6">
        <v>787</v>
      </c>
      <c r="H1142">
        <v>85857</v>
      </c>
      <c r="I1142">
        <v>14</v>
      </c>
      <c r="J1142" s="6">
        <v>1048.75</v>
      </c>
      <c r="K1142" s="6">
        <v>2052.75</v>
      </c>
      <c r="L1142">
        <v>41</v>
      </c>
      <c r="M1142">
        <v>3</v>
      </c>
      <c r="N1142" t="s">
        <v>48</v>
      </c>
      <c r="O1142" t="s">
        <v>37</v>
      </c>
      <c r="P1142" t="s">
        <v>10061</v>
      </c>
    </row>
    <row r="1143" spans="1:16" x14ac:dyDescent="0.3">
      <c r="A1143" s="7">
        <v>21993</v>
      </c>
      <c r="B1143" s="6" t="s">
        <v>12341</v>
      </c>
      <c r="C1143" t="s">
        <v>12342</v>
      </c>
      <c r="D1143" s="2" t="s">
        <v>58</v>
      </c>
      <c r="E1143" s="4" t="s">
        <v>59</v>
      </c>
      <c r="F1143" t="s">
        <v>60</v>
      </c>
      <c r="G1143" s="6">
        <v>134</v>
      </c>
      <c r="H1143">
        <v>42281</v>
      </c>
      <c r="I1143">
        <v>11</v>
      </c>
      <c r="J1143" s="6">
        <v>448.25</v>
      </c>
      <c r="K1143" s="6">
        <v>3204</v>
      </c>
      <c r="L1143">
        <v>88</v>
      </c>
      <c r="M1143">
        <v>1</v>
      </c>
      <c r="N1143" t="s">
        <v>32</v>
      </c>
      <c r="O1143" t="s">
        <v>37</v>
      </c>
      <c r="P1143" t="s">
        <v>10066</v>
      </c>
    </row>
    <row r="1144" spans="1:16" x14ac:dyDescent="0.3">
      <c r="A1144" s="7">
        <v>22048</v>
      </c>
      <c r="B1144" s="6" t="s">
        <v>12343</v>
      </c>
      <c r="C1144" t="s">
        <v>12344</v>
      </c>
      <c r="D1144" s="2" t="s">
        <v>64</v>
      </c>
      <c r="E1144" s="4" t="s">
        <v>59</v>
      </c>
      <c r="F1144" t="s">
        <v>80</v>
      </c>
      <c r="G1144" s="6">
        <v>1155</v>
      </c>
      <c r="H1144">
        <v>78078</v>
      </c>
      <c r="I1144">
        <v>42</v>
      </c>
      <c r="J1144" s="6">
        <v>5333.75</v>
      </c>
      <c r="K1144" s="6">
        <v>870.5</v>
      </c>
      <c r="L1144">
        <v>14</v>
      </c>
      <c r="M1144">
        <v>4</v>
      </c>
      <c r="N1144" t="s">
        <v>48</v>
      </c>
      <c r="O1144" t="s">
        <v>37</v>
      </c>
      <c r="P1144" t="s">
        <v>10061</v>
      </c>
    </row>
    <row r="1145" spans="1:16" x14ac:dyDescent="0.3">
      <c r="A1145" s="7">
        <v>22150</v>
      </c>
      <c r="B1145" s="6" t="s">
        <v>12345</v>
      </c>
      <c r="C1145" t="s">
        <v>12346</v>
      </c>
      <c r="D1145" s="2" t="s">
        <v>52</v>
      </c>
      <c r="E1145" s="4" t="s">
        <v>46</v>
      </c>
      <c r="F1145" t="s">
        <v>80</v>
      </c>
      <c r="G1145" s="6">
        <v>3296</v>
      </c>
      <c r="H1145">
        <v>74182</v>
      </c>
      <c r="I1145">
        <v>40</v>
      </c>
      <c r="J1145" s="6">
        <v>9494.25</v>
      </c>
      <c r="K1145" s="6">
        <v>1056.5</v>
      </c>
      <c r="L1145">
        <v>13</v>
      </c>
      <c r="M1145">
        <v>5</v>
      </c>
      <c r="N1145" t="s">
        <v>37</v>
      </c>
      <c r="O1145" t="s">
        <v>48</v>
      </c>
      <c r="P1145" t="s">
        <v>10066</v>
      </c>
    </row>
    <row r="1146" spans="1:16" x14ac:dyDescent="0.3">
      <c r="A1146" s="7">
        <v>19069</v>
      </c>
      <c r="B1146" s="6" t="s">
        <v>12347</v>
      </c>
      <c r="C1146" t="s">
        <v>12348</v>
      </c>
      <c r="D1146" s="2" t="s">
        <v>52</v>
      </c>
      <c r="E1146" s="4" t="s">
        <v>59</v>
      </c>
      <c r="F1146" t="s">
        <v>76</v>
      </c>
      <c r="G1146" s="6">
        <v>3062</v>
      </c>
      <c r="H1146">
        <v>69830</v>
      </c>
      <c r="I1146">
        <v>18</v>
      </c>
      <c r="J1146" s="6">
        <v>389.75</v>
      </c>
      <c r="K1146" s="6">
        <v>5654.75</v>
      </c>
      <c r="L1146">
        <v>77</v>
      </c>
      <c r="M1146">
        <v>1</v>
      </c>
      <c r="N1146" t="s">
        <v>48</v>
      </c>
      <c r="O1146" t="s">
        <v>37</v>
      </c>
      <c r="P1146" t="s">
        <v>10066</v>
      </c>
    </row>
    <row r="1147" spans="1:16" x14ac:dyDescent="0.3">
      <c r="A1147" s="7">
        <v>21621</v>
      </c>
      <c r="B1147" s="6" t="s">
        <v>12349</v>
      </c>
      <c r="C1147" t="s">
        <v>12350</v>
      </c>
      <c r="D1147" s="2" t="s">
        <v>58</v>
      </c>
      <c r="E1147" s="4" t="s">
        <v>59</v>
      </c>
      <c r="F1147" t="s">
        <v>60</v>
      </c>
      <c r="G1147" s="6">
        <v>74</v>
      </c>
      <c r="H1147">
        <v>81647</v>
      </c>
      <c r="I1147">
        <v>3</v>
      </c>
      <c r="J1147" s="6">
        <v>55.5</v>
      </c>
      <c r="K1147" s="6">
        <v>5440.5</v>
      </c>
      <c r="L1147">
        <v>90</v>
      </c>
      <c r="M1147">
        <v>2</v>
      </c>
      <c r="N1147" t="s">
        <v>32</v>
      </c>
      <c r="O1147" t="s">
        <v>37</v>
      </c>
      <c r="P1147" t="s">
        <v>10061</v>
      </c>
    </row>
    <row r="1148" spans="1:16" x14ac:dyDescent="0.3">
      <c r="A1148" s="7">
        <v>19406</v>
      </c>
      <c r="B1148" s="6" t="s">
        <v>12351</v>
      </c>
      <c r="C1148" t="s">
        <v>12352</v>
      </c>
      <c r="D1148" s="2" t="s">
        <v>70</v>
      </c>
      <c r="E1148" s="4" t="s">
        <v>59</v>
      </c>
      <c r="F1148" t="s">
        <v>60</v>
      </c>
      <c r="G1148" s="6">
        <v>364</v>
      </c>
      <c r="H1148">
        <v>53957</v>
      </c>
      <c r="I1148">
        <v>6</v>
      </c>
      <c r="J1148" s="6">
        <v>382.5</v>
      </c>
      <c r="K1148" s="6">
        <v>5207.75</v>
      </c>
      <c r="L1148">
        <v>77</v>
      </c>
      <c r="M1148">
        <v>1</v>
      </c>
      <c r="N1148" t="s">
        <v>48</v>
      </c>
      <c r="O1148" t="s">
        <v>48</v>
      </c>
      <c r="P1148" t="s">
        <v>10061</v>
      </c>
    </row>
    <row r="1149" spans="1:16" x14ac:dyDescent="0.3">
      <c r="A1149" s="7">
        <v>21887</v>
      </c>
      <c r="B1149" s="6" t="s">
        <v>12353</v>
      </c>
      <c r="C1149" t="s">
        <v>12354</v>
      </c>
      <c r="D1149" s="2" t="s">
        <v>52</v>
      </c>
      <c r="E1149" s="4" t="s">
        <v>59</v>
      </c>
      <c r="F1149" t="s">
        <v>60</v>
      </c>
      <c r="G1149" s="6">
        <v>822</v>
      </c>
      <c r="H1149">
        <v>67638</v>
      </c>
      <c r="I1149">
        <v>4</v>
      </c>
      <c r="J1149" s="6">
        <v>189.5</v>
      </c>
      <c r="K1149" s="6">
        <v>3651.5</v>
      </c>
      <c r="L1149">
        <v>85</v>
      </c>
      <c r="M1149">
        <v>2</v>
      </c>
      <c r="N1149" t="s">
        <v>32</v>
      </c>
      <c r="O1149" t="s">
        <v>37</v>
      </c>
      <c r="P1149" t="s">
        <v>10061</v>
      </c>
    </row>
    <row r="1150" spans="1:16" x14ac:dyDescent="0.3">
      <c r="A1150" s="7">
        <v>22195</v>
      </c>
      <c r="B1150" s="6" t="s">
        <v>12355</v>
      </c>
      <c r="C1150" t="s">
        <v>12356</v>
      </c>
      <c r="D1150" s="2" t="s">
        <v>52</v>
      </c>
      <c r="E1150" s="4" t="s">
        <v>46</v>
      </c>
      <c r="F1150" t="s">
        <v>80</v>
      </c>
      <c r="G1150" s="6">
        <v>4187</v>
      </c>
      <c r="H1150">
        <v>67212</v>
      </c>
      <c r="I1150">
        <v>44</v>
      </c>
      <c r="J1150" s="6">
        <v>5331.75</v>
      </c>
      <c r="K1150" s="6">
        <v>957.25</v>
      </c>
      <c r="L1150">
        <v>13</v>
      </c>
      <c r="M1150">
        <v>3</v>
      </c>
      <c r="N1150" t="s">
        <v>37</v>
      </c>
      <c r="O1150" t="s">
        <v>37</v>
      </c>
      <c r="P1150" t="s">
        <v>10066</v>
      </c>
    </row>
    <row r="1151" spans="1:16" x14ac:dyDescent="0.3">
      <c r="A1151" s="7">
        <v>20243</v>
      </c>
      <c r="B1151" s="6" t="s">
        <v>12357</v>
      </c>
      <c r="C1151" t="s">
        <v>12358</v>
      </c>
      <c r="D1151" s="2" t="s">
        <v>70</v>
      </c>
      <c r="E1151" s="4" t="s">
        <v>59</v>
      </c>
      <c r="F1151" t="s">
        <v>60</v>
      </c>
      <c r="G1151" s="6">
        <v>164</v>
      </c>
      <c r="H1151">
        <v>67956</v>
      </c>
      <c r="I1151">
        <v>16</v>
      </c>
      <c r="J1151" s="6">
        <v>291.25</v>
      </c>
      <c r="K1151" s="6">
        <v>7288.25</v>
      </c>
      <c r="L1151">
        <v>93</v>
      </c>
      <c r="M1151">
        <v>1</v>
      </c>
      <c r="N1151" t="s">
        <v>48</v>
      </c>
      <c r="O1151" t="s">
        <v>37</v>
      </c>
      <c r="P1151" t="s">
        <v>10061</v>
      </c>
    </row>
    <row r="1152" spans="1:16" x14ac:dyDescent="0.3">
      <c r="A1152" s="7">
        <v>19660</v>
      </c>
      <c r="B1152" s="6" t="s">
        <v>12359</v>
      </c>
      <c r="C1152" t="s">
        <v>12360</v>
      </c>
      <c r="D1152" s="2" t="s">
        <v>58</v>
      </c>
      <c r="E1152" s="4" t="s">
        <v>46</v>
      </c>
      <c r="F1152" t="s">
        <v>60</v>
      </c>
      <c r="G1152" s="6">
        <v>62</v>
      </c>
      <c r="H1152">
        <v>46642</v>
      </c>
      <c r="I1152">
        <v>12</v>
      </c>
      <c r="J1152" s="6">
        <v>215</v>
      </c>
      <c r="K1152" s="6">
        <v>5225</v>
      </c>
      <c r="L1152">
        <v>78</v>
      </c>
      <c r="M1152">
        <v>2</v>
      </c>
      <c r="N1152" t="s">
        <v>61</v>
      </c>
      <c r="O1152" t="s">
        <v>37</v>
      </c>
      <c r="P1152" t="s">
        <v>10066</v>
      </c>
    </row>
    <row r="1153" spans="1:16" x14ac:dyDescent="0.3">
      <c r="A1153" s="7">
        <v>20003</v>
      </c>
      <c r="B1153" s="6" t="s">
        <v>12361</v>
      </c>
      <c r="C1153" t="s">
        <v>12362</v>
      </c>
      <c r="D1153" s="2" t="s">
        <v>58</v>
      </c>
      <c r="E1153" s="4" t="s">
        <v>59</v>
      </c>
      <c r="F1153" t="s">
        <v>60</v>
      </c>
      <c r="G1153" s="6">
        <v>104</v>
      </c>
      <c r="H1153">
        <v>25461</v>
      </c>
      <c r="I1153">
        <v>5</v>
      </c>
      <c r="J1153" s="6">
        <v>430</v>
      </c>
      <c r="K1153" s="6">
        <v>3633</v>
      </c>
      <c r="L1153">
        <v>94</v>
      </c>
      <c r="M1153">
        <v>1</v>
      </c>
      <c r="N1153" t="s">
        <v>48</v>
      </c>
      <c r="O1153" t="s">
        <v>37</v>
      </c>
      <c r="P1153" t="s">
        <v>10066</v>
      </c>
    </row>
    <row r="1154" spans="1:16" x14ac:dyDescent="0.3">
      <c r="A1154" s="7">
        <v>22070</v>
      </c>
      <c r="B1154" s="6" t="s">
        <v>12363</v>
      </c>
      <c r="C1154" t="s">
        <v>12364</v>
      </c>
      <c r="D1154" s="2" t="s">
        <v>58</v>
      </c>
      <c r="E1154" s="4" t="s">
        <v>59</v>
      </c>
      <c r="F1154" t="s">
        <v>67</v>
      </c>
      <c r="G1154" s="6">
        <v>206</v>
      </c>
      <c r="H1154">
        <v>54666</v>
      </c>
      <c r="I1154">
        <v>9</v>
      </c>
      <c r="J1154" s="6">
        <v>1075.5</v>
      </c>
      <c r="K1154" s="6">
        <v>2432</v>
      </c>
      <c r="L1154">
        <v>61</v>
      </c>
      <c r="M1154">
        <v>1</v>
      </c>
      <c r="N1154" t="s">
        <v>61</v>
      </c>
      <c r="O1154" t="s">
        <v>48</v>
      </c>
      <c r="P1154" t="s">
        <v>10061</v>
      </c>
    </row>
    <row r="1155" spans="1:16" x14ac:dyDescent="0.3">
      <c r="A1155" s="7">
        <v>17912</v>
      </c>
      <c r="B1155" s="6" t="s">
        <v>12365</v>
      </c>
      <c r="C1155" t="s">
        <v>12366</v>
      </c>
      <c r="D1155" s="2" t="s">
        <v>64</v>
      </c>
      <c r="E1155" s="4" t="s">
        <v>46</v>
      </c>
      <c r="F1155" t="s">
        <v>80</v>
      </c>
      <c r="G1155" s="6">
        <v>1103</v>
      </c>
      <c r="H1155">
        <v>52294</v>
      </c>
      <c r="I1155">
        <v>60</v>
      </c>
      <c r="J1155" s="6">
        <v>5813.75</v>
      </c>
      <c r="K1155" s="6">
        <v>586.75</v>
      </c>
      <c r="L1155">
        <v>13</v>
      </c>
      <c r="M1155">
        <v>4</v>
      </c>
      <c r="N1155" t="s">
        <v>48</v>
      </c>
      <c r="O1155" t="s">
        <v>37</v>
      </c>
      <c r="P1155" t="s">
        <v>10061</v>
      </c>
    </row>
    <row r="1156" spans="1:16" x14ac:dyDescent="0.3">
      <c r="A1156" s="7">
        <v>20286</v>
      </c>
      <c r="B1156" s="6" t="s">
        <v>12367</v>
      </c>
      <c r="C1156" t="s">
        <v>12368</v>
      </c>
      <c r="D1156" s="2" t="s">
        <v>45</v>
      </c>
      <c r="E1156" s="4" t="s">
        <v>46</v>
      </c>
      <c r="F1156" t="s">
        <v>67</v>
      </c>
      <c r="G1156" s="6">
        <v>423</v>
      </c>
      <c r="H1156">
        <v>55574</v>
      </c>
      <c r="I1156">
        <v>13</v>
      </c>
      <c r="J1156" s="6">
        <v>1006.5</v>
      </c>
      <c r="K1156" s="6">
        <v>3844.25</v>
      </c>
      <c r="L1156">
        <v>41</v>
      </c>
      <c r="M1156">
        <v>2</v>
      </c>
      <c r="N1156" t="s">
        <v>32</v>
      </c>
      <c r="O1156" t="s">
        <v>48</v>
      </c>
      <c r="P1156" t="s">
        <v>10066</v>
      </c>
    </row>
    <row r="1157" spans="1:16" x14ac:dyDescent="0.3">
      <c r="A1157" s="7">
        <v>18259</v>
      </c>
      <c r="B1157" s="6" t="s">
        <v>12369</v>
      </c>
      <c r="C1157" t="s">
        <v>12370</v>
      </c>
      <c r="D1157" s="2" t="s">
        <v>52</v>
      </c>
      <c r="E1157" s="4" t="s">
        <v>46</v>
      </c>
      <c r="F1157" t="s">
        <v>67</v>
      </c>
      <c r="G1157" s="6">
        <v>1243</v>
      </c>
      <c r="H1157">
        <v>53957</v>
      </c>
      <c r="I1157">
        <v>7</v>
      </c>
      <c r="J1157" s="6">
        <v>843.25</v>
      </c>
      <c r="K1157" s="6">
        <v>2829.5</v>
      </c>
      <c r="L1157">
        <v>58</v>
      </c>
      <c r="M1157">
        <v>3</v>
      </c>
      <c r="N1157" t="s">
        <v>48</v>
      </c>
      <c r="O1157" t="s">
        <v>48</v>
      </c>
      <c r="P1157" t="s">
        <v>10061</v>
      </c>
    </row>
    <row r="1158" spans="1:16" x14ac:dyDescent="0.3">
      <c r="A1158" s="7">
        <v>18342</v>
      </c>
      <c r="B1158" s="6" t="s">
        <v>12371</v>
      </c>
      <c r="C1158" t="s">
        <v>12372</v>
      </c>
      <c r="D1158" s="2" t="s">
        <v>52</v>
      </c>
      <c r="E1158" s="4" t="s">
        <v>59</v>
      </c>
      <c r="F1158" t="s">
        <v>80</v>
      </c>
      <c r="G1158" s="6">
        <v>4098</v>
      </c>
      <c r="H1158">
        <v>49090</v>
      </c>
      <c r="I1158">
        <v>45</v>
      </c>
      <c r="J1158" s="6">
        <v>10636.75</v>
      </c>
      <c r="K1158" s="6">
        <v>891.25</v>
      </c>
      <c r="L1158">
        <v>18</v>
      </c>
      <c r="M1158">
        <v>3</v>
      </c>
      <c r="N1158" t="s">
        <v>37</v>
      </c>
      <c r="O1158" t="s">
        <v>48</v>
      </c>
      <c r="P1158" t="s">
        <v>10061</v>
      </c>
    </row>
    <row r="1159" spans="1:16" x14ac:dyDescent="0.3">
      <c r="A1159" s="7">
        <v>20869</v>
      </c>
      <c r="B1159" s="6" t="s">
        <v>12373</v>
      </c>
      <c r="C1159" t="s">
        <v>12374</v>
      </c>
      <c r="D1159" s="2" t="s">
        <v>70</v>
      </c>
      <c r="E1159" s="4" t="s">
        <v>59</v>
      </c>
      <c r="F1159" t="s">
        <v>60</v>
      </c>
      <c r="G1159" s="6">
        <v>370</v>
      </c>
      <c r="H1159">
        <v>43243</v>
      </c>
      <c r="I1159">
        <v>3</v>
      </c>
      <c r="J1159" s="6">
        <v>59.5</v>
      </c>
      <c r="K1159" s="6">
        <v>6052.25</v>
      </c>
      <c r="L1159">
        <v>93</v>
      </c>
      <c r="M1159">
        <v>1</v>
      </c>
      <c r="N1159" t="s">
        <v>61</v>
      </c>
      <c r="O1159" t="s">
        <v>37</v>
      </c>
      <c r="P1159" t="s">
        <v>10061</v>
      </c>
    </row>
    <row r="1160" spans="1:16" x14ac:dyDescent="0.3">
      <c r="A1160" s="7">
        <v>19237</v>
      </c>
      <c r="B1160" s="6" t="s">
        <v>12375</v>
      </c>
      <c r="C1160" t="s">
        <v>12376</v>
      </c>
      <c r="D1160" s="2" t="s">
        <v>58</v>
      </c>
      <c r="E1160" s="4" t="s">
        <v>59</v>
      </c>
      <c r="F1160" t="s">
        <v>60</v>
      </c>
      <c r="G1160" s="6">
        <v>98</v>
      </c>
      <c r="H1160">
        <v>58851</v>
      </c>
      <c r="I1160">
        <v>12</v>
      </c>
      <c r="J1160" s="6">
        <v>126.75</v>
      </c>
      <c r="K1160" s="6">
        <v>4062.5</v>
      </c>
      <c r="L1160">
        <v>92</v>
      </c>
      <c r="M1160">
        <v>1</v>
      </c>
      <c r="N1160" t="s">
        <v>48</v>
      </c>
      <c r="O1160" t="s">
        <v>48</v>
      </c>
      <c r="P1160" t="s">
        <v>10066</v>
      </c>
    </row>
    <row r="1161" spans="1:16" x14ac:dyDescent="0.3">
      <c r="A1161" s="7">
        <v>20893</v>
      </c>
      <c r="B1161" s="6" t="s">
        <v>12377</v>
      </c>
      <c r="C1161" t="s">
        <v>12378</v>
      </c>
      <c r="D1161" s="2" t="s">
        <v>45</v>
      </c>
      <c r="E1161" s="4" t="s">
        <v>46</v>
      </c>
      <c r="F1161" t="s">
        <v>67</v>
      </c>
      <c r="G1161" s="6">
        <v>297</v>
      </c>
      <c r="H1161">
        <v>59563</v>
      </c>
      <c r="I1161">
        <v>10</v>
      </c>
      <c r="J1161" s="6">
        <v>1178</v>
      </c>
      <c r="K1161" s="6">
        <v>4753</v>
      </c>
      <c r="L1161">
        <v>55</v>
      </c>
      <c r="M1161">
        <v>1</v>
      </c>
      <c r="N1161" t="s">
        <v>37</v>
      </c>
      <c r="O1161" t="s">
        <v>48</v>
      </c>
      <c r="P1161" t="s">
        <v>10061</v>
      </c>
    </row>
    <row r="1162" spans="1:16" x14ac:dyDescent="0.3">
      <c r="A1162" s="7">
        <v>21246</v>
      </c>
      <c r="B1162" s="6" t="s">
        <v>12379</v>
      </c>
      <c r="C1162" t="s">
        <v>12380</v>
      </c>
      <c r="D1162" s="2" t="s">
        <v>64</v>
      </c>
      <c r="E1162" s="4" t="s">
        <v>59</v>
      </c>
      <c r="F1162" t="s">
        <v>76</v>
      </c>
      <c r="G1162" s="6">
        <v>565</v>
      </c>
      <c r="H1162">
        <v>44050</v>
      </c>
      <c r="I1162">
        <v>9</v>
      </c>
      <c r="J1162" s="6">
        <v>509.25</v>
      </c>
      <c r="K1162" s="6">
        <v>3406.25</v>
      </c>
      <c r="L1162">
        <v>77</v>
      </c>
      <c r="M1162">
        <v>3</v>
      </c>
      <c r="N1162" t="s">
        <v>48</v>
      </c>
      <c r="O1162" t="s">
        <v>37</v>
      </c>
      <c r="P1162" t="s">
        <v>10061</v>
      </c>
    </row>
    <row r="1163" spans="1:16" x14ac:dyDescent="0.3">
      <c r="A1163" s="7">
        <v>19531</v>
      </c>
      <c r="B1163" s="6" t="s">
        <v>12381</v>
      </c>
      <c r="C1163" t="s">
        <v>12382</v>
      </c>
      <c r="D1163" s="2" t="s">
        <v>64</v>
      </c>
      <c r="E1163" s="4" t="s">
        <v>46</v>
      </c>
      <c r="F1163" t="s">
        <v>67</v>
      </c>
      <c r="G1163" s="6">
        <v>473</v>
      </c>
      <c r="H1163">
        <v>55574</v>
      </c>
      <c r="I1163">
        <v>6</v>
      </c>
      <c r="J1163" s="6">
        <v>1201.5</v>
      </c>
      <c r="K1163" s="6">
        <v>4835</v>
      </c>
      <c r="L1163">
        <v>51</v>
      </c>
      <c r="M1163">
        <v>3</v>
      </c>
      <c r="N1163" t="s">
        <v>48</v>
      </c>
      <c r="O1163" t="s">
        <v>48</v>
      </c>
      <c r="P1163" t="s">
        <v>10061</v>
      </c>
    </row>
    <row r="1164" spans="1:16" x14ac:dyDescent="0.3">
      <c r="A1164" s="7">
        <v>22105</v>
      </c>
      <c r="B1164" s="6" t="s">
        <v>12383</v>
      </c>
      <c r="C1164" t="s">
        <v>12384</v>
      </c>
      <c r="D1164" s="2" t="s">
        <v>64</v>
      </c>
      <c r="E1164" s="4" t="s">
        <v>46</v>
      </c>
      <c r="F1164" t="s">
        <v>67</v>
      </c>
      <c r="G1164" s="6">
        <v>873</v>
      </c>
      <c r="H1164">
        <v>75395</v>
      </c>
      <c r="I1164">
        <v>6</v>
      </c>
      <c r="J1164" s="6">
        <v>1438.75</v>
      </c>
      <c r="K1164" s="6">
        <v>3018.5</v>
      </c>
      <c r="L1164">
        <v>45</v>
      </c>
      <c r="M1164">
        <v>1</v>
      </c>
      <c r="N1164" t="s">
        <v>48</v>
      </c>
      <c r="O1164" t="s">
        <v>48</v>
      </c>
      <c r="P1164" t="s">
        <v>10061</v>
      </c>
    </row>
    <row r="1165" spans="1:16" x14ac:dyDescent="0.3">
      <c r="A1165" s="7">
        <v>18787</v>
      </c>
      <c r="B1165" s="6" t="s">
        <v>12385</v>
      </c>
      <c r="C1165" t="s">
        <v>12386</v>
      </c>
      <c r="D1165" s="2" t="s">
        <v>45</v>
      </c>
      <c r="E1165" s="4" t="s">
        <v>59</v>
      </c>
      <c r="F1165" t="s">
        <v>67</v>
      </c>
      <c r="G1165" s="6">
        <v>213</v>
      </c>
      <c r="H1165">
        <v>14308</v>
      </c>
      <c r="I1165">
        <v>12</v>
      </c>
      <c r="J1165" s="6">
        <v>1200.5</v>
      </c>
      <c r="K1165" s="6">
        <v>4355.75</v>
      </c>
      <c r="L1165">
        <v>44</v>
      </c>
      <c r="M1165">
        <v>1</v>
      </c>
      <c r="N1165" t="s">
        <v>48</v>
      </c>
      <c r="O1165" t="s">
        <v>37</v>
      </c>
      <c r="P1165" t="s">
        <v>10066</v>
      </c>
    </row>
    <row r="1166" spans="1:16" x14ac:dyDescent="0.3">
      <c r="A1166" s="7">
        <v>18756</v>
      </c>
      <c r="B1166" s="6" t="s">
        <v>12387</v>
      </c>
      <c r="C1166" t="s">
        <v>12388</v>
      </c>
      <c r="D1166" s="2" t="s">
        <v>70</v>
      </c>
      <c r="E1166" s="4" t="s">
        <v>46</v>
      </c>
      <c r="F1166" t="s">
        <v>67</v>
      </c>
      <c r="G1166" s="6">
        <v>261</v>
      </c>
      <c r="H1166">
        <v>21208</v>
      </c>
      <c r="I1166">
        <v>2</v>
      </c>
      <c r="J1166" s="6">
        <v>1436.75</v>
      </c>
      <c r="K1166" s="6">
        <v>2488.5</v>
      </c>
      <c r="L1166">
        <v>44</v>
      </c>
      <c r="M1166">
        <v>2</v>
      </c>
      <c r="N1166" t="s">
        <v>61</v>
      </c>
      <c r="O1166" t="s">
        <v>37</v>
      </c>
      <c r="P1166" t="s">
        <v>10066</v>
      </c>
    </row>
    <row r="1167" spans="1:16" x14ac:dyDescent="0.3">
      <c r="A1167" s="7">
        <v>22123</v>
      </c>
      <c r="B1167" s="6" t="s">
        <v>12389</v>
      </c>
      <c r="C1167" t="s">
        <v>12390</v>
      </c>
      <c r="D1167" s="2" t="s">
        <v>58</v>
      </c>
      <c r="E1167" s="4" t="s">
        <v>59</v>
      </c>
      <c r="F1167" t="s">
        <v>60</v>
      </c>
      <c r="G1167" s="6">
        <v>195</v>
      </c>
      <c r="H1167">
        <v>83877</v>
      </c>
      <c r="I1167">
        <v>20</v>
      </c>
      <c r="J1167" s="6">
        <v>243</v>
      </c>
      <c r="K1167" s="6">
        <v>6597.75</v>
      </c>
      <c r="L1167">
        <v>87</v>
      </c>
      <c r="M1167">
        <v>1</v>
      </c>
      <c r="N1167" t="s">
        <v>48</v>
      </c>
      <c r="O1167" t="s">
        <v>48</v>
      </c>
      <c r="P1167" t="s">
        <v>10066</v>
      </c>
    </row>
    <row r="1168" spans="1:16" x14ac:dyDescent="0.3">
      <c r="A1168" s="7">
        <v>22086</v>
      </c>
      <c r="B1168" s="6" t="s">
        <v>12391</v>
      </c>
      <c r="C1168" t="s">
        <v>12392</v>
      </c>
      <c r="D1168" s="2" t="s">
        <v>52</v>
      </c>
      <c r="E1168" s="4" t="s">
        <v>59</v>
      </c>
      <c r="F1168" t="s">
        <v>54</v>
      </c>
      <c r="G1168" s="6">
        <v>3388</v>
      </c>
      <c r="H1168">
        <v>45194</v>
      </c>
      <c r="I1168">
        <v>38</v>
      </c>
      <c r="J1168" s="6">
        <v>7764.5</v>
      </c>
      <c r="K1168" s="6">
        <v>460.25</v>
      </c>
      <c r="L1168">
        <v>6</v>
      </c>
      <c r="M1168">
        <v>6</v>
      </c>
      <c r="N1168" t="s">
        <v>48</v>
      </c>
      <c r="O1168" t="s">
        <v>37</v>
      </c>
      <c r="P1168" t="s">
        <v>10061</v>
      </c>
    </row>
    <row r="1169" spans="1:16" x14ac:dyDescent="0.3">
      <c r="A1169" s="7">
        <v>19009</v>
      </c>
      <c r="B1169" s="6" t="s">
        <v>12393</v>
      </c>
      <c r="C1169" t="s">
        <v>12394</v>
      </c>
      <c r="D1169" s="2" t="s">
        <v>52</v>
      </c>
      <c r="E1169" s="4" t="s">
        <v>46</v>
      </c>
      <c r="F1169" t="s">
        <v>80</v>
      </c>
      <c r="G1169" s="6">
        <v>4655</v>
      </c>
      <c r="H1169">
        <v>82719</v>
      </c>
      <c r="I1169">
        <v>60</v>
      </c>
      <c r="J1169" s="6">
        <v>10139.25</v>
      </c>
      <c r="K1169" s="6">
        <v>260.25</v>
      </c>
      <c r="L1169">
        <v>17</v>
      </c>
      <c r="M1169">
        <v>4</v>
      </c>
      <c r="N1169" t="s">
        <v>48</v>
      </c>
      <c r="O1169" t="s">
        <v>37</v>
      </c>
      <c r="P1169" t="s">
        <v>10061</v>
      </c>
    </row>
    <row r="1170" spans="1:16" x14ac:dyDescent="0.3">
      <c r="A1170" s="7">
        <v>17713</v>
      </c>
      <c r="B1170" s="6" t="s">
        <v>12395</v>
      </c>
      <c r="C1170" t="s">
        <v>12396</v>
      </c>
      <c r="D1170" s="2" t="s">
        <v>45</v>
      </c>
      <c r="E1170" s="4" t="s">
        <v>46</v>
      </c>
      <c r="F1170" t="s">
        <v>60</v>
      </c>
      <c r="G1170" s="6">
        <v>126</v>
      </c>
      <c r="H1170">
        <v>52789</v>
      </c>
      <c r="I1170">
        <v>7</v>
      </c>
      <c r="J1170" s="6">
        <v>290.75</v>
      </c>
      <c r="K1170" s="6">
        <v>3431</v>
      </c>
      <c r="L1170">
        <v>85</v>
      </c>
      <c r="M1170">
        <v>1</v>
      </c>
      <c r="N1170" t="s">
        <v>48</v>
      </c>
      <c r="O1170" t="s">
        <v>37</v>
      </c>
      <c r="P1170" t="s">
        <v>10066</v>
      </c>
    </row>
    <row r="1171" spans="1:16" x14ac:dyDescent="0.3">
      <c r="A1171" s="7">
        <v>17844</v>
      </c>
      <c r="B1171" s="6" t="s">
        <v>12397</v>
      </c>
      <c r="C1171" t="s">
        <v>12398</v>
      </c>
      <c r="D1171" s="2" t="s">
        <v>58</v>
      </c>
      <c r="E1171" s="4" t="s">
        <v>46</v>
      </c>
      <c r="F1171" t="s">
        <v>60</v>
      </c>
      <c r="G1171" s="6">
        <v>132</v>
      </c>
      <c r="H1171">
        <v>66688</v>
      </c>
      <c r="I1171">
        <v>16</v>
      </c>
      <c r="J1171" s="6">
        <v>387.25</v>
      </c>
      <c r="K1171" s="6">
        <v>4131.5</v>
      </c>
      <c r="L1171">
        <v>85</v>
      </c>
      <c r="M1171">
        <v>1</v>
      </c>
      <c r="N1171" t="s">
        <v>32</v>
      </c>
      <c r="O1171" t="s">
        <v>37</v>
      </c>
      <c r="P1171" t="s">
        <v>10061</v>
      </c>
    </row>
    <row r="1172" spans="1:16" x14ac:dyDescent="0.3">
      <c r="A1172" s="7">
        <v>20443</v>
      </c>
      <c r="B1172" s="6" t="s">
        <v>12399</v>
      </c>
      <c r="C1172" t="s">
        <v>12400</v>
      </c>
      <c r="D1172" s="2" t="s">
        <v>52</v>
      </c>
      <c r="E1172" s="4" t="s">
        <v>53</v>
      </c>
      <c r="F1172" t="s">
        <v>54</v>
      </c>
      <c r="G1172" s="6">
        <v>3423</v>
      </c>
      <c r="H1172">
        <v>61270</v>
      </c>
      <c r="I1172">
        <v>35</v>
      </c>
      <c r="J1172" s="6">
        <v>901.75</v>
      </c>
      <c r="K1172" s="6">
        <v>617</v>
      </c>
      <c r="L1172">
        <v>24</v>
      </c>
      <c r="M1172">
        <v>7</v>
      </c>
      <c r="N1172" t="s">
        <v>48</v>
      </c>
      <c r="O1172" t="s">
        <v>48</v>
      </c>
      <c r="P1172" t="s">
        <v>10061</v>
      </c>
    </row>
    <row r="1173" spans="1:16" x14ac:dyDescent="0.3">
      <c r="A1173" s="7">
        <v>21601</v>
      </c>
      <c r="B1173" s="6" t="s">
        <v>12401</v>
      </c>
      <c r="C1173" t="s">
        <v>12402</v>
      </c>
      <c r="D1173" s="2" t="s">
        <v>45</v>
      </c>
      <c r="E1173" s="4" t="s">
        <v>46</v>
      </c>
      <c r="F1173" t="s">
        <v>47</v>
      </c>
      <c r="G1173" s="6">
        <v>722</v>
      </c>
      <c r="H1173">
        <v>58875</v>
      </c>
      <c r="I1173">
        <v>10</v>
      </c>
      <c r="J1173" s="6">
        <v>1050.5</v>
      </c>
      <c r="K1173" s="6">
        <v>2347.75</v>
      </c>
      <c r="L1173">
        <v>50</v>
      </c>
      <c r="M1173">
        <v>0</v>
      </c>
      <c r="N1173" t="s">
        <v>48</v>
      </c>
      <c r="O1173" t="s">
        <v>37</v>
      </c>
      <c r="P1173" t="s">
        <v>10066</v>
      </c>
    </row>
    <row r="1174" spans="1:16" x14ac:dyDescent="0.3">
      <c r="A1174" s="7">
        <v>18792</v>
      </c>
      <c r="B1174" s="6" t="s">
        <v>12403</v>
      </c>
      <c r="C1174" t="s">
        <v>12404</v>
      </c>
      <c r="D1174" s="2" t="s">
        <v>70</v>
      </c>
      <c r="E1174" s="4" t="s">
        <v>59</v>
      </c>
      <c r="F1174" t="s">
        <v>60</v>
      </c>
      <c r="G1174" s="6">
        <v>42</v>
      </c>
      <c r="H1174">
        <v>77271</v>
      </c>
      <c r="I1174">
        <v>15</v>
      </c>
      <c r="J1174" s="6">
        <v>442.5</v>
      </c>
      <c r="K1174" s="6">
        <v>4954.5</v>
      </c>
      <c r="L1174">
        <v>97</v>
      </c>
      <c r="M1174">
        <v>1</v>
      </c>
      <c r="N1174" t="s">
        <v>61</v>
      </c>
      <c r="O1174" t="s">
        <v>48</v>
      </c>
      <c r="P1174" t="s">
        <v>10066</v>
      </c>
    </row>
    <row r="1175" spans="1:16" x14ac:dyDescent="0.3">
      <c r="A1175" s="7">
        <v>17818</v>
      </c>
      <c r="B1175" s="6" t="s">
        <v>12405</v>
      </c>
      <c r="C1175" t="s">
        <v>12406</v>
      </c>
      <c r="D1175" s="2" t="s">
        <v>58</v>
      </c>
      <c r="E1175" s="4" t="s">
        <v>59</v>
      </c>
      <c r="F1175" t="s">
        <v>60</v>
      </c>
      <c r="G1175" s="6">
        <v>95</v>
      </c>
      <c r="H1175">
        <v>71874</v>
      </c>
      <c r="I1175">
        <v>13</v>
      </c>
      <c r="J1175" s="6">
        <v>188</v>
      </c>
      <c r="K1175" s="6">
        <v>4702.75</v>
      </c>
      <c r="L1175">
        <v>84</v>
      </c>
      <c r="M1175">
        <v>1</v>
      </c>
      <c r="N1175" t="s">
        <v>32</v>
      </c>
      <c r="O1175" t="s">
        <v>48</v>
      </c>
      <c r="P1175" t="s">
        <v>10066</v>
      </c>
    </row>
    <row r="1176" spans="1:16" x14ac:dyDescent="0.3">
      <c r="A1176" s="7">
        <v>21180</v>
      </c>
      <c r="B1176" s="6" t="s">
        <v>12407</v>
      </c>
      <c r="C1176" t="s">
        <v>12408</v>
      </c>
      <c r="D1176" s="2" t="s">
        <v>45</v>
      </c>
      <c r="E1176" s="4" t="s">
        <v>46</v>
      </c>
      <c r="F1176" t="s">
        <v>47</v>
      </c>
      <c r="G1176" s="6">
        <v>986</v>
      </c>
      <c r="H1176">
        <v>68029</v>
      </c>
      <c r="I1176">
        <v>15</v>
      </c>
      <c r="J1176" s="6">
        <v>1220</v>
      </c>
      <c r="K1176" s="6">
        <v>2460.25</v>
      </c>
      <c r="L1176">
        <v>61</v>
      </c>
      <c r="M1176">
        <v>1</v>
      </c>
      <c r="N1176" t="s">
        <v>32</v>
      </c>
      <c r="O1176" t="s">
        <v>37</v>
      </c>
      <c r="P1176" t="s">
        <v>10061</v>
      </c>
    </row>
    <row r="1177" spans="1:16" x14ac:dyDescent="0.3">
      <c r="A1177" s="7">
        <v>17906</v>
      </c>
      <c r="B1177" s="6" t="s">
        <v>12409</v>
      </c>
      <c r="C1177" t="s">
        <v>12410</v>
      </c>
      <c r="D1177" s="2" t="s">
        <v>52</v>
      </c>
      <c r="E1177" s="4" t="s">
        <v>59</v>
      </c>
      <c r="F1177" t="s">
        <v>54</v>
      </c>
      <c r="G1177" s="6">
        <v>1306</v>
      </c>
      <c r="H1177">
        <v>56992</v>
      </c>
      <c r="I1177">
        <v>39</v>
      </c>
      <c r="J1177" s="6">
        <v>2871.75</v>
      </c>
      <c r="K1177" s="6">
        <v>522.5</v>
      </c>
      <c r="L1177">
        <v>7</v>
      </c>
      <c r="M1177">
        <v>7</v>
      </c>
      <c r="N1177" t="s">
        <v>61</v>
      </c>
      <c r="O1177" t="s">
        <v>48</v>
      </c>
      <c r="P1177" t="s">
        <v>10066</v>
      </c>
    </row>
    <row r="1178" spans="1:16" x14ac:dyDescent="0.3">
      <c r="A1178" s="7">
        <v>18914</v>
      </c>
      <c r="B1178" s="6" t="s">
        <v>12411</v>
      </c>
      <c r="C1178" t="s">
        <v>12412</v>
      </c>
      <c r="D1178" s="2" t="s">
        <v>52</v>
      </c>
      <c r="E1178" s="4" t="s">
        <v>46</v>
      </c>
      <c r="F1178" t="s">
        <v>80</v>
      </c>
      <c r="G1178" s="6">
        <v>1322</v>
      </c>
      <c r="H1178">
        <v>10642</v>
      </c>
      <c r="I1178">
        <v>43</v>
      </c>
      <c r="J1178" s="6">
        <v>2874</v>
      </c>
      <c r="K1178" s="6">
        <v>589.25</v>
      </c>
      <c r="L1178">
        <v>12</v>
      </c>
      <c r="M1178">
        <v>4</v>
      </c>
      <c r="N1178" t="s">
        <v>48</v>
      </c>
      <c r="O1178" t="s">
        <v>37</v>
      </c>
      <c r="P1178" t="s">
        <v>10061</v>
      </c>
    </row>
    <row r="1179" spans="1:16" x14ac:dyDescent="0.3">
      <c r="A1179" s="7">
        <v>21389</v>
      </c>
      <c r="B1179" s="6" t="s">
        <v>12413</v>
      </c>
      <c r="C1179" t="s">
        <v>12414</v>
      </c>
      <c r="D1179" s="2" t="s">
        <v>70</v>
      </c>
      <c r="E1179" s="4" t="s">
        <v>46</v>
      </c>
      <c r="F1179" t="s">
        <v>60</v>
      </c>
      <c r="G1179" s="6">
        <v>76</v>
      </c>
      <c r="H1179">
        <v>28045</v>
      </c>
      <c r="I1179">
        <v>19</v>
      </c>
      <c r="J1179" s="6">
        <v>381.75</v>
      </c>
      <c r="K1179" s="6">
        <v>6365</v>
      </c>
      <c r="L1179">
        <v>80</v>
      </c>
      <c r="M1179">
        <v>2</v>
      </c>
      <c r="N1179" t="s">
        <v>61</v>
      </c>
      <c r="O1179" t="s">
        <v>37</v>
      </c>
      <c r="P1179" t="s">
        <v>10061</v>
      </c>
    </row>
    <row r="1180" spans="1:16" x14ac:dyDescent="0.3">
      <c r="A1180" s="7">
        <v>20748</v>
      </c>
      <c r="B1180" s="6" t="s">
        <v>12415</v>
      </c>
      <c r="C1180" t="s">
        <v>12416</v>
      </c>
      <c r="D1180" s="2" t="s">
        <v>52</v>
      </c>
      <c r="E1180" s="4" t="s">
        <v>59</v>
      </c>
      <c r="F1180" t="s">
        <v>67</v>
      </c>
      <c r="G1180" s="6">
        <v>1990</v>
      </c>
      <c r="H1180">
        <v>27800</v>
      </c>
      <c r="I1180">
        <v>8</v>
      </c>
      <c r="J1180" s="6">
        <v>819.5</v>
      </c>
      <c r="K1180" s="6">
        <v>3770.25</v>
      </c>
      <c r="L1180">
        <v>63</v>
      </c>
      <c r="M1180">
        <v>2</v>
      </c>
      <c r="N1180" t="s">
        <v>48</v>
      </c>
      <c r="O1180" t="s">
        <v>37</v>
      </c>
      <c r="P1180" t="s">
        <v>10061</v>
      </c>
    </row>
    <row r="1181" spans="1:16" x14ac:dyDescent="0.3">
      <c r="A1181" s="7">
        <v>19466</v>
      </c>
      <c r="B1181" s="6" t="s">
        <v>12417</v>
      </c>
      <c r="C1181" t="s">
        <v>12418</v>
      </c>
      <c r="D1181" s="2" t="s">
        <v>70</v>
      </c>
      <c r="E1181" s="4" t="s">
        <v>59</v>
      </c>
      <c r="F1181" t="s">
        <v>60</v>
      </c>
      <c r="G1181" s="6">
        <v>36</v>
      </c>
      <c r="H1181">
        <v>12565</v>
      </c>
      <c r="I1181">
        <v>17</v>
      </c>
      <c r="J1181" s="6">
        <v>374.5</v>
      </c>
      <c r="K1181" s="6">
        <v>3409</v>
      </c>
      <c r="L1181">
        <v>89</v>
      </c>
      <c r="M1181">
        <v>1</v>
      </c>
      <c r="N1181" t="s">
        <v>61</v>
      </c>
      <c r="O1181" t="s">
        <v>48</v>
      </c>
      <c r="P1181" t="s">
        <v>10061</v>
      </c>
    </row>
    <row r="1182" spans="1:16" x14ac:dyDescent="0.3">
      <c r="A1182" s="7">
        <v>20183</v>
      </c>
      <c r="B1182" s="6" t="s">
        <v>12419</v>
      </c>
      <c r="C1182" t="s">
        <v>12420</v>
      </c>
      <c r="D1182" s="2" t="s">
        <v>45</v>
      </c>
      <c r="E1182" s="4" t="s">
        <v>59</v>
      </c>
      <c r="F1182" t="s">
        <v>60</v>
      </c>
      <c r="G1182" s="6">
        <v>152</v>
      </c>
      <c r="H1182">
        <v>81673</v>
      </c>
      <c r="I1182">
        <v>11</v>
      </c>
      <c r="J1182" s="6">
        <v>392.25</v>
      </c>
      <c r="K1182" s="6">
        <v>7071.5</v>
      </c>
      <c r="L1182">
        <v>96</v>
      </c>
      <c r="M1182">
        <v>1</v>
      </c>
      <c r="N1182" t="s">
        <v>48</v>
      </c>
      <c r="O1182" t="s">
        <v>48</v>
      </c>
      <c r="P1182" t="s">
        <v>10066</v>
      </c>
    </row>
    <row r="1183" spans="1:16" x14ac:dyDescent="0.3">
      <c r="A1183" s="7">
        <v>19294</v>
      </c>
      <c r="B1183" s="6" t="s">
        <v>12421</v>
      </c>
      <c r="C1183" t="s">
        <v>12422</v>
      </c>
      <c r="D1183" s="2" t="s">
        <v>64</v>
      </c>
      <c r="E1183" s="4" t="s">
        <v>46</v>
      </c>
      <c r="F1183" t="s">
        <v>67</v>
      </c>
      <c r="G1183" s="6">
        <v>302</v>
      </c>
      <c r="H1183">
        <v>79404</v>
      </c>
      <c r="I1183">
        <v>5</v>
      </c>
      <c r="J1183" s="6">
        <v>1230.25</v>
      </c>
      <c r="K1183" s="6">
        <v>3194.5</v>
      </c>
      <c r="L1183">
        <v>62</v>
      </c>
      <c r="M1183">
        <v>2</v>
      </c>
      <c r="N1183" t="s">
        <v>37</v>
      </c>
      <c r="O1183" t="s">
        <v>37</v>
      </c>
      <c r="P1183" t="s">
        <v>10061</v>
      </c>
    </row>
    <row r="1184" spans="1:16" x14ac:dyDescent="0.3">
      <c r="A1184" s="7">
        <v>20160</v>
      </c>
      <c r="B1184" s="6" t="s">
        <v>12423</v>
      </c>
      <c r="C1184" t="s">
        <v>12424</v>
      </c>
      <c r="D1184" s="2" t="s">
        <v>70</v>
      </c>
      <c r="E1184" s="4" t="s">
        <v>59</v>
      </c>
      <c r="F1184" t="s">
        <v>60</v>
      </c>
      <c r="G1184" s="6">
        <v>153</v>
      </c>
      <c r="H1184">
        <v>10021</v>
      </c>
      <c r="I1184">
        <v>8</v>
      </c>
      <c r="J1184" s="6">
        <v>184.75</v>
      </c>
      <c r="K1184" s="6">
        <v>3227</v>
      </c>
      <c r="L1184">
        <v>79</v>
      </c>
      <c r="M1184">
        <v>2</v>
      </c>
      <c r="N1184" t="s">
        <v>32</v>
      </c>
      <c r="O1184" t="s">
        <v>37</v>
      </c>
      <c r="P1184" t="s">
        <v>10061</v>
      </c>
    </row>
    <row r="1185" spans="1:16" x14ac:dyDescent="0.3">
      <c r="A1185" s="7">
        <v>20471</v>
      </c>
      <c r="B1185" s="6" t="s">
        <v>12425</v>
      </c>
      <c r="C1185" t="s">
        <v>12426</v>
      </c>
      <c r="D1185" s="2" t="s">
        <v>58</v>
      </c>
      <c r="E1185" s="4" t="s">
        <v>59</v>
      </c>
      <c r="F1185" t="s">
        <v>60</v>
      </c>
      <c r="G1185" s="6">
        <v>164</v>
      </c>
      <c r="H1185">
        <v>56865</v>
      </c>
      <c r="I1185">
        <v>8</v>
      </c>
      <c r="J1185" s="6">
        <v>291.25</v>
      </c>
      <c r="K1185" s="6">
        <v>5283</v>
      </c>
      <c r="L1185">
        <v>92</v>
      </c>
      <c r="M1185">
        <v>1</v>
      </c>
      <c r="N1185" t="s">
        <v>32</v>
      </c>
      <c r="O1185" t="s">
        <v>37</v>
      </c>
      <c r="P1185" t="s">
        <v>10061</v>
      </c>
    </row>
    <row r="1186" spans="1:16" x14ac:dyDescent="0.3">
      <c r="A1186" s="7">
        <v>18535</v>
      </c>
      <c r="B1186" s="6" t="s">
        <v>12427</v>
      </c>
      <c r="C1186" t="s">
        <v>12428</v>
      </c>
      <c r="D1186" s="2" t="s">
        <v>70</v>
      </c>
      <c r="E1186" s="4" t="s">
        <v>46</v>
      </c>
      <c r="F1186" t="s">
        <v>67</v>
      </c>
      <c r="G1186" s="6">
        <v>255</v>
      </c>
      <c r="H1186">
        <v>39913</v>
      </c>
      <c r="I1186">
        <v>14</v>
      </c>
      <c r="J1186" s="6">
        <v>1281.5</v>
      </c>
      <c r="K1186" s="6">
        <v>2102</v>
      </c>
      <c r="L1186">
        <v>42</v>
      </c>
      <c r="M1186">
        <v>2</v>
      </c>
      <c r="N1186" t="s">
        <v>37</v>
      </c>
      <c r="O1186" t="s">
        <v>37</v>
      </c>
      <c r="P1186" t="s">
        <v>10066</v>
      </c>
    </row>
    <row r="1187" spans="1:16" x14ac:dyDescent="0.3">
      <c r="A1187" s="7">
        <v>19857</v>
      </c>
      <c r="B1187" s="6" t="s">
        <v>12429</v>
      </c>
      <c r="C1187" t="s">
        <v>12430</v>
      </c>
      <c r="D1187" s="2" t="s">
        <v>64</v>
      </c>
      <c r="E1187" s="4" t="s">
        <v>59</v>
      </c>
      <c r="F1187" t="s">
        <v>60</v>
      </c>
      <c r="G1187" s="6">
        <v>343</v>
      </c>
      <c r="H1187">
        <v>54997</v>
      </c>
      <c r="I1187">
        <v>11</v>
      </c>
      <c r="J1187" s="6">
        <v>447.75</v>
      </c>
      <c r="K1187" s="6">
        <v>5373</v>
      </c>
      <c r="L1187">
        <v>85</v>
      </c>
      <c r="M1187">
        <v>2</v>
      </c>
      <c r="N1187" t="s">
        <v>61</v>
      </c>
      <c r="O1187" t="s">
        <v>48</v>
      </c>
      <c r="P1187" t="s">
        <v>10066</v>
      </c>
    </row>
    <row r="1188" spans="1:16" x14ac:dyDescent="0.3">
      <c r="A1188" s="7">
        <v>19382</v>
      </c>
      <c r="B1188" s="6" t="s">
        <v>12431</v>
      </c>
      <c r="C1188" t="s">
        <v>12432</v>
      </c>
      <c r="D1188" s="2" t="s">
        <v>45</v>
      </c>
      <c r="E1188" s="4" t="s">
        <v>46</v>
      </c>
      <c r="F1188" t="s">
        <v>47</v>
      </c>
      <c r="G1188" s="6">
        <v>301</v>
      </c>
      <c r="H1188">
        <v>71400</v>
      </c>
      <c r="I1188">
        <v>13</v>
      </c>
      <c r="J1188" s="6">
        <v>1276.75</v>
      </c>
      <c r="K1188" s="6">
        <v>2959.25</v>
      </c>
      <c r="L1188">
        <v>64</v>
      </c>
      <c r="M1188">
        <v>0</v>
      </c>
      <c r="N1188" t="s">
        <v>48</v>
      </c>
      <c r="O1188" t="s">
        <v>37</v>
      </c>
      <c r="P1188" t="s">
        <v>10061</v>
      </c>
    </row>
    <row r="1189" spans="1:16" x14ac:dyDescent="0.3">
      <c r="A1189" s="7">
        <v>17851</v>
      </c>
      <c r="B1189" s="6" t="s">
        <v>12433</v>
      </c>
      <c r="C1189" t="s">
        <v>12434</v>
      </c>
      <c r="D1189" s="2" t="s">
        <v>52</v>
      </c>
      <c r="E1189" s="4" t="s">
        <v>59</v>
      </c>
      <c r="F1189" t="s">
        <v>80</v>
      </c>
      <c r="G1189" s="6">
        <v>4176</v>
      </c>
      <c r="H1189">
        <v>29400</v>
      </c>
      <c r="I1189">
        <v>37</v>
      </c>
      <c r="J1189" s="6">
        <v>7944</v>
      </c>
      <c r="K1189" s="6">
        <v>316.75</v>
      </c>
      <c r="L1189">
        <v>17</v>
      </c>
      <c r="M1189">
        <v>3</v>
      </c>
      <c r="N1189" t="s">
        <v>37</v>
      </c>
      <c r="O1189" t="s">
        <v>37</v>
      </c>
      <c r="P1189" t="s">
        <v>10066</v>
      </c>
    </row>
    <row r="1190" spans="1:16" x14ac:dyDescent="0.3">
      <c r="A1190" s="7">
        <v>17859</v>
      </c>
      <c r="B1190" s="6" t="s">
        <v>12435</v>
      </c>
      <c r="C1190" t="s">
        <v>12436</v>
      </c>
      <c r="D1190" s="2" t="s">
        <v>52</v>
      </c>
      <c r="E1190" s="4" t="s">
        <v>59</v>
      </c>
      <c r="F1190" t="s">
        <v>76</v>
      </c>
      <c r="G1190" s="6">
        <v>2953</v>
      </c>
      <c r="H1190">
        <v>48846</v>
      </c>
      <c r="I1190">
        <v>5</v>
      </c>
      <c r="J1190" s="6">
        <v>338.75</v>
      </c>
      <c r="K1190" s="6">
        <v>2851</v>
      </c>
      <c r="L1190">
        <v>77</v>
      </c>
      <c r="M1190">
        <v>1</v>
      </c>
      <c r="N1190" t="s">
        <v>48</v>
      </c>
      <c r="O1190" t="s">
        <v>37</v>
      </c>
      <c r="P1190" t="s">
        <v>10061</v>
      </c>
    </row>
    <row r="1191" spans="1:16" x14ac:dyDescent="0.3">
      <c r="A1191" s="7">
        <v>20953</v>
      </c>
      <c r="B1191" s="6" t="s">
        <v>12437</v>
      </c>
      <c r="C1191" t="s">
        <v>12438</v>
      </c>
      <c r="D1191" s="2" t="s">
        <v>45</v>
      </c>
      <c r="E1191" s="4" t="s">
        <v>46</v>
      </c>
      <c r="F1191" t="s">
        <v>60</v>
      </c>
      <c r="G1191" s="6">
        <v>744</v>
      </c>
      <c r="H1191">
        <v>25934</v>
      </c>
      <c r="I1191">
        <v>12</v>
      </c>
      <c r="J1191" s="6">
        <v>444</v>
      </c>
      <c r="K1191" s="6">
        <v>7100.75</v>
      </c>
      <c r="L1191">
        <v>79</v>
      </c>
      <c r="M1191">
        <v>1</v>
      </c>
      <c r="N1191" t="s">
        <v>32</v>
      </c>
      <c r="O1191" t="s">
        <v>32</v>
      </c>
      <c r="P1191" t="s">
        <v>10061</v>
      </c>
    </row>
    <row r="1192" spans="1:16" x14ac:dyDescent="0.3">
      <c r="A1192" s="7">
        <v>20563</v>
      </c>
      <c r="B1192" s="6" t="s">
        <v>12439</v>
      </c>
      <c r="C1192" t="s">
        <v>12440</v>
      </c>
      <c r="D1192" s="2" t="s">
        <v>58</v>
      </c>
      <c r="E1192" s="4" t="s">
        <v>46</v>
      </c>
      <c r="F1192" t="s">
        <v>47</v>
      </c>
      <c r="G1192" s="6">
        <v>238</v>
      </c>
      <c r="H1192">
        <v>38386</v>
      </c>
      <c r="I1192">
        <v>9</v>
      </c>
      <c r="J1192" s="6">
        <v>1976.75</v>
      </c>
      <c r="K1192" s="6">
        <v>2577.75</v>
      </c>
      <c r="L1192">
        <v>64</v>
      </c>
      <c r="M1192">
        <v>0</v>
      </c>
      <c r="N1192" t="s">
        <v>48</v>
      </c>
      <c r="O1192" t="s">
        <v>37</v>
      </c>
      <c r="P1192" t="s">
        <v>10061</v>
      </c>
    </row>
    <row r="1193" spans="1:16" x14ac:dyDescent="0.3">
      <c r="A1193" s="7">
        <v>20341</v>
      </c>
      <c r="B1193" s="6" t="s">
        <v>12441</v>
      </c>
      <c r="C1193" t="s">
        <v>12442</v>
      </c>
      <c r="D1193" s="2" t="s">
        <v>52</v>
      </c>
      <c r="E1193" s="4" t="s">
        <v>46</v>
      </c>
      <c r="F1193" t="s">
        <v>80</v>
      </c>
      <c r="G1193" s="6">
        <v>4563</v>
      </c>
      <c r="H1193">
        <v>13412</v>
      </c>
      <c r="I1193">
        <v>55</v>
      </c>
      <c r="J1193" s="6">
        <v>4882.75</v>
      </c>
      <c r="K1193" s="6">
        <v>656.5</v>
      </c>
      <c r="L1193">
        <v>17</v>
      </c>
      <c r="M1193">
        <v>3</v>
      </c>
      <c r="N1193" t="s">
        <v>37</v>
      </c>
      <c r="O1193" t="s">
        <v>37</v>
      </c>
      <c r="P1193" t="s">
        <v>10061</v>
      </c>
    </row>
    <row r="1194" spans="1:16" x14ac:dyDescent="0.3">
      <c r="A1194" s="7">
        <v>19304</v>
      </c>
      <c r="B1194" s="6" t="s">
        <v>12443</v>
      </c>
      <c r="C1194" t="s">
        <v>12444</v>
      </c>
      <c r="D1194" s="2" t="s">
        <v>58</v>
      </c>
      <c r="E1194" s="4" t="s">
        <v>59</v>
      </c>
      <c r="F1194" t="s">
        <v>60</v>
      </c>
      <c r="G1194" s="6">
        <v>174</v>
      </c>
      <c r="H1194">
        <v>39979</v>
      </c>
      <c r="I1194">
        <v>3</v>
      </c>
      <c r="J1194" s="6">
        <v>365.75</v>
      </c>
      <c r="K1194" s="6">
        <v>3139.5</v>
      </c>
      <c r="L1194">
        <v>90</v>
      </c>
      <c r="M1194">
        <v>2</v>
      </c>
      <c r="N1194" t="s">
        <v>61</v>
      </c>
      <c r="O1194" t="s">
        <v>48</v>
      </c>
      <c r="P1194" t="s">
        <v>10061</v>
      </c>
    </row>
    <row r="1195" spans="1:16" x14ac:dyDescent="0.3">
      <c r="A1195" s="7">
        <v>19791</v>
      </c>
      <c r="B1195" s="6" t="s">
        <v>12445</v>
      </c>
      <c r="C1195" t="s">
        <v>12446</v>
      </c>
      <c r="D1195" s="2" t="s">
        <v>45</v>
      </c>
      <c r="E1195" s="4" t="s">
        <v>59</v>
      </c>
      <c r="F1195" t="s">
        <v>60</v>
      </c>
      <c r="G1195" s="6">
        <v>110</v>
      </c>
      <c r="H1195">
        <v>61813</v>
      </c>
      <c r="I1195">
        <v>3</v>
      </c>
      <c r="J1195" s="6">
        <v>99</v>
      </c>
      <c r="K1195" s="6">
        <v>6383.25</v>
      </c>
      <c r="L1195">
        <v>92</v>
      </c>
      <c r="M1195">
        <v>2</v>
      </c>
      <c r="N1195" t="s">
        <v>48</v>
      </c>
      <c r="O1195" t="s">
        <v>37</v>
      </c>
      <c r="P1195" t="s">
        <v>10061</v>
      </c>
    </row>
    <row r="1196" spans="1:16" x14ac:dyDescent="0.3">
      <c r="A1196" s="7">
        <v>22002</v>
      </c>
      <c r="B1196" s="6" t="s">
        <v>12447</v>
      </c>
      <c r="C1196" t="s">
        <v>12448</v>
      </c>
      <c r="D1196" s="2" t="s">
        <v>45</v>
      </c>
      <c r="E1196" s="4" t="s">
        <v>46</v>
      </c>
      <c r="F1196" t="s">
        <v>60</v>
      </c>
      <c r="G1196" s="6">
        <v>466</v>
      </c>
      <c r="H1196">
        <v>18315</v>
      </c>
      <c r="I1196">
        <v>10</v>
      </c>
      <c r="J1196" s="6">
        <v>335</v>
      </c>
      <c r="K1196" s="6">
        <v>6845.5</v>
      </c>
      <c r="L1196">
        <v>82</v>
      </c>
      <c r="M1196">
        <v>2</v>
      </c>
      <c r="N1196" t="s">
        <v>32</v>
      </c>
      <c r="O1196" t="s">
        <v>32</v>
      </c>
      <c r="P1196" t="s">
        <v>10061</v>
      </c>
    </row>
    <row r="1197" spans="1:16" x14ac:dyDescent="0.3">
      <c r="A1197" s="7">
        <v>19476</v>
      </c>
      <c r="B1197" s="6" t="s">
        <v>12449</v>
      </c>
      <c r="C1197" t="s">
        <v>12450</v>
      </c>
      <c r="D1197" s="2" t="s">
        <v>52</v>
      </c>
      <c r="E1197" s="4" t="s">
        <v>46</v>
      </c>
      <c r="F1197" t="s">
        <v>80</v>
      </c>
      <c r="G1197" s="6">
        <v>4377</v>
      </c>
      <c r="H1197">
        <v>35309</v>
      </c>
      <c r="I1197">
        <v>52</v>
      </c>
      <c r="J1197" s="6">
        <v>981.5</v>
      </c>
      <c r="K1197" s="6">
        <v>546.25</v>
      </c>
      <c r="L1197">
        <v>22</v>
      </c>
      <c r="M1197">
        <v>5</v>
      </c>
      <c r="N1197" t="s">
        <v>48</v>
      </c>
      <c r="O1197" t="s">
        <v>48</v>
      </c>
      <c r="P1197" t="s">
        <v>10061</v>
      </c>
    </row>
    <row r="1198" spans="1:16" x14ac:dyDescent="0.3">
      <c r="A1198" s="7">
        <v>18220</v>
      </c>
      <c r="B1198" s="6" t="s">
        <v>12451</v>
      </c>
      <c r="C1198" t="s">
        <v>12452</v>
      </c>
      <c r="D1198" s="2" t="s">
        <v>52</v>
      </c>
      <c r="E1198" s="4" t="s">
        <v>59</v>
      </c>
      <c r="F1198" t="s">
        <v>80</v>
      </c>
      <c r="G1198" s="6">
        <v>4932</v>
      </c>
      <c r="H1198">
        <v>46812</v>
      </c>
      <c r="I1198">
        <v>58</v>
      </c>
      <c r="J1198" s="6">
        <v>10506.25</v>
      </c>
      <c r="K1198" s="6">
        <v>961.5</v>
      </c>
      <c r="L1198">
        <v>14</v>
      </c>
      <c r="M1198">
        <v>6</v>
      </c>
      <c r="N1198" t="s">
        <v>37</v>
      </c>
      <c r="O1198" t="s">
        <v>37</v>
      </c>
      <c r="P1198" t="s">
        <v>10061</v>
      </c>
    </row>
    <row r="1199" spans="1:16" x14ac:dyDescent="0.3">
      <c r="A1199" s="7">
        <v>20144</v>
      </c>
      <c r="B1199" s="6" t="s">
        <v>12453</v>
      </c>
      <c r="C1199" t="s">
        <v>12454</v>
      </c>
      <c r="D1199" s="2" t="s">
        <v>64</v>
      </c>
      <c r="E1199" s="4" t="s">
        <v>46</v>
      </c>
      <c r="F1199" t="s">
        <v>60</v>
      </c>
      <c r="G1199" s="6">
        <v>984</v>
      </c>
      <c r="H1199">
        <v>68353</v>
      </c>
      <c r="I1199">
        <v>9</v>
      </c>
      <c r="J1199" s="6">
        <v>278.25</v>
      </c>
      <c r="K1199" s="6">
        <v>4900.25</v>
      </c>
      <c r="L1199">
        <v>91</v>
      </c>
      <c r="M1199">
        <v>2</v>
      </c>
      <c r="N1199" t="s">
        <v>61</v>
      </c>
      <c r="O1199" t="s">
        <v>48</v>
      </c>
      <c r="P1199" t="s">
        <v>10061</v>
      </c>
    </row>
    <row r="1200" spans="1:16" x14ac:dyDescent="0.3">
      <c r="A1200" s="7">
        <v>21754</v>
      </c>
      <c r="B1200" s="6" t="s">
        <v>12455</v>
      </c>
      <c r="C1200" t="s">
        <v>12456</v>
      </c>
      <c r="D1200" s="2" t="s">
        <v>58</v>
      </c>
      <c r="E1200" s="4" t="s">
        <v>59</v>
      </c>
      <c r="F1200" t="s">
        <v>60</v>
      </c>
      <c r="G1200" s="6">
        <v>104</v>
      </c>
      <c r="H1200">
        <v>43303</v>
      </c>
      <c r="I1200">
        <v>10</v>
      </c>
      <c r="J1200" s="6">
        <v>85.75</v>
      </c>
      <c r="K1200" s="6">
        <v>6568.75</v>
      </c>
      <c r="L1200">
        <v>92</v>
      </c>
      <c r="M1200">
        <v>1</v>
      </c>
      <c r="N1200" t="s">
        <v>32</v>
      </c>
      <c r="O1200" t="s">
        <v>37</v>
      </c>
      <c r="P1200" t="s">
        <v>10061</v>
      </c>
    </row>
    <row r="1201" spans="1:16" x14ac:dyDescent="0.3">
      <c r="A1201" s="7">
        <v>18818</v>
      </c>
      <c r="B1201" s="6" t="s">
        <v>12457</v>
      </c>
      <c r="C1201" t="s">
        <v>12458</v>
      </c>
      <c r="D1201" s="2" t="s">
        <v>45</v>
      </c>
      <c r="E1201" s="4" t="s">
        <v>46</v>
      </c>
      <c r="F1201" t="s">
        <v>47</v>
      </c>
      <c r="G1201" s="6">
        <v>843</v>
      </c>
      <c r="H1201">
        <v>58238</v>
      </c>
      <c r="I1201">
        <v>13</v>
      </c>
      <c r="J1201" s="6">
        <v>1196.25</v>
      </c>
      <c r="K1201" s="6">
        <v>2753.75</v>
      </c>
      <c r="L1201">
        <v>59</v>
      </c>
      <c r="M1201">
        <v>0</v>
      </c>
      <c r="N1201" t="s">
        <v>48</v>
      </c>
      <c r="O1201" t="s">
        <v>37</v>
      </c>
      <c r="P1201" t="s">
        <v>10066</v>
      </c>
    </row>
    <row r="1202" spans="1:16" x14ac:dyDescent="0.3">
      <c r="A1202" s="7">
        <v>19090</v>
      </c>
      <c r="B1202" s="6" t="s">
        <v>12459</v>
      </c>
      <c r="C1202" t="s">
        <v>12460</v>
      </c>
      <c r="D1202" s="2" t="s">
        <v>52</v>
      </c>
      <c r="E1202" s="4" t="s">
        <v>46</v>
      </c>
      <c r="F1202" t="s">
        <v>67</v>
      </c>
      <c r="G1202" s="6">
        <v>1480</v>
      </c>
      <c r="H1202">
        <v>55316</v>
      </c>
      <c r="I1202">
        <v>11</v>
      </c>
      <c r="J1202" s="6">
        <v>1035.75</v>
      </c>
      <c r="K1202" s="6">
        <v>2443.25</v>
      </c>
      <c r="L1202">
        <v>44</v>
      </c>
      <c r="M1202">
        <v>1</v>
      </c>
      <c r="N1202" t="s">
        <v>61</v>
      </c>
      <c r="O1202" t="s">
        <v>48</v>
      </c>
      <c r="P1202" t="s">
        <v>10066</v>
      </c>
    </row>
    <row r="1203" spans="1:16" x14ac:dyDescent="0.3">
      <c r="A1203" s="7">
        <v>22223</v>
      </c>
      <c r="B1203" s="6" t="s">
        <v>12461</v>
      </c>
      <c r="C1203" t="s">
        <v>12462</v>
      </c>
      <c r="D1203" s="2" t="s">
        <v>70</v>
      </c>
      <c r="E1203" s="4" t="s">
        <v>46</v>
      </c>
      <c r="F1203" t="s">
        <v>60</v>
      </c>
      <c r="G1203" s="6">
        <v>155</v>
      </c>
      <c r="H1203">
        <v>60736</v>
      </c>
      <c r="I1203">
        <v>14</v>
      </c>
      <c r="J1203" s="6">
        <v>340.75</v>
      </c>
      <c r="K1203" s="6">
        <v>4809.25</v>
      </c>
      <c r="L1203">
        <v>78</v>
      </c>
      <c r="M1203">
        <v>2</v>
      </c>
      <c r="N1203" t="s">
        <v>61</v>
      </c>
      <c r="O1203" t="s">
        <v>37</v>
      </c>
      <c r="P1203" t="s">
        <v>10061</v>
      </c>
    </row>
    <row r="1204" spans="1:16" x14ac:dyDescent="0.3">
      <c r="A1204" s="7">
        <v>18369</v>
      </c>
      <c r="B1204" s="6" t="s">
        <v>12463</v>
      </c>
      <c r="C1204" t="s">
        <v>12464</v>
      </c>
      <c r="D1204" s="2" t="s">
        <v>52</v>
      </c>
      <c r="E1204" s="4" t="s">
        <v>59</v>
      </c>
      <c r="F1204" t="s">
        <v>54</v>
      </c>
      <c r="G1204" s="6">
        <v>3650</v>
      </c>
      <c r="H1204">
        <v>13988</v>
      </c>
      <c r="I1204">
        <v>35</v>
      </c>
      <c r="J1204" s="6">
        <v>7407.5</v>
      </c>
      <c r="K1204" s="6">
        <v>626.5</v>
      </c>
      <c r="L1204">
        <v>7</v>
      </c>
      <c r="M1204">
        <v>4</v>
      </c>
      <c r="N1204" t="s">
        <v>61</v>
      </c>
      <c r="O1204" t="s">
        <v>48</v>
      </c>
      <c r="P1204" t="s">
        <v>10061</v>
      </c>
    </row>
    <row r="1205" spans="1:16" x14ac:dyDescent="0.3">
      <c r="A1205" s="7">
        <v>20765</v>
      </c>
      <c r="B1205" s="6" t="s">
        <v>12465</v>
      </c>
      <c r="C1205" t="s">
        <v>12466</v>
      </c>
      <c r="D1205" s="2" t="s">
        <v>58</v>
      </c>
      <c r="E1205" s="4" t="s">
        <v>46</v>
      </c>
      <c r="F1205" t="s">
        <v>60</v>
      </c>
      <c r="G1205" s="6">
        <v>168</v>
      </c>
      <c r="H1205">
        <v>13988</v>
      </c>
      <c r="I1205">
        <v>4</v>
      </c>
      <c r="J1205" s="6">
        <v>86.75</v>
      </c>
      <c r="K1205" s="6">
        <v>3716</v>
      </c>
      <c r="L1205">
        <v>98</v>
      </c>
      <c r="M1205">
        <v>2</v>
      </c>
      <c r="N1205" t="s">
        <v>48</v>
      </c>
      <c r="O1205" t="s">
        <v>48</v>
      </c>
      <c r="P1205" t="s">
        <v>10066</v>
      </c>
    </row>
    <row r="1206" spans="1:16" x14ac:dyDescent="0.3">
      <c r="A1206" s="7">
        <v>21459</v>
      </c>
      <c r="B1206" s="6" t="s">
        <v>12467</v>
      </c>
      <c r="C1206" t="s">
        <v>12468</v>
      </c>
      <c r="D1206" s="2" t="s">
        <v>45</v>
      </c>
      <c r="E1206" s="4" t="s">
        <v>46</v>
      </c>
      <c r="F1206" t="s">
        <v>67</v>
      </c>
      <c r="G1206" s="6">
        <v>263</v>
      </c>
      <c r="H1206">
        <v>58875</v>
      </c>
      <c r="I1206">
        <v>13</v>
      </c>
      <c r="J1206" s="6">
        <v>739.75</v>
      </c>
      <c r="K1206" s="6">
        <v>4946.5</v>
      </c>
      <c r="L1206">
        <v>40</v>
      </c>
      <c r="M1206">
        <v>1</v>
      </c>
      <c r="N1206" t="s">
        <v>37</v>
      </c>
      <c r="O1206" t="s">
        <v>48</v>
      </c>
      <c r="P1206" t="s">
        <v>10066</v>
      </c>
    </row>
    <row r="1207" spans="1:16" x14ac:dyDescent="0.3">
      <c r="A1207" s="7">
        <v>18066</v>
      </c>
      <c r="B1207" s="6" t="s">
        <v>12469</v>
      </c>
      <c r="C1207" t="s">
        <v>12470</v>
      </c>
      <c r="D1207" s="2" t="s">
        <v>58</v>
      </c>
      <c r="E1207" s="4" t="s">
        <v>46</v>
      </c>
      <c r="F1207" t="s">
        <v>60</v>
      </c>
      <c r="G1207" s="6">
        <v>230</v>
      </c>
      <c r="H1207">
        <v>42437</v>
      </c>
      <c r="I1207">
        <v>19</v>
      </c>
      <c r="J1207" s="6">
        <v>154.75</v>
      </c>
      <c r="K1207" s="6">
        <v>3090.25</v>
      </c>
      <c r="L1207">
        <v>78</v>
      </c>
      <c r="M1207">
        <v>1</v>
      </c>
      <c r="N1207" t="s">
        <v>48</v>
      </c>
      <c r="O1207" t="s">
        <v>37</v>
      </c>
      <c r="P1207" t="s">
        <v>10061</v>
      </c>
    </row>
    <row r="1208" spans="1:16" x14ac:dyDescent="0.3">
      <c r="A1208" s="7">
        <v>18209</v>
      </c>
      <c r="B1208" s="6" t="s">
        <v>12471</v>
      </c>
      <c r="C1208" t="s">
        <v>12472</v>
      </c>
      <c r="D1208" s="2" t="s">
        <v>52</v>
      </c>
      <c r="E1208" s="4" t="s">
        <v>46</v>
      </c>
      <c r="F1208" t="s">
        <v>76</v>
      </c>
      <c r="G1208" s="6">
        <v>3205</v>
      </c>
      <c r="H1208">
        <v>72605</v>
      </c>
      <c r="I1208">
        <v>15</v>
      </c>
      <c r="J1208" s="6">
        <v>276.25</v>
      </c>
      <c r="K1208" s="6">
        <v>5874</v>
      </c>
      <c r="L1208">
        <v>83</v>
      </c>
      <c r="M1208">
        <v>3</v>
      </c>
      <c r="N1208" t="s">
        <v>37</v>
      </c>
      <c r="O1208" t="s">
        <v>37</v>
      </c>
      <c r="P1208" t="s">
        <v>10061</v>
      </c>
    </row>
    <row r="1209" spans="1:16" x14ac:dyDescent="0.3">
      <c r="A1209" s="7">
        <v>20760</v>
      </c>
      <c r="B1209" s="6" t="s">
        <v>12473</v>
      </c>
      <c r="C1209" t="s">
        <v>12474</v>
      </c>
      <c r="D1209" s="2" t="s">
        <v>45</v>
      </c>
      <c r="E1209" s="4" t="s">
        <v>46</v>
      </c>
      <c r="F1209" t="s">
        <v>47</v>
      </c>
      <c r="G1209" s="6">
        <v>227</v>
      </c>
      <c r="H1209">
        <v>24205</v>
      </c>
      <c r="I1209">
        <v>14</v>
      </c>
      <c r="J1209" s="6">
        <v>572.5</v>
      </c>
      <c r="K1209" s="6">
        <v>2576.75</v>
      </c>
      <c r="L1209">
        <v>68</v>
      </c>
      <c r="M1209">
        <v>0</v>
      </c>
      <c r="N1209" t="s">
        <v>37</v>
      </c>
      <c r="O1209" t="s">
        <v>48</v>
      </c>
      <c r="P1209" t="s">
        <v>10061</v>
      </c>
    </row>
    <row r="1210" spans="1:16" x14ac:dyDescent="0.3">
      <c r="A1210" s="7">
        <v>19837</v>
      </c>
      <c r="B1210" s="6" t="s">
        <v>12475</v>
      </c>
      <c r="C1210" t="s">
        <v>12476</v>
      </c>
      <c r="D1210" s="2" t="s">
        <v>52</v>
      </c>
      <c r="E1210" s="4" t="s">
        <v>59</v>
      </c>
      <c r="F1210" t="s">
        <v>80</v>
      </c>
      <c r="G1210" s="6">
        <v>4881</v>
      </c>
      <c r="H1210">
        <v>10189</v>
      </c>
      <c r="I1210">
        <v>35</v>
      </c>
      <c r="J1210" s="6">
        <v>1646.5</v>
      </c>
      <c r="K1210" s="6">
        <v>652.25</v>
      </c>
      <c r="L1210">
        <v>17</v>
      </c>
      <c r="M1210">
        <v>5</v>
      </c>
      <c r="N1210" t="s">
        <v>37</v>
      </c>
      <c r="O1210" t="s">
        <v>48</v>
      </c>
      <c r="P1210" t="s">
        <v>10061</v>
      </c>
    </row>
    <row r="1211" spans="1:16" x14ac:dyDescent="0.3">
      <c r="A1211" s="7">
        <v>17602</v>
      </c>
      <c r="B1211" s="6" t="s">
        <v>12477</v>
      </c>
      <c r="C1211" t="s">
        <v>12478</v>
      </c>
      <c r="D1211" s="2" t="s">
        <v>70</v>
      </c>
      <c r="E1211" s="4" t="s">
        <v>46</v>
      </c>
      <c r="F1211" t="s">
        <v>47</v>
      </c>
      <c r="G1211" s="6">
        <v>396</v>
      </c>
      <c r="H1211">
        <v>85857</v>
      </c>
      <c r="I1211">
        <v>13</v>
      </c>
      <c r="J1211" s="6">
        <v>292.25</v>
      </c>
      <c r="K1211" s="6">
        <v>2641.5</v>
      </c>
      <c r="L1211">
        <v>58</v>
      </c>
      <c r="M1211">
        <v>1</v>
      </c>
      <c r="N1211" t="s">
        <v>48</v>
      </c>
      <c r="O1211" t="s">
        <v>37</v>
      </c>
      <c r="P1211" t="s">
        <v>10061</v>
      </c>
    </row>
    <row r="1212" spans="1:16" x14ac:dyDescent="0.3">
      <c r="A1212" s="7">
        <v>18634</v>
      </c>
      <c r="B1212" s="6" t="s">
        <v>12479</v>
      </c>
      <c r="C1212" t="s">
        <v>12480</v>
      </c>
      <c r="D1212" s="2" t="s">
        <v>70</v>
      </c>
      <c r="E1212" s="4" t="s">
        <v>59</v>
      </c>
      <c r="F1212" t="s">
        <v>60</v>
      </c>
      <c r="G1212" s="6">
        <v>46</v>
      </c>
      <c r="H1212">
        <v>85291</v>
      </c>
      <c r="I1212">
        <v>19</v>
      </c>
      <c r="J1212" s="6">
        <v>398.5</v>
      </c>
      <c r="K1212" s="6">
        <v>3989.75</v>
      </c>
      <c r="L1212">
        <v>99</v>
      </c>
      <c r="M1212">
        <v>2</v>
      </c>
      <c r="N1212" t="s">
        <v>61</v>
      </c>
      <c r="O1212" t="s">
        <v>37</v>
      </c>
      <c r="P1212" t="s">
        <v>10061</v>
      </c>
    </row>
    <row r="1213" spans="1:16" x14ac:dyDescent="0.3">
      <c r="A1213" s="7">
        <v>18384</v>
      </c>
      <c r="B1213" s="6" t="s">
        <v>12481</v>
      </c>
      <c r="C1213" t="s">
        <v>12482</v>
      </c>
      <c r="D1213" s="2" t="s">
        <v>64</v>
      </c>
      <c r="E1213" s="4" t="s">
        <v>46</v>
      </c>
      <c r="F1213" t="s">
        <v>76</v>
      </c>
      <c r="G1213" s="6">
        <v>904</v>
      </c>
      <c r="H1213">
        <v>76170</v>
      </c>
      <c r="I1213">
        <v>8</v>
      </c>
      <c r="J1213" s="6">
        <v>261.75</v>
      </c>
      <c r="K1213" s="6">
        <v>3130</v>
      </c>
      <c r="L1213">
        <v>70</v>
      </c>
      <c r="M1213">
        <v>3</v>
      </c>
      <c r="N1213" t="s">
        <v>32</v>
      </c>
      <c r="O1213" t="s">
        <v>37</v>
      </c>
      <c r="P1213" t="s">
        <v>10066</v>
      </c>
    </row>
    <row r="1214" spans="1:16" x14ac:dyDescent="0.3">
      <c r="A1214" s="7">
        <v>22180</v>
      </c>
      <c r="B1214" s="6" t="s">
        <v>12483</v>
      </c>
      <c r="C1214" t="s">
        <v>12484</v>
      </c>
      <c r="D1214" s="2" t="s">
        <v>58</v>
      </c>
      <c r="E1214" s="4" t="s">
        <v>46</v>
      </c>
      <c r="F1214" t="s">
        <v>47</v>
      </c>
      <c r="G1214" s="6">
        <v>208</v>
      </c>
      <c r="H1214">
        <v>13988</v>
      </c>
      <c r="I1214">
        <v>16</v>
      </c>
      <c r="J1214" s="6">
        <v>643.25</v>
      </c>
      <c r="K1214" s="6">
        <v>2751.25</v>
      </c>
      <c r="L1214">
        <v>63</v>
      </c>
      <c r="M1214">
        <v>1</v>
      </c>
      <c r="N1214" t="s">
        <v>48</v>
      </c>
      <c r="O1214" t="s">
        <v>37</v>
      </c>
      <c r="P1214" t="s">
        <v>10061</v>
      </c>
    </row>
    <row r="1215" spans="1:16" x14ac:dyDescent="0.3">
      <c r="A1215" s="7">
        <v>21362</v>
      </c>
      <c r="B1215" s="6" t="s">
        <v>12485</v>
      </c>
      <c r="C1215" t="s">
        <v>12486</v>
      </c>
      <c r="D1215" s="2" t="s">
        <v>45</v>
      </c>
      <c r="E1215" s="4" t="s">
        <v>46</v>
      </c>
      <c r="F1215" t="s">
        <v>47</v>
      </c>
      <c r="G1215" s="6">
        <v>232</v>
      </c>
      <c r="H1215">
        <v>52789</v>
      </c>
      <c r="I1215">
        <v>6</v>
      </c>
      <c r="J1215" s="6">
        <v>1979.5</v>
      </c>
      <c r="K1215" s="6">
        <v>2851.25</v>
      </c>
      <c r="L1215">
        <v>66</v>
      </c>
      <c r="M1215">
        <v>1</v>
      </c>
      <c r="N1215" t="s">
        <v>61</v>
      </c>
      <c r="O1215" t="s">
        <v>37</v>
      </c>
      <c r="P1215" t="s">
        <v>10061</v>
      </c>
    </row>
    <row r="1216" spans="1:16" x14ac:dyDescent="0.3">
      <c r="A1216" s="7">
        <v>21415</v>
      </c>
      <c r="B1216" s="6" t="s">
        <v>12487</v>
      </c>
      <c r="C1216" t="s">
        <v>12488</v>
      </c>
      <c r="D1216" s="2" t="s">
        <v>70</v>
      </c>
      <c r="E1216" s="4" t="s">
        <v>46</v>
      </c>
      <c r="F1216" t="s">
        <v>67</v>
      </c>
      <c r="G1216" s="6">
        <v>331</v>
      </c>
      <c r="H1216">
        <v>82157</v>
      </c>
      <c r="I1216">
        <v>14</v>
      </c>
      <c r="J1216" s="6">
        <v>1132</v>
      </c>
      <c r="K1216" s="6">
        <v>4556.75</v>
      </c>
      <c r="L1216">
        <v>48</v>
      </c>
      <c r="M1216">
        <v>3</v>
      </c>
      <c r="N1216" t="s">
        <v>48</v>
      </c>
      <c r="O1216" t="s">
        <v>48</v>
      </c>
      <c r="P1216" t="s">
        <v>10061</v>
      </c>
    </row>
    <row r="1217" spans="1:16" x14ac:dyDescent="0.3">
      <c r="A1217" s="7">
        <v>17658</v>
      </c>
      <c r="B1217" s="6" t="s">
        <v>12489</v>
      </c>
      <c r="C1217" t="s">
        <v>12490</v>
      </c>
      <c r="D1217" s="2" t="s">
        <v>58</v>
      </c>
      <c r="E1217" s="4" t="s">
        <v>59</v>
      </c>
      <c r="F1217" t="s">
        <v>60</v>
      </c>
      <c r="G1217" s="6">
        <v>196</v>
      </c>
      <c r="H1217">
        <v>42625</v>
      </c>
      <c r="I1217">
        <v>13</v>
      </c>
      <c r="J1217" s="6">
        <v>385.75</v>
      </c>
      <c r="K1217" s="6">
        <v>3236.75</v>
      </c>
      <c r="L1217">
        <v>95</v>
      </c>
      <c r="M1217">
        <v>1</v>
      </c>
      <c r="N1217" t="s">
        <v>61</v>
      </c>
      <c r="O1217" t="s">
        <v>48</v>
      </c>
      <c r="P1217" t="s">
        <v>10061</v>
      </c>
    </row>
    <row r="1218" spans="1:16" x14ac:dyDescent="0.3">
      <c r="A1218" s="7">
        <v>19309</v>
      </c>
      <c r="B1218" s="6" t="s">
        <v>12491</v>
      </c>
      <c r="C1218" t="s">
        <v>12492</v>
      </c>
      <c r="D1218" s="2" t="s">
        <v>70</v>
      </c>
      <c r="E1218" s="4" t="s">
        <v>46</v>
      </c>
      <c r="F1218" t="s">
        <v>67</v>
      </c>
      <c r="G1218" s="6">
        <v>226</v>
      </c>
      <c r="H1218">
        <v>77076</v>
      </c>
      <c r="I1218">
        <v>14</v>
      </c>
      <c r="J1218" s="6">
        <v>485.25</v>
      </c>
      <c r="K1218" s="6">
        <v>3352</v>
      </c>
      <c r="L1218">
        <v>58</v>
      </c>
      <c r="M1218">
        <v>1</v>
      </c>
      <c r="N1218" t="s">
        <v>32</v>
      </c>
      <c r="O1218" t="s">
        <v>32</v>
      </c>
      <c r="P1218" t="s">
        <v>10061</v>
      </c>
    </row>
    <row r="1219" spans="1:16" x14ac:dyDescent="0.3">
      <c r="A1219" s="7">
        <v>17326</v>
      </c>
      <c r="B1219" s="6" t="s">
        <v>12493</v>
      </c>
      <c r="C1219" t="s">
        <v>12494</v>
      </c>
      <c r="D1219" s="2" t="s">
        <v>45</v>
      </c>
      <c r="E1219" s="4" t="s">
        <v>59</v>
      </c>
      <c r="F1219" t="s">
        <v>60</v>
      </c>
      <c r="G1219" s="6">
        <v>662</v>
      </c>
      <c r="H1219">
        <v>68983</v>
      </c>
      <c r="I1219">
        <v>9</v>
      </c>
      <c r="J1219" s="6">
        <v>326</v>
      </c>
      <c r="K1219" s="6">
        <v>5195.75</v>
      </c>
      <c r="L1219">
        <v>77</v>
      </c>
      <c r="M1219">
        <v>2</v>
      </c>
      <c r="N1219" t="s">
        <v>32</v>
      </c>
      <c r="O1219" t="s">
        <v>32</v>
      </c>
      <c r="P1219" t="s">
        <v>10061</v>
      </c>
    </row>
    <row r="1220" spans="1:16" x14ac:dyDescent="0.3">
      <c r="A1220" s="7">
        <v>19490</v>
      </c>
      <c r="B1220" s="6" t="s">
        <v>12495</v>
      </c>
      <c r="C1220" t="s">
        <v>12496</v>
      </c>
      <c r="D1220" s="2" t="s">
        <v>58</v>
      </c>
      <c r="E1220" s="4" t="s">
        <v>59</v>
      </c>
      <c r="F1220" t="s">
        <v>60</v>
      </c>
      <c r="G1220" s="6">
        <v>93</v>
      </c>
      <c r="H1220">
        <v>58097</v>
      </c>
      <c r="I1220">
        <v>7</v>
      </c>
      <c r="J1220" s="6">
        <v>243</v>
      </c>
      <c r="K1220" s="6">
        <v>3124.25</v>
      </c>
      <c r="L1220">
        <v>83</v>
      </c>
      <c r="M1220">
        <v>2</v>
      </c>
      <c r="N1220" t="s">
        <v>61</v>
      </c>
      <c r="O1220" t="s">
        <v>37</v>
      </c>
      <c r="P1220" t="s">
        <v>10061</v>
      </c>
    </row>
    <row r="1221" spans="1:16" x14ac:dyDescent="0.3">
      <c r="A1221" s="7">
        <v>20355</v>
      </c>
      <c r="B1221" s="6" t="s">
        <v>12497</v>
      </c>
      <c r="C1221" t="s">
        <v>12498</v>
      </c>
      <c r="D1221" s="2" t="s">
        <v>52</v>
      </c>
      <c r="E1221" s="4" t="s">
        <v>46</v>
      </c>
      <c r="F1221" t="s">
        <v>80</v>
      </c>
      <c r="G1221" s="6">
        <v>4754</v>
      </c>
      <c r="H1221">
        <v>78383</v>
      </c>
      <c r="I1221">
        <v>36</v>
      </c>
      <c r="J1221" s="6">
        <v>1619.5</v>
      </c>
      <c r="K1221" s="6">
        <v>597.75</v>
      </c>
      <c r="L1221">
        <v>12</v>
      </c>
      <c r="M1221">
        <v>6</v>
      </c>
      <c r="N1221" t="s">
        <v>37</v>
      </c>
      <c r="O1221" t="s">
        <v>37</v>
      </c>
      <c r="P1221" t="s">
        <v>10066</v>
      </c>
    </row>
    <row r="1222" spans="1:16" x14ac:dyDescent="0.3">
      <c r="A1222" s="7">
        <v>20082</v>
      </c>
      <c r="B1222" s="6" t="s">
        <v>12499</v>
      </c>
      <c r="C1222" t="s">
        <v>12500</v>
      </c>
      <c r="D1222" s="2" t="s">
        <v>45</v>
      </c>
      <c r="E1222" s="4" t="s">
        <v>46</v>
      </c>
      <c r="F1222" t="s">
        <v>47</v>
      </c>
      <c r="G1222" s="6">
        <v>918</v>
      </c>
      <c r="H1222">
        <v>35279</v>
      </c>
      <c r="I1222">
        <v>17</v>
      </c>
      <c r="J1222" s="6">
        <v>728.25</v>
      </c>
      <c r="K1222" s="6">
        <v>2770.25</v>
      </c>
      <c r="L1222">
        <v>66</v>
      </c>
      <c r="M1222">
        <v>1</v>
      </c>
      <c r="N1222" t="s">
        <v>37</v>
      </c>
      <c r="O1222" t="s">
        <v>37</v>
      </c>
      <c r="P1222" t="s">
        <v>10061</v>
      </c>
    </row>
    <row r="1223" spans="1:16" x14ac:dyDescent="0.3">
      <c r="A1223" s="7">
        <v>19184</v>
      </c>
      <c r="B1223" s="6" t="s">
        <v>12501</v>
      </c>
      <c r="C1223" t="s">
        <v>12502</v>
      </c>
      <c r="D1223" s="2" t="s">
        <v>52</v>
      </c>
      <c r="E1223" s="4" t="s">
        <v>46</v>
      </c>
      <c r="F1223" t="s">
        <v>76</v>
      </c>
      <c r="G1223" s="6">
        <v>3120</v>
      </c>
      <c r="H1223">
        <v>10189</v>
      </c>
      <c r="I1223">
        <v>23</v>
      </c>
      <c r="J1223" s="6">
        <v>505.5</v>
      </c>
      <c r="K1223" s="6">
        <v>4112.75</v>
      </c>
      <c r="L1223">
        <v>73</v>
      </c>
      <c r="M1223">
        <v>1</v>
      </c>
      <c r="N1223" t="s">
        <v>48</v>
      </c>
      <c r="O1223" t="s">
        <v>37</v>
      </c>
      <c r="P1223" t="s">
        <v>10061</v>
      </c>
    </row>
    <row r="1224" spans="1:16" x14ac:dyDescent="0.3">
      <c r="A1224" s="7">
        <v>19810</v>
      </c>
      <c r="B1224" s="6" t="s">
        <v>12503</v>
      </c>
      <c r="C1224" t="s">
        <v>12504</v>
      </c>
      <c r="D1224" s="2" t="s">
        <v>58</v>
      </c>
      <c r="E1224" s="4" t="s">
        <v>59</v>
      </c>
      <c r="F1224" t="s">
        <v>60</v>
      </c>
      <c r="G1224" s="6">
        <v>59</v>
      </c>
      <c r="H1224">
        <v>10021</v>
      </c>
      <c r="I1224">
        <v>13</v>
      </c>
      <c r="J1224" s="6">
        <v>138.5</v>
      </c>
      <c r="K1224" s="6">
        <v>3088.5</v>
      </c>
      <c r="L1224">
        <v>96</v>
      </c>
      <c r="M1224">
        <v>1</v>
      </c>
      <c r="N1224" t="s">
        <v>32</v>
      </c>
      <c r="O1224" t="s">
        <v>37</v>
      </c>
      <c r="P1224" t="s">
        <v>10061</v>
      </c>
    </row>
    <row r="1225" spans="1:16" x14ac:dyDescent="0.3">
      <c r="A1225" s="7">
        <v>21931</v>
      </c>
      <c r="B1225" s="6" t="s">
        <v>12505</v>
      </c>
      <c r="C1225" t="s">
        <v>12506</v>
      </c>
      <c r="D1225" s="2" t="s">
        <v>64</v>
      </c>
      <c r="E1225" s="4" t="s">
        <v>46</v>
      </c>
      <c r="F1225" t="s">
        <v>47</v>
      </c>
      <c r="G1225" s="6">
        <v>638</v>
      </c>
      <c r="H1225">
        <v>43303</v>
      </c>
      <c r="I1225">
        <v>14</v>
      </c>
      <c r="J1225" s="6">
        <v>1988.25</v>
      </c>
      <c r="K1225" s="6">
        <v>2514.75</v>
      </c>
      <c r="L1225">
        <v>65</v>
      </c>
      <c r="M1225">
        <v>1</v>
      </c>
      <c r="N1225" t="s">
        <v>61</v>
      </c>
      <c r="O1225" t="s">
        <v>48</v>
      </c>
      <c r="P1225" t="s">
        <v>10061</v>
      </c>
    </row>
    <row r="1226" spans="1:16" x14ac:dyDescent="0.3">
      <c r="A1226" s="7">
        <v>21532</v>
      </c>
      <c r="B1226" s="6" t="s">
        <v>12507</v>
      </c>
      <c r="C1226" t="s">
        <v>12508</v>
      </c>
      <c r="D1226" s="2" t="s">
        <v>58</v>
      </c>
      <c r="E1226" s="4" t="s">
        <v>59</v>
      </c>
      <c r="F1226" t="s">
        <v>60</v>
      </c>
      <c r="G1226" s="6">
        <v>63</v>
      </c>
      <c r="H1226">
        <v>53096</v>
      </c>
      <c r="I1226">
        <v>16</v>
      </c>
      <c r="J1226" s="6">
        <v>243.75</v>
      </c>
      <c r="K1226" s="6">
        <v>3494.75</v>
      </c>
      <c r="L1226">
        <v>97</v>
      </c>
      <c r="M1226">
        <v>2</v>
      </c>
      <c r="N1226" t="s">
        <v>61</v>
      </c>
      <c r="O1226" t="s">
        <v>48</v>
      </c>
      <c r="P1226" t="s">
        <v>10061</v>
      </c>
    </row>
    <row r="1227" spans="1:16" x14ac:dyDescent="0.3">
      <c r="A1227" s="7">
        <v>19896</v>
      </c>
      <c r="B1227" s="6" t="s">
        <v>12509</v>
      </c>
      <c r="C1227" t="s">
        <v>12510</v>
      </c>
      <c r="D1227" s="2" t="s">
        <v>52</v>
      </c>
      <c r="E1227" s="4" t="s">
        <v>46</v>
      </c>
      <c r="F1227" t="s">
        <v>76</v>
      </c>
      <c r="G1227" s="6">
        <v>3098</v>
      </c>
      <c r="H1227">
        <v>10719</v>
      </c>
      <c r="I1227">
        <v>16</v>
      </c>
      <c r="J1227" s="6">
        <v>548</v>
      </c>
      <c r="K1227" s="6">
        <v>4628.25</v>
      </c>
      <c r="L1227">
        <v>80</v>
      </c>
      <c r="M1227">
        <v>1</v>
      </c>
      <c r="N1227" t="s">
        <v>61</v>
      </c>
      <c r="O1227" t="s">
        <v>48</v>
      </c>
      <c r="P1227" t="s">
        <v>10061</v>
      </c>
    </row>
    <row r="1228" spans="1:16" x14ac:dyDescent="0.3">
      <c r="A1228" s="7">
        <v>20131</v>
      </c>
      <c r="B1228" s="6" t="s">
        <v>12511</v>
      </c>
      <c r="C1228" t="s">
        <v>12512</v>
      </c>
      <c r="D1228" s="2" t="s">
        <v>52</v>
      </c>
      <c r="E1228" s="4" t="s">
        <v>59</v>
      </c>
      <c r="F1228" t="s">
        <v>80</v>
      </c>
      <c r="G1228" s="6">
        <v>3905</v>
      </c>
      <c r="H1228">
        <v>52179</v>
      </c>
      <c r="I1228">
        <v>56</v>
      </c>
      <c r="J1228" s="6">
        <v>1152.75</v>
      </c>
      <c r="K1228" s="6">
        <v>536</v>
      </c>
      <c r="L1228">
        <v>17</v>
      </c>
      <c r="M1228">
        <v>6</v>
      </c>
      <c r="N1228" t="s">
        <v>48</v>
      </c>
      <c r="O1228" t="s">
        <v>37</v>
      </c>
      <c r="P1228" t="s">
        <v>10061</v>
      </c>
    </row>
    <row r="1229" spans="1:16" x14ac:dyDescent="0.3">
      <c r="A1229" s="7">
        <v>22255</v>
      </c>
      <c r="B1229" s="6" t="s">
        <v>12513</v>
      </c>
      <c r="C1229" t="s">
        <v>12514</v>
      </c>
      <c r="D1229" s="2" t="s">
        <v>70</v>
      </c>
      <c r="E1229" s="4" t="s">
        <v>59</v>
      </c>
      <c r="F1229" t="s">
        <v>60</v>
      </c>
      <c r="G1229" s="6">
        <v>68</v>
      </c>
      <c r="H1229">
        <v>58097</v>
      </c>
      <c r="I1229">
        <v>20</v>
      </c>
      <c r="J1229" s="6">
        <v>74</v>
      </c>
      <c r="K1229" s="6">
        <v>3832</v>
      </c>
      <c r="L1229">
        <v>86</v>
      </c>
      <c r="M1229">
        <v>2</v>
      </c>
      <c r="N1229" t="s">
        <v>32</v>
      </c>
      <c r="O1229" t="s">
        <v>37</v>
      </c>
      <c r="P1229" t="s">
        <v>10066</v>
      </c>
    </row>
    <row r="1230" spans="1:16" x14ac:dyDescent="0.3">
      <c r="A1230" s="7">
        <v>18215</v>
      </c>
      <c r="B1230" s="6" t="s">
        <v>12515</v>
      </c>
      <c r="C1230" t="s">
        <v>12516</v>
      </c>
      <c r="D1230" s="2" t="s">
        <v>52</v>
      </c>
      <c r="E1230" s="4" t="s">
        <v>59</v>
      </c>
      <c r="F1230" t="s">
        <v>67</v>
      </c>
      <c r="G1230" s="6">
        <v>1306</v>
      </c>
      <c r="H1230">
        <v>31452</v>
      </c>
      <c r="I1230">
        <v>11</v>
      </c>
      <c r="J1230" s="6">
        <v>925</v>
      </c>
      <c r="K1230" s="6">
        <v>2077.75</v>
      </c>
      <c r="L1230">
        <v>58</v>
      </c>
      <c r="M1230">
        <v>1</v>
      </c>
      <c r="N1230" t="s">
        <v>61</v>
      </c>
      <c r="O1230" t="s">
        <v>48</v>
      </c>
      <c r="P1230" t="s">
        <v>10061</v>
      </c>
    </row>
    <row r="1231" spans="1:16" x14ac:dyDescent="0.3">
      <c r="A1231" s="7">
        <v>19143</v>
      </c>
      <c r="B1231" s="6" t="s">
        <v>12517</v>
      </c>
      <c r="C1231" t="s">
        <v>12518</v>
      </c>
      <c r="D1231" s="2" t="s">
        <v>52</v>
      </c>
      <c r="E1231" s="4" t="s">
        <v>59</v>
      </c>
      <c r="F1231" t="s">
        <v>80</v>
      </c>
      <c r="G1231" s="6">
        <v>1951</v>
      </c>
      <c r="H1231">
        <v>45165</v>
      </c>
      <c r="I1231">
        <v>46</v>
      </c>
      <c r="J1231" s="6">
        <v>10909.75</v>
      </c>
      <c r="K1231" s="6">
        <v>736</v>
      </c>
      <c r="L1231">
        <v>13</v>
      </c>
      <c r="M1231">
        <v>4</v>
      </c>
      <c r="N1231" t="s">
        <v>48</v>
      </c>
      <c r="O1231" t="s">
        <v>48</v>
      </c>
      <c r="P1231" t="s">
        <v>10066</v>
      </c>
    </row>
    <row r="1232" spans="1:16" x14ac:dyDescent="0.3">
      <c r="A1232" s="7">
        <v>20979</v>
      </c>
      <c r="B1232" s="6" t="s">
        <v>12519</v>
      </c>
      <c r="C1232" t="s">
        <v>12520</v>
      </c>
      <c r="D1232" s="2" t="s">
        <v>45</v>
      </c>
      <c r="E1232" s="4" t="s">
        <v>59</v>
      </c>
      <c r="F1232" t="s">
        <v>60</v>
      </c>
      <c r="G1232" s="6">
        <v>742</v>
      </c>
      <c r="H1232">
        <v>71970</v>
      </c>
      <c r="I1232">
        <v>13</v>
      </c>
      <c r="J1232" s="6">
        <v>215.25</v>
      </c>
      <c r="K1232" s="6">
        <v>5759.75</v>
      </c>
      <c r="L1232">
        <v>75</v>
      </c>
      <c r="M1232">
        <v>1</v>
      </c>
      <c r="N1232" t="s">
        <v>48</v>
      </c>
      <c r="O1232" t="s">
        <v>37</v>
      </c>
      <c r="P1232" t="s">
        <v>10066</v>
      </c>
    </row>
    <row r="1233" spans="1:16" x14ac:dyDescent="0.3">
      <c r="A1233" s="7">
        <v>20046</v>
      </c>
      <c r="B1233" s="6" t="s">
        <v>12521</v>
      </c>
      <c r="C1233" t="s">
        <v>12522</v>
      </c>
      <c r="D1233" s="2" t="s">
        <v>45</v>
      </c>
      <c r="E1233" s="4" t="s">
        <v>46</v>
      </c>
      <c r="F1233" t="s">
        <v>47</v>
      </c>
      <c r="G1233" s="6">
        <v>893</v>
      </c>
      <c r="H1233">
        <v>52841</v>
      </c>
      <c r="I1233">
        <v>14</v>
      </c>
      <c r="J1233" s="6">
        <v>425.25</v>
      </c>
      <c r="K1233" s="6">
        <v>2350.75</v>
      </c>
      <c r="L1233">
        <v>61</v>
      </c>
      <c r="M1233">
        <v>0</v>
      </c>
      <c r="N1233" t="s">
        <v>61</v>
      </c>
      <c r="O1233" t="s">
        <v>37</v>
      </c>
      <c r="P1233" t="s">
        <v>10061</v>
      </c>
    </row>
    <row r="1234" spans="1:16" x14ac:dyDescent="0.3">
      <c r="A1234" s="7">
        <v>20987</v>
      </c>
      <c r="B1234" s="6" t="s">
        <v>12523</v>
      </c>
      <c r="C1234" t="s">
        <v>12524</v>
      </c>
      <c r="D1234" s="2" t="s">
        <v>58</v>
      </c>
      <c r="E1234" s="4" t="s">
        <v>59</v>
      </c>
      <c r="F1234" t="s">
        <v>60</v>
      </c>
      <c r="G1234" s="6">
        <v>60</v>
      </c>
      <c r="H1234">
        <v>37280</v>
      </c>
      <c r="I1234">
        <v>2</v>
      </c>
      <c r="J1234" s="6">
        <v>110.5</v>
      </c>
      <c r="K1234" s="6">
        <v>3853.75</v>
      </c>
      <c r="L1234">
        <v>87</v>
      </c>
      <c r="M1234">
        <v>2</v>
      </c>
      <c r="N1234" t="s">
        <v>48</v>
      </c>
      <c r="O1234" t="s">
        <v>37</v>
      </c>
      <c r="P1234" t="s">
        <v>10061</v>
      </c>
    </row>
    <row r="1235" spans="1:16" x14ac:dyDescent="0.3">
      <c r="A1235" s="7">
        <v>20964</v>
      </c>
      <c r="B1235" s="6" t="s">
        <v>12525</v>
      </c>
      <c r="C1235" t="s">
        <v>12526</v>
      </c>
      <c r="D1235" s="2" t="s">
        <v>70</v>
      </c>
      <c r="E1235" s="4" t="s">
        <v>46</v>
      </c>
      <c r="F1235" t="s">
        <v>47</v>
      </c>
      <c r="G1235" s="6">
        <v>218</v>
      </c>
      <c r="H1235">
        <v>22300</v>
      </c>
      <c r="I1235">
        <v>16</v>
      </c>
      <c r="J1235" s="6">
        <v>1495.5</v>
      </c>
      <c r="K1235" s="6">
        <v>2986</v>
      </c>
      <c r="L1235">
        <v>66</v>
      </c>
      <c r="M1235">
        <v>1</v>
      </c>
      <c r="N1235" t="s">
        <v>32</v>
      </c>
      <c r="O1235" t="s">
        <v>37</v>
      </c>
      <c r="P1235" t="s">
        <v>10066</v>
      </c>
    </row>
    <row r="1236" spans="1:16" x14ac:dyDescent="0.3">
      <c r="A1236" s="7">
        <v>20874</v>
      </c>
      <c r="B1236" s="6" t="s">
        <v>12527</v>
      </c>
      <c r="C1236" t="s">
        <v>12528</v>
      </c>
      <c r="D1236" s="2" t="s">
        <v>70</v>
      </c>
      <c r="E1236" s="4" t="s">
        <v>46</v>
      </c>
      <c r="F1236" t="s">
        <v>47</v>
      </c>
      <c r="G1236" s="6">
        <v>331</v>
      </c>
      <c r="H1236">
        <v>84518</v>
      </c>
      <c r="I1236">
        <v>12</v>
      </c>
      <c r="J1236" s="6">
        <v>1047.75</v>
      </c>
      <c r="K1236" s="6">
        <v>2765.75</v>
      </c>
      <c r="L1236">
        <v>51</v>
      </c>
      <c r="M1236">
        <v>1</v>
      </c>
      <c r="N1236" t="s">
        <v>48</v>
      </c>
      <c r="O1236" t="s">
        <v>37</v>
      </c>
      <c r="P1236" t="s">
        <v>10061</v>
      </c>
    </row>
    <row r="1237" spans="1:16" x14ac:dyDescent="0.3">
      <c r="A1237" s="7">
        <v>19889</v>
      </c>
      <c r="B1237" s="6" t="s">
        <v>12529</v>
      </c>
      <c r="C1237" t="s">
        <v>12530</v>
      </c>
      <c r="D1237" s="2" t="s">
        <v>58</v>
      </c>
      <c r="E1237" s="4" t="s">
        <v>46</v>
      </c>
      <c r="F1237" t="s">
        <v>67</v>
      </c>
      <c r="G1237" s="6">
        <v>243</v>
      </c>
      <c r="H1237">
        <v>58875</v>
      </c>
      <c r="I1237">
        <v>2</v>
      </c>
      <c r="J1237" s="6">
        <v>377.75</v>
      </c>
      <c r="K1237" s="6">
        <v>2888.5</v>
      </c>
      <c r="L1237">
        <v>56</v>
      </c>
      <c r="M1237">
        <v>3</v>
      </c>
      <c r="N1237" t="s">
        <v>48</v>
      </c>
      <c r="O1237" t="s">
        <v>37</v>
      </c>
      <c r="P1237" t="s">
        <v>10061</v>
      </c>
    </row>
    <row r="1238" spans="1:16" x14ac:dyDescent="0.3">
      <c r="A1238" s="7">
        <v>19243</v>
      </c>
      <c r="B1238" s="6" t="s">
        <v>12531</v>
      </c>
      <c r="C1238" t="s">
        <v>12532</v>
      </c>
      <c r="D1238" s="2" t="s">
        <v>58</v>
      </c>
      <c r="E1238" s="4" t="s">
        <v>59</v>
      </c>
      <c r="F1238" t="s">
        <v>60</v>
      </c>
      <c r="G1238" s="6">
        <v>92</v>
      </c>
      <c r="H1238">
        <v>34612</v>
      </c>
      <c r="I1238">
        <v>7</v>
      </c>
      <c r="J1238" s="6">
        <v>372.75</v>
      </c>
      <c r="K1238" s="6">
        <v>4322.25</v>
      </c>
      <c r="L1238">
        <v>85</v>
      </c>
      <c r="M1238">
        <v>2</v>
      </c>
      <c r="N1238" t="s">
        <v>32</v>
      </c>
      <c r="O1238" t="s">
        <v>37</v>
      </c>
      <c r="P1238" t="s">
        <v>10061</v>
      </c>
    </row>
    <row r="1239" spans="1:16" x14ac:dyDescent="0.3">
      <c r="A1239" s="7">
        <v>20468</v>
      </c>
      <c r="B1239" s="6" t="s">
        <v>12533</v>
      </c>
      <c r="C1239" t="s">
        <v>12534</v>
      </c>
      <c r="D1239" s="2" t="s">
        <v>52</v>
      </c>
      <c r="E1239" s="4" t="s">
        <v>59</v>
      </c>
      <c r="F1239" t="s">
        <v>80</v>
      </c>
      <c r="G1239" s="6">
        <v>2159</v>
      </c>
      <c r="H1239">
        <v>83147</v>
      </c>
      <c r="I1239">
        <v>54</v>
      </c>
      <c r="J1239" s="6">
        <v>10189</v>
      </c>
      <c r="K1239" s="6">
        <v>954.25</v>
      </c>
      <c r="L1239">
        <v>19</v>
      </c>
      <c r="M1239">
        <v>6</v>
      </c>
      <c r="N1239" t="s">
        <v>37</v>
      </c>
      <c r="O1239" t="s">
        <v>37</v>
      </c>
      <c r="P1239" t="s">
        <v>10061</v>
      </c>
    </row>
    <row r="1240" spans="1:16" x14ac:dyDescent="0.3">
      <c r="A1240" s="7">
        <v>20049</v>
      </c>
      <c r="B1240" s="6" t="s">
        <v>12535</v>
      </c>
      <c r="C1240" t="s">
        <v>12536</v>
      </c>
      <c r="D1240" s="2" t="s">
        <v>64</v>
      </c>
      <c r="E1240" s="4" t="s">
        <v>59</v>
      </c>
      <c r="F1240" t="s">
        <v>60</v>
      </c>
      <c r="G1240" s="6">
        <v>346</v>
      </c>
      <c r="H1240">
        <v>82467</v>
      </c>
      <c r="I1240">
        <v>7</v>
      </c>
      <c r="J1240" s="6">
        <v>58.25</v>
      </c>
      <c r="K1240" s="6">
        <v>6482.5</v>
      </c>
      <c r="L1240">
        <v>88</v>
      </c>
      <c r="M1240">
        <v>1</v>
      </c>
      <c r="N1240" t="s">
        <v>48</v>
      </c>
      <c r="O1240" t="s">
        <v>37</v>
      </c>
      <c r="P1240" t="s">
        <v>10061</v>
      </c>
    </row>
    <row r="1241" spans="1:16" x14ac:dyDescent="0.3">
      <c r="A1241" s="7">
        <v>20117</v>
      </c>
      <c r="B1241" s="6" t="s">
        <v>12537</v>
      </c>
      <c r="C1241" t="s">
        <v>12538</v>
      </c>
      <c r="D1241" s="2" t="s">
        <v>52</v>
      </c>
      <c r="E1241" s="4" t="s">
        <v>46</v>
      </c>
      <c r="F1241" t="s">
        <v>67</v>
      </c>
      <c r="G1241" s="6">
        <v>1094</v>
      </c>
      <c r="H1241">
        <v>79809</v>
      </c>
      <c r="I1241">
        <v>12</v>
      </c>
      <c r="J1241" s="6">
        <v>1379.25</v>
      </c>
      <c r="K1241" s="6">
        <v>2812.5</v>
      </c>
      <c r="L1241">
        <v>60</v>
      </c>
      <c r="M1241">
        <v>3</v>
      </c>
      <c r="N1241" t="s">
        <v>48</v>
      </c>
      <c r="O1241" t="s">
        <v>48</v>
      </c>
      <c r="P1241" t="s">
        <v>10066</v>
      </c>
    </row>
    <row r="1242" spans="1:16" x14ac:dyDescent="0.3">
      <c r="A1242" s="7">
        <v>18763</v>
      </c>
      <c r="B1242" s="6" t="s">
        <v>12539</v>
      </c>
      <c r="C1242" t="s">
        <v>12540</v>
      </c>
      <c r="D1242" s="2" t="s">
        <v>64</v>
      </c>
      <c r="E1242" s="4" t="s">
        <v>46</v>
      </c>
      <c r="F1242" t="s">
        <v>60</v>
      </c>
      <c r="G1242" s="6">
        <v>195</v>
      </c>
      <c r="H1242">
        <v>66020</v>
      </c>
      <c r="I1242">
        <v>2</v>
      </c>
      <c r="J1242" s="6">
        <v>88.75</v>
      </c>
      <c r="K1242" s="6">
        <v>4674.25</v>
      </c>
      <c r="L1242">
        <v>93</v>
      </c>
      <c r="M1242">
        <v>2</v>
      </c>
      <c r="N1242" t="s">
        <v>61</v>
      </c>
      <c r="O1242" t="s">
        <v>48</v>
      </c>
      <c r="P1242" t="s">
        <v>10061</v>
      </c>
    </row>
    <row r="1243" spans="1:16" x14ac:dyDescent="0.3">
      <c r="A1243" s="7">
        <v>19517</v>
      </c>
      <c r="B1243" s="6" t="s">
        <v>12541</v>
      </c>
      <c r="C1243" t="s">
        <v>12542</v>
      </c>
      <c r="D1243" s="2" t="s">
        <v>64</v>
      </c>
      <c r="E1243" s="4" t="s">
        <v>59</v>
      </c>
      <c r="F1243" t="s">
        <v>60</v>
      </c>
      <c r="G1243" s="6">
        <v>124</v>
      </c>
      <c r="H1243">
        <v>41014</v>
      </c>
      <c r="I1243">
        <v>20</v>
      </c>
      <c r="J1243" s="6">
        <v>173.5</v>
      </c>
      <c r="K1243" s="6">
        <v>5113.5</v>
      </c>
      <c r="L1243">
        <v>93</v>
      </c>
      <c r="M1243">
        <v>2</v>
      </c>
      <c r="N1243" t="s">
        <v>48</v>
      </c>
      <c r="O1243" t="s">
        <v>48</v>
      </c>
      <c r="P1243" t="s">
        <v>10066</v>
      </c>
    </row>
    <row r="1244" spans="1:16" x14ac:dyDescent="0.3">
      <c r="A1244" s="7">
        <v>20089</v>
      </c>
      <c r="B1244" s="6" t="s">
        <v>12543</v>
      </c>
      <c r="C1244" t="s">
        <v>12544</v>
      </c>
      <c r="D1244" s="2" t="s">
        <v>45</v>
      </c>
      <c r="E1244" s="4" t="s">
        <v>46</v>
      </c>
      <c r="F1244" t="s">
        <v>47</v>
      </c>
      <c r="G1244" s="6">
        <v>758</v>
      </c>
      <c r="H1244">
        <v>54681</v>
      </c>
      <c r="I1244">
        <v>15</v>
      </c>
      <c r="J1244" s="6">
        <v>1617.5</v>
      </c>
      <c r="K1244" s="6">
        <v>2264.25</v>
      </c>
      <c r="L1244">
        <v>68</v>
      </c>
      <c r="M1244">
        <v>0</v>
      </c>
      <c r="N1244" t="s">
        <v>48</v>
      </c>
      <c r="O1244" t="s">
        <v>48</v>
      </c>
      <c r="P1244" t="s">
        <v>10061</v>
      </c>
    </row>
    <row r="1245" spans="1:16" x14ac:dyDescent="0.3">
      <c r="A1245" s="7">
        <v>17743</v>
      </c>
      <c r="B1245" s="6" t="s">
        <v>12545</v>
      </c>
      <c r="C1245" t="s">
        <v>12546</v>
      </c>
      <c r="D1245" s="2" t="s">
        <v>58</v>
      </c>
      <c r="E1245" s="4" t="s">
        <v>59</v>
      </c>
      <c r="F1245" t="s">
        <v>60</v>
      </c>
      <c r="G1245" s="6">
        <v>138</v>
      </c>
      <c r="H1245">
        <v>58558</v>
      </c>
      <c r="I1245">
        <v>17</v>
      </c>
      <c r="J1245" s="6">
        <v>186.75</v>
      </c>
      <c r="K1245" s="6">
        <v>6195</v>
      </c>
      <c r="L1245">
        <v>86</v>
      </c>
      <c r="M1245">
        <v>1</v>
      </c>
      <c r="N1245" t="s">
        <v>32</v>
      </c>
      <c r="O1245" t="s">
        <v>32</v>
      </c>
      <c r="P1245" t="s">
        <v>10061</v>
      </c>
    </row>
    <row r="1246" spans="1:16" x14ac:dyDescent="0.3">
      <c r="A1246" s="7">
        <v>21345</v>
      </c>
      <c r="B1246" s="6" t="s">
        <v>12547</v>
      </c>
      <c r="C1246" t="s">
        <v>12548</v>
      </c>
      <c r="D1246" s="2" t="s">
        <v>58</v>
      </c>
      <c r="E1246" s="4" t="s">
        <v>46</v>
      </c>
      <c r="F1246" t="s">
        <v>67</v>
      </c>
      <c r="G1246" s="6">
        <v>207</v>
      </c>
      <c r="H1246">
        <v>68353</v>
      </c>
      <c r="I1246">
        <v>5</v>
      </c>
      <c r="J1246" s="6">
        <v>669.5</v>
      </c>
      <c r="K1246" s="6">
        <v>3929</v>
      </c>
      <c r="L1246">
        <v>50</v>
      </c>
      <c r="M1246">
        <v>2</v>
      </c>
      <c r="N1246" t="s">
        <v>48</v>
      </c>
      <c r="O1246" t="s">
        <v>37</v>
      </c>
      <c r="P1246" t="s">
        <v>10066</v>
      </c>
    </row>
    <row r="1247" spans="1:16" x14ac:dyDescent="0.3">
      <c r="A1247" s="7">
        <v>17439</v>
      </c>
      <c r="B1247" s="6" t="s">
        <v>12549</v>
      </c>
      <c r="C1247" t="s">
        <v>12550</v>
      </c>
      <c r="D1247" s="2" t="s">
        <v>70</v>
      </c>
      <c r="E1247" s="4" t="s">
        <v>59</v>
      </c>
      <c r="F1247" t="s">
        <v>60</v>
      </c>
      <c r="G1247" s="6">
        <v>141</v>
      </c>
      <c r="H1247">
        <v>87747</v>
      </c>
      <c r="I1247">
        <v>9</v>
      </c>
      <c r="J1247" s="6">
        <v>420.25</v>
      </c>
      <c r="K1247" s="6">
        <v>4776.25</v>
      </c>
      <c r="L1247">
        <v>100</v>
      </c>
      <c r="M1247">
        <v>2</v>
      </c>
      <c r="N1247" t="s">
        <v>61</v>
      </c>
      <c r="O1247" t="s">
        <v>37</v>
      </c>
      <c r="P1247" t="s">
        <v>10066</v>
      </c>
    </row>
    <row r="1248" spans="1:16" x14ac:dyDescent="0.3">
      <c r="A1248" s="7">
        <v>19738</v>
      </c>
      <c r="B1248" s="6" t="s">
        <v>12551</v>
      </c>
      <c r="C1248" t="s">
        <v>12552</v>
      </c>
      <c r="D1248" s="2" t="s">
        <v>52</v>
      </c>
      <c r="E1248" s="4" t="s">
        <v>46</v>
      </c>
      <c r="F1248" t="s">
        <v>80</v>
      </c>
      <c r="G1248" s="6">
        <v>1632</v>
      </c>
      <c r="H1248">
        <v>77194</v>
      </c>
      <c r="I1248">
        <v>35</v>
      </c>
      <c r="J1248" s="6">
        <v>2647.5</v>
      </c>
      <c r="K1248" s="6">
        <v>663.75</v>
      </c>
      <c r="L1248">
        <v>15</v>
      </c>
      <c r="M1248">
        <v>4</v>
      </c>
      <c r="N1248" t="s">
        <v>37</v>
      </c>
      <c r="O1248" t="s">
        <v>37</v>
      </c>
      <c r="P1248" t="s">
        <v>10066</v>
      </c>
    </row>
    <row r="1249" spans="1:16" x14ac:dyDescent="0.3">
      <c r="A1249" s="7">
        <v>20590</v>
      </c>
      <c r="B1249" s="6" t="s">
        <v>12553</v>
      </c>
      <c r="C1249" t="s">
        <v>12554</v>
      </c>
      <c r="D1249" s="2" t="s">
        <v>58</v>
      </c>
      <c r="E1249" s="4" t="s">
        <v>46</v>
      </c>
      <c r="F1249" t="s">
        <v>60</v>
      </c>
      <c r="G1249" s="6">
        <v>161</v>
      </c>
      <c r="H1249">
        <v>83523</v>
      </c>
      <c r="I1249">
        <v>8</v>
      </c>
      <c r="J1249" s="6">
        <v>123</v>
      </c>
      <c r="K1249" s="6">
        <v>6457</v>
      </c>
      <c r="L1249">
        <v>93</v>
      </c>
      <c r="M1249">
        <v>1</v>
      </c>
      <c r="N1249" t="s">
        <v>48</v>
      </c>
      <c r="O1249" t="s">
        <v>37</v>
      </c>
      <c r="P1249" t="s">
        <v>10061</v>
      </c>
    </row>
    <row r="1250" spans="1:16" x14ac:dyDescent="0.3">
      <c r="A1250" s="7">
        <v>17347</v>
      </c>
      <c r="B1250" s="6" t="s">
        <v>12555</v>
      </c>
      <c r="C1250" t="s">
        <v>12556</v>
      </c>
      <c r="D1250" s="2" t="s">
        <v>58</v>
      </c>
      <c r="E1250" s="4" t="s">
        <v>59</v>
      </c>
      <c r="F1250" t="s">
        <v>60</v>
      </c>
      <c r="G1250" s="6">
        <v>175</v>
      </c>
      <c r="H1250">
        <v>31999</v>
      </c>
      <c r="I1250">
        <v>13</v>
      </c>
      <c r="J1250" s="6">
        <v>142.5</v>
      </c>
      <c r="K1250" s="6">
        <v>5772.5</v>
      </c>
      <c r="L1250">
        <v>95</v>
      </c>
      <c r="M1250">
        <v>2</v>
      </c>
      <c r="N1250" t="s">
        <v>48</v>
      </c>
      <c r="O1250" t="s">
        <v>37</v>
      </c>
      <c r="P1250" t="s">
        <v>10066</v>
      </c>
    </row>
    <row r="1251" spans="1:16" x14ac:dyDescent="0.3">
      <c r="A1251" s="7">
        <v>18137</v>
      </c>
      <c r="B1251" s="6" t="s">
        <v>12557</v>
      </c>
      <c r="C1251" t="s">
        <v>12558</v>
      </c>
      <c r="D1251" s="2" t="s">
        <v>70</v>
      </c>
      <c r="E1251" s="4" t="s">
        <v>59</v>
      </c>
      <c r="F1251" t="s">
        <v>60</v>
      </c>
      <c r="G1251" s="6">
        <v>321</v>
      </c>
      <c r="H1251">
        <v>54524</v>
      </c>
      <c r="I1251">
        <v>10</v>
      </c>
      <c r="J1251" s="6">
        <v>230.75</v>
      </c>
      <c r="K1251" s="6">
        <v>3457</v>
      </c>
      <c r="L1251">
        <v>100</v>
      </c>
      <c r="M1251">
        <v>1</v>
      </c>
      <c r="N1251" t="s">
        <v>48</v>
      </c>
      <c r="O1251" t="s">
        <v>37</v>
      </c>
      <c r="P1251" t="s">
        <v>10066</v>
      </c>
    </row>
    <row r="1252" spans="1:16" x14ac:dyDescent="0.3">
      <c r="A1252" s="7">
        <v>21939</v>
      </c>
      <c r="B1252" s="6" t="s">
        <v>12559</v>
      </c>
      <c r="C1252" t="s">
        <v>12560</v>
      </c>
      <c r="D1252" s="2" t="s">
        <v>58</v>
      </c>
      <c r="E1252" s="4" t="s">
        <v>59</v>
      </c>
      <c r="F1252" t="s">
        <v>60</v>
      </c>
      <c r="G1252" s="6">
        <v>53</v>
      </c>
      <c r="H1252">
        <v>30210</v>
      </c>
      <c r="I1252">
        <v>3</v>
      </c>
      <c r="J1252" s="6">
        <v>209.5</v>
      </c>
      <c r="K1252" s="6">
        <v>4081</v>
      </c>
      <c r="L1252">
        <v>89</v>
      </c>
      <c r="M1252">
        <v>2</v>
      </c>
      <c r="N1252" t="s">
        <v>32</v>
      </c>
      <c r="O1252" t="s">
        <v>37</v>
      </c>
      <c r="P1252" t="s">
        <v>10061</v>
      </c>
    </row>
    <row r="1253" spans="1:16" x14ac:dyDescent="0.3">
      <c r="A1253" s="7">
        <v>21727</v>
      </c>
      <c r="B1253" s="6" t="s">
        <v>12561</v>
      </c>
      <c r="C1253" t="s">
        <v>12562</v>
      </c>
      <c r="D1253" s="2" t="s">
        <v>52</v>
      </c>
      <c r="E1253" s="4" t="s">
        <v>46</v>
      </c>
      <c r="F1253" t="s">
        <v>76</v>
      </c>
      <c r="G1253" s="6">
        <v>2708</v>
      </c>
      <c r="H1253">
        <v>63938</v>
      </c>
      <c r="I1253">
        <v>9</v>
      </c>
      <c r="J1253" s="6">
        <v>360</v>
      </c>
      <c r="K1253" s="6">
        <v>5756</v>
      </c>
      <c r="L1253">
        <v>74</v>
      </c>
      <c r="M1253">
        <v>2</v>
      </c>
      <c r="N1253" t="s">
        <v>37</v>
      </c>
      <c r="O1253" t="s">
        <v>37</v>
      </c>
      <c r="P1253" t="s">
        <v>10061</v>
      </c>
    </row>
    <row r="1254" spans="1:16" x14ac:dyDescent="0.3">
      <c r="A1254" s="7">
        <v>20587</v>
      </c>
      <c r="B1254" s="6" t="s">
        <v>12563</v>
      </c>
      <c r="C1254" t="s">
        <v>12564</v>
      </c>
      <c r="D1254" s="2" t="s">
        <v>52</v>
      </c>
      <c r="E1254" s="4" t="s">
        <v>46</v>
      </c>
      <c r="F1254" t="s">
        <v>76</v>
      </c>
      <c r="G1254" s="6">
        <v>3094</v>
      </c>
      <c r="H1254">
        <v>80882</v>
      </c>
      <c r="I1254">
        <v>13</v>
      </c>
      <c r="J1254" s="6">
        <v>542</v>
      </c>
      <c r="K1254" s="6">
        <v>2984.75</v>
      </c>
      <c r="L1254">
        <v>65</v>
      </c>
      <c r="M1254">
        <v>2</v>
      </c>
      <c r="N1254" t="s">
        <v>48</v>
      </c>
      <c r="O1254" t="s">
        <v>48</v>
      </c>
      <c r="P1254" t="s">
        <v>10061</v>
      </c>
    </row>
    <row r="1255" spans="1:16" x14ac:dyDescent="0.3">
      <c r="A1255" s="7">
        <v>19354</v>
      </c>
      <c r="B1255" s="6" t="s">
        <v>12565</v>
      </c>
      <c r="C1255" t="s">
        <v>12566</v>
      </c>
      <c r="D1255" s="2" t="s">
        <v>52</v>
      </c>
      <c r="E1255" s="4" t="s">
        <v>46</v>
      </c>
      <c r="F1255" t="s">
        <v>76</v>
      </c>
      <c r="G1255" s="6">
        <v>3683</v>
      </c>
      <c r="H1255">
        <v>25358</v>
      </c>
      <c r="I1255">
        <v>8</v>
      </c>
      <c r="J1255" s="6">
        <v>333.5</v>
      </c>
      <c r="K1255" s="6">
        <v>3681.25</v>
      </c>
      <c r="L1255">
        <v>70</v>
      </c>
      <c r="M1255">
        <v>1</v>
      </c>
      <c r="N1255" t="s">
        <v>32</v>
      </c>
      <c r="O1255" t="s">
        <v>37</v>
      </c>
      <c r="P1255" t="s">
        <v>10061</v>
      </c>
    </row>
    <row r="1256" spans="1:16" x14ac:dyDescent="0.3">
      <c r="A1256" s="7">
        <v>18393</v>
      </c>
      <c r="B1256" s="6" t="s">
        <v>12567</v>
      </c>
      <c r="C1256" t="s">
        <v>12568</v>
      </c>
      <c r="D1256" s="2" t="s">
        <v>52</v>
      </c>
      <c r="E1256" s="4" t="s">
        <v>46</v>
      </c>
      <c r="F1256" t="s">
        <v>47</v>
      </c>
      <c r="G1256" s="6">
        <v>911</v>
      </c>
      <c r="H1256">
        <v>33515</v>
      </c>
      <c r="I1256">
        <v>13</v>
      </c>
      <c r="J1256" s="6">
        <v>1578.75</v>
      </c>
      <c r="K1256" s="6">
        <v>2700.5</v>
      </c>
      <c r="L1256">
        <v>70</v>
      </c>
      <c r="M1256">
        <v>0</v>
      </c>
      <c r="N1256" t="s">
        <v>48</v>
      </c>
      <c r="O1256" t="s">
        <v>37</v>
      </c>
      <c r="P1256" t="s">
        <v>10061</v>
      </c>
    </row>
    <row r="1257" spans="1:16" x14ac:dyDescent="0.3">
      <c r="A1257" s="7">
        <v>21658</v>
      </c>
      <c r="B1257" s="6" t="s">
        <v>12569</v>
      </c>
      <c r="C1257" t="s">
        <v>12570</v>
      </c>
      <c r="D1257" s="2" t="s">
        <v>52</v>
      </c>
      <c r="E1257" s="4" t="s">
        <v>46</v>
      </c>
      <c r="F1257" t="s">
        <v>80</v>
      </c>
      <c r="G1257" s="6">
        <v>2952</v>
      </c>
      <c r="H1257">
        <v>78076</v>
      </c>
      <c r="I1257">
        <v>47</v>
      </c>
      <c r="J1257" s="6">
        <v>10552.75</v>
      </c>
      <c r="K1257" s="6">
        <v>1024.5</v>
      </c>
      <c r="L1257">
        <v>12</v>
      </c>
      <c r="M1257">
        <v>6</v>
      </c>
      <c r="N1257" t="s">
        <v>37</v>
      </c>
      <c r="O1257" t="s">
        <v>37</v>
      </c>
      <c r="P1257" t="s">
        <v>10061</v>
      </c>
    </row>
    <row r="1258" spans="1:16" x14ac:dyDescent="0.3">
      <c r="A1258" s="7">
        <v>20574</v>
      </c>
      <c r="B1258" s="6" t="s">
        <v>12571</v>
      </c>
      <c r="C1258" t="s">
        <v>12572</v>
      </c>
      <c r="D1258" s="2" t="s">
        <v>64</v>
      </c>
      <c r="E1258" s="4" t="s">
        <v>59</v>
      </c>
      <c r="F1258" t="s">
        <v>60</v>
      </c>
      <c r="G1258" s="6">
        <v>173</v>
      </c>
      <c r="H1258">
        <v>47431</v>
      </c>
      <c r="I1258">
        <v>3</v>
      </c>
      <c r="J1258" s="6">
        <v>397.75</v>
      </c>
      <c r="K1258" s="6">
        <v>3630.5</v>
      </c>
      <c r="L1258">
        <v>99</v>
      </c>
      <c r="M1258">
        <v>1</v>
      </c>
      <c r="N1258" t="s">
        <v>32</v>
      </c>
      <c r="O1258" t="s">
        <v>37</v>
      </c>
      <c r="P1258" t="s">
        <v>10061</v>
      </c>
    </row>
    <row r="1259" spans="1:16" x14ac:dyDescent="0.3">
      <c r="A1259" s="7">
        <v>22079</v>
      </c>
      <c r="B1259" s="6" t="s">
        <v>12573</v>
      </c>
      <c r="C1259" t="s">
        <v>12574</v>
      </c>
      <c r="D1259" s="2" t="s">
        <v>64</v>
      </c>
      <c r="E1259" s="4" t="s">
        <v>46</v>
      </c>
      <c r="F1259" t="s">
        <v>80</v>
      </c>
      <c r="G1259" s="6">
        <v>1162</v>
      </c>
      <c r="H1259">
        <v>27387</v>
      </c>
      <c r="I1259">
        <v>37</v>
      </c>
      <c r="J1259" s="6">
        <v>3853</v>
      </c>
      <c r="K1259" s="6">
        <v>603.75</v>
      </c>
      <c r="L1259">
        <v>13</v>
      </c>
      <c r="M1259">
        <v>4</v>
      </c>
      <c r="N1259" t="s">
        <v>48</v>
      </c>
      <c r="O1259" t="s">
        <v>37</v>
      </c>
      <c r="P1259" t="s">
        <v>10061</v>
      </c>
    </row>
    <row r="1260" spans="1:16" x14ac:dyDescent="0.3">
      <c r="A1260" s="7">
        <v>19331</v>
      </c>
      <c r="B1260" s="6" t="s">
        <v>12575</v>
      </c>
      <c r="C1260" t="s">
        <v>12576</v>
      </c>
      <c r="D1260" s="2" t="s">
        <v>45</v>
      </c>
      <c r="E1260" s="4" t="s">
        <v>46</v>
      </c>
      <c r="F1260" t="s">
        <v>76</v>
      </c>
      <c r="G1260" s="6">
        <v>784</v>
      </c>
      <c r="H1260">
        <v>42257</v>
      </c>
      <c r="I1260">
        <v>6</v>
      </c>
      <c r="J1260" s="6">
        <v>327.75</v>
      </c>
      <c r="K1260" s="6">
        <v>4299.25</v>
      </c>
      <c r="L1260">
        <v>65</v>
      </c>
      <c r="M1260">
        <v>2</v>
      </c>
      <c r="N1260" t="s">
        <v>37</v>
      </c>
      <c r="O1260" t="s">
        <v>37</v>
      </c>
      <c r="P1260" t="s">
        <v>10061</v>
      </c>
    </row>
    <row r="1261" spans="1:16" x14ac:dyDescent="0.3">
      <c r="A1261" s="7">
        <v>20352</v>
      </c>
      <c r="B1261" s="6" t="s">
        <v>12577</v>
      </c>
      <c r="C1261" t="s">
        <v>12578</v>
      </c>
      <c r="D1261" s="2" t="s">
        <v>70</v>
      </c>
      <c r="E1261" s="4" t="s">
        <v>46</v>
      </c>
      <c r="F1261" t="s">
        <v>67</v>
      </c>
      <c r="G1261" s="6">
        <v>357</v>
      </c>
      <c r="H1261">
        <v>44088</v>
      </c>
      <c r="I1261">
        <v>7</v>
      </c>
      <c r="J1261" s="6">
        <v>465</v>
      </c>
      <c r="K1261" s="6">
        <v>2427</v>
      </c>
      <c r="L1261">
        <v>43</v>
      </c>
      <c r="M1261">
        <v>2</v>
      </c>
      <c r="N1261" t="s">
        <v>48</v>
      </c>
      <c r="O1261" t="s">
        <v>37</v>
      </c>
      <c r="P1261" t="s">
        <v>10066</v>
      </c>
    </row>
    <row r="1262" spans="1:16" x14ac:dyDescent="0.3">
      <c r="A1262" s="7">
        <v>18546</v>
      </c>
      <c r="B1262" s="6" t="s">
        <v>12579</v>
      </c>
      <c r="C1262" t="s">
        <v>12580</v>
      </c>
      <c r="D1262" s="2" t="s">
        <v>52</v>
      </c>
      <c r="E1262" s="4" t="s">
        <v>59</v>
      </c>
      <c r="F1262" t="s">
        <v>80</v>
      </c>
      <c r="G1262" s="6">
        <v>4765</v>
      </c>
      <c r="H1262">
        <v>64102</v>
      </c>
      <c r="I1262">
        <v>41</v>
      </c>
      <c r="J1262" s="6">
        <v>2404.25</v>
      </c>
      <c r="K1262" s="6">
        <v>884.25</v>
      </c>
      <c r="L1262">
        <v>16</v>
      </c>
      <c r="M1262">
        <v>6</v>
      </c>
      <c r="N1262" t="s">
        <v>37</v>
      </c>
      <c r="O1262" t="s">
        <v>37</v>
      </c>
      <c r="P1262" t="s">
        <v>10061</v>
      </c>
    </row>
    <row r="1263" spans="1:16" x14ac:dyDescent="0.3">
      <c r="A1263" s="7">
        <v>19303</v>
      </c>
      <c r="B1263" s="6" t="s">
        <v>12581</v>
      </c>
      <c r="C1263" t="s">
        <v>12582</v>
      </c>
      <c r="D1263" s="2" t="s">
        <v>58</v>
      </c>
      <c r="E1263" s="4" t="s">
        <v>46</v>
      </c>
      <c r="F1263" t="s">
        <v>67</v>
      </c>
      <c r="G1263" s="6">
        <v>203</v>
      </c>
      <c r="H1263">
        <v>10494</v>
      </c>
      <c r="I1263">
        <v>10</v>
      </c>
      <c r="J1263" s="6">
        <v>965</v>
      </c>
      <c r="K1263" s="6">
        <v>4448.75</v>
      </c>
      <c r="L1263">
        <v>53</v>
      </c>
      <c r="M1263">
        <v>1</v>
      </c>
      <c r="N1263" t="s">
        <v>48</v>
      </c>
      <c r="O1263" t="s">
        <v>37</v>
      </c>
      <c r="P1263" t="s">
        <v>10061</v>
      </c>
    </row>
    <row r="1264" spans="1:16" x14ac:dyDescent="0.3">
      <c r="A1264" s="7">
        <v>18683</v>
      </c>
      <c r="B1264" s="6" t="s">
        <v>12583</v>
      </c>
      <c r="C1264" t="s">
        <v>12584</v>
      </c>
      <c r="D1264" s="2" t="s">
        <v>52</v>
      </c>
      <c r="E1264" s="4" t="s">
        <v>46</v>
      </c>
      <c r="F1264" t="s">
        <v>76</v>
      </c>
      <c r="G1264" s="6">
        <v>3714</v>
      </c>
      <c r="H1264">
        <v>89816</v>
      </c>
      <c r="I1264">
        <v>20</v>
      </c>
      <c r="J1264" s="6">
        <v>457.5</v>
      </c>
      <c r="K1264" s="6">
        <v>2502.75</v>
      </c>
      <c r="L1264">
        <v>58</v>
      </c>
      <c r="M1264">
        <v>2</v>
      </c>
      <c r="N1264" t="s">
        <v>61</v>
      </c>
      <c r="O1264" t="s">
        <v>37</v>
      </c>
      <c r="P1264" t="s">
        <v>10061</v>
      </c>
    </row>
    <row r="1265" spans="1:16" x14ac:dyDescent="0.3">
      <c r="A1265" s="7">
        <v>18781</v>
      </c>
      <c r="B1265" s="6" t="s">
        <v>12585</v>
      </c>
      <c r="C1265" t="s">
        <v>12586</v>
      </c>
      <c r="D1265" s="2" t="s">
        <v>45</v>
      </c>
      <c r="E1265" s="4" t="s">
        <v>59</v>
      </c>
      <c r="F1265" t="s">
        <v>60</v>
      </c>
      <c r="G1265" s="6">
        <v>134</v>
      </c>
      <c r="H1265">
        <v>84481</v>
      </c>
      <c r="I1265">
        <v>18</v>
      </c>
      <c r="J1265" s="6">
        <v>435</v>
      </c>
      <c r="K1265" s="6">
        <v>5325.5</v>
      </c>
      <c r="L1265">
        <v>80</v>
      </c>
      <c r="M1265">
        <v>2</v>
      </c>
      <c r="N1265" t="s">
        <v>48</v>
      </c>
      <c r="O1265" t="s">
        <v>48</v>
      </c>
      <c r="P1265" t="s">
        <v>10066</v>
      </c>
    </row>
    <row r="1266" spans="1:16" x14ac:dyDescent="0.3">
      <c r="A1266" s="7">
        <v>22208</v>
      </c>
      <c r="B1266" s="6" t="s">
        <v>12587</v>
      </c>
      <c r="C1266" t="s">
        <v>12588</v>
      </c>
      <c r="D1266" s="2" t="s">
        <v>45</v>
      </c>
      <c r="E1266" s="4" t="s">
        <v>46</v>
      </c>
      <c r="F1266" t="s">
        <v>67</v>
      </c>
      <c r="G1266" s="6">
        <v>255</v>
      </c>
      <c r="H1266">
        <v>22810</v>
      </c>
      <c r="I1266">
        <v>1</v>
      </c>
      <c r="J1266" s="6">
        <v>1367.75</v>
      </c>
      <c r="K1266" s="6">
        <v>3564.75</v>
      </c>
      <c r="L1266">
        <v>55</v>
      </c>
      <c r="M1266">
        <v>3</v>
      </c>
      <c r="N1266" t="s">
        <v>37</v>
      </c>
      <c r="O1266" t="s">
        <v>48</v>
      </c>
      <c r="P1266" t="s">
        <v>10066</v>
      </c>
    </row>
    <row r="1267" spans="1:16" x14ac:dyDescent="0.3">
      <c r="A1267" s="7">
        <v>19668</v>
      </c>
      <c r="B1267" s="6" t="s">
        <v>12589</v>
      </c>
      <c r="C1267" t="s">
        <v>12590</v>
      </c>
      <c r="D1267" s="2" t="s">
        <v>45</v>
      </c>
      <c r="E1267" s="4" t="s">
        <v>59</v>
      </c>
      <c r="F1267" t="s">
        <v>60</v>
      </c>
      <c r="G1267" s="6">
        <v>469</v>
      </c>
      <c r="H1267">
        <v>17500</v>
      </c>
      <c r="I1267">
        <v>17</v>
      </c>
      <c r="J1267" s="6">
        <v>195.5</v>
      </c>
      <c r="K1267" s="6">
        <v>5792.5</v>
      </c>
      <c r="L1267">
        <v>78</v>
      </c>
      <c r="M1267">
        <v>1</v>
      </c>
      <c r="N1267" t="s">
        <v>61</v>
      </c>
      <c r="O1267" t="s">
        <v>48</v>
      </c>
      <c r="P1267" t="s">
        <v>10061</v>
      </c>
    </row>
    <row r="1268" spans="1:16" x14ac:dyDescent="0.3">
      <c r="A1268" s="7">
        <v>17815</v>
      </c>
      <c r="B1268" s="6" t="s">
        <v>12591</v>
      </c>
      <c r="C1268" t="s">
        <v>12592</v>
      </c>
      <c r="D1268" s="2" t="s">
        <v>52</v>
      </c>
      <c r="E1268" s="4" t="s">
        <v>46</v>
      </c>
      <c r="F1268" t="s">
        <v>80</v>
      </c>
      <c r="G1268" s="6">
        <v>4314</v>
      </c>
      <c r="H1268">
        <v>52294</v>
      </c>
      <c r="I1268">
        <v>56</v>
      </c>
      <c r="J1268" s="6">
        <v>5073.5</v>
      </c>
      <c r="K1268" s="6">
        <v>1022</v>
      </c>
      <c r="L1268">
        <v>18</v>
      </c>
      <c r="M1268">
        <v>4</v>
      </c>
      <c r="N1268" t="s">
        <v>48</v>
      </c>
      <c r="O1268" t="s">
        <v>48</v>
      </c>
      <c r="P1268" t="s">
        <v>10066</v>
      </c>
    </row>
    <row r="1269" spans="1:16" x14ac:dyDescent="0.3">
      <c r="A1269" s="7">
        <v>19114</v>
      </c>
      <c r="B1269" s="6" t="s">
        <v>12593</v>
      </c>
      <c r="C1269" t="s">
        <v>12594</v>
      </c>
      <c r="D1269" s="2" t="s">
        <v>58</v>
      </c>
      <c r="E1269" s="4" t="s">
        <v>46</v>
      </c>
      <c r="F1269" t="s">
        <v>60</v>
      </c>
      <c r="G1269" s="6">
        <v>149</v>
      </c>
      <c r="H1269">
        <v>11267</v>
      </c>
      <c r="I1269">
        <v>7</v>
      </c>
      <c r="J1269" s="6">
        <v>73.5</v>
      </c>
      <c r="K1269" s="6">
        <v>4612.75</v>
      </c>
      <c r="L1269">
        <v>83</v>
      </c>
      <c r="M1269">
        <v>1</v>
      </c>
      <c r="N1269" t="s">
        <v>61</v>
      </c>
      <c r="O1269" t="s">
        <v>48</v>
      </c>
      <c r="P1269" t="s">
        <v>10066</v>
      </c>
    </row>
    <row r="1270" spans="1:16" x14ac:dyDescent="0.3">
      <c r="A1270" s="7">
        <v>19639</v>
      </c>
      <c r="B1270" s="6" t="s">
        <v>12595</v>
      </c>
      <c r="C1270" t="s">
        <v>12596</v>
      </c>
      <c r="D1270" s="2" t="s">
        <v>58</v>
      </c>
      <c r="E1270" s="4" t="s">
        <v>59</v>
      </c>
      <c r="F1270" t="s">
        <v>60</v>
      </c>
      <c r="G1270" s="6">
        <v>125</v>
      </c>
      <c r="H1270">
        <v>33130</v>
      </c>
      <c r="I1270">
        <v>6</v>
      </c>
      <c r="J1270" s="6">
        <v>157.25</v>
      </c>
      <c r="K1270" s="6">
        <v>4688.5</v>
      </c>
      <c r="L1270">
        <v>82</v>
      </c>
      <c r="M1270">
        <v>2</v>
      </c>
      <c r="N1270" t="s">
        <v>32</v>
      </c>
      <c r="O1270" t="s">
        <v>37</v>
      </c>
      <c r="P1270" t="s">
        <v>10061</v>
      </c>
    </row>
    <row r="1271" spans="1:16" x14ac:dyDescent="0.3">
      <c r="A1271" s="7">
        <v>18653</v>
      </c>
      <c r="B1271" s="6" t="s">
        <v>12597</v>
      </c>
      <c r="C1271" t="s">
        <v>12598</v>
      </c>
      <c r="D1271" s="2" t="s">
        <v>58</v>
      </c>
      <c r="E1271" s="4" t="s">
        <v>59</v>
      </c>
      <c r="F1271" t="s">
        <v>60</v>
      </c>
      <c r="G1271" s="6">
        <v>148</v>
      </c>
      <c r="H1271">
        <v>52415</v>
      </c>
      <c r="I1271">
        <v>6</v>
      </c>
      <c r="J1271" s="6">
        <v>234.5</v>
      </c>
      <c r="K1271" s="6">
        <v>6045.5</v>
      </c>
      <c r="L1271">
        <v>88</v>
      </c>
      <c r="M1271">
        <v>1</v>
      </c>
      <c r="N1271" t="s">
        <v>61</v>
      </c>
      <c r="O1271" t="s">
        <v>37</v>
      </c>
      <c r="P1271" t="s">
        <v>10066</v>
      </c>
    </row>
    <row r="1272" spans="1:16" x14ac:dyDescent="0.3">
      <c r="A1272" s="7">
        <v>20842</v>
      </c>
      <c r="B1272" s="6" t="s">
        <v>12599</v>
      </c>
      <c r="C1272" t="s">
        <v>12600</v>
      </c>
      <c r="D1272" s="2" t="s">
        <v>52</v>
      </c>
      <c r="E1272" s="4" t="s">
        <v>46</v>
      </c>
      <c r="F1272" t="s">
        <v>80</v>
      </c>
      <c r="G1272" s="6">
        <v>2537</v>
      </c>
      <c r="H1272">
        <v>30694</v>
      </c>
      <c r="I1272">
        <v>48</v>
      </c>
      <c r="J1272" s="6">
        <v>3028</v>
      </c>
      <c r="K1272" s="6">
        <v>897.5</v>
      </c>
      <c r="L1272">
        <v>17</v>
      </c>
      <c r="M1272">
        <v>6</v>
      </c>
      <c r="N1272" t="s">
        <v>37</v>
      </c>
      <c r="O1272" t="s">
        <v>37</v>
      </c>
      <c r="P1272" t="s">
        <v>10061</v>
      </c>
    </row>
    <row r="1273" spans="1:16" x14ac:dyDescent="0.3">
      <c r="A1273" s="7">
        <v>21749</v>
      </c>
      <c r="B1273" s="6" t="s">
        <v>12601</v>
      </c>
      <c r="C1273" t="s">
        <v>12602</v>
      </c>
      <c r="D1273" s="2" t="s">
        <v>70</v>
      </c>
      <c r="E1273" s="4" t="s">
        <v>46</v>
      </c>
      <c r="F1273" t="s">
        <v>47</v>
      </c>
      <c r="G1273" s="6">
        <v>242</v>
      </c>
      <c r="H1273">
        <v>69187</v>
      </c>
      <c r="I1273">
        <v>9</v>
      </c>
      <c r="J1273" s="6">
        <v>552</v>
      </c>
      <c r="K1273" s="6">
        <v>2818</v>
      </c>
      <c r="L1273">
        <v>70</v>
      </c>
      <c r="M1273">
        <v>1</v>
      </c>
      <c r="N1273" t="s">
        <v>48</v>
      </c>
      <c r="O1273" t="s">
        <v>48</v>
      </c>
      <c r="P1273" t="s">
        <v>10066</v>
      </c>
    </row>
    <row r="1274" spans="1:16" x14ac:dyDescent="0.3">
      <c r="A1274" s="7">
        <v>18496</v>
      </c>
      <c r="B1274" s="6" t="s">
        <v>12603</v>
      </c>
      <c r="C1274" t="s">
        <v>12604</v>
      </c>
      <c r="D1274" s="2" t="s">
        <v>45</v>
      </c>
      <c r="E1274" s="4" t="s">
        <v>46</v>
      </c>
      <c r="F1274" t="s">
        <v>76</v>
      </c>
      <c r="G1274" s="6">
        <v>928</v>
      </c>
      <c r="H1274">
        <v>17965</v>
      </c>
      <c r="I1274">
        <v>15</v>
      </c>
      <c r="J1274" s="6">
        <v>502.25</v>
      </c>
      <c r="K1274" s="6">
        <v>5576.25</v>
      </c>
      <c r="L1274">
        <v>69</v>
      </c>
      <c r="M1274">
        <v>3</v>
      </c>
      <c r="N1274" t="s">
        <v>61</v>
      </c>
      <c r="O1274" t="s">
        <v>48</v>
      </c>
      <c r="P1274" t="s">
        <v>10066</v>
      </c>
    </row>
    <row r="1275" spans="1:16" x14ac:dyDescent="0.3">
      <c r="A1275" s="7">
        <v>19177</v>
      </c>
      <c r="B1275" s="6" t="s">
        <v>12605</v>
      </c>
      <c r="C1275" t="s">
        <v>12606</v>
      </c>
      <c r="D1275" s="2" t="s">
        <v>64</v>
      </c>
      <c r="E1275" s="4" t="s">
        <v>59</v>
      </c>
      <c r="F1275" t="s">
        <v>67</v>
      </c>
      <c r="G1275" s="6">
        <v>1097</v>
      </c>
      <c r="H1275">
        <v>75346</v>
      </c>
      <c r="I1275">
        <v>6</v>
      </c>
      <c r="J1275" s="6">
        <v>390.5</v>
      </c>
      <c r="K1275" s="6">
        <v>2394</v>
      </c>
      <c r="L1275">
        <v>42</v>
      </c>
      <c r="M1275">
        <v>3</v>
      </c>
      <c r="N1275" t="s">
        <v>37</v>
      </c>
      <c r="O1275" t="s">
        <v>37</v>
      </c>
      <c r="P1275" t="s">
        <v>10061</v>
      </c>
    </row>
    <row r="1276" spans="1:16" x14ac:dyDescent="0.3">
      <c r="A1276" s="7">
        <v>20601</v>
      </c>
      <c r="B1276" s="6" t="s">
        <v>12607</v>
      </c>
      <c r="C1276" t="s">
        <v>12608</v>
      </c>
      <c r="D1276" s="2" t="s">
        <v>52</v>
      </c>
      <c r="E1276" s="4" t="s">
        <v>46</v>
      </c>
      <c r="F1276" t="s">
        <v>67</v>
      </c>
      <c r="G1276" s="6">
        <v>2426</v>
      </c>
      <c r="H1276">
        <v>21208</v>
      </c>
      <c r="I1276">
        <v>12</v>
      </c>
      <c r="J1276" s="6">
        <v>800</v>
      </c>
      <c r="K1276" s="6">
        <v>4282.5</v>
      </c>
      <c r="L1276">
        <v>43</v>
      </c>
      <c r="M1276">
        <v>2</v>
      </c>
      <c r="N1276" t="s">
        <v>48</v>
      </c>
      <c r="O1276" t="s">
        <v>48</v>
      </c>
      <c r="P1276" t="s">
        <v>10061</v>
      </c>
    </row>
    <row r="1277" spans="1:16" x14ac:dyDescent="0.3">
      <c r="A1277" s="7">
        <v>20272</v>
      </c>
      <c r="B1277" s="6" t="s">
        <v>12609</v>
      </c>
      <c r="C1277" t="s">
        <v>12610</v>
      </c>
      <c r="D1277" s="2" t="s">
        <v>70</v>
      </c>
      <c r="E1277" s="4" t="s">
        <v>46</v>
      </c>
      <c r="F1277" t="s">
        <v>67</v>
      </c>
      <c r="G1277" s="6">
        <v>382</v>
      </c>
      <c r="H1277">
        <v>22300</v>
      </c>
      <c r="I1277">
        <v>2</v>
      </c>
      <c r="J1277" s="6">
        <v>561</v>
      </c>
      <c r="K1277" s="6">
        <v>4779</v>
      </c>
      <c r="L1277">
        <v>64</v>
      </c>
      <c r="M1277">
        <v>1</v>
      </c>
      <c r="N1277" t="s">
        <v>37</v>
      </c>
      <c r="O1277" t="s">
        <v>37</v>
      </c>
      <c r="P1277" t="s">
        <v>10061</v>
      </c>
    </row>
    <row r="1278" spans="1:16" x14ac:dyDescent="0.3">
      <c r="A1278" s="7">
        <v>21605</v>
      </c>
      <c r="B1278" s="6" t="s">
        <v>12611</v>
      </c>
      <c r="C1278" t="s">
        <v>12612</v>
      </c>
      <c r="D1278" s="2" t="s">
        <v>52</v>
      </c>
      <c r="E1278" s="4" t="s">
        <v>46</v>
      </c>
      <c r="F1278" t="s">
        <v>76</v>
      </c>
      <c r="G1278" s="6">
        <v>3308</v>
      </c>
      <c r="H1278">
        <v>57103</v>
      </c>
      <c r="I1278">
        <v>6</v>
      </c>
      <c r="J1278" s="6">
        <v>386.75</v>
      </c>
      <c r="K1278" s="6">
        <v>4047</v>
      </c>
      <c r="L1278">
        <v>79</v>
      </c>
      <c r="M1278">
        <v>3</v>
      </c>
      <c r="N1278" t="s">
        <v>48</v>
      </c>
      <c r="O1278" t="s">
        <v>48</v>
      </c>
      <c r="P1278" t="s">
        <v>10061</v>
      </c>
    </row>
    <row r="1279" spans="1:16" x14ac:dyDescent="0.3">
      <c r="A1279" s="7">
        <v>19322</v>
      </c>
      <c r="B1279" s="6" t="s">
        <v>12613</v>
      </c>
      <c r="C1279" t="s">
        <v>12614</v>
      </c>
      <c r="D1279" s="2" t="s">
        <v>52</v>
      </c>
      <c r="E1279" s="4" t="s">
        <v>59</v>
      </c>
      <c r="F1279" t="s">
        <v>67</v>
      </c>
      <c r="G1279" s="6">
        <v>1093</v>
      </c>
      <c r="H1279">
        <v>48737</v>
      </c>
      <c r="I1279">
        <v>6</v>
      </c>
      <c r="J1279" s="6">
        <v>935</v>
      </c>
      <c r="K1279" s="6">
        <v>4476.5</v>
      </c>
      <c r="L1279">
        <v>47</v>
      </c>
      <c r="M1279">
        <v>1</v>
      </c>
      <c r="N1279" t="s">
        <v>32</v>
      </c>
      <c r="O1279" t="s">
        <v>37</v>
      </c>
      <c r="P1279" t="s">
        <v>10066</v>
      </c>
    </row>
    <row r="1280" spans="1:16" x14ac:dyDescent="0.3">
      <c r="A1280" s="7">
        <v>19835</v>
      </c>
      <c r="B1280" s="6" t="s">
        <v>12615</v>
      </c>
      <c r="C1280" t="s">
        <v>12616</v>
      </c>
      <c r="D1280" s="2" t="s">
        <v>52</v>
      </c>
      <c r="E1280" s="4" t="s">
        <v>59</v>
      </c>
      <c r="F1280" t="s">
        <v>76</v>
      </c>
      <c r="G1280" s="6">
        <v>2471</v>
      </c>
      <c r="H1280">
        <v>27993</v>
      </c>
      <c r="I1280">
        <v>12</v>
      </c>
      <c r="J1280" s="6">
        <v>466.5</v>
      </c>
      <c r="K1280" s="6">
        <v>5654</v>
      </c>
      <c r="L1280">
        <v>81</v>
      </c>
      <c r="M1280">
        <v>1</v>
      </c>
      <c r="N1280" t="s">
        <v>48</v>
      </c>
      <c r="O1280" t="s">
        <v>37</v>
      </c>
      <c r="P1280" t="s">
        <v>10066</v>
      </c>
    </row>
    <row r="1281" spans="1:16" x14ac:dyDescent="0.3">
      <c r="A1281" s="7">
        <v>20192</v>
      </c>
      <c r="B1281" s="6" t="s">
        <v>12617</v>
      </c>
      <c r="C1281" t="s">
        <v>12618</v>
      </c>
      <c r="D1281" s="2" t="s">
        <v>58</v>
      </c>
      <c r="E1281" s="4" t="s">
        <v>59</v>
      </c>
      <c r="F1281" t="s">
        <v>60</v>
      </c>
      <c r="G1281" s="6">
        <v>124</v>
      </c>
      <c r="H1281">
        <v>34196</v>
      </c>
      <c r="I1281">
        <v>14</v>
      </c>
      <c r="J1281" s="6">
        <v>70</v>
      </c>
      <c r="K1281" s="6">
        <v>6076.25</v>
      </c>
      <c r="L1281">
        <v>86</v>
      </c>
      <c r="M1281">
        <v>2</v>
      </c>
      <c r="N1281" t="s">
        <v>61</v>
      </c>
      <c r="O1281" t="s">
        <v>48</v>
      </c>
      <c r="P1281" t="s">
        <v>10061</v>
      </c>
    </row>
    <row r="1282" spans="1:16" x14ac:dyDescent="0.3">
      <c r="A1282" s="7">
        <v>18249</v>
      </c>
      <c r="B1282" s="6" t="s">
        <v>12619</v>
      </c>
      <c r="C1282" t="s">
        <v>12620</v>
      </c>
      <c r="D1282" s="2" t="s">
        <v>70</v>
      </c>
      <c r="E1282" s="4" t="s">
        <v>59</v>
      </c>
      <c r="F1282" t="s">
        <v>60</v>
      </c>
      <c r="G1282" s="6">
        <v>127</v>
      </c>
      <c r="H1282">
        <v>31971</v>
      </c>
      <c r="I1282">
        <v>19</v>
      </c>
      <c r="J1282" s="6">
        <v>349</v>
      </c>
      <c r="K1282" s="6">
        <v>5670.25</v>
      </c>
      <c r="L1282">
        <v>77</v>
      </c>
      <c r="M1282">
        <v>2</v>
      </c>
      <c r="N1282" t="s">
        <v>32</v>
      </c>
      <c r="O1282" t="s">
        <v>48</v>
      </c>
      <c r="P1282" t="s">
        <v>10061</v>
      </c>
    </row>
    <row r="1283" spans="1:16" x14ac:dyDescent="0.3">
      <c r="A1283" s="7">
        <v>20829</v>
      </c>
      <c r="B1283" s="6" t="s">
        <v>12621</v>
      </c>
      <c r="C1283" t="s">
        <v>12622</v>
      </c>
      <c r="D1283" s="2" t="s">
        <v>64</v>
      </c>
      <c r="E1283" s="4" t="s">
        <v>59</v>
      </c>
      <c r="F1283" t="s">
        <v>60</v>
      </c>
      <c r="G1283" s="6">
        <v>221</v>
      </c>
      <c r="H1283">
        <v>62902</v>
      </c>
      <c r="I1283">
        <v>15</v>
      </c>
      <c r="J1283" s="6">
        <v>204.5</v>
      </c>
      <c r="K1283" s="6">
        <v>4125.25</v>
      </c>
      <c r="L1283">
        <v>87</v>
      </c>
      <c r="M1283">
        <v>2</v>
      </c>
      <c r="N1283" t="s">
        <v>48</v>
      </c>
      <c r="O1283" t="s">
        <v>37</v>
      </c>
      <c r="P1283" t="s">
        <v>10061</v>
      </c>
    </row>
    <row r="1284" spans="1:16" x14ac:dyDescent="0.3">
      <c r="A1284" s="7">
        <v>17740</v>
      </c>
      <c r="B1284" s="6" t="s">
        <v>12623</v>
      </c>
      <c r="C1284" t="s">
        <v>12624</v>
      </c>
      <c r="D1284" s="2" t="s">
        <v>45</v>
      </c>
      <c r="E1284" s="4" t="s">
        <v>59</v>
      </c>
      <c r="F1284" t="s">
        <v>60</v>
      </c>
      <c r="G1284" s="6">
        <v>847</v>
      </c>
      <c r="H1284">
        <v>38956</v>
      </c>
      <c r="I1284">
        <v>5</v>
      </c>
      <c r="J1284" s="6">
        <v>422.75</v>
      </c>
      <c r="K1284" s="6">
        <v>4072.25</v>
      </c>
      <c r="L1284">
        <v>92</v>
      </c>
      <c r="M1284">
        <v>2</v>
      </c>
      <c r="N1284" t="s">
        <v>48</v>
      </c>
      <c r="O1284" t="s">
        <v>37</v>
      </c>
      <c r="P1284" t="s">
        <v>10061</v>
      </c>
    </row>
    <row r="1285" spans="1:16" x14ac:dyDescent="0.3">
      <c r="A1285" s="7">
        <v>18125</v>
      </c>
      <c r="B1285" s="6" t="s">
        <v>12625</v>
      </c>
      <c r="C1285" t="s">
        <v>12626</v>
      </c>
      <c r="D1285" s="2" t="s">
        <v>58</v>
      </c>
      <c r="E1285" s="4" t="s">
        <v>46</v>
      </c>
      <c r="F1285" t="s">
        <v>60</v>
      </c>
      <c r="G1285" s="6">
        <v>158</v>
      </c>
      <c r="H1285">
        <v>60300</v>
      </c>
      <c r="I1285">
        <v>13</v>
      </c>
      <c r="J1285" s="6">
        <v>436.5</v>
      </c>
      <c r="K1285" s="6">
        <v>3593.5</v>
      </c>
      <c r="L1285">
        <v>83</v>
      </c>
      <c r="M1285">
        <v>1</v>
      </c>
      <c r="N1285" t="s">
        <v>48</v>
      </c>
      <c r="O1285" t="s">
        <v>37</v>
      </c>
      <c r="P1285" t="s">
        <v>10061</v>
      </c>
    </row>
    <row r="1286" spans="1:16" x14ac:dyDescent="0.3">
      <c r="A1286" s="7">
        <v>18663</v>
      </c>
      <c r="B1286" s="6" t="s">
        <v>12627</v>
      </c>
      <c r="C1286" t="s">
        <v>12628</v>
      </c>
      <c r="D1286" s="2" t="s">
        <v>52</v>
      </c>
      <c r="E1286" s="4" t="s">
        <v>59</v>
      </c>
      <c r="F1286" t="s">
        <v>60</v>
      </c>
      <c r="G1286" s="6">
        <v>936</v>
      </c>
      <c r="H1286">
        <v>65667</v>
      </c>
      <c r="I1286">
        <v>6</v>
      </c>
      <c r="J1286" s="6">
        <v>105.75</v>
      </c>
      <c r="K1286" s="6">
        <v>5078.5</v>
      </c>
      <c r="L1286">
        <v>77</v>
      </c>
      <c r="M1286">
        <v>1</v>
      </c>
      <c r="N1286" t="s">
        <v>48</v>
      </c>
      <c r="O1286" t="s">
        <v>48</v>
      </c>
      <c r="P1286" t="s">
        <v>10061</v>
      </c>
    </row>
    <row r="1287" spans="1:16" x14ac:dyDescent="0.3">
      <c r="A1287" s="7">
        <v>20958</v>
      </c>
      <c r="B1287" s="6" t="s">
        <v>12629</v>
      </c>
      <c r="C1287" t="s">
        <v>12630</v>
      </c>
      <c r="D1287" s="2" t="s">
        <v>45</v>
      </c>
      <c r="E1287" s="4" t="s">
        <v>46</v>
      </c>
      <c r="F1287" t="s">
        <v>76</v>
      </c>
      <c r="G1287" s="6">
        <v>715</v>
      </c>
      <c r="H1287">
        <v>73600</v>
      </c>
      <c r="I1287">
        <v>24</v>
      </c>
      <c r="J1287" s="6">
        <v>430</v>
      </c>
      <c r="K1287" s="6">
        <v>4346.25</v>
      </c>
      <c r="L1287">
        <v>63</v>
      </c>
      <c r="M1287">
        <v>2</v>
      </c>
      <c r="N1287" t="s">
        <v>48</v>
      </c>
      <c r="O1287" t="s">
        <v>48</v>
      </c>
      <c r="P1287" t="s">
        <v>10066</v>
      </c>
    </row>
    <row r="1288" spans="1:16" x14ac:dyDescent="0.3">
      <c r="A1288" s="7">
        <v>17952</v>
      </c>
      <c r="B1288" s="6" t="s">
        <v>12631</v>
      </c>
      <c r="C1288" t="s">
        <v>12632</v>
      </c>
      <c r="D1288" s="2" t="s">
        <v>45</v>
      </c>
      <c r="E1288" s="4" t="s">
        <v>46</v>
      </c>
      <c r="F1288" t="s">
        <v>47</v>
      </c>
      <c r="G1288" s="6">
        <v>645</v>
      </c>
      <c r="H1288">
        <v>84728</v>
      </c>
      <c r="I1288">
        <v>18</v>
      </c>
      <c r="J1288" s="6">
        <v>1285.75</v>
      </c>
      <c r="K1288" s="6">
        <v>2666.25</v>
      </c>
      <c r="L1288">
        <v>54</v>
      </c>
      <c r="M1288">
        <v>0</v>
      </c>
      <c r="N1288" t="s">
        <v>37</v>
      </c>
      <c r="O1288" t="s">
        <v>37</v>
      </c>
      <c r="P1288" t="s">
        <v>10061</v>
      </c>
    </row>
    <row r="1289" spans="1:16" x14ac:dyDescent="0.3">
      <c r="A1289" s="7">
        <v>20392</v>
      </c>
      <c r="B1289" s="6" t="s">
        <v>12633</v>
      </c>
      <c r="C1289" t="s">
        <v>12634</v>
      </c>
      <c r="D1289" s="2" t="s">
        <v>64</v>
      </c>
      <c r="E1289" s="4" t="s">
        <v>59</v>
      </c>
      <c r="F1289" t="s">
        <v>54</v>
      </c>
      <c r="G1289" s="6">
        <v>1111</v>
      </c>
      <c r="H1289">
        <v>36715</v>
      </c>
      <c r="I1289">
        <v>19</v>
      </c>
      <c r="J1289" s="6">
        <v>2033</v>
      </c>
      <c r="K1289" s="6">
        <v>559.5</v>
      </c>
      <c r="L1289">
        <v>14</v>
      </c>
      <c r="M1289">
        <v>8</v>
      </c>
      <c r="N1289" t="s">
        <v>61</v>
      </c>
      <c r="O1289" t="s">
        <v>48</v>
      </c>
      <c r="P1289" t="s">
        <v>10066</v>
      </c>
    </row>
    <row r="1290" spans="1:16" x14ac:dyDescent="0.3">
      <c r="A1290" s="7">
        <v>18044</v>
      </c>
      <c r="B1290" s="6" t="s">
        <v>12635</v>
      </c>
      <c r="C1290" t="s">
        <v>12636</v>
      </c>
      <c r="D1290" s="2" t="s">
        <v>58</v>
      </c>
      <c r="E1290" s="4" t="s">
        <v>59</v>
      </c>
      <c r="F1290" t="s">
        <v>60</v>
      </c>
      <c r="G1290" s="6">
        <v>108</v>
      </c>
      <c r="H1290">
        <v>70022</v>
      </c>
      <c r="I1290">
        <v>13</v>
      </c>
      <c r="J1290" s="6">
        <v>309</v>
      </c>
      <c r="K1290" s="6">
        <v>5535.75</v>
      </c>
      <c r="L1290">
        <v>97</v>
      </c>
      <c r="M1290">
        <v>1</v>
      </c>
      <c r="N1290" t="s">
        <v>48</v>
      </c>
      <c r="O1290" t="s">
        <v>48</v>
      </c>
      <c r="P1290" t="s">
        <v>10061</v>
      </c>
    </row>
    <row r="1291" spans="1:16" x14ac:dyDescent="0.3">
      <c r="A1291" s="7">
        <v>17365</v>
      </c>
      <c r="B1291" s="6" t="s">
        <v>12637</v>
      </c>
      <c r="C1291" t="s">
        <v>12638</v>
      </c>
      <c r="D1291" s="2" t="s">
        <v>52</v>
      </c>
      <c r="E1291" s="4" t="s">
        <v>59</v>
      </c>
      <c r="F1291" t="s">
        <v>67</v>
      </c>
      <c r="G1291" s="6">
        <v>2094</v>
      </c>
      <c r="H1291">
        <v>64860</v>
      </c>
      <c r="I1291">
        <v>14</v>
      </c>
      <c r="J1291" s="6">
        <v>1470.75</v>
      </c>
      <c r="K1291" s="6">
        <v>2513.25</v>
      </c>
      <c r="L1291">
        <v>50</v>
      </c>
      <c r="M1291">
        <v>1</v>
      </c>
      <c r="N1291" t="s">
        <v>61</v>
      </c>
      <c r="O1291" t="s">
        <v>48</v>
      </c>
      <c r="P1291" t="s">
        <v>10061</v>
      </c>
    </row>
    <row r="1292" spans="1:16" x14ac:dyDescent="0.3">
      <c r="A1292" s="7">
        <v>21385</v>
      </c>
      <c r="B1292" s="6" t="s">
        <v>12639</v>
      </c>
      <c r="C1292" t="s">
        <v>12640</v>
      </c>
      <c r="D1292" s="2" t="s">
        <v>58</v>
      </c>
      <c r="E1292" s="4" t="s">
        <v>59</v>
      </c>
      <c r="F1292" t="s">
        <v>60</v>
      </c>
      <c r="G1292" s="6">
        <v>164</v>
      </c>
      <c r="H1292">
        <v>19735</v>
      </c>
      <c r="I1292">
        <v>12</v>
      </c>
      <c r="J1292" s="6">
        <v>391.25</v>
      </c>
      <c r="K1292" s="6">
        <v>5540.25</v>
      </c>
      <c r="L1292">
        <v>96</v>
      </c>
      <c r="M1292">
        <v>1</v>
      </c>
      <c r="N1292" t="s">
        <v>32</v>
      </c>
      <c r="O1292" t="s">
        <v>48</v>
      </c>
      <c r="P1292" t="s">
        <v>10061</v>
      </c>
    </row>
    <row r="1293" spans="1:16" x14ac:dyDescent="0.3">
      <c r="A1293" s="7">
        <v>17583</v>
      </c>
      <c r="B1293" s="6" t="s">
        <v>12641</v>
      </c>
      <c r="C1293" t="s">
        <v>12642</v>
      </c>
      <c r="D1293" s="2" t="s">
        <v>52</v>
      </c>
      <c r="E1293" s="4" t="s">
        <v>46</v>
      </c>
      <c r="F1293" t="s">
        <v>80</v>
      </c>
      <c r="G1293" s="6">
        <v>3701</v>
      </c>
      <c r="H1293">
        <v>66437</v>
      </c>
      <c r="I1293">
        <v>52</v>
      </c>
      <c r="J1293" s="6">
        <v>9642</v>
      </c>
      <c r="K1293" s="6">
        <v>577.25</v>
      </c>
      <c r="L1293">
        <v>20</v>
      </c>
      <c r="M1293">
        <v>3</v>
      </c>
      <c r="N1293" t="s">
        <v>48</v>
      </c>
      <c r="O1293" t="s">
        <v>48</v>
      </c>
      <c r="P1293" t="s">
        <v>10061</v>
      </c>
    </row>
    <row r="1294" spans="1:16" x14ac:dyDescent="0.3">
      <c r="A1294" s="7">
        <v>21406</v>
      </c>
      <c r="B1294" s="6" t="s">
        <v>12643</v>
      </c>
      <c r="C1294" t="s">
        <v>12644</v>
      </c>
      <c r="D1294" s="2" t="s">
        <v>70</v>
      </c>
      <c r="E1294" s="4" t="s">
        <v>59</v>
      </c>
      <c r="F1294" t="s">
        <v>60</v>
      </c>
      <c r="G1294" s="6">
        <v>200</v>
      </c>
      <c r="H1294">
        <v>72803</v>
      </c>
      <c r="I1294">
        <v>5</v>
      </c>
      <c r="J1294" s="6">
        <v>80.25</v>
      </c>
      <c r="K1294" s="6">
        <v>5416</v>
      </c>
      <c r="L1294">
        <v>85</v>
      </c>
      <c r="M1294">
        <v>1</v>
      </c>
      <c r="N1294" t="s">
        <v>48</v>
      </c>
      <c r="O1294" t="s">
        <v>37</v>
      </c>
      <c r="P1294" t="s">
        <v>10061</v>
      </c>
    </row>
    <row r="1295" spans="1:16" x14ac:dyDescent="0.3">
      <c r="A1295" s="7">
        <v>18297</v>
      </c>
      <c r="B1295" s="6" t="s">
        <v>12645</v>
      </c>
      <c r="C1295" t="s">
        <v>12646</v>
      </c>
      <c r="D1295" s="2" t="s">
        <v>64</v>
      </c>
      <c r="E1295" s="4" t="s">
        <v>59</v>
      </c>
      <c r="F1295" t="s">
        <v>76</v>
      </c>
      <c r="G1295" s="6">
        <v>686</v>
      </c>
      <c r="H1295">
        <v>78861</v>
      </c>
      <c r="I1295">
        <v>11</v>
      </c>
      <c r="J1295" s="6">
        <v>269.5</v>
      </c>
      <c r="K1295" s="6">
        <v>4776</v>
      </c>
      <c r="L1295">
        <v>76</v>
      </c>
      <c r="M1295">
        <v>2</v>
      </c>
      <c r="N1295" t="s">
        <v>48</v>
      </c>
      <c r="O1295" t="s">
        <v>48</v>
      </c>
      <c r="P1295" t="s">
        <v>10061</v>
      </c>
    </row>
    <row r="1296" spans="1:16" x14ac:dyDescent="0.3">
      <c r="A1296" s="7">
        <v>21914</v>
      </c>
      <c r="B1296" s="6" t="s">
        <v>12647</v>
      </c>
      <c r="C1296" t="s">
        <v>12648</v>
      </c>
      <c r="D1296" s="2" t="s">
        <v>64</v>
      </c>
      <c r="E1296" s="4" t="s">
        <v>46</v>
      </c>
      <c r="F1296" t="s">
        <v>47</v>
      </c>
      <c r="G1296" s="6">
        <v>727</v>
      </c>
      <c r="H1296">
        <v>80707</v>
      </c>
      <c r="I1296">
        <v>9</v>
      </c>
      <c r="J1296" s="6">
        <v>1200</v>
      </c>
      <c r="K1296" s="6">
        <v>2279.25</v>
      </c>
      <c r="L1296">
        <v>53</v>
      </c>
      <c r="M1296">
        <v>1</v>
      </c>
      <c r="N1296" t="s">
        <v>48</v>
      </c>
      <c r="O1296" t="s">
        <v>37</v>
      </c>
      <c r="P1296" t="s">
        <v>10061</v>
      </c>
    </row>
    <row r="1297" spans="1:16" x14ac:dyDescent="0.3">
      <c r="A1297" s="7">
        <v>19314</v>
      </c>
      <c r="B1297" s="6" t="s">
        <v>12649</v>
      </c>
      <c r="C1297" t="s">
        <v>12650</v>
      </c>
      <c r="D1297" s="2" t="s">
        <v>45</v>
      </c>
      <c r="E1297" s="4" t="s">
        <v>59</v>
      </c>
      <c r="F1297" t="s">
        <v>60</v>
      </c>
      <c r="G1297" s="6">
        <v>453</v>
      </c>
      <c r="H1297">
        <v>62532</v>
      </c>
      <c r="I1297">
        <v>12</v>
      </c>
      <c r="J1297" s="6">
        <v>268.75</v>
      </c>
      <c r="K1297" s="6">
        <v>5465.25</v>
      </c>
      <c r="L1297">
        <v>94</v>
      </c>
      <c r="M1297">
        <v>1</v>
      </c>
      <c r="N1297" t="s">
        <v>32</v>
      </c>
      <c r="O1297" t="s">
        <v>48</v>
      </c>
      <c r="P1297" t="s">
        <v>10066</v>
      </c>
    </row>
    <row r="1298" spans="1:16" x14ac:dyDescent="0.3">
      <c r="A1298" s="7">
        <v>19797</v>
      </c>
      <c r="B1298" s="6" t="s">
        <v>12651</v>
      </c>
      <c r="C1298" t="s">
        <v>12652</v>
      </c>
      <c r="D1298" s="2" t="s">
        <v>58</v>
      </c>
      <c r="E1298" s="4" t="s">
        <v>59</v>
      </c>
      <c r="F1298" t="s">
        <v>60</v>
      </c>
      <c r="G1298" s="6">
        <v>156</v>
      </c>
      <c r="H1298">
        <v>36173</v>
      </c>
      <c r="I1298">
        <v>10</v>
      </c>
      <c r="J1298" s="6">
        <v>365.5</v>
      </c>
      <c r="K1298" s="6">
        <v>3479.5</v>
      </c>
      <c r="L1298">
        <v>78</v>
      </c>
      <c r="M1298">
        <v>1</v>
      </c>
      <c r="N1298" t="s">
        <v>32</v>
      </c>
      <c r="O1298" t="s">
        <v>37</v>
      </c>
      <c r="P1298" t="s">
        <v>10061</v>
      </c>
    </row>
    <row r="1299" spans="1:16" x14ac:dyDescent="0.3">
      <c r="A1299" s="7">
        <v>22108</v>
      </c>
      <c r="B1299" s="6" t="s">
        <v>12653</v>
      </c>
      <c r="C1299" t="s">
        <v>12654</v>
      </c>
      <c r="D1299" s="2" t="s">
        <v>70</v>
      </c>
      <c r="E1299" s="4" t="s">
        <v>59</v>
      </c>
      <c r="F1299" t="s">
        <v>60</v>
      </c>
      <c r="G1299" s="6">
        <v>159</v>
      </c>
      <c r="H1299">
        <v>75212</v>
      </c>
      <c r="I1299">
        <v>16</v>
      </c>
      <c r="J1299" s="6">
        <v>96.75</v>
      </c>
      <c r="K1299" s="6">
        <v>6787.75</v>
      </c>
      <c r="L1299">
        <v>81</v>
      </c>
      <c r="M1299">
        <v>2</v>
      </c>
      <c r="N1299" t="s">
        <v>48</v>
      </c>
      <c r="O1299" t="s">
        <v>37</v>
      </c>
      <c r="P1299" t="s">
        <v>10061</v>
      </c>
    </row>
    <row r="1300" spans="1:16" x14ac:dyDescent="0.3">
      <c r="A1300" s="7">
        <v>21745</v>
      </c>
      <c r="B1300" s="6" t="s">
        <v>12655</v>
      </c>
      <c r="C1300" t="s">
        <v>12656</v>
      </c>
      <c r="D1300" s="2" t="s">
        <v>58</v>
      </c>
      <c r="E1300" s="4" t="s">
        <v>59</v>
      </c>
      <c r="F1300" t="s">
        <v>60</v>
      </c>
      <c r="G1300" s="6">
        <v>72</v>
      </c>
      <c r="H1300">
        <v>33130</v>
      </c>
      <c r="I1300">
        <v>12</v>
      </c>
      <c r="J1300" s="6">
        <v>58.25</v>
      </c>
      <c r="K1300" s="6">
        <v>4536</v>
      </c>
      <c r="L1300">
        <v>80</v>
      </c>
      <c r="M1300">
        <v>1</v>
      </c>
      <c r="N1300" t="s">
        <v>48</v>
      </c>
      <c r="O1300" t="s">
        <v>37</v>
      </c>
      <c r="P1300" t="s">
        <v>10066</v>
      </c>
    </row>
    <row r="1301" spans="1:16" x14ac:dyDescent="0.3">
      <c r="A1301" s="7">
        <v>19941</v>
      </c>
      <c r="B1301" s="6" t="s">
        <v>12657</v>
      </c>
      <c r="C1301" t="s">
        <v>12658</v>
      </c>
      <c r="D1301" s="2" t="s">
        <v>52</v>
      </c>
      <c r="E1301" s="4" t="s">
        <v>59</v>
      </c>
      <c r="F1301" t="s">
        <v>76</v>
      </c>
      <c r="G1301" s="6">
        <v>3999</v>
      </c>
      <c r="H1301">
        <v>48846</v>
      </c>
      <c r="I1301">
        <v>19</v>
      </c>
      <c r="J1301" s="6">
        <v>303.25</v>
      </c>
      <c r="K1301" s="6">
        <v>2587.5</v>
      </c>
      <c r="L1301">
        <v>50</v>
      </c>
      <c r="M1301">
        <v>2</v>
      </c>
      <c r="N1301" t="s">
        <v>32</v>
      </c>
      <c r="O1301" t="s">
        <v>48</v>
      </c>
      <c r="P1301" t="s">
        <v>10061</v>
      </c>
    </row>
    <row r="1302" spans="1:16" x14ac:dyDescent="0.3">
      <c r="A1302" s="7">
        <v>21930</v>
      </c>
      <c r="B1302" s="6" t="s">
        <v>12659</v>
      </c>
      <c r="C1302" t="s">
        <v>12660</v>
      </c>
      <c r="D1302" s="2" t="s">
        <v>64</v>
      </c>
      <c r="E1302" s="4" t="s">
        <v>46</v>
      </c>
      <c r="F1302" t="s">
        <v>67</v>
      </c>
      <c r="G1302" s="6">
        <v>928</v>
      </c>
      <c r="H1302">
        <v>61393</v>
      </c>
      <c r="I1302">
        <v>15</v>
      </c>
      <c r="J1302" s="6">
        <v>455.75</v>
      </c>
      <c r="K1302" s="6">
        <v>2478</v>
      </c>
      <c r="L1302">
        <v>51</v>
      </c>
      <c r="M1302">
        <v>2</v>
      </c>
      <c r="N1302" t="s">
        <v>61</v>
      </c>
      <c r="O1302" t="s">
        <v>37</v>
      </c>
      <c r="P1302" t="s">
        <v>10061</v>
      </c>
    </row>
    <row r="1303" spans="1:16" x14ac:dyDescent="0.3">
      <c r="A1303" s="7">
        <v>21445</v>
      </c>
      <c r="B1303" s="6" t="s">
        <v>12661</v>
      </c>
      <c r="C1303" t="s">
        <v>12662</v>
      </c>
      <c r="D1303" s="2" t="s">
        <v>45</v>
      </c>
      <c r="E1303" s="4" t="s">
        <v>59</v>
      </c>
      <c r="F1303" t="s">
        <v>60</v>
      </c>
      <c r="G1303" s="6">
        <v>269</v>
      </c>
      <c r="H1303">
        <v>18196</v>
      </c>
      <c r="I1303">
        <v>2</v>
      </c>
      <c r="J1303" s="6">
        <v>360</v>
      </c>
      <c r="K1303" s="6">
        <v>5393.75</v>
      </c>
      <c r="L1303">
        <v>84</v>
      </c>
      <c r="M1303">
        <v>1</v>
      </c>
      <c r="N1303" t="s">
        <v>48</v>
      </c>
      <c r="O1303" t="s">
        <v>37</v>
      </c>
      <c r="P1303" t="s">
        <v>10061</v>
      </c>
    </row>
    <row r="1304" spans="1:16" x14ac:dyDescent="0.3">
      <c r="A1304" s="7">
        <v>20374</v>
      </c>
      <c r="B1304" s="6" t="s">
        <v>12663</v>
      </c>
      <c r="C1304" t="s">
        <v>12664</v>
      </c>
      <c r="D1304" s="2" t="s">
        <v>58</v>
      </c>
      <c r="E1304" s="4" t="s">
        <v>59</v>
      </c>
      <c r="F1304" t="s">
        <v>60</v>
      </c>
      <c r="G1304" s="6">
        <v>230</v>
      </c>
      <c r="H1304">
        <v>31115</v>
      </c>
      <c r="I1304">
        <v>19</v>
      </c>
      <c r="J1304" s="6">
        <v>373.75</v>
      </c>
      <c r="K1304" s="6">
        <v>4255</v>
      </c>
      <c r="L1304">
        <v>80</v>
      </c>
      <c r="M1304">
        <v>1</v>
      </c>
      <c r="N1304" t="s">
        <v>61</v>
      </c>
      <c r="O1304" t="s">
        <v>48</v>
      </c>
      <c r="P1304" t="s">
        <v>10061</v>
      </c>
    </row>
    <row r="1305" spans="1:16" x14ac:dyDescent="0.3">
      <c r="A1305" s="7">
        <v>20740</v>
      </c>
      <c r="B1305" s="6" t="s">
        <v>12665</v>
      </c>
      <c r="C1305" t="s">
        <v>12666</v>
      </c>
      <c r="D1305" s="2" t="s">
        <v>64</v>
      </c>
      <c r="E1305" s="4" t="s">
        <v>46</v>
      </c>
      <c r="F1305" t="s">
        <v>76</v>
      </c>
      <c r="G1305" s="6">
        <v>810</v>
      </c>
      <c r="H1305">
        <v>81647</v>
      </c>
      <c r="I1305">
        <v>22</v>
      </c>
      <c r="J1305" s="6">
        <v>477.75</v>
      </c>
      <c r="K1305" s="6">
        <v>4223.5</v>
      </c>
      <c r="L1305">
        <v>80</v>
      </c>
      <c r="M1305">
        <v>2</v>
      </c>
      <c r="N1305" t="s">
        <v>48</v>
      </c>
      <c r="O1305" t="s">
        <v>48</v>
      </c>
      <c r="P1305" t="s">
        <v>10066</v>
      </c>
    </row>
    <row r="1306" spans="1:16" x14ac:dyDescent="0.3">
      <c r="A1306" s="7">
        <v>21247</v>
      </c>
      <c r="B1306" s="6" t="s">
        <v>12667</v>
      </c>
      <c r="C1306" t="s">
        <v>12668</v>
      </c>
      <c r="D1306" s="2" t="s">
        <v>64</v>
      </c>
      <c r="E1306" s="4" t="s">
        <v>53</v>
      </c>
      <c r="F1306" t="s">
        <v>54</v>
      </c>
      <c r="G1306" s="6">
        <v>1063</v>
      </c>
      <c r="H1306">
        <v>58542</v>
      </c>
      <c r="I1306">
        <v>40</v>
      </c>
      <c r="J1306" s="6">
        <v>1114</v>
      </c>
      <c r="K1306" s="6">
        <v>749.75</v>
      </c>
      <c r="L1306">
        <v>13</v>
      </c>
      <c r="M1306">
        <v>8</v>
      </c>
      <c r="N1306" t="s">
        <v>61</v>
      </c>
      <c r="O1306" t="s">
        <v>48</v>
      </c>
      <c r="P1306" t="s">
        <v>10061</v>
      </c>
    </row>
    <row r="1307" spans="1:16" x14ac:dyDescent="0.3">
      <c r="A1307" s="7">
        <v>20364</v>
      </c>
      <c r="B1307" s="6" t="s">
        <v>12669</v>
      </c>
      <c r="C1307" t="s">
        <v>12670</v>
      </c>
      <c r="D1307" s="2" t="s">
        <v>70</v>
      </c>
      <c r="E1307" s="4" t="s">
        <v>59</v>
      </c>
      <c r="F1307" t="s">
        <v>60</v>
      </c>
      <c r="G1307" s="6">
        <v>143</v>
      </c>
      <c r="H1307">
        <v>13996</v>
      </c>
      <c r="I1307">
        <v>2</v>
      </c>
      <c r="J1307" s="6">
        <v>267.75</v>
      </c>
      <c r="K1307" s="6">
        <v>6157.5</v>
      </c>
      <c r="L1307">
        <v>91</v>
      </c>
      <c r="M1307">
        <v>2</v>
      </c>
      <c r="N1307" t="s">
        <v>61</v>
      </c>
      <c r="O1307" t="s">
        <v>37</v>
      </c>
      <c r="P1307" t="s">
        <v>10061</v>
      </c>
    </row>
    <row r="1308" spans="1:16" x14ac:dyDescent="0.3">
      <c r="A1308" s="7">
        <v>20589</v>
      </c>
      <c r="B1308" s="6" t="s">
        <v>12671</v>
      </c>
      <c r="C1308" t="s">
        <v>12672</v>
      </c>
      <c r="D1308" s="2" t="s">
        <v>79</v>
      </c>
      <c r="E1308" s="4" t="s">
        <v>59</v>
      </c>
      <c r="F1308" t="s">
        <v>80</v>
      </c>
      <c r="G1308" s="6">
        <v>4212</v>
      </c>
      <c r="H1308">
        <v>52415</v>
      </c>
      <c r="I1308">
        <v>49</v>
      </c>
      <c r="J1308" s="6">
        <v>7590.75</v>
      </c>
      <c r="K1308" s="6">
        <v>330.25</v>
      </c>
      <c r="L1308">
        <v>11</v>
      </c>
      <c r="M1308">
        <v>5</v>
      </c>
      <c r="N1308" t="s">
        <v>48</v>
      </c>
      <c r="O1308" t="s">
        <v>37</v>
      </c>
      <c r="P1308" t="s">
        <v>10061</v>
      </c>
    </row>
    <row r="1309" spans="1:16" x14ac:dyDescent="0.3">
      <c r="A1309" s="7">
        <v>17959</v>
      </c>
      <c r="B1309" s="6" t="s">
        <v>12673</v>
      </c>
      <c r="C1309" t="s">
        <v>12674</v>
      </c>
      <c r="D1309" s="2" t="s">
        <v>45</v>
      </c>
      <c r="E1309" s="4" t="s">
        <v>46</v>
      </c>
      <c r="F1309" t="s">
        <v>47</v>
      </c>
      <c r="G1309" s="6">
        <v>984</v>
      </c>
      <c r="H1309">
        <v>33466</v>
      </c>
      <c r="I1309">
        <v>17</v>
      </c>
      <c r="J1309" s="6">
        <v>1034.75</v>
      </c>
      <c r="K1309" s="6">
        <v>2514.75</v>
      </c>
      <c r="L1309">
        <v>66</v>
      </c>
      <c r="M1309">
        <v>0</v>
      </c>
      <c r="N1309" t="s">
        <v>48</v>
      </c>
      <c r="O1309" t="s">
        <v>37</v>
      </c>
      <c r="P1309" t="s">
        <v>10066</v>
      </c>
    </row>
    <row r="1310" spans="1:16" x14ac:dyDescent="0.3">
      <c r="A1310" s="7">
        <v>21483</v>
      </c>
      <c r="B1310" s="6" t="s">
        <v>12675</v>
      </c>
      <c r="C1310" t="s">
        <v>12676</v>
      </c>
      <c r="D1310" s="2" t="s">
        <v>64</v>
      </c>
      <c r="E1310" s="4" t="s">
        <v>59</v>
      </c>
      <c r="F1310" t="s">
        <v>60</v>
      </c>
      <c r="G1310" s="6">
        <v>125</v>
      </c>
      <c r="H1310">
        <v>45300</v>
      </c>
      <c r="I1310">
        <v>15</v>
      </c>
      <c r="J1310" s="6">
        <v>140.25</v>
      </c>
      <c r="K1310" s="6">
        <v>6377</v>
      </c>
      <c r="L1310">
        <v>83</v>
      </c>
      <c r="M1310">
        <v>1</v>
      </c>
      <c r="N1310" t="s">
        <v>32</v>
      </c>
      <c r="O1310" t="s">
        <v>37</v>
      </c>
      <c r="P1310" t="s">
        <v>10066</v>
      </c>
    </row>
    <row r="1311" spans="1:16" x14ac:dyDescent="0.3">
      <c r="A1311" s="7">
        <v>21069</v>
      </c>
      <c r="B1311" s="6" t="s">
        <v>12677</v>
      </c>
      <c r="C1311" t="s">
        <v>12678</v>
      </c>
      <c r="D1311" s="2" t="s">
        <v>52</v>
      </c>
      <c r="E1311" s="4" t="s">
        <v>46</v>
      </c>
      <c r="F1311" t="s">
        <v>80</v>
      </c>
      <c r="G1311" s="6">
        <v>2110</v>
      </c>
      <c r="H1311">
        <v>77635</v>
      </c>
      <c r="I1311">
        <v>37</v>
      </c>
      <c r="J1311" s="6">
        <v>8903.75</v>
      </c>
      <c r="K1311" s="6">
        <v>919.25</v>
      </c>
      <c r="L1311">
        <v>12</v>
      </c>
      <c r="M1311">
        <v>4</v>
      </c>
      <c r="N1311" t="s">
        <v>48</v>
      </c>
      <c r="O1311" t="s">
        <v>48</v>
      </c>
      <c r="P1311" t="s">
        <v>10061</v>
      </c>
    </row>
    <row r="1312" spans="1:16" x14ac:dyDescent="0.3">
      <c r="A1312" s="7">
        <v>18923</v>
      </c>
      <c r="B1312" s="6" t="s">
        <v>12679</v>
      </c>
      <c r="C1312" t="s">
        <v>12680</v>
      </c>
      <c r="D1312" s="2" t="s">
        <v>70</v>
      </c>
      <c r="E1312" s="4" t="s">
        <v>59</v>
      </c>
      <c r="F1312" t="s">
        <v>60</v>
      </c>
      <c r="G1312" s="6">
        <v>19</v>
      </c>
      <c r="H1312">
        <v>71364</v>
      </c>
      <c r="I1312">
        <v>14</v>
      </c>
      <c r="J1312" s="6">
        <v>293</v>
      </c>
      <c r="K1312" s="6">
        <v>3734.5</v>
      </c>
      <c r="L1312">
        <v>88</v>
      </c>
      <c r="M1312">
        <v>2</v>
      </c>
      <c r="N1312" t="s">
        <v>32</v>
      </c>
      <c r="O1312" t="s">
        <v>32</v>
      </c>
      <c r="P1312" t="s">
        <v>10061</v>
      </c>
    </row>
    <row r="1313" spans="1:16" x14ac:dyDescent="0.3">
      <c r="A1313" s="7">
        <v>17579</v>
      </c>
      <c r="B1313" s="6" t="s">
        <v>12681</v>
      </c>
      <c r="C1313" t="s">
        <v>12682</v>
      </c>
      <c r="D1313" s="2" t="s">
        <v>70</v>
      </c>
      <c r="E1313" s="4" t="s">
        <v>59</v>
      </c>
      <c r="F1313" t="s">
        <v>60</v>
      </c>
      <c r="G1313" s="6">
        <v>171</v>
      </c>
      <c r="H1313">
        <v>37200</v>
      </c>
      <c r="I1313">
        <v>6</v>
      </c>
      <c r="J1313" s="6">
        <v>204.25</v>
      </c>
      <c r="K1313" s="6">
        <v>3648.75</v>
      </c>
      <c r="L1313">
        <v>88</v>
      </c>
      <c r="M1313">
        <v>2</v>
      </c>
      <c r="N1313" t="s">
        <v>61</v>
      </c>
      <c r="O1313" t="s">
        <v>48</v>
      </c>
      <c r="P1313" t="s">
        <v>10061</v>
      </c>
    </row>
    <row r="1314" spans="1:16" x14ac:dyDescent="0.3">
      <c r="A1314" s="7">
        <v>17492</v>
      </c>
      <c r="B1314" s="6" t="s">
        <v>12683</v>
      </c>
      <c r="C1314" t="s">
        <v>12684</v>
      </c>
      <c r="D1314" s="2" t="s">
        <v>58</v>
      </c>
      <c r="E1314" s="4" t="s">
        <v>46</v>
      </c>
      <c r="F1314" t="s">
        <v>60</v>
      </c>
      <c r="G1314" s="6">
        <v>193</v>
      </c>
      <c r="H1314">
        <v>23642</v>
      </c>
      <c r="I1314">
        <v>18</v>
      </c>
      <c r="J1314" s="6">
        <v>251.75</v>
      </c>
      <c r="K1314" s="6">
        <v>5083.25</v>
      </c>
      <c r="L1314">
        <v>87</v>
      </c>
      <c r="M1314">
        <v>1</v>
      </c>
      <c r="N1314" t="s">
        <v>32</v>
      </c>
      <c r="O1314" t="s">
        <v>37</v>
      </c>
      <c r="P1314" t="s">
        <v>10061</v>
      </c>
    </row>
    <row r="1315" spans="1:16" x14ac:dyDescent="0.3">
      <c r="A1315" s="7">
        <v>21081</v>
      </c>
      <c r="B1315" s="6" t="s">
        <v>12685</v>
      </c>
      <c r="C1315" t="s">
        <v>12686</v>
      </c>
      <c r="D1315" s="2" t="s">
        <v>45</v>
      </c>
      <c r="E1315" s="4" t="s">
        <v>46</v>
      </c>
      <c r="F1315" t="s">
        <v>47</v>
      </c>
      <c r="G1315" s="6">
        <v>603</v>
      </c>
      <c r="H1315">
        <v>79883</v>
      </c>
      <c r="I1315">
        <v>6</v>
      </c>
      <c r="J1315" s="6">
        <v>1661.25</v>
      </c>
      <c r="K1315" s="6">
        <v>2571</v>
      </c>
      <c r="L1315">
        <v>63</v>
      </c>
      <c r="M1315">
        <v>1</v>
      </c>
      <c r="N1315" t="s">
        <v>61</v>
      </c>
      <c r="O1315" t="s">
        <v>37</v>
      </c>
      <c r="P1315" t="s">
        <v>10061</v>
      </c>
    </row>
    <row r="1316" spans="1:16" x14ac:dyDescent="0.3">
      <c r="A1316" s="7">
        <v>21444</v>
      </c>
      <c r="B1316" s="6" t="s">
        <v>12687</v>
      </c>
      <c r="C1316" t="s">
        <v>12688</v>
      </c>
      <c r="D1316" s="2" t="s">
        <v>52</v>
      </c>
      <c r="E1316" s="4" t="s">
        <v>46</v>
      </c>
      <c r="F1316" t="s">
        <v>80</v>
      </c>
      <c r="G1316" s="6">
        <v>2508</v>
      </c>
      <c r="H1316">
        <v>64680</v>
      </c>
      <c r="I1316">
        <v>46</v>
      </c>
      <c r="J1316" s="6">
        <v>9116.5</v>
      </c>
      <c r="K1316" s="6">
        <v>903.75</v>
      </c>
      <c r="L1316">
        <v>15</v>
      </c>
      <c r="M1316">
        <v>6</v>
      </c>
      <c r="N1316" t="s">
        <v>37</v>
      </c>
      <c r="O1316" t="s">
        <v>37</v>
      </c>
      <c r="P1316" t="s">
        <v>10061</v>
      </c>
    </row>
    <row r="1317" spans="1:16" x14ac:dyDescent="0.3">
      <c r="A1317" s="7">
        <v>21629</v>
      </c>
      <c r="B1317" s="6" t="s">
        <v>12689</v>
      </c>
      <c r="C1317" t="s">
        <v>12690</v>
      </c>
      <c r="D1317" s="2" t="s">
        <v>52</v>
      </c>
      <c r="E1317" s="4" t="s">
        <v>53</v>
      </c>
      <c r="F1317" t="s">
        <v>54</v>
      </c>
      <c r="G1317" s="6">
        <v>3792</v>
      </c>
      <c r="H1317">
        <v>15755</v>
      </c>
      <c r="I1317">
        <v>27</v>
      </c>
      <c r="J1317" s="6">
        <v>611.75</v>
      </c>
      <c r="K1317" s="6">
        <v>616.25</v>
      </c>
      <c r="L1317">
        <v>14</v>
      </c>
      <c r="M1317">
        <v>6</v>
      </c>
      <c r="N1317" t="s">
        <v>48</v>
      </c>
      <c r="O1317" t="s">
        <v>48</v>
      </c>
      <c r="P1317" t="s">
        <v>10061</v>
      </c>
    </row>
    <row r="1318" spans="1:16" x14ac:dyDescent="0.3">
      <c r="A1318" s="7">
        <v>22121</v>
      </c>
      <c r="B1318" s="6" t="s">
        <v>12691</v>
      </c>
      <c r="C1318" t="s">
        <v>12692</v>
      </c>
      <c r="D1318" s="2" t="s">
        <v>58</v>
      </c>
      <c r="E1318" s="4" t="s">
        <v>59</v>
      </c>
      <c r="F1318" t="s">
        <v>60</v>
      </c>
      <c r="G1318" s="6">
        <v>60</v>
      </c>
      <c r="H1318">
        <v>23034</v>
      </c>
      <c r="I1318">
        <v>14</v>
      </c>
      <c r="J1318" s="6">
        <v>307.75</v>
      </c>
      <c r="K1318" s="6">
        <v>7401.25</v>
      </c>
      <c r="L1318">
        <v>90</v>
      </c>
      <c r="M1318">
        <v>1</v>
      </c>
      <c r="N1318" t="s">
        <v>48</v>
      </c>
      <c r="O1318" t="s">
        <v>48</v>
      </c>
      <c r="P1318" t="s">
        <v>10066</v>
      </c>
    </row>
    <row r="1319" spans="1:16" x14ac:dyDescent="0.3">
      <c r="A1319" s="7">
        <v>20973</v>
      </c>
      <c r="B1319" s="6" t="s">
        <v>12693</v>
      </c>
      <c r="C1319" t="s">
        <v>12694</v>
      </c>
      <c r="D1319" s="2" t="s">
        <v>58</v>
      </c>
      <c r="E1319" s="4" t="s">
        <v>59</v>
      </c>
      <c r="F1319" t="s">
        <v>60</v>
      </c>
      <c r="G1319" s="6">
        <v>64</v>
      </c>
      <c r="H1319">
        <v>64955</v>
      </c>
      <c r="I1319">
        <v>7</v>
      </c>
      <c r="J1319" s="6">
        <v>158.5</v>
      </c>
      <c r="K1319" s="6">
        <v>7303</v>
      </c>
      <c r="L1319">
        <v>98</v>
      </c>
      <c r="M1319">
        <v>2</v>
      </c>
      <c r="N1319" t="s">
        <v>61</v>
      </c>
      <c r="O1319" t="s">
        <v>48</v>
      </c>
      <c r="P1319" t="s">
        <v>10061</v>
      </c>
    </row>
    <row r="1320" spans="1:16" x14ac:dyDescent="0.3">
      <c r="A1320" s="7">
        <v>17849</v>
      </c>
      <c r="B1320" s="6" t="s">
        <v>12695</v>
      </c>
      <c r="C1320" t="s">
        <v>12696</v>
      </c>
      <c r="D1320" s="2" t="s">
        <v>52</v>
      </c>
      <c r="E1320" s="4" t="s">
        <v>53</v>
      </c>
      <c r="F1320" t="s">
        <v>54</v>
      </c>
      <c r="G1320" s="6">
        <v>3191</v>
      </c>
      <c r="H1320">
        <v>20119</v>
      </c>
      <c r="I1320">
        <v>32</v>
      </c>
      <c r="J1320" s="6">
        <v>5416.25</v>
      </c>
      <c r="K1320" s="6">
        <v>569.25</v>
      </c>
      <c r="L1320">
        <v>18</v>
      </c>
      <c r="M1320">
        <v>4</v>
      </c>
      <c r="N1320" t="s">
        <v>48</v>
      </c>
      <c r="O1320" t="s">
        <v>48</v>
      </c>
      <c r="P1320" t="s">
        <v>10061</v>
      </c>
    </row>
    <row r="1321" spans="1:16" x14ac:dyDescent="0.3">
      <c r="A1321" s="7">
        <v>19718</v>
      </c>
      <c r="B1321" s="6" t="s">
        <v>12697</v>
      </c>
      <c r="C1321" t="s">
        <v>12698</v>
      </c>
      <c r="D1321" s="2" t="s">
        <v>45</v>
      </c>
      <c r="E1321" s="4" t="s">
        <v>46</v>
      </c>
      <c r="F1321" t="s">
        <v>47</v>
      </c>
      <c r="G1321" s="6">
        <v>844</v>
      </c>
      <c r="H1321">
        <v>18108</v>
      </c>
      <c r="I1321">
        <v>11</v>
      </c>
      <c r="J1321" s="6">
        <v>751.75</v>
      </c>
      <c r="K1321" s="6">
        <v>2504.25</v>
      </c>
      <c r="L1321">
        <v>68</v>
      </c>
      <c r="M1321">
        <v>0</v>
      </c>
      <c r="N1321" t="s">
        <v>48</v>
      </c>
      <c r="O1321" t="s">
        <v>48</v>
      </c>
      <c r="P1321" t="s">
        <v>10061</v>
      </c>
    </row>
    <row r="1322" spans="1:16" x14ac:dyDescent="0.3">
      <c r="A1322" s="7">
        <v>19618</v>
      </c>
      <c r="B1322" s="6" t="s">
        <v>12699</v>
      </c>
      <c r="C1322" t="s">
        <v>12700</v>
      </c>
      <c r="D1322" s="2" t="s">
        <v>52</v>
      </c>
      <c r="E1322" s="4" t="s">
        <v>46</v>
      </c>
      <c r="F1322" t="s">
        <v>80</v>
      </c>
      <c r="G1322" s="6">
        <v>4246</v>
      </c>
      <c r="H1322">
        <v>70985</v>
      </c>
      <c r="I1322">
        <v>55</v>
      </c>
      <c r="J1322" s="6">
        <v>7270.75</v>
      </c>
      <c r="K1322" s="6">
        <v>1043.5</v>
      </c>
      <c r="L1322">
        <v>13</v>
      </c>
      <c r="M1322">
        <v>4</v>
      </c>
      <c r="N1322" t="s">
        <v>48</v>
      </c>
      <c r="O1322" t="s">
        <v>37</v>
      </c>
      <c r="P1322" t="s">
        <v>10061</v>
      </c>
    </row>
    <row r="1323" spans="1:16" x14ac:dyDescent="0.3">
      <c r="A1323" s="7">
        <v>19823</v>
      </c>
      <c r="B1323" s="6" t="s">
        <v>12701</v>
      </c>
      <c r="C1323" t="s">
        <v>12702</v>
      </c>
      <c r="D1323" s="2" t="s">
        <v>58</v>
      </c>
      <c r="E1323" s="4" t="s">
        <v>59</v>
      </c>
      <c r="F1323" t="s">
        <v>60</v>
      </c>
      <c r="G1323" s="6">
        <v>74</v>
      </c>
      <c r="H1323">
        <v>84399</v>
      </c>
      <c r="I1323">
        <v>12</v>
      </c>
      <c r="J1323" s="6">
        <v>136.5</v>
      </c>
      <c r="K1323" s="6">
        <v>5424</v>
      </c>
      <c r="L1323">
        <v>77</v>
      </c>
      <c r="M1323">
        <v>1</v>
      </c>
      <c r="N1323" t="s">
        <v>48</v>
      </c>
      <c r="O1323" t="s">
        <v>37</v>
      </c>
      <c r="P1323" t="s">
        <v>10061</v>
      </c>
    </row>
    <row r="1324" spans="1:16" x14ac:dyDescent="0.3">
      <c r="A1324" s="7">
        <v>19992</v>
      </c>
      <c r="B1324" s="6" t="s">
        <v>12703</v>
      </c>
      <c r="C1324" t="s">
        <v>12704</v>
      </c>
      <c r="D1324" s="2" t="s">
        <v>58</v>
      </c>
      <c r="E1324" s="4" t="s">
        <v>59</v>
      </c>
      <c r="F1324" t="s">
        <v>60</v>
      </c>
      <c r="G1324" s="6">
        <v>209</v>
      </c>
      <c r="H1324">
        <v>76841</v>
      </c>
      <c r="I1324">
        <v>15</v>
      </c>
      <c r="J1324" s="6">
        <v>441.5</v>
      </c>
      <c r="K1324" s="6">
        <v>6705.25</v>
      </c>
      <c r="L1324">
        <v>80</v>
      </c>
      <c r="M1324">
        <v>2</v>
      </c>
      <c r="N1324" t="s">
        <v>61</v>
      </c>
      <c r="O1324" t="s">
        <v>48</v>
      </c>
      <c r="P1324" t="s">
        <v>10061</v>
      </c>
    </row>
    <row r="1325" spans="1:16" x14ac:dyDescent="0.3">
      <c r="A1325" s="7">
        <v>21361</v>
      </c>
      <c r="B1325" s="6" t="s">
        <v>12705</v>
      </c>
      <c r="C1325" t="s">
        <v>12706</v>
      </c>
      <c r="D1325" s="2" t="s">
        <v>58</v>
      </c>
      <c r="E1325" s="4" t="s">
        <v>59</v>
      </c>
      <c r="F1325" t="s">
        <v>60</v>
      </c>
      <c r="G1325" s="6">
        <v>137</v>
      </c>
      <c r="H1325">
        <v>58875</v>
      </c>
      <c r="I1325">
        <v>6</v>
      </c>
      <c r="J1325" s="6">
        <v>60.25</v>
      </c>
      <c r="K1325" s="6">
        <v>4438.5</v>
      </c>
      <c r="L1325">
        <v>76</v>
      </c>
      <c r="M1325">
        <v>2</v>
      </c>
      <c r="N1325" t="s">
        <v>48</v>
      </c>
      <c r="O1325" t="s">
        <v>48</v>
      </c>
      <c r="P1325" t="s">
        <v>10061</v>
      </c>
    </row>
    <row r="1326" spans="1:16" x14ac:dyDescent="0.3">
      <c r="A1326" s="7">
        <v>17323</v>
      </c>
      <c r="B1326" s="6" t="s">
        <v>12707</v>
      </c>
      <c r="C1326" t="s">
        <v>12708</v>
      </c>
      <c r="D1326" s="2" t="s">
        <v>58</v>
      </c>
      <c r="E1326" s="4" t="s">
        <v>59</v>
      </c>
      <c r="F1326" t="s">
        <v>60</v>
      </c>
      <c r="G1326" s="6">
        <v>65</v>
      </c>
      <c r="H1326">
        <v>78679</v>
      </c>
      <c r="I1326">
        <v>14</v>
      </c>
      <c r="J1326" s="6">
        <v>382.25</v>
      </c>
      <c r="K1326" s="6">
        <v>3608.75</v>
      </c>
      <c r="L1326">
        <v>81</v>
      </c>
      <c r="M1326">
        <v>1</v>
      </c>
      <c r="N1326" t="s">
        <v>32</v>
      </c>
      <c r="O1326" t="s">
        <v>48</v>
      </c>
      <c r="P1326" t="s">
        <v>10066</v>
      </c>
    </row>
    <row r="1327" spans="1:16" x14ac:dyDescent="0.3">
      <c r="A1327" s="7">
        <v>19383</v>
      </c>
      <c r="B1327" s="6" t="s">
        <v>12709</v>
      </c>
      <c r="C1327" t="s">
        <v>12710</v>
      </c>
      <c r="D1327" s="2" t="s">
        <v>52</v>
      </c>
      <c r="E1327" s="4" t="s">
        <v>53</v>
      </c>
      <c r="F1327" t="s">
        <v>54</v>
      </c>
      <c r="G1327" s="6">
        <v>3035</v>
      </c>
      <c r="H1327">
        <v>67204</v>
      </c>
      <c r="I1327">
        <v>19</v>
      </c>
      <c r="J1327" s="6">
        <v>4492.25</v>
      </c>
      <c r="K1327" s="6">
        <v>595.25</v>
      </c>
      <c r="L1327">
        <v>21</v>
      </c>
      <c r="M1327">
        <v>5</v>
      </c>
      <c r="N1327" t="s">
        <v>48</v>
      </c>
      <c r="O1327" t="s">
        <v>48</v>
      </c>
      <c r="P1327" t="s">
        <v>10061</v>
      </c>
    </row>
    <row r="1328" spans="1:16" x14ac:dyDescent="0.3">
      <c r="A1328" s="7">
        <v>21251</v>
      </c>
      <c r="B1328" s="6" t="s">
        <v>12711</v>
      </c>
      <c r="C1328" t="s">
        <v>12712</v>
      </c>
      <c r="D1328" s="2" t="s">
        <v>52</v>
      </c>
      <c r="E1328" s="4" t="s">
        <v>46</v>
      </c>
      <c r="F1328" t="s">
        <v>54</v>
      </c>
      <c r="G1328" s="6">
        <v>3109</v>
      </c>
      <c r="H1328">
        <v>67941</v>
      </c>
      <c r="I1328">
        <v>26</v>
      </c>
      <c r="J1328" s="6">
        <v>5029</v>
      </c>
      <c r="K1328" s="6">
        <v>606.5</v>
      </c>
      <c r="L1328">
        <v>11</v>
      </c>
      <c r="M1328">
        <v>8</v>
      </c>
      <c r="N1328" t="s">
        <v>48</v>
      </c>
      <c r="O1328" t="s">
        <v>37</v>
      </c>
      <c r="P1328" t="s">
        <v>10061</v>
      </c>
    </row>
    <row r="1329" spans="1:16" x14ac:dyDescent="0.3">
      <c r="A1329" s="7">
        <v>20652</v>
      </c>
      <c r="B1329" s="6" t="s">
        <v>12713</v>
      </c>
      <c r="C1329" t="s">
        <v>12714</v>
      </c>
      <c r="D1329" s="2" t="s">
        <v>70</v>
      </c>
      <c r="E1329" s="4" t="s">
        <v>59</v>
      </c>
      <c r="F1329" t="s">
        <v>60</v>
      </c>
      <c r="G1329" s="6">
        <v>163</v>
      </c>
      <c r="H1329">
        <v>52428</v>
      </c>
      <c r="I1329">
        <v>6</v>
      </c>
      <c r="J1329" s="6">
        <v>213</v>
      </c>
      <c r="K1329" s="6">
        <v>5351.25</v>
      </c>
      <c r="L1329">
        <v>95</v>
      </c>
      <c r="M1329">
        <v>2</v>
      </c>
      <c r="N1329" t="s">
        <v>32</v>
      </c>
      <c r="O1329" t="s">
        <v>37</v>
      </c>
      <c r="P1329" t="s">
        <v>10061</v>
      </c>
    </row>
    <row r="1330" spans="1:16" x14ac:dyDescent="0.3">
      <c r="A1330" s="7">
        <v>18365</v>
      </c>
      <c r="B1330" s="6" t="s">
        <v>12715</v>
      </c>
      <c r="C1330" t="s">
        <v>12716</v>
      </c>
      <c r="D1330" s="2" t="s">
        <v>45</v>
      </c>
      <c r="E1330" s="4" t="s">
        <v>59</v>
      </c>
      <c r="F1330" t="s">
        <v>60</v>
      </c>
      <c r="G1330" s="6">
        <v>120</v>
      </c>
      <c r="H1330">
        <v>32520</v>
      </c>
      <c r="I1330">
        <v>11</v>
      </c>
      <c r="J1330" s="6">
        <v>245.25</v>
      </c>
      <c r="K1330" s="6">
        <v>5379</v>
      </c>
      <c r="L1330">
        <v>93</v>
      </c>
      <c r="M1330">
        <v>2</v>
      </c>
      <c r="N1330" t="s">
        <v>61</v>
      </c>
      <c r="O1330" t="s">
        <v>48</v>
      </c>
      <c r="P1330" t="s">
        <v>10061</v>
      </c>
    </row>
    <row r="1331" spans="1:16" x14ac:dyDescent="0.3">
      <c r="A1331" s="7">
        <v>21649</v>
      </c>
      <c r="B1331" s="6" t="s">
        <v>12717</v>
      </c>
      <c r="C1331" t="s">
        <v>12718</v>
      </c>
      <c r="D1331" s="2" t="s">
        <v>58</v>
      </c>
      <c r="E1331" s="4" t="s">
        <v>46</v>
      </c>
      <c r="F1331" t="s">
        <v>47</v>
      </c>
      <c r="G1331" s="6">
        <v>219</v>
      </c>
      <c r="H1331">
        <v>20119</v>
      </c>
      <c r="I1331">
        <v>17</v>
      </c>
      <c r="J1331" s="6">
        <v>880.25</v>
      </c>
      <c r="K1331" s="6">
        <v>2924.5</v>
      </c>
      <c r="L1331">
        <v>62</v>
      </c>
      <c r="M1331">
        <v>0</v>
      </c>
      <c r="N1331" t="s">
        <v>37</v>
      </c>
      <c r="O1331" t="s">
        <v>37</v>
      </c>
      <c r="P1331" t="s">
        <v>10061</v>
      </c>
    </row>
    <row r="1332" spans="1:16" x14ac:dyDescent="0.3">
      <c r="A1332" s="7">
        <v>21713</v>
      </c>
      <c r="B1332" s="6" t="s">
        <v>12719</v>
      </c>
      <c r="C1332" t="s">
        <v>12720</v>
      </c>
      <c r="D1332" s="2" t="s">
        <v>52</v>
      </c>
      <c r="E1332" s="4" t="s">
        <v>59</v>
      </c>
      <c r="F1332" t="s">
        <v>80</v>
      </c>
      <c r="G1332" s="6">
        <v>4362</v>
      </c>
      <c r="H1332">
        <v>68175</v>
      </c>
      <c r="I1332">
        <v>49</v>
      </c>
      <c r="J1332" s="6">
        <v>3262.75</v>
      </c>
      <c r="K1332" s="6">
        <v>313.5</v>
      </c>
      <c r="L1332">
        <v>18</v>
      </c>
      <c r="M1332">
        <v>5</v>
      </c>
      <c r="N1332" t="s">
        <v>48</v>
      </c>
      <c r="O1332" t="s">
        <v>37</v>
      </c>
      <c r="P1332" t="s">
        <v>10066</v>
      </c>
    </row>
    <row r="1333" spans="1:16" x14ac:dyDescent="0.3">
      <c r="A1333" s="7">
        <v>18796</v>
      </c>
      <c r="B1333" s="6" t="s">
        <v>12721</v>
      </c>
      <c r="C1333" t="s">
        <v>12722</v>
      </c>
      <c r="D1333" s="2" t="s">
        <v>45</v>
      </c>
      <c r="E1333" s="4" t="s">
        <v>46</v>
      </c>
      <c r="F1333" t="s">
        <v>67</v>
      </c>
      <c r="G1333" s="6">
        <v>265</v>
      </c>
      <c r="H1333">
        <v>63496</v>
      </c>
      <c r="I1333">
        <v>5</v>
      </c>
      <c r="J1333" s="6">
        <v>810.5</v>
      </c>
      <c r="K1333" s="6">
        <v>2086.75</v>
      </c>
      <c r="L1333">
        <v>45</v>
      </c>
      <c r="M1333">
        <v>3</v>
      </c>
      <c r="N1333" t="s">
        <v>37</v>
      </c>
      <c r="O1333" t="s">
        <v>37</v>
      </c>
      <c r="P1333" t="s">
        <v>10061</v>
      </c>
    </row>
    <row r="1334" spans="1:16" x14ac:dyDescent="0.3">
      <c r="A1334" s="7">
        <v>20300</v>
      </c>
      <c r="B1334" s="6" t="s">
        <v>12723</v>
      </c>
      <c r="C1334" t="s">
        <v>12724</v>
      </c>
      <c r="D1334" s="2" t="s">
        <v>64</v>
      </c>
      <c r="E1334" s="4" t="s">
        <v>59</v>
      </c>
      <c r="F1334" t="s">
        <v>60</v>
      </c>
      <c r="G1334" s="6">
        <v>229</v>
      </c>
      <c r="H1334">
        <v>52789</v>
      </c>
      <c r="I1334">
        <v>14</v>
      </c>
      <c r="J1334" s="6">
        <v>119</v>
      </c>
      <c r="K1334" s="6">
        <v>6073.25</v>
      </c>
      <c r="L1334">
        <v>76</v>
      </c>
      <c r="M1334">
        <v>2</v>
      </c>
      <c r="N1334" t="s">
        <v>48</v>
      </c>
      <c r="O1334" t="s">
        <v>37</v>
      </c>
      <c r="P1334" t="s">
        <v>10066</v>
      </c>
    </row>
    <row r="1335" spans="1:16" x14ac:dyDescent="0.3">
      <c r="A1335" s="7">
        <v>21168</v>
      </c>
      <c r="B1335" s="6" t="s">
        <v>12725</v>
      </c>
      <c r="C1335" t="s">
        <v>12726</v>
      </c>
      <c r="D1335" s="2" t="s">
        <v>52</v>
      </c>
      <c r="E1335" s="4" t="s">
        <v>46</v>
      </c>
      <c r="F1335" t="s">
        <v>80</v>
      </c>
      <c r="G1335" s="6">
        <v>4241</v>
      </c>
      <c r="H1335">
        <v>67941</v>
      </c>
      <c r="I1335">
        <v>48</v>
      </c>
      <c r="J1335" s="6">
        <v>7012.25</v>
      </c>
      <c r="K1335" s="6">
        <v>901</v>
      </c>
      <c r="L1335">
        <v>22</v>
      </c>
      <c r="M1335">
        <v>6</v>
      </c>
      <c r="N1335" t="s">
        <v>48</v>
      </c>
      <c r="O1335" t="s">
        <v>37</v>
      </c>
      <c r="P1335" t="s">
        <v>10061</v>
      </c>
    </row>
    <row r="1336" spans="1:16" x14ac:dyDescent="0.3">
      <c r="A1336" s="7">
        <v>17943</v>
      </c>
      <c r="B1336" s="6" t="s">
        <v>12727</v>
      </c>
      <c r="C1336" t="s">
        <v>12728</v>
      </c>
      <c r="D1336" s="2" t="s">
        <v>58</v>
      </c>
      <c r="E1336" s="4" t="s">
        <v>46</v>
      </c>
      <c r="F1336" t="s">
        <v>60</v>
      </c>
      <c r="G1336" s="6">
        <v>79</v>
      </c>
      <c r="H1336">
        <v>52613</v>
      </c>
      <c r="I1336">
        <v>20</v>
      </c>
      <c r="J1336" s="6">
        <v>405</v>
      </c>
      <c r="K1336" s="6">
        <v>5893.75</v>
      </c>
      <c r="L1336">
        <v>85</v>
      </c>
      <c r="M1336">
        <v>2</v>
      </c>
      <c r="N1336" t="s">
        <v>32</v>
      </c>
      <c r="O1336" t="s">
        <v>32</v>
      </c>
      <c r="P1336" t="s">
        <v>10061</v>
      </c>
    </row>
    <row r="1337" spans="1:16" x14ac:dyDescent="0.3">
      <c r="A1337" s="7">
        <v>21945</v>
      </c>
      <c r="B1337" s="6" t="s">
        <v>12729</v>
      </c>
      <c r="C1337" t="s">
        <v>12730</v>
      </c>
      <c r="D1337" s="2" t="s">
        <v>58</v>
      </c>
      <c r="E1337" s="4" t="s">
        <v>46</v>
      </c>
      <c r="F1337" t="s">
        <v>67</v>
      </c>
      <c r="G1337" s="6">
        <v>222</v>
      </c>
      <c r="H1337">
        <v>69830</v>
      </c>
      <c r="I1337">
        <v>2</v>
      </c>
      <c r="J1337" s="6">
        <v>1029</v>
      </c>
      <c r="K1337" s="6">
        <v>4631.75</v>
      </c>
      <c r="L1337">
        <v>64</v>
      </c>
      <c r="M1337">
        <v>1</v>
      </c>
      <c r="N1337" t="s">
        <v>37</v>
      </c>
      <c r="O1337" t="s">
        <v>37</v>
      </c>
      <c r="P1337" t="s">
        <v>10061</v>
      </c>
    </row>
    <row r="1338" spans="1:16" x14ac:dyDescent="0.3">
      <c r="A1338" s="7">
        <v>20771</v>
      </c>
      <c r="B1338" s="6" t="s">
        <v>12731</v>
      </c>
      <c r="C1338" t="s">
        <v>12732</v>
      </c>
      <c r="D1338" s="2" t="s">
        <v>58</v>
      </c>
      <c r="E1338" s="4" t="s">
        <v>59</v>
      </c>
      <c r="F1338" t="s">
        <v>60</v>
      </c>
      <c r="G1338" s="6">
        <v>137</v>
      </c>
      <c r="H1338">
        <v>67204</v>
      </c>
      <c r="I1338">
        <v>15</v>
      </c>
      <c r="J1338" s="6">
        <v>218</v>
      </c>
      <c r="K1338" s="6">
        <v>3418.25</v>
      </c>
      <c r="L1338">
        <v>77</v>
      </c>
      <c r="M1338">
        <v>1</v>
      </c>
      <c r="N1338" t="s">
        <v>61</v>
      </c>
      <c r="O1338" t="s">
        <v>48</v>
      </c>
      <c r="P1338" t="s">
        <v>10066</v>
      </c>
    </row>
    <row r="1339" spans="1:16" x14ac:dyDescent="0.3">
      <c r="A1339" s="7">
        <v>20296</v>
      </c>
      <c r="B1339" s="6" t="s">
        <v>12733</v>
      </c>
      <c r="C1339" t="s">
        <v>12734</v>
      </c>
      <c r="D1339" s="2" t="s">
        <v>52</v>
      </c>
      <c r="E1339" s="4" t="s">
        <v>59</v>
      </c>
      <c r="F1339" t="s">
        <v>80</v>
      </c>
      <c r="G1339" s="6">
        <v>4381</v>
      </c>
      <c r="H1339">
        <v>44081</v>
      </c>
      <c r="I1339">
        <v>37</v>
      </c>
      <c r="J1339" s="6">
        <v>4333.25</v>
      </c>
      <c r="K1339" s="6">
        <v>509</v>
      </c>
      <c r="L1339">
        <v>12</v>
      </c>
      <c r="M1339">
        <v>3</v>
      </c>
      <c r="N1339" t="s">
        <v>48</v>
      </c>
      <c r="O1339" t="s">
        <v>48</v>
      </c>
      <c r="P1339" t="s">
        <v>10061</v>
      </c>
    </row>
    <row r="1340" spans="1:16" x14ac:dyDescent="0.3">
      <c r="A1340" s="7">
        <v>20665</v>
      </c>
      <c r="B1340" s="6" t="s">
        <v>12735</v>
      </c>
      <c r="C1340" t="s">
        <v>12736</v>
      </c>
      <c r="D1340" s="2" t="s">
        <v>52</v>
      </c>
      <c r="E1340" s="4" t="s">
        <v>59</v>
      </c>
      <c r="F1340" t="s">
        <v>67</v>
      </c>
      <c r="G1340" s="6">
        <v>1501</v>
      </c>
      <c r="H1340">
        <v>72773</v>
      </c>
      <c r="I1340">
        <v>9</v>
      </c>
      <c r="J1340" s="6">
        <v>850.5</v>
      </c>
      <c r="K1340" s="6">
        <v>4205</v>
      </c>
      <c r="L1340">
        <v>46</v>
      </c>
      <c r="M1340">
        <v>2</v>
      </c>
      <c r="N1340" t="s">
        <v>48</v>
      </c>
      <c r="O1340" t="s">
        <v>37</v>
      </c>
      <c r="P1340" t="s">
        <v>10061</v>
      </c>
    </row>
    <row r="1341" spans="1:16" x14ac:dyDescent="0.3">
      <c r="A1341" s="7">
        <v>18694</v>
      </c>
      <c r="B1341" s="6" t="s">
        <v>12737</v>
      </c>
      <c r="C1341" t="s">
        <v>12738</v>
      </c>
      <c r="D1341" s="2" t="s">
        <v>52</v>
      </c>
      <c r="E1341" s="4" t="s">
        <v>46</v>
      </c>
      <c r="F1341" t="s">
        <v>67</v>
      </c>
      <c r="G1341" s="6">
        <v>1219</v>
      </c>
      <c r="H1341">
        <v>36126</v>
      </c>
      <c r="I1341">
        <v>5</v>
      </c>
      <c r="J1341" s="6">
        <v>1050</v>
      </c>
      <c r="K1341" s="6">
        <v>3542.25</v>
      </c>
      <c r="L1341">
        <v>47</v>
      </c>
      <c r="M1341">
        <v>2</v>
      </c>
      <c r="N1341" t="s">
        <v>32</v>
      </c>
      <c r="O1341" t="s">
        <v>37</v>
      </c>
      <c r="P1341" t="s">
        <v>10061</v>
      </c>
    </row>
    <row r="1342" spans="1:16" x14ac:dyDescent="0.3">
      <c r="A1342" s="7">
        <v>22220</v>
      </c>
      <c r="B1342" s="6" t="s">
        <v>12739</v>
      </c>
      <c r="C1342" t="s">
        <v>12740</v>
      </c>
      <c r="D1342" s="2" t="s">
        <v>58</v>
      </c>
      <c r="E1342" s="4" t="s">
        <v>59</v>
      </c>
      <c r="F1342" t="s">
        <v>60</v>
      </c>
      <c r="G1342" s="6">
        <v>143</v>
      </c>
      <c r="H1342">
        <v>55095</v>
      </c>
      <c r="I1342">
        <v>3</v>
      </c>
      <c r="J1342" s="6">
        <v>137</v>
      </c>
      <c r="K1342" s="6">
        <v>3539</v>
      </c>
      <c r="L1342">
        <v>75</v>
      </c>
      <c r="M1342">
        <v>2</v>
      </c>
      <c r="N1342" t="s">
        <v>48</v>
      </c>
      <c r="O1342" t="s">
        <v>48</v>
      </c>
      <c r="P1342" t="s">
        <v>10061</v>
      </c>
    </row>
    <row r="1343" spans="1:16" x14ac:dyDescent="0.3">
      <c r="A1343" s="7">
        <v>19782</v>
      </c>
      <c r="B1343" s="6" t="s">
        <v>12741</v>
      </c>
      <c r="C1343" t="s">
        <v>12742</v>
      </c>
      <c r="D1343" s="2" t="s">
        <v>58</v>
      </c>
      <c r="E1343" s="4" t="s">
        <v>59</v>
      </c>
      <c r="F1343" t="s">
        <v>60</v>
      </c>
      <c r="G1343" s="6">
        <v>124</v>
      </c>
      <c r="H1343">
        <v>39952</v>
      </c>
      <c r="I1343">
        <v>8</v>
      </c>
      <c r="J1343" s="6">
        <v>331.75</v>
      </c>
      <c r="K1343" s="6">
        <v>5510</v>
      </c>
      <c r="L1343">
        <v>77</v>
      </c>
      <c r="M1343">
        <v>2</v>
      </c>
      <c r="N1343" t="s">
        <v>48</v>
      </c>
      <c r="O1343" t="s">
        <v>37</v>
      </c>
      <c r="P1343" t="s">
        <v>10061</v>
      </c>
    </row>
    <row r="1344" spans="1:16" x14ac:dyDescent="0.3">
      <c r="A1344" s="7">
        <v>20496</v>
      </c>
      <c r="B1344" s="6" t="s">
        <v>12743</v>
      </c>
      <c r="C1344" t="s">
        <v>12744</v>
      </c>
      <c r="D1344" s="2" t="s">
        <v>58</v>
      </c>
      <c r="E1344" s="4" t="s">
        <v>46</v>
      </c>
      <c r="F1344" t="s">
        <v>47</v>
      </c>
      <c r="G1344" s="6">
        <v>242</v>
      </c>
      <c r="H1344">
        <v>17636</v>
      </c>
      <c r="I1344">
        <v>14</v>
      </c>
      <c r="J1344" s="6">
        <v>1517</v>
      </c>
      <c r="K1344" s="6">
        <v>2952</v>
      </c>
      <c r="L1344">
        <v>70</v>
      </c>
      <c r="M1344">
        <v>1</v>
      </c>
      <c r="N1344" t="s">
        <v>61</v>
      </c>
      <c r="O1344" t="s">
        <v>48</v>
      </c>
      <c r="P1344" t="s">
        <v>10061</v>
      </c>
    </row>
    <row r="1345" spans="1:16" x14ac:dyDescent="0.3">
      <c r="A1345" s="7">
        <v>18364</v>
      </c>
      <c r="B1345" s="6" t="s">
        <v>12745</v>
      </c>
      <c r="C1345" t="s">
        <v>12746</v>
      </c>
      <c r="D1345" s="2" t="s">
        <v>45</v>
      </c>
      <c r="E1345" s="4" t="s">
        <v>46</v>
      </c>
      <c r="F1345" t="s">
        <v>76</v>
      </c>
      <c r="G1345" s="6">
        <v>941</v>
      </c>
      <c r="H1345">
        <v>55768</v>
      </c>
      <c r="I1345">
        <v>20</v>
      </c>
      <c r="J1345" s="6">
        <v>576</v>
      </c>
      <c r="K1345" s="6">
        <v>5950.25</v>
      </c>
      <c r="L1345">
        <v>62</v>
      </c>
      <c r="M1345">
        <v>1</v>
      </c>
      <c r="N1345" t="s">
        <v>61</v>
      </c>
      <c r="O1345" t="s">
        <v>37</v>
      </c>
      <c r="P1345" t="s">
        <v>10066</v>
      </c>
    </row>
    <row r="1346" spans="1:16" x14ac:dyDescent="0.3">
      <c r="A1346" s="7">
        <v>21090</v>
      </c>
      <c r="B1346" s="6" t="s">
        <v>12747</v>
      </c>
      <c r="C1346" t="s">
        <v>12748</v>
      </c>
      <c r="D1346" s="2" t="s">
        <v>58</v>
      </c>
      <c r="E1346" s="4" t="s">
        <v>59</v>
      </c>
      <c r="F1346" t="s">
        <v>60</v>
      </c>
      <c r="G1346" s="6">
        <v>240</v>
      </c>
      <c r="H1346">
        <v>21437</v>
      </c>
      <c r="I1346">
        <v>4</v>
      </c>
      <c r="J1346" s="6">
        <v>235.75</v>
      </c>
      <c r="K1346" s="6">
        <v>7430.5</v>
      </c>
      <c r="L1346">
        <v>82</v>
      </c>
      <c r="M1346">
        <v>2</v>
      </c>
      <c r="N1346" t="s">
        <v>48</v>
      </c>
      <c r="O1346" t="s">
        <v>37</v>
      </c>
      <c r="P1346" t="s">
        <v>10061</v>
      </c>
    </row>
    <row r="1347" spans="1:16" x14ac:dyDescent="0.3">
      <c r="A1347" s="7">
        <v>19967</v>
      </c>
      <c r="B1347" s="6" t="s">
        <v>12749</v>
      </c>
      <c r="C1347" t="s">
        <v>12750</v>
      </c>
      <c r="D1347" s="2" t="s">
        <v>52</v>
      </c>
      <c r="E1347" s="4" t="s">
        <v>46</v>
      </c>
      <c r="F1347" t="s">
        <v>76</v>
      </c>
      <c r="G1347" s="6">
        <v>2613</v>
      </c>
      <c r="H1347">
        <v>77194</v>
      </c>
      <c r="I1347">
        <v>6</v>
      </c>
      <c r="J1347" s="6">
        <v>454.75</v>
      </c>
      <c r="K1347" s="6">
        <v>4879.25</v>
      </c>
      <c r="L1347">
        <v>61</v>
      </c>
      <c r="M1347">
        <v>2</v>
      </c>
      <c r="N1347" t="s">
        <v>48</v>
      </c>
      <c r="O1347" t="s">
        <v>37</v>
      </c>
      <c r="P1347" t="s">
        <v>10061</v>
      </c>
    </row>
    <row r="1348" spans="1:16" x14ac:dyDescent="0.3">
      <c r="A1348" s="7">
        <v>17827</v>
      </c>
      <c r="B1348" s="6" t="s">
        <v>12751</v>
      </c>
      <c r="C1348" t="s">
        <v>12752</v>
      </c>
      <c r="D1348" s="2" t="s">
        <v>52</v>
      </c>
      <c r="E1348" s="4" t="s">
        <v>46</v>
      </c>
      <c r="F1348" t="s">
        <v>80</v>
      </c>
      <c r="G1348" s="6">
        <v>1842</v>
      </c>
      <c r="H1348">
        <v>66020</v>
      </c>
      <c r="I1348">
        <v>50</v>
      </c>
      <c r="J1348" s="6">
        <v>6732</v>
      </c>
      <c r="K1348" s="6">
        <v>385.75</v>
      </c>
      <c r="L1348">
        <v>20</v>
      </c>
      <c r="M1348">
        <v>5</v>
      </c>
      <c r="N1348" t="s">
        <v>37</v>
      </c>
      <c r="O1348" t="s">
        <v>48</v>
      </c>
      <c r="P1348" t="s">
        <v>10066</v>
      </c>
    </row>
    <row r="1349" spans="1:16" x14ac:dyDescent="0.3">
      <c r="A1349" s="7">
        <v>18871</v>
      </c>
      <c r="B1349" s="6" t="s">
        <v>12753</v>
      </c>
      <c r="C1349" t="s">
        <v>12754</v>
      </c>
      <c r="D1349" s="2" t="s">
        <v>70</v>
      </c>
      <c r="E1349" s="4" t="s">
        <v>59</v>
      </c>
      <c r="F1349" t="s">
        <v>60</v>
      </c>
      <c r="G1349" s="6">
        <v>71</v>
      </c>
      <c r="H1349">
        <v>31336</v>
      </c>
      <c r="I1349">
        <v>11</v>
      </c>
      <c r="J1349" s="6">
        <v>62.25</v>
      </c>
      <c r="K1349" s="6">
        <v>3033.5</v>
      </c>
      <c r="L1349">
        <v>86</v>
      </c>
      <c r="M1349">
        <v>1</v>
      </c>
      <c r="N1349" t="s">
        <v>61</v>
      </c>
      <c r="O1349" t="s">
        <v>48</v>
      </c>
      <c r="P1349" t="s">
        <v>10066</v>
      </c>
    </row>
    <row r="1350" spans="1:16" x14ac:dyDescent="0.3">
      <c r="A1350" s="7">
        <v>21326</v>
      </c>
      <c r="B1350" s="6" t="s">
        <v>12755</v>
      </c>
      <c r="C1350" t="s">
        <v>12756</v>
      </c>
      <c r="D1350" s="2" t="s">
        <v>58</v>
      </c>
      <c r="E1350" s="4" t="s">
        <v>59</v>
      </c>
      <c r="F1350" t="s">
        <v>60</v>
      </c>
      <c r="G1350" s="6">
        <v>65</v>
      </c>
      <c r="H1350">
        <v>78379</v>
      </c>
      <c r="I1350">
        <v>16</v>
      </c>
      <c r="J1350" s="6">
        <v>370</v>
      </c>
      <c r="K1350" s="6">
        <v>7047.5</v>
      </c>
      <c r="L1350">
        <v>98</v>
      </c>
      <c r="M1350">
        <v>1</v>
      </c>
      <c r="N1350" t="s">
        <v>61</v>
      </c>
      <c r="O1350" t="s">
        <v>48</v>
      </c>
      <c r="P1350" t="s">
        <v>10066</v>
      </c>
    </row>
    <row r="1351" spans="1:16" x14ac:dyDescent="0.3">
      <c r="A1351" s="7">
        <v>20070</v>
      </c>
      <c r="B1351" s="6" t="s">
        <v>12757</v>
      </c>
      <c r="C1351" t="s">
        <v>12758</v>
      </c>
      <c r="D1351" s="2" t="s">
        <v>64</v>
      </c>
      <c r="E1351" s="4" t="s">
        <v>46</v>
      </c>
      <c r="F1351" t="s">
        <v>60</v>
      </c>
      <c r="G1351" s="6">
        <v>750</v>
      </c>
      <c r="H1351">
        <v>46416</v>
      </c>
      <c r="I1351">
        <v>3</v>
      </c>
      <c r="J1351" s="6">
        <v>185.25</v>
      </c>
      <c r="K1351" s="6">
        <v>4475.75</v>
      </c>
      <c r="L1351">
        <v>96</v>
      </c>
      <c r="M1351">
        <v>2</v>
      </c>
      <c r="N1351" t="s">
        <v>61</v>
      </c>
      <c r="O1351" t="s">
        <v>37</v>
      </c>
      <c r="P1351" t="s">
        <v>10066</v>
      </c>
    </row>
    <row r="1352" spans="1:16" x14ac:dyDescent="0.3">
      <c r="A1352" s="7">
        <v>21829</v>
      </c>
      <c r="B1352" s="6" t="s">
        <v>12759</v>
      </c>
      <c r="C1352" t="s">
        <v>12760</v>
      </c>
      <c r="D1352" s="2" t="s">
        <v>52</v>
      </c>
      <c r="E1352" s="4" t="s">
        <v>46</v>
      </c>
      <c r="F1352" t="s">
        <v>76</v>
      </c>
      <c r="G1352" s="6">
        <v>3179</v>
      </c>
      <c r="H1352">
        <v>80599</v>
      </c>
      <c r="I1352">
        <v>18</v>
      </c>
      <c r="J1352" s="6">
        <v>460</v>
      </c>
      <c r="K1352" s="6">
        <v>3810.75</v>
      </c>
      <c r="L1352">
        <v>73</v>
      </c>
      <c r="M1352">
        <v>1</v>
      </c>
      <c r="N1352" t="s">
        <v>48</v>
      </c>
      <c r="O1352" t="s">
        <v>37</v>
      </c>
      <c r="P1352" t="s">
        <v>10066</v>
      </c>
    </row>
    <row r="1353" spans="1:16" x14ac:dyDescent="0.3">
      <c r="A1353" s="7">
        <v>20229</v>
      </c>
      <c r="B1353" s="6" t="s">
        <v>12761</v>
      </c>
      <c r="C1353" t="s">
        <v>12762</v>
      </c>
      <c r="D1353" s="2" t="s">
        <v>45</v>
      </c>
      <c r="E1353" s="4" t="s">
        <v>59</v>
      </c>
      <c r="F1353" t="s">
        <v>60</v>
      </c>
      <c r="G1353" s="6">
        <v>533</v>
      </c>
      <c r="H1353">
        <v>19358</v>
      </c>
      <c r="I1353">
        <v>20</v>
      </c>
      <c r="J1353" s="6">
        <v>420.5</v>
      </c>
      <c r="K1353" s="6">
        <v>7136.5</v>
      </c>
      <c r="L1353">
        <v>99</v>
      </c>
      <c r="M1353">
        <v>2</v>
      </c>
      <c r="N1353" t="s">
        <v>32</v>
      </c>
      <c r="O1353" t="s">
        <v>32</v>
      </c>
      <c r="P1353" t="s">
        <v>10061</v>
      </c>
    </row>
    <row r="1354" spans="1:16" x14ac:dyDescent="0.3">
      <c r="A1354" s="7">
        <v>19003</v>
      </c>
      <c r="B1354" s="6" t="s">
        <v>12763</v>
      </c>
      <c r="C1354" t="s">
        <v>12764</v>
      </c>
      <c r="D1354" s="2" t="s">
        <v>52</v>
      </c>
      <c r="E1354" s="4" t="s">
        <v>59</v>
      </c>
      <c r="F1354" t="s">
        <v>76</v>
      </c>
      <c r="G1354" s="6">
        <v>2890</v>
      </c>
      <c r="H1354">
        <v>77271</v>
      </c>
      <c r="I1354">
        <v>5</v>
      </c>
      <c r="J1354" s="6">
        <v>494</v>
      </c>
      <c r="K1354" s="6">
        <v>5094.5</v>
      </c>
      <c r="L1354">
        <v>50</v>
      </c>
      <c r="M1354">
        <v>1</v>
      </c>
      <c r="N1354" t="s">
        <v>48</v>
      </c>
      <c r="O1354" t="s">
        <v>48</v>
      </c>
      <c r="P1354" t="s">
        <v>10061</v>
      </c>
    </row>
    <row r="1355" spans="1:16" x14ac:dyDescent="0.3">
      <c r="A1355" s="7">
        <v>17598</v>
      </c>
      <c r="B1355" s="6" t="s">
        <v>12765</v>
      </c>
      <c r="C1355" t="s">
        <v>12766</v>
      </c>
      <c r="D1355" s="2" t="s">
        <v>45</v>
      </c>
      <c r="E1355" s="4" t="s">
        <v>46</v>
      </c>
      <c r="F1355" t="s">
        <v>67</v>
      </c>
      <c r="G1355" s="6">
        <v>396</v>
      </c>
      <c r="H1355">
        <v>64400</v>
      </c>
      <c r="I1355">
        <v>8</v>
      </c>
      <c r="J1355" s="6">
        <v>1441.5</v>
      </c>
      <c r="K1355" s="6">
        <v>4054.75</v>
      </c>
      <c r="L1355">
        <v>58</v>
      </c>
      <c r="M1355">
        <v>1</v>
      </c>
      <c r="N1355" t="s">
        <v>48</v>
      </c>
      <c r="O1355" t="s">
        <v>37</v>
      </c>
      <c r="P1355" t="s">
        <v>10061</v>
      </c>
    </row>
    <row r="1356" spans="1:16" x14ac:dyDescent="0.3">
      <c r="A1356" s="7">
        <v>20123</v>
      </c>
      <c r="B1356" s="6" t="s">
        <v>12767</v>
      </c>
      <c r="C1356" t="s">
        <v>12768</v>
      </c>
      <c r="D1356" s="2" t="s">
        <v>58</v>
      </c>
      <c r="E1356" s="4" t="s">
        <v>59</v>
      </c>
      <c r="F1356" t="s">
        <v>60</v>
      </c>
      <c r="G1356" s="6">
        <v>96</v>
      </c>
      <c r="H1356">
        <v>55924</v>
      </c>
      <c r="I1356">
        <v>7</v>
      </c>
      <c r="J1356" s="6">
        <v>122.5</v>
      </c>
      <c r="K1356" s="6">
        <v>3385.25</v>
      </c>
      <c r="L1356">
        <v>93</v>
      </c>
      <c r="M1356">
        <v>2</v>
      </c>
      <c r="N1356" t="s">
        <v>32</v>
      </c>
      <c r="O1356" t="s">
        <v>32</v>
      </c>
      <c r="P1356" t="s">
        <v>10066</v>
      </c>
    </row>
    <row r="1357" spans="1:16" x14ac:dyDescent="0.3">
      <c r="A1357" s="7">
        <v>20614</v>
      </c>
      <c r="B1357" s="6" t="s">
        <v>12769</v>
      </c>
      <c r="C1357" t="s">
        <v>12770</v>
      </c>
      <c r="D1357" s="2" t="s">
        <v>58</v>
      </c>
      <c r="E1357" s="4" t="s">
        <v>59</v>
      </c>
      <c r="F1357" t="s">
        <v>60</v>
      </c>
      <c r="G1357" s="6">
        <v>225</v>
      </c>
      <c r="H1357">
        <v>87251</v>
      </c>
      <c r="I1357">
        <v>15</v>
      </c>
      <c r="J1357" s="6">
        <v>144.75</v>
      </c>
      <c r="K1357" s="6">
        <v>4323.75</v>
      </c>
      <c r="L1357">
        <v>83</v>
      </c>
      <c r="M1357">
        <v>1</v>
      </c>
      <c r="N1357" t="s">
        <v>32</v>
      </c>
      <c r="O1357" t="s">
        <v>37</v>
      </c>
      <c r="P1357" t="s">
        <v>10066</v>
      </c>
    </row>
    <row r="1358" spans="1:16" x14ac:dyDescent="0.3">
      <c r="A1358" s="7">
        <v>20031</v>
      </c>
      <c r="B1358" s="6" t="s">
        <v>12771</v>
      </c>
      <c r="C1358" t="s">
        <v>12772</v>
      </c>
      <c r="D1358" s="2" t="s">
        <v>64</v>
      </c>
      <c r="E1358" s="4" t="s">
        <v>59</v>
      </c>
      <c r="F1358" t="s">
        <v>60</v>
      </c>
      <c r="G1358" s="6">
        <v>542</v>
      </c>
      <c r="H1358">
        <v>40392</v>
      </c>
      <c r="I1358">
        <v>18</v>
      </c>
      <c r="J1358" s="6">
        <v>264.5</v>
      </c>
      <c r="K1358" s="6">
        <v>6955.25</v>
      </c>
      <c r="L1358">
        <v>75</v>
      </c>
      <c r="M1358">
        <v>2</v>
      </c>
      <c r="N1358" t="s">
        <v>48</v>
      </c>
      <c r="O1358" t="s">
        <v>37</v>
      </c>
      <c r="P1358" t="s">
        <v>10066</v>
      </c>
    </row>
    <row r="1359" spans="1:16" x14ac:dyDescent="0.3">
      <c r="A1359" s="7">
        <v>21021</v>
      </c>
      <c r="B1359" s="6" t="s">
        <v>12773</v>
      </c>
      <c r="C1359" t="s">
        <v>12774</v>
      </c>
      <c r="D1359" s="2" t="s">
        <v>45</v>
      </c>
      <c r="E1359" s="4" t="s">
        <v>46</v>
      </c>
      <c r="F1359" t="s">
        <v>47</v>
      </c>
      <c r="G1359" s="6">
        <v>597</v>
      </c>
      <c r="H1359">
        <v>46642</v>
      </c>
      <c r="I1359">
        <v>12</v>
      </c>
      <c r="J1359" s="6">
        <v>936</v>
      </c>
      <c r="K1359" s="6">
        <v>2583</v>
      </c>
      <c r="L1359">
        <v>50</v>
      </c>
      <c r="M1359">
        <v>1</v>
      </c>
      <c r="N1359" t="s">
        <v>37</v>
      </c>
      <c r="O1359" t="s">
        <v>37</v>
      </c>
      <c r="P1359" t="s">
        <v>10061</v>
      </c>
    </row>
    <row r="1360" spans="1:16" x14ac:dyDescent="0.3">
      <c r="A1360" s="7">
        <v>21125</v>
      </c>
      <c r="B1360" s="6" t="s">
        <v>12775</v>
      </c>
      <c r="C1360" t="s">
        <v>12776</v>
      </c>
      <c r="D1360" s="2" t="s">
        <v>58</v>
      </c>
      <c r="E1360" s="4" t="s">
        <v>59</v>
      </c>
      <c r="F1360" t="s">
        <v>60</v>
      </c>
      <c r="G1360" s="6">
        <v>86</v>
      </c>
      <c r="H1360">
        <v>82039</v>
      </c>
      <c r="I1360">
        <v>4</v>
      </c>
      <c r="J1360" s="6">
        <v>167.25</v>
      </c>
      <c r="K1360" s="6">
        <v>3523.5</v>
      </c>
      <c r="L1360">
        <v>95</v>
      </c>
      <c r="M1360">
        <v>2</v>
      </c>
      <c r="N1360" t="s">
        <v>48</v>
      </c>
      <c r="O1360" t="s">
        <v>37</v>
      </c>
      <c r="P1360" t="s">
        <v>10066</v>
      </c>
    </row>
    <row r="1361" spans="1:16" x14ac:dyDescent="0.3">
      <c r="A1361" s="7">
        <v>19370</v>
      </c>
      <c r="B1361" s="6" t="s">
        <v>12777</v>
      </c>
      <c r="C1361" t="s">
        <v>12778</v>
      </c>
      <c r="D1361" s="2" t="s">
        <v>45</v>
      </c>
      <c r="E1361" s="4" t="s">
        <v>46</v>
      </c>
      <c r="F1361" t="s">
        <v>67</v>
      </c>
      <c r="G1361" s="6">
        <v>842</v>
      </c>
      <c r="H1361">
        <v>39952</v>
      </c>
      <c r="I1361">
        <v>11</v>
      </c>
      <c r="J1361" s="6">
        <v>1428.5</v>
      </c>
      <c r="K1361" s="6">
        <v>4333.25</v>
      </c>
      <c r="L1361">
        <v>49</v>
      </c>
      <c r="M1361">
        <v>3</v>
      </c>
      <c r="N1361" t="s">
        <v>48</v>
      </c>
      <c r="O1361" t="s">
        <v>37</v>
      </c>
      <c r="P1361" t="s">
        <v>10066</v>
      </c>
    </row>
    <row r="1362" spans="1:16" x14ac:dyDescent="0.3">
      <c r="A1362" s="7">
        <v>18900</v>
      </c>
      <c r="B1362" s="6" t="s">
        <v>12779</v>
      </c>
      <c r="C1362" t="s">
        <v>12780</v>
      </c>
      <c r="D1362" s="2" t="s">
        <v>58</v>
      </c>
      <c r="E1362" s="4" t="s">
        <v>59</v>
      </c>
      <c r="F1362" t="s">
        <v>60</v>
      </c>
      <c r="G1362" s="6">
        <v>157</v>
      </c>
      <c r="H1362">
        <v>88789</v>
      </c>
      <c r="I1362">
        <v>19</v>
      </c>
      <c r="J1362" s="6">
        <v>168.25</v>
      </c>
      <c r="K1362" s="6">
        <v>3818.5</v>
      </c>
      <c r="L1362">
        <v>100</v>
      </c>
      <c r="M1362">
        <v>2</v>
      </c>
      <c r="N1362" t="s">
        <v>61</v>
      </c>
      <c r="O1362" t="s">
        <v>37</v>
      </c>
      <c r="P1362" t="s">
        <v>10066</v>
      </c>
    </row>
    <row r="1363" spans="1:16" x14ac:dyDescent="0.3">
      <c r="A1363" s="7">
        <v>21013</v>
      </c>
      <c r="B1363" s="6" t="s">
        <v>12781</v>
      </c>
      <c r="C1363" t="s">
        <v>12782</v>
      </c>
      <c r="D1363" s="2" t="s">
        <v>52</v>
      </c>
      <c r="E1363" s="4" t="s">
        <v>53</v>
      </c>
      <c r="F1363" t="s">
        <v>54</v>
      </c>
      <c r="G1363" s="6">
        <v>3135</v>
      </c>
      <c r="H1363">
        <v>46425</v>
      </c>
      <c r="I1363">
        <v>41</v>
      </c>
      <c r="J1363" s="6">
        <v>819</v>
      </c>
      <c r="K1363" s="6">
        <v>514.5</v>
      </c>
      <c r="L1363">
        <v>6</v>
      </c>
      <c r="M1363">
        <v>8</v>
      </c>
      <c r="N1363" t="s">
        <v>61</v>
      </c>
      <c r="O1363" t="s">
        <v>37</v>
      </c>
      <c r="P1363" t="s">
        <v>10066</v>
      </c>
    </row>
    <row r="1364" spans="1:16" x14ac:dyDescent="0.3">
      <c r="A1364" s="7">
        <v>21683</v>
      </c>
      <c r="B1364" s="6" t="s">
        <v>12783</v>
      </c>
      <c r="C1364" t="s">
        <v>12784</v>
      </c>
      <c r="D1364" s="2" t="s">
        <v>52</v>
      </c>
      <c r="E1364" s="4" t="s">
        <v>46</v>
      </c>
      <c r="F1364" t="s">
        <v>76</v>
      </c>
      <c r="G1364" s="6">
        <v>3329</v>
      </c>
      <c r="H1364">
        <v>28145</v>
      </c>
      <c r="I1364">
        <v>12</v>
      </c>
      <c r="J1364" s="6">
        <v>508.25</v>
      </c>
      <c r="K1364" s="6">
        <v>5414.25</v>
      </c>
      <c r="L1364">
        <v>59</v>
      </c>
      <c r="M1364">
        <v>3</v>
      </c>
      <c r="N1364" t="s">
        <v>37</v>
      </c>
      <c r="O1364" t="s">
        <v>48</v>
      </c>
      <c r="P1364" t="s">
        <v>10061</v>
      </c>
    </row>
    <row r="1365" spans="1:16" x14ac:dyDescent="0.3">
      <c r="A1365" s="7">
        <v>17853</v>
      </c>
      <c r="B1365" s="6" t="s">
        <v>12785</v>
      </c>
      <c r="C1365" t="s">
        <v>12786</v>
      </c>
      <c r="D1365" s="2" t="s">
        <v>52</v>
      </c>
      <c r="E1365" s="4" t="s">
        <v>46</v>
      </c>
      <c r="F1365" t="s">
        <v>80</v>
      </c>
      <c r="G1365" s="6">
        <v>4829</v>
      </c>
      <c r="H1365">
        <v>49946</v>
      </c>
      <c r="I1365">
        <v>51</v>
      </c>
      <c r="J1365" s="6">
        <v>7006.75</v>
      </c>
      <c r="K1365" s="6">
        <v>957</v>
      </c>
      <c r="L1365">
        <v>16</v>
      </c>
      <c r="M1365">
        <v>3</v>
      </c>
      <c r="N1365" t="s">
        <v>37</v>
      </c>
      <c r="O1365" t="s">
        <v>37</v>
      </c>
      <c r="P1365" t="s">
        <v>10061</v>
      </c>
    </row>
    <row r="1366" spans="1:16" x14ac:dyDescent="0.3">
      <c r="A1366" s="7">
        <v>18301</v>
      </c>
      <c r="B1366" s="6" t="s">
        <v>12787</v>
      </c>
      <c r="C1366" t="s">
        <v>12788</v>
      </c>
      <c r="D1366" s="2" t="s">
        <v>64</v>
      </c>
      <c r="E1366" s="4" t="s">
        <v>59</v>
      </c>
      <c r="F1366" t="s">
        <v>67</v>
      </c>
      <c r="G1366" s="6">
        <v>288</v>
      </c>
      <c r="H1366">
        <v>52613</v>
      </c>
      <c r="I1366">
        <v>4</v>
      </c>
      <c r="J1366" s="6">
        <v>1131.75</v>
      </c>
      <c r="K1366" s="6">
        <v>2278.5</v>
      </c>
      <c r="L1366">
        <v>52</v>
      </c>
      <c r="M1366">
        <v>1</v>
      </c>
      <c r="N1366" t="s">
        <v>48</v>
      </c>
      <c r="O1366" t="s">
        <v>37</v>
      </c>
      <c r="P1366" t="s">
        <v>10061</v>
      </c>
    </row>
    <row r="1367" spans="1:16" x14ac:dyDescent="0.3">
      <c r="A1367" s="7">
        <v>20455</v>
      </c>
      <c r="B1367" s="6" t="s">
        <v>12789</v>
      </c>
      <c r="C1367" t="s">
        <v>12790</v>
      </c>
      <c r="D1367" s="2" t="s">
        <v>45</v>
      </c>
      <c r="E1367" s="4" t="s">
        <v>46</v>
      </c>
      <c r="F1367" t="s">
        <v>47</v>
      </c>
      <c r="G1367" s="6">
        <v>434</v>
      </c>
      <c r="H1367">
        <v>62983</v>
      </c>
      <c r="I1367">
        <v>13</v>
      </c>
      <c r="J1367" s="6">
        <v>1689.25</v>
      </c>
      <c r="K1367" s="6">
        <v>2513.25</v>
      </c>
      <c r="L1367">
        <v>54</v>
      </c>
      <c r="M1367">
        <v>1</v>
      </c>
      <c r="N1367" t="s">
        <v>48</v>
      </c>
      <c r="O1367" t="s">
        <v>37</v>
      </c>
      <c r="P1367" t="s">
        <v>10066</v>
      </c>
    </row>
    <row r="1368" spans="1:16" x14ac:dyDescent="0.3">
      <c r="A1368" s="7">
        <v>21865</v>
      </c>
      <c r="B1368" s="6" t="s">
        <v>12791</v>
      </c>
      <c r="C1368" t="s">
        <v>12792</v>
      </c>
      <c r="D1368" s="2" t="s">
        <v>64</v>
      </c>
      <c r="E1368" s="4" t="s">
        <v>59</v>
      </c>
      <c r="F1368" t="s">
        <v>67</v>
      </c>
      <c r="G1368" s="6">
        <v>495</v>
      </c>
      <c r="H1368">
        <v>25358</v>
      </c>
      <c r="I1368">
        <v>1</v>
      </c>
      <c r="J1368" s="6">
        <v>1257.5</v>
      </c>
      <c r="K1368" s="6">
        <v>1976</v>
      </c>
      <c r="L1368">
        <v>50</v>
      </c>
      <c r="M1368">
        <v>3</v>
      </c>
      <c r="N1368" t="s">
        <v>61</v>
      </c>
      <c r="O1368" t="s">
        <v>48</v>
      </c>
      <c r="P1368" t="s">
        <v>10066</v>
      </c>
    </row>
    <row r="1369" spans="1:16" x14ac:dyDescent="0.3">
      <c r="A1369" s="7">
        <v>17419</v>
      </c>
      <c r="B1369" s="6" t="s">
        <v>12793</v>
      </c>
      <c r="C1369" t="s">
        <v>12794</v>
      </c>
      <c r="D1369" s="2" t="s">
        <v>52</v>
      </c>
      <c r="E1369" s="4" t="s">
        <v>46</v>
      </c>
      <c r="F1369" t="s">
        <v>67</v>
      </c>
      <c r="G1369" s="6">
        <v>1434</v>
      </c>
      <c r="H1369">
        <v>69830</v>
      </c>
      <c r="I1369">
        <v>8</v>
      </c>
      <c r="J1369" s="6">
        <v>1272.75</v>
      </c>
      <c r="K1369" s="6">
        <v>2238.5</v>
      </c>
      <c r="L1369">
        <v>49</v>
      </c>
      <c r="M1369">
        <v>2</v>
      </c>
      <c r="N1369" t="s">
        <v>48</v>
      </c>
      <c r="O1369" t="s">
        <v>48</v>
      </c>
      <c r="P1369" t="s">
        <v>10061</v>
      </c>
    </row>
    <row r="1370" spans="1:16" x14ac:dyDescent="0.3">
      <c r="A1370" s="7">
        <v>20215</v>
      </c>
      <c r="B1370" s="6" t="s">
        <v>12795</v>
      </c>
      <c r="C1370" t="s">
        <v>12796</v>
      </c>
      <c r="D1370" s="2" t="s">
        <v>52</v>
      </c>
      <c r="E1370" s="4" t="s">
        <v>46</v>
      </c>
      <c r="F1370" t="s">
        <v>80</v>
      </c>
      <c r="G1370" s="6">
        <v>1750</v>
      </c>
      <c r="H1370">
        <v>66495</v>
      </c>
      <c r="I1370">
        <v>42</v>
      </c>
      <c r="J1370" s="6">
        <v>10997.5</v>
      </c>
      <c r="K1370" s="6">
        <v>886.75</v>
      </c>
      <c r="L1370">
        <v>13</v>
      </c>
      <c r="M1370">
        <v>4</v>
      </c>
      <c r="N1370" t="s">
        <v>37</v>
      </c>
      <c r="O1370" t="s">
        <v>37</v>
      </c>
      <c r="P1370" t="s">
        <v>10061</v>
      </c>
    </row>
    <row r="1371" spans="1:16" x14ac:dyDescent="0.3">
      <c r="A1371" s="7">
        <v>20249</v>
      </c>
      <c r="B1371" s="6" t="s">
        <v>12797</v>
      </c>
      <c r="C1371" t="s">
        <v>12798</v>
      </c>
      <c r="D1371" s="2" t="s">
        <v>58</v>
      </c>
      <c r="E1371" s="4" t="s">
        <v>59</v>
      </c>
      <c r="F1371" t="s">
        <v>60</v>
      </c>
      <c r="G1371" s="6">
        <v>65</v>
      </c>
      <c r="H1371">
        <v>18910</v>
      </c>
      <c r="I1371">
        <v>11</v>
      </c>
      <c r="J1371" s="6">
        <v>408.75</v>
      </c>
      <c r="K1371" s="6">
        <v>3471.5</v>
      </c>
      <c r="L1371">
        <v>85</v>
      </c>
      <c r="M1371">
        <v>2</v>
      </c>
      <c r="N1371" t="s">
        <v>48</v>
      </c>
      <c r="O1371" t="s">
        <v>37</v>
      </c>
      <c r="P1371" t="s">
        <v>10061</v>
      </c>
    </row>
    <row r="1372" spans="1:16" x14ac:dyDescent="0.3">
      <c r="A1372" s="7">
        <v>20857</v>
      </c>
      <c r="B1372" s="6" t="s">
        <v>12799</v>
      </c>
      <c r="C1372" t="s">
        <v>12800</v>
      </c>
      <c r="D1372" s="2" t="s">
        <v>64</v>
      </c>
      <c r="E1372" s="4" t="s">
        <v>46</v>
      </c>
      <c r="F1372" t="s">
        <v>47</v>
      </c>
      <c r="G1372" s="6">
        <v>984</v>
      </c>
      <c r="H1372">
        <v>12565</v>
      </c>
      <c r="I1372">
        <v>6</v>
      </c>
      <c r="J1372" s="6">
        <v>884.75</v>
      </c>
      <c r="K1372" s="6">
        <v>2429</v>
      </c>
      <c r="L1372">
        <v>53</v>
      </c>
      <c r="M1372">
        <v>1</v>
      </c>
      <c r="N1372" t="s">
        <v>48</v>
      </c>
      <c r="O1372" t="s">
        <v>37</v>
      </c>
      <c r="P1372" t="s">
        <v>10066</v>
      </c>
    </row>
    <row r="1373" spans="1:16" x14ac:dyDescent="0.3">
      <c r="A1373" s="7">
        <v>20851</v>
      </c>
      <c r="B1373" s="6" t="s">
        <v>12801</v>
      </c>
      <c r="C1373" t="s">
        <v>12802</v>
      </c>
      <c r="D1373" s="2" t="s">
        <v>79</v>
      </c>
      <c r="E1373" s="4" t="s">
        <v>59</v>
      </c>
      <c r="F1373" t="s">
        <v>54</v>
      </c>
      <c r="G1373" s="6">
        <v>3879</v>
      </c>
      <c r="H1373">
        <v>80599</v>
      </c>
      <c r="I1373">
        <v>20</v>
      </c>
      <c r="J1373" s="6">
        <v>7356</v>
      </c>
      <c r="K1373" s="6">
        <v>633.5</v>
      </c>
      <c r="L1373">
        <v>11</v>
      </c>
      <c r="M1373">
        <v>8</v>
      </c>
      <c r="N1373" t="s">
        <v>61</v>
      </c>
      <c r="O1373" t="s">
        <v>48</v>
      </c>
      <c r="P1373" t="s">
        <v>10061</v>
      </c>
    </row>
    <row r="1374" spans="1:16" x14ac:dyDescent="0.3">
      <c r="A1374" s="7">
        <v>20778</v>
      </c>
      <c r="B1374" s="6" t="s">
        <v>12803</v>
      </c>
      <c r="C1374" t="s">
        <v>12804</v>
      </c>
      <c r="D1374" s="2" t="s">
        <v>45</v>
      </c>
      <c r="E1374" s="4" t="s">
        <v>46</v>
      </c>
      <c r="F1374" t="s">
        <v>47</v>
      </c>
      <c r="G1374" s="6">
        <v>218</v>
      </c>
      <c r="H1374">
        <v>64955</v>
      </c>
      <c r="I1374">
        <v>14</v>
      </c>
      <c r="J1374" s="6">
        <v>1560.5</v>
      </c>
      <c r="K1374" s="6">
        <v>2807.75</v>
      </c>
      <c r="L1374">
        <v>62</v>
      </c>
      <c r="M1374">
        <v>1</v>
      </c>
      <c r="N1374" t="s">
        <v>48</v>
      </c>
      <c r="O1374" t="s">
        <v>37</v>
      </c>
      <c r="P1374" t="s">
        <v>10061</v>
      </c>
    </row>
    <row r="1375" spans="1:16" x14ac:dyDescent="0.3">
      <c r="A1375" s="7">
        <v>19092</v>
      </c>
      <c r="B1375" s="6" t="s">
        <v>12805</v>
      </c>
      <c r="C1375" t="s">
        <v>12806</v>
      </c>
      <c r="D1375" s="2" t="s">
        <v>52</v>
      </c>
      <c r="E1375" s="4" t="s">
        <v>46</v>
      </c>
      <c r="F1375" t="s">
        <v>76</v>
      </c>
      <c r="G1375" s="6">
        <v>3001</v>
      </c>
      <c r="H1375">
        <v>44564</v>
      </c>
      <c r="I1375">
        <v>23</v>
      </c>
      <c r="J1375" s="6">
        <v>339</v>
      </c>
      <c r="K1375" s="6">
        <v>5898.25</v>
      </c>
      <c r="L1375">
        <v>57</v>
      </c>
      <c r="M1375">
        <v>3</v>
      </c>
      <c r="N1375" t="s">
        <v>61</v>
      </c>
      <c r="O1375" t="s">
        <v>37</v>
      </c>
      <c r="P1375" t="s">
        <v>10061</v>
      </c>
    </row>
    <row r="1376" spans="1:16" x14ac:dyDescent="0.3">
      <c r="A1376" s="7">
        <v>20599</v>
      </c>
      <c r="B1376" s="6" t="s">
        <v>12807</v>
      </c>
      <c r="C1376" t="s">
        <v>12808</v>
      </c>
      <c r="D1376" s="2" t="s">
        <v>52</v>
      </c>
      <c r="E1376" s="4" t="s">
        <v>59</v>
      </c>
      <c r="F1376" t="s">
        <v>67</v>
      </c>
      <c r="G1376" s="6">
        <v>1050</v>
      </c>
      <c r="H1376">
        <v>41014</v>
      </c>
      <c r="I1376">
        <v>11</v>
      </c>
      <c r="J1376" s="6">
        <v>937</v>
      </c>
      <c r="K1376" s="6">
        <v>4094.75</v>
      </c>
      <c r="L1376">
        <v>60</v>
      </c>
      <c r="M1376">
        <v>1</v>
      </c>
      <c r="N1376" t="s">
        <v>48</v>
      </c>
      <c r="O1376" t="s">
        <v>48</v>
      </c>
      <c r="P1376" t="s">
        <v>10066</v>
      </c>
    </row>
    <row r="1377" spans="1:16" x14ac:dyDescent="0.3">
      <c r="A1377" s="7">
        <v>21165</v>
      </c>
      <c r="B1377" s="6" t="s">
        <v>12809</v>
      </c>
      <c r="C1377" t="s">
        <v>12810</v>
      </c>
      <c r="D1377" s="2" t="s">
        <v>52</v>
      </c>
      <c r="E1377" s="4" t="s">
        <v>46</v>
      </c>
      <c r="F1377" t="s">
        <v>80</v>
      </c>
      <c r="G1377" s="6">
        <v>4166</v>
      </c>
      <c r="H1377">
        <v>36797</v>
      </c>
      <c r="I1377">
        <v>49</v>
      </c>
      <c r="J1377" s="6">
        <v>7817.25</v>
      </c>
      <c r="K1377" s="6">
        <v>970.75</v>
      </c>
      <c r="L1377">
        <v>13</v>
      </c>
      <c r="M1377">
        <v>4</v>
      </c>
      <c r="N1377" t="s">
        <v>48</v>
      </c>
      <c r="O1377" t="s">
        <v>37</v>
      </c>
      <c r="P1377" t="s">
        <v>10061</v>
      </c>
    </row>
    <row r="1378" spans="1:16" x14ac:dyDescent="0.3">
      <c r="A1378" s="7">
        <v>17424</v>
      </c>
      <c r="B1378" s="6" t="s">
        <v>12811</v>
      </c>
      <c r="C1378" t="s">
        <v>12812</v>
      </c>
      <c r="D1378" s="2" t="s">
        <v>58</v>
      </c>
      <c r="E1378" s="4" t="s">
        <v>59</v>
      </c>
      <c r="F1378" t="s">
        <v>60</v>
      </c>
      <c r="G1378" s="6">
        <v>158</v>
      </c>
      <c r="H1378">
        <v>51065</v>
      </c>
      <c r="I1378">
        <v>3</v>
      </c>
      <c r="J1378" s="6">
        <v>363.75</v>
      </c>
      <c r="K1378" s="6">
        <v>6980</v>
      </c>
      <c r="L1378">
        <v>98</v>
      </c>
      <c r="M1378">
        <v>1</v>
      </c>
      <c r="N1378" t="s">
        <v>48</v>
      </c>
      <c r="O1378" t="s">
        <v>37</v>
      </c>
      <c r="P1378" t="s">
        <v>10061</v>
      </c>
    </row>
    <row r="1379" spans="1:16" x14ac:dyDescent="0.3">
      <c r="A1379" s="7">
        <v>17700</v>
      </c>
      <c r="B1379" s="6" t="s">
        <v>12813</v>
      </c>
      <c r="C1379" t="s">
        <v>12814</v>
      </c>
      <c r="D1379" s="2" t="s">
        <v>52</v>
      </c>
      <c r="E1379" s="4" t="s">
        <v>46</v>
      </c>
      <c r="F1379" t="s">
        <v>80</v>
      </c>
      <c r="G1379" s="6">
        <v>4121</v>
      </c>
      <c r="H1379">
        <v>10148</v>
      </c>
      <c r="I1379">
        <v>35</v>
      </c>
      <c r="J1379" s="6">
        <v>4116.25</v>
      </c>
      <c r="K1379" s="6">
        <v>1016.25</v>
      </c>
      <c r="L1379">
        <v>15</v>
      </c>
      <c r="M1379">
        <v>5</v>
      </c>
      <c r="N1379" t="s">
        <v>48</v>
      </c>
      <c r="O1379" t="s">
        <v>48</v>
      </c>
      <c r="P1379" t="s">
        <v>10066</v>
      </c>
    </row>
    <row r="1380" spans="1:16" x14ac:dyDescent="0.3">
      <c r="A1380" s="7">
        <v>21793</v>
      </c>
      <c r="B1380" s="6" t="s">
        <v>12815</v>
      </c>
      <c r="C1380" t="s">
        <v>12816</v>
      </c>
      <c r="D1380" s="2" t="s">
        <v>58</v>
      </c>
      <c r="E1380" s="4" t="s">
        <v>59</v>
      </c>
      <c r="F1380" t="s">
        <v>60</v>
      </c>
      <c r="G1380" s="6">
        <v>150</v>
      </c>
      <c r="H1380">
        <v>25763</v>
      </c>
      <c r="I1380">
        <v>5</v>
      </c>
      <c r="J1380" s="6">
        <v>292.25</v>
      </c>
      <c r="K1380" s="6">
        <v>4893.25</v>
      </c>
      <c r="L1380">
        <v>93</v>
      </c>
      <c r="M1380">
        <v>2</v>
      </c>
      <c r="N1380" t="s">
        <v>61</v>
      </c>
      <c r="O1380" t="s">
        <v>48</v>
      </c>
      <c r="P1380" t="s">
        <v>10061</v>
      </c>
    </row>
    <row r="1381" spans="1:16" x14ac:dyDescent="0.3">
      <c r="A1381" s="7">
        <v>20384</v>
      </c>
      <c r="B1381" s="6" t="s">
        <v>12817</v>
      </c>
      <c r="C1381" t="s">
        <v>12818</v>
      </c>
      <c r="D1381" s="2" t="s">
        <v>52</v>
      </c>
      <c r="E1381" s="4" t="s">
        <v>46</v>
      </c>
      <c r="F1381" t="s">
        <v>80</v>
      </c>
      <c r="G1381" s="6">
        <v>4087</v>
      </c>
      <c r="H1381">
        <v>42364</v>
      </c>
      <c r="I1381">
        <v>51</v>
      </c>
      <c r="J1381" s="6">
        <v>5949.25</v>
      </c>
      <c r="K1381" s="6">
        <v>681.75</v>
      </c>
      <c r="L1381">
        <v>12</v>
      </c>
      <c r="M1381">
        <v>6</v>
      </c>
      <c r="N1381" t="s">
        <v>48</v>
      </c>
      <c r="O1381" t="s">
        <v>37</v>
      </c>
      <c r="P1381" t="s">
        <v>10061</v>
      </c>
    </row>
    <row r="1382" spans="1:16" x14ac:dyDescent="0.3">
      <c r="A1382" s="7">
        <v>20840</v>
      </c>
      <c r="B1382" s="6" t="s">
        <v>12819</v>
      </c>
      <c r="C1382" t="s">
        <v>12820</v>
      </c>
      <c r="D1382" s="2" t="s">
        <v>52</v>
      </c>
      <c r="E1382" s="4" t="s">
        <v>59</v>
      </c>
      <c r="F1382" t="s">
        <v>67</v>
      </c>
      <c r="G1382" s="6">
        <v>900</v>
      </c>
      <c r="H1382">
        <v>41506</v>
      </c>
      <c r="I1382">
        <v>12</v>
      </c>
      <c r="J1382" s="6">
        <v>1188.25</v>
      </c>
      <c r="K1382" s="6">
        <v>4723</v>
      </c>
      <c r="L1382">
        <v>56</v>
      </c>
      <c r="M1382">
        <v>3</v>
      </c>
      <c r="N1382" t="s">
        <v>48</v>
      </c>
      <c r="O1382" t="s">
        <v>48</v>
      </c>
      <c r="P1382" t="s">
        <v>10066</v>
      </c>
    </row>
    <row r="1383" spans="1:16" x14ac:dyDescent="0.3">
      <c r="A1383" s="7">
        <v>21868</v>
      </c>
      <c r="B1383" s="6" t="s">
        <v>12821</v>
      </c>
      <c r="C1383" t="s">
        <v>12822</v>
      </c>
      <c r="D1383" s="2" t="s">
        <v>52</v>
      </c>
      <c r="E1383" s="4" t="s">
        <v>59</v>
      </c>
      <c r="F1383" t="s">
        <v>80</v>
      </c>
      <c r="G1383" s="6">
        <v>2890</v>
      </c>
      <c r="H1383">
        <v>42329</v>
      </c>
      <c r="I1383">
        <v>35</v>
      </c>
      <c r="J1383" s="6">
        <v>6717</v>
      </c>
      <c r="K1383" s="6">
        <v>263.75</v>
      </c>
      <c r="L1383">
        <v>19</v>
      </c>
      <c r="M1383">
        <v>4</v>
      </c>
      <c r="N1383" t="s">
        <v>37</v>
      </c>
      <c r="O1383" t="s">
        <v>37</v>
      </c>
      <c r="P1383" t="s">
        <v>10061</v>
      </c>
    </row>
    <row r="1384" spans="1:16" x14ac:dyDescent="0.3">
      <c r="A1384" s="7">
        <v>19879</v>
      </c>
      <c r="B1384" s="6" t="s">
        <v>12823</v>
      </c>
      <c r="C1384" t="s">
        <v>12824</v>
      </c>
      <c r="D1384" s="2" t="s">
        <v>58</v>
      </c>
      <c r="E1384" s="4" t="s">
        <v>59</v>
      </c>
      <c r="F1384" t="s">
        <v>60</v>
      </c>
      <c r="G1384" s="6">
        <v>169</v>
      </c>
      <c r="H1384">
        <v>49629</v>
      </c>
      <c r="I1384">
        <v>9</v>
      </c>
      <c r="J1384" s="6">
        <v>317</v>
      </c>
      <c r="K1384" s="6">
        <v>3259.75</v>
      </c>
      <c r="L1384">
        <v>76</v>
      </c>
      <c r="M1384">
        <v>1</v>
      </c>
      <c r="N1384" t="s">
        <v>48</v>
      </c>
      <c r="O1384" t="s">
        <v>37</v>
      </c>
      <c r="P1384" t="s">
        <v>10066</v>
      </c>
    </row>
    <row r="1385" spans="1:16" x14ac:dyDescent="0.3">
      <c r="A1385" s="7">
        <v>18908</v>
      </c>
      <c r="B1385" s="6" t="s">
        <v>12825</v>
      </c>
      <c r="C1385" t="s">
        <v>12826</v>
      </c>
      <c r="D1385" s="2" t="s">
        <v>52</v>
      </c>
      <c r="E1385" s="4" t="s">
        <v>59</v>
      </c>
      <c r="F1385" t="s">
        <v>80</v>
      </c>
      <c r="G1385" s="6">
        <v>3448</v>
      </c>
      <c r="H1385">
        <v>80707</v>
      </c>
      <c r="I1385">
        <v>58</v>
      </c>
      <c r="J1385" s="6">
        <v>4678.75</v>
      </c>
      <c r="K1385" s="6">
        <v>571.75</v>
      </c>
      <c r="L1385">
        <v>19</v>
      </c>
      <c r="M1385">
        <v>3</v>
      </c>
      <c r="N1385" t="s">
        <v>37</v>
      </c>
      <c r="O1385" t="s">
        <v>37</v>
      </c>
      <c r="P1385" t="s">
        <v>10066</v>
      </c>
    </row>
    <row r="1386" spans="1:16" x14ac:dyDescent="0.3">
      <c r="A1386" s="7">
        <v>17805</v>
      </c>
      <c r="B1386" s="6" t="s">
        <v>12827</v>
      </c>
      <c r="C1386" t="s">
        <v>12828</v>
      </c>
      <c r="D1386" s="2" t="s">
        <v>52</v>
      </c>
      <c r="E1386" s="4" t="s">
        <v>59</v>
      </c>
      <c r="F1386" t="s">
        <v>76</v>
      </c>
      <c r="G1386" s="6">
        <v>3385</v>
      </c>
      <c r="H1386">
        <v>81745</v>
      </c>
      <c r="I1386">
        <v>20</v>
      </c>
      <c r="J1386" s="6">
        <v>416.25</v>
      </c>
      <c r="K1386" s="6">
        <v>3349.75</v>
      </c>
      <c r="L1386">
        <v>85</v>
      </c>
      <c r="M1386">
        <v>3</v>
      </c>
      <c r="N1386" t="s">
        <v>61</v>
      </c>
      <c r="O1386" t="s">
        <v>48</v>
      </c>
      <c r="P1386" t="s">
        <v>10061</v>
      </c>
    </row>
    <row r="1387" spans="1:16" x14ac:dyDescent="0.3">
      <c r="A1387" s="7">
        <v>20459</v>
      </c>
      <c r="B1387" s="6" t="s">
        <v>12829</v>
      </c>
      <c r="C1387" t="s">
        <v>12830</v>
      </c>
      <c r="D1387" s="2" t="s">
        <v>64</v>
      </c>
      <c r="E1387" s="4" t="s">
        <v>46</v>
      </c>
      <c r="F1387" t="s">
        <v>67</v>
      </c>
      <c r="G1387" s="6">
        <v>479</v>
      </c>
      <c r="H1387">
        <v>18379</v>
      </c>
      <c r="I1387">
        <v>1</v>
      </c>
      <c r="J1387" s="6">
        <v>994.75</v>
      </c>
      <c r="K1387" s="6">
        <v>2055.25</v>
      </c>
      <c r="L1387">
        <v>59</v>
      </c>
      <c r="M1387">
        <v>3</v>
      </c>
      <c r="N1387" t="s">
        <v>48</v>
      </c>
      <c r="O1387" t="s">
        <v>48</v>
      </c>
      <c r="P1387" t="s">
        <v>10066</v>
      </c>
    </row>
    <row r="1388" spans="1:16" x14ac:dyDescent="0.3">
      <c r="A1388" s="7">
        <v>17381</v>
      </c>
      <c r="B1388" s="6" t="s">
        <v>12831</v>
      </c>
      <c r="C1388" t="s">
        <v>12832</v>
      </c>
      <c r="D1388" s="2" t="s">
        <v>45</v>
      </c>
      <c r="E1388" s="4" t="s">
        <v>46</v>
      </c>
      <c r="F1388" t="s">
        <v>47</v>
      </c>
      <c r="G1388" s="6">
        <v>448</v>
      </c>
      <c r="H1388">
        <v>35279</v>
      </c>
      <c r="I1388">
        <v>10</v>
      </c>
      <c r="J1388" s="6">
        <v>1401</v>
      </c>
      <c r="K1388" s="6">
        <v>2296.75</v>
      </c>
      <c r="L1388">
        <v>59</v>
      </c>
      <c r="M1388">
        <v>1</v>
      </c>
      <c r="N1388" t="s">
        <v>37</v>
      </c>
      <c r="O1388" t="s">
        <v>48</v>
      </c>
      <c r="P1388" t="s">
        <v>10061</v>
      </c>
    </row>
    <row r="1389" spans="1:16" x14ac:dyDescent="0.3">
      <c r="A1389" s="7">
        <v>20405</v>
      </c>
      <c r="B1389" s="6" t="s">
        <v>12833</v>
      </c>
      <c r="C1389" t="s">
        <v>12834</v>
      </c>
      <c r="D1389" s="2" t="s">
        <v>45</v>
      </c>
      <c r="E1389" s="4" t="s">
        <v>46</v>
      </c>
      <c r="F1389" t="s">
        <v>76</v>
      </c>
      <c r="G1389" s="6">
        <v>917</v>
      </c>
      <c r="H1389">
        <v>66983</v>
      </c>
      <c r="I1389">
        <v>18</v>
      </c>
      <c r="J1389" s="6">
        <v>374.75</v>
      </c>
      <c r="K1389" s="6">
        <v>3702.25</v>
      </c>
      <c r="L1389">
        <v>61</v>
      </c>
      <c r="M1389">
        <v>1</v>
      </c>
      <c r="N1389" t="s">
        <v>48</v>
      </c>
      <c r="O1389" t="s">
        <v>48</v>
      </c>
      <c r="P1389" t="s">
        <v>10061</v>
      </c>
    </row>
    <row r="1390" spans="1:16" x14ac:dyDescent="0.3">
      <c r="A1390" s="7">
        <v>18800</v>
      </c>
      <c r="B1390" s="6" t="s">
        <v>12835</v>
      </c>
      <c r="C1390" t="s">
        <v>12836</v>
      </c>
      <c r="D1390" s="2" t="s">
        <v>58</v>
      </c>
      <c r="E1390" s="4" t="s">
        <v>46</v>
      </c>
      <c r="F1390" t="s">
        <v>60</v>
      </c>
      <c r="G1390" s="6">
        <v>141</v>
      </c>
      <c r="H1390">
        <v>67638</v>
      </c>
      <c r="I1390">
        <v>18</v>
      </c>
      <c r="J1390" s="6">
        <v>410.25</v>
      </c>
      <c r="K1390" s="6">
        <v>6630</v>
      </c>
      <c r="L1390">
        <v>83</v>
      </c>
      <c r="M1390">
        <v>1</v>
      </c>
      <c r="N1390" t="s">
        <v>61</v>
      </c>
      <c r="O1390" t="s">
        <v>48</v>
      </c>
      <c r="P1390" t="s">
        <v>10061</v>
      </c>
    </row>
    <row r="1391" spans="1:16" x14ac:dyDescent="0.3">
      <c r="A1391" s="7">
        <v>21916</v>
      </c>
      <c r="B1391" s="6" t="s">
        <v>12837</v>
      </c>
      <c r="C1391" t="s">
        <v>12838</v>
      </c>
      <c r="D1391" s="2" t="s">
        <v>58</v>
      </c>
      <c r="E1391" s="4" t="s">
        <v>46</v>
      </c>
      <c r="F1391" t="s">
        <v>60</v>
      </c>
      <c r="G1391" s="6">
        <v>52</v>
      </c>
      <c r="H1391">
        <v>79883</v>
      </c>
      <c r="I1391">
        <v>4</v>
      </c>
      <c r="J1391" s="6">
        <v>250</v>
      </c>
      <c r="K1391" s="6">
        <v>3454.25</v>
      </c>
      <c r="L1391">
        <v>98</v>
      </c>
      <c r="M1391">
        <v>2</v>
      </c>
      <c r="N1391" t="s">
        <v>32</v>
      </c>
      <c r="O1391" t="s">
        <v>32</v>
      </c>
      <c r="P1391" t="s">
        <v>10061</v>
      </c>
    </row>
    <row r="1392" spans="1:16" x14ac:dyDescent="0.3">
      <c r="A1392" s="7">
        <v>19865</v>
      </c>
      <c r="B1392" s="6" t="s">
        <v>12839</v>
      </c>
      <c r="C1392" t="s">
        <v>12840</v>
      </c>
      <c r="D1392" s="2" t="s">
        <v>64</v>
      </c>
      <c r="E1392" s="4" t="s">
        <v>46</v>
      </c>
      <c r="F1392" t="s">
        <v>67</v>
      </c>
      <c r="G1392" s="6">
        <v>972</v>
      </c>
      <c r="H1392">
        <v>34196</v>
      </c>
      <c r="I1392">
        <v>7</v>
      </c>
      <c r="J1392" s="6">
        <v>887.75</v>
      </c>
      <c r="K1392" s="6">
        <v>4392.75</v>
      </c>
      <c r="L1392">
        <v>65</v>
      </c>
      <c r="M1392">
        <v>1</v>
      </c>
      <c r="N1392" t="s">
        <v>48</v>
      </c>
      <c r="O1392" t="s">
        <v>37</v>
      </c>
      <c r="P1392" t="s">
        <v>10066</v>
      </c>
    </row>
    <row r="1393" spans="1:16" x14ac:dyDescent="0.3">
      <c r="A1393" s="7">
        <v>18813</v>
      </c>
      <c r="B1393" s="6" t="s">
        <v>12841</v>
      </c>
      <c r="C1393" t="s">
        <v>12842</v>
      </c>
      <c r="D1393" s="2" t="s">
        <v>52</v>
      </c>
      <c r="E1393" s="4" t="s">
        <v>59</v>
      </c>
      <c r="F1393" t="s">
        <v>80</v>
      </c>
      <c r="G1393" s="6">
        <v>1889</v>
      </c>
      <c r="H1393">
        <v>76594</v>
      </c>
      <c r="I1393">
        <v>37</v>
      </c>
      <c r="J1393" s="6">
        <v>5051</v>
      </c>
      <c r="K1393" s="6">
        <v>704.75</v>
      </c>
      <c r="L1393">
        <v>14</v>
      </c>
      <c r="M1393">
        <v>4</v>
      </c>
      <c r="N1393" t="s">
        <v>37</v>
      </c>
      <c r="O1393" t="s">
        <v>37</v>
      </c>
      <c r="P1393" t="s">
        <v>10066</v>
      </c>
    </row>
    <row r="1394" spans="1:16" x14ac:dyDescent="0.3">
      <c r="A1394" s="7">
        <v>21148</v>
      </c>
      <c r="B1394" s="6" t="s">
        <v>12843</v>
      </c>
      <c r="C1394" t="s">
        <v>12844</v>
      </c>
      <c r="D1394" s="2" t="s">
        <v>58</v>
      </c>
      <c r="E1394" s="4" t="s">
        <v>59</v>
      </c>
      <c r="F1394" t="s">
        <v>60</v>
      </c>
      <c r="G1394" s="6">
        <v>121</v>
      </c>
      <c r="H1394">
        <v>22810</v>
      </c>
      <c r="I1394">
        <v>10</v>
      </c>
      <c r="J1394" s="6">
        <v>262.75</v>
      </c>
      <c r="K1394" s="6">
        <v>5051.25</v>
      </c>
      <c r="L1394">
        <v>91</v>
      </c>
      <c r="M1394">
        <v>2</v>
      </c>
      <c r="N1394" t="s">
        <v>32</v>
      </c>
      <c r="O1394" t="s">
        <v>37</v>
      </c>
      <c r="P1394" t="s">
        <v>10066</v>
      </c>
    </row>
    <row r="1395" spans="1:16" x14ac:dyDescent="0.3">
      <c r="A1395" s="7">
        <v>19360</v>
      </c>
      <c r="B1395" s="6" t="s">
        <v>12845</v>
      </c>
      <c r="C1395" t="s">
        <v>12846</v>
      </c>
      <c r="D1395" s="2" t="s">
        <v>64</v>
      </c>
      <c r="E1395" s="4" t="s">
        <v>46</v>
      </c>
      <c r="F1395" t="s">
        <v>76</v>
      </c>
      <c r="G1395" s="6">
        <v>761</v>
      </c>
      <c r="H1395">
        <v>55763</v>
      </c>
      <c r="I1395">
        <v>13</v>
      </c>
      <c r="J1395" s="6">
        <v>258.5</v>
      </c>
      <c r="K1395" s="6">
        <v>4364.75</v>
      </c>
      <c r="L1395">
        <v>67</v>
      </c>
      <c r="M1395">
        <v>3</v>
      </c>
      <c r="N1395" t="s">
        <v>48</v>
      </c>
      <c r="O1395" t="s">
        <v>37</v>
      </c>
      <c r="P1395" t="s">
        <v>10066</v>
      </c>
    </row>
    <row r="1396" spans="1:16" x14ac:dyDescent="0.3">
      <c r="A1396" s="7">
        <v>17661</v>
      </c>
      <c r="B1396" s="6" t="s">
        <v>12847</v>
      </c>
      <c r="C1396" t="s">
        <v>12848</v>
      </c>
      <c r="D1396" s="2" t="s">
        <v>45</v>
      </c>
      <c r="E1396" s="4" t="s">
        <v>59</v>
      </c>
      <c r="F1396" t="s">
        <v>60</v>
      </c>
      <c r="G1396" s="6">
        <v>254</v>
      </c>
      <c r="H1396">
        <v>33369</v>
      </c>
      <c r="I1396">
        <v>13</v>
      </c>
      <c r="J1396" s="6">
        <v>176</v>
      </c>
      <c r="K1396" s="6">
        <v>5956</v>
      </c>
      <c r="L1396">
        <v>93</v>
      </c>
      <c r="M1396">
        <v>1</v>
      </c>
      <c r="N1396" t="s">
        <v>32</v>
      </c>
      <c r="O1396" t="s">
        <v>48</v>
      </c>
      <c r="P1396" t="s">
        <v>10061</v>
      </c>
    </row>
    <row r="1397" spans="1:16" x14ac:dyDescent="0.3">
      <c r="A1397" s="7">
        <v>19504</v>
      </c>
      <c r="B1397" s="6" t="s">
        <v>12849</v>
      </c>
      <c r="C1397" t="s">
        <v>12850</v>
      </c>
      <c r="D1397" s="2" t="s">
        <v>45</v>
      </c>
      <c r="E1397" s="4" t="s">
        <v>59</v>
      </c>
      <c r="F1397" t="s">
        <v>60</v>
      </c>
      <c r="G1397" s="6">
        <v>185</v>
      </c>
      <c r="H1397">
        <v>57350</v>
      </c>
      <c r="I1397">
        <v>3</v>
      </c>
      <c r="J1397" s="6">
        <v>355.25</v>
      </c>
      <c r="K1397" s="6">
        <v>3757.5</v>
      </c>
      <c r="L1397">
        <v>75</v>
      </c>
      <c r="M1397">
        <v>2</v>
      </c>
      <c r="N1397" t="s">
        <v>32</v>
      </c>
      <c r="O1397" t="s">
        <v>37</v>
      </c>
      <c r="P1397" t="s">
        <v>10061</v>
      </c>
    </row>
    <row r="1398" spans="1:16" x14ac:dyDescent="0.3">
      <c r="A1398" s="7">
        <v>21594</v>
      </c>
      <c r="B1398" s="6" t="s">
        <v>12851</v>
      </c>
      <c r="C1398" t="s">
        <v>12852</v>
      </c>
      <c r="D1398" s="2" t="s">
        <v>52</v>
      </c>
      <c r="E1398" s="4" t="s">
        <v>46</v>
      </c>
      <c r="F1398" t="s">
        <v>67</v>
      </c>
      <c r="G1398" s="6">
        <v>1510</v>
      </c>
      <c r="H1398">
        <v>59846</v>
      </c>
      <c r="I1398">
        <v>10</v>
      </c>
      <c r="J1398" s="6">
        <v>777.5</v>
      </c>
      <c r="K1398" s="6">
        <v>3664.5</v>
      </c>
      <c r="L1398">
        <v>45</v>
      </c>
      <c r="M1398">
        <v>2</v>
      </c>
      <c r="N1398" t="s">
        <v>48</v>
      </c>
      <c r="O1398" t="s">
        <v>37</v>
      </c>
      <c r="P1398" t="s">
        <v>10061</v>
      </c>
    </row>
    <row r="1399" spans="1:16" x14ac:dyDescent="0.3">
      <c r="A1399" s="7">
        <v>17349</v>
      </c>
      <c r="B1399" s="6" t="s">
        <v>12853</v>
      </c>
      <c r="C1399" t="s">
        <v>12854</v>
      </c>
      <c r="D1399" s="2" t="s">
        <v>45</v>
      </c>
      <c r="E1399" s="4" t="s">
        <v>46</v>
      </c>
      <c r="F1399" t="s">
        <v>67</v>
      </c>
      <c r="G1399" s="6">
        <v>458</v>
      </c>
      <c r="H1399">
        <v>24075</v>
      </c>
      <c r="I1399">
        <v>9</v>
      </c>
      <c r="J1399" s="6">
        <v>453.75</v>
      </c>
      <c r="K1399" s="6">
        <v>2012.5</v>
      </c>
      <c r="L1399">
        <v>65</v>
      </c>
      <c r="M1399">
        <v>2</v>
      </c>
      <c r="N1399" t="s">
        <v>37</v>
      </c>
      <c r="O1399" t="s">
        <v>37</v>
      </c>
      <c r="P1399" t="s">
        <v>10061</v>
      </c>
    </row>
    <row r="1400" spans="1:16" x14ac:dyDescent="0.3">
      <c r="A1400" s="7">
        <v>18525</v>
      </c>
      <c r="B1400" s="6" t="s">
        <v>12855</v>
      </c>
      <c r="C1400" t="s">
        <v>12856</v>
      </c>
      <c r="D1400" s="2" t="s">
        <v>64</v>
      </c>
      <c r="E1400" s="4" t="s">
        <v>46</v>
      </c>
      <c r="F1400" t="s">
        <v>47</v>
      </c>
      <c r="G1400" s="6">
        <v>673</v>
      </c>
      <c r="H1400">
        <v>50861</v>
      </c>
      <c r="I1400">
        <v>18</v>
      </c>
      <c r="J1400" s="6">
        <v>1196.25</v>
      </c>
      <c r="K1400" s="6">
        <v>2484</v>
      </c>
      <c r="L1400">
        <v>62</v>
      </c>
      <c r="M1400">
        <v>1</v>
      </c>
      <c r="N1400" t="s">
        <v>32</v>
      </c>
      <c r="O1400" t="s">
        <v>48</v>
      </c>
      <c r="P1400" t="s">
        <v>10061</v>
      </c>
    </row>
    <row r="1401" spans="1:16" x14ac:dyDescent="0.3">
      <c r="A1401" s="7">
        <v>18610</v>
      </c>
      <c r="B1401" s="6" t="s">
        <v>12857</v>
      </c>
      <c r="C1401" t="s">
        <v>12858</v>
      </c>
      <c r="D1401" s="2" t="s">
        <v>70</v>
      </c>
      <c r="E1401" s="4" t="s">
        <v>46</v>
      </c>
      <c r="F1401" t="s">
        <v>67</v>
      </c>
      <c r="G1401" s="6">
        <v>286</v>
      </c>
      <c r="H1401">
        <v>48145</v>
      </c>
      <c r="I1401">
        <v>7</v>
      </c>
      <c r="J1401" s="6">
        <v>1343</v>
      </c>
      <c r="K1401" s="6">
        <v>4131.25</v>
      </c>
      <c r="L1401">
        <v>49</v>
      </c>
      <c r="M1401">
        <v>1</v>
      </c>
      <c r="N1401" t="s">
        <v>48</v>
      </c>
      <c r="O1401" t="s">
        <v>48</v>
      </c>
      <c r="P1401" t="s">
        <v>10066</v>
      </c>
    </row>
    <row r="1402" spans="1:16" x14ac:dyDescent="0.3">
      <c r="A1402" s="7">
        <v>17639</v>
      </c>
      <c r="B1402" s="6" t="s">
        <v>12859</v>
      </c>
      <c r="C1402" t="s">
        <v>12860</v>
      </c>
      <c r="D1402" s="2" t="s">
        <v>52</v>
      </c>
      <c r="E1402" s="4" t="s">
        <v>46</v>
      </c>
      <c r="F1402" t="s">
        <v>76</v>
      </c>
      <c r="G1402" s="6">
        <v>1934</v>
      </c>
      <c r="H1402">
        <v>58876</v>
      </c>
      <c r="I1402">
        <v>9</v>
      </c>
      <c r="J1402" s="6">
        <v>515</v>
      </c>
      <c r="K1402" s="6">
        <v>4133.75</v>
      </c>
      <c r="L1402">
        <v>53</v>
      </c>
      <c r="M1402">
        <v>3</v>
      </c>
      <c r="N1402" t="s">
        <v>48</v>
      </c>
      <c r="O1402" t="s">
        <v>48</v>
      </c>
      <c r="P1402" t="s">
        <v>10061</v>
      </c>
    </row>
    <row r="1403" spans="1:16" x14ac:dyDescent="0.3">
      <c r="A1403" s="7">
        <v>22165</v>
      </c>
      <c r="B1403" s="6" t="s">
        <v>12861</v>
      </c>
      <c r="C1403" t="s">
        <v>12862</v>
      </c>
      <c r="D1403" s="2" t="s">
        <v>58</v>
      </c>
      <c r="E1403" s="4" t="s">
        <v>46</v>
      </c>
      <c r="F1403" t="s">
        <v>67</v>
      </c>
      <c r="G1403" s="6">
        <v>217</v>
      </c>
      <c r="H1403">
        <v>26619</v>
      </c>
      <c r="I1403">
        <v>6</v>
      </c>
      <c r="J1403" s="6">
        <v>1058.5</v>
      </c>
      <c r="K1403" s="6">
        <v>4509.75</v>
      </c>
      <c r="L1403">
        <v>61</v>
      </c>
      <c r="M1403">
        <v>2</v>
      </c>
      <c r="N1403" t="s">
        <v>61</v>
      </c>
      <c r="O1403" t="s">
        <v>37</v>
      </c>
      <c r="P1403" t="s">
        <v>10061</v>
      </c>
    </row>
    <row r="1404" spans="1:16" x14ac:dyDescent="0.3">
      <c r="A1404" s="7">
        <v>20094</v>
      </c>
      <c r="B1404" s="6" t="s">
        <v>12863</v>
      </c>
      <c r="C1404" t="s">
        <v>12864</v>
      </c>
      <c r="D1404" s="2" t="s">
        <v>70</v>
      </c>
      <c r="E1404" s="4" t="s">
        <v>59</v>
      </c>
      <c r="F1404" t="s">
        <v>60</v>
      </c>
      <c r="G1404" s="6">
        <v>83</v>
      </c>
      <c r="H1404">
        <v>74005</v>
      </c>
      <c r="I1404">
        <v>6</v>
      </c>
      <c r="J1404" s="6">
        <v>266.25</v>
      </c>
      <c r="K1404" s="6">
        <v>6379</v>
      </c>
      <c r="L1404">
        <v>88</v>
      </c>
      <c r="M1404">
        <v>2</v>
      </c>
      <c r="N1404" t="s">
        <v>32</v>
      </c>
      <c r="O1404" t="s">
        <v>37</v>
      </c>
      <c r="P1404" t="s">
        <v>10061</v>
      </c>
    </row>
    <row r="1405" spans="1:16" x14ac:dyDescent="0.3">
      <c r="A1405" s="7">
        <v>18478</v>
      </c>
      <c r="B1405" s="6" t="s">
        <v>12865</v>
      </c>
      <c r="C1405" t="s">
        <v>12866</v>
      </c>
      <c r="D1405" s="2" t="s">
        <v>52</v>
      </c>
      <c r="E1405" s="4" t="s">
        <v>53</v>
      </c>
      <c r="F1405" t="s">
        <v>54</v>
      </c>
      <c r="G1405" s="6">
        <v>2986</v>
      </c>
      <c r="H1405">
        <v>87804</v>
      </c>
      <c r="I1405">
        <v>35</v>
      </c>
      <c r="J1405" s="6">
        <v>6609.75</v>
      </c>
      <c r="K1405" s="6">
        <v>674.25</v>
      </c>
      <c r="L1405">
        <v>18</v>
      </c>
      <c r="M1405">
        <v>4</v>
      </c>
      <c r="N1405" t="s">
        <v>48</v>
      </c>
      <c r="O1405" t="s">
        <v>37</v>
      </c>
      <c r="P1405" t="s">
        <v>10066</v>
      </c>
    </row>
    <row r="1406" spans="1:16" x14ac:dyDescent="0.3">
      <c r="A1406" s="7">
        <v>19373</v>
      </c>
      <c r="B1406" s="6" t="s">
        <v>12867</v>
      </c>
      <c r="C1406" t="s">
        <v>12868</v>
      </c>
      <c r="D1406" s="2" t="s">
        <v>52</v>
      </c>
      <c r="E1406" s="4" t="s">
        <v>53</v>
      </c>
      <c r="F1406" t="s">
        <v>54</v>
      </c>
      <c r="G1406" s="6">
        <v>1254</v>
      </c>
      <c r="H1406">
        <v>37857</v>
      </c>
      <c r="I1406">
        <v>30</v>
      </c>
      <c r="J1406" s="6">
        <v>3080.75</v>
      </c>
      <c r="K1406" s="6">
        <v>662.25</v>
      </c>
      <c r="L1406">
        <v>15</v>
      </c>
      <c r="M1406">
        <v>6</v>
      </c>
      <c r="N1406" t="s">
        <v>48</v>
      </c>
      <c r="O1406" t="s">
        <v>48</v>
      </c>
      <c r="P1406" t="s">
        <v>10061</v>
      </c>
    </row>
    <row r="1407" spans="1:16" x14ac:dyDescent="0.3">
      <c r="A1407" s="7">
        <v>17955</v>
      </c>
      <c r="B1407" s="6" t="s">
        <v>12869</v>
      </c>
      <c r="C1407" t="s">
        <v>12870</v>
      </c>
      <c r="D1407" s="2" t="s">
        <v>52</v>
      </c>
      <c r="E1407" s="4" t="s">
        <v>46</v>
      </c>
      <c r="F1407" t="s">
        <v>67</v>
      </c>
      <c r="G1407" s="6">
        <v>1187</v>
      </c>
      <c r="H1407">
        <v>27993</v>
      </c>
      <c r="I1407">
        <v>15</v>
      </c>
      <c r="J1407" s="6">
        <v>471.5</v>
      </c>
      <c r="K1407" s="6">
        <v>2151</v>
      </c>
      <c r="L1407">
        <v>58</v>
      </c>
      <c r="M1407">
        <v>2</v>
      </c>
      <c r="N1407" t="s">
        <v>37</v>
      </c>
      <c r="O1407" t="s">
        <v>37</v>
      </c>
      <c r="P1407" t="s">
        <v>10061</v>
      </c>
    </row>
    <row r="1408" spans="1:16" x14ac:dyDescent="0.3">
      <c r="A1408" s="7">
        <v>20871</v>
      </c>
      <c r="B1408" s="6" t="s">
        <v>12871</v>
      </c>
      <c r="C1408" t="s">
        <v>12872</v>
      </c>
      <c r="D1408" s="2" t="s">
        <v>45</v>
      </c>
      <c r="E1408" s="4" t="s">
        <v>46</v>
      </c>
      <c r="F1408" t="s">
        <v>47</v>
      </c>
      <c r="G1408" s="6">
        <v>834</v>
      </c>
      <c r="H1408">
        <v>61201</v>
      </c>
      <c r="I1408">
        <v>16</v>
      </c>
      <c r="J1408" s="6">
        <v>290.5</v>
      </c>
      <c r="K1408" s="6">
        <v>2990.5</v>
      </c>
      <c r="L1408">
        <v>63</v>
      </c>
      <c r="M1408">
        <v>1</v>
      </c>
      <c r="N1408" t="s">
        <v>48</v>
      </c>
      <c r="O1408" t="s">
        <v>37</v>
      </c>
      <c r="P1408" t="s">
        <v>10066</v>
      </c>
    </row>
    <row r="1409" spans="1:16" x14ac:dyDescent="0.3">
      <c r="A1409" s="7">
        <v>21938</v>
      </c>
      <c r="B1409" s="6" t="s">
        <v>12873</v>
      </c>
      <c r="C1409" t="s">
        <v>12874</v>
      </c>
      <c r="D1409" s="2" t="s">
        <v>45</v>
      </c>
      <c r="E1409" s="4" t="s">
        <v>59</v>
      </c>
      <c r="F1409" t="s">
        <v>60</v>
      </c>
      <c r="G1409" s="6">
        <v>186</v>
      </c>
      <c r="H1409">
        <v>24205</v>
      </c>
      <c r="I1409">
        <v>16</v>
      </c>
      <c r="J1409" s="6">
        <v>440.75</v>
      </c>
      <c r="K1409" s="6">
        <v>3446.75</v>
      </c>
      <c r="L1409">
        <v>96</v>
      </c>
      <c r="M1409">
        <v>2</v>
      </c>
      <c r="N1409" t="s">
        <v>48</v>
      </c>
      <c r="O1409" t="s">
        <v>48</v>
      </c>
      <c r="P1409" t="s">
        <v>10061</v>
      </c>
    </row>
    <row r="1410" spans="1:16" x14ac:dyDescent="0.3">
      <c r="A1410" s="7">
        <v>17537</v>
      </c>
      <c r="B1410" s="6" t="s">
        <v>12875</v>
      </c>
      <c r="C1410" t="s">
        <v>12876</v>
      </c>
      <c r="D1410" s="2" t="s">
        <v>45</v>
      </c>
      <c r="E1410" s="4" t="s">
        <v>59</v>
      </c>
      <c r="F1410" t="s">
        <v>76</v>
      </c>
      <c r="G1410" s="6">
        <v>662</v>
      </c>
      <c r="H1410">
        <v>62902</v>
      </c>
      <c r="I1410">
        <v>2</v>
      </c>
      <c r="J1410" s="6">
        <v>385.25</v>
      </c>
      <c r="K1410" s="6">
        <v>2761</v>
      </c>
      <c r="L1410">
        <v>59</v>
      </c>
      <c r="M1410">
        <v>3</v>
      </c>
      <c r="N1410" t="s">
        <v>32</v>
      </c>
      <c r="O1410" t="s">
        <v>37</v>
      </c>
      <c r="P1410" t="s">
        <v>10066</v>
      </c>
    </row>
    <row r="1411" spans="1:16" x14ac:dyDescent="0.3">
      <c r="A1411" s="7">
        <v>21272</v>
      </c>
      <c r="B1411" s="6" t="s">
        <v>12877</v>
      </c>
      <c r="C1411" t="s">
        <v>12878</v>
      </c>
      <c r="D1411" s="2" t="s">
        <v>52</v>
      </c>
      <c r="E1411" s="4" t="s">
        <v>46</v>
      </c>
      <c r="F1411" t="s">
        <v>80</v>
      </c>
      <c r="G1411" s="6">
        <v>3337</v>
      </c>
      <c r="H1411">
        <v>85770</v>
      </c>
      <c r="I1411">
        <v>56</v>
      </c>
      <c r="J1411" s="6">
        <v>6032</v>
      </c>
      <c r="K1411" s="6">
        <v>832.5</v>
      </c>
      <c r="L1411">
        <v>18</v>
      </c>
      <c r="M1411">
        <v>3</v>
      </c>
      <c r="N1411" t="s">
        <v>48</v>
      </c>
      <c r="O1411" t="s">
        <v>37</v>
      </c>
      <c r="P1411" t="s">
        <v>10061</v>
      </c>
    </row>
    <row r="1412" spans="1:16" x14ac:dyDescent="0.3">
      <c r="A1412" s="7">
        <v>19601</v>
      </c>
      <c r="B1412" s="6" t="s">
        <v>12879</v>
      </c>
      <c r="C1412" t="s">
        <v>12880</v>
      </c>
      <c r="D1412" s="2" t="s">
        <v>52</v>
      </c>
      <c r="E1412" s="4" t="s">
        <v>53</v>
      </c>
      <c r="F1412" t="s">
        <v>54</v>
      </c>
      <c r="G1412" s="6">
        <v>2834</v>
      </c>
      <c r="H1412">
        <v>85291</v>
      </c>
      <c r="I1412">
        <v>20</v>
      </c>
      <c r="J1412" s="6">
        <v>4069.5</v>
      </c>
      <c r="K1412" s="6">
        <v>778.75</v>
      </c>
      <c r="L1412">
        <v>17</v>
      </c>
      <c r="M1412">
        <v>8</v>
      </c>
      <c r="N1412" t="s">
        <v>48</v>
      </c>
      <c r="O1412" t="s">
        <v>37</v>
      </c>
      <c r="P1412" t="s">
        <v>10066</v>
      </c>
    </row>
    <row r="1413" spans="1:16" x14ac:dyDescent="0.3">
      <c r="A1413" s="7">
        <v>21919</v>
      </c>
      <c r="B1413" s="6" t="s">
        <v>12881</v>
      </c>
      <c r="C1413" t="s">
        <v>12882</v>
      </c>
      <c r="D1413" s="2" t="s">
        <v>58</v>
      </c>
      <c r="E1413" s="4" t="s">
        <v>59</v>
      </c>
      <c r="F1413" t="s">
        <v>60</v>
      </c>
      <c r="G1413" s="6">
        <v>51</v>
      </c>
      <c r="H1413">
        <v>82826</v>
      </c>
      <c r="I1413">
        <v>2</v>
      </c>
      <c r="J1413" s="6">
        <v>141.25</v>
      </c>
      <c r="K1413" s="6">
        <v>5549.75</v>
      </c>
      <c r="L1413">
        <v>89</v>
      </c>
      <c r="M1413">
        <v>2</v>
      </c>
      <c r="N1413" t="s">
        <v>61</v>
      </c>
      <c r="O1413" t="s">
        <v>37</v>
      </c>
      <c r="P1413" t="s">
        <v>10061</v>
      </c>
    </row>
    <row r="1414" spans="1:16" x14ac:dyDescent="0.3">
      <c r="A1414" s="7">
        <v>20301</v>
      </c>
      <c r="B1414" s="6" t="s">
        <v>12883</v>
      </c>
      <c r="C1414" t="s">
        <v>12884</v>
      </c>
      <c r="D1414" s="2" t="s">
        <v>70</v>
      </c>
      <c r="E1414" s="4" t="s">
        <v>46</v>
      </c>
      <c r="F1414" t="s">
        <v>47</v>
      </c>
      <c r="G1414" s="6">
        <v>218</v>
      </c>
      <c r="H1414">
        <v>19735</v>
      </c>
      <c r="I1414">
        <v>18</v>
      </c>
      <c r="J1414" s="6">
        <v>768.75</v>
      </c>
      <c r="K1414" s="6">
        <v>2522.5</v>
      </c>
      <c r="L1414">
        <v>67</v>
      </c>
      <c r="M1414">
        <v>1</v>
      </c>
      <c r="N1414" t="s">
        <v>37</v>
      </c>
      <c r="O1414" t="s">
        <v>37</v>
      </c>
      <c r="P1414" t="s">
        <v>10066</v>
      </c>
    </row>
    <row r="1415" spans="1:16" x14ac:dyDescent="0.3">
      <c r="A1415" s="7">
        <v>22171</v>
      </c>
      <c r="B1415" s="6" t="s">
        <v>12885</v>
      </c>
      <c r="C1415" t="s">
        <v>12886</v>
      </c>
      <c r="D1415" s="2" t="s">
        <v>64</v>
      </c>
      <c r="E1415" s="4" t="s">
        <v>59</v>
      </c>
      <c r="F1415" t="s">
        <v>76</v>
      </c>
      <c r="G1415" s="6">
        <v>1109</v>
      </c>
      <c r="H1415">
        <v>81579</v>
      </c>
      <c r="I1415">
        <v>7</v>
      </c>
      <c r="J1415" s="6">
        <v>346.75</v>
      </c>
      <c r="K1415" s="6">
        <v>4991</v>
      </c>
      <c r="L1415">
        <v>63</v>
      </c>
      <c r="M1415">
        <v>2</v>
      </c>
      <c r="N1415" t="s">
        <v>48</v>
      </c>
      <c r="O1415" t="s">
        <v>37</v>
      </c>
      <c r="P1415" t="s">
        <v>10061</v>
      </c>
    </row>
    <row r="1416" spans="1:16" x14ac:dyDescent="0.3">
      <c r="A1416" s="7">
        <v>18363</v>
      </c>
      <c r="B1416" s="6" t="s">
        <v>12887</v>
      </c>
      <c r="C1416" t="s">
        <v>12888</v>
      </c>
      <c r="D1416" s="2" t="s">
        <v>58</v>
      </c>
      <c r="E1416" s="4" t="s">
        <v>59</v>
      </c>
      <c r="F1416" t="s">
        <v>60</v>
      </c>
      <c r="G1416" s="6">
        <v>147</v>
      </c>
      <c r="H1416">
        <v>12130</v>
      </c>
      <c r="I1416">
        <v>2</v>
      </c>
      <c r="J1416" s="6">
        <v>129.5</v>
      </c>
      <c r="K1416" s="6">
        <v>3180.5</v>
      </c>
      <c r="L1416">
        <v>88</v>
      </c>
      <c r="M1416">
        <v>1</v>
      </c>
      <c r="N1416" t="s">
        <v>32</v>
      </c>
      <c r="O1416" t="s">
        <v>37</v>
      </c>
      <c r="P1416" t="s">
        <v>10066</v>
      </c>
    </row>
    <row r="1417" spans="1:16" x14ac:dyDescent="0.3">
      <c r="A1417" s="7">
        <v>21822</v>
      </c>
      <c r="B1417" s="6" t="s">
        <v>12889</v>
      </c>
      <c r="C1417" t="s">
        <v>12890</v>
      </c>
      <c r="D1417" s="2" t="s">
        <v>64</v>
      </c>
      <c r="E1417" s="4" t="s">
        <v>46</v>
      </c>
      <c r="F1417" t="s">
        <v>67</v>
      </c>
      <c r="G1417" s="6">
        <v>439</v>
      </c>
      <c r="H1417">
        <v>47431</v>
      </c>
      <c r="I1417">
        <v>3</v>
      </c>
      <c r="J1417" s="6">
        <v>1198.5</v>
      </c>
      <c r="K1417" s="6">
        <v>4464</v>
      </c>
      <c r="L1417">
        <v>42</v>
      </c>
      <c r="M1417">
        <v>1</v>
      </c>
      <c r="N1417" t="s">
        <v>48</v>
      </c>
      <c r="O1417" t="s">
        <v>37</v>
      </c>
      <c r="P1417" t="s">
        <v>10066</v>
      </c>
    </row>
    <row r="1418" spans="1:16" x14ac:dyDescent="0.3">
      <c r="A1418" s="7">
        <v>20716</v>
      </c>
      <c r="B1418" s="6" t="s">
        <v>12891</v>
      </c>
      <c r="C1418" t="s">
        <v>12892</v>
      </c>
      <c r="D1418" s="2" t="s">
        <v>45</v>
      </c>
      <c r="E1418" s="4" t="s">
        <v>46</v>
      </c>
      <c r="F1418" t="s">
        <v>47</v>
      </c>
      <c r="G1418" s="6">
        <v>556</v>
      </c>
      <c r="H1418">
        <v>35057</v>
      </c>
      <c r="I1418">
        <v>18</v>
      </c>
      <c r="J1418" s="6">
        <v>1719.25</v>
      </c>
      <c r="K1418" s="6">
        <v>2392.5</v>
      </c>
      <c r="L1418">
        <v>65</v>
      </c>
      <c r="M1418">
        <v>0</v>
      </c>
      <c r="N1418" t="s">
        <v>48</v>
      </c>
      <c r="O1418" t="s">
        <v>37</v>
      </c>
      <c r="P1418" t="s">
        <v>10061</v>
      </c>
    </row>
    <row r="1419" spans="1:16" x14ac:dyDescent="0.3">
      <c r="A1419" s="7">
        <v>18382</v>
      </c>
      <c r="B1419" s="6" t="s">
        <v>12893</v>
      </c>
      <c r="C1419" t="s">
        <v>12894</v>
      </c>
      <c r="D1419" s="2" t="s">
        <v>70</v>
      </c>
      <c r="E1419" s="4" t="s">
        <v>46</v>
      </c>
      <c r="F1419" t="s">
        <v>60</v>
      </c>
      <c r="G1419" s="6">
        <v>29</v>
      </c>
      <c r="H1419">
        <v>77133</v>
      </c>
      <c r="I1419">
        <v>5</v>
      </c>
      <c r="J1419" s="6">
        <v>209</v>
      </c>
      <c r="K1419" s="6">
        <v>3367.5</v>
      </c>
      <c r="L1419">
        <v>81</v>
      </c>
      <c r="M1419">
        <v>2</v>
      </c>
      <c r="N1419" t="s">
        <v>32</v>
      </c>
      <c r="O1419" t="s">
        <v>37</v>
      </c>
      <c r="P1419" t="s">
        <v>10066</v>
      </c>
    </row>
    <row r="1420" spans="1:16" x14ac:dyDescent="0.3">
      <c r="A1420" s="7">
        <v>21846</v>
      </c>
      <c r="B1420" s="6" t="s">
        <v>12895</v>
      </c>
      <c r="C1420" t="s">
        <v>12896</v>
      </c>
      <c r="D1420" s="2" t="s">
        <v>58</v>
      </c>
      <c r="E1420" s="4" t="s">
        <v>46</v>
      </c>
      <c r="F1420" t="s">
        <v>47</v>
      </c>
      <c r="G1420" s="6">
        <v>246</v>
      </c>
      <c r="H1420">
        <v>64680</v>
      </c>
      <c r="I1420">
        <v>7</v>
      </c>
      <c r="J1420" s="6">
        <v>1587.25</v>
      </c>
      <c r="K1420" s="6">
        <v>2508.75</v>
      </c>
      <c r="L1420">
        <v>51</v>
      </c>
      <c r="M1420">
        <v>0</v>
      </c>
      <c r="N1420" t="s">
        <v>48</v>
      </c>
      <c r="O1420" t="s">
        <v>37</v>
      </c>
      <c r="P1420" t="s">
        <v>10061</v>
      </c>
    </row>
    <row r="1421" spans="1:16" x14ac:dyDescent="0.3">
      <c r="A1421" s="7">
        <v>18612</v>
      </c>
      <c r="B1421" s="6" t="s">
        <v>12897</v>
      </c>
      <c r="C1421" t="s">
        <v>12898</v>
      </c>
      <c r="D1421" s="2" t="s">
        <v>58</v>
      </c>
      <c r="E1421" s="4" t="s">
        <v>46</v>
      </c>
      <c r="F1421" t="s">
        <v>47</v>
      </c>
      <c r="G1421" s="6">
        <v>236</v>
      </c>
      <c r="H1421">
        <v>42329</v>
      </c>
      <c r="I1421">
        <v>17</v>
      </c>
      <c r="J1421" s="6">
        <v>220.75</v>
      </c>
      <c r="K1421" s="6">
        <v>2871.5</v>
      </c>
      <c r="L1421">
        <v>62</v>
      </c>
      <c r="M1421">
        <v>0</v>
      </c>
      <c r="N1421" t="s">
        <v>32</v>
      </c>
      <c r="O1421" t="s">
        <v>32</v>
      </c>
      <c r="P1421" t="s">
        <v>10066</v>
      </c>
    </row>
    <row r="1422" spans="1:16" x14ac:dyDescent="0.3">
      <c r="A1422" s="7">
        <v>19412</v>
      </c>
      <c r="B1422" s="6" t="s">
        <v>12899</v>
      </c>
      <c r="C1422" t="s">
        <v>12900</v>
      </c>
      <c r="D1422" s="2" t="s">
        <v>52</v>
      </c>
      <c r="E1422" s="4" t="s">
        <v>59</v>
      </c>
      <c r="F1422" t="s">
        <v>54</v>
      </c>
      <c r="G1422" s="6">
        <v>3528</v>
      </c>
      <c r="H1422">
        <v>58875</v>
      </c>
      <c r="I1422">
        <v>23</v>
      </c>
      <c r="J1422" s="6">
        <v>3420</v>
      </c>
      <c r="K1422" s="6">
        <v>572</v>
      </c>
      <c r="L1422">
        <v>17</v>
      </c>
      <c r="M1422">
        <v>5</v>
      </c>
      <c r="N1422" t="s">
        <v>48</v>
      </c>
      <c r="O1422" t="s">
        <v>37</v>
      </c>
      <c r="P1422" t="s">
        <v>10061</v>
      </c>
    </row>
    <row r="1423" spans="1:16" x14ac:dyDescent="0.3">
      <c r="A1423" s="7">
        <v>18254</v>
      </c>
      <c r="B1423" s="6" t="s">
        <v>12901</v>
      </c>
      <c r="C1423" t="s">
        <v>12902</v>
      </c>
      <c r="D1423" s="2" t="s">
        <v>52</v>
      </c>
      <c r="E1423" s="4" t="s">
        <v>46</v>
      </c>
      <c r="F1423" t="s">
        <v>54</v>
      </c>
      <c r="G1423" s="6">
        <v>3782</v>
      </c>
      <c r="H1423">
        <v>24075</v>
      </c>
      <c r="I1423">
        <v>39</v>
      </c>
      <c r="J1423" s="6">
        <v>926.25</v>
      </c>
      <c r="K1423" s="6">
        <v>628.75</v>
      </c>
      <c r="L1423">
        <v>9</v>
      </c>
      <c r="M1423">
        <v>4</v>
      </c>
      <c r="N1423" t="s">
        <v>32</v>
      </c>
      <c r="O1423" t="s">
        <v>37</v>
      </c>
      <c r="P1423" t="s">
        <v>10061</v>
      </c>
    </row>
    <row r="1424" spans="1:16" x14ac:dyDescent="0.3">
      <c r="A1424" s="7">
        <v>18505</v>
      </c>
      <c r="B1424" s="6" t="s">
        <v>12903</v>
      </c>
      <c r="C1424" t="s">
        <v>12904</v>
      </c>
      <c r="D1424" s="2" t="s">
        <v>70</v>
      </c>
      <c r="E1424" s="4" t="s">
        <v>59</v>
      </c>
      <c r="F1424" t="s">
        <v>60</v>
      </c>
      <c r="G1424" s="6">
        <v>263</v>
      </c>
      <c r="H1424">
        <v>35057</v>
      </c>
      <c r="I1424">
        <v>6</v>
      </c>
      <c r="J1424" s="6">
        <v>176.5</v>
      </c>
      <c r="K1424" s="6">
        <v>5103.75</v>
      </c>
      <c r="L1424">
        <v>75</v>
      </c>
      <c r="M1424">
        <v>2</v>
      </c>
      <c r="N1424" t="s">
        <v>32</v>
      </c>
      <c r="O1424" t="s">
        <v>37</v>
      </c>
      <c r="P1424" t="s">
        <v>10066</v>
      </c>
    </row>
    <row r="1425" spans="1:16" x14ac:dyDescent="0.3">
      <c r="A1425" s="7">
        <v>18216</v>
      </c>
      <c r="B1425" s="6" t="s">
        <v>12905</v>
      </c>
      <c r="C1425" t="s">
        <v>12906</v>
      </c>
      <c r="D1425" s="2" t="s">
        <v>45</v>
      </c>
      <c r="E1425" s="4" t="s">
        <v>59</v>
      </c>
      <c r="F1425" t="s">
        <v>76</v>
      </c>
      <c r="G1425" s="6">
        <v>940</v>
      </c>
      <c r="H1425">
        <v>12039</v>
      </c>
      <c r="I1425">
        <v>12</v>
      </c>
      <c r="J1425" s="6">
        <v>314.75</v>
      </c>
      <c r="K1425" s="6">
        <v>3075.75</v>
      </c>
      <c r="L1425">
        <v>56</v>
      </c>
      <c r="M1425">
        <v>2</v>
      </c>
      <c r="N1425" t="s">
        <v>32</v>
      </c>
      <c r="O1425" t="s">
        <v>37</v>
      </c>
      <c r="P1425" t="s">
        <v>10061</v>
      </c>
    </row>
    <row r="1426" spans="1:16" x14ac:dyDescent="0.3">
      <c r="A1426" s="7">
        <v>17760</v>
      </c>
      <c r="B1426" s="6" t="s">
        <v>12907</v>
      </c>
      <c r="C1426" t="s">
        <v>12908</v>
      </c>
      <c r="D1426" s="2" t="s">
        <v>45</v>
      </c>
      <c r="E1426" s="4" t="s">
        <v>59</v>
      </c>
      <c r="F1426" t="s">
        <v>67</v>
      </c>
      <c r="G1426" s="6">
        <v>258</v>
      </c>
      <c r="H1426">
        <v>38386</v>
      </c>
      <c r="I1426">
        <v>1</v>
      </c>
      <c r="J1426" s="6">
        <v>446.25</v>
      </c>
      <c r="K1426" s="6">
        <v>3403.25</v>
      </c>
      <c r="L1426">
        <v>60</v>
      </c>
      <c r="M1426">
        <v>3</v>
      </c>
      <c r="N1426" t="s">
        <v>48</v>
      </c>
      <c r="O1426" t="s">
        <v>37</v>
      </c>
      <c r="P1426" t="s">
        <v>10061</v>
      </c>
    </row>
    <row r="1427" spans="1:16" x14ac:dyDescent="0.3">
      <c r="A1427" s="7">
        <v>19036</v>
      </c>
      <c r="B1427" s="6" t="s">
        <v>12909</v>
      </c>
      <c r="C1427" t="s">
        <v>12910</v>
      </c>
      <c r="D1427" s="2" t="s">
        <v>45</v>
      </c>
      <c r="E1427" s="4" t="s">
        <v>46</v>
      </c>
      <c r="F1427" t="s">
        <v>76</v>
      </c>
      <c r="G1427" s="6">
        <v>535</v>
      </c>
      <c r="H1427">
        <v>44697</v>
      </c>
      <c r="I1427">
        <v>8</v>
      </c>
      <c r="J1427" s="6">
        <v>265.5</v>
      </c>
      <c r="K1427" s="6">
        <v>3323.75</v>
      </c>
      <c r="L1427">
        <v>60</v>
      </c>
      <c r="M1427">
        <v>2</v>
      </c>
      <c r="N1427" t="s">
        <v>37</v>
      </c>
      <c r="O1427" t="s">
        <v>48</v>
      </c>
      <c r="P1427" t="s">
        <v>10061</v>
      </c>
    </row>
    <row r="1428" spans="1:16" x14ac:dyDescent="0.3">
      <c r="A1428" s="7">
        <v>17762</v>
      </c>
      <c r="B1428" s="6" t="s">
        <v>12911</v>
      </c>
      <c r="C1428" t="s">
        <v>12912</v>
      </c>
      <c r="D1428" s="2" t="s">
        <v>52</v>
      </c>
      <c r="E1428" s="4" t="s">
        <v>46</v>
      </c>
      <c r="F1428" t="s">
        <v>80</v>
      </c>
      <c r="G1428" s="6">
        <v>3862</v>
      </c>
      <c r="H1428">
        <v>65244</v>
      </c>
      <c r="I1428">
        <v>33</v>
      </c>
      <c r="J1428" s="6">
        <v>7258.25</v>
      </c>
      <c r="K1428" s="6">
        <v>566.5</v>
      </c>
      <c r="L1428">
        <v>21</v>
      </c>
      <c r="M1428">
        <v>5</v>
      </c>
      <c r="N1428" t="s">
        <v>37</v>
      </c>
      <c r="O1428" t="s">
        <v>37</v>
      </c>
      <c r="P1428" t="s">
        <v>10061</v>
      </c>
    </row>
    <row r="1429" spans="1:16" x14ac:dyDescent="0.3">
      <c r="A1429" s="7">
        <v>20398</v>
      </c>
      <c r="B1429" s="6" t="s">
        <v>12913</v>
      </c>
      <c r="C1429" t="s">
        <v>12914</v>
      </c>
      <c r="D1429" s="2" t="s">
        <v>52</v>
      </c>
      <c r="E1429" s="4" t="s">
        <v>46</v>
      </c>
      <c r="F1429" t="s">
        <v>54</v>
      </c>
      <c r="G1429" s="6">
        <v>2581</v>
      </c>
      <c r="H1429">
        <v>22956</v>
      </c>
      <c r="I1429">
        <v>34</v>
      </c>
      <c r="J1429" s="6">
        <v>1369.25</v>
      </c>
      <c r="K1429" s="6">
        <v>537.5</v>
      </c>
      <c r="L1429">
        <v>10</v>
      </c>
      <c r="M1429">
        <v>7</v>
      </c>
      <c r="N1429" t="s">
        <v>37</v>
      </c>
      <c r="O1429" t="s">
        <v>37</v>
      </c>
      <c r="P1429" t="s">
        <v>10066</v>
      </c>
    </row>
    <row r="1430" spans="1:16" x14ac:dyDescent="0.3">
      <c r="A1430" s="7">
        <v>21852</v>
      </c>
      <c r="B1430" s="6" t="s">
        <v>12915</v>
      </c>
      <c r="C1430" t="s">
        <v>12916</v>
      </c>
      <c r="D1430" s="2" t="s">
        <v>52</v>
      </c>
      <c r="E1430" s="4" t="s">
        <v>46</v>
      </c>
      <c r="F1430" t="s">
        <v>80</v>
      </c>
      <c r="G1430" s="6">
        <v>4790</v>
      </c>
      <c r="H1430">
        <v>63896</v>
      </c>
      <c r="I1430">
        <v>47</v>
      </c>
      <c r="J1430" s="6">
        <v>9682.25</v>
      </c>
      <c r="K1430" s="6">
        <v>621.75</v>
      </c>
      <c r="L1430">
        <v>21</v>
      </c>
      <c r="M1430">
        <v>3</v>
      </c>
      <c r="N1430" t="s">
        <v>37</v>
      </c>
      <c r="O1430" t="s">
        <v>48</v>
      </c>
      <c r="P1430" t="s">
        <v>10061</v>
      </c>
    </row>
    <row r="1431" spans="1:16" x14ac:dyDescent="0.3">
      <c r="A1431" s="7">
        <v>18849</v>
      </c>
      <c r="B1431" s="6" t="s">
        <v>12917</v>
      </c>
      <c r="C1431" t="s">
        <v>12918</v>
      </c>
      <c r="D1431" s="2" t="s">
        <v>79</v>
      </c>
      <c r="E1431" s="4" t="s">
        <v>53</v>
      </c>
      <c r="F1431" t="s">
        <v>54</v>
      </c>
      <c r="G1431" s="6">
        <v>3172</v>
      </c>
      <c r="H1431">
        <v>78379</v>
      </c>
      <c r="I1431">
        <v>38</v>
      </c>
      <c r="J1431" s="6">
        <v>5885.5</v>
      </c>
      <c r="K1431" s="6">
        <v>545.25</v>
      </c>
      <c r="L1431">
        <v>6</v>
      </c>
      <c r="M1431">
        <v>4</v>
      </c>
      <c r="N1431" t="s">
        <v>61</v>
      </c>
      <c r="O1431" t="s">
        <v>48</v>
      </c>
      <c r="P1431" t="s">
        <v>10066</v>
      </c>
    </row>
    <row r="1432" spans="1:16" x14ac:dyDescent="0.3">
      <c r="A1432" s="7">
        <v>17571</v>
      </c>
      <c r="B1432" s="6" t="s">
        <v>12919</v>
      </c>
      <c r="C1432" t="s">
        <v>12920</v>
      </c>
      <c r="D1432" s="2" t="s">
        <v>58</v>
      </c>
      <c r="E1432" s="4" t="s">
        <v>46</v>
      </c>
      <c r="F1432" t="s">
        <v>60</v>
      </c>
      <c r="G1432" s="6">
        <v>184</v>
      </c>
      <c r="H1432">
        <v>35057</v>
      </c>
      <c r="I1432">
        <v>17</v>
      </c>
      <c r="J1432" s="6">
        <v>395.5</v>
      </c>
      <c r="K1432" s="6">
        <v>7470</v>
      </c>
      <c r="L1432">
        <v>97</v>
      </c>
      <c r="M1432">
        <v>2</v>
      </c>
      <c r="N1432" t="s">
        <v>61</v>
      </c>
      <c r="O1432" t="s">
        <v>37</v>
      </c>
      <c r="P1432" t="s">
        <v>10061</v>
      </c>
    </row>
    <row r="1433" spans="1:16" x14ac:dyDescent="0.3">
      <c r="A1433" s="7">
        <v>17408</v>
      </c>
      <c r="B1433" s="6" t="s">
        <v>12921</v>
      </c>
      <c r="C1433" t="s">
        <v>12922</v>
      </c>
      <c r="D1433" s="2" t="s">
        <v>45</v>
      </c>
      <c r="E1433" s="4" t="s">
        <v>46</v>
      </c>
      <c r="F1433" t="s">
        <v>47</v>
      </c>
      <c r="G1433" s="6">
        <v>779</v>
      </c>
      <c r="H1433">
        <v>52179</v>
      </c>
      <c r="I1433">
        <v>10</v>
      </c>
      <c r="J1433" s="6">
        <v>453.25</v>
      </c>
      <c r="K1433" s="6">
        <v>2579.75</v>
      </c>
      <c r="L1433">
        <v>70</v>
      </c>
      <c r="M1433">
        <v>1</v>
      </c>
      <c r="N1433" t="s">
        <v>37</v>
      </c>
      <c r="O1433" t="s">
        <v>37</v>
      </c>
      <c r="P1433" t="s">
        <v>10061</v>
      </c>
    </row>
    <row r="1434" spans="1:16" x14ac:dyDescent="0.3">
      <c r="A1434" s="7">
        <v>21488</v>
      </c>
      <c r="B1434" s="6" t="s">
        <v>12923</v>
      </c>
      <c r="C1434" t="s">
        <v>12924</v>
      </c>
      <c r="D1434" s="2" t="s">
        <v>58</v>
      </c>
      <c r="E1434" s="4" t="s">
        <v>46</v>
      </c>
      <c r="F1434" t="s">
        <v>67</v>
      </c>
      <c r="G1434" s="6">
        <v>216</v>
      </c>
      <c r="H1434">
        <v>21208</v>
      </c>
      <c r="I1434">
        <v>10</v>
      </c>
      <c r="J1434" s="6">
        <v>932.5</v>
      </c>
      <c r="K1434" s="6">
        <v>2129.25</v>
      </c>
      <c r="L1434">
        <v>44</v>
      </c>
      <c r="M1434">
        <v>3</v>
      </c>
      <c r="N1434" t="s">
        <v>48</v>
      </c>
      <c r="O1434" t="s">
        <v>48</v>
      </c>
      <c r="P1434" t="s">
        <v>10061</v>
      </c>
    </row>
    <row r="1435" spans="1:16" x14ac:dyDescent="0.3">
      <c r="A1435" s="7">
        <v>20935</v>
      </c>
      <c r="B1435" s="6" t="s">
        <v>12925</v>
      </c>
      <c r="C1435" t="s">
        <v>12926</v>
      </c>
      <c r="D1435" s="2" t="s">
        <v>52</v>
      </c>
      <c r="E1435" s="4" t="s">
        <v>59</v>
      </c>
      <c r="F1435" t="s">
        <v>80</v>
      </c>
      <c r="G1435" s="6">
        <v>1741</v>
      </c>
      <c r="H1435">
        <v>39742</v>
      </c>
      <c r="I1435">
        <v>47</v>
      </c>
      <c r="J1435" s="6">
        <v>8897.75</v>
      </c>
      <c r="K1435" s="6">
        <v>735</v>
      </c>
      <c r="L1435">
        <v>21</v>
      </c>
      <c r="M1435">
        <v>4</v>
      </c>
      <c r="N1435" t="s">
        <v>48</v>
      </c>
      <c r="O1435" t="s">
        <v>37</v>
      </c>
      <c r="P1435" t="s">
        <v>10061</v>
      </c>
    </row>
    <row r="1436" spans="1:16" x14ac:dyDescent="0.3">
      <c r="A1436" s="7">
        <v>19767</v>
      </c>
      <c r="B1436" s="6" t="s">
        <v>12927</v>
      </c>
      <c r="C1436" t="s">
        <v>12928</v>
      </c>
      <c r="D1436" s="2" t="s">
        <v>45</v>
      </c>
      <c r="E1436" s="4" t="s">
        <v>59</v>
      </c>
      <c r="F1436" t="s">
        <v>60</v>
      </c>
      <c r="G1436" s="6">
        <v>793</v>
      </c>
      <c r="H1436">
        <v>13328</v>
      </c>
      <c r="I1436">
        <v>4</v>
      </c>
      <c r="J1436" s="6">
        <v>413</v>
      </c>
      <c r="K1436" s="6">
        <v>7356.75</v>
      </c>
      <c r="L1436">
        <v>78</v>
      </c>
      <c r="M1436">
        <v>2</v>
      </c>
      <c r="N1436" t="s">
        <v>48</v>
      </c>
      <c r="O1436" t="s">
        <v>48</v>
      </c>
      <c r="P1436" t="s">
        <v>10061</v>
      </c>
    </row>
    <row r="1437" spans="1:16" x14ac:dyDescent="0.3">
      <c r="A1437" s="7">
        <v>18485</v>
      </c>
      <c r="B1437" s="6" t="s">
        <v>12929</v>
      </c>
      <c r="C1437" t="s">
        <v>12930</v>
      </c>
      <c r="D1437" s="2" t="s">
        <v>52</v>
      </c>
      <c r="E1437" s="4" t="s">
        <v>46</v>
      </c>
      <c r="F1437" t="s">
        <v>80</v>
      </c>
      <c r="G1437" s="6">
        <v>1729</v>
      </c>
      <c r="H1437">
        <v>47959</v>
      </c>
      <c r="I1437">
        <v>35</v>
      </c>
      <c r="J1437" s="6">
        <v>6925.25</v>
      </c>
      <c r="K1437" s="6">
        <v>252</v>
      </c>
      <c r="L1437">
        <v>22</v>
      </c>
      <c r="M1437">
        <v>6</v>
      </c>
      <c r="N1437" t="s">
        <v>37</v>
      </c>
      <c r="O1437" t="s">
        <v>37</v>
      </c>
      <c r="P1437" t="s">
        <v>10066</v>
      </c>
    </row>
    <row r="1438" spans="1:16" x14ac:dyDescent="0.3">
      <c r="A1438" s="7">
        <v>20794</v>
      </c>
      <c r="B1438" s="6" t="s">
        <v>12931</v>
      </c>
      <c r="C1438" t="s">
        <v>12932</v>
      </c>
      <c r="D1438" s="2" t="s">
        <v>58</v>
      </c>
      <c r="E1438" s="4" t="s">
        <v>59</v>
      </c>
      <c r="F1438" t="s">
        <v>60</v>
      </c>
      <c r="G1438" s="6">
        <v>90</v>
      </c>
      <c r="H1438">
        <v>64860</v>
      </c>
      <c r="I1438">
        <v>2</v>
      </c>
      <c r="J1438" s="6">
        <v>56.25</v>
      </c>
      <c r="K1438" s="6">
        <v>5269</v>
      </c>
      <c r="L1438">
        <v>85</v>
      </c>
      <c r="M1438">
        <v>2</v>
      </c>
      <c r="N1438" t="s">
        <v>61</v>
      </c>
      <c r="O1438" t="s">
        <v>37</v>
      </c>
      <c r="P1438" t="s">
        <v>10066</v>
      </c>
    </row>
    <row r="1439" spans="1:16" x14ac:dyDescent="0.3">
      <c r="A1439" s="7">
        <v>17843</v>
      </c>
      <c r="B1439" s="6" t="s">
        <v>12933</v>
      </c>
      <c r="C1439" t="s">
        <v>12934</v>
      </c>
      <c r="D1439" s="2" t="s">
        <v>45</v>
      </c>
      <c r="E1439" s="4" t="s">
        <v>59</v>
      </c>
      <c r="F1439" t="s">
        <v>76</v>
      </c>
      <c r="G1439" s="6">
        <v>887</v>
      </c>
      <c r="H1439">
        <v>57145</v>
      </c>
      <c r="I1439">
        <v>7</v>
      </c>
      <c r="J1439" s="6">
        <v>436.25</v>
      </c>
      <c r="K1439" s="6">
        <v>4981.75</v>
      </c>
      <c r="L1439">
        <v>74</v>
      </c>
      <c r="M1439">
        <v>2</v>
      </c>
      <c r="N1439" t="s">
        <v>48</v>
      </c>
      <c r="O1439" t="s">
        <v>37</v>
      </c>
      <c r="P1439" t="s">
        <v>10061</v>
      </c>
    </row>
    <row r="1440" spans="1:16" x14ac:dyDescent="0.3">
      <c r="A1440" s="7">
        <v>17490</v>
      </c>
      <c r="B1440" s="6" t="s">
        <v>12935</v>
      </c>
      <c r="C1440" t="s">
        <v>12936</v>
      </c>
      <c r="D1440" s="2" t="s">
        <v>52</v>
      </c>
      <c r="E1440" s="4" t="s">
        <v>46</v>
      </c>
      <c r="F1440" t="s">
        <v>80</v>
      </c>
      <c r="G1440" s="6">
        <v>1686</v>
      </c>
      <c r="H1440">
        <v>31999</v>
      </c>
      <c r="I1440">
        <v>49</v>
      </c>
      <c r="J1440" s="6">
        <v>4773.75</v>
      </c>
      <c r="K1440" s="6">
        <v>346.75</v>
      </c>
      <c r="L1440">
        <v>15</v>
      </c>
      <c r="M1440">
        <v>3</v>
      </c>
      <c r="N1440" t="s">
        <v>48</v>
      </c>
      <c r="O1440" t="s">
        <v>37</v>
      </c>
      <c r="P1440" t="s">
        <v>10061</v>
      </c>
    </row>
    <row r="1441" spans="1:16" x14ac:dyDescent="0.3">
      <c r="A1441" s="7">
        <v>20525</v>
      </c>
      <c r="B1441" s="6" t="s">
        <v>12937</v>
      </c>
      <c r="C1441" t="s">
        <v>12938</v>
      </c>
      <c r="D1441" s="2" t="s">
        <v>58</v>
      </c>
      <c r="E1441" s="4" t="s">
        <v>59</v>
      </c>
      <c r="F1441" t="s">
        <v>60</v>
      </c>
      <c r="G1441" s="6">
        <v>196</v>
      </c>
      <c r="H1441">
        <v>37295</v>
      </c>
      <c r="I1441">
        <v>2</v>
      </c>
      <c r="J1441" s="6">
        <v>434</v>
      </c>
      <c r="K1441" s="6">
        <v>6885.5</v>
      </c>
      <c r="L1441">
        <v>85</v>
      </c>
      <c r="M1441">
        <v>2</v>
      </c>
      <c r="N1441" t="s">
        <v>32</v>
      </c>
      <c r="O1441" t="s">
        <v>32</v>
      </c>
      <c r="P1441" t="s">
        <v>10061</v>
      </c>
    </row>
    <row r="1442" spans="1:16" x14ac:dyDescent="0.3">
      <c r="A1442" s="7">
        <v>19679</v>
      </c>
      <c r="B1442" s="6" t="s">
        <v>12939</v>
      </c>
      <c r="C1442" t="s">
        <v>12940</v>
      </c>
      <c r="D1442" s="2" t="s">
        <v>45</v>
      </c>
      <c r="E1442" s="4" t="s">
        <v>46</v>
      </c>
      <c r="F1442" t="s">
        <v>60</v>
      </c>
      <c r="G1442" s="6">
        <v>432</v>
      </c>
      <c r="H1442">
        <v>28476</v>
      </c>
      <c r="I1442">
        <v>14</v>
      </c>
      <c r="J1442" s="6">
        <v>62.75</v>
      </c>
      <c r="K1442" s="6">
        <v>6713.75</v>
      </c>
      <c r="L1442">
        <v>82</v>
      </c>
      <c r="M1442">
        <v>1</v>
      </c>
      <c r="N1442" t="s">
        <v>61</v>
      </c>
      <c r="O1442" t="s">
        <v>37</v>
      </c>
      <c r="P1442" t="s">
        <v>10066</v>
      </c>
    </row>
    <row r="1443" spans="1:16" x14ac:dyDescent="0.3">
      <c r="A1443" s="7">
        <v>21596</v>
      </c>
      <c r="B1443" s="6" t="s">
        <v>12941</v>
      </c>
      <c r="C1443" t="s">
        <v>12942</v>
      </c>
      <c r="D1443" s="2" t="s">
        <v>52</v>
      </c>
      <c r="E1443" s="4" t="s">
        <v>46</v>
      </c>
      <c r="F1443" t="s">
        <v>76</v>
      </c>
      <c r="G1443" s="6">
        <v>3038</v>
      </c>
      <c r="H1443">
        <v>31971</v>
      </c>
      <c r="I1443">
        <v>23</v>
      </c>
      <c r="J1443" s="6">
        <v>562</v>
      </c>
      <c r="K1443" s="6">
        <v>3893</v>
      </c>
      <c r="L1443">
        <v>83</v>
      </c>
      <c r="M1443">
        <v>3</v>
      </c>
      <c r="N1443" t="s">
        <v>32</v>
      </c>
      <c r="O1443" t="s">
        <v>37</v>
      </c>
      <c r="P1443" t="s">
        <v>10066</v>
      </c>
    </row>
    <row r="1444" spans="1:16" x14ac:dyDescent="0.3">
      <c r="A1444" s="7">
        <v>20437</v>
      </c>
      <c r="B1444" s="6" t="s">
        <v>12943</v>
      </c>
      <c r="C1444" t="s">
        <v>12944</v>
      </c>
      <c r="D1444" s="2" t="s">
        <v>58</v>
      </c>
      <c r="E1444" s="4" t="s">
        <v>59</v>
      </c>
      <c r="F1444" t="s">
        <v>60</v>
      </c>
      <c r="G1444" s="6">
        <v>125</v>
      </c>
      <c r="H1444">
        <v>34196</v>
      </c>
      <c r="I1444">
        <v>14</v>
      </c>
      <c r="J1444" s="6">
        <v>184.75</v>
      </c>
      <c r="K1444" s="6">
        <v>4299.25</v>
      </c>
      <c r="L1444">
        <v>77</v>
      </c>
      <c r="M1444">
        <v>1</v>
      </c>
      <c r="N1444" t="s">
        <v>32</v>
      </c>
      <c r="O1444" t="s">
        <v>37</v>
      </c>
      <c r="P1444" t="s">
        <v>10061</v>
      </c>
    </row>
    <row r="1445" spans="1:16" x14ac:dyDescent="0.3">
      <c r="A1445" s="7">
        <v>18523</v>
      </c>
      <c r="B1445" s="6" t="s">
        <v>12945</v>
      </c>
      <c r="C1445" t="s">
        <v>12946</v>
      </c>
      <c r="D1445" s="2" t="s">
        <v>64</v>
      </c>
      <c r="E1445" s="4" t="s">
        <v>46</v>
      </c>
      <c r="F1445" t="s">
        <v>47</v>
      </c>
      <c r="G1445" s="6">
        <v>986</v>
      </c>
      <c r="H1445">
        <v>13104</v>
      </c>
      <c r="I1445">
        <v>18</v>
      </c>
      <c r="J1445" s="6">
        <v>1013.75</v>
      </c>
      <c r="K1445" s="6">
        <v>2666.75</v>
      </c>
      <c r="L1445">
        <v>55</v>
      </c>
      <c r="M1445">
        <v>0</v>
      </c>
      <c r="N1445" t="s">
        <v>48</v>
      </c>
      <c r="O1445" t="s">
        <v>37</v>
      </c>
      <c r="P1445" t="s">
        <v>10066</v>
      </c>
    </row>
    <row r="1446" spans="1:16" x14ac:dyDescent="0.3">
      <c r="A1446" s="7">
        <v>19524</v>
      </c>
      <c r="B1446" s="6" t="s">
        <v>12947</v>
      </c>
      <c r="C1446" t="s">
        <v>12948</v>
      </c>
      <c r="D1446" s="2" t="s">
        <v>52</v>
      </c>
      <c r="E1446" s="4" t="s">
        <v>53</v>
      </c>
      <c r="F1446" t="s">
        <v>54</v>
      </c>
      <c r="G1446" s="6">
        <v>3667</v>
      </c>
      <c r="H1446">
        <v>23642</v>
      </c>
      <c r="I1446">
        <v>28</v>
      </c>
      <c r="J1446" s="6">
        <v>2698.25</v>
      </c>
      <c r="K1446" s="6">
        <v>661.25</v>
      </c>
      <c r="L1446">
        <v>5</v>
      </c>
      <c r="M1446">
        <v>5</v>
      </c>
      <c r="N1446" t="s">
        <v>37</v>
      </c>
      <c r="O1446" t="s">
        <v>37</v>
      </c>
      <c r="P1446" t="s">
        <v>10061</v>
      </c>
    </row>
    <row r="1447" spans="1:16" x14ac:dyDescent="0.3">
      <c r="A1447" s="7">
        <v>18521</v>
      </c>
      <c r="B1447" s="6" t="s">
        <v>12949</v>
      </c>
      <c r="C1447" t="s">
        <v>12950</v>
      </c>
      <c r="D1447" s="2" t="s">
        <v>52</v>
      </c>
      <c r="E1447" s="4" t="s">
        <v>46</v>
      </c>
      <c r="F1447" t="s">
        <v>67</v>
      </c>
      <c r="G1447" s="6">
        <v>939</v>
      </c>
      <c r="H1447">
        <v>15301</v>
      </c>
      <c r="I1447">
        <v>12</v>
      </c>
      <c r="J1447" s="6">
        <v>846.5</v>
      </c>
      <c r="K1447" s="6">
        <v>2081.25</v>
      </c>
      <c r="L1447">
        <v>58</v>
      </c>
      <c r="M1447">
        <v>3</v>
      </c>
      <c r="N1447" t="s">
        <v>61</v>
      </c>
      <c r="O1447" t="s">
        <v>48</v>
      </c>
      <c r="P1447" t="s">
        <v>10061</v>
      </c>
    </row>
    <row r="1448" spans="1:16" x14ac:dyDescent="0.3">
      <c r="A1448" s="7">
        <v>17874</v>
      </c>
      <c r="B1448" s="6" t="s">
        <v>12951</v>
      </c>
      <c r="C1448" t="s">
        <v>12952</v>
      </c>
      <c r="D1448" s="2" t="s">
        <v>45</v>
      </c>
      <c r="E1448" s="4" t="s">
        <v>46</v>
      </c>
      <c r="F1448" t="s">
        <v>47</v>
      </c>
      <c r="G1448" s="6">
        <v>791</v>
      </c>
      <c r="H1448">
        <v>49106</v>
      </c>
      <c r="I1448">
        <v>6</v>
      </c>
      <c r="J1448" s="6">
        <v>1408.75</v>
      </c>
      <c r="K1448" s="6">
        <v>2261.5</v>
      </c>
      <c r="L1448">
        <v>67</v>
      </c>
      <c r="M1448">
        <v>0</v>
      </c>
      <c r="N1448" t="s">
        <v>32</v>
      </c>
      <c r="O1448" t="s">
        <v>48</v>
      </c>
      <c r="P1448" t="s">
        <v>10066</v>
      </c>
    </row>
    <row r="1449" spans="1:16" x14ac:dyDescent="0.3">
      <c r="A1449" s="7">
        <v>17299</v>
      </c>
      <c r="B1449" s="6" t="s">
        <v>12953</v>
      </c>
      <c r="C1449" t="s">
        <v>12954</v>
      </c>
      <c r="D1449" s="2" t="s">
        <v>52</v>
      </c>
      <c r="E1449" s="4" t="s">
        <v>59</v>
      </c>
      <c r="F1449" t="s">
        <v>80</v>
      </c>
      <c r="G1449" s="6">
        <v>4605</v>
      </c>
      <c r="H1449">
        <v>57350</v>
      </c>
      <c r="I1449">
        <v>34</v>
      </c>
      <c r="J1449" s="6">
        <v>10497.5</v>
      </c>
      <c r="K1449" s="6">
        <v>790</v>
      </c>
      <c r="L1449">
        <v>12</v>
      </c>
      <c r="M1449">
        <v>6</v>
      </c>
      <c r="N1449" t="s">
        <v>37</v>
      </c>
      <c r="O1449" t="s">
        <v>37</v>
      </c>
      <c r="P1449" t="s">
        <v>10061</v>
      </c>
    </row>
    <row r="1450" spans="1:16" x14ac:dyDescent="0.3">
      <c r="A1450" s="7">
        <v>17937</v>
      </c>
      <c r="B1450" s="6" t="s">
        <v>12955</v>
      </c>
      <c r="C1450" t="s">
        <v>12956</v>
      </c>
      <c r="D1450" s="2" t="s">
        <v>52</v>
      </c>
      <c r="E1450" s="4" t="s">
        <v>59</v>
      </c>
      <c r="F1450" t="s">
        <v>54</v>
      </c>
      <c r="G1450" s="6">
        <v>1171</v>
      </c>
      <c r="H1450">
        <v>61393</v>
      </c>
      <c r="I1450">
        <v>34</v>
      </c>
      <c r="J1450" s="6">
        <v>2576.75</v>
      </c>
      <c r="K1450" s="6">
        <v>635.75</v>
      </c>
      <c r="L1450">
        <v>9</v>
      </c>
      <c r="M1450">
        <v>8</v>
      </c>
      <c r="N1450" t="s">
        <v>48</v>
      </c>
      <c r="O1450" t="s">
        <v>37</v>
      </c>
      <c r="P1450" t="s">
        <v>10061</v>
      </c>
    </row>
    <row r="1451" spans="1:16" x14ac:dyDescent="0.3">
      <c r="A1451" s="7">
        <v>20387</v>
      </c>
      <c r="B1451" s="6" t="s">
        <v>12957</v>
      </c>
      <c r="C1451" t="s">
        <v>12958</v>
      </c>
      <c r="D1451" s="2" t="s">
        <v>64</v>
      </c>
      <c r="E1451" s="4" t="s">
        <v>46</v>
      </c>
      <c r="F1451" t="s">
        <v>60</v>
      </c>
      <c r="G1451" s="6">
        <v>585</v>
      </c>
      <c r="H1451">
        <v>44697</v>
      </c>
      <c r="I1451">
        <v>8</v>
      </c>
      <c r="J1451" s="6">
        <v>272.75</v>
      </c>
      <c r="K1451" s="6">
        <v>4682.25</v>
      </c>
      <c r="L1451">
        <v>90</v>
      </c>
      <c r="M1451">
        <v>2</v>
      </c>
      <c r="N1451" t="s">
        <v>61</v>
      </c>
      <c r="O1451" t="s">
        <v>48</v>
      </c>
      <c r="P1451" t="s">
        <v>10061</v>
      </c>
    </row>
    <row r="1452" spans="1:16" x14ac:dyDescent="0.3">
      <c r="A1452" s="7">
        <v>19695</v>
      </c>
      <c r="B1452" s="6" t="s">
        <v>12959</v>
      </c>
      <c r="C1452" t="s">
        <v>12960</v>
      </c>
      <c r="D1452" s="2" t="s">
        <v>52</v>
      </c>
      <c r="E1452" s="4" t="s">
        <v>46</v>
      </c>
      <c r="F1452" t="s">
        <v>67</v>
      </c>
      <c r="G1452" s="6">
        <v>2201</v>
      </c>
      <c r="H1452">
        <v>68983</v>
      </c>
      <c r="I1452">
        <v>2</v>
      </c>
      <c r="J1452" s="6">
        <v>1025.25</v>
      </c>
      <c r="K1452" s="6">
        <v>3752</v>
      </c>
      <c r="L1452">
        <v>50</v>
      </c>
      <c r="M1452">
        <v>3</v>
      </c>
      <c r="N1452" t="s">
        <v>48</v>
      </c>
      <c r="O1452" t="s">
        <v>48</v>
      </c>
      <c r="P1452" t="s">
        <v>10061</v>
      </c>
    </row>
    <row r="1453" spans="1:16" x14ac:dyDescent="0.3">
      <c r="A1453" s="7">
        <v>19151</v>
      </c>
      <c r="B1453" s="6" t="s">
        <v>12961</v>
      </c>
      <c r="C1453" t="s">
        <v>12962</v>
      </c>
      <c r="D1453" s="2" t="s">
        <v>58</v>
      </c>
      <c r="E1453" s="4" t="s">
        <v>59</v>
      </c>
      <c r="F1453" t="s">
        <v>60</v>
      </c>
      <c r="G1453" s="6">
        <v>135</v>
      </c>
      <c r="H1453">
        <v>61988</v>
      </c>
      <c r="I1453">
        <v>5</v>
      </c>
      <c r="J1453" s="6">
        <v>331.75</v>
      </c>
      <c r="K1453" s="6">
        <v>5735</v>
      </c>
      <c r="L1453">
        <v>93</v>
      </c>
      <c r="M1453">
        <v>1</v>
      </c>
      <c r="N1453" t="s">
        <v>32</v>
      </c>
      <c r="O1453" t="s">
        <v>37</v>
      </c>
      <c r="P1453" t="s">
        <v>10061</v>
      </c>
    </row>
    <row r="1454" spans="1:16" x14ac:dyDescent="0.3">
      <c r="A1454" s="7">
        <v>20113</v>
      </c>
      <c r="B1454" s="6" t="s">
        <v>12963</v>
      </c>
      <c r="C1454" t="s">
        <v>12964</v>
      </c>
      <c r="D1454" s="2" t="s">
        <v>52</v>
      </c>
      <c r="E1454" s="4" t="s">
        <v>53</v>
      </c>
      <c r="F1454" t="s">
        <v>54</v>
      </c>
      <c r="G1454" s="6">
        <v>2045</v>
      </c>
      <c r="H1454">
        <v>66050</v>
      </c>
      <c r="I1454">
        <v>31</v>
      </c>
      <c r="J1454" s="6">
        <v>7912.75</v>
      </c>
      <c r="K1454" s="6">
        <v>454.75</v>
      </c>
      <c r="L1454">
        <v>12</v>
      </c>
      <c r="M1454">
        <v>4</v>
      </c>
      <c r="N1454" t="s">
        <v>48</v>
      </c>
      <c r="O1454" t="s">
        <v>37</v>
      </c>
      <c r="P1454" t="s">
        <v>10061</v>
      </c>
    </row>
    <row r="1455" spans="1:16" x14ac:dyDescent="0.3">
      <c r="A1455" s="7">
        <v>21698</v>
      </c>
      <c r="B1455" s="6" t="s">
        <v>12965</v>
      </c>
      <c r="C1455" t="s">
        <v>12966</v>
      </c>
      <c r="D1455" s="2" t="s">
        <v>58</v>
      </c>
      <c r="E1455" s="4" t="s">
        <v>59</v>
      </c>
      <c r="F1455" t="s">
        <v>60</v>
      </c>
      <c r="G1455" s="6">
        <v>241</v>
      </c>
      <c r="H1455">
        <v>49209</v>
      </c>
      <c r="I1455">
        <v>16</v>
      </c>
      <c r="J1455" s="6">
        <v>423.5</v>
      </c>
      <c r="K1455" s="6">
        <v>5442</v>
      </c>
      <c r="L1455">
        <v>94</v>
      </c>
      <c r="M1455">
        <v>2</v>
      </c>
      <c r="N1455" t="s">
        <v>61</v>
      </c>
      <c r="O1455" t="s">
        <v>48</v>
      </c>
      <c r="P1455" t="s">
        <v>10066</v>
      </c>
    </row>
    <row r="1456" spans="1:16" x14ac:dyDescent="0.3">
      <c r="A1456" s="7">
        <v>19581</v>
      </c>
      <c r="B1456" s="6" t="s">
        <v>12967</v>
      </c>
      <c r="C1456" t="s">
        <v>12968</v>
      </c>
      <c r="D1456" s="2" t="s">
        <v>58</v>
      </c>
      <c r="E1456" s="4" t="s">
        <v>59</v>
      </c>
      <c r="F1456" t="s">
        <v>60</v>
      </c>
      <c r="G1456" s="6">
        <v>128</v>
      </c>
      <c r="H1456">
        <v>84188</v>
      </c>
      <c r="I1456">
        <v>20</v>
      </c>
      <c r="J1456" s="6">
        <v>76.25</v>
      </c>
      <c r="K1456" s="6">
        <v>5878.5</v>
      </c>
      <c r="L1456">
        <v>84</v>
      </c>
      <c r="M1456">
        <v>1</v>
      </c>
      <c r="N1456" t="s">
        <v>32</v>
      </c>
      <c r="O1456" t="s">
        <v>48</v>
      </c>
      <c r="P1456" t="s">
        <v>10066</v>
      </c>
    </row>
    <row r="1457" spans="1:16" x14ac:dyDescent="0.3">
      <c r="A1457" s="7">
        <v>21873</v>
      </c>
      <c r="B1457" s="6" t="s">
        <v>12969</v>
      </c>
      <c r="C1457" t="s">
        <v>12970</v>
      </c>
      <c r="D1457" s="2" t="s">
        <v>52</v>
      </c>
      <c r="E1457" s="4" t="s">
        <v>59</v>
      </c>
      <c r="F1457" t="s">
        <v>80</v>
      </c>
      <c r="G1457" s="6">
        <v>1717</v>
      </c>
      <c r="H1457">
        <v>73448</v>
      </c>
      <c r="I1457">
        <v>58</v>
      </c>
      <c r="J1457" s="6">
        <v>7919</v>
      </c>
      <c r="K1457" s="6">
        <v>318.5</v>
      </c>
      <c r="L1457">
        <v>12</v>
      </c>
      <c r="M1457">
        <v>3</v>
      </c>
      <c r="N1457" t="s">
        <v>37</v>
      </c>
      <c r="O1457" t="s">
        <v>37</v>
      </c>
      <c r="P1457" t="s">
        <v>10061</v>
      </c>
    </row>
    <row r="1458" spans="1:16" x14ac:dyDescent="0.3">
      <c r="A1458" s="7">
        <v>21441</v>
      </c>
      <c r="B1458" s="6" t="s">
        <v>12971</v>
      </c>
      <c r="C1458" t="s">
        <v>12972</v>
      </c>
      <c r="D1458" s="2" t="s">
        <v>58</v>
      </c>
      <c r="E1458" s="4" t="s">
        <v>46</v>
      </c>
      <c r="F1458" t="s">
        <v>60</v>
      </c>
      <c r="G1458" s="6">
        <v>80</v>
      </c>
      <c r="H1458">
        <v>57816</v>
      </c>
      <c r="I1458">
        <v>12</v>
      </c>
      <c r="J1458" s="6">
        <v>171</v>
      </c>
      <c r="K1458" s="6">
        <v>5273.25</v>
      </c>
      <c r="L1458">
        <v>96</v>
      </c>
      <c r="M1458">
        <v>1</v>
      </c>
      <c r="N1458" t="s">
        <v>32</v>
      </c>
      <c r="O1458" t="s">
        <v>37</v>
      </c>
      <c r="P1458" t="s">
        <v>10066</v>
      </c>
    </row>
    <row r="1459" spans="1:16" x14ac:dyDescent="0.3">
      <c r="A1459" s="7">
        <v>17403</v>
      </c>
      <c r="B1459" s="6" t="s">
        <v>12973</v>
      </c>
      <c r="C1459" t="s">
        <v>12974</v>
      </c>
      <c r="D1459" s="2" t="s">
        <v>45</v>
      </c>
      <c r="E1459" s="4" t="s">
        <v>59</v>
      </c>
      <c r="F1459" t="s">
        <v>67</v>
      </c>
      <c r="G1459" s="6">
        <v>424</v>
      </c>
      <c r="H1459">
        <v>84188</v>
      </c>
      <c r="I1459">
        <v>10</v>
      </c>
      <c r="J1459" s="6">
        <v>1027.5</v>
      </c>
      <c r="K1459" s="6">
        <v>3556.25</v>
      </c>
      <c r="L1459">
        <v>56</v>
      </c>
      <c r="M1459">
        <v>2</v>
      </c>
      <c r="N1459" t="s">
        <v>32</v>
      </c>
      <c r="O1459" t="s">
        <v>32</v>
      </c>
      <c r="P1459" t="s">
        <v>10066</v>
      </c>
    </row>
    <row r="1460" spans="1:16" x14ac:dyDescent="0.3">
      <c r="A1460" s="7">
        <v>19867</v>
      </c>
      <c r="B1460" s="6" t="s">
        <v>12975</v>
      </c>
      <c r="C1460" t="s">
        <v>12976</v>
      </c>
      <c r="D1460" s="2" t="s">
        <v>58</v>
      </c>
      <c r="E1460" s="4" t="s">
        <v>59</v>
      </c>
      <c r="F1460" t="s">
        <v>60</v>
      </c>
      <c r="G1460" s="6">
        <v>180</v>
      </c>
      <c r="H1460">
        <v>58875</v>
      </c>
      <c r="I1460">
        <v>14</v>
      </c>
      <c r="J1460" s="6">
        <v>336.5</v>
      </c>
      <c r="K1460" s="6">
        <v>6324.75</v>
      </c>
      <c r="L1460">
        <v>100</v>
      </c>
      <c r="M1460">
        <v>2</v>
      </c>
      <c r="N1460" t="s">
        <v>61</v>
      </c>
      <c r="O1460" t="s">
        <v>37</v>
      </c>
      <c r="P1460" t="s">
        <v>10061</v>
      </c>
    </row>
    <row r="1461" spans="1:16" x14ac:dyDescent="0.3">
      <c r="A1461" s="7">
        <v>18613</v>
      </c>
      <c r="B1461" s="6" t="s">
        <v>12977</v>
      </c>
      <c r="C1461" t="s">
        <v>12978</v>
      </c>
      <c r="D1461" s="2" t="s">
        <v>58</v>
      </c>
      <c r="E1461" s="4" t="s">
        <v>46</v>
      </c>
      <c r="F1461" t="s">
        <v>47</v>
      </c>
      <c r="G1461" s="6">
        <v>212</v>
      </c>
      <c r="H1461">
        <v>26883</v>
      </c>
      <c r="I1461">
        <v>11</v>
      </c>
      <c r="J1461" s="6">
        <v>1285.75</v>
      </c>
      <c r="K1461" s="6">
        <v>2810.25</v>
      </c>
      <c r="L1461">
        <v>66</v>
      </c>
      <c r="M1461">
        <v>0</v>
      </c>
      <c r="N1461" t="s">
        <v>61</v>
      </c>
      <c r="O1461" t="s">
        <v>37</v>
      </c>
      <c r="P1461" t="s">
        <v>10061</v>
      </c>
    </row>
    <row r="1462" spans="1:16" x14ac:dyDescent="0.3">
      <c r="A1462" s="7">
        <v>20246</v>
      </c>
      <c r="B1462" s="6" t="s">
        <v>12979</v>
      </c>
      <c r="C1462" t="s">
        <v>12980</v>
      </c>
      <c r="D1462" s="2" t="s">
        <v>58</v>
      </c>
      <c r="E1462" s="4" t="s">
        <v>46</v>
      </c>
      <c r="F1462" t="s">
        <v>60</v>
      </c>
      <c r="G1462" s="6">
        <v>113</v>
      </c>
      <c r="H1462">
        <v>19124</v>
      </c>
      <c r="I1462">
        <v>20</v>
      </c>
      <c r="J1462" s="6">
        <v>143.5</v>
      </c>
      <c r="K1462" s="6">
        <v>4386.5</v>
      </c>
      <c r="L1462">
        <v>98</v>
      </c>
      <c r="M1462">
        <v>1</v>
      </c>
      <c r="N1462" t="s">
        <v>48</v>
      </c>
      <c r="O1462" t="s">
        <v>48</v>
      </c>
      <c r="P1462" t="s">
        <v>10061</v>
      </c>
    </row>
    <row r="1463" spans="1:16" x14ac:dyDescent="0.3">
      <c r="A1463" s="7">
        <v>18584</v>
      </c>
      <c r="B1463" s="6" t="s">
        <v>12981</v>
      </c>
      <c r="C1463" t="s">
        <v>12982</v>
      </c>
      <c r="D1463" s="2" t="s">
        <v>45</v>
      </c>
      <c r="E1463" s="4" t="s">
        <v>59</v>
      </c>
      <c r="F1463" t="s">
        <v>76</v>
      </c>
      <c r="G1463" s="6">
        <v>789</v>
      </c>
      <c r="H1463">
        <v>67645</v>
      </c>
      <c r="I1463">
        <v>8</v>
      </c>
      <c r="J1463" s="6">
        <v>271</v>
      </c>
      <c r="K1463" s="6">
        <v>5269.75</v>
      </c>
      <c r="L1463">
        <v>52</v>
      </c>
      <c r="M1463">
        <v>3</v>
      </c>
      <c r="N1463" t="s">
        <v>32</v>
      </c>
      <c r="O1463" t="s">
        <v>32</v>
      </c>
      <c r="P1463" t="s">
        <v>10061</v>
      </c>
    </row>
    <row r="1464" spans="1:16" x14ac:dyDescent="0.3">
      <c r="A1464" s="7">
        <v>22269</v>
      </c>
      <c r="B1464" s="6" t="s">
        <v>12983</v>
      </c>
      <c r="C1464" t="s">
        <v>12984</v>
      </c>
      <c r="D1464" s="2" t="s">
        <v>70</v>
      </c>
      <c r="E1464" s="4" t="s">
        <v>46</v>
      </c>
      <c r="F1464" t="s">
        <v>67</v>
      </c>
      <c r="G1464" s="6">
        <v>263</v>
      </c>
      <c r="H1464">
        <v>49946</v>
      </c>
      <c r="I1464">
        <v>10</v>
      </c>
      <c r="J1464" s="6">
        <v>1016.25</v>
      </c>
      <c r="K1464" s="6">
        <v>4710</v>
      </c>
      <c r="L1464">
        <v>46</v>
      </c>
      <c r="M1464">
        <v>1</v>
      </c>
      <c r="N1464" t="s">
        <v>32</v>
      </c>
      <c r="O1464" t="s">
        <v>37</v>
      </c>
      <c r="P1464" t="s">
        <v>10061</v>
      </c>
    </row>
    <row r="1465" spans="1:16" x14ac:dyDescent="0.3">
      <c r="A1465" s="7">
        <v>18031</v>
      </c>
      <c r="B1465" s="6" t="s">
        <v>12985</v>
      </c>
      <c r="C1465" t="s">
        <v>12986</v>
      </c>
      <c r="D1465" s="2" t="s">
        <v>58</v>
      </c>
      <c r="E1465" s="4" t="s">
        <v>46</v>
      </c>
      <c r="F1465" t="s">
        <v>60</v>
      </c>
      <c r="G1465" s="6">
        <v>138</v>
      </c>
      <c r="H1465">
        <v>29720</v>
      </c>
      <c r="I1465">
        <v>17</v>
      </c>
      <c r="J1465" s="6">
        <v>374.25</v>
      </c>
      <c r="K1465" s="6">
        <v>7469.75</v>
      </c>
      <c r="L1465">
        <v>81</v>
      </c>
      <c r="M1465">
        <v>1</v>
      </c>
      <c r="N1465" t="s">
        <v>61</v>
      </c>
      <c r="O1465" t="s">
        <v>48</v>
      </c>
      <c r="P1465" t="s">
        <v>10061</v>
      </c>
    </row>
    <row r="1466" spans="1:16" x14ac:dyDescent="0.3">
      <c r="A1466" s="7">
        <v>18021</v>
      </c>
      <c r="B1466" s="6" t="s">
        <v>12987</v>
      </c>
      <c r="C1466" t="s">
        <v>12988</v>
      </c>
      <c r="D1466" s="2" t="s">
        <v>45</v>
      </c>
      <c r="E1466" s="4" t="s">
        <v>59</v>
      </c>
      <c r="F1466" t="s">
        <v>60</v>
      </c>
      <c r="G1466" s="6">
        <v>184</v>
      </c>
      <c r="H1466">
        <v>89150</v>
      </c>
      <c r="I1466">
        <v>3</v>
      </c>
      <c r="J1466" s="6">
        <v>127</v>
      </c>
      <c r="K1466" s="6">
        <v>7440.75</v>
      </c>
      <c r="L1466">
        <v>89</v>
      </c>
      <c r="M1466">
        <v>2</v>
      </c>
      <c r="N1466" t="s">
        <v>32</v>
      </c>
      <c r="O1466" t="s">
        <v>48</v>
      </c>
      <c r="P1466" t="s">
        <v>10061</v>
      </c>
    </row>
    <row r="1467" spans="1:16" x14ac:dyDescent="0.3">
      <c r="A1467" s="7">
        <v>20545</v>
      </c>
      <c r="B1467" s="6" t="s">
        <v>12989</v>
      </c>
      <c r="C1467" t="s">
        <v>12990</v>
      </c>
      <c r="D1467" s="2" t="s">
        <v>45</v>
      </c>
      <c r="E1467" s="4" t="s">
        <v>59</v>
      </c>
      <c r="F1467" t="s">
        <v>60</v>
      </c>
      <c r="G1467" s="6">
        <v>862</v>
      </c>
      <c r="H1467">
        <v>77194</v>
      </c>
      <c r="I1467">
        <v>12</v>
      </c>
      <c r="J1467" s="6">
        <v>175.5</v>
      </c>
      <c r="K1467" s="6">
        <v>5078.5</v>
      </c>
      <c r="L1467">
        <v>91</v>
      </c>
      <c r="M1467">
        <v>2</v>
      </c>
      <c r="N1467" t="s">
        <v>48</v>
      </c>
      <c r="O1467" t="s">
        <v>48</v>
      </c>
      <c r="P1467" t="s">
        <v>10061</v>
      </c>
    </row>
    <row r="1468" spans="1:16" x14ac:dyDescent="0.3">
      <c r="A1468" s="7">
        <v>21364</v>
      </c>
      <c r="B1468" s="6" t="s">
        <v>12991</v>
      </c>
      <c r="C1468" t="s">
        <v>12992</v>
      </c>
      <c r="D1468" s="2" t="s">
        <v>79</v>
      </c>
      <c r="E1468" s="4" t="s">
        <v>46</v>
      </c>
      <c r="F1468" t="s">
        <v>76</v>
      </c>
      <c r="G1468" s="6">
        <v>2593</v>
      </c>
      <c r="H1468">
        <v>82184</v>
      </c>
      <c r="I1468">
        <v>17</v>
      </c>
      <c r="J1468" s="6">
        <v>254.5</v>
      </c>
      <c r="K1468" s="6">
        <v>5723.5</v>
      </c>
      <c r="L1468">
        <v>53</v>
      </c>
      <c r="M1468">
        <v>1</v>
      </c>
      <c r="N1468" t="s">
        <v>37</v>
      </c>
      <c r="O1468" t="s">
        <v>48</v>
      </c>
      <c r="P1468" t="s">
        <v>10066</v>
      </c>
    </row>
    <row r="1469" spans="1:16" x14ac:dyDescent="0.3">
      <c r="A1469" s="7">
        <v>19325</v>
      </c>
      <c r="B1469" s="6" t="s">
        <v>12993</v>
      </c>
      <c r="C1469" t="s">
        <v>12994</v>
      </c>
      <c r="D1469" s="2" t="s">
        <v>70</v>
      </c>
      <c r="E1469" s="4" t="s">
        <v>59</v>
      </c>
      <c r="F1469" t="s">
        <v>60</v>
      </c>
      <c r="G1469" s="6">
        <v>60</v>
      </c>
      <c r="H1469">
        <v>33130</v>
      </c>
      <c r="I1469">
        <v>11</v>
      </c>
      <c r="J1469" s="6">
        <v>297.25</v>
      </c>
      <c r="K1469" s="6">
        <v>4891.25</v>
      </c>
      <c r="L1469">
        <v>90</v>
      </c>
      <c r="M1469">
        <v>2</v>
      </c>
      <c r="N1469" t="s">
        <v>61</v>
      </c>
      <c r="O1469" t="s">
        <v>48</v>
      </c>
      <c r="P1469" t="s">
        <v>10061</v>
      </c>
    </row>
    <row r="1470" spans="1:16" x14ac:dyDescent="0.3">
      <c r="A1470" s="7">
        <v>19793</v>
      </c>
      <c r="B1470" s="6" t="s">
        <v>12995</v>
      </c>
      <c r="C1470" t="s">
        <v>12996</v>
      </c>
      <c r="D1470" s="2" t="s">
        <v>64</v>
      </c>
      <c r="E1470" s="4" t="s">
        <v>46</v>
      </c>
      <c r="F1470" t="s">
        <v>47</v>
      </c>
      <c r="G1470" s="6">
        <v>266</v>
      </c>
      <c r="H1470">
        <v>61854</v>
      </c>
      <c r="I1470">
        <v>14</v>
      </c>
      <c r="J1470" s="6">
        <v>1227</v>
      </c>
      <c r="K1470" s="6">
        <v>2486.75</v>
      </c>
      <c r="L1470">
        <v>50</v>
      </c>
      <c r="M1470">
        <v>1</v>
      </c>
      <c r="N1470" t="s">
        <v>37</v>
      </c>
      <c r="O1470" t="s">
        <v>37</v>
      </c>
      <c r="P1470" t="s">
        <v>10061</v>
      </c>
    </row>
    <row r="1471" spans="1:16" x14ac:dyDescent="0.3">
      <c r="A1471" s="7">
        <v>19577</v>
      </c>
      <c r="B1471" s="6" t="s">
        <v>12997</v>
      </c>
      <c r="C1471" t="s">
        <v>12998</v>
      </c>
      <c r="D1471" s="2" t="s">
        <v>58</v>
      </c>
      <c r="E1471" s="4" t="s">
        <v>59</v>
      </c>
      <c r="F1471" t="s">
        <v>60</v>
      </c>
      <c r="G1471" s="6">
        <v>61</v>
      </c>
      <c r="H1471">
        <v>69057</v>
      </c>
      <c r="I1471">
        <v>19</v>
      </c>
      <c r="J1471" s="6">
        <v>373.75</v>
      </c>
      <c r="K1471" s="6">
        <v>3417.75</v>
      </c>
      <c r="L1471">
        <v>83</v>
      </c>
      <c r="M1471">
        <v>2</v>
      </c>
      <c r="N1471" t="s">
        <v>32</v>
      </c>
      <c r="O1471" t="s">
        <v>32</v>
      </c>
      <c r="P1471" t="s">
        <v>10061</v>
      </c>
    </row>
    <row r="1472" spans="1:16" x14ac:dyDescent="0.3">
      <c r="A1472" s="7">
        <v>22042</v>
      </c>
      <c r="B1472" s="6" t="s">
        <v>12999</v>
      </c>
      <c r="C1472" t="s">
        <v>13000</v>
      </c>
      <c r="D1472" s="2" t="s">
        <v>64</v>
      </c>
      <c r="E1472" s="4" t="s">
        <v>59</v>
      </c>
      <c r="F1472" t="s">
        <v>60</v>
      </c>
      <c r="G1472" s="6">
        <v>841</v>
      </c>
      <c r="H1472">
        <v>64819</v>
      </c>
      <c r="I1472">
        <v>13</v>
      </c>
      <c r="J1472" s="6">
        <v>342.25</v>
      </c>
      <c r="K1472" s="6">
        <v>5486.25</v>
      </c>
      <c r="L1472">
        <v>89</v>
      </c>
      <c r="M1472">
        <v>2</v>
      </c>
      <c r="N1472" t="s">
        <v>32</v>
      </c>
      <c r="O1472" t="s">
        <v>48</v>
      </c>
      <c r="P1472" t="s">
        <v>10066</v>
      </c>
    </row>
    <row r="1473" spans="1:16" x14ac:dyDescent="0.3">
      <c r="A1473" s="7">
        <v>21023</v>
      </c>
      <c r="B1473" s="6" t="s">
        <v>13001</v>
      </c>
      <c r="C1473" t="s">
        <v>13002</v>
      </c>
      <c r="D1473" s="2" t="s">
        <v>52</v>
      </c>
      <c r="E1473" s="4" t="s">
        <v>59</v>
      </c>
      <c r="F1473" t="s">
        <v>80</v>
      </c>
      <c r="G1473" s="6">
        <v>2118</v>
      </c>
      <c r="H1473">
        <v>55169</v>
      </c>
      <c r="I1473">
        <v>56</v>
      </c>
      <c r="J1473" s="6">
        <v>6839.75</v>
      </c>
      <c r="K1473" s="6">
        <v>342.75</v>
      </c>
      <c r="L1473">
        <v>14</v>
      </c>
      <c r="M1473">
        <v>6</v>
      </c>
      <c r="N1473" t="s">
        <v>37</v>
      </c>
      <c r="O1473" t="s">
        <v>48</v>
      </c>
      <c r="P1473" t="s">
        <v>10061</v>
      </c>
    </row>
    <row r="1474" spans="1:16" x14ac:dyDescent="0.3">
      <c r="A1474" s="7">
        <v>22102</v>
      </c>
      <c r="B1474" s="6" t="s">
        <v>13003</v>
      </c>
      <c r="C1474" t="s">
        <v>13004</v>
      </c>
      <c r="D1474" s="2" t="s">
        <v>45</v>
      </c>
      <c r="E1474" s="4" t="s">
        <v>46</v>
      </c>
      <c r="F1474" t="s">
        <v>67</v>
      </c>
      <c r="G1474" s="6">
        <v>266</v>
      </c>
      <c r="H1474">
        <v>72168</v>
      </c>
      <c r="I1474">
        <v>7</v>
      </c>
      <c r="J1474" s="6">
        <v>831.5</v>
      </c>
      <c r="K1474" s="6">
        <v>3241.25</v>
      </c>
      <c r="L1474">
        <v>46</v>
      </c>
      <c r="M1474">
        <v>2</v>
      </c>
      <c r="N1474" t="s">
        <v>48</v>
      </c>
      <c r="O1474" t="s">
        <v>37</v>
      </c>
      <c r="P1474" t="s">
        <v>10061</v>
      </c>
    </row>
    <row r="1475" spans="1:16" x14ac:dyDescent="0.3">
      <c r="A1475" s="7">
        <v>18963</v>
      </c>
      <c r="B1475" s="6" t="s">
        <v>13005</v>
      </c>
      <c r="C1475" t="s">
        <v>13006</v>
      </c>
      <c r="D1475" s="2" t="s">
        <v>45</v>
      </c>
      <c r="E1475" s="4" t="s">
        <v>46</v>
      </c>
      <c r="F1475" t="s">
        <v>67</v>
      </c>
      <c r="G1475" s="6">
        <v>551</v>
      </c>
      <c r="H1475">
        <v>83877</v>
      </c>
      <c r="I1475">
        <v>4</v>
      </c>
      <c r="J1475" s="6">
        <v>1013.25</v>
      </c>
      <c r="K1475" s="6">
        <v>4955</v>
      </c>
      <c r="L1475">
        <v>58</v>
      </c>
      <c r="M1475">
        <v>2</v>
      </c>
      <c r="N1475" t="s">
        <v>48</v>
      </c>
      <c r="O1475" t="s">
        <v>37</v>
      </c>
      <c r="P1475" t="s">
        <v>10061</v>
      </c>
    </row>
    <row r="1476" spans="1:16" x14ac:dyDescent="0.3">
      <c r="A1476" s="7">
        <v>19897</v>
      </c>
      <c r="B1476" s="6" t="s">
        <v>13007</v>
      </c>
      <c r="C1476" t="s">
        <v>13008</v>
      </c>
      <c r="D1476" s="2" t="s">
        <v>64</v>
      </c>
      <c r="E1476" s="4" t="s">
        <v>46</v>
      </c>
      <c r="F1476" t="s">
        <v>67</v>
      </c>
      <c r="G1476" s="6">
        <v>851</v>
      </c>
      <c r="H1476">
        <v>26299</v>
      </c>
      <c r="I1476">
        <v>4</v>
      </c>
      <c r="J1476" s="6">
        <v>1373.5</v>
      </c>
      <c r="K1476" s="6">
        <v>4028</v>
      </c>
      <c r="L1476">
        <v>62</v>
      </c>
      <c r="M1476">
        <v>3</v>
      </c>
      <c r="N1476" t="s">
        <v>37</v>
      </c>
      <c r="O1476" t="s">
        <v>37</v>
      </c>
      <c r="P1476" t="s">
        <v>10061</v>
      </c>
    </row>
    <row r="1477" spans="1:16" x14ac:dyDescent="0.3">
      <c r="A1477" s="7">
        <v>20370</v>
      </c>
      <c r="B1477" s="6" t="s">
        <v>13009</v>
      </c>
      <c r="C1477" t="s">
        <v>13010</v>
      </c>
      <c r="D1477" s="2" t="s">
        <v>52</v>
      </c>
      <c r="E1477" s="4" t="s">
        <v>59</v>
      </c>
      <c r="F1477" t="s">
        <v>80</v>
      </c>
      <c r="G1477" s="6">
        <v>2383</v>
      </c>
      <c r="H1477">
        <v>88854</v>
      </c>
      <c r="I1477">
        <v>56</v>
      </c>
      <c r="J1477" s="6">
        <v>7256.75</v>
      </c>
      <c r="K1477" s="6">
        <v>525.25</v>
      </c>
      <c r="L1477">
        <v>13</v>
      </c>
      <c r="M1477">
        <v>4</v>
      </c>
      <c r="N1477" t="s">
        <v>37</v>
      </c>
      <c r="O1477" t="s">
        <v>48</v>
      </c>
      <c r="P1477" t="s">
        <v>10061</v>
      </c>
    </row>
    <row r="1478" spans="1:16" x14ac:dyDescent="0.3">
      <c r="A1478" s="7">
        <v>19597</v>
      </c>
      <c r="B1478" s="6" t="s">
        <v>13011</v>
      </c>
      <c r="C1478" t="s">
        <v>13012</v>
      </c>
      <c r="D1478" s="2" t="s">
        <v>52</v>
      </c>
      <c r="E1478" s="4" t="s">
        <v>59</v>
      </c>
      <c r="F1478" t="s">
        <v>54</v>
      </c>
      <c r="G1478" s="6">
        <v>1482</v>
      </c>
      <c r="H1478">
        <v>26415</v>
      </c>
      <c r="I1478">
        <v>39</v>
      </c>
      <c r="J1478" s="6">
        <v>3459.5</v>
      </c>
      <c r="K1478" s="6">
        <v>827.25</v>
      </c>
      <c r="L1478">
        <v>10</v>
      </c>
      <c r="M1478">
        <v>4</v>
      </c>
      <c r="N1478" t="s">
        <v>48</v>
      </c>
      <c r="O1478" t="s">
        <v>37</v>
      </c>
      <c r="P1478" t="s">
        <v>10066</v>
      </c>
    </row>
    <row r="1479" spans="1:16" x14ac:dyDescent="0.3">
      <c r="A1479" s="7">
        <v>17491</v>
      </c>
      <c r="B1479" s="6" t="s">
        <v>13013</v>
      </c>
      <c r="C1479" t="s">
        <v>13014</v>
      </c>
      <c r="D1479" s="2" t="s">
        <v>58</v>
      </c>
      <c r="E1479" s="4" t="s">
        <v>59</v>
      </c>
      <c r="F1479" t="s">
        <v>60</v>
      </c>
      <c r="G1479" s="6">
        <v>102</v>
      </c>
      <c r="H1479">
        <v>67767</v>
      </c>
      <c r="I1479">
        <v>19</v>
      </c>
      <c r="J1479" s="6">
        <v>84.25</v>
      </c>
      <c r="K1479" s="6">
        <v>3152.25</v>
      </c>
      <c r="L1479">
        <v>86</v>
      </c>
      <c r="M1479">
        <v>2</v>
      </c>
      <c r="N1479" t="s">
        <v>48</v>
      </c>
      <c r="O1479" t="s">
        <v>37</v>
      </c>
      <c r="P1479" t="s">
        <v>10066</v>
      </c>
    </row>
    <row r="1480" spans="1:16" x14ac:dyDescent="0.3">
      <c r="A1480" s="7">
        <v>19688</v>
      </c>
      <c r="B1480" s="6" t="s">
        <v>13015</v>
      </c>
      <c r="C1480" t="s">
        <v>13016</v>
      </c>
      <c r="D1480" s="2" t="s">
        <v>64</v>
      </c>
      <c r="E1480" s="4" t="s">
        <v>59</v>
      </c>
      <c r="F1480" t="s">
        <v>60</v>
      </c>
      <c r="G1480" s="6">
        <v>539</v>
      </c>
      <c r="H1480">
        <v>67586</v>
      </c>
      <c r="I1480">
        <v>19</v>
      </c>
      <c r="J1480" s="6">
        <v>122.25</v>
      </c>
      <c r="K1480" s="6">
        <v>4164.5</v>
      </c>
      <c r="L1480">
        <v>82</v>
      </c>
      <c r="M1480">
        <v>1</v>
      </c>
      <c r="N1480" t="s">
        <v>32</v>
      </c>
      <c r="O1480" t="s">
        <v>48</v>
      </c>
      <c r="P1480" t="s">
        <v>10066</v>
      </c>
    </row>
    <row r="1481" spans="1:16" x14ac:dyDescent="0.3">
      <c r="A1481" s="7">
        <v>19669</v>
      </c>
      <c r="B1481" s="6" t="s">
        <v>13017</v>
      </c>
      <c r="C1481" t="s">
        <v>13018</v>
      </c>
      <c r="D1481" s="2" t="s">
        <v>70</v>
      </c>
      <c r="E1481" s="4" t="s">
        <v>59</v>
      </c>
      <c r="F1481" t="s">
        <v>60</v>
      </c>
      <c r="G1481" s="6">
        <v>178</v>
      </c>
      <c r="H1481">
        <v>46812</v>
      </c>
      <c r="I1481">
        <v>18</v>
      </c>
      <c r="J1481" s="6">
        <v>370.75</v>
      </c>
      <c r="K1481" s="6">
        <v>3572.75</v>
      </c>
      <c r="L1481">
        <v>98</v>
      </c>
      <c r="M1481">
        <v>1</v>
      </c>
      <c r="N1481" t="s">
        <v>61</v>
      </c>
      <c r="O1481" t="s">
        <v>48</v>
      </c>
      <c r="P1481" t="s">
        <v>10066</v>
      </c>
    </row>
    <row r="1482" spans="1:16" x14ac:dyDescent="0.3">
      <c r="A1482" s="7">
        <v>20327</v>
      </c>
      <c r="B1482" s="6" t="s">
        <v>13019</v>
      </c>
      <c r="C1482" t="s">
        <v>13020</v>
      </c>
      <c r="D1482" s="2" t="s">
        <v>58</v>
      </c>
      <c r="E1482" s="4" t="s">
        <v>59</v>
      </c>
      <c r="F1482" t="s">
        <v>60</v>
      </c>
      <c r="G1482" s="6">
        <v>239</v>
      </c>
      <c r="H1482">
        <v>11072</v>
      </c>
      <c r="I1482">
        <v>8</v>
      </c>
      <c r="J1482" s="6">
        <v>351.25</v>
      </c>
      <c r="K1482" s="6">
        <v>5615.25</v>
      </c>
      <c r="L1482">
        <v>90</v>
      </c>
      <c r="M1482">
        <v>1</v>
      </c>
      <c r="N1482" t="s">
        <v>48</v>
      </c>
      <c r="O1482" t="s">
        <v>37</v>
      </c>
      <c r="P1482" t="s">
        <v>10061</v>
      </c>
    </row>
    <row r="1483" spans="1:16" x14ac:dyDescent="0.3">
      <c r="A1483" s="7">
        <v>20835</v>
      </c>
      <c r="B1483" s="6" t="s">
        <v>13021</v>
      </c>
      <c r="C1483" t="s">
        <v>13022</v>
      </c>
      <c r="D1483" s="2" t="s">
        <v>45</v>
      </c>
      <c r="E1483" s="4" t="s">
        <v>46</v>
      </c>
      <c r="F1483" t="s">
        <v>47</v>
      </c>
      <c r="G1483" s="6">
        <v>626</v>
      </c>
      <c r="H1483">
        <v>64400</v>
      </c>
      <c r="I1483">
        <v>9</v>
      </c>
      <c r="J1483" s="6">
        <v>967.75</v>
      </c>
      <c r="K1483" s="6">
        <v>2274.25</v>
      </c>
      <c r="L1483">
        <v>55</v>
      </c>
      <c r="M1483">
        <v>1</v>
      </c>
      <c r="N1483" t="s">
        <v>61</v>
      </c>
      <c r="O1483" t="s">
        <v>37</v>
      </c>
      <c r="P1483" t="s">
        <v>10061</v>
      </c>
    </row>
    <row r="1484" spans="1:16" x14ac:dyDescent="0.3">
      <c r="A1484" s="7">
        <v>20884</v>
      </c>
      <c r="B1484" s="6" t="s">
        <v>13023</v>
      </c>
      <c r="C1484" t="s">
        <v>13024</v>
      </c>
      <c r="D1484" s="2" t="s">
        <v>58</v>
      </c>
      <c r="E1484" s="4" t="s">
        <v>46</v>
      </c>
      <c r="F1484" t="s">
        <v>60</v>
      </c>
      <c r="G1484" s="6">
        <v>168</v>
      </c>
      <c r="H1484">
        <v>23642</v>
      </c>
      <c r="I1484">
        <v>4</v>
      </c>
      <c r="J1484" s="6">
        <v>378.75</v>
      </c>
      <c r="K1484" s="6">
        <v>6362.5</v>
      </c>
      <c r="L1484">
        <v>99</v>
      </c>
      <c r="M1484">
        <v>1</v>
      </c>
      <c r="N1484" t="s">
        <v>61</v>
      </c>
      <c r="O1484" t="s">
        <v>37</v>
      </c>
      <c r="P1484" t="s">
        <v>10061</v>
      </c>
    </row>
    <row r="1485" spans="1:16" x14ac:dyDescent="0.3">
      <c r="A1485" s="7">
        <v>20410</v>
      </c>
      <c r="B1485" s="6" t="s">
        <v>13025</v>
      </c>
      <c r="C1485" t="s">
        <v>13026</v>
      </c>
      <c r="D1485" s="2" t="s">
        <v>58</v>
      </c>
      <c r="E1485" s="4" t="s">
        <v>59</v>
      </c>
      <c r="F1485" t="s">
        <v>60</v>
      </c>
      <c r="G1485" s="6">
        <v>148</v>
      </c>
      <c r="H1485">
        <v>26415</v>
      </c>
      <c r="I1485">
        <v>15</v>
      </c>
      <c r="J1485" s="6">
        <v>145</v>
      </c>
      <c r="K1485" s="6">
        <v>4999.25</v>
      </c>
      <c r="L1485">
        <v>92</v>
      </c>
      <c r="M1485">
        <v>1</v>
      </c>
      <c r="N1485" t="s">
        <v>48</v>
      </c>
      <c r="O1485" t="s">
        <v>48</v>
      </c>
      <c r="P1485" t="s">
        <v>10061</v>
      </c>
    </row>
    <row r="1486" spans="1:16" x14ac:dyDescent="0.3">
      <c r="A1486" s="7">
        <v>21464</v>
      </c>
      <c r="B1486" s="6" t="s">
        <v>13027</v>
      </c>
      <c r="C1486" t="s">
        <v>13028</v>
      </c>
      <c r="D1486" s="2" t="s">
        <v>70</v>
      </c>
      <c r="E1486" s="4" t="s">
        <v>59</v>
      </c>
      <c r="F1486" t="s">
        <v>60</v>
      </c>
      <c r="G1486" s="6">
        <v>154</v>
      </c>
      <c r="H1486">
        <v>42437</v>
      </c>
      <c r="I1486">
        <v>7</v>
      </c>
      <c r="J1486" s="6">
        <v>396.5</v>
      </c>
      <c r="K1486" s="6">
        <v>5975.5</v>
      </c>
      <c r="L1486">
        <v>75</v>
      </c>
      <c r="M1486">
        <v>1</v>
      </c>
      <c r="N1486" t="s">
        <v>61</v>
      </c>
      <c r="O1486" t="s">
        <v>37</v>
      </c>
      <c r="P1486" t="s">
        <v>10061</v>
      </c>
    </row>
    <row r="1487" spans="1:16" x14ac:dyDescent="0.3">
      <c r="A1487" s="7">
        <v>19882</v>
      </c>
      <c r="B1487" s="6" t="s">
        <v>13029</v>
      </c>
      <c r="C1487" t="s">
        <v>13030</v>
      </c>
      <c r="D1487" s="2" t="s">
        <v>45</v>
      </c>
      <c r="E1487" s="4" t="s">
        <v>46</v>
      </c>
      <c r="F1487" t="s">
        <v>67</v>
      </c>
      <c r="G1487" s="6">
        <v>260</v>
      </c>
      <c r="H1487">
        <v>26435</v>
      </c>
      <c r="I1487">
        <v>13</v>
      </c>
      <c r="J1487" s="6">
        <v>1104.75</v>
      </c>
      <c r="K1487" s="6">
        <v>3346</v>
      </c>
      <c r="L1487">
        <v>43</v>
      </c>
      <c r="M1487">
        <v>2</v>
      </c>
      <c r="N1487" t="s">
        <v>48</v>
      </c>
      <c r="O1487" t="s">
        <v>48</v>
      </c>
      <c r="P1487" t="s">
        <v>10061</v>
      </c>
    </row>
    <row r="1488" spans="1:16" x14ac:dyDescent="0.3">
      <c r="A1488" s="7">
        <v>18600</v>
      </c>
      <c r="B1488" s="6" t="s">
        <v>13031</v>
      </c>
      <c r="C1488" t="s">
        <v>13032</v>
      </c>
      <c r="D1488" s="2" t="s">
        <v>64</v>
      </c>
      <c r="E1488" s="4" t="s">
        <v>59</v>
      </c>
      <c r="F1488" t="s">
        <v>60</v>
      </c>
      <c r="G1488" s="6">
        <v>808</v>
      </c>
      <c r="H1488">
        <v>58875</v>
      </c>
      <c r="I1488">
        <v>17</v>
      </c>
      <c r="J1488" s="6">
        <v>196.5</v>
      </c>
      <c r="K1488" s="6">
        <v>4830.25</v>
      </c>
      <c r="L1488">
        <v>75</v>
      </c>
      <c r="M1488">
        <v>1</v>
      </c>
      <c r="N1488" t="s">
        <v>48</v>
      </c>
      <c r="O1488" t="s">
        <v>48</v>
      </c>
      <c r="P1488" t="s">
        <v>10061</v>
      </c>
    </row>
    <row r="1489" spans="1:16" x14ac:dyDescent="0.3">
      <c r="A1489" s="7">
        <v>18276</v>
      </c>
      <c r="B1489" s="6" t="s">
        <v>13033</v>
      </c>
      <c r="C1489" t="s">
        <v>13034</v>
      </c>
      <c r="D1489" s="2" t="s">
        <v>52</v>
      </c>
      <c r="E1489" s="4" t="s">
        <v>59</v>
      </c>
      <c r="F1489" t="s">
        <v>54</v>
      </c>
      <c r="G1489" s="6">
        <v>2428</v>
      </c>
      <c r="H1489">
        <v>60300</v>
      </c>
      <c r="I1489">
        <v>28</v>
      </c>
      <c r="J1489" s="6">
        <v>5352.25</v>
      </c>
      <c r="K1489" s="6">
        <v>541.25</v>
      </c>
      <c r="L1489">
        <v>14</v>
      </c>
      <c r="M1489">
        <v>4</v>
      </c>
      <c r="N1489" t="s">
        <v>48</v>
      </c>
      <c r="O1489" t="s">
        <v>48</v>
      </c>
      <c r="P1489" t="s">
        <v>10061</v>
      </c>
    </row>
    <row r="1490" spans="1:16" x14ac:dyDescent="0.3">
      <c r="A1490" s="7">
        <v>18181</v>
      </c>
      <c r="B1490" s="6" t="s">
        <v>13035</v>
      </c>
      <c r="C1490" t="s">
        <v>13036</v>
      </c>
      <c r="D1490" s="2" t="s">
        <v>58</v>
      </c>
      <c r="E1490" s="4" t="s">
        <v>59</v>
      </c>
      <c r="F1490" t="s">
        <v>60</v>
      </c>
      <c r="G1490" s="6">
        <v>161</v>
      </c>
      <c r="H1490">
        <v>36126</v>
      </c>
      <c r="I1490">
        <v>15</v>
      </c>
      <c r="J1490" s="6">
        <v>220.5</v>
      </c>
      <c r="K1490" s="6">
        <v>5489.5</v>
      </c>
      <c r="L1490">
        <v>81</v>
      </c>
      <c r="M1490">
        <v>2</v>
      </c>
      <c r="N1490" t="s">
        <v>32</v>
      </c>
      <c r="O1490" t="s">
        <v>48</v>
      </c>
      <c r="P1490" t="s">
        <v>10066</v>
      </c>
    </row>
    <row r="1491" spans="1:16" x14ac:dyDescent="0.3">
      <c r="A1491" s="7">
        <v>20536</v>
      </c>
      <c r="B1491" s="6" t="s">
        <v>13037</v>
      </c>
      <c r="C1491" t="s">
        <v>13038</v>
      </c>
      <c r="D1491" s="2" t="s">
        <v>64</v>
      </c>
      <c r="E1491" s="4" t="s">
        <v>46</v>
      </c>
      <c r="F1491" t="s">
        <v>80</v>
      </c>
      <c r="G1491" s="6">
        <v>1128</v>
      </c>
      <c r="H1491">
        <v>22810</v>
      </c>
      <c r="I1491">
        <v>51</v>
      </c>
      <c r="J1491" s="6">
        <v>9685.5</v>
      </c>
      <c r="K1491" s="6">
        <v>526.25</v>
      </c>
      <c r="L1491">
        <v>21</v>
      </c>
      <c r="M1491">
        <v>3</v>
      </c>
      <c r="N1491" t="s">
        <v>37</v>
      </c>
      <c r="O1491" t="s">
        <v>37</v>
      </c>
      <c r="P1491" t="s">
        <v>10061</v>
      </c>
    </row>
    <row r="1492" spans="1:16" x14ac:dyDescent="0.3">
      <c r="A1492" s="7">
        <v>20642</v>
      </c>
      <c r="B1492" s="6" t="s">
        <v>13039</v>
      </c>
      <c r="C1492" t="s">
        <v>13040</v>
      </c>
      <c r="D1492" s="2" t="s">
        <v>45</v>
      </c>
      <c r="E1492" s="4" t="s">
        <v>46</v>
      </c>
      <c r="F1492" t="s">
        <v>47</v>
      </c>
      <c r="G1492" s="6">
        <v>391</v>
      </c>
      <c r="H1492">
        <v>36797</v>
      </c>
      <c r="I1492">
        <v>14</v>
      </c>
      <c r="J1492" s="6">
        <v>865</v>
      </c>
      <c r="K1492" s="6">
        <v>2402</v>
      </c>
      <c r="L1492">
        <v>60</v>
      </c>
      <c r="M1492">
        <v>0</v>
      </c>
      <c r="N1492" t="s">
        <v>61</v>
      </c>
      <c r="O1492" t="s">
        <v>37</v>
      </c>
      <c r="P1492" t="s">
        <v>10061</v>
      </c>
    </row>
    <row r="1493" spans="1:16" x14ac:dyDescent="0.3">
      <c r="A1493" s="7">
        <v>19988</v>
      </c>
      <c r="B1493" s="6" t="s">
        <v>13041</v>
      </c>
      <c r="C1493" t="s">
        <v>13042</v>
      </c>
      <c r="D1493" s="2" t="s">
        <v>70</v>
      </c>
      <c r="E1493" s="4" t="s">
        <v>46</v>
      </c>
      <c r="F1493" t="s">
        <v>47</v>
      </c>
      <c r="G1493" s="6">
        <v>392</v>
      </c>
      <c r="H1493">
        <v>71364</v>
      </c>
      <c r="I1493">
        <v>11</v>
      </c>
      <c r="J1493" s="6">
        <v>1088</v>
      </c>
      <c r="K1493" s="6">
        <v>2569.75</v>
      </c>
      <c r="L1493">
        <v>55</v>
      </c>
      <c r="M1493">
        <v>0</v>
      </c>
      <c r="N1493" t="s">
        <v>48</v>
      </c>
      <c r="O1493" t="s">
        <v>37</v>
      </c>
      <c r="P1493" t="s">
        <v>10061</v>
      </c>
    </row>
    <row r="1494" spans="1:16" x14ac:dyDescent="0.3">
      <c r="A1494" s="7">
        <v>17573</v>
      </c>
      <c r="B1494" s="6" t="s">
        <v>13043</v>
      </c>
      <c r="C1494" t="s">
        <v>13044</v>
      </c>
      <c r="D1494" s="2" t="s">
        <v>64</v>
      </c>
      <c r="E1494" s="4" t="s">
        <v>59</v>
      </c>
      <c r="F1494" t="s">
        <v>76</v>
      </c>
      <c r="G1494" s="6">
        <v>1035</v>
      </c>
      <c r="H1494">
        <v>28514</v>
      </c>
      <c r="I1494">
        <v>15</v>
      </c>
      <c r="J1494" s="6">
        <v>586.25</v>
      </c>
      <c r="K1494" s="6">
        <v>5574.5</v>
      </c>
      <c r="L1494">
        <v>73</v>
      </c>
      <c r="M1494">
        <v>2</v>
      </c>
      <c r="N1494" t="s">
        <v>48</v>
      </c>
      <c r="O1494" t="s">
        <v>37</v>
      </c>
      <c r="P1494" t="s">
        <v>10061</v>
      </c>
    </row>
    <row r="1495" spans="1:16" x14ac:dyDescent="0.3">
      <c r="A1495" s="7">
        <v>20532</v>
      </c>
      <c r="B1495" s="6" t="s">
        <v>13045</v>
      </c>
      <c r="C1495" t="s">
        <v>13046</v>
      </c>
      <c r="D1495" s="2" t="s">
        <v>52</v>
      </c>
      <c r="E1495" s="4" t="s">
        <v>46</v>
      </c>
      <c r="F1495" t="s">
        <v>76</v>
      </c>
      <c r="G1495" s="6">
        <v>966</v>
      </c>
      <c r="H1495">
        <v>15210</v>
      </c>
      <c r="I1495">
        <v>18</v>
      </c>
      <c r="J1495" s="6">
        <v>505.25</v>
      </c>
      <c r="K1495" s="6">
        <v>5327.75</v>
      </c>
      <c r="L1495">
        <v>69</v>
      </c>
      <c r="M1495">
        <v>3</v>
      </c>
      <c r="N1495" t="s">
        <v>32</v>
      </c>
      <c r="O1495" t="s">
        <v>37</v>
      </c>
      <c r="P1495" t="s">
        <v>10061</v>
      </c>
    </row>
    <row r="1496" spans="1:16" x14ac:dyDescent="0.3">
      <c r="A1496" s="7">
        <v>21474</v>
      </c>
      <c r="B1496" s="6" t="s">
        <v>13047</v>
      </c>
      <c r="C1496" t="s">
        <v>13048</v>
      </c>
      <c r="D1496" s="2" t="s">
        <v>52</v>
      </c>
      <c r="E1496" s="4" t="s">
        <v>59</v>
      </c>
      <c r="F1496" t="s">
        <v>76</v>
      </c>
      <c r="G1496" s="6">
        <v>3830</v>
      </c>
      <c r="H1496">
        <v>66050</v>
      </c>
      <c r="I1496">
        <v>21</v>
      </c>
      <c r="J1496" s="6">
        <v>420.5</v>
      </c>
      <c r="K1496" s="6">
        <v>5363</v>
      </c>
      <c r="L1496">
        <v>57</v>
      </c>
      <c r="M1496">
        <v>3</v>
      </c>
      <c r="N1496" t="s">
        <v>37</v>
      </c>
      <c r="O1496" t="s">
        <v>37</v>
      </c>
      <c r="P1496" t="s">
        <v>10061</v>
      </c>
    </row>
    <row r="1497" spans="1:16" x14ac:dyDescent="0.3">
      <c r="A1497" s="7">
        <v>17453</v>
      </c>
      <c r="B1497" s="6" t="s">
        <v>13049</v>
      </c>
      <c r="C1497" t="s">
        <v>13050</v>
      </c>
      <c r="D1497" s="2" t="s">
        <v>70</v>
      </c>
      <c r="E1497" s="4" t="s">
        <v>46</v>
      </c>
      <c r="F1497" t="s">
        <v>60</v>
      </c>
      <c r="G1497" s="6">
        <v>184</v>
      </c>
      <c r="H1497">
        <v>45165</v>
      </c>
      <c r="I1497">
        <v>20</v>
      </c>
      <c r="J1497" s="6">
        <v>178.25</v>
      </c>
      <c r="K1497" s="6">
        <v>6905.25</v>
      </c>
      <c r="L1497">
        <v>97</v>
      </c>
      <c r="M1497">
        <v>1</v>
      </c>
      <c r="N1497" t="s">
        <v>32</v>
      </c>
      <c r="O1497" t="s">
        <v>32</v>
      </c>
      <c r="P1497" t="s">
        <v>10061</v>
      </c>
    </row>
    <row r="1498" spans="1:16" x14ac:dyDescent="0.3">
      <c r="A1498" s="7">
        <v>21743</v>
      </c>
      <c r="B1498" s="6" t="s">
        <v>13051</v>
      </c>
      <c r="C1498" t="s">
        <v>13052</v>
      </c>
      <c r="D1498" s="2" t="s">
        <v>52</v>
      </c>
      <c r="E1498" s="4" t="s">
        <v>46</v>
      </c>
      <c r="F1498" t="s">
        <v>76</v>
      </c>
      <c r="G1498" s="6">
        <v>1639</v>
      </c>
      <c r="H1498">
        <v>28145</v>
      </c>
      <c r="I1498">
        <v>11</v>
      </c>
      <c r="J1498" s="6">
        <v>558.75</v>
      </c>
      <c r="K1498" s="6">
        <v>3629</v>
      </c>
      <c r="L1498">
        <v>57</v>
      </c>
      <c r="M1498">
        <v>2</v>
      </c>
      <c r="N1498" t="s">
        <v>48</v>
      </c>
      <c r="O1498" t="s">
        <v>48</v>
      </c>
      <c r="P1498" t="s">
        <v>10061</v>
      </c>
    </row>
    <row r="1499" spans="1:16" x14ac:dyDescent="0.3">
      <c r="A1499" s="7">
        <v>22126</v>
      </c>
      <c r="B1499" s="6" t="s">
        <v>13053</v>
      </c>
      <c r="C1499" t="s">
        <v>13054</v>
      </c>
      <c r="D1499" s="2" t="s">
        <v>45</v>
      </c>
      <c r="E1499" s="4" t="s">
        <v>46</v>
      </c>
      <c r="F1499" t="s">
        <v>47</v>
      </c>
      <c r="G1499" s="6">
        <v>512</v>
      </c>
      <c r="H1499">
        <v>77194</v>
      </c>
      <c r="I1499">
        <v>11</v>
      </c>
      <c r="J1499" s="6">
        <v>363</v>
      </c>
      <c r="K1499" s="6">
        <v>2275</v>
      </c>
      <c r="L1499">
        <v>66</v>
      </c>
      <c r="M1499">
        <v>0</v>
      </c>
      <c r="N1499" t="s">
        <v>32</v>
      </c>
      <c r="O1499" t="s">
        <v>37</v>
      </c>
      <c r="P1499" t="s">
        <v>10061</v>
      </c>
    </row>
    <row r="1500" spans="1:16" x14ac:dyDescent="0.3">
      <c r="A1500" s="7">
        <v>20024</v>
      </c>
      <c r="B1500" s="6" t="s">
        <v>13055</v>
      </c>
      <c r="C1500" t="s">
        <v>13056</v>
      </c>
      <c r="D1500" s="2" t="s">
        <v>58</v>
      </c>
      <c r="E1500" s="4" t="s">
        <v>46</v>
      </c>
      <c r="F1500" t="s">
        <v>60</v>
      </c>
      <c r="G1500" s="6">
        <v>87</v>
      </c>
      <c r="H1500">
        <v>27993</v>
      </c>
      <c r="I1500">
        <v>12</v>
      </c>
      <c r="J1500" s="6">
        <v>322.25</v>
      </c>
      <c r="K1500" s="6">
        <v>4923.5</v>
      </c>
      <c r="L1500">
        <v>96</v>
      </c>
      <c r="M1500">
        <v>2</v>
      </c>
      <c r="N1500" t="s">
        <v>48</v>
      </c>
      <c r="O1500" t="s">
        <v>37</v>
      </c>
      <c r="P1500" t="s">
        <v>10061</v>
      </c>
    </row>
    <row r="1501" spans="1:16" x14ac:dyDescent="0.3">
      <c r="A1501" s="7">
        <v>20644</v>
      </c>
      <c r="B1501" s="6" t="s">
        <v>13057</v>
      </c>
      <c r="C1501" t="s">
        <v>13058</v>
      </c>
      <c r="D1501" s="2" t="s">
        <v>70</v>
      </c>
      <c r="E1501" s="4" t="s">
        <v>46</v>
      </c>
      <c r="F1501" t="s">
        <v>60</v>
      </c>
      <c r="G1501" s="6">
        <v>182</v>
      </c>
      <c r="H1501">
        <v>43243</v>
      </c>
      <c r="I1501">
        <v>8</v>
      </c>
      <c r="J1501" s="6">
        <v>104.5</v>
      </c>
      <c r="K1501" s="6">
        <v>3650.75</v>
      </c>
      <c r="L1501">
        <v>82</v>
      </c>
      <c r="M1501">
        <v>2</v>
      </c>
      <c r="N1501" t="s">
        <v>32</v>
      </c>
      <c r="O1501" t="s">
        <v>32</v>
      </c>
      <c r="P1501" t="s">
        <v>10061</v>
      </c>
    </row>
    <row r="1502" spans="1:16" x14ac:dyDescent="0.3">
      <c r="A1502" s="7">
        <v>20844</v>
      </c>
      <c r="B1502" s="6" t="s">
        <v>13059</v>
      </c>
      <c r="C1502" t="s">
        <v>13060</v>
      </c>
      <c r="D1502" s="2" t="s">
        <v>45</v>
      </c>
      <c r="E1502" s="4" t="s">
        <v>59</v>
      </c>
      <c r="F1502" t="s">
        <v>60</v>
      </c>
      <c r="G1502" s="6">
        <v>184</v>
      </c>
      <c r="H1502">
        <v>82157</v>
      </c>
      <c r="I1502">
        <v>12</v>
      </c>
      <c r="J1502" s="6">
        <v>165.25</v>
      </c>
      <c r="K1502" s="6">
        <v>3426</v>
      </c>
      <c r="L1502">
        <v>78</v>
      </c>
      <c r="M1502">
        <v>2</v>
      </c>
      <c r="N1502" t="s">
        <v>48</v>
      </c>
      <c r="O1502" t="s">
        <v>37</v>
      </c>
      <c r="P1502" t="s">
        <v>10061</v>
      </c>
    </row>
    <row r="1503" spans="1:16" x14ac:dyDescent="0.3">
      <c r="A1503" s="7">
        <v>21398</v>
      </c>
      <c r="B1503" s="6" t="s">
        <v>13061</v>
      </c>
      <c r="C1503" t="s">
        <v>13062</v>
      </c>
      <c r="D1503" s="2" t="s">
        <v>45</v>
      </c>
      <c r="E1503" s="4" t="s">
        <v>46</v>
      </c>
      <c r="F1503" t="s">
        <v>76</v>
      </c>
      <c r="G1503" s="6">
        <v>717</v>
      </c>
      <c r="H1503">
        <v>51866</v>
      </c>
      <c r="I1503">
        <v>9</v>
      </c>
      <c r="J1503" s="6">
        <v>329.5</v>
      </c>
      <c r="K1503" s="6">
        <v>2541.75</v>
      </c>
      <c r="L1503">
        <v>63</v>
      </c>
      <c r="M1503">
        <v>3</v>
      </c>
      <c r="N1503" t="s">
        <v>61</v>
      </c>
      <c r="O1503" t="s">
        <v>37</v>
      </c>
      <c r="P1503" t="s">
        <v>10066</v>
      </c>
    </row>
    <row r="1504" spans="1:16" x14ac:dyDescent="0.3">
      <c r="A1504" s="7">
        <v>19425</v>
      </c>
      <c r="B1504" s="6" t="s">
        <v>13063</v>
      </c>
      <c r="C1504" t="s">
        <v>13064</v>
      </c>
      <c r="D1504" s="2" t="s">
        <v>52</v>
      </c>
      <c r="E1504" s="4" t="s">
        <v>59</v>
      </c>
      <c r="F1504" t="s">
        <v>80</v>
      </c>
      <c r="G1504" s="6">
        <v>4544</v>
      </c>
      <c r="H1504">
        <v>40105</v>
      </c>
      <c r="I1504">
        <v>37</v>
      </c>
      <c r="J1504" s="6">
        <v>3134.25</v>
      </c>
      <c r="K1504" s="6">
        <v>1032.5</v>
      </c>
      <c r="L1504">
        <v>12</v>
      </c>
      <c r="M1504">
        <v>3</v>
      </c>
      <c r="N1504" t="s">
        <v>37</v>
      </c>
      <c r="O1504" t="s">
        <v>37</v>
      </c>
      <c r="P1504" t="s">
        <v>10066</v>
      </c>
    </row>
    <row r="1505" spans="1:16" x14ac:dyDescent="0.3">
      <c r="A1505" s="7">
        <v>20518</v>
      </c>
      <c r="B1505" s="6" t="s">
        <v>13065</v>
      </c>
      <c r="C1505" t="s">
        <v>13066</v>
      </c>
      <c r="D1505" s="2" t="s">
        <v>58</v>
      </c>
      <c r="E1505" s="4" t="s">
        <v>59</v>
      </c>
      <c r="F1505" t="s">
        <v>60</v>
      </c>
      <c r="G1505" s="6">
        <v>61</v>
      </c>
      <c r="H1505">
        <v>53957</v>
      </c>
      <c r="I1505">
        <v>4</v>
      </c>
      <c r="J1505" s="6">
        <v>241</v>
      </c>
      <c r="K1505" s="6">
        <v>3723</v>
      </c>
      <c r="L1505">
        <v>94</v>
      </c>
      <c r="M1505">
        <v>1</v>
      </c>
      <c r="N1505" t="s">
        <v>61</v>
      </c>
      <c r="O1505" t="s">
        <v>48</v>
      </c>
      <c r="P1505" t="s">
        <v>10061</v>
      </c>
    </row>
    <row r="1506" spans="1:16" x14ac:dyDescent="0.3">
      <c r="A1506" s="7">
        <v>18154</v>
      </c>
      <c r="B1506" s="6" t="s">
        <v>13067</v>
      </c>
      <c r="C1506" t="s">
        <v>13068</v>
      </c>
      <c r="D1506" s="2" t="s">
        <v>64</v>
      </c>
      <c r="E1506" s="4" t="s">
        <v>46</v>
      </c>
      <c r="F1506" t="s">
        <v>67</v>
      </c>
      <c r="G1506" s="6">
        <v>609</v>
      </c>
      <c r="H1506">
        <v>35057</v>
      </c>
      <c r="I1506">
        <v>6</v>
      </c>
      <c r="J1506" s="6">
        <v>726</v>
      </c>
      <c r="K1506" s="6">
        <v>2008.25</v>
      </c>
      <c r="L1506">
        <v>46</v>
      </c>
      <c r="M1506">
        <v>1</v>
      </c>
      <c r="N1506" t="s">
        <v>61</v>
      </c>
      <c r="O1506" t="s">
        <v>37</v>
      </c>
      <c r="P1506" t="s">
        <v>10061</v>
      </c>
    </row>
    <row r="1507" spans="1:16" x14ac:dyDescent="0.3">
      <c r="A1507" s="7">
        <v>21220</v>
      </c>
      <c r="B1507" s="6" t="s">
        <v>13069</v>
      </c>
      <c r="C1507" t="s">
        <v>13070</v>
      </c>
      <c r="D1507" s="2" t="s">
        <v>45</v>
      </c>
      <c r="E1507" s="4" t="s">
        <v>46</v>
      </c>
      <c r="F1507" t="s">
        <v>47</v>
      </c>
      <c r="G1507" s="6">
        <v>360</v>
      </c>
      <c r="H1507">
        <v>58851</v>
      </c>
      <c r="I1507">
        <v>15</v>
      </c>
      <c r="J1507" s="6">
        <v>955.25</v>
      </c>
      <c r="K1507" s="6">
        <v>2737.5</v>
      </c>
      <c r="L1507">
        <v>60</v>
      </c>
      <c r="M1507">
        <v>1</v>
      </c>
      <c r="N1507" t="s">
        <v>37</v>
      </c>
      <c r="O1507" t="s">
        <v>37</v>
      </c>
      <c r="P1507" t="s">
        <v>10061</v>
      </c>
    </row>
    <row r="1508" spans="1:16" x14ac:dyDescent="0.3">
      <c r="A1508" s="7">
        <v>19678</v>
      </c>
      <c r="B1508" s="6" t="s">
        <v>13071</v>
      </c>
      <c r="C1508" t="s">
        <v>13072</v>
      </c>
      <c r="D1508" s="2" t="s">
        <v>52</v>
      </c>
      <c r="E1508" s="4" t="s">
        <v>46</v>
      </c>
      <c r="F1508" t="s">
        <v>76</v>
      </c>
      <c r="G1508" s="6">
        <v>1866</v>
      </c>
      <c r="H1508">
        <v>55768</v>
      </c>
      <c r="I1508">
        <v>1</v>
      </c>
      <c r="J1508" s="6">
        <v>306</v>
      </c>
      <c r="K1508" s="6">
        <v>4014.25</v>
      </c>
      <c r="L1508">
        <v>83</v>
      </c>
      <c r="M1508">
        <v>3</v>
      </c>
      <c r="N1508" t="s">
        <v>32</v>
      </c>
      <c r="O1508" t="s">
        <v>32</v>
      </c>
      <c r="P1508" t="s">
        <v>10061</v>
      </c>
    </row>
    <row r="1509" spans="1:16" x14ac:dyDescent="0.3">
      <c r="A1509" s="7">
        <v>17868</v>
      </c>
      <c r="B1509" s="6" t="s">
        <v>13073</v>
      </c>
      <c r="C1509" t="s">
        <v>13074</v>
      </c>
      <c r="D1509" s="2" t="s">
        <v>52</v>
      </c>
      <c r="E1509" s="4" t="s">
        <v>46</v>
      </c>
      <c r="F1509" t="s">
        <v>80</v>
      </c>
      <c r="G1509" s="6">
        <v>4337</v>
      </c>
      <c r="H1509">
        <v>69229</v>
      </c>
      <c r="I1509">
        <v>40</v>
      </c>
      <c r="J1509" s="6">
        <v>8492.25</v>
      </c>
      <c r="K1509" s="6">
        <v>875.25</v>
      </c>
      <c r="L1509">
        <v>18</v>
      </c>
      <c r="M1509">
        <v>5</v>
      </c>
      <c r="N1509" t="s">
        <v>48</v>
      </c>
      <c r="O1509" t="s">
        <v>37</v>
      </c>
      <c r="P1509" t="s">
        <v>10061</v>
      </c>
    </row>
    <row r="1510" spans="1:16" x14ac:dyDescent="0.3">
      <c r="A1510" s="7">
        <v>21752</v>
      </c>
      <c r="B1510" s="6" t="s">
        <v>13075</v>
      </c>
      <c r="C1510" t="s">
        <v>13076</v>
      </c>
      <c r="D1510" s="2" t="s">
        <v>52</v>
      </c>
      <c r="E1510" s="4" t="s">
        <v>46</v>
      </c>
      <c r="F1510" t="s">
        <v>76</v>
      </c>
      <c r="G1510" s="6">
        <v>1779</v>
      </c>
      <c r="H1510">
        <v>18108</v>
      </c>
      <c r="I1510">
        <v>8</v>
      </c>
      <c r="J1510" s="6">
        <v>429.75</v>
      </c>
      <c r="K1510" s="6">
        <v>3718.25</v>
      </c>
      <c r="L1510">
        <v>83</v>
      </c>
      <c r="M1510">
        <v>2</v>
      </c>
      <c r="N1510" t="s">
        <v>48</v>
      </c>
      <c r="O1510" t="s">
        <v>37</v>
      </c>
      <c r="P1510" t="s">
        <v>10061</v>
      </c>
    </row>
    <row r="1511" spans="1:16" x14ac:dyDescent="0.3">
      <c r="A1511" s="7">
        <v>19768</v>
      </c>
      <c r="B1511" s="6" t="s">
        <v>13077</v>
      </c>
      <c r="C1511" t="s">
        <v>13078</v>
      </c>
      <c r="D1511" s="2" t="s">
        <v>58</v>
      </c>
      <c r="E1511" s="4" t="s">
        <v>59</v>
      </c>
      <c r="F1511" t="s">
        <v>60</v>
      </c>
      <c r="G1511" s="6">
        <v>215</v>
      </c>
      <c r="H1511">
        <v>66495</v>
      </c>
      <c r="I1511">
        <v>9</v>
      </c>
      <c r="J1511" s="6">
        <v>231.25</v>
      </c>
      <c r="K1511" s="6">
        <v>5032.25</v>
      </c>
      <c r="L1511">
        <v>92</v>
      </c>
      <c r="M1511">
        <v>1</v>
      </c>
      <c r="N1511" t="s">
        <v>48</v>
      </c>
      <c r="O1511" t="s">
        <v>37</v>
      </c>
      <c r="P1511" t="s">
        <v>10061</v>
      </c>
    </row>
    <row r="1512" spans="1:16" x14ac:dyDescent="0.3">
      <c r="A1512" s="7">
        <v>19725</v>
      </c>
      <c r="B1512" s="6" t="s">
        <v>13079</v>
      </c>
      <c r="C1512" t="s">
        <v>13080</v>
      </c>
      <c r="D1512" s="2" t="s">
        <v>52</v>
      </c>
      <c r="E1512" s="4" t="s">
        <v>59</v>
      </c>
      <c r="F1512" t="s">
        <v>54</v>
      </c>
      <c r="G1512" s="6">
        <v>2709</v>
      </c>
      <c r="H1512">
        <v>38262</v>
      </c>
      <c r="I1512">
        <v>38</v>
      </c>
      <c r="J1512" s="6">
        <v>7317.75</v>
      </c>
      <c r="K1512" s="6">
        <v>816.5</v>
      </c>
      <c r="L1512">
        <v>19</v>
      </c>
      <c r="M1512">
        <v>8</v>
      </c>
      <c r="N1512" t="s">
        <v>61</v>
      </c>
      <c r="O1512" t="s">
        <v>48</v>
      </c>
      <c r="P1512" t="s">
        <v>10061</v>
      </c>
    </row>
    <row r="1513" spans="1:16" x14ac:dyDescent="0.3">
      <c r="A1513" s="7">
        <v>19546</v>
      </c>
      <c r="B1513" s="6" t="s">
        <v>13081</v>
      </c>
      <c r="C1513" t="s">
        <v>13082</v>
      </c>
      <c r="D1513" s="2" t="s">
        <v>52</v>
      </c>
      <c r="E1513" s="4" t="s">
        <v>59</v>
      </c>
      <c r="F1513" t="s">
        <v>54</v>
      </c>
      <c r="G1513" s="6">
        <v>2017</v>
      </c>
      <c r="H1513">
        <v>84188</v>
      </c>
      <c r="I1513">
        <v>23</v>
      </c>
      <c r="J1513" s="6">
        <v>1710.25</v>
      </c>
      <c r="K1513" s="6">
        <v>686.25</v>
      </c>
      <c r="L1513">
        <v>8</v>
      </c>
      <c r="M1513">
        <v>7</v>
      </c>
      <c r="N1513" t="s">
        <v>32</v>
      </c>
      <c r="O1513" t="s">
        <v>48</v>
      </c>
      <c r="P1513" t="s">
        <v>10061</v>
      </c>
    </row>
    <row r="1514" spans="1:16" x14ac:dyDescent="0.3">
      <c r="A1514" s="7">
        <v>22087</v>
      </c>
      <c r="B1514" s="6" t="s">
        <v>13083</v>
      </c>
      <c r="C1514" t="s">
        <v>13084</v>
      </c>
      <c r="D1514" s="2" t="s">
        <v>52</v>
      </c>
      <c r="E1514" s="4" t="s">
        <v>59</v>
      </c>
      <c r="F1514" t="s">
        <v>80</v>
      </c>
      <c r="G1514" s="6">
        <v>4088</v>
      </c>
      <c r="H1514">
        <v>69830</v>
      </c>
      <c r="I1514">
        <v>35</v>
      </c>
      <c r="J1514" s="6">
        <v>6733.25</v>
      </c>
      <c r="K1514" s="6">
        <v>755.5</v>
      </c>
      <c r="L1514">
        <v>20</v>
      </c>
      <c r="M1514">
        <v>3</v>
      </c>
      <c r="N1514" t="s">
        <v>48</v>
      </c>
      <c r="O1514" t="s">
        <v>48</v>
      </c>
      <c r="P1514" t="s">
        <v>10061</v>
      </c>
    </row>
    <row r="1515" spans="1:16" x14ac:dyDescent="0.3">
      <c r="A1515" s="7">
        <v>22222</v>
      </c>
      <c r="B1515" s="6" t="s">
        <v>13085</v>
      </c>
      <c r="C1515" t="s">
        <v>13086</v>
      </c>
      <c r="D1515" s="2" t="s">
        <v>52</v>
      </c>
      <c r="E1515" s="4" t="s">
        <v>46</v>
      </c>
      <c r="F1515" t="s">
        <v>76</v>
      </c>
      <c r="G1515" s="6">
        <v>3625</v>
      </c>
      <c r="H1515">
        <v>47822</v>
      </c>
      <c r="I1515">
        <v>10</v>
      </c>
      <c r="J1515" s="6">
        <v>576.25</v>
      </c>
      <c r="K1515" s="6">
        <v>5406</v>
      </c>
      <c r="L1515">
        <v>59</v>
      </c>
      <c r="M1515">
        <v>3</v>
      </c>
      <c r="N1515" t="s">
        <v>61</v>
      </c>
      <c r="O1515" t="s">
        <v>37</v>
      </c>
      <c r="P1515" t="s">
        <v>10061</v>
      </c>
    </row>
    <row r="1516" spans="1:16" x14ac:dyDescent="0.3">
      <c r="A1516" s="7">
        <v>20611</v>
      </c>
      <c r="B1516" s="6" t="s">
        <v>13087</v>
      </c>
      <c r="C1516" t="s">
        <v>13088</v>
      </c>
      <c r="D1516" s="2" t="s">
        <v>52</v>
      </c>
      <c r="E1516" s="4" t="s">
        <v>59</v>
      </c>
      <c r="F1516" t="s">
        <v>54</v>
      </c>
      <c r="G1516" s="6">
        <v>2178</v>
      </c>
      <c r="H1516">
        <v>78076</v>
      </c>
      <c r="I1516">
        <v>35</v>
      </c>
      <c r="J1516" s="6">
        <v>4314.75</v>
      </c>
      <c r="K1516" s="6">
        <v>715.25</v>
      </c>
      <c r="L1516">
        <v>23</v>
      </c>
      <c r="M1516">
        <v>8</v>
      </c>
      <c r="N1516" t="s">
        <v>48</v>
      </c>
      <c r="O1516" t="s">
        <v>37</v>
      </c>
      <c r="P1516" t="s">
        <v>10066</v>
      </c>
    </row>
    <row r="1517" spans="1:16" x14ac:dyDescent="0.3">
      <c r="A1517" s="7">
        <v>19330</v>
      </c>
      <c r="B1517" s="6" t="s">
        <v>13089</v>
      </c>
      <c r="C1517" t="s">
        <v>13090</v>
      </c>
      <c r="D1517" s="2" t="s">
        <v>58</v>
      </c>
      <c r="E1517" s="4" t="s">
        <v>59</v>
      </c>
      <c r="F1517" t="s">
        <v>60</v>
      </c>
      <c r="G1517" s="6">
        <v>184</v>
      </c>
      <c r="H1517">
        <v>62970</v>
      </c>
      <c r="I1517">
        <v>10</v>
      </c>
      <c r="J1517" s="6">
        <v>362.75</v>
      </c>
      <c r="K1517" s="6">
        <v>7107.75</v>
      </c>
      <c r="L1517">
        <v>77</v>
      </c>
      <c r="M1517">
        <v>2</v>
      </c>
      <c r="N1517" t="s">
        <v>48</v>
      </c>
      <c r="O1517" t="s">
        <v>48</v>
      </c>
      <c r="P1517" t="s">
        <v>10061</v>
      </c>
    </row>
    <row r="1518" spans="1:16" x14ac:dyDescent="0.3">
      <c r="A1518" s="7">
        <v>20866</v>
      </c>
      <c r="B1518" s="6" t="s">
        <v>13091</v>
      </c>
      <c r="C1518" t="s">
        <v>13092</v>
      </c>
      <c r="D1518" s="2" t="s">
        <v>52</v>
      </c>
      <c r="E1518" s="4" t="s">
        <v>59</v>
      </c>
      <c r="F1518" t="s">
        <v>80</v>
      </c>
      <c r="G1518" s="6">
        <v>2837</v>
      </c>
      <c r="H1518">
        <v>26415</v>
      </c>
      <c r="I1518">
        <v>53</v>
      </c>
      <c r="J1518" s="6">
        <v>10652.25</v>
      </c>
      <c r="K1518" s="6">
        <v>401.5</v>
      </c>
      <c r="L1518">
        <v>12</v>
      </c>
      <c r="M1518">
        <v>3</v>
      </c>
      <c r="N1518" t="s">
        <v>37</v>
      </c>
      <c r="O1518" t="s">
        <v>37</v>
      </c>
      <c r="P1518" t="s">
        <v>10061</v>
      </c>
    </row>
    <row r="1519" spans="1:16" x14ac:dyDescent="0.3">
      <c r="A1519" s="7">
        <v>21298</v>
      </c>
      <c r="B1519" s="6" t="s">
        <v>13093</v>
      </c>
      <c r="C1519" t="s">
        <v>13094</v>
      </c>
      <c r="D1519" s="2" t="s">
        <v>45</v>
      </c>
      <c r="E1519" s="4" t="s">
        <v>46</v>
      </c>
      <c r="F1519" t="s">
        <v>67</v>
      </c>
      <c r="G1519" s="6">
        <v>491</v>
      </c>
      <c r="H1519">
        <v>40234</v>
      </c>
      <c r="I1519">
        <v>4</v>
      </c>
      <c r="J1519" s="6">
        <v>513.5</v>
      </c>
      <c r="K1519" s="6">
        <v>3208.75</v>
      </c>
      <c r="L1519">
        <v>44</v>
      </c>
      <c r="M1519">
        <v>2</v>
      </c>
      <c r="N1519" t="s">
        <v>48</v>
      </c>
      <c r="O1519" t="s">
        <v>37</v>
      </c>
      <c r="P1519" t="s">
        <v>10061</v>
      </c>
    </row>
    <row r="1520" spans="1:16" x14ac:dyDescent="0.3">
      <c r="A1520" s="7">
        <v>20788</v>
      </c>
      <c r="B1520" s="6" t="s">
        <v>13095</v>
      </c>
      <c r="C1520" t="s">
        <v>13096</v>
      </c>
      <c r="D1520" s="2" t="s">
        <v>45</v>
      </c>
      <c r="E1520" s="4" t="s">
        <v>46</v>
      </c>
      <c r="F1520" t="s">
        <v>60</v>
      </c>
      <c r="G1520" s="6">
        <v>779</v>
      </c>
      <c r="H1520">
        <v>58097</v>
      </c>
      <c r="I1520">
        <v>15</v>
      </c>
      <c r="J1520" s="6">
        <v>417</v>
      </c>
      <c r="K1520" s="6">
        <v>7452</v>
      </c>
      <c r="L1520">
        <v>97</v>
      </c>
      <c r="M1520">
        <v>2</v>
      </c>
      <c r="N1520" t="s">
        <v>48</v>
      </c>
      <c r="O1520" t="s">
        <v>37</v>
      </c>
      <c r="P1520" t="s">
        <v>10066</v>
      </c>
    </row>
    <row r="1521" spans="1:16" x14ac:dyDescent="0.3">
      <c r="A1521" s="7">
        <v>20876</v>
      </c>
      <c r="B1521" s="6" t="s">
        <v>13097</v>
      </c>
      <c r="C1521" t="s">
        <v>13098</v>
      </c>
      <c r="D1521" s="2" t="s">
        <v>52</v>
      </c>
      <c r="E1521" s="4" t="s">
        <v>46</v>
      </c>
      <c r="F1521" t="s">
        <v>67</v>
      </c>
      <c r="G1521" s="6">
        <v>1453</v>
      </c>
      <c r="H1521">
        <v>38844</v>
      </c>
      <c r="I1521">
        <v>2</v>
      </c>
      <c r="J1521" s="6">
        <v>846.5</v>
      </c>
      <c r="K1521" s="6">
        <v>4442.5</v>
      </c>
      <c r="L1521">
        <v>53</v>
      </c>
      <c r="M1521">
        <v>3</v>
      </c>
      <c r="N1521" t="s">
        <v>32</v>
      </c>
      <c r="O1521" t="s">
        <v>37</v>
      </c>
      <c r="P1521" t="s">
        <v>10061</v>
      </c>
    </row>
    <row r="1522" spans="1:16" x14ac:dyDescent="0.3">
      <c r="A1522" s="7">
        <v>19840</v>
      </c>
      <c r="B1522" s="6" t="s">
        <v>13099</v>
      </c>
      <c r="C1522" t="s">
        <v>13100</v>
      </c>
      <c r="D1522" s="2" t="s">
        <v>70</v>
      </c>
      <c r="E1522" s="4" t="s">
        <v>46</v>
      </c>
      <c r="F1522" t="s">
        <v>60</v>
      </c>
      <c r="G1522" s="6">
        <v>184</v>
      </c>
      <c r="H1522">
        <v>19735</v>
      </c>
      <c r="I1522">
        <v>4</v>
      </c>
      <c r="J1522" s="6">
        <v>348.75</v>
      </c>
      <c r="K1522" s="6">
        <v>6782.75</v>
      </c>
      <c r="L1522">
        <v>77</v>
      </c>
      <c r="M1522">
        <v>2</v>
      </c>
      <c r="N1522" t="s">
        <v>61</v>
      </c>
      <c r="O1522" t="s">
        <v>48</v>
      </c>
      <c r="P1522" t="s">
        <v>10066</v>
      </c>
    </row>
    <row r="1523" spans="1:16" x14ac:dyDescent="0.3">
      <c r="A1523" s="7">
        <v>19337</v>
      </c>
      <c r="B1523" s="6" t="s">
        <v>13101</v>
      </c>
      <c r="C1523" t="s">
        <v>13102</v>
      </c>
      <c r="D1523" s="2" t="s">
        <v>58</v>
      </c>
      <c r="E1523" s="4" t="s">
        <v>59</v>
      </c>
      <c r="F1523" t="s">
        <v>60</v>
      </c>
      <c r="G1523" s="6">
        <v>196</v>
      </c>
      <c r="H1523">
        <v>84518</v>
      </c>
      <c r="I1523">
        <v>9</v>
      </c>
      <c r="J1523" s="6">
        <v>75.75</v>
      </c>
      <c r="K1523" s="6">
        <v>6659.5</v>
      </c>
      <c r="L1523">
        <v>81</v>
      </c>
      <c r="M1523">
        <v>1</v>
      </c>
      <c r="N1523" t="s">
        <v>48</v>
      </c>
      <c r="O1523" t="s">
        <v>37</v>
      </c>
      <c r="P1523" t="s">
        <v>10066</v>
      </c>
    </row>
    <row r="1524" spans="1:16" x14ac:dyDescent="0.3">
      <c r="A1524" s="7">
        <v>18537</v>
      </c>
      <c r="B1524" s="6" t="s">
        <v>13103</v>
      </c>
      <c r="C1524" t="s">
        <v>13104</v>
      </c>
      <c r="D1524" s="2" t="s">
        <v>58</v>
      </c>
      <c r="E1524" s="4" t="s">
        <v>46</v>
      </c>
      <c r="F1524" t="s">
        <v>47</v>
      </c>
      <c r="G1524" s="6">
        <v>237</v>
      </c>
      <c r="H1524">
        <v>20381</v>
      </c>
      <c r="I1524">
        <v>5</v>
      </c>
      <c r="J1524" s="6">
        <v>1729.5</v>
      </c>
      <c r="K1524" s="6">
        <v>2293.5</v>
      </c>
      <c r="L1524">
        <v>58</v>
      </c>
      <c r="M1524">
        <v>0</v>
      </c>
      <c r="N1524" t="s">
        <v>61</v>
      </c>
      <c r="O1524" t="s">
        <v>48</v>
      </c>
      <c r="P1524" t="s">
        <v>10061</v>
      </c>
    </row>
    <row r="1525" spans="1:16" x14ac:dyDescent="0.3">
      <c r="A1525" s="7">
        <v>19898</v>
      </c>
      <c r="B1525" s="6" t="s">
        <v>13105</v>
      </c>
      <c r="C1525" t="s">
        <v>13106</v>
      </c>
      <c r="D1525" s="2" t="s">
        <v>52</v>
      </c>
      <c r="E1525" s="4" t="s">
        <v>46</v>
      </c>
      <c r="F1525" t="s">
        <v>80</v>
      </c>
      <c r="G1525" s="6">
        <v>4304</v>
      </c>
      <c r="H1525">
        <v>53096</v>
      </c>
      <c r="I1525">
        <v>58</v>
      </c>
      <c r="J1525" s="6">
        <v>10793.5</v>
      </c>
      <c r="K1525" s="6">
        <v>1085.5</v>
      </c>
      <c r="L1525">
        <v>13</v>
      </c>
      <c r="M1525">
        <v>6</v>
      </c>
      <c r="N1525" t="s">
        <v>48</v>
      </c>
      <c r="O1525" t="s">
        <v>37</v>
      </c>
      <c r="P1525" t="s">
        <v>10061</v>
      </c>
    </row>
    <row r="1526" spans="1:16" x14ac:dyDescent="0.3">
      <c r="A1526" s="7">
        <v>19185</v>
      </c>
      <c r="B1526" s="6" t="s">
        <v>13107</v>
      </c>
      <c r="C1526" t="s">
        <v>13108</v>
      </c>
      <c r="D1526" s="2" t="s">
        <v>52</v>
      </c>
      <c r="E1526" s="4" t="s">
        <v>46</v>
      </c>
      <c r="F1526" t="s">
        <v>80</v>
      </c>
      <c r="G1526" s="6">
        <v>4994</v>
      </c>
      <c r="H1526">
        <v>18379</v>
      </c>
      <c r="I1526">
        <v>44</v>
      </c>
      <c r="J1526" s="6">
        <v>995.25</v>
      </c>
      <c r="K1526" s="6">
        <v>837.25</v>
      </c>
      <c r="L1526">
        <v>20</v>
      </c>
      <c r="M1526">
        <v>5</v>
      </c>
      <c r="N1526" t="s">
        <v>37</v>
      </c>
      <c r="O1526" t="s">
        <v>48</v>
      </c>
      <c r="P1526" t="s">
        <v>10066</v>
      </c>
    </row>
    <row r="1527" spans="1:16" x14ac:dyDescent="0.3">
      <c r="A1527" s="7">
        <v>20469</v>
      </c>
      <c r="B1527" s="6" t="s">
        <v>13109</v>
      </c>
      <c r="C1527" t="s">
        <v>13110</v>
      </c>
      <c r="D1527" s="2" t="s">
        <v>58</v>
      </c>
      <c r="E1527" s="4" t="s">
        <v>59</v>
      </c>
      <c r="F1527" t="s">
        <v>60</v>
      </c>
      <c r="G1527" s="6">
        <v>73</v>
      </c>
      <c r="H1527">
        <v>60260</v>
      </c>
      <c r="I1527">
        <v>2</v>
      </c>
      <c r="J1527" s="6">
        <v>244.25</v>
      </c>
      <c r="K1527" s="6">
        <v>3452.5</v>
      </c>
      <c r="L1527">
        <v>90</v>
      </c>
      <c r="M1527">
        <v>1</v>
      </c>
      <c r="N1527" t="s">
        <v>48</v>
      </c>
      <c r="O1527" t="s">
        <v>37</v>
      </c>
      <c r="P1527" t="s">
        <v>10066</v>
      </c>
    </row>
    <row r="1528" spans="1:16" x14ac:dyDescent="0.3">
      <c r="A1528" s="7">
        <v>21056</v>
      </c>
      <c r="B1528" s="6" t="s">
        <v>13111</v>
      </c>
      <c r="C1528" t="s">
        <v>13112</v>
      </c>
      <c r="D1528" s="2" t="s">
        <v>52</v>
      </c>
      <c r="E1528" s="4" t="s">
        <v>59</v>
      </c>
      <c r="F1528" t="s">
        <v>80</v>
      </c>
      <c r="G1528" s="6">
        <v>3993</v>
      </c>
      <c r="H1528">
        <v>26748</v>
      </c>
      <c r="I1528">
        <v>40</v>
      </c>
      <c r="J1528" s="6">
        <v>7216</v>
      </c>
      <c r="K1528" s="6">
        <v>880.25</v>
      </c>
      <c r="L1528">
        <v>19</v>
      </c>
      <c r="M1528">
        <v>6</v>
      </c>
      <c r="N1528" t="s">
        <v>37</v>
      </c>
      <c r="O1528" t="s">
        <v>37</v>
      </c>
      <c r="P1528" t="s">
        <v>10066</v>
      </c>
    </row>
    <row r="1529" spans="1:16" x14ac:dyDescent="0.3">
      <c r="A1529" s="7">
        <v>21851</v>
      </c>
      <c r="B1529" s="6" t="s">
        <v>13113</v>
      </c>
      <c r="C1529" t="s">
        <v>13114</v>
      </c>
      <c r="D1529" s="2" t="s">
        <v>45</v>
      </c>
      <c r="E1529" s="4" t="s">
        <v>59</v>
      </c>
      <c r="F1529" t="s">
        <v>60</v>
      </c>
      <c r="G1529" s="6">
        <v>105</v>
      </c>
      <c r="H1529">
        <v>32520</v>
      </c>
      <c r="I1529">
        <v>18</v>
      </c>
      <c r="J1529" s="6">
        <v>120.5</v>
      </c>
      <c r="K1529" s="6">
        <v>4033.25</v>
      </c>
      <c r="L1529">
        <v>94</v>
      </c>
      <c r="M1529">
        <v>2</v>
      </c>
      <c r="N1529" t="s">
        <v>32</v>
      </c>
      <c r="O1529" t="s">
        <v>37</v>
      </c>
      <c r="P1529" t="s">
        <v>10061</v>
      </c>
    </row>
    <row r="1530" spans="1:16" x14ac:dyDescent="0.3">
      <c r="A1530" s="7">
        <v>20651</v>
      </c>
      <c r="B1530" s="6" t="s">
        <v>13115</v>
      </c>
      <c r="C1530" t="s">
        <v>13116</v>
      </c>
      <c r="D1530" s="2" t="s">
        <v>52</v>
      </c>
      <c r="E1530" s="4" t="s">
        <v>46</v>
      </c>
      <c r="F1530" t="s">
        <v>80</v>
      </c>
      <c r="G1530" s="6">
        <v>4276</v>
      </c>
      <c r="H1530">
        <v>19735</v>
      </c>
      <c r="I1530">
        <v>59</v>
      </c>
      <c r="J1530" s="6">
        <v>7713.25</v>
      </c>
      <c r="K1530" s="6">
        <v>664</v>
      </c>
      <c r="L1530">
        <v>12</v>
      </c>
      <c r="M1530">
        <v>4</v>
      </c>
      <c r="N1530" t="s">
        <v>48</v>
      </c>
      <c r="O1530" t="s">
        <v>37</v>
      </c>
      <c r="P1530" t="s">
        <v>10061</v>
      </c>
    </row>
    <row r="1531" spans="1:16" x14ac:dyDescent="0.3">
      <c r="A1531" s="7">
        <v>20252</v>
      </c>
      <c r="B1531" s="6" t="s">
        <v>13117</v>
      </c>
      <c r="C1531" t="s">
        <v>13118</v>
      </c>
      <c r="D1531" s="2" t="s">
        <v>64</v>
      </c>
      <c r="E1531" s="4" t="s">
        <v>46</v>
      </c>
      <c r="F1531" t="s">
        <v>67</v>
      </c>
      <c r="G1531" s="6">
        <v>1138</v>
      </c>
      <c r="H1531">
        <v>44088</v>
      </c>
      <c r="I1531">
        <v>1</v>
      </c>
      <c r="J1531" s="6">
        <v>443.5</v>
      </c>
      <c r="K1531" s="6">
        <v>2815.75</v>
      </c>
      <c r="L1531">
        <v>57</v>
      </c>
      <c r="M1531">
        <v>3</v>
      </c>
      <c r="N1531" t="s">
        <v>48</v>
      </c>
      <c r="O1531" t="s">
        <v>48</v>
      </c>
      <c r="P1531" t="s">
        <v>10061</v>
      </c>
    </row>
    <row r="1532" spans="1:16" x14ac:dyDescent="0.3">
      <c r="A1532" s="7">
        <v>21476</v>
      </c>
      <c r="B1532" s="6" t="s">
        <v>13119</v>
      </c>
      <c r="C1532" t="s">
        <v>13120</v>
      </c>
      <c r="D1532" s="2" t="s">
        <v>52</v>
      </c>
      <c r="E1532" s="4" t="s">
        <v>46</v>
      </c>
      <c r="F1532" t="s">
        <v>80</v>
      </c>
      <c r="G1532" s="6">
        <v>2088</v>
      </c>
      <c r="H1532">
        <v>43303</v>
      </c>
      <c r="I1532">
        <v>42</v>
      </c>
      <c r="J1532" s="6">
        <v>4226.75</v>
      </c>
      <c r="K1532" s="6">
        <v>372.25</v>
      </c>
      <c r="L1532">
        <v>14</v>
      </c>
      <c r="M1532">
        <v>3</v>
      </c>
      <c r="N1532" t="s">
        <v>37</v>
      </c>
      <c r="O1532" t="s">
        <v>37</v>
      </c>
      <c r="P1532" t="s">
        <v>10066</v>
      </c>
    </row>
    <row r="1533" spans="1:16" x14ac:dyDescent="0.3">
      <c r="A1533" s="7">
        <v>19677</v>
      </c>
      <c r="B1533" s="6" t="s">
        <v>13121</v>
      </c>
      <c r="C1533" t="s">
        <v>13122</v>
      </c>
      <c r="D1533" s="2" t="s">
        <v>52</v>
      </c>
      <c r="E1533" s="4" t="s">
        <v>46</v>
      </c>
      <c r="F1533" t="s">
        <v>54</v>
      </c>
      <c r="G1533" s="6">
        <v>3133</v>
      </c>
      <c r="H1533">
        <v>66437</v>
      </c>
      <c r="I1533">
        <v>27</v>
      </c>
      <c r="J1533" s="6">
        <v>6863.25</v>
      </c>
      <c r="K1533" s="6">
        <v>577.75</v>
      </c>
      <c r="L1533">
        <v>20</v>
      </c>
      <c r="M1533">
        <v>6</v>
      </c>
      <c r="N1533" t="s">
        <v>48</v>
      </c>
      <c r="O1533" t="s">
        <v>48</v>
      </c>
      <c r="P1533" t="s">
        <v>10066</v>
      </c>
    </row>
    <row r="1534" spans="1:16" x14ac:dyDescent="0.3">
      <c r="A1534" s="7">
        <v>20702</v>
      </c>
      <c r="B1534" s="6" t="s">
        <v>13123</v>
      </c>
      <c r="C1534" t="s">
        <v>13124</v>
      </c>
      <c r="D1534" s="2" t="s">
        <v>45</v>
      </c>
      <c r="E1534" s="4" t="s">
        <v>46</v>
      </c>
      <c r="F1534" t="s">
        <v>47</v>
      </c>
      <c r="G1534" s="6">
        <v>451</v>
      </c>
      <c r="H1534">
        <v>61393</v>
      </c>
      <c r="I1534">
        <v>11</v>
      </c>
      <c r="J1534" s="6">
        <v>423.25</v>
      </c>
      <c r="K1534" s="6">
        <v>2274.25</v>
      </c>
      <c r="L1534">
        <v>57</v>
      </c>
      <c r="M1534">
        <v>1</v>
      </c>
      <c r="N1534" t="s">
        <v>37</v>
      </c>
      <c r="O1534" t="s">
        <v>48</v>
      </c>
      <c r="P1534" t="s">
        <v>10061</v>
      </c>
    </row>
    <row r="1535" spans="1:16" x14ac:dyDescent="0.3">
      <c r="A1535" s="7">
        <v>18542</v>
      </c>
      <c r="B1535" s="6" t="s">
        <v>13125</v>
      </c>
      <c r="C1535" t="s">
        <v>13126</v>
      </c>
      <c r="D1535" s="2" t="s">
        <v>58</v>
      </c>
      <c r="E1535" s="4" t="s">
        <v>46</v>
      </c>
      <c r="F1535" t="s">
        <v>60</v>
      </c>
      <c r="G1535" s="6">
        <v>54</v>
      </c>
      <c r="H1535">
        <v>37443</v>
      </c>
      <c r="I1535">
        <v>10</v>
      </c>
      <c r="J1535" s="6">
        <v>418.25</v>
      </c>
      <c r="K1535" s="6">
        <v>4745.25</v>
      </c>
      <c r="L1535">
        <v>99</v>
      </c>
      <c r="M1535">
        <v>1</v>
      </c>
      <c r="N1535" t="s">
        <v>48</v>
      </c>
      <c r="O1535" t="s">
        <v>37</v>
      </c>
      <c r="P1535" t="s">
        <v>10061</v>
      </c>
    </row>
    <row r="1536" spans="1:16" x14ac:dyDescent="0.3">
      <c r="A1536" s="7">
        <v>17995</v>
      </c>
      <c r="B1536" s="6" t="s">
        <v>13127</v>
      </c>
      <c r="C1536" t="s">
        <v>13128</v>
      </c>
      <c r="D1536" s="2" t="s">
        <v>52</v>
      </c>
      <c r="E1536" s="4" t="s">
        <v>59</v>
      </c>
      <c r="F1536" t="s">
        <v>80</v>
      </c>
      <c r="G1536" s="6">
        <v>2827</v>
      </c>
      <c r="H1536">
        <v>72217</v>
      </c>
      <c r="I1536">
        <v>46</v>
      </c>
      <c r="J1536" s="6">
        <v>9710</v>
      </c>
      <c r="K1536" s="6">
        <v>961.75</v>
      </c>
      <c r="L1536">
        <v>20</v>
      </c>
      <c r="M1536">
        <v>3</v>
      </c>
      <c r="N1536" t="s">
        <v>37</v>
      </c>
      <c r="O1536" t="s">
        <v>48</v>
      </c>
      <c r="P1536" t="s">
        <v>10061</v>
      </c>
    </row>
    <row r="1537" spans="1:16" x14ac:dyDescent="0.3">
      <c r="A1537" s="7">
        <v>19664</v>
      </c>
      <c r="B1537" s="6" t="s">
        <v>13129</v>
      </c>
      <c r="C1537" t="s">
        <v>13130</v>
      </c>
      <c r="D1537" s="2" t="s">
        <v>52</v>
      </c>
      <c r="E1537" s="4" t="s">
        <v>46</v>
      </c>
      <c r="F1537" t="s">
        <v>80</v>
      </c>
      <c r="G1537" s="6">
        <v>4836</v>
      </c>
      <c r="H1537">
        <v>21771</v>
      </c>
      <c r="I1537">
        <v>43</v>
      </c>
      <c r="J1537" s="6">
        <v>9239.25</v>
      </c>
      <c r="K1537" s="6">
        <v>1093.5</v>
      </c>
      <c r="L1537">
        <v>16</v>
      </c>
      <c r="M1537">
        <v>4</v>
      </c>
      <c r="N1537" t="s">
        <v>37</v>
      </c>
      <c r="O1537" t="s">
        <v>48</v>
      </c>
      <c r="P1537" t="s">
        <v>10061</v>
      </c>
    </row>
    <row r="1538" spans="1:16" x14ac:dyDescent="0.3">
      <c r="A1538" s="7">
        <v>18148</v>
      </c>
      <c r="B1538" s="6" t="s">
        <v>13131</v>
      </c>
      <c r="C1538" t="s">
        <v>13132</v>
      </c>
      <c r="D1538" s="2" t="s">
        <v>45</v>
      </c>
      <c r="E1538" s="4" t="s">
        <v>46</v>
      </c>
      <c r="F1538" t="s">
        <v>76</v>
      </c>
      <c r="G1538" s="6">
        <v>684</v>
      </c>
      <c r="H1538">
        <v>50861</v>
      </c>
      <c r="I1538">
        <v>4</v>
      </c>
      <c r="J1538" s="6">
        <v>394.75</v>
      </c>
      <c r="K1538" s="6">
        <v>5011.5</v>
      </c>
      <c r="L1538">
        <v>85</v>
      </c>
      <c r="M1538">
        <v>2</v>
      </c>
      <c r="N1538" t="s">
        <v>37</v>
      </c>
      <c r="O1538" t="s">
        <v>37</v>
      </c>
      <c r="P1538" t="s">
        <v>10061</v>
      </c>
    </row>
    <row r="1539" spans="1:16" x14ac:dyDescent="0.3">
      <c r="A1539" s="7">
        <v>19752</v>
      </c>
      <c r="B1539" s="6" t="s">
        <v>13133</v>
      </c>
      <c r="C1539" t="s">
        <v>13134</v>
      </c>
      <c r="D1539" s="2" t="s">
        <v>45</v>
      </c>
      <c r="E1539" s="4" t="s">
        <v>46</v>
      </c>
      <c r="F1539" t="s">
        <v>47</v>
      </c>
      <c r="G1539" s="6">
        <v>403</v>
      </c>
      <c r="H1539">
        <v>89740</v>
      </c>
      <c r="I1539">
        <v>16</v>
      </c>
      <c r="J1539" s="6">
        <v>787.25</v>
      </c>
      <c r="K1539" s="6">
        <v>2528.5</v>
      </c>
      <c r="L1539">
        <v>64</v>
      </c>
      <c r="M1539">
        <v>0</v>
      </c>
      <c r="N1539" t="s">
        <v>61</v>
      </c>
      <c r="O1539" t="s">
        <v>37</v>
      </c>
      <c r="P1539" t="s">
        <v>10061</v>
      </c>
    </row>
    <row r="1540" spans="1:16" x14ac:dyDescent="0.3">
      <c r="A1540" s="7">
        <v>19181</v>
      </c>
      <c r="B1540" s="6" t="s">
        <v>13135</v>
      </c>
      <c r="C1540" t="s">
        <v>13136</v>
      </c>
      <c r="D1540" s="2" t="s">
        <v>70</v>
      </c>
      <c r="E1540" s="4" t="s">
        <v>46</v>
      </c>
      <c r="F1540" t="s">
        <v>67</v>
      </c>
      <c r="G1540" s="6">
        <v>397</v>
      </c>
      <c r="H1540">
        <v>58560</v>
      </c>
      <c r="I1540">
        <v>11</v>
      </c>
      <c r="J1540" s="6">
        <v>375.5</v>
      </c>
      <c r="K1540" s="6">
        <v>2811.25</v>
      </c>
      <c r="L1540">
        <v>43</v>
      </c>
      <c r="M1540">
        <v>3</v>
      </c>
      <c r="N1540" t="s">
        <v>37</v>
      </c>
      <c r="O1540" t="s">
        <v>37</v>
      </c>
      <c r="P1540" t="s">
        <v>10066</v>
      </c>
    </row>
    <row r="1541" spans="1:16" x14ac:dyDescent="0.3">
      <c r="A1541" s="7">
        <v>20957</v>
      </c>
      <c r="B1541" s="6" t="s">
        <v>13137</v>
      </c>
      <c r="C1541" t="s">
        <v>13138</v>
      </c>
      <c r="D1541" s="2" t="s">
        <v>52</v>
      </c>
      <c r="E1541" s="4" t="s">
        <v>46</v>
      </c>
      <c r="F1541" t="s">
        <v>80</v>
      </c>
      <c r="G1541" s="6">
        <v>3214</v>
      </c>
      <c r="H1541">
        <v>13412</v>
      </c>
      <c r="I1541">
        <v>58</v>
      </c>
      <c r="J1541" s="6">
        <v>10596.75</v>
      </c>
      <c r="K1541" s="6">
        <v>360</v>
      </c>
      <c r="L1541">
        <v>11</v>
      </c>
      <c r="M1541">
        <v>6</v>
      </c>
      <c r="N1541" t="s">
        <v>37</v>
      </c>
      <c r="O1541" t="s">
        <v>37</v>
      </c>
      <c r="P1541" t="s">
        <v>10061</v>
      </c>
    </row>
    <row r="1542" spans="1:16" x14ac:dyDescent="0.3">
      <c r="A1542" s="7">
        <v>22146</v>
      </c>
      <c r="B1542" s="6" t="s">
        <v>13139</v>
      </c>
      <c r="C1542" t="s">
        <v>13140</v>
      </c>
      <c r="D1542" s="2" t="s">
        <v>45</v>
      </c>
      <c r="E1542" s="4" t="s">
        <v>46</v>
      </c>
      <c r="F1542" t="s">
        <v>47</v>
      </c>
      <c r="G1542" s="6">
        <v>902</v>
      </c>
      <c r="H1542">
        <v>69724</v>
      </c>
      <c r="I1542">
        <v>13</v>
      </c>
      <c r="J1542" s="6">
        <v>334.25</v>
      </c>
      <c r="K1542" s="6">
        <v>2595</v>
      </c>
      <c r="L1542">
        <v>56</v>
      </c>
      <c r="M1542">
        <v>1</v>
      </c>
      <c r="N1542" t="s">
        <v>48</v>
      </c>
      <c r="O1542" t="s">
        <v>48</v>
      </c>
      <c r="P1542" t="s">
        <v>10061</v>
      </c>
    </row>
    <row r="1543" spans="1:16" x14ac:dyDescent="0.3">
      <c r="A1543" s="7">
        <v>19141</v>
      </c>
      <c r="B1543" s="6" t="s">
        <v>13141</v>
      </c>
      <c r="C1543" t="s">
        <v>13142</v>
      </c>
      <c r="D1543" s="2" t="s">
        <v>52</v>
      </c>
      <c r="E1543" s="4" t="s">
        <v>53</v>
      </c>
      <c r="F1543" t="s">
        <v>54</v>
      </c>
      <c r="G1543" s="6">
        <v>2408</v>
      </c>
      <c r="H1543">
        <v>13996</v>
      </c>
      <c r="I1543">
        <v>32</v>
      </c>
      <c r="J1543" s="6">
        <v>1373.25</v>
      </c>
      <c r="K1543" s="6">
        <v>522.75</v>
      </c>
      <c r="L1543">
        <v>11</v>
      </c>
      <c r="M1543">
        <v>5</v>
      </c>
      <c r="N1543" t="s">
        <v>32</v>
      </c>
      <c r="O1543" t="s">
        <v>32</v>
      </c>
      <c r="P1543" t="s">
        <v>10066</v>
      </c>
    </row>
    <row r="1544" spans="1:16" x14ac:dyDescent="0.3">
      <c r="A1544" s="7">
        <v>17916</v>
      </c>
      <c r="B1544" s="6" t="s">
        <v>13143</v>
      </c>
      <c r="C1544" t="s">
        <v>13144</v>
      </c>
      <c r="D1544" s="2" t="s">
        <v>52</v>
      </c>
      <c r="E1544" s="4" t="s">
        <v>46</v>
      </c>
      <c r="F1544" t="s">
        <v>76</v>
      </c>
      <c r="G1544" s="6">
        <v>3238</v>
      </c>
      <c r="H1544">
        <v>10642</v>
      </c>
      <c r="I1544">
        <v>24</v>
      </c>
      <c r="J1544" s="6">
        <v>267.25</v>
      </c>
      <c r="K1544" s="6">
        <v>4024</v>
      </c>
      <c r="L1544">
        <v>79</v>
      </c>
      <c r="M1544">
        <v>1</v>
      </c>
      <c r="N1544" t="s">
        <v>32</v>
      </c>
      <c r="O1544" t="s">
        <v>48</v>
      </c>
      <c r="P1544" t="s">
        <v>10061</v>
      </c>
    </row>
    <row r="1545" spans="1:16" x14ac:dyDescent="0.3">
      <c r="A1545" s="7">
        <v>20826</v>
      </c>
      <c r="B1545" s="6" t="s">
        <v>13145</v>
      </c>
      <c r="C1545" t="s">
        <v>13146</v>
      </c>
      <c r="D1545" s="2" t="s">
        <v>52</v>
      </c>
      <c r="E1545" s="4" t="s">
        <v>53</v>
      </c>
      <c r="F1545" t="s">
        <v>54</v>
      </c>
      <c r="G1545" s="6">
        <v>2185</v>
      </c>
      <c r="H1545">
        <v>58560</v>
      </c>
      <c r="I1545">
        <v>18</v>
      </c>
      <c r="J1545" s="6">
        <v>1970</v>
      </c>
      <c r="K1545" s="6">
        <v>590.75</v>
      </c>
      <c r="L1545">
        <v>11</v>
      </c>
      <c r="M1545">
        <v>6</v>
      </c>
      <c r="N1545" t="s">
        <v>48</v>
      </c>
      <c r="O1545" t="s">
        <v>37</v>
      </c>
      <c r="P1545" t="s">
        <v>10066</v>
      </c>
    </row>
    <row r="1546" spans="1:16" x14ac:dyDescent="0.3">
      <c r="A1546" s="7">
        <v>21358</v>
      </c>
      <c r="B1546" s="6" t="s">
        <v>13147</v>
      </c>
      <c r="C1546" t="s">
        <v>13148</v>
      </c>
      <c r="D1546" s="2" t="s">
        <v>45</v>
      </c>
      <c r="E1546" s="4" t="s">
        <v>59</v>
      </c>
      <c r="F1546" t="s">
        <v>60</v>
      </c>
      <c r="G1546" s="6">
        <v>340</v>
      </c>
      <c r="H1546">
        <v>32921</v>
      </c>
      <c r="I1546">
        <v>8</v>
      </c>
      <c r="J1546" s="6">
        <v>237.5</v>
      </c>
      <c r="K1546" s="6">
        <v>4882</v>
      </c>
      <c r="L1546">
        <v>95</v>
      </c>
      <c r="M1546">
        <v>2</v>
      </c>
      <c r="N1546" t="s">
        <v>48</v>
      </c>
      <c r="O1546" t="s">
        <v>37</v>
      </c>
      <c r="P1546" t="s">
        <v>10066</v>
      </c>
    </row>
    <row r="1547" spans="1:16" x14ac:dyDescent="0.3">
      <c r="A1547" s="7">
        <v>21768</v>
      </c>
      <c r="B1547" s="6" t="s">
        <v>13149</v>
      </c>
      <c r="C1547" t="s">
        <v>13150</v>
      </c>
      <c r="D1547" s="2" t="s">
        <v>45</v>
      </c>
      <c r="E1547" s="4" t="s">
        <v>59</v>
      </c>
      <c r="F1547" t="s">
        <v>60</v>
      </c>
      <c r="G1547" s="6">
        <v>198</v>
      </c>
      <c r="H1547">
        <v>22842</v>
      </c>
      <c r="I1547">
        <v>2</v>
      </c>
      <c r="J1547" s="6">
        <v>92.75</v>
      </c>
      <c r="K1547" s="6">
        <v>7395.75</v>
      </c>
      <c r="L1547">
        <v>90</v>
      </c>
      <c r="M1547">
        <v>2</v>
      </c>
      <c r="N1547" t="s">
        <v>61</v>
      </c>
      <c r="O1547" t="s">
        <v>37</v>
      </c>
      <c r="P1547" t="s">
        <v>10061</v>
      </c>
    </row>
    <row r="1548" spans="1:16" x14ac:dyDescent="0.3">
      <c r="A1548" s="7">
        <v>18352</v>
      </c>
      <c r="B1548" s="6" t="s">
        <v>13151</v>
      </c>
      <c r="C1548" t="s">
        <v>13152</v>
      </c>
      <c r="D1548" s="2" t="s">
        <v>52</v>
      </c>
      <c r="E1548" s="4" t="s">
        <v>59</v>
      </c>
      <c r="F1548" t="s">
        <v>80</v>
      </c>
      <c r="G1548" s="6">
        <v>4804</v>
      </c>
      <c r="H1548">
        <v>79809</v>
      </c>
      <c r="I1548">
        <v>51</v>
      </c>
      <c r="J1548" s="6">
        <v>989</v>
      </c>
      <c r="K1548" s="6">
        <v>724</v>
      </c>
      <c r="L1548">
        <v>19</v>
      </c>
      <c r="M1548">
        <v>4</v>
      </c>
      <c r="N1548" t="s">
        <v>48</v>
      </c>
      <c r="O1548" t="s">
        <v>48</v>
      </c>
      <c r="P1548" t="s">
        <v>10061</v>
      </c>
    </row>
    <row r="1549" spans="1:16" x14ac:dyDescent="0.3">
      <c r="A1549" s="7">
        <v>20181</v>
      </c>
      <c r="B1549" s="6" t="s">
        <v>13153</v>
      </c>
      <c r="C1549" t="s">
        <v>13154</v>
      </c>
      <c r="D1549" s="2" t="s">
        <v>52</v>
      </c>
      <c r="E1549" s="4" t="s">
        <v>53</v>
      </c>
      <c r="F1549" t="s">
        <v>54</v>
      </c>
      <c r="G1549" s="6">
        <v>3654</v>
      </c>
      <c r="H1549">
        <v>59614</v>
      </c>
      <c r="I1549">
        <v>28</v>
      </c>
      <c r="J1549" s="6">
        <v>2713.5</v>
      </c>
      <c r="K1549" s="6">
        <v>810.5</v>
      </c>
      <c r="L1549">
        <v>10</v>
      </c>
      <c r="M1549">
        <v>7</v>
      </c>
      <c r="N1549" t="s">
        <v>48</v>
      </c>
      <c r="O1549" t="s">
        <v>37</v>
      </c>
      <c r="P1549" t="s">
        <v>10066</v>
      </c>
    </row>
    <row r="1550" spans="1:16" x14ac:dyDescent="0.3">
      <c r="A1550" s="7">
        <v>20928</v>
      </c>
      <c r="B1550" s="6" t="s">
        <v>13155</v>
      </c>
      <c r="C1550" t="s">
        <v>13156</v>
      </c>
      <c r="D1550" s="2" t="s">
        <v>52</v>
      </c>
      <c r="E1550" s="4" t="s">
        <v>46</v>
      </c>
      <c r="F1550" t="s">
        <v>76</v>
      </c>
      <c r="G1550" s="6">
        <v>1451</v>
      </c>
      <c r="H1550">
        <v>19358</v>
      </c>
      <c r="I1550">
        <v>19</v>
      </c>
      <c r="J1550" s="6">
        <v>581</v>
      </c>
      <c r="K1550" s="6">
        <v>3766</v>
      </c>
      <c r="L1550">
        <v>60</v>
      </c>
      <c r="M1550">
        <v>1</v>
      </c>
      <c r="N1550" t="s">
        <v>32</v>
      </c>
      <c r="O1550" t="s">
        <v>37</v>
      </c>
      <c r="P1550" t="s">
        <v>10061</v>
      </c>
    </row>
    <row r="1551" spans="1:16" x14ac:dyDescent="0.3">
      <c r="A1551" s="7">
        <v>21632</v>
      </c>
      <c r="B1551" s="6" t="s">
        <v>13157</v>
      </c>
      <c r="C1551" t="s">
        <v>13158</v>
      </c>
      <c r="D1551" s="2" t="s">
        <v>45</v>
      </c>
      <c r="E1551" s="4" t="s">
        <v>59</v>
      </c>
      <c r="F1551" t="s">
        <v>60</v>
      </c>
      <c r="G1551" s="6">
        <v>449</v>
      </c>
      <c r="H1551">
        <v>71970</v>
      </c>
      <c r="I1551">
        <v>4</v>
      </c>
      <c r="J1551" s="6">
        <v>63.25</v>
      </c>
      <c r="K1551" s="6">
        <v>4866</v>
      </c>
      <c r="L1551">
        <v>96</v>
      </c>
      <c r="M1551">
        <v>2</v>
      </c>
      <c r="N1551" t="s">
        <v>48</v>
      </c>
      <c r="O1551" t="s">
        <v>37</v>
      </c>
      <c r="P1551" t="s">
        <v>10061</v>
      </c>
    </row>
    <row r="1552" spans="1:16" x14ac:dyDescent="0.3">
      <c r="A1552" s="7">
        <v>21037</v>
      </c>
      <c r="B1552" s="6" t="s">
        <v>13159</v>
      </c>
      <c r="C1552" t="s">
        <v>13160</v>
      </c>
      <c r="D1552" s="2" t="s">
        <v>70</v>
      </c>
      <c r="E1552" s="4" t="s">
        <v>59</v>
      </c>
      <c r="F1552" t="s">
        <v>60</v>
      </c>
      <c r="G1552" s="6">
        <v>44</v>
      </c>
      <c r="H1552">
        <v>42625</v>
      </c>
      <c r="I1552">
        <v>4</v>
      </c>
      <c r="J1552" s="6">
        <v>435</v>
      </c>
      <c r="K1552" s="6">
        <v>3271.75</v>
      </c>
      <c r="L1552">
        <v>100</v>
      </c>
      <c r="M1552">
        <v>1</v>
      </c>
      <c r="N1552" t="s">
        <v>61</v>
      </c>
      <c r="O1552" t="s">
        <v>48</v>
      </c>
      <c r="P1552" t="s">
        <v>10061</v>
      </c>
    </row>
    <row r="1553" spans="1:16" x14ac:dyDescent="0.3">
      <c r="A1553" s="7">
        <v>21347</v>
      </c>
      <c r="B1553" s="6" t="s">
        <v>13161</v>
      </c>
      <c r="C1553" t="s">
        <v>13162</v>
      </c>
      <c r="D1553" s="2" t="s">
        <v>45</v>
      </c>
      <c r="E1553" s="4" t="s">
        <v>46</v>
      </c>
      <c r="F1553" t="s">
        <v>67</v>
      </c>
      <c r="G1553" s="6">
        <v>923</v>
      </c>
      <c r="H1553">
        <v>37280</v>
      </c>
      <c r="I1553">
        <v>10</v>
      </c>
      <c r="J1553" s="6">
        <v>842.75</v>
      </c>
      <c r="K1553" s="6">
        <v>2616.25</v>
      </c>
      <c r="L1553">
        <v>47</v>
      </c>
      <c r="M1553">
        <v>1</v>
      </c>
      <c r="N1553" t="s">
        <v>61</v>
      </c>
      <c r="O1553" t="s">
        <v>37</v>
      </c>
      <c r="P1553" t="s">
        <v>10066</v>
      </c>
    </row>
    <row r="1554" spans="1:16" x14ac:dyDescent="0.3">
      <c r="A1554" s="7">
        <v>17399</v>
      </c>
      <c r="B1554" s="6" t="s">
        <v>13163</v>
      </c>
      <c r="C1554" t="s">
        <v>13164</v>
      </c>
      <c r="D1554" s="2" t="s">
        <v>52</v>
      </c>
      <c r="E1554" s="4" t="s">
        <v>46</v>
      </c>
      <c r="F1554" t="s">
        <v>80</v>
      </c>
      <c r="G1554" s="6">
        <v>1811</v>
      </c>
      <c r="H1554">
        <v>68719</v>
      </c>
      <c r="I1554">
        <v>45</v>
      </c>
      <c r="J1554" s="6">
        <v>7432.25</v>
      </c>
      <c r="K1554" s="6">
        <v>491.75</v>
      </c>
      <c r="L1554">
        <v>13</v>
      </c>
      <c r="M1554">
        <v>4</v>
      </c>
      <c r="N1554" t="s">
        <v>48</v>
      </c>
      <c r="O1554" t="s">
        <v>37</v>
      </c>
      <c r="P1554" t="s">
        <v>10061</v>
      </c>
    </row>
    <row r="1555" spans="1:16" x14ac:dyDescent="0.3">
      <c r="A1555" s="7">
        <v>22266</v>
      </c>
      <c r="B1555" s="6" t="s">
        <v>13165</v>
      </c>
      <c r="C1555" t="s">
        <v>13166</v>
      </c>
      <c r="D1555" s="2" t="s">
        <v>52</v>
      </c>
      <c r="E1555" s="4" t="s">
        <v>46</v>
      </c>
      <c r="F1555" t="s">
        <v>76</v>
      </c>
      <c r="G1555" s="6">
        <v>3463</v>
      </c>
      <c r="H1555">
        <v>55768</v>
      </c>
      <c r="I1555">
        <v>21</v>
      </c>
      <c r="J1555" s="6">
        <v>290.25</v>
      </c>
      <c r="K1555" s="6">
        <v>5300.25</v>
      </c>
      <c r="L1555">
        <v>76</v>
      </c>
      <c r="M1555">
        <v>3</v>
      </c>
      <c r="N1555" t="s">
        <v>48</v>
      </c>
      <c r="O1555" t="s">
        <v>37</v>
      </c>
      <c r="P1555" t="s">
        <v>10061</v>
      </c>
    </row>
    <row r="1556" spans="1:16" x14ac:dyDescent="0.3">
      <c r="A1556" s="7">
        <v>17729</v>
      </c>
      <c r="B1556" s="6" t="s">
        <v>13167</v>
      </c>
      <c r="C1556" t="s">
        <v>13168</v>
      </c>
      <c r="D1556" s="2" t="s">
        <v>58</v>
      </c>
      <c r="E1556" s="4" t="s">
        <v>59</v>
      </c>
      <c r="F1556" t="s">
        <v>60</v>
      </c>
      <c r="G1556" s="6">
        <v>81</v>
      </c>
      <c r="H1556">
        <v>88854</v>
      </c>
      <c r="I1556">
        <v>19</v>
      </c>
      <c r="J1556" s="6">
        <v>325</v>
      </c>
      <c r="K1556" s="6">
        <v>5475.25</v>
      </c>
      <c r="L1556">
        <v>80</v>
      </c>
      <c r="M1556">
        <v>2</v>
      </c>
      <c r="N1556" t="s">
        <v>48</v>
      </c>
      <c r="O1556" t="s">
        <v>37</v>
      </c>
      <c r="P1556" t="s">
        <v>10061</v>
      </c>
    </row>
    <row r="1557" spans="1:16" x14ac:dyDescent="0.3">
      <c r="A1557" s="7">
        <v>20350</v>
      </c>
      <c r="B1557" s="6" t="s">
        <v>13169</v>
      </c>
      <c r="C1557" t="s">
        <v>13170</v>
      </c>
      <c r="D1557" s="2" t="s">
        <v>64</v>
      </c>
      <c r="E1557" s="4" t="s">
        <v>46</v>
      </c>
      <c r="F1557" t="s">
        <v>47</v>
      </c>
      <c r="G1557" s="6">
        <v>908</v>
      </c>
      <c r="H1557">
        <v>10782</v>
      </c>
      <c r="I1557">
        <v>8</v>
      </c>
      <c r="J1557" s="6">
        <v>1613.75</v>
      </c>
      <c r="K1557" s="6">
        <v>2396</v>
      </c>
      <c r="L1557">
        <v>66</v>
      </c>
      <c r="M1557">
        <v>1</v>
      </c>
      <c r="N1557" t="s">
        <v>32</v>
      </c>
      <c r="O1557" t="s">
        <v>32</v>
      </c>
      <c r="P1557" t="s">
        <v>10061</v>
      </c>
    </row>
    <row r="1558" spans="1:16" x14ac:dyDescent="0.3">
      <c r="A1558" s="7">
        <v>19579</v>
      </c>
      <c r="B1558" s="6" t="s">
        <v>13171</v>
      </c>
      <c r="C1558" t="s">
        <v>13172</v>
      </c>
      <c r="D1558" s="2" t="s">
        <v>58</v>
      </c>
      <c r="E1558" s="4" t="s">
        <v>46</v>
      </c>
      <c r="F1558" t="s">
        <v>60</v>
      </c>
      <c r="G1558" s="6">
        <v>169</v>
      </c>
      <c r="H1558">
        <v>52737</v>
      </c>
      <c r="I1558">
        <v>11</v>
      </c>
      <c r="J1558" s="6">
        <v>112</v>
      </c>
      <c r="K1558" s="6">
        <v>5221.75</v>
      </c>
      <c r="L1558">
        <v>82</v>
      </c>
      <c r="M1558">
        <v>1</v>
      </c>
      <c r="N1558" t="s">
        <v>48</v>
      </c>
      <c r="O1558" t="s">
        <v>37</v>
      </c>
      <c r="P1558" t="s">
        <v>10066</v>
      </c>
    </row>
    <row r="1559" spans="1:16" x14ac:dyDescent="0.3">
      <c r="A1559" s="7">
        <v>20730</v>
      </c>
      <c r="B1559" s="6" t="s">
        <v>13173</v>
      </c>
      <c r="C1559" t="s">
        <v>13174</v>
      </c>
      <c r="D1559" s="2" t="s">
        <v>52</v>
      </c>
      <c r="E1559" s="4" t="s">
        <v>46</v>
      </c>
      <c r="F1559" t="s">
        <v>67</v>
      </c>
      <c r="G1559" s="6">
        <v>2238</v>
      </c>
      <c r="H1559">
        <v>79809</v>
      </c>
      <c r="I1559">
        <v>10</v>
      </c>
      <c r="J1559" s="6">
        <v>1025.5</v>
      </c>
      <c r="K1559" s="6">
        <v>4447</v>
      </c>
      <c r="L1559">
        <v>49</v>
      </c>
      <c r="M1559">
        <v>1</v>
      </c>
      <c r="N1559" t="s">
        <v>37</v>
      </c>
      <c r="O1559" t="s">
        <v>37</v>
      </c>
      <c r="P1559" t="s">
        <v>10066</v>
      </c>
    </row>
    <row r="1560" spans="1:16" x14ac:dyDescent="0.3">
      <c r="A1560" s="7">
        <v>21485</v>
      </c>
      <c r="B1560" s="6" t="s">
        <v>13175</v>
      </c>
      <c r="C1560" t="s">
        <v>13176</v>
      </c>
      <c r="D1560" s="2" t="s">
        <v>58</v>
      </c>
      <c r="E1560" s="4" t="s">
        <v>46</v>
      </c>
      <c r="F1560" t="s">
        <v>60</v>
      </c>
      <c r="G1560" s="6">
        <v>75</v>
      </c>
      <c r="H1560">
        <v>52294</v>
      </c>
      <c r="I1560">
        <v>15</v>
      </c>
      <c r="J1560" s="6">
        <v>179.25</v>
      </c>
      <c r="K1560" s="6">
        <v>3960</v>
      </c>
      <c r="L1560">
        <v>88</v>
      </c>
      <c r="M1560">
        <v>2</v>
      </c>
      <c r="N1560" t="s">
        <v>48</v>
      </c>
      <c r="O1560" t="s">
        <v>37</v>
      </c>
      <c r="P1560" t="s">
        <v>10066</v>
      </c>
    </row>
    <row r="1561" spans="1:16" x14ac:dyDescent="0.3">
      <c r="A1561" s="7">
        <v>20755</v>
      </c>
      <c r="B1561" s="6" t="s">
        <v>13177</v>
      </c>
      <c r="C1561" t="s">
        <v>13178</v>
      </c>
      <c r="D1561" s="2" t="s">
        <v>64</v>
      </c>
      <c r="E1561" s="4" t="s">
        <v>46</v>
      </c>
      <c r="F1561" t="s">
        <v>47</v>
      </c>
      <c r="G1561" s="6">
        <v>248</v>
      </c>
      <c r="H1561">
        <v>31336</v>
      </c>
      <c r="I1561">
        <v>6</v>
      </c>
      <c r="J1561" s="6">
        <v>802.25</v>
      </c>
      <c r="K1561" s="6">
        <v>2575.5</v>
      </c>
      <c r="L1561">
        <v>52</v>
      </c>
      <c r="M1561">
        <v>1</v>
      </c>
      <c r="N1561" t="s">
        <v>37</v>
      </c>
      <c r="O1561" t="s">
        <v>48</v>
      </c>
      <c r="P1561" t="s">
        <v>10061</v>
      </c>
    </row>
    <row r="1562" spans="1:16" x14ac:dyDescent="0.3">
      <c r="A1562" s="7">
        <v>18811</v>
      </c>
      <c r="B1562" s="6" t="s">
        <v>13179</v>
      </c>
      <c r="C1562" t="s">
        <v>13180</v>
      </c>
      <c r="D1562" s="2" t="s">
        <v>45</v>
      </c>
      <c r="E1562" s="4" t="s">
        <v>46</v>
      </c>
      <c r="F1562" t="s">
        <v>76</v>
      </c>
      <c r="G1562" s="6">
        <v>784</v>
      </c>
      <c r="H1562">
        <v>62983</v>
      </c>
      <c r="I1562">
        <v>11</v>
      </c>
      <c r="J1562" s="6">
        <v>480</v>
      </c>
      <c r="K1562" s="6">
        <v>5613.5</v>
      </c>
      <c r="L1562">
        <v>66</v>
      </c>
      <c r="M1562">
        <v>3</v>
      </c>
      <c r="N1562" t="s">
        <v>48</v>
      </c>
      <c r="O1562" t="s">
        <v>37</v>
      </c>
      <c r="P1562" t="s">
        <v>10061</v>
      </c>
    </row>
    <row r="1563" spans="1:16" x14ac:dyDescent="0.3">
      <c r="A1563" s="7">
        <v>19689</v>
      </c>
      <c r="B1563" s="6" t="s">
        <v>13181</v>
      </c>
      <c r="C1563" t="s">
        <v>13182</v>
      </c>
      <c r="D1563" s="2" t="s">
        <v>45</v>
      </c>
      <c r="E1563" s="4" t="s">
        <v>46</v>
      </c>
      <c r="F1563" t="s">
        <v>47</v>
      </c>
      <c r="G1563" s="6">
        <v>643</v>
      </c>
      <c r="H1563">
        <v>87251</v>
      </c>
      <c r="I1563">
        <v>15</v>
      </c>
      <c r="J1563" s="6">
        <v>1710</v>
      </c>
      <c r="K1563" s="6">
        <v>2775</v>
      </c>
      <c r="L1563">
        <v>51</v>
      </c>
      <c r="M1563">
        <v>1</v>
      </c>
      <c r="N1563" t="s">
        <v>37</v>
      </c>
      <c r="O1563" t="s">
        <v>37</v>
      </c>
      <c r="P1563" t="s">
        <v>10061</v>
      </c>
    </row>
    <row r="1564" spans="1:16" x14ac:dyDescent="0.3">
      <c r="A1564" s="7">
        <v>17695</v>
      </c>
      <c r="B1564" s="6" t="s">
        <v>13183</v>
      </c>
      <c r="C1564" t="s">
        <v>13184</v>
      </c>
      <c r="D1564" s="2" t="s">
        <v>64</v>
      </c>
      <c r="E1564" s="4" t="s">
        <v>46</v>
      </c>
      <c r="F1564" t="s">
        <v>67</v>
      </c>
      <c r="G1564" s="6">
        <v>346</v>
      </c>
      <c r="H1564">
        <v>17168</v>
      </c>
      <c r="I1564">
        <v>6</v>
      </c>
      <c r="J1564" s="6">
        <v>1178.5</v>
      </c>
      <c r="K1564" s="6">
        <v>1968.5</v>
      </c>
      <c r="L1564">
        <v>50</v>
      </c>
      <c r="M1564">
        <v>2</v>
      </c>
      <c r="N1564" t="s">
        <v>48</v>
      </c>
      <c r="O1564" t="s">
        <v>48</v>
      </c>
      <c r="P1564" t="s">
        <v>10061</v>
      </c>
    </row>
    <row r="1565" spans="1:16" x14ac:dyDescent="0.3">
      <c r="A1565" s="7">
        <v>18741</v>
      </c>
      <c r="B1565" s="6" t="s">
        <v>13185</v>
      </c>
      <c r="C1565" t="s">
        <v>13186</v>
      </c>
      <c r="D1565" s="2" t="s">
        <v>52</v>
      </c>
      <c r="E1565" s="4" t="s">
        <v>46</v>
      </c>
      <c r="F1565" t="s">
        <v>76</v>
      </c>
      <c r="G1565" s="6">
        <v>3749</v>
      </c>
      <c r="H1565">
        <v>71970</v>
      </c>
      <c r="I1565">
        <v>11</v>
      </c>
      <c r="J1565" s="6">
        <v>446.5</v>
      </c>
      <c r="K1565" s="6">
        <v>2578.5</v>
      </c>
      <c r="L1565">
        <v>66</v>
      </c>
      <c r="M1565">
        <v>3</v>
      </c>
      <c r="N1565" t="s">
        <v>32</v>
      </c>
      <c r="O1565" t="s">
        <v>37</v>
      </c>
      <c r="P1565" t="s">
        <v>10061</v>
      </c>
    </row>
    <row r="1566" spans="1:16" x14ac:dyDescent="0.3">
      <c r="A1566" s="7">
        <v>19319</v>
      </c>
      <c r="B1566" s="6" t="s">
        <v>13187</v>
      </c>
      <c r="C1566" t="s">
        <v>13188</v>
      </c>
      <c r="D1566" s="2" t="s">
        <v>45</v>
      </c>
      <c r="E1566" s="4" t="s">
        <v>46</v>
      </c>
      <c r="F1566" t="s">
        <v>47</v>
      </c>
      <c r="G1566" s="6">
        <v>932</v>
      </c>
      <c r="H1566">
        <v>64944</v>
      </c>
      <c r="I1566">
        <v>14</v>
      </c>
      <c r="J1566" s="6">
        <v>1482.5</v>
      </c>
      <c r="K1566" s="6">
        <v>2775</v>
      </c>
      <c r="L1566">
        <v>67</v>
      </c>
      <c r="M1566">
        <v>1</v>
      </c>
      <c r="N1566" t="s">
        <v>37</v>
      </c>
      <c r="O1566" t="s">
        <v>37</v>
      </c>
      <c r="P1566" t="s">
        <v>10066</v>
      </c>
    </row>
    <row r="1567" spans="1:16" x14ac:dyDescent="0.3">
      <c r="A1567" s="7">
        <v>17833</v>
      </c>
      <c r="B1567" s="6" t="s">
        <v>13189</v>
      </c>
      <c r="C1567" t="s">
        <v>13190</v>
      </c>
      <c r="D1567" s="2" t="s">
        <v>64</v>
      </c>
      <c r="E1567" s="4" t="s">
        <v>46</v>
      </c>
      <c r="F1567" t="s">
        <v>76</v>
      </c>
      <c r="G1567" s="6">
        <v>1052</v>
      </c>
      <c r="H1567">
        <v>82953</v>
      </c>
      <c r="I1567">
        <v>24</v>
      </c>
      <c r="J1567" s="6">
        <v>547.25</v>
      </c>
      <c r="K1567" s="6">
        <v>3624</v>
      </c>
      <c r="L1567">
        <v>54</v>
      </c>
      <c r="M1567">
        <v>2</v>
      </c>
      <c r="N1567" t="s">
        <v>48</v>
      </c>
      <c r="O1567" t="s">
        <v>48</v>
      </c>
      <c r="P1567" t="s">
        <v>10066</v>
      </c>
    </row>
    <row r="1568" spans="1:16" x14ac:dyDescent="0.3">
      <c r="A1568" s="7">
        <v>17691</v>
      </c>
      <c r="B1568" s="6" t="s">
        <v>13191</v>
      </c>
      <c r="C1568" t="s">
        <v>13192</v>
      </c>
      <c r="D1568" s="2" t="s">
        <v>52</v>
      </c>
      <c r="E1568" s="4" t="s">
        <v>46</v>
      </c>
      <c r="F1568" t="s">
        <v>76</v>
      </c>
      <c r="G1568" s="6">
        <v>1958</v>
      </c>
      <c r="H1568">
        <v>34048</v>
      </c>
      <c r="I1568">
        <v>7</v>
      </c>
      <c r="J1568" s="6">
        <v>488.25</v>
      </c>
      <c r="K1568" s="6">
        <v>2742</v>
      </c>
      <c r="L1568">
        <v>78</v>
      </c>
      <c r="M1568">
        <v>1</v>
      </c>
      <c r="N1568" t="s">
        <v>48</v>
      </c>
      <c r="O1568" t="s">
        <v>37</v>
      </c>
      <c r="P1568" t="s">
        <v>10061</v>
      </c>
    </row>
    <row r="1569" spans="1:16" x14ac:dyDescent="0.3">
      <c r="A1569" s="7">
        <v>21240</v>
      </c>
      <c r="B1569" s="6" t="s">
        <v>13193</v>
      </c>
      <c r="C1569" t="s">
        <v>13194</v>
      </c>
      <c r="D1569" s="2" t="s">
        <v>70</v>
      </c>
      <c r="E1569" s="4" t="s">
        <v>46</v>
      </c>
      <c r="F1569" t="s">
        <v>67</v>
      </c>
      <c r="G1569" s="6">
        <v>278</v>
      </c>
      <c r="H1569">
        <v>66688</v>
      </c>
      <c r="I1569">
        <v>15</v>
      </c>
      <c r="J1569" s="6">
        <v>796.25</v>
      </c>
      <c r="K1569" s="6">
        <v>3493.75</v>
      </c>
      <c r="L1569">
        <v>48</v>
      </c>
      <c r="M1569">
        <v>3</v>
      </c>
      <c r="N1569" t="s">
        <v>48</v>
      </c>
      <c r="O1569" t="s">
        <v>37</v>
      </c>
      <c r="P1569" t="s">
        <v>10061</v>
      </c>
    </row>
    <row r="1570" spans="1:16" x14ac:dyDescent="0.3">
      <c r="A1570" s="7">
        <v>22036</v>
      </c>
      <c r="B1570" s="6" t="s">
        <v>13195</v>
      </c>
      <c r="C1570" t="s">
        <v>13196</v>
      </c>
      <c r="D1570" s="2" t="s">
        <v>52</v>
      </c>
      <c r="E1570" s="4" t="s">
        <v>46</v>
      </c>
      <c r="F1570" t="s">
        <v>67</v>
      </c>
      <c r="G1570" s="6">
        <v>1726</v>
      </c>
      <c r="H1570">
        <v>49946</v>
      </c>
      <c r="I1570">
        <v>4</v>
      </c>
      <c r="J1570" s="6">
        <v>1080</v>
      </c>
      <c r="K1570" s="6">
        <v>1967</v>
      </c>
      <c r="L1570">
        <v>41</v>
      </c>
      <c r="M1570">
        <v>3</v>
      </c>
      <c r="N1570" t="s">
        <v>32</v>
      </c>
      <c r="O1570" t="s">
        <v>37</v>
      </c>
      <c r="P1570" t="s">
        <v>10061</v>
      </c>
    </row>
    <row r="1571" spans="1:16" x14ac:dyDescent="0.3">
      <c r="A1571" s="7">
        <v>19933</v>
      </c>
      <c r="B1571" s="6" t="s">
        <v>13197</v>
      </c>
      <c r="C1571" t="s">
        <v>13198</v>
      </c>
      <c r="D1571" s="2" t="s">
        <v>52</v>
      </c>
      <c r="E1571" s="4" t="s">
        <v>46</v>
      </c>
      <c r="F1571" t="s">
        <v>76</v>
      </c>
      <c r="G1571" s="6">
        <v>779</v>
      </c>
      <c r="H1571">
        <v>12313</v>
      </c>
      <c r="I1571">
        <v>7</v>
      </c>
      <c r="J1571" s="6">
        <v>280</v>
      </c>
      <c r="K1571" s="6">
        <v>5534.5</v>
      </c>
      <c r="L1571">
        <v>82</v>
      </c>
      <c r="M1571">
        <v>3</v>
      </c>
      <c r="N1571" t="s">
        <v>48</v>
      </c>
      <c r="O1571" t="s">
        <v>48</v>
      </c>
      <c r="P1571" t="s">
        <v>10061</v>
      </c>
    </row>
    <row r="1572" spans="1:16" x14ac:dyDescent="0.3">
      <c r="A1572" s="7">
        <v>21558</v>
      </c>
      <c r="B1572" s="6" t="s">
        <v>13199</v>
      </c>
      <c r="C1572" t="s">
        <v>13200</v>
      </c>
      <c r="D1572" s="2" t="s">
        <v>64</v>
      </c>
      <c r="E1572" s="4" t="s">
        <v>46</v>
      </c>
      <c r="F1572" t="s">
        <v>76</v>
      </c>
      <c r="G1572" s="6">
        <v>986</v>
      </c>
      <c r="H1572">
        <v>66495</v>
      </c>
      <c r="I1572">
        <v>4</v>
      </c>
      <c r="J1572" s="6">
        <v>484.25</v>
      </c>
      <c r="K1572" s="6">
        <v>4919.5</v>
      </c>
      <c r="L1572">
        <v>76</v>
      </c>
      <c r="M1572">
        <v>3</v>
      </c>
      <c r="N1572" t="s">
        <v>48</v>
      </c>
      <c r="O1572" t="s">
        <v>37</v>
      </c>
      <c r="P1572" t="s">
        <v>10061</v>
      </c>
    </row>
    <row r="1573" spans="1:16" x14ac:dyDescent="0.3">
      <c r="A1573" s="7">
        <v>21783</v>
      </c>
      <c r="B1573" s="6" t="s">
        <v>13201</v>
      </c>
      <c r="C1573" t="s">
        <v>13202</v>
      </c>
      <c r="D1573" s="2" t="s">
        <v>64</v>
      </c>
      <c r="E1573" s="4" t="s">
        <v>59</v>
      </c>
      <c r="F1573" t="s">
        <v>60</v>
      </c>
      <c r="G1573" s="6">
        <v>681</v>
      </c>
      <c r="H1573">
        <v>70022</v>
      </c>
      <c r="I1573">
        <v>6</v>
      </c>
      <c r="J1573" s="6">
        <v>151.75</v>
      </c>
      <c r="K1573" s="6">
        <v>7177.5</v>
      </c>
      <c r="L1573">
        <v>84</v>
      </c>
      <c r="M1573">
        <v>2</v>
      </c>
      <c r="N1573" t="s">
        <v>32</v>
      </c>
      <c r="O1573" t="s">
        <v>37</v>
      </c>
      <c r="P1573" t="s">
        <v>10061</v>
      </c>
    </row>
    <row r="1574" spans="1:16" x14ac:dyDescent="0.3">
      <c r="A1574" s="7">
        <v>18490</v>
      </c>
      <c r="B1574" s="6" t="s">
        <v>13203</v>
      </c>
      <c r="C1574" t="s">
        <v>13204</v>
      </c>
      <c r="D1574" s="2" t="s">
        <v>45</v>
      </c>
      <c r="E1574" s="4" t="s">
        <v>46</v>
      </c>
      <c r="F1574" t="s">
        <v>47</v>
      </c>
      <c r="G1574" s="6">
        <v>834</v>
      </c>
      <c r="H1574">
        <v>45194</v>
      </c>
      <c r="I1574">
        <v>9</v>
      </c>
      <c r="J1574" s="6">
        <v>1404.25</v>
      </c>
      <c r="K1574" s="6">
        <v>2288.5</v>
      </c>
      <c r="L1574">
        <v>67</v>
      </c>
      <c r="M1574">
        <v>0</v>
      </c>
      <c r="N1574" t="s">
        <v>48</v>
      </c>
      <c r="O1574" t="s">
        <v>48</v>
      </c>
      <c r="P1574" t="s">
        <v>10066</v>
      </c>
    </row>
    <row r="1575" spans="1:16" x14ac:dyDescent="0.3">
      <c r="A1575" s="7">
        <v>19364</v>
      </c>
      <c r="B1575" s="6" t="s">
        <v>13205</v>
      </c>
      <c r="C1575" t="s">
        <v>13206</v>
      </c>
      <c r="D1575" s="2" t="s">
        <v>52</v>
      </c>
      <c r="E1575" s="4" t="s">
        <v>46</v>
      </c>
      <c r="F1575" t="s">
        <v>67</v>
      </c>
      <c r="G1575" s="6">
        <v>805</v>
      </c>
      <c r="H1575">
        <v>17363</v>
      </c>
      <c r="I1575">
        <v>11</v>
      </c>
      <c r="J1575" s="6">
        <v>1452.75</v>
      </c>
      <c r="K1575" s="6">
        <v>3557.25</v>
      </c>
      <c r="L1575">
        <v>45</v>
      </c>
      <c r="M1575">
        <v>2</v>
      </c>
      <c r="N1575" t="s">
        <v>61</v>
      </c>
      <c r="O1575" t="s">
        <v>48</v>
      </c>
      <c r="P1575" t="s">
        <v>10061</v>
      </c>
    </row>
    <row r="1576" spans="1:16" x14ac:dyDescent="0.3">
      <c r="A1576" s="7">
        <v>17401</v>
      </c>
      <c r="B1576" s="6" t="s">
        <v>13207</v>
      </c>
      <c r="C1576" t="s">
        <v>13208</v>
      </c>
      <c r="D1576" s="2" t="s">
        <v>64</v>
      </c>
      <c r="E1576" s="4" t="s">
        <v>59</v>
      </c>
      <c r="F1576" t="s">
        <v>60</v>
      </c>
      <c r="G1576" s="6">
        <v>838</v>
      </c>
      <c r="H1576">
        <v>17965</v>
      </c>
      <c r="I1576">
        <v>19</v>
      </c>
      <c r="J1576" s="6">
        <v>126</v>
      </c>
      <c r="K1576" s="6">
        <v>3511.25</v>
      </c>
      <c r="L1576">
        <v>86</v>
      </c>
      <c r="M1576">
        <v>2</v>
      </c>
      <c r="N1576" t="s">
        <v>32</v>
      </c>
      <c r="O1576" t="s">
        <v>48</v>
      </c>
      <c r="P1576" t="s">
        <v>10066</v>
      </c>
    </row>
    <row r="1577" spans="1:16" x14ac:dyDescent="0.3">
      <c r="A1577" s="7">
        <v>21067</v>
      </c>
      <c r="B1577" s="6" t="s">
        <v>13209</v>
      </c>
      <c r="C1577" t="s">
        <v>13210</v>
      </c>
      <c r="D1577" s="2" t="s">
        <v>79</v>
      </c>
      <c r="E1577" s="4" t="s">
        <v>46</v>
      </c>
      <c r="F1577" t="s">
        <v>67</v>
      </c>
      <c r="G1577" s="6">
        <v>523</v>
      </c>
      <c r="H1577">
        <v>63896</v>
      </c>
      <c r="I1577">
        <v>5</v>
      </c>
      <c r="J1577" s="6">
        <v>1416.75</v>
      </c>
      <c r="K1577" s="6">
        <v>4963.5</v>
      </c>
      <c r="L1577">
        <v>56</v>
      </c>
      <c r="M1577">
        <v>2</v>
      </c>
      <c r="N1577" t="s">
        <v>48</v>
      </c>
      <c r="O1577" t="s">
        <v>37</v>
      </c>
      <c r="P1577" t="s">
        <v>10066</v>
      </c>
    </row>
    <row r="1578" spans="1:16" x14ac:dyDescent="0.3">
      <c r="A1578" s="7">
        <v>17971</v>
      </c>
      <c r="B1578" s="6" t="s">
        <v>13211</v>
      </c>
      <c r="C1578" t="s">
        <v>13212</v>
      </c>
      <c r="D1578" s="2" t="s">
        <v>52</v>
      </c>
      <c r="E1578" s="4" t="s">
        <v>59</v>
      </c>
      <c r="F1578" t="s">
        <v>80</v>
      </c>
      <c r="G1578" s="6">
        <v>3172</v>
      </c>
      <c r="H1578">
        <v>75827</v>
      </c>
      <c r="I1578">
        <v>35</v>
      </c>
      <c r="J1578" s="6">
        <v>5677</v>
      </c>
      <c r="K1578" s="6">
        <v>385.25</v>
      </c>
      <c r="L1578">
        <v>11</v>
      </c>
      <c r="M1578">
        <v>3</v>
      </c>
      <c r="N1578" t="s">
        <v>37</v>
      </c>
      <c r="O1578" t="s">
        <v>48</v>
      </c>
      <c r="P1578" t="s">
        <v>10061</v>
      </c>
    </row>
    <row r="1579" spans="1:16" x14ac:dyDescent="0.3">
      <c r="A1579" s="7">
        <v>20839</v>
      </c>
      <c r="B1579" s="6" t="s">
        <v>13213</v>
      </c>
      <c r="C1579" t="s">
        <v>13214</v>
      </c>
      <c r="D1579" s="2" t="s">
        <v>70</v>
      </c>
      <c r="E1579" s="4" t="s">
        <v>46</v>
      </c>
      <c r="F1579" t="s">
        <v>47</v>
      </c>
      <c r="G1579" s="6">
        <v>351</v>
      </c>
      <c r="H1579">
        <v>56271</v>
      </c>
      <c r="I1579">
        <v>12</v>
      </c>
      <c r="J1579" s="6">
        <v>1660.5</v>
      </c>
      <c r="K1579" s="6">
        <v>2775.75</v>
      </c>
      <c r="L1579">
        <v>56</v>
      </c>
      <c r="M1579">
        <v>1</v>
      </c>
      <c r="N1579" t="s">
        <v>48</v>
      </c>
      <c r="O1579" t="s">
        <v>37</v>
      </c>
      <c r="P1579" t="s">
        <v>10061</v>
      </c>
    </row>
    <row r="1580" spans="1:16" x14ac:dyDescent="0.3">
      <c r="A1580" s="7">
        <v>17911</v>
      </c>
      <c r="B1580" s="6" t="s">
        <v>13215</v>
      </c>
      <c r="C1580" t="s">
        <v>13216</v>
      </c>
      <c r="D1580" s="2" t="s">
        <v>52</v>
      </c>
      <c r="E1580" s="4" t="s">
        <v>46</v>
      </c>
      <c r="F1580" t="s">
        <v>80</v>
      </c>
      <c r="G1580" s="6">
        <v>4576</v>
      </c>
      <c r="H1580">
        <v>49946</v>
      </c>
      <c r="I1580">
        <v>48</v>
      </c>
      <c r="J1580" s="6">
        <v>8952.75</v>
      </c>
      <c r="K1580" s="6">
        <v>479.75</v>
      </c>
      <c r="L1580">
        <v>18</v>
      </c>
      <c r="M1580">
        <v>5</v>
      </c>
      <c r="N1580" t="s">
        <v>48</v>
      </c>
      <c r="O1580" t="s">
        <v>48</v>
      </c>
      <c r="P1580" t="s">
        <v>10061</v>
      </c>
    </row>
    <row r="1581" spans="1:16" x14ac:dyDescent="0.3">
      <c r="A1581" s="7">
        <v>21880</v>
      </c>
      <c r="B1581" s="6" t="s">
        <v>13217</v>
      </c>
      <c r="C1581" t="s">
        <v>13218</v>
      </c>
      <c r="D1581" s="2" t="s">
        <v>52</v>
      </c>
      <c r="E1581" s="4" t="s">
        <v>59</v>
      </c>
      <c r="F1581" t="s">
        <v>80</v>
      </c>
      <c r="G1581" s="6">
        <v>4507</v>
      </c>
      <c r="H1581">
        <v>42437</v>
      </c>
      <c r="I1581">
        <v>48</v>
      </c>
      <c r="J1581" s="6">
        <v>5137.75</v>
      </c>
      <c r="K1581" s="6">
        <v>593.75</v>
      </c>
      <c r="L1581">
        <v>20</v>
      </c>
      <c r="M1581">
        <v>6</v>
      </c>
      <c r="N1581" t="s">
        <v>48</v>
      </c>
      <c r="O1581" t="s">
        <v>37</v>
      </c>
      <c r="P1581" t="s">
        <v>10061</v>
      </c>
    </row>
    <row r="1582" spans="1:16" x14ac:dyDescent="0.3">
      <c r="A1582" s="7">
        <v>17644</v>
      </c>
      <c r="B1582" s="6" t="s">
        <v>13219</v>
      </c>
      <c r="C1582" t="s">
        <v>13220</v>
      </c>
      <c r="D1582" s="2" t="s">
        <v>70</v>
      </c>
      <c r="E1582" s="4" t="s">
        <v>46</v>
      </c>
      <c r="F1582" t="s">
        <v>60</v>
      </c>
      <c r="G1582" s="6">
        <v>165</v>
      </c>
      <c r="H1582">
        <v>50861</v>
      </c>
      <c r="I1582">
        <v>9</v>
      </c>
      <c r="J1582" s="6">
        <v>146.75</v>
      </c>
      <c r="K1582" s="6">
        <v>7162.5</v>
      </c>
      <c r="L1582">
        <v>80</v>
      </c>
      <c r="M1582">
        <v>1</v>
      </c>
      <c r="N1582" t="s">
        <v>32</v>
      </c>
      <c r="O1582" t="s">
        <v>37</v>
      </c>
      <c r="P1582" t="s">
        <v>10061</v>
      </c>
    </row>
    <row r="1583" spans="1:16" x14ac:dyDescent="0.3">
      <c r="A1583" s="7">
        <v>18991</v>
      </c>
      <c r="B1583" s="6" t="s">
        <v>13221</v>
      </c>
      <c r="C1583" t="s">
        <v>13222</v>
      </c>
      <c r="D1583" s="2" t="s">
        <v>58</v>
      </c>
      <c r="E1583" s="4" t="s">
        <v>59</v>
      </c>
      <c r="F1583" t="s">
        <v>60</v>
      </c>
      <c r="G1583" s="6">
        <v>63</v>
      </c>
      <c r="H1583">
        <v>43874</v>
      </c>
      <c r="I1583">
        <v>13</v>
      </c>
      <c r="J1583" s="6">
        <v>50.5</v>
      </c>
      <c r="K1583" s="6">
        <v>6866.25</v>
      </c>
      <c r="L1583">
        <v>75</v>
      </c>
      <c r="M1583">
        <v>1</v>
      </c>
      <c r="N1583" t="s">
        <v>32</v>
      </c>
      <c r="O1583" t="s">
        <v>48</v>
      </c>
      <c r="P1583" t="s">
        <v>10061</v>
      </c>
    </row>
    <row r="1584" spans="1:16" x14ac:dyDescent="0.3">
      <c r="A1584" s="7">
        <v>18691</v>
      </c>
      <c r="B1584" s="6" t="s">
        <v>13223</v>
      </c>
      <c r="C1584" t="s">
        <v>13224</v>
      </c>
      <c r="D1584" s="2" t="s">
        <v>45</v>
      </c>
      <c r="E1584" s="4" t="s">
        <v>59</v>
      </c>
      <c r="F1584" t="s">
        <v>60</v>
      </c>
      <c r="G1584" s="6">
        <v>125</v>
      </c>
      <c r="H1584">
        <v>81673</v>
      </c>
      <c r="I1584">
        <v>18</v>
      </c>
      <c r="J1584" s="6">
        <v>189</v>
      </c>
      <c r="K1584" s="6">
        <v>4783.5</v>
      </c>
      <c r="L1584">
        <v>77</v>
      </c>
      <c r="M1584">
        <v>1</v>
      </c>
      <c r="N1584" t="s">
        <v>48</v>
      </c>
      <c r="O1584" t="s">
        <v>37</v>
      </c>
      <c r="P1584" t="s">
        <v>10061</v>
      </c>
    </row>
    <row r="1585" spans="1:16" x14ac:dyDescent="0.3">
      <c r="A1585" s="7">
        <v>17559</v>
      </c>
      <c r="B1585" s="6" t="s">
        <v>13225</v>
      </c>
      <c r="C1585" t="s">
        <v>13226</v>
      </c>
      <c r="D1585" s="2" t="s">
        <v>52</v>
      </c>
      <c r="E1585" s="4" t="s">
        <v>53</v>
      </c>
      <c r="F1585" t="s">
        <v>54</v>
      </c>
      <c r="G1585" s="6">
        <v>3418</v>
      </c>
      <c r="H1585">
        <v>49106</v>
      </c>
      <c r="I1585">
        <v>33</v>
      </c>
      <c r="J1585" s="6">
        <v>5466.25</v>
      </c>
      <c r="K1585" s="6">
        <v>596</v>
      </c>
      <c r="L1585">
        <v>9</v>
      </c>
      <c r="M1585">
        <v>6</v>
      </c>
      <c r="N1585" t="s">
        <v>48</v>
      </c>
      <c r="O1585" t="s">
        <v>37</v>
      </c>
      <c r="P1585" t="s">
        <v>10066</v>
      </c>
    </row>
    <row r="1586" spans="1:16" x14ac:dyDescent="0.3">
      <c r="A1586" s="7">
        <v>19157</v>
      </c>
      <c r="B1586" s="6" t="s">
        <v>13227</v>
      </c>
      <c r="C1586" t="s">
        <v>13228</v>
      </c>
      <c r="D1586" s="2" t="s">
        <v>45</v>
      </c>
      <c r="E1586" s="4" t="s">
        <v>46</v>
      </c>
      <c r="F1586" t="s">
        <v>47</v>
      </c>
      <c r="G1586" s="6">
        <v>770</v>
      </c>
      <c r="H1586">
        <v>69399</v>
      </c>
      <c r="I1586">
        <v>12</v>
      </c>
      <c r="J1586" s="6">
        <v>954</v>
      </c>
      <c r="K1586" s="6">
        <v>2600</v>
      </c>
      <c r="L1586">
        <v>59</v>
      </c>
      <c r="M1586">
        <v>1</v>
      </c>
      <c r="N1586" t="s">
        <v>32</v>
      </c>
      <c r="O1586" t="s">
        <v>48</v>
      </c>
      <c r="P1586" t="s">
        <v>10061</v>
      </c>
    </row>
    <row r="1587" spans="1:16" x14ac:dyDescent="0.3">
      <c r="A1587" s="7">
        <v>20870</v>
      </c>
      <c r="B1587" s="6" t="s">
        <v>13229</v>
      </c>
      <c r="C1587" t="s">
        <v>13230</v>
      </c>
      <c r="D1587" s="2" t="s">
        <v>52</v>
      </c>
      <c r="E1587" s="4" t="s">
        <v>46</v>
      </c>
      <c r="F1587" t="s">
        <v>80</v>
      </c>
      <c r="G1587" s="6">
        <v>2656</v>
      </c>
      <c r="H1587">
        <v>40105</v>
      </c>
      <c r="I1587">
        <v>54</v>
      </c>
      <c r="J1587" s="6">
        <v>7246.25</v>
      </c>
      <c r="K1587" s="6">
        <v>951</v>
      </c>
      <c r="L1587">
        <v>12</v>
      </c>
      <c r="M1587">
        <v>4</v>
      </c>
      <c r="N1587" t="s">
        <v>37</v>
      </c>
      <c r="O1587" t="s">
        <v>48</v>
      </c>
      <c r="P1587" t="s">
        <v>10061</v>
      </c>
    </row>
    <row r="1588" spans="1:16" x14ac:dyDescent="0.3">
      <c r="A1588" s="7">
        <v>20635</v>
      </c>
      <c r="B1588" s="6" t="s">
        <v>13231</v>
      </c>
      <c r="C1588" t="s">
        <v>13232</v>
      </c>
      <c r="D1588" s="2" t="s">
        <v>45</v>
      </c>
      <c r="E1588" s="4" t="s">
        <v>59</v>
      </c>
      <c r="F1588" t="s">
        <v>60</v>
      </c>
      <c r="G1588" s="6">
        <v>924</v>
      </c>
      <c r="H1588">
        <v>61201</v>
      </c>
      <c r="I1588">
        <v>17</v>
      </c>
      <c r="J1588" s="6">
        <v>182.5</v>
      </c>
      <c r="K1588" s="6">
        <v>7204.5</v>
      </c>
      <c r="L1588">
        <v>94</v>
      </c>
      <c r="M1588">
        <v>2</v>
      </c>
      <c r="N1588" t="s">
        <v>61</v>
      </c>
      <c r="O1588" t="s">
        <v>37</v>
      </c>
      <c r="P1588" t="s">
        <v>10066</v>
      </c>
    </row>
    <row r="1589" spans="1:16" x14ac:dyDescent="0.3">
      <c r="A1589" s="7">
        <v>18930</v>
      </c>
      <c r="B1589" s="6" t="s">
        <v>13233</v>
      </c>
      <c r="C1589" t="s">
        <v>13234</v>
      </c>
      <c r="D1589" s="2" t="s">
        <v>52</v>
      </c>
      <c r="E1589" s="4" t="s">
        <v>53</v>
      </c>
      <c r="F1589" t="s">
        <v>54</v>
      </c>
      <c r="G1589" s="6">
        <v>2063</v>
      </c>
      <c r="H1589">
        <v>57103</v>
      </c>
      <c r="I1589">
        <v>28</v>
      </c>
      <c r="J1589" s="6">
        <v>617.75</v>
      </c>
      <c r="K1589" s="6">
        <v>677.75</v>
      </c>
      <c r="L1589">
        <v>14</v>
      </c>
      <c r="M1589">
        <v>8</v>
      </c>
      <c r="N1589" t="s">
        <v>32</v>
      </c>
      <c r="O1589" t="s">
        <v>37</v>
      </c>
      <c r="P1589" t="s">
        <v>10066</v>
      </c>
    </row>
    <row r="1590" spans="1:16" x14ac:dyDescent="0.3">
      <c r="A1590" s="7">
        <v>19557</v>
      </c>
      <c r="B1590" s="6" t="s">
        <v>13235</v>
      </c>
      <c r="C1590" t="s">
        <v>13236</v>
      </c>
      <c r="D1590" s="2" t="s">
        <v>64</v>
      </c>
      <c r="E1590" s="4" t="s">
        <v>59</v>
      </c>
      <c r="F1590" t="s">
        <v>60</v>
      </c>
      <c r="G1590" s="6">
        <v>317</v>
      </c>
      <c r="H1590">
        <v>61393</v>
      </c>
      <c r="I1590">
        <v>9</v>
      </c>
      <c r="J1590" s="6">
        <v>345.5</v>
      </c>
      <c r="K1590" s="6">
        <v>5704.75</v>
      </c>
      <c r="L1590">
        <v>94</v>
      </c>
      <c r="M1590">
        <v>2</v>
      </c>
      <c r="N1590" t="s">
        <v>61</v>
      </c>
      <c r="O1590" t="s">
        <v>48</v>
      </c>
      <c r="P1590" t="s">
        <v>10061</v>
      </c>
    </row>
    <row r="1591" spans="1:16" x14ac:dyDescent="0.3">
      <c r="A1591" s="7">
        <v>17958</v>
      </c>
      <c r="B1591" s="6" t="s">
        <v>13237</v>
      </c>
      <c r="C1591" t="s">
        <v>13238</v>
      </c>
      <c r="D1591" s="2" t="s">
        <v>58</v>
      </c>
      <c r="E1591" s="4" t="s">
        <v>59</v>
      </c>
      <c r="F1591" t="s">
        <v>60</v>
      </c>
      <c r="G1591" s="6">
        <v>80</v>
      </c>
      <c r="H1591">
        <v>34048</v>
      </c>
      <c r="I1591">
        <v>16</v>
      </c>
      <c r="J1591" s="6">
        <v>227.25</v>
      </c>
      <c r="K1591" s="6">
        <v>7487.5</v>
      </c>
      <c r="L1591">
        <v>78</v>
      </c>
      <c r="M1591">
        <v>2</v>
      </c>
      <c r="N1591" t="s">
        <v>32</v>
      </c>
      <c r="O1591" t="s">
        <v>37</v>
      </c>
      <c r="P1591" t="s">
        <v>10061</v>
      </c>
    </row>
    <row r="1592" spans="1:16" x14ac:dyDescent="0.3">
      <c r="A1592" s="7">
        <v>20485</v>
      </c>
      <c r="B1592" s="6" t="s">
        <v>13239</v>
      </c>
      <c r="C1592" t="s">
        <v>13240</v>
      </c>
      <c r="D1592" s="2" t="s">
        <v>58</v>
      </c>
      <c r="E1592" s="4" t="s">
        <v>59</v>
      </c>
      <c r="F1592" t="s">
        <v>60</v>
      </c>
      <c r="G1592" s="6">
        <v>128</v>
      </c>
      <c r="H1592">
        <v>61092</v>
      </c>
      <c r="I1592">
        <v>20</v>
      </c>
      <c r="J1592" s="6">
        <v>243.25</v>
      </c>
      <c r="K1592" s="6">
        <v>6293.25</v>
      </c>
      <c r="L1592">
        <v>95</v>
      </c>
      <c r="M1592">
        <v>1</v>
      </c>
      <c r="N1592" t="s">
        <v>32</v>
      </c>
      <c r="O1592" t="s">
        <v>32</v>
      </c>
      <c r="P1592" t="s">
        <v>10061</v>
      </c>
    </row>
    <row r="1593" spans="1:16" x14ac:dyDescent="0.3">
      <c r="A1593" s="7">
        <v>22030</v>
      </c>
      <c r="B1593" s="6" t="s">
        <v>13241</v>
      </c>
      <c r="C1593" t="s">
        <v>13242</v>
      </c>
      <c r="D1593" s="2" t="s">
        <v>58</v>
      </c>
      <c r="E1593" s="4" t="s">
        <v>59</v>
      </c>
      <c r="F1593" t="s">
        <v>60</v>
      </c>
      <c r="G1593" s="6">
        <v>75</v>
      </c>
      <c r="H1593">
        <v>61201</v>
      </c>
      <c r="I1593">
        <v>12</v>
      </c>
      <c r="J1593" s="6">
        <v>403.5</v>
      </c>
      <c r="K1593" s="6">
        <v>4873.25</v>
      </c>
      <c r="L1593">
        <v>100</v>
      </c>
      <c r="M1593">
        <v>2</v>
      </c>
      <c r="N1593" t="s">
        <v>61</v>
      </c>
      <c r="O1593" t="s">
        <v>48</v>
      </c>
      <c r="P1593" t="s">
        <v>10061</v>
      </c>
    </row>
    <row r="1594" spans="1:16" x14ac:dyDescent="0.3">
      <c r="A1594" s="7">
        <v>20918</v>
      </c>
      <c r="B1594" s="6" t="s">
        <v>13243</v>
      </c>
      <c r="C1594" t="s">
        <v>13244</v>
      </c>
      <c r="D1594" s="2" t="s">
        <v>58</v>
      </c>
      <c r="E1594" s="4" t="s">
        <v>59</v>
      </c>
      <c r="F1594" t="s">
        <v>60</v>
      </c>
      <c r="G1594" s="6">
        <v>143</v>
      </c>
      <c r="H1594">
        <v>63392</v>
      </c>
      <c r="I1594">
        <v>19</v>
      </c>
      <c r="J1594" s="6">
        <v>306</v>
      </c>
      <c r="K1594" s="6">
        <v>4091.75</v>
      </c>
      <c r="L1594">
        <v>93</v>
      </c>
      <c r="M1594">
        <v>1</v>
      </c>
      <c r="N1594" t="s">
        <v>61</v>
      </c>
      <c r="O1594" t="s">
        <v>48</v>
      </c>
      <c r="P1594" t="s">
        <v>10061</v>
      </c>
    </row>
    <row r="1595" spans="1:16" x14ac:dyDescent="0.3">
      <c r="A1595" s="7">
        <v>19560</v>
      </c>
      <c r="B1595" s="6" t="s">
        <v>13245</v>
      </c>
      <c r="C1595" t="s">
        <v>13246</v>
      </c>
      <c r="D1595" s="2" t="s">
        <v>45</v>
      </c>
      <c r="E1595" s="4" t="s">
        <v>46</v>
      </c>
      <c r="F1595" t="s">
        <v>47</v>
      </c>
      <c r="G1595" s="6">
        <v>336</v>
      </c>
      <c r="H1595">
        <v>57145</v>
      </c>
      <c r="I1595">
        <v>10</v>
      </c>
      <c r="J1595" s="6">
        <v>1461.5</v>
      </c>
      <c r="K1595" s="6">
        <v>2858.5</v>
      </c>
      <c r="L1595">
        <v>67</v>
      </c>
      <c r="M1595">
        <v>1</v>
      </c>
      <c r="N1595" t="s">
        <v>61</v>
      </c>
      <c r="O1595" t="s">
        <v>37</v>
      </c>
      <c r="P1595" t="s">
        <v>10066</v>
      </c>
    </row>
    <row r="1596" spans="1:16" x14ac:dyDescent="0.3">
      <c r="A1596" s="7">
        <v>17396</v>
      </c>
      <c r="B1596" s="6" t="s">
        <v>13247</v>
      </c>
      <c r="C1596" t="s">
        <v>13248</v>
      </c>
      <c r="D1596" s="2" t="s">
        <v>52</v>
      </c>
      <c r="E1596" s="4" t="s">
        <v>46</v>
      </c>
      <c r="F1596" t="s">
        <v>76</v>
      </c>
      <c r="G1596" s="6">
        <v>3246</v>
      </c>
      <c r="H1596">
        <v>51687</v>
      </c>
      <c r="I1596">
        <v>18</v>
      </c>
      <c r="J1596" s="6">
        <v>559.75</v>
      </c>
      <c r="K1596" s="6">
        <v>5698.5</v>
      </c>
      <c r="L1596">
        <v>84</v>
      </c>
      <c r="M1596">
        <v>3</v>
      </c>
      <c r="N1596" t="s">
        <v>48</v>
      </c>
      <c r="O1596" t="s">
        <v>48</v>
      </c>
      <c r="P1596" t="s">
        <v>10061</v>
      </c>
    </row>
    <row r="1597" spans="1:16" x14ac:dyDescent="0.3">
      <c r="A1597" s="7">
        <v>18212</v>
      </c>
      <c r="B1597" s="6" t="s">
        <v>13249</v>
      </c>
      <c r="C1597" t="s">
        <v>13250</v>
      </c>
      <c r="D1597" s="2" t="s">
        <v>58</v>
      </c>
      <c r="E1597" s="4" t="s">
        <v>59</v>
      </c>
      <c r="F1597" t="s">
        <v>60</v>
      </c>
      <c r="G1597" s="6">
        <v>187</v>
      </c>
      <c r="H1597">
        <v>78379</v>
      </c>
      <c r="I1597">
        <v>18</v>
      </c>
      <c r="J1597" s="6">
        <v>90</v>
      </c>
      <c r="K1597" s="6">
        <v>6376.5</v>
      </c>
      <c r="L1597">
        <v>76</v>
      </c>
      <c r="M1597">
        <v>1</v>
      </c>
      <c r="N1597" t="s">
        <v>61</v>
      </c>
      <c r="O1597" t="s">
        <v>37</v>
      </c>
      <c r="P1597" t="s">
        <v>10061</v>
      </c>
    </row>
    <row r="1598" spans="1:16" x14ac:dyDescent="0.3">
      <c r="A1598" s="7">
        <v>19046</v>
      </c>
      <c r="B1598" s="6" t="s">
        <v>13251</v>
      </c>
      <c r="C1598" t="s">
        <v>13252</v>
      </c>
      <c r="D1598" s="2" t="s">
        <v>45</v>
      </c>
      <c r="E1598" s="4" t="s">
        <v>46</v>
      </c>
      <c r="F1598" t="s">
        <v>67</v>
      </c>
      <c r="G1598" s="6">
        <v>370</v>
      </c>
      <c r="H1598">
        <v>18108</v>
      </c>
      <c r="I1598">
        <v>5</v>
      </c>
      <c r="J1598" s="6">
        <v>894.5</v>
      </c>
      <c r="K1598" s="6">
        <v>3276.75</v>
      </c>
      <c r="L1598">
        <v>54</v>
      </c>
      <c r="M1598">
        <v>1</v>
      </c>
      <c r="N1598" t="s">
        <v>61</v>
      </c>
      <c r="O1598" t="s">
        <v>37</v>
      </c>
      <c r="P1598" t="s">
        <v>10061</v>
      </c>
    </row>
    <row r="1599" spans="1:16" x14ac:dyDescent="0.3">
      <c r="A1599" s="7">
        <v>17391</v>
      </c>
      <c r="B1599" s="6" t="s">
        <v>13253</v>
      </c>
      <c r="C1599" t="s">
        <v>13254</v>
      </c>
      <c r="D1599" s="2" t="s">
        <v>45</v>
      </c>
      <c r="E1599" s="4" t="s">
        <v>46</v>
      </c>
      <c r="F1599" t="s">
        <v>76</v>
      </c>
      <c r="G1599" s="6">
        <v>795</v>
      </c>
      <c r="H1599">
        <v>64288</v>
      </c>
      <c r="I1599">
        <v>11</v>
      </c>
      <c r="J1599" s="6">
        <v>532.25</v>
      </c>
      <c r="K1599" s="6">
        <v>3189</v>
      </c>
      <c r="L1599">
        <v>72</v>
      </c>
      <c r="M1599">
        <v>1</v>
      </c>
      <c r="N1599" t="s">
        <v>32</v>
      </c>
      <c r="O1599" t="s">
        <v>37</v>
      </c>
      <c r="P1599" t="s">
        <v>10066</v>
      </c>
    </row>
    <row r="1600" spans="1:16" x14ac:dyDescent="0.3">
      <c r="A1600" s="7">
        <v>21877</v>
      </c>
      <c r="B1600" s="6" t="s">
        <v>13255</v>
      </c>
      <c r="C1600" t="s">
        <v>13256</v>
      </c>
      <c r="D1600" s="2" t="s">
        <v>45</v>
      </c>
      <c r="E1600" s="4" t="s">
        <v>59</v>
      </c>
      <c r="F1600" t="s">
        <v>76</v>
      </c>
      <c r="G1600" s="6">
        <v>563</v>
      </c>
      <c r="H1600">
        <v>60300</v>
      </c>
      <c r="I1600">
        <v>15</v>
      </c>
      <c r="J1600" s="6">
        <v>456.75</v>
      </c>
      <c r="K1600" s="6">
        <v>2804</v>
      </c>
      <c r="L1600">
        <v>55</v>
      </c>
      <c r="M1600">
        <v>2</v>
      </c>
      <c r="N1600" t="s">
        <v>32</v>
      </c>
      <c r="O1600" t="s">
        <v>37</v>
      </c>
      <c r="P1600" t="s">
        <v>10061</v>
      </c>
    </row>
    <row r="1601" spans="1:16" x14ac:dyDescent="0.3">
      <c r="A1601" s="7">
        <v>18890</v>
      </c>
      <c r="B1601" s="6" t="s">
        <v>13257</v>
      </c>
      <c r="C1601" t="s">
        <v>13258</v>
      </c>
      <c r="D1601" s="2" t="s">
        <v>58</v>
      </c>
      <c r="E1601" s="4" t="s">
        <v>59</v>
      </c>
      <c r="F1601" t="s">
        <v>60</v>
      </c>
      <c r="G1601" s="6">
        <v>105</v>
      </c>
      <c r="H1601">
        <v>15094</v>
      </c>
      <c r="I1601">
        <v>13</v>
      </c>
      <c r="J1601" s="6">
        <v>295.75</v>
      </c>
      <c r="K1601" s="6">
        <v>6789.25</v>
      </c>
      <c r="L1601">
        <v>83</v>
      </c>
      <c r="M1601">
        <v>1</v>
      </c>
      <c r="N1601" t="s">
        <v>48</v>
      </c>
      <c r="O1601" t="s">
        <v>48</v>
      </c>
      <c r="P1601" t="s">
        <v>10061</v>
      </c>
    </row>
    <row r="1602" spans="1:16" x14ac:dyDescent="0.3">
      <c r="A1602" s="7">
        <v>17715</v>
      </c>
      <c r="B1602" s="6" t="s">
        <v>13259</v>
      </c>
      <c r="C1602" t="s">
        <v>13260</v>
      </c>
      <c r="D1602" s="2" t="s">
        <v>64</v>
      </c>
      <c r="E1602" s="4" t="s">
        <v>59</v>
      </c>
      <c r="F1602" t="s">
        <v>76</v>
      </c>
      <c r="G1602" s="6">
        <v>1080</v>
      </c>
      <c r="H1602">
        <v>55768</v>
      </c>
      <c r="I1602">
        <v>20</v>
      </c>
      <c r="J1602" s="6">
        <v>590</v>
      </c>
      <c r="K1602" s="6">
        <v>5652.25</v>
      </c>
      <c r="L1602">
        <v>52</v>
      </c>
      <c r="M1602">
        <v>1</v>
      </c>
      <c r="N1602" t="s">
        <v>61</v>
      </c>
      <c r="O1602" t="s">
        <v>37</v>
      </c>
      <c r="P1602" t="s">
        <v>10061</v>
      </c>
    </row>
    <row r="1603" spans="1:16" x14ac:dyDescent="0.3">
      <c r="A1603" s="7">
        <v>20010</v>
      </c>
      <c r="B1603" s="6" t="s">
        <v>13261</v>
      </c>
      <c r="C1603" t="s">
        <v>13262</v>
      </c>
      <c r="D1603" s="2" t="s">
        <v>52</v>
      </c>
      <c r="E1603" s="4" t="s">
        <v>53</v>
      </c>
      <c r="F1603" t="s">
        <v>54</v>
      </c>
      <c r="G1603" s="6">
        <v>3638</v>
      </c>
      <c r="H1603">
        <v>57816</v>
      </c>
      <c r="I1603">
        <v>42</v>
      </c>
      <c r="J1603" s="6">
        <v>5215.5</v>
      </c>
      <c r="K1603" s="6">
        <v>548.25</v>
      </c>
      <c r="L1603">
        <v>24</v>
      </c>
      <c r="M1603">
        <v>5</v>
      </c>
      <c r="N1603" t="s">
        <v>32</v>
      </c>
      <c r="O1603" t="s">
        <v>37</v>
      </c>
      <c r="P1603" t="s">
        <v>10066</v>
      </c>
    </row>
    <row r="1604" spans="1:16" x14ac:dyDescent="0.3">
      <c r="A1604" s="7">
        <v>18530</v>
      </c>
      <c r="B1604" s="6" t="s">
        <v>13263</v>
      </c>
      <c r="C1604" t="s">
        <v>13264</v>
      </c>
      <c r="D1604" s="2" t="s">
        <v>52</v>
      </c>
      <c r="E1604" s="4" t="s">
        <v>59</v>
      </c>
      <c r="F1604" t="s">
        <v>76</v>
      </c>
      <c r="G1604" s="6">
        <v>3660</v>
      </c>
      <c r="H1604">
        <v>53096</v>
      </c>
      <c r="I1604">
        <v>10</v>
      </c>
      <c r="J1604" s="6">
        <v>272.75</v>
      </c>
      <c r="K1604" s="6">
        <v>5803</v>
      </c>
      <c r="L1604">
        <v>59</v>
      </c>
      <c r="M1604">
        <v>2</v>
      </c>
      <c r="N1604" t="s">
        <v>48</v>
      </c>
      <c r="O1604" t="s">
        <v>48</v>
      </c>
      <c r="P1604" t="s">
        <v>10061</v>
      </c>
    </row>
    <row r="1605" spans="1:16" x14ac:dyDescent="0.3">
      <c r="A1605" s="7">
        <v>20540</v>
      </c>
      <c r="B1605" s="6" t="s">
        <v>13265</v>
      </c>
      <c r="C1605" t="s">
        <v>13266</v>
      </c>
      <c r="D1605" s="2" t="s">
        <v>58</v>
      </c>
      <c r="E1605" s="4" t="s">
        <v>46</v>
      </c>
      <c r="F1605" t="s">
        <v>60</v>
      </c>
      <c r="G1605" s="6">
        <v>72</v>
      </c>
      <c r="H1605">
        <v>48486</v>
      </c>
      <c r="I1605">
        <v>4</v>
      </c>
      <c r="J1605" s="6">
        <v>385.25</v>
      </c>
      <c r="K1605" s="6">
        <v>5920.75</v>
      </c>
      <c r="L1605">
        <v>83</v>
      </c>
      <c r="M1605">
        <v>2</v>
      </c>
      <c r="N1605" t="s">
        <v>32</v>
      </c>
      <c r="O1605" t="s">
        <v>37</v>
      </c>
      <c r="P1605" t="s">
        <v>10061</v>
      </c>
    </row>
    <row r="1606" spans="1:16" x14ac:dyDescent="0.3">
      <c r="A1606" s="7">
        <v>17646</v>
      </c>
      <c r="B1606" s="6" t="s">
        <v>13267</v>
      </c>
      <c r="C1606" t="s">
        <v>13268</v>
      </c>
      <c r="D1606" s="2" t="s">
        <v>58</v>
      </c>
      <c r="E1606" s="4" t="s">
        <v>59</v>
      </c>
      <c r="F1606" t="s">
        <v>60</v>
      </c>
      <c r="G1606" s="6">
        <v>149</v>
      </c>
      <c r="H1606">
        <v>61270</v>
      </c>
      <c r="I1606">
        <v>11</v>
      </c>
      <c r="J1606" s="6">
        <v>327.75</v>
      </c>
      <c r="K1606" s="6">
        <v>7431.5</v>
      </c>
      <c r="L1606">
        <v>79</v>
      </c>
      <c r="M1606">
        <v>1</v>
      </c>
      <c r="N1606" t="s">
        <v>32</v>
      </c>
      <c r="O1606" t="s">
        <v>32</v>
      </c>
      <c r="P1606" t="s">
        <v>10061</v>
      </c>
    </row>
    <row r="1607" spans="1:16" x14ac:dyDescent="0.3">
      <c r="A1607" s="7">
        <v>19417</v>
      </c>
      <c r="B1607" s="6" t="s">
        <v>13269</v>
      </c>
      <c r="C1607" t="s">
        <v>13270</v>
      </c>
      <c r="D1607" s="2" t="s">
        <v>58</v>
      </c>
      <c r="E1607" s="4" t="s">
        <v>46</v>
      </c>
      <c r="F1607" t="s">
        <v>67</v>
      </c>
      <c r="G1607" s="6">
        <v>201</v>
      </c>
      <c r="H1607">
        <v>40392</v>
      </c>
      <c r="I1607">
        <v>9</v>
      </c>
      <c r="J1607" s="6">
        <v>1065</v>
      </c>
      <c r="K1607" s="6">
        <v>4491.25</v>
      </c>
      <c r="L1607">
        <v>49</v>
      </c>
      <c r="M1607">
        <v>1</v>
      </c>
      <c r="N1607" t="s">
        <v>61</v>
      </c>
      <c r="O1607" t="s">
        <v>37</v>
      </c>
      <c r="P1607" t="s">
        <v>10061</v>
      </c>
    </row>
    <row r="1608" spans="1:16" x14ac:dyDescent="0.3">
      <c r="A1608" s="7">
        <v>22064</v>
      </c>
      <c r="B1608" s="6" t="s">
        <v>13271</v>
      </c>
      <c r="C1608" t="s">
        <v>13272</v>
      </c>
      <c r="D1608" s="2" t="s">
        <v>64</v>
      </c>
      <c r="E1608" s="4" t="s">
        <v>59</v>
      </c>
      <c r="F1608" t="s">
        <v>60</v>
      </c>
      <c r="G1608" s="6">
        <v>264</v>
      </c>
      <c r="H1608">
        <v>63496</v>
      </c>
      <c r="I1608">
        <v>3</v>
      </c>
      <c r="J1608" s="6">
        <v>436.75</v>
      </c>
      <c r="K1608" s="6">
        <v>6983.75</v>
      </c>
      <c r="L1608">
        <v>95</v>
      </c>
      <c r="M1608">
        <v>2</v>
      </c>
      <c r="N1608" t="s">
        <v>32</v>
      </c>
      <c r="O1608" t="s">
        <v>48</v>
      </c>
      <c r="P1608" t="s">
        <v>10061</v>
      </c>
    </row>
    <row r="1609" spans="1:16" x14ac:dyDescent="0.3">
      <c r="A1609" s="7">
        <v>19149</v>
      </c>
      <c r="B1609" s="6" t="s">
        <v>13273</v>
      </c>
      <c r="C1609" t="s">
        <v>13274</v>
      </c>
      <c r="D1609" s="2" t="s">
        <v>70</v>
      </c>
      <c r="E1609" s="4" t="s">
        <v>59</v>
      </c>
      <c r="F1609" t="s">
        <v>60</v>
      </c>
      <c r="G1609" s="6">
        <v>204</v>
      </c>
      <c r="H1609">
        <v>70987</v>
      </c>
      <c r="I1609">
        <v>2</v>
      </c>
      <c r="J1609" s="6">
        <v>368</v>
      </c>
      <c r="K1609" s="6">
        <v>4324</v>
      </c>
      <c r="L1609">
        <v>92</v>
      </c>
      <c r="M1609">
        <v>1</v>
      </c>
      <c r="N1609" t="s">
        <v>32</v>
      </c>
      <c r="O1609" t="s">
        <v>32</v>
      </c>
      <c r="P1609" t="s">
        <v>10066</v>
      </c>
    </row>
    <row r="1610" spans="1:16" x14ac:dyDescent="0.3">
      <c r="A1610" s="7">
        <v>20143</v>
      </c>
      <c r="B1610" s="6" t="s">
        <v>13275</v>
      </c>
      <c r="C1610" t="s">
        <v>13276</v>
      </c>
      <c r="D1610" s="2" t="s">
        <v>52</v>
      </c>
      <c r="E1610" s="4" t="s">
        <v>46</v>
      </c>
      <c r="F1610" t="s">
        <v>76</v>
      </c>
      <c r="G1610" s="6">
        <v>1377</v>
      </c>
      <c r="H1610">
        <v>15359</v>
      </c>
      <c r="I1610">
        <v>12</v>
      </c>
      <c r="J1610" s="6">
        <v>508</v>
      </c>
      <c r="K1610" s="6">
        <v>3598.75</v>
      </c>
      <c r="L1610">
        <v>81</v>
      </c>
      <c r="M1610">
        <v>2</v>
      </c>
      <c r="N1610" t="s">
        <v>37</v>
      </c>
      <c r="O1610" t="s">
        <v>37</v>
      </c>
      <c r="P1610" t="s">
        <v>10061</v>
      </c>
    </row>
    <row r="1611" spans="1:16" x14ac:dyDescent="0.3">
      <c r="A1611" s="7">
        <v>20631</v>
      </c>
      <c r="B1611" s="6" t="s">
        <v>13277</v>
      </c>
      <c r="C1611" t="s">
        <v>13278</v>
      </c>
      <c r="D1611" s="2" t="s">
        <v>64</v>
      </c>
      <c r="E1611" s="4" t="s">
        <v>46</v>
      </c>
      <c r="F1611" t="s">
        <v>47</v>
      </c>
      <c r="G1611" s="6">
        <v>857</v>
      </c>
      <c r="H1611">
        <v>27387</v>
      </c>
      <c r="I1611">
        <v>14</v>
      </c>
      <c r="J1611" s="6">
        <v>324</v>
      </c>
      <c r="K1611" s="6">
        <v>2465.25</v>
      </c>
      <c r="L1611">
        <v>58</v>
      </c>
      <c r="M1611">
        <v>0</v>
      </c>
      <c r="N1611" t="s">
        <v>48</v>
      </c>
      <c r="O1611" t="s">
        <v>37</v>
      </c>
      <c r="P1611" t="s">
        <v>10066</v>
      </c>
    </row>
    <row r="1612" spans="1:16" x14ac:dyDescent="0.3">
      <c r="A1612" s="7">
        <v>17884</v>
      </c>
      <c r="B1612" s="6" t="s">
        <v>13279</v>
      </c>
      <c r="C1612" t="s">
        <v>13280</v>
      </c>
      <c r="D1612" s="2" t="s">
        <v>45</v>
      </c>
      <c r="E1612" s="4" t="s">
        <v>46</v>
      </c>
      <c r="F1612" t="s">
        <v>67</v>
      </c>
      <c r="G1612" s="6">
        <v>973</v>
      </c>
      <c r="H1612">
        <v>82826</v>
      </c>
      <c r="I1612">
        <v>12</v>
      </c>
      <c r="J1612" s="6">
        <v>543.75</v>
      </c>
      <c r="K1612" s="6">
        <v>2012.75</v>
      </c>
      <c r="L1612">
        <v>55</v>
      </c>
      <c r="M1612">
        <v>2</v>
      </c>
      <c r="N1612" t="s">
        <v>61</v>
      </c>
      <c r="O1612" t="s">
        <v>48</v>
      </c>
      <c r="P1612" t="s">
        <v>10066</v>
      </c>
    </row>
    <row r="1613" spans="1:16" x14ac:dyDescent="0.3">
      <c r="A1613" s="7">
        <v>21599</v>
      </c>
      <c r="B1613" s="6" t="s">
        <v>13281</v>
      </c>
      <c r="C1613" t="s">
        <v>13282</v>
      </c>
      <c r="D1613" s="2" t="s">
        <v>79</v>
      </c>
      <c r="E1613" s="4" t="s">
        <v>59</v>
      </c>
      <c r="F1613" t="s">
        <v>80</v>
      </c>
      <c r="G1613" s="6">
        <v>4516</v>
      </c>
      <c r="H1613">
        <v>66050</v>
      </c>
      <c r="I1613">
        <v>52</v>
      </c>
      <c r="J1613" s="6">
        <v>9887.75</v>
      </c>
      <c r="K1613" s="6">
        <v>274.75</v>
      </c>
      <c r="L1613">
        <v>16</v>
      </c>
      <c r="M1613">
        <v>6</v>
      </c>
      <c r="N1613" t="s">
        <v>37</v>
      </c>
      <c r="O1613" t="s">
        <v>48</v>
      </c>
      <c r="P1613" t="s">
        <v>10066</v>
      </c>
    </row>
    <row r="1614" spans="1:16" x14ac:dyDescent="0.3">
      <c r="A1614" s="7">
        <v>20519</v>
      </c>
      <c r="B1614" s="6" t="s">
        <v>13283</v>
      </c>
      <c r="C1614" t="s">
        <v>13284</v>
      </c>
      <c r="D1614" s="2" t="s">
        <v>45</v>
      </c>
      <c r="E1614" s="4" t="s">
        <v>59</v>
      </c>
      <c r="F1614" t="s">
        <v>76</v>
      </c>
      <c r="G1614" s="6">
        <v>939</v>
      </c>
      <c r="H1614">
        <v>31115</v>
      </c>
      <c r="I1614">
        <v>8</v>
      </c>
      <c r="J1614" s="6">
        <v>505</v>
      </c>
      <c r="K1614" s="6">
        <v>2801.5</v>
      </c>
      <c r="L1614">
        <v>51</v>
      </c>
      <c r="M1614">
        <v>2</v>
      </c>
      <c r="N1614" t="s">
        <v>48</v>
      </c>
      <c r="O1614" t="s">
        <v>37</v>
      </c>
      <c r="P1614" t="s">
        <v>10061</v>
      </c>
    </row>
    <row r="1615" spans="1:16" x14ac:dyDescent="0.3">
      <c r="A1615" s="7">
        <v>20650</v>
      </c>
      <c r="B1615" s="6" t="s">
        <v>13285</v>
      </c>
      <c r="C1615" t="s">
        <v>13286</v>
      </c>
      <c r="D1615" s="2" t="s">
        <v>45</v>
      </c>
      <c r="E1615" s="4" t="s">
        <v>46</v>
      </c>
      <c r="F1615" t="s">
        <v>67</v>
      </c>
      <c r="G1615" s="6">
        <v>988</v>
      </c>
      <c r="H1615">
        <v>83877</v>
      </c>
      <c r="I1615">
        <v>5</v>
      </c>
      <c r="J1615" s="6">
        <v>1171.5</v>
      </c>
      <c r="K1615" s="6">
        <v>4898.75</v>
      </c>
      <c r="L1615">
        <v>49</v>
      </c>
      <c r="M1615">
        <v>3</v>
      </c>
      <c r="N1615" t="s">
        <v>37</v>
      </c>
      <c r="O1615" t="s">
        <v>37</v>
      </c>
      <c r="P1615" t="s">
        <v>10061</v>
      </c>
    </row>
    <row r="1616" spans="1:16" x14ac:dyDescent="0.3">
      <c r="A1616" s="7">
        <v>19144</v>
      </c>
      <c r="B1616" s="6" t="s">
        <v>13287</v>
      </c>
      <c r="C1616" t="s">
        <v>13288</v>
      </c>
      <c r="D1616" s="2" t="s">
        <v>52</v>
      </c>
      <c r="E1616" s="4" t="s">
        <v>59</v>
      </c>
      <c r="F1616" t="s">
        <v>76</v>
      </c>
      <c r="G1616" s="6">
        <v>1833</v>
      </c>
      <c r="H1616">
        <v>61393</v>
      </c>
      <c r="I1616">
        <v>17</v>
      </c>
      <c r="J1616" s="6">
        <v>587.75</v>
      </c>
      <c r="K1616" s="6">
        <v>4825.25</v>
      </c>
      <c r="L1616">
        <v>84</v>
      </c>
      <c r="M1616">
        <v>2</v>
      </c>
      <c r="N1616" t="s">
        <v>48</v>
      </c>
      <c r="O1616" t="s">
        <v>48</v>
      </c>
      <c r="P1616" t="s">
        <v>10066</v>
      </c>
    </row>
    <row r="1617" spans="1:16" x14ac:dyDescent="0.3">
      <c r="A1617" s="7">
        <v>20055</v>
      </c>
      <c r="B1617" s="6" t="s">
        <v>13289</v>
      </c>
      <c r="C1617" t="s">
        <v>13290</v>
      </c>
      <c r="D1617" s="2" t="s">
        <v>45</v>
      </c>
      <c r="E1617" s="4" t="s">
        <v>59</v>
      </c>
      <c r="F1617" t="s">
        <v>60</v>
      </c>
      <c r="G1617" s="6">
        <v>156</v>
      </c>
      <c r="H1617">
        <v>27993</v>
      </c>
      <c r="I1617">
        <v>5</v>
      </c>
      <c r="J1617" s="6">
        <v>309.25</v>
      </c>
      <c r="K1617" s="6">
        <v>3227.75</v>
      </c>
      <c r="L1617">
        <v>75</v>
      </c>
      <c r="M1617">
        <v>2</v>
      </c>
      <c r="N1617" t="s">
        <v>32</v>
      </c>
      <c r="O1617" t="s">
        <v>37</v>
      </c>
      <c r="P1617" t="s">
        <v>10061</v>
      </c>
    </row>
    <row r="1618" spans="1:16" x14ac:dyDescent="0.3">
      <c r="A1618" s="7">
        <v>19700</v>
      </c>
      <c r="B1618" s="6" t="s">
        <v>13291</v>
      </c>
      <c r="C1618" t="s">
        <v>13292</v>
      </c>
      <c r="D1618" s="2" t="s">
        <v>58</v>
      </c>
      <c r="E1618" s="4" t="s">
        <v>59</v>
      </c>
      <c r="F1618" t="s">
        <v>60</v>
      </c>
      <c r="G1618" s="6">
        <v>101</v>
      </c>
      <c r="H1618">
        <v>70985</v>
      </c>
      <c r="I1618">
        <v>11</v>
      </c>
      <c r="J1618" s="6">
        <v>166.75</v>
      </c>
      <c r="K1618" s="6">
        <v>4730.5</v>
      </c>
      <c r="L1618">
        <v>82</v>
      </c>
      <c r="M1618">
        <v>2</v>
      </c>
      <c r="N1618" t="s">
        <v>61</v>
      </c>
      <c r="O1618" t="s">
        <v>37</v>
      </c>
      <c r="P1618" t="s">
        <v>10061</v>
      </c>
    </row>
    <row r="1619" spans="1:16" x14ac:dyDescent="0.3">
      <c r="A1619" s="7">
        <v>20337</v>
      </c>
      <c r="B1619" s="6" t="s">
        <v>13293</v>
      </c>
      <c r="C1619" t="s">
        <v>13294</v>
      </c>
      <c r="D1619" s="2" t="s">
        <v>45</v>
      </c>
      <c r="E1619" s="4" t="s">
        <v>59</v>
      </c>
      <c r="F1619" t="s">
        <v>60</v>
      </c>
      <c r="G1619" s="6">
        <v>213</v>
      </c>
      <c r="H1619">
        <v>20603</v>
      </c>
      <c r="I1619">
        <v>17</v>
      </c>
      <c r="J1619" s="6">
        <v>384.5</v>
      </c>
      <c r="K1619" s="6">
        <v>3020.25</v>
      </c>
      <c r="L1619">
        <v>94</v>
      </c>
      <c r="M1619">
        <v>1</v>
      </c>
      <c r="N1619" t="s">
        <v>61</v>
      </c>
      <c r="O1619" t="s">
        <v>37</v>
      </c>
      <c r="P1619" t="s">
        <v>10066</v>
      </c>
    </row>
    <row r="1620" spans="1:16" x14ac:dyDescent="0.3">
      <c r="A1620" s="7">
        <v>17494</v>
      </c>
      <c r="B1620" s="6" t="s">
        <v>13295</v>
      </c>
      <c r="C1620" t="s">
        <v>13296</v>
      </c>
      <c r="D1620" s="2" t="s">
        <v>45</v>
      </c>
      <c r="E1620" s="4" t="s">
        <v>46</v>
      </c>
      <c r="F1620" t="s">
        <v>60</v>
      </c>
      <c r="G1620" s="6">
        <v>643</v>
      </c>
      <c r="H1620">
        <v>66050</v>
      </c>
      <c r="I1620">
        <v>8</v>
      </c>
      <c r="J1620" s="6">
        <v>438.25</v>
      </c>
      <c r="K1620" s="6">
        <v>3591.25</v>
      </c>
      <c r="L1620">
        <v>88</v>
      </c>
      <c r="M1620">
        <v>1</v>
      </c>
      <c r="N1620" t="s">
        <v>32</v>
      </c>
      <c r="O1620" t="s">
        <v>37</v>
      </c>
      <c r="P1620" t="s">
        <v>10061</v>
      </c>
    </row>
    <row r="1621" spans="1:16" x14ac:dyDescent="0.3">
      <c r="A1621" s="7">
        <v>21319</v>
      </c>
      <c r="B1621" s="6" t="s">
        <v>13297</v>
      </c>
      <c r="C1621" t="s">
        <v>13298</v>
      </c>
      <c r="D1621" s="2" t="s">
        <v>52</v>
      </c>
      <c r="E1621" s="4" t="s">
        <v>46</v>
      </c>
      <c r="F1621" t="s">
        <v>67</v>
      </c>
      <c r="G1621" s="6">
        <v>1576</v>
      </c>
      <c r="H1621">
        <v>44047</v>
      </c>
      <c r="I1621">
        <v>4</v>
      </c>
      <c r="J1621" s="6">
        <v>1120.25</v>
      </c>
      <c r="K1621" s="6">
        <v>2329.75</v>
      </c>
      <c r="L1621">
        <v>57</v>
      </c>
      <c r="M1621">
        <v>2</v>
      </c>
      <c r="N1621" t="s">
        <v>37</v>
      </c>
      <c r="O1621" t="s">
        <v>48</v>
      </c>
      <c r="P1621" t="s">
        <v>10066</v>
      </c>
    </row>
    <row r="1622" spans="1:16" x14ac:dyDescent="0.3">
      <c r="A1622" s="7">
        <v>18561</v>
      </c>
      <c r="B1622" s="6" t="s">
        <v>13299</v>
      </c>
      <c r="C1622" t="s">
        <v>13300</v>
      </c>
      <c r="D1622" s="2" t="s">
        <v>52</v>
      </c>
      <c r="E1622" s="4" t="s">
        <v>59</v>
      </c>
      <c r="F1622" t="s">
        <v>80</v>
      </c>
      <c r="G1622" s="6">
        <v>4131</v>
      </c>
      <c r="H1622">
        <v>40234</v>
      </c>
      <c r="I1622">
        <v>42</v>
      </c>
      <c r="J1622" s="6">
        <v>4959.25</v>
      </c>
      <c r="K1622" s="6">
        <v>560</v>
      </c>
      <c r="L1622">
        <v>19</v>
      </c>
      <c r="M1622">
        <v>3</v>
      </c>
      <c r="N1622" t="s">
        <v>37</v>
      </c>
      <c r="O1622" t="s">
        <v>48</v>
      </c>
      <c r="P1622" t="s">
        <v>10061</v>
      </c>
    </row>
    <row r="1623" spans="1:16" x14ac:dyDescent="0.3">
      <c r="A1623" s="7">
        <v>21581</v>
      </c>
      <c r="B1623" s="6" t="s">
        <v>13301</v>
      </c>
      <c r="C1623" t="s">
        <v>13302</v>
      </c>
      <c r="D1623" s="2" t="s">
        <v>45</v>
      </c>
      <c r="E1623" s="4" t="s">
        <v>46</v>
      </c>
      <c r="F1623" t="s">
        <v>47</v>
      </c>
      <c r="G1623" s="6">
        <v>808</v>
      </c>
      <c r="H1623">
        <v>23830</v>
      </c>
      <c r="I1623">
        <v>13</v>
      </c>
      <c r="J1623" s="6">
        <v>1162.25</v>
      </c>
      <c r="K1623" s="6">
        <v>2733.75</v>
      </c>
      <c r="L1623">
        <v>57</v>
      </c>
      <c r="M1623">
        <v>1</v>
      </c>
      <c r="N1623" t="s">
        <v>48</v>
      </c>
      <c r="O1623" t="s">
        <v>37</v>
      </c>
      <c r="P1623" t="s">
        <v>10066</v>
      </c>
    </row>
    <row r="1624" spans="1:16" x14ac:dyDescent="0.3">
      <c r="A1624" s="7">
        <v>17857</v>
      </c>
      <c r="B1624" s="6" t="s">
        <v>13303</v>
      </c>
      <c r="C1624" t="s">
        <v>13304</v>
      </c>
      <c r="D1624" s="2" t="s">
        <v>58</v>
      </c>
      <c r="E1624" s="4" t="s">
        <v>46</v>
      </c>
      <c r="F1624" t="s">
        <v>47</v>
      </c>
      <c r="G1624" s="6">
        <v>220</v>
      </c>
      <c r="H1624">
        <v>38217</v>
      </c>
      <c r="I1624">
        <v>11</v>
      </c>
      <c r="J1624" s="6">
        <v>323.25</v>
      </c>
      <c r="K1624" s="6">
        <v>2510.75</v>
      </c>
      <c r="L1624">
        <v>54</v>
      </c>
      <c r="M1624">
        <v>0</v>
      </c>
      <c r="N1624" t="s">
        <v>61</v>
      </c>
      <c r="O1624" t="s">
        <v>48</v>
      </c>
      <c r="P1624" t="s">
        <v>10061</v>
      </c>
    </row>
    <row r="1625" spans="1:16" x14ac:dyDescent="0.3">
      <c r="A1625" s="7">
        <v>17765</v>
      </c>
      <c r="B1625" s="6" t="s">
        <v>13305</v>
      </c>
      <c r="C1625" t="s">
        <v>13306</v>
      </c>
      <c r="D1625" s="2" t="s">
        <v>52</v>
      </c>
      <c r="E1625" s="4" t="s">
        <v>46</v>
      </c>
      <c r="F1625" t="s">
        <v>80</v>
      </c>
      <c r="G1625" s="6">
        <v>4872</v>
      </c>
      <c r="H1625">
        <v>44081</v>
      </c>
      <c r="I1625">
        <v>52</v>
      </c>
      <c r="J1625" s="6">
        <v>8910.5</v>
      </c>
      <c r="K1625" s="6">
        <v>448.5</v>
      </c>
      <c r="L1625">
        <v>13</v>
      </c>
      <c r="M1625">
        <v>4</v>
      </c>
      <c r="N1625" t="s">
        <v>48</v>
      </c>
      <c r="O1625" t="s">
        <v>37</v>
      </c>
      <c r="P1625" t="s">
        <v>10061</v>
      </c>
    </row>
    <row r="1626" spans="1:16" x14ac:dyDescent="0.3">
      <c r="A1626" s="7">
        <v>17967</v>
      </c>
      <c r="B1626" s="6" t="s">
        <v>13307</v>
      </c>
      <c r="C1626" t="s">
        <v>13308</v>
      </c>
      <c r="D1626" s="2" t="s">
        <v>52</v>
      </c>
      <c r="E1626" s="4" t="s">
        <v>59</v>
      </c>
      <c r="F1626" t="s">
        <v>67</v>
      </c>
      <c r="G1626" s="6">
        <v>1093</v>
      </c>
      <c r="H1626">
        <v>62970</v>
      </c>
      <c r="I1626">
        <v>10</v>
      </c>
      <c r="J1626" s="6">
        <v>756.25</v>
      </c>
      <c r="K1626" s="6">
        <v>3694</v>
      </c>
      <c r="L1626">
        <v>42</v>
      </c>
      <c r="M1626">
        <v>3</v>
      </c>
      <c r="N1626" t="s">
        <v>48</v>
      </c>
      <c r="O1626" t="s">
        <v>37</v>
      </c>
      <c r="P1626" t="s">
        <v>10061</v>
      </c>
    </row>
    <row r="1627" spans="1:16" x14ac:dyDescent="0.3">
      <c r="A1627" s="7">
        <v>20063</v>
      </c>
      <c r="B1627" s="6" t="s">
        <v>13309</v>
      </c>
      <c r="C1627" t="s">
        <v>13310</v>
      </c>
      <c r="D1627" s="2" t="s">
        <v>52</v>
      </c>
      <c r="E1627" s="4" t="s">
        <v>46</v>
      </c>
      <c r="F1627" t="s">
        <v>76</v>
      </c>
      <c r="G1627" s="6">
        <v>1543</v>
      </c>
      <c r="H1627">
        <v>71364</v>
      </c>
      <c r="I1627">
        <v>1</v>
      </c>
      <c r="J1627" s="6">
        <v>360.25</v>
      </c>
      <c r="K1627" s="6">
        <v>2848.5</v>
      </c>
      <c r="L1627">
        <v>77</v>
      </c>
      <c r="M1627">
        <v>1</v>
      </c>
      <c r="N1627" t="s">
        <v>32</v>
      </c>
      <c r="O1627" t="s">
        <v>37</v>
      </c>
      <c r="P1627" t="s">
        <v>10061</v>
      </c>
    </row>
    <row r="1628" spans="1:16" x14ac:dyDescent="0.3">
      <c r="A1628" s="7">
        <v>20290</v>
      </c>
      <c r="B1628" s="6" t="s">
        <v>13311</v>
      </c>
      <c r="C1628" t="s">
        <v>13312</v>
      </c>
      <c r="D1628" s="2" t="s">
        <v>52</v>
      </c>
      <c r="E1628" s="4" t="s">
        <v>46</v>
      </c>
      <c r="F1628" t="s">
        <v>80</v>
      </c>
      <c r="G1628" s="6">
        <v>3316</v>
      </c>
      <c r="H1628">
        <v>70550</v>
      </c>
      <c r="I1628">
        <v>37</v>
      </c>
      <c r="J1628" s="6">
        <v>9169</v>
      </c>
      <c r="K1628" s="6">
        <v>515.25</v>
      </c>
      <c r="L1628">
        <v>14</v>
      </c>
      <c r="M1628">
        <v>3</v>
      </c>
      <c r="N1628" t="s">
        <v>48</v>
      </c>
      <c r="O1628" t="s">
        <v>37</v>
      </c>
      <c r="P1628" t="s">
        <v>10061</v>
      </c>
    </row>
    <row r="1629" spans="1:16" x14ac:dyDescent="0.3">
      <c r="A1629" s="7">
        <v>17304</v>
      </c>
      <c r="B1629" s="6" t="s">
        <v>13313</v>
      </c>
      <c r="C1629" t="s">
        <v>13314</v>
      </c>
      <c r="D1629" s="2" t="s">
        <v>45</v>
      </c>
      <c r="E1629" s="4" t="s">
        <v>46</v>
      </c>
      <c r="F1629" t="s">
        <v>76</v>
      </c>
      <c r="G1629" s="6">
        <v>711</v>
      </c>
      <c r="H1629">
        <v>26415</v>
      </c>
      <c r="I1629">
        <v>11</v>
      </c>
      <c r="J1629" s="6">
        <v>558.5</v>
      </c>
      <c r="K1629" s="6">
        <v>3595.25</v>
      </c>
      <c r="L1629">
        <v>72</v>
      </c>
      <c r="M1629">
        <v>2</v>
      </c>
      <c r="N1629" t="s">
        <v>48</v>
      </c>
      <c r="O1629" t="s">
        <v>37</v>
      </c>
      <c r="P1629" t="s">
        <v>10061</v>
      </c>
    </row>
    <row r="1630" spans="1:16" x14ac:dyDescent="0.3">
      <c r="A1630" s="7">
        <v>18302</v>
      </c>
      <c r="B1630" s="6" t="s">
        <v>13315</v>
      </c>
      <c r="C1630" t="s">
        <v>13316</v>
      </c>
      <c r="D1630" s="2" t="s">
        <v>45</v>
      </c>
      <c r="E1630" s="4" t="s">
        <v>59</v>
      </c>
      <c r="F1630" t="s">
        <v>60</v>
      </c>
      <c r="G1630" s="6">
        <v>643</v>
      </c>
      <c r="H1630">
        <v>61393</v>
      </c>
      <c r="I1630">
        <v>2</v>
      </c>
      <c r="J1630" s="6">
        <v>417.75</v>
      </c>
      <c r="K1630" s="6">
        <v>6776.5</v>
      </c>
      <c r="L1630">
        <v>75</v>
      </c>
      <c r="M1630">
        <v>1</v>
      </c>
      <c r="N1630" t="s">
        <v>61</v>
      </c>
      <c r="O1630" t="s">
        <v>37</v>
      </c>
      <c r="P1630" t="s">
        <v>10061</v>
      </c>
    </row>
    <row r="1631" spans="1:16" x14ac:dyDescent="0.3">
      <c r="A1631" s="7">
        <v>20552</v>
      </c>
      <c r="B1631" s="6" t="s">
        <v>13317</v>
      </c>
      <c r="C1631" t="s">
        <v>13318</v>
      </c>
      <c r="D1631" s="2" t="s">
        <v>58</v>
      </c>
      <c r="E1631" s="4" t="s">
        <v>59</v>
      </c>
      <c r="F1631" t="s">
        <v>60</v>
      </c>
      <c r="G1631" s="6">
        <v>60</v>
      </c>
      <c r="H1631">
        <v>88106</v>
      </c>
      <c r="I1631">
        <v>5</v>
      </c>
      <c r="J1631" s="6">
        <v>347</v>
      </c>
      <c r="K1631" s="6">
        <v>6749.75</v>
      </c>
      <c r="L1631">
        <v>80</v>
      </c>
      <c r="M1631">
        <v>1</v>
      </c>
      <c r="N1631" t="s">
        <v>32</v>
      </c>
      <c r="O1631" t="s">
        <v>37</v>
      </c>
      <c r="P1631" t="s">
        <v>10061</v>
      </c>
    </row>
    <row r="1632" spans="1:16" x14ac:dyDescent="0.3">
      <c r="A1632" s="7">
        <v>20595</v>
      </c>
      <c r="B1632" s="6" t="s">
        <v>13319</v>
      </c>
      <c r="C1632" t="s">
        <v>13320</v>
      </c>
      <c r="D1632" s="2" t="s">
        <v>52</v>
      </c>
      <c r="E1632" s="4" t="s">
        <v>59</v>
      </c>
      <c r="F1632" t="s">
        <v>80</v>
      </c>
      <c r="G1632" s="6">
        <v>2983</v>
      </c>
      <c r="H1632">
        <v>40560</v>
      </c>
      <c r="I1632">
        <v>35</v>
      </c>
      <c r="J1632" s="6">
        <v>8473.5</v>
      </c>
      <c r="K1632" s="6">
        <v>1065</v>
      </c>
      <c r="L1632">
        <v>19</v>
      </c>
      <c r="M1632">
        <v>3</v>
      </c>
      <c r="N1632" t="s">
        <v>48</v>
      </c>
      <c r="O1632" t="s">
        <v>48</v>
      </c>
      <c r="P1632" t="s">
        <v>10066</v>
      </c>
    </row>
    <row r="1633" spans="1:16" x14ac:dyDescent="0.3">
      <c r="A1633" s="7">
        <v>21850</v>
      </c>
      <c r="B1633" s="6" t="s">
        <v>13321</v>
      </c>
      <c r="C1633" t="s">
        <v>13322</v>
      </c>
      <c r="D1633" s="2" t="s">
        <v>64</v>
      </c>
      <c r="E1633" s="4" t="s">
        <v>46</v>
      </c>
      <c r="F1633" t="s">
        <v>54</v>
      </c>
      <c r="G1633" s="6">
        <v>1152</v>
      </c>
      <c r="H1633">
        <v>20603</v>
      </c>
      <c r="I1633">
        <v>19</v>
      </c>
      <c r="J1633" s="6">
        <v>6318.25</v>
      </c>
      <c r="K1633" s="6">
        <v>730.75</v>
      </c>
      <c r="L1633">
        <v>5</v>
      </c>
      <c r="M1633">
        <v>8</v>
      </c>
      <c r="N1633" t="s">
        <v>48</v>
      </c>
      <c r="O1633" t="s">
        <v>37</v>
      </c>
      <c r="P1633" t="s">
        <v>10061</v>
      </c>
    </row>
    <row r="1634" spans="1:16" x14ac:dyDescent="0.3">
      <c r="A1634" s="7">
        <v>18964</v>
      </c>
      <c r="B1634" s="6" t="s">
        <v>13323</v>
      </c>
      <c r="C1634" t="s">
        <v>13324</v>
      </c>
      <c r="D1634" s="2" t="s">
        <v>45</v>
      </c>
      <c r="E1634" s="4" t="s">
        <v>46</v>
      </c>
      <c r="F1634" t="s">
        <v>67</v>
      </c>
      <c r="G1634" s="6">
        <v>819</v>
      </c>
      <c r="H1634">
        <v>63756</v>
      </c>
      <c r="I1634">
        <v>1</v>
      </c>
      <c r="J1634" s="6">
        <v>1005.25</v>
      </c>
      <c r="K1634" s="6">
        <v>4563.25</v>
      </c>
      <c r="L1634">
        <v>61</v>
      </c>
      <c r="M1634">
        <v>3</v>
      </c>
      <c r="N1634" t="s">
        <v>37</v>
      </c>
      <c r="O1634" t="s">
        <v>37</v>
      </c>
      <c r="P1634" t="s">
        <v>10061</v>
      </c>
    </row>
    <row r="1635" spans="1:16" x14ac:dyDescent="0.3">
      <c r="A1635" s="7">
        <v>21052</v>
      </c>
      <c r="B1635" s="6" t="s">
        <v>13325</v>
      </c>
      <c r="C1635" t="s">
        <v>13326</v>
      </c>
      <c r="D1635" s="2" t="s">
        <v>52</v>
      </c>
      <c r="E1635" s="4" t="s">
        <v>46</v>
      </c>
      <c r="F1635" t="s">
        <v>67</v>
      </c>
      <c r="G1635" s="6">
        <v>2441</v>
      </c>
      <c r="H1635">
        <v>34612</v>
      </c>
      <c r="I1635">
        <v>2</v>
      </c>
      <c r="J1635" s="6">
        <v>977.25</v>
      </c>
      <c r="K1635" s="6">
        <v>4375.5</v>
      </c>
      <c r="L1635">
        <v>41</v>
      </c>
      <c r="M1635">
        <v>3</v>
      </c>
      <c r="N1635" t="s">
        <v>48</v>
      </c>
      <c r="O1635" t="s">
        <v>48</v>
      </c>
      <c r="P1635" t="s">
        <v>10066</v>
      </c>
    </row>
    <row r="1636" spans="1:16" x14ac:dyDescent="0.3">
      <c r="A1636" s="7">
        <v>21641</v>
      </c>
      <c r="B1636" s="6" t="s">
        <v>13327</v>
      </c>
      <c r="C1636" t="s">
        <v>13328</v>
      </c>
      <c r="D1636" s="2" t="s">
        <v>52</v>
      </c>
      <c r="E1636" s="4" t="s">
        <v>59</v>
      </c>
      <c r="F1636" t="s">
        <v>80</v>
      </c>
      <c r="G1636" s="6">
        <v>1602</v>
      </c>
      <c r="H1636">
        <v>82205</v>
      </c>
      <c r="I1636">
        <v>59</v>
      </c>
      <c r="J1636" s="6">
        <v>3995</v>
      </c>
      <c r="K1636" s="6">
        <v>400.75</v>
      </c>
      <c r="L1636">
        <v>22</v>
      </c>
      <c r="M1636">
        <v>4</v>
      </c>
      <c r="N1636" t="s">
        <v>48</v>
      </c>
      <c r="O1636" t="s">
        <v>37</v>
      </c>
      <c r="P1636" t="s">
        <v>10061</v>
      </c>
    </row>
    <row r="1637" spans="1:16" x14ac:dyDescent="0.3">
      <c r="A1637" s="7">
        <v>21210</v>
      </c>
      <c r="B1637" s="6" t="s">
        <v>13329</v>
      </c>
      <c r="C1637" t="s">
        <v>13330</v>
      </c>
      <c r="D1637" s="2" t="s">
        <v>64</v>
      </c>
      <c r="E1637" s="4" t="s">
        <v>46</v>
      </c>
      <c r="F1637" t="s">
        <v>67</v>
      </c>
      <c r="G1637" s="6">
        <v>852</v>
      </c>
      <c r="H1637">
        <v>70808</v>
      </c>
      <c r="I1637">
        <v>10</v>
      </c>
      <c r="J1637" s="6">
        <v>511.25</v>
      </c>
      <c r="K1637" s="6">
        <v>2777.25</v>
      </c>
      <c r="L1637">
        <v>42</v>
      </c>
      <c r="M1637">
        <v>2</v>
      </c>
      <c r="N1637" t="s">
        <v>48</v>
      </c>
      <c r="O1637" t="s">
        <v>48</v>
      </c>
      <c r="P1637" t="s">
        <v>10066</v>
      </c>
    </row>
    <row r="1638" spans="1:16" x14ac:dyDescent="0.3">
      <c r="A1638" s="7">
        <v>21759</v>
      </c>
      <c r="B1638" s="6" t="s">
        <v>13331</v>
      </c>
      <c r="C1638" t="s">
        <v>13332</v>
      </c>
      <c r="D1638" s="2" t="s">
        <v>45</v>
      </c>
      <c r="E1638" s="4" t="s">
        <v>46</v>
      </c>
      <c r="F1638" t="s">
        <v>67</v>
      </c>
      <c r="G1638" s="6">
        <v>390</v>
      </c>
      <c r="H1638">
        <v>72168</v>
      </c>
      <c r="I1638">
        <v>3</v>
      </c>
      <c r="J1638" s="6">
        <v>573.75</v>
      </c>
      <c r="K1638" s="6">
        <v>3349.5</v>
      </c>
      <c r="L1638">
        <v>52</v>
      </c>
      <c r="M1638">
        <v>1</v>
      </c>
      <c r="N1638" t="s">
        <v>48</v>
      </c>
      <c r="O1638" t="s">
        <v>37</v>
      </c>
      <c r="P1638" t="s">
        <v>10066</v>
      </c>
    </row>
    <row r="1639" spans="1:16" x14ac:dyDescent="0.3">
      <c r="A1639" s="7">
        <v>20417</v>
      </c>
      <c r="B1639" s="6" t="s">
        <v>13333</v>
      </c>
      <c r="C1639" t="s">
        <v>13334</v>
      </c>
      <c r="D1639" s="2" t="s">
        <v>52</v>
      </c>
      <c r="E1639" s="4" t="s">
        <v>46</v>
      </c>
      <c r="F1639" t="s">
        <v>80</v>
      </c>
      <c r="G1639" s="6">
        <v>4498</v>
      </c>
      <c r="H1639">
        <v>15210</v>
      </c>
      <c r="I1639">
        <v>45</v>
      </c>
      <c r="J1639" s="6">
        <v>9990.25</v>
      </c>
      <c r="K1639" s="6">
        <v>485.75</v>
      </c>
      <c r="L1639">
        <v>17</v>
      </c>
      <c r="M1639">
        <v>3</v>
      </c>
      <c r="N1639" t="s">
        <v>37</v>
      </c>
      <c r="O1639" t="s">
        <v>37</v>
      </c>
      <c r="P1639" t="s">
        <v>10066</v>
      </c>
    </row>
    <row r="1640" spans="1:16" x14ac:dyDescent="0.3">
      <c r="A1640" s="7">
        <v>22117</v>
      </c>
      <c r="B1640" s="6" t="s">
        <v>13335</v>
      </c>
      <c r="C1640" t="s">
        <v>13336</v>
      </c>
      <c r="D1640" s="2" t="s">
        <v>52</v>
      </c>
      <c r="E1640" s="4" t="s">
        <v>59</v>
      </c>
      <c r="F1640" t="s">
        <v>80</v>
      </c>
      <c r="G1640" s="6">
        <v>4213</v>
      </c>
      <c r="H1640">
        <v>56977</v>
      </c>
      <c r="I1640">
        <v>57</v>
      </c>
      <c r="J1640" s="6">
        <v>821.75</v>
      </c>
      <c r="K1640" s="6">
        <v>276.75</v>
      </c>
      <c r="L1640">
        <v>17</v>
      </c>
      <c r="M1640">
        <v>4</v>
      </c>
      <c r="N1640" t="s">
        <v>48</v>
      </c>
      <c r="O1640" t="s">
        <v>37</v>
      </c>
      <c r="P1640" t="s">
        <v>10066</v>
      </c>
    </row>
    <row r="1641" spans="1:16" x14ac:dyDescent="0.3">
      <c r="A1641" s="7">
        <v>17460</v>
      </c>
      <c r="B1641" s="6" t="s">
        <v>13337</v>
      </c>
      <c r="C1641" t="s">
        <v>13338</v>
      </c>
      <c r="D1641" s="2" t="s">
        <v>52</v>
      </c>
      <c r="E1641" s="4" t="s">
        <v>46</v>
      </c>
      <c r="F1641" t="s">
        <v>76</v>
      </c>
      <c r="G1641" s="6">
        <v>3163</v>
      </c>
      <c r="H1641">
        <v>78857</v>
      </c>
      <c r="I1641">
        <v>10</v>
      </c>
      <c r="J1641" s="6">
        <v>314</v>
      </c>
      <c r="K1641" s="6">
        <v>3372.25</v>
      </c>
      <c r="L1641">
        <v>66</v>
      </c>
      <c r="M1641">
        <v>3</v>
      </c>
      <c r="N1641" t="s">
        <v>37</v>
      </c>
      <c r="O1641" t="s">
        <v>37</v>
      </c>
      <c r="P1641" t="s">
        <v>10061</v>
      </c>
    </row>
    <row r="1642" spans="1:16" x14ac:dyDescent="0.3">
      <c r="A1642" s="7">
        <v>21756</v>
      </c>
      <c r="B1642" s="6" t="s">
        <v>13339</v>
      </c>
      <c r="C1642" t="s">
        <v>13340</v>
      </c>
      <c r="D1642" s="2" t="s">
        <v>52</v>
      </c>
      <c r="E1642" s="4" t="s">
        <v>46</v>
      </c>
      <c r="F1642" t="s">
        <v>76</v>
      </c>
      <c r="G1642" s="6">
        <v>3506</v>
      </c>
      <c r="H1642">
        <v>16177</v>
      </c>
      <c r="I1642">
        <v>16</v>
      </c>
      <c r="J1642" s="6">
        <v>376</v>
      </c>
      <c r="K1642" s="6">
        <v>2610.5</v>
      </c>
      <c r="L1642">
        <v>77</v>
      </c>
      <c r="M1642">
        <v>3</v>
      </c>
      <c r="N1642" t="s">
        <v>48</v>
      </c>
      <c r="O1642" t="s">
        <v>37</v>
      </c>
      <c r="P1642" t="s">
        <v>10061</v>
      </c>
    </row>
    <row r="1643" spans="1:16" x14ac:dyDescent="0.3">
      <c r="A1643" s="7">
        <v>18025</v>
      </c>
      <c r="B1643" s="6" t="s">
        <v>13341</v>
      </c>
      <c r="C1643" t="s">
        <v>13342</v>
      </c>
      <c r="D1643" s="2" t="s">
        <v>52</v>
      </c>
      <c r="E1643" s="4" t="s">
        <v>59</v>
      </c>
      <c r="F1643" t="s">
        <v>67</v>
      </c>
      <c r="G1643" s="6">
        <v>1628</v>
      </c>
      <c r="H1643">
        <v>75251</v>
      </c>
      <c r="I1643">
        <v>2</v>
      </c>
      <c r="J1643" s="6">
        <v>978.25</v>
      </c>
      <c r="K1643" s="6">
        <v>4032</v>
      </c>
      <c r="L1643">
        <v>57</v>
      </c>
      <c r="M1643">
        <v>3</v>
      </c>
      <c r="N1643" t="s">
        <v>48</v>
      </c>
      <c r="O1643" t="s">
        <v>37</v>
      </c>
      <c r="P1643" t="s">
        <v>10066</v>
      </c>
    </row>
    <row r="1644" spans="1:16" x14ac:dyDescent="0.3">
      <c r="A1644" s="7">
        <v>22027</v>
      </c>
      <c r="B1644" s="6" t="s">
        <v>13343</v>
      </c>
      <c r="C1644" t="s">
        <v>13344</v>
      </c>
      <c r="D1644" s="2" t="s">
        <v>52</v>
      </c>
      <c r="E1644" s="4" t="s">
        <v>59</v>
      </c>
      <c r="F1644" t="s">
        <v>80</v>
      </c>
      <c r="G1644" s="6">
        <v>4813</v>
      </c>
      <c r="H1644">
        <v>52415</v>
      </c>
      <c r="I1644">
        <v>47</v>
      </c>
      <c r="J1644" s="6">
        <v>7855</v>
      </c>
      <c r="K1644" s="6">
        <v>819.75</v>
      </c>
      <c r="L1644">
        <v>19</v>
      </c>
      <c r="M1644">
        <v>6</v>
      </c>
      <c r="N1644" t="s">
        <v>37</v>
      </c>
      <c r="O1644" t="s">
        <v>37</v>
      </c>
      <c r="P1644" t="s">
        <v>10061</v>
      </c>
    </row>
    <row r="1645" spans="1:16" x14ac:dyDescent="0.3">
      <c r="A1645" s="7">
        <v>18105</v>
      </c>
      <c r="B1645" s="6" t="s">
        <v>13345</v>
      </c>
      <c r="C1645" t="s">
        <v>13346</v>
      </c>
      <c r="D1645" s="2" t="s">
        <v>52</v>
      </c>
      <c r="E1645" s="4" t="s">
        <v>46</v>
      </c>
      <c r="F1645" t="s">
        <v>67</v>
      </c>
      <c r="G1645" s="6">
        <v>1893</v>
      </c>
      <c r="H1645">
        <v>42376</v>
      </c>
      <c r="I1645">
        <v>1</v>
      </c>
      <c r="J1645" s="6">
        <v>1471</v>
      </c>
      <c r="K1645" s="6">
        <v>4786</v>
      </c>
      <c r="L1645">
        <v>52</v>
      </c>
      <c r="M1645">
        <v>1</v>
      </c>
      <c r="N1645" t="s">
        <v>61</v>
      </c>
      <c r="O1645" t="s">
        <v>48</v>
      </c>
      <c r="P1645" t="s">
        <v>10066</v>
      </c>
    </row>
    <row r="1646" spans="1:16" x14ac:dyDescent="0.3">
      <c r="A1646" s="7">
        <v>21237</v>
      </c>
      <c r="B1646" s="6" t="s">
        <v>13347</v>
      </c>
      <c r="C1646" t="s">
        <v>13348</v>
      </c>
      <c r="D1646" s="2" t="s">
        <v>52</v>
      </c>
      <c r="E1646" s="4" t="s">
        <v>59</v>
      </c>
      <c r="F1646" t="s">
        <v>80</v>
      </c>
      <c r="G1646" s="6">
        <v>3721</v>
      </c>
      <c r="H1646">
        <v>20381</v>
      </c>
      <c r="I1646">
        <v>58</v>
      </c>
      <c r="J1646" s="6">
        <v>1249.5</v>
      </c>
      <c r="K1646" s="6">
        <v>337.75</v>
      </c>
      <c r="L1646">
        <v>20</v>
      </c>
      <c r="M1646">
        <v>3</v>
      </c>
      <c r="N1646" t="s">
        <v>48</v>
      </c>
      <c r="O1646" t="s">
        <v>37</v>
      </c>
      <c r="P1646" t="s">
        <v>10066</v>
      </c>
    </row>
    <row r="1647" spans="1:16" x14ac:dyDescent="0.3">
      <c r="A1647" s="7">
        <v>18263</v>
      </c>
      <c r="B1647" s="6" t="s">
        <v>13349</v>
      </c>
      <c r="C1647" t="s">
        <v>13350</v>
      </c>
      <c r="D1647" s="2" t="s">
        <v>52</v>
      </c>
      <c r="E1647" s="4" t="s">
        <v>53</v>
      </c>
      <c r="F1647" t="s">
        <v>54</v>
      </c>
      <c r="G1647" s="6">
        <v>1428</v>
      </c>
      <c r="H1647">
        <v>12313</v>
      </c>
      <c r="I1647">
        <v>34</v>
      </c>
      <c r="J1647" s="6">
        <v>4355.75</v>
      </c>
      <c r="K1647" s="6">
        <v>642.5</v>
      </c>
      <c r="L1647">
        <v>20</v>
      </c>
      <c r="M1647">
        <v>4</v>
      </c>
      <c r="N1647" t="s">
        <v>37</v>
      </c>
      <c r="O1647" t="s">
        <v>37</v>
      </c>
      <c r="P1647" t="s">
        <v>10061</v>
      </c>
    </row>
    <row r="1648" spans="1:16" x14ac:dyDescent="0.3">
      <c r="A1648" s="7">
        <v>21394</v>
      </c>
      <c r="B1648" s="6" t="s">
        <v>13351</v>
      </c>
      <c r="C1648" t="s">
        <v>13352</v>
      </c>
      <c r="D1648" s="2" t="s">
        <v>58</v>
      </c>
      <c r="E1648" s="4" t="s">
        <v>59</v>
      </c>
      <c r="F1648" t="s">
        <v>60</v>
      </c>
      <c r="G1648" s="6">
        <v>185</v>
      </c>
      <c r="H1648">
        <v>15755</v>
      </c>
      <c r="I1648">
        <v>3</v>
      </c>
      <c r="J1648" s="6">
        <v>316.75</v>
      </c>
      <c r="K1648" s="6">
        <v>6105.25</v>
      </c>
      <c r="L1648">
        <v>96</v>
      </c>
      <c r="M1648">
        <v>1</v>
      </c>
      <c r="N1648" t="s">
        <v>32</v>
      </c>
      <c r="O1648" t="s">
        <v>48</v>
      </c>
      <c r="P1648" t="s">
        <v>10066</v>
      </c>
    </row>
    <row r="1649" spans="1:16" x14ac:dyDescent="0.3">
      <c r="A1649" s="7">
        <v>17568</v>
      </c>
      <c r="B1649" s="6" t="s">
        <v>13353</v>
      </c>
      <c r="C1649" t="s">
        <v>13354</v>
      </c>
      <c r="D1649" s="2" t="s">
        <v>58</v>
      </c>
      <c r="E1649" s="4" t="s">
        <v>59</v>
      </c>
      <c r="F1649" t="s">
        <v>60</v>
      </c>
      <c r="G1649" s="6">
        <v>185</v>
      </c>
      <c r="H1649">
        <v>66437</v>
      </c>
      <c r="I1649">
        <v>12</v>
      </c>
      <c r="J1649" s="6">
        <v>382</v>
      </c>
      <c r="K1649" s="6">
        <v>6259.5</v>
      </c>
      <c r="L1649">
        <v>79</v>
      </c>
      <c r="M1649">
        <v>1</v>
      </c>
      <c r="N1649" t="s">
        <v>61</v>
      </c>
      <c r="O1649" t="s">
        <v>37</v>
      </c>
      <c r="P1649" t="s">
        <v>10066</v>
      </c>
    </row>
    <row r="1650" spans="1:16" x14ac:dyDescent="0.3">
      <c r="A1650" s="7">
        <v>20530</v>
      </c>
      <c r="B1650" s="6" t="s">
        <v>13355</v>
      </c>
      <c r="C1650" t="s">
        <v>13356</v>
      </c>
      <c r="D1650" s="2" t="s">
        <v>58</v>
      </c>
      <c r="E1650" s="4" t="s">
        <v>59</v>
      </c>
      <c r="F1650" t="s">
        <v>60</v>
      </c>
      <c r="G1650" s="6">
        <v>133</v>
      </c>
      <c r="H1650">
        <v>48664</v>
      </c>
      <c r="I1650">
        <v>15</v>
      </c>
      <c r="J1650" s="6">
        <v>363.75</v>
      </c>
      <c r="K1650" s="6">
        <v>5139</v>
      </c>
      <c r="L1650">
        <v>75</v>
      </c>
      <c r="M1650">
        <v>1</v>
      </c>
      <c r="N1650" t="s">
        <v>61</v>
      </c>
      <c r="O1650" t="s">
        <v>37</v>
      </c>
      <c r="P1650" t="s">
        <v>10061</v>
      </c>
    </row>
    <row r="1651" spans="1:16" x14ac:dyDescent="0.3">
      <c r="A1651" s="7">
        <v>18893</v>
      </c>
      <c r="B1651" s="6" t="s">
        <v>13357</v>
      </c>
      <c r="C1651" t="s">
        <v>13358</v>
      </c>
      <c r="D1651" s="2" t="s">
        <v>70</v>
      </c>
      <c r="E1651" s="4" t="s">
        <v>59</v>
      </c>
      <c r="F1651" t="s">
        <v>60</v>
      </c>
      <c r="G1651" s="6">
        <v>66</v>
      </c>
      <c r="H1651">
        <v>61270</v>
      </c>
      <c r="I1651">
        <v>8</v>
      </c>
      <c r="J1651" s="6">
        <v>293.25</v>
      </c>
      <c r="K1651" s="6">
        <v>6401</v>
      </c>
      <c r="L1651">
        <v>82</v>
      </c>
      <c r="M1651">
        <v>2</v>
      </c>
      <c r="N1651" t="s">
        <v>61</v>
      </c>
      <c r="O1651" t="s">
        <v>37</v>
      </c>
      <c r="P1651" t="s">
        <v>10066</v>
      </c>
    </row>
    <row r="1652" spans="1:16" x14ac:dyDescent="0.3">
      <c r="A1652" s="7">
        <v>20102</v>
      </c>
      <c r="B1652" s="6" t="s">
        <v>13359</v>
      </c>
      <c r="C1652" t="s">
        <v>13360</v>
      </c>
      <c r="D1652" s="2" t="s">
        <v>52</v>
      </c>
      <c r="E1652" s="4" t="s">
        <v>46</v>
      </c>
      <c r="F1652" t="s">
        <v>76</v>
      </c>
      <c r="G1652" s="6">
        <v>2043</v>
      </c>
      <c r="H1652">
        <v>26688</v>
      </c>
      <c r="I1652">
        <v>3</v>
      </c>
      <c r="J1652" s="6">
        <v>535.5</v>
      </c>
      <c r="K1652" s="6">
        <v>4377.75</v>
      </c>
      <c r="L1652">
        <v>81</v>
      </c>
      <c r="M1652">
        <v>3</v>
      </c>
      <c r="N1652" t="s">
        <v>32</v>
      </c>
      <c r="O1652" t="s">
        <v>32</v>
      </c>
      <c r="P1652" t="s">
        <v>10061</v>
      </c>
    </row>
    <row r="1653" spans="1:16" x14ac:dyDescent="0.3">
      <c r="A1653" s="7">
        <v>18865</v>
      </c>
      <c r="B1653" s="6" t="s">
        <v>13361</v>
      </c>
      <c r="C1653" t="s">
        <v>13362</v>
      </c>
      <c r="D1653" s="2" t="s">
        <v>64</v>
      </c>
      <c r="E1653" s="4" t="s">
        <v>46</v>
      </c>
      <c r="F1653" t="s">
        <v>76</v>
      </c>
      <c r="G1653" s="6">
        <v>521</v>
      </c>
      <c r="H1653">
        <v>82467</v>
      </c>
      <c r="I1653">
        <v>10</v>
      </c>
      <c r="J1653" s="6">
        <v>271</v>
      </c>
      <c r="K1653" s="6">
        <v>5207.25</v>
      </c>
      <c r="L1653">
        <v>64</v>
      </c>
      <c r="M1653">
        <v>1</v>
      </c>
      <c r="N1653" t="s">
        <v>61</v>
      </c>
      <c r="O1653" t="s">
        <v>48</v>
      </c>
      <c r="P1653" t="s">
        <v>10061</v>
      </c>
    </row>
    <row r="1654" spans="1:16" x14ac:dyDescent="0.3">
      <c r="A1654" s="7">
        <v>20002</v>
      </c>
      <c r="B1654" s="6" t="s">
        <v>13363</v>
      </c>
      <c r="C1654" t="s">
        <v>13364</v>
      </c>
      <c r="D1654" s="2" t="s">
        <v>70</v>
      </c>
      <c r="E1654" s="4" t="s">
        <v>59</v>
      </c>
      <c r="F1654" t="s">
        <v>60</v>
      </c>
      <c r="G1654" s="6">
        <v>110</v>
      </c>
      <c r="H1654">
        <v>74050</v>
      </c>
      <c r="I1654">
        <v>10</v>
      </c>
      <c r="J1654" s="6">
        <v>326.5</v>
      </c>
      <c r="K1654" s="6">
        <v>3864.75</v>
      </c>
      <c r="L1654">
        <v>84</v>
      </c>
      <c r="M1654">
        <v>2</v>
      </c>
      <c r="N1654" t="s">
        <v>32</v>
      </c>
      <c r="O1654" t="s">
        <v>37</v>
      </c>
      <c r="P1654" t="s">
        <v>10061</v>
      </c>
    </row>
    <row r="1655" spans="1:16" x14ac:dyDescent="0.3">
      <c r="A1655" s="7">
        <v>19528</v>
      </c>
      <c r="B1655" s="6" t="s">
        <v>13365</v>
      </c>
      <c r="C1655" t="s">
        <v>13366</v>
      </c>
      <c r="D1655" s="2" t="s">
        <v>45</v>
      </c>
      <c r="E1655" s="4" t="s">
        <v>59</v>
      </c>
      <c r="F1655" t="s">
        <v>60</v>
      </c>
      <c r="G1655" s="6">
        <v>128</v>
      </c>
      <c r="H1655">
        <v>11612</v>
      </c>
      <c r="I1655">
        <v>4</v>
      </c>
      <c r="J1655" s="6">
        <v>178</v>
      </c>
      <c r="K1655" s="6">
        <v>6076</v>
      </c>
      <c r="L1655">
        <v>85</v>
      </c>
      <c r="M1655">
        <v>1</v>
      </c>
      <c r="N1655" t="s">
        <v>61</v>
      </c>
      <c r="O1655" t="s">
        <v>37</v>
      </c>
      <c r="P1655" t="s">
        <v>10061</v>
      </c>
    </row>
    <row r="1656" spans="1:16" x14ac:dyDescent="0.3">
      <c r="A1656" s="7">
        <v>18379</v>
      </c>
      <c r="B1656" s="6" t="s">
        <v>13367</v>
      </c>
      <c r="C1656" t="s">
        <v>13368</v>
      </c>
      <c r="D1656" s="2" t="s">
        <v>52</v>
      </c>
      <c r="E1656" s="4" t="s">
        <v>46</v>
      </c>
      <c r="F1656" t="s">
        <v>80</v>
      </c>
      <c r="G1656" s="6">
        <v>4428</v>
      </c>
      <c r="H1656">
        <v>32520</v>
      </c>
      <c r="I1656">
        <v>56</v>
      </c>
      <c r="J1656" s="6">
        <v>6018.25</v>
      </c>
      <c r="K1656" s="6">
        <v>780.5</v>
      </c>
      <c r="L1656">
        <v>18</v>
      </c>
      <c r="M1656">
        <v>5</v>
      </c>
      <c r="N1656" t="s">
        <v>48</v>
      </c>
      <c r="O1656" t="s">
        <v>37</v>
      </c>
      <c r="P1656" t="s">
        <v>10061</v>
      </c>
    </row>
    <row r="1657" spans="1:16" x14ac:dyDescent="0.3">
      <c r="A1657" s="7">
        <v>18933</v>
      </c>
      <c r="B1657" s="6" t="s">
        <v>13369</v>
      </c>
      <c r="C1657" t="s">
        <v>13370</v>
      </c>
      <c r="D1657" s="2" t="s">
        <v>52</v>
      </c>
      <c r="E1657" s="4" t="s">
        <v>53</v>
      </c>
      <c r="F1657" t="s">
        <v>54</v>
      </c>
      <c r="G1657" s="6">
        <v>1989</v>
      </c>
      <c r="H1657">
        <v>21437</v>
      </c>
      <c r="I1657">
        <v>18</v>
      </c>
      <c r="J1657" s="6">
        <v>7331.75</v>
      </c>
      <c r="K1657" s="6">
        <v>696.75</v>
      </c>
      <c r="L1657">
        <v>6</v>
      </c>
      <c r="M1657">
        <v>6</v>
      </c>
      <c r="N1657" t="s">
        <v>48</v>
      </c>
      <c r="O1657" t="s">
        <v>37</v>
      </c>
      <c r="P1657" t="s">
        <v>10061</v>
      </c>
    </row>
    <row r="1658" spans="1:16" x14ac:dyDescent="0.3">
      <c r="A1658" s="7">
        <v>18701</v>
      </c>
      <c r="B1658" s="6" t="s">
        <v>13371</v>
      </c>
      <c r="C1658" t="s">
        <v>13372</v>
      </c>
      <c r="D1658" s="2" t="s">
        <v>58</v>
      </c>
      <c r="E1658" s="4" t="s">
        <v>59</v>
      </c>
      <c r="F1658" t="s">
        <v>60</v>
      </c>
      <c r="G1658" s="6">
        <v>181</v>
      </c>
      <c r="H1658">
        <v>48283</v>
      </c>
      <c r="I1658">
        <v>14</v>
      </c>
      <c r="J1658" s="6">
        <v>272.5</v>
      </c>
      <c r="K1658" s="6">
        <v>3293.5</v>
      </c>
      <c r="L1658">
        <v>91</v>
      </c>
      <c r="M1658">
        <v>2</v>
      </c>
      <c r="N1658" t="s">
        <v>61</v>
      </c>
      <c r="O1658" t="s">
        <v>37</v>
      </c>
      <c r="P1658" t="s">
        <v>10066</v>
      </c>
    </row>
    <row r="1659" spans="1:16" x14ac:dyDescent="0.3">
      <c r="A1659" s="7">
        <v>18866</v>
      </c>
      <c r="B1659" s="6" t="s">
        <v>13373</v>
      </c>
      <c r="C1659" t="s">
        <v>13374</v>
      </c>
      <c r="D1659" s="2" t="s">
        <v>79</v>
      </c>
      <c r="E1659" s="4" t="s">
        <v>46</v>
      </c>
      <c r="F1659" t="s">
        <v>76</v>
      </c>
      <c r="G1659" s="6">
        <v>2804</v>
      </c>
      <c r="H1659">
        <v>49776</v>
      </c>
      <c r="I1659">
        <v>19</v>
      </c>
      <c r="J1659" s="6">
        <v>384</v>
      </c>
      <c r="K1659" s="6">
        <v>5643.5</v>
      </c>
      <c r="L1659">
        <v>76</v>
      </c>
      <c r="M1659">
        <v>1</v>
      </c>
      <c r="N1659" t="s">
        <v>48</v>
      </c>
      <c r="O1659" t="s">
        <v>37</v>
      </c>
      <c r="P1659" t="s">
        <v>10066</v>
      </c>
    </row>
    <row r="1660" spans="1:16" x14ac:dyDescent="0.3">
      <c r="A1660" s="7">
        <v>19201</v>
      </c>
      <c r="B1660" s="6" t="s">
        <v>13375</v>
      </c>
      <c r="C1660" t="s">
        <v>13376</v>
      </c>
      <c r="D1660" s="2" t="s">
        <v>45</v>
      </c>
      <c r="E1660" s="4" t="s">
        <v>46</v>
      </c>
      <c r="F1660" t="s">
        <v>47</v>
      </c>
      <c r="G1660" s="6">
        <v>953</v>
      </c>
      <c r="H1660">
        <v>13328</v>
      </c>
      <c r="I1660">
        <v>18</v>
      </c>
      <c r="J1660" s="6">
        <v>553</v>
      </c>
      <c r="K1660" s="6">
        <v>2475.5</v>
      </c>
      <c r="L1660">
        <v>54</v>
      </c>
      <c r="M1660">
        <v>1</v>
      </c>
      <c r="N1660" t="s">
        <v>48</v>
      </c>
      <c r="O1660" t="s">
        <v>48</v>
      </c>
      <c r="P1660" t="s">
        <v>10066</v>
      </c>
    </row>
    <row r="1661" spans="1:16" x14ac:dyDescent="0.3">
      <c r="A1661" s="7">
        <v>18809</v>
      </c>
      <c r="B1661" s="6" t="s">
        <v>13377</v>
      </c>
      <c r="C1661" t="s">
        <v>13378</v>
      </c>
      <c r="D1661" s="2" t="s">
        <v>52</v>
      </c>
      <c r="E1661" s="4" t="s">
        <v>46</v>
      </c>
      <c r="F1661" t="s">
        <v>80</v>
      </c>
      <c r="G1661" s="6">
        <v>4367</v>
      </c>
      <c r="H1661">
        <v>53078</v>
      </c>
      <c r="I1661">
        <v>32</v>
      </c>
      <c r="J1661" s="6">
        <v>7685.5</v>
      </c>
      <c r="K1661" s="6">
        <v>853.75</v>
      </c>
      <c r="L1661">
        <v>15</v>
      </c>
      <c r="M1661">
        <v>6</v>
      </c>
      <c r="N1661" t="s">
        <v>48</v>
      </c>
      <c r="O1661" t="s">
        <v>48</v>
      </c>
      <c r="P1661" t="s">
        <v>10066</v>
      </c>
    </row>
    <row r="1662" spans="1:16" x14ac:dyDescent="0.3">
      <c r="A1662" s="7">
        <v>18333</v>
      </c>
      <c r="B1662" s="6" t="s">
        <v>13379</v>
      </c>
      <c r="C1662" t="s">
        <v>13380</v>
      </c>
      <c r="D1662" s="2" t="s">
        <v>52</v>
      </c>
      <c r="E1662" s="4" t="s">
        <v>59</v>
      </c>
      <c r="F1662" t="s">
        <v>80</v>
      </c>
      <c r="G1662" s="6">
        <v>1730</v>
      </c>
      <c r="H1662">
        <v>18379</v>
      </c>
      <c r="I1662">
        <v>54</v>
      </c>
      <c r="J1662" s="6">
        <v>1955.5</v>
      </c>
      <c r="K1662" s="6">
        <v>560.75</v>
      </c>
      <c r="L1662">
        <v>22</v>
      </c>
      <c r="M1662">
        <v>5</v>
      </c>
      <c r="N1662" t="s">
        <v>37</v>
      </c>
      <c r="O1662" t="s">
        <v>37</v>
      </c>
      <c r="P1662" t="s">
        <v>10061</v>
      </c>
    </row>
    <row r="1663" spans="1:16" x14ac:dyDescent="0.3">
      <c r="A1663" s="7">
        <v>17580</v>
      </c>
      <c r="B1663" s="6" t="s">
        <v>13381</v>
      </c>
      <c r="C1663" t="s">
        <v>13382</v>
      </c>
      <c r="D1663" s="2" t="s">
        <v>52</v>
      </c>
      <c r="E1663" s="4" t="s">
        <v>59</v>
      </c>
      <c r="F1663" t="s">
        <v>76</v>
      </c>
      <c r="G1663" s="6">
        <v>3730</v>
      </c>
      <c r="H1663">
        <v>83061</v>
      </c>
      <c r="I1663">
        <v>21</v>
      </c>
      <c r="J1663" s="6">
        <v>315.75</v>
      </c>
      <c r="K1663" s="6">
        <v>4309.25</v>
      </c>
      <c r="L1663">
        <v>79</v>
      </c>
      <c r="M1663">
        <v>1</v>
      </c>
      <c r="N1663" t="s">
        <v>48</v>
      </c>
      <c r="O1663" t="s">
        <v>37</v>
      </c>
      <c r="P1663" t="s">
        <v>10061</v>
      </c>
    </row>
    <row r="1664" spans="1:16" x14ac:dyDescent="0.3">
      <c r="A1664" s="7">
        <v>18237</v>
      </c>
      <c r="B1664" s="6" t="s">
        <v>13383</v>
      </c>
      <c r="C1664" t="s">
        <v>13384</v>
      </c>
      <c r="D1664" s="2" t="s">
        <v>58</v>
      </c>
      <c r="E1664" s="4" t="s">
        <v>46</v>
      </c>
      <c r="F1664" t="s">
        <v>47</v>
      </c>
      <c r="G1664" s="6">
        <v>205</v>
      </c>
      <c r="H1664">
        <v>35279</v>
      </c>
      <c r="I1664">
        <v>17</v>
      </c>
      <c r="J1664" s="6">
        <v>1056.25</v>
      </c>
      <c r="K1664" s="6">
        <v>2461.75</v>
      </c>
      <c r="L1664">
        <v>70</v>
      </c>
      <c r="M1664">
        <v>1</v>
      </c>
      <c r="N1664" t="s">
        <v>48</v>
      </c>
      <c r="O1664" t="s">
        <v>48</v>
      </c>
      <c r="P1664" t="s">
        <v>10061</v>
      </c>
    </row>
    <row r="1665" spans="1:16" x14ac:dyDescent="0.3">
      <c r="A1665" s="7">
        <v>18926</v>
      </c>
      <c r="B1665" s="6" t="s">
        <v>13385</v>
      </c>
      <c r="C1665" t="s">
        <v>13386</v>
      </c>
      <c r="D1665" s="2" t="s">
        <v>52</v>
      </c>
      <c r="E1665" s="4" t="s">
        <v>59</v>
      </c>
      <c r="F1665" t="s">
        <v>76</v>
      </c>
      <c r="G1665" s="6">
        <v>2819</v>
      </c>
      <c r="H1665">
        <v>41614</v>
      </c>
      <c r="I1665">
        <v>15</v>
      </c>
      <c r="J1665" s="6">
        <v>566.75</v>
      </c>
      <c r="K1665" s="6">
        <v>3430.75</v>
      </c>
      <c r="L1665">
        <v>74</v>
      </c>
      <c r="M1665">
        <v>2</v>
      </c>
      <c r="N1665" t="s">
        <v>48</v>
      </c>
      <c r="O1665" t="s">
        <v>37</v>
      </c>
      <c r="P1665" t="s">
        <v>10061</v>
      </c>
    </row>
    <row r="1666" spans="1:16" x14ac:dyDescent="0.3">
      <c r="A1666" s="7">
        <v>18161</v>
      </c>
      <c r="B1666" s="6" t="s">
        <v>13387</v>
      </c>
      <c r="C1666" t="s">
        <v>13388</v>
      </c>
      <c r="D1666" s="2" t="s">
        <v>52</v>
      </c>
      <c r="E1666" s="4" t="s">
        <v>53</v>
      </c>
      <c r="F1666" t="s">
        <v>54</v>
      </c>
      <c r="G1666" s="6">
        <v>1019</v>
      </c>
      <c r="H1666">
        <v>28045</v>
      </c>
      <c r="I1666">
        <v>42</v>
      </c>
      <c r="J1666" s="6">
        <v>6069.5</v>
      </c>
      <c r="K1666" s="6">
        <v>695.25</v>
      </c>
      <c r="L1666">
        <v>18</v>
      </c>
      <c r="M1666">
        <v>8</v>
      </c>
      <c r="N1666" t="s">
        <v>61</v>
      </c>
      <c r="O1666" t="s">
        <v>48</v>
      </c>
      <c r="P1666" t="s">
        <v>10061</v>
      </c>
    </row>
    <row r="1667" spans="1:16" x14ac:dyDescent="0.3">
      <c r="A1667" s="7">
        <v>21521</v>
      </c>
      <c r="B1667" s="6" t="s">
        <v>13389</v>
      </c>
      <c r="C1667" t="s">
        <v>13390</v>
      </c>
      <c r="D1667" s="2" t="s">
        <v>58</v>
      </c>
      <c r="E1667" s="4" t="s">
        <v>59</v>
      </c>
      <c r="F1667" t="s">
        <v>60</v>
      </c>
      <c r="G1667" s="6">
        <v>169</v>
      </c>
      <c r="H1667">
        <v>48846</v>
      </c>
      <c r="I1667">
        <v>2</v>
      </c>
      <c r="J1667" s="6">
        <v>107</v>
      </c>
      <c r="K1667" s="6">
        <v>4896.25</v>
      </c>
      <c r="L1667">
        <v>87</v>
      </c>
      <c r="M1667">
        <v>1</v>
      </c>
      <c r="N1667" t="s">
        <v>32</v>
      </c>
      <c r="O1667" t="s">
        <v>37</v>
      </c>
      <c r="P1667" t="s">
        <v>10066</v>
      </c>
    </row>
    <row r="1668" spans="1:16" x14ac:dyDescent="0.3">
      <c r="A1668" s="7">
        <v>18680</v>
      </c>
      <c r="B1668" s="6" t="s">
        <v>13391</v>
      </c>
      <c r="C1668" t="s">
        <v>13392</v>
      </c>
      <c r="D1668" s="2" t="s">
        <v>52</v>
      </c>
      <c r="E1668" s="4" t="s">
        <v>59</v>
      </c>
      <c r="F1668" t="s">
        <v>80</v>
      </c>
      <c r="G1668" s="6">
        <v>4863</v>
      </c>
      <c r="H1668">
        <v>17500</v>
      </c>
      <c r="I1668">
        <v>60</v>
      </c>
      <c r="J1668" s="6">
        <v>1899</v>
      </c>
      <c r="K1668" s="6">
        <v>703.75</v>
      </c>
      <c r="L1668">
        <v>12</v>
      </c>
      <c r="M1668">
        <v>6</v>
      </c>
      <c r="N1668" t="s">
        <v>37</v>
      </c>
      <c r="O1668" t="s">
        <v>37</v>
      </c>
      <c r="P1668" t="s">
        <v>10061</v>
      </c>
    </row>
    <row r="1669" spans="1:16" x14ac:dyDescent="0.3">
      <c r="A1669" s="7">
        <v>21617</v>
      </c>
      <c r="B1669" s="6" t="s">
        <v>13393</v>
      </c>
      <c r="C1669" t="s">
        <v>13394</v>
      </c>
      <c r="D1669" s="2" t="s">
        <v>64</v>
      </c>
      <c r="E1669" s="4" t="s">
        <v>46</v>
      </c>
      <c r="F1669" t="s">
        <v>47</v>
      </c>
      <c r="G1669" s="6">
        <v>583</v>
      </c>
      <c r="H1669">
        <v>13996</v>
      </c>
      <c r="I1669">
        <v>14</v>
      </c>
      <c r="J1669" s="6">
        <v>1230</v>
      </c>
      <c r="K1669" s="6">
        <v>2610.5</v>
      </c>
      <c r="L1669">
        <v>51</v>
      </c>
      <c r="M1669">
        <v>0</v>
      </c>
      <c r="N1669" t="s">
        <v>48</v>
      </c>
      <c r="O1669" t="s">
        <v>37</v>
      </c>
      <c r="P1669" t="s">
        <v>10061</v>
      </c>
    </row>
    <row r="1670" spans="1:16" x14ac:dyDescent="0.3">
      <c r="A1670" s="7">
        <v>21711</v>
      </c>
      <c r="B1670" s="6" t="s">
        <v>13395</v>
      </c>
      <c r="C1670" t="s">
        <v>13396</v>
      </c>
      <c r="D1670" s="2" t="s">
        <v>64</v>
      </c>
      <c r="E1670" s="4" t="s">
        <v>59</v>
      </c>
      <c r="F1670" t="s">
        <v>60</v>
      </c>
      <c r="G1670" s="6">
        <v>95</v>
      </c>
      <c r="H1670">
        <v>55095</v>
      </c>
      <c r="I1670">
        <v>3</v>
      </c>
      <c r="J1670" s="6">
        <v>136</v>
      </c>
      <c r="K1670" s="6">
        <v>5173.5</v>
      </c>
      <c r="L1670">
        <v>93</v>
      </c>
      <c r="M1670">
        <v>2</v>
      </c>
      <c r="N1670" t="s">
        <v>61</v>
      </c>
      <c r="O1670" t="s">
        <v>37</v>
      </c>
      <c r="P1670" t="s">
        <v>10061</v>
      </c>
    </row>
    <row r="1671" spans="1:16" x14ac:dyDescent="0.3">
      <c r="A1671" s="7">
        <v>19262</v>
      </c>
      <c r="B1671" s="6" t="s">
        <v>13397</v>
      </c>
      <c r="C1671" t="s">
        <v>13398</v>
      </c>
      <c r="D1671" s="2" t="s">
        <v>58</v>
      </c>
      <c r="E1671" s="4" t="s">
        <v>46</v>
      </c>
      <c r="F1671" t="s">
        <v>47</v>
      </c>
      <c r="G1671" s="6">
        <v>244</v>
      </c>
      <c r="H1671">
        <v>21208</v>
      </c>
      <c r="I1671">
        <v>16</v>
      </c>
      <c r="J1671" s="6">
        <v>1076.25</v>
      </c>
      <c r="K1671" s="6">
        <v>2863.5</v>
      </c>
      <c r="L1671">
        <v>50</v>
      </c>
      <c r="M1671">
        <v>0</v>
      </c>
      <c r="N1671" t="s">
        <v>48</v>
      </c>
      <c r="O1671" t="s">
        <v>37</v>
      </c>
      <c r="P1671" t="s">
        <v>10061</v>
      </c>
    </row>
    <row r="1672" spans="1:16" x14ac:dyDescent="0.3">
      <c r="A1672" s="7">
        <v>20041</v>
      </c>
      <c r="B1672" s="6" t="s">
        <v>13399</v>
      </c>
      <c r="C1672" t="s">
        <v>13400</v>
      </c>
      <c r="D1672" s="2" t="s">
        <v>58</v>
      </c>
      <c r="E1672" s="4" t="s">
        <v>59</v>
      </c>
      <c r="F1672" t="s">
        <v>60</v>
      </c>
      <c r="G1672" s="6">
        <v>206</v>
      </c>
      <c r="H1672">
        <v>26974</v>
      </c>
      <c r="I1672">
        <v>7</v>
      </c>
      <c r="J1672" s="6">
        <v>305</v>
      </c>
      <c r="K1672" s="6">
        <v>6140</v>
      </c>
      <c r="L1672">
        <v>98</v>
      </c>
      <c r="M1672">
        <v>2</v>
      </c>
      <c r="N1672" t="s">
        <v>61</v>
      </c>
      <c r="O1672" t="s">
        <v>37</v>
      </c>
      <c r="P1672" t="s">
        <v>10061</v>
      </c>
    </row>
    <row r="1673" spans="1:16" x14ac:dyDescent="0.3">
      <c r="A1673" s="7">
        <v>19984</v>
      </c>
      <c r="B1673" s="6" t="s">
        <v>13401</v>
      </c>
      <c r="C1673" t="s">
        <v>13402</v>
      </c>
      <c r="D1673" s="2" t="s">
        <v>70</v>
      </c>
      <c r="E1673" s="4" t="s">
        <v>46</v>
      </c>
      <c r="F1673" t="s">
        <v>47</v>
      </c>
      <c r="G1673" s="6">
        <v>365</v>
      </c>
      <c r="H1673">
        <v>31666</v>
      </c>
      <c r="I1673">
        <v>13</v>
      </c>
      <c r="J1673" s="6">
        <v>443</v>
      </c>
      <c r="K1673" s="6">
        <v>2339.5</v>
      </c>
      <c r="L1673">
        <v>67</v>
      </c>
      <c r="M1673">
        <v>1</v>
      </c>
      <c r="N1673" t="s">
        <v>32</v>
      </c>
      <c r="O1673" t="s">
        <v>32</v>
      </c>
      <c r="P1673" t="s">
        <v>10061</v>
      </c>
    </row>
    <row r="1674" spans="1:16" x14ac:dyDescent="0.3">
      <c r="A1674" s="7">
        <v>21949</v>
      </c>
      <c r="B1674" s="6" t="s">
        <v>13403</v>
      </c>
      <c r="C1674" t="s">
        <v>13404</v>
      </c>
      <c r="D1674" s="2" t="s">
        <v>58</v>
      </c>
      <c r="E1674" s="4" t="s">
        <v>59</v>
      </c>
      <c r="F1674" t="s">
        <v>60</v>
      </c>
      <c r="G1674" s="6">
        <v>61</v>
      </c>
      <c r="H1674">
        <v>48664</v>
      </c>
      <c r="I1674">
        <v>6</v>
      </c>
      <c r="J1674" s="6">
        <v>174.5</v>
      </c>
      <c r="K1674" s="6">
        <v>5653</v>
      </c>
      <c r="L1674">
        <v>92</v>
      </c>
      <c r="M1674">
        <v>2</v>
      </c>
      <c r="N1674" t="s">
        <v>32</v>
      </c>
      <c r="O1674" t="s">
        <v>32</v>
      </c>
      <c r="P1674" t="s">
        <v>10066</v>
      </c>
    </row>
    <row r="1675" spans="1:16" x14ac:dyDescent="0.3">
      <c r="A1675" s="7">
        <v>18571</v>
      </c>
      <c r="B1675" s="6" t="s">
        <v>13405</v>
      </c>
      <c r="C1675" t="s">
        <v>13406</v>
      </c>
      <c r="D1675" s="2" t="s">
        <v>52</v>
      </c>
      <c r="E1675" s="4" t="s">
        <v>59</v>
      </c>
      <c r="F1675" t="s">
        <v>80</v>
      </c>
      <c r="G1675" s="6">
        <v>4028</v>
      </c>
      <c r="H1675">
        <v>58851</v>
      </c>
      <c r="I1675">
        <v>42</v>
      </c>
      <c r="J1675" s="6">
        <v>9270.25</v>
      </c>
      <c r="K1675" s="6">
        <v>491</v>
      </c>
      <c r="L1675">
        <v>12</v>
      </c>
      <c r="M1675">
        <v>6</v>
      </c>
      <c r="N1675" t="s">
        <v>37</v>
      </c>
      <c r="O1675" t="s">
        <v>37</v>
      </c>
      <c r="P1675" t="s">
        <v>10061</v>
      </c>
    </row>
    <row r="1676" spans="1:16" x14ac:dyDescent="0.3">
      <c r="A1676" s="7">
        <v>21612</v>
      </c>
      <c r="B1676" s="6" t="s">
        <v>13407</v>
      </c>
      <c r="C1676" t="s">
        <v>13408</v>
      </c>
      <c r="D1676" s="2" t="s">
        <v>52</v>
      </c>
      <c r="E1676" s="4" t="s">
        <v>46</v>
      </c>
      <c r="F1676" t="s">
        <v>76</v>
      </c>
      <c r="G1676" s="6">
        <v>1425</v>
      </c>
      <c r="H1676">
        <v>76841</v>
      </c>
      <c r="I1676">
        <v>23</v>
      </c>
      <c r="J1676" s="6">
        <v>462.25</v>
      </c>
      <c r="K1676" s="6">
        <v>5943.75</v>
      </c>
      <c r="L1676">
        <v>66</v>
      </c>
      <c r="M1676">
        <v>3</v>
      </c>
      <c r="N1676" t="s">
        <v>37</v>
      </c>
      <c r="O1676" t="s">
        <v>48</v>
      </c>
      <c r="P1676" t="s">
        <v>10061</v>
      </c>
    </row>
    <row r="1677" spans="1:16" x14ac:dyDescent="0.3">
      <c r="A1677" s="7">
        <v>18210</v>
      </c>
      <c r="B1677" s="6" t="s">
        <v>13409</v>
      </c>
      <c r="C1677" t="s">
        <v>13410</v>
      </c>
      <c r="D1677" s="2" t="s">
        <v>45</v>
      </c>
      <c r="E1677" s="4" t="s">
        <v>59</v>
      </c>
      <c r="F1677" t="s">
        <v>60</v>
      </c>
      <c r="G1677" s="6">
        <v>359</v>
      </c>
      <c r="H1677">
        <v>67204</v>
      </c>
      <c r="I1677">
        <v>3</v>
      </c>
      <c r="J1677" s="6">
        <v>281.75</v>
      </c>
      <c r="K1677" s="6">
        <v>4707.75</v>
      </c>
      <c r="L1677">
        <v>97</v>
      </c>
      <c r="M1677">
        <v>1</v>
      </c>
      <c r="N1677" t="s">
        <v>61</v>
      </c>
      <c r="O1677" t="s">
        <v>37</v>
      </c>
      <c r="P1677" t="s">
        <v>10066</v>
      </c>
    </row>
    <row r="1678" spans="1:16" x14ac:dyDescent="0.3">
      <c r="A1678" s="7">
        <v>21041</v>
      </c>
      <c r="B1678" s="6" t="s">
        <v>13411</v>
      </c>
      <c r="C1678" t="s">
        <v>13412</v>
      </c>
      <c r="D1678" s="2" t="s">
        <v>45</v>
      </c>
      <c r="E1678" s="4" t="s">
        <v>46</v>
      </c>
      <c r="F1678" t="s">
        <v>76</v>
      </c>
      <c r="G1678" s="6">
        <v>597</v>
      </c>
      <c r="H1678">
        <v>67586</v>
      </c>
      <c r="I1678">
        <v>5</v>
      </c>
      <c r="J1678" s="6">
        <v>364</v>
      </c>
      <c r="K1678" s="6">
        <v>3091.75</v>
      </c>
      <c r="L1678">
        <v>58</v>
      </c>
      <c r="M1678">
        <v>2</v>
      </c>
      <c r="N1678" t="s">
        <v>48</v>
      </c>
      <c r="O1678" t="s">
        <v>37</v>
      </c>
      <c r="P1678" t="s">
        <v>10066</v>
      </c>
    </row>
    <row r="1679" spans="1:16" x14ac:dyDescent="0.3">
      <c r="A1679" s="7">
        <v>21094</v>
      </c>
      <c r="B1679" s="6" t="s">
        <v>13413</v>
      </c>
      <c r="C1679" t="s">
        <v>13414</v>
      </c>
      <c r="D1679" s="2" t="s">
        <v>52</v>
      </c>
      <c r="E1679" s="4" t="s">
        <v>46</v>
      </c>
      <c r="F1679" t="s">
        <v>80</v>
      </c>
      <c r="G1679" s="6">
        <v>4980</v>
      </c>
      <c r="H1679">
        <v>64288</v>
      </c>
      <c r="I1679">
        <v>45</v>
      </c>
      <c r="J1679" s="6">
        <v>10076.75</v>
      </c>
      <c r="K1679" s="6">
        <v>781</v>
      </c>
      <c r="L1679">
        <v>17</v>
      </c>
      <c r="M1679">
        <v>5</v>
      </c>
      <c r="N1679" t="s">
        <v>48</v>
      </c>
      <c r="O1679" t="s">
        <v>48</v>
      </c>
      <c r="P1679" t="s">
        <v>10061</v>
      </c>
    </row>
    <row r="1680" spans="1:16" x14ac:dyDescent="0.3">
      <c r="A1680" s="7">
        <v>17350</v>
      </c>
      <c r="B1680" s="6" t="s">
        <v>13415</v>
      </c>
      <c r="C1680" t="s">
        <v>13416</v>
      </c>
      <c r="D1680" s="2" t="s">
        <v>58</v>
      </c>
      <c r="E1680" s="4" t="s">
        <v>59</v>
      </c>
      <c r="F1680" t="s">
        <v>67</v>
      </c>
      <c r="G1680" s="6">
        <v>201</v>
      </c>
      <c r="H1680">
        <v>78483</v>
      </c>
      <c r="I1680">
        <v>8</v>
      </c>
      <c r="J1680" s="6">
        <v>1121</v>
      </c>
      <c r="K1680" s="6">
        <v>3071.25</v>
      </c>
      <c r="L1680">
        <v>45</v>
      </c>
      <c r="M1680">
        <v>1</v>
      </c>
      <c r="N1680" t="s">
        <v>37</v>
      </c>
      <c r="O1680" t="s">
        <v>37</v>
      </c>
      <c r="P1680" t="s">
        <v>10061</v>
      </c>
    </row>
    <row r="1681" spans="1:16" x14ac:dyDescent="0.3">
      <c r="A1681" s="7">
        <v>17563</v>
      </c>
      <c r="B1681" s="6" t="s">
        <v>13417</v>
      </c>
      <c r="C1681" t="s">
        <v>13418</v>
      </c>
      <c r="D1681" s="2" t="s">
        <v>45</v>
      </c>
      <c r="E1681" s="4" t="s">
        <v>59</v>
      </c>
      <c r="F1681" t="s">
        <v>67</v>
      </c>
      <c r="G1681" s="6">
        <v>975</v>
      </c>
      <c r="H1681">
        <v>29763</v>
      </c>
      <c r="I1681">
        <v>9</v>
      </c>
      <c r="J1681" s="6">
        <v>558.75</v>
      </c>
      <c r="K1681" s="6">
        <v>2582</v>
      </c>
      <c r="L1681">
        <v>65</v>
      </c>
      <c r="M1681">
        <v>1</v>
      </c>
      <c r="N1681" t="s">
        <v>48</v>
      </c>
      <c r="O1681" t="s">
        <v>48</v>
      </c>
      <c r="P1681" t="s">
        <v>10061</v>
      </c>
    </row>
    <row r="1682" spans="1:16" x14ac:dyDescent="0.3">
      <c r="A1682" s="7">
        <v>21497</v>
      </c>
      <c r="B1682" s="6" t="s">
        <v>13419</v>
      </c>
      <c r="C1682" t="s">
        <v>13420</v>
      </c>
      <c r="D1682" s="2" t="s">
        <v>52</v>
      </c>
      <c r="E1682" s="4" t="s">
        <v>59</v>
      </c>
      <c r="F1682" t="s">
        <v>80</v>
      </c>
      <c r="G1682" s="6">
        <v>3709</v>
      </c>
      <c r="H1682">
        <v>57794</v>
      </c>
      <c r="I1682">
        <v>39</v>
      </c>
      <c r="J1682" s="6">
        <v>6992.75</v>
      </c>
      <c r="K1682" s="6">
        <v>490</v>
      </c>
      <c r="L1682">
        <v>18</v>
      </c>
      <c r="M1682">
        <v>3</v>
      </c>
      <c r="N1682" t="s">
        <v>48</v>
      </c>
      <c r="O1682" t="s">
        <v>37</v>
      </c>
      <c r="P1682" t="s">
        <v>10061</v>
      </c>
    </row>
    <row r="1683" spans="1:16" x14ac:dyDescent="0.3">
      <c r="A1683" s="7">
        <v>20207</v>
      </c>
      <c r="B1683" s="6" t="s">
        <v>13421</v>
      </c>
      <c r="C1683" t="s">
        <v>13422</v>
      </c>
      <c r="D1683" s="2" t="s">
        <v>52</v>
      </c>
      <c r="E1683" s="4" t="s">
        <v>46</v>
      </c>
      <c r="F1683" t="s">
        <v>80</v>
      </c>
      <c r="G1683" s="6">
        <v>3278</v>
      </c>
      <c r="H1683">
        <v>28145</v>
      </c>
      <c r="I1683">
        <v>44</v>
      </c>
      <c r="J1683" s="6">
        <v>5911</v>
      </c>
      <c r="K1683" s="6">
        <v>718.75</v>
      </c>
      <c r="L1683">
        <v>15</v>
      </c>
      <c r="M1683">
        <v>6</v>
      </c>
      <c r="N1683" t="s">
        <v>37</v>
      </c>
      <c r="O1683" t="s">
        <v>48</v>
      </c>
      <c r="P1683" t="s">
        <v>10061</v>
      </c>
    </row>
    <row r="1684" spans="1:16" x14ac:dyDescent="0.3">
      <c r="A1684" s="7">
        <v>20939</v>
      </c>
      <c r="B1684" s="6" t="s">
        <v>13423</v>
      </c>
      <c r="C1684" t="s">
        <v>13424</v>
      </c>
      <c r="D1684" s="2" t="s">
        <v>52</v>
      </c>
      <c r="E1684" s="4" t="s">
        <v>46</v>
      </c>
      <c r="F1684" t="s">
        <v>54</v>
      </c>
      <c r="G1684" s="6">
        <v>2836</v>
      </c>
      <c r="H1684">
        <v>64944</v>
      </c>
      <c r="I1684">
        <v>42</v>
      </c>
      <c r="J1684" s="6">
        <v>8222.25</v>
      </c>
      <c r="K1684" s="6">
        <v>504</v>
      </c>
      <c r="L1684">
        <v>15</v>
      </c>
      <c r="M1684">
        <v>7</v>
      </c>
      <c r="N1684" t="s">
        <v>61</v>
      </c>
      <c r="O1684" t="s">
        <v>37</v>
      </c>
      <c r="P1684" t="s">
        <v>10061</v>
      </c>
    </row>
    <row r="1685" spans="1:16" x14ac:dyDescent="0.3">
      <c r="A1685" s="7">
        <v>20725</v>
      </c>
      <c r="B1685" s="6" t="s">
        <v>13425</v>
      </c>
      <c r="C1685" t="s">
        <v>13426</v>
      </c>
      <c r="D1685" s="2" t="s">
        <v>45</v>
      </c>
      <c r="E1685" s="4" t="s">
        <v>59</v>
      </c>
      <c r="F1685" t="s">
        <v>60</v>
      </c>
      <c r="G1685" s="6">
        <v>358</v>
      </c>
      <c r="H1685">
        <v>87871</v>
      </c>
      <c r="I1685">
        <v>14</v>
      </c>
      <c r="J1685" s="6">
        <v>204.5</v>
      </c>
      <c r="K1685" s="6">
        <v>7016</v>
      </c>
      <c r="L1685">
        <v>90</v>
      </c>
      <c r="M1685">
        <v>1</v>
      </c>
      <c r="N1685" t="s">
        <v>48</v>
      </c>
      <c r="O1685" t="s">
        <v>37</v>
      </c>
      <c r="P1685" t="s">
        <v>10061</v>
      </c>
    </row>
    <row r="1686" spans="1:16" x14ac:dyDescent="0.3">
      <c r="A1686" s="7">
        <v>20085</v>
      </c>
      <c r="B1686" s="6" t="s">
        <v>13427</v>
      </c>
      <c r="C1686" t="s">
        <v>13428</v>
      </c>
      <c r="D1686" s="2" t="s">
        <v>52</v>
      </c>
      <c r="E1686" s="4" t="s">
        <v>46</v>
      </c>
      <c r="F1686" t="s">
        <v>67</v>
      </c>
      <c r="G1686" s="6">
        <v>2247</v>
      </c>
      <c r="H1686">
        <v>28514</v>
      </c>
      <c r="I1686">
        <v>4</v>
      </c>
      <c r="J1686" s="6">
        <v>1441.75</v>
      </c>
      <c r="K1686" s="6">
        <v>3274.5</v>
      </c>
      <c r="L1686">
        <v>60</v>
      </c>
      <c r="M1686">
        <v>3</v>
      </c>
      <c r="N1686" t="s">
        <v>48</v>
      </c>
      <c r="O1686" t="s">
        <v>37</v>
      </c>
      <c r="P1686" t="s">
        <v>10061</v>
      </c>
    </row>
    <row r="1687" spans="1:16" x14ac:dyDescent="0.3">
      <c r="A1687" s="7">
        <v>20375</v>
      </c>
      <c r="B1687" s="6" t="s">
        <v>13429</v>
      </c>
      <c r="C1687" t="s">
        <v>13430</v>
      </c>
      <c r="D1687" s="2" t="s">
        <v>58</v>
      </c>
      <c r="E1687" s="4" t="s">
        <v>59</v>
      </c>
      <c r="F1687" t="s">
        <v>60</v>
      </c>
      <c r="G1687" s="6">
        <v>162</v>
      </c>
      <c r="H1687">
        <v>40608</v>
      </c>
      <c r="I1687">
        <v>19</v>
      </c>
      <c r="J1687" s="6">
        <v>161</v>
      </c>
      <c r="K1687" s="6">
        <v>5022.5</v>
      </c>
      <c r="L1687">
        <v>80</v>
      </c>
      <c r="M1687">
        <v>2</v>
      </c>
      <c r="N1687" t="s">
        <v>61</v>
      </c>
      <c r="O1687" t="s">
        <v>48</v>
      </c>
      <c r="P1687" t="s">
        <v>10061</v>
      </c>
    </row>
    <row r="1688" spans="1:16" x14ac:dyDescent="0.3">
      <c r="A1688" s="7">
        <v>20151</v>
      </c>
      <c r="B1688" s="6" t="s">
        <v>13431</v>
      </c>
      <c r="C1688" t="s">
        <v>13432</v>
      </c>
      <c r="D1688" s="2" t="s">
        <v>58</v>
      </c>
      <c r="E1688" s="4" t="s">
        <v>59</v>
      </c>
      <c r="F1688" t="s">
        <v>60</v>
      </c>
      <c r="G1688" s="6">
        <v>75</v>
      </c>
      <c r="H1688">
        <v>66983</v>
      </c>
      <c r="I1688">
        <v>3</v>
      </c>
      <c r="J1688" s="6">
        <v>353.5</v>
      </c>
      <c r="K1688" s="6">
        <v>4934.75</v>
      </c>
      <c r="L1688">
        <v>75</v>
      </c>
      <c r="M1688">
        <v>1</v>
      </c>
      <c r="N1688" t="s">
        <v>32</v>
      </c>
      <c r="O1688" t="s">
        <v>37</v>
      </c>
      <c r="P1688" t="s">
        <v>10061</v>
      </c>
    </row>
    <row r="1689" spans="1:16" x14ac:dyDescent="0.3">
      <c r="A1689" s="7">
        <v>18185</v>
      </c>
      <c r="B1689" s="6" t="s">
        <v>13433</v>
      </c>
      <c r="C1689" t="s">
        <v>13434</v>
      </c>
      <c r="D1689" s="2" t="s">
        <v>64</v>
      </c>
      <c r="E1689" s="4" t="s">
        <v>46</v>
      </c>
      <c r="F1689" t="s">
        <v>80</v>
      </c>
      <c r="G1689" s="6">
        <v>1027</v>
      </c>
      <c r="H1689">
        <v>18684</v>
      </c>
      <c r="I1689">
        <v>54</v>
      </c>
      <c r="J1689" s="6">
        <v>4121.25</v>
      </c>
      <c r="K1689" s="6">
        <v>1066.5</v>
      </c>
      <c r="L1689">
        <v>19</v>
      </c>
      <c r="M1689">
        <v>4</v>
      </c>
      <c r="N1689" t="s">
        <v>37</v>
      </c>
      <c r="O1689" t="s">
        <v>37</v>
      </c>
      <c r="P1689" t="s">
        <v>10061</v>
      </c>
    </row>
    <row r="1690" spans="1:16" x14ac:dyDescent="0.3">
      <c r="A1690" s="7">
        <v>19233</v>
      </c>
      <c r="B1690" s="6" t="s">
        <v>13435</v>
      </c>
      <c r="C1690" t="s">
        <v>13436</v>
      </c>
      <c r="D1690" s="2" t="s">
        <v>58</v>
      </c>
      <c r="E1690" s="4" t="s">
        <v>46</v>
      </c>
      <c r="F1690" t="s">
        <v>67</v>
      </c>
      <c r="G1690" s="6">
        <v>224</v>
      </c>
      <c r="H1690">
        <v>55405</v>
      </c>
      <c r="I1690">
        <v>14</v>
      </c>
      <c r="J1690" s="6">
        <v>1052.5</v>
      </c>
      <c r="K1690" s="6">
        <v>4783.75</v>
      </c>
      <c r="L1690">
        <v>61</v>
      </c>
      <c r="M1690">
        <v>3</v>
      </c>
      <c r="N1690" t="s">
        <v>48</v>
      </c>
      <c r="O1690" t="s">
        <v>37</v>
      </c>
      <c r="P1690" t="s">
        <v>10061</v>
      </c>
    </row>
    <row r="1691" spans="1:16" x14ac:dyDescent="0.3">
      <c r="A1691" s="7">
        <v>20566</v>
      </c>
      <c r="B1691" s="6" t="s">
        <v>13437</v>
      </c>
      <c r="C1691" t="s">
        <v>13438</v>
      </c>
      <c r="D1691" s="2" t="s">
        <v>52</v>
      </c>
      <c r="E1691" s="4" t="s">
        <v>59</v>
      </c>
      <c r="F1691" t="s">
        <v>54</v>
      </c>
      <c r="G1691" s="6">
        <v>2662</v>
      </c>
      <c r="H1691">
        <v>44050</v>
      </c>
      <c r="I1691">
        <v>40</v>
      </c>
      <c r="J1691" s="6">
        <v>1652</v>
      </c>
      <c r="K1691" s="6">
        <v>500.5</v>
      </c>
      <c r="L1691">
        <v>13</v>
      </c>
      <c r="M1691">
        <v>5</v>
      </c>
      <c r="N1691" t="s">
        <v>61</v>
      </c>
      <c r="O1691" t="s">
        <v>48</v>
      </c>
      <c r="P1691" t="s">
        <v>10066</v>
      </c>
    </row>
    <row r="1692" spans="1:16" x14ac:dyDescent="0.3">
      <c r="A1692" s="7">
        <v>19719</v>
      </c>
      <c r="B1692" s="6" t="s">
        <v>13439</v>
      </c>
      <c r="C1692" t="s">
        <v>13440</v>
      </c>
      <c r="D1692" s="2" t="s">
        <v>52</v>
      </c>
      <c r="E1692" s="4" t="s">
        <v>46</v>
      </c>
      <c r="F1692" t="s">
        <v>76</v>
      </c>
      <c r="G1692" s="6">
        <v>999</v>
      </c>
      <c r="H1692">
        <v>38844</v>
      </c>
      <c r="I1692">
        <v>2</v>
      </c>
      <c r="J1692" s="6">
        <v>563.75</v>
      </c>
      <c r="K1692" s="6">
        <v>4270.25</v>
      </c>
      <c r="L1692">
        <v>65</v>
      </c>
      <c r="M1692">
        <v>1</v>
      </c>
      <c r="N1692" t="s">
        <v>32</v>
      </c>
      <c r="O1692" t="s">
        <v>32</v>
      </c>
      <c r="P1692" t="s">
        <v>10066</v>
      </c>
    </row>
    <row r="1693" spans="1:16" x14ac:dyDescent="0.3">
      <c r="A1693" s="7">
        <v>21489</v>
      </c>
      <c r="B1693" s="6" t="s">
        <v>13441</v>
      </c>
      <c r="C1693" t="s">
        <v>13442</v>
      </c>
      <c r="D1693" s="2" t="s">
        <v>58</v>
      </c>
      <c r="E1693" s="4" t="s">
        <v>46</v>
      </c>
      <c r="F1693" t="s">
        <v>60</v>
      </c>
      <c r="G1693" s="6">
        <v>98</v>
      </c>
      <c r="H1693">
        <v>10189</v>
      </c>
      <c r="I1693">
        <v>20</v>
      </c>
      <c r="J1693" s="6">
        <v>124.25</v>
      </c>
      <c r="K1693" s="6">
        <v>3364.75</v>
      </c>
      <c r="L1693">
        <v>98</v>
      </c>
      <c r="M1693">
        <v>2</v>
      </c>
      <c r="N1693" t="s">
        <v>61</v>
      </c>
      <c r="O1693" t="s">
        <v>48</v>
      </c>
      <c r="P1693" t="s">
        <v>10066</v>
      </c>
    </row>
    <row r="1694" spans="1:16" x14ac:dyDescent="0.3">
      <c r="A1694" s="7">
        <v>21986</v>
      </c>
      <c r="B1694" s="6" t="s">
        <v>13443</v>
      </c>
      <c r="C1694" t="s">
        <v>13444</v>
      </c>
      <c r="D1694" s="2" t="s">
        <v>45</v>
      </c>
      <c r="E1694" s="4" t="s">
        <v>46</v>
      </c>
      <c r="F1694" t="s">
        <v>47</v>
      </c>
      <c r="G1694" s="6">
        <v>374</v>
      </c>
      <c r="H1694">
        <v>22810</v>
      </c>
      <c r="I1694">
        <v>14</v>
      </c>
      <c r="J1694" s="6">
        <v>684.75</v>
      </c>
      <c r="K1694" s="6">
        <v>2647.75</v>
      </c>
      <c r="L1694">
        <v>64</v>
      </c>
      <c r="M1694">
        <v>1</v>
      </c>
      <c r="N1694" t="s">
        <v>48</v>
      </c>
      <c r="O1694" t="s">
        <v>48</v>
      </c>
      <c r="P1694" t="s">
        <v>10061</v>
      </c>
    </row>
    <row r="1695" spans="1:16" x14ac:dyDescent="0.3">
      <c r="A1695" s="7">
        <v>19826</v>
      </c>
      <c r="B1695" s="6" t="s">
        <v>13445</v>
      </c>
      <c r="C1695" t="s">
        <v>13446</v>
      </c>
      <c r="D1695" s="2" t="s">
        <v>52</v>
      </c>
      <c r="E1695" s="4" t="s">
        <v>59</v>
      </c>
      <c r="F1695" t="s">
        <v>54</v>
      </c>
      <c r="G1695" s="6">
        <v>3129</v>
      </c>
      <c r="H1695">
        <v>42520</v>
      </c>
      <c r="I1695">
        <v>27</v>
      </c>
      <c r="J1695" s="6">
        <v>2895.75</v>
      </c>
      <c r="K1695" s="6">
        <v>805.5</v>
      </c>
      <c r="L1695">
        <v>14</v>
      </c>
      <c r="M1695">
        <v>8</v>
      </c>
      <c r="N1695" t="s">
        <v>32</v>
      </c>
      <c r="O1695" t="s">
        <v>48</v>
      </c>
      <c r="P1695" t="s">
        <v>10061</v>
      </c>
    </row>
    <row r="1696" spans="1:16" x14ac:dyDescent="0.3">
      <c r="A1696" s="7">
        <v>21767</v>
      </c>
      <c r="B1696" s="6" t="s">
        <v>13447</v>
      </c>
      <c r="C1696" t="s">
        <v>13448</v>
      </c>
      <c r="D1696" s="2" t="s">
        <v>45</v>
      </c>
      <c r="E1696" s="4" t="s">
        <v>59</v>
      </c>
      <c r="F1696" t="s">
        <v>60</v>
      </c>
      <c r="G1696" s="6">
        <v>235</v>
      </c>
      <c r="H1696">
        <v>85291</v>
      </c>
      <c r="I1696">
        <v>10</v>
      </c>
      <c r="J1696" s="6">
        <v>243.75</v>
      </c>
      <c r="K1696" s="6">
        <v>3320.75</v>
      </c>
      <c r="L1696">
        <v>93</v>
      </c>
      <c r="M1696">
        <v>1</v>
      </c>
      <c r="N1696" t="s">
        <v>32</v>
      </c>
      <c r="O1696" t="s">
        <v>37</v>
      </c>
      <c r="P1696" t="s">
        <v>10061</v>
      </c>
    </row>
    <row r="1697" spans="1:16" x14ac:dyDescent="0.3">
      <c r="A1697" s="7">
        <v>17662</v>
      </c>
      <c r="B1697" s="6" t="s">
        <v>13449</v>
      </c>
      <c r="C1697" t="s">
        <v>13450</v>
      </c>
      <c r="D1697" s="2" t="s">
        <v>64</v>
      </c>
      <c r="E1697" s="4" t="s">
        <v>46</v>
      </c>
      <c r="F1697" t="s">
        <v>67</v>
      </c>
      <c r="G1697" s="6">
        <v>778</v>
      </c>
      <c r="H1697">
        <v>89416</v>
      </c>
      <c r="I1697">
        <v>10</v>
      </c>
      <c r="J1697" s="6">
        <v>1024.25</v>
      </c>
      <c r="K1697" s="6">
        <v>4896.5</v>
      </c>
      <c r="L1697">
        <v>54</v>
      </c>
      <c r="M1697">
        <v>3</v>
      </c>
      <c r="N1697" t="s">
        <v>61</v>
      </c>
      <c r="O1697" t="s">
        <v>37</v>
      </c>
      <c r="P1697" t="s">
        <v>10061</v>
      </c>
    </row>
    <row r="1698" spans="1:16" x14ac:dyDescent="0.3">
      <c r="A1698" s="7">
        <v>19715</v>
      </c>
      <c r="B1698" s="6" t="s">
        <v>13451</v>
      </c>
      <c r="C1698" t="s">
        <v>13452</v>
      </c>
      <c r="D1698" s="2" t="s">
        <v>58</v>
      </c>
      <c r="E1698" s="4" t="s">
        <v>59</v>
      </c>
      <c r="F1698" t="s">
        <v>60</v>
      </c>
      <c r="G1698" s="6">
        <v>105</v>
      </c>
      <c r="H1698">
        <v>33130</v>
      </c>
      <c r="I1698">
        <v>17</v>
      </c>
      <c r="J1698" s="6">
        <v>95.5</v>
      </c>
      <c r="K1698" s="6">
        <v>3804.5</v>
      </c>
      <c r="L1698">
        <v>89</v>
      </c>
      <c r="M1698">
        <v>1</v>
      </c>
      <c r="N1698" t="s">
        <v>32</v>
      </c>
      <c r="O1698" t="s">
        <v>32</v>
      </c>
      <c r="P1698" t="s">
        <v>10061</v>
      </c>
    </row>
    <row r="1699" spans="1:16" x14ac:dyDescent="0.3">
      <c r="A1699" s="7">
        <v>18488</v>
      </c>
      <c r="B1699" s="6" t="s">
        <v>13453</v>
      </c>
      <c r="C1699" t="s">
        <v>13454</v>
      </c>
      <c r="D1699" s="2" t="s">
        <v>58</v>
      </c>
      <c r="E1699" s="4" t="s">
        <v>59</v>
      </c>
      <c r="F1699" t="s">
        <v>60</v>
      </c>
      <c r="G1699" s="6">
        <v>63</v>
      </c>
      <c r="H1699">
        <v>89416</v>
      </c>
      <c r="I1699">
        <v>4</v>
      </c>
      <c r="J1699" s="6">
        <v>388.25</v>
      </c>
      <c r="K1699" s="6">
        <v>5385.25</v>
      </c>
      <c r="L1699">
        <v>98</v>
      </c>
      <c r="M1699">
        <v>1</v>
      </c>
      <c r="N1699" t="s">
        <v>48</v>
      </c>
      <c r="O1699" t="s">
        <v>37</v>
      </c>
      <c r="P1699" t="s">
        <v>10061</v>
      </c>
    </row>
    <row r="1700" spans="1:16" x14ac:dyDescent="0.3">
      <c r="A1700" s="7">
        <v>20171</v>
      </c>
      <c r="B1700" s="6" t="s">
        <v>13455</v>
      </c>
      <c r="C1700" t="s">
        <v>13456</v>
      </c>
      <c r="D1700" s="2" t="s">
        <v>52</v>
      </c>
      <c r="E1700" s="4" t="s">
        <v>46</v>
      </c>
      <c r="F1700" t="s">
        <v>47</v>
      </c>
      <c r="G1700" s="6">
        <v>919</v>
      </c>
      <c r="H1700">
        <v>76594</v>
      </c>
      <c r="I1700">
        <v>7</v>
      </c>
      <c r="J1700" s="6">
        <v>992</v>
      </c>
      <c r="K1700" s="6">
        <v>2318.25</v>
      </c>
      <c r="L1700">
        <v>67</v>
      </c>
      <c r="M1700">
        <v>1</v>
      </c>
      <c r="N1700" t="s">
        <v>61</v>
      </c>
      <c r="O1700" t="s">
        <v>48</v>
      </c>
      <c r="P1700" t="s">
        <v>10061</v>
      </c>
    </row>
    <row r="1701" spans="1:16" x14ac:dyDescent="0.3">
      <c r="A1701" s="7">
        <v>17817</v>
      </c>
      <c r="B1701" s="6" t="s">
        <v>13457</v>
      </c>
      <c r="C1701" t="s">
        <v>13458</v>
      </c>
      <c r="D1701" s="2" t="s">
        <v>52</v>
      </c>
      <c r="E1701" s="4" t="s">
        <v>46</v>
      </c>
      <c r="F1701" t="s">
        <v>47</v>
      </c>
      <c r="G1701" s="6">
        <v>785</v>
      </c>
      <c r="H1701">
        <v>88351</v>
      </c>
      <c r="I1701">
        <v>10</v>
      </c>
      <c r="J1701" s="6">
        <v>962.75</v>
      </c>
      <c r="K1701" s="6">
        <v>2719</v>
      </c>
      <c r="L1701">
        <v>61</v>
      </c>
      <c r="M1701">
        <v>1</v>
      </c>
      <c r="N1701" t="s">
        <v>48</v>
      </c>
      <c r="O1701" t="s">
        <v>37</v>
      </c>
      <c r="P1701" t="s">
        <v>10061</v>
      </c>
    </row>
    <row r="1702" spans="1:16" x14ac:dyDescent="0.3">
      <c r="A1702" s="7">
        <v>17828</v>
      </c>
      <c r="B1702" s="6" t="s">
        <v>13459</v>
      </c>
      <c r="C1702" t="s">
        <v>13460</v>
      </c>
      <c r="D1702" s="2" t="s">
        <v>45</v>
      </c>
      <c r="E1702" s="4" t="s">
        <v>46</v>
      </c>
      <c r="F1702" t="s">
        <v>47</v>
      </c>
      <c r="G1702" s="6">
        <v>653</v>
      </c>
      <c r="H1702">
        <v>49776</v>
      </c>
      <c r="I1702">
        <v>8</v>
      </c>
      <c r="J1702" s="6">
        <v>1378.25</v>
      </c>
      <c r="K1702" s="6">
        <v>2592.25</v>
      </c>
      <c r="L1702">
        <v>57</v>
      </c>
      <c r="M1702">
        <v>0</v>
      </c>
      <c r="N1702" t="s">
        <v>48</v>
      </c>
      <c r="O1702" t="s">
        <v>37</v>
      </c>
      <c r="P1702" t="s">
        <v>10061</v>
      </c>
    </row>
    <row r="1703" spans="1:16" x14ac:dyDescent="0.3">
      <c r="A1703" s="7">
        <v>19776</v>
      </c>
      <c r="B1703" s="6" t="s">
        <v>13461</v>
      </c>
      <c r="C1703" t="s">
        <v>13462</v>
      </c>
      <c r="D1703" s="2" t="s">
        <v>58</v>
      </c>
      <c r="E1703" s="4" t="s">
        <v>59</v>
      </c>
      <c r="F1703" t="s">
        <v>60</v>
      </c>
      <c r="G1703" s="6">
        <v>95</v>
      </c>
      <c r="H1703">
        <v>26299</v>
      </c>
      <c r="I1703">
        <v>6</v>
      </c>
      <c r="J1703" s="6">
        <v>85</v>
      </c>
      <c r="K1703" s="6">
        <v>5695</v>
      </c>
      <c r="L1703">
        <v>94</v>
      </c>
      <c r="M1703">
        <v>1</v>
      </c>
      <c r="N1703" t="s">
        <v>32</v>
      </c>
      <c r="O1703" t="s">
        <v>32</v>
      </c>
      <c r="P1703" t="s">
        <v>10061</v>
      </c>
    </row>
    <row r="1704" spans="1:16" x14ac:dyDescent="0.3">
      <c r="A1704" s="7">
        <v>17329</v>
      </c>
      <c r="B1704" s="6" t="s">
        <v>13463</v>
      </c>
      <c r="C1704" t="s">
        <v>13464</v>
      </c>
      <c r="D1704" s="2" t="s">
        <v>52</v>
      </c>
      <c r="E1704" s="4" t="s">
        <v>46</v>
      </c>
      <c r="F1704" t="s">
        <v>80</v>
      </c>
      <c r="G1704" s="6">
        <v>4329</v>
      </c>
      <c r="H1704">
        <v>88821</v>
      </c>
      <c r="I1704">
        <v>35</v>
      </c>
      <c r="J1704" s="6">
        <v>5406</v>
      </c>
      <c r="K1704" s="6">
        <v>753.75</v>
      </c>
      <c r="L1704">
        <v>12</v>
      </c>
      <c r="M1704">
        <v>5</v>
      </c>
      <c r="N1704" t="s">
        <v>48</v>
      </c>
      <c r="O1704" t="s">
        <v>37</v>
      </c>
      <c r="P1704" t="s">
        <v>10061</v>
      </c>
    </row>
    <row r="1705" spans="1:16" x14ac:dyDescent="0.3">
      <c r="A1705" s="7">
        <v>20559</v>
      </c>
      <c r="B1705" s="6" t="s">
        <v>13465</v>
      </c>
      <c r="C1705" t="s">
        <v>13466</v>
      </c>
      <c r="D1705" s="2" t="s">
        <v>79</v>
      </c>
      <c r="E1705" s="4" t="s">
        <v>46</v>
      </c>
      <c r="F1705" t="s">
        <v>76</v>
      </c>
      <c r="G1705" s="6">
        <v>1956</v>
      </c>
      <c r="H1705">
        <v>44047</v>
      </c>
      <c r="I1705">
        <v>21</v>
      </c>
      <c r="J1705" s="6">
        <v>466.75</v>
      </c>
      <c r="K1705" s="6">
        <v>3167</v>
      </c>
      <c r="L1705">
        <v>61</v>
      </c>
      <c r="M1705">
        <v>2</v>
      </c>
      <c r="N1705" t="s">
        <v>48</v>
      </c>
      <c r="O1705" t="s">
        <v>37</v>
      </c>
      <c r="P1705" t="s">
        <v>10066</v>
      </c>
    </row>
    <row r="1706" spans="1:16" x14ac:dyDescent="0.3">
      <c r="A1706" s="7">
        <v>18145</v>
      </c>
      <c r="B1706" s="6" t="s">
        <v>13467</v>
      </c>
      <c r="C1706" t="s">
        <v>13468</v>
      </c>
      <c r="D1706" s="2" t="s">
        <v>52</v>
      </c>
      <c r="E1706" s="4" t="s">
        <v>59</v>
      </c>
      <c r="F1706" t="s">
        <v>80</v>
      </c>
      <c r="G1706" s="6">
        <v>4025</v>
      </c>
      <c r="H1706">
        <v>69187</v>
      </c>
      <c r="I1706">
        <v>38</v>
      </c>
      <c r="J1706" s="6">
        <v>4158.5</v>
      </c>
      <c r="K1706" s="6">
        <v>754.75</v>
      </c>
      <c r="L1706">
        <v>11</v>
      </c>
      <c r="M1706">
        <v>5</v>
      </c>
      <c r="N1706" t="s">
        <v>48</v>
      </c>
      <c r="O1706" t="s">
        <v>37</v>
      </c>
      <c r="P1706" t="s">
        <v>10066</v>
      </c>
    </row>
    <row r="1707" spans="1:16" x14ac:dyDescent="0.3">
      <c r="A1707" s="7">
        <v>18582</v>
      </c>
      <c r="B1707" s="6" t="s">
        <v>13469</v>
      </c>
      <c r="C1707" t="s">
        <v>13470</v>
      </c>
      <c r="D1707" s="2" t="s">
        <v>58</v>
      </c>
      <c r="E1707" s="4" t="s">
        <v>46</v>
      </c>
      <c r="F1707" t="s">
        <v>60</v>
      </c>
      <c r="G1707" s="6">
        <v>91</v>
      </c>
      <c r="H1707">
        <v>65244</v>
      </c>
      <c r="I1707">
        <v>8</v>
      </c>
      <c r="J1707" s="6">
        <v>270.5</v>
      </c>
      <c r="K1707" s="6">
        <v>3702.25</v>
      </c>
      <c r="L1707">
        <v>94</v>
      </c>
      <c r="M1707">
        <v>2</v>
      </c>
      <c r="N1707" t="s">
        <v>48</v>
      </c>
      <c r="O1707" t="s">
        <v>37</v>
      </c>
      <c r="P1707" t="s">
        <v>10061</v>
      </c>
    </row>
    <row r="1708" spans="1:16" x14ac:dyDescent="0.3">
      <c r="A1708" s="7">
        <v>22244</v>
      </c>
      <c r="B1708" s="6" t="s">
        <v>13471</v>
      </c>
      <c r="C1708" t="s">
        <v>13472</v>
      </c>
      <c r="D1708" s="2" t="s">
        <v>64</v>
      </c>
      <c r="E1708" s="4" t="s">
        <v>59</v>
      </c>
      <c r="F1708" t="s">
        <v>60</v>
      </c>
      <c r="G1708" s="6">
        <v>320</v>
      </c>
      <c r="H1708">
        <v>15755</v>
      </c>
      <c r="I1708">
        <v>4</v>
      </c>
      <c r="J1708" s="6">
        <v>56.25</v>
      </c>
      <c r="K1708" s="6">
        <v>3712.75</v>
      </c>
      <c r="L1708">
        <v>94</v>
      </c>
      <c r="M1708">
        <v>1</v>
      </c>
      <c r="N1708" t="s">
        <v>48</v>
      </c>
      <c r="O1708" t="s">
        <v>37</v>
      </c>
      <c r="P1708" t="s">
        <v>10061</v>
      </c>
    </row>
    <row r="1709" spans="1:16" x14ac:dyDescent="0.3">
      <c r="A1709" s="7">
        <v>19693</v>
      </c>
      <c r="B1709" s="6" t="s">
        <v>13473</v>
      </c>
      <c r="C1709" t="s">
        <v>13474</v>
      </c>
      <c r="D1709" s="2" t="s">
        <v>52</v>
      </c>
      <c r="E1709" s="4" t="s">
        <v>53</v>
      </c>
      <c r="F1709" t="s">
        <v>54</v>
      </c>
      <c r="G1709" s="6">
        <v>2639</v>
      </c>
      <c r="H1709">
        <v>17523</v>
      </c>
      <c r="I1709">
        <v>18</v>
      </c>
      <c r="J1709" s="6">
        <v>3146.25</v>
      </c>
      <c r="K1709" s="6">
        <v>791.75</v>
      </c>
      <c r="L1709">
        <v>24</v>
      </c>
      <c r="M1709">
        <v>7</v>
      </c>
      <c r="N1709" t="s">
        <v>61</v>
      </c>
      <c r="O1709" t="s">
        <v>48</v>
      </c>
      <c r="P1709" t="s">
        <v>10061</v>
      </c>
    </row>
    <row r="1710" spans="1:16" x14ac:dyDescent="0.3">
      <c r="A1710" s="7">
        <v>20244</v>
      </c>
      <c r="B1710" s="6" t="s">
        <v>13475</v>
      </c>
      <c r="C1710" t="s">
        <v>13476</v>
      </c>
      <c r="D1710" s="2" t="s">
        <v>52</v>
      </c>
      <c r="E1710" s="4" t="s">
        <v>46</v>
      </c>
      <c r="F1710" t="s">
        <v>76</v>
      </c>
      <c r="G1710" s="6">
        <v>3999</v>
      </c>
      <c r="H1710">
        <v>64860</v>
      </c>
      <c r="I1710">
        <v>2</v>
      </c>
      <c r="J1710" s="6">
        <v>397.75</v>
      </c>
      <c r="K1710" s="6">
        <v>5923.25</v>
      </c>
      <c r="L1710">
        <v>60</v>
      </c>
      <c r="M1710">
        <v>3</v>
      </c>
      <c r="N1710" t="s">
        <v>48</v>
      </c>
      <c r="O1710" t="s">
        <v>37</v>
      </c>
      <c r="P1710" t="s">
        <v>10066</v>
      </c>
    </row>
    <row r="1711" spans="1:16" x14ac:dyDescent="0.3">
      <c r="A1711" s="7">
        <v>21241</v>
      </c>
      <c r="B1711" s="6" t="s">
        <v>13477</v>
      </c>
      <c r="C1711" t="s">
        <v>13478</v>
      </c>
      <c r="D1711" s="2" t="s">
        <v>45</v>
      </c>
      <c r="E1711" s="4" t="s">
        <v>59</v>
      </c>
      <c r="F1711" t="s">
        <v>60</v>
      </c>
      <c r="G1711" s="6">
        <v>470</v>
      </c>
      <c r="H1711">
        <v>49196</v>
      </c>
      <c r="I1711">
        <v>11</v>
      </c>
      <c r="J1711" s="6">
        <v>99.5</v>
      </c>
      <c r="K1711" s="6">
        <v>4442.75</v>
      </c>
      <c r="L1711">
        <v>100</v>
      </c>
      <c r="M1711">
        <v>1</v>
      </c>
      <c r="N1711" t="s">
        <v>32</v>
      </c>
      <c r="O1711" t="s">
        <v>32</v>
      </c>
      <c r="P1711" t="s">
        <v>10061</v>
      </c>
    </row>
    <row r="1712" spans="1:16" x14ac:dyDescent="0.3">
      <c r="A1712" s="7">
        <v>21941</v>
      </c>
      <c r="B1712" s="6" t="s">
        <v>13479</v>
      </c>
      <c r="C1712" t="s">
        <v>13480</v>
      </c>
      <c r="D1712" s="2" t="s">
        <v>58</v>
      </c>
      <c r="E1712" s="4" t="s">
        <v>59</v>
      </c>
      <c r="F1712" t="s">
        <v>60</v>
      </c>
      <c r="G1712" s="6">
        <v>174</v>
      </c>
      <c r="H1712">
        <v>64102</v>
      </c>
      <c r="I1712">
        <v>5</v>
      </c>
      <c r="J1712" s="6">
        <v>227.5</v>
      </c>
      <c r="K1712" s="6">
        <v>3982.25</v>
      </c>
      <c r="L1712">
        <v>81</v>
      </c>
      <c r="M1712">
        <v>1</v>
      </c>
      <c r="N1712" t="s">
        <v>61</v>
      </c>
      <c r="O1712" t="s">
        <v>37</v>
      </c>
      <c r="P1712" t="s">
        <v>10061</v>
      </c>
    </row>
    <row r="1713" spans="1:16" x14ac:dyDescent="0.3">
      <c r="A1713" s="7">
        <v>20133</v>
      </c>
      <c r="B1713" s="6" t="s">
        <v>13481</v>
      </c>
      <c r="C1713" t="s">
        <v>13482</v>
      </c>
      <c r="D1713" s="2" t="s">
        <v>45</v>
      </c>
      <c r="E1713" s="4" t="s">
        <v>59</v>
      </c>
      <c r="F1713" t="s">
        <v>60</v>
      </c>
      <c r="G1713" s="6">
        <v>965</v>
      </c>
      <c r="H1713">
        <v>71400</v>
      </c>
      <c r="I1713">
        <v>17</v>
      </c>
      <c r="J1713" s="6">
        <v>89.5</v>
      </c>
      <c r="K1713" s="6">
        <v>6202</v>
      </c>
      <c r="L1713">
        <v>78</v>
      </c>
      <c r="M1713">
        <v>1</v>
      </c>
      <c r="N1713" t="s">
        <v>61</v>
      </c>
      <c r="O1713" t="s">
        <v>48</v>
      </c>
      <c r="P1713" t="s">
        <v>10061</v>
      </c>
    </row>
    <row r="1714" spans="1:16" x14ac:dyDescent="0.3">
      <c r="A1714" s="7">
        <v>21461</v>
      </c>
      <c r="B1714" s="6" t="s">
        <v>13483</v>
      </c>
      <c r="C1714" t="s">
        <v>13484</v>
      </c>
      <c r="D1714" s="2" t="s">
        <v>52</v>
      </c>
      <c r="E1714" s="4" t="s">
        <v>46</v>
      </c>
      <c r="F1714" t="s">
        <v>76</v>
      </c>
      <c r="G1714" s="6">
        <v>1410</v>
      </c>
      <c r="H1714">
        <v>55763</v>
      </c>
      <c r="I1714">
        <v>3</v>
      </c>
      <c r="J1714" s="6">
        <v>592.5</v>
      </c>
      <c r="K1714" s="6">
        <v>4564.75</v>
      </c>
      <c r="L1714">
        <v>66</v>
      </c>
      <c r="M1714">
        <v>3</v>
      </c>
      <c r="N1714" t="s">
        <v>37</v>
      </c>
      <c r="O1714" t="s">
        <v>37</v>
      </c>
      <c r="P1714" t="s">
        <v>10061</v>
      </c>
    </row>
    <row r="1715" spans="1:16" x14ac:dyDescent="0.3">
      <c r="A1715" s="7">
        <v>18608</v>
      </c>
      <c r="B1715" s="6" t="s">
        <v>13485</v>
      </c>
      <c r="C1715" t="s">
        <v>13486</v>
      </c>
      <c r="D1715" s="2" t="s">
        <v>52</v>
      </c>
      <c r="E1715" s="4" t="s">
        <v>46</v>
      </c>
      <c r="F1715" t="s">
        <v>67</v>
      </c>
      <c r="G1715" s="6">
        <v>793</v>
      </c>
      <c r="H1715">
        <v>34196</v>
      </c>
      <c r="I1715">
        <v>13</v>
      </c>
      <c r="J1715" s="6">
        <v>1008.25</v>
      </c>
      <c r="K1715" s="6">
        <v>4532</v>
      </c>
      <c r="L1715">
        <v>59</v>
      </c>
      <c r="M1715">
        <v>3</v>
      </c>
      <c r="N1715" t="s">
        <v>32</v>
      </c>
      <c r="O1715" t="s">
        <v>32</v>
      </c>
      <c r="P1715" t="s">
        <v>10061</v>
      </c>
    </row>
    <row r="1716" spans="1:16" x14ac:dyDescent="0.3">
      <c r="A1716" s="7">
        <v>21487</v>
      </c>
      <c r="B1716" s="6" t="s">
        <v>13487</v>
      </c>
      <c r="C1716" t="s">
        <v>13488</v>
      </c>
      <c r="D1716" s="2" t="s">
        <v>58</v>
      </c>
      <c r="E1716" s="4" t="s">
        <v>46</v>
      </c>
      <c r="F1716" t="s">
        <v>47</v>
      </c>
      <c r="G1716" s="6">
        <v>238</v>
      </c>
      <c r="H1716">
        <v>78076</v>
      </c>
      <c r="I1716">
        <v>15</v>
      </c>
      <c r="J1716" s="6">
        <v>706.5</v>
      </c>
      <c r="K1716" s="6">
        <v>2937.5</v>
      </c>
      <c r="L1716">
        <v>60</v>
      </c>
      <c r="M1716">
        <v>0</v>
      </c>
      <c r="N1716" t="s">
        <v>48</v>
      </c>
      <c r="O1716" t="s">
        <v>37</v>
      </c>
      <c r="P1716" t="s">
        <v>10061</v>
      </c>
    </row>
    <row r="1717" spans="1:16" x14ac:dyDescent="0.3">
      <c r="A1717" s="7">
        <v>19756</v>
      </c>
      <c r="B1717" s="6" t="s">
        <v>13489</v>
      </c>
      <c r="C1717" t="s">
        <v>13490</v>
      </c>
      <c r="D1717" s="2" t="s">
        <v>58</v>
      </c>
      <c r="E1717" s="4" t="s">
        <v>59</v>
      </c>
      <c r="F1717" t="s">
        <v>60</v>
      </c>
      <c r="G1717" s="6">
        <v>148</v>
      </c>
      <c r="H1717">
        <v>45165</v>
      </c>
      <c r="I1717">
        <v>16</v>
      </c>
      <c r="J1717" s="6">
        <v>135.75</v>
      </c>
      <c r="K1717" s="6">
        <v>5350.25</v>
      </c>
      <c r="L1717">
        <v>99</v>
      </c>
      <c r="M1717">
        <v>1</v>
      </c>
      <c r="N1717" t="s">
        <v>32</v>
      </c>
      <c r="O1717" t="s">
        <v>32</v>
      </c>
      <c r="P1717" t="s">
        <v>10061</v>
      </c>
    </row>
    <row r="1718" spans="1:16" x14ac:dyDescent="0.3">
      <c r="A1718" s="7">
        <v>20130</v>
      </c>
      <c r="B1718" s="6" t="s">
        <v>13491</v>
      </c>
      <c r="C1718" t="s">
        <v>13492</v>
      </c>
      <c r="D1718" s="2" t="s">
        <v>52</v>
      </c>
      <c r="E1718" s="4" t="s">
        <v>46</v>
      </c>
      <c r="F1718" t="s">
        <v>54</v>
      </c>
      <c r="G1718" s="6">
        <v>2417</v>
      </c>
      <c r="H1718">
        <v>69057</v>
      </c>
      <c r="I1718">
        <v>30</v>
      </c>
      <c r="J1718" s="6">
        <v>7810.5</v>
      </c>
      <c r="K1718" s="6">
        <v>701.75</v>
      </c>
      <c r="L1718">
        <v>10</v>
      </c>
      <c r="M1718">
        <v>5</v>
      </c>
      <c r="N1718" t="s">
        <v>32</v>
      </c>
      <c r="O1718" t="s">
        <v>37</v>
      </c>
      <c r="P1718" t="s">
        <v>10061</v>
      </c>
    </row>
    <row r="1719" spans="1:16" x14ac:dyDescent="0.3">
      <c r="A1719" s="7">
        <v>18319</v>
      </c>
      <c r="B1719" s="6" t="s">
        <v>13493</v>
      </c>
      <c r="C1719" t="s">
        <v>13494</v>
      </c>
      <c r="D1719" s="2" t="s">
        <v>52</v>
      </c>
      <c r="E1719" s="4" t="s">
        <v>59</v>
      </c>
      <c r="F1719" t="s">
        <v>80</v>
      </c>
      <c r="G1719" s="6">
        <v>4684</v>
      </c>
      <c r="H1719">
        <v>40105</v>
      </c>
      <c r="I1719">
        <v>52</v>
      </c>
      <c r="J1719" s="6">
        <v>2326</v>
      </c>
      <c r="K1719" s="6">
        <v>789</v>
      </c>
      <c r="L1719">
        <v>15</v>
      </c>
      <c r="M1719">
        <v>3</v>
      </c>
      <c r="N1719" t="s">
        <v>48</v>
      </c>
      <c r="O1719" t="s">
        <v>37</v>
      </c>
      <c r="P1719" t="s">
        <v>10061</v>
      </c>
    </row>
    <row r="1720" spans="1:16" x14ac:dyDescent="0.3">
      <c r="A1720" s="7">
        <v>22286</v>
      </c>
      <c r="B1720" s="6" t="s">
        <v>13495</v>
      </c>
      <c r="C1720" t="s">
        <v>13496</v>
      </c>
      <c r="D1720" s="2" t="s">
        <v>70</v>
      </c>
      <c r="E1720" s="4" t="s">
        <v>46</v>
      </c>
      <c r="F1720" t="s">
        <v>67</v>
      </c>
      <c r="G1720" s="6">
        <v>258</v>
      </c>
      <c r="H1720">
        <v>31452</v>
      </c>
      <c r="I1720">
        <v>12</v>
      </c>
      <c r="J1720" s="6">
        <v>1298.25</v>
      </c>
      <c r="K1720" s="6">
        <v>2094.75</v>
      </c>
      <c r="L1720">
        <v>62</v>
      </c>
      <c r="M1720">
        <v>1</v>
      </c>
      <c r="N1720" t="s">
        <v>37</v>
      </c>
      <c r="O1720" t="s">
        <v>37</v>
      </c>
      <c r="P1720" t="s">
        <v>10061</v>
      </c>
    </row>
    <row r="1721" spans="1:16" x14ac:dyDescent="0.3">
      <c r="A1721" s="7">
        <v>18226</v>
      </c>
      <c r="B1721" s="6" t="s">
        <v>13497</v>
      </c>
      <c r="C1721" t="s">
        <v>13498</v>
      </c>
      <c r="D1721" s="2" t="s">
        <v>70</v>
      </c>
      <c r="E1721" s="4" t="s">
        <v>59</v>
      </c>
      <c r="F1721" t="s">
        <v>60</v>
      </c>
      <c r="G1721" s="6">
        <v>23</v>
      </c>
      <c r="H1721">
        <v>52033</v>
      </c>
      <c r="I1721">
        <v>18</v>
      </c>
      <c r="J1721" s="6">
        <v>259.5</v>
      </c>
      <c r="K1721" s="6">
        <v>7389.5</v>
      </c>
      <c r="L1721">
        <v>75</v>
      </c>
      <c r="M1721">
        <v>1</v>
      </c>
      <c r="N1721" t="s">
        <v>32</v>
      </c>
      <c r="O1721" t="s">
        <v>37</v>
      </c>
      <c r="P1721" t="s">
        <v>10061</v>
      </c>
    </row>
    <row r="1722" spans="1:16" x14ac:dyDescent="0.3">
      <c r="A1722" s="7">
        <v>21147</v>
      </c>
      <c r="B1722" s="6" t="s">
        <v>13499</v>
      </c>
      <c r="C1722" t="s">
        <v>13500</v>
      </c>
      <c r="D1722" s="2" t="s">
        <v>64</v>
      </c>
      <c r="E1722" s="4" t="s">
        <v>59</v>
      </c>
      <c r="F1722" t="s">
        <v>76</v>
      </c>
      <c r="G1722" s="6">
        <v>1132</v>
      </c>
      <c r="H1722">
        <v>17363</v>
      </c>
      <c r="I1722">
        <v>2</v>
      </c>
      <c r="J1722" s="6">
        <v>411.25</v>
      </c>
      <c r="K1722" s="6">
        <v>4310.75</v>
      </c>
      <c r="L1722">
        <v>82</v>
      </c>
      <c r="M1722">
        <v>2</v>
      </c>
      <c r="N1722" t="s">
        <v>48</v>
      </c>
      <c r="O1722" t="s">
        <v>37</v>
      </c>
      <c r="P1722" t="s">
        <v>10066</v>
      </c>
    </row>
    <row r="1723" spans="1:16" x14ac:dyDescent="0.3">
      <c r="A1723" s="7">
        <v>20022</v>
      </c>
      <c r="B1723" s="6" t="s">
        <v>13501</v>
      </c>
      <c r="C1723" t="s">
        <v>13502</v>
      </c>
      <c r="D1723" s="2" t="s">
        <v>45</v>
      </c>
      <c r="E1723" s="4" t="s">
        <v>46</v>
      </c>
      <c r="F1723" t="s">
        <v>47</v>
      </c>
      <c r="G1723" s="6">
        <v>863</v>
      </c>
      <c r="H1723">
        <v>14308</v>
      </c>
      <c r="I1723">
        <v>9</v>
      </c>
      <c r="J1723" s="6">
        <v>1286.25</v>
      </c>
      <c r="K1723" s="6">
        <v>2476.5</v>
      </c>
      <c r="L1723">
        <v>67</v>
      </c>
      <c r="M1723">
        <v>0</v>
      </c>
      <c r="N1723" t="s">
        <v>48</v>
      </c>
      <c r="O1723" t="s">
        <v>37</v>
      </c>
      <c r="P1723" t="s">
        <v>10061</v>
      </c>
    </row>
    <row r="1724" spans="1:16" x14ac:dyDescent="0.3">
      <c r="A1724" s="7">
        <v>19193</v>
      </c>
      <c r="B1724" s="6" t="s">
        <v>13503</v>
      </c>
      <c r="C1724" t="s">
        <v>13504</v>
      </c>
      <c r="D1724" s="2" t="s">
        <v>79</v>
      </c>
      <c r="E1724" s="4" t="s">
        <v>46</v>
      </c>
      <c r="F1724" t="s">
        <v>80</v>
      </c>
      <c r="G1724" s="6">
        <v>2808</v>
      </c>
      <c r="H1724">
        <v>87911</v>
      </c>
      <c r="I1724">
        <v>47</v>
      </c>
      <c r="J1724" s="6">
        <v>1584</v>
      </c>
      <c r="K1724" s="6">
        <v>414.5</v>
      </c>
      <c r="L1724">
        <v>17</v>
      </c>
      <c r="M1724">
        <v>3</v>
      </c>
      <c r="N1724" t="s">
        <v>37</v>
      </c>
      <c r="O1724" t="s">
        <v>37</v>
      </c>
      <c r="P1724" t="s">
        <v>10061</v>
      </c>
    </row>
    <row r="1725" spans="1:16" x14ac:dyDescent="0.3">
      <c r="A1725" s="7">
        <v>17869</v>
      </c>
      <c r="B1725" s="6" t="s">
        <v>13505</v>
      </c>
      <c r="C1725" t="s">
        <v>13506</v>
      </c>
      <c r="D1725" s="2" t="s">
        <v>45</v>
      </c>
      <c r="E1725" s="4" t="s">
        <v>46</v>
      </c>
      <c r="F1725" t="s">
        <v>76</v>
      </c>
      <c r="G1725" s="6">
        <v>972</v>
      </c>
      <c r="H1725">
        <v>44016</v>
      </c>
      <c r="I1725">
        <v>22</v>
      </c>
      <c r="J1725" s="6">
        <v>448.5</v>
      </c>
      <c r="K1725" s="6">
        <v>4548.25</v>
      </c>
      <c r="L1725">
        <v>69</v>
      </c>
      <c r="M1725">
        <v>1</v>
      </c>
      <c r="N1725" t="s">
        <v>48</v>
      </c>
      <c r="O1725" t="s">
        <v>48</v>
      </c>
      <c r="P1725" t="s">
        <v>10066</v>
      </c>
    </row>
    <row r="1726" spans="1:16" x14ac:dyDescent="0.3">
      <c r="A1726" s="7">
        <v>21940</v>
      </c>
      <c r="B1726" s="6" t="s">
        <v>13507</v>
      </c>
      <c r="C1726" t="s">
        <v>13508</v>
      </c>
      <c r="D1726" s="2" t="s">
        <v>70</v>
      </c>
      <c r="E1726" s="4" t="s">
        <v>59</v>
      </c>
      <c r="F1726" t="s">
        <v>60</v>
      </c>
      <c r="G1726" s="6">
        <v>37</v>
      </c>
      <c r="H1726">
        <v>78483</v>
      </c>
      <c r="I1726">
        <v>14</v>
      </c>
      <c r="J1726" s="6">
        <v>328</v>
      </c>
      <c r="K1726" s="6">
        <v>5620.5</v>
      </c>
      <c r="L1726">
        <v>85</v>
      </c>
      <c r="M1726">
        <v>1</v>
      </c>
      <c r="N1726" t="s">
        <v>48</v>
      </c>
      <c r="O1726" t="s">
        <v>48</v>
      </c>
      <c r="P1726" t="s">
        <v>10066</v>
      </c>
    </row>
    <row r="1727" spans="1:16" x14ac:dyDescent="0.3">
      <c r="A1727" s="7">
        <v>17879</v>
      </c>
      <c r="B1727" s="6" t="s">
        <v>13509</v>
      </c>
      <c r="C1727" t="s">
        <v>13510</v>
      </c>
      <c r="D1727" s="2" t="s">
        <v>52</v>
      </c>
      <c r="E1727" s="4" t="s">
        <v>46</v>
      </c>
      <c r="F1727" t="s">
        <v>76</v>
      </c>
      <c r="G1727" s="6">
        <v>3000</v>
      </c>
      <c r="H1727">
        <v>76866</v>
      </c>
      <c r="I1727">
        <v>4</v>
      </c>
      <c r="J1727" s="6">
        <v>351</v>
      </c>
      <c r="K1727" s="6">
        <v>3829.75</v>
      </c>
      <c r="L1727">
        <v>57</v>
      </c>
      <c r="M1727">
        <v>3</v>
      </c>
      <c r="N1727" t="s">
        <v>37</v>
      </c>
      <c r="O1727" t="s">
        <v>48</v>
      </c>
      <c r="P1727" t="s">
        <v>10061</v>
      </c>
    </row>
    <row r="1728" spans="1:16" x14ac:dyDescent="0.3">
      <c r="A1728" s="7">
        <v>20645</v>
      </c>
      <c r="B1728" s="6" t="s">
        <v>13511</v>
      </c>
      <c r="C1728" t="s">
        <v>13512</v>
      </c>
      <c r="D1728" s="2" t="s">
        <v>64</v>
      </c>
      <c r="E1728" s="4" t="s">
        <v>59</v>
      </c>
      <c r="F1728" t="s">
        <v>60</v>
      </c>
      <c r="G1728" s="6">
        <v>715</v>
      </c>
      <c r="H1728">
        <v>70808</v>
      </c>
      <c r="I1728">
        <v>2</v>
      </c>
      <c r="J1728" s="6">
        <v>173.75</v>
      </c>
      <c r="K1728" s="6">
        <v>4992.5</v>
      </c>
      <c r="L1728">
        <v>79</v>
      </c>
      <c r="M1728">
        <v>1</v>
      </c>
      <c r="N1728" t="s">
        <v>48</v>
      </c>
      <c r="O1728" t="s">
        <v>37</v>
      </c>
      <c r="P1728" t="s">
        <v>10061</v>
      </c>
    </row>
    <row r="1729" spans="1:16" x14ac:dyDescent="0.3">
      <c r="A1729" s="7">
        <v>21669</v>
      </c>
      <c r="B1729" s="6" t="s">
        <v>13513</v>
      </c>
      <c r="C1729" t="s">
        <v>13514</v>
      </c>
      <c r="D1729" s="2" t="s">
        <v>79</v>
      </c>
      <c r="E1729" s="4" t="s">
        <v>46</v>
      </c>
      <c r="F1729" t="s">
        <v>80</v>
      </c>
      <c r="G1729" s="6">
        <v>2765</v>
      </c>
      <c r="H1729">
        <v>58097</v>
      </c>
      <c r="I1729">
        <v>52</v>
      </c>
      <c r="J1729" s="6">
        <v>9974.25</v>
      </c>
      <c r="K1729" s="6">
        <v>835.75</v>
      </c>
      <c r="L1729">
        <v>19</v>
      </c>
      <c r="M1729">
        <v>4</v>
      </c>
      <c r="N1729" t="s">
        <v>48</v>
      </c>
      <c r="O1729" t="s">
        <v>48</v>
      </c>
      <c r="P1729" t="s">
        <v>10061</v>
      </c>
    </row>
    <row r="1730" spans="1:16" x14ac:dyDescent="0.3">
      <c r="A1730" s="7">
        <v>21876</v>
      </c>
      <c r="B1730" s="6" t="s">
        <v>13515</v>
      </c>
      <c r="C1730" t="s">
        <v>13516</v>
      </c>
      <c r="D1730" s="2" t="s">
        <v>52</v>
      </c>
      <c r="E1730" s="4" t="s">
        <v>59</v>
      </c>
      <c r="F1730" t="s">
        <v>80</v>
      </c>
      <c r="G1730" s="6">
        <v>3237</v>
      </c>
      <c r="H1730">
        <v>41932</v>
      </c>
      <c r="I1730">
        <v>59</v>
      </c>
      <c r="J1730" s="6">
        <v>4767.5</v>
      </c>
      <c r="K1730" s="6">
        <v>427</v>
      </c>
      <c r="L1730">
        <v>17</v>
      </c>
      <c r="M1730">
        <v>3</v>
      </c>
      <c r="N1730" t="s">
        <v>48</v>
      </c>
      <c r="O1730" t="s">
        <v>48</v>
      </c>
      <c r="P1730" t="s">
        <v>10061</v>
      </c>
    </row>
    <row r="1731" spans="1:16" x14ac:dyDescent="0.3">
      <c r="A1731" s="7">
        <v>21316</v>
      </c>
      <c r="B1731" s="6" t="s">
        <v>13517</v>
      </c>
      <c r="C1731" t="s">
        <v>13518</v>
      </c>
      <c r="D1731" s="2" t="s">
        <v>52</v>
      </c>
      <c r="E1731" s="4" t="s">
        <v>46</v>
      </c>
      <c r="F1731" t="s">
        <v>76</v>
      </c>
      <c r="G1731" s="6">
        <v>2804</v>
      </c>
      <c r="H1731">
        <v>59835</v>
      </c>
      <c r="I1731">
        <v>3</v>
      </c>
      <c r="J1731" s="6">
        <v>468.75</v>
      </c>
      <c r="K1731" s="6">
        <v>4329.5</v>
      </c>
      <c r="L1731">
        <v>70</v>
      </c>
      <c r="M1731">
        <v>2</v>
      </c>
      <c r="N1731" t="s">
        <v>48</v>
      </c>
      <c r="O1731" t="s">
        <v>37</v>
      </c>
      <c r="P1731" t="s">
        <v>10061</v>
      </c>
    </row>
    <row r="1732" spans="1:16" x14ac:dyDescent="0.3">
      <c r="A1732" s="7">
        <v>20882</v>
      </c>
      <c r="B1732" s="6" t="s">
        <v>13519</v>
      </c>
      <c r="C1732" t="s">
        <v>13520</v>
      </c>
      <c r="D1732" s="2" t="s">
        <v>58</v>
      </c>
      <c r="E1732" s="4" t="s">
        <v>46</v>
      </c>
      <c r="F1732" t="s">
        <v>47</v>
      </c>
      <c r="G1732" s="6">
        <v>229</v>
      </c>
      <c r="H1732">
        <v>59835</v>
      </c>
      <c r="I1732">
        <v>12</v>
      </c>
      <c r="J1732" s="6">
        <v>1039</v>
      </c>
      <c r="K1732" s="6">
        <v>2583</v>
      </c>
      <c r="L1732">
        <v>62</v>
      </c>
      <c r="M1732">
        <v>0</v>
      </c>
      <c r="N1732" t="s">
        <v>48</v>
      </c>
      <c r="O1732" t="s">
        <v>37</v>
      </c>
      <c r="P1732" t="s">
        <v>10066</v>
      </c>
    </row>
    <row r="1733" spans="1:16" x14ac:dyDescent="0.3">
      <c r="A1733" s="7">
        <v>18998</v>
      </c>
      <c r="B1733" s="6" t="s">
        <v>13521</v>
      </c>
      <c r="C1733" t="s">
        <v>13522</v>
      </c>
      <c r="D1733" s="2" t="s">
        <v>70</v>
      </c>
      <c r="E1733" s="4" t="s">
        <v>46</v>
      </c>
      <c r="F1733" t="s">
        <v>47</v>
      </c>
      <c r="G1733" s="6">
        <v>368</v>
      </c>
      <c r="H1733">
        <v>79140</v>
      </c>
      <c r="I1733">
        <v>7</v>
      </c>
      <c r="J1733" s="6">
        <v>1223.5</v>
      </c>
      <c r="K1733" s="6">
        <v>2977.5</v>
      </c>
      <c r="L1733">
        <v>59</v>
      </c>
      <c r="M1733">
        <v>1</v>
      </c>
      <c r="N1733" t="s">
        <v>48</v>
      </c>
      <c r="O1733" t="s">
        <v>37</v>
      </c>
      <c r="P1733" t="s">
        <v>10061</v>
      </c>
    </row>
    <row r="1734" spans="1:16" x14ac:dyDescent="0.3">
      <c r="A1734" s="7">
        <v>18165</v>
      </c>
      <c r="B1734" s="6" t="s">
        <v>13523</v>
      </c>
      <c r="C1734" t="s">
        <v>13524</v>
      </c>
      <c r="D1734" s="2" t="s">
        <v>52</v>
      </c>
      <c r="E1734" s="4" t="s">
        <v>59</v>
      </c>
      <c r="F1734" t="s">
        <v>80</v>
      </c>
      <c r="G1734" s="6">
        <v>3959</v>
      </c>
      <c r="H1734">
        <v>73600</v>
      </c>
      <c r="I1734">
        <v>54</v>
      </c>
      <c r="J1734" s="6">
        <v>3693.75</v>
      </c>
      <c r="K1734" s="6">
        <v>568.25</v>
      </c>
      <c r="L1734">
        <v>16</v>
      </c>
      <c r="M1734">
        <v>6</v>
      </c>
      <c r="N1734" t="s">
        <v>37</v>
      </c>
      <c r="O1734" t="s">
        <v>48</v>
      </c>
      <c r="P1734" t="s">
        <v>10061</v>
      </c>
    </row>
    <row r="1735" spans="1:16" x14ac:dyDescent="0.3">
      <c r="A1735" s="7">
        <v>20288</v>
      </c>
      <c r="B1735" s="6" t="s">
        <v>13525</v>
      </c>
      <c r="C1735" t="s">
        <v>13526</v>
      </c>
      <c r="D1735" s="2" t="s">
        <v>58</v>
      </c>
      <c r="E1735" s="4" t="s">
        <v>46</v>
      </c>
      <c r="F1735" t="s">
        <v>60</v>
      </c>
      <c r="G1735" s="6">
        <v>149</v>
      </c>
      <c r="H1735">
        <v>89555</v>
      </c>
      <c r="I1735">
        <v>15</v>
      </c>
      <c r="J1735" s="6">
        <v>99</v>
      </c>
      <c r="K1735" s="6">
        <v>6681</v>
      </c>
      <c r="L1735">
        <v>93</v>
      </c>
      <c r="M1735">
        <v>2</v>
      </c>
      <c r="N1735" t="s">
        <v>48</v>
      </c>
      <c r="O1735" t="s">
        <v>48</v>
      </c>
      <c r="P1735" t="s">
        <v>10061</v>
      </c>
    </row>
    <row r="1736" spans="1:16" x14ac:dyDescent="0.3">
      <c r="A1736" s="7">
        <v>18144</v>
      </c>
      <c r="B1736" s="6" t="s">
        <v>13527</v>
      </c>
      <c r="C1736" t="s">
        <v>13528</v>
      </c>
      <c r="D1736" s="2" t="s">
        <v>52</v>
      </c>
      <c r="E1736" s="4" t="s">
        <v>59</v>
      </c>
      <c r="F1736" t="s">
        <v>80</v>
      </c>
      <c r="G1736" s="6">
        <v>4111</v>
      </c>
      <c r="H1736">
        <v>25934</v>
      </c>
      <c r="I1736">
        <v>46</v>
      </c>
      <c r="J1736" s="6">
        <v>1817.5</v>
      </c>
      <c r="K1736" s="6">
        <v>829.5</v>
      </c>
      <c r="L1736">
        <v>21</v>
      </c>
      <c r="M1736">
        <v>5</v>
      </c>
      <c r="N1736" t="s">
        <v>48</v>
      </c>
      <c r="O1736" t="s">
        <v>48</v>
      </c>
      <c r="P1736" t="s">
        <v>10061</v>
      </c>
    </row>
    <row r="1737" spans="1:16" x14ac:dyDescent="0.3">
      <c r="A1737" s="7">
        <v>19342</v>
      </c>
      <c r="B1737" s="6" t="s">
        <v>13529</v>
      </c>
      <c r="C1737" t="s">
        <v>13530</v>
      </c>
      <c r="D1737" s="2" t="s">
        <v>52</v>
      </c>
      <c r="E1737" s="4" t="s">
        <v>53</v>
      </c>
      <c r="F1737" t="s">
        <v>54</v>
      </c>
      <c r="G1737" s="6">
        <v>1365</v>
      </c>
      <c r="H1737">
        <v>45194</v>
      </c>
      <c r="I1737">
        <v>18</v>
      </c>
      <c r="J1737" s="6">
        <v>5365.25</v>
      </c>
      <c r="K1737" s="6">
        <v>671.25</v>
      </c>
      <c r="L1737">
        <v>25</v>
      </c>
      <c r="M1737">
        <v>5</v>
      </c>
      <c r="N1737" t="s">
        <v>61</v>
      </c>
      <c r="O1737" t="s">
        <v>48</v>
      </c>
      <c r="P1737" t="s">
        <v>10061</v>
      </c>
    </row>
    <row r="1738" spans="1:16" x14ac:dyDescent="0.3">
      <c r="A1738" s="7">
        <v>19516</v>
      </c>
      <c r="B1738" s="6" t="s">
        <v>13531</v>
      </c>
      <c r="C1738" t="s">
        <v>13532</v>
      </c>
      <c r="D1738" s="2" t="s">
        <v>52</v>
      </c>
      <c r="E1738" s="4" t="s">
        <v>46</v>
      </c>
      <c r="F1738" t="s">
        <v>76</v>
      </c>
      <c r="G1738" s="6">
        <v>3202</v>
      </c>
      <c r="H1738">
        <v>82157</v>
      </c>
      <c r="I1738">
        <v>11</v>
      </c>
      <c r="J1738" s="6">
        <v>366.75</v>
      </c>
      <c r="K1738" s="6">
        <v>2647.25</v>
      </c>
      <c r="L1738">
        <v>68</v>
      </c>
      <c r="M1738">
        <v>1</v>
      </c>
      <c r="N1738" t="s">
        <v>32</v>
      </c>
      <c r="O1738" t="s">
        <v>32</v>
      </c>
      <c r="P1738" t="s">
        <v>10066</v>
      </c>
    </row>
    <row r="1739" spans="1:16" x14ac:dyDescent="0.3">
      <c r="A1739" s="7">
        <v>20197</v>
      </c>
      <c r="B1739" s="6" t="s">
        <v>13533</v>
      </c>
      <c r="C1739" t="s">
        <v>13534</v>
      </c>
      <c r="D1739" s="2" t="s">
        <v>45</v>
      </c>
      <c r="E1739" s="4" t="s">
        <v>59</v>
      </c>
      <c r="F1739" t="s">
        <v>67</v>
      </c>
      <c r="G1739" s="6">
        <v>521</v>
      </c>
      <c r="H1739">
        <v>45194</v>
      </c>
      <c r="I1739">
        <v>8</v>
      </c>
      <c r="J1739" s="6">
        <v>1412.5</v>
      </c>
      <c r="K1739" s="6">
        <v>3013</v>
      </c>
      <c r="L1739">
        <v>59</v>
      </c>
      <c r="M1739">
        <v>1</v>
      </c>
      <c r="N1739" t="s">
        <v>48</v>
      </c>
      <c r="O1739" t="s">
        <v>37</v>
      </c>
      <c r="P1739" t="s">
        <v>10061</v>
      </c>
    </row>
    <row r="1740" spans="1:16" x14ac:dyDescent="0.3">
      <c r="A1740" s="7">
        <v>18738</v>
      </c>
      <c r="B1740" s="6" t="s">
        <v>13535</v>
      </c>
      <c r="C1740" t="s">
        <v>13536</v>
      </c>
      <c r="D1740" s="2" t="s">
        <v>45</v>
      </c>
      <c r="E1740" s="4" t="s">
        <v>46</v>
      </c>
      <c r="F1740" t="s">
        <v>60</v>
      </c>
      <c r="G1740" s="6">
        <v>541</v>
      </c>
      <c r="H1740">
        <v>60260</v>
      </c>
      <c r="I1740">
        <v>11</v>
      </c>
      <c r="J1740" s="6">
        <v>407.75</v>
      </c>
      <c r="K1740" s="6">
        <v>3189.25</v>
      </c>
      <c r="L1740">
        <v>76</v>
      </c>
      <c r="M1740">
        <v>1</v>
      </c>
      <c r="N1740" t="s">
        <v>32</v>
      </c>
      <c r="O1740" t="s">
        <v>37</v>
      </c>
      <c r="P1740" t="s">
        <v>10061</v>
      </c>
    </row>
    <row r="1741" spans="1:16" x14ac:dyDescent="0.3">
      <c r="A1741" s="7">
        <v>17968</v>
      </c>
      <c r="B1741" s="6" t="s">
        <v>13537</v>
      </c>
      <c r="C1741" t="s">
        <v>13538</v>
      </c>
      <c r="D1741" s="2" t="s">
        <v>52</v>
      </c>
      <c r="E1741" s="4" t="s">
        <v>46</v>
      </c>
      <c r="F1741" t="s">
        <v>47</v>
      </c>
      <c r="G1741" s="6">
        <v>812</v>
      </c>
      <c r="H1741">
        <v>83523</v>
      </c>
      <c r="I1741">
        <v>17</v>
      </c>
      <c r="J1741" s="6">
        <v>1966.25</v>
      </c>
      <c r="K1741" s="6">
        <v>2332.75</v>
      </c>
      <c r="L1741">
        <v>61</v>
      </c>
      <c r="M1741">
        <v>1</v>
      </c>
      <c r="N1741" t="s">
        <v>48</v>
      </c>
      <c r="O1741" t="s">
        <v>48</v>
      </c>
      <c r="P1741" t="s">
        <v>10061</v>
      </c>
    </row>
    <row r="1742" spans="1:16" x14ac:dyDescent="0.3">
      <c r="A1742" s="7">
        <v>20568</v>
      </c>
      <c r="B1742" s="6" t="s">
        <v>13539</v>
      </c>
      <c r="C1742" t="s">
        <v>13540</v>
      </c>
      <c r="D1742" s="2" t="s">
        <v>64</v>
      </c>
      <c r="E1742" s="4" t="s">
        <v>59</v>
      </c>
      <c r="F1742" t="s">
        <v>76</v>
      </c>
      <c r="G1742" s="6">
        <v>548</v>
      </c>
      <c r="H1742">
        <v>50361</v>
      </c>
      <c r="I1742">
        <v>6</v>
      </c>
      <c r="J1742" s="6">
        <v>598.5</v>
      </c>
      <c r="K1742" s="6">
        <v>4436</v>
      </c>
      <c r="L1742">
        <v>77</v>
      </c>
      <c r="M1742">
        <v>2</v>
      </c>
      <c r="N1742" t="s">
        <v>32</v>
      </c>
      <c r="O1742" t="s">
        <v>48</v>
      </c>
      <c r="P1742" t="s">
        <v>10061</v>
      </c>
    </row>
    <row r="1743" spans="1:16" x14ac:dyDescent="0.3">
      <c r="A1743" s="7">
        <v>19424</v>
      </c>
      <c r="B1743" s="6" t="s">
        <v>13541</v>
      </c>
      <c r="C1743" t="s">
        <v>13542</v>
      </c>
      <c r="D1743" s="2" t="s">
        <v>45</v>
      </c>
      <c r="E1743" s="4" t="s">
        <v>46</v>
      </c>
      <c r="F1743" t="s">
        <v>47</v>
      </c>
      <c r="G1743" s="6">
        <v>279</v>
      </c>
      <c r="H1743">
        <v>49480</v>
      </c>
      <c r="I1743">
        <v>15</v>
      </c>
      <c r="J1743" s="6">
        <v>484</v>
      </c>
      <c r="K1743" s="6">
        <v>2516.75</v>
      </c>
      <c r="L1743">
        <v>69</v>
      </c>
      <c r="M1743">
        <v>0</v>
      </c>
      <c r="N1743" t="s">
        <v>48</v>
      </c>
      <c r="O1743" t="s">
        <v>37</v>
      </c>
      <c r="P1743" t="s">
        <v>10066</v>
      </c>
    </row>
    <row r="1744" spans="1:16" x14ac:dyDescent="0.3">
      <c r="A1744" s="7">
        <v>19478</v>
      </c>
      <c r="B1744" s="6" t="s">
        <v>13543</v>
      </c>
      <c r="C1744" t="s">
        <v>13544</v>
      </c>
      <c r="D1744" s="2" t="s">
        <v>45</v>
      </c>
      <c r="E1744" s="4" t="s">
        <v>46</v>
      </c>
      <c r="F1744" t="s">
        <v>67</v>
      </c>
      <c r="G1744" s="6">
        <v>474</v>
      </c>
      <c r="H1744">
        <v>75251</v>
      </c>
      <c r="I1744">
        <v>14</v>
      </c>
      <c r="J1744" s="6">
        <v>1176.25</v>
      </c>
      <c r="K1744" s="6">
        <v>4239.25</v>
      </c>
      <c r="L1744">
        <v>60</v>
      </c>
      <c r="M1744">
        <v>2</v>
      </c>
      <c r="N1744" t="s">
        <v>32</v>
      </c>
      <c r="O1744" t="s">
        <v>37</v>
      </c>
      <c r="P1744" t="s">
        <v>10061</v>
      </c>
    </row>
    <row r="1745" spans="1:16" x14ac:dyDescent="0.3">
      <c r="A1745" s="7">
        <v>21460</v>
      </c>
      <c r="B1745" s="6" t="s">
        <v>13545</v>
      </c>
      <c r="C1745" t="s">
        <v>13546</v>
      </c>
      <c r="D1745" s="2" t="s">
        <v>64</v>
      </c>
      <c r="E1745" s="4" t="s">
        <v>46</v>
      </c>
      <c r="F1745" t="s">
        <v>67</v>
      </c>
      <c r="G1745" s="6">
        <v>345</v>
      </c>
      <c r="H1745">
        <v>53936</v>
      </c>
      <c r="I1745">
        <v>11</v>
      </c>
      <c r="J1745" s="6">
        <v>1497.5</v>
      </c>
      <c r="K1745" s="6">
        <v>4509</v>
      </c>
      <c r="L1745">
        <v>49</v>
      </c>
      <c r="M1745">
        <v>3</v>
      </c>
      <c r="N1745" t="s">
        <v>48</v>
      </c>
      <c r="O1745" t="s">
        <v>37</v>
      </c>
      <c r="P1745" t="s">
        <v>10061</v>
      </c>
    </row>
    <row r="1746" spans="1:16" x14ac:dyDescent="0.3">
      <c r="A1746" s="7">
        <v>18287</v>
      </c>
      <c r="B1746" s="6" t="s">
        <v>13547</v>
      </c>
      <c r="C1746" t="s">
        <v>13548</v>
      </c>
      <c r="D1746" s="2" t="s">
        <v>58</v>
      </c>
      <c r="E1746" s="4" t="s">
        <v>59</v>
      </c>
      <c r="F1746" t="s">
        <v>60</v>
      </c>
      <c r="G1746" s="6">
        <v>96</v>
      </c>
      <c r="H1746">
        <v>54681</v>
      </c>
      <c r="I1746">
        <v>12</v>
      </c>
      <c r="J1746" s="6">
        <v>262.5</v>
      </c>
      <c r="K1746" s="6">
        <v>6471.25</v>
      </c>
      <c r="L1746">
        <v>93</v>
      </c>
      <c r="M1746">
        <v>2</v>
      </c>
      <c r="N1746" t="s">
        <v>48</v>
      </c>
      <c r="O1746" t="s">
        <v>48</v>
      </c>
      <c r="P1746" t="s">
        <v>10061</v>
      </c>
    </row>
    <row r="1747" spans="1:16" x14ac:dyDescent="0.3">
      <c r="A1747" s="7">
        <v>21969</v>
      </c>
      <c r="B1747" s="6" t="s">
        <v>13549</v>
      </c>
      <c r="C1747" t="s">
        <v>13550</v>
      </c>
      <c r="D1747" s="2" t="s">
        <v>45</v>
      </c>
      <c r="E1747" s="4" t="s">
        <v>46</v>
      </c>
      <c r="F1747" t="s">
        <v>67</v>
      </c>
      <c r="G1747" s="6">
        <v>793</v>
      </c>
      <c r="H1747">
        <v>57730</v>
      </c>
      <c r="I1747">
        <v>14</v>
      </c>
      <c r="J1747" s="6">
        <v>1137</v>
      </c>
      <c r="K1747" s="6">
        <v>2449</v>
      </c>
      <c r="L1747">
        <v>53</v>
      </c>
      <c r="M1747">
        <v>1</v>
      </c>
      <c r="N1747" t="s">
        <v>48</v>
      </c>
      <c r="O1747" t="s">
        <v>37</v>
      </c>
      <c r="P1747" t="s">
        <v>10061</v>
      </c>
    </row>
    <row r="1748" spans="1:16" x14ac:dyDescent="0.3">
      <c r="A1748" s="7">
        <v>19065</v>
      </c>
      <c r="B1748" s="6" t="s">
        <v>13551</v>
      </c>
      <c r="C1748" t="s">
        <v>13552</v>
      </c>
      <c r="D1748" s="2" t="s">
        <v>45</v>
      </c>
      <c r="E1748" s="4" t="s">
        <v>46</v>
      </c>
      <c r="F1748" t="s">
        <v>76</v>
      </c>
      <c r="G1748" s="6">
        <v>860</v>
      </c>
      <c r="H1748">
        <v>77635</v>
      </c>
      <c r="I1748">
        <v>4</v>
      </c>
      <c r="J1748" s="6">
        <v>329</v>
      </c>
      <c r="K1748" s="6">
        <v>3766.25</v>
      </c>
      <c r="L1748">
        <v>73</v>
      </c>
      <c r="M1748">
        <v>2</v>
      </c>
      <c r="N1748" t="s">
        <v>48</v>
      </c>
      <c r="O1748" t="s">
        <v>37</v>
      </c>
      <c r="P1748" t="s">
        <v>10066</v>
      </c>
    </row>
    <row r="1749" spans="1:16" x14ac:dyDescent="0.3">
      <c r="A1749" s="7">
        <v>21531</v>
      </c>
      <c r="B1749" s="6" t="s">
        <v>13553</v>
      </c>
      <c r="C1749" t="s">
        <v>13554</v>
      </c>
      <c r="D1749" s="2" t="s">
        <v>52</v>
      </c>
      <c r="E1749" s="4" t="s">
        <v>46</v>
      </c>
      <c r="F1749" t="s">
        <v>80</v>
      </c>
      <c r="G1749" s="6">
        <v>4854</v>
      </c>
      <c r="H1749">
        <v>78076</v>
      </c>
      <c r="I1749">
        <v>32</v>
      </c>
      <c r="J1749" s="6">
        <v>4998.5</v>
      </c>
      <c r="K1749" s="6">
        <v>461.75</v>
      </c>
      <c r="L1749">
        <v>14</v>
      </c>
      <c r="M1749">
        <v>3</v>
      </c>
      <c r="N1749" t="s">
        <v>48</v>
      </c>
      <c r="O1749" t="s">
        <v>48</v>
      </c>
      <c r="P1749" t="s">
        <v>10061</v>
      </c>
    </row>
    <row r="1750" spans="1:16" x14ac:dyDescent="0.3">
      <c r="A1750" s="7">
        <v>22039</v>
      </c>
      <c r="B1750" s="6" t="s">
        <v>13555</v>
      </c>
      <c r="C1750" t="s">
        <v>13556</v>
      </c>
      <c r="D1750" s="2" t="s">
        <v>52</v>
      </c>
      <c r="E1750" s="4" t="s">
        <v>46</v>
      </c>
      <c r="F1750" t="s">
        <v>76</v>
      </c>
      <c r="G1750" s="6">
        <v>2887</v>
      </c>
      <c r="H1750">
        <v>66050</v>
      </c>
      <c r="I1750">
        <v>15</v>
      </c>
      <c r="J1750" s="6">
        <v>310.25</v>
      </c>
      <c r="K1750" s="6">
        <v>5929.75</v>
      </c>
      <c r="L1750">
        <v>81</v>
      </c>
      <c r="M1750">
        <v>1</v>
      </c>
      <c r="N1750" t="s">
        <v>48</v>
      </c>
      <c r="O1750" t="s">
        <v>37</v>
      </c>
      <c r="P1750" t="s">
        <v>10061</v>
      </c>
    </row>
    <row r="1751" spans="1:16" x14ac:dyDescent="0.3">
      <c r="A1751" s="7">
        <v>21172</v>
      </c>
      <c r="B1751" s="6" t="s">
        <v>13557</v>
      </c>
      <c r="C1751" t="s">
        <v>13558</v>
      </c>
      <c r="D1751" s="2" t="s">
        <v>58</v>
      </c>
      <c r="E1751" s="4" t="s">
        <v>59</v>
      </c>
      <c r="F1751" t="s">
        <v>60</v>
      </c>
      <c r="G1751" s="6">
        <v>109</v>
      </c>
      <c r="H1751">
        <v>35057</v>
      </c>
      <c r="I1751">
        <v>6</v>
      </c>
      <c r="J1751" s="6">
        <v>300</v>
      </c>
      <c r="K1751" s="6">
        <v>5563.5</v>
      </c>
      <c r="L1751">
        <v>83</v>
      </c>
      <c r="M1751">
        <v>2</v>
      </c>
      <c r="N1751" t="s">
        <v>48</v>
      </c>
      <c r="O1751" t="s">
        <v>48</v>
      </c>
      <c r="P1751" t="s">
        <v>10066</v>
      </c>
    </row>
    <row r="1752" spans="1:16" x14ac:dyDescent="0.3">
      <c r="A1752" s="7">
        <v>17372</v>
      </c>
      <c r="B1752" s="6" t="s">
        <v>13559</v>
      </c>
      <c r="C1752" t="s">
        <v>13560</v>
      </c>
      <c r="D1752" s="2" t="s">
        <v>52</v>
      </c>
      <c r="E1752" s="4" t="s">
        <v>59</v>
      </c>
      <c r="F1752" t="s">
        <v>80</v>
      </c>
      <c r="G1752" s="6">
        <v>4637</v>
      </c>
      <c r="H1752">
        <v>82205</v>
      </c>
      <c r="I1752">
        <v>54</v>
      </c>
      <c r="J1752" s="6">
        <v>4466.25</v>
      </c>
      <c r="K1752" s="6">
        <v>550.25</v>
      </c>
      <c r="L1752">
        <v>20</v>
      </c>
      <c r="M1752">
        <v>4</v>
      </c>
      <c r="N1752" t="s">
        <v>37</v>
      </c>
      <c r="O1752" t="s">
        <v>48</v>
      </c>
      <c r="P1752" t="s">
        <v>10066</v>
      </c>
    </row>
    <row r="1753" spans="1:16" x14ac:dyDescent="0.3">
      <c r="A1753" s="7">
        <v>20391</v>
      </c>
      <c r="B1753" s="6" t="s">
        <v>13561</v>
      </c>
      <c r="C1753" t="s">
        <v>13562</v>
      </c>
      <c r="D1753" s="2" t="s">
        <v>45</v>
      </c>
      <c r="E1753" s="4" t="s">
        <v>59</v>
      </c>
      <c r="F1753" t="s">
        <v>76</v>
      </c>
      <c r="G1753" s="6">
        <v>554</v>
      </c>
      <c r="H1753">
        <v>40402</v>
      </c>
      <c r="I1753">
        <v>18</v>
      </c>
      <c r="J1753" s="6">
        <v>281.75</v>
      </c>
      <c r="K1753" s="6">
        <v>5156.5</v>
      </c>
      <c r="L1753">
        <v>75</v>
      </c>
      <c r="M1753">
        <v>2</v>
      </c>
      <c r="N1753" t="s">
        <v>48</v>
      </c>
      <c r="O1753" t="s">
        <v>37</v>
      </c>
      <c r="P1753" t="s">
        <v>10061</v>
      </c>
    </row>
    <row r="1754" spans="1:16" x14ac:dyDescent="0.3">
      <c r="A1754" s="7">
        <v>21892</v>
      </c>
      <c r="B1754" s="6" t="s">
        <v>13563</v>
      </c>
      <c r="C1754" t="s">
        <v>13564</v>
      </c>
      <c r="D1754" s="2" t="s">
        <v>52</v>
      </c>
      <c r="E1754" s="4" t="s">
        <v>59</v>
      </c>
      <c r="F1754" t="s">
        <v>80</v>
      </c>
      <c r="G1754" s="6">
        <v>4953</v>
      </c>
      <c r="H1754">
        <v>72668</v>
      </c>
      <c r="I1754">
        <v>39</v>
      </c>
      <c r="J1754" s="6">
        <v>8152.5</v>
      </c>
      <c r="K1754" s="6">
        <v>517.25</v>
      </c>
      <c r="L1754">
        <v>13</v>
      </c>
      <c r="M1754">
        <v>6</v>
      </c>
      <c r="N1754" t="s">
        <v>48</v>
      </c>
      <c r="O1754" t="s">
        <v>37</v>
      </c>
      <c r="P1754" t="s">
        <v>10066</v>
      </c>
    </row>
    <row r="1755" spans="1:16" x14ac:dyDescent="0.3">
      <c r="A1755" s="7">
        <v>18837</v>
      </c>
      <c r="B1755" s="6" t="s">
        <v>13565</v>
      </c>
      <c r="C1755" t="s">
        <v>13566</v>
      </c>
      <c r="D1755" s="2" t="s">
        <v>45</v>
      </c>
      <c r="E1755" s="4" t="s">
        <v>59</v>
      </c>
      <c r="F1755" t="s">
        <v>60</v>
      </c>
      <c r="G1755" s="6">
        <v>495</v>
      </c>
      <c r="H1755">
        <v>32338</v>
      </c>
      <c r="I1755">
        <v>8</v>
      </c>
      <c r="J1755" s="6">
        <v>121</v>
      </c>
      <c r="K1755" s="6">
        <v>6657.75</v>
      </c>
      <c r="L1755">
        <v>99</v>
      </c>
      <c r="M1755">
        <v>2</v>
      </c>
      <c r="N1755" t="s">
        <v>48</v>
      </c>
      <c r="O1755" t="s">
        <v>37</v>
      </c>
      <c r="P1755" t="s">
        <v>10061</v>
      </c>
    </row>
    <row r="1756" spans="1:16" x14ac:dyDescent="0.3">
      <c r="A1756" s="7">
        <v>20472</v>
      </c>
      <c r="B1756" s="6" t="s">
        <v>13567</v>
      </c>
      <c r="C1756" t="s">
        <v>13568</v>
      </c>
      <c r="D1756" s="2" t="s">
        <v>45</v>
      </c>
      <c r="E1756" s="4" t="s">
        <v>46</v>
      </c>
      <c r="F1756" t="s">
        <v>76</v>
      </c>
      <c r="G1756" s="6">
        <v>986</v>
      </c>
      <c r="H1756">
        <v>39913</v>
      </c>
      <c r="I1756">
        <v>4</v>
      </c>
      <c r="J1756" s="6">
        <v>469.5</v>
      </c>
      <c r="K1756" s="6">
        <v>2559</v>
      </c>
      <c r="L1756">
        <v>67</v>
      </c>
      <c r="M1756">
        <v>2</v>
      </c>
      <c r="N1756" t="s">
        <v>61</v>
      </c>
      <c r="O1756" t="s">
        <v>37</v>
      </c>
      <c r="P1756" t="s">
        <v>10061</v>
      </c>
    </row>
    <row r="1757" spans="1:16" x14ac:dyDescent="0.3">
      <c r="A1757" s="7">
        <v>18855</v>
      </c>
      <c r="B1757" s="6" t="s">
        <v>13569</v>
      </c>
      <c r="C1757" t="s">
        <v>13570</v>
      </c>
      <c r="D1757" s="2" t="s">
        <v>45</v>
      </c>
      <c r="E1757" s="4" t="s">
        <v>59</v>
      </c>
      <c r="F1757" t="s">
        <v>76</v>
      </c>
      <c r="G1757" s="6">
        <v>807</v>
      </c>
      <c r="H1757">
        <v>21208</v>
      </c>
      <c r="I1757">
        <v>16</v>
      </c>
      <c r="J1757" s="6">
        <v>274.25</v>
      </c>
      <c r="K1757" s="6">
        <v>3974.5</v>
      </c>
      <c r="L1757">
        <v>81</v>
      </c>
      <c r="M1757">
        <v>1</v>
      </c>
      <c r="N1757" t="s">
        <v>48</v>
      </c>
      <c r="O1757" t="s">
        <v>48</v>
      </c>
      <c r="P1757" t="s">
        <v>10066</v>
      </c>
    </row>
    <row r="1758" spans="1:16" x14ac:dyDescent="0.3">
      <c r="A1758" s="7">
        <v>17997</v>
      </c>
      <c r="B1758" s="6" t="s">
        <v>13571</v>
      </c>
      <c r="C1758" t="s">
        <v>13572</v>
      </c>
      <c r="D1758" s="2" t="s">
        <v>64</v>
      </c>
      <c r="E1758" s="4" t="s">
        <v>59</v>
      </c>
      <c r="F1758" t="s">
        <v>60</v>
      </c>
      <c r="G1758" s="6">
        <v>133</v>
      </c>
      <c r="H1758">
        <v>75395</v>
      </c>
      <c r="I1758">
        <v>12</v>
      </c>
      <c r="J1758" s="6">
        <v>349.75</v>
      </c>
      <c r="K1758" s="6">
        <v>5294</v>
      </c>
      <c r="L1758">
        <v>78</v>
      </c>
      <c r="M1758">
        <v>2</v>
      </c>
      <c r="N1758" t="s">
        <v>32</v>
      </c>
      <c r="O1758" t="s">
        <v>32</v>
      </c>
      <c r="P1758" t="s">
        <v>10061</v>
      </c>
    </row>
    <row r="1759" spans="1:16" x14ac:dyDescent="0.3">
      <c r="A1759" s="7">
        <v>21566</v>
      </c>
      <c r="B1759" s="6" t="s">
        <v>13573</v>
      </c>
      <c r="C1759" t="s">
        <v>13574</v>
      </c>
      <c r="D1759" s="2" t="s">
        <v>64</v>
      </c>
      <c r="E1759" s="4" t="s">
        <v>59</v>
      </c>
      <c r="F1759" t="s">
        <v>60</v>
      </c>
      <c r="G1759" s="6">
        <v>846</v>
      </c>
      <c r="H1759">
        <v>23234</v>
      </c>
      <c r="I1759">
        <v>6</v>
      </c>
      <c r="J1759" s="6">
        <v>431.25</v>
      </c>
      <c r="K1759" s="6">
        <v>6089.25</v>
      </c>
      <c r="L1759">
        <v>78</v>
      </c>
      <c r="M1759">
        <v>2</v>
      </c>
      <c r="N1759" t="s">
        <v>48</v>
      </c>
      <c r="O1759" t="s">
        <v>48</v>
      </c>
      <c r="P1759" t="s">
        <v>10066</v>
      </c>
    </row>
    <row r="1760" spans="1:16" x14ac:dyDescent="0.3">
      <c r="A1760" s="7">
        <v>19253</v>
      </c>
      <c r="B1760" s="6" t="s">
        <v>13575</v>
      </c>
      <c r="C1760" t="s">
        <v>13576</v>
      </c>
      <c r="D1760" s="2" t="s">
        <v>52</v>
      </c>
      <c r="E1760" s="4" t="s">
        <v>46</v>
      </c>
      <c r="F1760" t="s">
        <v>54</v>
      </c>
      <c r="G1760" s="6">
        <v>2276</v>
      </c>
      <c r="H1760">
        <v>58947</v>
      </c>
      <c r="I1760">
        <v>39</v>
      </c>
      <c r="J1760" s="6">
        <v>951.5</v>
      </c>
      <c r="K1760" s="6">
        <v>626.25</v>
      </c>
      <c r="L1760">
        <v>5</v>
      </c>
      <c r="M1760">
        <v>8</v>
      </c>
      <c r="N1760" t="s">
        <v>48</v>
      </c>
      <c r="O1760" t="s">
        <v>48</v>
      </c>
      <c r="P1760" t="s">
        <v>10061</v>
      </c>
    </row>
    <row r="1761" spans="1:16" x14ac:dyDescent="0.3">
      <c r="A1761" s="7">
        <v>18712</v>
      </c>
      <c r="B1761" s="6" t="s">
        <v>13577</v>
      </c>
      <c r="C1761" t="s">
        <v>13578</v>
      </c>
      <c r="D1761" s="2" t="s">
        <v>58</v>
      </c>
      <c r="E1761" s="4" t="s">
        <v>46</v>
      </c>
      <c r="F1761" t="s">
        <v>60</v>
      </c>
      <c r="G1761" s="6">
        <v>93</v>
      </c>
      <c r="H1761">
        <v>59835</v>
      </c>
      <c r="I1761">
        <v>16</v>
      </c>
      <c r="J1761" s="6">
        <v>304.75</v>
      </c>
      <c r="K1761" s="6">
        <v>3675.75</v>
      </c>
      <c r="L1761">
        <v>84</v>
      </c>
      <c r="M1761">
        <v>2</v>
      </c>
      <c r="N1761" t="s">
        <v>61</v>
      </c>
      <c r="O1761" t="s">
        <v>48</v>
      </c>
      <c r="P1761" t="s">
        <v>10061</v>
      </c>
    </row>
    <row r="1762" spans="1:16" x14ac:dyDescent="0.3">
      <c r="A1762" s="7">
        <v>19196</v>
      </c>
      <c r="B1762" s="6" t="s">
        <v>13579</v>
      </c>
      <c r="C1762" t="s">
        <v>13580</v>
      </c>
      <c r="D1762" s="2" t="s">
        <v>45</v>
      </c>
      <c r="E1762" s="4" t="s">
        <v>46</v>
      </c>
      <c r="F1762" t="s">
        <v>47</v>
      </c>
      <c r="G1762" s="6">
        <v>913</v>
      </c>
      <c r="H1762">
        <v>66050</v>
      </c>
      <c r="I1762">
        <v>11</v>
      </c>
      <c r="J1762" s="6">
        <v>582.5</v>
      </c>
      <c r="K1762" s="6">
        <v>2926</v>
      </c>
      <c r="L1762">
        <v>66</v>
      </c>
      <c r="M1762">
        <v>1</v>
      </c>
      <c r="N1762" t="s">
        <v>48</v>
      </c>
      <c r="O1762" t="s">
        <v>37</v>
      </c>
      <c r="P1762" t="s">
        <v>10066</v>
      </c>
    </row>
    <row r="1763" spans="1:16" x14ac:dyDescent="0.3">
      <c r="A1763" s="7">
        <v>20674</v>
      </c>
      <c r="B1763" s="6" t="s">
        <v>13581</v>
      </c>
      <c r="C1763" t="s">
        <v>13582</v>
      </c>
      <c r="D1763" s="2" t="s">
        <v>45</v>
      </c>
      <c r="E1763" s="4" t="s">
        <v>46</v>
      </c>
      <c r="F1763" t="s">
        <v>47</v>
      </c>
      <c r="G1763" s="6">
        <v>373</v>
      </c>
      <c r="H1763">
        <v>64102</v>
      </c>
      <c r="I1763">
        <v>7</v>
      </c>
      <c r="J1763" s="6">
        <v>1152.25</v>
      </c>
      <c r="K1763" s="6">
        <v>2573.5</v>
      </c>
      <c r="L1763">
        <v>59</v>
      </c>
      <c r="M1763">
        <v>0</v>
      </c>
      <c r="N1763" t="s">
        <v>61</v>
      </c>
      <c r="O1763" t="s">
        <v>37</v>
      </c>
      <c r="P1763" t="s">
        <v>10061</v>
      </c>
    </row>
    <row r="1764" spans="1:16" x14ac:dyDescent="0.3">
      <c r="A1764" s="7">
        <v>21719</v>
      </c>
      <c r="B1764" s="6" t="s">
        <v>13583</v>
      </c>
      <c r="C1764" t="s">
        <v>13584</v>
      </c>
      <c r="D1764" s="2" t="s">
        <v>64</v>
      </c>
      <c r="E1764" s="4" t="s">
        <v>46</v>
      </c>
      <c r="F1764" t="s">
        <v>47</v>
      </c>
      <c r="G1764" s="6">
        <v>575</v>
      </c>
      <c r="H1764">
        <v>62066</v>
      </c>
      <c r="I1764">
        <v>9</v>
      </c>
      <c r="J1764" s="6">
        <v>323</v>
      </c>
      <c r="K1764" s="6">
        <v>2383</v>
      </c>
      <c r="L1764">
        <v>57</v>
      </c>
      <c r="M1764">
        <v>0</v>
      </c>
      <c r="N1764" t="s">
        <v>48</v>
      </c>
      <c r="O1764" t="s">
        <v>37</v>
      </c>
      <c r="P1764" t="s">
        <v>10061</v>
      </c>
    </row>
    <row r="1765" spans="1:16" x14ac:dyDescent="0.3">
      <c r="A1765" s="7">
        <v>18357</v>
      </c>
      <c r="B1765" s="6" t="s">
        <v>13585</v>
      </c>
      <c r="C1765" t="s">
        <v>13586</v>
      </c>
      <c r="D1765" s="2" t="s">
        <v>45</v>
      </c>
      <c r="E1765" s="4" t="s">
        <v>46</v>
      </c>
      <c r="F1765" t="s">
        <v>47</v>
      </c>
      <c r="G1765" s="6">
        <v>373</v>
      </c>
      <c r="H1765">
        <v>64825</v>
      </c>
      <c r="I1765">
        <v>6</v>
      </c>
      <c r="J1765" s="6">
        <v>1065</v>
      </c>
      <c r="K1765" s="6">
        <v>2598.75</v>
      </c>
      <c r="L1765">
        <v>54</v>
      </c>
      <c r="M1765">
        <v>1</v>
      </c>
      <c r="N1765" t="s">
        <v>48</v>
      </c>
      <c r="O1765" t="s">
        <v>48</v>
      </c>
      <c r="P1765" t="s">
        <v>10061</v>
      </c>
    </row>
    <row r="1766" spans="1:16" x14ac:dyDescent="0.3">
      <c r="A1766" s="7">
        <v>17728</v>
      </c>
      <c r="B1766" s="6" t="s">
        <v>13587</v>
      </c>
      <c r="C1766" t="s">
        <v>3359</v>
      </c>
      <c r="D1766" s="2" t="s">
        <v>52</v>
      </c>
      <c r="E1766" s="4" t="s">
        <v>46</v>
      </c>
      <c r="F1766" t="s">
        <v>80</v>
      </c>
      <c r="G1766" s="6">
        <v>4949</v>
      </c>
      <c r="H1766">
        <v>72773</v>
      </c>
      <c r="I1766">
        <v>49</v>
      </c>
      <c r="J1766" s="6">
        <v>6912</v>
      </c>
      <c r="K1766" s="6">
        <v>259.25</v>
      </c>
      <c r="L1766">
        <v>20</v>
      </c>
      <c r="M1766">
        <v>5</v>
      </c>
      <c r="N1766" t="s">
        <v>48</v>
      </c>
      <c r="O1766" t="s">
        <v>37</v>
      </c>
      <c r="P1766" t="s">
        <v>10061</v>
      </c>
    </row>
    <row r="1767" spans="1:16" x14ac:dyDescent="0.3">
      <c r="A1767" s="7">
        <v>18807</v>
      </c>
      <c r="B1767" s="6" t="s">
        <v>13588</v>
      </c>
      <c r="C1767" t="s">
        <v>13589</v>
      </c>
      <c r="D1767" s="2" t="s">
        <v>58</v>
      </c>
      <c r="E1767" s="4" t="s">
        <v>46</v>
      </c>
      <c r="F1767" t="s">
        <v>60</v>
      </c>
      <c r="G1767" s="6">
        <v>89</v>
      </c>
      <c r="H1767">
        <v>89136</v>
      </c>
      <c r="I1767">
        <v>6</v>
      </c>
      <c r="J1767" s="6">
        <v>224</v>
      </c>
      <c r="K1767" s="6">
        <v>5081</v>
      </c>
      <c r="L1767">
        <v>88</v>
      </c>
      <c r="M1767">
        <v>2</v>
      </c>
      <c r="N1767" t="s">
        <v>32</v>
      </c>
      <c r="O1767" t="s">
        <v>37</v>
      </c>
      <c r="P1767" t="s">
        <v>10061</v>
      </c>
    </row>
    <row r="1768" spans="1:16" x14ac:dyDescent="0.3">
      <c r="A1768" s="7">
        <v>19761</v>
      </c>
      <c r="B1768" s="6" t="s">
        <v>13590</v>
      </c>
      <c r="C1768" t="s">
        <v>13591</v>
      </c>
      <c r="D1768" s="2" t="s">
        <v>58</v>
      </c>
      <c r="E1768" s="4" t="s">
        <v>59</v>
      </c>
      <c r="F1768" t="s">
        <v>60</v>
      </c>
      <c r="G1768" s="6">
        <v>168</v>
      </c>
      <c r="H1768">
        <v>70985</v>
      </c>
      <c r="I1768">
        <v>5</v>
      </c>
      <c r="J1768" s="6">
        <v>160</v>
      </c>
      <c r="K1768" s="6">
        <v>5702</v>
      </c>
      <c r="L1768">
        <v>99</v>
      </c>
      <c r="M1768">
        <v>2</v>
      </c>
      <c r="N1768" t="s">
        <v>48</v>
      </c>
      <c r="O1768" t="s">
        <v>48</v>
      </c>
      <c r="P1768" t="s">
        <v>10061</v>
      </c>
    </row>
    <row r="1769" spans="1:16" x14ac:dyDescent="0.3">
      <c r="A1769" s="7">
        <v>19663</v>
      </c>
      <c r="B1769" s="6" t="s">
        <v>13592</v>
      </c>
      <c r="C1769" t="s">
        <v>13593</v>
      </c>
      <c r="D1769" s="2" t="s">
        <v>58</v>
      </c>
      <c r="E1769" s="4" t="s">
        <v>59</v>
      </c>
      <c r="F1769" t="s">
        <v>60</v>
      </c>
      <c r="G1769" s="6">
        <v>155</v>
      </c>
      <c r="H1769">
        <v>72668</v>
      </c>
      <c r="I1769">
        <v>12</v>
      </c>
      <c r="J1769" s="6">
        <v>361.5</v>
      </c>
      <c r="K1769" s="6">
        <v>5223.5</v>
      </c>
      <c r="L1769">
        <v>80</v>
      </c>
      <c r="M1769">
        <v>2</v>
      </c>
      <c r="N1769" t="s">
        <v>61</v>
      </c>
      <c r="O1769" t="s">
        <v>48</v>
      </c>
      <c r="P1769" t="s">
        <v>10061</v>
      </c>
    </row>
    <row r="1770" spans="1:16" x14ac:dyDescent="0.3">
      <c r="A1770" s="7">
        <v>19710</v>
      </c>
      <c r="B1770" s="6" t="s">
        <v>13594</v>
      </c>
      <c r="C1770" t="s">
        <v>13595</v>
      </c>
      <c r="D1770" s="2" t="s">
        <v>52</v>
      </c>
      <c r="E1770" s="4" t="s">
        <v>46</v>
      </c>
      <c r="F1770" t="s">
        <v>76</v>
      </c>
      <c r="G1770" s="6">
        <v>2282</v>
      </c>
      <c r="H1770">
        <v>26435</v>
      </c>
      <c r="I1770">
        <v>16</v>
      </c>
      <c r="J1770" s="6">
        <v>465</v>
      </c>
      <c r="K1770" s="6">
        <v>4339</v>
      </c>
      <c r="L1770">
        <v>53</v>
      </c>
      <c r="M1770">
        <v>3</v>
      </c>
      <c r="N1770" t="s">
        <v>32</v>
      </c>
      <c r="O1770" t="s">
        <v>37</v>
      </c>
      <c r="P1770" t="s">
        <v>10061</v>
      </c>
    </row>
    <row r="1771" spans="1:16" x14ac:dyDescent="0.3">
      <c r="A1771" s="7">
        <v>17569</v>
      </c>
      <c r="B1771" s="6" t="s">
        <v>13596</v>
      </c>
      <c r="C1771" t="s">
        <v>13597</v>
      </c>
      <c r="D1771" s="2" t="s">
        <v>58</v>
      </c>
      <c r="E1771" s="4" t="s">
        <v>59</v>
      </c>
      <c r="F1771" t="s">
        <v>67</v>
      </c>
      <c r="G1771" s="6">
        <v>203</v>
      </c>
      <c r="H1771">
        <v>61813</v>
      </c>
      <c r="I1771">
        <v>10</v>
      </c>
      <c r="J1771" s="6">
        <v>1319.25</v>
      </c>
      <c r="K1771" s="6">
        <v>2810.25</v>
      </c>
      <c r="L1771">
        <v>45</v>
      </c>
      <c r="M1771">
        <v>2</v>
      </c>
      <c r="N1771" t="s">
        <v>48</v>
      </c>
      <c r="O1771" t="s">
        <v>37</v>
      </c>
      <c r="P1771" t="s">
        <v>10061</v>
      </c>
    </row>
    <row r="1772" spans="1:16" x14ac:dyDescent="0.3">
      <c r="A1772" s="7">
        <v>18432</v>
      </c>
      <c r="B1772" s="6" t="s">
        <v>13598</v>
      </c>
      <c r="C1772" t="s">
        <v>13599</v>
      </c>
      <c r="D1772" s="2" t="s">
        <v>52</v>
      </c>
      <c r="E1772" s="4" t="s">
        <v>59</v>
      </c>
      <c r="F1772" t="s">
        <v>80</v>
      </c>
      <c r="G1772" s="6">
        <v>2223</v>
      </c>
      <c r="H1772">
        <v>39552</v>
      </c>
      <c r="I1772">
        <v>51</v>
      </c>
      <c r="J1772" s="6">
        <v>7755.25</v>
      </c>
      <c r="K1772" s="6">
        <v>972.5</v>
      </c>
      <c r="L1772">
        <v>21</v>
      </c>
      <c r="M1772">
        <v>4</v>
      </c>
      <c r="N1772" t="s">
        <v>37</v>
      </c>
      <c r="O1772" t="s">
        <v>48</v>
      </c>
      <c r="P1772" t="s">
        <v>10061</v>
      </c>
    </row>
    <row r="1773" spans="1:16" x14ac:dyDescent="0.3">
      <c r="A1773" s="7">
        <v>20910</v>
      </c>
      <c r="B1773" s="6" t="s">
        <v>13600</v>
      </c>
      <c r="C1773" t="s">
        <v>13601</v>
      </c>
      <c r="D1773" s="2" t="s">
        <v>52</v>
      </c>
      <c r="E1773" s="4" t="s">
        <v>46</v>
      </c>
      <c r="F1773" t="s">
        <v>67</v>
      </c>
      <c r="G1773" s="6">
        <v>1700</v>
      </c>
      <c r="H1773">
        <v>67212</v>
      </c>
      <c r="I1773">
        <v>10</v>
      </c>
      <c r="J1773" s="6">
        <v>907</v>
      </c>
      <c r="K1773" s="6">
        <v>4470.5</v>
      </c>
      <c r="L1773">
        <v>48</v>
      </c>
      <c r="M1773">
        <v>1</v>
      </c>
      <c r="N1773" t="s">
        <v>32</v>
      </c>
      <c r="O1773" t="s">
        <v>32</v>
      </c>
      <c r="P1773" t="s">
        <v>10061</v>
      </c>
    </row>
    <row r="1774" spans="1:16" x14ac:dyDescent="0.3">
      <c r="A1774" s="7">
        <v>20675</v>
      </c>
      <c r="B1774" s="6" t="s">
        <v>13602</v>
      </c>
      <c r="C1774" t="s">
        <v>13603</v>
      </c>
      <c r="D1774" s="2" t="s">
        <v>58</v>
      </c>
      <c r="E1774" s="4" t="s">
        <v>59</v>
      </c>
      <c r="F1774" t="s">
        <v>60</v>
      </c>
      <c r="G1774" s="6">
        <v>63</v>
      </c>
      <c r="H1774">
        <v>59219</v>
      </c>
      <c r="I1774">
        <v>17</v>
      </c>
      <c r="J1774" s="6">
        <v>360.5</v>
      </c>
      <c r="K1774" s="6">
        <v>4651.75</v>
      </c>
      <c r="L1774">
        <v>79</v>
      </c>
      <c r="M1774">
        <v>1</v>
      </c>
      <c r="N1774" t="s">
        <v>61</v>
      </c>
      <c r="O1774" t="s">
        <v>48</v>
      </c>
      <c r="P1774" t="s">
        <v>10061</v>
      </c>
    </row>
    <row r="1775" spans="1:16" x14ac:dyDescent="0.3">
      <c r="A1775" s="7">
        <v>21196</v>
      </c>
      <c r="B1775" s="6" t="s">
        <v>13604</v>
      </c>
      <c r="C1775" t="s">
        <v>13605</v>
      </c>
      <c r="D1775" s="2" t="s">
        <v>52</v>
      </c>
      <c r="E1775" s="4" t="s">
        <v>46</v>
      </c>
      <c r="F1775" t="s">
        <v>67</v>
      </c>
      <c r="G1775" s="6">
        <v>1656</v>
      </c>
      <c r="H1775">
        <v>78078</v>
      </c>
      <c r="I1775">
        <v>12</v>
      </c>
      <c r="J1775" s="6">
        <v>1279</v>
      </c>
      <c r="K1775" s="6">
        <v>2253.5</v>
      </c>
      <c r="L1775">
        <v>65</v>
      </c>
      <c r="M1775">
        <v>1</v>
      </c>
      <c r="N1775" t="s">
        <v>48</v>
      </c>
      <c r="O1775" t="s">
        <v>37</v>
      </c>
      <c r="P1775" t="s">
        <v>10061</v>
      </c>
    </row>
    <row r="1776" spans="1:16" x14ac:dyDescent="0.3">
      <c r="A1776" s="7">
        <v>21493</v>
      </c>
      <c r="B1776" s="6" t="s">
        <v>13606</v>
      </c>
      <c r="C1776" t="s">
        <v>13607</v>
      </c>
      <c r="D1776" s="2" t="s">
        <v>52</v>
      </c>
      <c r="E1776" s="4" t="s">
        <v>46</v>
      </c>
      <c r="F1776" t="s">
        <v>80</v>
      </c>
      <c r="G1776" s="6">
        <v>2270</v>
      </c>
      <c r="H1776">
        <v>19998</v>
      </c>
      <c r="I1776">
        <v>45</v>
      </c>
      <c r="J1776" s="6">
        <v>1161</v>
      </c>
      <c r="K1776" s="6">
        <v>391.5</v>
      </c>
      <c r="L1776">
        <v>18</v>
      </c>
      <c r="M1776">
        <v>3</v>
      </c>
      <c r="N1776" t="s">
        <v>37</v>
      </c>
      <c r="O1776" t="s">
        <v>37</v>
      </c>
      <c r="P1776" t="s">
        <v>10066</v>
      </c>
    </row>
    <row r="1777" spans="1:16" x14ac:dyDescent="0.3">
      <c r="A1777" s="7">
        <v>21979</v>
      </c>
      <c r="B1777" s="6" t="s">
        <v>13608</v>
      </c>
      <c r="C1777" t="s">
        <v>2904</v>
      </c>
      <c r="D1777" s="2" t="s">
        <v>58</v>
      </c>
      <c r="E1777" s="4" t="s">
        <v>59</v>
      </c>
      <c r="F1777" t="s">
        <v>60</v>
      </c>
      <c r="G1777" s="6">
        <v>208</v>
      </c>
      <c r="H1777">
        <v>34066</v>
      </c>
      <c r="I1777">
        <v>15</v>
      </c>
      <c r="J1777" s="6">
        <v>291.75</v>
      </c>
      <c r="K1777" s="6">
        <v>4268.75</v>
      </c>
      <c r="L1777">
        <v>82</v>
      </c>
      <c r="M1777">
        <v>2</v>
      </c>
      <c r="N1777" t="s">
        <v>61</v>
      </c>
      <c r="O1777" t="s">
        <v>48</v>
      </c>
      <c r="P1777" t="s">
        <v>10061</v>
      </c>
    </row>
    <row r="1778" spans="1:16" x14ac:dyDescent="0.3">
      <c r="A1778" s="7">
        <v>18626</v>
      </c>
      <c r="B1778" s="6" t="s">
        <v>13609</v>
      </c>
      <c r="C1778" t="s">
        <v>13610</v>
      </c>
      <c r="D1778" s="2" t="s">
        <v>52</v>
      </c>
      <c r="E1778" s="4" t="s">
        <v>46</v>
      </c>
      <c r="F1778" t="s">
        <v>76</v>
      </c>
      <c r="G1778" s="6">
        <v>1028</v>
      </c>
      <c r="H1778">
        <v>68175</v>
      </c>
      <c r="I1778">
        <v>13</v>
      </c>
      <c r="J1778" s="6">
        <v>410</v>
      </c>
      <c r="K1778" s="6">
        <v>4865</v>
      </c>
      <c r="L1778">
        <v>53</v>
      </c>
      <c r="M1778">
        <v>2</v>
      </c>
      <c r="N1778" t="s">
        <v>61</v>
      </c>
      <c r="O1778" t="s">
        <v>37</v>
      </c>
      <c r="P1778" t="s">
        <v>10061</v>
      </c>
    </row>
    <row r="1779" spans="1:16" x14ac:dyDescent="0.3">
      <c r="A1779" s="7">
        <v>17960</v>
      </c>
      <c r="B1779" s="6" t="s">
        <v>13611</v>
      </c>
      <c r="C1779" t="s">
        <v>13612</v>
      </c>
      <c r="D1779" s="2" t="s">
        <v>58</v>
      </c>
      <c r="E1779" s="4" t="s">
        <v>46</v>
      </c>
      <c r="F1779" t="s">
        <v>60</v>
      </c>
      <c r="G1779" s="6">
        <v>143</v>
      </c>
      <c r="H1779">
        <v>64819</v>
      </c>
      <c r="I1779">
        <v>19</v>
      </c>
      <c r="J1779" s="6">
        <v>375</v>
      </c>
      <c r="K1779" s="6">
        <v>5110.5</v>
      </c>
      <c r="L1779">
        <v>99</v>
      </c>
      <c r="M1779">
        <v>2</v>
      </c>
      <c r="N1779" t="s">
        <v>61</v>
      </c>
      <c r="O1779" t="s">
        <v>37</v>
      </c>
      <c r="P1779" t="s">
        <v>10061</v>
      </c>
    </row>
    <row r="1780" spans="1:16" x14ac:dyDescent="0.3">
      <c r="A1780" s="7">
        <v>20620</v>
      </c>
      <c r="B1780" s="6" t="s">
        <v>13613</v>
      </c>
      <c r="C1780" t="s">
        <v>13614</v>
      </c>
      <c r="D1780" s="2" t="s">
        <v>52</v>
      </c>
      <c r="E1780" s="4" t="s">
        <v>53</v>
      </c>
      <c r="F1780" t="s">
        <v>54</v>
      </c>
      <c r="G1780" s="6">
        <v>1282</v>
      </c>
      <c r="H1780">
        <v>15210</v>
      </c>
      <c r="I1780">
        <v>37</v>
      </c>
      <c r="J1780" s="6">
        <v>5556</v>
      </c>
      <c r="K1780" s="6">
        <v>707.25</v>
      </c>
      <c r="L1780">
        <v>24</v>
      </c>
      <c r="M1780">
        <v>7</v>
      </c>
      <c r="N1780" t="s">
        <v>37</v>
      </c>
      <c r="O1780" t="s">
        <v>37</v>
      </c>
      <c r="P1780" t="s">
        <v>10061</v>
      </c>
    </row>
    <row r="1781" spans="1:16" x14ac:dyDescent="0.3">
      <c r="A1781" s="7">
        <v>20368</v>
      </c>
      <c r="B1781" s="6" t="s">
        <v>13615</v>
      </c>
      <c r="C1781" t="s">
        <v>13616</v>
      </c>
      <c r="D1781" s="2" t="s">
        <v>52</v>
      </c>
      <c r="E1781" s="4" t="s">
        <v>59</v>
      </c>
      <c r="F1781" t="s">
        <v>80</v>
      </c>
      <c r="G1781" s="6">
        <v>4821</v>
      </c>
      <c r="H1781">
        <v>57816</v>
      </c>
      <c r="I1781">
        <v>43</v>
      </c>
      <c r="J1781" s="6">
        <v>9551.5</v>
      </c>
      <c r="K1781" s="6">
        <v>594.75</v>
      </c>
      <c r="L1781">
        <v>16</v>
      </c>
      <c r="M1781">
        <v>4</v>
      </c>
      <c r="N1781" t="s">
        <v>37</v>
      </c>
      <c r="O1781" t="s">
        <v>48</v>
      </c>
      <c r="P1781" t="s">
        <v>10066</v>
      </c>
    </row>
    <row r="1782" spans="1:16" x14ac:dyDescent="0.3">
      <c r="A1782" s="7">
        <v>21049</v>
      </c>
      <c r="B1782" s="6" t="s">
        <v>13617</v>
      </c>
      <c r="C1782" t="s">
        <v>13618</v>
      </c>
      <c r="D1782" s="2" t="s">
        <v>64</v>
      </c>
      <c r="E1782" s="4" t="s">
        <v>59</v>
      </c>
      <c r="F1782" t="s">
        <v>60</v>
      </c>
      <c r="G1782" s="6">
        <v>850</v>
      </c>
      <c r="H1782">
        <v>52179</v>
      </c>
      <c r="I1782">
        <v>17</v>
      </c>
      <c r="J1782" s="6">
        <v>406.5</v>
      </c>
      <c r="K1782" s="6">
        <v>4657.5</v>
      </c>
      <c r="L1782">
        <v>80</v>
      </c>
      <c r="M1782">
        <v>1</v>
      </c>
      <c r="N1782" t="s">
        <v>32</v>
      </c>
      <c r="O1782" t="s">
        <v>37</v>
      </c>
      <c r="P1782" t="s">
        <v>10061</v>
      </c>
    </row>
    <row r="1783" spans="1:16" x14ac:dyDescent="0.3">
      <c r="A1783" s="7">
        <v>19950</v>
      </c>
      <c r="B1783" s="6" t="s">
        <v>13619</v>
      </c>
      <c r="C1783" t="s">
        <v>13620</v>
      </c>
      <c r="D1783" s="2" t="s">
        <v>58</v>
      </c>
      <c r="E1783" s="4" t="s">
        <v>59</v>
      </c>
      <c r="F1783" t="s">
        <v>60</v>
      </c>
      <c r="G1783" s="6">
        <v>216</v>
      </c>
      <c r="H1783">
        <v>65817</v>
      </c>
      <c r="I1783">
        <v>18</v>
      </c>
      <c r="J1783" s="6">
        <v>424.75</v>
      </c>
      <c r="K1783" s="6">
        <v>6886.5</v>
      </c>
      <c r="L1783">
        <v>81</v>
      </c>
      <c r="M1783">
        <v>2</v>
      </c>
      <c r="N1783" t="s">
        <v>61</v>
      </c>
      <c r="O1783" t="s">
        <v>37</v>
      </c>
      <c r="P1783" t="s">
        <v>10061</v>
      </c>
    </row>
    <row r="1784" spans="1:16" x14ac:dyDescent="0.3">
      <c r="A1784" s="7">
        <v>21211</v>
      </c>
      <c r="B1784" s="6" t="s">
        <v>13621</v>
      </c>
      <c r="C1784" t="s">
        <v>13622</v>
      </c>
      <c r="D1784" s="2" t="s">
        <v>52</v>
      </c>
      <c r="E1784" s="4" t="s">
        <v>46</v>
      </c>
      <c r="F1784" t="s">
        <v>67</v>
      </c>
      <c r="G1784" s="6">
        <v>1503</v>
      </c>
      <c r="H1784">
        <v>11140</v>
      </c>
      <c r="I1784">
        <v>1</v>
      </c>
      <c r="J1784" s="6">
        <v>677.5</v>
      </c>
      <c r="K1784" s="6">
        <v>3137.25</v>
      </c>
      <c r="L1784">
        <v>54</v>
      </c>
      <c r="M1784">
        <v>2</v>
      </c>
      <c r="N1784" t="s">
        <v>61</v>
      </c>
      <c r="O1784" t="s">
        <v>48</v>
      </c>
      <c r="P1784" t="s">
        <v>10061</v>
      </c>
    </row>
    <row r="1785" spans="1:16" x14ac:dyDescent="0.3">
      <c r="A1785" s="7">
        <v>18816</v>
      </c>
      <c r="B1785" s="6" t="s">
        <v>13623</v>
      </c>
      <c r="C1785" t="s">
        <v>13624</v>
      </c>
      <c r="D1785" s="2" t="s">
        <v>52</v>
      </c>
      <c r="E1785" s="4" t="s">
        <v>46</v>
      </c>
      <c r="F1785" t="s">
        <v>54</v>
      </c>
      <c r="G1785" s="6">
        <v>2782</v>
      </c>
      <c r="H1785">
        <v>73322</v>
      </c>
      <c r="I1785">
        <v>40</v>
      </c>
      <c r="J1785" s="6">
        <v>543</v>
      </c>
      <c r="K1785" s="6">
        <v>559</v>
      </c>
      <c r="L1785">
        <v>8</v>
      </c>
      <c r="M1785">
        <v>8</v>
      </c>
      <c r="N1785" t="s">
        <v>32</v>
      </c>
      <c r="O1785" t="s">
        <v>37</v>
      </c>
      <c r="P1785" t="s">
        <v>10066</v>
      </c>
    </row>
    <row r="1786" spans="1:16" x14ac:dyDescent="0.3">
      <c r="A1786" s="7">
        <v>20591</v>
      </c>
      <c r="B1786" s="6" t="s">
        <v>13625</v>
      </c>
      <c r="C1786" t="s">
        <v>13626</v>
      </c>
      <c r="D1786" s="2" t="s">
        <v>52</v>
      </c>
      <c r="E1786" s="4" t="s">
        <v>46</v>
      </c>
      <c r="F1786" t="s">
        <v>80</v>
      </c>
      <c r="G1786" s="6">
        <v>3488</v>
      </c>
      <c r="H1786">
        <v>56865</v>
      </c>
      <c r="I1786">
        <v>51</v>
      </c>
      <c r="J1786" s="6">
        <v>2185.25</v>
      </c>
      <c r="K1786" s="6">
        <v>264.5</v>
      </c>
      <c r="L1786">
        <v>18</v>
      </c>
      <c r="M1786">
        <v>4</v>
      </c>
      <c r="N1786" t="s">
        <v>48</v>
      </c>
      <c r="O1786" t="s">
        <v>48</v>
      </c>
      <c r="P1786" t="s">
        <v>10061</v>
      </c>
    </row>
    <row r="1787" spans="1:16" x14ac:dyDescent="0.3">
      <c r="A1787" s="7">
        <v>21811</v>
      </c>
      <c r="B1787" s="6" t="s">
        <v>13627</v>
      </c>
      <c r="C1787" t="s">
        <v>13628</v>
      </c>
      <c r="D1787" s="2" t="s">
        <v>52</v>
      </c>
      <c r="E1787" s="4" t="s">
        <v>46</v>
      </c>
      <c r="F1787" t="s">
        <v>80</v>
      </c>
      <c r="G1787" s="6">
        <v>4388</v>
      </c>
      <c r="H1787">
        <v>59950</v>
      </c>
      <c r="I1787">
        <v>60</v>
      </c>
      <c r="J1787" s="6">
        <v>6732.5</v>
      </c>
      <c r="K1787" s="6">
        <v>496</v>
      </c>
      <c r="L1787">
        <v>20</v>
      </c>
      <c r="M1787">
        <v>5</v>
      </c>
      <c r="N1787" t="s">
        <v>48</v>
      </c>
      <c r="O1787" t="s">
        <v>48</v>
      </c>
      <c r="P1787" t="s">
        <v>10061</v>
      </c>
    </row>
    <row r="1788" spans="1:16" x14ac:dyDescent="0.3">
      <c r="A1788" s="7">
        <v>22104</v>
      </c>
      <c r="B1788" s="6" t="s">
        <v>13629</v>
      </c>
      <c r="C1788" t="s">
        <v>13630</v>
      </c>
      <c r="D1788" s="2" t="s">
        <v>45</v>
      </c>
      <c r="E1788" s="4" t="s">
        <v>46</v>
      </c>
      <c r="F1788" t="s">
        <v>47</v>
      </c>
      <c r="G1788" s="6">
        <v>614</v>
      </c>
      <c r="H1788">
        <v>17636</v>
      </c>
      <c r="I1788">
        <v>8</v>
      </c>
      <c r="J1788" s="6">
        <v>1067.5</v>
      </c>
      <c r="K1788" s="6">
        <v>2558.75</v>
      </c>
      <c r="L1788">
        <v>67</v>
      </c>
      <c r="M1788">
        <v>0</v>
      </c>
      <c r="N1788" t="s">
        <v>48</v>
      </c>
      <c r="O1788" t="s">
        <v>37</v>
      </c>
      <c r="P1788" t="s">
        <v>10061</v>
      </c>
    </row>
    <row r="1789" spans="1:16" x14ac:dyDescent="0.3">
      <c r="A1789" s="7">
        <v>18487</v>
      </c>
      <c r="B1789" s="6" t="s">
        <v>13631</v>
      </c>
      <c r="C1789" t="s">
        <v>13632</v>
      </c>
      <c r="D1789" s="2" t="s">
        <v>45</v>
      </c>
      <c r="E1789" s="4" t="s">
        <v>46</v>
      </c>
      <c r="F1789" t="s">
        <v>47</v>
      </c>
      <c r="G1789" s="6">
        <v>568</v>
      </c>
      <c r="H1789">
        <v>64063</v>
      </c>
      <c r="I1789">
        <v>5</v>
      </c>
      <c r="J1789" s="6">
        <v>1883.25</v>
      </c>
      <c r="K1789" s="6">
        <v>2288</v>
      </c>
      <c r="L1789">
        <v>51</v>
      </c>
      <c r="M1789">
        <v>1</v>
      </c>
      <c r="N1789" t="s">
        <v>37</v>
      </c>
      <c r="O1789" t="s">
        <v>37</v>
      </c>
      <c r="P1789" t="s">
        <v>10066</v>
      </c>
    </row>
    <row r="1790" spans="1:16" x14ac:dyDescent="0.3">
      <c r="A1790" s="7">
        <v>22107</v>
      </c>
      <c r="B1790" s="6" t="s">
        <v>13633</v>
      </c>
      <c r="C1790" t="s">
        <v>13634</v>
      </c>
      <c r="D1790" s="2" t="s">
        <v>70</v>
      </c>
      <c r="E1790" s="4" t="s">
        <v>59</v>
      </c>
      <c r="F1790" t="s">
        <v>60</v>
      </c>
      <c r="G1790" s="6">
        <v>73</v>
      </c>
      <c r="H1790">
        <v>14797</v>
      </c>
      <c r="I1790">
        <v>6</v>
      </c>
      <c r="J1790" s="6">
        <v>167.25</v>
      </c>
      <c r="K1790" s="6">
        <v>3432.75</v>
      </c>
      <c r="L1790">
        <v>82</v>
      </c>
      <c r="M1790">
        <v>2</v>
      </c>
      <c r="N1790" t="s">
        <v>48</v>
      </c>
      <c r="O1790" t="s">
        <v>37</v>
      </c>
      <c r="P1790" t="s">
        <v>10066</v>
      </c>
    </row>
    <row r="1791" spans="1:16" x14ac:dyDescent="0.3">
      <c r="A1791" s="7">
        <v>19728</v>
      </c>
      <c r="B1791" s="6" t="s">
        <v>13635</v>
      </c>
      <c r="C1791" t="s">
        <v>13636</v>
      </c>
      <c r="D1791" s="2" t="s">
        <v>45</v>
      </c>
      <c r="E1791" s="4" t="s">
        <v>46</v>
      </c>
      <c r="F1791" t="s">
        <v>47</v>
      </c>
      <c r="G1791" s="6">
        <v>664</v>
      </c>
      <c r="H1791">
        <v>78857</v>
      </c>
      <c r="I1791">
        <v>6</v>
      </c>
      <c r="J1791" s="6">
        <v>1690.75</v>
      </c>
      <c r="K1791" s="6">
        <v>2645</v>
      </c>
      <c r="L1791">
        <v>67</v>
      </c>
      <c r="M1791">
        <v>0</v>
      </c>
      <c r="N1791" t="s">
        <v>48</v>
      </c>
      <c r="O1791" t="s">
        <v>37</v>
      </c>
      <c r="P1791" t="s">
        <v>10066</v>
      </c>
    </row>
    <row r="1792" spans="1:16" x14ac:dyDescent="0.3">
      <c r="A1792" s="7">
        <v>17914</v>
      </c>
      <c r="B1792" s="6" t="s">
        <v>13637</v>
      </c>
      <c r="C1792" t="s">
        <v>13638</v>
      </c>
      <c r="D1792" s="2" t="s">
        <v>52</v>
      </c>
      <c r="E1792" s="4" t="s">
        <v>59</v>
      </c>
      <c r="F1792" t="s">
        <v>54</v>
      </c>
      <c r="G1792" s="6">
        <v>3289</v>
      </c>
      <c r="H1792">
        <v>46879</v>
      </c>
      <c r="I1792">
        <v>20</v>
      </c>
      <c r="J1792" s="6">
        <v>1841</v>
      </c>
      <c r="K1792" s="6">
        <v>796.75</v>
      </c>
      <c r="L1792">
        <v>6</v>
      </c>
      <c r="M1792">
        <v>5</v>
      </c>
      <c r="N1792" t="s">
        <v>48</v>
      </c>
      <c r="O1792" t="s">
        <v>37</v>
      </c>
      <c r="P1792" t="s">
        <v>10061</v>
      </c>
    </row>
    <row r="1793" spans="1:16" x14ac:dyDescent="0.3">
      <c r="A1793" s="7">
        <v>18376</v>
      </c>
      <c r="B1793" s="6" t="s">
        <v>13639</v>
      </c>
      <c r="C1793" t="s">
        <v>13640</v>
      </c>
      <c r="D1793" s="2" t="s">
        <v>64</v>
      </c>
      <c r="E1793" s="4" t="s">
        <v>46</v>
      </c>
      <c r="F1793" t="s">
        <v>67</v>
      </c>
      <c r="G1793" s="6">
        <v>625</v>
      </c>
      <c r="H1793">
        <v>62725</v>
      </c>
      <c r="I1793">
        <v>4</v>
      </c>
      <c r="J1793" s="6">
        <v>887.75</v>
      </c>
      <c r="K1793" s="6">
        <v>4820.5</v>
      </c>
      <c r="L1793">
        <v>45</v>
      </c>
      <c r="M1793">
        <v>1</v>
      </c>
      <c r="N1793" t="s">
        <v>48</v>
      </c>
      <c r="O1793" t="s">
        <v>37</v>
      </c>
      <c r="P1793" t="s">
        <v>10066</v>
      </c>
    </row>
    <row r="1794" spans="1:16" x14ac:dyDescent="0.3">
      <c r="A1794" s="7">
        <v>18577</v>
      </c>
      <c r="B1794" s="6" t="s">
        <v>13641</v>
      </c>
      <c r="C1794" t="s">
        <v>13642</v>
      </c>
      <c r="D1794" s="2" t="s">
        <v>58</v>
      </c>
      <c r="E1794" s="4" t="s">
        <v>59</v>
      </c>
      <c r="F1794" t="s">
        <v>60</v>
      </c>
      <c r="G1794" s="6">
        <v>153</v>
      </c>
      <c r="H1794">
        <v>80234</v>
      </c>
      <c r="I1794">
        <v>11</v>
      </c>
      <c r="J1794" s="6">
        <v>215.75</v>
      </c>
      <c r="K1794" s="6">
        <v>4671.75</v>
      </c>
      <c r="L1794">
        <v>90</v>
      </c>
      <c r="M1794">
        <v>1</v>
      </c>
      <c r="N1794" t="s">
        <v>32</v>
      </c>
      <c r="O1794" t="s">
        <v>37</v>
      </c>
      <c r="P1794" t="s">
        <v>10061</v>
      </c>
    </row>
    <row r="1795" spans="1:16" x14ac:dyDescent="0.3">
      <c r="A1795" s="7">
        <v>18504</v>
      </c>
      <c r="B1795" s="6" t="s">
        <v>13643</v>
      </c>
      <c r="C1795" t="s">
        <v>13644</v>
      </c>
      <c r="D1795" s="2" t="s">
        <v>52</v>
      </c>
      <c r="E1795" s="4" t="s">
        <v>53</v>
      </c>
      <c r="F1795" t="s">
        <v>54</v>
      </c>
      <c r="G1795" s="6">
        <v>2838</v>
      </c>
      <c r="H1795">
        <v>61988</v>
      </c>
      <c r="I1795">
        <v>36</v>
      </c>
      <c r="J1795" s="6">
        <v>6704.5</v>
      </c>
      <c r="K1795" s="6">
        <v>590</v>
      </c>
      <c r="L1795">
        <v>21</v>
      </c>
      <c r="M1795">
        <v>4</v>
      </c>
      <c r="N1795" t="s">
        <v>32</v>
      </c>
      <c r="O1795" t="s">
        <v>48</v>
      </c>
      <c r="P1795" t="s">
        <v>10061</v>
      </c>
    </row>
    <row r="1796" spans="1:16" x14ac:dyDescent="0.3">
      <c r="A1796" s="7">
        <v>17989</v>
      </c>
      <c r="B1796" s="6" t="s">
        <v>13645</v>
      </c>
      <c r="C1796" t="s">
        <v>13646</v>
      </c>
      <c r="D1796" s="2" t="s">
        <v>52</v>
      </c>
      <c r="E1796" s="4" t="s">
        <v>46</v>
      </c>
      <c r="F1796" t="s">
        <v>76</v>
      </c>
      <c r="G1796" s="6">
        <v>2958</v>
      </c>
      <c r="H1796">
        <v>44047</v>
      </c>
      <c r="I1796">
        <v>24</v>
      </c>
      <c r="J1796" s="6">
        <v>497</v>
      </c>
      <c r="K1796" s="6">
        <v>5076.25</v>
      </c>
      <c r="L1796">
        <v>85</v>
      </c>
      <c r="M1796">
        <v>1</v>
      </c>
      <c r="N1796" t="s">
        <v>61</v>
      </c>
      <c r="O1796" t="s">
        <v>37</v>
      </c>
      <c r="P1796" t="s">
        <v>10061</v>
      </c>
    </row>
    <row r="1797" spans="1:16" x14ac:dyDescent="0.3">
      <c r="A1797" s="7">
        <v>21929</v>
      </c>
      <c r="B1797" s="6" t="s">
        <v>13647</v>
      </c>
      <c r="C1797" t="s">
        <v>13648</v>
      </c>
      <c r="D1797" s="2" t="s">
        <v>52</v>
      </c>
      <c r="E1797" s="4" t="s">
        <v>46</v>
      </c>
      <c r="F1797" t="s">
        <v>67</v>
      </c>
      <c r="G1797" s="6">
        <v>2471</v>
      </c>
      <c r="H1797">
        <v>18297</v>
      </c>
      <c r="I1797">
        <v>6</v>
      </c>
      <c r="J1797" s="6">
        <v>1073.25</v>
      </c>
      <c r="K1797" s="6">
        <v>4405.5</v>
      </c>
      <c r="L1797">
        <v>53</v>
      </c>
      <c r="M1797">
        <v>3</v>
      </c>
      <c r="N1797" t="s">
        <v>37</v>
      </c>
      <c r="O1797" t="s">
        <v>37</v>
      </c>
      <c r="P1797" t="s">
        <v>10061</v>
      </c>
    </row>
    <row r="1798" spans="1:16" x14ac:dyDescent="0.3">
      <c r="A1798" s="7">
        <v>19886</v>
      </c>
      <c r="B1798" s="6" t="s">
        <v>13649</v>
      </c>
      <c r="C1798" t="s">
        <v>13650</v>
      </c>
      <c r="D1798" s="2" t="s">
        <v>70</v>
      </c>
      <c r="E1798" s="4" t="s">
        <v>59</v>
      </c>
      <c r="F1798" t="s">
        <v>60</v>
      </c>
      <c r="G1798" s="6">
        <v>125</v>
      </c>
      <c r="H1798">
        <v>81059</v>
      </c>
      <c r="I1798">
        <v>13</v>
      </c>
      <c r="J1798" s="6">
        <v>140.25</v>
      </c>
      <c r="K1798" s="6">
        <v>3831.75</v>
      </c>
      <c r="L1798">
        <v>97</v>
      </c>
      <c r="M1798">
        <v>2</v>
      </c>
      <c r="N1798" t="s">
        <v>32</v>
      </c>
      <c r="O1798" t="s">
        <v>48</v>
      </c>
      <c r="P1798" t="s">
        <v>10061</v>
      </c>
    </row>
    <row r="1799" spans="1:16" x14ac:dyDescent="0.3">
      <c r="A1799" s="7">
        <v>20557</v>
      </c>
      <c r="B1799" s="6" t="s">
        <v>13651</v>
      </c>
      <c r="C1799" t="s">
        <v>13652</v>
      </c>
      <c r="D1799" s="2" t="s">
        <v>58</v>
      </c>
      <c r="E1799" s="4" t="s">
        <v>59</v>
      </c>
      <c r="F1799" t="s">
        <v>60</v>
      </c>
      <c r="G1799" s="6">
        <v>135</v>
      </c>
      <c r="H1799">
        <v>50861</v>
      </c>
      <c r="I1799">
        <v>5</v>
      </c>
      <c r="J1799" s="6">
        <v>356.25</v>
      </c>
      <c r="K1799" s="6">
        <v>3492.25</v>
      </c>
      <c r="L1799">
        <v>92</v>
      </c>
      <c r="M1799">
        <v>1</v>
      </c>
      <c r="N1799" t="s">
        <v>61</v>
      </c>
      <c r="O1799" t="s">
        <v>48</v>
      </c>
      <c r="P1799" t="s">
        <v>10061</v>
      </c>
    </row>
    <row r="1800" spans="1:16" x14ac:dyDescent="0.3">
      <c r="A1800" s="7">
        <v>20040</v>
      </c>
      <c r="B1800" s="6" t="s">
        <v>13653</v>
      </c>
      <c r="C1800" t="s">
        <v>13654</v>
      </c>
      <c r="D1800" s="2" t="s">
        <v>64</v>
      </c>
      <c r="E1800" s="4" t="s">
        <v>46</v>
      </c>
      <c r="F1800" t="s">
        <v>67</v>
      </c>
      <c r="G1800" s="6">
        <v>1015</v>
      </c>
      <c r="H1800">
        <v>39742</v>
      </c>
      <c r="I1800">
        <v>11</v>
      </c>
      <c r="J1800" s="6">
        <v>863.25</v>
      </c>
      <c r="K1800" s="6">
        <v>2551.75</v>
      </c>
      <c r="L1800">
        <v>56</v>
      </c>
      <c r="M1800">
        <v>2</v>
      </c>
      <c r="N1800" t="s">
        <v>32</v>
      </c>
      <c r="O1800" t="s">
        <v>37</v>
      </c>
      <c r="P1800" t="s">
        <v>10061</v>
      </c>
    </row>
    <row r="1801" spans="1:16" x14ac:dyDescent="0.3">
      <c r="A1801" s="7">
        <v>17458</v>
      </c>
      <c r="B1801" s="6" t="s">
        <v>13655</v>
      </c>
      <c r="C1801" t="s">
        <v>13656</v>
      </c>
      <c r="D1801" s="2" t="s">
        <v>64</v>
      </c>
      <c r="E1801" s="4" t="s">
        <v>46</v>
      </c>
      <c r="F1801" t="s">
        <v>67</v>
      </c>
      <c r="G1801" s="6">
        <v>987</v>
      </c>
      <c r="H1801">
        <v>10719</v>
      </c>
      <c r="I1801">
        <v>11</v>
      </c>
      <c r="J1801" s="6">
        <v>669</v>
      </c>
      <c r="K1801" s="6">
        <v>3910</v>
      </c>
      <c r="L1801">
        <v>62</v>
      </c>
      <c r="M1801">
        <v>1</v>
      </c>
      <c r="N1801" t="s">
        <v>48</v>
      </c>
      <c r="O1801" t="s">
        <v>37</v>
      </c>
      <c r="P1801" t="s">
        <v>10061</v>
      </c>
    </row>
    <row r="1802" spans="1:16" x14ac:dyDescent="0.3">
      <c r="A1802" s="7">
        <v>20822</v>
      </c>
      <c r="B1802" s="6" t="s">
        <v>13657</v>
      </c>
      <c r="C1802" t="s">
        <v>13658</v>
      </c>
      <c r="D1802" s="2" t="s">
        <v>58</v>
      </c>
      <c r="E1802" s="4" t="s">
        <v>59</v>
      </c>
      <c r="F1802" t="s">
        <v>60</v>
      </c>
      <c r="G1802" s="6">
        <v>87</v>
      </c>
      <c r="H1802">
        <v>68029</v>
      </c>
      <c r="I1802">
        <v>2</v>
      </c>
      <c r="J1802" s="6">
        <v>204.5</v>
      </c>
      <c r="K1802" s="6">
        <v>4886</v>
      </c>
      <c r="L1802">
        <v>93</v>
      </c>
      <c r="M1802">
        <v>1</v>
      </c>
      <c r="N1802" t="s">
        <v>48</v>
      </c>
      <c r="O1802" t="s">
        <v>48</v>
      </c>
      <c r="P1802" t="s">
        <v>10061</v>
      </c>
    </row>
    <row r="1803" spans="1:16" x14ac:dyDescent="0.3">
      <c r="A1803" s="7">
        <v>21933</v>
      </c>
      <c r="B1803" s="6" t="s">
        <v>13659</v>
      </c>
      <c r="C1803" t="s">
        <v>13660</v>
      </c>
      <c r="D1803" s="2" t="s">
        <v>58</v>
      </c>
      <c r="E1803" s="4" t="s">
        <v>46</v>
      </c>
      <c r="F1803" t="s">
        <v>60</v>
      </c>
      <c r="G1803" s="6">
        <v>133</v>
      </c>
      <c r="H1803">
        <v>77194</v>
      </c>
      <c r="I1803">
        <v>7</v>
      </c>
      <c r="J1803" s="6">
        <v>139.25</v>
      </c>
      <c r="K1803" s="6">
        <v>5547.75</v>
      </c>
      <c r="L1803">
        <v>95</v>
      </c>
      <c r="M1803">
        <v>2</v>
      </c>
      <c r="N1803" t="s">
        <v>32</v>
      </c>
      <c r="O1803" t="s">
        <v>32</v>
      </c>
      <c r="P1803" t="s">
        <v>10066</v>
      </c>
    </row>
    <row r="1804" spans="1:16" x14ac:dyDescent="0.3">
      <c r="A1804" s="7">
        <v>18665</v>
      </c>
      <c r="B1804" s="6" t="s">
        <v>13661</v>
      </c>
      <c r="C1804" t="s">
        <v>13662</v>
      </c>
      <c r="D1804" s="2" t="s">
        <v>70</v>
      </c>
      <c r="E1804" s="4" t="s">
        <v>59</v>
      </c>
      <c r="F1804" t="s">
        <v>60</v>
      </c>
      <c r="G1804" s="6">
        <v>43</v>
      </c>
      <c r="H1804">
        <v>29103</v>
      </c>
      <c r="I1804">
        <v>8</v>
      </c>
      <c r="J1804" s="6">
        <v>67.25</v>
      </c>
      <c r="K1804" s="6">
        <v>4385.25</v>
      </c>
      <c r="L1804">
        <v>78</v>
      </c>
      <c r="M1804">
        <v>1</v>
      </c>
      <c r="N1804" t="s">
        <v>32</v>
      </c>
      <c r="O1804" t="s">
        <v>37</v>
      </c>
      <c r="P1804" t="s">
        <v>10061</v>
      </c>
    </row>
    <row r="1805" spans="1:16" x14ac:dyDescent="0.3">
      <c r="A1805" s="7">
        <v>18752</v>
      </c>
      <c r="B1805" s="6" t="s">
        <v>13663</v>
      </c>
      <c r="C1805" t="s">
        <v>13664</v>
      </c>
      <c r="D1805" s="2" t="s">
        <v>52</v>
      </c>
      <c r="E1805" s="4" t="s">
        <v>46</v>
      </c>
      <c r="F1805" t="s">
        <v>76</v>
      </c>
      <c r="G1805" s="6">
        <v>1412</v>
      </c>
      <c r="H1805">
        <v>61270</v>
      </c>
      <c r="I1805">
        <v>19</v>
      </c>
      <c r="J1805" s="6">
        <v>460.75</v>
      </c>
      <c r="K1805" s="6">
        <v>5544.75</v>
      </c>
      <c r="L1805">
        <v>61</v>
      </c>
      <c r="M1805">
        <v>1</v>
      </c>
      <c r="N1805" t="s">
        <v>32</v>
      </c>
      <c r="O1805" t="s">
        <v>32</v>
      </c>
      <c r="P1805" t="s">
        <v>10061</v>
      </c>
    </row>
    <row r="1806" spans="1:16" x14ac:dyDescent="0.3">
      <c r="A1806" s="7">
        <v>22006</v>
      </c>
      <c r="B1806" s="6" t="s">
        <v>13665</v>
      </c>
      <c r="C1806" t="s">
        <v>13666</v>
      </c>
      <c r="D1806" s="2" t="s">
        <v>58</v>
      </c>
      <c r="E1806" s="4" t="s">
        <v>59</v>
      </c>
      <c r="F1806" t="s">
        <v>60</v>
      </c>
      <c r="G1806" s="6">
        <v>147</v>
      </c>
      <c r="H1806">
        <v>41680</v>
      </c>
      <c r="I1806">
        <v>13</v>
      </c>
      <c r="J1806" s="6">
        <v>420.75</v>
      </c>
      <c r="K1806" s="6">
        <v>6531.75</v>
      </c>
      <c r="L1806">
        <v>91</v>
      </c>
      <c r="M1806">
        <v>1</v>
      </c>
      <c r="N1806" t="s">
        <v>48</v>
      </c>
      <c r="O1806" t="s">
        <v>37</v>
      </c>
      <c r="P1806" t="s">
        <v>10066</v>
      </c>
    </row>
    <row r="1807" spans="1:16" x14ac:dyDescent="0.3">
      <c r="A1807" s="7">
        <v>18924</v>
      </c>
      <c r="B1807" s="6" t="s">
        <v>13667</v>
      </c>
      <c r="C1807" t="s">
        <v>13668</v>
      </c>
      <c r="D1807" s="2" t="s">
        <v>70</v>
      </c>
      <c r="E1807" s="4" t="s">
        <v>59</v>
      </c>
      <c r="F1807" t="s">
        <v>60</v>
      </c>
      <c r="G1807" s="6">
        <v>53</v>
      </c>
      <c r="H1807">
        <v>27040</v>
      </c>
      <c r="I1807">
        <v>20</v>
      </c>
      <c r="J1807" s="6">
        <v>397.5</v>
      </c>
      <c r="K1807" s="6">
        <v>5753</v>
      </c>
      <c r="L1807">
        <v>77</v>
      </c>
      <c r="M1807">
        <v>2</v>
      </c>
      <c r="N1807" t="s">
        <v>61</v>
      </c>
      <c r="O1807" t="s">
        <v>48</v>
      </c>
      <c r="P1807" t="s">
        <v>10061</v>
      </c>
    </row>
    <row r="1808" spans="1:16" x14ac:dyDescent="0.3">
      <c r="A1808" s="7">
        <v>21335</v>
      </c>
      <c r="B1808" s="6" t="s">
        <v>13669</v>
      </c>
      <c r="C1808" t="s">
        <v>13670</v>
      </c>
      <c r="D1808" s="2" t="s">
        <v>45</v>
      </c>
      <c r="E1808" s="4" t="s">
        <v>46</v>
      </c>
      <c r="F1808" t="s">
        <v>47</v>
      </c>
      <c r="G1808" s="6">
        <v>621</v>
      </c>
      <c r="H1808">
        <v>44047</v>
      </c>
      <c r="I1808">
        <v>9</v>
      </c>
      <c r="J1808" s="6">
        <v>437.25</v>
      </c>
      <c r="K1808" s="6">
        <v>2949.5</v>
      </c>
      <c r="L1808">
        <v>60</v>
      </c>
      <c r="M1808">
        <v>1</v>
      </c>
      <c r="N1808" t="s">
        <v>37</v>
      </c>
      <c r="O1808" t="s">
        <v>37</v>
      </c>
      <c r="P1808" t="s">
        <v>10061</v>
      </c>
    </row>
    <row r="1809" spans="1:16" x14ac:dyDescent="0.3">
      <c r="A1809" s="7">
        <v>21009</v>
      </c>
      <c r="B1809" s="6" t="s">
        <v>13671</v>
      </c>
      <c r="C1809" t="s">
        <v>13672</v>
      </c>
      <c r="D1809" s="2" t="s">
        <v>52</v>
      </c>
      <c r="E1809" s="4" t="s">
        <v>59</v>
      </c>
      <c r="F1809" t="s">
        <v>67</v>
      </c>
      <c r="G1809" s="6">
        <v>988</v>
      </c>
      <c r="H1809">
        <v>72217</v>
      </c>
      <c r="I1809">
        <v>13</v>
      </c>
      <c r="J1809" s="6">
        <v>1290.75</v>
      </c>
      <c r="K1809" s="6">
        <v>4604.75</v>
      </c>
      <c r="L1809">
        <v>41</v>
      </c>
      <c r="M1809">
        <v>1</v>
      </c>
      <c r="N1809" t="s">
        <v>48</v>
      </c>
      <c r="O1809" t="s">
        <v>37</v>
      </c>
      <c r="P1809" t="s">
        <v>10061</v>
      </c>
    </row>
    <row r="1810" spans="1:16" x14ac:dyDescent="0.3">
      <c r="A1810" s="7">
        <v>19491</v>
      </c>
      <c r="B1810" s="6" t="s">
        <v>13673</v>
      </c>
      <c r="C1810" t="s">
        <v>13674</v>
      </c>
      <c r="D1810" s="2" t="s">
        <v>52</v>
      </c>
      <c r="E1810" s="4" t="s">
        <v>59</v>
      </c>
      <c r="F1810" t="s">
        <v>80</v>
      </c>
      <c r="G1810" s="6">
        <v>4581</v>
      </c>
      <c r="H1810">
        <v>61201</v>
      </c>
      <c r="I1810">
        <v>33</v>
      </c>
      <c r="J1810" s="6">
        <v>2957.5</v>
      </c>
      <c r="K1810" s="6">
        <v>747.75</v>
      </c>
      <c r="L1810">
        <v>20</v>
      </c>
      <c r="M1810">
        <v>6</v>
      </c>
      <c r="N1810" t="s">
        <v>37</v>
      </c>
      <c r="O1810" t="s">
        <v>48</v>
      </c>
      <c r="P1810" t="s">
        <v>10066</v>
      </c>
    </row>
    <row r="1811" spans="1:16" x14ac:dyDescent="0.3">
      <c r="A1811" s="7">
        <v>17592</v>
      </c>
      <c r="B1811" s="6" t="s">
        <v>13675</v>
      </c>
      <c r="C1811" t="s">
        <v>13676</v>
      </c>
      <c r="D1811" s="2" t="s">
        <v>64</v>
      </c>
      <c r="E1811" s="4" t="s">
        <v>46</v>
      </c>
      <c r="F1811" t="s">
        <v>47</v>
      </c>
      <c r="G1811" s="6">
        <v>938</v>
      </c>
      <c r="H1811">
        <v>69399</v>
      </c>
      <c r="I1811">
        <v>14</v>
      </c>
      <c r="J1811" s="6">
        <v>1388.75</v>
      </c>
      <c r="K1811" s="6">
        <v>2371.5</v>
      </c>
      <c r="L1811">
        <v>53</v>
      </c>
      <c r="M1811">
        <v>1</v>
      </c>
      <c r="N1811" t="s">
        <v>48</v>
      </c>
      <c r="O1811" t="s">
        <v>37</v>
      </c>
      <c r="P1811" t="s">
        <v>10066</v>
      </c>
    </row>
    <row r="1812" spans="1:16" x14ac:dyDescent="0.3">
      <c r="A1812" s="7">
        <v>21578</v>
      </c>
      <c r="B1812" s="6" t="s">
        <v>13677</v>
      </c>
      <c r="C1812" t="s">
        <v>13678</v>
      </c>
      <c r="D1812" s="2" t="s">
        <v>52</v>
      </c>
      <c r="E1812" s="4" t="s">
        <v>46</v>
      </c>
      <c r="F1812" t="s">
        <v>80</v>
      </c>
      <c r="G1812" s="6">
        <v>4088</v>
      </c>
      <c r="H1812">
        <v>82719</v>
      </c>
      <c r="I1812">
        <v>51</v>
      </c>
      <c r="J1812" s="6">
        <v>3843.5</v>
      </c>
      <c r="K1812" s="6">
        <v>808</v>
      </c>
      <c r="L1812">
        <v>12</v>
      </c>
      <c r="M1812">
        <v>6</v>
      </c>
      <c r="N1812" t="s">
        <v>37</v>
      </c>
      <c r="O1812" t="s">
        <v>37</v>
      </c>
      <c r="P1812" t="s">
        <v>10061</v>
      </c>
    </row>
    <row r="1813" spans="1:16" x14ac:dyDescent="0.3">
      <c r="A1813" s="7">
        <v>19249</v>
      </c>
      <c r="B1813" s="6" t="s">
        <v>13679</v>
      </c>
      <c r="C1813" t="s">
        <v>13680</v>
      </c>
      <c r="D1813" s="2" t="s">
        <v>52</v>
      </c>
      <c r="E1813" s="4" t="s">
        <v>46</v>
      </c>
      <c r="F1813" t="s">
        <v>54</v>
      </c>
      <c r="G1813" s="6">
        <v>3702</v>
      </c>
      <c r="H1813">
        <v>22002</v>
      </c>
      <c r="I1813">
        <v>28</v>
      </c>
      <c r="J1813" s="6">
        <v>7621.5</v>
      </c>
      <c r="K1813" s="6">
        <v>756.5</v>
      </c>
      <c r="L1813">
        <v>15</v>
      </c>
      <c r="M1813">
        <v>4</v>
      </c>
      <c r="N1813" t="s">
        <v>32</v>
      </c>
      <c r="O1813" t="s">
        <v>37</v>
      </c>
      <c r="P1813" t="s">
        <v>10061</v>
      </c>
    </row>
    <row r="1814" spans="1:16" x14ac:dyDescent="0.3">
      <c r="A1814" s="7">
        <v>21803</v>
      </c>
      <c r="B1814" s="6" t="s">
        <v>13681</v>
      </c>
      <c r="C1814" t="s">
        <v>13682</v>
      </c>
      <c r="D1814" s="2" t="s">
        <v>45</v>
      </c>
      <c r="E1814" s="4" t="s">
        <v>46</v>
      </c>
      <c r="F1814" t="s">
        <v>60</v>
      </c>
      <c r="G1814" s="6">
        <v>750</v>
      </c>
      <c r="H1814">
        <v>63896</v>
      </c>
      <c r="I1814">
        <v>12</v>
      </c>
      <c r="J1814" s="6">
        <v>393.25</v>
      </c>
      <c r="K1814" s="6">
        <v>6344</v>
      </c>
      <c r="L1814">
        <v>84</v>
      </c>
      <c r="M1814">
        <v>1</v>
      </c>
      <c r="N1814" t="s">
        <v>32</v>
      </c>
      <c r="O1814" t="s">
        <v>37</v>
      </c>
      <c r="P1814" t="s">
        <v>10061</v>
      </c>
    </row>
    <row r="1815" spans="1:16" x14ac:dyDescent="0.3">
      <c r="A1815" s="7">
        <v>18246</v>
      </c>
      <c r="B1815" s="6" t="s">
        <v>13683</v>
      </c>
      <c r="C1815" t="s">
        <v>13684</v>
      </c>
      <c r="D1815" s="2" t="s">
        <v>58</v>
      </c>
      <c r="E1815" s="4" t="s">
        <v>46</v>
      </c>
      <c r="F1815" t="s">
        <v>60</v>
      </c>
      <c r="G1815" s="6">
        <v>62</v>
      </c>
      <c r="H1815">
        <v>75346</v>
      </c>
      <c r="I1815">
        <v>8</v>
      </c>
      <c r="J1815" s="6">
        <v>99.25</v>
      </c>
      <c r="K1815" s="6">
        <v>3636.25</v>
      </c>
      <c r="L1815">
        <v>93</v>
      </c>
      <c r="M1815">
        <v>1</v>
      </c>
      <c r="N1815" t="s">
        <v>61</v>
      </c>
      <c r="O1815" t="s">
        <v>48</v>
      </c>
      <c r="P1815" t="s">
        <v>10061</v>
      </c>
    </row>
    <row r="1816" spans="1:16" x14ac:dyDescent="0.3">
      <c r="A1816" s="7">
        <v>18471</v>
      </c>
      <c r="B1816" s="6" t="s">
        <v>13685</v>
      </c>
      <c r="C1816" t="s">
        <v>13686</v>
      </c>
      <c r="D1816" s="2" t="s">
        <v>58</v>
      </c>
      <c r="E1816" s="4" t="s">
        <v>59</v>
      </c>
      <c r="F1816" t="s">
        <v>60</v>
      </c>
      <c r="G1816" s="6">
        <v>77</v>
      </c>
      <c r="H1816">
        <v>66244</v>
      </c>
      <c r="I1816">
        <v>9</v>
      </c>
      <c r="J1816" s="6">
        <v>158</v>
      </c>
      <c r="K1816" s="6">
        <v>5866.5</v>
      </c>
      <c r="L1816">
        <v>86</v>
      </c>
      <c r="M1816">
        <v>1</v>
      </c>
      <c r="N1816" t="s">
        <v>61</v>
      </c>
      <c r="O1816" t="s">
        <v>48</v>
      </c>
      <c r="P1816" t="s">
        <v>10061</v>
      </c>
    </row>
    <row r="1817" spans="1:16" x14ac:dyDescent="0.3">
      <c r="A1817" s="7">
        <v>17434</v>
      </c>
      <c r="B1817" s="6" t="s">
        <v>13687</v>
      </c>
      <c r="C1817" t="s">
        <v>13688</v>
      </c>
      <c r="D1817" s="2" t="s">
        <v>52</v>
      </c>
      <c r="E1817" s="4" t="s">
        <v>46</v>
      </c>
      <c r="F1817" t="s">
        <v>80</v>
      </c>
      <c r="G1817" s="6">
        <v>3630</v>
      </c>
      <c r="H1817">
        <v>17636</v>
      </c>
      <c r="I1817">
        <v>36</v>
      </c>
      <c r="J1817" s="6">
        <v>3336.5</v>
      </c>
      <c r="K1817" s="6">
        <v>555.25</v>
      </c>
      <c r="L1817">
        <v>15</v>
      </c>
      <c r="M1817">
        <v>4</v>
      </c>
      <c r="N1817" t="s">
        <v>48</v>
      </c>
      <c r="O1817" t="s">
        <v>48</v>
      </c>
      <c r="P1817" t="s">
        <v>10066</v>
      </c>
    </row>
    <row r="1818" spans="1:16" x14ac:dyDescent="0.3">
      <c r="A1818" s="7">
        <v>18076</v>
      </c>
      <c r="B1818" s="6" t="s">
        <v>13689</v>
      </c>
      <c r="C1818" t="s">
        <v>13690</v>
      </c>
      <c r="D1818" s="2" t="s">
        <v>45</v>
      </c>
      <c r="E1818" s="4" t="s">
        <v>59</v>
      </c>
      <c r="F1818" t="s">
        <v>60</v>
      </c>
      <c r="G1818" s="6">
        <v>181</v>
      </c>
      <c r="H1818">
        <v>71400</v>
      </c>
      <c r="I1818">
        <v>17</v>
      </c>
      <c r="J1818" s="6">
        <v>246</v>
      </c>
      <c r="K1818" s="6">
        <v>7218.75</v>
      </c>
      <c r="L1818">
        <v>83</v>
      </c>
      <c r="M1818">
        <v>1</v>
      </c>
      <c r="N1818" t="s">
        <v>32</v>
      </c>
      <c r="O1818" t="s">
        <v>48</v>
      </c>
      <c r="P1818" t="s">
        <v>10061</v>
      </c>
    </row>
    <row r="1819" spans="1:16" x14ac:dyDescent="0.3">
      <c r="A1819" s="7">
        <v>20756</v>
      </c>
      <c r="B1819" s="6" t="s">
        <v>13691</v>
      </c>
      <c r="C1819" t="s">
        <v>13692</v>
      </c>
      <c r="D1819" s="2" t="s">
        <v>52</v>
      </c>
      <c r="E1819" s="4" t="s">
        <v>46</v>
      </c>
      <c r="F1819" t="s">
        <v>80</v>
      </c>
      <c r="G1819" s="6">
        <v>3328</v>
      </c>
      <c r="H1819">
        <v>22867</v>
      </c>
      <c r="I1819">
        <v>54</v>
      </c>
      <c r="J1819" s="6">
        <v>2477.25</v>
      </c>
      <c r="K1819" s="6">
        <v>250.75</v>
      </c>
      <c r="L1819">
        <v>16</v>
      </c>
      <c r="M1819">
        <v>4</v>
      </c>
      <c r="N1819" t="s">
        <v>48</v>
      </c>
      <c r="O1819" t="s">
        <v>48</v>
      </c>
      <c r="P1819" t="s">
        <v>10061</v>
      </c>
    </row>
    <row r="1820" spans="1:16" x14ac:dyDescent="0.3">
      <c r="A1820" s="7">
        <v>19939</v>
      </c>
      <c r="B1820" s="6" t="s">
        <v>13693</v>
      </c>
      <c r="C1820" t="s">
        <v>13694</v>
      </c>
      <c r="D1820" s="2" t="s">
        <v>45</v>
      </c>
      <c r="E1820" s="4" t="s">
        <v>46</v>
      </c>
      <c r="F1820" t="s">
        <v>47</v>
      </c>
      <c r="G1820" s="6">
        <v>781</v>
      </c>
      <c r="H1820">
        <v>81579</v>
      </c>
      <c r="I1820">
        <v>15</v>
      </c>
      <c r="J1820" s="6">
        <v>1827.25</v>
      </c>
      <c r="K1820" s="6">
        <v>2704.75</v>
      </c>
      <c r="L1820">
        <v>70</v>
      </c>
      <c r="M1820">
        <v>1</v>
      </c>
      <c r="N1820" t="s">
        <v>48</v>
      </c>
      <c r="O1820" t="s">
        <v>37</v>
      </c>
      <c r="P1820" t="s">
        <v>10061</v>
      </c>
    </row>
    <row r="1821" spans="1:16" x14ac:dyDescent="0.3">
      <c r="A1821" s="7">
        <v>19030</v>
      </c>
      <c r="B1821" s="6" t="s">
        <v>13695</v>
      </c>
      <c r="C1821" t="s">
        <v>13696</v>
      </c>
      <c r="D1821" s="2" t="s">
        <v>45</v>
      </c>
      <c r="E1821" s="4" t="s">
        <v>59</v>
      </c>
      <c r="F1821" t="s">
        <v>67</v>
      </c>
      <c r="G1821" s="6">
        <v>849</v>
      </c>
      <c r="H1821">
        <v>32520</v>
      </c>
      <c r="I1821">
        <v>8</v>
      </c>
      <c r="J1821" s="6">
        <v>493.75</v>
      </c>
      <c r="K1821" s="6">
        <v>3957.5</v>
      </c>
      <c r="L1821">
        <v>46</v>
      </c>
      <c r="M1821">
        <v>2</v>
      </c>
      <c r="N1821" t="s">
        <v>48</v>
      </c>
      <c r="O1821" t="s">
        <v>48</v>
      </c>
      <c r="P1821" t="s">
        <v>10066</v>
      </c>
    </row>
    <row r="1822" spans="1:16" x14ac:dyDescent="0.3">
      <c r="A1822" s="7">
        <v>18438</v>
      </c>
      <c r="B1822" s="6" t="s">
        <v>13697</v>
      </c>
      <c r="C1822" t="s">
        <v>13698</v>
      </c>
      <c r="D1822" s="2" t="s">
        <v>52</v>
      </c>
      <c r="E1822" s="4" t="s">
        <v>53</v>
      </c>
      <c r="F1822" t="s">
        <v>54</v>
      </c>
      <c r="G1822" s="6">
        <v>2568</v>
      </c>
      <c r="H1822">
        <v>52841</v>
      </c>
      <c r="I1822">
        <v>24</v>
      </c>
      <c r="J1822" s="6">
        <v>2366.25</v>
      </c>
      <c r="K1822" s="6">
        <v>598.75</v>
      </c>
      <c r="L1822">
        <v>21</v>
      </c>
      <c r="M1822">
        <v>8</v>
      </c>
      <c r="N1822" t="s">
        <v>48</v>
      </c>
      <c r="O1822" t="s">
        <v>37</v>
      </c>
      <c r="P1822" t="s">
        <v>10061</v>
      </c>
    </row>
    <row r="1823" spans="1:16" x14ac:dyDescent="0.3">
      <c r="A1823" s="7">
        <v>21675</v>
      </c>
      <c r="B1823" s="6" t="s">
        <v>13699</v>
      </c>
      <c r="C1823" t="s">
        <v>13700</v>
      </c>
      <c r="D1823" s="2" t="s">
        <v>64</v>
      </c>
      <c r="E1823" s="4" t="s">
        <v>59</v>
      </c>
      <c r="F1823" t="s">
        <v>60</v>
      </c>
      <c r="G1823" s="6">
        <v>454</v>
      </c>
      <c r="H1823">
        <v>56271</v>
      </c>
      <c r="I1823">
        <v>15</v>
      </c>
      <c r="J1823" s="6">
        <v>411</v>
      </c>
      <c r="K1823" s="6">
        <v>3964.75</v>
      </c>
      <c r="L1823">
        <v>85</v>
      </c>
      <c r="M1823">
        <v>1</v>
      </c>
      <c r="N1823" t="s">
        <v>48</v>
      </c>
      <c r="O1823" t="s">
        <v>48</v>
      </c>
      <c r="P1823" t="s">
        <v>10066</v>
      </c>
    </row>
    <row r="1824" spans="1:16" x14ac:dyDescent="0.3">
      <c r="A1824" s="7">
        <v>18667</v>
      </c>
      <c r="B1824" s="6" t="s">
        <v>13701</v>
      </c>
      <c r="C1824" t="s">
        <v>13702</v>
      </c>
      <c r="D1824" s="2" t="s">
        <v>58</v>
      </c>
      <c r="E1824" s="4" t="s">
        <v>59</v>
      </c>
      <c r="F1824" t="s">
        <v>60</v>
      </c>
      <c r="G1824" s="6">
        <v>69</v>
      </c>
      <c r="H1824">
        <v>23830</v>
      </c>
      <c r="I1824">
        <v>6</v>
      </c>
      <c r="J1824" s="6">
        <v>224.75</v>
      </c>
      <c r="K1824" s="6">
        <v>6082.25</v>
      </c>
      <c r="L1824">
        <v>79</v>
      </c>
      <c r="M1824">
        <v>1</v>
      </c>
      <c r="N1824" t="s">
        <v>32</v>
      </c>
      <c r="O1824" t="s">
        <v>37</v>
      </c>
      <c r="P1824" t="s">
        <v>10061</v>
      </c>
    </row>
    <row r="1825" spans="1:16" x14ac:dyDescent="0.3">
      <c r="A1825" s="7">
        <v>21245</v>
      </c>
      <c r="B1825" s="6" t="s">
        <v>13703</v>
      </c>
      <c r="C1825" t="s">
        <v>13704</v>
      </c>
      <c r="D1825" s="2" t="s">
        <v>52</v>
      </c>
      <c r="E1825" s="4" t="s">
        <v>46</v>
      </c>
      <c r="F1825" t="s">
        <v>80</v>
      </c>
      <c r="G1825" s="6">
        <v>2755</v>
      </c>
      <c r="H1825">
        <v>53075</v>
      </c>
      <c r="I1825">
        <v>39</v>
      </c>
      <c r="J1825" s="6">
        <v>5683.5</v>
      </c>
      <c r="K1825" s="6">
        <v>1108.75</v>
      </c>
      <c r="L1825">
        <v>15</v>
      </c>
      <c r="M1825">
        <v>3</v>
      </c>
      <c r="N1825" t="s">
        <v>48</v>
      </c>
      <c r="O1825" t="s">
        <v>37</v>
      </c>
      <c r="P1825" t="s">
        <v>10061</v>
      </c>
    </row>
    <row r="1826" spans="1:16" x14ac:dyDescent="0.3">
      <c r="A1826" s="7">
        <v>18538</v>
      </c>
      <c r="B1826" s="6" t="s">
        <v>13705</v>
      </c>
      <c r="C1826" t="s">
        <v>13706</v>
      </c>
      <c r="D1826" s="2" t="s">
        <v>45</v>
      </c>
      <c r="E1826" s="4" t="s">
        <v>59</v>
      </c>
      <c r="F1826" t="s">
        <v>60</v>
      </c>
      <c r="G1826" s="6">
        <v>126</v>
      </c>
      <c r="H1826">
        <v>31259</v>
      </c>
      <c r="I1826">
        <v>19</v>
      </c>
      <c r="J1826" s="6">
        <v>111.5</v>
      </c>
      <c r="K1826" s="6">
        <v>6706.5</v>
      </c>
      <c r="L1826">
        <v>85</v>
      </c>
      <c r="M1826">
        <v>1</v>
      </c>
      <c r="N1826" t="s">
        <v>48</v>
      </c>
      <c r="O1826" t="s">
        <v>48</v>
      </c>
      <c r="P1826" t="s">
        <v>10061</v>
      </c>
    </row>
    <row r="1827" spans="1:16" x14ac:dyDescent="0.3">
      <c r="A1827" s="7">
        <v>19732</v>
      </c>
      <c r="B1827" s="6" t="s">
        <v>13707</v>
      </c>
      <c r="C1827" t="s">
        <v>13708</v>
      </c>
      <c r="D1827" s="2" t="s">
        <v>45</v>
      </c>
      <c r="E1827" s="4" t="s">
        <v>46</v>
      </c>
      <c r="F1827" t="s">
        <v>47</v>
      </c>
      <c r="G1827" s="6">
        <v>801</v>
      </c>
      <c r="H1827">
        <v>67321</v>
      </c>
      <c r="I1827">
        <v>6</v>
      </c>
      <c r="J1827" s="6">
        <v>1773.25</v>
      </c>
      <c r="K1827" s="6">
        <v>2312</v>
      </c>
      <c r="L1827">
        <v>68</v>
      </c>
      <c r="M1827">
        <v>1</v>
      </c>
      <c r="N1827" t="s">
        <v>37</v>
      </c>
      <c r="O1827" t="s">
        <v>37</v>
      </c>
      <c r="P1827" t="s">
        <v>10061</v>
      </c>
    </row>
    <row r="1828" spans="1:16" x14ac:dyDescent="0.3">
      <c r="A1828" s="7">
        <v>18040</v>
      </c>
      <c r="B1828" s="6" t="s">
        <v>13709</v>
      </c>
      <c r="C1828" t="s">
        <v>13710</v>
      </c>
      <c r="D1828" s="2" t="s">
        <v>45</v>
      </c>
      <c r="E1828" s="4" t="s">
        <v>59</v>
      </c>
      <c r="F1828" t="s">
        <v>67</v>
      </c>
      <c r="G1828" s="6">
        <v>202</v>
      </c>
      <c r="H1828">
        <v>79978</v>
      </c>
      <c r="I1828">
        <v>10</v>
      </c>
      <c r="J1828" s="6">
        <v>868.75</v>
      </c>
      <c r="K1828" s="6">
        <v>3732</v>
      </c>
      <c r="L1828">
        <v>51</v>
      </c>
      <c r="M1828">
        <v>1</v>
      </c>
      <c r="N1828" t="s">
        <v>32</v>
      </c>
      <c r="O1828" t="s">
        <v>37</v>
      </c>
      <c r="P1828" t="s">
        <v>10061</v>
      </c>
    </row>
    <row r="1829" spans="1:16" x14ac:dyDescent="0.3">
      <c r="A1829" s="7">
        <v>20759</v>
      </c>
      <c r="B1829" s="6" t="s">
        <v>13711</v>
      </c>
      <c r="C1829" t="s">
        <v>13712</v>
      </c>
      <c r="D1829" s="2" t="s">
        <v>52</v>
      </c>
      <c r="E1829" s="4" t="s">
        <v>46</v>
      </c>
      <c r="F1829" t="s">
        <v>54</v>
      </c>
      <c r="G1829" s="6">
        <v>2829</v>
      </c>
      <c r="H1829">
        <v>38262</v>
      </c>
      <c r="I1829">
        <v>37</v>
      </c>
      <c r="J1829" s="6">
        <v>6788</v>
      </c>
      <c r="K1829" s="6">
        <v>784.75</v>
      </c>
      <c r="L1829">
        <v>6</v>
      </c>
      <c r="M1829">
        <v>8</v>
      </c>
      <c r="N1829" t="s">
        <v>32</v>
      </c>
      <c r="O1829" t="s">
        <v>37</v>
      </c>
      <c r="P1829" t="s">
        <v>10061</v>
      </c>
    </row>
    <row r="1830" spans="1:16" x14ac:dyDescent="0.3">
      <c r="A1830" s="7">
        <v>21011</v>
      </c>
      <c r="B1830" s="6" t="s">
        <v>13713</v>
      </c>
      <c r="C1830" t="s">
        <v>13714</v>
      </c>
      <c r="D1830" s="2" t="s">
        <v>52</v>
      </c>
      <c r="E1830" s="4" t="s">
        <v>46</v>
      </c>
      <c r="F1830" t="s">
        <v>80</v>
      </c>
      <c r="G1830" s="6">
        <v>4746</v>
      </c>
      <c r="H1830">
        <v>26688</v>
      </c>
      <c r="I1830">
        <v>46</v>
      </c>
      <c r="J1830" s="6">
        <v>5423.25</v>
      </c>
      <c r="K1830" s="6">
        <v>495</v>
      </c>
      <c r="L1830">
        <v>22</v>
      </c>
      <c r="M1830">
        <v>6</v>
      </c>
      <c r="N1830" t="s">
        <v>48</v>
      </c>
      <c r="O1830" t="s">
        <v>37</v>
      </c>
      <c r="P1830" t="s">
        <v>10066</v>
      </c>
    </row>
    <row r="1831" spans="1:16" x14ac:dyDescent="0.3">
      <c r="A1831" s="7">
        <v>20628</v>
      </c>
      <c r="B1831" s="6" t="s">
        <v>13715</v>
      </c>
      <c r="C1831" t="s">
        <v>13716</v>
      </c>
      <c r="D1831" s="2" t="s">
        <v>52</v>
      </c>
      <c r="E1831" s="4" t="s">
        <v>59</v>
      </c>
      <c r="F1831" t="s">
        <v>80</v>
      </c>
      <c r="G1831" s="6">
        <v>3177</v>
      </c>
      <c r="H1831">
        <v>57671</v>
      </c>
      <c r="I1831">
        <v>44</v>
      </c>
      <c r="J1831" s="6">
        <v>3183.75</v>
      </c>
      <c r="K1831" s="6">
        <v>927.75</v>
      </c>
      <c r="L1831">
        <v>16</v>
      </c>
      <c r="M1831">
        <v>5</v>
      </c>
      <c r="N1831" t="s">
        <v>48</v>
      </c>
      <c r="O1831" t="s">
        <v>37</v>
      </c>
      <c r="P1831" t="s">
        <v>10061</v>
      </c>
    </row>
    <row r="1832" spans="1:16" x14ac:dyDescent="0.3">
      <c r="A1832" s="7">
        <v>18945</v>
      </c>
      <c r="B1832" s="6" t="s">
        <v>13717</v>
      </c>
      <c r="C1832" t="s">
        <v>13718</v>
      </c>
      <c r="D1832" s="2" t="s">
        <v>58</v>
      </c>
      <c r="E1832" s="4" t="s">
        <v>46</v>
      </c>
      <c r="F1832" t="s">
        <v>67</v>
      </c>
      <c r="G1832" s="6">
        <v>249</v>
      </c>
      <c r="H1832">
        <v>64288</v>
      </c>
      <c r="I1832">
        <v>4</v>
      </c>
      <c r="J1832" s="6">
        <v>1359.5</v>
      </c>
      <c r="K1832" s="6">
        <v>3833</v>
      </c>
      <c r="L1832">
        <v>47</v>
      </c>
      <c r="M1832">
        <v>2</v>
      </c>
      <c r="N1832" t="s">
        <v>48</v>
      </c>
      <c r="O1832" t="s">
        <v>37</v>
      </c>
      <c r="P1832" t="s">
        <v>10061</v>
      </c>
    </row>
    <row r="1833" spans="1:16" x14ac:dyDescent="0.3">
      <c r="A1833" s="7">
        <v>19696</v>
      </c>
      <c r="B1833" s="6" t="s">
        <v>13719</v>
      </c>
      <c r="C1833" t="s">
        <v>13720</v>
      </c>
      <c r="D1833" s="2" t="s">
        <v>58</v>
      </c>
      <c r="E1833" s="4" t="s">
        <v>46</v>
      </c>
      <c r="F1833" t="s">
        <v>60</v>
      </c>
      <c r="G1833" s="6">
        <v>134</v>
      </c>
      <c r="H1833">
        <v>33515</v>
      </c>
      <c r="I1833">
        <v>3</v>
      </c>
      <c r="J1833" s="6">
        <v>337</v>
      </c>
      <c r="K1833" s="6">
        <v>6281</v>
      </c>
      <c r="L1833">
        <v>92</v>
      </c>
      <c r="M1833">
        <v>2</v>
      </c>
      <c r="N1833" t="s">
        <v>48</v>
      </c>
      <c r="O1833" t="s">
        <v>37</v>
      </c>
      <c r="P1833" t="s">
        <v>10061</v>
      </c>
    </row>
    <row r="1834" spans="1:16" x14ac:dyDescent="0.3">
      <c r="A1834" s="7">
        <v>19136</v>
      </c>
      <c r="B1834" s="6" t="s">
        <v>13721</v>
      </c>
      <c r="C1834" t="s">
        <v>13722</v>
      </c>
      <c r="D1834" s="2" t="s">
        <v>52</v>
      </c>
      <c r="E1834" s="4" t="s">
        <v>46</v>
      </c>
      <c r="F1834" t="s">
        <v>76</v>
      </c>
      <c r="G1834" s="6">
        <v>1034</v>
      </c>
      <c r="H1834">
        <v>88156</v>
      </c>
      <c r="I1834">
        <v>17</v>
      </c>
      <c r="J1834" s="6">
        <v>584.25</v>
      </c>
      <c r="K1834" s="6">
        <v>5850</v>
      </c>
      <c r="L1834">
        <v>62</v>
      </c>
      <c r="M1834">
        <v>1</v>
      </c>
      <c r="N1834" t="s">
        <v>37</v>
      </c>
      <c r="O1834" t="s">
        <v>37</v>
      </c>
      <c r="P1834" t="s">
        <v>10066</v>
      </c>
    </row>
    <row r="1835" spans="1:16" x14ac:dyDescent="0.3">
      <c r="A1835" s="7">
        <v>19819</v>
      </c>
      <c r="B1835" s="6" t="s">
        <v>13723</v>
      </c>
      <c r="C1835" t="s">
        <v>13724</v>
      </c>
      <c r="D1835" s="2" t="s">
        <v>52</v>
      </c>
      <c r="E1835" s="4" t="s">
        <v>53</v>
      </c>
      <c r="F1835" t="s">
        <v>54</v>
      </c>
      <c r="G1835" s="6">
        <v>3414</v>
      </c>
      <c r="H1835">
        <v>26619</v>
      </c>
      <c r="I1835">
        <v>30</v>
      </c>
      <c r="J1835" s="6">
        <v>5606.75</v>
      </c>
      <c r="K1835" s="6">
        <v>764</v>
      </c>
      <c r="L1835">
        <v>15</v>
      </c>
      <c r="M1835">
        <v>4</v>
      </c>
      <c r="N1835" t="s">
        <v>37</v>
      </c>
      <c r="O1835" t="s">
        <v>48</v>
      </c>
      <c r="P1835" t="s">
        <v>10061</v>
      </c>
    </row>
    <row r="1836" spans="1:16" x14ac:dyDescent="0.3">
      <c r="A1836" s="7">
        <v>17301</v>
      </c>
      <c r="B1836" s="6" t="s">
        <v>13725</v>
      </c>
      <c r="C1836" t="s">
        <v>13726</v>
      </c>
      <c r="D1836" s="2" t="s">
        <v>52</v>
      </c>
      <c r="E1836" s="4" t="s">
        <v>46</v>
      </c>
      <c r="F1836" t="s">
        <v>80</v>
      </c>
      <c r="G1836" s="6">
        <v>1184</v>
      </c>
      <c r="H1836">
        <v>31695</v>
      </c>
      <c r="I1836">
        <v>34</v>
      </c>
      <c r="J1836" s="6">
        <v>5112</v>
      </c>
      <c r="K1836" s="6">
        <v>1032.25</v>
      </c>
      <c r="L1836">
        <v>17</v>
      </c>
      <c r="M1836">
        <v>6</v>
      </c>
      <c r="N1836" t="s">
        <v>37</v>
      </c>
      <c r="O1836" t="s">
        <v>37</v>
      </c>
      <c r="P1836" t="s">
        <v>10061</v>
      </c>
    </row>
    <row r="1837" spans="1:16" x14ac:dyDescent="0.3">
      <c r="A1837" s="7">
        <v>19350</v>
      </c>
      <c r="B1837" s="6" t="s">
        <v>13727</v>
      </c>
      <c r="C1837" t="s">
        <v>13728</v>
      </c>
      <c r="D1837" s="2" t="s">
        <v>58</v>
      </c>
      <c r="E1837" s="4" t="s">
        <v>59</v>
      </c>
      <c r="F1837" t="s">
        <v>60</v>
      </c>
      <c r="G1837" s="6">
        <v>90</v>
      </c>
      <c r="H1837">
        <v>39913</v>
      </c>
      <c r="I1837">
        <v>6</v>
      </c>
      <c r="J1837" s="6">
        <v>315</v>
      </c>
      <c r="K1837" s="6">
        <v>5082.5</v>
      </c>
      <c r="L1837">
        <v>88</v>
      </c>
      <c r="M1837">
        <v>1</v>
      </c>
      <c r="N1837" t="s">
        <v>48</v>
      </c>
      <c r="O1837" t="s">
        <v>37</v>
      </c>
      <c r="P1837" t="s">
        <v>10061</v>
      </c>
    </row>
    <row r="1838" spans="1:16" x14ac:dyDescent="0.3">
      <c r="A1838" s="7">
        <v>22224</v>
      </c>
      <c r="B1838" s="6" t="s">
        <v>13729</v>
      </c>
      <c r="C1838" t="s">
        <v>13730</v>
      </c>
      <c r="D1838" s="2" t="s">
        <v>64</v>
      </c>
      <c r="E1838" s="4" t="s">
        <v>59</v>
      </c>
      <c r="F1838" t="s">
        <v>60</v>
      </c>
      <c r="G1838" s="6">
        <v>204</v>
      </c>
      <c r="H1838">
        <v>21618</v>
      </c>
      <c r="I1838">
        <v>7</v>
      </c>
      <c r="J1838" s="6">
        <v>450</v>
      </c>
      <c r="K1838" s="6">
        <v>3042.5</v>
      </c>
      <c r="L1838">
        <v>97</v>
      </c>
      <c r="M1838">
        <v>2</v>
      </c>
      <c r="N1838" t="s">
        <v>48</v>
      </c>
      <c r="O1838" t="s">
        <v>37</v>
      </c>
      <c r="P1838" t="s">
        <v>10066</v>
      </c>
    </row>
    <row r="1839" spans="1:16" x14ac:dyDescent="0.3">
      <c r="A1839" s="7">
        <v>20612</v>
      </c>
      <c r="B1839" s="6" t="s">
        <v>13731</v>
      </c>
      <c r="C1839" t="s">
        <v>13732</v>
      </c>
      <c r="D1839" s="2" t="s">
        <v>70</v>
      </c>
      <c r="E1839" s="4" t="s">
        <v>46</v>
      </c>
      <c r="F1839" t="s">
        <v>47</v>
      </c>
      <c r="G1839" s="6">
        <v>266</v>
      </c>
      <c r="H1839">
        <v>42376</v>
      </c>
      <c r="I1839">
        <v>11</v>
      </c>
      <c r="J1839" s="6">
        <v>656.75</v>
      </c>
      <c r="K1839" s="6">
        <v>2281.5</v>
      </c>
      <c r="L1839">
        <v>60</v>
      </c>
      <c r="M1839">
        <v>1</v>
      </c>
      <c r="N1839" t="s">
        <v>37</v>
      </c>
      <c r="O1839" t="s">
        <v>37</v>
      </c>
      <c r="P1839" t="s">
        <v>10066</v>
      </c>
    </row>
    <row r="1840" spans="1:16" x14ac:dyDescent="0.3">
      <c r="A1840" s="7">
        <v>21668</v>
      </c>
      <c r="B1840" s="6" t="s">
        <v>13733</v>
      </c>
      <c r="C1840" t="s">
        <v>13734</v>
      </c>
      <c r="D1840" s="2" t="s">
        <v>58</v>
      </c>
      <c r="E1840" s="4" t="s">
        <v>59</v>
      </c>
      <c r="F1840" t="s">
        <v>60</v>
      </c>
      <c r="G1840" s="6">
        <v>170</v>
      </c>
      <c r="H1840">
        <v>88351</v>
      </c>
      <c r="I1840">
        <v>15</v>
      </c>
      <c r="J1840" s="6">
        <v>355.5</v>
      </c>
      <c r="K1840" s="6">
        <v>6741.75</v>
      </c>
      <c r="L1840">
        <v>87</v>
      </c>
      <c r="M1840">
        <v>2</v>
      </c>
      <c r="N1840" t="s">
        <v>61</v>
      </c>
      <c r="O1840" t="s">
        <v>37</v>
      </c>
      <c r="P1840" t="s">
        <v>10066</v>
      </c>
    </row>
    <row r="1841" spans="1:16" x14ac:dyDescent="0.3">
      <c r="A1841" s="7">
        <v>18086</v>
      </c>
      <c r="B1841" s="6" t="s">
        <v>13735</v>
      </c>
      <c r="C1841" t="s">
        <v>13736</v>
      </c>
      <c r="D1841" s="2" t="s">
        <v>45</v>
      </c>
      <c r="E1841" s="4" t="s">
        <v>59</v>
      </c>
      <c r="F1841" t="s">
        <v>60</v>
      </c>
      <c r="G1841" s="6">
        <v>107</v>
      </c>
      <c r="H1841">
        <v>28514</v>
      </c>
      <c r="I1841">
        <v>5</v>
      </c>
      <c r="J1841" s="6">
        <v>93</v>
      </c>
      <c r="K1841" s="6">
        <v>6833.5</v>
      </c>
      <c r="L1841">
        <v>98</v>
      </c>
      <c r="M1841">
        <v>2</v>
      </c>
      <c r="N1841" t="s">
        <v>48</v>
      </c>
      <c r="O1841" t="s">
        <v>37</v>
      </c>
      <c r="P1841" t="s">
        <v>10066</v>
      </c>
    </row>
    <row r="1842" spans="1:16" x14ac:dyDescent="0.3">
      <c r="A1842" s="7">
        <v>18325</v>
      </c>
      <c r="B1842" s="6" t="s">
        <v>13737</v>
      </c>
      <c r="C1842" t="s">
        <v>13738</v>
      </c>
      <c r="D1842" s="2" t="s">
        <v>70</v>
      </c>
      <c r="E1842" s="4" t="s">
        <v>59</v>
      </c>
      <c r="F1842" t="s">
        <v>60</v>
      </c>
      <c r="G1842" s="6">
        <v>198</v>
      </c>
      <c r="H1842">
        <v>72168</v>
      </c>
      <c r="I1842">
        <v>2</v>
      </c>
      <c r="J1842" s="6">
        <v>436.5</v>
      </c>
      <c r="K1842" s="6">
        <v>4020.5</v>
      </c>
      <c r="L1842">
        <v>84</v>
      </c>
      <c r="M1842">
        <v>1</v>
      </c>
      <c r="N1842" t="s">
        <v>61</v>
      </c>
      <c r="O1842" t="s">
        <v>37</v>
      </c>
      <c r="P1842" t="s">
        <v>10061</v>
      </c>
    </row>
    <row r="1843" spans="1:16" x14ac:dyDescent="0.3">
      <c r="A1843" s="7">
        <v>21957</v>
      </c>
      <c r="B1843" s="6" t="s">
        <v>13739</v>
      </c>
      <c r="C1843" t="s">
        <v>13740</v>
      </c>
      <c r="D1843" s="2" t="s">
        <v>52</v>
      </c>
      <c r="E1843" s="4" t="s">
        <v>59</v>
      </c>
      <c r="F1843" t="s">
        <v>80</v>
      </c>
      <c r="G1843" s="6">
        <v>4744</v>
      </c>
      <c r="H1843">
        <v>79016</v>
      </c>
      <c r="I1843">
        <v>41</v>
      </c>
      <c r="J1843" s="6">
        <v>10746.5</v>
      </c>
      <c r="K1843" s="6">
        <v>682.25</v>
      </c>
      <c r="L1843">
        <v>12</v>
      </c>
      <c r="M1843">
        <v>5</v>
      </c>
      <c r="N1843" t="s">
        <v>48</v>
      </c>
      <c r="O1843" t="s">
        <v>37</v>
      </c>
      <c r="P1843" t="s">
        <v>10066</v>
      </c>
    </row>
    <row r="1844" spans="1:16" x14ac:dyDescent="0.3">
      <c r="A1844" s="7">
        <v>19821</v>
      </c>
      <c r="B1844" s="6" t="s">
        <v>13741</v>
      </c>
      <c r="C1844" t="s">
        <v>13742</v>
      </c>
      <c r="D1844" s="2" t="s">
        <v>45</v>
      </c>
      <c r="E1844" s="4" t="s">
        <v>59</v>
      </c>
      <c r="F1844" t="s">
        <v>60</v>
      </c>
      <c r="G1844" s="6">
        <v>174</v>
      </c>
      <c r="H1844">
        <v>88024</v>
      </c>
      <c r="I1844">
        <v>13</v>
      </c>
      <c r="J1844" s="6">
        <v>426.75</v>
      </c>
      <c r="K1844" s="6">
        <v>3956.75</v>
      </c>
      <c r="L1844">
        <v>91</v>
      </c>
      <c r="M1844">
        <v>2</v>
      </c>
      <c r="N1844" t="s">
        <v>32</v>
      </c>
      <c r="O1844" t="s">
        <v>48</v>
      </c>
      <c r="P1844" t="s">
        <v>10061</v>
      </c>
    </row>
    <row r="1845" spans="1:16" x14ac:dyDescent="0.3">
      <c r="A1845" s="7">
        <v>21446</v>
      </c>
      <c r="B1845" s="6" t="s">
        <v>13743</v>
      </c>
      <c r="C1845" t="s">
        <v>13744</v>
      </c>
      <c r="D1845" s="2" t="s">
        <v>52</v>
      </c>
      <c r="E1845" s="4" t="s">
        <v>46</v>
      </c>
      <c r="F1845" t="s">
        <v>76</v>
      </c>
      <c r="G1845" s="6">
        <v>3569</v>
      </c>
      <c r="H1845">
        <v>87947</v>
      </c>
      <c r="I1845">
        <v>7</v>
      </c>
      <c r="J1845" s="6">
        <v>333</v>
      </c>
      <c r="K1845" s="6">
        <v>3046.25</v>
      </c>
      <c r="L1845">
        <v>61</v>
      </c>
      <c r="M1845">
        <v>3</v>
      </c>
      <c r="N1845" t="s">
        <v>61</v>
      </c>
      <c r="O1845" t="s">
        <v>48</v>
      </c>
      <c r="P1845" t="s">
        <v>10066</v>
      </c>
    </row>
    <row r="1846" spans="1:16" x14ac:dyDescent="0.3">
      <c r="A1846" s="7">
        <v>20697</v>
      </c>
      <c r="B1846" s="6" t="s">
        <v>13745</v>
      </c>
      <c r="C1846" t="s">
        <v>13746</v>
      </c>
      <c r="D1846" s="2" t="s">
        <v>52</v>
      </c>
      <c r="E1846" s="4" t="s">
        <v>46</v>
      </c>
      <c r="F1846" t="s">
        <v>67</v>
      </c>
      <c r="G1846" s="6">
        <v>1440</v>
      </c>
      <c r="H1846">
        <v>23540</v>
      </c>
      <c r="I1846">
        <v>12</v>
      </c>
      <c r="J1846" s="6">
        <v>753.5</v>
      </c>
      <c r="K1846" s="6">
        <v>3454.5</v>
      </c>
      <c r="L1846">
        <v>51</v>
      </c>
      <c r="M1846">
        <v>2</v>
      </c>
      <c r="N1846" t="s">
        <v>48</v>
      </c>
      <c r="O1846" t="s">
        <v>37</v>
      </c>
      <c r="P1846" t="s">
        <v>10061</v>
      </c>
    </row>
    <row r="1847" spans="1:16" x14ac:dyDescent="0.3">
      <c r="A1847" s="7">
        <v>18565</v>
      </c>
      <c r="B1847" s="6" t="s">
        <v>13747</v>
      </c>
      <c r="C1847" t="s">
        <v>13748</v>
      </c>
      <c r="D1847" s="2" t="s">
        <v>58</v>
      </c>
      <c r="E1847" s="4" t="s">
        <v>59</v>
      </c>
      <c r="F1847" t="s">
        <v>60</v>
      </c>
      <c r="G1847" s="6">
        <v>115</v>
      </c>
      <c r="H1847">
        <v>14620</v>
      </c>
      <c r="I1847">
        <v>11</v>
      </c>
      <c r="J1847" s="6">
        <v>393</v>
      </c>
      <c r="K1847" s="6">
        <v>4723</v>
      </c>
      <c r="L1847">
        <v>90</v>
      </c>
      <c r="M1847">
        <v>1</v>
      </c>
      <c r="N1847" t="s">
        <v>32</v>
      </c>
      <c r="O1847" t="s">
        <v>37</v>
      </c>
      <c r="P1847" t="s">
        <v>10061</v>
      </c>
    </row>
    <row r="1848" spans="1:16" x14ac:dyDescent="0.3">
      <c r="A1848" s="7">
        <v>21010</v>
      </c>
      <c r="B1848" s="6" t="s">
        <v>13749</v>
      </c>
      <c r="C1848" t="s">
        <v>13750</v>
      </c>
      <c r="D1848" s="2" t="s">
        <v>52</v>
      </c>
      <c r="E1848" s="4" t="s">
        <v>59</v>
      </c>
      <c r="F1848" t="s">
        <v>80</v>
      </c>
      <c r="G1848" s="6">
        <v>4324</v>
      </c>
      <c r="H1848">
        <v>33466</v>
      </c>
      <c r="I1848">
        <v>44</v>
      </c>
      <c r="J1848" s="6">
        <v>3476.25</v>
      </c>
      <c r="K1848" s="6">
        <v>478.25</v>
      </c>
      <c r="L1848">
        <v>20</v>
      </c>
      <c r="M1848">
        <v>3</v>
      </c>
      <c r="N1848" t="s">
        <v>37</v>
      </c>
      <c r="O1848" t="s">
        <v>48</v>
      </c>
      <c r="P1848" t="s">
        <v>10061</v>
      </c>
    </row>
    <row r="1849" spans="1:16" x14ac:dyDescent="0.3">
      <c r="A1849" s="7">
        <v>21127</v>
      </c>
      <c r="B1849" s="6" t="s">
        <v>13751</v>
      </c>
      <c r="C1849" t="s">
        <v>13752</v>
      </c>
      <c r="D1849" s="2" t="s">
        <v>58</v>
      </c>
      <c r="E1849" s="4" t="s">
        <v>46</v>
      </c>
      <c r="F1849" t="s">
        <v>47</v>
      </c>
      <c r="G1849" s="6">
        <v>222</v>
      </c>
      <c r="H1849">
        <v>19735</v>
      </c>
      <c r="I1849">
        <v>8</v>
      </c>
      <c r="J1849" s="6">
        <v>1306.75</v>
      </c>
      <c r="K1849" s="6">
        <v>2788.25</v>
      </c>
      <c r="L1849">
        <v>54</v>
      </c>
      <c r="M1849">
        <v>1</v>
      </c>
      <c r="N1849" t="s">
        <v>48</v>
      </c>
      <c r="O1849" t="s">
        <v>48</v>
      </c>
      <c r="P1849" t="s">
        <v>10061</v>
      </c>
    </row>
    <row r="1850" spans="1:16" x14ac:dyDescent="0.3">
      <c r="A1850" s="7">
        <v>21224</v>
      </c>
      <c r="B1850" s="6" t="s">
        <v>13753</v>
      </c>
      <c r="C1850" t="s">
        <v>13754</v>
      </c>
      <c r="D1850" s="2" t="s">
        <v>58</v>
      </c>
      <c r="E1850" s="4" t="s">
        <v>59</v>
      </c>
      <c r="F1850" t="s">
        <v>60</v>
      </c>
      <c r="G1850" s="6">
        <v>215</v>
      </c>
      <c r="H1850">
        <v>58542</v>
      </c>
      <c r="I1850">
        <v>8</v>
      </c>
      <c r="J1850" s="6">
        <v>363.75</v>
      </c>
      <c r="K1850" s="6">
        <v>4427.25</v>
      </c>
      <c r="L1850">
        <v>97</v>
      </c>
      <c r="M1850">
        <v>2</v>
      </c>
      <c r="N1850" t="s">
        <v>48</v>
      </c>
      <c r="O1850" t="s">
        <v>37</v>
      </c>
      <c r="P1850" t="s">
        <v>10066</v>
      </c>
    </row>
    <row r="1851" spans="1:16" x14ac:dyDescent="0.3">
      <c r="A1851" s="7">
        <v>18126</v>
      </c>
      <c r="B1851" s="6" t="s">
        <v>13755</v>
      </c>
      <c r="C1851" t="s">
        <v>13756</v>
      </c>
      <c r="D1851" s="2" t="s">
        <v>58</v>
      </c>
      <c r="E1851" s="4" t="s">
        <v>59</v>
      </c>
      <c r="F1851" t="s">
        <v>60</v>
      </c>
      <c r="G1851" s="6">
        <v>98</v>
      </c>
      <c r="H1851">
        <v>26883</v>
      </c>
      <c r="I1851">
        <v>8</v>
      </c>
      <c r="J1851" s="6">
        <v>107</v>
      </c>
      <c r="K1851" s="6">
        <v>4802.75</v>
      </c>
      <c r="L1851">
        <v>80</v>
      </c>
      <c r="M1851">
        <v>2</v>
      </c>
      <c r="N1851" t="s">
        <v>48</v>
      </c>
      <c r="O1851" t="s">
        <v>48</v>
      </c>
      <c r="P1851" t="s">
        <v>10066</v>
      </c>
    </row>
    <row r="1852" spans="1:16" x14ac:dyDescent="0.3">
      <c r="A1852" s="7">
        <v>17651</v>
      </c>
      <c r="B1852" s="6" t="s">
        <v>13757</v>
      </c>
      <c r="C1852" t="s">
        <v>13758</v>
      </c>
      <c r="D1852" s="2" t="s">
        <v>45</v>
      </c>
      <c r="E1852" s="4" t="s">
        <v>46</v>
      </c>
      <c r="F1852" t="s">
        <v>60</v>
      </c>
      <c r="G1852" s="6">
        <v>645</v>
      </c>
      <c r="H1852">
        <v>57730</v>
      </c>
      <c r="I1852">
        <v>10</v>
      </c>
      <c r="J1852" s="6">
        <v>313.75</v>
      </c>
      <c r="K1852" s="6">
        <v>3090.5</v>
      </c>
      <c r="L1852">
        <v>85</v>
      </c>
      <c r="M1852">
        <v>2</v>
      </c>
      <c r="N1852" t="s">
        <v>48</v>
      </c>
      <c r="O1852" t="s">
        <v>37</v>
      </c>
      <c r="P1852" t="s">
        <v>10066</v>
      </c>
    </row>
    <row r="1853" spans="1:16" x14ac:dyDescent="0.3">
      <c r="A1853" s="7">
        <v>17330</v>
      </c>
      <c r="B1853" s="6" t="s">
        <v>13759</v>
      </c>
      <c r="C1853" t="s">
        <v>13760</v>
      </c>
      <c r="D1853" s="2" t="s">
        <v>45</v>
      </c>
      <c r="E1853" s="4" t="s">
        <v>59</v>
      </c>
      <c r="F1853" t="s">
        <v>76</v>
      </c>
      <c r="G1853" s="6">
        <v>592</v>
      </c>
      <c r="H1853">
        <v>28476</v>
      </c>
      <c r="I1853">
        <v>7</v>
      </c>
      <c r="J1853" s="6">
        <v>525.5</v>
      </c>
      <c r="K1853" s="6">
        <v>2880.75</v>
      </c>
      <c r="L1853">
        <v>73</v>
      </c>
      <c r="M1853">
        <v>2</v>
      </c>
      <c r="N1853" t="s">
        <v>37</v>
      </c>
      <c r="O1853" t="s">
        <v>37</v>
      </c>
      <c r="P1853" t="s">
        <v>10061</v>
      </c>
    </row>
    <row r="1854" spans="1:16" x14ac:dyDescent="0.3">
      <c r="A1854" s="7">
        <v>22283</v>
      </c>
      <c r="B1854" s="6" t="s">
        <v>13761</v>
      </c>
      <c r="C1854" t="s">
        <v>13762</v>
      </c>
      <c r="D1854" s="2" t="s">
        <v>45</v>
      </c>
      <c r="E1854" s="4" t="s">
        <v>59</v>
      </c>
      <c r="F1854" t="s">
        <v>60</v>
      </c>
      <c r="G1854" s="6">
        <v>791</v>
      </c>
      <c r="H1854">
        <v>56271</v>
      </c>
      <c r="I1854">
        <v>2</v>
      </c>
      <c r="J1854" s="6">
        <v>168</v>
      </c>
      <c r="K1854" s="6">
        <v>7182.75</v>
      </c>
      <c r="L1854">
        <v>93</v>
      </c>
      <c r="M1854">
        <v>2</v>
      </c>
      <c r="N1854" t="s">
        <v>61</v>
      </c>
      <c r="O1854" t="s">
        <v>37</v>
      </c>
      <c r="P1854" t="s">
        <v>10066</v>
      </c>
    </row>
    <row r="1855" spans="1:16" x14ac:dyDescent="0.3">
      <c r="A1855" s="7">
        <v>20915</v>
      </c>
      <c r="B1855" s="6" t="s">
        <v>13763</v>
      </c>
      <c r="C1855" t="s">
        <v>13764</v>
      </c>
      <c r="D1855" s="2" t="s">
        <v>58</v>
      </c>
      <c r="E1855" s="4" t="s">
        <v>46</v>
      </c>
      <c r="F1855" t="s">
        <v>47</v>
      </c>
      <c r="G1855" s="6">
        <v>243</v>
      </c>
      <c r="H1855">
        <v>41014</v>
      </c>
      <c r="I1855">
        <v>16</v>
      </c>
      <c r="J1855" s="6">
        <v>603.75</v>
      </c>
      <c r="K1855" s="6">
        <v>2506.75</v>
      </c>
      <c r="L1855">
        <v>58</v>
      </c>
      <c r="M1855">
        <v>1</v>
      </c>
      <c r="N1855" t="s">
        <v>48</v>
      </c>
      <c r="O1855" t="s">
        <v>37</v>
      </c>
      <c r="P1855" t="s">
        <v>10061</v>
      </c>
    </row>
    <row r="1856" spans="1:16" x14ac:dyDescent="0.3">
      <c r="A1856" s="7">
        <v>21123</v>
      </c>
      <c r="B1856" s="6" t="s">
        <v>13765</v>
      </c>
      <c r="C1856" t="s">
        <v>13766</v>
      </c>
      <c r="D1856" s="2" t="s">
        <v>70</v>
      </c>
      <c r="E1856" s="4" t="s">
        <v>46</v>
      </c>
      <c r="F1856" t="s">
        <v>47</v>
      </c>
      <c r="G1856" s="6">
        <v>382</v>
      </c>
      <c r="H1856">
        <v>52428</v>
      </c>
      <c r="I1856">
        <v>9</v>
      </c>
      <c r="J1856" s="6">
        <v>1244.75</v>
      </c>
      <c r="K1856" s="6">
        <v>2553.75</v>
      </c>
      <c r="L1856">
        <v>64</v>
      </c>
      <c r="M1856">
        <v>1</v>
      </c>
      <c r="N1856" t="s">
        <v>48</v>
      </c>
      <c r="O1856" t="s">
        <v>37</v>
      </c>
      <c r="P1856" t="s">
        <v>10066</v>
      </c>
    </row>
    <row r="1857" spans="1:16" x14ac:dyDescent="0.3">
      <c r="A1857" s="7">
        <v>22012</v>
      </c>
      <c r="B1857" s="6" t="s">
        <v>13767</v>
      </c>
      <c r="C1857" t="s">
        <v>13768</v>
      </c>
      <c r="D1857" s="2" t="s">
        <v>70</v>
      </c>
      <c r="E1857" s="4" t="s">
        <v>46</v>
      </c>
      <c r="F1857" t="s">
        <v>60</v>
      </c>
      <c r="G1857" s="6">
        <v>115</v>
      </c>
      <c r="H1857">
        <v>83877</v>
      </c>
      <c r="I1857">
        <v>5</v>
      </c>
      <c r="J1857" s="6">
        <v>125.25</v>
      </c>
      <c r="K1857" s="6">
        <v>7238.75</v>
      </c>
      <c r="L1857">
        <v>94</v>
      </c>
      <c r="M1857">
        <v>1</v>
      </c>
      <c r="N1857" t="s">
        <v>48</v>
      </c>
      <c r="O1857" t="s">
        <v>37</v>
      </c>
      <c r="P1857" t="s">
        <v>10061</v>
      </c>
    </row>
    <row r="1858" spans="1:16" x14ac:dyDescent="0.3">
      <c r="A1858" s="7">
        <v>22019</v>
      </c>
      <c r="B1858" s="6" t="s">
        <v>13769</v>
      </c>
      <c r="C1858" t="s">
        <v>13770</v>
      </c>
      <c r="D1858" s="2" t="s">
        <v>45</v>
      </c>
      <c r="E1858" s="4" t="s">
        <v>46</v>
      </c>
      <c r="F1858" t="s">
        <v>47</v>
      </c>
      <c r="G1858" s="6">
        <v>981</v>
      </c>
      <c r="H1858">
        <v>22300</v>
      </c>
      <c r="I1858">
        <v>8</v>
      </c>
      <c r="J1858" s="6">
        <v>1933.25</v>
      </c>
      <c r="K1858" s="6">
        <v>2387.75</v>
      </c>
      <c r="L1858">
        <v>57</v>
      </c>
      <c r="M1858">
        <v>0</v>
      </c>
      <c r="N1858" t="s">
        <v>32</v>
      </c>
      <c r="O1858" t="s">
        <v>32</v>
      </c>
      <c r="P1858" t="s">
        <v>10061</v>
      </c>
    </row>
    <row r="1859" spans="1:16" x14ac:dyDescent="0.3">
      <c r="A1859" s="7">
        <v>21043</v>
      </c>
      <c r="B1859" s="6" t="s">
        <v>13771</v>
      </c>
      <c r="C1859" t="s">
        <v>13772</v>
      </c>
      <c r="D1859" s="2" t="s">
        <v>52</v>
      </c>
      <c r="E1859" s="4" t="s">
        <v>46</v>
      </c>
      <c r="F1859" t="s">
        <v>67</v>
      </c>
      <c r="G1859" s="6">
        <v>1619</v>
      </c>
      <c r="H1859">
        <v>58876</v>
      </c>
      <c r="I1859">
        <v>4</v>
      </c>
      <c r="J1859" s="6">
        <v>590.25</v>
      </c>
      <c r="K1859" s="6">
        <v>3698.75</v>
      </c>
      <c r="L1859">
        <v>54</v>
      </c>
      <c r="M1859">
        <v>1</v>
      </c>
      <c r="N1859" t="s">
        <v>48</v>
      </c>
      <c r="O1859" t="s">
        <v>48</v>
      </c>
      <c r="P1859" t="s">
        <v>10066</v>
      </c>
    </row>
    <row r="1860" spans="1:16" x14ac:dyDescent="0.3">
      <c r="A1860" s="7">
        <v>21135</v>
      </c>
      <c r="B1860" s="6" t="s">
        <v>13773</v>
      </c>
      <c r="C1860" t="s">
        <v>13774</v>
      </c>
      <c r="D1860" s="2" t="s">
        <v>58</v>
      </c>
      <c r="E1860" s="4" t="s">
        <v>59</v>
      </c>
      <c r="F1860" t="s">
        <v>60</v>
      </c>
      <c r="G1860" s="6">
        <v>106</v>
      </c>
      <c r="H1860">
        <v>10148</v>
      </c>
      <c r="I1860">
        <v>10</v>
      </c>
      <c r="J1860" s="6">
        <v>242.75</v>
      </c>
      <c r="K1860" s="6">
        <v>4552</v>
      </c>
      <c r="L1860">
        <v>77</v>
      </c>
      <c r="M1860">
        <v>2</v>
      </c>
      <c r="N1860" t="s">
        <v>48</v>
      </c>
      <c r="O1860" t="s">
        <v>37</v>
      </c>
      <c r="P1860" t="s">
        <v>10066</v>
      </c>
    </row>
    <row r="1861" spans="1:16" x14ac:dyDescent="0.3">
      <c r="A1861" s="7">
        <v>20663</v>
      </c>
      <c r="B1861" s="6" t="s">
        <v>13775</v>
      </c>
      <c r="C1861" t="s">
        <v>13776</v>
      </c>
      <c r="D1861" s="2" t="s">
        <v>52</v>
      </c>
      <c r="E1861" s="4" t="s">
        <v>59</v>
      </c>
      <c r="F1861" t="s">
        <v>54</v>
      </c>
      <c r="G1861" s="6">
        <v>3726</v>
      </c>
      <c r="H1861">
        <v>80003</v>
      </c>
      <c r="I1861">
        <v>25</v>
      </c>
      <c r="J1861" s="6">
        <v>4348.25</v>
      </c>
      <c r="K1861" s="6">
        <v>793.5</v>
      </c>
      <c r="L1861">
        <v>6</v>
      </c>
      <c r="M1861">
        <v>8</v>
      </c>
      <c r="N1861" t="s">
        <v>48</v>
      </c>
      <c r="O1861" t="s">
        <v>48</v>
      </c>
      <c r="P1861" t="s">
        <v>10061</v>
      </c>
    </row>
    <row r="1862" spans="1:16" x14ac:dyDescent="0.3">
      <c r="A1862" s="7">
        <v>19869</v>
      </c>
      <c r="B1862" s="6" t="s">
        <v>13777</v>
      </c>
      <c r="C1862" t="s">
        <v>13778</v>
      </c>
      <c r="D1862" s="2" t="s">
        <v>45</v>
      </c>
      <c r="E1862" s="4" t="s">
        <v>46</v>
      </c>
      <c r="F1862" t="s">
        <v>60</v>
      </c>
      <c r="G1862" s="6">
        <v>241</v>
      </c>
      <c r="H1862">
        <v>72803</v>
      </c>
      <c r="I1862">
        <v>18</v>
      </c>
      <c r="J1862" s="6">
        <v>355.5</v>
      </c>
      <c r="K1862" s="6">
        <v>4680.5</v>
      </c>
      <c r="L1862">
        <v>97</v>
      </c>
      <c r="M1862">
        <v>1</v>
      </c>
      <c r="N1862" t="s">
        <v>61</v>
      </c>
      <c r="O1862" t="s">
        <v>37</v>
      </c>
      <c r="P1862" t="s">
        <v>10061</v>
      </c>
    </row>
    <row r="1863" spans="1:16" x14ac:dyDescent="0.3">
      <c r="A1863" s="7">
        <v>17674</v>
      </c>
      <c r="B1863" s="6" t="s">
        <v>13779</v>
      </c>
      <c r="C1863" t="s">
        <v>13780</v>
      </c>
      <c r="D1863" s="2" t="s">
        <v>52</v>
      </c>
      <c r="E1863" s="4" t="s">
        <v>59</v>
      </c>
      <c r="F1863" t="s">
        <v>80</v>
      </c>
      <c r="G1863" s="6">
        <v>3116</v>
      </c>
      <c r="H1863">
        <v>77133</v>
      </c>
      <c r="I1863">
        <v>53</v>
      </c>
      <c r="J1863" s="6">
        <v>5887</v>
      </c>
      <c r="K1863" s="6">
        <v>459</v>
      </c>
      <c r="L1863">
        <v>15</v>
      </c>
      <c r="M1863">
        <v>6</v>
      </c>
      <c r="N1863" t="s">
        <v>37</v>
      </c>
      <c r="O1863" t="s">
        <v>37</v>
      </c>
      <c r="P1863" t="s">
        <v>10066</v>
      </c>
    </row>
    <row r="1864" spans="1:16" x14ac:dyDescent="0.3">
      <c r="A1864" s="7">
        <v>21105</v>
      </c>
      <c r="B1864" s="6" t="s">
        <v>13781</v>
      </c>
      <c r="C1864" t="s">
        <v>13782</v>
      </c>
      <c r="D1864" s="2" t="s">
        <v>58</v>
      </c>
      <c r="E1864" s="4" t="s">
        <v>59</v>
      </c>
      <c r="F1864" t="s">
        <v>60</v>
      </c>
      <c r="G1864" s="6">
        <v>77</v>
      </c>
      <c r="H1864">
        <v>47959</v>
      </c>
      <c r="I1864">
        <v>19</v>
      </c>
      <c r="J1864" s="6">
        <v>233.75</v>
      </c>
      <c r="K1864" s="6">
        <v>3767.75</v>
      </c>
      <c r="L1864">
        <v>88</v>
      </c>
      <c r="M1864">
        <v>2</v>
      </c>
      <c r="N1864" t="s">
        <v>32</v>
      </c>
      <c r="O1864" t="s">
        <v>37</v>
      </c>
      <c r="P1864" t="s">
        <v>10061</v>
      </c>
    </row>
    <row r="1865" spans="1:16" x14ac:dyDescent="0.3">
      <c r="A1865" s="7">
        <v>18806</v>
      </c>
      <c r="B1865" s="6" t="s">
        <v>13783</v>
      </c>
      <c r="C1865" t="s">
        <v>13784</v>
      </c>
      <c r="D1865" s="2" t="s">
        <v>79</v>
      </c>
      <c r="E1865" s="4" t="s">
        <v>53</v>
      </c>
      <c r="F1865" t="s">
        <v>54</v>
      </c>
      <c r="G1865" s="6">
        <v>3074</v>
      </c>
      <c r="H1865">
        <v>67212</v>
      </c>
      <c r="I1865">
        <v>20</v>
      </c>
      <c r="J1865" s="6">
        <v>6153.75</v>
      </c>
      <c r="K1865" s="6">
        <v>690.75</v>
      </c>
      <c r="L1865">
        <v>11</v>
      </c>
      <c r="M1865">
        <v>8</v>
      </c>
      <c r="N1865" t="s">
        <v>48</v>
      </c>
      <c r="O1865" t="s">
        <v>48</v>
      </c>
      <c r="P1865" t="s">
        <v>10066</v>
      </c>
    </row>
    <row r="1866" spans="1:16" x14ac:dyDescent="0.3">
      <c r="A1866" s="7">
        <v>20267</v>
      </c>
      <c r="B1866" s="6" t="s">
        <v>13785</v>
      </c>
      <c r="C1866" t="s">
        <v>13786</v>
      </c>
      <c r="D1866" s="2" t="s">
        <v>45</v>
      </c>
      <c r="E1866" s="4" t="s">
        <v>46</v>
      </c>
      <c r="F1866" t="s">
        <v>60</v>
      </c>
      <c r="G1866" s="6">
        <v>182</v>
      </c>
      <c r="H1866">
        <v>38844</v>
      </c>
      <c r="I1866">
        <v>12</v>
      </c>
      <c r="J1866" s="6">
        <v>165.25</v>
      </c>
      <c r="K1866" s="6">
        <v>5040.5</v>
      </c>
      <c r="L1866">
        <v>83</v>
      </c>
      <c r="M1866">
        <v>1</v>
      </c>
      <c r="N1866" t="s">
        <v>61</v>
      </c>
      <c r="O1866" t="s">
        <v>48</v>
      </c>
      <c r="P1866" t="s">
        <v>10061</v>
      </c>
    </row>
    <row r="1867" spans="1:16" x14ac:dyDescent="0.3">
      <c r="A1867" s="7">
        <v>20338</v>
      </c>
      <c r="B1867" s="6" t="s">
        <v>13787</v>
      </c>
      <c r="C1867" t="s">
        <v>13788</v>
      </c>
      <c r="D1867" s="2" t="s">
        <v>70</v>
      </c>
      <c r="E1867" s="4" t="s">
        <v>59</v>
      </c>
      <c r="F1867" t="s">
        <v>60</v>
      </c>
      <c r="G1867" s="6">
        <v>212</v>
      </c>
      <c r="H1867">
        <v>60260</v>
      </c>
      <c r="I1867">
        <v>16</v>
      </c>
      <c r="J1867" s="6">
        <v>145</v>
      </c>
      <c r="K1867" s="6">
        <v>6580.25</v>
      </c>
      <c r="L1867">
        <v>95</v>
      </c>
      <c r="M1867">
        <v>1</v>
      </c>
      <c r="N1867" t="s">
        <v>48</v>
      </c>
      <c r="O1867" t="s">
        <v>48</v>
      </c>
      <c r="P1867" t="s">
        <v>10061</v>
      </c>
    </row>
    <row r="1868" spans="1:16" x14ac:dyDescent="0.3">
      <c r="A1868" s="7">
        <v>20164</v>
      </c>
      <c r="B1868" s="6" t="s">
        <v>13789</v>
      </c>
      <c r="C1868" t="s">
        <v>13790</v>
      </c>
      <c r="D1868" s="2" t="s">
        <v>45</v>
      </c>
      <c r="E1868" s="4" t="s">
        <v>46</v>
      </c>
      <c r="F1868" t="s">
        <v>60</v>
      </c>
      <c r="G1868" s="6">
        <v>954</v>
      </c>
      <c r="H1868">
        <v>23830</v>
      </c>
      <c r="I1868">
        <v>5</v>
      </c>
      <c r="J1868" s="6">
        <v>221.75</v>
      </c>
      <c r="K1868" s="6">
        <v>5987</v>
      </c>
      <c r="L1868">
        <v>88</v>
      </c>
      <c r="M1868">
        <v>2</v>
      </c>
      <c r="N1868" t="s">
        <v>32</v>
      </c>
      <c r="O1868" t="s">
        <v>37</v>
      </c>
      <c r="P1868" t="s">
        <v>10066</v>
      </c>
    </row>
    <row r="1869" spans="1:16" x14ac:dyDescent="0.3">
      <c r="A1869" s="7">
        <v>20188</v>
      </c>
      <c r="B1869" s="6" t="s">
        <v>13791</v>
      </c>
      <c r="C1869" t="s">
        <v>13792</v>
      </c>
      <c r="D1869" s="2" t="s">
        <v>45</v>
      </c>
      <c r="E1869" s="4" t="s">
        <v>59</v>
      </c>
      <c r="F1869" t="s">
        <v>67</v>
      </c>
      <c r="G1869" s="6">
        <v>536</v>
      </c>
      <c r="H1869">
        <v>77194</v>
      </c>
      <c r="I1869">
        <v>1</v>
      </c>
      <c r="J1869" s="6">
        <v>481.5</v>
      </c>
      <c r="K1869" s="6">
        <v>2865.25</v>
      </c>
      <c r="L1869">
        <v>65</v>
      </c>
      <c r="M1869">
        <v>3</v>
      </c>
      <c r="N1869" t="s">
        <v>48</v>
      </c>
      <c r="O1869" t="s">
        <v>48</v>
      </c>
      <c r="P1869" t="s">
        <v>10061</v>
      </c>
    </row>
    <row r="1870" spans="1:16" x14ac:dyDescent="0.3">
      <c r="A1870" s="7">
        <v>18674</v>
      </c>
      <c r="B1870" s="6" t="s">
        <v>13793</v>
      </c>
      <c r="C1870" t="s">
        <v>13794</v>
      </c>
      <c r="D1870" s="2" t="s">
        <v>52</v>
      </c>
      <c r="E1870" s="4" t="s">
        <v>53</v>
      </c>
      <c r="F1870" t="s">
        <v>54</v>
      </c>
      <c r="G1870" s="6">
        <v>1404</v>
      </c>
      <c r="H1870">
        <v>72858</v>
      </c>
      <c r="I1870">
        <v>24</v>
      </c>
      <c r="J1870" s="6">
        <v>7788.5</v>
      </c>
      <c r="K1870" s="6">
        <v>790</v>
      </c>
      <c r="L1870">
        <v>23</v>
      </c>
      <c r="M1870">
        <v>7</v>
      </c>
      <c r="N1870" t="s">
        <v>48</v>
      </c>
      <c r="O1870" t="s">
        <v>37</v>
      </c>
      <c r="P1870" t="s">
        <v>10066</v>
      </c>
    </row>
    <row r="1871" spans="1:16" x14ac:dyDescent="0.3">
      <c r="A1871" s="7">
        <v>17606</v>
      </c>
      <c r="B1871" s="6" t="s">
        <v>13795</v>
      </c>
      <c r="C1871" t="s">
        <v>13796</v>
      </c>
      <c r="D1871" s="2" t="s">
        <v>45</v>
      </c>
      <c r="E1871" s="4" t="s">
        <v>46</v>
      </c>
      <c r="F1871" t="s">
        <v>76</v>
      </c>
      <c r="G1871" s="6">
        <v>836</v>
      </c>
      <c r="H1871">
        <v>74005</v>
      </c>
      <c r="I1871">
        <v>15</v>
      </c>
      <c r="J1871" s="6">
        <v>285.75</v>
      </c>
      <c r="K1871" s="6">
        <v>3304.75</v>
      </c>
      <c r="L1871">
        <v>54</v>
      </c>
      <c r="M1871">
        <v>2</v>
      </c>
      <c r="N1871" t="s">
        <v>48</v>
      </c>
      <c r="O1871" t="s">
        <v>48</v>
      </c>
      <c r="P1871" t="s">
        <v>10061</v>
      </c>
    </row>
    <row r="1872" spans="1:16" x14ac:dyDescent="0.3">
      <c r="A1872" s="7">
        <v>19596</v>
      </c>
      <c r="B1872" s="6" t="s">
        <v>13797</v>
      </c>
      <c r="C1872" t="s">
        <v>13798</v>
      </c>
      <c r="D1872" s="2" t="s">
        <v>58</v>
      </c>
      <c r="E1872" s="4" t="s">
        <v>59</v>
      </c>
      <c r="F1872" t="s">
        <v>60</v>
      </c>
      <c r="G1872" s="6">
        <v>144</v>
      </c>
      <c r="H1872">
        <v>22002</v>
      </c>
      <c r="I1872">
        <v>8</v>
      </c>
      <c r="J1872" s="6">
        <v>166.25</v>
      </c>
      <c r="K1872" s="6">
        <v>3961.25</v>
      </c>
      <c r="L1872">
        <v>77</v>
      </c>
      <c r="M1872">
        <v>1</v>
      </c>
      <c r="N1872" t="s">
        <v>32</v>
      </c>
      <c r="O1872" t="s">
        <v>37</v>
      </c>
      <c r="P1872" t="s">
        <v>10066</v>
      </c>
    </row>
    <row r="1873" spans="1:16" x14ac:dyDescent="0.3">
      <c r="A1873" s="7">
        <v>22065</v>
      </c>
      <c r="B1873" s="6" t="s">
        <v>13799</v>
      </c>
      <c r="C1873" t="s">
        <v>13800</v>
      </c>
      <c r="D1873" s="2" t="s">
        <v>70</v>
      </c>
      <c r="E1873" s="4" t="s">
        <v>59</v>
      </c>
      <c r="F1873" t="s">
        <v>60</v>
      </c>
      <c r="G1873" s="6">
        <v>284</v>
      </c>
      <c r="H1873">
        <v>36173</v>
      </c>
      <c r="I1873">
        <v>9</v>
      </c>
      <c r="J1873" s="6">
        <v>97.25</v>
      </c>
      <c r="K1873" s="6">
        <v>7024.5</v>
      </c>
      <c r="L1873">
        <v>89</v>
      </c>
      <c r="M1873">
        <v>2</v>
      </c>
      <c r="N1873" t="s">
        <v>61</v>
      </c>
      <c r="O1873" t="s">
        <v>48</v>
      </c>
      <c r="P1873" t="s">
        <v>10061</v>
      </c>
    </row>
    <row r="1874" spans="1:16" x14ac:dyDescent="0.3">
      <c r="A1874" s="7">
        <v>19676</v>
      </c>
      <c r="B1874" s="6" t="s">
        <v>13801</v>
      </c>
      <c r="C1874" t="s">
        <v>13802</v>
      </c>
      <c r="D1874" s="2" t="s">
        <v>45</v>
      </c>
      <c r="E1874" s="4" t="s">
        <v>46</v>
      </c>
      <c r="F1874" t="s">
        <v>76</v>
      </c>
      <c r="G1874" s="6">
        <v>798</v>
      </c>
      <c r="H1874">
        <v>19358</v>
      </c>
      <c r="I1874">
        <v>2</v>
      </c>
      <c r="J1874" s="6">
        <v>312.25</v>
      </c>
      <c r="K1874" s="6">
        <v>5173</v>
      </c>
      <c r="L1874">
        <v>76</v>
      </c>
      <c r="M1874">
        <v>2</v>
      </c>
      <c r="N1874" t="s">
        <v>48</v>
      </c>
      <c r="O1874" t="s">
        <v>37</v>
      </c>
      <c r="P1874" t="s">
        <v>10061</v>
      </c>
    </row>
    <row r="1875" spans="1:16" x14ac:dyDescent="0.3">
      <c r="A1875" s="7">
        <v>18983</v>
      </c>
      <c r="B1875" s="6" t="s">
        <v>13803</v>
      </c>
      <c r="C1875" t="s">
        <v>13804</v>
      </c>
      <c r="D1875" s="2" t="s">
        <v>58</v>
      </c>
      <c r="E1875" s="4" t="s">
        <v>46</v>
      </c>
      <c r="F1875" t="s">
        <v>60</v>
      </c>
      <c r="G1875" s="6">
        <v>144</v>
      </c>
      <c r="H1875">
        <v>63496</v>
      </c>
      <c r="I1875">
        <v>14</v>
      </c>
      <c r="J1875" s="6">
        <v>449.75</v>
      </c>
      <c r="K1875" s="6">
        <v>6289.5</v>
      </c>
      <c r="L1875">
        <v>97</v>
      </c>
      <c r="M1875">
        <v>1</v>
      </c>
      <c r="N1875" t="s">
        <v>32</v>
      </c>
      <c r="O1875" t="s">
        <v>37</v>
      </c>
      <c r="P1875" t="s">
        <v>10066</v>
      </c>
    </row>
    <row r="1876" spans="1:16" x14ac:dyDescent="0.3">
      <c r="A1876" s="7">
        <v>18618</v>
      </c>
      <c r="B1876" s="6" t="s">
        <v>13805</v>
      </c>
      <c r="C1876" t="s">
        <v>13806</v>
      </c>
      <c r="D1876" s="2" t="s">
        <v>45</v>
      </c>
      <c r="E1876" s="4" t="s">
        <v>59</v>
      </c>
      <c r="F1876" t="s">
        <v>60</v>
      </c>
      <c r="G1876" s="6">
        <v>900</v>
      </c>
      <c r="H1876">
        <v>81126</v>
      </c>
      <c r="I1876">
        <v>12</v>
      </c>
      <c r="J1876" s="6">
        <v>84</v>
      </c>
      <c r="K1876" s="6">
        <v>5795.75</v>
      </c>
      <c r="L1876">
        <v>84</v>
      </c>
      <c r="M1876">
        <v>2</v>
      </c>
      <c r="N1876" t="s">
        <v>32</v>
      </c>
      <c r="O1876" t="s">
        <v>32</v>
      </c>
      <c r="P1876" t="s">
        <v>10061</v>
      </c>
    </row>
    <row r="1877" spans="1:16" x14ac:dyDescent="0.3">
      <c r="A1877" s="7">
        <v>18317</v>
      </c>
      <c r="B1877" s="6" t="s">
        <v>13807</v>
      </c>
      <c r="C1877" t="s">
        <v>13808</v>
      </c>
      <c r="D1877" s="2" t="s">
        <v>64</v>
      </c>
      <c r="E1877" s="4" t="s">
        <v>59</v>
      </c>
      <c r="F1877" t="s">
        <v>60</v>
      </c>
      <c r="G1877" s="6">
        <v>208</v>
      </c>
      <c r="H1877">
        <v>52737</v>
      </c>
      <c r="I1877">
        <v>16</v>
      </c>
      <c r="J1877" s="6">
        <v>228</v>
      </c>
      <c r="K1877" s="6">
        <v>7196</v>
      </c>
      <c r="L1877">
        <v>79</v>
      </c>
      <c r="M1877">
        <v>1</v>
      </c>
      <c r="N1877" t="s">
        <v>32</v>
      </c>
      <c r="O1877" t="s">
        <v>37</v>
      </c>
      <c r="P1877" t="s">
        <v>10061</v>
      </c>
    </row>
    <row r="1878" spans="1:16" x14ac:dyDescent="0.3">
      <c r="A1878" s="7">
        <v>21735</v>
      </c>
      <c r="B1878" s="6" t="s">
        <v>13809</v>
      </c>
      <c r="C1878" t="s">
        <v>13810</v>
      </c>
      <c r="D1878" s="2" t="s">
        <v>58</v>
      </c>
      <c r="E1878" s="4" t="s">
        <v>59</v>
      </c>
      <c r="F1878" t="s">
        <v>60</v>
      </c>
      <c r="G1878" s="6">
        <v>77</v>
      </c>
      <c r="H1878">
        <v>54681</v>
      </c>
      <c r="I1878">
        <v>12</v>
      </c>
      <c r="J1878" s="6">
        <v>92.5</v>
      </c>
      <c r="K1878" s="6">
        <v>5640.25</v>
      </c>
      <c r="L1878">
        <v>79</v>
      </c>
      <c r="M1878">
        <v>2</v>
      </c>
      <c r="N1878" t="s">
        <v>32</v>
      </c>
      <c r="O1878" t="s">
        <v>32</v>
      </c>
      <c r="P1878" t="s">
        <v>10066</v>
      </c>
    </row>
    <row r="1879" spans="1:16" x14ac:dyDescent="0.3">
      <c r="A1879" s="7">
        <v>18172</v>
      </c>
      <c r="B1879" s="6" t="s">
        <v>13811</v>
      </c>
      <c r="C1879" t="s">
        <v>13812</v>
      </c>
      <c r="D1879" s="2" t="s">
        <v>79</v>
      </c>
      <c r="E1879" s="4" t="s">
        <v>46</v>
      </c>
      <c r="F1879" t="s">
        <v>80</v>
      </c>
      <c r="G1879" s="6">
        <v>4717</v>
      </c>
      <c r="H1879">
        <v>41352</v>
      </c>
      <c r="I1879">
        <v>48</v>
      </c>
      <c r="J1879" s="6">
        <v>9595.75</v>
      </c>
      <c r="K1879" s="6">
        <v>662</v>
      </c>
      <c r="L1879">
        <v>11</v>
      </c>
      <c r="M1879">
        <v>5</v>
      </c>
      <c r="N1879" t="s">
        <v>37</v>
      </c>
      <c r="O1879" t="s">
        <v>48</v>
      </c>
      <c r="P1879" t="s">
        <v>10061</v>
      </c>
    </row>
    <row r="1880" spans="1:16" x14ac:dyDescent="0.3">
      <c r="A1880" s="7">
        <v>19708</v>
      </c>
      <c r="B1880" s="6" t="s">
        <v>13813</v>
      </c>
      <c r="C1880" t="s">
        <v>13814</v>
      </c>
      <c r="D1880" s="2" t="s">
        <v>58</v>
      </c>
      <c r="E1880" s="4" t="s">
        <v>59</v>
      </c>
      <c r="F1880" t="s">
        <v>60</v>
      </c>
      <c r="G1880" s="6">
        <v>56</v>
      </c>
      <c r="H1880">
        <v>16893</v>
      </c>
      <c r="I1880">
        <v>19</v>
      </c>
      <c r="J1880" s="6">
        <v>99.75</v>
      </c>
      <c r="K1880" s="6">
        <v>4931</v>
      </c>
      <c r="L1880">
        <v>96</v>
      </c>
      <c r="M1880">
        <v>1</v>
      </c>
      <c r="N1880" t="s">
        <v>32</v>
      </c>
      <c r="O1880" t="s">
        <v>37</v>
      </c>
      <c r="P1880" t="s">
        <v>10066</v>
      </c>
    </row>
    <row r="1881" spans="1:16" x14ac:dyDescent="0.3">
      <c r="A1881" s="7">
        <v>21530</v>
      </c>
      <c r="B1881" s="6" t="s">
        <v>13815</v>
      </c>
      <c r="C1881" t="s">
        <v>13816</v>
      </c>
      <c r="D1881" s="2" t="s">
        <v>58</v>
      </c>
      <c r="E1881" s="4" t="s">
        <v>46</v>
      </c>
      <c r="F1881" t="s">
        <v>60</v>
      </c>
      <c r="G1881" s="6">
        <v>85</v>
      </c>
      <c r="H1881">
        <v>39952</v>
      </c>
      <c r="I1881">
        <v>15</v>
      </c>
      <c r="J1881" s="6">
        <v>95.5</v>
      </c>
      <c r="K1881" s="6">
        <v>4813.75</v>
      </c>
      <c r="L1881">
        <v>91</v>
      </c>
      <c r="M1881">
        <v>1</v>
      </c>
      <c r="N1881" t="s">
        <v>61</v>
      </c>
      <c r="O1881" t="s">
        <v>37</v>
      </c>
      <c r="P1881" t="s">
        <v>10066</v>
      </c>
    </row>
    <row r="1882" spans="1:16" x14ac:dyDescent="0.3">
      <c r="A1882" s="7">
        <v>17872</v>
      </c>
      <c r="B1882" s="6" t="s">
        <v>13817</v>
      </c>
      <c r="C1882" t="s">
        <v>13818</v>
      </c>
      <c r="D1882" s="2" t="s">
        <v>58</v>
      </c>
      <c r="E1882" s="4" t="s">
        <v>46</v>
      </c>
      <c r="F1882" t="s">
        <v>60</v>
      </c>
      <c r="G1882" s="6">
        <v>228</v>
      </c>
      <c r="H1882">
        <v>10189</v>
      </c>
      <c r="I1882">
        <v>2</v>
      </c>
      <c r="J1882" s="6">
        <v>116.25</v>
      </c>
      <c r="K1882" s="6">
        <v>3727.75</v>
      </c>
      <c r="L1882">
        <v>88</v>
      </c>
      <c r="M1882">
        <v>2</v>
      </c>
      <c r="N1882" t="s">
        <v>32</v>
      </c>
      <c r="O1882" t="s">
        <v>32</v>
      </c>
      <c r="P1882" t="s">
        <v>10061</v>
      </c>
    </row>
    <row r="1883" spans="1:16" x14ac:dyDescent="0.3">
      <c r="A1883" s="7">
        <v>18955</v>
      </c>
      <c r="B1883" s="6" t="s">
        <v>13819</v>
      </c>
      <c r="C1883" t="s">
        <v>13820</v>
      </c>
      <c r="D1883" s="2" t="s">
        <v>52</v>
      </c>
      <c r="E1883" s="4" t="s">
        <v>59</v>
      </c>
      <c r="F1883" t="s">
        <v>80</v>
      </c>
      <c r="G1883" s="6">
        <v>4346</v>
      </c>
      <c r="H1883">
        <v>12313</v>
      </c>
      <c r="I1883">
        <v>58</v>
      </c>
      <c r="J1883" s="6">
        <v>3926.75</v>
      </c>
      <c r="K1883" s="6">
        <v>777</v>
      </c>
      <c r="L1883">
        <v>21</v>
      </c>
      <c r="M1883">
        <v>6</v>
      </c>
      <c r="N1883" t="s">
        <v>48</v>
      </c>
      <c r="O1883" t="s">
        <v>37</v>
      </c>
      <c r="P1883" t="s">
        <v>10061</v>
      </c>
    </row>
    <row r="1884" spans="1:16" x14ac:dyDescent="0.3">
      <c r="A1884" s="7">
        <v>17425</v>
      </c>
      <c r="B1884" s="6" t="s">
        <v>13821</v>
      </c>
      <c r="C1884" t="s">
        <v>13822</v>
      </c>
      <c r="D1884" s="2" t="s">
        <v>45</v>
      </c>
      <c r="E1884" s="4" t="s">
        <v>46</v>
      </c>
      <c r="F1884" t="s">
        <v>67</v>
      </c>
      <c r="G1884" s="6">
        <v>854</v>
      </c>
      <c r="H1884">
        <v>44767</v>
      </c>
      <c r="I1884">
        <v>3</v>
      </c>
      <c r="J1884" s="6">
        <v>855.5</v>
      </c>
      <c r="K1884" s="6">
        <v>4889.75</v>
      </c>
      <c r="L1884">
        <v>64</v>
      </c>
      <c r="M1884">
        <v>2</v>
      </c>
      <c r="N1884" t="s">
        <v>48</v>
      </c>
      <c r="O1884" t="s">
        <v>37</v>
      </c>
      <c r="P1884" t="s">
        <v>10066</v>
      </c>
    </row>
    <row r="1885" spans="1:16" x14ac:dyDescent="0.3">
      <c r="A1885" s="7">
        <v>19858</v>
      </c>
      <c r="B1885" s="6" t="s">
        <v>13823</v>
      </c>
      <c r="C1885" t="s">
        <v>13824</v>
      </c>
      <c r="D1885" s="2" t="s">
        <v>70</v>
      </c>
      <c r="E1885" s="4" t="s">
        <v>46</v>
      </c>
      <c r="F1885" t="s">
        <v>47</v>
      </c>
      <c r="G1885" s="6">
        <v>266</v>
      </c>
      <c r="H1885">
        <v>48486</v>
      </c>
      <c r="I1885">
        <v>9</v>
      </c>
      <c r="J1885" s="6">
        <v>1278</v>
      </c>
      <c r="K1885" s="6">
        <v>2352</v>
      </c>
      <c r="L1885">
        <v>52</v>
      </c>
      <c r="M1885">
        <v>0</v>
      </c>
      <c r="N1885" t="s">
        <v>61</v>
      </c>
      <c r="O1885" t="s">
        <v>37</v>
      </c>
      <c r="P1885" t="s">
        <v>10061</v>
      </c>
    </row>
    <row r="1886" spans="1:16" x14ac:dyDescent="0.3">
      <c r="A1886" s="7">
        <v>17725</v>
      </c>
      <c r="B1886" s="6" t="s">
        <v>13825</v>
      </c>
      <c r="C1886" t="s">
        <v>13826</v>
      </c>
      <c r="D1886" s="2" t="s">
        <v>58</v>
      </c>
      <c r="E1886" s="4" t="s">
        <v>46</v>
      </c>
      <c r="F1886" t="s">
        <v>60</v>
      </c>
      <c r="G1886" s="6">
        <v>73</v>
      </c>
      <c r="H1886">
        <v>55316</v>
      </c>
      <c r="I1886">
        <v>8</v>
      </c>
      <c r="J1886" s="6">
        <v>175</v>
      </c>
      <c r="K1886" s="6">
        <v>7251.75</v>
      </c>
      <c r="L1886">
        <v>91</v>
      </c>
      <c r="M1886">
        <v>1</v>
      </c>
      <c r="N1886" t="s">
        <v>61</v>
      </c>
      <c r="O1886" t="s">
        <v>48</v>
      </c>
      <c r="P1886" t="s">
        <v>10066</v>
      </c>
    </row>
    <row r="1887" spans="1:16" x14ac:dyDescent="0.3">
      <c r="A1887" s="7">
        <v>18240</v>
      </c>
      <c r="B1887" s="6" t="s">
        <v>13827</v>
      </c>
      <c r="C1887" t="s">
        <v>13828</v>
      </c>
      <c r="D1887" s="2" t="s">
        <v>52</v>
      </c>
      <c r="E1887" s="4" t="s">
        <v>46</v>
      </c>
      <c r="F1887" t="s">
        <v>67</v>
      </c>
      <c r="G1887" s="6">
        <v>1528</v>
      </c>
      <c r="H1887">
        <v>58851</v>
      </c>
      <c r="I1887">
        <v>11</v>
      </c>
      <c r="J1887" s="6">
        <v>805.5</v>
      </c>
      <c r="K1887" s="6">
        <v>3257</v>
      </c>
      <c r="L1887">
        <v>46</v>
      </c>
      <c r="M1887">
        <v>1</v>
      </c>
      <c r="N1887" t="s">
        <v>48</v>
      </c>
      <c r="O1887" t="s">
        <v>37</v>
      </c>
      <c r="P1887" t="s">
        <v>10061</v>
      </c>
    </row>
    <row r="1888" spans="1:16" x14ac:dyDescent="0.3">
      <c r="A1888" s="7">
        <v>22032</v>
      </c>
      <c r="B1888" s="6" t="s">
        <v>13829</v>
      </c>
      <c r="C1888" t="s">
        <v>13830</v>
      </c>
      <c r="D1888" s="2" t="s">
        <v>58</v>
      </c>
      <c r="E1888" s="4" t="s">
        <v>46</v>
      </c>
      <c r="F1888" t="s">
        <v>67</v>
      </c>
      <c r="G1888" s="6">
        <v>240</v>
      </c>
      <c r="H1888">
        <v>66302</v>
      </c>
      <c r="I1888">
        <v>14</v>
      </c>
      <c r="J1888" s="6">
        <v>1097.5</v>
      </c>
      <c r="K1888" s="6">
        <v>4708.25</v>
      </c>
      <c r="L1888">
        <v>56</v>
      </c>
      <c r="M1888">
        <v>1</v>
      </c>
      <c r="N1888" t="s">
        <v>48</v>
      </c>
      <c r="O1888" t="s">
        <v>48</v>
      </c>
      <c r="P1888" t="s">
        <v>10066</v>
      </c>
    </row>
    <row r="1889" spans="1:16" x14ac:dyDescent="0.3">
      <c r="A1889" s="7">
        <v>21655</v>
      </c>
      <c r="B1889" s="6" t="s">
        <v>13831</v>
      </c>
      <c r="C1889" t="s">
        <v>13832</v>
      </c>
      <c r="D1889" s="2" t="s">
        <v>45</v>
      </c>
      <c r="E1889" s="4" t="s">
        <v>46</v>
      </c>
      <c r="F1889" t="s">
        <v>76</v>
      </c>
      <c r="G1889" s="6">
        <v>565</v>
      </c>
      <c r="H1889">
        <v>37121</v>
      </c>
      <c r="I1889">
        <v>14</v>
      </c>
      <c r="J1889" s="6">
        <v>308</v>
      </c>
      <c r="K1889" s="6">
        <v>5326</v>
      </c>
      <c r="L1889">
        <v>54</v>
      </c>
      <c r="M1889">
        <v>2</v>
      </c>
      <c r="N1889" t="s">
        <v>48</v>
      </c>
      <c r="O1889" t="s">
        <v>37</v>
      </c>
      <c r="P1889" t="s">
        <v>10061</v>
      </c>
    </row>
    <row r="1890" spans="1:16" x14ac:dyDescent="0.3">
      <c r="A1890" s="7">
        <v>21451</v>
      </c>
      <c r="B1890" s="6" t="s">
        <v>13833</v>
      </c>
      <c r="C1890" t="s">
        <v>13834</v>
      </c>
      <c r="D1890" s="2" t="s">
        <v>52</v>
      </c>
      <c r="E1890" s="4" t="s">
        <v>59</v>
      </c>
      <c r="F1890" t="s">
        <v>54</v>
      </c>
      <c r="G1890" s="6">
        <v>2648</v>
      </c>
      <c r="H1890">
        <v>81067</v>
      </c>
      <c r="I1890">
        <v>35</v>
      </c>
      <c r="J1890" s="6">
        <v>4959.25</v>
      </c>
      <c r="K1890" s="6">
        <v>701.5</v>
      </c>
      <c r="L1890">
        <v>24</v>
      </c>
      <c r="M1890">
        <v>8</v>
      </c>
      <c r="N1890" t="s">
        <v>48</v>
      </c>
      <c r="O1890" t="s">
        <v>48</v>
      </c>
      <c r="P1890" t="s">
        <v>10066</v>
      </c>
    </row>
    <row r="1891" spans="1:16" x14ac:dyDescent="0.3">
      <c r="A1891" s="7">
        <v>18915</v>
      </c>
      <c r="B1891" s="6" t="s">
        <v>13835</v>
      </c>
      <c r="C1891" t="s">
        <v>13836</v>
      </c>
      <c r="D1891" s="2" t="s">
        <v>70</v>
      </c>
      <c r="E1891" s="4" t="s">
        <v>59</v>
      </c>
      <c r="F1891" t="s">
        <v>60</v>
      </c>
      <c r="G1891" s="6">
        <v>77</v>
      </c>
      <c r="H1891">
        <v>52613</v>
      </c>
      <c r="I1891">
        <v>13</v>
      </c>
      <c r="J1891" s="6">
        <v>232</v>
      </c>
      <c r="K1891" s="6">
        <v>6369.75</v>
      </c>
      <c r="L1891">
        <v>96</v>
      </c>
      <c r="M1891">
        <v>1</v>
      </c>
      <c r="N1891" t="s">
        <v>61</v>
      </c>
      <c r="O1891" t="s">
        <v>48</v>
      </c>
      <c r="P1891" t="s">
        <v>10066</v>
      </c>
    </row>
    <row r="1892" spans="1:16" x14ac:dyDescent="0.3">
      <c r="A1892" s="7">
        <v>18019</v>
      </c>
      <c r="B1892" s="6" t="s">
        <v>13837</v>
      </c>
      <c r="C1892" t="s">
        <v>13838</v>
      </c>
      <c r="D1892" s="2" t="s">
        <v>58</v>
      </c>
      <c r="E1892" s="4" t="s">
        <v>46</v>
      </c>
      <c r="F1892" t="s">
        <v>60</v>
      </c>
      <c r="G1892" s="6">
        <v>170</v>
      </c>
      <c r="H1892">
        <v>80003</v>
      </c>
      <c r="I1892">
        <v>10</v>
      </c>
      <c r="J1892" s="6">
        <v>199</v>
      </c>
      <c r="K1892" s="6">
        <v>3321.75</v>
      </c>
      <c r="L1892">
        <v>98</v>
      </c>
      <c r="M1892">
        <v>2</v>
      </c>
      <c r="N1892" t="s">
        <v>61</v>
      </c>
      <c r="O1892" t="s">
        <v>48</v>
      </c>
      <c r="P1892" t="s">
        <v>10061</v>
      </c>
    </row>
    <row r="1893" spans="1:16" x14ac:dyDescent="0.3">
      <c r="A1893" s="7">
        <v>21636</v>
      </c>
      <c r="B1893" s="6" t="s">
        <v>13839</v>
      </c>
      <c r="C1893" t="s">
        <v>13840</v>
      </c>
      <c r="D1893" s="2" t="s">
        <v>58</v>
      </c>
      <c r="E1893" s="4" t="s">
        <v>46</v>
      </c>
      <c r="F1893" t="s">
        <v>60</v>
      </c>
      <c r="G1893" s="6">
        <v>227</v>
      </c>
      <c r="H1893">
        <v>64400</v>
      </c>
      <c r="I1893">
        <v>2</v>
      </c>
      <c r="J1893" s="6">
        <v>75.75</v>
      </c>
      <c r="K1893" s="6">
        <v>3883.25</v>
      </c>
      <c r="L1893">
        <v>75</v>
      </c>
      <c r="M1893">
        <v>2</v>
      </c>
      <c r="N1893" t="s">
        <v>48</v>
      </c>
      <c r="O1893" t="s">
        <v>48</v>
      </c>
      <c r="P1893" t="s">
        <v>10061</v>
      </c>
    </row>
    <row r="1894" spans="1:16" x14ac:dyDescent="0.3">
      <c r="A1894" s="7">
        <v>20027</v>
      </c>
      <c r="B1894" s="6" t="s">
        <v>13841</v>
      </c>
      <c r="C1894" t="s">
        <v>13842</v>
      </c>
      <c r="D1894" s="2" t="s">
        <v>58</v>
      </c>
      <c r="E1894" s="4" t="s">
        <v>46</v>
      </c>
      <c r="F1894" t="s">
        <v>60</v>
      </c>
      <c r="G1894" s="6">
        <v>80</v>
      </c>
      <c r="H1894">
        <v>81745</v>
      </c>
      <c r="I1894">
        <v>18</v>
      </c>
      <c r="J1894" s="6">
        <v>67</v>
      </c>
      <c r="K1894" s="6">
        <v>5574.75</v>
      </c>
      <c r="L1894">
        <v>83</v>
      </c>
      <c r="M1894">
        <v>1</v>
      </c>
      <c r="N1894" t="s">
        <v>61</v>
      </c>
      <c r="O1894" t="s">
        <v>37</v>
      </c>
      <c r="P1894" t="s">
        <v>10061</v>
      </c>
    </row>
    <row r="1895" spans="1:16" x14ac:dyDescent="0.3">
      <c r="A1895" s="7">
        <v>20058</v>
      </c>
      <c r="B1895" s="6" t="s">
        <v>13843</v>
      </c>
      <c r="C1895" t="s">
        <v>13844</v>
      </c>
      <c r="D1895" s="2" t="s">
        <v>45</v>
      </c>
      <c r="E1895" s="4" t="s">
        <v>46</v>
      </c>
      <c r="F1895" t="s">
        <v>76</v>
      </c>
      <c r="G1895" s="6">
        <v>554</v>
      </c>
      <c r="H1895">
        <v>81126</v>
      </c>
      <c r="I1895">
        <v>15</v>
      </c>
      <c r="J1895" s="6">
        <v>407</v>
      </c>
      <c r="K1895" s="6">
        <v>3933</v>
      </c>
      <c r="L1895">
        <v>54</v>
      </c>
      <c r="M1895">
        <v>1</v>
      </c>
      <c r="N1895" t="s">
        <v>32</v>
      </c>
      <c r="O1895" t="s">
        <v>32</v>
      </c>
      <c r="P1895" t="s">
        <v>10061</v>
      </c>
    </row>
    <row r="1896" spans="1:16" x14ac:dyDescent="0.3">
      <c r="A1896" s="7">
        <v>18721</v>
      </c>
      <c r="B1896" s="6" t="s">
        <v>13845</v>
      </c>
      <c r="C1896" t="s">
        <v>13846</v>
      </c>
      <c r="D1896" s="2" t="s">
        <v>52</v>
      </c>
      <c r="E1896" s="4" t="s">
        <v>59</v>
      </c>
      <c r="F1896" t="s">
        <v>80</v>
      </c>
      <c r="G1896" s="6">
        <v>4660</v>
      </c>
      <c r="H1896">
        <v>27387</v>
      </c>
      <c r="I1896">
        <v>39</v>
      </c>
      <c r="J1896" s="6">
        <v>8793.75</v>
      </c>
      <c r="K1896" s="6">
        <v>1050.25</v>
      </c>
      <c r="L1896">
        <v>16</v>
      </c>
      <c r="M1896">
        <v>5</v>
      </c>
      <c r="N1896" t="s">
        <v>37</v>
      </c>
      <c r="O1896" t="s">
        <v>37</v>
      </c>
      <c r="P1896" t="s">
        <v>10061</v>
      </c>
    </row>
    <row r="1897" spans="1:16" x14ac:dyDescent="0.3">
      <c r="A1897" s="7">
        <v>18942</v>
      </c>
      <c r="B1897" s="6" t="s">
        <v>13847</v>
      </c>
      <c r="C1897" t="s">
        <v>13848</v>
      </c>
      <c r="D1897" s="2" t="s">
        <v>64</v>
      </c>
      <c r="E1897" s="4" t="s">
        <v>59</v>
      </c>
      <c r="F1897" t="s">
        <v>67</v>
      </c>
      <c r="G1897" s="6">
        <v>1199</v>
      </c>
      <c r="H1897">
        <v>82184</v>
      </c>
      <c r="I1897">
        <v>1</v>
      </c>
      <c r="J1897" s="6">
        <v>1031</v>
      </c>
      <c r="K1897" s="6">
        <v>4907.5</v>
      </c>
      <c r="L1897">
        <v>49</v>
      </c>
      <c r="M1897">
        <v>3</v>
      </c>
      <c r="N1897" t="s">
        <v>48</v>
      </c>
      <c r="O1897" t="s">
        <v>37</v>
      </c>
      <c r="P1897" t="s">
        <v>10066</v>
      </c>
    </row>
    <row r="1898" spans="1:16" x14ac:dyDescent="0.3">
      <c r="A1898" s="7">
        <v>18132</v>
      </c>
      <c r="B1898" s="6" t="s">
        <v>13849</v>
      </c>
      <c r="C1898" t="s">
        <v>13850</v>
      </c>
      <c r="D1898" s="2" t="s">
        <v>52</v>
      </c>
      <c r="E1898" s="4" t="s">
        <v>59</v>
      </c>
      <c r="F1898" t="s">
        <v>80</v>
      </c>
      <c r="G1898" s="6">
        <v>3952</v>
      </c>
      <c r="H1898">
        <v>74146</v>
      </c>
      <c r="I1898">
        <v>41</v>
      </c>
      <c r="J1898" s="6">
        <v>2522.5</v>
      </c>
      <c r="K1898" s="6">
        <v>582.75</v>
      </c>
      <c r="L1898">
        <v>22</v>
      </c>
      <c r="M1898">
        <v>6</v>
      </c>
      <c r="N1898" t="s">
        <v>48</v>
      </c>
      <c r="O1898" t="s">
        <v>48</v>
      </c>
      <c r="P1898" t="s">
        <v>10061</v>
      </c>
    </row>
    <row r="1899" spans="1:16" x14ac:dyDescent="0.3">
      <c r="A1899" s="7">
        <v>21007</v>
      </c>
      <c r="B1899" s="6" t="s">
        <v>13851</v>
      </c>
      <c r="C1899" t="s">
        <v>13852</v>
      </c>
      <c r="D1899" s="2" t="s">
        <v>58</v>
      </c>
      <c r="E1899" s="4" t="s">
        <v>46</v>
      </c>
      <c r="F1899" t="s">
        <v>60</v>
      </c>
      <c r="G1899" s="6">
        <v>183</v>
      </c>
      <c r="H1899">
        <v>55267</v>
      </c>
      <c r="I1899">
        <v>4</v>
      </c>
      <c r="J1899" s="6">
        <v>350.5</v>
      </c>
      <c r="K1899" s="6">
        <v>5049</v>
      </c>
      <c r="L1899">
        <v>85</v>
      </c>
      <c r="M1899">
        <v>2</v>
      </c>
      <c r="N1899" t="s">
        <v>48</v>
      </c>
      <c r="O1899" t="s">
        <v>48</v>
      </c>
      <c r="P1899" t="s">
        <v>10066</v>
      </c>
    </row>
    <row r="1900" spans="1:16" x14ac:dyDescent="0.3">
      <c r="A1900" s="7">
        <v>18354</v>
      </c>
      <c r="B1900" s="6" t="s">
        <v>13853</v>
      </c>
      <c r="C1900" t="s">
        <v>13854</v>
      </c>
      <c r="D1900" s="2" t="s">
        <v>52</v>
      </c>
      <c r="E1900" s="4" t="s">
        <v>46</v>
      </c>
      <c r="F1900" t="s">
        <v>80</v>
      </c>
      <c r="G1900" s="6">
        <v>3534</v>
      </c>
      <c r="H1900">
        <v>51866</v>
      </c>
      <c r="I1900">
        <v>51</v>
      </c>
      <c r="J1900" s="6">
        <v>5852.75</v>
      </c>
      <c r="K1900" s="6">
        <v>479</v>
      </c>
      <c r="L1900">
        <v>12</v>
      </c>
      <c r="M1900">
        <v>6</v>
      </c>
      <c r="N1900" t="s">
        <v>48</v>
      </c>
      <c r="O1900" t="s">
        <v>37</v>
      </c>
      <c r="P1900" t="s">
        <v>10066</v>
      </c>
    </row>
    <row r="1901" spans="1:16" x14ac:dyDescent="0.3">
      <c r="A1901" s="7">
        <v>19379</v>
      </c>
      <c r="B1901" s="6" t="s">
        <v>13855</v>
      </c>
      <c r="C1901" t="s">
        <v>13856</v>
      </c>
      <c r="D1901" s="2" t="s">
        <v>52</v>
      </c>
      <c r="E1901" s="4" t="s">
        <v>46</v>
      </c>
      <c r="F1901" t="s">
        <v>76</v>
      </c>
      <c r="G1901" s="6">
        <v>3028</v>
      </c>
      <c r="H1901">
        <v>26748</v>
      </c>
      <c r="I1901">
        <v>18</v>
      </c>
      <c r="J1901" s="6">
        <v>428.75</v>
      </c>
      <c r="K1901" s="6">
        <v>4717.5</v>
      </c>
      <c r="L1901">
        <v>71</v>
      </c>
      <c r="M1901">
        <v>1</v>
      </c>
      <c r="N1901" t="s">
        <v>48</v>
      </c>
      <c r="O1901" t="s">
        <v>37</v>
      </c>
      <c r="P1901" t="s">
        <v>10061</v>
      </c>
    </row>
    <row r="1902" spans="1:16" x14ac:dyDescent="0.3">
      <c r="A1902" s="7">
        <v>20103</v>
      </c>
      <c r="B1902" s="6" t="s">
        <v>13857</v>
      </c>
      <c r="C1902" t="s">
        <v>13858</v>
      </c>
      <c r="D1902" s="2" t="s">
        <v>45</v>
      </c>
      <c r="E1902" s="4" t="s">
        <v>46</v>
      </c>
      <c r="F1902" t="s">
        <v>67</v>
      </c>
      <c r="G1902" s="6">
        <v>759</v>
      </c>
      <c r="H1902">
        <v>83877</v>
      </c>
      <c r="I1902">
        <v>4</v>
      </c>
      <c r="J1902" s="6">
        <v>441.5</v>
      </c>
      <c r="K1902" s="6">
        <v>3020</v>
      </c>
      <c r="L1902">
        <v>58</v>
      </c>
      <c r="M1902">
        <v>1</v>
      </c>
      <c r="N1902" t="s">
        <v>48</v>
      </c>
      <c r="O1902" t="s">
        <v>37</v>
      </c>
      <c r="P1902" t="s">
        <v>10061</v>
      </c>
    </row>
    <row r="1903" spans="1:16" x14ac:dyDescent="0.3">
      <c r="A1903" s="7">
        <v>18519</v>
      </c>
      <c r="B1903" s="6" t="s">
        <v>13859</v>
      </c>
      <c r="C1903" t="s">
        <v>13860</v>
      </c>
      <c r="D1903" s="2" t="s">
        <v>45</v>
      </c>
      <c r="E1903" s="4" t="s">
        <v>46</v>
      </c>
      <c r="F1903" t="s">
        <v>47</v>
      </c>
      <c r="G1903" s="6">
        <v>867</v>
      </c>
      <c r="H1903">
        <v>45540</v>
      </c>
      <c r="I1903">
        <v>12</v>
      </c>
      <c r="J1903" s="6">
        <v>1946.25</v>
      </c>
      <c r="K1903" s="6">
        <v>2794.75</v>
      </c>
      <c r="L1903">
        <v>69</v>
      </c>
      <c r="M1903">
        <v>0</v>
      </c>
      <c r="N1903" t="s">
        <v>61</v>
      </c>
      <c r="O1903" t="s">
        <v>37</v>
      </c>
      <c r="P1903" t="s">
        <v>10061</v>
      </c>
    </row>
    <row r="1904" spans="1:16" x14ac:dyDescent="0.3">
      <c r="A1904" s="7">
        <v>22120</v>
      </c>
      <c r="B1904" s="6" t="s">
        <v>13861</v>
      </c>
      <c r="C1904" t="s">
        <v>13862</v>
      </c>
      <c r="D1904" s="2" t="s">
        <v>58</v>
      </c>
      <c r="E1904" s="4" t="s">
        <v>46</v>
      </c>
      <c r="F1904" t="s">
        <v>47</v>
      </c>
      <c r="G1904" s="6">
        <v>208</v>
      </c>
      <c r="H1904">
        <v>57145</v>
      </c>
      <c r="I1904">
        <v>11</v>
      </c>
      <c r="J1904" s="6">
        <v>1569.25</v>
      </c>
      <c r="K1904" s="6">
        <v>2955</v>
      </c>
      <c r="L1904">
        <v>68</v>
      </c>
      <c r="M1904">
        <v>0</v>
      </c>
      <c r="N1904" t="s">
        <v>32</v>
      </c>
      <c r="O1904" t="s">
        <v>32</v>
      </c>
      <c r="P1904" t="s">
        <v>10066</v>
      </c>
    </row>
    <row r="1905" spans="1:16" x14ac:dyDescent="0.3">
      <c r="A1905" s="7">
        <v>19503</v>
      </c>
      <c r="B1905" s="6" t="s">
        <v>13863</v>
      </c>
      <c r="C1905" t="s">
        <v>13864</v>
      </c>
      <c r="D1905" s="2" t="s">
        <v>52</v>
      </c>
      <c r="E1905" s="4" t="s">
        <v>46</v>
      </c>
      <c r="F1905" t="s">
        <v>80</v>
      </c>
      <c r="G1905" s="6">
        <v>1574</v>
      </c>
      <c r="H1905">
        <v>23498</v>
      </c>
      <c r="I1905">
        <v>41</v>
      </c>
      <c r="J1905" s="6">
        <v>5230.75</v>
      </c>
      <c r="K1905" s="6">
        <v>844</v>
      </c>
      <c r="L1905">
        <v>12</v>
      </c>
      <c r="M1905">
        <v>5</v>
      </c>
      <c r="N1905" t="s">
        <v>37</v>
      </c>
      <c r="O1905" t="s">
        <v>37</v>
      </c>
      <c r="P1905" t="s">
        <v>10066</v>
      </c>
    </row>
    <row r="1906" spans="1:16" x14ac:dyDescent="0.3">
      <c r="A1906" s="7">
        <v>20428</v>
      </c>
      <c r="B1906" s="6" t="s">
        <v>13865</v>
      </c>
      <c r="C1906" t="s">
        <v>13866</v>
      </c>
      <c r="D1906" s="2" t="s">
        <v>52</v>
      </c>
      <c r="E1906" s="4" t="s">
        <v>46</v>
      </c>
      <c r="F1906" t="s">
        <v>54</v>
      </c>
      <c r="G1906" s="6">
        <v>3745</v>
      </c>
      <c r="H1906">
        <v>64676</v>
      </c>
      <c r="I1906">
        <v>21</v>
      </c>
      <c r="J1906" s="6">
        <v>6626.25</v>
      </c>
      <c r="K1906" s="6">
        <v>748.75</v>
      </c>
      <c r="L1906">
        <v>14</v>
      </c>
      <c r="M1906">
        <v>5</v>
      </c>
      <c r="N1906" t="s">
        <v>48</v>
      </c>
      <c r="O1906" t="s">
        <v>37</v>
      </c>
      <c r="P1906" t="s">
        <v>10066</v>
      </c>
    </row>
    <row r="1907" spans="1:16" x14ac:dyDescent="0.3">
      <c r="A1907" s="7">
        <v>19483</v>
      </c>
      <c r="B1907" s="6" t="s">
        <v>13867</v>
      </c>
      <c r="C1907" t="s">
        <v>13868</v>
      </c>
      <c r="D1907" s="2" t="s">
        <v>58</v>
      </c>
      <c r="E1907" s="4" t="s">
        <v>59</v>
      </c>
      <c r="F1907" t="s">
        <v>60</v>
      </c>
      <c r="G1907" s="6">
        <v>193</v>
      </c>
      <c r="H1907">
        <v>57350</v>
      </c>
      <c r="I1907">
        <v>20</v>
      </c>
      <c r="J1907" s="6">
        <v>263.75</v>
      </c>
      <c r="K1907" s="6">
        <v>4993.25</v>
      </c>
      <c r="L1907">
        <v>98</v>
      </c>
      <c r="M1907">
        <v>2</v>
      </c>
      <c r="N1907" t="s">
        <v>61</v>
      </c>
      <c r="O1907" t="s">
        <v>48</v>
      </c>
      <c r="P1907" t="s">
        <v>10061</v>
      </c>
    </row>
    <row r="1908" spans="1:16" x14ac:dyDescent="0.3">
      <c r="A1908" s="7">
        <v>17530</v>
      </c>
      <c r="B1908" s="6" t="s">
        <v>13869</v>
      </c>
      <c r="C1908" t="s">
        <v>13870</v>
      </c>
      <c r="D1908" s="2" t="s">
        <v>64</v>
      </c>
      <c r="E1908" s="4" t="s">
        <v>46</v>
      </c>
      <c r="F1908" t="s">
        <v>47</v>
      </c>
      <c r="G1908" s="6">
        <v>601</v>
      </c>
      <c r="H1908">
        <v>79883</v>
      </c>
      <c r="I1908">
        <v>15</v>
      </c>
      <c r="J1908" s="6">
        <v>976.25</v>
      </c>
      <c r="K1908" s="6">
        <v>2735</v>
      </c>
      <c r="L1908">
        <v>57</v>
      </c>
      <c r="M1908">
        <v>1</v>
      </c>
      <c r="N1908" t="s">
        <v>37</v>
      </c>
      <c r="O1908" t="s">
        <v>37</v>
      </c>
      <c r="P1908" t="s">
        <v>10061</v>
      </c>
    </row>
    <row r="1909" spans="1:16" x14ac:dyDescent="0.3">
      <c r="A1909" s="7">
        <v>19203</v>
      </c>
      <c r="B1909" s="6" t="s">
        <v>13871</v>
      </c>
      <c r="C1909" t="s">
        <v>13872</v>
      </c>
      <c r="D1909" s="2" t="s">
        <v>64</v>
      </c>
      <c r="E1909" s="4" t="s">
        <v>46</v>
      </c>
      <c r="F1909" t="s">
        <v>80</v>
      </c>
      <c r="G1909" s="6">
        <v>1106</v>
      </c>
      <c r="H1909">
        <v>82129</v>
      </c>
      <c r="I1909">
        <v>55</v>
      </c>
      <c r="J1909" s="6">
        <v>2163.25</v>
      </c>
      <c r="K1909" s="6">
        <v>642.5</v>
      </c>
      <c r="L1909">
        <v>12</v>
      </c>
      <c r="M1909">
        <v>3</v>
      </c>
      <c r="N1909" t="s">
        <v>48</v>
      </c>
      <c r="O1909" t="s">
        <v>48</v>
      </c>
      <c r="P1909" t="s">
        <v>10061</v>
      </c>
    </row>
    <row r="1910" spans="1:16" x14ac:dyDescent="0.3">
      <c r="A1910" s="7">
        <v>18888</v>
      </c>
      <c r="B1910" s="6" t="s">
        <v>13873</v>
      </c>
      <c r="C1910" t="s">
        <v>13874</v>
      </c>
      <c r="D1910" s="2" t="s">
        <v>58</v>
      </c>
      <c r="E1910" s="4" t="s">
        <v>59</v>
      </c>
      <c r="F1910" t="s">
        <v>60</v>
      </c>
      <c r="G1910" s="6">
        <v>92</v>
      </c>
      <c r="H1910">
        <v>29103</v>
      </c>
      <c r="I1910">
        <v>6</v>
      </c>
      <c r="J1910" s="6">
        <v>142.75</v>
      </c>
      <c r="K1910" s="6">
        <v>5062.75</v>
      </c>
      <c r="L1910">
        <v>85</v>
      </c>
      <c r="M1910">
        <v>2</v>
      </c>
      <c r="N1910" t="s">
        <v>61</v>
      </c>
      <c r="O1910" t="s">
        <v>37</v>
      </c>
      <c r="P1910" t="s">
        <v>10061</v>
      </c>
    </row>
    <row r="1911" spans="1:16" x14ac:dyDescent="0.3">
      <c r="A1911" s="7">
        <v>17965</v>
      </c>
      <c r="B1911" s="6" t="s">
        <v>13875</v>
      </c>
      <c r="C1911" t="s">
        <v>13876</v>
      </c>
      <c r="D1911" s="2" t="s">
        <v>58</v>
      </c>
      <c r="E1911" s="4" t="s">
        <v>59</v>
      </c>
      <c r="F1911" t="s">
        <v>60</v>
      </c>
      <c r="G1911" s="6">
        <v>164</v>
      </c>
      <c r="H1911">
        <v>22300</v>
      </c>
      <c r="I1911">
        <v>5</v>
      </c>
      <c r="J1911" s="6">
        <v>125.25</v>
      </c>
      <c r="K1911" s="6">
        <v>6456.25</v>
      </c>
      <c r="L1911">
        <v>78</v>
      </c>
      <c r="M1911">
        <v>1</v>
      </c>
      <c r="N1911" t="s">
        <v>48</v>
      </c>
      <c r="O1911" t="s">
        <v>37</v>
      </c>
      <c r="P1911" t="s">
        <v>10061</v>
      </c>
    </row>
    <row r="1912" spans="1:16" x14ac:dyDescent="0.3">
      <c r="A1912" s="7">
        <v>17751</v>
      </c>
      <c r="B1912" s="6" t="s">
        <v>13877</v>
      </c>
      <c r="C1912" t="s">
        <v>13878</v>
      </c>
      <c r="D1912" s="2" t="s">
        <v>58</v>
      </c>
      <c r="E1912" s="4" t="s">
        <v>59</v>
      </c>
      <c r="F1912" t="s">
        <v>60</v>
      </c>
      <c r="G1912" s="6">
        <v>71</v>
      </c>
      <c r="H1912">
        <v>46425</v>
      </c>
      <c r="I1912">
        <v>20</v>
      </c>
      <c r="J1912" s="6">
        <v>319.5</v>
      </c>
      <c r="K1912" s="6">
        <v>7136.5</v>
      </c>
      <c r="L1912">
        <v>85</v>
      </c>
      <c r="M1912">
        <v>1</v>
      </c>
      <c r="N1912" t="s">
        <v>48</v>
      </c>
      <c r="O1912" t="s">
        <v>48</v>
      </c>
      <c r="P1912" t="s">
        <v>10061</v>
      </c>
    </row>
    <row r="1913" spans="1:16" x14ac:dyDescent="0.3">
      <c r="A1913" s="7">
        <v>19138</v>
      </c>
      <c r="B1913" s="6" t="s">
        <v>13879</v>
      </c>
      <c r="C1913" t="s">
        <v>13880</v>
      </c>
      <c r="D1913" s="2" t="s">
        <v>45</v>
      </c>
      <c r="E1913" s="4" t="s">
        <v>46</v>
      </c>
      <c r="F1913" t="s">
        <v>67</v>
      </c>
      <c r="G1913" s="6">
        <v>899</v>
      </c>
      <c r="H1913">
        <v>76170</v>
      </c>
      <c r="I1913">
        <v>12</v>
      </c>
      <c r="J1913" s="6">
        <v>418</v>
      </c>
      <c r="K1913" s="6">
        <v>4934.5</v>
      </c>
      <c r="L1913">
        <v>50</v>
      </c>
      <c r="M1913">
        <v>2</v>
      </c>
      <c r="N1913" t="s">
        <v>37</v>
      </c>
      <c r="O1913" t="s">
        <v>48</v>
      </c>
      <c r="P1913" t="s">
        <v>10061</v>
      </c>
    </row>
    <row r="1914" spans="1:16" x14ac:dyDescent="0.3">
      <c r="A1914" s="7">
        <v>20079</v>
      </c>
      <c r="B1914" s="6" t="s">
        <v>13881</v>
      </c>
      <c r="C1914" t="s">
        <v>13882</v>
      </c>
      <c r="D1914" s="2" t="s">
        <v>64</v>
      </c>
      <c r="E1914" s="4" t="s">
        <v>59</v>
      </c>
      <c r="F1914" t="s">
        <v>60</v>
      </c>
      <c r="G1914" s="6">
        <v>419</v>
      </c>
      <c r="H1914">
        <v>57671</v>
      </c>
      <c r="I1914">
        <v>7</v>
      </c>
      <c r="J1914" s="6">
        <v>238.75</v>
      </c>
      <c r="K1914" s="6">
        <v>3419</v>
      </c>
      <c r="L1914">
        <v>79</v>
      </c>
      <c r="M1914">
        <v>1</v>
      </c>
      <c r="N1914" t="s">
        <v>48</v>
      </c>
      <c r="O1914" t="s">
        <v>37</v>
      </c>
      <c r="P1914" t="s">
        <v>10066</v>
      </c>
    </row>
    <row r="1915" spans="1:16" x14ac:dyDescent="0.3">
      <c r="A1915" s="7">
        <v>21701</v>
      </c>
      <c r="B1915" s="6" t="s">
        <v>13883</v>
      </c>
      <c r="C1915" t="s">
        <v>13884</v>
      </c>
      <c r="D1915" s="2" t="s">
        <v>45</v>
      </c>
      <c r="E1915" s="4" t="s">
        <v>46</v>
      </c>
      <c r="F1915" t="s">
        <v>67</v>
      </c>
      <c r="G1915" s="6">
        <v>894</v>
      </c>
      <c r="H1915">
        <v>88156</v>
      </c>
      <c r="I1915">
        <v>15</v>
      </c>
      <c r="J1915" s="6">
        <v>756</v>
      </c>
      <c r="K1915" s="6">
        <v>2248.5</v>
      </c>
      <c r="L1915">
        <v>65</v>
      </c>
      <c r="M1915">
        <v>2</v>
      </c>
      <c r="N1915" t="s">
        <v>48</v>
      </c>
      <c r="O1915" t="s">
        <v>37</v>
      </c>
      <c r="P1915" t="s">
        <v>10066</v>
      </c>
    </row>
    <row r="1916" spans="1:16" x14ac:dyDescent="0.3">
      <c r="A1916" s="7">
        <v>17883</v>
      </c>
      <c r="B1916" s="6" t="s">
        <v>13885</v>
      </c>
      <c r="C1916" t="s">
        <v>13886</v>
      </c>
      <c r="D1916" s="2" t="s">
        <v>52</v>
      </c>
      <c r="E1916" s="4" t="s">
        <v>53</v>
      </c>
      <c r="F1916" t="s">
        <v>54</v>
      </c>
      <c r="G1916" s="6">
        <v>2905</v>
      </c>
      <c r="H1916">
        <v>82467</v>
      </c>
      <c r="I1916">
        <v>38</v>
      </c>
      <c r="J1916" s="6">
        <v>3646.25</v>
      </c>
      <c r="K1916" s="6">
        <v>557.5</v>
      </c>
      <c r="L1916">
        <v>24</v>
      </c>
      <c r="M1916">
        <v>7</v>
      </c>
      <c r="N1916" t="s">
        <v>32</v>
      </c>
      <c r="O1916" t="s">
        <v>32</v>
      </c>
      <c r="P1916" t="s">
        <v>10066</v>
      </c>
    </row>
    <row r="1917" spans="1:16" x14ac:dyDescent="0.3">
      <c r="A1917" s="7">
        <v>22251</v>
      </c>
      <c r="B1917" s="6" t="s">
        <v>13887</v>
      </c>
      <c r="C1917" t="s">
        <v>13888</v>
      </c>
      <c r="D1917" s="2" t="s">
        <v>52</v>
      </c>
      <c r="E1917" s="4" t="s">
        <v>46</v>
      </c>
      <c r="F1917" t="s">
        <v>67</v>
      </c>
      <c r="G1917" s="6">
        <v>2251</v>
      </c>
      <c r="H1917">
        <v>15619</v>
      </c>
      <c r="I1917">
        <v>6</v>
      </c>
      <c r="J1917" s="6">
        <v>1237</v>
      </c>
      <c r="K1917" s="6">
        <v>4449.5</v>
      </c>
      <c r="L1917">
        <v>53</v>
      </c>
      <c r="M1917">
        <v>2</v>
      </c>
      <c r="N1917" t="s">
        <v>48</v>
      </c>
      <c r="O1917" t="s">
        <v>48</v>
      </c>
      <c r="P1917" t="s">
        <v>10066</v>
      </c>
    </row>
    <row r="1918" spans="1:16" x14ac:dyDescent="0.3">
      <c r="A1918" s="7">
        <v>21656</v>
      </c>
      <c r="B1918" s="6" t="s">
        <v>13889</v>
      </c>
      <c r="C1918" t="s">
        <v>13890</v>
      </c>
      <c r="D1918" s="2" t="s">
        <v>52</v>
      </c>
      <c r="E1918" s="4" t="s">
        <v>46</v>
      </c>
      <c r="F1918" t="s">
        <v>80</v>
      </c>
      <c r="G1918" s="6">
        <v>2776</v>
      </c>
      <c r="H1918">
        <v>41506</v>
      </c>
      <c r="I1918">
        <v>39</v>
      </c>
      <c r="J1918" s="6">
        <v>2387.5</v>
      </c>
      <c r="K1918" s="6">
        <v>777.25</v>
      </c>
      <c r="L1918">
        <v>18</v>
      </c>
      <c r="M1918">
        <v>3</v>
      </c>
      <c r="N1918" t="s">
        <v>37</v>
      </c>
      <c r="O1918" t="s">
        <v>37</v>
      </c>
      <c r="P1918" t="s">
        <v>10066</v>
      </c>
    </row>
    <row r="1919" spans="1:16" x14ac:dyDescent="0.3">
      <c r="A1919" s="7">
        <v>18911</v>
      </c>
      <c r="B1919" s="6" t="s">
        <v>13891</v>
      </c>
      <c r="C1919" t="s">
        <v>13892</v>
      </c>
      <c r="D1919" s="2" t="s">
        <v>52</v>
      </c>
      <c r="E1919" s="4" t="s">
        <v>59</v>
      </c>
      <c r="F1919" t="s">
        <v>80</v>
      </c>
      <c r="G1919" s="6">
        <v>3595</v>
      </c>
      <c r="H1919">
        <v>80234</v>
      </c>
      <c r="I1919">
        <v>46</v>
      </c>
      <c r="J1919" s="6">
        <v>7770.25</v>
      </c>
      <c r="K1919" s="6">
        <v>445.25</v>
      </c>
      <c r="L1919">
        <v>17</v>
      </c>
      <c r="M1919">
        <v>5</v>
      </c>
      <c r="N1919" t="s">
        <v>37</v>
      </c>
      <c r="O1919" t="s">
        <v>48</v>
      </c>
      <c r="P1919" t="s">
        <v>10061</v>
      </c>
    </row>
    <row r="1920" spans="1:16" x14ac:dyDescent="0.3">
      <c r="A1920" s="7">
        <v>21866</v>
      </c>
      <c r="B1920" s="6" t="s">
        <v>13893</v>
      </c>
      <c r="C1920" t="s">
        <v>13894</v>
      </c>
      <c r="D1920" s="2" t="s">
        <v>52</v>
      </c>
      <c r="E1920" s="4" t="s">
        <v>46</v>
      </c>
      <c r="F1920" t="s">
        <v>80</v>
      </c>
      <c r="G1920" s="6">
        <v>4938</v>
      </c>
      <c r="H1920">
        <v>27972</v>
      </c>
      <c r="I1920">
        <v>48</v>
      </c>
      <c r="J1920" s="6">
        <v>10180.75</v>
      </c>
      <c r="K1920" s="6">
        <v>1094.75</v>
      </c>
      <c r="L1920">
        <v>13</v>
      </c>
      <c r="M1920">
        <v>4</v>
      </c>
      <c r="N1920" t="s">
        <v>37</v>
      </c>
      <c r="O1920" t="s">
        <v>37</v>
      </c>
      <c r="P1920" t="s">
        <v>10061</v>
      </c>
    </row>
    <row r="1921" spans="1:16" x14ac:dyDescent="0.3">
      <c r="A1921" s="7">
        <v>21155</v>
      </c>
      <c r="B1921" s="6" t="s">
        <v>13895</v>
      </c>
      <c r="C1921" t="s">
        <v>13896</v>
      </c>
      <c r="D1921" s="2" t="s">
        <v>45</v>
      </c>
      <c r="E1921" s="4" t="s">
        <v>46</v>
      </c>
      <c r="F1921" t="s">
        <v>47</v>
      </c>
      <c r="G1921" s="6">
        <v>876</v>
      </c>
      <c r="H1921">
        <v>79016</v>
      </c>
      <c r="I1921">
        <v>7</v>
      </c>
      <c r="J1921" s="6">
        <v>1532</v>
      </c>
      <c r="K1921" s="6">
        <v>2874.5</v>
      </c>
      <c r="L1921">
        <v>67</v>
      </c>
      <c r="M1921">
        <v>1</v>
      </c>
      <c r="N1921" t="s">
        <v>32</v>
      </c>
      <c r="O1921" t="s">
        <v>48</v>
      </c>
      <c r="P1921" t="s">
        <v>10061</v>
      </c>
    </row>
    <row r="1922" spans="1:16" x14ac:dyDescent="0.3">
      <c r="A1922" s="7">
        <v>20294</v>
      </c>
      <c r="B1922" s="6" t="s">
        <v>13897</v>
      </c>
      <c r="C1922" t="s">
        <v>13898</v>
      </c>
      <c r="D1922" s="2" t="s">
        <v>52</v>
      </c>
      <c r="E1922" s="4" t="s">
        <v>53</v>
      </c>
      <c r="F1922" t="s">
        <v>54</v>
      </c>
      <c r="G1922" s="6">
        <v>3423</v>
      </c>
      <c r="H1922">
        <v>84188</v>
      </c>
      <c r="I1922">
        <v>25</v>
      </c>
      <c r="J1922" s="6">
        <v>3967</v>
      </c>
      <c r="K1922" s="6">
        <v>768.5</v>
      </c>
      <c r="L1922">
        <v>10</v>
      </c>
      <c r="M1922">
        <v>7</v>
      </c>
      <c r="N1922" t="s">
        <v>48</v>
      </c>
      <c r="O1922" t="s">
        <v>37</v>
      </c>
      <c r="P1922" t="s">
        <v>10066</v>
      </c>
    </row>
    <row r="1923" spans="1:16" x14ac:dyDescent="0.3">
      <c r="A1923" s="7">
        <v>21836</v>
      </c>
      <c r="B1923" s="6" t="s">
        <v>13899</v>
      </c>
      <c r="C1923" t="s">
        <v>13900</v>
      </c>
      <c r="D1923" s="2" t="s">
        <v>58</v>
      </c>
      <c r="E1923" s="4" t="s">
        <v>59</v>
      </c>
      <c r="F1923" t="s">
        <v>60</v>
      </c>
      <c r="G1923" s="6">
        <v>172</v>
      </c>
      <c r="H1923">
        <v>78483</v>
      </c>
      <c r="I1923">
        <v>13</v>
      </c>
      <c r="J1923" s="6">
        <v>426.5</v>
      </c>
      <c r="K1923" s="6">
        <v>3382.5</v>
      </c>
      <c r="L1923">
        <v>93</v>
      </c>
      <c r="M1923">
        <v>2</v>
      </c>
      <c r="N1923" t="s">
        <v>48</v>
      </c>
      <c r="O1923" t="s">
        <v>37</v>
      </c>
      <c r="P1923" t="s">
        <v>10061</v>
      </c>
    </row>
    <row r="1924" spans="1:16" x14ac:dyDescent="0.3">
      <c r="A1924" s="7">
        <v>17551</v>
      </c>
      <c r="B1924" s="6" t="s">
        <v>13901</v>
      </c>
      <c r="C1924" t="s">
        <v>13902</v>
      </c>
      <c r="D1924" s="2" t="s">
        <v>45</v>
      </c>
      <c r="E1924" s="4" t="s">
        <v>46</v>
      </c>
      <c r="F1924" t="s">
        <v>67</v>
      </c>
      <c r="G1924" s="6">
        <v>322</v>
      </c>
      <c r="H1924">
        <v>25461</v>
      </c>
      <c r="I1924">
        <v>15</v>
      </c>
      <c r="J1924" s="6">
        <v>1315.75</v>
      </c>
      <c r="K1924" s="6">
        <v>2418.5</v>
      </c>
      <c r="L1924">
        <v>58</v>
      </c>
      <c r="M1924">
        <v>2</v>
      </c>
      <c r="N1924" t="s">
        <v>37</v>
      </c>
      <c r="O1924" t="s">
        <v>37</v>
      </c>
      <c r="P1924" t="s">
        <v>10061</v>
      </c>
    </row>
    <row r="1925" spans="1:16" x14ac:dyDescent="0.3">
      <c r="A1925" s="7">
        <v>17333</v>
      </c>
      <c r="B1925" s="6" t="s">
        <v>13903</v>
      </c>
      <c r="C1925" t="s">
        <v>13904</v>
      </c>
      <c r="D1925" s="2" t="s">
        <v>70</v>
      </c>
      <c r="E1925" s="4" t="s">
        <v>59</v>
      </c>
      <c r="F1925" t="s">
        <v>60</v>
      </c>
      <c r="G1925" s="6">
        <v>67</v>
      </c>
      <c r="H1925">
        <v>18379</v>
      </c>
      <c r="I1925">
        <v>18</v>
      </c>
      <c r="J1925" s="6">
        <v>107</v>
      </c>
      <c r="K1925" s="6">
        <v>6597</v>
      </c>
      <c r="L1925">
        <v>80</v>
      </c>
      <c r="M1925">
        <v>1</v>
      </c>
      <c r="N1925" t="s">
        <v>61</v>
      </c>
      <c r="O1925" t="s">
        <v>37</v>
      </c>
      <c r="P1925" t="s">
        <v>10061</v>
      </c>
    </row>
    <row r="1926" spans="1:16" x14ac:dyDescent="0.3">
      <c r="A1926" s="7">
        <v>18032</v>
      </c>
      <c r="B1926" s="6" t="s">
        <v>13905</v>
      </c>
      <c r="C1926" t="s">
        <v>13906</v>
      </c>
      <c r="D1926" s="2" t="s">
        <v>64</v>
      </c>
      <c r="E1926" s="4" t="s">
        <v>59</v>
      </c>
      <c r="F1926" t="s">
        <v>60</v>
      </c>
      <c r="G1926" s="6">
        <v>389</v>
      </c>
      <c r="H1926">
        <v>89555</v>
      </c>
      <c r="I1926">
        <v>2</v>
      </c>
      <c r="J1926" s="6">
        <v>268.5</v>
      </c>
      <c r="K1926" s="6">
        <v>6487.25</v>
      </c>
      <c r="L1926">
        <v>86</v>
      </c>
      <c r="M1926">
        <v>1</v>
      </c>
      <c r="N1926" t="s">
        <v>32</v>
      </c>
      <c r="O1926" t="s">
        <v>32</v>
      </c>
      <c r="P1926" t="s">
        <v>10066</v>
      </c>
    </row>
    <row r="1927" spans="1:16" x14ac:dyDescent="0.3">
      <c r="A1927" s="7">
        <v>19919</v>
      </c>
      <c r="B1927" s="6" t="s">
        <v>13907</v>
      </c>
      <c r="C1927" t="s">
        <v>13908</v>
      </c>
      <c r="D1927" s="2" t="s">
        <v>70</v>
      </c>
      <c r="E1927" s="4" t="s">
        <v>59</v>
      </c>
      <c r="F1927" t="s">
        <v>60</v>
      </c>
      <c r="G1927" s="6">
        <v>105</v>
      </c>
      <c r="H1927">
        <v>79016</v>
      </c>
      <c r="I1927">
        <v>3</v>
      </c>
      <c r="J1927" s="6">
        <v>209.25</v>
      </c>
      <c r="K1927" s="6">
        <v>5291.75</v>
      </c>
      <c r="L1927">
        <v>90</v>
      </c>
      <c r="M1927">
        <v>2</v>
      </c>
      <c r="N1927" t="s">
        <v>61</v>
      </c>
      <c r="O1927" t="s">
        <v>37</v>
      </c>
      <c r="P1927" t="s">
        <v>10061</v>
      </c>
    </row>
    <row r="1928" spans="1:16" x14ac:dyDescent="0.3">
      <c r="A1928" s="7">
        <v>20015</v>
      </c>
      <c r="B1928" s="6" t="s">
        <v>13909</v>
      </c>
      <c r="C1928" t="s">
        <v>13910</v>
      </c>
      <c r="D1928" s="2" t="s">
        <v>70</v>
      </c>
      <c r="E1928" s="4" t="s">
        <v>46</v>
      </c>
      <c r="F1928" t="s">
        <v>67</v>
      </c>
      <c r="G1928" s="6">
        <v>264</v>
      </c>
      <c r="H1928">
        <v>69399</v>
      </c>
      <c r="I1928">
        <v>3</v>
      </c>
      <c r="J1928" s="6">
        <v>1101.75</v>
      </c>
      <c r="K1928" s="6">
        <v>2194</v>
      </c>
      <c r="L1928">
        <v>56</v>
      </c>
      <c r="M1928">
        <v>3</v>
      </c>
      <c r="N1928" t="s">
        <v>61</v>
      </c>
      <c r="O1928" t="s">
        <v>48</v>
      </c>
      <c r="P1928" t="s">
        <v>10066</v>
      </c>
    </row>
    <row r="1929" spans="1:16" x14ac:dyDescent="0.3">
      <c r="A1929" s="7">
        <v>17782</v>
      </c>
      <c r="B1929" s="6" t="s">
        <v>13911</v>
      </c>
      <c r="C1929" t="s">
        <v>13912</v>
      </c>
      <c r="D1929" s="2" t="s">
        <v>45</v>
      </c>
      <c r="E1929" s="4" t="s">
        <v>59</v>
      </c>
      <c r="F1929" t="s">
        <v>60</v>
      </c>
      <c r="G1929" s="6">
        <v>396</v>
      </c>
      <c r="H1929">
        <v>59614</v>
      </c>
      <c r="I1929">
        <v>10</v>
      </c>
      <c r="J1929" s="6">
        <v>349</v>
      </c>
      <c r="K1929" s="6">
        <v>4220.75</v>
      </c>
      <c r="L1929">
        <v>86</v>
      </c>
      <c r="M1929">
        <v>2</v>
      </c>
      <c r="N1929" t="s">
        <v>32</v>
      </c>
      <c r="O1929" t="s">
        <v>37</v>
      </c>
      <c r="P1929" t="s">
        <v>10066</v>
      </c>
    </row>
    <row r="1930" spans="1:16" x14ac:dyDescent="0.3">
      <c r="A1930" s="7">
        <v>17515</v>
      </c>
      <c r="B1930" s="6" t="s">
        <v>13913</v>
      </c>
      <c r="C1930" t="s">
        <v>13914</v>
      </c>
      <c r="D1930" s="2" t="s">
        <v>58</v>
      </c>
      <c r="E1930" s="4" t="s">
        <v>46</v>
      </c>
      <c r="F1930" t="s">
        <v>60</v>
      </c>
      <c r="G1930" s="6">
        <v>148</v>
      </c>
      <c r="H1930">
        <v>82157</v>
      </c>
      <c r="I1930">
        <v>3</v>
      </c>
      <c r="J1930" s="6">
        <v>291.25</v>
      </c>
      <c r="K1930" s="6">
        <v>3294.5</v>
      </c>
      <c r="L1930">
        <v>95</v>
      </c>
      <c r="M1930">
        <v>1</v>
      </c>
      <c r="N1930" t="s">
        <v>32</v>
      </c>
      <c r="O1930" t="s">
        <v>37</v>
      </c>
      <c r="P1930" t="s">
        <v>10061</v>
      </c>
    </row>
    <row r="1931" spans="1:16" x14ac:dyDescent="0.3">
      <c r="A1931" s="7">
        <v>21194</v>
      </c>
      <c r="B1931" s="6" t="s">
        <v>13915</v>
      </c>
      <c r="C1931" t="s">
        <v>13916</v>
      </c>
      <c r="D1931" s="2" t="s">
        <v>58</v>
      </c>
      <c r="E1931" s="4" t="s">
        <v>59</v>
      </c>
      <c r="F1931" t="s">
        <v>60</v>
      </c>
      <c r="G1931" s="6">
        <v>108</v>
      </c>
      <c r="H1931">
        <v>37443</v>
      </c>
      <c r="I1931">
        <v>6</v>
      </c>
      <c r="J1931" s="6">
        <v>183.75</v>
      </c>
      <c r="K1931" s="6">
        <v>3282</v>
      </c>
      <c r="L1931">
        <v>91</v>
      </c>
      <c r="M1931">
        <v>2</v>
      </c>
      <c r="N1931" t="s">
        <v>48</v>
      </c>
      <c r="O1931" t="s">
        <v>37</v>
      </c>
      <c r="P1931" t="s">
        <v>10066</v>
      </c>
    </row>
    <row r="1932" spans="1:16" x14ac:dyDescent="0.3">
      <c r="A1932" s="7">
        <v>20514</v>
      </c>
      <c r="B1932" s="6" t="s">
        <v>13917</v>
      </c>
      <c r="C1932" t="s">
        <v>13918</v>
      </c>
      <c r="D1932" s="2" t="s">
        <v>58</v>
      </c>
      <c r="E1932" s="4" t="s">
        <v>59</v>
      </c>
      <c r="F1932" t="s">
        <v>60</v>
      </c>
      <c r="G1932" s="6">
        <v>190</v>
      </c>
      <c r="H1932">
        <v>89136</v>
      </c>
      <c r="I1932">
        <v>7</v>
      </c>
      <c r="J1932" s="6">
        <v>277.25</v>
      </c>
      <c r="K1932" s="6">
        <v>4950</v>
      </c>
      <c r="L1932">
        <v>81</v>
      </c>
      <c r="M1932">
        <v>1</v>
      </c>
      <c r="N1932" t="s">
        <v>61</v>
      </c>
      <c r="O1932" t="s">
        <v>48</v>
      </c>
      <c r="P1932" t="s">
        <v>10066</v>
      </c>
    </row>
    <row r="1933" spans="1:16" x14ac:dyDescent="0.3">
      <c r="A1933" s="7">
        <v>19346</v>
      </c>
      <c r="B1933" s="6" t="s">
        <v>13919</v>
      </c>
      <c r="C1933" t="s">
        <v>13920</v>
      </c>
      <c r="D1933" s="2" t="s">
        <v>52</v>
      </c>
      <c r="E1933" s="4" t="s">
        <v>59</v>
      </c>
      <c r="F1933" t="s">
        <v>54</v>
      </c>
      <c r="G1933" s="6">
        <v>2777</v>
      </c>
      <c r="H1933">
        <v>72187</v>
      </c>
      <c r="I1933">
        <v>24</v>
      </c>
      <c r="J1933" s="6">
        <v>6931.25</v>
      </c>
      <c r="K1933" s="6">
        <v>698.75</v>
      </c>
      <c r="L1933">
        <v>22</v>
      </c>
      <c r="M1933">
        <v>8</v>
      </c>
      <c r="N1933" t="s">
        <v>32</v>
      </c>
      <c r="O1933" t="s">
        <v>48</v>
      </c>
      <c r="P1933" t="s">
        <v>10061</v>
      </c>
    </row>
    <row r="1934" spans="1:16" x14ac:dyDescent="0.3">
      <c r="A1934" s="7">
        <v>21193</v>
      </c>
      <c r="B1934" s="6" t="s">
        <v>13921</v>
      </c>
      <c r="C1934" t="s">
        <v>13922</v>
      </c>
      <c r="D1934" s="2" t="s">
        <v>70</v>
      </c>
      <c r="E1934" s="4" t="s">
        <v>46</v>
      </c>
      <c r="F1934" t="s">
        <v>67</v>
      </c>
      <c r="G1934" s="6">
        <v>273</v>
      </c>
      <c r="H1934">
        <v>53137</v>
      </c>
      <c r="I1934">
        <v>15</v>
      </c>
      <c r="J1934" s="6">
        <v>627.5</v>
      </c>
      <c r="K1934" s="6">
        <v>3229</v>
      </c>
      <c r="L1934">
        <v>46</v>
      </c>
      <c r="M1934">
        <v>2</v>
      </c>
      <c r="N1934" t="s">
        <v>48</v>
      </c>
      <c r="O1934" t="s">
        <v>37</v>
      </c>
      <c r="P1934" t="s">
        <v>10061</v>
      </c>
    </row>
    <row r="1935" spans="1:16" x14ac:dyDescent="0.3">
      <c r="A1935" s="7">
        <v>21363</v>
      </c>
      <c r="B1935" s="6" t="s">
        <v>13923</v>
      </c>
      <c r="C1935" t="s">
        <v>13924</v>
      </c>
      <c r="D1935" s="2" t="s">
        <v>52</v>
      </c>
      <c r="E1935" s="4" t="s">
        <v>59</v>
      </c>
      <c r="F1935" t="s">
        <v>67</v>
      </c>
      <c r="G1935" s="6">
        <v>1172</v>
      </c>
      <c r="H1935">
        <v>68395</v>
      </c>
      <c r="I1935">
        <v>11</v>
      </c>
      <c r="J1935" s="6">
        <v>1012.5</v>
      </c>
      <c r="K1935" s="6">
        <v>4227</v>
      </c>
      <c r="L1935">
        <v>44</v>
      </c>
      <c r="M1935">
        <v>2</v>
      </c>
      <c r="N1935" t="s">
        <v>48</v>
      </c>
      <c r="O1935" t="s">
        <v>37</v>
      </c>
      <c r="P1935" t="s">
        <v>10061</v>
      </c>
    </row>
    <row r="1936" spans="1:16" x14ac:dyDescent="0.3">
      <c r="A1936" s="7">
        <v>18268</v>
      </c>
      <c r="B1936" s="6" t="s">
        <v>13925</v>
      </c>
      <c r="C1936" t="s">
        <v>13926</v>
      </c>
      <c r="D1936" s="2" t="s">
        <v>45</v>
      </c>
      <c r="E1936" s="4" t="s">
        <v>59</v>
      </c>
      <c r="F1936" t="s">
        <v>60</v>
      </c>
      <c r="G1936" s="6">
        <v>759</v>
      </c>
      <c r="H1936">
        <v>10148</v>
      </c>
      <c r="I1936">
        <v>6</v>
      </c>
      <c r="J1936" s="6">
        <v>247.5</v>
      </c>
      <c r="K1936" s="6">
        <v>3837.75</v>
      </c>
      <c r="L1936">
        <v>84</v>
      </c>
      <c r="M1936">
        <v>2</v>
      </c>
      <c r="N1936" t="s">
        <v>61</v>
      </c>
      <c r="O1936" t="s">
        <v>37</v>
      </c>
      <c r="P1936" t="s">
        <v>10061</v>
      </c>
    </row>
    <row r="1937" spans="1:16" x14ac:dyDescent="0.3">
      <c r="A1937" s="7">
        <v>21150</v>
      </c>
      <c r="B1937" s="6" t="s">
        <v>13927</v>
      </c>
      <c r="C1937" t="s">
        <v>13928</v>
      </c>
      <c r="D1937" s="2" t="s">
        <v>70</v>
      </c>
      <c r="E1937" s="4" t="s">
        <v>59</v>
      </c>
      <c r="F1937" t="s">
        <v>67</v>
      </c>
      <c r="G1937" s="6">
        <v>256</v>
      </c>
      <c r="H1937">
        <v>49090</v>
      </c>
      <c r="I1937">
        <v>4</v>
      </c>
      <c r="J1937" s="6">
        <v>501.25</v>
      </c>
      <c r="K1937" s="6">
        <v>4083</v>
      </c>
      <c r="L1937">
        <v>52</v>
      </c>
      <c r="M1937">
        <v>2</v>
      </c>
      <c r="N1937" t="s">
        <v>48</v>
      </c>
      <c r="O1937" t="s">
        <v>37</v>
      </c>
      <c r="P1937" t="s">
        <v>10061</v>
      </c>
    </row>
    <row r="1938" spans="1:16" x14ac:dyDescent="0.3">
      <c r="A1938" s="7">
        <v>20222</v>
      </c>
      <c r="B1938" s="6" t="s">
        <v>13929</v>
      </c>
      <c r="C1938" t="s">
        <v>13930</v>
      </c>
      <c r="D1938" s="2" t="s">
        <v>58</v>
      </c>
      <c r="E1938" s="4" t="s">
        <v>46</v>
      </c>
      <c r="F1938" t="s">
        <v>60</v>
      </c>
      <c r="G1938" s="6">
        <v>248</v>
      </c>
      <c r="H1938">
        <v>72858</v>
      </c>
      <c r="I1938">
        <v>19</v>
      </c>
      <c r="J1938" s="6">
        <v>377.75</v>
      </c>
      <c r="K1938" s="6">
        <v>3729.25</v>
      </c>
      <c r="L1938">
        <v>85</v>
      </c>
      <c r="M1938">
        <v>2</v>
      </c>
      <c r="N1938" t="s">
        <v>61</v>
      </c>
      <c r="O1938" t="s">
        <v>37</v>
      </c>
      <c r="P1938" t="s">
        <v>10061</v>
      </c>
    </row>
    <row r="1939" spans="1:16" x14ac:dyDescent="0.3">
      <c r="A1939" s="7">
        <v>18050</v>
      </c>
      <c r="B1939" s="6" t="s">
        <v>13931</v>
      </c>
      <c r="C1939" t="s">
        <v>13932</v>
      </c>
      <c r="D1939" s="2" t="s">
        <v>45</v>
      </c>
      <c r="E1939" s="4" t="s">
        <v>46</v>
      </c>
      <c r="F1939" t="s">
        <v>47</v>
      </c>
      <c r="G1939" s="6">
        <v>457</v>
      </c>
      <c r="H1939">
        <v>88024</v>
      </c>
      <c r="I1939">
        <v>7</v>
      </c>
      <c r="J1939" s="6">
        <v>908.5</v>
      </c>
      <c r="K1939" s="6">
        <v>2501.75</v>
      </c>
      <c r="L1939">
        <v>65</v>
      </c>
      <c r="M1939">
        <v>1</v>
      </c>
      <c r="N1939" t="s">
        <v>48</v>
      </c>
      <c r="O1939" t="s">
        <v>37</v>
      </c>
      <c r="P1939" t="s">
        <v>10061</v>
      </c>
    </row>
    <row r="1940" spans="1:16" x14ac:dyDescent="0.3">
      <c r="A1940" s="7">
        <v>18213</v>
      </c>
      <c r="B1940" s="6" t="s">
        <v>13933</v>
      </c>
      <c r="C1940" t="s">
        <v>13934</v>
      </c>
      <c r="D1940" s="2" t="s">
        <v>64</v>
      </c>
      <c r="E1940" s="4" t="s">
        <v>46</v>
      </c>
      <c r="F1940" t="s">
        <v>67</v>
      </c>
      <c r="G1940" s="6">
        <v>540</v>
      </c>
      <c r="H1940">
        <v>20119</v>
      </c>
      <c r="I1940">
        <v>3</v>
      </c>
      <c r="J1940" s="6">
        <v>1279.75</v>
      </c>
      <c r="K1940" s="6">
        <v>4792.75</v>
      </c>
      <c r="L1940">
        <v>53</v>
      </c>
      <c r="M1940">
        <v>1</v>
      </c>
      <c r="N1940" t="s">
        <v>32</v>
      </c>
      <c r="O1940" t="s">
        <v>37</v>
      </c>
      <c r="P1940" t="s">
        <v>10066</v>
      </c>
    </row>
    <row r="1941" spans="1:16" x14ac:dyDescent="0.3">
      <c r="A1941" s="7">
        <v>18101</v>
      </c>
      <c r="B1941" s="6" t="s">
        <v>13935</v>
      </c>
      <c r="C1941" t="s">
        <v>13936</v>
      </c>
      <c r="D1941" s="2" t="s">
        <v>58</v>
      </c>
      <c r="E1941" s="4" t="s">
        <v>59</v>
      </c>
      <c r="F1941" t="s">
        <v>60</v>
      </c>
      <c r="G1941" s="6">
        <v>62</v>
      </c>
      <c r="H1941">
        <v>40234</v>
      </c>
      <c r="I1941">
        <v>2</v>
      </c>
      <c r="J1941" s="6">
        <v>204.25</v>
      </c>
      <c r="K1941" s="6">
        <v>5351.5</v>
      </c>
      <c r="L1941">
        <v>94</v>
      </c>
      <c r="M1941">
        <v>1</v>
      </c>
      <c r="N1941" t="s">
        <v>32</v>
      </c>
      <c r="O1941" t="s">
        <v>37</v>
      </c>
      <c r="P1941" t="s">
        <v>10061</v>
      </c>
    </row>
    <row r="1942" spans="1:16" x14ac:dyDescent="0.3">
      <c r="A1942" s="7">
        <v>19271</v>
      </c>
      <c r="B1942" s="6" t="s">
        <v>13937</v>
      </c>
      <c r="C1942" t="s">
        <v>13938</v>
      </c>
      <c r="D1942" s="2" t="s">
        <v>70</v>
      </c>
      <c r="E1942" s="4" t="s">
        <v>46</v>
      </c>
      <c r="F1942" t="s">
        <v>67</v>
      </c>
      <c r="G1942" s="6">
        <v>254</v>
      </c>
      <c r="H1942">
        <v>46885</v>
      </c>
      <c r="I1942">
        <v>9</v>
      </c>
      <c r="J1942" s="6">
        <v>574</v>
      </c>
      <c r="K1942" s="6">
        <v>1930.5</v>
      </c>
      <c r="L1942">
        <v>54</v>
      </c>
      <c r="M1942">
        <v>3</v>
      </c>
      <c r="N1942" t="s">
        <v>37</v>
      </c>
      <c r="O1942" t="s">
        <v>37</v>
      </c>
      <c r="P1942" t="s">
        <v>10066</v>
      </c>
    </row>
    <row r="1943" spans="1:16" x14ac:dyDescent="0.3">
      <c r="A1943" s="7">
        <v>21496</v>
      </c>
      <c r="B1943" s="6" t="s">
        <v>13939</v>
      </c>
      <c r="C1943" t="s">
        <v>13940</v>
      </c>
      <c r="D1943" s="2" t="s">
        <v>52</v>
      </c>
      <c r="E1943" s="4" t="s">
        <v>46</v>
      </c>
      <c r="F1943" t="s">
        <v>80</v>
      </c>
      <c r="G1943" s="6">
        <v>4233</v>
      </c>
      <c r="H1943">
        <v>44050</v>
      </c>
      <c r="I1943">
        <v>46</v>
      </c>
      <c r="J1943" s="6">
        <v>10321.75</v>
      </c>
      <c r="K1943" s="6">
        <v>848.5</v>
      </c>
      <c r="L1943">
        <v>16</v>
      </c>
      <c r="M1943">
        <v>3</v>
      </c>
      <c r="N1943" t="s">
        <v>37</v>
      </c>
      <c r="O1943" t="s">
        <v>48</v>
      </c>
      <c r="P1943" t="s">
        <v>10061</v>
      </c>
    </row>
    <row r="1944" spans="1:16" x14ac:dyDescent="0.3">
      <c r="A1944" s="7">
        <v>20167</v>
      </c>
      <c r="B1944" s="6" t="s">
        <v>13941</v>
      </c>
      <c r="C1944" t="s">
        <v>13942</v>
      </c>
      <c r="D1944" s="2" t="s">
        <v>52</v>
      </c>
      <c r="E1944" s="4" t="s">
        <v>59</v>
      </c>
      <c r="F1944" t="s">
        <v>80</v>
      </c>
      <c r="G1944" s="6">
        <v>2415</v>
      </c>
      <c r="H1944">
        <v>71400</v>
      </c>
      <c r="I1944">
        <v>42</v>
      </c>
      <c r="J1944" s="6">
        <v>7749.25</v>
      </c>
      <c r="K1944" s="6">
        <v>906</v>
      </c>
      <c r="L1944">
        <v>14</v>
      </c>
      <c r="M1944">
        <v>3</v>
      </c>
      <c r="N1944" t="s">
        <v>37</v>
      </c>
      <c r="O1944" t="s">
        <v>48</v>
      </c>
      <c r="P1944" t="s">
        <v>10061</v>
      </c>
    </row>
    <row r="1945" spans="1:16" x14ac:dyDescent="0.3">
      <c r="A1945" s="7">
        <v>17536</v>
      </c>
      <c r="B1945" s="6" t="s">
        <v>13943</v>
      </c>
      <c r="C1945" t="s">
        <v>13944</v>
      </c>
      <c r="D1945" s="2" t="s">
        <v>58</v>
      </c>
      <c r="E1945" s="4" t="s">
        <v>59</v>
      </c>
      <c r="F1945" t="s">
        <v>67</v>
      </c>
      <c r="G1945" s="6">
        <v>213</v>
      </c>
      <c r="H1945">
        <v>40402</v>
      </c>
      <c r="I1945">
        <v>9</v>
      </c>
      <c r="J1945" s="6">
        <v>832.25</v>
      </c>
      <c r="K1945" s="6">
        <v>3511.5</v>
      </c>
      <c r="L1945">
        <v>44</v>
      </c>
      <c r="M1945">
        <v>3</v>
      </c>
      <c r="N1945" t="s">
        <v>48</v>
      </c>
      <c r="O1945" t="s">
        <v>37</v>
      </c>
      <c r="P1945" t="s">
        <v>10066</v>
      </c>
    </row>
    <row r="1946" spans="1:16" x14ac:dyDescent="0.3">
      <c r="A1946" s="7">
        <v>17936</v>
      </c>
      <c r="B1946" s="6" t="s">
        <v>13945</v>
      </c>
      <c r="C1946" t="s">
        <v>13946</v>
      </c>
      <c r="D1946" s="2" t="s">
        <v>52</v>
      </c>
      <c r="E1946" s="4" t="s">
        <v>46</v>
      </c>
      <c r="F1946" t="s">
        <v>67</v>
      </c>
      <c r="G1946" s="6">
        <v>1457</v>
      </c>
      <c r="H1946">
        <v>26435</v>
      </c>
      <c r="I1946">
        <v>5</v>
      </c>
      <c r="J1946" s="6">
        <v>1331.75</v>
      </c>
      <c r="K1946" s="6">
        <v>2993.25</v>
      </c>
      <c r="L1946">
        <v>43</v>
      </c>
      <c r="M1946">
        <v>1</v>
      </c>
      <c r="N1946" t="s">
        <v>48</v>
      </c>
      <c r="O1946" t="s">
        <v>37</v>
      </c>
      <c r="P1946" t="s">
        <v>10066</v>
      </c>
    </row>
    <row r="1947" spans="1:16" x14ac:dyDescent="0.3">
      <c r="A1947" s="7">
        <v>20763</v>
      </c>
      <c r="B1947" s="6" t="s">
        <v>13947</v>
      </c>
      <c r="C1947" t="s">
        <v>13948</v>
      </c>
      <c r="D1947" s="2" t="s">
        <v>64</v>
      </c>
      <c r="E1947" s="4" t="s">
        <v>46</v>
      </c>
      <c r="F1947" t="s">
        <v>76</v>
      </c>
      <c r="G1947" s="6">
        <v>1077</v>
      </c>
      <c r="H1947">
        <v>20603</v>
      </c>
      <c r="I1947">
        <v>10</v>
      </c>
      <c r="J1947" s="6">
        <v>350.75</v>
      </c>
      <c r="K1947" s="6">
        <v>5463.5</v>
      </c>
      <c r="L1947">
        <v>83</v>
      </c>
      <c r="M1947">
        <v>1</v>
      </c>
      <c r="N1947" t="s">
        <v>37</v>
      </c>
      <c r="O1947" t="s">
        <v>48</v>
      </c>
      <c r="P1947" t="s">
        <v>10061</v>
      </c>
    </row>
    <row r="1948" spans="1:16" x14ac:dyDescent="0.3">
      <c r="A1948" s="7">
        <v>20322</v>
      </c>
      <c r="B1948" s="6" t="s">
        <v>13949</v>
      </c>
      <c r="C1948" t="s">
        <v>13950</v>
      </c>
      <c r="D1948" s="2" t="s">
        <v>52</v>
      </c>
      <c r="E1948" s="4" t="s">
        <v>46</v>
      </c>
      <c r="F1948" t="s">
        <v>80</v>
      </c>
      <c r="G1948" s="6">
        <v>4238</v>
      </c>
      <c r="H1948">
        <v>22956</v>
      </c>
      <c r="I1948">
        <v>51</v>
      </c>
      <c r="J1948" s="6">
        <v>10377.5</v>
      </c>
      <c r="K1948" s="6">
        <v>746.25</v>
      </c>
      <c r="L1948">
        <v>15</v>
      </c>
      <c r="M1948">
        <v>4</v>
      </c>
      <c r="N1948" t="s">
        <v>37</v>
      </c>
      <c r="O1948" t="s">
        <v>37</v>
      </c>
      <c r="P1948" t="s">
        <v>10061</v>
      </c>
    </row>
    <row r="1949" spans="1:16" x14ac:dyDescent="0.3">
      <c r="A1949" s="7">
        <v>20492</v>
      </c>
      <c r="B1949" s="6" t="s">
        <v>13951</v>
      </c>
      <c r="C1949" t="s">
        <v>13952</v>
      </c>
      <c r="D1949" s="2" t="s">
        <v>52</v>
      </c>
      <c r="E1949" s="4" t="s">
        <v>53</v>
      </c>
      <c r="F1949" t="s">
        <v>54</v>
      </c>
      <c r="G1949" s="6">
        <v>2075</v>
      </c>
      <c r="H1949">
        <v>54524</v>
      </c>
      <c r="I1949">
        <v>26</v>
      </c>
      <c r="J1949" s="6">
        <v>6687.25</v>
      </c>
      <c r="K1949" s="6">
        <v>450.25</v>
      </c>
      <c r="L1949">
        <v>14</v>
      </c>
      <c r="M1949">
        <v>4</v>
      </c>
      <c r="N1949" t="s">
        <v>48</v>
      </c>
      <c r="O1949" t="s">
        <v>37</v>
      </c>
      <c r="P1949" t="s">
        <v>10061</v>
      </c>
    </row>
    <row r="1950" spans="1:16" x14ac:dyDescent="0.3">
      <c r="A1950" s="7">
        <v>17417</v>
      </c>
      <c r="B1950" s="6" t="s">
        <v>13953</v>
      </c>
      <c r="C1950" t="s">
        <v>13954</v>
      </c>
      <c r="D1950" s="2" t="s">
        <v>52</v>
      </c>
      <c r="E1950" s="4" t="s">
        <v>46</v>
      </c>
      <c r="F1950" t="s">
        <v>47</v>
      </c>
      <c r="G1950" s="6">
        <v>769</v>
      </c>
      <c r="H1950">
        <v>47959</v>
      </c>
      <c r="I1950">
        <v>5</v>
      </c>
      <c r="J1950" s="6">
        <v>160.75</v>
      </c>
      <c r="K1950" s="6">
        <v>2648.5</v>
      </c>
      <c r="L1950">
        <v>57</v>
      </c>
      <c r="M1950">
        <v>0</v>
      </c>
      <c r="N1950" t="s">
        <v>61</v>
      </c>
      <c r="O1950" t="s">
        <v>37</v>
      </c>
      <c r="P1950" t="s">
        <v>10066</v>
      </c>
    </row>
    <row r="1951" spans="1:16" x14ac:dyDescent="0.3">
      <c r="A1951" s="7">
        <v>19570</v>
      </c>
      <c r="B1951" s="6" t="s">
        <v>13955</v>
      </c>
      <c r="C1951" t="s">
        <v>13956</v>
      </c>
      <c r="D1951" s="2" t="s">
        <v>52</v>
      </c>
      <c r="E1951" s="4" t="s">
        <v>59</v>
      </c>
      <c r="F1951" t="s">
        <v>80</v>
      </c>
      <c r="G1951" s="6">
        <v>1860</v>
      </c>
      <c r="H1951">
        <v>15761</v>
      </c>
      <c r="I1951">
        <v>43</v>
      </c>
      <c r="J1951" s="6">
        <v>2513.75</v>
      </c>
      <c r="K1951" s="6">
        <v>712.75</v>
      </c>
      <c r="L1951">
        <v>17</v>
      </c>
      <c r="M1951">
        <v>6</v>
      </c>
      <c r="N1951" t="s">
        <v>37</v>
      </c>
      <c r="O1951" t="s">
        <v>48</v>
      </c>
      <c r="P1951" t="s">
        <v>10061</v>
      </c>
    </row>
    <row r="1952" spans="1:16" x14ac:dyDescent="0.3">
      <c r="A1952" s="7">
        <v>22069</v>
      </c>
      <c r="B1952" s="6" t="s">
        <v>13957</v>
      </c>
      <c r="C1952" t="s">
        <v>13958</v>
      </c>
      <c r="D1952" s="2" t="s">
        <v>45</v>
      </c>
      <c r="E1952" s="4" t="s">
        <v>46</v>
      </c>
      <c r="F1952" t="s">
        <v>47</v>
      </c>
      <c r="G1952" s="6">
        <v>297</v>
      </c>
      <c r="H1952">
        <v>79562</v>
      </c>
      <c r="I1952">
        <v>15</v>
      </c>
      <c r="J1952" s="6">
        <v>1185.5</v>
      </c>
      <c r="K1952" s="6">
        <v>2379.25</v>
      </c>
      <c r="L1952">
        <v>67</v>
      </c>
      <c r="M1952">
        <v>1</v>
      </c>
      <c r="N1952" t="s">
        <v>48</v>
      </c>
      <c r="O1952" t="s">
        <v>48</v>
      </c>
      <c r="P1952" t="s">
        <v>10066</v>
      </c>
    </row>
    <row r="1953" spans="1:16" x14ac:dyDescent="0.3">
      <c r="A1953" s="7">
        <v>17553</v>
      </c>
      <c r="B1953" s="6" t="s">
        <v>13959</v>
      </c>
      <c r="C1953" t="s">
        <v>13960</v>
      </c>
      <c r="D1953" s="2" t="s">
        <v>45</v>
      </c>
      <c r="E1953" s="4" t="s">
        <v>46</v>
      </c>
      <c r="F1953" t="s">
        <v>76</v>
      </c>
      <c r="G1953" s="6">
        <v>719</v>
      </c>
      <c r="H1953">
        <v>52504</v>
      </c>
      <c r="I1953">
        <v>19</v>
      </c>
      <c r="J1953" s="6">
        <v>537.25</v>
      </c>
      <c r="K1953" s="6">
        <v>3870.25</v>
      </c>
      <c r="L1953">
        <v>58</v>
      </c>
      <c r="M1953">
        <v>3</v>
      </c>
      <c r="N1953" t="s">
        <v>48</v>
      </c>
      <c r="O1953" t="s">
        <v>37</v>
      </c>
      <c r="P1953" t="s">
        <v>10061</v>
      </c>
    </row>
    <row r="1954" spans="1:16" x14ac:dyDescent="0.3">
      <c r="A1954" s="7">
        <v>21839</v>
      </c>
      <c r="B1954" s="6" t="s">
        <v>13961</v>
      </c>
      <c r="C1954" t="s">
        <v>13962</v>
      </c>
      <c r="D1954" s="2" t="s">
        <v>58</v>
      </c>
      <c r="E1954" s="4" t="s">
        <v>46</v>
      </c>
      <c r="F1954" t="s">
        <v>60</v>
      </c>
      <c r="G1954" s="6">
        <v>185</v>
      </c>
      <c r="H1954">
        <v>84481</v>
      </c>
      <c r="I1954">
        <v>9</v>
      </c>
      <c r="J1954" s="6">
        <v>388</v>
      </c>
      <c r="K1954" s="6">
        <v>3638.5</v>
      </c>
      <c r="L1954">
        <v>94</v>
      </c>
      <c r="M1954">
        <v>2</v>
      </c>
      <c r="N1954" t="s">
        <v>48</v>
      </c>
      <c r="O1954" t="s">
        <v>48</v>
      </c>
      <c r="P1954" t="s">
        <v>10061</v>
      </c>
    </row>
    <row r="1955" spans="1:16" x14ac:dyDescent="0.3">
      <c r="A1955" s="7">
        <v>21387</v>
      </c>
      <c r="B1955" s="6" t="s">
        <v>13963</v>
      </c>
      <c r="C1955" t="s">
        <v>13964</v>
      </c>
      <c r="D1955" s="2" t="s">
        <v>58</v>
      </c>
      <c r="E1955" s="4" t="s">
        <v>46</v>
      </c>
      <c r="F1955" t="s">
        <v>60</v>
      </c>
      <c r="G1955" s="6">
        <v>244</v>
      </c>
      <c r="H1955">
        <v>81673</v>
      </c>
      <c r="I1955">
        <v>13</v>
      </c>
      <c r="J1955" s="6">
        <v>428.25</v>
      </c>
      <c r="K1955" s="6">
        <v>5761.25</v>
      </c>
      <c r="L1955">
        <v>76</v>
      </c>
      <c r="M1955">
        <v>2</v>
      </c>
      <c r="N1955" t="s">
        <v>61</v>
      </c>
      <c r="O1955" t="s">
        <v>48</v>
      </c>
      <c r="P1955" t="s">
        <v>10061</v>
      </c>
    </row>
    <row r="1956" spans="1:16" x14ac:dyDescent="0.3">
      <c r="A1956" s="7">
        <v>19610</v>
      </c>
      <c r="B1956" s="6" t="s">
        <v>13965</v>
      </c>
      <c r="C1956" t="s">
        <v>13966</v>
      </c>
      <c r="D1956" s="2" t="s">
        <v>45</v>
      </c>
      <c r="E1956" s="4" t="s">
        <v>46</v>
      </c>
      <c r="F1956" t="s">
        <v>47</v>
      </c>
      <c r="G1956" s="6">
        <v>710</v>
      </c>
      <c r="H1956">
        <v>41506</v>
      </c>
      <c r="I1956">
        <v>14</v>
      </c>
      <c r="J1956" s="6">
        <v>1929.75</v>
      </c>
      <c r="K1956" s="6">
        <v>2620.25</v>
      </c>
      <c r="L1956">
        <v>70</v>
      </c>
      <c r="M1956">
        <v>0</v>
      </c>
      <c r="N1956" t="s">
        <v>48</v>
      </c>
      <c r="O1956" t="s">
        <v>37</v>
      </c>
      <c r="P1956" t="s">
        <v>10061</v>
      </c>
    </row>
    <row r="1957" spans="1:16" x14ac:dyDescent="0.3">
      <c r="A1957" s="7">
        <v>20081</v>
      </c>
      <c r="B1957" s="6" t="s">
        <v>13967</v>
      </c>
      <c r="C1957" t="s">
        <v>13968</v>
      </c>
      <c r="D1957" s="2" t="s">
        <v>58</v>
      </c>
      <c r="E1957" s="4" t="s">
        <v>59</v>
      </c>
      <c r="F1957" t="s">
        <v>60</v>
      </c>
      <c r="G1957" s="6">
        <v>179</v>
      </c>
      <c r="H1957">
        <v>70022</v>
      </c>
      <c r="I1957">
        <v>7</v>
      </c>
      <c r="J1957" s="6">
        <v>177.5</v>
      </c>
      <c r="K1957" s="6">
        <v>3222.25</v>
      </c>
      <c r="L1957">
        <v>77</v>
      </c>
      <c r="M1957">
        <v>1</v>
      </c>
      <c r="N1957" t="s">
        <v>61</v>
      </c>
      <c r="O1957" t="s">
        <v>37</v>
      </c>
      <c r="P1957" t="s">
        <v>10061</v>
      </c>
    </row>
    <row r="1958" spans="1:16" x14ac:dyDescent="0.3">
      <c r="A1958" s="7">
        <v>20841</v>
      </c>
      <c r="B1958" s="6" t="s">
        <v>13969</v>
      </c>
      <c r="C1958" t="s">
        <v>13970</v>
      </c>
      <c r="D1958" s="2" t="s">
        <v>64</v>
      </c>
      <c r="E1958" s="4" t="s">
        <v>46</v>
      </c>
      <c r="F1958" t="s">
        <v>67</v>
      </c>
      <c r="G1958" s="6">
        <v>772</v>
      </c>
      <c r="H1958">
        <v>75212</v>
      </c>
      <c r="I1958">
        <v>13</v>
      </c>
      <c r="J1958" s="6">
        <v>516.5</v>
      </c>
      <c r="K1958" s="6">
        <v>4038</v>
      </c>
      <c r="L1958">
        <v>54</v>
      </c>
      <c r="M1958">
        <v>3</v>
      </c>
      <c r="N1958" t="s">
        <v>48</v>
      </c>
      <c r="O1958" t="s">
        <v>48</v>
      </c>
      <c r="P1958" t="s">
        <v>10061</v>
      </c>
    </row>
    <row r="1959" spans="1:16" x14ac:dyDescent="0.3">
      <c r="A1959" s="7">
        <v>20926</v>
      </c>
      <c r="B1959" s="6" t="s">
        <v>13971</v>
      </c>
      <c r="C1959" t="s">
        <v>13972</v>
      </c>
      <c r="D1959" s="2" t="s">
        <v>70</v>
      </c>
      <c r="E1959" s="4" t="s">
        <v>59</v>
      </c>
      <c r="F1959" t="s">
        <v>60</v>
      </c>
      <c r="G1959" s="6">
        <v>55</v>
      </c>
      <c r="H1959">
        <v>49090</v>
      </c>
      <c r="I1959">
        <v>18</v>
      </c>
      <c r="J1959" s="6">
        <v>339.25</v>
      </c>
      <c r="K1959" s="6">
        <v>7456.5</v>
      </c>
      <c r="L1959">
        <v>95</v>
      </c>
      <c r="M1959">
        <v>2</v>
      </c>
      <c r="N1959" t="s">
        <v>61</v>
      </c>
      <c r="O1959" t="s">
        <v>37</v>
      </c>
      <c r="P1959" t="s">
        <v>10066</v>
      </c>
    </row>
    <row r="1960" spans="1:16" x14ac:dyDescent="0.3">
      <c r="A1960" s="7">
        <v>21208</v>
      </c>
      <c r="B1960" s="6" t="s">
        <v>13973</v>
      </c>
      <c r="C1960" t="s">
        <v>13974</v>
      </c>
      <c r="D1960" s="2" t="s">
        <v>52</v>
      </c>
      <c r="E1960" s="4" t="s">
        <v>46</v>
      </c>
      <c r="F1960" t="s">
        <v>80</v>
      </c>
      <c r="G1960" s="6">
        <v>4317</v>
      </c>
      <c r="H1960">
        <v>27493</v>
      </c>
      <c r="I1960">
        <v>36</v>
      </c>
      <c r="J1960" s="6">
        <v>3452.25</v>
      </c>
      <c r="K1960" s="6">
        <v>864.25</v>
      </c>
      <c r="L1960">
        <v>11</v>
      </c>
      <c r="M1960">
        <v>4</v>
      </c>
      <c r="N1960" t="s">
        <v>37</v>
      </c>
      <c r="O1960" t="s">
        <v>37</v>
      </c>
      <c r="P1960" t="s">
        <v>10066</v>
      </c>
    </row>
    <row r="1961" spans="1:16" x14ac:dyDescent="0.3">
      <c r="A1961" s="7">
        <v>19240</v>
      </c>
      <c r="B1961" s="6" t="s">
        <v>13975</v>
      </c>
      <c r="C1961" t="s">
        <v>13976</v>
      </c>
      <c r="D1961" s="2" t="s">
        <v>70</v>
      </c>
      <c r="E1961" s="4" t="s">
        <v>59</v>
      </c>
      <c r="F1961" t="s">
        <v>60</v>
      </c>
      <c r="G1961" s="6">
        <v>125</v>
      </c>
      <c r="H1961">
        <v>89731</v>
      </c>
      <c r="I1961">
        <v>11</v>
      </c>
      <c r="J1961" s="6">
        <v>171.25</v>
      </c>
      <c r="K1961" s="6">
        <v>6180.75</v>
      </c>
      <c r="L1961">
        <v>85</v>
      </c>
      <c r="M1961">
        <v>2</v>
      </c>
      <c r="N1961" t="s">
        <v>61</v>
      </c>
      <c r="O1961" t="s">
        <v>48</v>
      </c>
      <c r="P1961" t="s">
        <v>10061</v>
      </c>
    </row>
    <row r="1962" spans="1:16" x14ac:dyDescent="0.3">
      <c r="A1962" s="7">
        <v>20608</v>
      </c>
      <c r="B1962" s="6" t="s">
        <v>13977</v>
      </c>
      <c r="C1962" t="s">
        <v>13978</v>
      </c>
      <c r="D1962" s="2" t="s">
        <v>52</v>
      </c>
      <c r="E1962" s="4" t="s">
        <v>59</v>
      </c>
      <c r="F1962" t="s">
        <v>80</v>
      </c>
      <c r="G1962" s="6">
        <v>3685</v>
      </c>
      <c r="H1962">
        <v>44607</v>
      </c>
      <c r="I1962">
        <v>46</v>
      </c>
      <c r="J1962" s="6">
        <v>3245</v>
      </c>
      <c r="K1962" s="6">
        <v>716.25</v>
      </c>
      <c r="L1962">
        <v>20</v>
      </c>
      <c r="M1962">
        <v>4</v>
      </c>
      <c r="N1962" t="s">
        <v>37</v>
      </c>
      <c r="O1962" t="s">
        <v>37</v>
      </c>
      <c r="P1962" t="s">
        <v>10061</v>
      </c>
    </row>
    <row r="1963" spans="1:16" x14ac:dyDescent="0.3">
      <c r="A1963" s="7">
        <v>19362</v>
      </c>
      <c r="B1963" s="6" t="s">
        <v>13979</v>
      </c>
      <c r="C1963" t="s">
        <v>13980</v>
      </c>
      <c r="D1963" s="2" t="s">
        <v>64</v>
      </c>
      <c r="E1963" s="4" t="s">
        <v>46</v>
      </c>
      <c r="F1963" t="s">
        <v>47</v>
      </c>
      <c r="G1963" s="6">
        <v>952</v>
      </c>
      <c r="H1963">
        <v>62532</v>
      </c>
      <c r="I1963">
        <v>5</v>
      </c>
      <c r="J1963" s="6">
        <v>1726.75</v>
      </c>
      <c r="K1963" s="6">
        <v>2845.25</v>
      </c>
      <c r="L1963">
        <v>70</v>
      </c>
      <c r="M1963">
        <v>0</v>
      </c>
      <c r="N1963" t="s">
        <v>32</v>
      </c>
      <c r="O1963" t="s">
        <v>32</v>
      </c>
      <c r="P1963" t="s">
        <v>10061</v>
      </c>
    </row>
    <row r="1964" spans="1:16" x14ac:dyDescent="0.3">
      <c r="A1964" s="7">
        <v>21320</v>
      </c>
      <c r="B1964" s="6" t="s">
        <v>13981</v>
      </c>
      <c r="C1964" t="s">
        <v>13982</v>
      </c>
      <c r="D1964" s="2" t="s">
        <v>64</v>
      </c>
      <c r="E1964" s="4" t="s">
        <v>46</v>
      </c>
      <c r="F1964" t="s">
        <v>67</v>
      </c>
      <c r="G1964" s="6">
        <v>992</v>
      </c>
      <c r="H1964">
        <v>55405</v>
      </c>
      <c r="I1964">
        <v>6</v>
      </c>
      <c r="J1964" s="6">
        <v>519.5</v>
      </c>
      <c r="K1964" s="6">
        <v>2552.5</v>
      </c>
      <c r="L1964">
        <v>42</v>
      </c>
      <c r="M1964">
        <v>3</v>
      </c>
      <c r="N1964" t="s">
        <v>48</v>
      </c>
      <c r="O1964" t="s">
        <v>48</v>
      </c>
      <c r="P1964" t="s">
        <v>10061</v>
      </c>
    </row>
    <row r="1965" spans="1:16" x14ac:dyDescent="0.3">
      <c r="A1965" s="7">
        <v>19217</v>
      </c>
      <c r="B1965" s="6" t="s">
        <v>13983</v>
      </c>
      <c r="C1965" t="s">
        <v>13984</v>
      </c>
      <c r="D1965" s="2" t="s">
        <v>64</v>
      </c>
      <c r="E1965" s="4" t="s">
        <v>59</v>
      </c>
      <c r="F1965" t="s">
        <v>76</v>
      </c>
      <c r="G1965" s="6">
        <v>892</v>
      </c>
      <c r="H1965">
        <v>52504</v>
      </c>
      <c r="I1965">
        <v>3</v>
      </c>
      <c r="J1965" s="6">
        <v>302.25</v>
      </c>
      <c r="K1965" s="6">
        <v>4309.75</v>
      </c>
      <c r="L1965">
        <v>79</v>
      </c>
      <c r="M1965">
        <v>1</v>
      </c>
      <c r="N1965" t="s">
        <v>32</v>
      </c>
      <c r="O1965" t="s">
        <v>37</v>
      </c>
      <c r="P1965" t="s">
        <v>10066</v>
      </c>
    </row>
    <row r="1966" spans="1:16" x14ac:dyDescent="0.3">
      <c r="A1966" s="7">
        <v>17684</v>
      </c>
      <c r="B1966" s="6" t="s">
        <v>13985</v>
      </c>
      <c r="C1966" t="s">
        <v>13986</v>
      </c>
      <c r="D1966" s="2" t="s">
        <v>52</v>
      </c>
      <c r="E1966" s="4" t="s">
        <v>53</v>
      </c>
      <c r="F1966" t="s">
        <v>54</v>
      </c>
      <c r="G1966" s="6">
        <v>3501</v>
      </c>
      <c r="H1966">
        <v>33992</v>
      </c>
      <c r="I1966">
        <v>36</v>
      </c>
      <c r="J1966" s="6">
        <v>2838.5</v>
      </c>
      <c r="K1966" s="6">
        <v>753.5</v>
      </c>
      <c r="L1966">
        <v>11</v>
      </c>
      <c r="M1966">
        <v>4</v>
      </c>
      <c r="N1966" t="s">
        <v>37</v>
      </c>
      <c r="O1966" t="s">
        <v>48</v>
      </c>
      <c r="P1966" t="s">
        <v>10061</v>
      </c>
    </row>
    <row r="1967" spans="1:16" x14ac:dyDescent="0.3">
      <c r="A1967" s="7">
        <v>17809</v>
      </c>
      <c r="B1967" s="6" t="s">
        <v>13987</v>
      </c>
      <c r="C1967" t="s">
        <v>13988</v>
      </c>
      <c r="D1967" s="2" t="s">
        <v>58</v>
      </c>
      <c r="E1967" s="4" t="s">
        <v>59</v>
      </c>
      <c r="F1967" t="s">
        <v>60</v>
      </c>
      <c r="G1967" s="6">
        <v>124</v>
      </c>
      <c r="H1967">
        <v>27545</v>
      </c>
      <c r="I1967">
        <v>19</v>
      </c>
      <c r="J1967" s="6">
        <v>317.25</v>
      </c>
      <c r="K1967" s="6">
        <v>6812.5</v>
      </c>
      <c r="L1967">
        <v>92</v>
      </c>
      <c r="M1967">
        <v>2</v>
      </c>
      <c r="N1967" t="s">
        <v>32</v>
      </c>
      <c r="O1967" t="s">
        <v>48</v>
      </c>
      <c r="P1967" t="s">
        <v>10066</v>
      </c>
    </row>
    <row r="1968" spans="1:16" x14ac:dyDescent="0.3">
      <c r="A1968" s="7">
        <v>21667</v>
      </c>
      <c r="B1968" s="6" t="s">
        <v>13989</v>
      </c>
      <c r="C1968" t="s">
        <v>13990</v>
      </c>
      <c r="D1968" s="2" t="s">
        <v>58</v>
      </c>
      <c r="E1968" s="4" t="s">
        <v>59</v>
      </c>
      <c r="F1968" t="s">
        <v>60</v>
      </c>
      <c r="G1968" s="6">
        <v>208</v>
      </c>
      <c r="H1968">
        <v>36715</v>
      </c>
      <c r="I1968">
        <v>8</v>
      </c>
      <c r="J1968" s="6">
        <v>416.25</v>
      </c>
      <c r="K1968" s="6">
        <v>3043.5</v>
      </c>
      <c r="L1968">
        <v>82</v>
      </c>
      <c r="M1968">
        <v>2</v>
      </c>
      <c r="N1968" t="s">
        <v>32</v>
      </c>
      <c r="O1968" t="s">
        <v>37</v>
      </c>
      <c r="P1968" t="s">
        <v>10066</v>
      </c>
    </row>
    <row r="1969" spans="1:16" x14ac:dyDescent="0.3">
      <c r="A1969" s="7">
        <v>17590</v>
      </c>
      <c r="B1969" s="6" t="s">
        <v>13991</v>
      </c>
      <c r="C1969" t="s">
        <v>13992</v>
      </c>
      <c r="D1969" s="2" t="s">
        <v>58</v>
      </c>
      <c r="E1969" s="4" t="s">
        <v>46</v>
      </c>
      <c r="F1969" t="s">
        <v>60</v>
      </c>
      <c r="G1969" s="6">
        <v>238</v>
      </c>
      <c r="H1969">
        <v>66232</v>
      </c>
      <c r="I1969">
        <v>17</v>
      </c>
      <c r="J1969" s="6">
        <v>352.25</v>
      </c>
      <c r="K1969" s="6">
        <v>4202.75</v>
      </c>
      <c r="L1969">
        <v>92</v>
      </c>
      <c r="M1969">
        <v>1</v>
      </c>
      <c r="N1969" t="s">
        <v>32</v>
      </c>
      <c r="O1969" t="s">
        <v>48</v>
      </c>
      <c r="P1969" t="s">
        <v>10061</v>
      </c>
    </row>
    <row r="1970" spans="1:16" x14ac:dyDescent="0.3">
      <c r="A1970" s="7">
        <v>19755</v>
      </c>
      <c r="B1970" s="6" t="s">
        <v>13993</v>
      </c>
      <c r="C1970" t="s">
        <v>13994</v>
      </c>
      <c r="D1970" s="2" t="s">
        <v>45</v>
      </c>
      <c r="E1970" s="4" t="s">
        <v>59</v>
      </c>
      <c r="F1970" t="s">
        <v>60</v>
      </c>
      <c r="G1970" s="6">
        <v>722</v>
      </c>
      <c r="H1970">
        <v>64895</v>
      </c>
      <c r="I1970">
        <v>12</v>
      </c>
      <c r="J1970" s="6">
        <v>441</v>
      </c>
      <c r="K1970" s="6">
        <v>7368</v>
      </c>
      <c r="L1970">
        <v>79</v>
      </c>
      <c r="M1970">
        <v>2</v>
      </c>
      <c r="N1970" t="s">
        <v>61</v>
      </c>
      <c r="O1970" t="s">
        <v>48</v>
      </c>
      <c r="P1970" t="s">
        <v>10066</v>
      </c>
    </row>
    <row r="1971" spans="1:16" x14ac:dyDescent="0.3">
      <c r="A1971" s="7">
        <v>21383</v>
      </c>
      <c r="B1971" s="6" t="s">
        <v>13995</v>
      </c>
      <c r="C1971" t="s">
        <v>13996</v>
      </c>
      <c r="D1971" s="2" t="s">
        <v>70</v>
      </c>
      <c r="E1971" s="4" t="s">
        <v>59</v>
      </c>
      <c r="F1971" t="s">
        <v>60</v>
      </c>
      <c r="G1971" s="6">
        <v>86</v>
      </c>
      <c r="H1971">
        <v>65988</v>
      </c>
      <c r="I1971">
        <v>5</v>
      </c>
      <c r="J1971" s="6">
        <v>349.25</v>
      </c>
      <c r="K1971" s="6">
        <v>7306.25</v>
      </c>
      <c r="L1971">
        <v>95</v>
      </c>
      <c r="M1971">
        <v>1</v>
      </c>
      <c r="N1971" t="s">
        <v>32</v>
      </c>
      <c r="O1971" t="s">
        <v>37</v>
      </c>
      <c r="P1971" t="s">
        <v>10061</v>
      </c>
    </row>
    <row r="1972" spans="1:16" x14ac:dyDescent="0.3">
      <c r="A1972" s="7">
        <v>21020</v>
      </c>
      <c r="B1972" s="6" t="s">
        <v>13997</v>
      </c>
      <c r="C1972" t="s">
        <v>13998</v>
      </c>
      <c r="D1972" s="2" t="s">
        <v>64</v>
      </c>
      <c r="E1972" s="4" t="s">
        <v>46</v>
      </c>
      <c r="F1972" t="s">
        <v>76</v>
      </c>
      <c r="G1972" s="6">
        <v>858</v>
      </c>
      <c r="H1972">
        <v>53936</v>
      </c>
      <c r="I1972">
        <v>16</v>
      </c>
      <c r="J1972" s="6">
        <v>295.5</v>
      </c>
      <c r="K1972" s="6">
        <v>5728.5</v>
      </c>
      <c r="L1972">
        <v>70</v>
      </c>
      <c r="M1972">
        <v>2</v>
      </c>
      <c r="N1972" t="s">
        <v>48</v>
      </c>
      <c r="O1972" t="s">
        <v>48</v>
      </c>
      <c r="P1972" t="s">
        <v>10061</v>
      </c>
    </row>
    <row r="1973" spans="1:16" x14ac:dyDescent="0.3">
      <c r="A1973" s="7">
        <v>18823</v>
      </c>
      <c r="B1973" s="6" t="s">
        <v>13999</v>
      </c>
      <c r="C1973" t="s">
        <v>14000</v>
      </c>
      <c r="D1973" s="2" t="s">
        <v>58</v>
      </c>
      <c r="E1973" s="4" t="s">
        <v>59</v>
      </c>
      <c r="F1973" t="s">
        <v>60</v>
      </c>
      <c r="G1973" s="6">
        <v>169</v>
      </c>
      <c r="H1973">
        <v>71400</v>
      </c>
      <c r="I1973">
        <v>14</v>
      </c>
      <c r="J1973" s="6">
        <v>69.25</v>
      </c>
      <c r="K1973" s="6">
        <v>6728</v>
      </c>
      <c r="L1973">
        <v>75</v>
      </c>
      <c r="M1973">
        <v>2</v>
      </c>
      <c r="N1973" t="s">
        <v>61</v>
      </c>
      <c r="O1973" t="s">
        <v>48</v>
      </c>
      <c r="P1973" t="s">
        <v>10066</v>
      </c>
    </row>
    <row r="1974" spans="1:16" x14ac:dyDescent="0.3">
      <c r="A1974" s="7">
        <v>19925</v>
      </c>
      <c r="B1974" s="6" t="s">
        <v>14001</v>
      </c>
      <c r="C1974" t="s">
        <v>14002</v>
      </c>
      <c r="D1974" s="2" t="s">
        <v>45</v>
      </c>
      <c r="E1974" s="4" t="s">
        <v>46</v>
      </c>
      <c r="F1974" t="s">
        <v>67</v>
      </c>
      <c r="G1974" s="6">
        <v>332</v>
      </c>
      <c r="H1974">
        <v>52428</v>
      </c>
      <c r="I1974">
        <v>5</v>
      </c>
      <c r="J1974" s="6">
        <v>1166.25</v>
      </c>
      <c r="K1974" s="6">
        <v>2671.5</v>
      </c>
      <c r="L1974">
        <v>56</v>
      </c>
      <c r="M1974">
        <v>1</v>
      </c>
      <c r="N1974" t="s">
        <v>48</v>
      </c>
      <c r="O1974" t="s">
        <v>48</v>
      </c>
      <c r="P1974" t="s">
        <v>10061</v>
      </c>
    </row>
    <row r="1975" spans="1:16" x14ac:dyDescent="0.3">
      <c r="A1975" s="7">
        <v>17291</v>
      </c>
      <c r="B1975" s="6" t="s">
        <v>14003</v>
      </c>
      <c r="C1975" t="s">
        <v>14004</v>
      </c>
      <c r="D1975" s="2" t="s">
        <v>58</v>
      </c>
      <c r="E1975" s="4" t="s">
        <v>59</v>
      </c>
      <c r="F1975" t="s">
        <v>60</v>
      </c>
      <c r="G1975" s="6">
        <v>176</v>
      </c>
      <c r="H1975">
        <v>18108</v>
      </c>
      <c r="I1975">
        <v>4</v>
      </c>
      <c r="J1975" s="6">
        <v>90.25</v>
      </c>
      <c r="K1975" s="6">
        <v>5165.75</v>
      </c>
      <c r="L1975">
        <v>96</v>
      </c>
      <c r="M1975">
        <v>2</v>
      </c>
      <c r="N1975" t="s">
        <v>32</v>
      </c>
      <c r="O1975" t="s">
        <v>37</v>
      </c>
      <c r="P1975" t="s">
        <v>10061</v>
      </c>
    </row>
    <row r="1976" spans="1:16" x14ac:dyDescent="0.3">
      <c r="A1976" s="7">
        <v>19124</v>
      </c>
      <c r="B1976" s="6" t="s">
        <v>14005</v>
      </c>
      <c r="C1976" t="s">
        <v>14006</v>
      </c>
      <c r="D1976" s="2" t="s">
        <v>64</v>
      </c>
      <c r="E1976" s="4" t="s">
        <v>46</v>
      </c>
      <c r="F1976" t="s">
        <v>67</v>
      </c>
      <c r="G1976" s="6">
        <v>238</v>
      </c>
      <c r="H1976">
        <v>60300</v>
      </c>
      <c r="I1976">
        <v>5</v>
      </c>
      <c r="J1976" s="6">
        <v>1215.75</v>
      </c>
      <c r="K1976" s="6">
        <v>2047.5</v>
      </c>
      <c r="L1976">
        <v>65</v>
      </c>
      <c r="M1976">
        <v>3</v>
      </c>
      <c r="N1976" t="s">
        <v>48</v>
      </c>
      <c r="O1976" t="s">
        <v>48</v>
      </c>
      <c r="P1976" t="s">
        <v>10061</v>
      </c>
    </row>
    <row r="1977" spans="1:16" x14ac:dyDescent="0.3">
      <c r="A1977" s="7">
        <v>18632</v>
      </c>
      <c r="B1977" s="6" t="s">
        <v>14007</v>
      </c>
      <c r="C1977" t="s">
        <v>14008</v>
      </c>
      <c r="D1977" s="2" t="s">
        <v>58</v>
      </c>
      <c r="E1977" s="4" t="s">
        <v>59</v>
      </c>
      <c r="F1977" t="s">
        <v>60</v>
      </c>
      <c r="G1977" s="6">
        <v>123</v>
      </c>
      <c r="H1977">
        <v>27292</v>
      </c>
      <c r="I1977">
        <v>13</v>
      </c>
      <c r="J1977" s="6">
        <v>360</v>
      </c>
      <c r="K1977" s="6">
        <v>3216.25</v>
      </c>
      <c r="L1977">
        <v>98</v>
      </c>
      <c r="M1977">
        <v>1</v>
      </c>
      <c r="N1977" t="s">
        <v>61</v>
      </c>
      <c r="O1977" t="s">
        <v>37</v>
      </c>
      <c r="P1977" t="s">
        <v>10066</v>
      </c>
    </row>
    <row r="1978" spans="1:16" x14ac:dyDescent="0.3">
      <c r="A1978" s="7">
        <v>21239</v>
      </c>
      <c r="B1978" s="6" t="s">
        <v>14009</v>
      </c>
      <c r="C1978" t="s">
        <v>14010</v>
      </c>
      <c r="D1978" s="2" t="s">
        <v>70</v>
      </c>
      <c r="E1978" s="4" t="s">
        <v>46</v>
      </c>
      <c r="F1978" t="s">
        <v>47</v>
      </c>
      <c r="G1978" s="6">
        <v>201</v>
      </c>
      <c r="H1978">
        <v>58679</v>
      </c>
      <c r="I1978">
        <v>14</v>
      </c>
      <c r="J1978" s="6">
        <v>660.25</v>
      </c>
      <c r="K1978" s="6">
        <v>2956.5</v>
      </c>
      <c r="L1978">
        <v>57</v>
      </c>
      <c r="M1978">
        <v>0</v>
      </c>
      <c r="N1978" t="s">
        <v>48</v>
      </c>
      <c r="O1978" t="s">
        <v>37</v>
      </c>
      <c r="P1978" t="s">
        <v>10061</v>
      </c>
    </row>
    <row r="1979" spans="1:16" x14ac:dyDescent="0.3">
      <c r="A1979" s="7">
        <v>21705</v>
      </c>
      <c r="B1979" s="6" t="s">
        <v>14011</v>
      </c>
      <c r="C1979" t="s">
        <v>14012</v>
      </c>
      <c r="D1979" s="2" t="s">
        <v>70</v>
      </c>
      <c r="E1979" s="4" t="s">
        <v>46</v>
      </c>
      <c r="F1979" t="s">
        <v>67</v>
      </c>
      <c r="G1979" s="6">
        <v>336</v>
      </c>
      <c r="H1979">
        <v>57355</v>
      </c>
      <c r="I1979">
        <v>10</v>
      </c>
      <c r="J1979" s="6">
        <v>655</v>
      </c>
      <c r="K1979" s="6">
        <v>4150.75</v>
      </c>
      <c r="L1979">
        <v>60</v>
      </c>
      <c r="M1979">
        <v>2</v>
      </c>
      <c r="N1979" t="s">
        <v>48</v>
      </c>
      <c r="O1979" t="s">
        <v>37</v>
      </c>
      <c r="P1979" t="s">
        <v>10061</v>
      </c>
    </row>
    <row r="1980" spans="1:16" x14ac:dyDescent="0.3">
      <c r="A1980" s="7">
        <v>19802</v>
      </c>
      <c r="B1980" s="6" t="s">
        <v>14013</v>
      </c>
      <c r="C1980" t="s">
        <v>14014</v>
      </c>
      <c r="D1980" s="2" t="s">
        <v>45</v>
      </c>
      <c r="E1980" s="4" t="s">
        <v>59</v>
      </c>
      <c r="F1980" t="s">
        <v>60</v>
      </c>
      <c r="G1980" s="6">
        <v>920</v>
      </c>
      <c r="H1980">
        <v>77076</v>
      </c>
      <c r="I1980">
        <v>2</v>
      </c>
      <c r="J1980" s="6">
        <v>413.25</v>
      </c>
      <c r="K1980" s="6">
        <v>3202.5</v>
      </c>
      <c r="L1980">
        <v>85</v>
      </c>
      <c r="M1980">
        <v>1</v>
      </c>
      <c r="N1980" t="s">
        <v>48</v>
      </c>
      <c r="O1980" t="s">
        <v>37</v>
      </c>
      <c r="P1980" t="s">
        <v>10061</v>
      </c>
    </row>
    <row r="1981" spans="1:16" x14ac:dyDescent="0.3">
      <c r="A1981" s="7">
        <v>21539</v>
      </c>
      <c r="B1981" s="6" t="s">
        <v>14015</v>
      </c>
      <c r="C1981" t="s">
        <v>14016</v>
      </c>
      <c r="D1981" s="2" t="s">
        <v>52</v>
      </c>
      <c r="E1981" s="4" t="s">
        <v>59</v>
      </c>
      <c r="F1981" t="s">
        <v>80</v>
      </c>
      <c r="G1981" s="6">
        <v>4585</v>
      </c>
      <c r="H1981">
        <v>67212</v>
      </c>
      <c r="I1981">
        <v>35</v>
      </c>
      <c r="J1981" s="6">
        <v>2664.25</v>
      </c>
      <c r="K1981" s="6">
        <v>612</v>
      </c>
      <c r="L1981">
        <v>11</v>
      </c>
      <c r="M1981">
        <v>6</v>
      </c>
      <c r="N1981" t="s">
        <v>48</v>
      </c>
      <c r="O1981" t="s">
        <v>37</v>
      </c>
      <c r="P1981" t="s">
        <v>10066</v>
      </c>
    </row>
    <row r="1982" spans="1:16" x14ac:dyDescent="0.3">
      <c r="A1982" s="7">
        <v>18568</v>
      </c>
      <c r="B1982" s="6" t="s">
        <v>14017</v>
      </c>
      <c r="C1982" t="s">
        <v>14018</v>
      </c>
      <c r="D1982" s="2" t="s">
        <v>70</v>
      </c>
      <c r="E1982" s="4" t="s">
        <v>59</v>
      </c>
      <c r="F1982" t="s">
        <v>67</v>
      </c>
      <c r="G1982" s="6">
        <v>217</v>
      </c>
      <c r="H1982">
        <v>17363</v>
      </c>
      <c r="I1982">
        <v>6</v>
      </c>
      <c r="J1982" s="6">
        <v>571</v>
      </c>
      <c r="K1982" s="6">
        <v>4273.25</v>
      </c>
      <c r="L1982">
        <v>51</v>
      </c>
      <c r="M1982">
        <v>1</v>
      </c>
      <c r="N1982" t="s">
        <v>48</v>
      </c>
      <c r="O1982" t="s">
        <v>37</v>
      </c>
      <c r="P1982" t="s">
        <v>10066</v>
      </c>
    </row>
    <row r="1983" spans="1:16" x14ac:dyDescent="0.3">
      <c r="A1983" s="7">
        <v>17706</v>
      </c>
      <c r="B1983" s="6" t="s">
        <v>14019</v>
      </c>
      <c r="C1983" t="s">
        <v>14020</v>
      </c>
      <c r="D1983" s="2" t="s">
        <v>58</v>
      </c>
      <c r="E1983" s="4" t="s">
        <v>59</v>
      </c>
      <c r="F1983" t="s">
        <v>60</v>
      </c>
      <c r="G1983" s="6">
        <v>179</v>
      </c>
      <c r="H1983">
        <v>20381</v>
      </c>
      <c r="I1983">
        <v>18</v>
      </c>
      <c r="J1983" s="6">
        <v>295</v>
      </c>
      <c r="K1983" s="6">
        <v>6112.25</v>
      </c>
      <c r="L1983">
        <v>98</v>
      </c>
      <c r="M1983">
        <v>1</v>
      </c>
      <c r="N1983" t="s">
        <v>61</v>
      </c>
      <c r="O1983" t="s">
        <v>37</v>
      </c>
      <c r="P1983" t="s">
        <v>10066</v>
      </c>
    </row>
    <row r="1984" spans="1:16" x14ac:dyDescent="0.3">
      <c r="A1984" s="7">
        <v>20376</v>
      </c>
      <c r="B1984" s="6" t="s">
        <v>14021</v>
      </c>
      <c r="C1984" t="s">
        <v>14022</v>
      </c>
      <c r="D1984" s="2" t="s">
        <v>52</v>
      </c>
      <c r="E1984" s="4" t="s">
        <v>46</v>
      </c>
      <c r="F1984" t="s">
        <v>80</v>
      </c>
      <c r="G1984" s="6">
        <v>4934</v>
      </c>
      <c r="H1984">
        <v>24511</v>
      </c>
      <c r="I1984">
        <v>57</v>
      </c>
      <c r="J1984" s="6">
        <v>5540.75</v>
      </c>
      <c r="K1984" s="6">
        <v>481.75</v>
      </c>
      <c r="L1984">
        <v>16</v>
      </c>
      <c r="M1984">
        <v>5</v>
      </c>
      <c r="N1984" t="s">
        <v>48</v>
      </c>
      <c r="O1984" t="s">
        <v>37</v>
      </c>
      <c r="P1984" t="s">
        <v>10061</v>
      </c>
    </row>
    <row r="1985" spans="1:16" x14ac:dyDescent="0.3">
      <c r="A1985" s="7">
        <v>18390</v>
      </c>
      <c r="B1985" s="6" t="s">
        <v>14023</v>
      </c>
      <c r="C1985" t="s">
        <v>14024</v>
      </c>
      <c r="D1985" s="2" t="s">
        <v>45</v>
      </c>
      <c r="E1985" s="4" t="s">
        <v>46</v>
      </c>
      <c r="F1985" t="s">
        <v>47</v>
      </c>
      <c r="G1985" s="6">
        <v>994</v>
      </c>
      <c r="H1985">
        <v>80599</v>
      </c>
      <c r="I1985">
        <v>5</v>
      </c>
      <c r="J1985" s="6">
        <v>1006.75</v>
      </c>
      <c r="K1985" s="6">
        <v>2535</v>
      </c>
      <c r="L1985">
        <v>59</v>
      </c>
      <c r="M1985">
        <v>0</v>
      </c>
      <c r="N1985" t="s">
        <v>48</v>
      </c>
      <c r="O1985" t="s">
        <v>48</v>
      </c>
      <c r="P1985" t="s">
        <v>10061</v>
      </c>
    </row>
    <row r="1986" spans="1:16" x14ac:dyDescent="0.3">
      <c r="A1986" s="7">
        <v>18201</v>
      </c>
      <c r="B1986" s="6" t="s">
        <v>14025</v>
      </c>
      <c r="C1986" t="s">
        <v>14026</v>
      </c>
      <c r="D1986" s="2" t="s">
        <v>45</v>
      </c>
      <c r="E1986" s="4" t="s">
        <v>46</v>
      </c>
      <c r="F1986" t="s">
        <v>60</v>
      </c>
      <c r="G1986" s="6">
        <v>835</v>
      </c>
      <c r="H1986">
        <v>37200</v>
      </c>
      <c r="I1986">
        <v>13</v>
      </c>
      <c r="J1986" s="6">
        <v>84.25</v>
      </c>
      <c r="K1986" s="6">
        <v>5732.5</v>
      </c>
      <c r="L1986">
        <v>96</v>
      </c>
      <c r="M1986">
        <v>1</v>
      </c>
      <c r="N1986" t="s">
        <v>32</v>
      </c>
      <c r="O1986" t="s">
        <v>37</v>
      </c>
      <c r="P1986" t="s">
        <v>10066</v>
      </c>
    </row>
    <row r="1987" spans="1:16" x14ac:dyDescent="0.3">
      <c r="A1987" s="7">
        <v>18078</v>
      </c>
      <c r="B1987" s="6" t="s">
        <v>14027</v>
      </c>
      <c r="C1987" t="s">
        <v>14028</v>
      </c>
      <c r="D1987" s="2" t="s">
        <v>45</v>
      </c>
      <c r="E1987" s="4" t="s">
        <v>46</v>
      </c>
      <c r="F1987" t="s">
        <v>47</v>
      </c>
      <c r="G1987" s="6">
        <v>438</v>
      </c>
      <c r="H1987">
        <v>28145</v>
      </c>
      <c r="I1987">
        <v>13</v>
      </c>
      <c r="J1987" s="6">
        <v>488.5</v>
      </c>
      <c r="K1987" s="6">
        <v>2864.75</v>
      </c>
      <c r="L1987">
        <v>63</v>
      </c>
      <c r="M1987">
        <v>0</v>
      </c>
      <c r="N1987" t="s">
        <v>48</v>
      </c>
      <c r="O1987" t="s">
        <v>48</v>
      </c>
      <c r="P1987" t="s">
        <v>10061</v>
      </c>
    </row>
    <row r="1988" spans="1:16" x14ac:dyDescent="0.3">
      <c r="A1988" s="7">
        <v>20357</v>
      </c>
      <c r="B1988" s="6" t="s">
        <v>14029</v>
      </c>
      <c r="C1988" t="s">
        <v>14030</v>
      </c>
      <c r="D1988" s="2" t="s">
        <v>79</v>
      </c>
      <c r="E1988" s="4" t="s">
        <v>46</v>
      </c>
      <c r="F1988" t="s">
        <v>80</v>
      </c>
      <c r="G1988" s="6">
        <v>2919</v>
      </c>
      <c r="H1988">
        <v>88024</v>
      </c>
      <c r="I1988">
        <v>39</v>
      </c>
      <c r="J1988" s="6">
        <v>5157</v>
      </c>
      <c r="K1988" s="6">
        <v>415.25</v>
      </c>
      <c r="L1988">
        <v>12</v>
      </c>
      <c r="M1988">
        <v>3</v>
      </c>
      <c r="N1988" t="s">
        <v>37</v>
      </c>
      <c r="O1988" t="s">
        <v>37</v>
      </c>
      <c r="P1988" t="s">
        <v>10061</v>
      </c>
    </row>
    <row r="1989" spans="1:16" x14ac:dyDescent="0.3">
      <c r="A1989" s="7">
        <v>17618</v>
      </c>
      <c r="B1989" s="6" t="s">
        <v>14031</v>
      </c>
      <c r="C1989" t="s">
        <v>14032</v>
      </c>
      <c r="D1989" s="2" t="s">
        <v>45</v>
      </c>
      <c r="E1989" s="4" t="s">
        <v>59</v>
      </c>
      <c r="F1989" t="s">
        <v>67</v>
      </c>
      <c r="G1989" s="6">
        <v>738</v>
      </c>
      <c r="H1989">
        <v>58560</v>
      </c>
      <c r="I1989">
        <v>4</v>
      </c>
      <c r="J1989" s="6">
        <v>1299.75</v>
      </c>
      <c r="K1989" s="6">
        <v>2992.5</v>
      </c>
      <c r="L1989">
        <v>63</v>
      </c>
      <c r="M1989">
        <v>1</v>
      </c>
      <c r="N1989" t="s">
        <v>48</v>
      </c>
      <c r="O1989" t="s">
        <v>37</v>
      </c>
      <c r="P1989" t="s">
        <v>10061</v>
      </c>
    </row>
    <row r="1990" spans="1:16" x14ac:dyDescent="0.3">
      <c r="A1990" s="7">
        <v>17634</v>
      </c>
      <c r="B1990" s="6" t="s">
        <v>14033</v>
      </c>
      <c r="C1990" t="s">
        <v>14034</v>
      </c>
      <c r="D1990" s="2" t="s">
        <v>52</v>
      </c>
      <c r="E1990" s="4" t="s">
        <v>59</v>
      </c>
      <c r="F1990" t="s">
        <v>80</v>
      </c>
      <c r="G1990" s="6">
        <v>2357</v>
      </c>
      <c r="H1990">
        <v>52428</v>
      </c>
      <c r="I1990">
        <v>52</v>
      </c>
      <c r="J1990" s="6">
        <v>10207.25</v>
      </c>
      <c r="K1990" s="6">
        <v>1103.5</v>
      </c>
      <c r="L1990">
        <v>14</v>
      </c>
      <c r="M1990">
        <v>5</v>
      </c>
      <c r="N1990" t="s">
        <v>48</v>
      </c>
      <c r="O1990" t="s">
        <v>48</v>
      </c>
      <c r="P1990" t="s">
        <v>10061</v>
      </c>
    </row>
    <row r="1991" spans="1:16" x14ac:dyDescent="0.3">
      <c r="A1991" s="7">
        <v>17877</v>
      </c>
      <c r="B1991" s="6" t="s">
        <v>14035</v>
      </c>
      <c r="C1991" t="s">
        <v>14036</v>
      </c>
      <c r="D1991" s="2" t="s">
        <v>45</v>
      </c>
      <c r="E1991" s="4" t="s">
        <v>59</v>
      </c>
      <c r="F1991" t="s">
        <v>60</v>
      </c>
      <c r="G1991" s="6">
        <v>844</v>
      </c>
      <c r="H1991">
        <v>49209</v>
      </c>
      <c r="I1991">
        <v>17</v>
      </c>
      <c r="J1991" s="6">
        <v>232.25</v>
      </c>
      <c r="K1991" s="6">
        <v>6908.5</v>
      </c>
      <c r="L1991">
        <v>75</v>
      </c>
      <c r="M1991">
        <v>2</v>
      </c>
      <c r="N1991" t="s">
        <v>48</v>
      </c>
      <c r="O1991" t="s">
        <v>48</v>
      </c>
      <c r="P1991" t="s">
        <v>10061</v>
      </c>
    </row>
    <row r="1992" spans="1:16" x14ac:dyDescent="0.3">
      <c r="A1992" s="7">
        <v>19292</v>
      </c>
      <c r="B1992" s="6" t="s">
        <v>14037</v>
      </c>
      <c r="C1992" t="s">
        <v>14038</v>
      </c>
      <c r="D1992" s="2" t="s">
        <v>58</v>
      </c>
      <c r="E1992" s="4" t="s">
        <v>59</v>
      </c>
      <c r="F1992" t="s">
        <v>60</v>
      </c>
      <c r="G1992" s="6">
        <v>224</v>
      </c>
      <c r="H1992">
        <v>46466</v>
      </c>
      <c r="I1992">
        <v>17</v>
      </c>
      <c r="J1992" s="6">
        <v>269</v>
      </c>
      <c r="K1992" s="6">
        <v>5304.75</v>
      </c>
      <c r="L1992">
        <v>100</v>
      </c>
      <c r="M1992">
        <v>1</v>
      </c>
      <c r="N1992" t="s">
        <v>61</v>
      </c>
      <c r="O1992" t="s">
        <v>48</v>
      </c>
      <c r="P1992" t="s">
        <v>10061</v>
      </c>
    </row>
    <row r="1993" spans="1:16" x14ac:dyDescent="0.3">
      <c r="A1993" s="7">
        <v>22257</v>
      </c>
      <c r="B1993" s="6" t="s">
        <v>14039</v>
      </c>
      <c r="C1993" t="s">
        <v>14040</v>
      </c>
      <c r="D1993" s="2" t="s">
        <v>45</v>
      </c>
      <c r="E1993" s="4" t="s">
        <v>59</v>
      </c>
      <c r="F1993" t="s">
        <v>67</v>
      </c>
      <c r="G1993" s="6">
        <v>718</v>
      </c>
      <c r="H1993">
        <v>27387</v>
      </c>
      <c r="I1993">
        <v>4</v>
      </c>
      <c r="J1993" s="6">
        <v>1178.5</v>
      </c>
      <c r="K1993" s="6">
        <v>4546.75</v>
      </c>
      <c r="L1993">
        <v>49</v>
      </c>
      <c r="M1993">
        <v>2</v>
      </c>
      <c r="N1993" t="s">
        <v>61</v>
      </c>
      <c r="O1993" t="s">
        <v>48</v>
      </c>
      <c r="P1993" t="s">
        <v>10061</v>
      </c>
    </row>
    <row r="1994" spans="1:16" x14ac:dyDescent="0.3">
      <c r="A1994" s="7">
        <v>19226</v>
      </c>
      <c r="B1994" s="6" t="s">
        <v>14041</v>
      </c>
      <c r="C1994" t="s">
        <v>14042</v>
      </c>
      <c r="D1994" s="2" t="s">
        <v>58</v>
      </c>
      <c r="E1994" s="4" t="s">
        <v>59</v>
      </c>
      <c r="F1994" t="s">
        <v>60</v>
      </c>
      <c r="G1994" s="6">
        <v>162</v>
      </c>
      <c r="H1994">
        <v>74146</v>
      </c>
      <c r="I1994">
        <v>18</v>
      </c>
      <c r="J1994" s="6">
        <v>199.75</v>
      </c>
      <c r="K1994" s="6">
        <v>4373.75</v>
      </c>
      <c r="L1994">
        <v>88</v>
      </c>
      <c r="M1994">
        <v>1</v>
      </c>
      <c r="N1994" t="s">
        <v>48</v>
      </c>
      <c r="O1994" t="s">
        <v>37</v>
      </c>
      <c r="P1994" t="s">
        <v>10061</v>
      </c>
    </row>
    <row r="1995" spans="1:16" x14ac:dyDescent="0.3">
      <c r="A1995" s="7">
        <v>20623</v>
      </c>
      <c r="B1995" s="6" t="s">
        <v>14043</v>
      </c>
      <c r="C1995" t="s">
        <v>14044</v>
      </c>
      <c r="D1995" s="2" t="s">
        <v>52</v>
      </c>
      <c r="E1995" s="4" t="s">
        <v>46</v>
      </c>
      <c r="F1995" t="s">
        <v>80</v>
      </c>
      <c r="G1995" s="6">
        <v>4469</v>
      </c>
      <c r="H1995">
        <v>51906</v>
      </c>
      <c r="I1995">
        <v>59</v>
      </c>
      <c r="J1995" s="6">
        <v>6921.5</v>
      </c>
      <c r="K1995" s="6">
        <v>1041</v>
      </c>
      <c r="L1995">
        <v>20</v>
      </c>
      <c r="M1995">
        <v>5</v>
      </c>
      <c r="N1995" t="s">
        <v>37</v>
      </c>
      <c r="O1995" t="s">
        <v>37</v>
      </c>
      <c r="P1995" t="s">
        <v>10066</v>
      </c>
    </row>
    <row r="1996" spans="1:16" x14ac:dyDescent="0.3">
      <c r="A1996" s="7">
        <v>17538</v>
      </c>
      <c r="B1996" s="6" t="s">
        <v>14045</v>
      </c>
      <c r="C1996" t="s">
        <v>14046</v>
      </c>
      <c r="D1996" s="2" t="s">
        <v>52</v>
      </c>
      <c r="E1996" s="4" t="s">
        <v>59</v>
      </c>
      <c r="F1996" t="s">
        <v>54</v>
      </c>
      <c r="G1996" s="6">
        <v>3404</v>
      </c>
      <c r="H1996">
        <v>72668</v>
      </c>
      <c r="I1996">
        <v>18</v>
      </c>
      <c r="J1996" s="6">
        <v>1129</v>
      </c>
      <c r="K1996" s="6">
        <v>770.75</v>
      </c>
      <c r="L1996">
        <v>20</v>
      </c>
      <c r="M1996">
        <v>7</v>
      </c>
      <c r="N1996" t="s">
        <v>37</v>
      </c>
      <c r="O1996" t="s">
        <v>37</v>
      </c>
      <c r="P1996" t="s">
        <v>10061</v>
      </c>
    </row>
    <row r="1997" spans="1:16" x14ac:dyDescent="0.3">
      <c r="A1997" s="7">
        <v>20057</v>
      </c>
      <c r="B1997" s="6" t="s">
        <v>14047</v>
      </c>
      <c r="C1997" t="s">
        <v>14048</v>
      </c>
      <c r="D1997" s="2" t="s">
        <v>52</v>
      </c>
      <c r="E1997" s="4" t="s">
        <v>46</v>
      </c>
      <c r="F1997" t="s">
        <v>76</v>
      </c>
      <c r="G1997" s="6">
        <v>2603</v>
      </c>
      <c r="H1997">
        <v>16177</v>
      </c>
      <c r="I1997">
        <v>8</v>
      </c>
      <c r="J1997" s="6">
        <v>275.25</v>
      </c>
      <c r="K1997" s="6">
        <v>5617</v>
      </c>
      <c r="L1997">
        <v>50</v>
      </c>
      <c r="M1997">
        <v>2</v>
      </c>
      <c r="N1997" t="s">
        <v>32</v>
      </c>
      <c r="O1997" t="s">
        <v>37</v>
      </c>
      <c r="P1997" t="s">
        <v>10061</v>
      </c>
    </row>
    <row r="1998" spans="1:16" x14ac:dyDescent="0.3">
      <c r="A1998" s="7">
        <v>21819</v>
      </c>
      <c r="B1998" s="6" t="s">
        <v>14049</v>
      </c>
      <c r="C1998" t="s">
        <v>14050</v>
      </c>
      <c r="D1998" s="2" t="s">
        <v>52</v>
      </c>
      <c r="E1998" s="4" t="s">
        <v>46</v>
      </c>
      <c r="F1998" t="s">
        <v>67</v>
      </c>
      <c r="G1998" s="6">
        <v>1107</v>
      </c>
      <c r="H1998">
        <v>61893</v>
      </c>
      <c r="I1998">
        <v>15</v>
      </c>
      <c r="J1998" s="6">
        <v>1054.5</v>
      </c>
      <c r="K1998" s="6">
        <v>3186</v>
      </c>
      <c r="L1998">
        <v>54</v>
      </c>
      <c r="M1998">
        <v>3</v>
      </c>
      <c r="N1998" t="s">
        <v>61</v>
      </c>
      <c r="O1998" t="s">
        <v>37</v>
      </c>
      <c r="P1998" t="s">
        <v>10066</v>
      </c>
    </row>
    <row r="1999" spans="1:16" x14ac:dyDescent="0.3">
      <c r="A1999" s="7">
        <v>19016</v>
      </c>
      <c r="B1999" s="6" t="s">
        <v>14051</v>
      </c>
      <c r="C1999" t="s">
        <v>14052</v>
      </c>
      <c r="D1999" s="2" t="s">
        <v>52</v>
      </c>
      <c r="E1999" s="4" t="s">
        <v>59</v>
      </c>
      <c r="F1999" t="s">
        <v>80</v>
      </c>
      <c r="G1999" s="6">
        <v>4531</v>
      </c>
      <c r="H1999">
        <v>45300</v>
      </c>
      <c r="I1999">
        <v>46</v>
      </c>
      <c r="J1999" s="6">
        <v>3975</v>
      </c>
      <c r="K1999" s="6">
        <v>699</v>
      </c>
      <c r="L1999">
        <v>22</v>
      </c>
      <c r="M1999">
        <v>3</v>
      </c>
      <c r="N1999" t="s">
        <v>37</v>
      </c>
      <c r="O1999" t="s">
        <v>37</v>
      </c>
      <c r="P1999" t="s">
        <v>10061</v>
      </c>
    </row>
    <row r="2000" spans="1:16" x14ac:dyDescent="0.3">
      <c r="A2000" s="7">
        <v>17831</v>
      </c>
      <c r="B2000" s="6" t="s">
        <v>14053</v>
      </c>
      <c r="C2000" t="s">
        <v>14054</v>
      </c>
      <c r="D2000" s="2" t="s">
        <v>52</v>
      </c>
      <c r="E2000" s="4" t="s">
        <v>46</v>
      </c>
      <c r="F2000" t="s">
        <v>80</v>
      </c>
      <c r="G2000" s="6">
        <v>4240</v>
      </c>
      <c r="H2000">
        <v>89416</v>
      </c>
      <c r="I2000">
        <v>45</v>
      </c>
      <c r="J2000" s="6">
        <v>10457.75</v>
      </c>
      <c r="K2000" s="6">
        <v>468.75</v>
      </c>
      <c r="L2000">
        <v>19</v>
      </c>
      <c r="M2000">
        <v>6</v>
      </c>
      <c r="N2000" t="s">
        <v>37</v>
      </c>
      <c r="O2000" t="s">
        <v>37</v>
      </c>
      <c r="P2000" t="s">
        <v>10066</v>
      </c>
    </row>
    <row r="2001" spans="1:16" x14ac:dyDescent="0.3">
      <c r="A2001" s="7">
        <v>19877</v>
      </c>
      <c r="B2001" s="6" t="s">
        <v>14055</v>
      </c>
      <c r="C2001" t="s">
        <v>14056</v>
      </c>
      <c r="D2001" s="2" t="s">
        <v>45</v>
      </c>
      <c r="E2001" s="4" t="s">
        <v>46</v>
      </c>
      <c r="F2001" t="s">
        <v>67</v>
      </c>
      <c r="G2001" s="6">
        <v>738</v>
      </c>
      <c r="H2001">
        <v>50861</v>
      </c>
      <c r="I2001">
        <v>9</v>
      </c>
      <c r="J2001" s="6">
        <v>1220.5</v>
      </c>
      <c r="K2001" s="6">
        <v>2854</v>
      </c>
      <c r="L2001">
        <v>41</v>
      </c>
      <c r="M2001">
        <v>3</v>
      </c>
      <c r="N2001" t="s">
        <v>61</v>
      </c>
      <c r="O2001" t="s">
        <v>48</v>
      </c>
      <c r="P2001" t="s">
        <v>10061</v>
      </c>
    </row>
    <row r="2002" spans="1:16" x14ac:dyDescent="0.3">
      <c r="A2002" s="7">
        <v>17779</v>
      </c>
      <c r="B2002" s="6" t="s">
        <v>14057</v>
      </c>
      <c r="C2002" t="s">
        <v>14058</v>
      </c>
      <c r="D2002" s="2" t="s">
        <v>58</v>
      </c>
      <c r="E2002" s="4" t="s">
        <v>46</v>
      </c>
      <c r="F2002" t="s">
        <v>60</v>
      </c>
      <c r="G2002" s="6">
        <v>114</v>
      </c>
      <c r="H2002">
        <v>21719</v>
      </c>
      <c r="I2002">
        <v>20</v>
      </c>
      <c r="J2002" s="6">
        <v>178</v>
      </c>
      <c r="K2002" s="6">
        <v>3762.5</v>
      </c>
      <c r="L2002">
        <v>79</v>
      </c>
      <c r="M2002">
        <v>2</v>
      </c>
      <c r="N2002" t="s">
        <v>32</v>
      </c>
      <c r="O2002" t="s">
        <v>48</v>
      </c>
      <c r="P2002" t="s">
        <v>10061</v>
      </c>
    </row>
    <row r="2003" spans="1:16" x14ac:dyDescent="0.3">
      <c r="A2003" s="7">
        <v>17455</v>
      </c>
      <c r="B2003" s="6" t="s">
        <v>14059</v>
      </c>
      <c r="C2003" t="s">
        <v>14060</v>
      </c>
      <c r="D2003" s="2" t="s">
        <v>70</v>
      </c>
      <c r="E2003" s="4" t="s">
        <v>59</v>
      </c>
      <c r="F2003" t="s">
        <v>60</v>
      </c>
      <c r="G2003" s="6">
        <v>43</v>
      </c>
      <c r="H2003">
        <v>75000</v>
      </c>
      <c r="I2003">
        <v>2</v>
      </c>
      <c r="J2003" s="6">
        <v>86.5</v>
      </c>
      <c r="K2003" s="6">
        <v>5179</v>
      </c>
      <c r="L2003">
        <v>94</v>
      </c>
      <c r="M2003">
        <v>1</v>
      </c>
      <c r="N2003" t="s">
        <v>48</v>
      </c>
      <c r="O2003" t="s">
        <v>37</v>
      </c>
      <c r="P2003" t="s">
        <v>10061</v>
      </c>
    </row>
    <row r="2004" spans="1:16" x14ac:dyDescent="0.3">
      <c r="A2004" s="7">
        <v>21294</v>
      </c>
      <c r="B2004" s="6" t="s">
        <v>14061</v>
      </c>
      <c r="C2004" t="s">
        <v>14062</v>
      </c>
      <c r="D2004" s="2" t="s">
        <v>64</v>
      </c>
      <c r="E2004" s="4" t="s">
        <v>46</v>
      </c>
      <c r="F2004" t="s">
        <v>47</v>
      </c>
      <c r="G2004" s="6">
        <v>869</v>
      </c>
      <c r="H2004">
        <v>44081</v>
      </c>
      <c r="I2004">
        <v>8</v>
      </c>
      <c r="J2004" s="6">
        <v>1457.25</v>
      </c>
      <c r="K2004" s="6">
        <v>2565.5</v>
      </c>
      <c r="L2004">
        <v>62</v>
      </c>
      <c r="M2004">
        <v>1</v>
      </c>
      <c r="N2004" t="s">
        <v>48</v>
      </c>
      <c r="O2004" t="s">
        <v>37</v>
      </c>
      <c r="P2004" t="s">
        <v>10066</v>
      </c>
    </row>
    <row r="2005" spans="1:16" x14ac:dyDescent="0.3">
      <c r="A2005" s="7">
        <v>20262</v>
      </c>
      <c r="B2005" s="6" t="s">
        <v>14063</v>
      </c>
      <c r="C2005" t="s">
        <v>14064</v>
      </c>
      <c r="D2005" s="2" t="s">
        <v>45</v>
      </c>
      <c r="E2005" s="4" t="s">
        <v>59</v>
      </c>
      <c r="F2005" t="s">
        <v>76</v>
      </c>
      <c r="G2005" s="6">
        <v>797</v>
      </c>
      <c r="H2005">
        <v>75212</v>
      </c>
      <c r="I2005">
        <v>18</v>
      </c>
      <c r="J2005" s="6">
        <v>566</v>
      </c>
      <c r="K2005" s="6">
        <v>2916.75</v>
      </c>
      <c r="L2005">
        <v>62</v>
      </c>
      <c r="M2005">
        <v>1</v>
      </c>
      <c r="N2005" t="s">
        <v>48</v>
      </c>
      <c r="O2005" t="s">
        <v>37</v>
      </c>
      <c r="P2005" t="s">
        <v>10061</v>
      </c>
    </row>
    <row r="2006" spans="1:16" x14ac:dyDescent="0.3">
      <c r="A2006" s="7">
        <v>19822</v>
      </c>
      <c r="B2006" s="6" t="s">
        <v>14065</v>
      </c>
      <c r="C2006" t="s">
        <v>14066</v>
      </c>
      <c r="D2006" s="2" t="s">
        <v>64</v>
      </c>
      <c r="E2006" s="4" t="s">
        <v>53</v>
      </c>
      <c r="F2006" t="s">
        <v>54</v>
      </c>
      <c r="G2006" s="6">
        <v>1055</v>
      </c>
      <c r="H2006">
        <v>72803</v>
      </c>
      <c r="I2006">
        <v>22</v>
      </c>
      <c r="J2006" s="6">
        <v>2357.5</v>
      </c>
      <c r="K2006" s="6">
        <v>700.5</v>
      </c>
      <c r="L2006">
        <v>22</v>
      </c>
      <c r="M2006">
        <v>6</v>
      </c>
      <c r="N2006" t="s">
        <v>48</v>
      </c>
      <c r="O2006" t="s">
        <v>37</v>
      </c>
      <c r="P2006" t="s">
        <v>10066</v>
      </c>
    </row>
    <row r="2007" spans="1:16" x14ac:dyDescent="0.3">
      <c r="A2007" s="7">
        <v>20036</v>
      </c>
      <c r="B2007" s="6" t="s">
        <v>14067</v>
      </c>
      <c r="C2007" t="s">
        <v>14068</v>
      </c>
      <c r="D2007" s="2" t="s">
        <v>70</v>
      </c>
      <c r="E2007" s="4" t="s">
        <v>46</v>
      </c>
      <c r="F2007" t="s">
        <v>67</v>
      </c>
      <c r="G2007" s="6">
        <v>308</v>
      </c>
      <c r="H2007">
        <v>61988</v>
      </c>
      <c r="I2007">
        <v>8</v>
      </c>
      <c r="J2007" s="6">
        <v>1456.75</v>
      </c>
      <c r="K2007" s="6">
        <v>4252.75</v>
      </c>
      <c r="L2007">
        <v>59</v>
      </c>
      <c r="M2007">
        <v>1</v>
      </c>
      <c r="N2007" t="s">
        <v>32</v>
      </c>
      <c r="O2007" t="s">
        <v>32</v>
      </c>
      <c r="P2007" t="s">
        <v>10061</v>
      </c>
    </row>
    <row r="2008" spans="1:16" x14ac:dyDescent="0.3">
      <c r="A2008" s="7">
        <v>19998</v>
      </c>
      <c r="B2008" s="6" t="s">
        <v>14069</v>
      </c>
      <c r="C2008" t="s">
        <v>14070</v>
      </c>
      <c r="D2008" s="2" t="s">
        <v>58</v>
      </c>
      <c r="E2008" s="4" t="s">
        <v>59</v>
      </c>
      <c r="F2008" t="s">
        <v>60</v>
      </c>
      <c r="G2008" s="6">
        <v>61</v>
      </c>
      <c r="H2008">
        <v>52415</v>
      </c>
      <c r="I2008">
        <v>10</v>
      </c>
      <c r="J2008" s="6">
        <v>248</v>
      </c>
      <c r="K2008" s="6">
        <v>6743.25</v>
      </c>
      <c r="L2008">
        <v>92</v>
      </c>
      <c r="M2008">
        <v>1</v>
      </c>
      <c r="N2008" t="s">
        <v>61</v>
      </c>
      <c r="O2008" t="s">
        <v>48</v>
      </c>
      <c r="P2008" t="s">
        <v>10066</v>
      </c>
    </row>
    <row r="2009" spans="1:16" x14ac:dyDescent="0.3">
      <c r="A2009" s="7">
        <v>21433</v>
      </c>
      <c r="B2009" s="6" t="s">
        <v>14071</v>
      </c>
      <c r="C2009" t="s">
        <v>14072</v>
      </c>
      <c r="D2009" s="2" t="s">
        <v>64</v>
      </c>
      <c r="E2009" s="4" t="s">
        <v>46</v>
      </c>
      <c r="F2009" t="s">
        <v>60</v>
      </c>
      <c r="G2009" s="6">
        <v>498</v>
      </c>
      <c r="H2009">
        <v>79562</v>
      </c>
      <c r="I2009">
        <v>19</v>
      </c>
      <c r="J2009" s="6">
        <v>207</v>
      </c>
      <c r="K2009" s="6">
        <v>3207</v>
      </c>
      <c r="L2009">
        <v>97</v>
      </c>
      <c r="M2009">
        <v>2</v>
      </c>
      <c r="N2009" t="s">
        <v>32</v>
      </c>
      <c r="O2009" t="s">
        <v>48</v>
      </c>
      <c r="P2009" t="s">
        <v>10066</v>
      </c>
    </row>
    <row r="2010" spans="1:16" x14ac:dyDescent="0.3">
      <c r="A2010" s="7">
        <v>21161</v>
      </c>
      <c r="B2010" s="6" t="s">
        <v>14073</v>
      </c>
      <c r="C2010" t="s">
        <v>14074</v>
      </c>
      <c r="D2010" s="2" t="s">
        <v>58</v>
      </c>
      <c r="E2010" s="4" t="s">
        <v>46</v>
      </c>
      <c r="F2010" t="s">
        <v>60</v>
      </c>
      <c r="G2010" s="6">
        <v>107</v>
      </c>
      <c r="H2010">
        <v>80003</v>
      </c>
      <c r="I2010">
        <v>8</v>
      </c>
      <c r="J2010" s="6">
        <v>335</v>
      </c>
      <c r="K2010" s="6">
        <v>4164.25</v>
      </c>
      <c r="L2010">
        <v>87</v>
      </c>
      <c r="M2010">
        <v>1</v>
      </c>
      <c r="N2010" t="s">
        <v>48</v>
      </c>
      <c r="O2010" t="s">
        <v>37</v>
      </c>
      <c r="P2010" t="s">
        <v>10066</v>
      </c>
    </row>
    <row r="2011" spans="1:16" x14ac:dyDescent="0.3">
      <c r="A2011" s="7">
        <v>19739</v>
      </c>
      <c r="B2011" s="6" t="s">
        <v>14075</v>
      </c>
      <c r="C2011" t="s">
        <v>14076</v>
      </c>
      <c r="D2011" s="2" t="s">
        <v>64</v>
      </c>
      <c r="E2011" s="4" t="s">
        <v>46</v>
      </c>
      <c r="F2011" t="s">
        <v>47</v>
      </c>
      <c r="G2011" s="6">
        <v>927</v>
      </c>
      <c r="H2011">
        <v>88854</v>
      </c>
      <c r="I2011">
        <v>15</v>
      </c>
      <c r="J2011" s="6">
        <v>1661</v>
      </c>
      <c r="K2011" s="6">
        <v>2358.25</v>
      </c>
      <c r="L2011">
        <v>50</v>
      </c>
      <c r="M2011">
        <v>0</v>
      </c>
      <c r="N2011" t="s">
        <v>61</v>
      </c>
      <c r="O2011" t="s">
        <v>48</v>
      </c>
      <c r="P2011" t="s">
        <v>10061</v>
      </c>
    </row>
    <row r="2012" spans="1:16" x14ac:dyDescent="0.3">
      <c r="A2012" s="7">
        <v>18786</v>
      </c>
      <c r="B2012" s="6" t="s">
        <v>14077</v>
      </c>
      <c r="C2012" t="s">
        <v>14078</v>
      </c>
      <c r="D2012" s="2" t="s">
        <v>52</v>
      </c>
      <c r="E2012" s="4" t="s">
        <v>59</v>
      </c>
      <c r="F2012" t="s">
        <v>80</v>
      </c>
      <c r="G2012" s="6">
        <v>4559</v>
      </c>
      <c r="H2012">
        <v>82719</v>
      </c>
      <c r="I2012">
        <v>33</v>
      </c>
      <c r="J2012" s="6">
        <v>10675</v>
      </c>
      <c r="K2012" s="6">
        <v>992.5</v>
      </c>
      <c r="L2012">
        <v>18</v>
      </c>
      <c r="M2012">
        <v>5</v>
      </c>
      <c r="N2012" t="s">
        <v>37</v>
      </c>
      <c r="O2012" t="s">
        <v>37</v>
      </c>
      <c r="P2012" t="s">
        <v>10061</v>
      </c>
    </row>
    <row r="2013" spans="1:16" x14ac:dyDescent="0.3">
      <c r="A2013" s="7">
        <v>21716</v>
      </c>
      <c r="B2013" s="6" t="s">
        <v>14079</v>
      </c>
      <c r="C2013" t="s">
        <v>14080</v>
      </c>
      <c r="D2013" s="2" t="s">
        <v>52</v>
      </c>
      <c r="E2013" s="4" t="s">
        <v>46</v>
      </c>
      <c r="F2013" t="s">
        <v>76</v>
      </c>
      <c r="G2013" s="6">
        <v>3243</v>
      </c>
      <c r="H2013">
        <v>10642</v>
      </c>
      <c r="I2013">
        <v>22</v>
      </c>
      <c r="J2013" s="6">
        <v>552.75</v>
      </c>
      <c r="K2013" s="6">
        <v>4400.75</v>
      </c>
      <c r="L2013">
        <v>66</v>
      </c>
      <c r="M2013">
        <v>3</v>
      </c>
      <c r="N2013" t="s">
        <v>48</v>
      </c>
      <c r="O2013" t="s">
        <v>48</v>
      </c>
      <c r="P2013" t="s">
        <v>10061</v>
      </c>
    </row>
    <row r="2014" spans="1:16" x14ac:dyDescent="0.3">
      <c r="A2014" s="7">
        <v>19113</v>
      </c>
      <c r="B2014" s="6" t="s">
        <v>14081</v>
      </c>
      <c r="C2014" t="s">
        <v>14082</v>
      </c>
      <c r="D2014" s="2" t="s">
        <v>52</v>
      </c>
      <c r="E2014" s="4" t="s">
        <v>59</v>
      </c>
      <c r="F2014" t="s">
        <v>76</v>
      </c>
      <c r="G2014" s="6">
        <v>2852</v>
      </c>
      <c r="H2014">
        <v>27472</v>
      </c>
      <c r="I2014">
        <v>17</v>
      </c>
      <c r="J2014" s="6">
        <v>593.25</v>
      </c>
      <c r="K2014" s="6">
        <v>4611</v>
      </c>
      <c r="L2014">
        <v>67</v>
      </c>
      <c r="M2014">
        <v>3</v>
      </c>
      <c r="N2014" t="s">
        <v>32</v>
      </c>
      <c r="O2014" t="s">
        <v>37</v>
      </c>
      <c r="P2014" t="s">
        <v>10066</v>
      </c>
    </row>
    <row r="2015" spans="1:16" x14ac:dyDescent="0.3">
      <c r="A2015" s="7">
        <v>20136</v>
      </c>
      <c r="B2015" s="6" t="s">
        <v>14083</v>
      </c>
      <c r="C2015" t="s">
        <v>14084</v>
      </c>
      <c r="D2015" s="2" t="s">
        <v>52</v>
      </c>
      <c r="E2015" s="4" t="s">
        <v>53</v>
      </c>
      <c r="F2015" t="s">
        <v>54</v>
      </c>
      <c r="G2015" s="6">
        <v>3061</v>
      </c>
      <c r="H2015">
        <v>48846</v>
      </c>
      <c r="I2015">
        <v>23</v>
      </c>
      <c r="J2015" s="6">
        <v>6273.75</v>
      </c>
      <c r="K2015" s="6">
        <v>618.75</v>
      </c>
      <c r="L2015">
        <v>16</v>
      </c>
      <c r="M2015">
        <v>7</v>
      </c>
      <c r="N2015" t="s">
        <v>37</v>
      </c>
      <c r="O2015" t="s">
        <v>48</v>
      </c>
      <c r="P2015" t="s">
        <v>10061</v>
      </c>
    </row>
    <row r="2016" spans="1:16" x14ac:dyDescent="0.3">
      <c r="A2016" s="7">
        <v>20230</v>
      </c>
      <c r="B2016" s="6" t="s">
        <v>14085</v>
      </c>
      <c r="C2016" t="s">
        <v>14086</v>
      </c>
      <c r="D2016" s="2" t="s">
        <v>45</v>
      </c>
      <c r="E2016" s="4" t="s">
        <v>46</v>
      </c>
      <c r="F2016" t="s">
        <v>47</v>
      </c>
      <c r="G2016" s="6">
        <v>585</v>
      </c>
      <c r="H2016">
        <v>36308</v>
      </c>
      <c r="I2016">
        <v>14</v>
      </c>
      <c r="J2016" s="6">
        <v>1613.5</v>
      </c>
      <c r="K2016" s="6">
        <v>2559.5</v>
      </c>
      <c r="L2016">
        <v>55</v>
      </c>
      <c r="M2016">
        <v>1</v>
      </c>
      <c r="N2016" t="s">
        <v>32</v>
      </c>
      <c r="O2016" t="s">
        <v>37</v>
      </c>
      <c r="P2016" t="s">
        <v>10061</v>
      </c>
    </row>
    <row r="2017" spans="1:16" x14ac:dyDescent="0.3">
      <c r="A2017" s="7">
        <v>20154</v>
      </c>
      <c r="B2017" s="6" t="s">
        <v>14087</v>
      </c>
      <c r="C2017" t="s">
        <v>14088</v>
      </c>
      <c r="D2017" s="2" t="s">
        <v>45</v>
      </c>
      <c r="E2017" s="4" t="s">
        <v>46</v>
      </c>
      <c r="F2017" t="s">
        <v>76</v>
      </c>
      <c r="G2017" s="6">
        <v>521</v>
      </c>
      <c r="H2017">
        <v>41352</v>
      </c>
      <c r="I2017">
        <v>1</v>
      </c>
      <c r="J2017" s="6">
        <v>408</v>
      </c>
      <c r="K2017" s="6">
        <v>4979.25</v>
      </c>
      <c r="L2017">
        <v>50</v>
      </c>
      <c r="M2017">
        <v>1</v>
      </c>
      <c r="N2017" t="s">
        <v>48</v>
      </c>
      <c r="O2017" t="s">
        <v>37</v>
      </c>
      <c r="P2017" t="s">
        <v>10061</v>
      </c>
    </row>
    <row r="2018" spans="1:16" x14ac:dyDescent="0.3">
      <c r="A2018" s="7">
        <v>20633</v>
      </c>
      <c r="B2018" s="6" t="s">
        <v>14089</v>
      </c>
      <c r="C2018" t="s">
        <v>14090</v>
      </c>
      <c r="D2018" s="2" t="s">
        <v>52</v>
      </c>
      <c r="E2018" s="4" t="s">
        <v>53</v>
      </c>
      <c r="F2018" t="s">
        <v>54</v>
      </c>
      <c r="G2018" s="6">
        <v>2204</v>
      </c>
      <c r="H2018">
        <v>32921</v>
      </c>
      <c r="I2018">
        <v>19</v>
      </c>
      <c r="J2018" s="6">
        <v>8140.25</v>
      </c>
      <c r="K2018" s="6">
        <v>498</v>
      </c>
      <c r="L2018">
        <v>23</v>
      </c>
      <c r="M2018">
        <v>5</v>
      </c>
      <c r="N2018" t="s">
        <v>32</v>
      </c>
      <c r="O2018" t="s">
        <v>37</v>
      </c>
      <c r="P2018" t="s">
        <v>10061</v>
      </c>
    </row>
    <row r="2019" spans="1:16" x14ac:dyDescent="0.3">
      <c r="A2019" s="7">
        <v>22134</v>
      </c>
      <c r="B2019" s="6" t="s">
        <v>14091</v>
      </c>
      <c r="C2019" t="s">
        <v>14092</v>
      </c>
      <c r="D2019" s="2" t="s">
        <v>70</v>
      </c>
      <c r="E2019" s="4" t="s">
        <v>59</v>
      </c>
      <c r="F2019" t="s">
        <v>60</v>
      </c>
      <c r="G2019" s="6">
        <v>53</v>
      </c>
      <c r="H2019">
        <v>36173</v>
      </c>
      <c r="I2019">
        <v>4</v>
      </c>
      <c r="J2019" s="6">
        <v>306.5</v>
      </c>
      <c r="K2019" s="6">
        <v>3562.75</v>
      </c>
      <c r="L2019">
        <v>81</v>
      </c>
      <c r="M2019">
        <v>2</v>
      </c>
      <c r="N2019" t="s">
        <v>48</v>
      </c>
      <c r="O2019" t="s">
        <v>37</v>
      </c>
      <c r="P2019" t="s">
        <v>10061</v>
      </c>
    </row>
    <row r="2020" spans="1:16" x14ac:dyDescent="0.3">
      <c r="A2020" s="7">
        <v>19878</v>
      </c>
      <c r="B2020" s="6" t="s">
        <v>14093</v>
      </c>
      <c r="C2020" t="s">
        <v>14094</v>
      </c>
      <c r="D2020" s="2" t="s">
        <v>45</v>
      </c>
      <c r="E2020" s="4" t="s">
        <v>59</v>
      </c>
      <c r="F2020" t="s">
        <v>60</v>
      </c>
      <c r="G2020" s="6">
        <v>882</v>
      </c>
      <c r="H2020">
        <v>87871</v>
      </c>
      <c r="I2020">
        <v>12</v>
      </c>
      <c r="J2020" s="6">
        <v>294</v>
      </c>
      <c r="K2020" s="6">
        <v>3759.5</v>
      </c>
      <c r="L2020">
        <v>81</v>
      </c>
      <c r="M2020">
        <v>2</v>
      </c>
      <c r="N2020" t="s">
        <v>32</v>
      </c>
      <c r="O2020" t="s">
        <v>32</v>
      </c>
      <c r="P2020" t="s">
        <v>10061</v>
      </c>
    </row>
    <row r="2021" spans="1:16" x14ac:dyDescent="0.3">
      <c r="A2021" s="7">
        <v>22221</v>
      </c>
      <c r="B2021" s="6" t="s">
        <v>14095</v>
      </c>
      <c r="C2021" t="s">
        <v>14096</v>
      </c>
      <c r="D2021" s="2" t="s">
        <v>70</v>
      </c>
      <c r="E2021" s="4" t="s">
        <v>46</v>
      </c>
      <c r="F2021" t="s">
        <v>67</v>
      </c>
      <c r="G2021" s="6">
        <v>239</v>
      </c>
      <c r="H2021">
        <v>78078</v>
      </c>
      <c r="I2021">
        <v>5</v>
      </c>
      <c r="J2021" s="6">
        <v>568.5</v>
      </c>
      <c r="K2021" s="6">
        <v>3113</v>
      </c>
      <c r="L2021">
        <v>49</v>
      </c>
      <c r="M2021">
        <v>2</v>
      </c>
      <c r="N2021" t="s">
        <v>61</v>
      </c>
      <c r="O2021" t="s">
        <v>48</v>
      </c>
      <c r="P2021" t="s">
        <v>10061</v>
      </c>
    </row>
    <row r="2022" spans="1:16" x14ac:dyDescent="0.3">
      <c r="A2022" s="7">
        <v>19953</v>
      </c>
      <c r="B2022" s="6" t="s">
        <v>14097</v>
      </c>
      <c r="C2022" t="s">
        <v>14098</v>
      </c>
      <c r="D2022" s="2" t="s">
        <v>52</v>
      </c>
      <c r="E2022" s="4" t="s">
        <v>59</v>
      </c>
      <c r="F2022" t="s">
        <v>80</v>
      </c>
      <c r="G2022" s="6">
        <v>4847</v>
      </c>
      <c r="H2022">
        <v>58875</v>
      </c>
      <c r="I2022">
        <v>44</v>
      </c>
      <c r="J2022" s="6">
        <v>4134.5</v>
      </c>
      <c r="K2022" s="6">
        <v>866</v>
      </c>
      <c r="L2022">
        <v>20</v>
      </c>
      <c r="M2022">
        <v>6</v>
      </c>
      <c r="N2022" t="s">
        <v>37</v>
      </c>
      <c r="O2022" t="s">
        <v>37</v>
      </c>
      <c r="P2022" t="s">
        <v>10061</v>
      </c>
    </row>
    <row r="2023" spans="1:16" x14ac:dyDescent="0.3">
      <c r="A2023" s="7">
        <v>20894</v>
      </c>
      <c r="B2023" s="6" t="s">
        <v>14099</v>
      </c>
      <c r="C2023" t="s">
        <v>14100</v>
      </c>
      <c r="D2023" s="2" t="s">
        <v>52</v>
      </c>
      <c r="E2023" s="4" t="s">
        <v>53</v>
      </c>
      <c r="F2023" t="s">
        <v>54</v>
      </c>
      <c r="G2023" s="6">
        <v>3249</v>
      </c>
      <c r="H2023">
        <v>45011</v>
      </c>
      <c r="I2023">
        <v>37</v>
      </c>
      <c r="J2023" s="6">
        <v>1124</v>
      </c>
      <c r="K2023" s="6">
        <v>680</v>
      </c>
      <c r="L2023">
        <v>19</v>
      </c>
      <c r="M2023">
        <v>6</v>
      </c>
      <c r="N2023" t="s">
        <v>48</v>
      </c>
      <c r="O2023" t="s">
        <v>48</v>
      </c>
      <c r="P2023" t="s">
        <v>10066</v>
      </c>
    </row>
    <row r="2024" spans="1:16" x14ac:dyDescent="0.3">
      <c r="A2024" s="7">
        <v>17801</v>
      </c>
      <c r="B2024" s="6" t="s">
        <v>14101</v>
      </c>
      <c r="C2024" t="s">
        <v>14102</v>
      </c>
      <c r="D2024" s="2" t="s">
        <v>64</v>
      </c>
      <c r="E2024" s="4" t="s">
        <v>59</v>
      </c>
      <c r="F2024" t="s">
        <v>60</v>
      </c>
      <c r="G2024" s="6">
        <v>88</v>
      </c>
      <c r="H2024">
        <v>78995</v>
      </c>
      <c r="I2024">
        <v>8</v>
      </c>
      <c r="J2024" s="6">
        <v>58.5</v>
      </c>
      <c r="K2024" s="6">
        <v>3240</v>
      </c>
      <c r="L2024">
        <v>97</v>
      </c>
      <c r="M2024">
        <v>1</v>
      </c>
      <c r="N2024" t="s">
        <v>48</v>
      </c>
      <c r="O2024" t="s">
        <v>37</v>
      </c>
      <c r="P2024" t="s">
        <v>10066</v>
      </c>
    </row>
    <row r="2025" spans="1:16" x14ac:dyDescent="0.3">
      <c r="A2025" s="7">
        <v>20421</v>
      </c>
      <c r="B2025" s="6" t="s">
        <v>14103</v>
      </c>
      <c r="C2025" t="s">
        <v>14104</v>
      </c>
      <c r="D2025" s="2" t="s">
        <v>52</v>
      </c>
      <c r="E2025" s="4" t="s">
        <v>59</v>
      </c>
      <c r="F2025" t="s">
        <v>54</v>
      </c>
      <c r="G2025" s="6">
        <v>3887</v>
      </c>
      <c r="H2025">
        <v>57794</v>
      </c>
      <c r="I2025">
        <v>24</v>
      </c>
      <c r="J2025" s="6">
        <v>6802.25</v>
      </c>
      <c r="K2025" s="6">
        <v>770.5</v>
      </c>
      <c r="L2025">
        <v>25</v>
      </c>
      <c r="M2025">
        <v>8</v>
      </c>
      <c r="N2025" t="s">
        <v>61</v>
      </c>
      <c r="O2025" t="s">
        <v>37</v>
      </c>
      <c r="P2025" t="s">
        <v>10066</v>
      </c>
    </row>
    <row r="2026" spans="1:16" x14ac:dyDescent="0.3">
      <c r="A2026" s="7">
        <v>21015</v>
      </c>
      <c r="B2026" s="6" t="s">
        <v>14105</v>
      </c>
      <c r="C2026" t="s">
        <v>14106</v>
      </c>
      <c r="D2026" s="2" t="s">
        <v>79</v>
      </c>
      <c r="E2026" s="4" t="s">
        <v>46</v>
      </c>
      <c r="F2026" t="s">
        <v>76</v>
      </c>
      <c r="G2026" s="6">
        <v>1641</v>
      </c>
      <c r="H2026">
        <v>44050</v>
      </c>
      <c r="I2026">
        <v>17</v>
      </c>
      <c r="J2026" s="6">
        <v>504.25</v>
      </c>
      <c r="K2026" s="6">
        <v>3453.25</v>
      </c>
      <c r="L2026">
        <v>80</v>
      </c>
      <c r="M2026">
        <v>1</v>
      </c>
      <c r="N2026" t="s">
        <v>37</v>
      </c>
      <c r="O2026" t="s">
        <v>37</v>
      </c>
      <c r="P2026" t="s">
        <v>10061</v>
      </c>
    </row>
    <row r="2027" spans="1:16" x14ac:dyDescent="0.3">
      <c r="A2027" s="7">
        <v>18207</v>
      </c>
      <c r="B2027" s="6" t="s">
        <v>14107</v>
      </c>
      <c r="C2027" t="s">
        <v>14108</v>
      </c>
      <c r="D2027" s="2" t="s">
        <v>70</v>
      </c>
      <c r="E2027" s="4" t="s">
        <v>59</v>
      </c>
      <c r="F2027" t="s">
        <v>60</v>
      </c>
      <c r="G2027" s="6">
        <v>49</v>
      </c>
      <c r="H2027">
        <v>12786</v>
      </c>
      <c r="I2027">
        <v>20</v>
      </c>
      <c r="J2027" s="6">
        <v>87.75</v>
      </c>
      <c r="K2027" s="6">
        <v>5998</v>
      </c>
      <c r="L2027">
        <v>91</v>
      </c>
      <c r="M2027">
        <v>1</v>
      </c>
      <c r="N2027" t="s">
        <v>48</v>
      </c>
      <c r="O2027" t="s">
        <v>48</v>
      </c>
      <c r="P2027" t="s">
        <v>10061</v>
      </c>
    </row>
    <row r="2028" spans="1:16" x14ac:dyDescent="0.3">
      <c r="A2028" s="7">
        <v>18514</v>
      </c>
      <c r="B2028" s="6" t="s">
        <v>14109</v>
      </c>
      <c r="C2028" t="s">
        <v>14110</v>
      </c>
      <c r="D2028" s="2" t="s">
        <v>79</v>
      </c>
      <c r="E2028" s="4" t="s">
        <v>46</v>
      </c>
      <c r="F2028" t="s">
        <v>80</v>
      </c>
      <c r="G2028" s="6">
        <v>4256</v>
      </c>
      <c r="H2028">
        <v>61092</v>
      </c>
      <c r="I2028">
        <v>52</v>
      </c>
      <c r="J2028" s="6">
        <v>6954</v>
      </c>
      <c r="K2028" s="6">
        <v>687.25</v>
      </c>
      <c r="L2028">
        <v>19</v>
      </c>
      <c r="M2028">
        <v>4</v>
      </c>
      <c r="N2028" t="s">
        <v>37</v>
      </c>
      <c r="O2028" t="s">
        <v>37</v>
      </c>
      <c r="P2028" t="s">
        <v>10061</v>
      </c>
    </row>
    <row r="2029" spans="1:16" x14ac:dyDescent="0.3">
      <c r="A2029" s="7">
        <v>20556</v>
      </c>
      <c r="B2029" s="6" t="s">
        <v>14111</v>
      </c>
      <c r="C2029" t="s">
        <v>14112</v>
      </c>
      <c r="D2029" s="2" t="s">
        <v>58</v>
      </c>
      <c r="E2029" s="4" t="s">
        <v>46</v>
      </c>
      <c r="F2029" t="s">
        <v>47</v>
      </c>
      <c r="G2029" s="6">
        <v>201</v>
      </c>
      <c r="H2029">
        <v>21437</v>
      </c>
      <c r="I2029">
        <v>10</v>
      </c>
      <c r="J2029" s="6">
        <v>312</v>
      </c>
      <c r="K2029" s="6">
        <v>2658.75</v>
      </c>
      <c r="L2029">
        <v>58</v>
      </c>
      <c r="M2029">
        <v>0</v>
      </c>
      <c r="N2029" t="s">
        <v>61</v>
      </c>
      <c r="O2029" t="s">
        <v>48</v>
      </c>
      <c r="P2029" t="s">
        <v>10061</v>
      </c>
    </row>
    <row r="2030" spans="1:16" x14ac:dyDescent="0.3">
      <c r="A2030" s="7">
        <v>17772</v>
      </c>
      <c r="B2030" s="6" t="s">
        <v>14113</v>
      </c>
      <c r="C2030" t="s">
        <v>14114</v>
      </c>
      <c r="D2030" s="2" t="s">
        <v>52</v>
      </c>
      <c r="E2030" s="4" t="s">
        <v>46</v>
      </c>
      <c r="F2030" t="s">
        <v>80</v>
      </c>
      <c r="G2030" s="6">
        <v>2757</v>
      </c>
      <c r="H2030">
        <v>28565</v>
      </c>
      <c r="I2030">
        <v>40</v>
      </c>
      <c r="J2030" s="6">
        <v>9912.5</v>
      </c>
      <c r="K2030" s="6">
        <v>335</v>
      </c>
      <c r="L2030">
        <v>20</v>
      </c>
      <c r="M2030">
        <v>4</v>
      </c>
      <c r="N2030" t="s">
        <v>37</v>
      </c>
      <c r="O2030" t="s">
        <v>48</v>
      </c>
      <c r="P2030" t="s">
        <v>10061</v>
      </c>
    </row>
    <row r="2031" spans="1:16" x14ac:dyDescent="0.3">
      <c r="A2031" s="7">
        <v>20490</v>
      </c>
      <c r="B2031" s="6" t="s">
        <v>14115</v>
      </c>
      <c r="C2031" t="s">
        <v>14116</v>
      </c>
      <c r="D2031" s="2" t="s">
        <v>58</v>
      </c>
      <c r="E2031" s="4" t="s">
        <v>59</v>
      </c>
      <c r="F2031" t="s">
        <v>60</v>
      </c>
      <c r="G2031" s="6">
        <v>160</v>
      </c>
      <c r="H2031">
        <v>56271</v>
      </c>
      <c r="I2031">
        <v>12</v>
      </c>
      <c r="J2031" s="6">
        <v>151</v>
      </c>
      <c r="K2031" s="6">
        <v>6252.75</v>
      </c>
      <c r="L2031">
        <v>75</v>
      </c>
      <c r="M2031">
        <v>2</v>
      </c>
      <c r="N2031" t="s">
        <v>32</v>
      </c>
      <c r="O2031" t="s">
        <v>32</v>
      </c>
      <c r="P2031" t="s">
        <v>10061</v>
      </c>
    </row>
    <row r="2032" spans="1:16" x14ac:dyDescent="0.3">
      <c r="A2032" s="7">
        <v>17668</v>
      </c>
      <c r="B2032" s="6" t="s">
        <v>14117</v>
      </c>
      <c r="C2032" t="s">
        <v>14118</v>
      </c>
      <c r="D2032" s="2" t="s">
        <v>52</v>
      </c>
      <c r="E2032" s="4" t="s">
        <v>59</v>
      </c>
      <c r="F2032" t="s">
        <v>80</v>
      </c>
      <c r="G2032" s="6">
        <v>1835</v>
      </c>
      <c r="H2032">
        <v>69229</v>
      </c>
      <c r="I2032">
        <v>46</v>
      </c>
      <c r="J2032" s="6">
        <v>7022.25</v>
      </c>
      <c r="K2032" s="6">
        <v>740.25</v>
      </c>
      <c r="L2032">
        <v>19</v>
      </c>
      <c r="M2032">
        <v>3</v>
      </c>
      <c r="N2032" t="s">
        <v>37</v>
      </c>
      <c r="O2032" t="s">
        <v>37</v>
      </c>
      <c r="P2032" t="s">
        <v>10066</v>
      </c>
    </row>
    <row r="2033" spans="1:16" x14ac:dyDescent="0.3">
      <c r="A2033" s="7">
        <v>18084</v>
      </c>
      <c r="B2033" s="6" t="s">
        <v>14119</v>
      </c>
      <c r="C2033" t="s">
        <v>14120</v>
      </c>
      <c r="D2033" s="2" t="s">
        <v>58</v>
      </c>
      <c r="E2033" s="4" t="s">
        <v>46</v>
      </c>
      <c r="F2033" t="s">
        <v>60</v>
      </c>
      <c r="G2033" s="6">
        <v>68</v>
      </c>
      <c r="H2033">
        <v>64819</v>
      </c>
      <c r="I2033">
        <v>18</v>
      </c>
      <c r="J2033" s="6">
        <v>51.5</v>
      </c>
      <c r="K2033" s="6">
        <v>4197.75</v>
      </c>
      <c r="L2033">
        <v>78</v>
      </c>
      <c r="M2033">
        <v>1</v>
      </c>
      <c r="N2033" t="s">
        <v>61</v>
      </c>
      <c r="O2033" t="s">
        <v>37</v>
      </c>
      <c r="P2033" t="s">
        <v>10061</v>
      </c>
    </row>
    <row r="2034" spans="1:16" x14ac:dyDescent="0.3">
      <c r="A2034" s="7">
        <v>22163</v>
      </c>
      <c r="B2034" s="6" t="s">
        <v>14121</v>
      </c>
      <c r="C2034" t="s">
        <v>14122</v>
      </c>
      <c r="D2034" s="2" t="s">
        <v>52</v>
      </c>
      <c r="E2034" s="4" t="s">
        <v>59</v>
      </c>
      <c r="F2034" t="s">
        <v>54</v>
      </c>
      <c r="G2034" s="6">
        <v>3880</v>
      </c>
      <c r="H2034">
        <v>50361</v>
      </c>
      <c r="I2034">
        <v>34</v>
      </c>
      <c r="J2034" s="6">
        <v>7540.5</v>
      </c>
      <c r="K2034" s="6">
        <v>798.25</v>
      </c>
      <c r="L2034">
        <v>23</v>
      </c>
      <c r="M2034">
        <v>6</v>
      </c>
      <c r="N2034" t="s">
        <v>61</v>
      </c>
      <c r="O2034" t="s">
        <v>48</v>
      </c>
      <c r="P2034" t="s">
        <v>10066</v>
      </c>
    </row>
    <row r="2035" spans="1:16" x14ac:dyDescent="0.3">
      <c r="A2035" s="7">
        <v>21796</v>
      </c>
      <c r="B2035" s="6" t="s">
        <v>14123</v>
      </c>
      <c r="C2035" t="s">
        <v>14124</v>
      </c>
      <c r="D2035" s="2" t="s">
        <v>64</v>
      </c>
      <c r="E2035" s="4" t="s">
        <v>46</v>
      </c>
      <c r="F2035" t="s">
        <v>60</v>
      </c>
      <c r="G2035" s="6">
        <v>354</v>
      </c>
      <c r="H2035">
        <v>15301</v>
      </c>
      <c r="I2035">
        <v>6</v>
      </c>
      <c r="J2035" s="6">
        <v>86.25</v>
      </c>
      <c r="K2035" s="6">
        <v>4471.5</v>
      </c>
      <c r="L2035">
        <v>76</v>
      </c>
      <c r="M2035">
        <v>1</v>
      </c>
      <c r="N2035" t="s">
        <v>61</v>
      </c>
      <c r="O2035" t="s">
        <v>37</v>
      </c>
      <c r="P2035" t="s">
        <v>10061</v>
      </c>
    </row>
    <row r="2036" spans="1:16" x14ac:dyDescent="0.3">
      <c r="A2036" s="7">
        <v>21192</v>
      </c>
      <c r="B2036" s="6" t="s">
        <v>14125</v>
      </c>
      <c r="C2036" t="s">
        <v>14126</v>
      </c>
      <c r="D2036" s="2" t="s">
        <v>52</v>
      </c>
      <c r="E2036" s="4" t="s">
        <v>59</v>
      </c>
      <c r="F2036" t="s">
        <v>80</v>
      </c>
      <c r="G2036" s="6">
        <v>1572</v>
      </c>
      <c r="H2036">
        <v>15301</v>
      </c>
      <c r="I2036">
        <v>54</v>
      </c>
      <c r="J2036" s="6">
        <v>4984.75</v>
      </c>
      <c r="K2036" s="6">
        <v>583.5</v>
      </c>
      <c r="L2036">
        <v>18</v>
      </c>
      <c r="M2036">
        <v>4</v>
      </c>
      <c r="N2036" t="s">
        <v>37</v>
      </c>
      <c r="O2036" t="s">
        <v>37</v>
      </c>
      <c r="P2036" t="s">
        <v>10066</v>
      </c>
    </row>
    <row r="2037" spans="1:16" x14ac:dyDescent="0.3">
      <c r="A2037" s="7">
        <v>22095</v>
      </c>
      <c r="B2037" s="6" t="s">
        <v>14127</v>
      </c>
      <c r="C2037" t="s">
        <v>14128</v>
      </c>
      <c r="D2037" s="2" t="s">
        <v>64</v>
      </c>
      <c r="E2037" s="4" t="s">
        <v>53</v>
      </c>
      <c r="F2037" t="s">
        <v>54</v>
      </c>
      <c r="G2037" s="6">
        <v>1087</v>
      </c>
      <c r="H2037">
        <v>37280</v>
      </c>
      <c r="I2037">
        <v>42</v>
      </c>
      <c r="J2037" s="6">
        <v>5261</v>
      </c>
      <c r="K2037" s="6">
        <v>465.75</v>
      </c>
      <c r="L2037">
        <v>5</v>
      </c>
      <c r="M2037">
        <v>7</v>
      </c>
      <c r="N2037" t="s">
        <v>37</v>
      </c>
      <c r="O2037" t="s">
        <v>48</v>
      </c>
      <c r="P2037" t="s">
        <v>10061</v>
      </c>
    </row>
    <row r="2038" spans="1:16" x14ac:dyDescent="0.3">
      <c r="A2038" s="7">
        <v>18903</v>
      </c>
      <c r="B2038" s="6" t="s">
        <v>14129</v>
      </c>
      <c r="C2038" t="s">
        <v>14130</v>
      </c>
      <c r="D2038" s="2" t="s">
        <v>52</v>
      </c>
      <c r="E2038" s="4" t="s">
        <v>59</v>
      </c>
      <c r="F2038" t="s">
        <v>80</v>
      </c>
      <c r="G2038" s="6">
        <v>3998</v>
      </c>
      <c r="H2038">
        <v>46466</v>
      </c>
      <c r="I2038">
        <v>45</v>
      </c>
      <c r="J2038" s="6">
        <v>8519.5</v>
      </c>
      <c r="K2038" s="6">
        <v>537.25</v>
      </c>
      <c r="L2038">
        <v>15</v>
      </c>
      <c r="M2038">
        <v>3</v>
      </c>
      <c r="N2038" t="s">
        <v>37</v>
      </c>
      <c r="O2038" t="s">
        <v>48</v>
      </c>
      <c r="P2038" t="s">
        <v>10066</v>
      </c>
    </row>
    <row r="2039" spans="1:16" x14ac:dyDescent="0.3">
      <c r="A2039" s="7">
        <v>19299</v>
      </c>
      <c r="B2039" s="6" t="s">
        <v>14131</v>
      </c>
      <c r="C2039" t="s">
        <v>14132</v>
      </c>
      <c r="D2039" s="2" t="s">
        <v>58</v>
      </c>
      <c r="E2039" s="4" t="s">
        <v>59</v>
      </c>
      <c r="F2039" t="s">
        <v>60</v>
      </c>
      <c r="G2039" s="6">
        <v>66</v>
      </c>
      <c r="H2039">
        <v>26235</v>
      </c>
      <c r="I2039">
        <v>10</v>
      </c>
      <c r="J2039" s="6">
        <v>405.5</v>
      </c>
      <c r="K2039" s="6">
        <v>3641.5</v>
      </c>
      <c r="L2039">
        <v>87</v>
      </c>
      <c r="M2039">
        <v>2</v>
      </c>
      <c r="N2039" t="s">
        <v>48</v>
      </c>
      <c r="O2039" t="s">
        <v>37</v>
      </c>
      <c r="P2039" t="s">
        <v>10061</v>
      </c>
    </row>
    <row r="2040" spans="1:16" x14ac:dyDescent="0.3">
      <c r="A2040" s="7">
        <v>21602</v>
      </c>
      <c r="B2040" s="6" t="s">
        <v>14133</v>
      </c>
      <c r="C2040" t="s">
        <v>14134</v>
      </c>
      <c r="D2040" s="2" t="s">
        <v>70</v>
      </c>
      <c r="E2040" s="4" t="s">
        <v>59</v>
      </c>
      <c r="F2040" t="s">
        <v>60</v>
      </c>
      <c r="G2040" s="6">
        <v>400</v>
      </c>
      <c r="H2040">
        <v>74680</v>
      </c>
      <c r="I2040">
        <v>15</v>
      </c>
      <c r="J2040" s="6">
        <v>207.75</v>
      </c>
      <c r="K2040" s="6">
        <v>5507</v>
      </c>
      <c r="L2040">
        <v>92</v>
      </c>
      <c r="M2040">
        <v>1</v>
      </c>
      <c r="N2040" t="s">
        <v>32</v>
      </c>
      <c r="O2040" t="s">
        <v>32</v>
      </c>
      <c r="P2040" t="s">
        <v>10061</v>
      </c>
    </row>
    <row r="2041" spans="1:16" x14ac:dyDescent="0.3">
      <c r="A2041" s="7">
        <v>18910</v>
      </c>
      <c r="B2041" s="6" t="s">
        <v>14135</v>
      </c>
      <c r="C2041" t="s">
        <v>14136</v>
      </c>
      <c r="D2041" s="2" t="s">
        <v>52</v>
      </c>
      <c r="E2041" s="4" t="s">
        <v>46</v>
      </c>
      <c r="F2041" t="s">
        <v>54</v>
      </c>
      <c r="G2041" s="6">
        <v>1878</v>
      </c>
      <c r="H2041">
        <v>40402</v>
      </c>
      <c r="I2041">
        <v>29</v>
      </c>
      <c r="J2041" s="6">
        <v>5397</v>
      </c>
      <c r="K2041" s="6">
        <v>505</v>
      </c>
      <c r="L2041">
        <v>20</v>
      </c>
      <c r="M2041">
        <v>7</v>
      </c>
      <c r="N2041" t="s">
        <v>48</v>
      </c>
      <c r="O2041" t="s">
        <v>37</v>
      </c>
      <c r="P2041" t="s">
        <v>10061</v>
      </c>
    </row>
    <row r="2042" spans="1:16" x14ac:dyDescent="0.3">
      <c r="A2042" s="7">
        <v>20715</v>
      </c>
      <c r="B2042" s="6" t="s">
        <v>14137</v>
      </c>
      <c r="C2042" t="s">
        <v>14138</v>
      </c>
      <c r="D2042" s="2" t="s">
        <v>45</v>
      </c>
      <c r="E2042" s="4" t="s">
        <v>59</v>
      </c>
      <c r="F2042" t="s">
        <v>76</v>
      </c>
      <c r="G2042" s="6">
        <v>554</v>
      </c>
      <c r="H2042">
        <v>52901</v>
      </c>
      <c r="I2042">
        <v>19</v>
      </c>
      <c r="J2042" s="6">
        <v>447.5</v>
      </c>
      <c r="K2042" s="6">
        <v>5936.25</v>
      </c>
      <c r="L2042">
        <v>68</v>
      </c>
      <c r="M2042">
        <v>2</v>
      </c>
      <c r="N2042" t="s">
        <v>37</v>
      </c>
      <c r="O2042" t="s">
        <v>37</v>
      </c>
      <c r="P2042" t="s">
        <v>10061</v>
      </c>
    </row>
    <row r="2043" spans="1:16" x14ac:dyDescent="0.3">
      <c r="A2043" s="7">
        <v>20607</v>
      </c>
      <c r="B2043" s="6" t="s">
        <v>14139</v>
      </c>
      <c r="C2043" t="s">
        <v>14140</v>
      </c>
      <c r="D2043" s="2" t="s">
        <v>45</v>
      </c>
      <c r="E2043" s="4" t="s">
        <v>46</v>
      </c>
      <c r="F2043" t="s">
        <v>47</v>
      </c>
      <c r="G2043" s="6">
        <v>872</v>
      </c>
      <c r="H2043">
        <v>40402</v>
      </c>
      <c r="I2043">
        <v>11</v>
      </c>
      <c r="J2043" s="6">
        <v>1538.5</v>
      </c>
      <c r="K2043" s="6">
        <v>2862</v>
      </c>
      <c r="L2043">
        <v>70</v>
      </c>
      <c r="M2043">
        <v>1</v>
      </c>
      <c r="N2043" t="s">
        <v>48</v>
      </c>
      <c r="O2043" t="s">
        <v>37</v>
      </c>
      <c r="P2043" t="s">
        <v>10066</v>
      </c>
    </row>
    <row r="2044" spans="1:16" x14ac:dyDescent="0.3">
      <c r="A2044" s="7">
        <v>20292</v>
      </c>
      <c r="B2044" s="6" t="s">
        <v>14141</v>
      </c>
      <c r="C2044" t="s">
        <v>14142</v>
      </c>
      <c r="D2044" s="2" t="s">
        <v>79</v>
      </c>
      <c r="E2044" s="4" t="s">
        <v>53</v>
      </c>
      <c r="F2044" t="s">
        <v>54</v>
      </c>
      <c r="G2044" s="6">
        <v>1987</v>
      </c>
      <c r="H2044">
        <v>78383</v>
      </c>
      <c r="I2044">
        <v>37</v>
      </c>
      <c r="J2044" s="6">
        <v>7287.5</v>
      </c>
      <c r="K2044" s="6">
        <v>583.5</v>
      </c>
      <c r="L2044">
        <v>11</v>
      </c>
      <c r="M2044">
        <v>8</v>
      </c>
      <c r="N2044" t="s">
        <v>48</v>
      </c>
      <c r="O2044" t="s">
        <v>37</v>
      </c>
      <c r="P2044" t="s">
        <v>10066</v>
      </c>
    </row>
    <row r="2045" spans="1:16" x14ac:dyDescent="0.3">
      <c r="A2045" s="7">
        <v>21437</v>
      </c>
      <c r="B2045" s="6" t="s">
        <v>14143</v>
      </c>
      <c r="C2045" t="s">
        <v>14144</v>
      </c>
      <c r="D2045" s="2" t="s">
        <v>45</v>
      </c>
      <c r="E2045" s="4" t="s">
        <v>46</v>
      </c>
      <c r="F2045" t="s">
        <v>67</v>
      </c>
      <c r="G2045" s="6">
        <v>864</v>
      </c>
      <c r="H2045">
        <v>21719</v>
      </c>
      <c r="I2045">
        <v>7</v>
      </c>
      <c r="J2045" s="6">
        <v>771.25</v>
      </c>
      <c r="K2045" s="6">
        <v>4457.75</v>
      </c>
      <c r="L2045">
        <v>44</v>
      </c>
      <c r="M2045">
        <v>3</v>
      </c>
      <c r="N2045" t="s">
        <v>48</v>
      </c>
      <c r="O2045" t="s">
        <v>48</v>
      </c>
      <c r="P2045" t="s">
        <v>10061</v>
      </c>
    </row>
    <row r="2046" spans="1:16" x14ac:dyDescent="0.3">
      <c r="A2046" s="7">
        <v>17993</v>
      </c>
      <c r="B2046" s="6" t="s">
        <v>14145</v>
      </c>
      <c r="C2046" t="s">
        <v>14146</v>
      </c>
      <c r="D2046" s="2" t="s">
        <v>52</v>
      </c>
      <c r="E2046" s="4" t="s">
        <v>53</v>
      </c>
      <c r="F2046" t="s">
        <v>54</v>
      </c>
      <c r="G2046" s="6">
        <v>1996</v>
      </c>
      <c r="H2046">
        <v>33626</v>
      </c>
      <c r="I2046">
        <v>37</v>
      </c>
      <c r="J2046" s="6">
        <v>4199.25</v>
      </c>
      <c r="K2046" s="6">
        <v>575.75</v>
      </c>
      <c r="L2046">
        <v>9</v>
      </c>
      <c r="M2046">
        <v>4</v>
      </c>
      <c r="N2046" t="s">
        <v>48</v>
      </c>
      <c r="O2046" t="s">
        <v>37</v>
      </c>
      <c r="P2046" t="s">
        <v>10061</v>
      </c>
    </row>
    <row r="2047" spans="1:16" x14ac:dyDescent="0.3">
      <c r="A2047" s="7">
        <v>18785</v>
      </c>
      <c r="B2047" s="6" t="s">
        <v>14147</v>
      </c>
      <c r="C2047" t="s">
        <v>14148</v>
      </c>
      <c r="D2047" s="2" t="s">
        <v>45</v>
      </c>
      <c r="E2047" s="4" t="s">
        <v>46</v>
      </c>
      <c r="F2047" t="s">
        <v>76</v>
      </c>
      <c r="G2047" s="6">
        <v>950</v>
      </c>
      <c r="H2047">
        <v>40105</v>
      </c>
      <c r="I2047">
        <v>18</v>
      </c>
      <c r="J2047" s="6">
        <v>466.75</v>
      </c>
      <c r="K2047" s="6">
        <v>5764.25</v>
      </c>
      <c r="L2047">
        <v>70</v>
      </c>
      <c r="M2047">
        <v>3</v>
      </c>
      <c r="N2047" t="s">
        <v>48</v>
      </c>
      <c r="O2047" t="s">
        <v>37</v>
      </c>
      <c r="P2047" t="s">
        <v>10061</v>
      </c>
    </row>
    <row r="2048" spans="1:16" x14ac:dyDescent="0.3">
      <c r="A2048" s="7">
        <v>17364</v>
      </c>
      <c r="B2048" s="6" t="s">
        <v>14149</v>
      </c>
      <c r="C2048" t="s">
        <v>14150</v>
      </c>
      <c r="D2048" s="2" t="s">
        <v>45</v>
      </c>
      <c r="E2048" s="4" t="s">
        <v>46</v>
      </c>
      <c r="F2048" t="s">
        <v>47</v>
      </c>
      <c r="G2048" s="6">
        <v>370</v>
      </c>
      <c r="H2048">
        <v>36308</v>
      </c>
      <c r="I2048">
        <v>6</v>
      </c>
      <c r="J2048" s="6">
        <v>366</v>
      </c>
      <c r="K2048" s="6">
        <v>2311</v>
      </c>
      <c r="L2048">
        <v>60</v>
      </c>
      <c r="M2048">
        <v>0</v>
      </c>
      <c r="N2048" t="s">
        <v>32</v>
      </c>
      <c r="O2048" t="s">
        <v>48</v>
      </c>
      <c r="P2048" t="s">
        <v>10061</v>
      </c>
    </row>
    <row r="2049" spans="1:16" x14ac:dyDescent="0.3">
      <c r="A2049" s="7">
        <v>20284</v>
      </c>
      <c r="B2049" s="6" t="s">
        <v>14151</v>
      </c>
      <c r="C2049" t="s">
        <v>14152</v>
      </c>
      <c r="D2049" s="2" t="s">
        <v>58</v>
      </c>
      <c r="E2049" s="4" t="s">
        <v>59</v>
      </c>
      <c r="F2049" t="s">
        <v>60</v>
      </c>
      <c r="G2049" s="6">
        <v>169</v>
      </c>
      <c r="H2049">
        <v>29554</v>
      </c>
      <c r="I2049">
        <v>15</v>
      </c>
      <c r="J2049" s="6">
        <v>115.25</v>
      </c>
      <c r="K2049" s="6">
        <v>3874</v>
      </c>
      <c r="L2049">
        <v>99</v>
      </c>
      <c r="M2049">
        <v>2</v>
      </c>
      <c r="N2049" t="s">
        <v>32</v>
      </c>
      <c r="O2049" t="s">
        <v>37</v>
      </c>
      <c r="P2049" t="s">
        <v>10061</v>
      </c>
    </row>
    <row r="2050" spans="1:16" x14ac:dyDescent="0.3">
      <c r="A2050" s="7">
        <v>20182</v>
      </c>
      <c r="B2050" s="6" t="s">
        <v>14153</v>
      </c>
      <c r="C2050" t="s">
        <v>14154</v>
      </c>
      <c r="D2050" s="2" t="s">
        <v>64</v>
      </c>
      <c r="E2050" s="4" t="s">
        <v>46</v>
      </c>
      <c r="F2050" t="s">
        <v>47</v>
      </c>
      <c r="G2050" s="6">
        <v>574</v>
      </c>
      <c r="H2050">
        <v>25395</v>
      </c>
      <c r="I2050">
        <v>16</v>
      </c>
      <c r="J2050" s="6">
        <v>1454</v>
      </c>
      <c r="K2050" s="6">
        <v>2365.25</v>
      </c>
      <c r="L2050">
        <v>68</v>
      </c>
      <c r="M2050">
        <v>0</v>
      </c>
      <c r="N2050" t="s">
        <v>37</v>
      </c>
      <c r="O2050" t="s">
        <v>48</v>
      </c>
      <c r="P2050" t="s">
        <v>10061</v>
      </c>
    </row>
    <row r="2051" spans="1:16" x14ac:dyDescent="0.3">
      <c r="A2051" s="7">
        <v>18067</v>
      </c>
      <c r="B2051" s="6" t="s">
        <v>14155</v>
      </c>
      <c r="C2051" t="s">
        <v>14156</v>
      </c>
      <c r="D2051" s="2" t="s">
        <v>58</v>
      </c>
      <c r="E2051" s="4" t="s">
        <v>59</v>
      </c>
      <c r="F2051" t="s">
        <v>60</v>
      </c>
      <c r="G2051" s="6">
        <v>68</v>
      </c>
      <c r="H2051">
        <v>44088</v>
      </c>
      <c r="I2051">
        <v>2</v>
      </c>
      <c r="J2051" s="6">
        <v>112</v>
      </c>
      <c r="K2051" s="6">
        <v>3445.5</v>
      </c>
      <c r="L2051">
        <v>87</v>
      </c>
      <c r="M2051">
        <v>2</v>
      </c>
      <c r="N2051" t="s">
        <v>48</v>
      </c>
      <c r="O2051" t="s">
        <v>37</v>
      </c>
      <c r="P2051" t="s">
        <v>10061</v>
      </c>
    </row>
    <row r="2052" spans="1:16" x14ac:dyDescent="0.3">
      <c r="A2052" s="7">
        <v>18552</v>
      </c>
      <c r="B2052" s="6" t="s">
        <v>14157</v>
      </c>
      <c r="C2052" t="s">
        <v>14158</v>
      </c>
      <c r="D2052" s="2" t="s">
        <v>58</v>
      </c>
      <c r="E2052" s="4" t="s">
        <v>59</v>
      </c>
      <c r="F2052" t="s">
        <v>60</v>
      </c>
      <c r="G2052" s="6">
        <v>167</v>
      </c>
      <c r="H2052">
        <v>35057</v>
      </c>
      <c r="I2052">
        <v>3</v>
      </c>
      <c r="J2052" s="6">
        <v>286.25</v>
      </c>
      <c r="K2052" s="6">
        <v>3689</v>
      </c>
      <c r="L2052">
        <v>92</v>
      </c>
      <c r="M2052">
        <v>1</v>
      </c>
      <c r="N2052" t="s">
        <v>61</v>
      </c>
      <c r="O2052" t="s">
        <v>37</v>
      </c>
      <c r="P2052" t="s">
        <v>10066</v>
      </c>
    </row>
    <row r="2053" spans="1:16" x14ac:dyDescent="0.3">
      <c r="A2053" s="7">
        <v>20423</v>
      </c>
      <c r="B2053" s="6" t="s">
        <v>14159</v>
      </c>
      <c r="C2053" t="s">
        <v>14160</v>
      </c>
      <c r="D2053" s="2" t="s">
        <v>52</v>
      </c>
      <c r="E2053" s="4" t="s">
        <v>46</v>
      </c>
      <c r="F2053" t="s">
        <v>67</v>
      </c>
      <c r="G2053" s="6">
        <v>1504</v>
      </c>
      <c r="H2053">
        <v>69724</v>
      </c>
      <c r="I2053">
        <v>13</v>
      </c>
      <c r="J2053" s="6">
        <v>820.75</v>
      </c>
      <c r="K2053" s="6">
        <v>3762.75</v>
      </c>
      <c r="L2053">
        <v>42</v>
      </c>
      <c r="M2053">
        <v>1</v>
      </c>
      <c r="N2053" t="s">
        <v>32</v>
      </c>
      <c r="O2053" t="s">
        <v>48</v>
      </c>
      <c r="P2053" t="s">
        <v>10066</v>
      </c>
    </row>
    <row r="2054" spans="1:16" x14ac:dyDescent="0.3">
      <c r="A2054" s="7">
        <v>22256</v>
      </c>
      <c r="B2054" s="6" t="s">
        <v>14161</v>
      </c>
      <c r="C2054" t="s">
        <v>14162</v>
      </c>
      <c r="D2054" s="2" t="s">
        <v>52</v>
      </c>
      <c r="E2054" s="4" t="s">
        <v>46</v>
      </c>
      <c r="F2054" t="s">
        <v>67</v>
      </c>
      <c r="G2054" s="6">
        <v>1129</v>
      </c>
      <c r="H2054">
        <v>12736</v>
      </c>
      <c r="I2054">
        <v>9</v>
      </c>
      <c r="J2054" s="6">
        <v>891.5</v>
      </c>
      <c r="K2054" s="6">
        <v>2424</v>
      </c>
      <c r="L2054">
        <v>55</v>
      </c>
      <c r="M2054">
        <v>3</v>
      </c>
      <c r="N2054" t="s">
        <v>61</v>
      </c>
      <c r="O2054" t="s">
        <v>48</v>
      </c>
      <c r="P2054" t="s">
        <v>10061</v>
      </c>
    </row>
    <row r="2055" spans="1:16" x14ac:dyDescent="0.3">
      <c r="A2055" s="7">
        <v>19621</v>
      </c>
      <c r="B2055" s="6" t="s">
        <v>14163</v>
      </c>
      <c r="C2055" t="s">
        <v>14164</v>
      </c>
      <c r="D2055" s="2" t="s">
        <v>52</v>
      </c>
      <c r="E2055" s="4" t="s">
        <v>46</v>
      </c>
      <c r="F2055" t="s">
        <v>54</v>
      </c>
      <c r="G2055" s="6">
        <v>1532</v>
      </c>
      <c r="H2055">
        <v>31765</v>
      </c>
      <c r="I2055">
        <v>32</v>
      </c>
      <c r="J2055" s="6">
        <v>4206</v>
      </c>
      <c r="K2055" s="6">
        <v>512.75</v>
      </c>
      <c r="L2055">
        <v>17</v>
      </c>
      <c r="M2055">
        <v>8</v>
      </c>
      <c r="N2055" t="s">
        <v>61</v>
      </c>
      <c r="O2055" t="s">
        <v>37</v>
      </c>
      <c r="P2055" t="s">
        <v>10066</v>
      </c>
    </row>
    <row r="2056" spans="1:16" x14ac:dyDescent="0.3">
      <c r="A2056" s="7">
        <v>18580</v>
      </c>
      <c r="B2056" s="6" t="s">
        <v>14165</v>
      </c>
      <c r="C2056" t="s">
        <v>14166</v>
      </c>
      <c r="D2056" s="2" t="s">
        <v>52</v>
      </c>
      <c r="E2056" s="4" t="s">
        <v>46</v>
      </c>
      <c r="F2056" t="s">
        <v>80</v>
      </c>
      <c r="G2056" s="6">
        <v>1225</v>
      </c>
      <c r="H2056">
        <v>49455</v>
      </c>
      <c r="I2056">
        <v>57</v>
      </c>
      <c r="J2056" s="6">
        <v>6771.5</v>
      </c>
      <c r="K2056" s="6">
        <v>600.75</v>
      </c>
      <c r="L2056">
        <v>16</v>
      </c>
      <c r="M2056">
        <v>5</v>
      </c>
      <c r="N2056" t="s">
        <v>48</v>
      </c>
      <c r="O2056" t="s">
        <v>37</v>
      </c>
      <c r="P2056" t="s">
        <v>10061</v>
      </c>
    </row>
    <row r="2057" spans="1:16" x14ac:dyDescent="0.3">
      <c r="A2057" s="7">
        <v>20616</v>
      </c>
      <c r="B2057" s="6" t="s">
        <v>14167</v>
      </c>
      <c r="C2057" t="s">
        <v>14168</v>
      </c>
      <c r="D2057" s="2" t="s">
        <v>52</v>
      </c>
      <c r="E2057" s="4" t="s">
        <v>59</v>
      </c>
      <c r="F2057" t="s">
        <v>80</v>
      </c>
      <c r="G2057" s="6">
        <v>4702</v>
      </c>
      <c r="H2057">
        <v>41680</v>
      </c>
      <c r="I2057">
        <v>43</v>
      </c>
      <c r="J2057" s="6">
        <v>10204.5</v>
      </c>
      <c r="K2057" s="6">
        <v>504</v>
      </c>
      <c r="L2057">
        <v>14</v>
      </c>
      <c r="M2057">
        <v>4</v>
      </c>
      <c r="N2057" t="s">
        <v>48</v>
      </c>
      <c r="O2057" t="s">
        <v>37</v>
      </c>
      <c r="P2057" t="s">
        <v>10061</v>
      </c>
    </row>
    <row r="2058" spans="1:16" x14ac:dyDescent="0.3">
      <c r="A2058" s="7">
        <v>21501</v>
      </c>
      <c r="B2058" s="6" t="s">
        <v>14169</v>
      </c>
      <c r="C2058" t="s">
        <v>14170</v>
      </c>
      <c r="D2058" s="2" t="s">
        <v>52</v>
      </c>
      <c r="E2058" s="4" t="s">
        <v>59</v>
      </c>
      <c r="F2058" t="s">
        <v>80</v>
      </c>
      <c r="G2058" s="6">
        <v>4769</v>
      </c>
      <c r="H2058">
        <v>82184</v>
      </c>
      <c r="I2058">
        <v>42</v>
      </c>
      <c r="J2058" s="6">
        <v>2364.25</v>
      </c>
      <c r="K2058" s="6">
        <v>824.25</v>
      </c>
      <c r="L2058">
        <v>20</v>
      </c>
      <c r="M2058">
        <v>3</v>
      </c>
      <c r="N2058" t="s">
        <v>48</v>
      </c>
      <c r="O2058" t="s">
        <v>48</v>
      </c>
      <c r="P2058" t="s">
        <v>10066</v>
      </c>
    </row>
    <row r="2059" spans="1:16" x14ac:dyDescent="0.3">
      <c r="A2059" s="7">
        <v>21885</v>
      </c>
      <c r="B2059" s="6" t="s">
        <v>14171</v>
      </c>
      <c r="C2059" t="s">
        <v>14172</v>
      </c>
      <c r="D2059" s="2" t="s">
        <v>58</v>
      </c>
      <c r="E2059" s="4" t="s">
        <v>46</v>
      </c>
      <c r="F2059" t="s">
        <v>60</v>
      </c>
      <c r="G2059" s="6">
        <v>51</v>
      </c>
      <c r="H2059">
        <v>54524</v>
      </c>
      <c r="I2059">
        <v>17</v>
      </c>
      <c r="J2059" s="6">
        <v>242.5</v>
      </c>
      <c r="K2059" s="6">
        <v>3623.25</v>
      </c>
      <c r="L2059">
        <v>81</v>
      </c>
      <c r="M2059">
        <v>2</v>
      </c>
      <c r="N2059" t="s">
        <v>32</v>
      </c>
      <c r="O2059" t="s">
        <v>37</v>
      </c>
      <c r="P2059" t="s">
        <v>10066</v>
      </c>
    </row>
    <row r="2060" spans="1:16" x14ac:dyDescent="0.3">
      <c r="A2060" s="7">
        <v>18516</v>
      </c>
      <c r="B2060" s="6" t="s">
        <v>14173</v>
      </c>
      <c r="C2060" t="s">
        <v>14174</v>
      </c>
      <c r="D2060" s="2" t="s">
        <v>52</v>
      </c>
      <c r="E2060" s="4" t="s">
        <v>46</v>
      </c>
      <c r="F2060" t="s">
        <v>76</v>
      </c>
      <c r="G2060" s="6">
        <v>1986</v>
      </c>
      <c r="H2060">
        <v>69399</v>
      </c>
      <c r="I2060">
        <v>18</v>
      </c>
      <c r="J2060" s="6">
        <v>564.25</v>
      </c>
      <c r="K2060" s="6">
        <v>3010.5</v>
      </c>
      <c r="L2060">
        <v>65</v>
      </c>
      <c r="M2060">
        <v>1</v>
      </c>
      <c r="N2060" t="s">
        <v>61</v>
      </c>
      <c r="O2060" t="s">
        <v>37</v>
      </c>
      <c r="P2060" t="s">
        <v>10061</v>
      </c>
    </row>
    <row r="2061" spans="1:16" x14ac:dyDescent="0.3">
      <c r="A2061" s="7">
        <v>21275</v>
      </c>
      <c r="B2061" s="6" t="s">
        <v>14175</v>
      </c>
      <c r="C2061" t="s">
        <v>14176</v>
      </c>
      <c r="D2061" s="2" t="s">
        <v>70</v>
      </c>
      <c r="E2061" s="4" t="s">
        <v>46</v>
      </c>
      <c r="F2061" t="s">
        <v>60</v>
      </c>
      <c r="G2061" s="6">
        <v>380</v>
      </c>
      <c r="H2061">
        <v>63063</v>
      </c>
      <c r="I2061">
        <v>10</v>
      </c>
      <c r="J2061" s="6">
        <v>138.25</v>
      </c>
      <c r="K2061" s="6">
        <v>3133</v>
      </c>
      <c r="L2061">
        <v>89</v>
      </c>
      <c r="M2061">
        <v>1</v>
      </c>
      <c r="N2061" t="s">
        <v>32</v>
      </c>
      <c r="O2061" t="s">
        <v>37</v>
      </c>
      <c r="P2061" t="s">
        <v>10061</v>
      </c>
    </row>
    <row r="2062" spans="1:16" x14ac:dyDescent="0.3">
      <c r="A2062" s="7">
        <v>20209</v>
      </c>
      <c r="B2062" s="6" t="s">
        <v>14177</v>
      </c>
      <c r="C2062" t="s">
        <v>14178</v>
      </c>
      <c r="D2062" s="2" t="s">
        <v>58</v>
      </c>
      <c r="E2062" s="4" t="s">
        <v>59</v>
      </c>
      <c r="F2062" t="s">
        <v>60</v>
      </c>
      <c r="G2062" s="6">
        <v>184</v>
      </c>
      <c r="H2062">
        <v>33515</v>
      </c>
      <c r="I2062">
        <v>3</v>
      </c>
      <c r="J2062" s="6">
        <v>362.75</v>
      </c>
      <c r="K2062" s="6">
        <v>4293.25</v>
      </c>
      <c r="L2062">
        <v>96</v>
      </c>
      <c r="M2062">
        <v>2</v>
      </c>
      <c r="N2062" t="s">
        <v>61</v>
      </c>
      <c r="O2062" t="s">
        <v>37</v>
      </c>
      <c r="P2062" t="s">
        <v>10061</v>
      </c>
    </row>
    <row r="2063" spans="1:16" x14ac:dyDescent="0.3">
      <c r="A2063" s="7">
        <v>18026</v>
      </c>
      <c r="B2063" s="6" t="s">
        <v>14179</v>
      </c>
      <c r="C2063" t="s">
        <v>14180</v>
      </c>
      <c r="D2063" s="2" t="s">
        <v>52</v>
      </c>
      <c r="E2063" s="4" t="s">
        <v>46</v>
      </c>
      <c r="F2063" t="s">
        <v>76</v>
      </c>
      <c r="G2063" s="6">
        <v>1417</v>
      </c>
      <c r="H2063">
        <v>24285</v>
      </c>
      <c r="I2063">
        <v>15</v>
      </c>
      <c r="J2063" s="6">
        <v>251.25</v>
      </c>
      <c r="K2063" s="6">
        <v>4404.75</v>
      </c>
      <c r="L2063">
        <v>84</v>
      </c>
      <c r="M2063">
        <v>2</v>
      </c>
      <c r="N2063" t="s">
        <v>48</v>
      </c>
      <c r="O2063" t="s">
        <v>48</v>
      </c>
      <c r="P2063" t="s">
        <v>10061</v>
      </c>
    </row>
    <row r="2064" spans="1:16" x14ac:dyDescent="0.3">
      <c r="A2064" s="7">
        <v>21271</v>
      </c>
      <c r="B2064" s="6" t="s">
        <v>14181</v>
      </c>
      <c r="C2064" t="s">
        <v>14182</v>
      </c>
      <c r="D2064" s="2" t="s">
        <v>58</v>
      </c>
      <c r="E2064" s="4" t="s">
        <v>59</v>
      </c>
      <c r="F2064" t="s">
        <v>60</v>
      </c>
      <c r="G2064" s="6">
        <v>159</v>
      </c>
      <c r="H2064">
        <v>36694</v>
      </c>
      <c r="I2064">
        <v>4</v>
      </c>
      <c r="J2064" s="6">
        <v>302.25</v>
      </c>
      <c r="K2064" s="6">
        <v>6997.5</v>
      </c>
      <c r="L2064">
        <v>80</v>
      </c>
      <c r="M2064">
        <v>1</v>
      </c>
      <c r="N2064" t="s">
        <v>32</v>
      </c>
      <c r="O2064" t="s">
        <v>32</v>
      </c>
      <c r="P2064" t="s">
        <v>10066</v>
      </c>
    </row>
    <row r="2065" spans="1:16" x14ac:dyDescent="0.3">
      <c r="A2065" s="7">
        <v>19484</v>
      </c>
      <c r="B2065" s="6" t="s">
        <v>14183</v>
      </c>
      <c r="C2065" t="s">
        <v>14184</v>
      </c>
      <c r="D2065" s="2" t="s">
        <v>70</v>
      </c>
      <c r="E2065" s="4" t="s">
        <v>46</v>
      </c>
      <c r="F2065" t="s">
        <v>47</v>
      </c>
      <c r="G2065" s="6">
        <v>311</v>
      </c>
      <c r="H2065">
        <v>28514</v>
      </c>
      <c r="I2065">
        <v>18</v>
      </c>
      <c r="J2065" s="6">
        <v>434</v>
      </c>
      <c r="K2065" s="6">
        <v>2488</v>
      </c>
      <c r="L2065">
        <v>64</v>
      </c>
      <c r="M2065">
        <v>0</v>
      </c>
      <c r="N2065" t="s">
        <v>61</v>
      </c>
      <c r="O2065" t="s">
        <v>37</v>
      </c>
      <c r="P2065" t="s">
        <v>10066</v>
      </c>
    </row>
    <row r="2066" spans="1:16" x14ac:dyDescent="0.3">
      <c r="A2066" s="7">
        <v>21825</v>
      </c>
      <c r="B2066" s="6" t="s">
        <v>14185</v>
      </c>
      <c r="C2066" t="s">
        <v>14186</v>
      </c>
      <c r="D2066" s="2" t="s">
        <v>58</v>
      </c>
      <c r="E2066" s="4" t="s">
        <v>46</v>
      </c>
      <c r="F2066" t="s">
        <v>60</v>
      </c>
      <c r="G2066" s="6">
        <v>70</v>
      </c>
      <c r="H2066">
        <v>74182</v>
      </c>
      <c r="I2066">
        <v>5</v>
      </c>
      <c r="J2066" s="6">
        <v>422.75</v>
      </c>
      <c r="K2066" s="6">
        <v>5430.25</v>
      </c>
      <c r="L2066">
        <v>97</v>
      </c>
      <c r="M2066">
        <v>1</v>
      </c>
      <c r="N2066" t="s">
        <v>61</v>
      </c>
      <c r="O2066" t="s">
        <v>48</v>
      </c>
      <c r="P2066" t="s">
        <v>10066</v>
      </c>
    </row>
    <row r="2067" spans="1:16" x14ac:dyDescent="0.3">
      <c r="A2067" s="7">
        <v>17672</v>
      </c>
      <c r="B2067" s="6" t="s">
        <v>14187</v>
      </c>
      <c r="C2067" t="s">
        <v>14188</v>
      </c>
      <c r="D2067" s="2" t="s">
        <v>64</v>
      </c>
      <c r="E2067" s="4" t="s">
        <v>59</v>
      </c>
      <c r="F2067" t="s">
        <v>67</v>
      </c>
      <c r="G2067" s="6">
        <v>439</v>
      </c>
      <c r="H2067">
        <v>71970</v>
      </c>
      <c r="I2067">
        <v>8</v>
      </c>
      <c r="J2067" s="6">
        <v>627.5</v>
      </c>
      <c r="K2067" s="6">
        <v>3647.5</v>
      </c>
      <c r="L2067">
        <v>59</v>
      </c>
      <c r="M2067">
        <v>3</v>
      </c>
      <c r="N2067" t="s">
        <v>61</v>
      </c>
      <c r="O2067" t="s">
        <v>48</v>
      </c>
      <c r="P2067" t="s">
        <v>10061</v>
      </c>
    </row>
    <row r="2068" spans="1:16" x14ac:dyDescent="0.3">
      <c r="A2068" s="7">
        <v>17786</v>
      </c>
      <c r="B2068" s="6" t="s">
        <v>14189</v>
      </c>
      <c r="C2068" t="s">
        <v>14190</v>
      </c>
      <c r="D2068" s="2" t="s">
        <v>52</v>
      </c>
      <c r="E2068" s="4" t="s">
        <v>53</v>
      </c>
      <c r="F2068" t="s">
        <v>54</v>
      </c>
      <c r="G2068" s="6">
        <v>1182</v>
      </c>
      <c r="H2068">
        <v>44047</v>
      </c>
      <c r="I2068">
        <v>24</v>
      </c>
      <c r="J2068" s="6">
        <v>5024.5</v>
      </c>
      <c r="K2068" s="6">
        <v>562</v>
      </c>
      <c r="L2068">
        <v>21</v>
      </c>
      <c r="M2068">
        <v>6</v>
      </c>
      <c r="N2068" t="s">
        <v>48</v>
      </c>
      <c r="O2068" t="s">
        <v>37</v>
      </c>
      <c r="P2068" t="s">
        <v>10061</v>
      </c>
    </row>
    <row r="2069" spans="1:16" x14ac:dyDescent="0.3">
      <c r="A2069" s="7">
        <v>21100</v>
      </c>
      <c r="B2069" s="6" t="s">
        <v>14191</v>
      </c>
      <c r="C2069" t="s">
        <v>14192</v>
      </c>
      <c r="D2069" s="2" t="s">
        <v>45</v>
      </c>
      <c r="E2069" s="4" t="s">
        <v>46</v>
      </c>
      <c r="F2069" t="s">
        <v>47</v>
      </c>
      <c r="G2069" s="6">
        <v>646</v>
      </c>
      <c r="H2069">
        <v>25461</v>
      </c>
      <c r="I2069">
        <v>6</v>
      </c>
      <c r="J2069" s="6">
        <v>1484.5</v>
      </c>
      <c r="K2069" s="6">
        <v>2262</v>
      </c>
      <c r="L2069">
        <v>51</v>
      </c>
      <c r="M2069">
        <v>1</v>
      </c>
      <c r="N2069" t="s">
        <v>48</v>
      </c>
      <c r="O2069" t="s">
        <v>48</v>
      </c>
      <c r="P2069" t="s">
        <v>10066</v>
      </c>
    </row>
    <row r="2070" spans="1:16" x14ac:dyDescent="0.3">
      <c r="A2070" s="7">
        <v>19588</v>
      </c>
      <c r="B2070" s="6" t="s">
        <v>14193</v>
      </c>
      <c r="C2070" t="s">
        <v>14194</v>
      </c>
      <c r="D2070" s="2" t="s">
        <v>58</v>
      </c>
      <c r="E2070" s="4" t="s">
        <v>46</v>
      </c>
      <c r="F2070" t="s">
        <v>47</v>
      </c>
      <c r="G2070" s="6">
        <v>240</v>
      </c>
      <c r="H2070">
        <v>38217</v>
      </c>
      <c r="I2070">
        <v>6</v>
      </c>
      <c r="J2070" s="6">
        <v>1286</v>
      </c>
      <c r="K2070" s="6">
        <v>2867</v>
      </c>
      <c r="L2070">
        <v>66</v>
      </c>
      <c r="M2070">
        <v>1</v>
      </c>
      <c r="N2070" t="s">
        <v>48</v>
      </c>
      <c r="O2070" t="s">
        <v>48</v>
      </c>
      <c r="P2070" t="s">
        <v>10066</v>
      </c>
    </row>
    <row r="2071" spans="1:16" x14ac:dyDescent="0.3">
      <c r="A2071" s="7">
        <v>21954</v>
      </c>
      <c r="B2071" s="6" t="s">
        <v>14195</v>
      </c>
      <c r="C2071" t="s">
        <v>14196</v>
      </c>
      <c r="D2071" s="2" t="s">
        <v>45</v>
      </c>
      <c r="E2071" s="4" t="s">
        <v>46</v>
      </c>
      <c r="F2071" t="s">
        <v>47</v>
      </c>
      <c r="G2071" s="6">
        <v>757</v>
      </c>
      <c r="H2071">
        <v>40496</v>
      </c>
      <c r="I2071">
        <v>16</v>
      </c>
      <c r="J2071" s="6">
        <v>485.75</v>
      </c>
      <c r="K2071" s="6">
        <v>2836.5</v>
      </c>
      <c r="L2071">
        <v>60</v>
      </c>
      <c r="M2071">
        <v>1</v>
      </c>
      <c r="N2071" t="s">
        <v>48</v>
      </c>
      <c r="O2071" t="s">
        <v>37</v>
      </c>
      <c r="P2071" t="s">
        <v>10066</v>
      </c>
    </row>
    <row r="2072" spans="1:16" x14ac:dyDescent="0.3">
      <c r="A2072" s="7">
        <v>20321</v>
      </c>
      <c r="B2072" s="6" t="s">
        <v>14197</v>
      </c>
      <c r="C2072" t="s">
        <v>14198</v>
      </c>
      <c r="D2072" s="2" t="s">
        <v>64</v>
      </c>
      <c r="E2072" s="4" t="s">
        <v>59</v>
      </c>
      <c r="F2072" t="s">
        <v>60</v>
      </c>
      <c r="G2072" s="6">
        <v>466</v>
      </c>
      <c r="H2072">
        <v>23830</v>
      </c>
      <c r="I2072">
        <v>15</v>
      </c>
      <c r="J2072" s="6">
        <v>380</v>
      </c>
      <c r="K2072" s="6">
        <v>3056.5</v>
      </c>
      <c r="L2072">
        <v>94</v>
      </c>
      <c r="M2072">
        <v>2</v>
      </c>
      <c r="N2072" t="s">
        <v>32</v>
      </c>
      <c r="O2072" t="s">
        <v>32</v>
      </c>
      <c r="P2072" t="s">
        <v>10061</v>
      </c>
    </row>
    <row r="2073" spans="1:16" x14ac:dyDescent="0.3">
      <c r="A2073" s="7">
        <v>17742</v>
      </c>
      <c r="B2073" s="6" t="s">
        <v>14199</v>
      </c>
      <c r="C2073" t="s">
        <v>14200</v>
      </c>
      <c r="D2073" s="2" t="s">
        <v>64</v>
      </c>
      <c r="E2073" s="4" t="s">
        <v>46</v>
      </c>
      <c r="F2073" t="s">
        <v>60</v>
      </c>
      <c r="G2073" s="6">
        <v>254</v>
      </c>
      <c r="H2073">
        <v>36308</v>
      </c>
      <c r="I2073">
        <v>9</v>
      </c>
      <c r="J2073" s="6">
        <v>292</v>
      </c>
      <c r="K2073" s="6">
        <v>4606.75</v>
      </c>
      <c r="L2073">
        <v>83</v>
      </c>
      <c r="M2073">
        <v>1</v>
      </c>
      <c r="N2073" t="s">
        <v>32</v>
      </c>
      <c r="O2073" t="s">
        <v>37</v>
      </c>
      <c r="P2073" t="s">
        <v>10061</v>
      </c>
    </row>
    <row r="2074" spans="1:16" x14ac:dyDescent="0.3">
      <c r="A2074" s="7">
        <v>21178</v>
      </c>
      <c r="B2074" s="6" t="s">
        <v>14201</v>
      </c>
      <c r="C2074" t="s">
        <v>14202</v>
      </c>
      <c r="D2074" s="2" t="s">
        <v>58</v>
      </c>
      <c r="E2074" s="4" t="s">
        <v>46</v>
      </c>
      <c r="F2074" t="s">
        <v>67</v>
      </c>
      <c r="G2074" s="6">
        <v>212</v>
      </c>
      <c r="H2074">
        <v>28045</v>
      </c>
      <c r="I2074">
        <v>11</v>
      </c>
      <c r="J2074" s="6">
        <v>1257.75</v>
      </c>
      <c r="K2074" s="6">
        <v>2912.25</v>
      </c>
      <c r="L2074">
        <v>53</v>
      </c>
      <c r="M2074">
        <v>2</v>
      </c>
      <c r="N2074" t="s">
        <v>48</v>
      </c>
      <c r="O2074" t="s">
        <v>48</v>
      </c>
      <c r="P2074" t="s">
        <v>10066</v>
      </c>
    </row>
    <row r="2075" spans="1:16" x14ac:dyDescent="0.3">
      <c r="A2075" s="7">
        <v>19665</v>
      </c>
      <c r="B2075" s="6" t="s">
        <v>14203</v>
      </c>
      <c r="C2075" t="s">
        <v>14204</v>
      </c>
      <c r="D2075" s="2" t="s">
        <v>52</v>
      </c>
      <c r="E2075" s="4" t="s">
        <v>59</v>
      </c>
      <c r="F2075" t="s">
        <v>80</v>
      </c>
      <c r="G2075" s="6">
        <v>4726</v>
      </c>
      <c r="H2075">
        <v>26748</v>
      </c>
      <c r="I2075">
        <v>33</v>
      </c>
      <c r="J2075" s="6">
        <v>10988.5</v>
      </c>
      <c r="K2075" s="6">
        <v>317.5</v>
      </c>
      <c r="L2075">
        <v>12</v>
      </c>
      <c r="M2075">
        <v>5</v>
      </c>
      <c r="N2075" t="s">
        <v>48</v>
      </c>
      <c r="O2075" t="s">
        <v>48</v>
      </c>
      <c r="P2075" t="s">
        <v>10061</v>
      </c>
    </row>
    <row r="2076" spans="1:16" x14ac:dyDescent="0.3">
      <c r="A2076" s="7">
        <v>20418</v>
      </c>
      <c r="B2076" s="6" t="s">
        <v>14205</v>
      </c>
      <c r="C2076" t="s">
        <v>14206</v>
      </c>
      <c r="D2076" s="2" t="s">
        <v>58</v>
      </c>
      <c r="E2076" s="4" t="s">
        <v>59</v>
      </c>
      <c r="F2076" t="s">
        <v>60</v>
      </c>
      <c r="G2076" s="6">
        <v>166</v>
      </c>
      <c r="H2076">
        <v>52613</v>
      </c>
      <c r="I2076">
        <v>3</v>
      </c>
      <c r="J2076" s="6">
        <v>409.5</v>
      </c>
      <c r="K2076" s="6">
        <v>4126.75</v>
      </c>
      <c r="L2076">
        <v>95</v>
      </c>
      <c r="M2076">
        <v>1</v>
      </c>
      <c r="N2076" t="s">
        <v>48</v>
      </c>
      <c r="O2076" t="s">
        <v>48</v>
      </c>
      <c r="P2076" t="s">
        <v>10061</v>
      </c>
    </row>
    <row r="2077" spans="1:16" x14ac:dyDescent="0.3">
      <c r="A2077" s="7">
        <v>21074</v>
      </c>
      <c r="B2077" s="6" t="s">
        <v>14207</v>
      </c>
      <c r="C2077" t="s">
        <v>14208</v>
      </c>
      <c r="D2077" s="2" t="s">
        <v>52</v>
      </c>
      <c r="E2077" s="4" t="s">
        <v>46</v>
      </c>
      <c r="F2077" t="s">
        <v>76</v>
      </c>
      <c r="G2077" s="6">
        <v>2752</v>
      </c>
      <c r="H2077">
        <v>75251</v>
      </c>
      <c r="I2077">
        <v>6</v>
      </c>
      <c r="J2077" s="6">
        <v>499.25</v>
      </c>
      <c r="K2077" s="6">
        <v>2529.75</v>
      </c>
      <c r="L2077">
        <v>78</v>
      </c>
      <c r="M2077">
        <v>2</v>
      </c>
      <c r="N2077" t="s">
        <v>48</v>
      </c>
      <c r="O2077" t="s">
        <v>48</v>
      </c>
      <c r="P2077" t="s">
        <v>10061</v>
      </c>
    </row>
    <row r="2078" spans="1:16" x14ac:dyDescent="0.3">
      <c r="A2078" s="7">
        <v>21342</v>
      </c>
      <c r="B2078" s="6" t="s">
        <v>14209</v>
      </c>
      <c r="C2078" t="s">
        <v>14210</v>
      </c>
      <c r="D2078" s="2" t="s">
        <v>64</v>
      </c>
      <c r="E2078" s="4" t="s">
        <v>46</v>
      </c>
      <c r="F2078" t="s">
        <v>67</v>
      </c>
      <c r="G2078" s="6">
        <v>1129</v>
      </c>
      <c r="H2078">
        <v>23642</v>
      </c>
      <c r="I2078">
        <v>6</v>
      </c>
      <c r="J2078" s="6">
        <v>1215.25</v>
      </c>
      <c r="K2078" s="6">
        <v>4031.75</v>
      </c>
      <c r="L2078">
        <v>41</v>
      </c>
      <c r="M2078">
        <v>2</v>
      </c>
      <c r="N2078" t="s">
        <v>37</v>
      </c>
      <c r="O2078" t="s">
        <v>48</v>
      </c>
      <c r="P2078" t="s">
        <v>10061</v>
      </c>
    </row>
    <row r="2079" spans="1:16" x14ac:dyDescent="0.3">
      <c r="A2079" s="7">
        <v>19832</v>
      </c>
      <c r="B2079" s="6" t="s">
        <v>14211</v>
      </c>
      <c r="C2079" t="s">
        <v>14212</v>
      </c>
      <c r="D2079" s="2" t="s">
        <v>52</v>
      </c>
      <c r="E2079" s="4" t="s">
        <v>46</v>
      </c>
      <c r="F2079" t="s">
        <v>76</v>
      </c>
      <c r="G2079" s="6">
        <v>3696</v>
      </c>
      <c r="H2079">
        <v>61813</v>
      </c>
      <c r="I2079">
        <v>6</v>
      </c>
      <c r="J2079" s="6">
        <v>523.25</v>
      </c>
      <c r="K2079" s="6">
        <v>5859</v>
      </c>
      <c r="L2079">
        <v>63</v>
      </c>
      <c r="M2079">
        <v>1</v>
      </c>
      <c r="N2079" t="s">
        <v>48</v>
      </c>
      <c r="O2079" t="s">
        <v>48</v>
      </c>
      <c r="P2079" t="s">
        <v>10061</v>
      </c>
    </row>
    <row r="2080" spans="1:16" x14ac:dyDescent="0.3">
      <c r="A2080" s="7">
        <v>20460</v>
      </c>
      <c r="B2080" s="6" t="s">
        <v>14213</v>
      </c>
      <c r="C2080" t="s">
        <v>14214</v>
      </c>
      <c r="D2080" s="2" t="s">
        <v>58</v>
      </c>
      <c r="E2080" s="4" t="s">
        <v>59</v>
      </c>
      <c r="F2080" t="s">
        <v>60</v>
      </c>
      <c r="G2080" s="6">
        <v>224</v>
      </c>
      <c r="H2080">
        <v>82467</v>
      </c>
      <c r="I2080">
        <v>17</v>
      </c>
      <c r="J2080" s="6">
        <v>275.5</v>
      </c>
      <c r="K2080" s="6">
        <v>3620.25</v>
      </c>
      <c r="L2080">
        <v>82</v>
      </c>
      <c r="M2080">
        <v>2</v>
      </c>
      <c r="N2080" t="s">
        <v>32</v>
      </c>
      <c r="O2080" t="s">
        <v>48</v>
      </c>
      <c r="P2080" t="s">
        <v>10061</v>
      </c>
    </row>
    <row r="2081" spans="1:16" x14ac:dyDescent="0.3">
      <c r="A2081" s="7">
        <v>21206</v>
      </c>
      <c r="B2081" s="6" t="s">
        <v>14215</v>
      </c>
      <c r="C2081" t="s">
        <v>14216</v>
      </c>
      <c r="D2081" s="2" t="s">
        <v>64</v>
      </c>
      <c r="E2081" s="4" t="s">
        <v>46</v>
      </c>
      <c r="F2081" t="s">
        <v>80</v>
      </c>
      <c r="G2081" s="6">
        <v>1028</v>
      </c>
      <c r="H2081">
        <v>29400</v>
      </c>
      <c r="I2081">
        <v>53</v>
      </c>
      <c r="J2081" s="6">
        <v>8913.5</v>
      </c>
      <c r="K2081" s="6">
        <v>916.25</v>
      </c>
      <c r="L2081">
        <v>17</v>
      </c>
      <c r="M2081">
        <v>4</v>
      </c>
      <c r="N2081" t="s">
        <v>37</v>
      </c>
      <c r="O2081" t="s">
        <v>37</v>
      </c>
      <c r="P2081" t="s">
        <v>10066</v>
      </c>
    </row>
    <row r="2082" spans="1:16" x14ac:dyDescent="0.3">
      <c r="A2082" s="7">
        <v>19851</v>
      </c>
      <c r="B2082" s="6" t="s">
        <v>14217</v>
      </c>
      <c r="C2082" t="s">
        <v>14218</v>
      </c>
      <c r="D2082" s="2" t="s">
        <v>45</v>
      </c>
      <c r="E2082" s="4" t="s">
        <v>59</v>
      </c>
      <c r="F2082" t="s">
        <v>60</v>
      </c>
      <c r="G2082" s="6">
        <v>190</v>
      </c>
      <c r="H2082">
        <v>38956</v>
      </c>
      <c r="I2082">
        <v>17</v>
      </c>
      <c r="J2082" s="6">
        <v>249.75</v>
      </c>
      <c r="K2082" s="6">
        <v>3997.5</v>
      </c>
      <c r="L2082">
        <v>99</v>
      </c>
      <c r="M2082">
        <v>2</v>
      </c>
      <c r="N2082" t="s">
        <v>32</v>
      </c>
      <c r="O2082" t="s">
        <v>37</v>
      </c>
      <c r="P2082" t="s">
        <v>10061</v>
      </c>
    </row>
    <row r="2083" spans="1:16" x14ac:dyDescent="0.3">
      <c r="A2083" s="7">
        <v>17443</v>
      </c>
      <c r="B2083" s="6" t="s">
        <v>14219</v>
      </c>
      <c r="C2083" t="s">
        <v>14220</v>
      </c>
      <c r="D2083" s="2" t="s">
        <v>64</v>
      </c>
      <c r="E2083" s="4" t="s">
        <v>59</v>
      </c>
      <c r="F2083" t="s">
        <v>60</v>
      </c>
      <c r="G2083" s="6">
        <v>599</v>
      </c>
      <c r="H2083">
        <v>16539</v>
      </c>
      <c r="I2083">
        <v>13</v>
      </c>
      <c r="J2083" s="6">
        <v>205.5</v>
      </c>
      <c r="K2083" s="6">
        <v>3140.75</v>
      </c>
      <c r="L2083">
        <v>100</v>
      </c>
      <c r="M2083">
        <v>2</v>
      </c>
      <c r="N2083" t="s">
        <v>32</v>
      </c>
      <c r="O2083" t="s">
        <v>32</v>
      </c>
      <c r="P2083" t="s">
        <v>10061</v>
      </c>
    </row>
    <row r="2084" spans="1:16" x14ac:dyDescent="0.3">
      <c r="A2084" s="7">
        <v>17622</v>
      </c>
      <c r="B2084" s="6" t="s">
        <v>14221</v>
      </c>
      <c r="C2084" t="s">
        <v>14222</v>
      </c>
      <c r="D2084" s="2" t="s">
        <v>52</v>
      </c>
      <c r="E2084" s="4" t="s">
        <v>59</v>
      </c>
      <c r="F2084" t="s">
        <v>80</v>
      </c>
      <c r="G2084" s="6">
        <v>2898</v>
      </c>
      <c r="H2084">
        <v>59846</v>
      </c>
      <c r="I2084">
        <v>55</v>
      </c>
      <c r="J2084" s="6">
        <v>8981</v>
      </c>
      <c r="K2084" s="6">
        <v>647.75</v>
      </c>
      <c r="L2084">
        <v>15</v>
      </c>
      <c r="M2084">
        <v>4</v>
      </c>
      <c r="N2084" t="s">
        <v>37</v>
      </c>
      <c r="O2084" t="s">
        <v>37</v>
      </c>
      <c r="P2084" t="s">
        <v>10066</v>
      </c>
    </row>
    <row r="2085" spans="1:16" x14ac:dyDescent="0.3">
      <c r="A2085" s="7">
        <v>19353</v>
      </c>
      <c r="B2085" s="6" t="s">
        <v>14223</v>
      </c>
      <c r="C2085" t="s">
        <v>14224</v>
      </c>
      <c r="D2085" s="2" t="s">
        <v>64</v>
      </c>
      <c r="E2085" s="4" t="s">
        <v>46</v>
      </c>
      <c r="F2085" t="s">
        <v>67</v>
      </c>
      <c r="G2085" s="6">
        <v>580</v>
      </c>
      <c r="H2085">
        <v>87290</v>
      </c>
      <c r="I2085">
        <v>9</v>
      </c>
      <c r="J2085" s="6">
        <v>1446</v>
      </c>
      <c r="K2085" s="6">
        <v>3259.5</v>
      </c>
      <c r="L2085">
        <v>56</v>
      </c>
      <c r="M2085">
        <v>2</v>
      </c>
      <c r="N2085" t="s">
        <v>48</v>
      </c>
      <c r="O2085" t="s">
        <v>37</v>
      </c>
      <c r="P2085" t="s">
        <v>10061</v>
      </c>
    </row>
    <row r="2086" spans="1:16" x14ac:dyDescent="0.3">
      <c r="A2086" s="7">
        <v>19670</v>
      </c>
      <c r="B2086" s="6" t="s">
        <v>14225</v>
      </c>
      <c r="C2086" t="s">
        <v>14226</v>
      </c>
      <c r="D2086" s="2" t="s">
        <v>64</v>
      </c>
      <c r="E2086" s="4" t="s">
        <v>59</v>
      </c>
      <c r="F2086" t="s">
        <v>60</v>
      </c>
      <c r="G2086" s="6">
        <v>973</v>
      </c>
      <c r="H2086">
        <v>58875</v>
      </c>
      <c r="I2086">
        <v>10</v>
      </c>
      <c r="J2086" s="6">
        <v>303.25</v>
      </c>
      <c r="K2086" s="6">
        <v>3585.5</v>
      </c>
      <c r="L2086">
        <v>75</v>
      </c>
      <c r="M2086">
        <v>2</v>
      </c>
      <c r="N2086" t="s">
        <v>61</v>
      </c>
      <c r="O2086" t="s">
        <v>48</v>
      </c>
      <c r="P2086" t="s">
        <v>10061</v>
      </c>
    </row>
    <row r="2087" spans="1:16" x14ac:dyDescent="0.3">
      <c r="A2087" s="7">
        <v>19684</v>
      </c>
      <c r="B2087" s="6" t="s">
        <v>14227</v>
      </c>
      <c r="C2087" t="s">
        <v>14228</v>
      </c>
      <c r="D2087" s="2" t="s">
        <v>70</v>
      </c>
      <c r="E2087" s="4" t="s">
        <v>59</v>
      </c>
      <c r="F2087" t="s">
        <v>60</v>
      </c>
      <c r="G2087" s="6">
        <v>66</v>
      </c>
      <c r="H2087">
        <v>26748</v>
      </c>
      <c r="I2087">
        <v>14</v>
      </c>
      <c r="J2087" s="6">
        <v>338.25</v>
      </c>
      <c r="K2087" s="6">
        <v>5266.75</v>
      </c>
      <c r="L2087">
        <v>84</v>
      </c>
      <c r="M2087">
        <v>1</v>
      </c>
      <c r="N2087" t="s">
        <v>48</v>
      </c>
      <c r="O2087" t="s">
        <v>48</v>
      </c>
      <c r="P2087" t="s">
        <v>10061</v>
      </c>
    </row>
    <row r="2088" spans="1:16" x14ac:dyDescent="0.3">
      <c r="A2088" s="7">
        <v>22238</v>
      </c>
      <c r="B2088" s="6" t="s">
        <v>14229</v>
      </c>
      <c r="C2088" t="s">
        <v>14230</v>
      </c>
      <c r="D2088" s="2" t="s">
        <v>52</v>
      </c>
      <c r="E2088" s="4" t="s">
        <v>46</v>
      </c>
      <c r="F2088" t="s">
        <v>80</v>
      </c>
      <c r="G2088" s="6">
        <v>4746</v>
      </c>
      <c r="H2088">
        <v>10642</v>
      </c>
      <c r="I2088">
        <v>58</v>
      </c>
      <c r="J2088" s="6">
        <v>1295.5</v>
      </c>
      <c r="K2088" s="6">
        <v>638</v>
      </c>
      <c r="L2088">
        <v>11</v>
      </c>
      <c r="M2088">
        <v>3</v>
      </c>
      <c r="N2088" t="s">
        <v>48</v>
      </c>
      <c r="O2088" t="s">
        <v>37</v>
      </c>
      <c r="P2088" t="s">
        <v>10061</v>
      </c>
    </row>
    <row r="2089" spans="1:16" x14ac:dyDescent="0.3">
      <c r="A2089" s="7">
        <v>21435</v>
      </c>
      <c r="B2089" s="6" t="s">
        <v>14231</v>
      </c>
      <c r="C2089" t="s">
        <v>14232</v>
      </c>
      <c r="D2089" s="2" t="s">
        <v>45</v>
      </c>
      <c r="E2089" s="4" t="s">
        <v>59</v>
      </c>
      <c r="F2089" t="s">
        <v>60</v>
      </c>
      <c r="G2089" s="6">
        <v>446</v>
      </c>
      <c r="H2089">
        <v>39535</v>
      </c>
      <c r="I2089">
        <v>16</v>
      </c>
      <c r="J2089" s="6">
        <v>245</v>
      </c>
      <c r="K2089" s="6">
        <v>3656.25</v>
      </c>
      <c r="L2089">
        <v>95</v>
      </c>
      <c r="M2089">
        <v>2</v>
      </c>
      <c r="N2089" t="s">
        <v>32</v>
      </c>
      <c r="O2089" t="s">
        <v>37</v>
      </c>
      <c r="P2089" t="s">
        <v>10066</v>
      </c>
    </row>
    <row r="2090" spans="1:16" x14ac:dyDescent="0.3">
      <c r="A2090" s="7">
        <v>17702</v>
      </c>
      <c r="B2090" s="6" t="s">
        <v>14233</v>
      </c>
      <c r="C2090" t="s">
        <v>14234</v>
      </c>
      <c r="D2090" s="2" t="s">
        <v>79</v>
      </c>
      <c r="E2090" s="4" t="s">
        <v>46</v>
      </c>
      <c r="F2090" t="s">
        <v>80</v>
      </c>
      <c r="G2090" s="6">
        <v>4387</v>
      </c>
      <c r="H2090">
        <v>67321</v>
      </c>
      <c r="I2090">
        <v>59</v>
      </c>
      <c r="J2090" s="6">
        <v>3726.5</v>
      </c>
      <c r="K2090" s="6">
        <v>812.5</v>
      </c>
      <c r="L2090">
        <v>21</v>
      </c>
      <c r="M2090">
        <v>4</v>
      </c>
      <c r="N2090" t="s">
        <v>48</v>
      </c>
      <c r="O2090" t="s">
        <v>37</v>
      </c>
      <c r="P2090" t="s">
        <v>10061</v>
      </c>
    </row>
    <row r="2091" spans="1:16" x14ac:dyDescent="0.3">
      <c r="A2091" s="7">
        <v>20546</v>
      </c>
      <c r="B2091" s="6" t="s">
        <v>14235</v>
      </c>
      <c r="C2091" t="s">
        <v>14236</v>
      </c>
      <c r="D2091" s="2" t="s">
        <v>52</v>
      </c>
      <c r="E2091" s="4" t="s">
        <v>59</v>
      </c>
      <c r="F2091" t="s">
        <v>54</v>
      </c>
      <c r="G2091" s="6">
        <v>1619</v>
      </c>
      <c r="H2091">
        <v>46642</v>
      </c>
      <c r="I2091">
        <v>22</v>
      </c>
      <c r="J2091" s="6">
        <v>4449.5</v>
      </c>
      <c r="K2091" s="6">
        <v>760.25</v>
      </c>
      <c r="L2091">
        <v>21</v>
      </c>
      <c r="M2091">
        <v>4</v>
      </c>
      <c r="N2091" t="s">
        <v>61</v>
      </c>
      <c r="O2091" t="s">
        <v>48</v>
      </c>
      <c r="P2091" t="s">
        <v>10061</v>
      </c>
    </row>
    <row r="2092" spans="1:16" x14ac:dyDescent="0.3">
      <c r="A2092" s="7">
        <v>20356</v>
      </c>
      <c r="B2092" s="6" t="s">
        <v>14237</v>
      </c>
      <c r="C2092" t="s">
        <v>14238</v>
      </c>
      <c r="D2092" s="2" t="s">
        <v>58</v>
      </c>
      <c r="E2092" s="4" t="s">
        <v>46</v>
      </c>
      <c r="F2092" t="s">
        <v>60</v>
      </c>
      <c r="G2092" s="6">
        <v>189</v>
      </c>
      <c r="H2092">
        <v>68709</v>
      </c>
      <c r="I2092">
        <v>19</v>
      </c>
      <c r="J2092" s="6">
        <v>207.25</v>
      </c>
      <c r="K2092" s="6">
        <v>7126</v>
      </c>
      <c r="L2092">
        <v>84</v>
      </c>
      <c r="M2092">
        <v>2</v>
      </c>
      <c r="N2092" t="s">
        <v>61</v>
      </c>
      <c r="O2092" t="s">
        <v>48</v>
      </c>
      <c r="P2092" t="s">
        <v>10061</v>
      </c>
    </row>
    <row r="2093" spans="1:16" x14ac:dyDescent="0.3">
      <c r="A2093" s="7">
        <v>19147</v>
      </c>
      <c r="B2093" s="6" t="s">
        <v>14239</v>
      </c>
      <c r="C2093" t="s">
        <v>14240</v>
      </c>
      <c r="D2093" s="2" t="s">
        <v>52</v>
      </c>
      <c r="E2093" s="4" t="s">
        <v>59</v>
      </c>
      <c r="F2093" t="s">
        <v>80</v>
      </c>
      <c r="G2093" s="6">
        <v>4227</v>
      </c>
      <c r="H2093">
        <v>77076</v>
      </c>
      <c r="I2093">
        <v>60</v>
      </c>
      <c r="J2093" s="6">
        <v>4983.5</v>
      </c>
      <c r="K2093" s="6">
        <v>997.75</v>
      </c>
      <c r="L2093">
        <v>19</v>
      </c>
      <c r="M2093">
        <v>6</v>
      </c>
      <c r="N2093" t="s">
        <v>37</v>
      </c>
      <c r="O2093" t="s">
        <v>48</v>
      </c>
      <c r="P2093" t="s">
        <v>10061</v>
      </c>
    </row>
    <row r="2094" spans="1:16" x14ac:dyDescent="0.3">
      <c r="A2094" s="7">
        <v>21281</v>
      </c>
      <c r="B2094" s="6" t="s">
        <v>14241</v>
      </c>
      <c r="C2094" t="s">
        <v>14242</v>
      </c>
      <c r="D2094" s="2" t="s">
        <v>70</v>
      </c>
      <c r="E2094" s="4" t="s">
        <v>59</v>
      </c>
      <c r="F2094" t="s">
        <v>60</v>
      </c>
      <c r="G2094" s="6">
        <v>229</v>
      </c>
      <c r="H2094">
        <v>70022</v>
      </c>
      <c r="I2094">
        <v>12</v>
      </c>
      <c r="J2094" s="6">
        <v>344</v>
      </c>
      <c r="K2094" s="6">
        <v>6630.25</v>
      </c>
      <c r="L2094">
        <v>94</v>
      </c>
      <c r="M2094">
        <v>1</v>
      </c>
      <c r="N2094" t="s">
        <v>48</v>
      </c>
      <c r="O2094" t="s">
        <v>37</v>
      </c>
      <c r="P2094" t="s">
        <v>10066</v>
      </c>
    </row>
    <row r="2095" spans="1:16" x14ac:dyDescent="0.3">
      <c r="A2095" s="7">
        <v>18074</v>
      </c>
      <c r="B2095" s="6" t="s">
        <v>14243</v>
      </c>
      <c r="C2095" t="s">
        <v>14244</v>
      </c>
      <c r="D2095" s="2" t="s">
        <v>45</v>
      </c>
      <c r="E2095" s="4" t="s">
        <v>59</v>
      </c>
      <c r="F2095" t="s">
        <v>67</v>
      </c>
      <c r="G2095" s="6">
        <v>631</v>
      </c>
      <c r="H2095">
        <v>74680</v>
      </c>
      <c r="I2095">
        <v>10</v>
      </c>
      <c r="J2095" s="6">
        <v>660</v>
      </c>
      <c r="K2095" s="6">
        <v>4314.25</v>
      </c>
      <c r="L2095">
        <v>45</v>
      </c>
      <c r="M2095">
        <v>3</v>
      </c>
      <c r="N2095" t="s">
        <v>61</v>
      </c>
      <c r="O2095" t="s">
        <v>48</v>
      </c>
      <c r="P2095" t="s">
        <v>10066</v>
      </c>
    </row>
    <row r="2096" spans="1:16" x14ac:dyDescent="0.3">
      <c r="A2096" s="7">
        <v>20004</v>
      </c>
      <c r="B2096" s="6" t="s">
        <v>14245</v>
      </c>
      <c r="C2096" t="s">
        <v>14246</v>
      </c>
      <c r="D2096" s="2" t="s">
        <v>70</v>
      </c>
      <c r="E2096" s="4" t="s">
        <v>59</v>
      </c>
      <c r="F2096" t="s">
        <v>60</v>
      </c>
      <c r="G2096" s="6">
        <v>229</v>
      </c>
      <c r="H2096">
        <v>36308</v>
      </c>
      <c r="I2096">
        <v>11</v>
      </c>
      <c r="J2096" s="6">
        <v>234.25</v>
      </c>
      <c r="K2096" s="6">
        <v>5075.75</v>
      </c>
      <c r="L2096">
        <v>82</v>
      </c>
      <c r="M2096">
        <v>2</v>
      </c>
      <c r="N2096" t="s">
        <v>48</v>
      </c>
      <c r="O2096" t="s">
        <v>48</v>
      </c>
      <c r="P2096" t="s">
        <v>10061</v>
      </c>
    </row>
    <row r="2097" spans="1:16" x14ac:dyDescent="0.3">
      <c r="A2097" s="7">
        <v>17800</v>
      </c>
      <c r="B2097" s="6" t="s">
        <v>14247</v>
      </c>
      <c r="C2097" t="s">
        <v>14248</v>
      </c>
      <c r="D2097" s="2" t="s">
        <v>52</v>
      </c>
      <c r="E2097" s="4" t="s">
        <v>53</v>
      </c>
      <c r="F2097" t="s">
        <v>54</v>
      </c>
      <c r="G2097" s="6">
        <v>1939</v>
      </c>
      <c r="H2097">
        <v>87804</v>
      </c>
      <c r="I2097">
        <v>32</v>
      </c>
      <c r="J2097" s="6">
        <v>6027</v>
      </c>
      <c r="K2097" s="6">
        <v>831</v>
      </c>
      <c r="L2097">
        <v>23</v>
      </c>
      <c r="M2097">
        <v>6</v>
      </c>
      <c r="N2097" t="s">
        <v>32</v>
      </c>
      <c r="O2097" t="s">
        <v>48</v>
      </c>
      <c r="P2097" t="s">
        <v>10066</v>
      </c>
    </row>
    <row r="2098" spans="1:16" x14ac:dyDescent="0.3">
      <c r="A2098" s="7">
        <v>18508</v>
      </c>
      <c r="B2098" s="6" t="s">
        <v>14249</v>
      </c>
      <c r="C2098" t="s">
        <v>14250</v>
      </c>
      <c r="D2098" s="2" t="s">
        <v>52</v>
      </c>
      <c r="E2098" s="4" t="s">
        <v>59</v>
      </c>
      <c r="F2098" t="s">
        <v>80</v>
      </c>
      <c r="G2098" s="6">
        <v>2163</v>
      </c>
      <c r="H2098">
        <v>67941</v>
      </c>
      <c r="I2098">
        <v>43</v>
      </c>
      <c r="J2098" s="6">
        <v>6094.25</v>
      </c>
      <c r="K2098" s="6">
        <v>1108.25</v>
      </c>
      <c r="L2098">
        <v>22</v>
      </c>
      <c r="M2098">
        <v>6</v>
      </c>
      <c r="N2098" t="s">
        <v>48</v>
      </c>
      <c r="O2098" t="s">
        <v>37</v>
      </c>
      <c r="P2098" t="s">
        <v>10066</v>
      </c>
    </row>
    <row r="2099" spans="1:16" x14ac:dyDescent="0.3">
      <c r="A2099" s="7">
        <v>20802</v>
      </c>
      <c r="B2099" s="6" t="s">
        <v>14251</v>
      </c>
      <c r="C2099" t="s">
        <v>14252</v>
      </c>
      <c r="D2099" s="2" t="s">
        <v>52</v>
      </c>
      <c r="E2099" s="4" t="s">
        <v>46</v>
      </c>
      <c r="F2099" t="s">
        <v>80</v>
      </c>
      <c r="G2099" s="6">
        <v>4491</v>
      </c>
      <c r="H2099">
        <v>67767</v>
      </c>
      <c r="I2099">
        <v>53</v>
      </c>
      <c r="J2099" s="6">
        <v>7723</v>
      </c>
      <c r="K2099" s="6">
        <v>707.5</v>
      </c>
      <c r="L2099">
        <v>12</v>
      </c>
      <c r="M2099">
        <v>4</v>
      </c>
      <c r="N2099" t="s">
        <v>37</v>
      </c>
      <c r="O2099" t="s">
        <v>37</v>
      </c>
      <c r="P2099" t="s">
        <v>10061</v>
      </c>
    </row>
    <row r="2100" spans="1:16" x14ac:dyDescent="0.3">
      <c r="A2100" s="7">
        <v>20408</v>
      </c>
      <c r="B2100" s="6" t="s">
        <v>14253</v>
      </c>
      <c r="C2100" t="s">
        <v>14254</v>
      </c>
      <c r="D2100" s="2" t="s">
        <v>64</v>
      </c>
      <c r="E2100" s="4" t="s">
        <v>46</v>
      </c>
      <c r="F2100" t="s">
        <v>47</v>
      </c>
      <c r="G2100" s="6">
        <v>386</v>
      </c>
      <c r="H2100">
        <v>74146</v>
      </c>
      <c r="I2100">
        <v>12</v>
      </c>
      <c r="J2100" s="6">
        <v>1501.25</v>
      </c>
      <c r="K2100" s="6">
        <v>2960</v>
      </c>
      <c r="L2100">
        <v>67</v>
      </c>
      <c r="M2100">
        <v>1</v>
      </c>
      <c r="N2100" t="s">
        <v>48</v>
      </c>
      <c r="O2100" t="s">
        <v>37</v>
      </c>
      <c r="P2100" t="s">
        <v>10061</v>
      </c>
    </row>
    <row r="2101" spans="1:16" x14ac:dyDescent="0.3">
      <c r="A2101" s="7">
        <v>19567</v>
      </c>
      <c r="B2101" s="6" t="s">
        <v>14255</v>
      </c>
      <c r="C2101" t="s">
        <v>14256</v>
      </c>
      <c r="D2101" s="2" t="s">
        <v>52</v>
      </c>
      <c r="E2101" s="4" t="s">
        <v>59</v>
      </c>
      <c r="F2101" t="s">
        <v>80</v>
      </c>
      <c r="G2101" s="6">
        <v>2170</v>
      </c>
      <c r="H2101">
        <v>87747</v>
      </c>
      <c r="I2101">
        <v>39</v>
      </c>
      <c r="J2101" s="6">
        <v>9492</v>
      </c>
      <c r="K2101" s="6">
        <v>1104.5</v>
      </c>
      <c r="L2101">
        <v>20</v>
      </c>
      <c r="M2101">
        <v>3</v>
      </c>
      <c r="N2101" t="s">
        <v>48</v>
      </c>
      <c r="O2101" t="s">
        <v>37</v>
      </c>
      <c r="P2101" t="s">
        <v>10061</v>
      </c>
    </row>
    <row r="2102" spans="1:16" x14ac:dyDescent="0.3">
      <c r="A2102" s="7">
        <v>21423</v>
      </c>
      <c r="B2102" s="6" t="s">
        <v>14257</v>
      </c>
      <c r="C2102" t="s">
        <v>14258</v>
      </c>
      <c r="D2102" s="2" t="s">
        <v>45</v>
      </c>
      <c r="E2102" s="4" t="s">
        <v>59</v>
      </c>
      <c r="F2102" t="s">
        <v>60</v>
      </c>
      <c r="G2102" s="6">
        <v>138</v>
      </c>
      <c r="H2102">
        <v>54997</v>
      </c>
      <c r="I2102">
        <v>3</v>
      </c>
      <c r="J2102" s="6">
        <v>437</v>
      </c>
      <c r="K2102" s="6">
        <v>6252.75</v>
      </c>
      <c r="L2102">
        <v>93</v>
      </c>
      <c r="M2102">
        <v>1</v>
      </c>
      <c r="N2102" t="s">
        <v>32</v>
      </c>
      <c r="O2102" t="s">
        <v>37</v>
      </c>
      <c r="P2102" t="s">
        <v>10061</v>
      </c>
    </row>
    <row r="2103" spans="1:16" x14ac:dyDescent="0.3">
      <c r="A2103" s="7">
        <v>18590</v>
      </c>
      <c r="B2103" s="6" t="s">
        <v>14259</v>
      </c>
      <c r="C2103" t="s">
        <v>14260</v>
      </c>
      <c r="D2103" s="2" t="s">
        <v>58</v>
      </c>
      <c r="E2103" s="4" t="s">
        <v>59</v>
      </c>
      <c r="F2103" t="s">
        <v>60</v>
      </c>
      <c r="G2103" s="6">
        <v>200</v>
      </c>
      <c r="H2103">
        <v>64288</v>
      </c>
      <c r="I2103">
        <v>11</v>
      </c>
      <c r="J2103" s="6">
        <v>166.75</v>
      </c>
      <c r="K2103" s="6">
        <v>3917.5</v>
      </c>
      <c r="L2103">
        <v>83</v>
      </c>
      <c r="M2103">
        <v>2</v>
      </c>
      <c r="N2103" t="s">
        <v>32</v>
      </c>
      <c r="O2103" t="s">
        <v>48</v>
      </c>
      <c r="P2103" t="s">
        <v>10061</v>
      </c>
    </row>
    <row r="2104" spans="1:16" x14ac:dyDescent="0.3">
      <c r="A2104" s="7">
        <v>20401</v>
      </c>
      <c r="B2104" s="6" t="s">
        <v>14261</v>
      </c>
      <c r="C2104" t="s">
        <v>14262</v>
      </c>
      <c r="D2104" s="2" t="s">
        <v>52</v>
      </c>
      <c r="E2104" s="4" t="s">
        <v>59</v>
      </c>
      <c r="F2104" t="s">
        <v>67</v>
      </c>
      <c r="G2104" s="6">
        <v>1491</v>
      </c>
      <c r="H2104">
        <v>55316</v>
      </c>
      <c r="I2104">
        <v>1</v>
      </c>
      <c r="J2104" s="6">
        <v>1421.75</v>
      </c>
      <c r="K2104" s="6">
        <v>3059.75</v>
      </c>
      <c r="L2104">
        <v>62</v>
      </c>
      <c r="M2104">
        <v>1</v>
      </c>
      <c r="N2104" t="s">
        <v>48</v>
      </c>
      <c r="O2104" t="s">
        <v>37</v>
      </c>
      <c r="P2104" t="s">
        <v>10061</v>
      </c>
    </row>
    <row r="2105" spans="1:16" x14ac:dyDescent="0.3">
      <c r="A2105" s="7">
        <v>18557</v>
      </c>
      <c r="B2105" s="6" t="s">
        <v>14263</v>
      </c>
      <c r="C2105" t="s">
        <v>14264</v>
      </c>
      <c r="D2105" s="2" t="s">
        <v>79</v>
      </c>
      <c r="E2105" s="4" t="s">
        <v>46</v>
      </c>
      <c r="F2105" t="s">
        <v>80</v>
      </c>
      <c r="G2105" s="6">
        <v>4011</v>
      </c>
      <c r="H2105">
        <v>64288</v>
      </c>
      <c r="I2105">
        <v>34</v>
      </c>
      <c r="J2105" s="6">
        <v>7174.75</v>
      </c>
      <c r="K2105" s="6">
        <v>927.25</v>
      </c>
      <c r="L2105">
        <v>16</v>
      </c>
      <c r="M2105">
        <v>4</v>
      </c>
      <c r="N2105" t="s">
        <v>48</v>
      </c>
      <c r="O2105" t="s">
        <v>37</v>
      </c>
      <c r="P2105" t="s">
        <v>10061</v>
      </c>
    </row>
    <row r="2106" spans="1:16" x14ac:dyDescent="0.3">
      <c r="A2106" s="7">
        <v>17511</v>
      </c>
      <c r="B2106" s="6" t="s">
        <v>14265</v>
      </c>
      <c r="C2106" t="s">
        <v>14266</v>
      </c>
      <c r="D2106" s="2" t="s">
        <v>58</v>
      </c>
      <c r="E2106" s="4" t="s">
        <v>59</v>
      </c>
      <c r="F2106" t="s">
        <v>60</v>
      </c>
      <c r="G2106" s="6">
        <v>139</v>
      </c>
      <c r="H2106">
        <v>42281</v>
      </c>
      <c r="I2106">
        <v>5</v>
      </c>
      <c r="J2106" s="6">
        <v>332.25</v>
      </c>
      <c r="K2106" s="6">
        <v>4645.5</v>
      </c>
      <c r="L2106">
        <v>95</v>
      </c>
      <c r="M2106">
        <v>1</v>
      </c>
      <c r="N2106" t="s">
        <v>32</v>
      </c>
      <c r="O2106" t="s">
        <v>37</v>
      </c>
      <c r="P2106" t="s">
        <v>10061</v>
      </c>
    </row>
    <row r="2107" spans="1:16" x14ac:dyDescent="0.3">
      <c r="A2107" s="7">
        <v>19993</v>
      </c>
      <c r="B2107" s="6" t="s">
        <v>14267</v>
      </c>
      <c r="C2107" t="s">
        <v>14268</v>
      </c>
      <c r="D2107" s="2" t="s">
        <v>64</v>
      </c>
      <c r="E2107" s="4" t="s">
        <v>46</v>
      </c>
      <c r="F2107" t="s">
        <v>80</v>
      </c>
      <c r="G2107" s="6">
        <v>1071</v>
      </c>
      <c r="H2107">
        <v>24511</v>
      </c>
      <c r="I2107">
        <v>47</v>
      </c>
      <c r="J2107" s="6">
        <v>5542.75</v>
      </c>
      <c r="K2107" s="6">
        <v>999</v>
      </c>
      <c r="L2107">
        <v>19</v>
      </c>
      <c r="M2107">
        <v>3</v>
      </c>
      <c r="N2107" t="s">
        <v>37</v>
      </c>
      <c r="O2107" t="s">
        <v>37</v>
      </c>
      <c r="P2107" t="s">
        <v>10061</v>
      </c>
    </row>
    <row r="2108" spans="1:16" x14ac:dyDescent="0.3">
      <c r="A2108" s="7">
        <v>19397</v>
      </c>
      <c r="B2108" s="6" t="s">
        <v>14269</v>
      </c>
      <c r="C2108" t="s">
        <v>14270</v>
      </c>
      <c r="D2108" s="2" t="s">
        <v>45</v>
      </c>
      <c r="E2108" s="4" t="s">
        <v>46</v>
      </c>
      <c r="F2108" t="s">
        <v>67</v>
      </c>
      <c r="G2108" s="6">
        <v>956</v>
      </c>
      <c r="H2108">
        <v>28514</v>
      </c>
      <c r="I2108">
        <v>5</v>
      </c>
      <c r="J2108" s="6">
        <v>1044</v>
      </c>
      <c r="K2108" s="6">
        <v>4954.25</v>
      </c>
      <c r="L2108">
        <v>47</v>
      </c>
      <c r="M2108">
        <v>2</v>
      </c>
      <c r="N2108" t="s">
        <v>48</v>
      </c>
      <c r="O2108" t="s">
        <v>37</v>
      </c>
      <c r="P2108" t="s">
        <v>10061</v>
      </c>
    </row>
    <row r="2109" spans="1:16" x14ac:dyDescent="0.3">
      <c r="A2109" s="7">
        <v>18029</v>
      </c>
      <c r="B2109" s="6" t="s">
        <v>14271</v>
      </c>
      <c r="C2109" t="s">
        <v>14272</v>
      </c>
      <c r="D2109" s="2" t="s">
        <v>58</v>
      </c>
      <c r="E2109" s="4" t="s">
        <v>59</v>
      </c>
      <c r="F2109" t="s">
        <v>60</v>
      </c>
      <c r="G2109" s="6">
        <v>166</v>
      </c>
      <c r="H2109">
        <v>15301</v>
      </c>
      <c r="I2109">
        <v>16</v>
      </c>
      <c r="J2109" s="6">
        <v>60.25</v>
      </c>
      <c r="K2109" s="6">
        <v>4093.5</v>
      </c>
      <c r="L2109">
        <v>94</v>
      </c>
      <c r="M2109">
        <v>1</v>
      </c>
      <c r="N2109" t="s">
        <v>32</v>
      </c>
      <c r="O2109" t="s">
        <v>48</v>
      </c>
      <c r="P2109" t="s">
        <v>10061</v>
      </c>
    </row>
    <row r="2110" spans="1:16" x14ac:dyDescent="0.3">
      <c r="A2110" s="7">
        <v>21742</v>
      </c>
      <c r="B2110" s="6" t="s">
        <v>14273</v>
      </c>
      <c r="C2110" t="s">
        <v>14274</v>
      </c>
      <c r="D2110" s="2" t="s">
        <v>52</v>
      </c>
      <c r="E2110" s="4" t="s">
        <v>46</v>
      </c>
      <c r="F2110" t="s">
        <v>76</v>
      </c>
      <c r="G2110" s="6">
        <v>2252</v>
      </c>
      <c r="H2110">
        <v>52613</v>
      </c>
      <c r="I2110">
        <v>8</v>
      </c>
      <c r="J2110" s="6">
        <v>559</v>
      </c>
      <c r="K2110" s="6">
        <v>5182.25</v>
      </c>
      <c r="L2110">
        <v>56</v>
      </c>
      <c r="M2110">
        <v>3</v>
      </c>
      <c r="N2110" t="s">
        <v>48</v>
      </c>
      <c r="O2110" t="s">
        <v>48</v>
      </c>
      <c r="P2110" t="s">
        <v>10066</v>
      </c>
    </row>
    <row r="2111" spans="1:16" x14ac:dyDescent="0.3">
      <c r="A2111" s="7">
        <v>21104</v>
      </c>
      <c r="B2111" s="6" t="s">
        <v>14275</v>
      </c>
      <c r="C2111" t="s">
        <v>14276</v>
      </c>
      <c r="D2111" s="2" t="s">
        <v>58</v>
      </c>
      <c r="E2111" s="4" t="s">
        <v>59</v>
      </c>
      <c r="F2111" t="s">
        <v>60</v>
      </c>
      <c r="G2111" s="6">
        <v>124</v>
      </c>
      <c r="H2111">
        <v>12736</v>
      </c>
      <c r="I2111">
        <v>9</v>
      </c>
      <c r="J2111" s="6">
        <v>239.75</v>
      </c>
      <c r="K2111" s="6">
        <v>4992.5</v>
      </c>
      <c r="L2111">
        <v>89</v>
      </c>
      <c r="M2111">
        <v>1</v>
      </c>
      <c r="N2111" t="s">
        <v>32</v>
      </c>
      <c r="O2111" t="s">
        <v>48</v>
      </c>
      <c r="P2111" t="s">
        <v>10061</v>
      </c>
    </row>
    <row r="2112" spans="1:16" x14ac:dyDescent="0.3">
      <c r="A2112" s="7">
        <v>22125</v>
      </c>
      <c r="B2112" s="6" t="s">
        <v>14277</v>
      </c>
      <c r="C2112" t="s">
        <v>14278</v>
      </c>
      <c r="D2112" s="2" t="s">
        <v>58</v>
      </c>
      <c r="E2112" s="4" t="s">
        <v>59</v>
      </c>
      <c r="F2112" t="s">
        <v>60</v>
      </c>
      <c r="G2112" s="6">
        <v>198</v>
      </c>
      <c r="H2112">
        <v>41506</v>
      </c>
      <c r="I2112">
        <v>5</v>
      </c>
      <c r="J2112" s="6">
        <v>321.5</v>
      </c>
      <c r="K2112" s="6">
        <v>3734.25</v>
      </c>
      <c r="L2112">
        <v>79</v>
      </c>
      <c r="M2112">
        <v>1</v>
      </c>
      <c r="N2112" t="s">
        <v>48</v>
      </c>
      <c r="O2112" t="s">
        <v>37</v>
      </c>
      <c r="P2112" t="s">
        <v>10061</v>
      </c>
    </row>
    <row r="2113" spans="1:16" x14ac:dyDescent="0.3">
      <c r="A2113" s="7">
        <v>19210</v>
      </c>
      <c r="B2113" s="6" t="s">
        <v>14279</v>
      </c>
      <c r="C2113" t="s">
        <v>14280</v>
      </c>
      <c r="D2113" s="2" t="s">
        <v>58</v>
      </c>
      <c r="E2113" s="4" t="s">
        <v>59</v>
      </c>
      <c r="F2113" t="s">
        <v>60</v>
      </c>
      <c r="G2113" s="6">
        <v>115</v>
      </c>
      <c r="H2113">
        <v>35905</v>
      </c>
      <c r="I2113">
        <v>17</v>
      </c>
      <c r="J2113" s="6">
        <v>267.5</v>
      </c>
      <c r="K2113" s="6">
        <v>4197.75</v>
      </c>
      <c r="L2113">
        <v>88</v>
      </c>
      <c r="M2113">
        <v>1</v>
      </c>
      <c r="N2113" t="s">
        <v>48</v>
      </c>
      <c r="O2113" t="s">
        <v>37</v>
      </c>
      <c r="P2113" t="s">
        <v>10066</v>
      </c>
    </row>
    <row r="2114" spans="1:16" x14ac:dyDescent="0.3">
      <c r="A2114" s="7">
        <v>20447</v>
      </c>
      <c r="B2114" s="6" t="s">
        <v>14281</v>
      </c>
      <c r="C2114" t="s">
        <v>14282</v>
      </c>
      <c r="D2114" s="2" t="s">
        <v>64</v>
      </c>
      <c r="E2114" s="4" t="s">
        <v>59</v>
      </c>
      <c r="F2114" t="s">
        <v>60</v>
      </c>
      <c r="G2114" s="6">
        <v>130</v>
      </c>
      <c r="H2114">
        <v>77194</v>
      </c>
      <c r="I2114">
        <v>15</v>
      </c>
      <c r="J2114" s="6">
        <v>288</v>
      </c>
      <c r="K2114" s="6">
        <v>3262.75</v>
      </c>
      <c r="L2114">
        <v>93</v>
      </c>
      <c r="M2114">
        <v>1</v>
      </c>
      <c r="N2114" t="s">
        <v>61</v>
      </c>
      <c r="O2114" t="s">
        <v>37</v>
      </c>
      <c r="P2114" t="s">
        <v>10061</v>
      </c>
    </row>
    <row r="2115" spans="1:16" x14ac:dyDescent="0.3">
      <c r="A2115" s="7">
        <v>17921</v>
      </c>
      <c r="B2115" s="6" t="s">
        <v>14283</v>
      </c>
      <c r="C2115" t="s">
        <v>14284</v>
      </c>
      <c r="D2115" s="2" t="s">
        <v>58</v>
      </c>
      <c r="E2115" s="4" t="s">
        <v>59</v>
      </c>
      <c r="F2115" t="s">
        <v>60</v>
      </c>
      <c r="G2115" s="6">
        <v>195</v>
      </c>
      <c r="H2115">
        <v>49455</v>
      </c>
      <c r="I2115">
        <v>4</v>
      </c>
      <c r="J2115" s="6">
        <v>59.5</v>
      </c>
      <c r="K2115" s="6">
        <v>3514.5</v>
      </c>
      <c r="L2115">
        <v>75</v>
      </c>
      <c r="M2115">
        <v>1</v>
      </c>
      <c r="N2115" t="s">
        <v>32</v>
      </c>
      <c r="O2115" t="s">
        <v>48</v>
      </c>
      <c r="P2115" t="s">
        <v>10061</v>
      </c>
    </row>
    <row r="2116" spans="1:16" x14ac:dyDescent="0.3">
      <c r="A2116" s="7">
        <v>18901</v>
      </c>
      <c r="B2116" s="6" t="s">
        <v>14285</v>
      </c>
      <c r="C2116" t="s">
        <v>14286</v>
      </c>
      <c r="D2116" s="2" t="s">
        <v>64</v>
      </c>
      <c r="E2116" s="4" t="s">
        <v>46</v>
      </c>
      <c r="F2116" t="s">
        <v>76</v>
      </c>
      <c r="G2116" s="6">
        <v>800</v>
      </c>
      <c r="H2116">
        <v>42625</v>
      </c>
      <c r="I2116">
        <v>10</v>
      </c>
      <c r="J2116" s="6">
        <v>465.25</v>
      </c>
      <c r="K2116" s="6">
        <v>4203.25</v>
      </c>
      <c r="L2116">
        <v>57</v>
      </c>
      <c r="M2116">
        <v>1</v>
      </c>
      <c r="N2116" t="s">
        <v>48</v>
      </c>
      <c r="O2116" t="s">
        <v>37</v>
      </c>
      <c r="P2116" t="s">
        <v>10066</v>
      </c>
    </row>
    <row r="2117" spans="1:16" x14ac:dyDescent="0.3">
      <c r="A2117" s="7">
        <v>18548</v>
      </c>
      <c r="B2117" s="6" t="s">
        <v>14287</v>
      </c>
      <c r="C2117" t="s">
        <v>14288</v>
      </c>
      <c r="D2117" s="2" t="s">
        <v>70</v>
      </c>
      <c r="E2117" s="4" t="s">
        <v>46</v>
      </c>
      <c r="F2117" t="s">
        <v>67</v>
      </c>
      <c r="G2117" s="6">
        <v>385</v>
      </c>
      <c r="H2117">
        <v>64063</v>
      </c>
      <c r="I2117">
        <v>6</v>
      </c>
      <c r="J2117" s="6">
        <v>651.5</v>
      </c>
      <c r="K2117" s="6">
        <v>4286.75</v>
      </c>
      <c r="L2117">
        <v>62</v>
      </c>
      <c r="M2117">
        <v>1</v>
      </c>
      <c r="N2117" t="s">
        <v>37</v>
      </c>
      <c r="O2117" t="s">
        <v>48</v>
      </c>
      <c r="P2117" t="s">
        <v>10066</v>
      </c>
    </row>
    <row r="2118" spans="1:16" x14ac:dyDescent="0.3">
      <c r="A2118" s="7">
        <v>21758</v>
      </c>
      <c r="B2118" s="6" t="s">
        <v>14289</v>
      </c>
      <c r="C2118" t="s">
        <v>14290</v>
      </c>
      <c r="D2118" s="2" t="s">
        <v>70</v>
      </c>
      <c r="E2118" s="4" t="s">
        <v>46</v>
      </c>
      <c r="F2118" t="s">
        <v>60</v>
      </c>
      <c r="G2118" s="6">
        <v>35</v>
      </c>
      <c r="H2118">
        <v>54681</v>
      </c>
      <c r="I2118">
        <v>5</v>
      </c>
      <c r="J2118" s="6">
        <v>110.5</v>
      </c>
      <c r="K2118" s="6">
        <v>6738</v>
      </c>
      <c r="L2118">
        <v>98</v>
      </c>
      <c r="M2118">
        <v>1</v>
      </c>
      <c r="N2118" t="s">
        <v>32</v>
      </c>
      <c r="O2118" t="s">
        <v>32</v>
      </c>
      <c r="P2118" t="s">
        <v>10061</v>
      </c>
    </row>
    <row r="2119" spans="1:16" x14ac:dyDescent="0.3">
      <c r="A2119" s="7">
        <v>20892</v>
      </c>
      <c r="B2119" s="6" t="s">
        <v>14291</v>
      </c>
      <c r="C2119" t="s">
        <v>14292</v>
      </c>
      <c r="D2119" s="2" t="s">
        <v>45</v>
      </c>
      <c r="E2119" s="4" t="s">
        <v>46</v>
      </c>
      <c r="F2119" t="s">
        <v>60</v>
      </c>
      <c r="G2119" s="6">
        <v>825</v>
      </c>
      <c r="H2119">
        <v>56865</v>
      </c>
      <c r="I2119">
        <v>17</v>
      </c>
      <c r="J2119" s="6">
        <v>113.75</v>
      </c>
      <c r="K2119" s="6">
        <v>5184.5</v>
      </c>
      <c r="L2119">
        <v>91</v>
      </c>
      <c r="M2119">
        <v>1</v>
      </c>
      <c r="N2119" t="s">
        <v>61</v>
      </c>
      <c r="O2119" t="s">
        <v>48</v>
      </c>
      <c r="P2119" t="s">
        <v>10061</v>
      </c>
    </row>
    <row r="2120" spans="1:16" x14ac:dyDescent="0.3">
      <c r="A2120" s="7">
        <v>20128</v>
      </c>
      <c r="B2120" s="6" t="s">
        <v>14293</v>
      </c>
      <c r="C2120" t="s">
        <v>14294</v>
      </c>
      <c r="D2120" s="2" t="s">
        <v>45</v>
      </c>
      <c r="E2120" s="4" t="s">
        <v>46</v>
      </c>
      <c r="F2120" t="s">
        <v>67</v>
      </c>
      <c r="G2120" s="6">
        <v>238</v>
      </c>
      <c r="H2120">
        <v>68709</v>
      </c>
      <c r="I2120">
        <v>1</v>
      </c>
      <c r="J2120" s="6">
        <v>629.5</v>
      </c>
      <c r="K2120" s="6">
        <v>3667.75</v>
      </c>
      <c r="L2120">
        <v>58</v>
      </c>
      <c r="M2120">
        <v>1</v>
      </c>
      <c r="N2120" t="s">
        <v>48</v>
      </c>
      <c r="O2120" t="s">
        <v>37</v>
      </c>
      <c r="P2120" t="s">
        <v>10066</v>
      </c>
    </row>
    <row r="2121" spans="1:16" x14ac:dyDescent="0.3">
      <c r="A2121" s="7">
        <v>19773</v>
      </c>
      <c r="B2121" s="6" t="s">
        <v>14295</v>
      </c>
      <c r="C2121" t="s">
        <v>14296</v>
      </c>
      <c r="D2121" s="2" t="s">
        <v>58</v>
      </c>
      <c r="E2121" s="4" t="s">
        <v>46</v>
      </c>
      <c r="F2121" t="s">
        <v>60</v>
      </c>
      <c r="G2121" s="6">
        <v>103</v>
      </c>
      <c r="H2121">
        <v>15210</v>
      </c>
      <c r="I2121">
        <v>5</v>
      </c>
      <c r="J2121" s="6">
        <v>381.5</v>
      </c>
      <c r="K2121" s="6">
        <v>4687.5</v>
      </c>
      <c r="L2121">
        <v>92</v>
      </c>
      <c r="M2121">
        <v>1</v>
      </c>
      <c r="N2121" t="s">
        <v>32</v>
      </c>
      <c r="O2121" t="s">
        <v>37</v>
      </c>
      <c r="P2121" t="s">
        <v>10061</v>
      </c>
    </row>
    <row r="2122" spans="1:16" x14ac:dyDescent="0.3">
      <c r="A2122" s="7">
        <v>19975</v>
      </c>
      <c r="B2122" s="6" t="s">
        <v>14297</v>
      </c>
      <c r="C2122" t="s">
        <v>14298</v>
      </c>
      <c r="D2122" s="2" t="s">
        <v>70</v>
      </c>
      <c r="E2122" s="4" t="s">
        <v>46</v>
      </c>
      <c r="F2122" t="s">
        <v>60</v>
      </c>
      <c r="G2122" s="6">
        <v>161</v>
      </c>
      <c r="H2122">
        <v>11491</v>
      </c>
      <c r="I2122">
        <v>7</v>
      </c>
      <c r="J2122" s="6">
        <v>354</v>
      </c>
      <c r="K2122" s="6">
        <v>5352.25</v>
      </c>
      <c r="L2122">
        <v>80</v>
      </c>
      <c r="M2122">
        <v>1</v>
      </c>
      <c r="N2122" t="s">
        <v>32</v>
      </c>
      <c r="O2122" t="s">
        <v>32</v>
      </c>
      <c r="P2122" t="s">
        <v>10061</v>
      </c>
    </row>
    <row r="2123" spans="1:16" x14ac:dyDescent="0.3">
      <c r="A2123" s="7">
        <v>17870</v>
      </c>
      <c r="B2123" s="6" t="s">
        <v>14299</v>
      </c>
      <c r="C2123" t="s">
        <v>14300</v>
      </c>
      <c r="D2123" s="2" t="s">
        <v>58</v>
      </c>
      <c r="E2123" s="4" t="s">
        <v>46</v>
      </c>
      <c r="F2123" t="s">
        <v>60</v>
      </c>
      <c r="G2123" s="6">
        <v>226</v>
      </c>
      <c r="H2123">
        <v>15094</v>
      </c>
      <c r="I2123">
        <v>17</v>
      </c>
      <c r="J2123" s="6">
        <v>223.75</v>
      </c>
      <c r="K2123" s="6">
        <v>7412.25</v>
      </c>
      <c r="L2123">
        <v>98</v>
      </c>
      <c r="M2123">
        <v>1</v>
      </c>
      <c r="N2123" t="s">
        <v>32</v>
      </c>
      <c r="O2123" t="s">
        <v>32</v>
      </c>
      <c r="P2123" t="s">
        <v>10066</v>
      </c>
    </row>
    <row r="2124" spans="1:16" x14ac:dyDescent="0.3">
      <c r="A2124" s="7">
        <v>19799</v>
      </c>
      <c r="B2124" s="6" t="s">
        <v>14301</v>
      </c>
      <c r="C2124" t="s">
        <v>14302</v>
      </c>
      <c r="D2124" s="2" t="s">
        <v>58</v>
      </c>
      <c r="E2124" s="4" t="s">
        <v>46</v>
      </c>
      <c r="F2124" t="s">
        <v>60</v>
      </c>
      <c r="G2124" s="6">
        <v>164</v>
      </c>
      <c r="H2124">
        <v>72187</v>
      </c>
      <c r="I2124">
        <v>15</v>
      </c>
      <c r="J2124" s="6">
        <v>175</v>
      </c>
      <c r="K2124" s="6">
        <v>4490.5</v>
      </c>
      <c r="L2124">
        <v>93</v>
      </c>
      <c r="M2124">
        <v>1</v>
      </c>
      <c r="N2124" t="s">
        <v>32</v>
      </c>
      <c r="O2124" t="s">
        <v>48</v>
      </c>
      <c r="P2124" t="s">
        <v>10061</v>
      </c>
    </row>
    <row r="2125" spans="1:16" x14ac:dyDescent="0.3">
      <c r="A2125" s="7">
        <v>18815</v>
      </c>
      <c r="B2125" s="6" t="s">
        <v>14303</v>
      </c>
      <c r="C2125" t="s">
        <v>14304</v>
      </c>
      <c r="D2125" s="2" t="s">
        <v>70</v>
      </c>
      <c r="E2125" s="4" t="s">
        <v>59</v>
      </c>
      <c r="F2125" t="s">
        <v>60</v>
      </c>
      <c r="G2125" s="6">
        <v>106</v>
      </c>
      <c r="H2125">
        <v>58876</v>
      </c>
      <c r="I2125">
        <v>18</v>
      </c>
      <c r="J2125" s="6">
        <v>370.75</v>
      </c>
      <c r="K2125" s="6">
        <v>3680.25</v>
      </c>
      <c r="L2125">
        <v>81</v>
      </c>
      <c r="M2125">
        <v>1</v>
      </c>
      <c r="N2125" t="s">
        <v>61</v>
      </c>
      <c r="O2125" t="s">
        <v>48</v>
      </c>
      <c r="P2125" t="s">
        <v>10061</v>
      </c>
    </row>
    <row r="2126" spans="1:16" x14ac:dyDescent="0.3">
      <c r="A2126" s="7">
        <v>17570</v>
      </c>
      <c r="B2126" s="6" t="s">
        <v>14305</v>
      </c>
      <c r="C2126" t="s">
        <v>14306</v>
      </c>
      <c r="D2126" s="2" t="s">
        <v>52</v>
      </c>
      <c r="E2126" s="4" t="s">
        <v>46</v>
      </c>
      <c r="F2126" t="s">
        <v>54</v>
      </c>
      <c r="G2126" s="6">
        <v>1212</v>
      </c>
      <c r="H2126">
        <v>35057</v>
      </c>
      <c r="I2126">
        <v>19</v>
      </c>
      <c r="J2126" s="6">
        <v>4097</v>
      </c>
      <c r="K2126" s="6">
        <v>704.25</v>
      </c>
      <c r="L2126">
        <v>16</v>
      </c>
      <c r="M2126">
        <v>4</v>
      </c>
      <c r="N2126" t="s">
        <v>48</v>
      </c>
      <c r="O2126" t="s">
        <v>37</v>
      </c>
      <c r="P2126" t="s">
        <v>10061</v>
      </c>
    </row>
    <row r="2127" spans="1:16" x14ac:dyDescent="0.3">
      <c r="A2127" s="7">
        <v>21149</v>
      </c>
      <c r="B2127" s="6" t="s">
        <v>14307</v>
      </c>
      <c r="C2127" t="s">
        <v>14308</v>
      </c>
      <c r="D2127" s="2" t="s">
        <v>64</v>
      </c>
      <c r="E2127" s="4" t="s">
        <v>53</v>
      </c>
      <c r="F2127" t="s">
        <v>54</v>
      </c>
      <c r="G2127" s="6">
        <v>1121</v>
      </c>
      <c r="H2127">
        <v>36308</v>
      </c>
      <c r="I2127">
        <v>33</v>
      </c>
      <c r="J2127" s="6">
        <v>5437.25</v>
      </c>
      <c r="K2127" s="6">
        <v>639.75</v>
      </c>
      <c r="L2127">
        <v>16</v>
      </c>
      <c r="M2127">
        <v>8</v>
      </c>
      <c r="N2127" t="s">
        <v>61</v>
      </c>
      <c r="O2127" t="s">
        <v>37</v>
      </c>
      <c r="P2127" t="s">
        <v>10066</v>
      </c>
    </row>
    <row r="2128" spans="1:16" x14ac:dyDescent="0.3">
      <c r="A2128" s="7">
        <v>21253</v>
      </c>
      <c r="B2128" s="6" t="s">
        <v>14309</v>
      </c>
      <c r="C2128" t="s">
        <v>14310</v>
      </c>
      <c r="D2128" s="2" t="s">
        <v>52</v>
      </c>
      <c r="E2128" s="4" t="s">
        <v>53</v>
      </c>
      <c r="F2128" t="s">
        <v>54</v>
      </c>
      <c r="G2128" s="6">
        <v>3733</v>
      </c>
      <c r="H2128">
        <v>67645</v>
      </c>
      <c r="I2128">
        <v>21</v>
      </c>
      <c r="J2128" s="6">
        <v>2841.25</v>
      </c>
      <c r="K2128" s="6">
        <v>747.25</v>
      </c>
      <c r="L2128">
        <v>7</v>
      </c>
      <c r="M2128">
        <v>5</v>
      </c>
      <c r="N2128" t="s">
        <v>48</v>
      </c>
      <c r="O2128" t="s">
        <v>37</v>
      </c>
      <c r="P2128" t="s">
        <v>10066</v>
      </c>
    </row>
    <row r="2129" spans="1:16" x14ac:dyDescent="0.3">
      <c r="A2129" s="7">
        <v>21442</v>
      </c>
      <c r="B2129" s="6" t="s">
        <v>14311</v>
      </c>
      <c r="C2129" t="s">
        <v>14312</v>
      </c>
      <c r="D2129" s="2" t="s">
        <v>79</v>
      </c>
      <c r="E2129" s="4" t="s">
        <v>53</v>
      </c>
      <c r="F2129" t="s">
        <v>54</v>
      </c>
      <c r="G2129" s="6">
        <v>3422</v>
      </c>
      <c r="H2129">
        <v>32338</v>
      </c>
      <c r="I2129">
        <v>24</v>
      </c>
      <c r="J2129" s="6">
        <v>6889</v>
      </c>
      <c r="K2129" s="6">
        <v>565.75</v>
      </c>
      <c r="L2129">
        <v>25</v>
      </c>
      <c r="M2129">
        <v>7</v>
      </c>
      <c r="N2129" t="s">
        <v>48</v>
      </c>
      <c r="O2129" t="s">
        <v>48</v>
      </c>
      <c r="P2129" t="s">
        <v>10061</v>
      </c>
    </row>
    <row r="2130" spans="1:16" x14ac:dyDescent="0.3">
      <c r="A2130" s="7">
        <v>21063</v>
      </c>
      <c r="B2130" s="6" t="s">
        <v>14313</v>
      </c>
      <c r="C2130" t="s">
        <v>14314</v>
      </c>
      <c r="D2130" s="2" t="s">
        <v>58</v>
      </c>
      <c r="E2130" s="4" t="s">
        <v>59</v>
      </c>
      <c r="F2130" t="s">
        <v>60</v>
      </c>
      <c r="G2130" s="6">
        <v>232</v>
      </c>
      <c r="H2130">
        <v>50361</v>
      </c>
      <c r="I2130">
        <v>10</v>
      </c>
      <c r="J2130" s="6">
        <v>187.25</v>
      </c>
      <c r="K2130" s="6">
        <v>3951</v>
      </c>
      <c r="L2130">
        <v>75</v>
      </c>
      <c r="M2130">
        <v>2</v>
      </c>
      <c r="N2130" t="s">
        <v>48</v>
      </c>
      <c r="O2130" t="s">
        <v>37</v>
      </c>
      <c r="P2130" t="s">
        <v>10066</v>
      </c>
    </row>
    <row r="2131" spans="1:16" x14ac:dyDescent="0.3">
      <c r="A2131" s="7">
        <v>17832</v>
      </c>
      <c r="B2131" s="6" t="s">
        <v>14315</v>
      </c>
      <c r="C2131" t="s">
        <v>14316</v>
      </c>
      <c r="D2131" s="2" t="s">
        <v>45</v>
      </c>
      <c r="E2131" s="4" t="s">
        <v>59</v>
      </c>
      <c r="F2131" t="s">
        <v>60</v>
      </c>
      <c r="G2131" s="6">
        <v>162</v>
      </c>
      <c r="H2131">
        <v>61092</v>
      </c>
      <c r="I2131">
        <v>4</v>
      </c>
      <c r="J2131" s="6">
        <v>78</v>
      </c>
      <c r="K2131" s="6">
        <v>4949</v>
      </c>
      <c r="L2131">
        <v>80</v>
      </c>
      <c r="M2131">
        <v>2</v>
      </c>
      <c r="N2131" t="s">
        <v>32</v>
      </c>
      <c r="O2131" t="s">
        <v>32</v>
      </c>
      <c r="P2131" t="s">
        <v>10061</v>
      </c>
    </row>
    <row r="2132" spans="1:16" x14ac:dyDescent="0.3">
      <c r="A2132" s="7">
        <v>18143</v>
      </c>
      <c r="B2132" s="6" t="s">
        <v>14317</v>
      </c>
      <c r="C2132" t="s">
        <v>14318</v>
      </c>
      <c r="D2132" s="2" t="s">
        <v>52</v>
      </c>
      <c r="E2132" s="4" t="s">
        <v>59</v>
      </c>
      <c r="F2132" t="s">
        <v>80</v>
      </c>
      <c r="G2132" s="6">
        <v>4691</v>
      </c>
      <c r="H2132">
        <v>72605</v>
      </c>
      <c r="I2132">
        <v>51</v>
      </c>
      <c r="J2132" s="6">
        <v>9219.5</v>
      </c>
      <c r="K2132" s="6">
        <v>674.5</v>
      </c>
      <c r="L2132">
        <v>15</v>
      </c>
      <c r="M2132">
        <v>5</v>
      </c>
      <c r="N2132" t="s">
        <v>37</v>
      </c>
      <c r="O2132" t="s">
        <v>37</v>
      </c>
      <c r="P2132" t="s">
        <v>10061</v>
      </c>
    </row>
    <row r="2133" spans="1:16" x14ac:dyDescent="0.3">
      <c r="A2133" s="7">
        <v>19344</v>
      </c>
      <c r="B2133" s="6" t="s">
        <v>14319</v>
      </c>
      <c r="C2133" t="s">
        <v>14320</v>
      </c>
      <c r="D2133" s="2" t="s">
        <v>70</v>
      </c>
      <c r="E2133" s="4" t="s">
        <v>46</v>
      </c>
      <c r="F2133" t="s">
        <v>60</v>
      </c>
      <c r="G2133" s="6">
        <v>111</v>
      </c>
      <c r="H2133">
        <v>80299</v>
      </c>
      <c r="I2133">
        <v>14</v>
      </c>
      <c r="J2133" s="6">
        <v>280</v>
      </c>
      <c r="K2133" s="6">
        <v>6044.25</v>
      </c>
      <c r="L2133">
        <v>82</v>
      </c>
      <c r="M2133">
        <v>2</v>
      </c>
      <c r="N2133" t="s">
        <v>32</v>
      </c>
      <c r="O2133" t="s">
        <v>37</v>
      </c>
      <c r="P2133" t="s">
        <v>10061</v>
      </c>
    </row>
    <row r="2134" spans="1:16" x14ac:dyDescent="0.3">
      <c r="A2134" s="7">
        <v>18206</v>
      </c>
      <c r="B2134" s="6" t="s">
        <v>14321</v>
      </c>
      <c r="C2134" t="s">
        <v>14322</v>
      </c>
      <c r="D2134" s="2" t="s">
        <v>58</v>
      </c>
      <c r="E2134" s="4" t="s">
        <v>46</v>
      </c>
      <c r="F2134" t="s">
        <v>60</v>
      </c>
      <c r="G2134" s="6">
        <v>230</v>
      </c>
      <c r="H2134">
        <v>73600</v>
      </c>
      <c r="I2134">
        <v>9</v>
      </c>
      <c r="J2134" s="6">
        <v>392</v>
      </c>
      <c r="K2134" s="6">
        <v>6944.25</v>
      </c>
      <c r="L2134">
        <v>81</v>
      </c>
      <c r="M2134">
        <v>2</v>
      </c>
      <c r="N2134" t="s">
        <v>32</v>
      </c>
      <c r="O2134" t="s">
        <v>48</v>
      </c>
      <c r="P2134" t="s">
        <v>10061</v>
      </c>
    </row>
    <row r="2135" spans="1:16" x14ac:dyDescent="0.3">
      <c r="A2135" s="7">
        <v>19333</v>
      </c>
      <c r="B2135" s="6" t="s">
        <v>14323</v>
      </c>
      <c r="C2135" t="s">
        <v>14324</v>
      </c>
      <c r="D2135" s="2" t="s">
        <v>52</v>
      </c>
      <c r="E2135" s="4" t="s">
        <v>59</v>
      </c>
      <c r="F2135" t="s">
        <v>80</v>
      </c>
      <c r="G2135" s="6">
        <v>4311</v>
      </c>
      <c r="H2135">
        <v>17636</v>
      </c>
      <c r="I2135">
        <v>42</v>
      </c>
      <c r="J2135" s="6">
        <v>6394.25</v>
      </c>
      <c r="K2135" s="6">
        <v>1059</v>
      </c>
      <c r="L2135">
        <v>13</v>
      </c>
      <c r="M2135">
        <v>5</v>
      </c>
      <c r="N2135" t="s">
        <v>48</v>
      </c>
      <c r="O2135" t="s">
        <v>37</v>
      </c>
      <c r="P2135" t="s">
        <v>10066</v>
      </c>
    </row>
    <row r="2136" spans="1:16" x14ac:dyDescent="0.3">
      <c r="A2136" s="7">
        <v>19554</v>
      </c>
      <c r="B2136" s="6" t="s">
        <v>14325</v>
      </c>
      <c r="C2136" t="s">
        <v>14326</v>
      </c>
      <c r="D2136" s="2" t="s">
        <v>64</v>
      </c>
      <c r="E2136" s="4" t="s">
        <v>59</v>
      </c>
      <c r="F2136" t="s">
        <v>60</v>
      </c>
      <c r="G2136" s="6">
        <v>1000</v>
      </c>
      <c r="H2136">
        <v>74680</v>
      </c>
      <c r="I2136">
        <v>18</v>
      </c>
      <c r="J2136" s="6">
        <v>116.25</v>
      </c>
      <c r="K2136" s="6">
        <v>5135.25</v>
      </c>
      <c r="L2136">
        <v>99</v>
      </c>
      <c r="M2136">
        <v>1</v>
      </c>
      <c r="N2136" t="s">
        <v>48</v>
      </c>
      <c r="O2136" t="s">
        <v>37</v>
      </c>
      <c r="P2136" t="s">
        <v>10061</v>
      </c>
    </row>
    <row r="2137" spans="1:16" x14ac:dyDescent="0.3">
      <c r="A2137" s="7">
        <v>19497</v>
      </c>
      <c r="B2137" s="6" t="s">
        <v>14327</v>
      </c>
      <c r="C2137" t="s">
        <v>14328</v>
      </c>
      <c r="D2137" s="2" t="s">
        <v>64</v>
      </c>
      <c r="E2137" s="4" t="s">
        <v>46</v>
      </c>
      <c r="F2137" t="s">
        <v>60</v>
      </c>
      <c r="G2137" s="6">
        <v>953</v>
      </c>
      <c r="H2137">
        <v>31765</v>
      </c>
      <c r="I2137">
        <v>7</v>
      </c>
      <c r="J2137" s="6">
        <v>238.75</v>
      </c>
      <c r="K2137" s="6">
        <v>3201.5</v>
      </c>
      <c r="L2137">
        <v>81</v>
      </c>
      <c r="M2137">
        <v>2</v>
      </c>
      <c r="N2137" t="s">
        <v>32</v>
      </c>
      <c r="O2137" t="s">
        <v>37</v>
      </c>
      <c r="P2137" t="s">
        <v>10066</v>
      </c>
    </row>
    <row r="2138" spans="1:16" x14ac:dyDescent="0.3">
      <c r="A2138" s="7">
        <v>17338</v>
      </c>
      <c r="B2138" s="6" t="s">
        <v>14329</v>
      </c>
      <c r="C2138" t="s">
        <v>14330</v>
      </c>
      <c r="D2138" s="2" t="s">
        <v>58</v>
      </c>
      <c r="E2138" s="4" t="s">
        <v>46</v>
      </c>
      <c r="F2138" t="s">
        <v>47</v>
      </c>
      <c r="G2138" s="6">
        <v>230</v>
      </c>
      <c r="H2138">
        <v>36173</v>
      </c>
      <c r="I2138">
        <v>16</v>
      </c>
      <c r="J2138" s="6">
        <v>1073</v>
      </c>
      <c r="K2138" s="6">
        <v>2357</v>
      </c>
      <c r="L2138">
        <v>65</v>
      </c>
      <c r="M2138">
        <v>1</v>
      </c>
      <c r="N2138" t="s">
        <v>48</v>
      </c>
      <c r="O2138" t="s">
        <v>37</v>
      </c>
      <c r="P2138" t="s">
        <v>10061</v>
      </c>
    </row>
    <row r="2139" spans="1:16" x14ac:dyDescent="0.3">
      <c r="A2139" s="7">
        <v>20848</v>
      </c>
      <c r="B2139" s="6" t="s">
        <v>14331</v>
      </c>
      <c r="C2139" t="s">
        <v>14332</v>
      </c>
      <c r="D2139" s="2" t="s">
        <v>45</v>
      </c>
      <c r="E2139" s="4" t="s">
        <v>46</v>
      </c>
      <c r="F2139" t="s">
        <v>47</v>
      </c>
      <c r="G2139" s="6">
        <v>386</v>
      </c>
      <c r="H2139">
        <v>57794</v>
      </c>
      <c r="I2139">
        <v>15</v>
      </c>
      <c r="J2139" s="6">
        <v>693.5</v>
      </c>
      <c r="K2139" s="6">
        <v>2735.25</v>
      </c>
      <c r="L2139">
        <v>50</v>
      </c>
      <c r="M2139">
        <v>1</v>
      </c>
      <c r="N2139" t="s">
        <v>61</v>
      </c>
      <c r="O2139" t="s">
        <v>37</v>
      </c>
      <c r="P2139" t="s">
        <v>10061</v>
      </c>
    </row>
    <row r="2140" spans="1:16" x14ac:dyDescent="0.3">
      <c r="A2140" s="7">
        <v>18707</v>
      </c>
      <c r="B2140" s="6" t="s">
        <v>14333</v>
      </c>
      <c r="C2140" t="s">
        <v>14334</v>
      </c>
      <c r="D2140" s="2" t="s">
        <v>58</v>
      </c>
      <c r="E2140" s="4" t="s">
        <v>46</v>
      </c>
      <c r="F2140" t="s">
        <v>60</v>
      </c>
      <c r="G2140" s="6">
        <v>76</v>
      </c>
      <c r="H2140">
        <v>27472</v>
      </c>
      <c r="I2140">
        <v>10</v>
      </c>
      <c r="J2140" s="6">
        <v>197.5</v>
      </c>
      <c r="K2140" s="6">
        <v>3423.25</v>
      </c>
      <c r="L2140">
        <v>86</v>
      </c>
      <c r="M2140">
        <v>2</v>
      </c>
      <c r="N2140" t="s">
        <v>48</v>
      </c>
      <c r="O2140" t="s">
        <v>37</v>
      </c>
      <c r="P2140" t="s">
        <v>10066</v>
      </c>
    </row>
    <row r="2141" spans="1:16" x14ac:dyDescent="0.3">
      <c r="A2141" s="7">
        <v>20226</v>
      </c>
      <c r="B2141" s="6" t="s">
        <v>14335</v>
      </c>
      <c r="C2141" t="s">
        <v>14336</v>
      </c>
      <c r="D2141" s="2" t="s">
        <v>70</v>
      </c>
      <c r="E2141" s="4" t="s">
        <v>59</v>
      </c>
      <c r="F2141" t="s">
        <v>60</v>
      </c>
      <c r="G2141" s="6">
        <v>234</v>
      </c>
      <c r="H2141">
        <v>78078</v>
      </c>
      <c r="I2141">
        <v>2</v>
      </c>
      <c r="J2141" s="6">
        <v>283.25</v>
      </c>
      <c r="K2141" s="6">
        <v>3925</v>
      </c>
      <c r="L2141">
        <v>75</v>
      </c>
      <c r="M2141">
        <v>2</v>
      </c>
      <c r="N2141" t="s">
        <v>32</v>
      </c>
      <c r="O2141" t="s">
        <v>37</v>
      </c>
      <c r="P2141" t="s">
        <v>10061</v>
      </c>
    </row>
    <row r="2142" spans="1:16" x14ac:dyDescent="0.3">
      <c r="A2142" s="7">
        <v>20441</v>
      </c>
      <c r="B2142" s="6" t="s">
        <v>14337</v>
      </c>
      <c r="C2142" t="s">
        <v>14338</v>
      </c>
      <c r="D2142" s="2" t="s">
        <v>58</v>
      </c>
      <c r="E2142" s="4" t="s">
        <v>59</v>
      </c>
      <c r="F2142" t="s">
        <v>60</v>
      </c>
      <c r="G2142" s="6">
        <v>89</v>
      </c>
      <c r="H2142">
        <v>89416</v>
      </c>
      <c r="I2142">
        <v>19</v>
      </c>
      <c r="J2142" s="6">
        <v>147.5</v>
      </c>
      <c r="K2142" s="6">
        <v>7409.5</v>
      </c>
      <c r="L2142">
        <v>96</v>
      </c>
      <c r="M2142">
        <v>1</v>
      </c>
      <c r="N2142" t="s">
        <v>32</v>
      </c>
      <c r="O2142" t="s">
        <v>48</v>
      </c>
      <c r="P2142" t="s">
        <v>10061</v>
      </c>
    </row>
    <row r="2143" spans="1:16" x14ac:dyDescent="0.3">
      <c r="A2143" s="7">
        <v>18431</v>
      </c>
      <c r="B2143" s="6" t="s">
        <v>14339</v>
      </c>
      <c r="C2143" t="s">
        <v>14340</v>
      </c>
      <c r="D2143" s="2" t="s">
        <v>52</v>
      </c>
      <c r="E2143" s="4" t="s">
        <v>46</v>
      </c>
      <c r="F2143" t="s">
        <v>80</v>
      </c>
      <c r="G2143" s="6">
        <v>2390</v>
      </c>
      <c r="H2143">
        <v>31452</v>
      </c>
      <c r="I2143">
        <v>50</v>
      </c>
      <c r="J2143" s="6">
        <v>1086.75</v>
      </c>
      <c r="K2143" s="6">
        <v>668.75</v>
      </c>
      <c r="L2143">
        <v>15</v>
      </c>
      <c r="M2143">
        <v>6</v>
      </c>
      <c r="N2143" t="s">
        <v>37</v>
      </c>
      <c r="O2143" t="s">
        <v>48</v>
      </c>
      <c r="P2143" t="s">
        <v>10066</v>
      </c>
    </row>
    <row r="2144" spans="1:16" x14ac:dyDescent="0.3">
      <c r="A2144" s="7">
        <v>18825</v>
      </c>
      <c r="B2144" s="6" t="s">
        <v>14341</v>
      </c>
      <c r="C2144" t="s">
        <v>14342</v>
      </c>
      <c r="D2144" s="2" t="s">
        <v>52</v>
      </c>
      <c r="E2144" s="4" t="s">
        <v>59</v>
      </c>
      <c r="F2144" t="s">
        <v>60</v>
      </c>
      <c r="G2144" s="6">
        <v>852</v>
      </c>
      <c r="H2144">
        <v>59950</v>
      </c>
      <c r="I2144">
        <v>7</v>
      </c>
      <c r="J2144" s="6">
        <v>190.75</v>
      </c>
      <c r="K2144" s="6">
        <v>4341.75</v>
      </c>
      <c r="L2144">
        <v>95</v>
      </c>
      <c r="M2144">
        <v>2</v>
      </c>
      <c r="N2144" t="s">
        <v>32</v>
      </c>
      <c r="O2144" t="s">
        <v>48</v>
      </c>
      <c r="P2144" t="s">
        <v>10061</v>
      </c>
    </row>
    <row r="2145" spans="1:16" x14ac:dyDescent="0.3">
      <c r="A2145" s="7">
        <v>21561</v>
      </c>
      <c r="B2145" s="6" t="s">
        <v>14343</v>
      </c>
      <c r="C2145" t="s">
        <v>14344</v>
      </c>
      <c r="D2145" s="2" t="s">
        <v>45</v>
      </c>
      <c r="E2145" s="4" t="s">
        <v>59</v>
      </c>
      <c r="F2145" t="s">
        <v>60</v>
      </c>
      <c r="G2145" s="6">
        <v>125</v>
      </c>
      <c r="H2145">
        <v>13996</v>
      </c>
      <c r="I2145">
        <v>18</v>
      </c>
      <c r="J2145" s="6">
        <v>255</v>
      </c>
      <c r="K2145" s="6">
        <v>3639</v>
      </c>
      <c r="L2145">
        <v>95</v>
      </c>
      <c r="M2145">
        <v>2</v>
      </c>
      <c r="N2145" t="s">
        <v>61</v>
      </c>
      <c r="O2145" t="s">
        <v>48</v>
      </c>
      <c r="P2145" t="s">
        <v>10061</v>
      </c>
    </row>
    <row r="2146" spans="1:16" x14ac:dyDescent="0.3">
      <c r="A2146" s="7">
        <v>21820</v>
      </c>
      <c r="B2146" s="6" t="s">
        <v>14345</v>
      </c>
      <c r="C2146" t="s">
        <v>14346</v>
      </c>
      <c r="D2146" s="2" t="s">
        <v>58</v>
      </c>
      <c r="E2146" s="4" t="s">
        <v>46</v>
      </c>
      <c r="F2146" t="s">
        <v>60</v>
      </c>
      <c r="G2146" s="6">
        <v>138</v>
      </c>
      <c r="H2146">
        <v>70808</v>
      </c>
      <c r="I2146">
        <v>9</v>
      </c>
      <c r="J2146" s="6">
        <v>51.75</v>
      </c>
      <c r="K2146" s="6">
        <v>4660</v>
      </c>
      <c r="L2146">
        <v>75</v>
      </c>
      <c r="M2146">
        <v>2</v>
      </c>
      <c r="N2146" t="s">
        <v>32</v>
      </c>
      <c r="O2146" t="s">
        <v>48</v>
      </c>
      <c r="P2146" t="s">
        <v>10061</v>
      </c>
    </row>
    <row r="2147" spans="1:16" x14ac:dyDescent="0.3">
      <c r="A2147" s="7">
        <v>19399</v>
      </c>
      <c r="B2147" s="6" t="s">
        <v>14347</v>
      </c>
      <c r="C2147" t="s">
        <v>14348</v>
      </c>
      <c r="D2147" s="2" t="s">
        <v>58</v>
      </c>
      <c r="E2147" s="4" t="s">
        <v>59</v>
      </c>
      <c r="F2147" t="s">
        <v>60</v>
      </c>
      <c r="G2147" s="6">
        <v>130</v>
      </c>
      <c r="H2147">
        <v>66759</v>
      </c>
      <c r="I2147">
        <v>4</v>
      </c>
      <c r="J2147" s="6">
        <v>131</v>
      </c>
      <c r="K2147" s="6">
        <v>4821.5</v>
      </c>
      <c r="L2147">
        <v>79</v>
      </c>
      <c r="M2147">
        <v>1</v>
      </c>
      <c r="N2147" t="s">
        <v>61</v>
      </c>
      <c r="O2147" t="s">
        <v>48</v>
      </c>
      <c r="P2147" t="s">
        <v>10061</v>
      </c>
    </row>
    <row r="2148" spans="1:16" x14ac:dyDescent="0.3">
      <c r="A2148" s="7">
        <v>20345</v>
      </c>
      <c r="B2148" s="6" t="s">
        <v>14349</v>
      </c>
      <c r="C2148" t="s">
        <v>14350</v>
      </c>
      <c r="D2148" s="2" t="s">
        <v>52</v>
      </c>
      <c r="E2148" s="4" t="s">
        <v>59</v>
      </c>
      <c r="F2148" t="s">
        <v>80</v>
      </c>
      <c r="G2148" s="6">
        <v>2508</v>
      </c>
      <c r="H2148">
        <v>77194</v>
      </c>
      <c r="I2148">
        <v>47</v>
      </c>
      <c r="J2148" s="6">
        <v>3957</v>
      </c>
      <c r="K2148" s="6">
        <v>566.25</v>
      </c>
      <c r="L2148">
        <v>11</v>
      </c>
      <c r="M2148">
        <v>3</v>
      </c>
      <c r="N2148" t="s">
        <v>37</v>
      </c>
      <c r="O2148" t="s">
        <v>37</v>
      </c>
      <c r="P2148" t="s">
        <v>10061</v>
      </c>
    </row>
    <row r="2149" spans="1:16" x14ac:dyDescent="0.3">
      <c r="A2149" s="7">
        <v>20862</v>
      </c>
      <c r="B2149" s="6" t="s">
        <v>14351</v>
      </c>
      <c r="C2149" t="s">
        <v>14352</v>
      </c>
      <c r="D2149" s="2" t="s">
        <v>45</v>
      </c>
      <c r="E2149" s="4" t="s">
        <v>59</v>
      </c>
      <c r="F2149" t="s">
        <v>60</v>
      </c>
      <c r="G2149" s="6">
        <v>816</v>
      </c>
      <c r="H2149">
        <v>83877</v>
      </c>
      <c r="I2149">
        <v>9</v>
      </c>
      <c r="J2149" s="6">
        <v>341.5</v>
      </c>
      <c r="K2149" s="6">
        <v>4864.5</v>
      </c>
      <c r="L2149">
        <v>79</v>
      </c>
      <c r="M2149">
        <v>1</v>
      </c>
      <c r="N2149" t="s">
        <v>48</v>
      </c>
      <c r="O2149" t="s">
        <v>37</v>
      </c>
      <c r="P2149" t="s">
        <v>10066</v>
      </c>
    </row>
    <row r="2150" spans="1:16" x14ac:dyDescent="0.3">
      <c r="A2150" s="7">
        <v>20963</v>
      </c>
      <c r="B2150" s="6" t="s">
        <v>14353</v>
      </c>
      <c r="C2150" t="s">
        <v>14354</v>
      </c>
      <c r="D2150" s="2" t="s">
        <v>45</v>
      </c>
      <c r="E2150" s="4" t="s">
        <v>46</v>
      </c>
      <c r="F2150" t="s">
        <v>47</v>
      </c>
      <c r="G2150" s="6">
        <v>211</v>
      </c>
      <c r="H2150">
        <v>82129</v>
      </c>
      <c r="I2150">
        <v>9</v>
      </c>
      <c r="J2150" s="6">
        <v>1061</v>
      </c>
      <c r="K2150" s="6">
        <v>2486.25</v>
      </c>
      <c r="L2150">
        <v>55</v>
      </c>
      <c r="M2150">
        <v>0</v>
      </c>
      <c r="N2150" t="s">
        <v>61</v>
      </c>
      <c r="O2150" t="s">
        <v>37</v>
      </c>
      <c r="P2150" t="s">
        <v>10061</v>
      </c>
    </row>
    <row r="2151" spans="1:16" x14ac:dyDescent="0.3">
      <c r="A2151" s="7">
        <v>19130</v>
      </c>
      <c r="B2151" s="6" t="s">
        <v>14355</v>
      </c>
      <c r="C2151" t="s">
        <v>14356</v>
      </c>
      <c r="D2151" s="2" t="s">
        <v>52</v>
      </c>
      <c r="E2151" s="4" t="s">
        <v>59</v>
      </c>
      <c r="F2151" t="s">
        <v>80</v>
      </c>
      <c r="G2151" s="6">
        <v>1469</v>
      </c>
      <c r="H2151">
        <v>55267</v>
      </c>
      <c r="I2151">
        <v>51</v>
      </c>
      <c r="J2151" s="6">
        <v>7642.25</v>
      </c>
      <c r="K2151" s="6">
        <v>926.75</v>
      </c>
      <c r="L2151">
        <v>17</v>
      </c>
      <c r="M2151">
        <v>4</v>
      </c>
      <c r="N2151" t="s">
        <v>37</v>
      </c>
      <c r="O2151" t="s">
        <v>37</v>
      </c>
      <c r="P2151" t="s">
        <v>10066</v>
      </c>
    </row>
    <row r="2152" spans="1:16" x14ac:dyDescent="0.3">
      <c r="A2152" s="7">
        <v>19730</v>
      </c>
      <c r="B2152" s="6" t="s">
        <v>14357</v>
      </c>
      <c r="C2152" t="s">
        <v>14358</v>
      </c>
      <c r="D2152" s="2" t="s">
        <v>45</v>
      </c>
      <c r="E2152" s="4" t="s">
        <v>59</v>
      </c>
      <c r="F2152" t="s">
        <v>60</v>
      </c>
      <c r="G2152" s="6">
        <v>602</v>
      </c>
      <c r="H2152">
        <v>15094</v>
      </c>
      <c r="I2152">
        <v>17</v>
      </c>
      <c r="J2152" s="6">
        <v>415.5</v>
      </c>
      <c r="K2152" s="6">
        <v>3218</v>
      </c>
      <c r="L2152">
        <v>95</v>
      </c>
      <c r="M2152">
        <v>1</v>
      </c>
      <c r="N2152" t="s">
        <v>48</v>
      </c>
      <c r="O2152" t="s">
        <v>48</v>
      </c>
      <c r="P2152" t="s">
        <v>10061</v>
      </c>
    </row>
    <row r="2153" spans="1:16" x14ac:dyDescent="0.3">
      <c r="A2153" s="7">
        <v>17599</v>
      </c>
      <c r="B2153" s="6" t="s">
        <v>14359</v>
      </c>
      <c r="C2153" t="s">
        <v>14360</v>
      </c>
      <c r="D2153" s="2" t="s">
        <v>45</v>
      </c>
      <c r="E2153" s="4" t="s">
        <v>59</v>
      </c>
      <c r="F2153" t="s">
        <v>67</v>
      </c>
      <c r="G2153" s="6">
        <v>669</v>
      </c>
      <c r="H2153">
        <v>71364</v>
      </c>
      <c r="I2153">
        <v>2</v>
      </c>
      <c r="J2153" s="6">
        <v>704.75</v>
      </c>
      <c r="K2153" s="6">
        <v>3229.75</v>
      </c>
      <c r="L2153">
        <v>65</v>
      </c>
      <c r="M2153">
        <v>3</v>
      </c>
      <c r="N2153" t="s">
        <v>32</v>
      </c>
      <c r="O2153" t="s">
        <v>32</v>
      </c>
      <c r="P2153" t="s">
        <v>10066</v>
      </c>
    </row>
    <row r="2154" spans="1:16" x14ac:dyDescent="0.3">
      <c r="A2154" s="7">
        <v>18729</v>
      </c>
      <c r="B2154" s="6" t="s">
        <v>14361</v>
      </c>
      <c r="C2154" t="s">
        <v>14362</v>
      </c>
      <c r="D2154" s="2" t="s">
        <v>52</v>
      </c>
      <c r="E2154" s="4" t="s">
        <v>59</v>
      </c>
      <c r="F2154" t="s">
        <v>80</v>
      </c>
      <c r="G2154" s="6">
        <v>1386</v>
      </c>
      <c r="H2154">
        <v>15619</v>
      </c>
      <c r="I2154">
        <v>33</v>
      </c>
      <c r="J2154" s="6">
        <v>1422.25</v>
      </c>
      <c r="K2154" s="6">
        <v>539.25</v>
      </c>
      <c r="L2154">
        <v>13</v>
      </c>
      <c r="M2154">
        <v>4</v>
      </c>
      <c r="N2154" t="s">
        <v>37</v>
      </c>
      <c r="O2154" t="s">
        <v>37</v>
      </c>
      <c r="P2154" t="s">
        <v>10061</v>
      </c>
    </row>
    <row r="2155" spans="1:16" x14ac:dyDescent="0.3">
      <c r="A2155" s="7">
        <v>20533</v>
      </c>
      <c r="B2155" s="6" t="s">
        <v>14363</v>
      </c>
      <c r="C2155" t="s">
        <v>14364</v>
      </c>
      <c r="D2155" s="2" t="s">
        <v>58</v>
      </c>
      <c r="E2155" s="4" t="s">
        <v>59</v>
      </c>
      <c r="F2155" t="s">
        <v>60</v>
      </c>
      <c r="G2155" s="6">
        <v>183</v>
      </c>
      <c r="H2155">
        <v>89773</v>
      </c>
      <c r="I2155">
        <v>16</v>
      </c>
      <c r="J2155" s="6">
        <v>159.25</v>
      </c>
      <c r="K2155" s="6">
        <v>5714.75</v>
      </c>
      <c r="L2155">
        <v>87</v>
      </c>
      <c r="M2155">
        <v>2</v>
      </c>
      <c r="N2155" t="s">
        <v>32</v>
      </c>
      <c r="O2155" t="s">
        <v>32</v>
      </c>
      <c r="P2155" t="s">
        <v>10061</v>
      </c>
    </row>
    <row r="2156" spans="1:16" x14ac:dyDescent="0.3">
      <c r="A2156" s="7">
        <v>17882</v>
      </c>
      <c r="B2156" s="6" t="s">
        <v>14365</v>
      </c>
      <c r="C2156" t="s">
        <v>14366</v>
      </c>
      <c r="D2156" s="2" t="s">
        <v>58</v>
      </c>
      <c r="E2156" s="4" t="s">
        <v>59</v>
      </c>
      <c r="F2156" t="s">
        <v>60</v>
      </c>
      <c r="G2156" s="6">
        <v>78</v>
      </c>
      <c r="H2156">
        <v>49209</v>
      </c>
      <c r="I2156">
        <v>13</v>
      </c>
      <c r="J2156" s="6">
        <v>117.5</v>
      </c>
      <c r="K2156" s="6">
        <v>3698.5</v>
      </c>
      <c r="L2156">
        <v>77</v>
      </c>
      <c r="M2156">
        <v>2</v>
      </c>
      <c r="N2156" t="s">
        <v>48</v>
      </c>
      <c r="O2156" t="s">
        <v>48</v>
      </c>
      <c r="P2156" t="s">
        <v>10061</v>
      </c>
    </row>
    <row r="2157" spans="1:16" x14ac:dyDescent="0.3">
      <c r="A2157" s="7">
        <v>18153</v>
      </c>
      <c r="B2157" s="6" t="s">
        <v>14367</v>
      </c>
      <c r="C2157" t="s">
        <v>14368</v>
      </c>
      <c r="D2157" s="2" t="s">
        <v>45</v>
      </c>
      <c r="E2157" s="4" t="s">
        <v>46</v>
      </c>
      <c r="F2157" t="s">
        <v>67</v>
      </c>
      <c r="G2157" s="6">
        <v>920</v>
      </c>
      <c r="H2157">
        <v>44047</v>
      </c>
      <c r="I2157">
        <v>1</v>
      </c>
      <c r="J2157" s="6">
        <v>716.75</v>
      </c>
      <c r="K2157" s="6">
        <v>3195.5</v>
      </c>
      <c r="L2157">
        <v>63</v>
      </c>
      <c r="M2157">
        <v>2</v>
      </c>
      <c r="N2157" t="s">
        <v>32</v>
      </c>
      <c r="O2157" t="s">
        <v>32</v>
      </c>
      <c r="P2157" t="s">
        <v>10061</v>
      </c>
    </row>
    <row r="2158" spans="1:16" x14ac:dyDescent="0.3">
      <c r="A2158" s="7">
        <v>21989</v>
      </c>
      <c r="B2158" s="6" t="s">
        <v>14369</v>
      </c>
      <c r="C2158" t="s">
        <v>14370</v>
      </c>
      <c r="D2158" s="2" t="s">
        <v>64</v>
      </c>
      <c r="E2158" s="4" t="s">
        <v>59</v>
      </c>
      <c r="F2158" t="s">
        <v>60</v>
      </c>
      <c r="G2158" s="6">
        <v>199</v>
      </c>
      <c r="H2158">
        <v>79809</v>
      </c>
      <c r="I2158">
        <v>13</v>
      </c>
      <c r="J2158" s="6">
        <v>290.5</v>
      </c>
      <c r="K2158" s="6">
        <v>4820.5</v>
      </c>
      <c r="L2158">
        <v>91</v>
      </c>
      <c r="M2158">
        <v>1</v>
      </c>
      <c r="N2158" t="s">
        <v>32</v>
      </c>
      <c r="O2158" t="s">
        <v>37</v>
      </c>
      <c r="P2158" t="s">
        <v>10066</v>
      </c>
    </row>
    <row r="2159" spans="1:16" x14ac:dyDescent="0.3">
      <c r="A2159" s="7">
        <v>19120</v>
      </c>
      <c r="B2159" s="6" t="s">
        <v>14371</v>
      </c>
      <c r="C2159" t="s">
        <v>14372</v>
      </c>
      <c r="D2159" s="2" t="s">
        <v>58</v>
      </c>
      <c r="E2159" s="4" t="s">
        <v>59</v>
      </c>
      <c r="F2159" t="s">
        <v>60</v>
      </c>
      <c r="G2159" s="6">
        <v>131</v>
      </c>
      <c r="H2159">
        <v>24205</v>
      </c>
      <c r="I2159">
        <v>9</v>
      </c>
      <c r="J2159" s="6">
        <v>214.5</v>
      </c>
      <c r="K2159" s="6">
        <v>6143</v>
      </c>
      <c r="L2159">
        <v>86</v>
      </c>
      <c r="M2159">
        <v>2</v>
      </c>
      <c r="N2159" t="s">
        <v>32</v>
      </c>
      <c r="O2159" t="s">
        <v>32</v>
      </c>
      <c r="P2159" t="s">
        <v>10061</v>
      </c>
    </row>
    <row r="2160" spans="1:16" x14ac:dyDescent="0.3">
      <c r="A2160" s="7">
        <v>20585</v>
      </c>
      <c r="B2160" s="6" t="s">
        <v>14373</v>
      </c>
      <c r="C2160" t="s">
        <v>14374</v>
      </c>
      <c r="D2160" s="2" t="s">
        <v>52</v>
      </c>
      <c r="E2160" s="4" t="s">
        <v>46</v>
      </c>
      <c r="F2160" t="s">
        <v>76</v>
      </c>
      <c r="G2160" s="6">
        <v>1487</v>
      </c>
      <c r="H2160">
        <v>63496</v>
      </c>
      <c r="I2160">
        <v>5</v>
      </c>
      <c r="J2160" s="6">
        <v>409.25</v>
      </c>
      <c r="K2160" s="6">
        <v>5590</v>
      </c>
      <c r="L2160">
        <v>59</v>
      </c>
      <c r="M2160">
        <v>1</v>
      </c>
      <c r="N2160" t="s">
        <v>48</v>
      </c>
      <c r="O2160" t="s">
        <v>48</v>
      </c>
      <c r="P2160" t="s">
        <v>10061</v>
      </c>
    </row>
    <row r="2161" spans="1:16" x14ac:dyDescent="0.3">
      <c r="A2161" s="7">
        <v>17499</v>
      </c>
      <c r="B2161" s="6" t="s">
        <v>14375</v>
      </c>
      <c r="C2161" t="s">
        <v>14376</v>
      </c>
      <c r="D2161" s="2" t="s">
        <v>52</v>
      </c>
      <c r="E2161" s="4" t="s">
        <v>59</v>
      </c>
      <c r="F2161" t="s">
        <v>80</v>
      </c>
      <c r="G2161" s="6">
        <v>2970</v>
      </c>
      <c r="H2161">
        <v>10494</v>
      </c>
      <c r="I2161">
        <v>60</v>
      </c>
      <c r="J2161" s="6">
        <v>6566.75</v>
      </c>
      <c r="K2161" s="6">
        <v>546.5</v>
      </c>
      <c r="L2161">
        <v>15</v>
      </c>
      <c r="M2161">
        <v>3</v>
      </c>
      <c r="N2161" t="s">
        <v>48</v>
      </c>
      <c r="O2161" t="s">
        <v>48</v>
      </c>
      <c r="P2161" t="s">
        <v>10061</v>
      </c>
    </row>
    <row r="2162" spans="1:16" x14ac:dyDescent="0.3">
      <c r="A2162" s="7">
        <v>20110</v>
      </c>
      <c r="B2162" s="6" t="s">
        <v>14377</v>
      </c>
      <c r="C2162" t="s">
        <v>14378</v>
      </c>
      <c r="D2162" s="2" t="s">
        <v>58</v>
      </c>
      <c r="E2162" s="4" t="s">
        <v>46</v>
      </c>
      <c r="F2162" t="s">
        <v>47</v>
      </c>
      <c r="G2162" s="6">
        <v>246</v>
      </c>
      <c r="H2162">
        <v>78483</v>
      </c>
      <c r="I2162">
        <v>8</v>
      </c>
      <c r="J2162" s="6">
        <v>1889.5</v>
      </c>
      <c r="K2162" s="6">
        <v>2729.5</v>
      </c>
      <c r="L2162">
        <v>69</v>
      </c>
      <c r="M2162">
        <v>0</v>
      </c>
      <c r="N2162" t="s">
        <v>61</v>
      </c>
      <c r="O2162" t="s">
        <v>37</v>
      </c>
      <c r="P2162" t="s">
        <v>10061</v>
      </c>
    </row>
    <row r="2163" spans="1:16" x14ac:dyDescent="0.3">
      <c r="A2163" s="7">
        <v>21366</v>
      </c>
      <c r="B2163" s="6" t="s">
        <v>14379</v>
      </c>
      <c r="C2163" t="s">
        <v>14380</v>
      </c>
      <c r="D2163" s="2" t="s">
        <v>45</v>
      </c>
      <c r="E2163" s="4" t="s">
        <v>59</v>
      </c>
      <c r="F2163" t="s">
        <v>67</v>
      </c>
      <c r="G2163" s="6">
        <v>306</v>
      </c>
      <c r="H2163">
        <v>61270</v>
      </c>
      <c r="I2163">
        <v>11</v>
      </c>
      <c r="J2163" s="6">
        <v>436.75</v>
      </c>
      <c r="K2163" s="6">
        <v>2405</v>
      </c>
      <c r="L2163">
        <v>43</v>
      </c>
      <c r="M2163">
        <v>1</v>
      </c>
      <c r="N2163" t="s">
        <v>32</v>
      </c>
      <c r="O2163" t="s">
        <v>48</v>
      </c>
      <c r="P2163" t="s">
        <v>10061</v>
      </c>
    </row>
    <row r="2164" spans="1:16" x14ac:dyDescent="0.3">
      <c r="A2164" s="7">
        <v>18554</v>
      </c>
      <c r="B2164" s="6" t="s">
        <v>14381</v>
      </c>
      <c r="C2164" t="s">
        <v>14382</v>
      </c>
      <c r="D2164" s="2" t="s">
        <v>52</v>
      </c>
      <c r="E2164" s="4" t="s">
        <v>59</v>
      </c>
      <c r="F2164" t="s">
        <v>76</v>
      </c>
      <c r="G2164" s="6">
        <v>1646</v>
      </c>
      <c r="H2164">
        <v>64102</v>
      </c>
      <c r="I2164">
        <v>11</v>
      </c>
      <c r="J2164" s="6">
        <v>435.75</v>
      </c>
      <c r="K2164" s="6">
        <v>5238.5</v>
      </c>
      <c r="L2164">
        <v>80</v>
      </c>
      <c r="M2164">
        <v>1</v>
      </c>
      <c r="N2164" t="s">
        <v>32</v>
      </c>
      <c r="O2164" t="s">
        <v>48</v>
      </c>
      <c r="P2164" t="s">
        <v>10066</v>
      </c>
    </row>
    <row r="2165" spans="1:16" x14ac:dyDescent="0.3">
      <c r="A2165" s="7">
        <v>18894</v>
      </c>
      <c r="B2165" s="6" t="s">
        <v>14383</v>
      </c>
      <c r="C2165" t="s">
        <v>14384</v>
      </c>
      <c r="D2165" s="2" t="s">
        <v>45</v>
      </c>
      <c r="E2165" s="4" t="s">
        <v>46</v>
      </c>
      <c r="F2165" t="s">
        <v>47</v>
      </c>
      <c r="G2165" s="6">
        <v>659</v>
      </c>
      <c r="H2165">
        <v>17168</v>
      </c>
      <c r="I2165">
        <v>5</v>
      </c>
      <c r="J2165" s="6">
        <v>426</v>
      </c>
      <c r="K2165" s="6">
        <v>2405</v>
      </c>
      <c r="L2165">
        <v>68</v>
      </c>
      <c r="M2165">
        <v>1</v>
      </c>
      <c r="N2165" t="s">
        <v>32</v>
      </c>
      <c r="O2165" t="s">
        <v>32</v>
      </c>
      <c r="P2165" t="s">
        <v>10061</v>
      </c>
    </row>
    <row r="2166" spans="1:16" x14ac:dyDescent="0.3">
      <c r="A2166" s="7">
        <v>19701</v>
      </c>
      <c r="B2166" s="6" t="s">
        <v>14385</v>
      </c>
      <c r="C2166" t="s">
        <v>14386</v>
      </c>
      <c r="D2166" s="2" t="s">
        <v>52</v>
      </c>
      <c r="E2166" s="4" t="s">
        <v>59</v>
      </c>
      <c r="F2166" t="s">
        <v>76</v>
      </c>
      <c r="G2166" s="6">
        <v>2492</v>
      </c>
      <c r="H2166">
        <v>55763</v>
      </c>
      <c r="I2166">
        <v>20</v>
      </c>
      <c r="J2166" s="6">
        <v>316.75</v>
      </c>
      <c r="K2166" s="6">
        <v>2869.5</v>
      </c>
      <c r="L2166">
        <v>80</v>
      </c>
      <c r="M2166">
        <v>1</v>
      </c>
      <c r="N2166" t="s">
        <v>61</v>
      </c>
      <c r="O2166" t="s">
        <v>37</v>
      </c>
      <c r="P2166" t="s">
        <v>10061</v>
      </c>
    </row>
    <row r="2167" spans="1:16" x14ac:dyDescent="0.3">
      <c r="A2167" s="7">
        <v>17899</v>
      </c>
      <c r="B2167" s="6" t="s">
        <v>14387</v>
      </c>
      <c r="C2167" t="s">
        <v>14388</v>
      </c>
      <c r="D2167" s="2" t="s">
        <v>45</v>
      </c>
      <c r="E2167" s="4" t="s">
        <v>46</v>
      </c>
      <c r="F2167" t="s">
        <v>47</v>
      </c>
      <c r="G2167" s="6">
        <v>845</v>
      </c>
      <c r="H2167">
        <v>65244</v>
      </c>
      <c r="I2167">
        <v>17</v>
      </c>
      <c r="J2167" s="6">
        <v>1636</v>
      </c>
      <c r="K2167" s="6">
        <v>2460.5</v>
      </c>
      <c r="L2167">
        <v>58</v>
      </c>
      <c r="M2167">
        <v>1</v>
      </c>
      <c r="N2167" t="s">
        <v>61</v>
      </c>
      <c r="O2167" t="s">
        <v>48</v>
      </c>
      <c r="P2167" t="s">
        <v>10061</v>
      </c>
    </row>
    <row r="2168" spans="1:16" x14ac:dyDescent="0.3">
      <c r="A2168" s="7">
        <v>22124</v>
      </c>
      <c r="B2168" s="6" t="s">
        <v>14389</v>
      </c>
      <c r="C2168" t="s">
        <v>14390</v>
      </c>
      <c r="D2168" s="2" t="s">
        <v>45</v>
      </c>
      <c r="E2168" s="4" t="s">
        <v>59</v>
      </c>
      <c r="F2168" t="s">
        <v>60</v>
      </c>
      <c r="G2168" s="6">
        <v>149</v>
      </c>
      <c r="H2168">
        <v>49106</v>
      </c>
      <c r="I2168">
        <v>4</v>
      </c>
      <c r="J2168" s="6">
        <v>160.5</v>
      </c>
      <c r="K2168" s="6">
        <v>4937.25</v>
      </c>
      <c r="L2168">
        <v>77</v>
      </c>
      <c r="M2168">
        <v>1</v>
      </c>
      <c r="N2168" t="s">
        <v>48</v>
      </c>
      <c r="O2168" t="s">
        <v>37</v>
      </c>
      <c r="P2168" t="s">
        <v>10061</v>
      </c>
    </row>
    <row r="2169" spans="1:16" x14ac:dyDescent="0.3">
      <c r="A2169" s="7">
        <v>21923</v>
      </c>
      <c r="B2169" s="6" t="s">
        <v>14391</v>
      </c>
      <c r="C2169" t="s">
        <v>14392</v>
      </c>
      <c r="D2169" s="2" t="s">
        <v>45</v>
      </c>
      <c r="E2169" s="4" t="s">
        <v>59</v>
      </c>
      <c r="F2169" t="s">
        <v>60</v>
      </c>
      <c r="G2169" s="6">
        <v>834</v>
      </c>
      <c r="H2169">
        <v>76841</v>
      </c>
      <c r="I2169">
        <v>16</v>
      </c>
      <c r="J2169" s="6">
        <v>68</v>
      </c>
      <c r="K2169" s="6">
        <v>5022.25</v>
      </c>
      <c r="L2169">
        <v>89</v>
      </c>
      <c r="M2169">
        <v>2</v>
      </c>
      <c r="N2169" t="s">
        <v>32</v>
      </c>
      <c r="O2169" t="s">
        <v>37</v>
      </c>
      <c r="P2169" t="s">
        <v>10061</v>
      </c>
    </row>
    <row r="2170" spans="1:16" x14ac:dyDescent="0.3">
      <c r="A2170" s="7">
        <v>21567</v>
      </c>
      <c r="B2170" s="6" t="s">
        <v>14393</v>
      </c>
      <c r="C2170" t="s">
        <v>14394</v>
      </c>
      <c r="D2170" s="2" t="s">
        <v>45</v>
      </c>
      <c r="E2170" s="4" t="s">
        <v>46</v>
      </c>
      <c r="F2170" t="s">
        <v>76</v>
      </c>
      <c r="G2170" s="6">
        <v>791</v>
      </c>
      <c r="H2170">
        <v>88106</v>
      </c>
      <c r="I2170">
        <v>19</v>
      </c>
      <c r="J2170" s="6">
        <v>472</v>
      </c>
      <c r="K2170" s="6">
        <v>3710.75</v>
      </c>
      <c r="L2170">
        <v>52</v>
      </c>
      <c r="M2170">
        <v>1</v>
      </c>
      <c r="N2170" t="s">
        <v>61</v>
      </c>
      <c r="O2170" t="s">
        <v>37</v>
      </c>
      <c r="P2170" t="s">
        <v>10061</v>
      </c>
    </row>
    <row r="2171" spans="1:16" x14ac:dyDescent="0.3">
      <c r="A2171" s="7">
        <v>18127</v>
      </c>
      <c r="B2171" s="6" t="s">
        <v>14395</v>
      </c>
      <c r="C2171" t="s">
        <v>14396</v>
      </c>
      <c r="D2171" s="2" t="s">
        <v>45</v>
      </c>
      <c r="E2171" s="4" t="s">
        <v>46</v>
      </c>
      <c r="F2171" t="s">
        <v>76</v>
      </c>
      <c r="G2171" s="6">
        <v>696</v>
      </c>
      <c r="H2171">
        <v>44047</v>
      </c>
      <c r="I2171">
        <v>16</v>
      </c>
      <c r="J2171" s="6">
        <v>330</v>
      </c>
      <c r="K2171" s="6">
        <v>4599</v>
      </c>
      <c r="L2171">
        <v>76</v>
      </c>
      <c r="M2171">
        <v>3</v>
      </c>
      <c r="N2171" t="s">
        <v>37</v>
      </c>
      <c r="O2171" t="s">
        <v>37</v>
      </c>
      <c r="P2171" t="s">
        <v>10066</v>
      </c>
    </row>
    <row r="2172" spans="1:16" x14ac:dyDescent="0.3">
      <c r="A2172" s="7">
        <v>19980</v>
      </c>
      <c r="B2172" s="6" t="s">
        <v>14397</v>
      </c>
      <c r="C2172" t="s">
        <v>14398</v>
      </c>
      <c r="D2172" s="2" t="s">
        <v>45</v>
      </c>
      <c r="E2172" s="4" t="s">
        <v>59</v>
      </c>
      <c r="F2172" t="s">
        <v>76</v>
      </c>
      <c r="G2172" s="6">
        <v>506</v>
      </c>
      <c r="H2172">
        <v>49629</v>
      </c>
      <c r="I2172">
        <v>23</v>
      </c>
      <c r="J2172" s="6">
        <v>321</v>
      </c>
      <c r="K2172" s="6">
        <v>4471.75</v>
      </c>
      <c r="L2172">
        <v>82</v>
      </c>
      <c r="M2172">
        <v>2</v>
      </c>
      <c r="N2172" t="s">
        <v>32</v>
      </c>
      <c r="O2172" t="s">
        <v>32</v>
      </c>
      <c r="P2172" t="s">
        <v>10061</v>
      </c>
    </row>
    <row r="2173" spans="1:16" x14ac:dyDescent="0.3">
      <c r="A2173" s="7">
        <v>20457</v>
      </c>
      <c r="B2173" s="6" t="s">
        <v>14399</v>
      </c>
      <c r="C2173" t="s">
        <v>14400</v>
      </c>
      <c r="D2173" s="2" t="s">
        <v>70</v>
      </c>
      <c r="E2173" s="4" t="s">
        <v>59</v>
      </c>
      <c r="F2173" t="s">
        <v>60</v>
      </c>
      <c r="G2173" s="6">
        <v>224</v>
      </c>
      <c r="H2173">
        <v>40105</v>
      </c>
      <c r="I2173">
        <v>11</v>
      </c>
      <c r="J2173" s="6">
        <v>330</v>
      </c>
      <c r="K2173" s="6">
        <v>3053.5</v>
      </c>
      <c r="L2173">
        <v>75</v>
      </c>
      <c r="M2173">
        <v>2</v>
      </c>
      <c r="N2173" t="s">
        <v>48</v>
      </c>
      <c r="O2173" t="s">
        <v>48</v>
      </c>
      <c r="P2173" t="s">
        <v>10061</v>
      </c>
    </row>
    <row r="2174" spans="1:16" x14ac:dyDescent="0.3">
      <c r="A2174" s="7">
        <v>21812</v>
      </c>
      <c r="B2174" s="6" t="s">
        <v>14401</v>
      </c>
      <c r="C2174" t="s">
        <v>14402</v>
      </c>
      <c r="D2174" s="2" t="s">
        <v>64</v>
      </c>
      <c r="E2174" s="4" t="s">
        <v>46</v>
      </c>
      <c r="F2174" t="s">
        <v>47</v>
      </c>
      <c r="G2174" s="6">
        <v>391</v>
      </c>
      <c r="H2174">
        <v>87947</v>
      </c>
      <c r="I2174">
        <v>18</v>
      </c>
      <c r="J2174" s="6">
        <v>1522.25</v>
      </c>
      <c r="K2174" s="6">
        <v>2891.5</v>
      </c>
      <c r="L2174">
        <v>63</v>
      </c>
      <c r="M2174">
        <v>1</v>
      </c>
      <c r="N2174" t="s">
        <v>61</v>
      </c>
      <c r="O2174" t="s">
        <v>37</v>
      </c>
      <c r="P2174" t="s">
        <v>10066</v>
      </c>
    </row>
    <row r="2175" spans="1:16" x14ac:dyDescent="0.3">
      <c r="A2175" s="7">
        <v>17297</v>
      </c>
      <c r="B2175" s="6" t="s">
        <v>14403</v>
      </c>
      <c r="C2175" t="s">
        <v>14404</v>
      </c>
      <c r="D2175" s="2" t="s">
        <v>58</v>
      </c>
      <c r="E2175" s="4" t="s">
        <v>59</v>
      </c>
      <c r="F2175" t="s">
        <v>60</v>
      </c>
      <c r="G2175" s="6">
        <v>77</v>
      </c>
      <c r="H2175">
        <v>26435</v>
      </c>
      <c r="I2175">
        <v>12</v>
      </c>
      <c r="J2175" s="6">
        <v>183.5</v>
      </c>
      <c r="K2175" s="6">
        <v>7300.75</v>
      </c>
      <c r="L2175">
        <v>97</v>
      </c>
      <c r="M2175">
        <v>2</v>
      </c>
      <c r="N2175" t="s">
        <v>61</v>
      </c>
      <c r="O2175" t="s">
        <v>48</v>
      </c>
      <c r="P2175" t="s">
        <v>10061</v>
      </c>
    </row>
    <row r="2176" spans="1:16" x14ac:dyDescent="0.3">
      <c r="A2176" s="7">
        <v>17482</v>
      </c>
      <c r="B2176" s="6" t="s">
        <v>14405</v>
      </c>
      <c r="C2176" t="s">
        <v>14406</v>
      </c>
      <c r="D2176" s="2" t="s">
        <v>70</v>
      </c>
      <c r="E2176" s="4" t="s">
        <v>46</v>
      </c>
      <c r="F2176" t="s">
        <v>47</v>
      </c>
      <c r="G2176" s="6">
        <v>298</v>
      </c>
      <c r="H2176">
        <v>48486</v>
      </c>
      <c r="I2176">
        <v>6</v>
      </c>
      <c r="J2176" s="6">
        <v>261.75</v>
      </c>
      <c r="K2176" s="6">
        <v>2543.5</v>
      </c>
      <c r="L2176">
        <v>56</v>
      </c>
      <c r="M2176">
        <v>1</v>
      </c>
      <c r="N2176" t="s">
        <v>37</v>
      </c>
      <c r="O2176" t="s">
        <v>37</v>
      </c>
      <c r="P2176" t="s">
        <v>10066</v>
      </c>
    </row>
    <row r="2177" spans="1:16" x14ac:dyDescent="0.3">
      <c r="A2177" s="7">
        <v>21124</v>
      </c>
      <c r="B2177" s="6" t="s">
        <v>14407</v>
      </c>
      <c r="C2177" t="s">
        <v>14408</v>
      </c>
      <c r="D2177" s="2" t="s">
        <v>45</v>
      </c>
      <c r="E2177" s="4" t="s">
        <v>59</v>
      </c>
      <c r="F2177" t="s">
        <v>60</v>
      </c>
      <c r="G2177" s="6">
        <v>919</v>
      </c>
      <c r="H2177">
        <v>66688</v>
      </c>
      <c r="I2177">
        <v>11</v>
      </c>
      <c r="J2177" s="6">
        <v>330.75</v>
      </c>
      <c r="K2177" s="6">
        <v>3209.25</v>
      </c>
      <c r="L2177">
        <v>87</v>
      </c>
      <c r="M2177">
        <v>2</v>
      </c>
      <c r="N2177" t="s">
        <v>61</v>
      </c>
      <c r="O2177" t="s">
        <v>37</v>
      </c>
      <c r="P2177" t="s">
        <v>10061</v>
      </c>
    </row>
    <row r="2178" spans="1:16" x14ac:dyDescent="0.3">
      <c r="A2178" s="7">
        <v>21992</v>
      </c>
      <c r="B2178" s="6" t="s">
        <v>14409</v>
      </c>
      <c r="C2178" t="s">
        <v>14410</v>
      </c>
      <c r="D2178" s="2" t="s">
        <v>45</v>
      </c>
      <c r="E2178" s="4" t="s">
        <v>46</v>
      </c>
      <c r="F2178" t="s">
        <v>47</v>
      </c>
      <c r="G2178" s="6">
        <v>978</v>
      </c>
      <c r="H2178">
        <v>13988</v>
      </c>
      <c r="I2178">
        <v>9</v>
      </c>
      <c r="J2178" s="6">
        <v>1280.25</v>
      </c>
      <c r="K2178" s="6">
        <v>2558</v>
      </c>
      <c r="L2178">
        <v>62</v>
      </c>
      <c r="M2178">
        <v>1</v>
      </c>
      <c r="N2178" t="s">
        <v>48</v>
      </c>
      <c r="O2178" t="s">
        <v>48</v>
      </c>
      <c r="P2178" t="s">
        <v>10061</v>
      </c>
    </row>
    <row r="2179" spans="1:16" x14ac:dyDescent="0.3">
      <c r="A2179" s="7">
        <v>21280</v>
      </c>
      <c r="B2179" s="6" t="s">
        <v>14411</v>
      </c>
      <c r="C2179" t="s">
        <v>14412</v>
      </c>
      <c r="D2179" s="2" t="s">
        <v>58</v>
      </c>
      <c r="E2179" s="4" t="s">
        <v>46</v>
      </c>
      <c r="F2179" t="s">
        <v>60</v>
      </c>
      <c r="G2179" s="6">
        <v>170</v>
      </c>
      <c r="H2179">
        <v>21719</v>
      </c>
      <c r="I2179">
        <v>6</v>
      </c>
      <c r="J2179" s="6">
        <v>440.5</v>
      </c>
      <c r="K2179" s="6">
        <v>4632</v>
      </c>
      <c r="L2179">
        <v>82</v>
      </c>
      <c r="M2179">
        <v>2</v>
      </c>
      <c r="N2179" t="s">
        <v>32</v>
      </c>
      <c r="O2179" t="s">
        <v>48</v>
      </c>
      <c r="P2179" t="s">
        <v>10061</v>
      </c>
    </row>
    <row r="2180" spans="1:16" x14ac:dyDescent="0.3">
      <c r="A2180" s="7">
        <v>20104</v>
      </c>
      <c r="B2180" s="6" t="s">
        <v>14413</v>
      </c>
      <c r="C2180" t="s">
        <v>14414</v>
      </c>
      <c r="D2180" s="2" t="s">
        <v>58</v>
      </c>
      <c r="E2180" s="4" t="s">
        <v>59</v>
      </c>
      <c r="F2180" t="s">
        <v>60</v>
      </c>
      <c r="G2180" s="6">
        <v>55</v>
      </c>
      <c r="H2180">
        <v>15094</v>
      </c>
      <c r="I2180">
        <v>18</v>
      </c>
      <c r="J2180" s="6">
        <v>427.25</v>
      </c>
      <c r="K2180" s="6">
        <v>3884.75</v>
      </c>
      <c r="L2180">
        <v>90</v>
      </c>
      <c r="M2180">
        <v>1</v>
      </c>
      <c r="N2180" t="s">
        <v>32</v>
      </c>
      <c r="O2180" t="s">
        <v>48</v>
      </c>
      <c r="P2180" t="s">
        <v>10061</v>
      </c>
    </row>
    <row r="2181" spans="1:16" x14ac:dyDescent="0.3">
      <c r="A2181" s="7">
        <v>20878</v>
      </c>
      <c r="B2181" s="6" t="s">
        <v>14415</v>
      </c>
      <c r="C2181" t="s">
        <v>14416</v>
      </c>
      <c r="D2181" s="2" t="s">
        <v>52</v>
      </c>
      <c r="E2181" s="4" t="s">
        <v>59</v>
      </c>
      <c r="F2181" t="s">
        <v>76</v>
      </c>
      <c r="G2181" s="6">
        <v>2028</v>
      </c>
      <c r="H2181">
        <v>46642</v>
      </c>
      <c r="I2181">
        <v>19</v>
      </c>
      <c r="J2181" s="6">
        <v>365</v>
      </c>
      <c r="K2181" s="6">
        <v>3856.5</v>
      </c>
      <c r="L2181">
        <v>52</v>
      </c>
      <c r="M2181">
        <v>1</v>
      </c>
      <c r="N2181" t="s">
        <v>48</v>
      </c>
      <c r="O2181" t="s">
        <v>37</v>
      </c>
      <c r="P2181" t="s">
        <v>10061</v>
      </c>
    </row>
    <row r="2182" spans="1:16" x14ac:dyDescent="0.3">
      <c r="A2182" s="7">
        <v>18872</v>
      </c>
      <c r="B2182" s="6" t="s">
        <v>14417</v>
      </c>
      <c r="C2182" t="s">
        <v>14418</v>
      </c>
      <c r="D2182" s="2" t="s">
        <v>45</v>
      </c>
      <c r="E2182" s="4" t="s">
        <v>59</v>
      </c>
      <c r="F2182" t="s">
        <v>67</v>
      </c>
      <c r="G2182" s="6">
        <v>421</v>
      </c>
      <c r="H2182">
        <v>70165</v>
      </c>
      <c r="I2182">
        <v>5</v>
      </c>
      <c r="J2182" s="6">
        <v>1485</v>
      </c>
      <c r="K2182" s="6">
        <v>3455.75</v>
      </c>
      <c r="L2182">
        <v>60</v>
      </c>
      <c r="M2182">
        <v>2</v>
      </c>
      <c r="N2182" t="s">
        <v>37</v>
      </c>
      <c r="O2182" t="s">
        <v>37</v>
      </c>
      <c r="P2182" t="s">
        <v>10061</v>
      </c>
    </row>
    <row r="2183" spans="1:16" x14ac:dyDescent="0.3">
      <c r="A2183" s="7">
        <v>18408</v>
      </c>
      <c r="B2183" s="6" t="s">
        <v>14419</v>
      </c>
      <c r="C2183" t="s">
        <v>14420</v>
      </c>
      <c r="D2183" s="2" t="s">
        <v>52</v>
      </c>
      <c r="E2183" s="4" t="s">
        <v>59</v>
      </c>
      <c r="F2183" t="s">
        <v>80</v>
      </c>
      <c r="G2183" s="6">
        <v>2747</v>
      </c>
      <c r="H2183">
        <v>83523</v>
      </c>
      <c r="I2183">
        <v>32</v>
      </c>
      <c r="J2183" s="6">
        <v>7138.25</v>
      </c>
      <c r="K2183" s="6">
        <v>697</v>
      </c>
      <c r="L2183">
        <v>20</v>
      </c>
      <c r="M2183">
        <v>4</v>
      </c>
      <c r="N2183" t="s">
        <v>37</v>
      </c>
      <c r="O2183" t="s">
        <v>37</v>
      </c>
      <c r="P2183" t="s">
        <v>10061</v>
      </c>
    </row>
    <row r="2184" spans="1:16" x14ac:dyDescent="0.3">
      <c r="A2184" s="7">
        <v>20397</v>
      </c>
      <c r="B2184" s="6" t="s">
        <v>14421</v>
      </c>
      <c r="C2184" t="s">
        <v>14422</v>
      </c>
      <c r="D2184" s="2" t="s">
        <v>52</v>
      </c>
      <c r="E2184" s="4" t="s">
        <v>46</v>
      </c>
      <c r="F2184" t="s">
        <v>80</v>
      </c>
      <c r="G2184" s="6">
        <v>1320</v>
      </c>
      <c r="H2184">
        <v>39552</v>
      </c>
      <c r="I2184">
        <v>38</v>
      </c>
      <c r="J2184" s="6">
        <v>4481.75</v>
      </c>
      <c r="K2184" s="6">
        <v>982.25</v>
      </c>
      <c r="L2184">
        <v>21</v>
      </c>
      <c r="M2184">
        <v>4</v>
      </c>
      <c r="N2184" t="s">
        <v>48</v>
      </c>
      <c r="O2184" t="s">
        <v>37</v>
      </c>
      <c r="P2184" t="s">
        <v>10066</v>
      </c>
    </row>
    <row r="2185" spans="1:16" x14ac:dyDescent="0.3">
      <c r="A2185" s="7">
        <v>20282</v>
      </c>
      <c r="B2185" s="6" t="s">
        <v>14423</v>
      </c>
      <c r="C2185" t="s">
        <v>14424</v>
      </c>
      <c r="D2185" s="2" t="s">
        <v>58</v>
      </c>
      <c r="E2185" s="4" t="s">
        <v>46</v>
      </c>
      <c r="F2185" t="s">
        <v>67</v>
      </c>
      <c r="G2185" s="6">
        <v>245</v>
      </c>
      <c r="H2185">
        <v>82719</v>
      </c>
      <c r="I2185">
        <v>7</v>
      </c>
      <c r="J2185" s="6">
        <v>750.5</v>
      </c>
      <c r="K2185" s="6">
        <v>2081</v>
      </c>
      <c r="L2185">
        <v>61</v>
      </c>
      <c r="M2185">
        <v>1</v>
      </c>
      <c r="N2185" t="s">
        <v>48</v>
      </c>
      <c r="O2185" t="s">
        <v>48</v>
      </c>
      <c r="P2185" t="s">
        <v>10061</v>
      </c>
    </row>
    <row r="2186" spans="1:16" x14ac:dyDescent="0.3">
      <c r="A2186" s="7">
        <v>19192</v>
      </c>
      <c r="B2186" s="6" t="s">
        <v>14425</v>
      </c>
      <c r="C2186" t="s">
        <v>14426</v>
      </c>
      <c r="D2186" s="2" t="s">
        <v>52</v>
      </c>
      <c r="E2186" s="4" t="s">
        <v>53</v>
      </c>
      <c r="F2186" t="s">
        <v>54</v>
      </c>
      <c r="G2186" s="6">
        <v>3241</v>
      </c>
      <c r="H2186">
        <v>49480</v>
      </c>
      <c r="I2186">
        <v>21</v>
      </c>
      <c r="J2186" s="6">
        <v>3730</v>
      </c>
      <c r="K2186" s="6">
        <v>697.25</v>
      </c>
      <c r="L2186">
        <v>7</v>
      </c>
      <c r="M2186">
        <v>8</v>
      </c>
      <c r="N2186" t="s">
        <v>48</v>
      </c>
      <c r="O2186" t="s">
        <v>37</v>
      </c>
      <c r="P2186" t="s">
        <v>10061</v>
      </c>
    </row>
    <row r="2187" spans="1:16" x14ac:dyDescent="0.3">
      <c r="A2187" s="7">
        <v>20634</v>
      </c>
      <c r="B2187" s="6" t="s">
        <v>14427</v>
      </c>
      <c r="C2187" t="s">
        <v>14428</v>
      </c>
      <c r="D2187" s="2" t="s">
        <v>64</v>
      </c>
      <c r="E2187" s="4" t="s">
        <v>53</v>
      </c>
      <c r="F2187" t="s">
        <v>54</v>
      </c>
      <c r="G2187" s="6">
        <v>1017</v>
      </c>
      <c r="H2187">
        <v>61988</v>
      </c>
      <c r="I2187">
        <v>42</v>
      </c>
      <c r="J2187" s="6">
        <v>3405.25</v>
      </c>
      <c r="K2187" s="6">
        <v>513.25</v>
      </c>
      <c r="L2187">
        <v>15</v>
      </c>
      <c r="M2187">
        <v>8</v>
      </c>
      <c r="N2187" t="s">
        <v>48</v>
      </c>
      <c r="O2187" t="s">
        <v>37</v>
      </c>
      <c r="P2187" t="s">
        <v>10066</v>
      </c>
    </row>
    <row r="2188" spans="1:16" x14ac:dyDescent="0.3">
      <c r="A2188" s="7">
        <v>20071</v>
      </c>
      <c r="B2188" s="6" t="s">
        <v>14429</v>
      </c>
      <c r="C2188" t="s">
        <v>14430</v>
      </c>
      <c r="D2188" s="2" t="s">
        <v>45</v>
      </c>
      <c r="E2188" s="4" t="s">
        <v>59</v>
      </c>
      <c r="F2188" t="s">
        <v>67</v>
      </c>
      <c r="G2188" s="6">
        <v>371</v>
      </c>
      <c r="H2188">
        <v>72773</v>
      </c>
      <c r="I2188">
        <v>3</v>
      </c>
      <c r="J2188" s="6">
        <v>375.75</v>
      </c>
      <c r="K2188" s="6">
        <v>2743</v>
      </c>
      <c r="L2188">
        <v>65</v>
      </c>
      <c r="M2188">
        <v>1</v>
      </c>
      <c r="N2188" t="s">
        <v>48</v>
      </c>
      <c r="O2188" t="s">
        <v>48</v>
      </c>
      <c r="P2188" t="s">
        <v>10066</v>
      </c>
    </row>
    <row r="2189" spans="1:16" x14ac:dyDescent="0.3">
      <c r="A2189" s="7">
        <v>17410</v>
      </c>
      <c r="B2189" s="6" t="s">
        <v>14431</v>
      </c>
      <c r="C2189" t="s">
        <v>14432</v>
      </c>
      <c r="D2189" s="2" t="s">
        <v>52</v>
      </c>
      <c r="E2189" s="4" t="s">
        <v>59</v>
      </c>
      <c r="F2189" t="s">
        <v>80</v>
      </c>
      <c r="G2189" s="6">
        <v>4697</v>
      </c>
      <c r="H2189">
        <v>53096</v>
      </c>
      <c r="I2189">
        <v>56</v>
      </c>
      <c r="J2189" s="6">
        <v>9991.75</v>
      </c>
      <c r="K2189" s="6">
        <v>873.5</v>
      </c>
      <c r="L2189">
        <v>18</v>
      </c>
      <c r="M2189">
        <v>6</v>
      </c>
      <c r="N2189" t="s">
        <v>37</v>
      </c>
      <c r="O2189" t="s">
        <v>37</v>
      </c>
      <c r="P2189" t="s">
        <v>10061</v>
      </c>
    </row>
    <row r="2190" spans="1:16" x14ac:dyDescent="0.3">
      <c r="A2190" s="7">
        <v>18304</v>
      </c>
      <c r="B2190" s="6" t="s">
        <v>14433</v>
      </c>
      <c r="C2190" t="s">
        <v>14434</v>
      </c>
      <c r="D2190" s="2" t="s">
        <v>52</v>
      </c>
      <c r="E2190" s="4" t="s">
        <v>59</v>
      </c>
      <c r="F2190" t="s">
        <v>80</v>
      </c>
      <c r="G2190" s="6">
        <v>4230</v>
      </c>
      <c r="H2190">
        <v>52162</v>
      </c>
      <c r="I2190">
        <v>48</v>
      </c>
      <c r="J2190" s="6">
        <v>9263.25</v>
      </c>
      <c r="K2190" s="6">
        <v>891.25</v>
      </c>
      <c r="L2190">
        <v>19</v>
      </c>
      <c r="M2190">
        <v>6</v>
      </c>
      <c r="N2190" t="s">
        <v>48</v>
      </c>
      <c r="O2190" t="s">
        <v>37</v>
      </c>
      <c r="P2190" t="s">
        <v>10061</v>
      </c>
    </row>
    <row r="2191" spans="1:16" x14ac:dyDescent="0.3">
      <c r="A2191" s="7">
        <v>22128</v>
      </c>
      <c r="B2191" s="6" t="s">
        <v>14435</v>
      </c>
      <c r="C2191" t="s">
        <v>14436</v>
      </c>
      <c r="D2191" s="2" t="s">
        <v>58</v>
      </c>
      <c r="E2191" s="4" t="s">
        <v>59</v>
      </c>
      <c r="F2191" t="s">
        <v>60</v>
      </c>
      <c r="G2191" s="6">
        <v>57</v>
      </c>
      <c r="H2191">
        <v>15359</v>
      </c>
      <c r="I2191">
        <v>18</v>
      </c>
      <c r="J2191" s="6">
        <v>440.75</v>
      </c>
      <c r="K2191" s="6">
        <v>4890</v>
      </c>
      <c r="L2191">
        <v>82</v>
      </c>
      <c r="M2191">
        <v>1</v>
      </c>
      <c r="N2191" t="s">
        <v>48</v>
      </c>
      <c r="O2191" t="s">
        <v>37</v>
      </c>
      <c r="P2191" t="s">
        <v>10061</v>
      </c>
    </row>
    <row r="2192" spans="1:16" x14ac:dyDescent="0.3">
      <c r="A2192" s="7">
        <v>19067</v>
      </c>
      <c r="B2192" s="6" t="s">
        <v>14437</v>
      </c>
      <c r="C2192" t="s">
        <v>14438</v>
      </c>
      <c r="D2192" s="2" t="s">
        <v>58</v>
      </c>
      <c r="E2192" s="4" t="s">
        <v>46</v>
      </c>
      <c r="F2192" t="s">
        <v>60</v>
      </c>
      <c r="G2192" s="6">
        <v>95</v>
      </c>
      <c r="H2192">
        <v>72217</v>
      </c>
      <c r="I2192">
        <v>9</v>
      </c>
      <c r="J2192" s="6">
        <v>354.75</v>
      </c>
      <c r="K2192" s="6">
        <v>6163</v>
      </c>
      <c r="L2192">
        <v>87</v>
      </c>
      <c r="M2192">
        <v>2</v>
      </c>
      <c r="N2192" t="s">
        <v>32</v>
      </c>
      <c r="O2192" t="s">
        <v>37</v>
      </c>
      <c r="P2192" t="s">
        <v>10066</v>
      </c>
    </row>
    <row r="2193" spans="1:16" x14ac:dyDescent="0.3">
      <c r="A2193" s="7">
        <v>18698</v>
      </c>
      <c r="B2193" s="6" t="s">
        <v>14439</v>
      </c>
      <c r="C2193" t="s">
        <v>14440</v>
      </c>
      <c r="D2193" s="2" t="s">
        <v>58</v>
      </c>
      <c r="E2193" s="4" t="s">
        <v>59</v>
      </c>
      <c r="F2193" t="s">
        <v>60</v>
      </c>
      <c r="G2193" s="6">
        <v>98</v>
      </c>
      <c r="H2193">
        <v>48486</v>
      </c>
      <c r="I2193">
        <v>19</v>
      </c>
      <c r="J2193" s="6">
        <v>418.5</v>
      </c>
      <c r="K2193" s="6">
        <v>5047</v>
      </c>
      <c r="L2193">
        <v>100</v>
      </c>
      <c r="M2193">
        <v>1</v>
      </c>
      <c r="N2193" t="s">
        <v>48</v>
      </c>
      <c r="O2193" t="s">
        <v>37</v>
      </c>
      <c r="P2193" t="s">
        <v>10061</v>
      </c>
    </row>
    <row r="2194" spans="1:16" x14ac:dyDescent="0.3">
      <c r="A2194" s="7">
        <v>17724</v>
      </c>
      <c r="B2194" s="6" t="s">
        <v>14441</v>
      </c>
      <c r="C2194" t="s">
        <v>14442</v>
      </c>
      <c r="D2194" s="2" t="s">
        <v>45</v>
      </c>
      <c r="E2194" s="4" t="s">
        <v>46</v>
      </c>
      <c r="F2194" t="s">
        <v>47</v>
      </c>
      <c r="G2194" s="6">
        <v>861</v>
      </c>
      <c r="H2194">
        <v>42281</v>
      </c>
      <c r="I2194">
        <v>11</v>
      </c>
      <c r="J2194" s="6">
        <v>410</v>
      </c>
      <c r="K2194" s="6">
        <v>2862.5</v>
      </c>
      <c r="L2194">
        <v>64</v>
      </c>
      <c r="M2194">
        <v>0</v>
      </c>
      <c r="N2194" t="s">
        <v>48</v>
      </c>
      <c r="O2194" t="s">
        <v>37</v>
      </c>
      <c r="P2194" t="s">
        <v>10061</v>
      </c>
    </row>
    <row r="2195" spans="1:16" x14ac:dyDescent="0.3">
      <c r="A2195" s="7">
        <v>19279</v>
      </c>
      <c r="B2195" s="6" t="s">
        <v>14443</v>
      </c>
      <c r="C2195" t="s">
        <v>14444</v>
      </c>
      <c r="D2195" s="2" t="s">
        <v>58</v>
      </c>
      <c r="E2195" s="4" t="s">
        <v>46</v>
      </c>
      <c r="F2195" t="s">
        <v>47</v>
      </c>
      <c r="G2195" s="6">
        <v>248</v>
      </c>
      <c r="H2195">
        <v>50335</v>
      </c>
      <c r="I2195">
        <v>11</v>
      </c>
      <c r="J2195" s="6">
        <v>826</v>
      </c>
      <c r="K2195" s="6">
        <v>2856.75</v>
      </c>
      <c r="L2195">
        <v>50</v>
      </c>
      <c r="M2195">
        <v>1</v>
      </c>
      <c r="N2195" t="s">
        <v>37</v>
      </c>
      <c r="O2195" t="s">
        <v>48</v>
      </c>
      <c r="P2195" t="s">
        <v>10061</v>
      </c>
    </row>
    <row r="2196" spans="1:16" x14ac:dyDescent="0.3">
      <c r="A2196" s="7">
        <v>22271</v>
      </c>
      <c r="B2196" s="6" t="s">
        <v>14445</v>
      </c>
      <c r="C2196" t="s">
        <v>14446</v>
      </c>
      <c r="D2196" s="2" t="s">
        <v>52</v>
      </c>
      <c r="E2196" s="4" t="s">
        <v>46</v>
      </c>
      <c r="F2196" t="s">
        <v>54</v>
      </c>
      <c r="G2196" s="6">
        <v>1611</v>
      </c>
      <c r="H2196">
        <v>67212</v>
      </c>
      <c r="I2196">
        <v>36</v>
      </c>
      <c r="J2196" s="6">
        <v>5570.25</v>
      </c>
      <c r="K2196" s="6">
        <v>546.75</v>
      </c>
      <c r="L2196">
        <v>8</v>
      </c>
      <c r="M2196">
        <v>6</v>
      </c>
      <c r="N2196" t="s">
        <v>61</v>
      </c>
      <c r="O2196" t="s">
        <v>48</v>
      </c>
      <c r="P2196" t="s">
        <v>10061</v>
      </c>
    </row>
    <row r="2197" spans="1:16" x14ac:dyDescent="0.3">
      <c r="A2197" s="7">
        <v>18115</v>
      </c>
      <c r="B2197" s="6" t="s">
        <v>14447</v>
      </c>
      <c r="C2197" t="s">
        <v>14448</v>
      </c>
      <c r="D2197" s="2" t="s">
        <v>64</v>
      </c>
      <c r="E2197" s="4" t="s">
        <v>59</v>
      </c>
      <c r="F2197" t="s">
        <v>60</v>
      </c>
      <c r="G2197" s="6">
        <v>457</v>
      </c>
      <c r="H2197">
        <v>69830</v>
      </c>
      <c r="I2197">
        <v>11</v>
      </c>
      <c r="J2197" s="6">
        <v>337.25</v>
      </c>
      <c r="K2197" s="6">
        <v>6306.5</v>
      </c>
      <c r="L2197">
        <v>77</v>
      </c>
      <c r="M2197">
        <v>2</v>
      </c>
      <c r="N2197" t="s">
        <v>32</v>
      </c>
      <c r="O2197" t="s">
        <v>37</v>
      </c>
      <c r="P2197" t="s">
        <v>10061</v>
      </c>
    </row>
    <row r="2198" spans="1:16" x14ac:dyDescent="0.3">
      <c r="A2198" s="7">
        <v>22284</v>
      </c>
      <c r="B2198" s="6" t="s">
        <v>14449</v>
      </c>
      <c r="C2198" t="s">
        <v>14450</v>
      </c>
      <c r="D2198" s="2" t="s">
        <v>45</v>
      </c>
      <c r="E2198" s="4" t="s">
        <v>46</v>
      </c>
      <c r="F2198" t="s">
        <v>67</v>
      </c>
      <c r="G2198" s="6">
        <v>384</v>
      </c>
      <c r="H2198">
        <v>17965</v>
      </c>
      <c r="I2198">
        <v>12</v>
      </c>
      <c r="J2198" s="6">
        <v>981</v>
      </c>
      <c r="K2198" s="6">
        <v>4656.25</v>
      </c>
      <c r="L2198">
        <v>44</v>
      </c>
      <c r="M2198">
        <v>3</v>
      </c>
      <c r="N2198" t="s">
        <v>37</v>
      </c>
      <c r="O2198" t="s">
        <v>37</v>
      </c>
      <c r="P2198" t="s">
        <v>10061</v>
      </c>
    </row>
    <row r="2199" spans="1:16" x14ac:dyDescent="0.3">
      <c r="A2199" s="7">
        <v>22276</v>
      </c>
      <c r="B2199" s="6" t="s">
        <v>14451</v>
      </c>
      <c r="C2199" t="s">
        <v>14452</v>
      </c>
      <c r="D2199" s="2" t="s">
        <v>45</v>
      </c>
      <c r="E2199" s="4" t="s">
        <v>59</v>
      </c>
      <c r="F2199" t="s">
        <v>60</v>
      </c>
      <c r="G2199" s="6">
        <v>302</v>
      </c>
      <c r="H2199">
        <v>80707</v>
      </c>
      <c r="I2199">
        <v>2</v>
      </c>
      <c r="J2199" s="6">
        <v>143.75</v>
      </c>
      <c r="K2199" s="6">
        <v>4757.5</v>
      </c>
      <c r="L2199">
        <v>87</v>
      </c>
      <c r="M2199">
        <v>1</v>
      </c>
      <c r="N2199" t="s">
        <v>48</v>
      </c>
      <c r="O2199" t="s">
        <v>37</v>
      </c>
      <c r="P2199" t="s">
        <v>10066</v>
      </c>
    </row>
    <row r="2200" spans="1:16" x14ac:dyDescent="0.3">
      <c r="A2200" s="7">
        <v>20768</v>
      </c>
      <c r="B2200" s="6" t="s">
        <v>14453</v>
      </c>
      <c r="C2200" t="s">
        <v>14454</v>
      </c>
      <c r="D2200" s="2" t="s">
        <v>52</v>
      </c>
      <c r="E2200" s="4" t="s">
        <v>59</v>
      </c>
      <c r="F2200" t="s">
        <v>80</v>
      </c>
      <c r="G2200" s="6">
        <v>4979</v>
      </c>
      <c r="H2200">
        <v>45036</v>
      </c>
      <c r="I2200">
        <v>52</v>
      </c>
      <c r="J2200" s="6">
        <v>5790.25</v>
      </c>
      <c r="K2200" s="6">
        <v>380.75</v>
      </c>
      <c r="L2200">
        <v>14</v>
      </c>
      <c r="M2200">
        <v>4</v>
      </c>
      <c r="N2200" t="s">
        <v>37</v>
      </c>
      <c r="O2200" t="s">
        <v>37</v>
      </c>
      <c r="P2200" t="s">
        <v>10061</v>
      </c>
    </row>
    <row r="2201" spans="1:16" x14ac:dyDescent="0.3">
      <c r="A2201" s="7">
        <v>19972</v>
      </c>
      <c r="B2201" s="6" t="s">
        <v>14455</v>
      </c>
      <c r="C2201" t="s">
        <v>14456</v>
      </c>
      <c r="D2201" s="2" t="s">
        <v>52</v>
      </c>
      <c r="E2201" s="4" t="s">
        <v>59</v>
      </c>
      <c r="F2201" t="s">
        <v>54</v>
      </c>
      <c r="G2201" s="6">
        <v>3114</v>
      </c>
      <c r="H2201">
        <v>40234</v>
      </c>
      <c r="I2201">
        <v>27</v>
      </c>
      <c r="J2201" s="6">
        <v>4968.25</v>
      </c>
      <c r="K2201" s="6">
        <v>758</v>
      </c>
      <c r="L2201">
        <v>15</v>
      </c>
      <c r="M2201">
        <v>8</v>
      </c>
      <c r="N2201" t="s">
        <v>48</v>
      </c>
      <c r="O2201" t="s">
        <v>37</v>
      </c>
      <c r="P2201" t="s">
        <v>10061</v>
      </c>
    </row>
    <row r="2202" spans="1:16" x14ac:dyDescent="0.3">
      <c r="A2202" s="7">
        <v>20493</v>
      </c>
      <c r="B2202" s="6" t="s">
        <v>14457</v>
      </c>
      <c r="C2202" t="s">
        <v>14458</v>
      </c>
      <c r="D2202" s="2" t="s">
        <v>52</v>
      </c>
      <c r="E2202" s="4" t="s">
        <v>59</v>
      </c>
      <c r="F2202" t="s">
        <v>80</v>
      </c>
      <c r="G2202" s="6">
        <v>3548</v>
      </c>
      <c r="H2202">
        <v>29255</v>
      </c>
      <c r="I2202">
        <v>53</v>
      </c>
      <c r="J2202" s="6">
        <v>6586.75</v>
      </c>
      <c r="K2202" s="6">
        <v>794.75</v>
      </c>
      <c r="L2202">
        <v>16</v>
      </c>
      <c r="M2202">
        <v>3</v>
      </c>
      <c r="N2202" t="s">
        <v>48</v>
      </c>
      <c r="O2202" t="s">
        <v>37</v>
      </c>
      <c r="P2202" t="s">
        <v>10061</v>
      </c>
    </row>
    <row r="2203" spans="1:16" x14ac:dyDescent="0.3">
      <c r="A2203" s="7">
        <v>19954</v>
      </c>
      <c r="B2203" s="6" t="s">
        <v>14459</v>
      </c>
      <c r="C2203" t="s">
        <v>14460</v>
      </c>
      <c r="D2203" s="2" t="s">
        <v>79</v>
      </c>
      <c r="E2203" s="4" t="s">
        <v>46</v>
      </c>
      <c r="F2203" t="s">
        <v>54</v>
      </c>
      <c r="G2203" s="6">
        <v>1203</v>
      </c>
      <c r="H2203">
        <v>38959</v>
      </c>
      <c r="I2203">
        <v>21</v>
      </c>
      <c r="J2203" s="6">
        <v>2924.75</v>
      </c>
      <c r="K2203" s="6">
        <v>775</v>
      </c>
      <c r="L2203">
        <v>19</v>
      </c>
      <c r="M2203">
        <v>6</v>
      </c>
      <c r="N2203" t="s">
        <v>32</v>
      </c>
      <c r="O2203" t="s">
        <v>48</v>
      </c>
      <c r="P2203" t="s">
        <v>10066</v>
      </c>
    </row>
    <row r="2204" spans="1:16" x14ac:dyDescent="0.3">
      <c r="A2204" s="7">
        <v>18844</v>
      </c>
      <c r="B2204" s="6" t="s">
        <v>14461</v>
      </c>
      <c r="C2204" t="s">
        <v>14462</v>
      </c>
      <c r="D2204" s="2" t="s">
        <v>52</v>
      </c>
      <c r="E2204" s="4" t="s">
        <v>46</v>
      </c>
      <c r="F2204" t="s">
        <v>76</v>
      </c>
      <c r="G2204" s="6">
        <v>2217</v>
      </c>
      <c r="H2204">
        <v>69823</v>
      </c>
      <c r="I2204">
        <v>21</v>
      </c>
      <c r="J2204" s="6">
        <v>543.25</v>
      </c>
      <c r="K2204" s="6">
        <v>4521.75</v>
      </c>
      <c r="L2204">
        <v>68</v>
      </c>
      <c r="M2204">
        <v>3</v>
      </c>
      <c r="N2204" t="s">
        <v>48</v>
      </c>
      <c r="O2204" t="s">
        <v>37</v>
      </c>
      <c r="P2204" t="s">
        <v>10061</v>
      </c>
    </row>
    <row r="2205" spans="1:16" x14ac:dyDescent="0.3">
      <c r="A2205" s="7">
        <v>18402</v>
      </c>
      <c r="B2205" s="6" t="s">
        <v>14463</v>
      </c>
      <c r="C2205" t="s">
        <v>14464</v>
      </c>
      <c r="D2205" s="2" t="s">
        <v>45</v>
      </c>
      <c r="E2205" s="4" t="s">
        <v>59</v>
      </c>
      <c r="F2205" t="s">
        <v>60</v>
      </c>
      <c r="G2205" s="6">
        <v>677</v>
      </c>
      <c r="H2205">
        <v>39742</v>
      </c>
      <c r="I2205">
        <v>13</v>
      </c>
      <c r="J2205" s="6">
        <v>211.25</v>
      </c>
      <c r="K2205" s="6">
        <v>3277.25</v>
      </c>
      <c r="L2205">
        <v>83</v>
      </c>
      <c r="M2205">
        <v>1</v>
      </c>
      <c r="N2205" t="s">
        <v>48</v>
      </c>
      <c r="O2205" t="s">
        <v>37</v>
      </c>
      <c r="P2205" t="s">
        <v>10061</v>
      </c>
    </row>
    <row r="2206" spans="1:16" x14ac:dyDescent="0.3">
      <c r="A2206" s="7">
        <v>20779</v>
      </c>
      <c r="B2206" s="6" t="s">
        <v>14465</v>
      </c>
      <c r="C2206" t="s">
        <v>14466</v>
      </c>
      <c r="D2206" s="2" t="s">
        <v>52</v>
      </c>
      <c r="E2206" s="4" t="s">
        <v>59</v>
      </c>
      <c r="F2206" t="s">
        <v>67</v>
      </c>
      <c r="G2206" s="6">
        <v>2117</v>
      </c>
      <c r="H2206">
        <v>73600</v>
      </c>
      <c r="I2206">
        <v>9</v>
      </c>
      <c r="J2206" s="6">
        <v>1429.5</v>
      </c>
      <c r="K2206" s="6">
        <v>2299.75</v>
      </c>
      <c r="L2206">
        <v>60</v>
      </c>
      <c r="M2206">
        <v>1</v>
      </c>
      <c r="N2206" t="s">
        <v>48</v>
      </c>
      <c r="O2206" t="s">
        <v>37</v>
      </c>
      <c r="P2206" t="s">
        <v>10061</v>
      </c>
    </row>
    <row r="2207" spans="1:16" x14ac:dyDescent="0.3">
      <c r="A2207" s="7">
        <v>17917</v>
      </c>
      <c r="B2207" s="6" t="s">
        <v>14467</v>
      </c>
      <c r="C2207" t="s">
        <v>14468</v>
      </c>
      <c r="D2207" s="2" t="s">
        <v>45</v>
      </c>
      <c r="E2207" s="4" t="s">
        <v>59</v>
      </c>
      <c r="F2207" t="s">
        <v>60</v>
      </c>
      <c r="G2207" s="6">
        <v>276</v>
      </c>
      <c r="H2207">
        <v>17965</v>
      </c>
      <c r="I2207">
        <v>11</v>
      </c>
      <c r="J2207" s="6">
        <v>59.75</v>
      </c>
      <c r="K2207" s="6">
        <v>3913.75</v>
      </c>
      <c r="L2207">
        <v>97</v>
      </c>
      <c r="M2207">
        <v>1</v>
      </c>
      <c r="N2207" t="s">
        <v>61</v>
      </c>
      <c r="O2207" t="s">
        <v>48</v>
      </c>
      <c r="P2207" t="s">
        <v>10061</v>
      </c>
    </row>
    <row r="2208" spans="1:16" x14ac:dyDescent="0.3">
      <c r="A2208" s="7">
        <v>18609</v>
      </c>
      <c r="B2208" s="6" t="s">
        <v>14469</v>
      </c>
      <c r="C2208" t="s">
        <v>14470</v>
      </c>
      <c r="D2208" s="2" t="s">
        <v>52</v>
      </c>
      <c r="E2208" s="4" t="s">
        <v>46</v>
      </c>
      <c r="F2208" t="s">
        <v>67</v>
      </c>
      <c r="G2208" s="6">
        <v>2253</v>
      </c>
      <c r="H2208">
        <v>75000</v>
      </c>
      <c r="I2208">
        <v>15</v>
      </c>
      <c r="J2208" s="6">
        <v>1232</v>
      </c>
      <c r="K2208" s="6">
        <v>1926.75</v>
      </c>
      <c r="L2208">
        <v>60</v>
      </c>
      <c r="M2208">
        <v>2</v>
      </c>
      <c r="N2208" t="s">
        <v>32</v>
      </c>
      <c r="O2208" t="s">
        <v>48</v>
      </c>
      <c r="P2208" t="s">
        <v>10061</v>
      </c>
    </row>
    <row r="2209" spans="1:16" x14ac:dyDescent="0.3">
      <c r="A2209" s="7">
        <v>18539</v>
      </c>
      <c r="B2209" s="6" t="s">
        <v>14471</v>
      </c>
      <c r="C2209" t="s">
        <v>14472</v>
      </c>
      <c r="D2209" s="2" t="s">
        <v>45</v>
      </c>
      <c r="E2209" s="4" t="s">
        <v>59</v>
      </c>
      <c r="F2209" t="s">
        <v>60</v>
      </c>
      <c r="G2209" s="6">
        <v>631</v>
      </c>
      <c r="H2209">
        <v>83523</v>
      </c>
      <c r="I2209">
        <v>14</v>
      </c>
      <c r="J2209" s="6">
        <v>282</v>
      </c>
      <c r="K2209" s="6">
        <v>3803.25</v>
      </c>
      <c r="L2209">
        <v>90</v>
      </c>
      <c r="M2209">
        <v>1</v>
      </c>
      <c r="N2209" t="s">
        <v>61</v>
      </c>
      <c r="O2209" t="s">
        <v>37</v>
      </c>
      <c r="P2209" t="s">
        <v>10061</v>
      </c>
    </row>
    <row r="2210" spans="1:16" x14ac:dyDescent="0.3">
      <c r="A2210" s="7">
        <v>19777</v>
      </c>
      <c r="B2210" s="6" t="s">
        <v>14473</v>
      </c>
      <c r="C2210" t="s">
        <v>14474</v>
      </c>
      <c r="D2210" s="2" t="s">
        <v>64</v>
      </c>
      <c r="E2210" s="4" t="s">
        <v>46</v>
      </c>
      <c r="F2210" t="s">
        <v>76</v>
      </c>
      <c r="G2210" s="6">
        <v>573</v>
      </c>
      <c r="H2210">
        <v>87747</v>
      </c>
      <c r="I2210">
        <v>20</v>
      </c>
      <c r="J2210" s="6">
        <v>268.75</v>
      </c>
      <c r="K2210" s="6">
        <v>4261.25</v>
      </c>
      <c r="L2210">
        <v>63</v>
      </c>
      <c r="M2210">
        <v>1</v>
      </c>
      <c r="N2210" t="s">
        <v>32</v>
      </c>
      <c r="O2210" t="s">
        <v>37</v>
      </c>
      <c r="P2210" t="s">
        <v>10061</v>
      </c>
    </row>
    <row r="2211" spans="1:16" x14ac:dyDescent="0.3">
      <c r="A2211" s="7">
        <v>17855</v>
      </c>
      <c r="B2211" s="6" t="s">
        <v>14475</v>
      </c>
      <c r="C2211" t="s">
        <v>14476</v>
      </c>
      <c r="D2211" s="2" t="s">
        <v>45</v>
      </c>
      <c r="E2211" s="4" t="s">
        <v>46</v>
      </c>
      <c r="F2211" t="s">
        <v>47</v>
      </c>
      <c r="G2211" s="6">
        <v>974</v>
      </c>
      <c r="H2211">
        <v>57730</v>
      </c>
      <c r="I2211">
        <v>8</v>
      </c>
      <c r="J2211" s="6">
        <v>330.25</v>
      </c>
      <c r="K2211" s="6">
        <v>2764.75</v>
      </c>
      <c r="L2211">
        <v>55</v>
      </c>
      <c r="M2211">
        <v>0</v>
      </c>
      <c r="N2211" t="s">
        <v>61</v>
      </c>
      <c r="O2211" t="s">
        <v>37</v>
      </c>
      <c r="P2211" t="s">
        <v>10061</v>
      </c>
    </row>
    <row r="2212" spans="1:16" x14ac:dyDescent="0.3">
      <c r="A2212" s="7">
        <v>17766</v>
      </c>
      <c r="B2212" s="6" t="s">
        <v>14477</v>
      </c>
      <c r="C2212" t="s">
        <v>14478</v>
      </c>
      <c r="D2212" s="2" t="s">
        <v>70</v>
      </c>
      <c r="E2212" s="4" t="s">
        <v>59</v>
      </c>
      <c r="F2212" t="s">
        <v>60</v>
      </c>
      <c r="G2212" s="6">
        <v>93</v>
      </c>
      <c r="H2212">
        <v>89150</v>
      </c>
      <c r="I2212">
        <v>20</v>
      </c>
      <c r="J2212" s="6">
        <v>122.5</v>
      </c>
      <c r="K2212" s="6">
        <v>5204</v>
      </c>
      <c r="L2212">
        <v>84</v>
      </c>
      <c r="M2212">
        <v>1</v>
      </c>
      <c r="N2212" t="s">
        <v>32</v>
      </c>
      <c r="O2212" t="s">
        <v>48</v>
      </c>
      <c r="P2212" t="s">
        <v>10061</v>
      </c>
    </row>
    <row r="2213" spans="1:16" x14ac:dyDescent="0.3">
      <c r="A2213" s="7">
        <v>17990</v>
      </c>
      <c r="B2213" s="6" t="s">
        <v>14479</v>
      </c>
      <c r="C2213" t="s">
        <v>14480</v>
      </c>
      <c r="D2213" s="2" t="s">
        <v>45</v>
      </c>
      <c r="E2213" s="4" t="s">
        <v>46</v>
      </c>
      <c r="F2213" t="s">
        <v>60</v>
      </c>
      <c r="G2213" s="6">
        <v>741</v>
      </c>
      <c r="H2213">
        <v>59614</v>
      </c>
      <c r="I2213">
        <v>9</v>
      </c>
      <c r="J2213" s="6">
        <v>154.5</v>
      </c>
      <c r="K2213" s="6">
        <v>5861</v>
      </c>
      <c r="L2213">
        <v>76</v>
      </c>
      <c r="M2213">
        <v>1</v>
      </c>
      <c r="N2213" t="s">
        <v>48</v>
      </c>
      <c r="O2213" t="s">
        <v>48</v>
      </c>
      <c r="P2213" t="s">
        <v>10066</v>
      </c>
    </row>
    <row r="2214" spans="1:16" x14ac:dyDescent="0.3">
      <c r="A2214" s="7">
        <v>20853</v>
      </c>
      <c r="B2214" s="6" t="s">
        <v>14481</v>
      </c>
      <c r="C2214" t="s">
        <v>14482</v>
      </c>
      <c r="D2214" s="2" t="s">
        <v>45</v>
      </c>
      <c r="E2214" s="4" t="s">
        <v>59</v>
      </c>
      <c r="F2214" t="s">
        <v>60</v>
      </c>
      <c r="G2214" s="6">
        <v>377</v>
      </c>
      <c r="H2214">
        <v>39942</v>
      </c>
      <c r="I2214">
        <v>6</v>
      </c>
      <c r="J2214" s="6">
        <v>274.5</v>
      </c>
      <c r="K2214" s="6">
        <v>5295.25</v>
      </c>
      <c r="L2214">
        <v>100</v>
      </c>
      <c r="M2214">
        <v>2</v>
      </c>
      <c r="N2214" t="s">
        <v>48</v>
      </c>
      <c r="O2214" t="s">
        <v>37</v>
      </c>
      <c r="P2214" t="s">
        <v>10066</v>
      </c>
    </row>
    <row r="2215" spans="1:16" x14ac:dyDescent="0.3">
      <c r="A2215" s="7">
        <v>20137</v>
      </c>
      <c r="B2215" s="6" t="s">
        <v>14483</v>
      </c>
      <c r="C2215" t="s">
        <v>14484</v>
      </c>
      <c r="D2215" s="2" t="s">
        <v>58</v>
      </c>
      <c r="E2215" s="4" t="s">
        <v>59</v>
      </c>
      <c r="F2215" t="s">
        <v>60</v>
      </c>
      <c r="G2215" s="6">
        <v>139</v>
      </c>
      <c r="H2215">
        <v>19735</v>
      </c>
      <c r="I2215">
        <v>10</v>
      </c>
      <c r="J2215" s="6">
        <v>428.75</v>
      </c>
      <c r="K2215" s="6">
        <v>6381.5</v>
      </c>
      <c r="L2215">
        <v>78</v>
      </c>
      <c r="M2215">
        <v>2</v>
      </c>
      <c r="N2215" t="s">
        <v>61</v>
      </c>
      <c r="O2215" t="s">
        <v>48</v>
      </c>
      <c r="P2215" t="s">
        <v>10061</v>
      </c>
    </row>
    <row r="2216" spans="1:16" x14ac:dyDescent="0.3">
      <c r="A2216" s="7">
        <v>21466</v>
      </c>
      <c r="B2216" s="6" t="s">
        <v>14485</v>
      </c>
      <c r="C2216" t="s">
        <v>14486</v>
      </c>
      <c r="D2216" s="2" t="s">
        <v>52</v>
      </c>
      <c r="E2216" s="4" t="s">
        <v>46</v>
      </c>
      <c r="F2216" t="s">
        <v>80</v>
      </c>
      <c r="G2216" s="6">
        <v>2973</v>
      </c>
      <c r="H2216">
        <v>29720</v>
      </c>
      <c r="I2216">
        <v>33</v>
      </c>
      <c r="J2216" s="6">
        <v>8401.75</v>
      </c>
      <c r="K2216" s="6">
        <v>403.5</v>
      </c>
      <c r="L2216">
        <v>11</v>
      </c>
      <c r="M2216">
        <v>4</v>
      </c>
      <c r="N2216" t="s">
        <v>48</v>
      </c>
      <c r="O2216" t="s">
        <v>48</v>
      </c>
      <c r="P2216" t="s">
        <v>10066</v>
      </c>
    </row>
    <row r="2217" spans="1:16" x14ac:dyDescent="0.3">
      <c r="A2217" s="7">
        <v>22017</v>
      </c>
      <c r="B2217" s="6" t="s">
        <v>14487</v>
      </c>
      <c r="C2217" t="s">
        <v>14488</v>
      </c>
      <c r="D2217" s="2" t="s">
        <v>70</v>
      </c>
      <c r="E2217" s="4" t="s">
        <v>59</v>
      </c>
      <c r="F2217" t="s">
        <v>60</v>
      </c>
      <c r="G2217" s="6">
        <v>285</v>
      </c>
      <c r="H2217">
        <v>70217</v>
      </c>
      <c r="I2217">
        <v>5</v>
      </c>
      <c r="J2217" s="6">
        <v>154.75</v>
      </c>
      <c r="K2217" s="6">
        <v>6595.25</v>
      </c>
      <c r="L2217">
        <v>95</v>
      </c>
      <c r="M2217">
        <v>1</v>
      </c>
      <c r="N2217" t="s">
        <v>32</v>
      </c>
      <c r="O2217" t="s">
        <v>32</v>
      </c>
      <c r="P2217" t="s">
        <v>10066</v>
      </c>
    </row>
    <row r="2218" spans="1:16" x14ac:dyDescent="0.3">
      <c r="A2218" s="7">
        <v>20527</v>
      </c>
      <c r="B2218" s="6" t="s">
        <v>14489</v>
      </c>
      <c r="C2218" t="s">
        <v>14490</v>
      </c>
      <c r="D2218" s="2" t="s">
        <v>70</v>
      </c>
      <c r="E2218" s="4" t="s">
        <v>46</v>
      </c>
      <c r="F2218" t="s">
        <v>60</v>
      </c>
      <c r="G2218" s="6">
        <v>154</v>
      </c>
      <c r="H2218">
        <v>56977</v>
      </c>
      <c r="I2218">
        <v>3</v>
      </c>
      <c r="J2218" s="6">
        <v>237.75</v>
      </c>
      <c r="K2218" s="6">
        <v>3198.25</v>
      </c>
      <c r="L2218">
        <v>96</v>
      </c>
      <c r="M2218">
        <v>2</v>
      </c>
      <c r="N2218" t="s">
        <v>48</v>
      </c>
      <c r="O2218" t="s">
        <v>37</v>
      </c>
      <c r="P2218" t="s">
        <v>10061</v>
      </c>
    </row>
    <row r="2219" spans="1:16" x14ac:dyDescent="0.3">
      <c r="A2219" s="7">
        <v>19630</v>
      </c>
      <c r="B2219" s="6" t="s">
        <v>14491</v>
      </c>
      <c r="C2219" t="s">
        <v>14492</v>
      </c>
      <c r="D2219" s="2" t="s">
        <v>70</v>
      </c>
      <c r="E2219" s="4" t="s">
        <v>59</v>
      </c>
      <c r="F2219" t="s">
        <v>60</v>
      </c>
      <c r="G2219" s="6">
        <v>112</v>
      </c>
      <c r="H2219">
        <v>32921</v>
      </c>
      <c r="I2219">
        <v>18</v>
      </c>
      <c r="J2219" s="6">
        <v>425.75</v>
      </c>
      <c r="K2219" s="6">
        <v>7250.75</v>
      </c>
      <c r="L2219">
        <v>77</v>
      </c>
      <c r="M2219">
        <v>1</v>
      </c>
      <c r="N2219" t="s">
        <v>48</v>
      </c>
      <c r="O2219" t="s">
        <v>37</v>
      </c>
      <c r="P2219" t="s">
        <v>10061</v>
      </c>
    </row>
    <row r="2220" spans="1:16" x14ac:dyDescent="0.3">
      <c r="A2220" s="7">
        <v>20775</v>
      </c>
      <c r="B2220" s="6" t="s">
        <v>14493</v>
      </c>
      <c r="C2220" t="s">
        <v>14494</v>
      </c>
      <c r="D2220" s="2" t="s">
        <v>64</v>
      </c>
      <c r="E2220" s="4" t="s">
        <v>53</v>
      </c>
      <c r="F2220" t="s">
        <v>54</v>
      </c>
      <c r="G2220" s="6">
        <v>1137</v>
      </c>
      <c r="H2220">
        <v>37857</v>
      </c>
      <c r="I2220">
        <v>27</v>
      </c>
      <c r="J2220" s="6">
        <v>6661</v>
      </c>
      <c r="K2220" s="6">
        <v>499.5</v>
      </c>
      <c r="L2220">
        <v>11</v>
      </c>
      <c r="M2220">
        <v>6</v>
      </c>
      <c r="N2220" t="s">
        <v>48</v>
      </c>
      <c r="O2220" t="s">
        <v>37</v>
      </c>
      <c r="P2220" t="s">
        <v>10061</v>
      </c>
    </row>
    <row r="2221" spans="1:16" x14ac:dyDescent="0.3">
      <c r="A2221" s="7">
        <v>17716</v>
      </c>
      <c r="B2221" s="6" t="s">
        <v>14495</v>
      </c>
      <c r="C2221" t="s">
        <v>14496</v>
      </c>
      <c r="D2221" s="2" t="s">
        <v>58</v>
      </c>
      <c r="E2221" s="4" t="s">
        <v>46</v>
      </c>
      <c r="F2221" t="s">
        <v>47</v>
      </c>
      <c r="G2221" s="6">
        <v>224</v>
      </c>
      <c r="H2221">
        <v>24511</v>
      </c>
      <c r="I2221">
        <v>7</v>
      </c>
      <c r="J2221" s="6">
        <v>686.5</v>
      </c>
      <c r="K2221" s="6">
        <v>2746</v>
      </c>
      <c r="L2221">
        <v>63</v>
      </c>
      <c r="M2221">
        <v>0</v>
      </c>
      <c r="N2221" t="s">
        <v>32</v>
      </c>
      <c r="O2221" t="s">
        <v>37</v>
      </c>
      <c r="P2221" t="s">
        <v>10061</v>
      </c>
    </row>
    <row r="2222" spans="1:16" x14ac:dyDescent="0.3">
      <c r="A2222" s="7">
        <v>20218</v>
      </c>
      <c r="B2222" s="6" t="s">
        <v>14497</v>
      </c>
      <c r="C2222" t="s">
        <v>14498</v>
      </c>
      <c r="D2222" s="2" t="s">
        <v>58</v>
      </c>
      <c r="E2222" s="4" t="s">
        <v>46</v>
      </c>
      <c r="F2222" t="s">
        <v>60</v>
      </c>
      <c r="G2222" s="6">
        <v>122</v>
      </c>
      <c r="H2222">
        <v>86577</v>
      </c>
      <c r="I2222">
        <v>7</v>
      </c>
      <c r="J2222" s="6">
        <v>367.25</v>
      </c>
      <c r="K2222" s="6">
        <v>7419.75</v>
      </c>
      <c r="L2222">
        <v>93</v>
      </c>
      <c r="M2222">
        <v>2</v>
      </c>
      <c r="N2222" t="s">
        <v>61</v>
      </c>
      <c r="O2222" t="s">
        <v>48</v>
      </c>
      <c r="P2222" t="s">
        <v>10061</v>
      </c>
    </row>
    <row r="2223" spans="1:16" x14ac:dyDescent="0.3">
      <c r="A2223" s="7">
        <v>17519</v>
      </c>
      <c r="B2223" s="6" t="s">
        <v>14499</v>
      </c>
      <c r="C2223" t="s">
        <v>14500</v>
      </c>
      <c r="D2223" s="2" t="s">
        <v>58</v>
      </c>
      <c r="E2223" s="4" t="s">
        <v>46</v>
      </c>
      <c r="F2223" t="s">
        <v>47</v>
      </c>
      <c r="G2223" s="6">
        <v>226</v>
      </c>
      <c r="H2223">
        <v>52179</v>
      </c>
      <c r="I2223">
        <v>10</v>
      </c>
      <c r="J2223" s="6">
        <v>1877.5</v>
      </c>
      <c r="K2223" s="6">
        <v>2914.25</v>
      </c>
      <c r="L2223">
        <v>56</v>
      </c>
      <c r="M2223">
        <v>1</v>
      </c>
      <c r="N2223" t="s">
        <v>48</v>
      </c>
      <c r="O2223" t="s">
        <v>37</v>
      </c>
      <c r="P2223" t="s">
        <v>10061</v>
      </c>
    </row>
    <row r="2224" spans="1:16" x14ac:dyDescent="0.3">
      <c r="A2224" s="7">
        <v>18140</v>
      </c>
      <c r="B2224" s="6" t="s">
        <v>14501</v>
      </c>
      <c r="C2224" t="s">
        <v>14502</v>
      </c>
      <c r="D2224" s="2" t="s">
        <v>52</v>
      </c>
      <c r="E2224" s="4" t="s">
        <v>46</v>
      </c>
      <c r="F2224" t="s">
        <v>80</v>
      </c>
      <c r="G2224" s="6">
        <v>4563</v>
      </c>
      <c r="H2224">
        <v>68353</v>
      </c>
      <c r="I2224">
        <v>57</v>
      </c>
      <c r="J2224" s="6">
        <v>7209.25</v>
      </c>
      <c r="K2224" s="6">
        <v>840.5</v>
      </c>
      <c r="L2224">
        <v>13</v>
      </c>
      <c r="M2224">
        <v>6</v>
      </c>
      <c r="N2224" t="s">
        <v>37</v>
      </c>
      <c r="O2224" t="s">
        <v>37</v>
      </c>
      <c r="P2224" t="s">
        <v>10061</v>
      </c>
    </row>
    <row r="2225" spans="1:16" x14ac:dyDescent="0.3">
      <c r="A2225" s="7">
        <v>19559</v>
      </c>
      <c r="B2225" s="6" t="s">
        <v>14503</v>
      </c>
      <c r="C2225" t="s">
        <v>14504</v>
      </c>
      <c r="D2225" s="2" t="s">
        <v>70</v>
      </c>
      <c r="E2225" s="4" t="s">
        <v>59</v>
      </c>
      <c r="F2225" t="s">
        <v>60</v>
      </c>
      <c r="G2225" s="6">
        <v>52</v>
      </c>
      <c r="H2225">
        <v>18297</v>
      </c>
      <c r="I2225">
        <v>7</v>
      </c>
      <c r="J2225" s="6">
        <v>73.5</v>
      </c>
      <c r="K2225" s="6">
        <v>6396.75</v>
      </c>
      <c r="L2225">
        <v>90</v>
      </c>
      <c r="M2225">
        <v>2</v>
      </c>
      <c r="N2225" t="s">
        <v>32</v>
      </c>
      <c r="O2225" t="s">
        <v>48</v>
      </c>
      <c r="P2225" t="s">
        <v>10061</v>
      </c>
    </row>
    <row r="2226" spans="1:16" x14ac:dyDescent="0.3">
      <c r="A2226" s="7">
        <v>20371</v>
      </c>
      <c r="B2226" s="6" t="s">
        <v>14505</v>
      </c>
      <c r="C2226" t="s">
        <v>14506</v>
      </c>
      <c r="D2226" s="2" t="s">
        <v>45</v>
      </c>
      <c r="E2226" s="4" t="s">
        <v>46</v>
      </c>
      <c r="F2226" t="s">
        <v>67</v>
      </c>
      <c r="G2226" s="6">
        <v>739</v>
      </c>
      <c r="H2226">
        <v>87747</v>
      </c>
      <c r="I2226">
        <v>7</v>
      </c>
      <c r="J2226" s="6">
        <v>797.25</v>
      </c>
      <c r="K2226" s="6">
        <v>3946</v>
      </c>
      <c r="L2226">
        <v>55</v>
      </c>
      <c r="M2226">
        <v>2</v>
      </c>
      <c r="N2226" t="s">
        <v>48</v>
      </c>
      <c r="O2226" t="s">
        <v>37</v>
      </c>
      <c r="P2226" t="s">
        <v>10066</v>
      </c>
    </row>
    <row r="2227" spans="1:16" x14ac:dyDescent="0.3">
      <c r="A2227" s="7">
        <v>17679</v>
      </c>
      <c r="B2227" s="6" t="s">
        <v>14507</v>
      </c>
      <c r="C2227" t="s">
        <v>14508</v>
      </c>
      <c r="D2227" s="2" t="s">
        <v>70</v>
      </c>
      <c r="E2227" s="4" t="s">
        <v>59</v>
      </c>
      <c r="F2227" t="s">
        <v>60</v>
      </c>
      <c r="G2227" s="6">
        <v>139</v>
      </c>
      <c r="H2227">
        <v>48283</v>
      </c>
      <c r="I2227">
        <v>19</v>
      </c>
      <c r="J2227" s="6">
        <v>266.5</v>
      </c>
      <c r="K2227" s="6">
        <v>6474.25</v>
      </c>
      <c r="L2227">
        <v>88</v>
      </c>
      <c r="M2227">
        <v>1</v>
      </c>
      <c r="N2227" t="s">
        <v>61</v>
      </c>
      <c r="O2227" t="s">
        <v>37</v>
      </c>
      <c r="P2227" t="s">
        <v>10061</v>
      </c>
    </row>
    <row r="2228" spans="1:16" x14ac:dyDescent="0.3">
      <c r="A2228" s="7">
        <v>19743</v>
      </c>
      <c r="B2228" s="6" t="s">
        <v>14509</v>
      </c>
      <c r="C2228" t="s">
        <v>14510</v>
      </c>
      <c r="D2228" s="2" t="s">
        <v>52</v>
      </c>
      <c r="E2228" s="4" t="s">
        <v>46</v>
      </c>
      <c r="F2228" t="s">
        <v>76</v>
      </c>
      <c r="G2228" s="6">
        <v>777</v>
      </c>
      <c r="H2228">
        <v>74146</v>
      </c>
      <c r="I2228">
        <v>13</v>
      </c>
      <c r="J2228" s="6">
        <v>478.5</v>
      </c>
      <c r="K2228" s="6">
        <v>3165.75</v>
      </c>
      <c r="L2228">
        <v>69</v>
      </c>
      <c r="M2228">
        <v>1</v>
      </c>
      <c r="N2228" t="s">
        <v>48</v>
      </c>
      <c r="O2228" t="s">
        <v>48</v>
      </c>
      <c r="P2228" t="s">
        <v>10066</v>
      </c>
    </row>
    <row r="2229" spans="1:16" x14ac:dyDescent="0.3">
      <c r="A2229" s="7">
        <v>20052</v>
      </c>
      <c r="B2229" s="6" t="s">
        <v>14511</v>
      </c>
      <c r="C2229" t="s">
        <v>14512</v>
      </c>
      <c r="D2229" s="2" t="s">
        <v>58</v>
      </c>
      <c r="E2229" s="4" t="s">
        <v>59</v>
      </c>
      <c r="F2229" t="s">
        <v>60</v>
      </c>
      <c r="G2229" s="6">
        <v>189</v>
      </c>
      <c r="H2229">
        <v>28163</v>
      </c>
      <c r="I2229">
        <v>6</v>
      </c>
      <c r="J2229" s="6">
        <v>321.75</v>
      </c>
      <c r="K2229" s="6">
        <v>5498.75</v>
      </c>
      <c r="L2229">
        <v>76</v>
      </c>
      <c r="M2229">
        <v>1</v>
      </c>
      <c r="N2229" t="s">
        <v>48</v>
      </c>
      <c r="O2229" t="s">
        <v>48</v>
      </c>
      <c r="P2229" t="s">
        <v>10061</v>
      </c>
    </row>
    <row r="2230" spans="1:16" x14ac:dyDescent="0.3">
      <c r="A2230" s="7">
        <v>20068</v>
      </c>
      <c r="B2230" s="6" t="s">
        <v>14513</v>
      </c>
      <c r="C2230" t="s">
        <v>14514</v>
      </c>
      <c r="D2230" s="2" t="s">
        <v>45</v>
      </c>
      <c r="E2230" s="4" t="s">
        <v>59</v>
      </c>
      <c r="F2230" t="s">
        <v>60</v>
      </c>
      <c r="G2230" s="6">
        <v>157</v>
      </c>
      <c r="H2230">
        <v>22454</v>
      </c>
      <c r="I2230">
        <v>16</v>
      </c>
      <c r="J2230" s="6">
        <v>157</v>
      </c>
      <c r="K2230" s="6">
        <v>3312.75</v>
      </c>
      <c r="L2230">
        <v>89</v>
      </c>
      <c r="M2230">
        <v>1</v>
      </c>
      <c r="N2230" t="s">
        <v>32</v>
      </c>
      <c r="O2230" t="s">
        <v>32</v>
      </c>
      <c r="P2230" t="s">
        <v>10061</v>
      </c>
    </row>
    <row r="2231" spans="1:16" x14ac:dyDescent="0.3">
      <c r="A2231" s="7">
        <v>19512</v>
      </c>
      <c r="B2231" s="6" t="s">
        <v>14515</v>
      </c>
      <c r="C2231" t="s">
        <v>14516</v>
      </c>
      <c r="D2231" s="2" t="s">
        <v>64</v>
      </c>
      <c r="E2231" s="4" t="s">
        <v>46</v>
      </c>
      <c r="F2231" t="s">
        <v>60</v>
      </c>
      <c r="G2231" s="6">
        <v>845</v>
      </c>
      <c r="H2231">
        <v>26582</v>
      </c>
      <c r="I2231">
        <v>6</v>
      </c>
      <c r="J2231" s="6">
        <v>81.75</v>
      </c>
      <c r="K2231" s="6">
        <v>7342.75</v>
      </c>
      <c r="L2231">
        <v>96</v>
      </c>
      <c r="M2231">
        <v>1</v>
      </c>
      <c r="N2231" t="s">
        <v>48</v>
      </c>
      <c r="O2231" t="s">
        <v>37</v>
      </c>
      <c r="P2231" t="s">
        <v>10061</v>
      </c>
    </row>
    <row r="2232" spans="1:16" x14ac:dyDescent="0.3">
      <c r="A2232" s="7">
        <v>19523</v>
      </c>
      <c r="B2232" s="6" t="s">
        <v>14517</v>
      </c>
      <c r="C2232" t="s">
        <v>14518</v>
      </c>
      <c r="D2232" s="2" t="s">
        <v>52</v>
      </c>
      <c r="E2232" s="4" t="s">
        <v>46</v>
      </c>
      <c r="F2232" t="s">
        <v>80</v>
      </c>
      <c r="G2232" s="6">
        <v>3867</v>
      </c>
      <c r="H2232">
        <v>24511</v>
      </c>
      <c r="I2232">
        <v>54</v>
      </c>
      <c r="J2232" s="6">
        <v>4310.25</v>
      </c>
      <c r="K2232" s="6">
        <v>498</v>
      </c>
      <c r="L2232">
        <v>15</v>
      </c>
      <c r="M2232">
        <v>4</v>
      </c>
      <c r="N2232" t="s">
        <v>37</v>
      </c>
      <c r="O2232" t="s">
        <v>37</v>
      </c>
      <c r="P2232" t="s">
        <v>10061</v>
      </c>
    </row>
    <row r="2233" spans="1:16" x14ac:dyDescent="0.3">
      <c r="A2233" s="7">
        <v>17471</v>
      </c>
      <c r="B2233" s="6" t="s">
        <v>14519</v>
      </c>
      <c r="C2233" t="s">
        <v>14520</v>
      </c>
      <c r="D2233" s="2" t="s">
        <v>58</v>
      </c>
      <c r="E2233" s="4" t="s">
        <v>46</v>
      </c>
      <c r="F2233" t="s">
        <v>47</v>
      </c>
      <c r="G2233" s="6">
        <v>244</v>
      </c>
      <c r="H2233">
        <v>22240</v>
      </c>
      <c r="I2233">
        <v>6</v>
      </c>
      <c r="J2233" s="6">
        <v>1803.5</v>
      </c>
      <c r="K2233" s="6">
        <v>2299</v>
      </c>
      <c r="L2233">
        <v>70</v>
      </c>
      <c r="M2233">
        <v>0</v>
      </c>
      <c r="N2233" t="s">
        <v>48</v>
      </c>
      <c r="O2233" t="s">
        <v>48</v>
      </c>
      <c r="P2233" t="s">
        <v>10066</v>
      </c>
    </row>
    <row r="2234" spans="1:16" x14ac:dyDescent="0.3">
      <c r="A2234" s="7">
        <v>18603</v>
      </c>
      <c r="B2234" s="6" t="s">
        <v>14521</v>
      </c>
      <c r="C2234" t="s">
        <v>14522</v>
      </c>
      <c r="D2234" s="2" t="s">
        <v>52</v>
      </c>
      <c r="E2234" s="4" t="s">
        <v>59</v>
      </c>
      <c r="F2234" t="s">
        <v>76</v>
      </c>
      <c r="G2234" s="6">
        <v>2525</v>
      </c>
      <c r="H2234">
        <v>59950</v>
      </c>
      <c r="I2234">
        <v>4</v>
      </c>
      <c r="J2234" s="6">
        <v>557.75</v>
      </c>
      <c r="K2234" s="6">
        <v>3008</v>
      </c>
      <c r="L2234">
        <v>80</v>
      </c>
      <c r="M2234">
        <v>2</v>
      </c>
      <c r="N2234" t="s">
        <v>48</v>
      </c>
      <c r="O2234" t="s">
        <v>37</v>
      </c>
      <c r="P2234" t="s">
        <v>10061</v>
      </c>
    </row>
    <row r="2235" spans="1:16" x14ac:dyDescent="0.3">
      <c r="A2235" s="7">
        <v>20018</v>
      </c>
      <c r="B2235" s="6" t="s">
        <v>14523</v>
      </c>
      <c r="C2235" t="s">
        <v>14524</v>
      </c>
      <c r="D2235" s="2" t="s">
        <v>52</v>
      </c>
      <c r="E2235" s="4" t="s">
        <v>53</v>
      </c>
      <c r="F2235" t="s">
        <v>54</v>
      </c>
      <c r="G2235" s="6">
        <v>1378</v>
      </c>
      <c r="H2235">
        <v>29103</v>
      </c>
      <c r="I2235">
        <v>41</v>
      </c>
      <c r="J2235" s="6">
        <v>2552.75</v>
      </c>
      <c r="K2235" s="6">
        <v>828</v>
      </c>
      <c r="L2235">
        <v>5</v>
      </c>
      <c r="M2235">
        <v>8</v>
      </c>
      <c r="N2235" t="s">
        <v>61</v>
      </c>
      <c r="O2235" t="s">
        <v>37</v>
      </c>
      <c r="P2235" t="s">
        <v>10061</v>
      </c>
    </row>
    <row r="2236" spans="1:16" x14ac:dyDescent="0.3">
      <c r="A2236" s="7">
        <v>22183</v>
      </c>
      <c r="B2236" s="6" t="s">
        <v>14525</v>
      </c>
      <c r="C2236" t="s">
        <v>14526</v>
      </c>
      <c r="D2236" s="2" t="s">
        <v>45</v>
      </c>
      <c r="E2236" s="4" t="s">
        <v>46</v>
      </c>
      <c r="F2236" t="s">
        <v>47</v>
      </c>
      <c r="G2236" s="6">
        <v>811</v>
      </c>
      <c r="H2236">
        <v>79809</v>
      </c>
      <c r="I2236">
        <v>7</v>
      </c>
      <c r="J2236" s="6">
        <v>1462.25</v>
      </c>
      <c r="K2236" s="6">
        <v>2512.75</v>
      </c>
      <c r="L2236">
        <v>58</v>
      </c>
      <c r="M2236">
        <v>1</v>
      </c>
      <c r="N2236" t="s">
        <v>61</v>
      </c>
      <c r="O2236" t="s">
        <v>37</v>
      </c>
      <c r="P2236" t="s">
        <v>10066</v>
      </c>
    </row>
    <row r="2237" spans="1:16" x14ac:dyDescent="0.3">
      <c r="A2237" s="7">
        <v>19558</v>
      </c>
      <c r="B2237" s="6" t="s">
        <v>14527</v>
      </c>
      <c r="C2237" t="s">
        <v>14528</v>
      </c>
      <c r="D2237" s="2" t="s">
        <v>70</v>
      </c>
      <c r="E2237" s="4" t="s">
        <v>46</v>
      </c>
      <c r="F2237" t="s">
        <v>67</v>
      </c>
      <c r="G2237" s="6">
        <v>385</v>
      </c>
      <c r="H2237">
        <v>87871</v>
      </c>
      <c r="I2237">
        <v>1</v>
      </c>
      <c r="J2237" s="6">
        <v>543.75</v>
      </c>
      <c r="K2237" s="6">
        <v>4409.25</v>
      </c>
      <c r="L2237">
        <v>57</v>
      </c>
      <c r="M2237">
        <v>2</v>
      </c>
      <c r="N2237" t="s">
        <v>32</v>
      </c>
      <c r="O2237" t="s">
        <v>37</v>
      </c>
      <c r="P2237" t="s">
        <v>10061</v>
      </c>
    </row>
    <row r="2238" spans="1:16" x14ac:dyDescent="0.3">
      <c r="A2238" s="7">
        <v>21643</v>
      </c>
      <c r="B2238" s="6" t="s">
        <v>14529</v>
      </c>
      <c r="C2238" t="s">
        <v>14530</v>
      </c>
      <c r="D2238" s="2" t="s">
        <v>52</v>
      </c>
      <c r="E2238" s="4" t="s">
        <v>53</v>
      </c>
      <c r="F2238" t="s">
        <v>54</v>
      </c>
      <c r="G2238" s="6">
        <v>3914</v>
      </c>
      <c r="H2238">
        <v>53863</v>
      </c>
      <c r="I2238">
        <v>19</v>
      </c>
      <c r="J2238" s="6">
        <v>6801.75</v>
      </c>
      <c r="K2238" s="6">
        <v>665.25</v>
      </c>
      <c r="L2238">
        <v>23</v>
      </c>
      <c r="M2238">
        <v>5</v>
      </c>
      <c r="N2238" t="s">
        <v>61</v>
      </c>
      <c r="O2238" t="s">
        <v>48</v>
      </c>
      <c r="P2238" t="s">
        <v>10061</v>
      </c>
    </row>
    <row r="2239" spans="1:16" x14ac:dyDescent="0.3">
      <c r="A2239" s="7">
        <v>19413</v>
      </c>
      <c r="B2239" s="6" t="s">
        <v>14531</v>
      </c>
      <c r="C2239" t="s">
        <v>14532</v>
      </c>
      <c r="D2239" s="2" t="s">
        <v>45</v>
      </c>
      <c r="E2239" s="4" t="s">
        <v>46</v>
      </c>
      <c r="F2239" t="s">
        <v>76</v>
      </c>
      <c r="G2239" s="6">
        <v>585</v>
      </c>
      <c r="H2239">
        <v>26974</v>
      </c>
      <c r="I2239">
        <v>24</v>
      </c>
      <c r="J2239" s="6">
        <v>366.75</v>
      </c>
      <c r="K2239" s="6">
        <v>4915.25</v>
      </c>
      <c r="L2239">
        <v>52</v>
      </c>
      <c r="M2239">
        <v>3</v>
      </c>
      <c r="N2239" t="s">
        <v>48</v>
      </c>
      <c r="O2239" t="s">
        <v>48</v>
      </c>
      <c r="P2239" t="s">
        <v>10066</v>
      </c>
    </row>
    <row r="2240" spans="1:16" x14ac:dyDescent="0.3">
      <c r="A2240" s="7">
        <v>21355</v>
      </c>
      <c r="B2240" s="6" t="s">
        <v>14533</v>
      </c>
      <c r="C2240" t="s">
        <v>14534</v>
      </c>
      <c r="D2240" s="2" t="s">
        <v>52</v>
      </c>
      <c r="E2240" s="4" t="s">
        <v>46</v>
      </c>
      <c r="F2240" t="s">
        <v>54</v>
      </c>
      <c r="G2240" s="6">
        <v>1304</v>
      </c>
      <c r="H2240">
        <v>64825</v>
      </c>
      <c r="I2240">
        <v>29</v>
      </c>
      <c r="J2240" s="6">
        <v>3565.5</v>
      </c>
      <c r="K2240" s="6">
        <v>635.5</v>
      </c>
      <c r="L2240">
        <v>13</v>
      </c>
      <c r="M2240">
        <v>7</v>
      </c>
      <c r="N2240" t="s">
        <v>61</v>
      </c>
      <c r="O2240" t="s">
        <v>48</v>
      </c>
      <c r="P2240" t="s">
        <v>10066</v>
      </c>
    </row>
    <row r="2241" spans="1:16" x14ac:dyDescent="0.3">
      <c r="A2241" s="7">
        <v>17670</v>
      </c>
      <c r="B2241" s="6" t="s">
        <v>14535</v>
      </c>
      <c r="C2241" t="s">
        <v>14536</v>
      </c>
      <c r="D2241" s="2" t="s">
        <v>52</v>
      </c>
      <c r="E2241" s="4" t="s">
        <v>53</v>
      </c>
      <c r="F2241" t="s">
        <v>54</v>
      </c>
      <c r="G2241" s="6">
        <v>3354</v>
      </c>
      <c r="H2241">
        <v>45300</v>
      </c>
      <c r="I2241">
        <v>25</v>
      </c>
      <c r="J2241" s="6">
        <v>8046.75</v>
      </c>
      <c r="K2241" s="6">
        <v>716</v>
      </c>
      <c r="L2241">
        <v>5</v>
      </c>
      <c r="M2241">
        <v>7</v>
      </c>
      <c r="N2241" t="s">
        <v>48</v>
      </c>
      <c r="O2241" t="s">
        <v>48</v>
      </c>
      <c r="P2241" t="s">
        <v>10061</v>
      </c>
    </row>
    <row r="2242" spans="1:16" x14ac:dyDescent="0.3">
      <c r="A2242" s="7">
        <v>20711</v>
      </c>
      <c r="B2242" s="6" t="s">
        <v>14537</v>
      </c>
      <c r="C2242" t="s">
        <v>14538</v>
      </c>
      <c r="D2242" s="2" t="s">
        <v>52</v>
      </c>
      <c r="E2242" s="4" t="s">
        <v>46</v>
      </c>
      <c r="F2242" t="s">
        <v>76</v>
      </c>
      <c r="G2242" s="6">
        <v>762</v>
      </c>
      <c r="H2242">
        <v>80299</v>
      </c>
      <c r="I2242">
        <v>13</v>
      </c>
      <c r="J2242" s="6">
        <v>569.75</v>
      </c>
      <c r="K2242" s="6">
        <v>3393.75</v>
      </c>
      <c r="L2242">
        <v>67</v>
      </c>
      <c r="M2242">
        <v>3</v>
      </c>
      <c r="N2242" t="s">
        <v>48</v>
      </c>
      <c r="O2242" t="s">
        <v>37</v>
      </c>
      <c r="P2242" t="s">
        <v>10066</v>
      </c>
    </row>
    <row r="2243" spans="1:16" x14ac:dyDescent="0.3">
      <c r="A2243" s="7">
        <v>19234</v>
      </c>
      <c r="B2243" s="6" t="s">
        <v>14539</v>
      </c>
      <c r="C2243" t="s">
        <v>14540</v>
      </c>
      <c r="D2243" s="2" t="s">
        <v>58</v>
      </c>
      <c r="E2243" s="4" t="s">
        <v>59</v>
      </c>
      <c r="F2243" t="s">
        <v>60</v>
      </c>
      <c r="G2243" s="6">
        <v>173</v>
      </c>
      <c r="H2243">
        <v>59922</v>
      </c>
      <c r="I2243">
        <v>20</v>
      </c>
      <c r="J2243" s="6">
        <v>218.5</v>
      </c>
      <c r="K2243" s="6">
        <v>6961.75</v>
      </c>
      <c r="L2243">
        <v>97</v>
      </c>
      <c r="M2243">
        <v>1</v>
      </c>
      <c r="N2243" t="s">
        <v>32</v>
      </c>
      <c r="O2243" t="s">
        <v>37</v>
      </c>
      <c r="P2243" t="s">
        <v>10066</v>
      </c>
    </row>
    <row r="2244" spans="1:16" x14ac:dyDescent="0.3">
      <c r="A2244" s="7">
        <v>18771</v>
      </c>
      <c r="B2244" s="6" t="s">
        <v>14541</v>
      </c>
      <c r="C2244" t="s">
        <v>14542</v>
      </c>
      <c r="D2244" s="2" t="s">
        <v>52</v>
      </c>
      <c r="E2244" s="4" t="s">
        <v>46</v>
      </c>
      <c r="F2244" t="s">
        <v>80</v>
      </c>
      <c r="G2244" s="6">
        <v>4895</v>
      </c>
      <c r="H2244">
        <v>36126</v>
      </c>
      <c r="I2244">
        <v>57</v>
      </c>
      <c r="J2244" s="6">
        <v>7782</v>
      </c>
      <c r="K2244" s="6">
        <v>762.5</v>
      </c>
      <c r="L2244">
        <v>20</v>
      </c>
      <c r="M2244">
        <v>4</v>
      </c>
      <c r="N2244" t="s">
        <v>37</v>
      </c>
      <c r="O2244" t="s">
        <v>37</v>
      </c>
      <c r="P2244" t="s">
        <v>10066</v>
      </c>
    </row>
    <row r="2245" spans="1:16" x14ac:dyDescent="0.3">
      <c r="A2245" s="7">
        <v>19949</v>
      </c>
      <c r="B2245" s="6" t="s">
        <v>14543</v>
      </c>
      <c r="C2245" t="s">
        <v>14544</v>
      </c>
      <c r="D2245" s="2" t="s">
        <v>52</v>
      </c>
      <c r="E2245" s="4" t="s">
        <v>46</v>
      </c>
      <c r="F2245" t="s">
        <v>67</v>
      </c>
      <c r="G2245" s="6">
        <v>1107</v>
      </c>
      <c r="H2245">
        <v>52033</v>
      </c>
      <c r="I2245">
        <v>8</v>
      </c>
      <c r="J2245" s="6">
        <v>564.25</v>
      </c>
      <c r="K2245" s="6">
        <v>4523.75</v>
      </c>
      <c r="L2245">
        <v>62</v>
      </c>
      <c r="M2245">
        <v>2</v>
      </c>
      <c r="N2245" t="s">
        <v>32</v>
      </c>
      <c r="O2245" t="s">
        <v>48</v>
      </c>
      <c r="P2245" t="s">
        <v>10061</v>
      </c>
    </row>
    <row r="2246" spans="1:16" x14ac:dyDescent="0.3">
      <c r="A2246" s="7">
        <v>21542</v>
      </c>
      <c r="B2246" s="6" t="s">
        <v>14545</v>
      </c>
      <c r="C2246" t="s">
        <v>14546</v>
      </c>
      <c r="D2246" s="2" t="s">
        <v>45</v>
      </c>
      <c r="E2246" s="4" t="s">
        <v>46</v>
      </c>
      <c r="F2246" t="s">
        <v>60</v>
      </c>
      <c r="G2246" s="6">
        <v>144</v>
      </c>
      <c r="H2246">
        <v>22300</v>
      </c>
      <c r="I2246">
        <v>18</v>
      </c>
      <c r="J2246" s="6">
        <v>349.25</v>
      </c>
      <c r="K2246" s="6">
        <v>4947.75</v>
      </c>
      <c r="L2246">
        <v>81</v>
      </c>
      <c r="M2246">
        <v>1</v>
      </c>
      <c r="N2246" t="s">
        <v>32</v>
      </c>
      <c r="O2246" t="s">
        <v>37</v>
      </c>
      <c r="P2246" t="s">
        <v>10061</v>
      </c>
    </row>
    <row r="2247" spans="1:16" x14ac:dyDescent="0.3">
      <c r="A2247" s="7">
        <v>19687</v>
      </c>
      <c r="B2247" s="6" t="s">
        <v>14547</v>
      </c>
      <c r="C2247" t="s">
        <v>14548</v>
      </c>
      <c r="D2247" s="2" t="s">
        <v>64</v>
      </c>
      <c r="E2247" s="4" t="s">
        <v>46</v>
      </c>
      <c r="F2247" t="s">
        <v>60</v>
      </c>
      <c r="G2247" s="6">
        <v>669</v>
      </c>
      <c r="H2247">
        <v>87747</v>
      </c>
      <c r="I2247">
        <v>12</v>
      </c>
      <c r="J2247" s="6">
        <v>256.25</v>
      </c>
      <c r="K2247" s="6">
        <v>5435.5</v>
      </c>
      <c r="L2247">
        <v>100</v>
      </c>
      <c r="M2247">
        <v>1</v>
      </c>
      <c r="N2247" t="s">
        <v>61</v>
      </c>
      <c r="O2247" t="s">
        <v>37</v>
      </c>
      <c r="P2247" t="s">
        <v>10061</v>
      </c>
    </row>
    <row r="2248" spans="1:16" x14ac:dyDescent="0.3">
      <c r="A2248" s="7">
        <v>18023</v>
      </c>
      <c r="B2248" s="6" t="s">
        <v>14549</v>
      </c>
      <c r="C2248" t="s">
        <v>14550</v>
      </c>
      <c r="D2248" s="2" t="s">
        <v>58</v>
      </c>
      <c r="E2248" s="4" t="s">
        <v>46</v>
      </c>
      <c r="F2248" t="s">
        <v>47</v>
      </c>
      <c r="G2248" s="6">
        <v>217</v>
      </c>
      <c r="H2248">
        <v>52841</v>
      </c>
      <c r="I2248">
        <v>15</v>
      </c>
      <c r="J2248" s="6">
        <v>1815.25</v>
      </c>
      <c r="K2248" s="6">
        <v>2576.5</v>
      </c>
      <c r="L2248">
        <v>65</v>
      </c>
      <c r="M2248">
        <v>0</v>
      </c>
      <c r="N2248" t="s">
        <v>37</v>
      </c>
      <c r="O2248" t="s">
        <v>48</v>
      </c>
      <c r="P2248" t="s">
        <v>10061</v>
      </c>
    </row>
    <row r="2249" spans="1:16" x14ac:dyDescent="0.3">
      <c r="A2249" s="7">
        <v>19917</v>
      </c>
      <c r="B2249" s="6" t="s">
        <v>14551</v>
      </c>
      <c r="C2249" t="s">
        <v>14552</v>
      </c>
      <c r="D2249" s="2" t="s">
        <v>45</v>
      </c>
      <c r="E2249" s="4" t="s">
        <v>46</v>
      </c>
      <c r="F2249" t="s">
        <v>47</v>
      </c>
      <c r="G2249" s="6">
        <v>708</v>
      </c>
      <c r="H2249">
        <v>72605</v>
      </c>
      <c r="I2249">
        <v>6</v>
      </c>
      <c r="J2249" s="6">
        <v>347.5</v>
      </c>
      <c r="K2249" s="6">
        <v>2387.5</v>
      </c>
      <c r="L2249">
        <v>67</v>
      </c>
      <c r="M2249">
        <v>0</v>
      </c>
      <c r="N2249" t="s">
        <v>61</v>
      </c>
      <c r="O2249" t="s">
        <v>37</v>
      </c>
      <c r="P2249" t="s">
        <v>10066</v>
      </c>
    </row>
    <row r="2250" spans="1:16" x14ac:dyDescent="0.3">
      <c r="A2250" s="7">
        <v>22056</v>
      </c>
      <c r="B2250" s="6" t="s">
        <v>14553</v>
      </c>
      <c r="C2250" t="s">
        <v>14554</v>
      </c>
      <c r="D2250" s="2" t="s">
        <v>45</v>
      </c>
      <c r="E2250" s="4" t="s">
        <v>46</v>
      </c>
      <c r="F2250" t="s">
        <v>76</v>
      </c>
      <c r="G2250" s="6">
        <v>869</v>
      </c>
      <c r="H2250">
        <v>12313</v>
      </c>
      <c r="I2250">
        <v>1</v>
      </c>
      <c r="J2250" s="6">
        <v>564.5</v>
      </c>
      <c r="K2250" s="6">
        <v>4713.5</v>
      </c>
      <c r="L2250">
        <v>61</v>
      </c>
      <c r="M2250">
        <v>2</v>
      </c>
      <c r="N2250" t="s">
        <v>32</v>
      </c>
      <c r="O2250" t="s">
        <v>48</v>
      </c>
      <c r="P2250" t="s">
        <v>10066</v>
      </c>
    </row>
    <row r="2251" spans="1:16" x14ac:dyDescent="0.3">
      <c r="A2251" s="7">
        <v>20698</v>
      </c>
      <c r="B2251" s="6" t="s">
        <v>14555</v>
      </c>
      <c r="C2251" t="s">
        <v>14556</v>
      </c>
      <c r="D2251" s="2" t="s">
        <v>58</v>
      </c>
      <c r="E2251" s="4" t="s">
        <v>59</v>
      </c>
      <c r="F2251" t="s">
        <v>60</v>
      </c>
      <c r="G2251" s="6">
        <v>142</v>
      </c>
      <c r="H2251">
        <v>67645</v>
      </c>
      <c r="I2251">
        <v>3</v>
      </c>
      <c r="J2251" s="6">
        <v>432.5</v>
      </c>
      <c r="K2251" s="6">
        <v>3740.25</v>
      </c>
      <c r="L2251">
        <v>80</v>
      </c>
      <c r="M2251">
        <v>2</v>
      </c>
      <c r="N2251" t="s">
        <v>32</v>
      </c>
      <c r="O2251" t="s">
        <v>48</v>
      </c>
      <c r="P2251" t="s">
        <v>10061</v>
      </c>
    </row>
    <row r="2252" spans="1:16" x14ac:dyDescent="0.3">
      <c r="A2252" s="7">
        <v>22268</v>
      </c>
      <c r="B2252" s="6" t="s">
        <v>14557</v>
      </c>
      <c r="C2252" t="s">
        <v>14558</v>
      </c>
      <c r="D2252" s="2" t="s">
        <v>58</v>
      </c>
      <c r="E2252" s="4" t="s">
        <v>46</v>
      </c>
      <c r="F2252" t="s">
        <v>60</v>
      </c>
      <c r="G2252" s="6">
        <v>96</v>
      </c>
      <c r="H2252">
        <v>38262</v>
      </c>
      <c r="I2252">
        <v>15</v>
      </c>
      <c r="J2252" s="6">
        <v>233.5</v>
      </c>
      <c r="K2252" s="6">
        <v>6659.75</v>
      </c>
      <c r="L2252">
        <v>77</v>
      </c>
      <c r="M2252">
        <v>1</v>
      </c>
      <c r="N2252" t="s">
        <v>48</v>
      </c>
      <c r="O2252" t="s">
        <v>37</v>
      </c>
      <c r="P2252" t="s">
        <v>10066</v>
      </c>
    </row>
    <row r="2253" spans="1:16" x14ac:dyDescent="0.3">
      <c r="A2253" s="7">
        <v>19482</v>
      </c>
      <c r="B2253" s="6" t="s">
        <v>14559</v>
      </c>
      <c r="C2253" t="s">
        <v>14560</v>
      </c>
      <c r="D2253" s="2" t="s">
        <v>58</v>
      </c>
      <c r="E2253" s="4" t="s">
        <v>46</v>
      </c>
      <c r="F2253" t="s">
        <v>67</v>
      </c>
      <c r="G2253" s="6">
        <v>218</v>
      </c>
      <c r="H2253">
        <v>21437</v>
      </c>
      <c r="I2253">
        <v>8</v>
      </c>
      <c r="J2253" s="6">
        <v>670.75</v>
      </c>
      <c r="K2253" s="6">
        <v>3777</v>
      </c>
      <c r="L2253">
        <v>58</v>
      </c>
      <c r="M2253">
        <v>3</v>
      </c>
      <c r="N2253" t="s">
        <v>48</v>
      </c>
      <c r="O2253" t="s">
        <v>37</v>
      </c>
      <c r="P2253" t="s">
        <v>10066</v>
      </c>
    </row>
    <row r="2254" spans="1:16" x14ac:dyDescent="0.3">
      <c r="A2254" s="7">
        <v>20083</v>
      </c>
      <c r="B2254" s="6" t="s">
        <v>14561</v>
      </c>
      <c r="C2254" t="s">
        <v>14562</v>
      </c>
      <c r="D2254" s="2" t="s">
        <v>64</v>
      </c>
      <c r="E2254" s="4" t="s">
        <v>46</v>
      </c>
      <c r="F2254" t="s">
        <v>67</v>
      </c>
      <c r="G2254" s="6">
        <v>806</v>
      </c>
      <c r="H2254">
        <v>57816</v>
      </c>
      <c r="I2254">
        <v>14</v>
      </c>
      <c r="J2254" s="6">
        <v>387</v>
      </c>
      <c r="K2254" s="6">
        <v>2858.5</v>
      </c>
      <c r="L2254">
        <v>54</v>
      </c>
      <c r="M2254">
        <v>2</v>
      </c>
      <c r="N2254" t="s">
        <v>48</v>
      </c>
      <c r="O2254" t="s">
        <v>37</v>
      </c>
      <c r="P2254" t="s">
        <v>10061</v>
      </c>
    </row>
    <row r="2255" spans="1:16" x14ac:dyDescent="0.3">
      <c r="A2255" s="7">
        <v>22130</v>
      </c>
      <c r="B2255" s="6" t="s">
        <v>14563</v>
      </c>
      <c r="C2255" t="s">
        <v>14564</v>
      </c>
      <c r="D2255" s="2" t="s">
        <v>64</v>
      </c>
      <c r="E2255" s="4" t="s">
        <v>59</v>
      </c>
      <c r="F2255" t="s">
        <v>80</v>
      </c>
      <c r="G2255" s="6">
        <v>1040</v>
      </c>
      <c r="H2255">
        <v>75251</v>
      </c>
      <c r="I2255">
        <v>54</v>
      </c>
      <c r="J2255" s="6">
        <v>9396.25</v>
      </c>
      <c r="K2255" s="6">
        <v>505</v>
      </c>
      <c r="L2255">
        <v>13</v>
      </c>
      <c r="M2255">
        <v>6</v>
      </c>
      <c r="N2255" t="s">
        <v>37</v>
      </c>
      <c r="O2255" t="s">
        <v>37</v>
      </c>
      <c r="P2255" t="s">
        <v>10061</v>
      </c>
    </row>
    <row r="2256" spans="1:16" x14ac:dyDescent="0.3">
      <c r="A2256" s="7">
        <v>20211</v>
      </c>
      <c r="B2256" s="6" t="s">
        <v>14565</v>
      </c>
      <c r="C2256" t="s">
        <v>14566</v>
      </c>
      <c r="D2256" s="2" t="s">
        <v>45</v>
      </c>
      <c r="E2256" s="4" t="s">
        <v>46</v>
      </c>
      <c r="F2256" t="s">
        <v>76</v>
      </c>
      <c r="G2256" s="6">
        <v>597</v>
      </c>
      <c r="H2256">
        <v>48664</v>
      </c>
      <c r="I2256">
        <v>1</v>
      </c>
      <c r="J2256" s="6">
        <v>401</v>
      </c>
      <c r="K2256" s="6">
        <v>5911</v>
      </c>
      <c r="L2256">
        <v>58</v>
      </c>
      <c r="M2256">
        <v>2</v>
      </c>
      <c r="N2256" t="s">
        <v>37</v>
      </c>
      <c r="O2256" t="s">
        <v>37</v>
      </c>
      <c r="P2256" t="s">
        <v>10061</v>
      </c>
    </row>
    <row r="2257" spans="1:16" x14ac:dyDescent="0.3">
      <c r="A2257" s="7">
        <v>21802</v>
      </c>
      <c r="B2257" s="6" t="s">
        <v>14567</v>
      </c>
      <c r="C2257" t="s">
        <v>14568</v>
      </c>
      <c r="D2257" s="2" t="s">
        <v>52</v>
      </c>
      <c r="E2257" s="4" t="s">
        <v>53</v>
      </c>
      <c r="F2257" t="s">
        <v>54</v>
      </c>
      <c r="G2257" s="6">
        <v>2295</v>
      </c>
      <c r="H2257">
        <v>77194</v>
      </c>
      <c r="I2257">
        <v>24</v>
      </c>
      <c r="J2257" s="6">
        <v>1403</v>
      </c>
      <c r="K2257" s="6">
        <v>627.75</v>
      </c>
      <c r="L2257">
        <v>23</v>
      </c>
      <c r="M2257">
        <v>8</v>
      </c>
      <c r="N2257" t="s">
        <v>48</v>
      </c>
      <c r="O2257" t="s">
        <v>48</v>
      </c>
      <c r="P2257" t="s">
        <v>10061</v>
      </c>
    </row>
    <row r="2258" spans="1:16" x14ac:dyDescent="0.3">
      <c r="A2258" s="7">
        <v>18576</v>
      </c>
      <c r="B2258" s="6" t="s">
        <v>14569</v>
      </c>
      <c r="C2258" t="s">
        <v>14570</v>
      </c>
      <c r="D2258" s="2" t="s">
        <v>70</v>
      </c>
      <c r="E2258" s="4" t="s">
        <v>46</v>
      </c>
      <c r="F2258" t="s">
        <v>67</v>
      </c>
      <c r="G2258" s="6">
        <v>215</v>
      </c>
      <c r="H2258">
        <v>84481</v>
      </c>
      <c r="I2258">
        <v>5</v>
      </c>
      <c r="J2258" s="6">
        <v>1094</v>
      </c>
      <c r="K2258" s="6">
        <v>3064.75</v>
      </c>
      <c r="L2258">
        <v>53</v>
      </c>
      <c r="M2258">
        <v>3</v>
      </c>
      <c r="N2258" t="s">
        <v>37</v>
      </c>
      <c r="O2258" t="s">
        <v>37</v>
      </c>
      <c r="P2258" t="s">
        <v>10061</v>
      </c>
    </row>
    <row r="2259" spans="1:16" x14ac:dyDescent="0.3">
      <c r="A2259" s="7">
        <v>17837</v>
      </c>
      <c r="B2259" s="6" t="s">
        <v>14571</v>
      </c>
      <c r="C2259" t="s">
        <v>14572</v>
      </c>
      <c r="D2259" s="2" t="s">
        <v>45</v>
      </c>
      <c r="E2259" s="4" t="s">
        <v>46</v>
      </c>
      <c r="F2259" t="s">
        <v>60</v>
      </c>
      <c r="G2259" s="6">
        <v>177</v>
      </c>
      <c r="H2259">
        <v>17383</v>
      </c>
      <c r="I2259">
        <v>14</v>
      </c>
      <c r="J2259" s="6">
        <v>112.5</v>
      </c>
      <c r="K2259" s="6">
        <v>4639.75</v>
      </c>
      <c r="L2259">
        <v>96</v>
      </c>
      <c r="M2259">
        <v>1</v>
      </c>
      <c r="N2259" t="s">
        <v>48</v>
      </c>
      <c r="O2259" t="s">
        <v>48</v>
      </c>
      <c r="P2259" t="s">
        <v>10061</v>
      </c>
    </row>
    <row r="2260" spans="1:16" x14ac:dyDescent="0.3">
      <c r="A2260" s="7">
        <v>17659</v>
      </c>
      <c r="B2260" s="6" t="s">
        <v>14573</v>
      </c>
      <c r="C2260" t="s">
        <v>14574</v>
      </c>
      <c r="D2260" s="2" t="s">
        <v>45</v>
      </c>
      <c r="E2260" s="4" t="s">
        <v>59</v>
      </c>
      <c r="F2260" t="s">
        <v>60</v>
      </c>
      <c r="G2260" s="6">
        <v>254</v>
      </c>
      <c r="H2260">
        <v>18108</v>
      </c>
      <c r="I2260">
        <v>2</v>
      </c>
      <c r="J2260" s="6">
        <v>170.25</v>
      </c>
      <c r="K2260" s="6">
        <v>3025.25</v>
      </c>
      <c r="L2260">
        <v>100</v>
      </c>
      <c r="M2260">
        <v>2</v>
      </c>
      <c r="N2260" t="s">
        <v>32</v>
      </c>
      <c r="O2260" t="s">
        <v>48</v>
      </c>
      <c r="P2260" t="s">
        <v>10066</v>
      </c>
    </row>
    <row r="2261" spans="1:16" x14ac:dyDescent="0.3">
      <c r="A2261" s="7">
        <v>21254</v>
      </c>
      <c r="B2261" s="6" t="s">
        <v>14575</v>
      </c>
      <c r="C2261" t="s">
        <v>14576</v>
      </c>
      <c r="D2261" s="2" t="s">
        <v>58</v>
      </c>
      <c r="E2261" s="4" t="s">
        <v>59</v>
      </c>
      <c r="F2261" t="s">
        <v>60</v>
      </c>
      <c r="G2261" s="6">
        <v>88</v>
      </c>
      <c r="H2261">
        <v>12565</v>
      </c>
      <c r="I2261">
        <v>8</v>
      </c>
      <c r="J2261" s="6">
        <v>194</v>
      </c>
      <c r="K2261" s="6">
        <v>3370.75</v>
      </c>
      <c r="L2261">
        <v>97</v>
      </c>
      <c r="M2261">
        <v>2</v>
      </c>
      <c r="N2261" t="s">
        <v>32</v>
      </c>
      <c r="O2261" t="s">
        <v>37</v>
      </c>
      <c r="P2261" t="s">
        <v>10061</v>
      </c>
    </row>
    <row r="2262" spans="1:16" x14ac:dyDescent="0.3">
      <c r="A2262" s="7">
        <v>17418</v>
      </c>
      <c r="B2262" s="6" t="s">
        <v>14577</v>
      </c>
      <c r="C2262" t="s">
        <v>14578</v>
      </c>
      <c r="D2262" s="2" t="s">
        <v>45</v>
      </c>
      <c r="E2262" s="4" t="s">
        <v>59</v>
      </c>
      <c r="F2262" t="s">
        <v>60</v>
      </c>
      <c r="G2262" s="6">
        <v>180</v>
      </c>
      <c r="H2262">
        <v>26883</v>
      </c>
      <c r="I2262">
        <v>15</v>
      </c>
      <c r="J2262" s="6">
        <v>241.75</v>
      </c>
      <c r="K2262" s="6">
        <v>4834.25</v>
      </c>
      <c r="L2262">
        <v>86</v>
      </c>
      <c r="M2262">
        <v>2</v>
      </c>
      <c r="N2262" t="s">
        <v>61</v>
      </c>
      <c r="O2262" t="s">
        <v>48</v>
      </c>
      <c r="P2262" t="s">
        <v>10061</v>
      </c>
    </row>
    <row r="2263" spans="1:16" x14ac:dyDescent="0.3">
      <c r="A2263" s="7">
        <v>20544</v>
      </c>
      <c r="B2263" s="6" t="s">
        <v>14579</v>
      </c>
      <c r="C2263" t="s">
        <v>14580</v>
      </c>
      <c r="D2263" s="2" t="s">
        <v>52</v>
      </c>
      <c r="E2263" s="4" t="s">
        <v>46</v>
      </c>
      <c r="F2263" t="s">
        <v>80</v>
      </c>
      <c r="G2263" s="6">
        <v>3992</v>
      </c>
      <c r="H2263">
        <v>75346</v>
      </c>
      <c r="I2263">
        <v>48</v>
      </c>
      <c r="J2263" s="6">
        <v>3418.25</v>
      </c>
      <c r="K2263" s="6">
        <v>696.25</v>
      </c>
      <c r="L2263">
        <v>21</v>
      </c>
      <c r="M2263">
        <v>3</v>
      </c>
      <c r="N2263" t="s">
        <v>37</v>
      </c>
      <c r="O2263" t="s">
        <v>37</v>
      </c>
      <c r="P2263" t="s">
        <v>10066</v>
      </c>
    </row>
    <row r="2264" spans="1:16" x14ac:dyDescent="0.3">
      <c r="A2264" s="7">
        <v>20693</v>
      </c>
      <c r="B2264" s="6" t="s">
        <v>14581</v>
      </c>
      <c r="C2264" t="s">
        <v>14582</v>
      </c>
      <c r="D2264" s="2" t="s">
        <v>79</v>
      </c>
      <c r="E2264" s="4" t="s">
        <v>46</v>
      </c>
      <c r="F2264" t="s">
        <v>76</v>
      </c>
      <c r="G2264" s="6">
        <v>3509</v>
      </c>
      <c r="H2264">
        <v>78383</v>
      </c>
      <c r="I2264">
        <v>7</v>
      </c>
      <c r="J2264" s="6">
        <v>333.75</v>
      </c>
      <c r="K2264" s="6">
        <v>5393.75</v>
      </c>
      <c r="L2264">
        <v>77</v>
      </c>
      <c r="M2264">
        <v>1</v>
      </c>
      <c r="N2264" t="s">
        <v>61</v>
      </c>
      <c r="O2264" t="s">
        <v>37</v>
      </c>
      <c r="P2264" t="s">
        <v>10061</v>
      </c>
    </row>
    <row r="2265" spans="1:16" x14ac:dyDescent="0.3">
      <c r="A2265" s="7">
        <v>20420</v>
      </c>
      <c r="B2265" s="6" t="s">
        <v>14583</v>
      </c>
      <c r="C2265" t="s">
        <v>14584</v>
      </c>
      <c r="D2265" s="2" t="s">
        <v>64</v>
      </c>
      <c r="E2265" s="4" t="s">
        <v>59</v>
      </c>
      <c r="F2265" t="s">
        <v>54</v>
      </c>
      <c r="G2265" s="6">
        <v>1017</v>
      </c>
      <c r="H2265">
        <v>18379</v>
      </c>
      <c r="I2265">
        <v>26</v>
      </c>
      <c r="J2265" s="6">
        <v>3962.75</v>
      </c>
      <c r="K2265" s="6">
        <v>750.5</v>
      </c>
      <c r="L2265">
        <v>13</v>
      </c>
      <c r="M2265">
        <v>8</v>
      </c>
      <c r="N2265" t="s">
        <v>48</v>
      </c>
      <c r="O2265" t="s">
        <v>48</v>
      </c>
      <c r="P2265" t="s">
        <v>10061</v>
      </c>
    </row>
    <row r="2266" spans="1:16" x14ac:dyDescent="0.3">
      <c r="A2266" s="7">
        <v>17948</v>
      </c>
      <c r="B2266" s="6" t="s">
        <v>14585</v>
      </c>
      <c r="C2266" t="s">
        <v>14586</v>
      </c>
      <c r="D2266" s="2" t="s">
        <v>52</v>
      </c>
      <c r="E2266" s="4" t="s">
        <v>46</v>
      </c>
      <c r="F2266" t="s">
        <v>54</v>
      </c>
      <c r="G2266" s="6">
        <v>1080</v>
      </c>
      <c r="H2266">
        <v>52179</v>
      </c>
      <c r="I2266">
        <v>28</v>
      </c>
      <c r="J2266" s="6">
        <v>2698.75</v>
      </c>
      <c r="K2266" s="6">
        <v>678</v>
      </c>
      <c r="L2266">
        <v>10</v>
      </c>
      <c r="M2266">
        <v>8</v>
      </c>
      <c r="N2266" t="s">
        <v>61</v>
      </c>
      <c r="O2266" t="s">
        <v>37</v>
      </c>
      <c r="P2266" t="s">
        <v>10066</v>
      </c>
    </row>
    <row r="2267" spans="1:16" x14ac:dyDescent="0.3">
      <c r="A2267" s="7">
        <v>21732</v>
      </c>
      <c r="B2267" s="6" t="s">
        <v>14587</v>
      </c>
      <c r="C2267" t="s">
        <v>14588</v>
      </c>
      <c r="D2267" s="2" t="s">
        <v>79</v>
      </c>
      <c r="E2267" s="4" t="s">
        <v>59</v>
      </c>
      <c r="F2267" t="s">
        <v>54</v>
      </c>
      <c r="G2267" s="6">
        <v>2938</v>
      </c>
      <c r="H2267">
        <v>21771</v>
      </c>
      <c r="I2267">
        <v>25</v>
      </c>
      <c r="J2267" s="6">
        <v>4683.5</v>
      </c>
      <c r="K2267" s="6">
        <v>452.25</v>
      </c>
      <c r="L2267">
        <v>12</v>
      </c>
      <c r="M2267">
        <v>8</v>
      </c>
      <c r="N2267" t="s">
        <v>37</v>
      </c>
      <c r="O2267" t="s">
        <v>37</v>
      </c>
      <c r="P2267" t="s">
        <v>10061</v>
      </c>
    </row>
    <row r="2268" spans="1:16" x14ac:dyDescent="0.3">
      <c r="A2268" s="7">
        <v>19760</v>
      </c>
      <c r="B2268" s="6" t="s">
        <v>14589</v>
      </c>
      <c r="C2268" t="s">
        <v>14590</v>
      </c>
      <c r="D2268" s="2" t="s">
        <v>64</v>
      </c>
      <c r="E2268" s="4" t="s">
        <v>46</v>
      </c>
      <c r="F2268" t="s">
        <v>60</v>
      </c>
      <c r="G2268" s="6">
        <v>136</v>
      </c>
      <c r="H2268">
        <v>74005</v>
      </c>
      <c r="I2268">
        <v>20</v>
      </c>
      <c r="J2268" s="6">
        <v>412.75</v>
      </c>
      <c r="K2268" s="6">
        <v>3870</v>
      </c>
      <c r="L2268">
        <v>91</v>
      </c>
      <c r="M2268">
        <v>1</v>
      </c>
      <c r="N2268" t="s">
        <v>48</v>
      </c>
      <c r="O2268" t="s">
        <v>37</v>
      </c>
      <c r="P2268" t="s">
        <v>10061</v>
      </c>
    </row>
    <row r="2269" spans="1:16" x14ac:dyDescent="0.3">
      <c r="A2269" s="7">
        <v>18467</v>
      </c>
      <c r="B2269" s="6" t="s">
        <v>14591</v>
      </c>
      <c r="C2269" t="s">
        <v>14592</v>
      </c>
      <c r="D2269" s="2" t="s">
        <v>70</v>
      </c>
      <c r="E2269" s="4" t="s">
        <v>46</v>
      </c>
      <c r="F2269" t="s">
        <v>47</v>
      </c>
      <c r="G2269" s="6">
        <v>268</v>
      </c>
      <c r="H2269">
        <v>88024</v>
      </c>
      <c r="I2269">
        <v>5</v>
      </c>
      <c r="J2269" s="6">
        <v>410.25</v>
      </c>
      <c r="K2269" s="6">
        <v>2894.25</v>
      </c>
      <c r="L2269">
        <v>60</v>
      </c>
      <c r="M2269">
        <v>1</v>
      </c>
      <c r="N2269" t="s">
        <v>61</v>
      </c>
      <c r="O2269" t="s">
        <v>48</v>
      </c>
      <c r="P2269" t="s">
        <v>10061</v>
      </c>
    </row>
    <row r="2270" spans="1:16" x14ac:dyDescent="0.3">
      <c r="A2270" s="7">
        <v>18605</v>
      </c>
      <c r="B2270" s="6" t="s">
        <v>14593</v>
      </c>
      <c r="C2270" t="s">
        <v>14594</v>
      </c>
      <c r="D2270" s="2" t="s">
        <v>58</v>
      </c>
      <c r="E2270" s="4" t="s">
        <v>46</v>
      </c>
      <c r="F2270" t="s">
        <v>60</v>
      </c>
      <c r="G2270" s="6">
        <v>126</v>
      </c>
      <c r="H2270">
        <v>16893</v>
      </c>
      <c r="I2270">
        <v>10</v>
      </c>
      <c r="J2270" s="6">
        <v>288</v>
      </c>
      <c r="K2270" s="6">
        <v>3129.25</v>
      </c>
      <c r="L2270">
        <v>93</v>
      </c>
      <c r="M2270">
        <v>2</v>
      </c>
      <c r="N2270" t="s">
        <v>61</v>
      </c>
      <c r="O2270" t="s">
        <v>37</v>
      </c>
      <c r="P2270" t="s">
        <v>10061</v>
      </c>
    </row>
    <row r="2271" spans="1:16" x14ac:dyDescent="0.3">
      <c r="A2271" s="7">
        <v>18433</v>
      </c>
      <c r="B2271" s="6" t="s">
        <v>14595</v>
      </c>
      <c r="C2271" t="s">
        <v>14596</v>
      </c>
      <c r="D2271" s="2" t="s">
        <v>64</v>
      </c>
      <c r="E2271" s="4" t="s">
        <v>59</v>
      </c>
      <c r="F2271" t="s">
        <v>60</v>
      </c>
      <c r="G2271" s="6">
        <v>484</v>
      </c>
      <c r="H2271">
        <v>81579</v>
      </c>
      <c r="I2271">
        <v>8</v>
      </c>
      <c r="J2271" s="6">
        <v>425.25</v>
      </c>
      <c r="K2271" s="6">
        <v>3734.5</v>
      </c>
      <c r="L2271">
        <v>87</v>
      </c>
      <c r="M2271">
        <v>2</v>
      </c>
      <c r="N2271" t="s">
        <v>32</v>
      </c>
      <c r="O2271" t="s">
        <v>48</v>
      </c>
      <c r="P2271" t="s">
        <v>10061</v>
      </c>
    </row>
    <row r="2272" spans="1:16" x14ac:dyDescent="0.3">
      <c r="A2272" s="7">
        <v>19166</v>
      </c>
      <c r="B2272" s="6" t="s">
        <v>14597</v>
      </c>
      <c r="C2272" t="s">
        <v>14598</v>
      </c>
      <c r="D2272" s="2" t="s">
        <v>52</v>
      </c>
      <c r="E2272" s="4" t="s">
        <v>46</v>
      </c>
      <c r="F2272" t="s">
        <v>80</v>
      </c>
      <c r="G2272" s="6">
        <v>4072</v>
      </c>
      <c r="H2272">
        <v>23034</v>
      </c>
      <c r="I2272">
        <v>53</v>
      </c>
      <c r="J2272" s="6">
        <v>7515.75</v>
      </c>
      <c r="K2272" s="6">
        <v>298.5</v>
      </c>
      <c r="L2272">
        <v>19</v>
      </c>
      <c r="M2272">
        <v>6</v>
      </c>
      <c r="N2272" t="s">
        <v>48</v>
      </c>
      <c r="O2272" t="s">
        <v>37</v>
      </c>
      <c r="P2272" t="s">
        <v>10061</v>
      </c>
    </row>
    <row r="2273" spans="1:16" x14ac:dyDescent="0.3">
      <c r="A2273" s="7">
        <v>20385</v>
      </c>
      <c r="B2273" s="6" t="s">
        <v>14599</v>
      </c>
      <c r="C2273" t="s">
        <v>14600</v>
      </c>
      <c r="D2273" s="2" t="s">
        <v>45</v>
      </c>
      <c r="E2273" s="4" t="s">
        <v>46</v>
      </c>
      <c r="F2273" t="s">
        <v>47</v>
      </c>
      <c r="G2273" s="6">
        <v>214</v>
      </c>
      <c r="H2273">
        <v>34066</v>
      </c>
      <c r="I2273">
        <v>7</v>
      </c>
      <c r="J2273" s="6">
        <v>1550</v>
      </c>
      <c r="K2273" s="6">
        <v>2325.75</v>
      </c>
      <c r="L2273">
        <v>65</v>
      </c>
      <c r="M2273">
        <v>1</v>
      </c>
      <c r="N2273" t="s">
        <v>61</v>
      </c>
      <c r="O2273" t="s">
        <v>37</v>
      </c>
      <c r="P2273" t="s">
        <v>10061</v>
      </c>
    </row>
    <row r="2274" spans="1:16" x14ac:dyDescent="0.3">
      <c r="A2274" s="7">
        <v>18842</v>
      </c>
      <c r="B2274" s="6" t="s">
        <v>14601</v>
      </c>
      <c r="C2274" t="s">
        <v>14602</v>
      </c>
      <c r="D2274" s="2" t="s">
        <v>70</v>
      </c>
      <c r="E2274" s="4" t="s">
        <v>46</v>
      </c>
      <c r="F2274" t="s">
        <v>67</v>
      </c>
      <c r="G2274" s="6">
        <v>257</v>
      </c>
      <c r="H2274">
        <v>62970</v>
      </c>
      <c r="I2274">
        <v>10</v>
      </c>
      <c r="J2274" s="6">
        <v>434.5</v>
      </c>
      <c r="K2274" s="6">
        <v>4303.25</v>
      </c>
      <c r="L2274">
        <v>46</v>
      </c>
      <c r="M2274">
        <v>2</v>
      </c>
      <c r="N2274" t="s">
        <v>48</v>
      </c>
      <c r="O2274" t="s">
        <v>37</v>
      </c>
      <c r="P2274" t="s">
        <v>10061</v>
      </c>
    </row>
    <row r="2275" spans="1:16" x14ac:dyDescent="0.3">
      <c r="A2275" s="7">
        <v>19636</v>
      </c>
      <c r="B2275" s="6" t="s">
        <v>14603</v>
      </c>
      <c r="C2275" t="s">
        <v>14604</v>
      </c>
      <c r="D2275" s="2" t="s">
        <v>58</v>
      </c>
      <c r="E2275" s="4" t="s">
        <v>46</v>
      </c>
      <c r="F2275" t="s">
        <v>47</v>
      </c>
      <c r="G2275" s="6">
        <v>232</v>
      </c>
      <c r="H2275">
        <v>11491</v>
      </c>
      <c r="I2275">
        <v>18</v>
      </c>
      <c r="J2275" s="6">
        <v>1548.75</v>
      </c>
      <c r="K2275" s="6">
        <v>2451.25</v>
      </c>
      <c r="L2275">
        <v>62</v>
      </c>
      <c r="M2275">
        <v>0</v>
      </c>
      <c r="N2275" t="s">
        <v>61</v>
      </c>
      <c r="O2275" t="s">
        <v>37</v>
      </c>
      <c r="P2275" t="s">
        <v>10066</v>
      </c>
    </row>
    <row r="2276" spans="1:16" x14ac:dyDescent="0.3">
      <c r="A2276" s="7">
        <v>17468</v>
      </c>
      <c r="B2276" s="6" t="s">
        <v>14605</v>
      </c>
      <c r="C2276" t="s">
        <v>14606</v>
      </c>
      <c r="D2276" s="2" t="s">
        <v>45</v>
      </c>
      <c r="E2276" s="4" t="s">
        <v>46</v>
      </c>
      <c r="F2276" t="s">
        <v>47</v>
      </c>
      <c r="G2276" s="6">
        <v>356</v>
      </c>
      <c r="H2276">
        <v>69229</v>
      </c>
      <c r="I2276">
        <v>8</v>
      </c>
      <c r="J2276" s="6">
        <v>1970</v>
      </c>
      <c r="K2276" s="6">
        <v>2927.75</v>
      </c>
      <c r="L2276">
        <v>58</v>
      </c>
      <c r="M2276">
        <v>1</v>
      </c>
      <c r="N2276" t="s">
        <v>37</v>
      </c>
      <c r="O2276" t="s">
        <v>37</v>
      </c>
      <c r="P2276" t="s">
        <v>10066</v>
      </c>
    </row>
    <row r="2277" spans="1:16" x14ac:dyDescent="0.3">
      <c r="A2277" s="7">
        <v>20406</v>
      </c>
      <c r="B2277" s="6" t="s">
        <v>14607</v>
      </c>
      <c r="C2277" t="s">
        <v>14608</v>
      </c>
      <c r="D2277" s="2" t="s">
        <v>45</v>
      </c>
      <c r="E2277" s="4" t="s">
        <v>59</v>
      </c>
      <c r="F2277" t="s">
        <v>60</v>
      </c>
      <c r="G2277" s="6">
        <v>705</v>
      </c>
      <c r="H2277">
        <v>70022</v>
      </c>
      <c r="I2277">
        <v>7</v>
      </c>
      <c r="J2277" s="6">
        <v>55</v>
      </c>
      <c r="K2277" s="6">
        <v>3766.25</v>
      </c>
      <c r="L2277">
        <v>92</v>
      </c>
      <c r="M2277">
        <v>1</v>
      </c>
      <c r="N2277" t="s">
        <v>48</v>
      </c>
      <c r="O2277" t="s">
        <v>48</v>
      </c>
      <c r="P2277" t="s">
        <v>10061</v>
      </c>
    </row>
    <row r="2278" spans="1:16" x14ac:dyDescent="0.3">
      <c r="A2278" s="7">
        <v>21368</v>
      </c>
      <c r="B2278" s="6" t="s">
        <v>14609</v>
      </c>
      <c r="C2278" t="s">
        <v>14610</v>
      </c>
      <c r="D2278" s="2" t="s">
        <v>52</v>
      </c>
      <c r="E2278" s="4" t="s">
        <v>59</v>
      </c>
      <c r="F2278" t="s">
        <v>67</v>
      </c>
      <c r="G2278" s="6">
        <v>1904</v>
      </c>
      <c r="H2278">
        <v>15210</v>
      </c>
      <c r="I2278">
        <v>8</v>
      </c>
      <c r="J2278" s="6">
        <v>849.75</v>
      </c>
      <c r="K2278" s="6">
        <v>3959.25</v>
      </c>
      <c r="L2278">
        <v>53</v>
      </c>
      <c r="M2278">
        <v>3</v>
      </c>
      <c r="N2278" t="s">
        <v>48</v>
      </c>
      <c r="O2278" t="s">
        <v>37</v>
      </c>
      <c r="P2278" t="s">
        <v>10061</v>
      </c>
    </row>
    <row r="2279" spans="1:16" x14ac:dyDescent="0.3">
      <c r="A2279" s="7">
        <v>18953</v>
      </c>
      <c r="B2279" s="6" t="s">
        <v>14611</v>
      </c>
      <c r="C2279" t="s">
        <v>14612</v>
      </c>
      <c r="D2279" s="2" t="s">
        <v>52</v>
      </c>
      <c r="E2279" s="4" t="s">
        <v>46</v>
      </c>
      <c r="F2279" t="s">
        <v>54</v>
      </c>
      <c r="G2279" s="6">
        <v>2677</v>
      </c>
      <c r="H2279">
        <v>89816</v>
      </c>
      <c r="I2279">
        <v>26</v>
      </c>
      <c r="J2279" s="6">
        <v>7509.25</v>
      </c>
      <c r="K2279" s="6">
        <v>707.75</v>
      </c>
      <c r="L2279">
        <v>20</v>
      </c>
      <c r="M2279">
        <v>7</v>
      </c>
      <c r="N2279" t="s">
        <v>37</v>
      </c>
      <c r="O2279" t="s">
        <v>37</v>
      </c>
      <c r="P2279" t="s">
        <v>10066</v>
      </c>
    </row>
    <row r="2280" spans="1:16" x14ac:dyDescent="0.3">
      <c r="A2280" s="7">
        <v>19850</v>
      </c>
      <c r="B2280" s="6" t="s">
        <v>14613</v>
      </c>
      <c r="C2280" t="s">
        <v>14614</v>
      </c>
      <c r="D2280" s="2" t="s">
        <v>58</v>
      </c>
      <c r="E2280" s="4" t="s">
        <v>59</v>
      </c>
      <c r="F2280" t="s">
        <v>60</v>
      </c>
      <c r="G2280" s="6">
        <v>76</v>
      </c>
      <c r="H2280">
        <v>15301</v>
      </c>
      <c r="I2280">
        <v>14</v>
      </c>
      <c r="J2280" s="6">
        <v>322.5</v>
      </c>
      <c r="K2280" s="6">
        <v>3820</v>
      </c>
      <c r="L2280">
        <v>99</v>
      </c>
      <c r="M2280">
        <v>1</v>
      </c>
      <c r="N2280" t="s">
        <v>48</v>
      </c>
      <c r="O2280" t="s">
        <v>48</v>
      </c>
      <c r="P2280" t="s">
        <v>10061</v>
      </c>
    </row>
    <row r="2281" spans="1:16" x14ac:dyDescent="0.3">
      <c r="A2281" s="7">
        <v>21723</v>
      </c>
      <c r="B2281" s="6" t="s">
        <v>14615</v>
      </c>
      <c r="C2281" t="s">
        <v>14616</v>
      </c>
      <c r="D2281" s="2" t="s">
        <v>45</v>
      </c>
      <c r="E2281" s="4" t="s">
        <v>59</v>
      </c>
      <c r="F2281" t="s">
        <v>76</v>
      </c>
      <c r="G2281" s="6">
        <v>750</v>
      </c>
      <c r="H2281">
        <v>48664</v>
      </c>
      <c r="I2281">
        <v>21</v>
      </c>
      <c r="J2281" s="6">
        <v>594.75</v>
      </c>
      <c r="K2281" s="6">
        <v>3553</v>
      </c>
      <c r="L2281">
        <v>78</v>
      </c>
      <c r="M2281">
        <v>3</v>
      </c>
      <c r="N2281" t="s">
        <v>48</v>
      </c>
      <c r="O2281" t="s">
        <v>37</v>
      </c>
      <c r="P2281" t="s">
        <v>10061</v>
      </c>
    </row>
    <row r="2282" spans="1:16" x14ac:dyDescent="0.3">
      <c r="A2282" s="7">
        <v>18927</v>
      </c>
      <c r="B2282" s="6" t="s">
        <v>14617</v>
      </c>
      <c r="C2282" t="s">
        <v>14618</v>
      </c>
      <c r="D2282" s="2" t="s">
        <v>52</v>
      </c>
      <c r="E2282" s="4" t="s">
        <v>46</v>
      </c>
      <c r="F2282" t="s">
        <v>67</v>
      </c>
      <c r="G2282" s="6">
        <v>2428</v>
      </c>
      <c r="H2282">
        <v>59846</v>
      </c>
      <c r="I2282">
        <v>11</v>
      </c>
      <c r="J2282" s="6">
        <v>1480.5</v>
      </c>
      <c r="K2282" s="6">
        <v>2378.75</v>
      </c>
      <c r="L2282">
        <v>55</v>
      </c>
      <c r="M2282">
        <v>1</v>
      </c>
      <c r="N2282" t="s">
        <v>37</v>
      </c>
      <c r="O2282" t="s">
        <v>48</v>
      </c>
      <c r="P2282" t="s">
        <v>10061</v>
      </c>
    </row>
    <row r="2283" spans="1:16" x14ac:dyDescent="0.3">
      <c r="A2283" s="7">
        <v>18820</v>
      </c>
      <c r="B2283" s="6" t="s">
        <v>14619</v>
      </c>
      <c r="C2283" t="s">
        <v>14620</v>
      </c>
      <c r="D2283" s="2" t="s">
        <v>52</v>
      </c>
      <c r="E2283" s="4" t="s">
        <v>53</v>
      </c>
      <c r="F2283" t="s">
        <v>54</v>
      </c>
      <c r="G2283" s="6">
        <v>1372</v>
      </c>
      <c r="H2283">
        <v>13104</v>
      </c>
      <c r="I2283">
        <v>36</v>
      </c>
      <c r="J2283" s="6">
        <v>1464</v>
      </c>
      <c r="K2283" s="6">
        <v>700.25</v>
      </c>
      <c r="L2283">
        <v>13</v>
      </c>
      <c r="M2283">
        <v>8</v>
      </c>
      <c r="N2283" t="s">
        <v>48</v>
      </c>
      <c r="O2283" t="s">
        <v>37</v>
      </c>
      <c r="P2283" t="s">
        <v>10066</v>
      </c>
    </row>
    <row r="2284" spans="1:16" x14ac:dyDescent="0.3">
      <c r="A2284" s="7">
        <v>21200</v>
      </c>
      <c r="B2284" s="6" t="s">
        <v>14621</v>
      </c>
      <c r="C2284" t="s">
        <v>14622</v>
      </c>
      <c r="D2284" s="2" t="s">
        <v>58</v>
      </c>
      <c r="E2284" s="4" t="s">
        <v>59</v>
      </c>
      <c r="F2284" t="s">
        <v>60</v>
      </c>
      <c r="G2284" s="6">
        <v>119</v>
      </c>
      <c r="H2284">
        <v>71364</v>
      </c>
      <c r="I2284">
        <v>15</v>
      </c>
      <c r="J2284" s="6">
        <v>159.5</v>
      </c>
      <c r="K2284" s="6">
        <v>3410</v>
      </c>
      <c r="L2284">
        <v>90</v>
      </c>
      <c r="M2284">
        <v>1</v>
      </c>
      <c r="N2284" t="s">
        <v>48</v>
      </c>
      <c r="O2284" t="s">
        <v>37</v>
      </c>
      <c r="P2284" t="s">
        <v>10061</v>
      </c>
    </row>
    <row r="2285" spans="1:16" x14ac:dyDescent="0.3">
      <c r="A2285" s="7">
        <v>17344</v>
      </c>
      <c r="B2285" s="6" t="s">
        <v>14623</v>
      </c>
      <c r="C2285" t="s">
        <v>14624</v>
      </c>
      <c r="D2285" s="2" t="s">
        <v>70</v>
      </c>
      <c r="E2285" s="4" t="s">
        <v>46</v>
      </c>
      <c r="F2285" t="s">
        <v>60</v>
      </c>
      <c r="G2285" s="6">
        <v>293</v>
      </c>
      <c r="H2285">
        <v>15210</v>
      </c>
      <c r="I2285">
        <v>16</v>
      </c>
      <c r="J2285" s="6">
        <v>425.75</v>
      </c>
      <c r="K2285" s="6">
        <v>5009.75</v>
      </c>
      <c r="L2285">
        <v>77</v>
      </c>
      <c r="M2285">
        <v>1</v>
      </c>
      <c r="N2285" t="s">
        <v>48</v>
      </c>
      <c r="O2285" t="s">
        <v>37</v>
      </c>
      <c r="P2285" t="s">
        <v>10066</v>
      </c>
    </row>
    <row r="2286" spans="1:16" x14ac:dyDescent="0.3">
      <c r="A2286" s="7">
        <v>18359</v>
      </c>
      <c r="B2286" s="6" t="s">
        <v>14625</v>
      </c>
      <c r="C2286" t="s">
        <v>14626</v>
      </c>
      <c r="D2286" s="2" t="s">
        <v>45</v>
      </c>
      <c r="E2286" s="4" t="s">
        <v>46</v>
      </c>
      <c r="F2286" t="s">
        <v>76</v>
      </c>
      <c r="G2286" s="6">
        <v>644</v>
      </c>
      <c r="H2286">
        <v>71400</v>
      </c>
      <c r="I2286">
        <v>3</v>
      </c>
      <c r="J2286" s="6">
        <v>484.75</v>
      </c>
      <c r="K2286" s="6">
        <v>2533</v>
      </c>
      <c r="L2286">
        <v>83</v>
      </c>
      <c r="M2286">
        <v>3</v>
      </c>
      <c r="N2286" t="s">
        <v>32</v>
      </c>
      <c r="O2286" t="s">
        <v>48</v>
      </c>
      <c r="P2286" t="s">
        <v>10066</v>
      </c>
    </row>
    <row r="2287" spans="1:16" x14ac:dyDescent="0.3">
      <c r="A2287" s="7">
        <v>20409</v>
      </c>
      <c r="B2287" s="6" t="s">
        <v>14627</v>
      </c>
      <c r="C2287" t="s">
        <v>14628</v>
      </c>
      <c r="D2287" s="2" t="s">
        <v>70</v>
      </c>
      <c r="E2287" s="4" t="s">
        <v>46</v>
      </c>
      <c r="F2287" t="s">
        <v>47</v>
      </c>
      <c r="G2287" s="6">
        <v>231</v>
      </c>
      <c r="H2287">
        <v>16539</v>
      </c>
      <c r="I2287">
        <v>18</v>
      </c>
      <c r="J2287" s="6">
        <v>897.25</v>
      </c>
      <c r="K2287" s="6">
        <v>2816.5</v>
      </c>
      <c r="L2287">
        <v>59</v>
      </c>
      <c r="M2287">
        <v>0</v>
      </c>
      <c r="N2287" t="s">
        <v>37</v>
      </c>
      <c r="O2287" t="s">
        <v>37</v>
      </c>
      <c r="P2287" t="s">
        <v>10061</v>
      </c>
    </row>
    <row r="2288" spans="1:16" x14ac:dyDescent="0.3">
      <c r="A2288" s="7">
        <v>17746</v>
      </c>
      <c r="B2288" s="6" t="s">
        <v>14629</v>
      </c>
      <c r="C2288" t="s">
        <v>14630</v>
      </c>
      <c r="D2288" s="2" t="s">
        <v>64</v>
      </c>
      <c r="E2288" s="4" t="s">
        <v>59</v>
      </c>
      <c r="F2288" t="s">
        <v>54</v>
      </c>
      <c r="G2288" s="6">
        <v>1028</v>
      </c>
      <c r="H2288">
        <v>28485</v>
      </c>
      <c r="I2288">
        <v>18</v>
      </c>
      <c r="J2288" s="6">
        <v>4035</v>
      </c>
      <c r="K2288" s="6">
        <v>765</v>
      </c>
      <c r="L2288">
        <v>17</v>
      </c>
      <c r="M2288">
        <v>4</v>
      </c>
      <c r="N2288" t="s">
        <v>48</v>
      </c>
      <c r="O2288" t="s">
        <v>48</v>
      </c>
      <c r="P2288" t="s">
        <v>10061</v>
      </c>
    </row>
    <row r="2289" spans="1:16" x14ac:dyDescent="0.3">
      <c r="A2289" s="7">
        <v>20153</v>
      </c>
      <c r="B2289" s="6" t="s">
        <v>14631</v>
      </c>
      <c r="C2289" t="s">
        <v>14632</v>
      </c>
      <c r="D2289" s="2" t="s">
        <v>52</v>
      </c>
      <c r="E2289" s="4" t="s">
        <v>46</v>
      </c>
      <c r="F2289" t="s">
        <v>80</v>
      </c>
      <c r="G2289" s="6">
        <v>4622</v>
      </c>
      <c r="H2289">
        <v>80707</v>
      </c>
      <c r="I2289">
        <v>55</v>
      </c>
      <c r="J2289" s="6">
        <v>7286</v>
      </c>
      <c r="K2289" s="6">
        <v>1042.75</v>
      </c>
      <c r="L2289">
        <v>14</v>
      </c>
      <c r="M2289">
        <v>3</v>
      </c>
      <c r="N2289" t="s">
        <v>48</v>
      </c>
      <c r="O2289" t="s">
        <v>37</v>
      </c>
      <c r="P2289" t="s">
        <v>10061</v>
      </c>
    </row>
    <row r="2290" spans="1:16" x14ac:dyDescent="0.3">
      <c r="A2290" s="7">
        <v>20624</v>
      </c>
      <c r="B2290" s="6" t="s">
        <v>14633</v>
      </c>
      <c r="C2290" t="s">
        <v>14634</v>
      </c>
      <c r="D2290" s="2" t="s">
        <v>45</v>
      </c>
      <c r="E2290" s="4" t="s">
        <v>46</v>
      </c>
      <c r="F2290" t="s">
        <v>47</v>
      </c>
      <c r="G2290" s="6">
        <v>201</v>
      </c>
      <c r="H2290">
        <v>39535</v>
      </c>
      <c r="I2290">
        <v>14</v>
      </c>
      <c r="J2290" s="6">
        <v>294.75</v>
      </c>
      <c r="K2290" s="6">
        <v>2983.75</v>
      </c>
      <c r="L2290">
        <v>53</v>
      </c>
      <c r="M2290">
        <v>0</v>
      </c>
      <c r="N2290" t="s">
        <v>48</v>
      </c>
      <c r="O2290" t="s">
        <v>48</v>
      </c>
      <c r="P2290" t="s">
        <v>10061</v>
      </c>
    </row>
    <row r="2291" spans="1:16" x14ac:dyDescent="0.3">
      <c r="A2291" s="7">
        <v>19015</v>
      </c>
      <c r="B2291" s="6" t="s">
        <v>14635</v>
      </c>
      <c r="C2291" t="s">
        <v>14636</v>
      </c>
      <c r="D2291" s="2" t="s">
        <v>52</v>
      </c>
      <c r="E2291" s="4" t="s">
        <v>46</v>
      </c>
      <c r="F2291" t="s">
        <v>80</v>
      </c>
      <c r="G2291" s="6">
        <v>1605</v>
      </c>
      <c r="H2291">
        <v>64825</v>
      </c>
      <c r="I2291">
        <v>44</v>
      </c>
      <c r="J2291" s="6">
        <v>7443</v>
      </c>
      <c r="K2291" s="6">
        <v>990.25</v>
      </c>
      <c r="L2291">
        <v>17</v>
      </c>
      <c r="M2291">
        <v>4</v>
      </c>
      <c r="N2291" t="s">
        <v>37</v>
      </c>
      <c r="O2291" t="s">
        <v>37</v>
      </c>
      <c r="P2291" t="s">
        <v>10061</v>
      </c>
    </row>
    <row r="2292" spans="1:16" x14ac:dyDescent="0.3">
      <c r="A2292" s="7">
        <v>21824</v>
      </c>
      <c r="B2292" s="6" t="s">
        <v>14637</v>
      </c>
      <c r="C2292" t="s">
        <v>14638</v>
      </c>
      <c r="D2292" s="2" t="s">
        <v>45</v>
      </c>
      <c r="E2292" s="4" t="s">
        <v>46</v>
      </c>
      <c r="F2292" t="s">
        <v>67</v>
      </c>
      <c r="G2292" s="6">
        <v>635</v>
      </c>
      <c r="H2292">
        <v>56977</v>
      </c>
      <c r="I2292">
        <v>11</v>
      </c>
      <c r="J2292" s="6">
        <v>1109.25</v>
      </c>
      <c r="K2292" s="6">
        <v>3720.75</v>
      </c>
      <c r="L2292">
        <v>40</v>
      </c>
      <c r="M2292">
        <v>2</v>
      </c>
      <c r="N2292" t="s">
        <v>37</v>
      </c>
      <c r="O2292" t="s">
        <v>37</v>
      </c>
      <c r="P2292" t="s">
        <v>10066</v>
      </c>
    </row>
    <row r="2293" spans="1:16" x14ac:dyDescent="0.3">
      <c r="A2293" s="7">
        <v>17544</v>
      </c>
      <c r="B2293" s="6" t="s">
        <v>14639</v>
      </c>
      <c r="C2293" t="s">
        <v>14640</v>
      </c>
      <c r="D2293" s="2" t="s">
        <v>58</v>
      </c>
      <c r="E2293" s="4" t="s">
        <v>59</v>
      </c>
      <c r="F2293" t="s">
        <v>60</v>
      </c>
      <c r="G2293" s="6">
        <v>83</v>
      </c>
      <c r="H2293">
        <v>61393</v>
      </c>
      <c r="I2293">
        <v>5</v>
      </c>
      <c r="J2293" s="6">
        <v>292.5</v>
      </c>
      <c r="K2293" s="6">
        <v>3510.25</v>
      </c>
      <c r="L2293">
        <v>90</v>
      </c>
      <c r="M2293">
        <v>1</v>
      </c>
      <c r="N2293" t="s">
        <v>32</v>
      </c>
      <c r="O2293" t="s">
        <v>37</v>
      </c>
      <c r="P2293" t="s">
        <v>10061</v>
      </c>
    </row>
    <row r="2294" spans="1:16" x14ac:dyDescent="0.3">
      <c r="A2294" s="7">
        <v>18719</v>
      </c>
      <c r="B2294" s="6" t="s">
        <v>14641</v>
      </c>
      <c r="C2294" t="s">
        <v>14642</v>
      </c>
      <c r="D2294" s="2" t="s">
        <v>52</v>
      </c>
      <c r="E2294" s="4" t="s">
        <v>59</v>
      </c>
      <c r="F2294" t="s">
        <v>80</v>
      </c>
      <c r="G2294" s="6">
        <v>1829</v>
      </c>
      <c r="H2294">
        <v>67956</v>
      </c>
      <c r="I2294">
        <v>49</v>
      </c>
      <c r="J2294" s="6">
        <v>4113.75</v>
      </c>
      <c r="K2294" s="6">
        <v>749.25</v>
      </c>
      <c r="L2294">
        <v>13</v>
      </c>
      <c r="M2294">
        <v>5</v>
      </c>
      <c r="N2294" t="s">
        <v>48</v>
      </c>
      <c r="O2294" t="s">
        <v>48</v>
      </c>
      <c r="P2294" t="s">
        <v>10061</v>
      </c>
    </row>
    <row r="2295" spans="1:16" x14ac:dyDescent="0.3">
      <c r="A2295" s="7">
        <v>19431</v>
      </c>
      <c r="B2295" s="6" t="s">
        <v>14643</v>
      </c>
      <c r="C2295" t="s">
        <v>14644</v>
      </c>
      <c r="D2295" s="2" t="s">
        <v>45</v>
      </c>
      <c r="E2295" s="4" t="s">
        <v>46</v>
      </c>
      <c r="F2295" t="s">
        <v>67</v>
      </c>
      <c r="G2295" s="6">
        <v>317</v>
      </c>
      <c r="H2295">
        <v>25358</v>
      </c>
      <c r="I2295">
        <v>14</v>
      </c>
      <c r="J2295" s="6">
        <v>522.25</v>
      </c>
      <c r="K2295" s="6">
        <v>4414.25</v>
      </c>
      <c r="L2295">
        <v>61</v>
      </c>
      <c r="M2295">
        <v>3</v>
      </c>
      <c r="N2295" t="s">
        <v>48</v>
      </c>
      <c r="O2295" t="s">
        <v>37</v>
      </c>
      <c r="P2295" t="s">
        <v>10061</v>
      </c>
    </row>
    <row r="2296" spans="1:16" x14ac:dyDescent="0.3">
      <c r="A2296" s="7">
        <v>21899</v>
      </c>
      <c r="B2296" s="6" t="s">
        <v>14645</v>
      </c>
      <c r="C2296" t="s">
        <v>14646</v>
      </c>
      <c r="D2296" s="2" t="s">
        <v>45</v>
      </c>
      <c r="E2296" s="4" t="s">
        <v>59</v>
      </c>
      <c r="F2296" t="s">
        <v>60</v>
      </c>
      <c r="G2296" s="6">
        <v>113</v>
      </c>
      <c r="H2296">
        <v>31971</v>
      </c>
      <c r="I2296">
        <v>2</v>
      </c>
      <c r="J2296" s="6">
        <v>409.5</v>
      </c>
      <c r="K2296" s="6">
        <v>6783.75</v>
      </c>
      <c r="L2296">
        <v>76</v>
      </c>
      <c r="M2296">
        <v>2</v>
      </c>
      <c r="N2296" t="s">
        <v>48</v>
      </c>
      <c r="O2296" t="s">
        <v>48</v>
      </c>
      <c r="P2296" t="s">
        <v>10066</v>
      </c>
    </row>
    <row r="2297" spans="1:16" x14ac:dyDescent="0.3">
      <c r="A2297" s="7">
        <v>18124</v>
      </c>
      <c r="B2297" s="6" t="s">
        <v>14647</v>
      </c>
      <c r="C2297" t="s">
        <v>14648</v>
      </c>
      <c r="D2297" s="2" t="s">
        <v>52</v>
      </c>
      <c r="E2297" s="4" t="s">
        <v>46</v>
      </c>
      <c r="F2297" t="s">
        <v>80</v>
      </c>
      <c r="G2297" s="6">
        <v>4054</v>
      </c>
      <c r="H2297">
        <v>36694</v>
      </c>
      <c r="I2297">
        <v>52</v>
      </c>
      <c r="J2297" s="6">
        <v>6784.5</v>
      </c>
      <c r="K2297" s="6">
        <v>1045.25</v>
      </c>
      <c r="L2297">
        <v>12</v>
      </c>
      <c r="M2297">
        <v>3</v>
      </c>
      <c r="N2297" t="s">
        <v>37</v>
      </c>
      <c r="O2297" t="s">
        <v>37</v>
      </c>
      <c r="P2297" t="s">
        <v>10061</v>
      </c>
    </row>
    <row r="2298" spans="1:16" x14ac:dyDescent="0.3">
      <c r="A2298" s="7">
        <v>18748</v>
      </c>
      <c r="B2298" s="6" t="s">
        <v>14649</v>
      </c>
      <c r="C2298" t="s">
        <v>14650</v>
      </c>
      <c r="D2298" s="2" t="s">
        <v>58</v>
      </c>
      <c r="E2298" s="4" t="s">
        <v>59</v>
      </c>
      <c r="F2298" t="s">
        <v>60</v>
      </c>
      <c r="G2298" s="6">
        <v>172</v>
      </c>
      <c r="H2298">
        <v>66688</v>
      </c>
      <c r="I2298">
        <v>17</v>
      </c>
      <c r="J2298" s="6">
        <v>90</v>
      </c>
      <c r="K2298" s="6">
        <v>4393.25</v>
      </c>
      <c r="L2298">
        <v>89</v>
      </c>
      <c r="M2298">
        <v>1</v>
      </c>
      <c r="N2298" t="s">
        <v>48</v>
      </c>
      <c r="O2298" t="s">
        <v>37</v>
      </c>
      <c r="P2298" t="s">
        <v>10061</v>
      </c>
    </row>
    <row r="2299" spans="1:16" x14ac:dyDescent="0.3">
      <c r="A2299" s="7">
        <v>21958</v>
      </c>
      <c r="B2299" s="6" t="s">
        <v>14651</v>
      </c>
      <c r="C2299" t="s">
        <v>14652</v>
      </c>
      <c r="D2299" s="2" t="s">
        <v>45</v>
      </c>
      <c r="E2299" s="4" t="s">
        <v>59</v>
      </c>
      <c r="F2299" t="s">
        <v>60</v>
      </c>
      <c r="G2299" s="6">
        <v>373</v>
      </c>
      <c r="H2299">
        <v>27545</v>
      </c>
      <c r="I2299">
        <v>16</v>
      </c>
      <c r="J2299" s="6">
        <v>235.5</v>
      </c>
      <c r="K2299" s="6">
        <v>3322</v>
      </c>
      <c r="L2299">
        <v>99</v>
      </c>
      <c r="M2299">
        <v>2</v>
      </c>
      <c r="N2299" t="s">
        <v>32</v>
      </c>
      <c r="O2299" t="s">
        <v>37</v>
      </c>
      <c r="P2299" t="s">
        <v>10066</v>
      </c>
    </row>
    <row r="2300" spans="1:16" x14ac:dyDescent="0.3">
      <c r="A2300" s="7">
        <v>20659</v>
      </c>
      <c r="B2300" s="6" t="s">
        <v>14653</v>
      </c>
      <c r="C2300" t="s">
        <v>14654</v>
      </c>
      <c r="D2300" s="2" t="s">
        <v>58</v>
      </c>
      <c r="E2300" s="4" t="s">
        <v>46</v>
      </c>
      <c r="F2300" t="s">
        <v>60</v>
      </c>
      <c r="G2300" s="6">
        <v>53</v>
      </c>
      <c r="H2300">
        <v>15301</v>
      </c>
      <c r="I2300">
        <v>7</v>
      </c>
      <c r="J2300" s="6">
        <v>261</v>
      </c>
      <c r="K2300" s="6">
        <v>3512.75</v>
      </c>
      <c r="L2300">
        <v>80</v>
      </c>
      <c r="M2300">
        <v>2</v>
      </c>
      <c r="N2300" t="s">
        <v>32</v>
      </c>
      <c r="O2300" t="s">
        <v>32</v>
      </c>
      <c r="P2300" t="s">
        <v>10066</v>
      </c>
    </row>
    <row r="2301" spans="1:16" x14ac:dyDescent="0.3">
      <c r="A2301" s="7">
        <v>19535</v>
      </c>
      <c r="B2301" s="6" t="s">
        <v>14655</v>
      </c>
      <c r="C2301" t="s">
        <v>14656</v>
      </c>
      <c r="D2301" s="2" t="s">
        <v>52</v>
      </c>
      <c r="E2301" s="4" t="s">
        <v>53</v>
      </c>
      <c r="F2301" t="s">
        <v>54</v>
      </c>
      <c r="G2301" s="6">
        <v>2239</v>
      </c>
      <c r="H2301">
        <v>62532</v>
      </c>
      <c r="I2301">
        <v>28</v>
      </c>
      <c r="J2301" s="6">
        <v>6977.75</v>
      </c>
      <c r="K2301" s="6">
        <v>796.75</v>
      </c>
      <c r="L2301">
        <v>14</v>
      </c>
      <c r="M2301">
        <v>4</v>
      </c>
      <c r="N2301" t="s">
        <v>37</v>
      </c>
      <c r="O2301" t="s">
        <v>48</v>
      </c>
      <c r="P2301" t="s">
        <v>10061</v>
      </c>
    </row>
    <row r="2302" spans="1:16" x14ac:dyDescent="0.3">
      <c r="A2302" s="7">
        <v>17790</v>
      </c>
      <c r="B2302" s="6" t="s">
        <v>14657</v>
      </c>
      <c r="C2302" t="s">
        <v>14658</v>
      </c>
      <c r="D2302" s="2" t="s">
        <v>52</v>
      </c>
      <c r="E2302" s="4" t="s">
        <v>59</v>
      </c>
      <c r="F2302" t="s">
        <v>67</v>
      </c>
      <c r="G2302" s="6">
        <v>1447</v>
      </c>
      <c r="H2302">
        <v>55267</v>
      </c>
      <c r="I2302">
        <v>15</v>
      </c>
      <c r="J2302" s="6">
        <v>1435.25</v>
      </c>
      <c r="K2302" s="6">
        <v>3046.25</v>
      </c>
      <c r="L2302">
        <v>65</v>
      </c>
      <c r="M2302">
        <v>1</v>
      </c>
      <c r="N2302" t="s">
        <v>61</v>
      </c>
      <c r="O2302" t="s">
        <v>37</v>
      </c>
      <c r="P2302" t="s">
        <v>10061</v>
      </c>
    </row>
    <row r="2303" spans="1:16" x14ac:dyDescent="0.3">
      <c r="A2303" s="7">
        <v>20798</v>
      </c>
      <c r="B2303" s="6" t="s">
        <v>14659</v>
      </c>
      <c r="C2303" t="s">
        <v>14660</v>
      </c>
      <c r="D2303" s="2" t="s">
        <v>58</v>
      </c>
      <c r="E2303" s="4" t="s">
        <v>59</v>
      </c>
      <c r="F2303" t="s">
        <v>60</v>
      </c>
      <c r="G2303" s="6">
        <v>88</v>
      </c>
      <c r="H2303">
        <v>21437</v>
      </c>
      <c r="I2303">
        <v>17</v>
      </c>
      <c r="J2303" s="6">
        <v>362</v>
      </c>
      <c r="K2303" s="6">
        <v>5219.75</v>
      </c>
      <c r="L2303">
        <v>77</v>
      </c>
      <c r="M2303">
        <v>2</v>
      </c>
      <c r="N2303" t="s">
        <v>48</v>
      </c>
      <c r="O2303" t="s">
        <v>37</v>
      </c>
      <c r="P2303" t="s">
        <v>10061</v>
      </c>
    </row>
    <row r="2304" spans="1:16" x14ac:dyDescent="0.3">
      <c r="A2304" s="7">
        <v>18782</v>
      </c>
      <c r="B2304" s="6" t="s">
        <v>14661</v>
      </c>
      <c r="C2304" t="s">
        <v>14662</v>
      </c>
      <c r="D2304" s="2" t="s">
        <v>45</v>
      </c>
      <c r="E2304" s="4" t="s">
        <v>46</v>
      </c>
      <c r="F2304" t="s">
        <v>67</v>
      </c>
      <c r="G2304" s="6">
        <v>988</v>
      </c>
      <c r="H2304">
        <v>28926</v>
      </c>
      <c r="I2304">
        <v>5</v>
      </c>
      <c r="J2304" s="6">
        <v>1413.75</v>
      </c>
      <c r="K2304" s="6">
        <v>2155.5</v>
      </c>
      <c r="L2304">
        <v>60</v>
      </c>
      <c r="M2304">
        <v>2</v>
      </c>
      <c r="N2304" t="s">
        <v>48</v>
      </c>
      <c r="O2304" t="s">
        <v>37</v>
      </c>
      <c r="P2304" t="s">
        <v>10066</v>
      </c>
    </row>
    <row r="2305" spans="1:16" x14ac:dyDescent="0.3">
      <c r="A2305" s="7">
        <v>17863</v>
      </c>
      <c r="B2305" s="6" t="s">
        <v>14663</v>
      </c>
      <c r="C2305" t="s">
        <v>14664</v>
      </c>
      <c r="D2305" s="2" t="s">
        <v>64</v>
      </c>
      <c r="E2305" s="4" t="s">
        <v>46</v>
      </c>
      <c r="F2305" t="s">
        <v>76</v>
      </c>
      <c r="G2305" s="6">
        <v>1030</v>
      </c>
      <c r="H2305">
        <v>87441</v>
      </c>
      <c r="I2305">
        <v>21</v>
      </c>
      <c r="J2305" s="6">
        <v>581.75</v>
      </c>
      <c r="K2305" s="6">
        <v>2638.75</v>
      </c>
      <c r="L2305">
        <v>73</v>
      </c>
      <c r="M2305">
        <v>1</v>
      </c>
      <c r="N2305" t="s">
        <v>37</v>
      </c>
      <c r="O2305" t="s">
        <v>37</v>
      </c>
      <c r="P2305" t="s">
        <v>10061</v>
      </c>
    </row>
    <row r="2306" spans="1:16" x14ac:dyDescent="0.3">
      <c r="A2306" s="7">
        <v>18079</v>
      </c>
      <c r="B2306" s="6" t="s">
        <v>14665</v>
      </c>
      <c r="C2306" t="s">
        <v>14666</v>
      </c>
      <c r="D2306" s="2" t="s">
        <v>45</v>
      </c>
      <c r="E2306" s="4" t="s">
        <v>59</v>
      </c>
      <c r="F2306" t="s">
        <v>67</v>
      </c>
      <c r="G2306" s="6">
        <v>739</v>
      </c>
      <c r="H2306">
        <v>79140</v>
      </c>
      <c r="I2306">
        <v>10</v>
      </c>
      <c r="J2306" s="6">
        <v>631</v>
      </c>
      <c r="K2306" s="6">
        <v>3418.25</v>
      </c>
      <c r="L2306">
        <v>56</v>
      </c>
      <c r="M2306">
        <v>3</v>
      </c>
      <c r="N2306" t="s">
        <v>32</v>
      </c>
      <c r="O2306" t="s">
        <v>37</v>
      </c>
      <c r="P2306" t="s">
        <v>10061</v>
      </c>
    </row>
    <row r="2307" spans="1:16" x14ac:dyDescent="0.3">
      <c r="A2307" s="7">
        <v>21030</v>
      </c>
      <c r="B2307" s="6" t="s">
        <v>14667</v>
      </c>
      <c r="C2307" t="s">
        <v>14668</v>
      </c>
      <c r="D2307" s="2" t="s">
        <v>79</v>
      </c>
      <c r="E2307" s="4" t="s">
        <v>46</v>
      </c>
      <c r="F2307" t="s">
        <v>76</v>
      </c>
      <c r="G2307" s="6">
        <v>1822</v>
      </c>
      <c r="H2307">
        <v>43243</v>
      </c>
      <c r="I2307">
        <v>10</v>
      </c>
      <c r="J2307" s="6">
        <v>540.25</v>
      </c>
      <c r="K2307" s="6">
        <v>2934.25</v>
      </c>
      <c r="L2307">
        <v>67</v>
      </c>
      <c r="M2307">
        <v>2</v>
      </c>
      <c r="N2307" t="s">
        <v>32</v>
      </c>
      <c r="O2307" t="s">
        <v>37</v>
      </c>
      <c r="P2307" t="s">
        <v>10061</v>
      </c>
    </row>
    <row r="2308" spans="1:16" x14ac:dyDescent="0.3">
      <c r="A2308" s="7">
        <v>20078</v>
      </c>
      <c r="B2308" s="6" t="s">
        <v>14669</v>
      </c>
      <c r="C2308" t="s">
        <v>14670</v>
      </c>
      <c r="D2308" s="2" t="s">
        <v>58</v>
      </c>
      <c r="E2308" s="4" t="s">
        <v>59</v>
      </c>
      <c r="F2308" t="s">
        <v>60</v>
      </c>
      <c r="G2308" s="6">
        <v>232</v>
      </c>
      <c r="H2308">
        <v>23642</v>
      </c>
      <c r="I2308">
        <v>9</v>
      </c>
      <c r="J2308" s="6">
        <v>58.25</v>
      </c>
      <c r="K2308" s="6">
        <v>3584.25</v>
      </c>
      <c r="L2308">
        <v>91</v>
      </c>
      <c r="M2308">
        <v>1</v>
      </c>
      <c r="N2308" t="s">
        <v>48</v>
      </c>
      <c r="O2308" t="s">
        <v>37</v>
      </c>
      <c r="P2308" t="s">
        <v>10061</v>
      </c>
    </row>
    <row r="2309" spans="1:16" x14ac:dyDescent="0.3">
      <c r="A2309" s="7">
        <v>19666</v>
      </c>
      <c r="B2309" s="6" t="s">
        <v>14671</v>
      </c>
      <c r="C2309" t="s">
        <v>14672</v>
      </c>
      <c r="D2309" s="2" t="s">
        <v>45</v>
      </c>
      <c r="E2309" s="4" t="s">
        <v>46</v>
      </c>
      <c r="F2309" t="s">
        <v>67</v>
      </c>
      <c r="G2309" s="6">
        <v>298</v>
      </c>
      <c r="H2309">
        <v>67638</v>
      </c>
      <c r="I2309">
        <v>12</v>
      </c>
      <c r="J2309" s="6">
        <v>1396</v>
      </c>
      <c r="K2309" s="6">
        <v>4977.5</v>
      </c>
      <c r="L2309">
        <v>45</v>
      </c>
      <c r="M2309">
        <v>1</v>
      </c>
      <c r="N2309" t="s">
        <v>61</v>
      </c>
      <c r="O2309" t="s">
        <v>37</v>
      </c>
      <c r="P2309" t="s">
        <v>10061</v>
      </c>
    </row>
    <row r="2310" spans="1:16" x14ac:dyDescent="0.3">
      <c r="A2310" s="7">
        <v>19040</v>
      </c>
      <c r="B2310" s="6" t="s">
        <v>14673</v>
      </c>
      <c r="C2310" t="s">
        <v>14674</v>
      </c>
      <c r="D2310" s="2" t="s">
        <v>58</v>
      </c>
      <c r="E2310" s="4" t="s">
        <v>59</v>
      </c>
      <c r="F2310" t="s">
        <v>60</v>
      </c>
      <c r="G2310" s="6">
        <v>174</v>
      </c>
      <c r="H2310">
        <v>24075</v>
      </c>
      <c r="I2310">
        <v>10</v>
      </c>
      <c r="J2310" s="6">
        <v>314.75</v>
      </c>
      <c r="K2310" s="6">
        <v>4337</v>
      </c>
      <c r="L2310">
        <v>75</v>
      </c>
      <c r="M2310">
        <v>2</v>
      </c>
      <c r="N2310" t="s">
        <v>48</v>
      </c>
      <c r="O2310" t="s">
        <v>37</v>
      </c>
      <c r="P2310" t="s">
        <v>10061</v>
      </c>
    </row>
    <row r="2311" spans="1:16" x14ac:dyDescent="0.3">
      <c r="A2311" s="7">
        <v>17871</v>
      </c>
      <c r="B2311" s="6" t="s">
        <v>14675</v>
      </c>
      <c r="C2311" t="s">
        <v>14676</v>
      </c>
      <c r="D2311" s="2" t="s">
        <v>58</v>
      </c>
      <c r="E2311" s="4" t="s">
        <v>59</v>
      </c>
      <c r="F2311" t="s">
        <v>60</v>
      </c>
      <c r="G2311" s="6">
        <v>100</v>
      </c>
      <c r="H2311">
        <v>55316</v>
      </c>
      <c r="I2311">
        <v>11</v>
      </c>
      <c r="J2311" s="6">
        <v>363.5</v>
      </c>
      <c r="K2311" s="6">
        <v>6493.5</v>
      </c>
      <c r="L2311">
        <v>87</v>
      </c>
      <c r="M2311">
        <v>1</v>
      </c>
      <c r="N2311" t="s">
        <v>61</v>
      </c>
      <c r="O2311" t="s">
        <v>48</v>
      </c>
      <c r="P2311" t="s">
        <v>10066</v>
      </c>
    </row>
    <row r="2312" spans="1:16" x14ac:dyDescent="0.3">
      <c r="A2312" s="7">
        <v>21721</v>
      </c>
      <c r="B2312" s="6" t="s">
        <v>14677</v>
      </c>
      <c r="C2312" t="s">
        <v>14678</v>
      </c>
      <c r="D2312" s="2" t="s">
        <v>52</v>
      </c>
      <c r="E2312" s="4" t="s">
        <v>59</v>
      </c>
      <c r="F2312" t="s">
        <v>80</v>
      </c>
      <c r="G2312" s="6">
        <v>1540</v>
      </c>
      <c r="H2312">
        <v>36715</v>
      </c>
      <c r="I2312">
        <v>54</v>
      </c>
      <c r="J2312" s="6">
        <v>4869.25</v>
      </c>
      <c r="K2312" s="6">
        <v>759.75</v>
      </c>
      <c r="L2312">
        <v>15</v>
      </c>
      <c r="M2312">
        <v>5</v>
      </c>
      <c r="N2312" t="s">
        <v>37</v>
      </c>
      <c r="O2312" t="s">
        <v>37</v>
      </c>
      <c r="P2312" t="s">
        <v>10061</v>
      </c>
    </row>
    <row r="2313" spans="1:16" x14ac:dyDescent="0.3">
      <c r="A2313" s="7">
        <v>18274</v>
      </c>
      <c r="B2313" s="6" t="s">
        <v>14679</v>
      </c>
      <c r="C2313" t="s">
        <v>14680</v>
      </c>
      <c r="D2313" s="2" t="s">
        <v>45</v>
      </c>
      <c r="E2313" s="4" t="s">
        <v>46</v>
      </c>
      <c r="F2313" t="s">
        <v>67</v>
      </c>
      <c r="G2313" s="6">
        <v>971</v>
      </c>
      <c r="H2313">
        <v>43243</v>
      </c>
      <c r="I2313">
        <v>12</v>
      </c>
      <c r="J2313" s="6">
        <v>463.25</v>
      </c>
      <c r="K2313" s="6">
        <v>4376.75</v>
      </c>
      <c r="L2313">
        <v>47</v>
      </c>
      <c r="M2313">
        <v>3</v>
      </c>
      <c r="N2313" t="s">
        <v>61</v>
      </c>
      <c r="O2313" t="s">
        <v>48</v>
      </c>
      <c r="P2313" t="s">
        <v>10066</v>
      </c>
    </row>
    <row r="2314" spans="1:16" x14ac:dyDescent="0.3">
      <c r="A2314" s="7">
        <v>19252</v>
      </c>
      <c r="B2314" s="6" t="s">
        <v>14681</v>
      </c>
      <c r="C2314" t="s">
        <v>14682</v>
      </c>
      <c r="D2314" s="2" t="s">
        <v>58</v>
      </c>
      <c r="E2314" s="4" t="s">
        <v>46</v>
      </c>
      <c r="F2314" t="s">
        <v>60</v>
      </c>
      <c r="G2314" s="6">
        <v>122</v>
      </c>
      <c r="H2314">
        <v>75395</v>
      </c>
      <c r="I2314">
        <v>5</v>
      </c>
      <c r="J2314" s="6">
        <v>133.5</v>
      </c>
      <c r="K2314" s="6">
        <v>6023.25</v>
      </c>
      <c r="L2314">
        <v>99</v>
      </c>
      <c r="M2314">
        <v>2</v>
      </c>
      <c r="N2314" t="s">
        <v>48</v>
      </c>
      <c r="O2314" t="s">
        <v>37</v>
      </c>
      <c r="P2314" t="s">
        <v>10061</v>
      </c>
    </row>
    <row r="2315" spans="1:16" x14ac:dyDescent="0.3">
      <c r="A2315" s="7">
        <v>21330</v>
      </c>
      <c r="B2315" s="6" t="s">
        <v>14683</v>
      </c>
      <c r="C2315" t="s">
        <v>14684</v>
      </c>
      <c r="D2315" s="2" t="s">
        <v>70</v>
      </c>
      <c r="E2315" s="4" t="s">
        <v>46</v>
      </c>
      <c r="F2315" t="s">
        <v>67</v>
      </c>
      <c r="G2315" s="6">
        <v>293</v>
      </c>
      <c r="H2315">
        <v>48846</v>
      </c>
      <c r="I2315">
        <v>2</v>
      </c>
      <c r="J2315" s="6">
        <v>653.25</v>
      </c>
      <c r="K2315" s="6">
        <v>4862</v>
      </c>
      <c r="L2315">
        <v>44</v>
      </c>
      <c r="M2315">
        <v>2</v>
      </c>
      <c r="N2315" t="s">
        <v>32</v>
      </c>
      <c r="O2315" t="s">
        <v>37</v>
      </c>
      <c r="P2315" t="s">
        <v>10066</v>
      </c>
    </row>
    <row r="2316" spans="1:16" x14ac:dyDescent="0.3">
      <c r="A2316" s="7">
        <v>19615</v>
      </c>
      <c r="B2316" s="6" t="s">
        <v>14685</v>
      </c>
      <c r="C2316" t="s">
        <v>14686</v>
      </c>
      <c r="D2316" s="2" t="s">
        <v>52</v>
      </c>
      <c r="E2316" s="4" t="s">
        <v>46</v>
      </c>
      <c r="F2316" t="s">
        <v>76</v>
      </c>
      <c r="G2316" s="6">
        <v>2009</v>
      </c>
      <c r="H2316">
        <v>37857</v>
      </c>
      <c r="I2316">
        <v>7</v>
      </c>
      <c r="J2316" s="6">
        <v>550</v>
      </c>
      <c r="K2316" s="6">
        <v>5929</v>
      </c>
      <c r="L2316">
        <v>68</v>
      </c>
      <c r="M2316">
        <v>3</v>
      </c>
      <c r="N2316" t="s">
        <v>61</v>
      </c>
      <c r="O2316" t="s">
        <v>37</v>
      </c>
      <c r="P2316" t="s">
        <v>10061</v>
      </c>
    </row>
    <row r="2317" spans="1:16" x14ac:dyDescent="0.3">
      <c r="A2317" s="7">
        <v>22014</v>
      </c>
      <c r="B2317" s="6" t="s">
        <v>14687</v>
      </c>
      <c r="C2317" t="s">
        <v>14688</v>
      </c>
      <c r="D2317" s="2" t="s">
        <v>52</v>
      </c>
      <c r="E2317" s="4" t="s">
        <v>46</v>
      </c>
      <c r="F2317" t="s">
        <v>76</v>
      </c>
      <c r="G2317" s="6">
        <v>3912</v>
      </c>
      <c r="H2317">
        <v>77990</v>
      </c>
      <c r="I2317">
        <v>4</v>
      </c>
      <c r="J2317" s="6">
        <v>548.5</v>
      </c>
      <c r="K2317" s="6">
        <v>3580.5</v>
      </c>
      <c r="L2317">
        <v>66</v>
      </c>
      <c r="M2317">
        <v>3</v>
      </c>
      <c r="N2317" t="s">
        <v>48</v>
      </c>
      <c r="O2317" t="s">
        <v>37</v>
      </c>
      <c r="P2317" t="s">
        <v>10066</v>
      </c>
    </row>
    <row r="2318" spans="1:16" x14ac:dyDescent="0.3">
      <c r="A2318" s="7">
        <v>19526</v>
      </c>
      <c r="B2318" s="6" t="s">
        <v>14689</v>
      </c>
      <c r="C2318" t="s">
        <v>14690</v>
      </c>
      <c r="D2318" s="2" t="s">
        <v>52</v>
      </c>
      <c r="E2318" s="4" t="s">
        <v>59</v>
      </c>
      <c r="F2318" t="s">
        <v>54</v>
      </c>
      <c r="G2318" s="6">
        <v>1172</v>
      </c>
      <c r="H2318">
        <v>32921</v>
      </c>
      <c r="I2318">
        <v>31</v>
      </c>
      <c r="J2318" s="6">
        <v>3131.5</v>
      </c>
      <c r="K2318" s="6">
        <v>487.75</v>
      </c>
      <c r="L2318">
        <v>9</v>
      </c>
      <c r="M2318">
        <v>6</v>
      </c>
      <c r="N2318" t="s">
        <v>32</v>
      </c>
      <c r="O2318" t="s">
        <v>48</v>
      </c>
      <c r="P2318" t="s">
        <v>10061</v>
      </c>
    </row>
    <row r="2319" spans="1:16" x14ac:dyDescent="0.3">
      <c r="A2319" s="7">
        <v>19712</v>
      </c>
      <c r="B2319" s="6" t="s">
        <v>14691</v>
      </c>
      <c r="C2319" t="s">
        <v>14692</v>
      </c>
      <c r="D2319" s="2" t="s">
        <v>64</v>
      </c>
      <c r="E2319" s="4" t="s">
        <v>46</v>
      </c>
      <c r="F2319" t="s">
        <v>47</v>
      </c>
      <c r="G2319" s="6">
        <v>363</v>
      </c>
      <c r="H2319">
        <v>84518</v>
      </c>
      <c r="I2319">
        <v>5</v>
      </c>
      <c r="J2319" s="6">
        <v>836.5</v>
      </c>
      <c r="K2319" s="6">
        <v>2524</v>
      </c>
      <c r="L2319">
        <v>54</v>
      </c>
      <c r="M2319">
        <v>1</v>
      </c>
      <c r="N2319" t="s">
        <v>48</v>
      </c>
      <c r="O2319" t="s">
        <v>37</v>
      </c>
      <c r="P2319" t="s">
        <v>10061</v>
      </c>
    </row>
    <row r="2320" spans="1:16" x14ac:dyDescent="0.3">
      <c r="A2320" s="7">
        <v>19229</v>
      </c>
      <c r="B2320" s="6" t="s">
        <v>14693</v>
      </c>
      <c r="C2320" t="s">
        <v>14694</v>
      </c>
      <c r="D2320" s="2" t="s">
        <v>58</v>
      </c>
      <c r="E2320" s="4" t="s">
        <v>59</v>
      </c>
      <c r="F2320" t="s">
        <v>60</v>
      </c>
      <c r="G2320" s="6">
        <v>133</v>
      </c>
      <c r="H2320">
        <v>85770</v>
      </c>
      <c r="I2320">
        <v>13</v>
      </c>
      <c r="J2320" s="6">
        <v>89.75</v>
      </c>
      <c r="K2320" s="6">
        <v>6548.25</v>
      </c>
      <c r="L2320">
        <v>78</v>
      </c>
      <c r="M2320">
        <v>1</v>
      </c>
      <c r="N2320" t="s">
        <v>32</v>
      </c>
      <c r="O2320" t="s">
        <v>37</v>
      </c>
      <c r="P2320" t="s">
        <v>10061</v>
      </c>
    </row>
    <row r="2321" spans="1:16" x14ac:dyDescent="0.3">
      <c r="A2321" s="7">
        <v>20112</v>
      </c>
      <c r="B2321" s="6" t="s">
        <v>14695</v>
      </c>
      <c r="C2321" t="s">
        <v>14696</v>
      </c>
      <c r="D2321" s="2" t="s">
        <v>45</v>
      </c>
      <c r="E2321" s="4" t="s">
        <v>46</v>
      </c>
      <c r="F2321" t="s">
        <v>67</v>
      </c>
      <c r="G2321" s="6">
        <v>350</v>
      </c>
      <c r="H2321">
        <v>79967</v>
      </c>
      <c r="I2321">
        <v>12</v>
      </c>
      <c r="J2321" s="6">
        <v>840.25</v>
      </c>
      <c r="K2321" s="6">
        <v>4383</v>
      </c>
      <c r="L2321">
        <v>56</v>
      </c>
      <c r="M2321">
        <v>3</v>
      </c>
      <c r="N2321" t="s">
        <v>48</v>
      </c>
      <c r="O2321" t="s">
        <v>37</v>
      </c>
      <c r="P2321" t="s">
        <v>10061</v>
      </c>
    </row>
    <row r="2322" spans="1:16" x14ac:dyDescent="0.3">
      <c r="A2322" s="7">
        <v>22267</v>
      </c>
      <c r="B2322" s="6" t="s">
        <v>14697</v>
      </c>
      <c r="C2322" t="s">
        <v>14698</v>
      </c>
      <c r="D2322" s="2" t="s">
        <v>58</v>
      </c>
      <c r="E2322" s="4" t="s">
        <v>59</v>
      </c>
      <c r="F2322" t="s">
        <v>60</v>
      </c>
      <c r="G2322" s="6">
        <v>231</v>
      </c>
      <c r="H2322">
        <v>46885</v>
      </c>
      <c r="I2322">
        <v>19</v>
      </c>
      <c r="J2322" s="6">
        <v>68.5</v>
      </c>
      <c r="K2322" s="6">
        <v>4566.25</v>
      </c>
      <c r="L2322">
        <v>97</v>
      </c>
      <c r="M2322">
        <v>1</v>
      </c>
      <c r="N2322" t="s">
        <v>32</v>
      </c>
      <c r="O2322" t="s">
        <v>32</v>
      </c>
      <c r="P2322" t="s">
        <v>10066</v>
      </c>
    </row>
    <row r="2323" spans="1:16" x14ac:dyDescent="0.3">
      <c r="A2323" s="7">
        <v>20253</v>
      </c>
      <c r="B2323" s="6" t="s">
        <v>14699</v>
      </c>
      <c r="C2323" t="s">
        <v>14700</v>
      </c>
      <c r="D2323" s="2" t="s">
        <v>58</v>
      </c>
      <c r="E2323" s="4" t="s">
        <v>59</v>
      </c>
      <c r="F2323" t="s">
        <v>60</v>
      </c>
      <c r="G2323" s="6">
        <v>232</v>
      </c>
      <c r="H2323">
        <v>33369</v>
      </c>
      <c r="I2323">
        <v>19</v>
      </c>
      <c r="J2323" s="6">
        <v>56.5</v>
      </c>
      <c r="K2323" s="6">
        <v>3784.75</v>
      </c>
      <c r="L2323">
        <v>75</v>
      </c>
      <c r="M2323">
        <v>2</v>
      </c>
      <c r="N2323" t="s">
        <v>32</v>
      </c>
      <c r="O2323" t="s">
        <v>32</v>
      </c>
      <c r="P2323" t="s">
        <v>10066</v>
      </c>
    </row>
    <row r="2324" spans="1:16" x14ac:dyDescent="0.3">
      <c r="A2324" s="7">
        <v>20362</v>
      </c>
      <c r="B2324" s="6" t="s">
        <v>14701</v>
      </c>
      <c r="C2324" t="s">
        <v>14702</v>
      </c>
      <c r="D2324" s="2" t="s">
        <v>52</v>
      </c>
      <c r="E2324" s="4" t="s">
        <v>59</v>
      </c>
      <c r="F2324" t="s">
        <v>80</v>
      </c>
      <c r="G2324" s="6">
        <v>4762</v>
      </c>
      <c r="H2324">
        <v>69791</v>
      </c>
      <c r="I2324">
        <v>57</v>
      </c>
      <c r="J2324" s="6">
        <v>3944</v>
      </c>
      <c r="K2324" s="6">
        <v>291.75</v>
      </c>
      <c r="L2324">
        <v>19</v>
      </c>
      <c r="M2324">
        <v>6</v>
      </c>
      <c r="N2324" t="s">
        <v>37</v>
      </c>
      <c r="O2324" t="s">
        <v>48</v>
      </c>
      <c r="P2324" t="s">
        <v>10066</v>
      </c>
    </row>
    <row r="2325" spans="1:16" x14ac:dyDescent="0.3">
      <c r="A2325" s="7">
        <v>18430</v>
      </c>
      <c r="B2325" s="6" t="s">
        <v>14703</v>
      </c>
      <c r="C2325" t="s">
        <v>14704</v>
      </c>
      <c r="D2325" s="2" t="s">
        <v>70</v>
      </c>
      <c r="E2325" s="4" t="s">
        <v>59</v>
      </c>
      <c r="F2325" t="s">
        <v>60</v>
      </c>
      <c r="G2325" s="6">
        <v>69</v>
      </c>
      <c r="H2325">
        <v>52179</v>
      </c>
      <c r="I2325">
        <v>5</v>
      </c>
      <c r="J2325" s="6">
        <v>205.75</v>
      </c>
      <c r="K2325" s="6">
        <v>4513.25</v>
      </c>
      <c r="L2325">
        <v>97</v>
      </c>
      <c r="M2325">
        <v>2</v>
      </c>
      <c r="N2325" t="s">
        <v>48</v>
      </c>
      <c r="O2325" t="s">
        <v>37</v>
      </c>
      <c r="P2325" t="s">
        <v>10061</v>
      </c>
    </row>
    <row r="2326" spans="1:16" x14ac:dyDescent="0.3">
      <c r="A2326" s="7">
        <v>18179</v>
      </c>
      <c r="B2326" s="6" t="s">
        <v>14705</v>
      </c>
      <c r="C2326" t="s">
        <v>14706</v>
      </c>
      <c r="D2326" s="2" t="s">
        <v>52</v>
      </c>
      <c r="E2326" s="4" t="s">
        <v>59</v>
      </c>
      <c r="F2326" t="s">
        <v>76</v>
      </c>
      <c r="G2326" s="6">
        <v>976</v>
      </c>
      <c r="H2326">
        <v>61893</v>
      </c>
      <c r="I2326">
        <v>16</v>
      </c>
      <c r="J2326" s="6">
        <v>466.25</v>
      </c>
      <c r="K2326" s="6">
        <v>4574.75</v>
      </c>
      <c r="L2326">
        <v>54</v>
      </c>
      <c r="M2326">
        <v>1</v>
      </c>
      <c r="N2326" t="s">
        <v>32</v>
      </c>
      <c r="O2326" t="s">
        <v>37</v>
      </c>
      <c r="P2326" t="s">
        <v>10066</v>
      </c>
    </row>
    <row r="2327" spans="1:16" x14ac:dyDescent="0.3">
      <c r="A2327" s="7">
        <v>19544</v>
      </c>
      <c r="B2327" s="6" t="s">
        <v>14707</v>
      </c>
      <c r="C2327" t="s">
        <v>14708</v>
      </c>
      <c r="D2327" s="2" t="s">
        <v>45</v>
      </c>
      <c r="E2327" s="4" t="s">
        <v>59</v>
      </c>
      <c r="F2327" t="s">
        <v>60</v>
      </c>
      <c r="G2327" s="6">
        <v>456</v>
      </c>
      <c r="H2327">
        <v>49480</v>
      </c>
      <c r="I2327">
        <v>7</v>
      </c>
      <c r="J2327" s="6">
        <v>263.25</v>
      </c>
      <c r="K2327" s="6">
        <v>5011.25</v>
      </c>
      <c r="L2327">
        <v>93</v>
      </c>
      <c r="M2327">
        <v>2</v>
      </c>
      <c r="N2327" t="s">
        <v>48</v>
      </c>
      <c r="O2327" t="s">
        <v>48</v>
      </c>
      <c r="P2327" t="s">
        <v>10066</v>
      </c>
    </row>
    <row r="2328" spans="1:16" x14ac:dyDescent="0.3">
      <c r="A2328" s="7">
        <v>18163</v>
      </c>
      <c r="B2328" s="6" t="s">
        <v>14709</v>
      </c>
      <c r="C2328" t="s">
        <v>14710</v>
      </c>
      <c r="D2328" s="2" t="s">
        <v>52</v>
      </c>
      <c r="E2328" s="4" t="s">
        <v>53</v>
      </c>
      <c r="F2328" t="s">
        <v>54</v>
      </c>
      <c r="G2328" s="6">
        <v>1821</v>
      </c>
      <c r="H2328">
        <v>55169</v>
      </c>
      <c r="I2328">
        <v>26</v>
      </c>
      <c r="J2328" s="6">
        <v>6449</v>
      </c>
      <c r="K2328" s="6">
        <v>692.5</v>
      </c>
      <c r="L2328">
        <v>14</v>
      </c>
      <c r="M2328">
        <v>5</v>
      </c>
      <c r="N2328" t="s">
        <v>48</v>
      </c>
      <c r="O2328" t="s">
        <v>37</v>
      </c>
      <c r="P2328" t="s">
        <v>10066</v>
      </c>
    </row>
    <row r="2329" spans="1:16" x14ac:dyDescent="0.3">
      <c r="A2329" s="7">
        <v>19553</v>
      </c>
      <c r="B2329" s="6" t="s">
        <v>14711</v>
      </c>
      <c r="C2329" t="s">
        <v>14712</v>
      </c>
      <c r="D2329" s="2" t="s">
        <v>52</v>
      </c>
      <c r="E2329" s="4" t="s">
        <v>46</v>
      </c>
      <c r="F2329" t="s">
        <v>80</v>
      </c>
      <c r="G2329" s="6">
        <v>2072</v>
      </c>
      <c r="H2329">
        <v>80299</v>
      </c>
      <c r="I2329">
        <v>45</v>
      </c>
      <c r="J2329" s="6">
        <v>9344.25</v>
      </c>
      <c r="K2329" s="6">
        <v>363.5</v>
      </c>
      <c r="L2329">
        <v>15</v>
      </c>
      <c r="M2329">
        <v>6</v>
      </c>
      <c r="N2329" t="s">
        <v>37</v>
      </c>
      <c r="O2329" t="s">
        <v>37</v>
      </c>
      <c r="P2329" t="s">
        <v>10066</v>
      </c>
    </row>
    <row r="2330" spans="1:16" x14ac:dyDescent="0.3">
      <c r="A2330" s="7">
        <v>19372</v>
      </c>
      <c r="B2330" s="6" t="s">
        <v>14713</v>
      </c>
      <c r="C2330" t="s">
        <v>14714</v>
      </c>
      <c r="D2330" s="2" t="s">
        <v>52</v>
      </c>
      <c r="E2330" s="4" t="s">
        <v>46</v>
      </c>
      <c r="F2330" t="s">
        <v>76</v>
      </c>
      <c r="G2330" s="6">
        <v>2907</v>
      </c>
      <c r="H2330">
        <v>62725</v>
      </c>
      <c r="I2330">
        <v>7</v>
      </c>
      <c r="J2330" s="6">
        <v>428</v>
      </c>
      <c r="K2330" s="6">
        <v>3033.75</v>
      </c>
      <c r="L2330">
        <v>68</v>
      </c>
      <c r="M2330">
        <v>2</v>
      </c>
      <c r="N2330" t="s">
        <v>48</v>
      </c>
      <c r="O2330" t="s">
        <v>48</v>
      </c>
      <c r="P2330" t="s">
        <v>10061</v>
      </c>
    </row>
    <row r="2331" spans="1:16" x14ac:dyDescent="0.3">
      <c r="A2331" s="7">
        <v>17845</v>
      </c>
      <c r="B2331" s="6" t="s">
        <v>14715</v>
      </c>
      <c r="C2331" t="s">
        <v>14716</v>
      </c>
      <c r="D2331" s="2" t="s">
        <v>45</v>
      </c>
      <c r="E2331" s="4" t="s">
        <v>59</v>
      </c>
      <c r="F2331" t="s">
        <v>60</v>
      </c>
      <c r="G2331" s="6">
        <v>124</v>
      </c>
      <c r="H2331">
        <v>23830</v>
      </c>
      <c r="I2331">
        <v>13</v>
      </c>
      <c r="J2331" s="6">
        <v>333.5</v>
      </c>
      <c r="K2331" s="6">
        <v>3132.25</v>
      </c>
      <c r="L2331">
        <v>75</v>
      </c>
      <c r="M2331">
        <v>2</v>
      </c>
      <c r="N2331" t="s">
        <v>48</v>
      </c>
      <c r="O2331" t="s">
        <v>37</v>
      </c>
      <c r="P2331" t="s">
        <v>10061</v>
      </c>
    </row>
    <row r="2332" spans="1:16" x14ac:dyDescent="0.3">
      <c r="A2332" s="7">
        <v>19655</v>
      </c>
      <c r="B2332" s="6" t="s">
        <v>14717</v>
      </c>
      <c r="C2332" t="s">
        <v>14718</v>
      </c>
      <c r="D2332" s="2" t="s">
        <v>52</v>
      </c>
      <c r="E2332" s="4" t="s">
        <v>46</v>
      </c>
      <c r="F2332" t="s">
        <v>80</v>
      </c>
      <c r="G2332" s="6">
        <v>4532</v>
      </c>
      <c r="H2332">
        <v>31259</v>
      </c>
      <c r="I2332">
        <v>45</v>
      </c>
      <c r="J2332" s="6">
        <v>8689.5</v>
      </c>
      <c r="K2332" s="6">
        <v>346.25</v>
      </c>
      <c r="L2332">
        <v>16</v>
      </c>
      <c r="M2332">
        <v>3</v>
      </c>
      <c r="N2332" t="s">
        <v>48</v>
      </c>
      <c r="O2332" t="s">
        <v>48</v>
      </c>
      <c r="P2332" t="s">
        <v>10066</v>
      </c>
    </row>
    <row r="2333" spans="1:16" x14ac:dyDescent="0.3">
      <c r="A2333" s="7">
        <v>17829</v>
      </c>
      <c r="B2333" s="6" t="s">
        <v>14719</v>
      </c>
      <c r="C2333" t="s">
        <v>14720</v>
      </c>
      <c r="D2333" s="2" t="s">
        <v>52</v>
      </c>
      <c r="E2333" s="4" t="s">
        <v>46</v>
      </c>
      <c r="F2333" t="s">
        <v>76</v>
      </c>
      <c r="G2333" s="6">
        <v>3506</v>
      </c>
      <c r="H2333">
        <v>72039</v>
      </c>
      <c r="I2333">
        <v>20</v>
      </c>
      <c r="J2333" s="6">
        <v>556.75</v>
      </c>
      <c r="K2333" s="6">
        <v>5102</v>
      </c>
      <c r="L2333">
        <v>67</v>
      </c>
      <c r="M2333">
        <v>1</v>
      </c>
      <c r="N2333" t="s">
        <v>61</v>
      </c>
      <c r="O2333" t="s">
        <v>37</v>
      </c>
      <c r="P2333" t="s">
        <v>10061</v>
      </c>
    </row>
    <row r="2334" spans="1:16" x14ac:dyDescent="0.3">
      <c r="A2334" s="7">
        <v>22059</v>
      </c>
      <c r="B2334" s="6" t="s">
        <v>14721</v>
      </c>
      <c r="C2334" t="s">
        <v>14722</v>
      </c>
      <c r="D2334" s="2" t="s">
        <v>58</v>
      </c>
      <c r="E2334" s="4" t="s">
        <v>46</v>
      </c>
      <c r="F2334" t="s">
        <v>60</v>
      </c>
      <c r="G2334" s="6">
        <v>174</v>
      </c>
      <c r="H2334">
        <v>49776</v>
      </c>
      <c r="I2334">
        <v>11</v>
      </c>
      <c r="J2334" s="6">
        <v>336.5</v>
      </c>
      <c r="K2334" s="6">
        <v>4169</v>
      </c>
      <c r="L2334">
        <v>83</v>
      </c>
      <c r="M2334">
        <v>2</v>
      </c>
      <c r="N2334" t="s">
        <v>61</v>
      </c>
      <c r="O2334" t="s">
        <v>37</v>
      </c>
      <c r="P2334" t="s">
        <v>10061</v>
      </c>
    </row>
    <row r="2335" spans="1:16" x14ac:dyDescent="0.3">
      <c r="A2335" s="7">
        <v>22144</v>
      </c>
      <c r="B2335" s="6" t="s">
        <v>14723</v>
      </c>
      <c r="C2335" t="s">
        <v>14724</v>
      </c>
      <c r="D2335" s="2" t="s">
        <v>45</v>
      </c>
      <c r="E2335" s="4" t="s">
        <v>46</v>
      </c>
      <c r="F2335" t="s">
        <v>67</v>
      </c>
      <c r="G2335" s="6">
        <v>217</v>
      </c>
      <c r="H2335">
        <v>25763</v>
      </c>
      <c r="I2335">
        <v>13</v>
      </c>
      <c r="J2335" s="6">
        <v>463.75</v>
      </c>
      <c r="K2335" s="6">
        <v>3771.75</v>
      </c>
      <c r="L2335">
        <v>54</v>
      </c>
      <c r="M2335">
        <v>3</v>
      </c>
      <c r="N2335" t="s">
        <v>37</v>
      </c>
      <c r="O2335" t="s">
        <v>37</v>
      </c>
      <c r="P2335" t="s">
        <v>10061</v>
      </c>
    </row>
    <row r="2336" spans="1:16" x14ac:dyDescent="0.3">
      <c r="A2336" s="7">
        <v>21092</v>
      </c>
      <c r="B2336" s="6" t="s">
        <v>14725</v>
      </c>
      <c r="C2336" t="s">
        <v>14726</v>
      </c>
      <c r="D2336" s="2" t="s">
        <v>45</v>
      </c>
      <c r="E2336" s="4" t="s">
        <v>59</v>
      </c>
      <c r="F2336" t="s">
        <v>60</v>
      </c>
      <c r="G2336" s="6">
        <v>257</v>
      </c>
      <c r="H2336">
        <v>79016</v>
      </c>
      <c r="I2336">
        <v>9</v>
      </c>
      <c r="J2336" s="6">
        <v>381</v>
      </c>
      <c r="K2336" s="6">
        <v>6305</v>
      </c>
      <c r="L2336">
        <v>83</v>
      </c>
      <c r="M2336">
        <v>2</v>
      </c>
      <c r="N2336" t="s">
        <v>32</v>
      </c>
      <c r="O2336" t="s">
        <v>32</v>
      </c>
      <c r="P2336" t="s">
        <v>10066</v>
      </c>
    </row>
    <row r="2337" spans="1:16" x14ac:dyDescent="0.3">
      <c r="A2337" s="7">
        <v>17427</v>
      </c>
      <c r="B2337" s="6" t="s">
        <v>14727</v>
      </c>
      <c r="C2337" t="s">
        <v>14728</v>
      </c>
      <c r="D2337" s="2" t="s">
        <v>70</v>
      </c>
      <c r="E2337" s="4" t="s">
        <v>46</v>
      </c>
      <c r="F2337" t="s">
        <v>60</v>
      </c>
      <c r="G2337" s="6">
        <v>346</v>
      </c>
      <c r="H2337">
        <v>27040</v>
      </c>
      <c r="I2337">
        <v>15</v>
      </c>
      <c r="J2337" s="6">
        <v>175.75</v>
      </c>
      <c r="K2337" s="6">
        <v>4732.25</v>
      </c>
      <c r="L2337">
        <v>78</v>
      </c>
      <c r="M2337">
        <v>2</v>
      </c>
      <c r="N2337" t="s">
        <v>61</v>
      </c>
      <c r="O2337" t="s">
        <v>37</v>
      </c>
      <c r="P2337" t="s">
        <v>10066</v>
      </c>
    </row>
    <row r="2338" spans="1:16" x14ac:dyDescent="0.3">
      <c r="A2338" s="7">
        <v>21133</v>
      </c>
      <c r="B2338" s="6" t="s">
        <v>14729</v>
      </c>
      <c r="C2338" t="s">
        <v>14730</v>
      </c>
      <c r="D2338" s="2" t="s">
        <v>45</v>
      </c>
      <c r="E2338" s="4" t="s">
        <v>46</v>
      </c>
      <c r="F2338" t="s">
        <v>67</v>
      </c>
      <c r="G2338" s="6">
        <v>682</v>
      </c>
      <c r="H2338">
        <v>39952</v>
      </c>
      <c r="I2338">
        <v>3</v>
      </c>
      <c r="J2338" s="6">
        <v>1107</v>
      </c>
      <c r="K2338" s="6">
        <v>4257</v>
      </c>
      <c r="L2338">
        <v>55</v>
      </c>
      <c r="M2338">
        <v>2</v>
      </c>
      <c r="N2338" t="s">
        <v>48</v>
      </c>
      <c r="O2338" t="s">
        <v>37</v>
      </c>
      <c r="P2338" t="s">
        <v>10066</v>
      </c>
    </row>
    <row r="2339" spans="1:16" x14ac:dyDescent="0.3">
      <c r="A2339" s="7">
        <v>21026</v>
      </c>
      <c r="B2339" s="6" t="s">
        <v>14731</v>
      </c>
      <c r="C2339" t="s">
        <v>14732</v>
      </c>
      <c r="D2339" s="2" t="s">
        <v>70</v>
      </c>
      <c r="E2339" s="4" t="s">
        <v>46</v>
      </c>
      <c r="F2339" t="s">
        <v>60</v>
      </c>
      <c r="G2339" s="6">
        <v>164</v>
      </c>
      <c r="H2339">
        <v>28045</v>
      </c>
      <c r="I2339">
        <v>16</v>
      </c>
      <c r="J2339" s="6">
        <v>309.5</v>
      </c>
      <c r="K2339" s="6">
        <v>5029.25</v>
      </c>
      <c r="L2339">
        <v>77</v>
      </c>
      <c r="M2339">
        <v>2</v>
      </c>
      <c r="N2339" t="s">
        <v>48</v>
      </c>
      <c r="O2339" t="s">
        <v>37</v>
      </c>
      <c r="P2339" t="s">
        <v>10066</v>
      </c>
    </row>
    <row r="2340" spans="1:16" x14ac:dyDescent="0.3">
      <c r="A2340" s="7">
        <v>17525</v>
      </c>
      <c r="B2340" s="6" t="s">
        <v>14733</v>
      </c>
      <c r="C2340" t="s">
        <v>14734</v>
      </c>
      <c r="D2340" s="2" t="s">
        <v>52</v>
      </c>
      <c r="E2340" s="4" t="s">
        <v>46</v>
      </c>
      <c r="F2340" t="s">
        <v>76</v>
      </c>
      <c r="G2340" s="6">
        <v>3701</v>
      </c>
      <c r="H2340">
        <v>53863</v>
      </c>
      <c r="I2340">
        <v>20</v>
      </c>
      <c r="J2340" s="6">
        <v>279</v>
      </c>
      <c r="K2340" s="6">
        <v>3872.25</v>
      </c>
      <c r="L2340">
        <v>77</v>
      </c>
      <c r="M2340">
        <v>3</v>
      </c>
      <c r="N2340" t="s">
        <v>61</v>
      </c>
      <c r="O2340" t="s">
        <v>48</v>
      </c>
      <c r="P2340" t="s">
        <v>10066</v>
      </c>
    </row>
    <row r="2341" spans="1:16" x14ac:dyDescent="0.3">
      <c r="A2341" s="7">
        <v>20473</v>
      </c>
      <c r="B2341" s="6" t="s">
        <v>14735</v>
      </c>
      <c r="C2341" t="s">
        <v>14736</v>
      </c>
      <c r="D2341" s="2" t="s">
        <v>58</v>
      </c>
      <c r="E2341" s="4" t="s">
        <v>59</v>
      </c>
      <c r="F2341" t="s">
        <v>60</v>
      </c>
      <c r="G2341" s="6">
        <v>69</v>
      </c>
      <c r="H2341">
        <v>35309</v>
      </c>
      <c r="I2341">
        <v>9</v>
      </c>
      <c r="J2341" s="6">
        <v>206.75</v>
      </c>
      <c r="K2341" s="6">
        <v>6340.5</v>
      </c>
      <c r="L2341">
        <v>76</v>
      </c>
      <c r="M2341">
        <v>2</v>
      </c>
      <c r="N2341" t="s">
        <v>32</v>
      </c>
      <c r="O2341" t="s">
        <v>32</v>
      </c>
      <c r="P2341" t="s">
        <v>10061</v>
      </c>
    </row>
    <row r="2342" spans="1:16" x14ac:dyDescent="0.3">
      <c r="A2342" s="7">
        <v>20961</v>
      </c>
      <c r="B2342" s="6" t="s">
        <v>14737</v>
      </c>
      <c r="C2342" t="s">
        <v>14738</v>
      </c>
      <c r="D2342" s="2" t="s">
        <v>58</v>
      </c>
      <c r="E2342" s="4" t="s">
        <v>46</v>
      </c>
      <c r="F2342" t="s">
        <v>67</v>
      </c>
      <c r="G2342" s="6">
        <v>232</v>
      </c>
      <c r="H2342">
        <v>84741</v>
      </c>
      <c r="I2342">
        <v>10</v>
      </c>
      <c r="J2342" s="6">
        <v>958.5</v>
      </c>
      <c r="K2342" s="6">
        <v>2010.5</v>
      </c>
      <c r="L2342">
        <v>63</v>
      </c>
      <c r="M2342">
        <v>2</v>
      </c>
      <c r="N2342" t="s">
        <v>48</v>
      </c>
      <c r="O2342" t="s">
        <v>37</v>
      </c>
      <c r="P2342" t="s">
        <v>10066</v>
      </c>
    </row>
    <row r="2343" spans="1:16" x14ac:dyDescent="0.3">
      <c r="A2343" s="7">
        <v>20691</v>
      </c>
      <c r="B2343" s="6" t="s">
        <v>14739</v>
      </c>
      <c r="C2343" t="s">
        <v>14740</v>
      </c>
      <c r="D2343" s="2" t="s">
        <v>52</v>
      </c>
      <c r="E2343" s="4" t="s">
        <v>53</v>
      </c>
      <c r="F2343" t="s">
        <v>54</v>
      </c>
      <c r="G2343" s="6">
        <v>2352</v>
      </c>
      <c r="H2343">
        <v>47431</v>
      </c>
      <c r="I2343">
        <v>35</v>
      </c>
      <c r="J2343" s="6">
        <v>7168</v>
      </c>
      <c r="K2343" s="6">
        <v>705.25</v>
      </c>
      <c r="L2343">
        <v>5</v>
      </c>
      <c r="M2343">
        <v>6</v>
      </c>
      <c r="N2343" t="s">
        <v>37</v>
      </c>
      <c r="O2343" t="s">
        <v>37</v>
      </c>
      <c r="P2343" t="s">
        <v>10061</v>
      </c>
    </row>
    <row r="2344" spans="1:16" x14ac:dyDescent="0.3">
      <c r="A2344" s="7">
        <v>21323</v>
      </c>
      <c r="B2344" s="6" t="s">
        <v>14741</v>
      </c>
      <c r="C2344" t="s">
        <v>14742</v>
      </c>
      <c r="D2344" s="2" t="s">
        <v>52</v>
      </c>
      <c r="E2344" s="4" t="s">
        <v>46</v>
      </c>
      <c r="F2344" t="s">
        <v>80</v>
      </c>
      <c r="G2344" s="6">
        <v>4083</v>
      </c>
      <c r="H2344">
        <v>78857</v>
      </c>
      <c r="I2344">
        <v>48</v>
      </c>
      <c r="J2344" s="6">
        <v>4299.5</v>
      </c>
      <c r="K2344" s="6">
        <v>1077.75</v>
      </c>
      <c r="L2344">
        <v>18</v>
      </c>
      <c r="M2344">
        <v>5</v>
      </c>
      <c r="N2344" t="s">
        <v>48</v>
      </c>
      <c r="O2344" t="s">
        <v>37</v>
      </c>
      <c r="P2344" t="s">
        <v>10061</v>
      </c>
    </row>
    <row r="2345" spans="1:16" x14ac:dyDescent="0.3">
      <c r="A2345" s="7">
        <v>20377</v>
      </c>
      <c r="B2345" s="6" t="s">
        <v>14743</v>
      </c>
      <c r="C2345" t="s">
        <v>14744</v>
      </c>
      <c r="D2345" s="2" t="s">
        <v>58</v>
      </c>
      <c r="E2345" s="4" t="s">
        <v>46</v>
      </c>
      <c r="F2345" t="s">
        <v>47</v>
      </c>
      <c r="G2345" s="6">
        <v>202</v>
      </c>
      <c r="H2345">
        <v>47431</v>
      </c>
      <c r="I2345">
        <v>5</v>
      </c>
      <c r="J2345" s="6">
        <v>794.5</v>
      </c>
      <c r="K2345" s="6">
        <v>2520.75</v>
      </c>
      <c r="L2345">
        <v>67</v>
      </c>
      <c r="M2345">
        <v>1</v>
      </c>
      <c r="N2345" t="s">
        <v>61</v>
      </c>
      <c r="O2345" t="s">
        <v>48</v>
      </c>
      <c r="P2345" t="s">
        <v>10061</v>
      </c>
    </row>
    <row r="2346" spans="1:16" x14ac:dyDescent="0.3">
      <c r="A2346" s="7">
        <v>21607</v>
      </c>
      <c r="B2346" s="6" t="s">
        <v>14745</v>
      </c>
      <c r="C2346" t="s">
        <v>14746</v>
      </c>
      <c r="D2346" s="2" t="s">
        <v>45</v>
      </c>
      <c r="E2346" s="4" t="s">
        <v>59</v>
      </c>
      <c r="F2346" t="s">
        <v>60</v>
      </c>
      <c r="G2346" s="6">
        <v>215</v>
      </c>
      <c r="H2346">
        <v>56977</v>
      </c>
      <c r="I2346">
        <v>18</v>
      </c>
      <c r="J2346" s="6">
        <v>350</v>
      </c>
      <c r="K2346" s="6">
        <v>4181.25</v>
      </c>
      <c r="L2346">
        <v>95</v>
      </c>
      <c r="M2346">
        <v>1</v>
      </c>
      <c r="N2346" t="s">
        <v>32</v>
      </c>
      <c r="O2346" t="s">
        <v>48</v>
      </c>
      <c r="P2346" t="s">
        <v>10061</v>
      </c>
    </row>
    <row r="2347" spans="1:16" x14ac:dyDescent="0.3">
      <c r="A2347" s="7">
        <v>19109</v>
      </c>
      <c r="B2347" s="6" t="s">
        <v>14747</v>
      </c>
      <c r="C2347" t="s">
        <v>14748</v>
      </c>
      <c r="D2347" s="2" t="s">
        <v>52</v>
      </c>
      <c r="E2347" s="4" t="s">
        <v>46</v>
      </c>
      <c r="F2347" t="s">
        <v>76</v>
      </c>
      <c r="G2347" s="6">
        <v>3111</v>
      </c>
      <c r="H2347">
        <v>78679</v>
      </c>
      <c r="I2347">
        <v>23</v>
      </c>
      <c r="J2347" s="6">
        <v>485.5</v>
      </c>
      <c r="K2347" s="6">
        <v>4898.5</v>
      </c>
      <c r="L2347">
        <v>55</v>
      </c>
      <c r="M2347">
        <v>3</v>
      </c>
      <c r="N2347" t="s">
        <v>48</v>
      </c>
      <c r="O2347" t="s">
        <v>37</v>
      </c>
      <c r="P2347" t="s">
        <v>10061</v>
      </c>
    </row>
    <row r="2348" spans="1:16" x14ac:dyDescent="0.3">
      <c r="A2348" s="7">
        <v>18559</v>
      </c>
      <c r="B2348" s="6" t="s">
        <v>14749</v>
      </c>
      <c r="C2348" t="s">
        <v>14750</v>
      </c>
      <c r="D2348" s="2" t="s">
        <v>58</v>
      </c>
      <c r="E2348" s="4" t="s">
        <v>59</v>
      </c>
      <c r="F2348" t="s">
        <v>60</v>
      </c>
      <c r="G2348" s="6">
        <v>68</v>
      </c>
      <c r="H2348">
        <v>78861</v>
      </c>
      <c r="I2348">
        <v>2</v>
      </c>
      <c r="J2348" s="6">
        <v>366.75</v>
      </c>
      <c r="K2348" s="6">
        <v>4797.75</v>
      </c>
      <c r="L2348">
        <v>90</v>
      </c>
      <c r="M2348">
        <v>2</v>
      </c>
      <c r="N2348" t="s">
        <v>48</v>
      </c>
      <c r="O2348" t="s">
        <v>37</v>
      </c>
      <c r="P2348" t="s">
        <v>10061</v>
      </c>
    </row>
    <row r="2349" spans="1:16" x14ac:dyDescent="0.3">
      <c r="A2349" s="7">
        <v>19039</v>
      </c>
      <c r="B2349" s="6" t="s">
        <v>14751</v>
      </c>
      <c r="C2349" t="s">
        <v>14752</v>
      </c>
      <c r="D2349" s="2" t="s">
        <v>70</v>
      </c>
      <c r="E2349" s="4" t="s">
        <v>59</v>
      </c>
      <c r="F2349" t="s">
        <v>60</v>
      </c>
      <c r="G2349" s="6">
        <v>397</v>
      </c>
      <c r="H2349">
        <v>33626</v>
      </c>
      <c r="I2349">
        <v>8</v>
      </c>
      <c r="J2349" s="6">
        <v>120</v>
      </c>
      <c r="K2349" s="6">
        <v>5028.25</v>
      </c>
      <c r="L2349">
        <v>91</v>
      </c>
      <c r="M2349">
        <v>1</v>
      </c>
      <c r="N2349" t="s">
        <v>61</v>
      </c>
      <c r="O2349" t="s">
        <v>48</v>
      </c>
      <c r="P2349" t="s">
        <v>10061</v>
      </c>
    </row>
    <row r="2350" spans="1:16" x14ac:dyDescent="0.3">
      <c r="A2350" s="7">
        <v>20299</v>
      </c>
      <c r="B2350" s="6" t="s">
        <v>14753</v>
      </c>
      <c r="C2350" t="s">
        <v>14754</v>
      </c>
      <c r="D2350" s="2" t="s">
        <v>58</v>
      </c>
      <c r="E2350" s="4" t="s">
        <v>46</v>
      </c>
      <c r="F2350" t="s">
        <v>47</v>
      </c>
      <c r="G2350" s="6">
        <v>204</v>
      </c>
      <c r="H2350">
        <v>59563</v>
      </c>
      <c r="I2350">
        <v>7</v>
      </c>
      <c r="J2350" s="6">
        <v>1914.75</v>
      </c>
      <c r="K2350" s="6">
        <v>2811</v>
      </c>
      <c r="L2350">
        <v>59</v>
      </c>
      <c r="M2350">
        <v>0</v>
      </c>
      <c r="N2350" t="s">
        <v>48</v>
      </c>
      <c r="O2350" t="s">
        <v>48</v>
      </c>
      <c r="P2350" t="s">
        <v>10061</v>
      </c>
    </row>
    <row r="2351" spans="1:16" x14ac:dyDescent="0.3">
      <c r="A2351" s="7">
        <v>19989</v>
      </c>
      <c r="B2351" s="6" t="s">
        <v>14755</v>
      </c>
      <c r="C2351" t="s">
        <v>14756</v>
      </c>
      <c r="D2351" s="2" t="s">
        <v>45</v>
      </c>
      <c r="E2351" s="4" t="s">
        <v>46</v>
      </c>
      <c r="F2351" t="s">
        <v>76</v>
      </c>
      <c r="G2351" s="6">
        <v>510</v>
      </c>
      <c r="H2351">
        <v>37857</v>
      </c>
      <c r="I2351">
        <v>20</v>
      </c>
      <c r="J2351" s="6">
        <v>398.75</v>
      </c>
      <c r="K2351" s="6">
        <v>2727.25</v>
      </c>
      <c r="L2351">
        <v>61</v>
      </c>
      <c r="M2351">
        <v>2</v>
      </c>
      <c r="N2351" t="s">
        <v>32</v>
      </c>
      <c r="O2351" t="s">
        <v>32</v>
      </c>
      <c r="P2351" t="s">
        <v>10061</v>
      </c>
    </row>
    <row r="2352" spans="1:16" x14ac:dyDescent="0.3">
      <c r="A2352" s="7">
        <v>21511</v>
      </c>
      <c r="B2352" s="6" t="s">
        <v>14757</v>
      </c>
      <c r="C2352" t="s">
        <v>14758</v>
      </c>
      <c r="D2352" s="2" t="s">
        <v>52</v>
      </c>
      <c r="E2352" s="4" t="s">
        <v>46</v>
      </c>
      <c r="F2352" t="s">
        <v>76</v>
      </c>
      <c r="G2352" s="6">
        <v>1668</v>
      </c>
      <c r="H2352">
        <v>72803</v>
      </c>
      <c r="I2352">
        <v>8</v>
      </c>
      <c r="J2352" s="6">
        <v>514.5</v>
      </c>
      <c r="K2352" s="6">
        <v>2832.5</v>
      </c>
      <c r="L2352">
        <v>75</v>
      </c>
      <c r="M2352">
        <v>2</v>
      </c>
      <c r="N2352" t="s">
        <v>37</v>
      </c>
      <c r="O2352" t="s">
        <v>37</v>
      </c>
      <c r="P2352" t="s">
        <v>10066</v>
      </c>
    </row>
    <row r="2353" spans="1:16" x14ac:dyDescent="0.3">
      <c r="A2353" s="7">
        <v>17452</v>
      </c>
      <c r="B2353" s="6" t="s">
        <v>14759</v>
      </c>
      <c r="C2353" t="s">
        <v>14760</v>
      </c>
      <c r="D2353" s="2" t="s">
        <v>64</v>
      </c>
      <c r="E2353" s="4" t="s">
        <v>59</v>
      </c>
      <c r="F2353" t="s">
        <v>60</v>
      </c>
      <c r="G2353" s="6">
        <v>117</v>
      </c>
      <c r="H2353">
        <v>71874</v>
      </c>
      <c r="I2353">
        <v>16</v>
      </c>
      <c r="J2353" s="6">
        <v>269</v>
      </c>
      <c r="K2353" s="6">
        <v>4063.5</v>
      </c>
      <c r="L2353">
        <v>80</v>
      </c>
      <c r="M2353">
        <v>1</v>
      </c>
      <c r="N2353" t="s">
        <v>48</v>
      </c>
      <c r="O2353" t="s">
        <v>37</v>
      </c>
      <c r="P2353" t="s">
        <v>10061</v>
      </c>
    </row>
    <row r="2354" spans="1:16" x14ac:dyDescent="0.3">
      <c r="A2354" s="7">
        <v>22148</v>
      </c>
      <c r="B2354" s="6" t="s">
        <v>14761</v>
      </c>
      <c r="C2354" t="s">
        <v>14762</v>
      </c>
      <c r="D2354" s="2" t="s">
        <v>45</v>
      </c>
      <c r="E2354" s="4" t="s">
        <v>46</v>
      </c>
      <c r="F2354" t="s">
        <v>76</v>
      </c>
      <c r="G2354" s="6">
        <v>983</v>
      </c>
      <c r="H2354">
        <v>80003</v>
      </c>
      <c r="I2354">
        <v>5</v>
      </c>
      <c r="J2354" s="6">
        <v>276.75</v>
      </c>
      <c r="K2354" s="6">
        <v>4503</v>
      </c>
      <c r="L2354">
        <v>54</v>
      </c>
      <c r="M2354">
        <v>3</v>
      </c>
      <c r="N2354" t="s">
        <v>48</v>
      </c>
      <c r="O2354" t="s">
        <v>37</v>
      </c>
      <c r="P2354" t="s">
        <v>10061</v>
      </c>
    </row>
    <row r="2355" spans="1:16" x14ac:dyDescent="0.3">
      <c r="A2355" s="7">
        <v>21552</v>
      </c>
      <c r="B2355" s="6" t="s">
        <v>14763</v>
      </c>
      <c r="C2355" t="s">
        <v>14764</v>
      </c>
      <c r="D2355" s="2" t="s">
        <v>45</v>
      </c>
      <c r="E2355" s="4" t="s">
        <v>46</v>
      </c>
      <c r="F2355" t="s">
        <v>47</v>
      </c>
      <c r="G2355" s="6">
        <v>417</v>
      </c>
      <c r="H2355">
        <v>23234</v>
      </c>
      <c r="I2355">
        <v>11</v>
      </c>
      <c r="J2355" s="6">
        <v>947.75</v>
      </c>
      <c r="K2355" s="6">
        <v>2332.75</v>
      </c>
      <c r="L2355">
        <v>56</v>
      </c>
      <c r="M2355">
        <v>1</v>
      </c>
      <c r="N2355" t="s">
        <v>37</v>
      </c>
      <c r="O2355" t="s">
        <v>48</v>
      </c>
      <c r="P2355" t="s">
        <v>10061</v>
      </c>
    </row>
    <row r="2356" spans="1:16" x14ac:dyDescent="0.3">
      <c r="A2356" s="7">
        <v>19846</v>
      </c>
      <c r="B2356" s="6" t="s">
        <v>14765</v>
      </c>
      <c r="C2356" t="s">
        <v>14766</v>
      </c>
      <c r="D2356" s="2" t="s">
        <v>58</v>
      </c>
      <c r="E2356" s="4" t="s">
        <v>59</v>
      </c>
      <c r="F2356" t="s">
        <v>60</v>
      </c>
      <c r="G2356" s="6">
        <v>227</v>
      </c>
      <c r="H2356">
        <v>89731</v>
      </c>
      <c r="I2356">
        <v>18</v>
      </c>
      <c r="J2356" s="6">
        <v>326</v>
      </c>
      <c r="K2356" s="6">
        <v>5900.25</v>
      </c>
      <c r="L2356">
        <v>91</v>
      </c>
      <c r="M2356">
        <v>2</v>
      </c>
      <c r="N2356" t="s">
        <v>61</v>
      </c>
      <c r="O2356" t="s">
        <v>48</v>
      </c>
      <c r="P2356" t="s">
        <v>10061</v>
      </c>
    </row>
    <row r="2357" spans="1:16" x14ac:dyDescent="0.3">
      <c r="A2357" s="7">
        <v>19910</v>
      </c>
      <c r="B2357" s="6" t="s">
        <v>14767</v>
      </c>
      <c r="C2357" t="s">
        <v>14768</v>
      </c>
      <c r="D2357" s="2" t="s">
        <v>52</v>
      </c>
      <c r="E2357" s="4" t="s">
        <v>46</v>
      </c>
      <c r="F2357" t="s">
        <v>76</v>
      </c>
      <c r="G2357" s="6">
        <v>2392</v>
      </c>
      <c r="H2357">
        <v>55768</v>
      </c>
      <c r="I2357">
        <v>13</v>
      </c>
      <c r="J2357" s="6">
        <v>284.75</v>
      </c>
      <c r="K2357" s="6">
        <v>5880</v>
      </c>
      <c r="L2357">
        <v>54</v>
      </c>
      <c r="M2357">
        <v>3</v>
      </c>
      <c r="N2357" t="s">
        <v>48</v>
      </c>
      <c r="O2357" t="s">
        <v>48</v>
      </c>
      <c r="P2357" t="s">
        <v>10066</v>
      </c>
    </row>
    <row r="2358" spans="1:16" x14ac:dyDescent="0.3">
      <c r="A2358" s="7">
        <v>22008</v>
      </c>
      <c r="B2358" s="6" t="s">
        <v>14769</v>
      </c>
      <c r="C2358" t="s">
        <v>14770</v>
      </c>
      <c r="D2358" s="2" t="s">
        <v>58</v>
      </c>
      <c r="E2358" s="4" t="s">
        <v>59</v>
      </c>
      <c r="F2358" t="s">
        <v>60</v>
      </c>
      <c r="G2358" s="6">
        <v>162</v>
      </c>
      <c r="H2358">
        <v>51687</v>
      </c>
      <c r="I2358">
        <v>20</v>
      </c>
      <c r="J2358" s="6">
        <v>305.5</v>
      </c>
      <c r="K2358" s="6">
        <v>5415</v>
      </c>
      <c r="L2358">
        <v>76</v>
      </c>
      <c r="M2358">
        <v>2</v>
      </c>
      <c r="N2358" t="s">
        <v>48</v>
      </c>
      <c r="O2358" t="s">
        <v>37</v>
      </c>
      <c r="P2358" t="s">
        <v>10061</v>
      </c>
    </row>
    <row r="2359" spans="1:16" x14ac:dyDescent="0.3">
      <c r="A2359" s="7">
        <v>21606</v>
      </c>
      <c r="B2359" s="6" t="s">
        <v>14771</v>
      </c>
      <c r="C2359" t="s">
        <v>14772</v>
      </c>
      <c r="D2359" s="2" t="s">
        <v>45</v>
      </c>
      <c r="E2359" s="4" t="s">
        <v>46</v>
      </c>
      <c r="F2359" t="s">
        <v>67</v>
      </c>
      <c r="G2359" s="6">
        <v>609</v>
      </c>
      <c r="H2359">
        <v>12565</v>
      </c>
      <c r="I2359">
        <v>3</v>
      </c>
      <c r="J2359" s="6">
        <v>1375</v>
      </c>
      <c r="K2359" s="6">
        <v>4798.5</v>
      </c>
      <c r="L2359">
        <v>48</v>
      </c>
      <c r="M2359">
        <v>2</v>
      </c>
      <c r="N2359" t="s">
        <v>61</v>
      </c>
      <c r="O2359" t="s">
        <v>37</v>
      </c>
      <c r="P2359" t="s">
        <v>10061</v>
      </c>
    </row>
    <row r="2360" spans="1:16" x14ac:dyDescent="0.3">
      <c r="A2360" s="7">
        <v>21893</v>
      </c>
      <c r="B2360" s="6" t="s">
        <v>14773</v>
      </c>
      <c r="C2360" t="s">
        <v>14774</v>
      </c>
      <c r="D2360" s="2" t="s">
        <v>45</v>
      </c>
      <c r="E2360" s="4" t="s">
        <v>46</v>
      </c>
      <c r="F2360" t="s">
        <v>67</v>
      </c>
      <c r="G2360" s="6">
        <v>419</v>
      </c>
      <c r="H2360">
        <v>67518</v>
      </c>
      <c r="I2360">
        <v>2</v>
      </c>
      <c r="J2360" s="6">
        <v>376.25</v>
      </c>
      <c r="K2360" s="6">
        <v>3014.75</v>
      </c>
      <c r="L2360">
        <v>40</v>
      </c>
      <c r="M2360">
        <v>1</v>
      </c>
      <c r="N2360" t="s">
        <v>48</v>
      </c>
      <c r="O2360" t="s">
        <v>48</v>
      </c>
      <c r="P2360" t="s">
        <v>10061</v>
      </c>
    </row>
    <row r="2361" spans="1:16" x14ac:dyDescent="0.3">
      <c r="A2361" s="7">
        <v>18979</v>
      </c>
      <c r="B2361" s="6" t="s">
        <v>14775</v>
      </c>
      <c r="C2361" t="s">
        <v>14776</v>
      </c>
      <c r="D2361" s="2" t="s">
        <v>52</v>
      </c>
      <c r="E2361" s="4" t="s">
        <v>46</v>
      </c>
      <c r="F2361" t="s">
        <v>67</v>
      </c>
      <c r="G2361" s="6">
        <v>1120</v>
      </c>
      <c r="H2361">
        <v>42520</v>
      </c>
      <c r="I2361">
        <v>10</v>
      </c>
      <c r="J2361" s="6">
        <v>1215.5</v>
      </c>
      <c r="K2361" s="6">
        <v>3596.5</v>
      </c>
      <c r="L2361">
        <v>41</v>
      </c>
      <c r="M2361">
        <v>2</v>
      </c>
      <c r="N2361" t="s">
        <v>48</v>
      </c>
      <c r="O2361" t="s">
        <v>48</v>
      </c>
      <c r="P2361" t="s">
        <v>10061</v>
      </c>
    </row>
    <row r="2362" spans="1:16" x14ac:dyDescent="0.3">
      <c r="A2362" s="7">
        <v>21720</v>
      </c>
      <c r="B2362" s="6" t="s">
        <v>14777</v>
      </c>
      <c r="C2362" t="s">
        <v>14778</v>
      </c>
      <c r="D2362" s="2" t="s">
        <v>79</v>
      </c>
      <c r="E2362" s="4" t="s">
        <v>46</v>
      </c>
      <c r="F2362" t="s">
        <v>67</v>
      </c>
      <c r="G2362" s="6">
        <v>1985</v>
      </c>
      <c r="H2362">
        <v>62066</v>
      </c>
      <c r="I2362">
        <v>5</v>
      </c>
      <c r="J2362" s="6">
        <v>1384.75</v>
      </c>
      <c r="K2362" s="6">
        <v>3893.5</v>
      </c>
      <c r="L2362">
        <v>43</v>
      </c>
      <c r="M2362">
        <v>3</v>
      </c>
      <c r="N2362" t="s">
        <v>32</v>
      </c>
      <c r="O2362" t="s">
        <v>48</v>
      </c>
      <c r="P2362" t="s">
        <v>10066</v>
      </c>
    </row>
    <row r="2363" spans="1:16" x14ac:dyDescent="0.3">
      <c r="A2363" s="7">
        <v>21863</v>
      </c>
      <c r="B2363" s="6" t="s">
        <v>14779</v>
      </c>
      <c r="C2363" t="s">
        <v>14780</v>
      </c>
      <c r="D2363" s="2" t="s">
        <v>45</v>
      </c>
      <c r="E2363" s="4" t="s">
        <v>46</v>
      </c>
      <c r="F2363" t="s">
        <v>67</v>
      </c>
      <c r="G2363" s="6">
        <v>296</v>
      </c>
      <c r="H2363">
        <v>78857</v>
      </c>
      <c r="I2363">
        <v>14</v>
      </c>
      <c r="J2363" s="6">
        <v>1166.5</v>
      </c>
      <c r="K2363" s="6">
        <v>4643</v>
      </c>
      <c r="L2363">
        <v>40</v>
      </c>
      <c r="M2363">
        <v>3</v>
      </c>
      <c r="N2363" t="s">
        <v>32</v>
      </c>
      <c r="O2363" t="s">
        <v>32</v>
      </c>
      <c r="P2363" t="s">
        <v>10061</v>
      </c>
    </row>
    <row r="2364" spans="1:16" x14ac:dyDescent="0.3">
      <c r="A2364" s="7">
        <v>18141</v>
      </c>
      <c r="B2364" s="6" t="s">
        <v>14781</v>
      </c>
      <c r="C2364" t="s">
        <v>14782</v>
      </c>
      <c r="D2364" s="2" t="s">
        <v>45</v>
      </c>
      <c r="E2364" s="4" t="s">
        <v>59</v>
      </c>
      <c r="F2364" t="s">
        <v>60</v>
      </c>
      <c r="G2364" s="6">
        <v>793</v>
      </c>
      <c r="H2364">
        <v>23034</v>
      </c>
      <c r="I2364">
        <v>2</v>
      </c>
      <c r="J2364" s="6">
        <v>376.5</v>
      </c>
      <c r="K2364" s="6">
        <v>3443.75</v>
      </c>
      <c r="L2364">
        <v>100</v>
      </c>
      <c r="M2364">
        <v>2</v>
      </c>
      <c r="N2364" t="s">
        <v>61</v>
      </c>
      <c r="O2364" t="s">
        <v>37</v>
      </c>
      <c r="P2364" t="s">
        <v>10066</v>
      </c>
    </row>
    <row r="2365" spans="1:16" x14ac:dyDescent="0.3">
      <c r="A2365" s="7">
        <v>22285</v>
      </c>
      <c r="B2365" s="6" t="s">
        <v>14783</v>
      </c>
      <c r="C2365" t="s">
        <v>14784</v>
      </c>
      <c r="D2365" s="2" t="s">
        <v>45</v>
      </c>
      <c r="E2365" s="4" t="s">
        <v>59</v>
      </c>
      <c r="F2365" t="s">
        <v>60</v>
      </c>
      <c r="G2365" s="6">
        <v>214</v>
      </c>
      <c r="H2365">
        <v>82157</v>
      </c>
      <c r="I2365">
        <v>16</v>
      </c>
      <c r="J2365" s="6">
        <v>404.5</v>
      </c>
      <c r="K2365" s="6">
        <v>3211</v>
      </c>
      <c r="L2365">
        <v>85</v>
      </c>
      <c r="M2365">
        <v>2</v>
      </c>
      <c r="N2365" t="s">
        <v>61</v>
      </c>
      <c r="O2365" t="s">
        <v>48</v>
      </c>
      <c r="P2365" t="s">
        <v>10061</v>
      </c>
    </row>
    <row r="2366" spans="1:16" x14ac:dyDescent="0.3">
      <c r="A2366" s="7">
        <v>18372</v>
      </c>
      <c r="B2366" s="6" t="s">
        <v>14785</v>
      </c>
      <c r="C2366" t="s">
        <v>14786</v>
      </c>
      <c r="D2366" s="2" t="s">
        <v>58</v>
      </c>
      <c r="E2366" s="4" t="s">
        <v>59</v>
      </c>
      <c r="F2366" t="s">
        <v>60</v>
      </c>
      <c r="G2366" s="6">
        <v>112</v>
      </c>
      <c r="H2366">
        <v>77271</v>
      </c>
      <c r="I2366">
        <v>11</v>
      </c>
      <c r="J2366" s="6">
        <v>247.75</v>
      </c>
      <c r="K2366" s="6">
        <v>3934.75</v>
      </c>
      <c r="L2366">
        <v>89</v>
      </c>
      <c r="M2366">
        <v>1</v>
      </c>
      <c r="N2366" t="s">
        <v>48</v>
      </c>
      <c r="O2366" t="s">
        <v>37</v>
      </c>
      <c r="P2366" t="s">
        <v>10061</v>
      </c>
    </row>
    <row r="2367" spans="1:16" x14ac:dyDescent="0.3">
      <c r="A2367" s="7">
        <v>19707</v>
      </c>
      <c r="B2367" s="6" t="s">
        <v>14787</v>
      </c>
      <c r="C2367" t="s">
        <v>14788</v>
      </c>
      <c r="D2367" s="2" t="s">
        <v>52</v>
      </c>
      <c r="E2367" s="4" t="s">
        <v>46</v>
      </c>
      <c r="F2367" t="s">
        <v>80</v>
      </c>
      <c r="G2367" s="6">
        <v>3743</v>
      </c>
      <c r="H2367">
        <v>68175</v>
      </c>
      <c r="I2367">
        <v>58</v>
      </c>
      <c r="J2367" s="6">
        <v>6951.75</v>
      </c>
      <c r="K2367" s="6">
        <v>734.75</v>
      </c>
      <c r="L2367">
        <v>15</v>
      </c>
      <c r="M2367">
        <v>4</v>
      </c>
      <c r="N2367" t="s">
        <v>48</v>
      </c>
      <c r="O2367" t="s">
        <v>37</v>
      </c>
      <c r="P2367" t="s">
        <v>10061</v>
      </c>
    </row>
    <row r="2368" spans="1:16" x14ac:dyDescent="0.3">
      <c r="A2368" s="7">
        <v>17497</v>
      </c>
      <c r="B2368" s="6" t="s">
        <v>14789</v>
      </c>
      <c r="C2368" t="s">
        <v>14790</v>
      </c>
      <c r="D2368" s="2" t="s">
        <v>52</v>
      </c>
      <c r="E2368" s="4" t="s">
        <v>46</v>
      </c>
      <c r="F2368" t="s">
        <v>80</v>
      </c>
      <c r="G2368" s="6">
        <v>2467</v>
      </c>
      <c r="H2368">
        <v>28926</v>
      </c>
      <c r="I2368">
        <v>45</v>
      </c>
      <c r="J2368" s="6">
        <v>10514.5</v>
      </c>
      <c r="K2368" s="6">
        <v>956</v>
      </c>
      <c r="L2368">
        <v>14</v>
      </c>
      <c r="M2368">
        <v>4</v>
      </c>
      <c r="N2368" t="s">
        <v>37</v>
      </c>
      <c r="O2368" t="s">
        <v>48</v>
      </c>
      <c r="P2368" t="s">
        <v>10061</v>
      </c>
    </row>
    <row r="2369" spans="1:16" x14ac:dyDescent="0.3">
      <c r="A2369" s="7">
        <v>19549</v>
      </c>
      <c r="B2369" s="6" t="s">
        <v>14791</v>
      </c>
      <c r="C2369" t="s">
        <v>14792</v>
      </c>
      <c r="D2369" s="2" t="s">
        <v>79</v>
      </c>
      <c r="E2369" s="4" t="s">
        <v>59</v>
      </c>
      <c r="F2369" t="s">
        <v>80</v>
      </c>
      <c r="G2369" s="6">
        <v>4132</v>
      </c>
      <c r="H2369">
        <v>25934</v>
      </c>
      <c r="I2369">
        <v>58</v>
      </c>
      <c r="J2369" s="6">
        <v>8599.75</v>
      </c>
      <c r="K2369" s="6">
        <v>756</v>
      </c>
      <c r="L2369">
        <v>19</v>
      </c>
      <c r="M2369">
        <v>6</v>
      </c>
      <c r="N2369" t="s">
        <v>48</v>
      </c>
      <c r="O2369" t="s">
        <v>37</v>
      </c>
      <c r="P2369" t="s">
        <v>10061</v>
      </c>
    </row>
    <row r="2370" spans="1:16" x14ac:dyDescent="0.3">
      <c r="A2370" s="7">
        <v>20038</v>
      </c>
      <c r="B2370" s="6" t="s">
        <v>14793</v>
      </c>
      <c r="C2370" t="s">
        <v>14794</v>
      </c>
      <c r="D2370" s="2" t="s">
        <v>70</v>
      </c>
      <c r="E2370" s="4" t="s">
        <v>59</v>
      </c>
      <c r="F2370" t="s">
        <v>60</v>
      </c>
      <c r="G2370" s="6">
        <v>280</v>
      </c>
      <c r="H2370">
        <v>45219</v>
      </c>
      <c r="I2370">
        <v>11</v>
      </c>
      <c r="J2370" s="6">
        <v>240.25</v>
      </c>
      <c r="K2370" s="6">
        <v>6186.75</v>
      </c>
      <c r="L2370">
        <v>95</v>
      </c>
      <c r="M2370">
        <v>1</v>
      </c>
      <c r="N2370" t="s">
        <v>61</v>
      </c>
      <c r="O2370" t="s">
        <v>37</v>
      </c>
      <c r="P2370" t="s">
        <v>10061</v>
      </c>
    </row>
    <row r="2371" spans="1:16" x14ac:dyDescent="0.3">
      <c r="A2371" s="7">
        <v>20169</v>
      </c>
      <c r="B2371" s="6" t="s">
        <v>14795</v>
      </c>
      <c r="C2371" t="s">
        <v>14796</v>
      </c>
      <c r="D2371" s="2" t="s">
        <v>45</v>
      </c>
      <c r="E2371" s="4" t="s">
        <v>46</v>
      </c>
      <c r="F2371" t="s">
        <v>76</v>
      </c>
      <c r="G2371" s="6">
        <v>842</v>
      </c>
      <c r="H2371">
        <v>75823</v>
      </c>
      <c r="I2371">
        <v>19</v>
      </c>
      <c r="J2371" s="6">
        <v>309</v>
      </c>
      <c r="K2371" s="6">
        <v>3967.25</v>
      </c>
      <c r="L2371">
        <v>78</v>
      </c>
      <c r="M2371">
        <v>1</v>
      </c>
      <c r="N2371" t="s">
        <v>48</v>
      </c>
      <c r="O2371" t="s">
        <v>37</v>
      </c>
      <c r="P2371" t="s">
        <v>10061</v>
      </c>
    </row>
    <row r="2372" spans="1:16" x14ac:dyDescent="0.3">
      <c r="A2372" s="7">
        <v>17945</v>
      </c>
      <c r="B2372" s="6" t="s">
        <v>14797</v>
      </c>
      <c r="C2372" t="s">
        <v>14798</v>
      </c>
      <c r="D2372" s="2" t="s">
        <v>70</v>
      </c>
      <c r="E2372" s="4" t="s">
        <v>59</v>
      </c>
      <c r="F2372" t="s">
        <v>60</v>
      </c>
      <c r="G2372" s="6">
        <v>222</v>
      </c>
      <c r="H2372">
        <v>26619</v>
      </c>
      <c r="I2372">
        <v>17</v>
      </c>
      <c r="J2372" s="6">
        <v>186.5</v>
      </c>
      <c r="K2372" s="6">
        <v>4401</v>
      </c>
      <c r="L2372">
        <v>86</v>
      </c>
      <c r="M2372">
        <v>1</v>
      </c>
      <c r="N2372" t="s">
        <v>61</v>
      </c>
      <c r="O2372" t="s">
        <v>48</v>
      </c>
      <c r="P2372" t="s">
        <v>10066</v>
      </c>
    </row>
    <row r="2373" spans="1:16" x14ac:dyDescent="0.3">
      <c r="A2373" s="7">
        <v>19173</v>
      </c>
      <c r="B2373" s="6" t="s">
        <v>14799</v>
      </c>
      <c r="C2373" t="s">
        <v>14800</v>
      </c>
      <c r="D2373" s="2" t="s">
        <v>70</v>
      </c>
      <c r="E2373" s="4" t="s">
        <v>46</v>
      </c>
      <c r="F2373" t="s">
        <v>60</v>
      </c>
      <c r="G2373" s="6">
        <v>19</v>
      </c>
      <c r="H2373">
        <v>48145</v>
      </c>
      <c r="I2373">
        <v>8</v>
      </c>
      <c r="J2373" s="6">
        <v>215.75</v>
      </c>
      <c r="K2373" s="6">
        <v>7390.75</v>
      </c>
      <c r="L2373">
        <v>78</v>
      </c>
      <c r="M2373">
        <v>1</v>
      </c>
      <c r="N2373" t="s">
        <v>32</v>
      </c>
      <c r="O2373" t="s">
        <v>48</v>
      </c>
      <c r="P2373" t="s">
        <v>10061</v>
      </c>
    </row>
    <row r="2374" spans="1:16" x14ac:dyDescent="0.3">
      <c r="A2374" s="7">
        <v>21278</v>
      </c>
      <c r="B2374" s="6" t="s">
        <v>14801</v>
      </c>
      <c r="C2374" t="s">
        <v>14802</v>
      </c>
      <c r="D2374" s="2" t="s">
        <v>52</v>
      </c>
      <c r="E2374" s="4" t="s">
        <v>46</v>
      </c>
      <c r="F2374" t="s">
        <v>76</v>
      </c>
      <c r="G2374" s="6">
        <v>2472</v>
      </c>
      <c r="H2374">
        <v>50861</v>
      </c>
      <c r="I2374">
        <v>5</v>
      </c>
      <c r="J2374" s="6">
        <v>506.25</v>
      </c>
      <c r="K2374" s="6">
        <v>4116.25</v>
      </c>
      <c r="L2374">
        <v>68</v>
      </c>
      <c r="M2374">
        <v>2</v>
      </c>
      <c r="N2374" t="s">
        <v>48</v>
      </c>
      <c r="O2374" t="s">
        <v>37</v>
      </c>
      <c r="P2374" t="s">
        <v>10061</v>
      </c>
    </row>
    <row r="2375" spans="1:16" x14ac:dyDescent="0.3">
      <c r="A2375" s="7">
        <v>18982</v>
      </c>
      <c r="B2375" s="6" t="s">
        <v>14803</v>
      </c>
      <c r="C2375" t="s">
        <v>14804</v>
      </c>
      <c r="D2375" s="2" t="s">
        <v>45</v>
      </c>
      <c r="E2375" s="4" t="s">
        <v>46</v>
      </c>
      <c r="F2375" t="s">
        <v>76</v>
      </c>
      <c r="G2375" s="6">
        <v>894</v>
      </c>
      <c r="H2375">
        <v>87251</v>
      </c>
      <c r="I2375">
        <v>15</v>
      </c>
      <c r="J2375" s="6">
        <v>366.5</v>
      </c>
      <c r="K2375" s="6">
        <v>3752.5</v>
      </c>
      <c r="L2375">
        <v>57</v>
      </c>
      <c r="M2375">
        <v>1</v>
      </c>
      <c r="N2375" t="s">
        <v>37</v>
      </c>
      <c r="O2375" t="s">
        <v>48</v>
      </c>
      <c r="P2375" t="s">
        <v>10061</v>
      </c>
    </row>
    <row r="2376" spans="1:16" x14ac:dyDescent="0.3">
      <c r="A2376" s="7">
        <v>21458</v>
      </c>
      <c r="B2376" s="6" t="s">
        <v>14805</v>
      </c>
      <c r="C2376" t="s">
        <v>14806</v>
      </c>
      <c r="D2376" s="2" t="s">
        <v>52</v>
      </c>
      <c r="E2376" s="4" t="s">
        <v>46</v>
      </c>
      <c r="F2376" t="s">
        <v>76</v>
      </c>
      <c r="G2376" s="6">
        <v>1039</v>
      </c>
      <c r="H2376">
        <v>26415</v>
      </c>
      <c r="I2376">
        <v>2</v>
      </c>
      <c r="J2376" s="6">
        <v>585</v>
      </c>
      <c r="K2376" s="6">
        <v>4180.5</v>
      </c>
      <c r="L2376">
        <v>57</v>
      </c>
      <c r="M2376">
        <v>3</v>
      </c>
      <c r="N2376" t="s">
        <v>48</v>
      </c>
      <c r="O2376" t="s">
        <v>37</v>
      </c>
      <c r="P2376" t="s">
        <v>10061</v>
      </c>
    </row>
    <row r="2377" spans="1:16" x14ac:dyDescent="0.3">
      <c r="A2377" s="7">
        <v>17594</v>
      </c>
      <c r="B2377" s="6" t="s">
        <v>14807</v>
      </c>
      <c r="C2377" t="s">
        <v>14808</v>
      </c>
      <c r="D2377" s="2" t="s">
        <v>45</v>
      </c>
      <c r="E2377" s="4" t="s">
        <v>59</v>
      </c>
      <c r="F2377" t="s">
        <v>60</v>
      </c>
      <c r="G2377" s="6">
        <v>255</v>
      </c>
      <c r="H2377">
        <v>53936</v>
      </c>
      <c r="I2377">
        <v>20</v>
      </c>
      <c r="J2377" s="6">
        <v>230.5</v>
      </c>
      <c r="K2377" s="6">
        <v>3955.5</v>
      </c>
      <c r="L2377">
        <v>82</v>
      </c>
      <c r="M2377">
        <v>1</v>
      </c>
      <c r="N2377" t="s">
        <v>32</v>
      </c>
      <c r="O2377" t="s">
        <v>32</v>
      </c>
      <c r="P2377" t="s">
        <v>10061</v>
      </c>
    </row>
    <row r="2378" spans="1:16" x14ac:dyDescent="0.3">
      <c r="A2378" s="7">
        <v>17642</v>
      </c>
      <c r="B2378" s="6" t="s">
        <v>14809</v>
      </c>
      <c r="C2378" t="s">
        <v>14810</v>
      </c>
      <c r="D2378" s="2" t="s">
        <v>58</v>
      </c>
      <c r="E2378" s="4" t="s">
        <v>59</v>
      </c>
      <c r="F2378" t="s">
        <v>60</v>
      </c>
      <c r="G2378" s="6">
        <v>75</v>
      </c>
      <c r="H2378">
        <v>79883</v>
      </c>
      <c r="I2378">
        <v>13</v>
      </c>
      <c r="J2378" s="6">
        <v>327.25</v>
      </c>
      <c r="K2378" s="6">
        <v>6026.75</v>
      </c>
      <c r="L2378">
        <v>88</v>
      </c>
      <c r="M2378">
        <v>1</v>
      </c>
      <c r="N2378" t="s">
        <v>61</v>
      </c>
      <c r="O2378" t="s">
        <v>48</v>
      </c>
      <c r="P2378" t="s">
        <v>10066</v>
      </c>
    </row>
    <row r="2379" spans="1:16" x14ac:dyDescent="0.3">
      <c r="A2379" s="7">
        <v>18484</v>
      </c>
      <c r="B2379" s="6" t="s">
        <v>14811</v>
      </c>
      <c r="C2379" t="s">
        <v>14812</v>
      </c>
      <c r="D2379" s="2" t="s">
        <v>45</v>
      </c>
      <c r="E2379" s="4" t="s">
        <v>46</v>
      </c>
      <c r="F2379" t="s">
        <v>47</v>
      </c>
      <c r="G2379" s="6">
        <v>778</v>
      </c>
      <c r="H2379">
        <v>52841</v>
      </c>
      <c r="I2379">
        <v>7</v>
      </c>
      <c r="J2379" s="6">
        <v>1687.75</v>
      </c>
      <c r="K2379" s="6">
        <v>2640</v>
      </c>
      <c r="L2379">
        <v>64</v>
      </c>
      <c r="M2379">
        <v>1</v>
      </c>
      <c r="N2379" t="s">
        <v>48</v>
      </c>
      <c r="O2379" t="s">
        <v>48</v>
      </c>
      <c r="P2379" t="s">
        <v>10061</v>
      </c>
    </row>
    <row r="2380" spans="1:16" x14ac:dyDescent="0.3">
      <c r="A2380" s="7">
        <v>18578</v>
      </c>
      <c r="B2380" s="6" t="s">
        <v>14813</v>
      </c>
      <c r="C2380" t="s">
        <v>14814</v>
      </c>
      <c r="D2380" s="2" t="s">
        <v>52</v>
      </c>
      <c r="E2380" s="4" t="s">
        <v>46</v>
      </c>
      <c r="F2380" t="s">
        <v>80</v>
      </c>
      <c r="G2380" s="6">
        <v>3123</v>
      </c>
      <c r="H2380">
        <v>23540</v>
      </c>
      <c r="I2380">
        <v>60</v>
      </c>
      <c r="J2380" s="6">
        <v>6280</v>
      </c>
      <c r="K2380" s="6">
        <v>1083</v>
      </c>
      <c r="L2380">
        <v>15</v>
      </c>
      <c r="M2380">
        <v>6</v>
      </c>
      <c r="N2380" t="s">
        <v>48</v>
      </c>
      <c r="O2380" t="s">
        <v>48</v>
      </c>
      <c r="P2380" t="s">
        <v>10061</v>
      </c>
    </row>
    <row r="2381" spans="1:16" x14ac:dyDescent="0.3">
      <c r="A2381" s="7">
        <v>21966</v>
      </c>
      <c r="B2381" s="6" t="s">
        <v>14815</v>
      </c>
      <c r="C2381" t="s">
        <v>14816</v>
      </c>
      <c r="D2381" s="2" t="s">
        <v>52</v>
      </c>
      <c r="E2381" s="4" t="s">
        <v>59</v>
      </c>
      <c r="F2381" t="s">
        <v>80</v>
      </c>
      <c r="G2381" s="6">
        <v>2654</v>
      </c>
      <c r="H2381">
        <v>49949</v>
      </c>
      <c r="I2381">
        <v>50</v>
      </c>
      <c r="J2381" s="6">
        <v>6964.25</v>
      </c>
      <c r="K2381" s="6">
        <v>654</v>
      </c>
      <c r="L2381">
        <v>21</v>
      </c>
      <c r="M2381">
        <v>3</v>
      </c>
      <c r="N2381" t="s">
        <v>37</v>
      </c>
      <c r="O2381" t="s">
        <v>37</v>
      </c>
      <c r="P2381" t="s">
        <v>10066</v>
      </c>
    </row>
    <row r="2382" spans="1:16" x14ac:dyDescent="0.3">
      <c r="A2382" s="7">
        <v>18335</v>
      </c>
      <c r="B2382" s="6" t="s">
        <v>14817</v>
      </c>
      <c r="C2382" t="s">
        <v>14818</v>
      </c>
      <c r="D2382" s="2" t="s">
        <v>52</v>
      </c>
      <c r="E2382" s="4" t="s">
        <v>46</v>
      </c>
      <c r="F2382" t="s">
        <v>76</v>
      </c>
      <c r="G2382" s="6">
        <v>1062</v>
      </c>
      <c r="H2382">
        <v>84481</v>
      </c>
      <c r="I2382">
        <v>24</v>
      </c>
      <c r="J2382" s="6">
        <v>271</v>
      </c>
      <c r="K2382" s="6">
        <v>2913.5</v>
      </c>
      <c r="L2382">
        <v>61</v>
      </c>
      <c r="M2382">
        <v>1</v>
      </c>
      <c r="N2382" t="s">
        <v>32</v>
      </c>
      <c r="O2382" t="s">
        <v>37</v>
      </c>
      <c r="P2382" t="s">
        <v>10066</v>
      </c>
    </row>
    <row r="2383" spans="1:16" x14ac:dyDescent="0.3">
      <c r="A2383" s="7">
        <v>19012</v>
      </c>
      <c r="B2383" s="6" t="s">
        <v>14819</v>
      </c>
      <c r="C2383" t="s">
        <v>14820</v>
      </c>
      <c r="D2383" s="2" t="s">
        <v>70</v>
      </c>
      <c r="E2383" s="4" t="s">
        <v>46</v>
      </c>
      <c r="F2383" t="s">
        <v>67</v>
      </c>
      <c r="G2383" s="6">
        <v>242</v>
      </c>
      <c r="H2383">
        <v>13988</v>
      </c>
      <c r="I2383">
        <v>4</v>
      </c>
      <c r="J2383" s="6">
        <v>1182.75</v>
      </c>
      <c r="K2383" s="6">
        <v>1972.25</v>
      </c>
      <c r="L2383">
        <v>52</v>
      </c>
      <c r="M2383">
        <v>2</v>
      </c>
      <c r="N2383" t="s">
        <v>48</v>
      </c>
      <c r="O2383" t="s">
        <v>37</v>
      </c>
      <c r="P2383" t="s">
        <v>10061</v>
      </c>
    </row>
    <row r="2384" spans="1:16" x14ac:dyDescent="0.3">
      <c r="A2384" s="7">
        <v>17881</v>
      </c>
      <c r="B2384" s="6" t="s">
        <v>14821</v>
      </c>
      <c r="C2384" t="s">
        <v>14822</v>
      </c>
      <c r="D2384" s="2" t="s">
        <v>52</v>
      </c>
      <c r="E2384" s="4" t="s">
        <v>59</v>
      </c>
      <c r="F2384" t="s">
        <v>80</v>
      </c>
      <c r="G2384" s="6">
        <v>3523</v>
      </c>
      <c r="H2384">
        <v>64895</v>
      </c>
      <c r="I2384">
        <v>33</v>
      </c>
      <c r="J2384" s="6">
        <v>9159.5</v>
      </c>
      <c r="K2384" s="6">
        <v>817</v>
      </c>
      <c r="L2384">
        <v>21</v>
      </c>
      <c r="M2384">
        <v>3</v>
      </c>
      <c r="N2384" t="s">
        <v>37</v>
      </c>
      <c r="O2384" t="s">
        <v>37</v>
      </c>
      <c r="P2384" t="s">
        <v>10061</v>
      </c>
    </row>
    <row r="2385" spans="1:16" x14ac:dyDescent="0.3">
      <c r="A2385" s="7">
        <v>20575</v>
      </c>
      <c r="B2385" s="6" t="s">
        <v>14823</v>
      </c>
      <c r="C2385" t="s">
        <v>14824</v>
      </c>
      <c r="D2385" s="2" t="s">
        <v>45</v>
      </c>
      <c r="E2385" s="4" t="s">
        <v>59</v>
      </c>
      <c r="F2385" t="s">
        <v>67</v>
      </c>
      <c r="G2385" s="6">
        <v>919</v>
      </c>
      <c r="H2385">
        <v>26883</v>
      </c>
      <c r="I2385">
        <v>8</v>
      </c>
      <c r="J2385" s="6">
        <v>876</v>
      </c>
      <c r="K2385" s="6">
        <v>3566</v>
      </c>
      <c r="L2385">
        <v>52</v>
      </c>
      <c r="M2385">
        <v>2</v>
      </c>
      <c r="N2385" t="s">
        <v>61</v>
      </c>
      <c r="O2385" t="s">
        <v>48</v>
      </c>
      <c r="P2385" t="s">
        <v>10061</v>
      </c>
    </row>
    <row r="2386" spans="1:16" x14ac:dyDescent="0.3">
      <c r="A2386" s="7">
        <v>21677</v>
      </c>
      <c r="B2386" s="6" t="s">
        <v>14825</v>
      </c>
      <c r="C2386" t="s">
        <v>14826</v>
      </c>
      <c r="D2386" s="2" t="s">
        <v>45</v>
      </c>
      <c r="E2386" s="4" t="s">
        <v>59</v>
      </c>
      <c r="F2386" t="s">
        <v>60</v>
      </c>
      <c r="G2386" s="6">
        <v>186</v>
      </c>
      <c r="H2386">
        <v>68983</v>
      </c>
      <c r="I2386">
        <v>19</v>
      </c>
      <c r="J2386" s="6">
        <v>355.75</v>
      </c>
      <c r="K2386" s="6">
        <v>6354.75</v>
      </c>
      <c r="L2386">
        <v>98</v>
      </c>
      <c r="M2386">
        <v>1</v>
      </c>
      <c r="N2386" t="s">
        <v>48</v>
      </c>
      <c r="O2386" t="s">
        <v>37</v>
      </c>
      <c r="P2386" t="s">
        <v>10066</v>
      </c>
    </row>
    <row r="2387" spans="1:16" x14ac:dyDescent="0.3">
      <c r="A2387" s="7">
        <v>21103</v>
      </c>
      <c r="B2387" s="6" t="s">
        <v>14827</v>
      </c>
      <c r="C2387" t="s">
        <v>14828</v>
      </c>
      <c r="D2387" s="2" t="s">
        <v>45</v>
      </c>
      <c r="E2387" s="4" t="s">
        <v>46</v>
      </c>
      <c r="F2387" t="s">
        <v>67</v>
      </c>
      <c r="G2387" s="6">
        <v>470</v>
      </c>
      <c r="H2387">
        <v>53957</v>
      </c>
      <c r="I2387">
        <v>6</v>
      </c>
      <c r="J2387" s="6">
        <v>586.5</v>
      </c>
      <c r="K2387" s="6">
        <v>2922.5</v>
      </c>
      <c r="L2387">
        <v>62</v>
      </c>
      <c r="M2387">
        <v>1</v>
      </c>
      <c r="N2387" t="s">
        <v>32</v>
      </c>
      <c r="O2387" t="s">
        <v>37</v>
      </c>
      <c r="P2387" t="s">
        <v>10066</v>
      </c>
    </row>
    <row r="2388" spans="1:16" x14ac:dyDescent="0.3">
      <c r="A2388" s="7">
        <v>18829</v>
      </c>
      <c r="B2388" s="6" t="s">
        <v>14829</v>
      </c>
      <c r="C2388" t="s">
        <v>14830</v>
      </c>
      <c r="D2388" s="2" t="s">
        <v>64</v>
      </c>
      <c r="E2388" s="4" t="s">
        <v>46</v>
      </c>
      <c r="F2388" t="s">
        <v>76</v>
      </c>
      <c r="G2388" s="6">
        <v>756</v>
      </c>
      <c r="H2388">
        <v>81745</v>
      </c>
      <c r="I2388">
        <v>2</v>
      </c>
      <c r="J2388" s="6">
        <v>313.75</v>
      </c>
      <c r="K2388" s="6">
        <v>3597.75</v>
      </c>
      <c r="L2388">
        <v>65</v>
      </c>
      <c r="M2388">
        <v>3</v>
      </c>
      <c r="N2388" t="s">
        <v>32</v>
      </c>
      <c r="O2388" t="s">
        <v>32</v>
      </c>
      <c r="P2388" t="s">
        <v>10061</v>
      </c>
    </row>
    <row r="2389" spans="1:16" x14ac:dyDescent="0.3">
      <c r="A2389" s="7">
        <v>20149</v>
      </c>
      <c r="B2389" s="6" t="s">
        <v>14831</v>
      </c>
      <c r="C2389" t="s">
        <v>14832</v>
      </c>
      <c r="D2389" s="2" t="s">
        <v>58</v>
      </c>
      <c r="E2389" s="4" t="s">
        <v>59</v>
      </c>
      <c r="F2389" t="s">
        <v>60</v>
      </c>
      <c r="G2389" s="6">
        <v>72</v>
      </c>
      <c r="H2389">
        <v>23234</v>
      </c>
      <c r="I2389">
        <v>11</v>
      </c>
      <c r="J2389" s="6">
        <v>74.75</v>
      </c>
      <c r="K2389" s="6">
        <v>6049</v>
      </c>
      <c r="L2389">
        <v>76</v>
      </c>
      <c r="M2389">
        <v>1</v>
      </c>
      <c r="N2389" t="s">
        <v>61</v>
      </c>
      <c r="O2389" t="s">
        <v>37</v>
      </c>
      <c r="P2389" t="s">
        <v>10066</v>
      </c>
    </row>
    <row r="2390" spans="1:16" x14ac:dyDescent="0.3">
      <c r="A2390" s="7">
        <v>21549</v>
      </c>
      <c r="B2390" s="6" t="s">
        <v>14833</v>
      </c>
      <c r="C2390" t="s">
        <v>14834</v>
      </c>
      <c r="D2390" s="2" t="s">
        <v>52</v>
      </c>
      <c r="E2390" s="4" t="s">
        <v>46</v>
      </c>
      <c r="F2390" t="s">
        <v>80</v>
      </c>
      <c r="G2390" s="6">
        <v>4561</v>
      </c>
      <c r="H2390">
        <v>62066</v>
      </c>
      <c r="I2390">
        <v>56</v>
      </c>
      <c r="J2390" s="6">
        <v>1074</v>
      </c>
      <c r="K2390" s="6">
        <v>613.5</v>
      </c>
      <c r="L2390">
        <v>22</v>
      </c>
      <c r="M2390">
        <v>6</v>
      </c>
      <c r="N2390" t="s">
        <v>37</v>
      </c>
      <c r="O2390" t="s">
        <v>37</v>
      </c>
      <c r="P2390" t="s">
        <v>10061</v>
      </c>
    </row>
    <row r="2391" spans="1:16" x14ac:dyDescent="0.3">
      <c r="A2391" s="7">
        <v>17305</v>
      </c>
      <c r="B2391" s="6" t="s">
        <v>14835</v>
      </c>
      <c r="C2391" t="s">
        <v>14836</v>
      </c>
      <c r="D2391" s="2" t="s">
        <v>45</v>
      </c>
      <c r="E2391" s="4" t="s">
        <v>46</v>
      </c>
      <c r="F2391" t="s">
        <v>47</v>
      </c>
      <c r="G2391" s="6">
        <v>603</v>
      </c>
      <c r="H2391">
        <v>10642</v>
      </c>
      <c r="I2391">
        <v>16</v>
      </c>
      <c r="J2391" s="6">
        <v>1064.5</v>
      </c>
      <c r="K2391" s="6">
        <v>2676.5</v>
      </c>
      <c r="L2391">
        <v>58</v>
      </c>
      <c r="M2391">
        <v>1</v>
      </c>
      <c r="N2391" t="s">
        <v>32</v>
      </c>
      <c r="O2391" t="s">
        <v>48</v>
      </c>
      <c r="P2391" t="s">
        <v>10061</v>
      </c>
    </row>
    <row r="2392" spans="1:16" x14ac:dyDescent="0.3">
      <c r="A2392" s="7">
        <v>19396</v>
      </c>
      <c r="B2392" s="6" t="s">
        <v>14837</v>
      </c>
      <c r="C2392" t="s">
        <v>14838</v>
      </c>
      <c r="D2392" s="2" t="s">
        <v>58</v>
      </c>
      <c r="E2392" s="4" t="s">
        <v>46</v>
      </c>
      <c r="F2392" t="s">
        <v>60</v>
      </c>
      <c r="G2392" s="6">
        <v>130</v>
      </c>
      <c r="H2392">
        <v>64288</v>
      </c>
      <c r="I2392">
        <v>5</v>
      </c>
      <c r="J2392" s="6">
        <v>380.25</v>
      </c>
      <c r="K2392" s="6">
        <v>6283.75</v>
      </c>
      <c r="L2392">
        <v>81</v>
      </c>
      <c r="M2392">
        <v>1</v>
      </c>
      <c r="N2392" t="s">
        <v>32</v>
      </c>
      <c r="O2392" t="s">
        <v>32</v>
      </c>
      <c r="P2392" t="s">
        <v>10061</v>
      </c>
    </row>
    <row r="2393" spans="1:16" x14ac:dyDescent="0.3">
      <c r="A2393" s="7">
        <v>21821</v>
      </c>
      <c r="B2393" s="6" t="s">
        <v>14839</v>
      </c>
      <c r="C2393" t="s">
        <v>14840</v>
      </c>
      <c r="D2393" s="2" t="s">
        <v>52</v>
      </c>
      <c r="E2393" s="4" t="s">
        <v>53</v>
      </c>
      <c r="F2393" t="s">
        <v>54</v>
      </c>
      <c r="G2393" s="6">
        <v>1343</v>
      </c>
      <c r="H2393">
        <v>78078</v>
      </c>
      <c r="I2393">
        <v>22</v>
      </c>
      <c r="J2393" s="6">
        <v>7535.75</v>
      </c>
      <c r="K2393" s="6">
        <v>509.5</v>
      </c>
      <c r="L2393">
        <v>23</v>
      </c>
      <c r="M2393">
        <v>7</v>
      </c>
      <c r="N2393" t="s">
        <v>32</v>
      </c>
      <c r="O2393" t="s">
        <v>37</v>
      </c>
      <c r="P2393" t="s">
        <v>10061</v>
      </c>
    </row>
    <row r="2394" spans="1:16" x14ac:dyDescent="0.3">
      <c r="A2394" s="7">
        <v>17429</v>
      </c>
      <c r="B2394" s="6" t="s">
        <v>14841</v>
      </c>
      <c r="C2394" t="s">
        <v>14842</v>
      </c>
      <c r="D2394" s="2" t="s">
        <v>58</v>
      </c>
      <c r="E2394" s="4" t="s">
        <v>46</v>
      </c>
      <c r="F2394" t="s">
        <v>60</v>
      </c>
      <c r="G2394" s="6">
        <v>113</v>
      </c>
      <c r="H2394">
        <v>74146</v>
      </c>
      <c r="I2394">
        <v>18</v>
      </c>
      <c r="J2394" s="6">
        <v>407.5</v>
      </c>
      <c r="K2394" s="6">
        <v>6327.75</v>
      </c>
      <c r="L2394">
        <v>80</v>
      </c>
      <c r="M2394">
        <v>2</v>
      </c>
      <c r="N2394" t="s">
        <v>48</v>
      </c>
      <c r="O2394" t="s">
        <v>37</v>
      </c>
      <c r="P2394" t="s">
        <v>10061</v>
      </c>
    </row>
    <row r="2395" spans="1:16" x14ac:dyDescent="0.3">
      <c r="A2395" s="7">
        <v>20023</v>
      </c>
      <c r="B2395" s="6" t="s">
        <v>14843</v>
      </c>
      <c r="C2395" t="s">
        <v>14844</v>
      </c>
      <c r="D2395" s="2" t="s">
        <v>52</v>
      </c>
      <c r="E2395" s="4" t="s">
        <v>46</v>
      </c>
      <c r="F2395" t="s">
        <v>47</v>
      </c>
      <c r="G2395" s="6">
        <v>908</v>
      </c>
      <c r="H2395">
        <v>82129</v>
      </c>
      <c r="I2395">
        <v>8</v>
      </c>
      <c r="J2395" s="6">
        <v>992</v>
      </c>
      <c r="K2395" s="6">
        <v>2803.5</v>
      </c>
      <c r="L2395">
        <v>56</v>
      </c>
      <c r="M2395">
        <v>0</v>
      </c>
      <c r="N2395" t="s">
        <v>48</v>
      </c>
      <c r="O2395" t="s">
        <v>48</v>
      </c>
      <c r="P2395" t="s">
        <v>10061</v>
      </c>
    </row>
    <row r="2396" spans="1:16" x14ac:dyDescent="0.3">
      <c r="A2396" s="7">
        <v>21712</v>
      </c>
      <c r="B2396" s="6" t="s">
        <v>14845</v>
      </c>
      <c r="C2396" t="s">
        <v>14846</v>
      </c>
      <c r="D2396" s="2" t="s">
        <v>52</v>
      </c>
      <c r="E2396" s="4" t="s">
        <v>59</v>
      </c>
      <c r="F2396" t="s">
        <v>80</v>
      </c>
      <c r="G2396" s="6">
        <v>2606</v>
      </c>
      <c r="H2396">
        <v>81126</v>
      </c>
      <c r="I2396">
        <v>35</v>
      </c>
      <c r="J2396" s="6">
        <v>7941</v>
      </c>
      <c r="K2396" s="6">
        <v>600.5</v>
      </c>
      <c r="L2396">
        <v>15</v>
      </c>
      <c r="M2396">
        <v>6</v>
      </c>
      <c r="N2396" t="s">
        <v>48</v>
      </c>
      <c r="O2396" t="s">
        <v>37</v>
      </c>
      <c r="P2396" t="s">
        <v>10066</v>
      </c>
    </row>
    <row r="2397" spans="1:16" x14ac:dyDescent="0.3">
      <c r="A2397" s="7">
        <v>20456</v>
      </c>
      <c r="B2397" s="6" t="s">
        <v>14847</v>
      </c>
      <c r="C2397" t="s">
        <v>14848</v>
      </c>
      <c r="D2397" s="2" t="s">
        <v>52</v>
      </c>
      <c r="E2397" s="4" t="s">
        <v>46</v>
      </c>
      <c r="F2397" t="s">
        <v>80</v>
      </c>
      <c r="G2397" s="6">
        <v>4307</v>
      </c>
      <c r="H2397">
        <v>61985</v>
      </c>
      <c r="I2397">
        <v>54</v>
      </c>
      <c r="J2397" s="6">
        <v>6872.5</v>
      </c>
      <c r="K2397" s="6">
        <v>480.75</v>
      </c>
      <c r="L2397">
        <v>12</v>
      </c>
      <c r="M2397">
        <v>3</v>
      </c>
      <c r="N2397" t="s">
        <v>48</v>
      </c>
      <c r="O2397" t="s">
        <v>48</v>
      </c>
      <c r="P2397" t="s">
        <v>10061</v>
      </c>
    </row>
    <row r="2398" spans="1:16" x14ac:dyDescent="0.3">
      <c r="A2398" s="7">
        <v>18204</v>
      </c>
      <c r="B2398" s="6" t="s">
        <v>14849</v>
      </c>
      <c r="C2398" t="s">
        <v>14850</v>
      </c>
      <c r="D2398" s="2" t="s">
        <v>52</v>
      </c>
      <c r="E2398" s="4" t="s">
        <v>59</v>
      </c>
      <c r="F2398" t="s">
        <v>67</v>
      </c>
      <c r="G2398" s="6">
        <v>1786</v>
      </c>
      <c r="H2398">
        <v>79140</v>
      </c>
      <c r="I2398">
        <v>10</v>
      </c>
      <c r="J2398" s="6">
        <v>391.5</v>
      </c>
      <c r="K2398" s="6">
        <v>4693.25</v>
      </c>
      <c r="L2398">
        <v>60</v>
      </c>
      <c r="M2398">
        <v>2</v>
      </c>
      <c r="N2398" t="s">
        <v>32</v>
      </c>
      <c r="O2398" t="s">
        <v>37</v>
      </c>
      <c r="P2398" t="s">
        <v>10066</v>
      </c>
    </row>
    <row r="2399" spans="1:16" x14ac:dyDescent="0.3">
      <c r="A2399" s="7">
        <v>21737</v>
      </c>
      <c r="B2399" s="6" t="s">
        <v>14851</v>
      </c>
      <c r="C2399" t="s">
        <v>14852</v>
      </c>
      <c r="D2399" s="2" t="s">
        <v>70</v>
      </c>
      <c r="E2399" s="4" t="s">
        <v>59</v>
      </c>
      <c r="F2399" t="s">
        <v>60</v>
      </c>
      <c r="G2399" s="6">
        <v>313</v>
      </c>
      <c r="H2399">
        <v>72168</v>
      </c>
      <c r="I2399">
        <v>17</v>
      </c>
      <c r="J2399" s="6">
        <v>225.5</v>
      </c>
      <c r="K2399" s="6">
        <v>5896</v>
      </c>
      <c r="L2399">
        <v>79</v>
      </c>
      <c r="M2399">
        <v>2</v>
      </c>
      <c r="N2399" t="s">
        <v>48</v>
      </c>
      <c r="O2399" t="s">
        <v>48</v>
      </c>
      <c r="P2399" t="s">
        <v>10066</v>
      </c>
    </row>
    <row r="2400" spans="1:16" x14ac:dyDescent="0.3">
      <c r="A2400" s="7">
        <v>17677</v>
      </c>
      <c r="B2400" s="6" t="s">
        <v>14853</v>
      </c>
      <c r="C2400" t="s">
        <v>14854</v>
      </c>
      <c r="D2400" s="2" t="s">
        <v>52</v>
      </c>
      <c r="E2400" s="4" t="s">
        <v>46</v>
      </c>
      <c r="F2400" t="s">
        <v>76</v>
      </c>
      <c r="G2400" s="6">
        <v>3712</v>
      </c>
      <c r="H2400">
        <v>75823</v>
      </c>
      <c r="I2400">
        <v>2</v>
      </c>
      <c r="J2400" s="6">
        <v>365.25</v>
      </c>
      <c r="K2400" s="6">
        <v>3603.25</v>
      </c>
      <c r="L2400">
        <v>52</v>
      </c>
      <c r="M2400">
        <v>2</v>
      </c>
      <c r="N2400" t="s">
        <v>48</v>
      </c>
      <c r="O2400" t="s">
        <v>37</v>
      </c>
      <c r="P2400" t="s">
        <v>10061</v>
      </c>
    </row>
    <row r="2401" spans="1:16" x14ac:dyDescent="0.3">
      <c r="A2401" s="7">
        <v>21978</v>
      </c>
      <c r="B2401" s="6" t="s">
        <v>14855</v>
      </c>
      <c r="C2401" t="s">
        <v>14856</v>
      </c>
      <c r="D2401" s="2" t="s">
        <v>52</v>
      </c>
      <c r="E2401" s="4" t="s">
        <v>46</v>
      </c>
      <c r="F2401" t="s">
        <v>80</v>
      </c>
      <c r="G2401" s="6">
        <v>2632</v>
      </c>
      <c r="H2401">
        <v>87804</v>
      </c>
      <c r="I2401">
        <v>34</v>
      </c>
      <c r="J2401" s="6">
        <v>1364.25</v>
      </c>
      <c r="K2401" s="6">
        <v>311</v>
      </c>
      <c r="L2401">
        <v>16</v>
      </c>
      <c r="M2401">
        <v>3</v>
      </c>
      <c r="N2401" t="s">
        <v>48</v>
      </c>
      <c r="O2401" t="s">
        <v>37</v>
      </c>
      <c r="P2401" t="s">
        <v>10061</v>
      </c>
    </row>
    <row r="2402" spans="1:16" x14ac:dyDescent="0.3">
      <c r="A2402" s="7">
        <v>20042</v>
      </c>
      <c r="B2402" s="6" t="s">
        <v>14857</v>
      </c>
      <c r="C2402" t="s">
        <v>14858</v>
      </c>
      <c r="D2402" s="2" t="s">
        <v>52</v>
      </c>
      <c r="E2402" s="4" t="s">
        <v>59</v>
      </c>
      <c r="F2402" t="s">
        <v>80</v>
      </c>
      <c r="G2402" s="6">
        <v>4663</v>
      </c>
      <c r="H2402">
        <v>22300</v>
      </c>
      <c r="I2402">
        <v>56</v>
      </c>
      <c r="J2402" s="6">
        <v>10257</v>
      </c>
      <c r="K2402" s="6">
        <v>611.25</v>
      </c>
      <c r="L2402">
        <v>14</v>
      </c>
      <c r="M2402">
        <v>3</v>
      </c>
      <c r="N2402" t="s">
        <v>37</v>
      </c>
      <c r="O2402" t="s">
        <v>48</v>
      </c>
      <c r="P2402" t="s">
        <v>10061</v>
      </c>
    </row>
    <row r="2403" spans="1:16" x14ac:dyDescent="0.3">
      <c r="A2403" s="7">
        <v>20992</v>
      </c>
      <c r="B2403" s="6" t="s">
        <v>14859</v>
      </c>
      <c r="C2403" t="s">
        <v>14860</v>
      </c>
      <c r="D2403" s="2" t="s">
        <v>45</v>
      </c>
      <c r="E2403" s="4" t="s">
        <v>46</v>
      </c>
      <c r="F2403" t="s">
        <v>60</v>
      </c>
      <c r="G2403" s="6">
        <v>517</v>
      </c>
      <c r="H2403">
        <v>18684</v>
      </c>
      <c r="I2403">
        <v>14</v>
      </c>
      <c r="J2403" s="6">
        <v>388.25</v>
      </c>
      <c r="K2403" s="6">
        <v>4493.75</v>
      </c>
      <c r="L2403">
        <v>99</v>
      </c>
      <c r="M2403">
        <v>2</v>
      </c>
      <c r="N2403" t="s">
        <v>61</v>
      </c>
      <c r="O2403" t="s">
        <v>48</v>
      </c>
      <c r="P2403" t="s">
        <v>10061</v>
      </c>
    </row>
    <row r="2404" spans="1:16" x14ac:dyDescent="0.3">
      <c r="A2404" s="7">
        <v>21999</v>
      </c>
      <c r="B2404" s="6" t="s">
        <v>14861</v>
      </c>
      <c r="C2404" t="s">
        <v>14862</v>
      </c>
      <c r="D2404" s="2" t="s">
        <v>45</v>
      </c>
      <c r="E2404" s="4" t="s">
        <v>46</v>
      </c>
      <c r="F2404" t="s">
        <v>67</v>
      </c>
      <c r="G2404" s="6">
        <v>454</v>
      </c>
      <c r="H2404">
        <v>73448</v>
      </c>
      <c r="I2404">
        <v>6</v>
      </c>
      <c r="J2404" s="6">
        <v>670.25</v>
      </c>
      <c r="K2404" s="6">
        <v>2730.75</v>
      </c>
      <c r="L2404">
        <v>56</v>
      </c>
      <c r="M2404">
        <v>1</v>
      </c>
      <c r="N2404" t="s">
        <v>61</v>
      </c>
      <c r="O2404" t="s">
        <v>37</v>
      </c>
      <c r="P2404" t="s">
        <v>10066</v>
      </c>
    </row>
    <row r="2405" spans="1:16" x14ac:dyDescent="0.3">
      <c r="A2405" s="7">
        <v>20629</v>
      </c>
      <c r="B2405" s="6" t="s">
        <v>14863</v>
      </c>
      <c r="C2405" t="s">
        <v>14864</v>
      </c>
      <c r="D2405" s="2" t="s">
        <v>58</v>
      </c>
      <c r="E2405" s="4" t="s">
        <v>59</v>
      </c>
      <c r="F2405" t="s">
        <v>60</v>
      </c>
      <c r="G2405" s="6">
        <v>84</v>
      </c>
      <c r="H2405">
        <v>33130</v>
      </c>
      <c r="I2405">
        <v>2</v>
      </c>
      <c r="J2405" s="6">
        <v>218.75</v>
      </c>
      <c r="K2405" s="6">
        <v>6918.25</v>
      </c>
      <c r="L2405">
        <v>82</v>
      </c>
      <c r="M2405">
        <v>1</v>
      </c>
      <c r="N2405" t="s">
        <v>61</v>
      </c>
      <c r="O2405" t="s">
        <v>48</v>
      </c>
      <c r="P2405" t="s">
        <v>10061</v>
      </c>
    </row>
    <row r="2406" spans="1:16" x14ac:dyDescent="0.3">
      <c r="A2406" s="7">
        <v>19827</v>
      </c>
      <c r="B2406" s="6" t="s">
        <v>14865</v>
      </c>
      <c r="C2406" t="s">
        <v>14866</v>
      </c>
      <c r="D2406" s="2" t="s">
        <v>52</v>
      </c>
      <c r="E2406" s="4" t="s">
        <v>53</v>
      </c>
      <c r="F2406" t="s">
        <v>54</v>
      </c>
      <c r="G2406" s="6">
        <v>2601</v>
      </c>
      <c r="H2406">
        <v>29554</v>
      </c>
      <c r="I2406">
        <v>33</v>
      </c>
      <c r="J2406" s="6">
        <v>1736.5</v>
      </c>
      <c r="K2406" s="6">
        <v>661.5</v>
      </c>
      <c r="L2406">
        <v>8</v>
      </c>
      <c r="M2406">
        <v>5</v>
      </c>
      <c r="N2406" t="s">
        <v>48</v>
      </c>
      <c r="O2406" t="s">
        <v>37</v>
      </c>
      <c r="P2406" t="s">
        <v>10061</v>
      </c>
    </row>
    <row r="2407" spans="1:16" x14ac:dyDescent="0.3">
      <c r="A2407" s="7">
        <v>20239</v>
      </c>
      <c r="B2407" s="6" t="s">
        <v>14867</v>
      </c>
      <c r="C2407" t="s">
        <v>14868</v>
      </c>
      <c r="D2407" s="2" t="s">
        <v>52</v>
      </c>
      <c r="E2407" s="4" t="s">
        <v>59</v>
      </c>
      <c r="F2407" t="s">
        <v>80</v>
      </c>
      <c r="G2407" s="6">
        <v>3944</v>
      </c>
      <c r="H2407">
        <v>89773</v>
      </c>
      <c r="I2407">
        <v>54</v>
      </c>
      <c r="J2407" s="6">
        <v>3947.5</v>
      </c>
      <c r="K2407" s="6">
        <v>747.5</v>
      </c>
      <c r="L2407">
        <v>20</v>
      </c>
      <c r="M2407">
        <v>6</v>
      </c>
      <c r="N2407" t="s">
        <v>37</v>
      </c>
      <c r="O2407" t="s">
        <v>37</v>
      </c>
      <c r="P2407" t="s">
        <v>10061</v>
      </c>
    </row>
    <row r="2408" spans="1:16" x14ac:dyDescent="0.3">
      <c r="A2408" s="7">
        <v>20430</v>
      </c>
      <c r="B2408" s="6" t="s">
        <v>14869</v>
      </c>
      <c r="C2408" t="s">
        <v>14870</v>
      </c>
      <c r="D2408" s="2" t="s">
        <v>58</v>
      </c>
      <c r="E2408" s="4" t="s">
        <v>59</v>
      </c>
      <c r="F2408" t="s">
        <v>60</v>
      </c>
      <c r="G2408" s="6">
        <v>135</v>
      </c>
      <c r="H2408">
        <v>46642</v>
      </c>
      <c r="I2408">
        <v>15</v>
      </c>
      <c r="J2408" s="6">
        <v>188.25</v>
      </c>
      <c r="K2408" s="6">
        <v>3813</v>
      </c>
      <c r="L2408">
        <v>94</v>
      </c>
      <c r="M2408">
        <v>2</v>
      </c>
      <c r="N2408" t="s">
        <v>61</v>
      </c>
      <c r="O2408" t="s">
        <v>37</v>
      </c>
      <c r="P2408" t="s">
        <v>10061</v>
      </c>
    </row>
    <row r="2409" spans="1:16" x14ac:dyDescent="0.3">
      <c r="A2409" s="7">
        <v>18459</v>
      </c>
      <c r="B2409" s="6" t="s">
        <v>14871</v>
      </c>
      <c r="C2409" t="s">
        <v>14872</v>
      </c>
      <c r="D2409" s="2" t="s">
        <v>52</v>
      </c>
      <c r="E2409" s="4" t="s">
        <v>46</v>
      </c>
      <c r="F2409" t="s">
        <v>76</v>
      </c>
      <c r="G2409" s="6">
        <v>2443</v>
      </c>
      <c r="H2409">
        <v>70550</v>
      </c>
      <c r="I2409">
        <v>20</v>
      </c>
      <c r="J2409" s="6">
        <v>335.5</v>
      </c>
      <c r="K2409" s="6">
        <v>3929.75</v>
      </c>
      <c r="L2409">
        <v>84</v>
      </c>
      <c r="M2409">
        <v>1</v>
      </c>
      <c r="N2409" t="s">
        <v>37</v>
      </c>
      <c r="O2409" t="s">
        <v>48</v>
      </c>
      <c r="P2409" t="s">
        <v>10061</v>
      </c>
    </row>
    <row r="2410" spans="1:16" x14ac:dyDescent="0.3">
      <c r="A2410" s="7">
        <v>19134</v>
      </c>
      <c r="B2410" s="6" t="s">
        <v>14873</v>
      </c>
      <c r="C2410" t="s">
        <v>14874</v>
      </c>
      <c r="D2410" s="2" t="s">
        <v>45</v>
      </c>
      <c r="E2410" s="4" t="s">
        <v>59</v>
      </c>
      <c r="F2410" t="s">
        <v>60</v>
      </c>
      <c r="G2410" s="6">
        <v>129</v>
      </c>
      <c r="H2410">
        <v>54997</v>
      </c>
      <c r="I2410">
        <v>5</v>
      </c>
      <c r="J2410" s="6">
        <v>289.25</v>
      </c>
      <c r="K2410" s="6">
        <v>7377</v>
      </c>
      <c r="L2410">
        <v>86</v>
      </c>
      <c r="M2410">
        <v>1</v>
      </c>
      <c r="N2410" t="s">
        <v>48</v>
      </c>
      <c r="O2410" t="s">
        <v>37</v>
      </c>
      <c r="P2410" t="s">
        <v>10066</v>
      </c>
    </row>
    <row r="2411" spans="1:16" x14ac:dyDescent="0.3">
      <c r="A2411" s="7">
        <v>17754</v>
      </c>
      <c r="B2411" s="6" t="s">
        <v>14875</v>
      </c>
      <c r="C2411" t="s">
        <v>14876</v>
      </c>
      <c r="D2411" s="2" t="s">
        <v>79</v>
      </c>
      <c r="E2411" s="4" t="s">
        <v>53</v>
      </c>
      <c r="F2411" t="s">
        <v>54</v>
      </c>
      <c r="G2411" s="6">
        <v>1533</v>
      </c>
      <c r="H2411">
        <v>70022</v>
      </c>
      <c r="I2411">
        <v>21</v>
      </c>
      <c r="J2411" s="6">
        <v>2686.5</v>
      </c>
      <c r="K2411" s="6">
        <v>742.25</v>
      </c>
      <c r="L2411">
        <v>25</v>
      </c>
      <c r="M2411">
        <v>4</v>
      </c>
      <c r="N2411" t="s">
        <v>48</v>
      </c>
      <c r="O2411" t="s">
        <v>48</v>
      </c>
      <c r="P2411" t="s">
        <v>10061</v>
      </c>
    </row>
    <row r="2412" spans="1:16" x14ac:dyDescent="0.3">
      <c r="A2412" s="7">
        <v>21519</v>
      </c>
      <c r="B2412" s="6" t="s">
        <v>14877</v>
      </c>
      <c r="C2412" t="s">
        <v>14878</v>
      </c>
      <c r="D2412" s="2" t="s">
        <v>45</v>
      </c>
      <c r="E2412" s="4" t="s">
        <v>46</v>
      </c>
      <c r="F2412" t="s">
        <v>60</v>
      </c>
      <c r="G2412" s="6">
        <v>182</v>
      </c>
      <c r="H2412">
        <v>28565</v>
      </c>
      <c r="I2412">
        <v>2</v>
      </c>
      <c r="J2412" s="6">
        <v>406.25</v>
      </c>
      <c r="K2412" s="6">
        <v>3423</v>
      </c>
      <c r="L2412">
        <v>80</v>
      </c>
      <c r="M2412">
        <v>2</v>
      </c>
      <c r="N2412" t="s">
        <v>61</v>
      </c>
      <c r="O2412" t="s">
        <v>48</v>
      </c>
      <c r="P2412" t="s">
        <v>10061</v>
      </c>
    </row>
    <row r="2413" spans="1:16" x14ac:dyDescent="0.3">
      <c r="A2413" s="7">
        <v>18291</v>
      </c>
      <c r="B2413" s="6" t="s">
        <v>14879</v>
      </c>
      <c r="C2413" t="s">
        <v>14880</v>
      </c>
      <c r="D2413" s="2" t="s">
        <v>52</v>
      </c>
      <c r="E2413" s="4" t="s">
        <v>59</v>
      </c>
      <c r="F2413" t="s">
        <v>54</v>
      </c>
      <c r="G2413" s="6">
        <v>3470</v>
      </c>
      <c r="H2413">
        <v>11072</v>
      </c>
      <c r="I2413">
        <v>36</v>
      </c>
      <c r="J2413" s="6">
        <v>1329</v>
      </c>
      <c r="K2413" s="6">
        <v>769</v>
      </c>
      <c r="L2413">
        <v>21</v>
      </c>
      <c r="M2413">
        <v>7</v>
      </c>
      <c r="N2413" t="s">
        <v>61</v>
      </c>
      <c r="O2413" t="s">
        <v>37</v>
      </c>
      <c r="P2413" t="s">
        <v>10061</v>
      </c>
    </row>
    <row r="2414" spans="1:16" x14ac:dyDescent="0.3">
      <c r="A2414" s="7">
        <v>18877</v>
      </c>
      <c r="B2414" s="6" t="s">
        <v>14881</v>
      </c>
      <c r="C2414" t="s">
        <v>14882</v>
      </c>
      <c r="D2414" s="2" t="s">
        <v>52</v>
      </c>
      <c r="E2414" s="4" t="s">
        <v>59</v>
      </c>
      <c r="F2414" t="s">
        <v>80</v>
      </c>
      <c r="G2414" s="6">
        <v>4031</v>
      </c>
      <c r="H2414">
        <v>64895</v>
      </c>
      <c r="I2414">
        <v>32</v>
      </c>
      <c r="J2414" s="6">
        <v>2423.25</v>
      </c>
      <c r="K2414" s="6">
        <v>545.75</v>
      </c>
      <c r="L2414">
        <v>11</v>
      </c>
      <c r="M2414">
        <v>3</v>
      </c>
      <c r="N2414" t="s">
        <v>48</v>
      </c>
      <c r="O2414" t="s">
        <v>37</v>
      </c>
      <c r="P2414" t="s">
        <v>10061</v>
      </c>
    </row>
    <row r="2415" spans="1:16" x14ac:dyDescent="0.3">
      <c r="A2415" s="7">
        <v>18966</v>
      </c>
      <c r="B2415" s="6" t="s">
        <v>14883</v>
      </c>
      <c r="C2415" t="s">
        <v>14884</v>
      </c>
      <c r="D2415" s="2" t="s">
        <v>64</v>
      </c>
      <c r="E2415" s="4" t="s">
        <v>59</v>
      </c>
      <c r="F2415" t="s">
        <v>60</v>
      </c>
      <c r="G2415" s="6">
        <v>172</v>
      </c>
      <c r="H2415">
        <v>71364</v>
      </c>
      <c r="I2415">
        <v>19</v>
      </c>
      <c r="J2415" s="6">
        <v>216.5</v>
      </c>
      <c r="K2415" s="6">
        <v>6283.25</v>
      </c>
      <c r="L2415">
        <v>81</v>
      </c>
      <c r="M2415">
        <v>1</v>
      </c>
      <c r="N2415" t="s">
        <v>32</v>
      </c>
      <c r="O2415" t="s">
        <v>32</v>
      </c>
      <c r="P2415" t="s">
        <v>10061</v>
      </c>
    </row>
    <row r="2416" spans="1:16" x14ac:dyDescent="0.3">
      <c r="A2416" s="7">
        <v>18491</v>
      </c>
      <c r="B2416" s="6" t="s">
        <v>14885</v>
      </c>
      <c r="C2416" t="s">
        <v>14886</v>
      </c>
      <c r="D2416" s="2" t="s">
        <v>45</v>
      </c>
      <c r="E2416" s="4" t="s">
        <v>59</v>
      </c>
      <c r="F2416" t="s">
        <v>60</v>
      </c>
      <c r="G2416" s="6">
        <v>105</v>
      </c>
      <c r="H2416">
        <v>55169</v>
      </c>
      <c r="I2416">
        <v>5</v>
      </c>
      <c r="J2416" s="6">
        <v>152.5</v>
      </c>
      <c r="K2416" s="6">
        <v>4938</v>
      </c>
      <c r="L2416">
        <v>99</v>
      </c>
      <c r="M2416">
        <v>1</v>
      </c>
      <c r="N2416" t="s">
        <v>61</v>
      </c>
      <c r="O2416" t="s">
        <v>37</v>
      </c>
      <c r="P2416" t="s">
        <v>10066</v>
      </c>
    </row>
    <row r="2417" spans="1:16" x14ac:dyDescent="0.3">
      <c r="A2417" s="7">
        <v>19283</v>
      </c>
      <c r="B2417" s="6" t="s">
        <v>14887</v>
      </c>
      <c r="C2417" t="s">
        <v>14888</v>
      </c>
      <c r="D2417" s="2" t="s">
        <v>45</v>
      </c>
      <c r="E2417" s="4" t="s">
        <v>46</v>
      </c>
      <c r="F2417" t="s">
        <v>76</v>
      </c>
      <c r="G2417" s="6">
        <v>567</v>
      </c>
      <c r="H2417">
        <v>76594</v>
      </c>
      <c r="I2417">
        <v>13</v>
      </c>
      <c r="J2417" s="6">
        <v>503.5</v>
      </c>
      <c r="K2417" s="6">
        <v>5124</v>
      </c>
      <c r="L2417">
        <v>55</v>
      </c>
      <c r="M2417">
        <v>3</v>
      </c>
      <c r="N2417" t="s">
        <v>48</v>
      </c>
      <c r="O2417" t="s">
        <v>37</v>
      </c>
      <c r="P2417" t="s">
        <v>10061</v>
      </c>
    </row>
    <row r="2418" spans="1:16" x14ac:dyDescent="0.3">
      <c r="A2418" s="7">
        <v>20358</v>
      </c>
      <c r="B2418" s="6" t="s">
        <v>14889</v>
      </c>
      <c r="C2418" t="s">
        <v>14890</v>
      </c>
      <c r="D2418" s="2" t="s">
        <v>45</v>
      </c>
      <c r="E2418" s="4" t="s">
        <v>46</v>
      </c>
      <c r="F2418" t="s">
        <v>47</v>
      </c>
      <c r="G2418" s="6">
        <v>646</v>
      </c>
      <c r="H2418">
        <v>79562</v>
      </c>
      <c r="I2418">
        <v>18</v>
      </c>
      <c r="J2418" s="6">
        <v>1227.75</v>
      </c>
      <c r="K2418" s="6">
        <v>2448.25</v>
      </c>
      <c r="L2418">
        <v>68</v>
      </c>
      <c r="M2418">
        <v>0</v>
      </c>
      <c r="N2418" t="s">
        <v>48</v>
      </c>
      <c r="O2418" t="s">
        <v>48</v>
      </c>
      <c r="P2418" t="s">
        <v>10066</v>
      </c>
    </row>
    <row r="2419" spans="1:16" x14ac:dyDescent="0.3">
      <c r="A2419" s="7">
        <v>19444</v>
      </c>
      <c r="B2419" s="6" t="s">
        <v>14891</v>
      </c>
      <c r="C2419" t="s">
        <v>14892</v>
      </c>
      <c r="D2419" s="2" t="s">
        <v>58</v>
      </c>
      <c r="E2419" s="4" t="s">
        <v>46</v>
      </c>
      <c r="F2419" t="s">
        <v>47</v>
      </c>
      <c r="G2419" s="6">
        <v>212</v>
      </c>
      <c r="H2419">
        <v>67321</v>
      </c>
      <c r="I2419">
        <v>17</v>
      </c>
      <c r="J2419" s="6">
        <v>1782.75</v>
      </c>
      <c r="K2419" s="6">
        <v>2883.75</v>
      </c>
      <c r="L2419">
        <v>63</v>
      </c>
      <c r="M2419">
        <v>0</v>
      </c>
      <c r="N2419" t="s">
        <v>37</v>
      </c>
      <c r="O2419" t="s">
        <v>48</v>
      </c>
      <c r="P2419" t="s">
        <v>10061</v>
      </c>
    </row>
    <row r="2420" spans="1:16" x14ac:dyDescent="0.3">
      <c r="A2420" s="7">
        <v>20970</v>
      </c>
      <c r="B2420" s="6" t="s">
        <v>14893</v>
      </c>
      <c r="C2420" t="s">
        <v>14894</v>
      </c>
      <c r="D2420" s="2" t="s">
        <v>52</v>
      </c>
      <c r="E2420" s="4" t="s">
        <v>46</v>
      </c>
      <c r="F2420" t="s">
        <v>76</v>
      </c>
      <c r="G2420" s="6">
        <v>3597</v>
      </c>
      <c r="H2420">
        <v>39535</v>
      </c>
      <c r="I2420">
        <v>14</v>
      </c>
      <c r="J2420" s="6">
        <v>457.25</v>
      </c>
      <c r="K2420" s="6">
        <v>3406.5</v>
      </c>
      <c r="L2420">
        <v>66</v>
      </c>
      <c r="M2420">
        <v>3</v>
      </c>
      <c r="N2420" t="s">
        <v>32</v>
      </c>
      <c r="O2420" t="s">
        <v>48</v>
      </c>
      <c r="P2420" t="s">
        <v>10066</v>
      </c>
    </row>
    <row r="2421" spans="1:16" x14ac:dyDescent="0.3">
      <c r="A2421" s="7">
        <v>21853</v>
      </c>
      <c r="B2421" s="6" t="s">
        <v>14895</v>
      </c>
      <c r="C2421" t="s">
        <v>14896</v>
      </c>
      <c r="D2421" s="2" t="s">
        <v>52</v>
      </c>
      <c r="E2421" s="4" t="s">
        <v>46</v>
      </c>
      <c r="F2421" t="s">
        <v>47</v>
      </c>
      <c r="G2421" s="6">
        <v>953</v>
      </c>
      <c r="H2421">
        <v>22454</v>
      </c>
      <c r="I2421">
        <v>18</v>
      </c>
      <c r="J2421" s="6">
        <v>1479.25</v>
      </c>
      <c r="K2421" s="6">
        <v>2791</v>
      </c>
      <c r="L2421">
        <v>61</v>
      </c>
      <c r="M2421">
        <v>1</v>
      </c>
      <c r="N2421" t="s">
        <v>32</v>
      </c>
      <c r="O2421" t="s">
        <v>37</v>
      </c>
      <c r="P2421" t="s">
        <v>10061</v>
      </c>
    </row>
    <row r="2422" spans="1:16" x14ac:dyDescent="0.3">
      <c r="A2422" s="7">
        <v>18041</v>
      </c>
      <c r="B2422" s="6" t="s">
        <v>14897</v>
      </c>
      <c r="C2422" t="s">
        <v>14898</v>
      </c>
      <c r="D2422" s="2" t="s">
        <v>58</v>
      </c>
      <c r="E2422" s="4" t="s">
        <v>59</v>
      </c>
      <c r="F2422" t="s">
        <v>60</v>
      </c>
      <c r="G2422" s="6">
        <v>177</v>
      </c>
      <c r="H2422">
        <v>81067</v>
      </c>
      <c r="I2422">
        <v>10</v>
      </c>
      <c r="J2422" s="6">
        <v>132.25</v>
      </c>
      <c r="K2422" s="6">
        <v>6569.25</v>
      </c>
      <c r="L2422">
        <v>92</v>
      </c>
      <c r="M2422">
        <v>2</v>
      </c>
      <c r="N2422" t="s">
        <v>32</v>
      </c>
      <c r="O2422" t="s">
        <v>48</v>
      </c>
      <c r="P2422" t="s">
        <v>10061</v>
      </c>
    </row>
    <row r="2423" spans="1:16" x14ac:dyDescent="0.3">
      <c r="A2423" s="7">
        <v>21384</v>
      </c>
      <c r="B2423" s="6" t="s">
        <v>14899</v>
      </c>
      <c r="C2423" t="s">
        <v>14900</v>
      </c>
      <c r="D2423" s="2" t="s">
        <v>58</v>
      </c>
      <c r="E2423" s="4" t="s">
        <v>59</v>
      </c>
      <c r="F2423" t="s">
        <v>60</v>
      </c>
      <c r="G2423" s="6">
        <v>99</v>
      </c>
      <c r="H2423">
        <v>47854</v>
      </c>
      <c r="I2423">
        <v>7</v>
      </c>
      <c r="J2423" s="6">
        <v>141.75</v>
      </c>
      <c r="K2423" s="6">
        <v>4293.25</v>
      </c>
      <c r="L2423">
        <v>81</v>
      </c>
      <c r="M2423">
        <v>2</v>
      </c>
      <c r="N2423" t="s">
        <v>32</v>
      </c>
      <c r="O2423" t="s">
        <v>48</v>
      </c>
      <c r="P2423" t="s">
        <v>10061</v>
      </c>
    </row>
    <row r="2424" spans="1:16" x14ac:dyDescent="0.3">
      <c r="A2424" s="7">
        <v>18441</v>
      </c>
      <c r="B2424" s="6" t="s">
        <v>14901</v>
      </c>
      <c r="C2424" t="s">
        <v>14902</v>
      </c>
      <c r="D2424" s="2" t="s">
        <v>52</v>
      </c>
      <c r="E2424" s="4" t="s">
        <v>59</v>
      </c>
      <c r="F2424" t="s">
        <v>80</v>
      </c>
      <c r="G2424" s="6">
        <v>3156</v>
      </c>
      <c r="H2424">
        <v>65988</v>
      </c>
      <c r="I2424">
        <v>60</v>
      </c>
      <c r="J2424" s="6">
        <v>1597.25</v>
      </c>
      <c r="K2424" s="6">
        <v>617.5</v>
      </c>
      <c r="L2424">
        <v>19</v>
      </c>
      <c r="M2424">
        <v>6</v>
      </c>
      <c r="N2424" t="s">
        <v>37</v>
      </c>
      <c r="O2424" t="s">
        <v>37</v>
      </c>
      <c r="P2424" t="s">
        <v>10061</v>
      </c>
    </row>
    <row r="2425" spans="1:16" x14ac:dyDescent="0.3">
      <c r="A2425" s="7">
        <v>18649</v>
      </c>
      <c r="B2425" s="6" t="s">
        <v>14903</v>
      </c>
      <c r="C2425" t="s">
        <v>14904</v>
      </c>
      <c r="D2425" s="2" t="s">
        <v>64</v>
      </c>
      <c r="E2425" s="4" t="s">
        <v>46</v>
      </c>
      <c r="F2425" t="s">
        <v>47</v>
      </c>
      <c r="G2425" s="6">
        <v>462</v>
      </c>
      <c r="H2425">
        <v>80599</v>
      </c>
      <c r="I2425">
        <v>9</v>
      </c>
      <c r="J2425" s="6">
        <v>1913.25</v>
      </c>
      <c r="K2425" s="6">
        <v>2330</v>
      </c>
      <c r="L2425">
        <v>64</v>
      </c>
      <c r="M2425">
        <v>1</v>
      </c>
      <c r="N2425" t="s">
        <v>48</v>
      </c>
      <c r="O2425" t="s">
        <v>48</v>
      </c>
      <c r="P2425" t="s">
        <v>10061</v>
      </c>
    </row>
    <row r="2426" spans="1:16" x14ac:dyDescent="0.3">
      <c r="A2426" s="7">
        <v>21016</v>
      </c>
      <c r="B2426" s="6" t="s">
        <v>14905</v>
      </c>
      <c r="C2426" t="s">
        <v>14906</v>
      </c>
      <c r="D2426" s="2" t="s">
        <v>52</v>
      </c>
      <c r="E2426" s="4" t="s">
        <v>46</v>
      </c>
      <c r="F2426" t="s">
        <v>76</v>
      </c>
      <c r="G2426" s="6">
        <v>1141</v>
      </c>
      <c r="H2426">
        <v>52789</v>
      </c>
      <c r="I2426">
        <v>3</v>
      </c>
      <c r="J2426" s="6">
        <v>506.25</v>
      </c>
      <c r="K2426" s="6">
        <v>4235.75</v>
      </c>
      <c r="L2426">
        <v>80</v>
      </c>
      <c r="M2426">
        <v>2</v>
      </c>
      <c r="N2426" t="s">
        <v>37</v>
      </c>
      <c r="O2426" t="s">
        <v>37</v>
      </c>
      <c r="P2426" t="s">
        <v>10066</v>
      </c>
    </row>
    <row r="2427" spans="1:16" x14ac:dyDescent="0.3">
      <c r="A2427" s="7">
        <v>18522</v>
      </c>
      <c r="B2427" s="6" t="s">
        <v>14907</v>
      </c>
      <c r="C2427" t="s">
        <v>14908</v>
      </c>
      <c r="D2427" s="2" t="s">
        <v>52</v>
      </c>
      <c r="E2427" s="4" t="s">
        <v>46</v>
      </c>
      <c r="F2427" t="s">
        <v>80</v>
      </c>
      <c r="G2427" s="6">
        <v>4344</v>
      </c>
      <c r="H2427">
        <v>80507</v>
      </c>
      <c r="I2427">
        <v>45</v>
      </c>
      <c r="J2427" s="6">
        <v>2704.75</v>
      </c>
      <c r="K2427" s="6">
        <v>426.5</v>
      </c>
      <c r="L2427">
        <v>22</v>
      </c>
      <c r="M2427">
        <v>6</v>
      </c>
      <c r="N2427" t="s">
        <v>48</v>
      </c>
      <c r="O2427" t="s">
        <v>37</v>
      </c>
      <c r="P2427" t="s">
        <v>10061</v>
      </c>
    </row>
    <row r="2428" spans="1:16" x14ac:dyDescent="0.3">
      <c r="A2428" s="7">
        <v>18629</v>
      </c>
      <c r="B2428" s="6" t="s">
        <v>14909</v>
      </c>
      <c r="C2428" t="s">
        <v>14910</v>
      </c>
      <c r="D2428" s="2" t="s">
        <v>58</v>
      </c>
      <c r="E2428" s="4" t="s">
        <v>59</v>
      </c>
      <c r="F2428" t="s">
        <v>60</v>
      </c>
      <c r="G2428" s="6">
        <v>59</v>
      </c>
      <c r="H2428">
        <v>73600</v>
      </c>
      <c r="I2428">
        <v>6</v>
      </c>
      <c r="J2428" s="6">
        <v>207</v>
      </c>
      <c r="K2428" s="6">
        <v>3610</v>
      </c>
      <c r="L2428">
        <v>77</v>
      </c>
      <c r="M2428">
        <v>1</v>
      </c>
      <c r="N2428" t="s">
        <v>61</v>
      </c>
      <c r="O2428" t="s">
        <v>48</v>
      </c>
      <c r="P2428" t="s">
        <v>10061</v>
      </c>
    </row>
    <row r="2429" spans="1:16" x14ac:dyDescent="0.3">
      <c r="A2429" s="7">
        <v>18969</v>
      </c>
      <c r="B2429" s="6" t="s">
        <v>14911</v>
      </c>
      <c r="C2429" t="s">
        <v>14912</v>
      </c>
      <c r="D2429" s="2" t="s">
        <v>52</v>
      </c>
      <c r="E2429" s="4" t="s">
        <v>46</v>
      </c>
      <c r="F2429" t="s">
        <v>76</v>
      </c>
      <c r="G2429" s="6">
        <v>1451</v>
      </c>
      <c r="H2429">
        <v>17965</v>
      </c>
      <c r="I2429">
        <v>24</v>
      </c>
      <c r="J2429" s="6">
        <v>278</v>
      </c>
      <c r="K2429" s="6">
        <v>5214.75</v>
      </c>
      <c r="L2429">
        <v>69</v>
      </c>
      <c r="M2429">
        <v>1</v>
      </c>
      <c r="N2429" t="s">
        <v>48</v>
      </c>
      <c r="O2429" t="s">
        <v>48</v>
      </c>
      <c r="P2429" t="s">
        <v>10066</v>
      </c>
    </row>
    <row r="2430" spans="1:16" x14ac:dyDescent="0.3">
      <c r="A2430" s="7">
        <v>21801</v>
      </c>
      <c r="B2430" s="6" t="s">
        <v>14913</v>
      </c>
      <c r="C2430" t="s">
        <v>14914</v>
      </c>
      <c r="D2430" s="2" t="s">
        <v>52</v>
      </c>
      <c r="E2430" s="4" t="s">
        <v>46</v>
      </c>
      <c r="F2430" t="s">
        <v>80</v>
      </c>
      <c r="G2430" s="6">
        <v>4966</v>
      </c>
      <c r="H2430">
        <v>82157</v>
      </c>
      <c r="I2430">
        <v>46</v>
      </c>
      <c r="J2430" s="6">
        <v>6566</v>
      </c>
      <c r="K2430" s="6">
        <v>356</v>
      </c>
      <c r="L2430">
        <v>19</v>
      </c>
      <c r="M2430">
        <v>4</v>
      </c>
      <c r="N2430" t="s">
        <v>48</v>
      </c>
      <c r="O2430" t="s">
        <v>37</v>
      </c>
      <c r="P2430" t="s">
        <v>10066</v>
      </c>
    </row>
    <row r="2431" spans="1:16" x14ac:dyDescent="0.3">
      <c r="A2431" s="7">
        <v>18693</v>
      </c>
      <c r="B2431" s="6" t="s">
        <v>14915</v>
      </c>
      <c r="C2431" t="s">
        <v>14916</v>
      </c>
      <c r="D2431" s="2" t="s">
        <v>52</v>
      </c>
      <c r="E2431" s="4" t="s">
        <v>53</v>
      </c>
      <c r="F2431" t="s">
        <v>54</v>
      </c>
      <c r="G2431" s="6">
        <v>1613</v>
      </c>
      <c r="H2431">
        <v>25395</v>
      </c>
      <c r="I2431">
        <v>35</v>
      </c>
      <c r="J2431" s="6">
        <v>1702.25</v>
      </c>
      <c r="K2431" s="6">
        <v>761.5</v>
      </c>
      <c r="L2431">
        <v>5</v>
      </c>
      <c r="M2431">
        <v>7</v>
      </c>
      <c r="N2431" t="s">
        <v>48</v>
      </c>
      <c r="O2431" t="s">
        <v>37</v>
      </c>
      <c r="P2431" t="s">
        <v>10066</v>
      </c>
    </row>
    <row r="2432" spans="1:16" x14ac:dyDescent="0.3">
      <c r="A2432" s="7">
        <v>17426</v>
      </c>
      <c r="B2432" s="6" t="s">
        <v>14917</v>
      </c>
      <c r="C2432" t="s">
        <v>14918</v>
      </c>
      <c r="D2432" s="2" t="s">
        <v>58</v>
      </c>
      <c r="E2432" s="4" t="s">
        <v>46</v>
      </c>
      <c r="F2432" t="s">
        <v>60</v>
      </c>
      <c r="G2432" s="6">
        <v>155</v>
      </c>
      <c r="H2432">
        <v>27292</v>
      </c>
      <c r="I2432">
        <v>4</v>
      </c>
      <c r="J2432" s="6">
        <v>377.75</v>
      </c>
      <c r="K2432" s="6">
        <v>6487</v>
      </c>
      <c r="L2432">
        <v>85</v>
      </c>
      <c r="M2432">
        <v>2</v>
      </c>
      <c r="N2432" t="s">
        <v>48</v>
      </c>
      <c r="O2432" t="s">
        <v>37</v>
      </c>
      <c r="P2432" t="s">
        <v>10061</v>
      </c>
    </row>
    <row r="2433" spans="1:16" x14ac:dyDescent="0.3">
      <c r="A2433" s="7">
        <v>21321</v>
      </c>
      <c r="B2433" s="6" t="s">
        <v>14919</v>
      </c>
      <c r="C2433" t="s">
        <v>14920</v>
      </c>
      <c r="D2433" s="2" t="s">
        <v>45</v>
      </c>
      <c r="E2433" s="4" t="s">
        <v>46</v>
      </c>
      <c r="F2433" t="s">
        <v>47</v>
      </c>
      <c r="G2433" s="6">
        <v>725</v>
      </c>
      <c r="H2433">
        <v>87911</v>
      </c>
      <c r="I2433">
        <v>18</v>
      </c>
      <c r="J2433" s="6">
        <v>1053</v>
      </c>
      <c r="K2433" s="6">
        <v>2777.25</v>
      </c>
      <c r="L2433">
        <v>50</v>
      </c>
      <c r="M2433">
        <v>0</v>
      </c>
      <c r="N2433" t="s">
        <v>32</v>
      </c>
      <c r="O2433" t="s">
        <v>48</v>
      </c>
      <c r="P2433" t="s">
        <v>10066</v>
      </c>
    </row>
    <row r="2434" spans="1:16" x14ac:dyDescent="0.3">
      <c r="A2434" s="7">
        <v>20426</v>
      </c>
      <c r="B2434" s="6" t="s">
        <v>14921</v>
      </c>
      <c r="C2434" t="s">
        <v>14922</v>
      </c>
      <c r="D2434" s="2" t="s">
        <v>52</v>
      </c>
      <c r="E2434" s="4" t="s">
        <v>59</v>
      </c>
      <c r="F2434" t="s">
        <v>80</v>
      </c>
      <c r="G2434" s="6">
        <v>4911</v>
      </c>
      <c r="H2434">
        <v>59835</v>
      </c>
      <c r="I2434">
        <v>50</v>
      </c>
      <c r="J2434" s="6">
        <v>10121.25</v>
      </c>
      <c r="K2434" s="6">
        <v>641.5</v>
      </c>
      <c r="L2434">
        <v>22</v>
      </c>
      <c r="M2434">
        <v>4</v>
      </c>
      <c r="N2434" t="s">
        <v>48</v>
      </c>
      <c r="O2434" t="s">
        <v>48</v>
      </c>
      <c r="P2434" t="s">
        <v>10061</v>
      </c>
    </row>
    <row r="2435" spans="1:16" x14ac:dyDescent="0.3">
      <c r="A2435" s="7">
        <v>18217</v>
      </c>
      <c r="B2435" s="6" t="s">
        <v>14923</v>
      </c>
      <c r="C2435" t="s">
        <v>14924</v>
      </c>
      <c r="D2435" s="2" t="s">
        <v>52</v>
      </c>
      <c r="E2435" s="4" t="s">
        <v>46</v>
      </c>
      <c r="F2435" t="s">
        <v>76</v>
      </c>
      <c r="G2435" s="6">
        <v>1344</v>
      </c>
      <c r="H2435">
        <v>87871</v>
      </c>
      <c r="I2435">
        <v>2</v>
      </c>
      <c r="J2435" s="6">
        <v>262.25</v>
      </c>
      <c r="K2435" s="6">
        <v>4237.25</v>
      </c>
      <c r="L2435">
        <v>73</v>
      </c>
      <c r="M2435">
        <v>2</v>
      </c>
      <c r="N2435" t="s">
        <v>48</v>
      </c>
      <c r="O2435" t="s">
        <v>37</v>
      </c>
      <c r="P2435" t="s">
        <v>10061</v>
      </c>
    </row>
    <row r="2436" spans="1:16" x14ac:dyDescent="0.3">
      <c r="A2436" s="7">
        <v>19706</v>
      </c>
      <c r="B2436" s="6" t="s">
        <v>14925</v>
      </c>
      <c r="C2436" t="s">
        <v>14926</v>
      </c>
      <c r="D2436" s="2" t="s">
        <v>45</v>
      </c>
      <c r="E2436" s="4" t="s">
        <v>59</v>
      </c>
      <c r="F2436" t="s">
        <v>60</v>
      </c>
      <c r="G2436" s="6">
        <v>440</v>
      </c>
      <c r="H2436">
        <v>67767</v>
      </c>
      <c r="I2436">
        <v>8</v>
      </c>
      <c r="J2436" s="6">
        <v>130.75</v>
      </c>
      <c r="K2436" s="6">
        <v>4752</v>
      </c>
      <c r="L2436">
        <v>87</v>
      </c>
      <c r="M2436">
        <v>2</v>
      </c>
      <c r="N2436" t="s">
        <v>32</v>
      </c>
      <c r="O2436" t="s">
        <v>48</v>
      </c>
      <c r="P2436" t="s">
        <v>10061</v>
      </c>
    </row>
    <row r="2437" spans="1:16" x14ac:dyDescent="0.3">
      <c r="A2437" s="7">
        <v>22088</v>
      </c>
      <c r="B2437" s="6" t="s">
        <v>14927</v>
      </c>
      <c r="C2437" t="s">
        <v>14928</v>
      </c>
      <c r="D2437" s="2" t="s">
        <v>45</v>
      </c>
      <c r="E2437" s="4" t="s">
        <v>59</v>
      </c>
      <c r="F2437" t="s">
        <v>60</v>
      </c>
      <c r="G2437" s="6">
        <v>381</v>
      </c>
      <c r="H2437">
        <v>39742</v>
      </c>
      <c r="I2437">
        <v>12</v>
      </c>
      <c r="J2437" s="6">
        <v>379</v>
      </c>
      <c r="K2437" s="6">
        <v>5669.25</v>
      </c>
      <c r="L2437">
        <v>90</v>
      </c>
      <c r="M2437">
        <v>1</v>
      </c>
      <c r="N2437" t="s">
        <v>32</v>
      </c>
      <c r="O2437" t="s">
        <v>32</v>
      </c>
      <c r="P2437" t="s">
        <v>10061</v>
      </c>
    </row>
    <row r="2438" spans="1:16" x14ac:dyDescent="0.3">
      <c r="A2438" s="7">
        <v>18260</v>
      </c>
      <c r="B2438" s="6" t="s">
        <v>14929</v>
      </c>
      <c r="C2438" t="s">
        <v>14930</v>
      </c>
      <c r="D2438" s="2" t="s">
        <v>58</v>
      </c>
      <c r="E2438" s="4" t="s">
        <v>59</v>
      </c>
      <c r="F2438" t="s">
        <v>60</v>
      </c>
      <c r="G2438" s="6">
        <v>163</v>
      </c>
      <c r="H2438">
        <v>15619</v>
      </c>
      <c r="I2438">
        <v>11</v>
      </c>
      <c r="J2438" s="6">
        <v>193.25</v>
      </c>
      <c r="K2438" s="6">
        <v>4022.25</v>
      </c>
      <c r="L2438">
        <v>89</v>
      </c>
      <c r="M2438">
        <v>2</v>
      </c>
      <c r="N2438" t="s">
        <v>61</v>
      </c>
      <c r="O2438" t="s">
        <v>37</v>
      </c>
      <c r="P2438" t="s">
        <v>10066</v>
      </c>
    </row>
    <row r="2439" spans="1:16" x14ac:dyDescent="0.3">
      <c r="A2439" s="7">
        <v>19343</v>
      </c>
      <c r="B2439" s="6" t="s">
        <v>14931</v>
      </c>
      <c r="C2439" t="s">
        <v>14932</v>
      </c>
      <c r="D2439" s="2" t="s">
        <v>58</v>
      </c>
      <c r="E2439" s="4" t="s">
        <v>59</v>
      </c>
      <c r="F2439" t="s">
        <v>60</v>
      </c>
      <c r="G2439" s="6">
        <v>173</v>
      </c>
      <c r="H2439">
        <v>57145</v>
      </c>
      <c r="I2439">
        <v>9</v>
      </c>
      <c r="J2439" s="6">
        <v>381.75</v>
      </c>
      <c r="K2439" s="6">
        <v>4304.5</v>
      </c>
      <c r="L2439">
        <v>75</v>
      </c>
      <c r="M2439">
        <v>2</v>
      </c>
      <c r="N2439" t="s">
        <v>32</v>
      </c>
      <c r="O2439" t="s">
        <v>48</v>
      </c>
      <c r="P2439" t="s">
        <v>10061</v>
      </c>
    </row>
    <row r="2440" spans="1:16" x14ac:dyDescent="0.3">
      <c r="A2440" s="7">
        <v>17368</v>
      </c>
      <c r="B2440" s="6" t="s">
        <v>14933</v>
      </c>
      <c r="C2440" t="s">
        <v>14934</v>
      </c>
      <c r="D2440" s="2" t="s">
        <v>58</v>
      </c>
      <c r="E2440" s="4" t="s">
        <v>59</v>
      </c>
      <c r="F2440" t="s">
        <v>60</v>
      </c>
      <c r="G2440" s="6">
        <v>81</v>
      </c>
      <c r="H2440">
        <v>52179</v>
      </c>
      <c r="I2440">
        <v>9</v>
      </c>
      <c r="J2440" s="6">
        <v>214.75</v>
      </c>
      <c r="K2440" s="6">
        <v>3625.75</v>
      </c>
      <c r="L2440">
        <v>93</v>
      </c>
      <c r="M2440">
        <v>2</v>
      </c>
      <c r="N2440" t="s">
        <v>48</v>
      </c>
      <c r="O2440" t="s">
        <v>37</v>
      </c>
      <c r="P2440" t="s">
        <v>10061</v>
      </c>
    </row>
    <row r="2441" spans="1:16" x14ac:dyDescent="0.3">
      <c r="A2441" s="7">
        <v>18611</v>
      </c>
      <c r="B2441" s="6" t="s">
        <v>14935</v>
      </c>
      <c r="C2441" t="s">
        <v>14936</v>
      </c>
      <c r="D2441" s="2" t="s">
        <v>52</v>
      </c>
      <c r="E2441" s="4" t="s">
        <v>46</v>
      </c>
      <c r="F2441" t="s">
        <v>80</v>
      </c>
      <c r="G2441" s="6">
        <v>4656</v>
      </c>
      <c r="H2441">
        <v>63938</v>
      </c>
      <c r="I2441">
        <v>49</v>
      </c>
      <c r="J2441" s="6">
        <v>9882</v>
      </c>
      <c r="K2441" s="6">
        <v>409.25</v>
      </c>
      <c r="L2441">
        <v>21</v>
      </c>
      <c r="M2441">
        <v>5</v>
      </c>
      <c r="N2441" t="s">
        <v>48</v>
      </c>
      <c r="O2441" t="s">
        <v>48</v>
      </c>
      <c r="P2441" t="s">
        <v>10066</v>
      </c>
    </row>
    <row r="2442" spans="1:16" x14ac:dyDescent="0.3">
      <c r="A2442" s="7">
        <v>17317</v>
      </c>
      <c r="B2442" s="6" t="s">
        <v>14937</v>
      </c>
      <c r="C2442" t="s">
        <v>14938</v>
      </c>
      <c r="D2442" s="2" t="s">
        <v>52</v>
      </c>
      <c r="E2442" s="4" t="s">
        <v>53</v>
      </c>
      <c r="F2442" t="s">
        <v>54</v>
      </c>
      <c r="G2442" s="6">
        <v>2099</v>
      </c>
      <c r="H2442">
        <v>34612</v>
      </c>
      <c r="I2442">
        <v>40</v>
      </c>
      <c r="J2442" s="6">
        <v>3073.25</v>
      </c>
      <c r="K2442" s="6">
        <v>761</v>
      </c>
      <c r="L2442">
        <v>8</v>
      </c>
      <c r="M2442">
        <v>4</v>
      </c>
      <c r="N2442" t="s">
        <v>48</v>
      </c>
      <c r="O2442" t="s">
        <v>37</v>
      </c>
      <c r="P2442" t="s">
        <v>10061</v>
      </c>
    </row>
    <row r="2443" spans="1:16" x14ac:dyDescent="0.3">
      <c r="A2443" s="7">
        <v>20488</v>
      </c>
      <c r="B2443" s="6" t="s">
        <v>14939</v>
      </c>
      <c r="C2443" t="s">
        <v>14940</v>
      </c>
      <c r="D2443" s="2" t="s">
        <v>52</v>
      </c>
      <c r="E2443" s="4" t="s">
        <v>59</v>
      </c>
      <c r="F2443" t="s">
        <v>80</v>
      </c>
      <c r="G2443" s="6">
        <v>2156</v>
      </c>
      <c r="H2443">
        <v>48486</v>
      </c>
      <c r="I2443">
        <v>46</v>
      </c>
      <c r="J2443" s="6">
        <v>4847</v>
      </c>
      <c r="K2443" s="6">
        <v>375.25</v>
      </c>
      <c r="L2443">
        <v>16</v>
      </c>
      <c r="M2443">
        <v>6</v>
      </c>
      <c r="N2443" t="s">
        <v>48</v>
      </c>
      <c r="O2443" t="s">
        <v>37</v>
      </c>
      <c r="P2443" t="s">
        <v>10061</v>
      </c>
    </row>
    <row r="2444" spans="1:16" x14ac:dyDescent="0.3">
      <c r="A2444" s="7">
        <v>22081</v>
      </c>
      <c r="B2444" s="6" t="s">
        <v>14941</v>
      </c>
      <c r="C2444" t="s">
        <v>14942</v>
      </c>
      <c r="D2444" s="2" t="s">
        <v>79</v>
      </c>
      <c r="E2444" s="4" t="s">
        <v>46</v>
      </c>
      <c r="F2444" t="s">
        <v>80</v>
      </c>
      <c r="G2444" s="6">
        <v>3773</v>
      </c>
      <c r="H2444">
        <v>18522</v>
      </c>
      <c r="I2444">
        <v>54</v>
      </c>
      <c r="J2444" s="6">
        <v>4910.25</v>
      </c>
      <c r="K2444" s="6">
        <v>629.75</v>
      </c>
      <c r="L2444">
        <v>17</v>
      </c>
      <c r="M2444">
        <v>5</v>
      </c>
      <c r="N2444" t="s">
        <v>37</v>
      </c>
      <c r="O2444" t="s">
        <v>37</v>
      </c>
      <c r="P2444" t="s">
        <v>10061</v>
      </c>
    </row>
    <row r="2445" spans="1:16" x14ac:dyDescent="0.3">
      <c r="A2445" s="7">
        <v>22141</v>
      </c>
      <c r="B2445" s="6" t="s">
        <v>14943</v>
      </c>
      <c r="C2445" t="s">
        <v>14944</v>
      </c>
      <c r="D2445" s="2" t="s">
        <v>64</v>
      </c>
      <c r="E2445" s="4" t="s">
        <v>46</v>
      </c>
      <c r="F2445" t="s">
        <v>67</v>
      </c>
      <c r="G2445" s="6">
        <v>414</v>
      </c>
      <c r="H2445">
        <v>26688</v>
      </c>
      <c r="I2445">
        <v>3</v>
      </c>
      <c r="J2445" s="6">
        <v>1011</v>
      </c>
      <c r="K2445" s="6">
        <v>4385</v>
      </c>
      <c r="L2445">
        <v>45</v>
      </c>
      <c r="M2445">
        <v>3</v>
      </c>
      <c r="N2445" t="s">
        <v>48</v>
      </c>
      <c r="O2445" t="s">
        <v>37</v>
      </c>
      <c r="P2445" t="s">
        <v>10066</v>
      </c>
    </row>
    <row r="2446" spans="1:16" x14ac:dyDescent="0.3">
      <c r="A2446" s="7">
        <v>21781</v>
      </c>
      <c r="B2446" s="6" t="s">
        <v>14945</v>
      </c>
      <c r="C2446" t="s">
        <v>14946</v>
      </c>
      <c r="D2446" s="2" t="s">
        <v>70</v>
      </c>
      <c r="E2446" s="4" t="s">
        <v>59</v>
      </c>
      <c r="F2446" t="s">
        <v>60</v>
      </c>
      <c r="G2446" s="6">
        <v>158</v>
      </c>
      <c r="H2446">
        <v>40560</v>
      </c>
      <c r="I2446">
        <v>19</v>
      </c>
      <c r="J2446" s="6">
        <v>445.75</v>
      </c>
      <c r="K2446" s="6">
        <v>5865.25</v>
      </c>
      <c r="L2446">
        <v>97</v>
      </c>
      <c r="M2446">
        <v>1</v>
      </c>
      <c r="N2446" t="s">
        <v>32</v>
      </c>
      <c r="O2446" t="s">
        <v>48</v>
      </c>
      <c r="P2446" t="s">
        <v>10061</v>
      </c>
    </row>
    <row r="2447" spans="1:16" x14ac:dyDescent="0.3">
      <c r="A2447" s="7">
        <v>19121</v>
      </c>
      <c r="B2447" s="6" t="s">
        <v>14947</v>
      </c>
      <c r="C2447" t="s">
        <v>14948</v>
      </c>
      <c r="D2447" s="2" t="s">
        <v>58</v>
      </c>
      <c r="E2447" s="4" t="s">
        <v>46</v>
      </c>
      <c r="F2447" t="s">
        <v>47</v>
      </c>
      <c r="G2447" s="6">
        <v>248</v>
      </c>
      <c r="H2447">
        <v>24285</v>
      </c>
      <c r="I2447">
        <v>8</v>
      </c>
      <c r="J2447" s="6">
        <v>894.75</v>
      </c>
      <c r="K2447" s="6">
        <v>2990.75</v>
      </c>
      <c r="L2447">
        <v>67</v>
      </c>
      <c r="M2447">
        <v>1</v>
      </c>
      <c r="N2447" t="s">
        <v>32</v>
      </c>
      <c r="O2447" t="s">
        <v>48</v>
      </c>
      <c r="P2447" t="s">
        <v>10061</v>
      </c>
    </row>
    <row r="2448" spans="1:16" x14ac:dyDescent="0.3">
      <c r="A2448" s="7">
        <v>19561</v>
      </c>
      <c r="B2448" s="6" t="s">
        <v>14949</v>
      </c>
      <c r="C2448" t="s">
        <v>14950</v>
      </c>
      <c r="D2448" s="2" t="s">
        <v>45</v>
      </c>
      <c r="E2448" s="4" t="s">
        <v>46</v>
      </c>
      <c r="F2448" t="s">
        <v>47</v>
      </c>
      <c r="G2448" s="6">
        <v>767</v>
      </c>
      <c r="H2448">
        <v>38262</v>
      </c>
      <c r="I2448">
        <v>9</v>
      </c>
      <c r="J2448" s="6">
        <v>452.75</v>
      </c>
      <c r="K2448" s="6">
        <v>2983</v>
      </c>
      <c r="L2448">
        <v>56</v>
      </c>
      <c r="M2448">
        <v>1</v>
      </c>
      <c r="N2448" t="s">
        <v>48</v>
      </c>
      <c r="O2448" t="s">
        <v>37</v>
      </c>
      <c r="P2448" t="s">
        <v>10061</v>
      </c>
    </row>
    <row r="2449" spans="1:16" x14ac:dyDescent="0.3">
      <c r="A2449" s="7">
        <v>18183</v>
      </c>
      <c r="B2449" s="6" t="s">
        <v>14951</v>
      </c>
      <c r="C2449" t="s">
        <v>14952</v>
      </c>
      <c r="D2449" s="2" t="s">
        <v>45</v>
      </c>
      <c r="E2449" s="4" t="s">
        <v>59</v>
      </c>
      <c r="F2449" t="s">
        <v>67</v>
      </c>
      <c r="G2449" s="6">
        <v>514</v>
      </c>
      <c r="H2449">
        <v>42364</v>
      </c>
      <c r="I2449">
        <v>2</v>
      </c>
      <c r="J2449" s="6">
        <v>622.5</v>
      </c>
      <c r="K2449" s="6">
        <v>2082.75</v>
      </c>
      <c r="L2449">
        <v>60</v>
      </c>
      <c r="M2449">
        <v>1</v>
      </c>
      <c r="N2449" t="s">
        <v>32</v>
      </c>
      <c r="O2449" t="s">
        <v>32</v>
      </c>
      <c r="P2449" t="s">
        <v>10061</v>
      </c>
    </row>
    <row r="2450" spans="1:16" x14ac:dyDescent="0.3">
      <c r="A2450" s="7">
        <v>19862</v>
      </c>
      <c r="B2450" s="6" t="s">
        <v>14953</v>
      </c>
      <c r="C2450" t="s">
        <v>14954</v>
      </c>
      <c r="D2450" s="2" t="s">
        <v>52</v>
      </c>
      <c r="E2450" s="4" t="s">
        <v>59</v>
      </c>
      <c r="F2450" t="s">
        <v>80</v>
      </c>
      <c r="G2450" s="6">
        <v>4031</v>
      </c>
      <c r="H2450">
        <v>33992</v>
      </c>
      <c r="I2450">
        <v>34</v>
      </c>
      <c r="J2450" s="6">
        <v>10609</v>
      </c>
      <c r="K2450" s="6">
        <v>1014.25</v>
      </c>
      <c r="L2450">
        <v>22</v>
      </c>
      <c r="M2450">
        <v>3</v>
      </c>
      <c r="N2450" t="s">
        <v>48</v>
      </c>
      <c r="O2450" t="s">
        <v>37</v>
      </c>
      <c r="P2450" t="s">
        <v>10066</v>
      </c>
    </row>
    <row r="2451" spans="1:16" x14ac:dyDescent="0.3">
      <c r="A2451" s="7">
        <v>19811</v>
      </c>
      <c r="B2451" s="6" t="s">
        <v>14955</v>
      </c>
      <c r="C2451" t="s">
        <v>14956</v>
      </c>
      <c r="D2451" s="2" t="s">
        <v>79</v>
      </c>
      <c r="E2451" s="4" t="s">
        <v>46</v>
      </c>
      <c r="F2451" t="s">
        <v>80</v>
      </c>
      <c r="G2451" s="6">
        <v>4312</v>
      </c>
      <c r="H2451">
        <v>22300</v>
      </c>
      <c r="I2451">
        <v>46</v>
      </c>
      <c r="J2451" s="6">
        <v>7538</v>
      </c>
      <c r="K2451" s="6">
        <v>606</v>
      </c>
      <c r="L2451">
        <v>22</v>
      </c>
      <c r="M2451">
        <v>4</v>
      </c>
      <c r="N2451" t="s">
        <v>37</v>
      </c>
      <c r="O2451" t="s">
        <v>37</v>
      </c>
      <c r="P2451" t="s">
        <v>10061</v>
      </c>
    </row>
    <row r="2452" spans="1:16" x14ac:dyDescent="0.3">
      <c r="A2452" s="7">
        <v>22203</v>
      </c>
      <c r="B2452" s="6" t="s">
        <v>14957</v>
      </c>
      <c r="C2452" t="s">
        <v>14958</v>
      </c>
      <c r="D2452" s="2" t="s">
        <v>52</v>
      </c>
      <c r="E2452" s="4" t="s">
        <v>46</v>
      </c>
      <c r="F2452" t="s">
        <v>76</v>
      </c>
      <c r="G2452" s="6">
        <v>2222</v>
      </c>
      <c r="H2452">
        <v>65817</v>
      </c>
      <c r="I2452">
        <v>3</v>
      </c>
      <c r="J2452" s="6">
        <v>256.5</v>
      </c>
      <c r="K2452" s="6">
        <v>3865.75</v>
      </c>
      <c r="L2452">
        <v>66</v>
      </c>
      <c r="M2452">
        <v>2</v>
      </c>
      <c r="N2452" t="s">
        <v>61</v>
      </c>
      <c r="O2452" t="s">
        <v>48</v>
      </c>
      <c r="P2452" t="s">
        <v>10066</v>
      </c>
    </row>
    <row r="2453" spans="1:16" x14ac:dyDescent="0.3">
      <c r="A2453" s="7">
        <v>17739</v>
      </c>
      <c r="B2453" s="6" t="s">
        <v>14959</v>
      </c>
      <c r="C2453" t="s">
        <v>14960</v>
      </c>
      <c r="D2453" s="2" t="s">
        <v>64</v>
      </c>
      <c r="E2453" s="4" t="s">
        <v>46</v>
      </c>
      <c r="F2453" t="s">
        <v>47</v>
      </c>
      <c r="G2453" s="6">
        <v>875</v>
      </c>
      <c r="H2453">
        <v>62983</v>
      </c>
      <c r="I2453">
        <v>11</v>
      </c>
      <c r="J2453" s="6">
        <v>1910.75</v>
      </c>
      <c r="K2453" s="6">
        <v>2676</v>
      </c>
      <c r="L2453">
        <v>51</v>
      </c>
      <c r="M2453">
        <v>1</v>
      </c>
      <c r="N2453" t="s">
        <v>61</v>
      </c>
      <c r="O2453" t="s">
        <v>37</v>
      </c>
      <c r="P2453" t="s">
        <v>10061</v>
      </c>
    </row>
    <row r="2454" spans="1:16" x14ac:dyDescent="0.3">
      <c r="A2454" s="7">
        <v>17896</v>
      </c>
      <c r="B2454" s="6" t="s">
        <v>14961</v>
      </c>
      <c r="C2454" t="s">
        <v>14962</v>
      </c>
      <c r="D2454" s="2" t="s">
        <v>52</v>
      </c>
      <c r="E2454" s="4" t="s">
        <v>46</v>
      </c>
      <c r="F2454" t="s">
        <v>76</v>
      </c>
      <c r="G2454" s="6">
        <v>2877</v>
      </c>
      <c r="H2454">
        <v>40608</v>
      </c>
      <c r="I2454">
        <v>22</v>
      </c>
      <c r="J2454" s="6">
        <v>499.75</v>
      </c>
      <c r="K2454" s="6">
        <v>2723</v>
      </c>
      <c r="L2454">
        <v>52</v>
      </c>
      <c r="M2454">
        <v>3</v>
      </c>
      <c r="N2454" t="s">
        <v>61</v>
      </c>
      <c r="O2454" t="s">
        <v>48</v>
      </c>
      <c r="P2454" t="s">
        <v>10066</v>
      </c>
    </row>
    <row r="2455" spans="1:16" x14ac:dyDescent="0.3">
      <c r="A2455" s="7">
        <v>18650</v>
      </c>
      <c r="B2455" s="6" t="s">
        <v>14963</v>
      </c>
      <c r="C2455" t="s">
        <v>14964</v>
      </c>
      <c r="D2455" s="2" t="s">
        <v>64</v>
      </c>
      <c r="E2455" s="4" t="s">
        <v>59</v>
      </c>
      <c r="F2455" t="s">
        <v>60</v>
      </c>
      <c r="G2455" s="6">
        <v>136</v>
      </c>
      <c r="H2455">
        <v>20119</v>
      </c>
      <c r="I2455">
        <v>11</v>
      </c>
      <c r="J2455" s="6">
        <v>322.5</v>
      </c>
      <c r="K2455" s="6">
        <v>6913.75</v>
      </c>
      <c r="L2455">
        <v>84</v>
      </c>
      <c r="M2455">
        <v>1</v>
      </c>
      <c r="N2455" t="s">
        <v>48</v>
      </c>
      <c r="O2455" t="s">
        <v>37</v>
      </c>
      <c r="P2455" t="s">
        <v>10066</v>
      </c>
    </row>
    <row r="2456" spans="1:16" x14ac:dyDescent="0.3">
      <c r="A2456" s="7">
        <v>21197</v>
      </c>
      <c r="B2456" s="6" t="s">
        <v>14965</v>
      </c>
      <c r="C2456" t="s">
        <v>14966</v>
      </c>
      <c r="D2456" s="2" t="s">
        <v>58</v>
      </c>
      <c r="E2456" s="4" t="s">
        <v>59</v>
      </c>
      <c r="F2456" t="s">
        <v>60</v>
      </c>
      <c r="G2456" s="6">
        <v>103</v>
      </c>
      <c r="H2456">
        <v>27545</v>
      </c>
      <c r="I2456">
        <v>7</v>
      </c>
      <c r="J2456" s="6">
        <v>270.5</v>
      </c>
      <c r="K2456" s="6">
        <v>3109.75</v>
      </c>
      <c r="L2456">
        <v>95</v>
      </c>
      <c r="M2456">
        <v>2</v>
      </c>
      <c r="N2456" t="s">
        <v>32</v>
      </c>
      <c r="O2456" t="s">
        <v>37</v>
      </c>
      <c r="P2456" t="s">
        <v>10061</v>
      </c>
    </row>
    <row r="2457" spans="1:16" x14ac:dyDescent="0.3">
      <c r="A2457" s="7">
        <v>21550</v>
      </c>
      <c r="B2457" s="6" t="s">
        <v>14967</v>
      </c>
      <c r="C2457" t="s">
        <v>14968</v>
      </c>
      <c r="D2457" s="2" t="s">
        <v>52</v>
      </c>
      <c r="E2457" s="4" t="s">
        <v>46</v>
      </c>
      <c r="F2457" t="s">
        <v>76</v>
      </c>
      <c r="G2457" s="6">
        <v>853</v>
      </c>
      <c r="H2457">
        <v>71114</v>
      </c>
      <c r="I2457">
        <v>17</v>
      </c>
      <c r="J2457" s="6">
        <v>533.5</v>
      </c>
      <c r="K2457" s="6">
        <v>3801.25</v>
      </c>
      <c r="L2457">
        <v>69</v>
      </c>
      <c r="M2457">
        <v>2</v>
      </c>
      <c r="N2457" t="s">
        <v>37</v>
      </c>
      <c r="O2457" t="s">
        <v>37</v>
      </c>
      <c r="P2457" t="s">
        <v>10061</v>
      </c>
    </row>
    <row r="2458" spans="1:16" x14ac:dyDescent="0.3">
      <c r="A2458" s="7">
        <v>20539</v>
      </c>
      <c r="B2458" s="6" t="s">
        <v>14969</v>
      </c>
      <c r="C2458" t="s">
        <v>14970</v>
      </c>
      <c r="D2458" s="2" t="s">
        <v>58</v>
      </c>
      <c r="E2458" s="4" t="s">
        <v>59</v>
      </c>
      <c r="F2458" t="s">
        <v>60</v>
      </c>
      <c r="G2458" s="6">
        <v>114</v>
      </c>
      <c r="H2458">
        <v>26299</v>
      </c>
      <c r="I2458">
        <v>16</v>
      </c>
      <c r="J2458" s="6">
        <v>228.25</v>
      </c>
      <c r="K2458" s="6">
        <v>6604</v>
      </c>
      <c r="L2458">
        <v>81</v>
      </c>
      <c r="M2458">
        <v>2</v>
      </c>
      <c r="N2458" t="s">
        <v>48</v>
      </c>
      <c r="O2458" t="s">
        <v>48</v>
      </c>
      <c r="P2458" t="s">
        <v>10061</v>
      </c>
    </row>
    <row r="2459" spans="1:16" x14ac:dyDescent="0.3">
      <c r="A2459" s="7">
        <v>22259</v>
      </c>
      <c r="B2459" s="6" t="s">
        <v>14971</v>
      </c>
      <c r="C2459" t="s">
        <v>14972</v>
      </c>
      <c r="D2459" s="2" t="s">
        <v>52</v>
      </c>
      <c r="E2459" s="4" t="s">
        <v>59</v>
      </c>
      <c r="F2459" t="s">
        <v>67</v>
      </c>
      <c r="G2459" s="6">
        <v>1394</v>
      </c>
      <c r="H2459">
        <v>67321</v>
      </c>
      <c r="I2459">
        <v>3</v>
      </c>
      <c r="J2459" s="6">
        <v>1156</v>
      </c>
      <c r="K2459" s="6">
        <v>4864</v>
      </c>
      <c r="L2459">
        <v>56</v>
      </c>
      <c r="M2459">
        <v>1</v>
      </c>
      <c r="N2459" t="s">
        <v>48</v>
      </c>
      <c r="O2459" t="s">
        <v>37</v>
      </c>
      <c r="P2459" t="s">
        <v>10061</v>
      </c>
    </row>
    <row r="2460" spans="1:16" x14ac:dyDescent="0.3">
      <c r="A2460" s="7">
        <v>19566</v>
      </c>
      <c r="B2460" s="6" t="s">
        <v>14973</v>
      </c>
      <c r="C2460" t="s">
        <v>14974</v>
      </c>
      <c r="D2460" s="2" t="s">
        <v>45</v>
      </c>
      <c r="E2460" s="4" t="s">
        <v>59</v>
      </c>
      <c r="F2460" t="s">
        <v>60</v>
      </c>
      <c r="G2460" s="6">
        <v>849</v>
      </c>
      <c r="H2460">
        <v>18196</v>
      </c>
      <c r="I2460">
        <v>11</v>
      </c>
      <c r="J2460" s="6">
        <v>416.5</v>
      </c>
      <c r="K2460" s="6">
        <v>7336</v>
      </c>
      <c r="L2460">
        <v>95</v>
      </c>
      <c r="M2460">
        <v>2</v>
      </c>
      <c r="N2460" t="s">
        <v>32</v>
      </c>
      <c r="O2460" t="s">
        <v>48</v>
      </c>
      <c r="P2460" t="s">
        <v>10061</v>
      </c>
    </row>
    <row r="2461" spans="1:16" x14ac:dyDescent="0.3">
      <c r="A2461" s="7">
        <v>21695</v>
      </c>
      <c r="B2461" s="6" t="s">
        <v>14975</v>
      </c>
      <c r="C2461" t="s">
        <v>14976</v>
      </c>
      <c r="D2461" s="2" t="s">
        <v>52</v>
      </c>
      <c r="E2461" s="4" t="s">
        <v>59</v>
      </c>
      <c r="F2461" t="s">
        <v>80</v>
      </c>
      <c r="G2461" s="6">
        <v>1453</v>
      </c>
      <c r="H2461">
        <v>74182</v>
      </c>
      <c r="I2461">
        <v>47</v>
      </c>
      <c r="J2461" s="6">
        <v>5702.25</v>
      </c>
      <c r="K2461" s="6">
        <v>888.5</v>
      </c>
      <c r="L2461">
        <v>14</v>
      </c>
      <c r="M2461">
        <v>5</v>
      </c>
      <c r="N2461" t="s">
        <v>48</v>
      </c>
      <c r="O2461" t="s">
        <v>37</v>
      </c>
      <c r="P2461" t="s">
        <v>10061</v>
      </c>
    </row>
    <row r="2462" spans="1:16" x14ac:dyDescent="0.3">
      <c r="A2462" s="7">
        <v>19154</v>
      </c>
      <c r="B2462" s="6" t="s">
        <v>14977</v>
      </c>
      <c r="C2462" t="s">
        <v>14978</v>
      </c>
      <c r="D2462" s="2" t="s">
        <v>52</v>
      </c>
      <c r="E2462" s="4" t="s">
        <v>46</v>
      </c>
      <c r="F2462" t="s">
        <v>80</v>
      </c>
      <c r="G2462" s="6">
        <v>4986</v>
      </c>
      <c r="H2462">
        <v>61988</v>
      </c>
      <c r="I2462">
        <v>37</v>
      </c>
      <c r="J2462" s="6">
        <v>3711.5</v>
      </c>
      <c r="K2462" s="6">
        <v>666.5</v>
      </c>
      <c r="L2462">
        <v>17</v>
      </c>
      <c r="M2462">
        <v>5</v>
      </c>
      <c r="N2462" t="s">
        <v>48</v>
      </c>
      <c r="O2462" t="s">
        <v>48</v>
      </c>
      <c r="P2462" t="s">
        <v>10061</v>
      </c>
    </row>
    <row r="2463" spans="1:16" x14ac:dyDescent="0.3">
      <c r="A2463" s="7">
        <v>17595</v>
      </c>
      <c r="B2463" s="6" t="s">
        <v>14979</v>
      </c>
      <c r="C2463" t="s">
        <v>14980</v>
      </c>
      <c r="D2463" s="2" t="s">
        <v>52</v>
      </c>
      <c r="E2463" s="4" t="s">
        <v>59</v>
      </c>
      <c r="F2463" t="s">
        <v>80</v>
      </c>
      <c r="G2463" s="6">
        <v>4128</v>
      </c>
      <c r="H2463">
        <v>35279</v>
      </c>
      <c r="I2463">
        <v>49</v>
      </c>
      <c r="J2463" s="6">
        <v>5637</v>
      </c>
      <c r="K2463" s="6">
        <v>299.75</v>
      </c>
      <c r="L2463">
        <v>15</v>
      </c>
      <c r="M2463">
        <v>3</v>
      </c>
      <c r="N2463" t="s">
        <v>37</v>
      </c>
      <c r="O2463" t="s">
        <v>48</v>
      </c>
      <c r="P2463" t="s">
        <v>10061</v>
      </c>
    </row>
    <row r="2464" spans="1:16" x14ac:dyDescent="0.3">
      <c r="A2464" s="7">
        <v>21805</v>
      </c>
      <c r="B2464" s="6" t="s">
        <v>14981</v>
      </c>
      <c r="C2464" t="s">
        <v>14982</v>
      </c>
      <c r="D2464" s="2" t="s">
        <v>58</v>
      </c>
      <c r="E2464" s="4" t="s">
        <v>46</v>
      </c>
      <c r="F2464" t="s">
        <v>60</v>
      </c>
      <c r="G2464" s="6">
        <v>239</v>
      </c>
      <c r="H2464">
        <v>67204</v>
      </c>
      <c r="I2464">
        <v>17</v>
      </c>
      <c r="J2464" s="6">
        <v>366</v>
      </c>
      <c r="K2464" s="6">
        <v>6404.75</v>
      </c>
      <c r="L2464">
        <v>77</v>
      </c>
      <c r="M2464">
        <v>1</v>
      </c>
      <c r="N2464" t="s">
        <v>32</v>
      </c>
      <c r="O2464" t="s">
        <v>32</v>
      </c>
      <c r="P2464" t="s">
        <v>10061</v>
      </c>
    </row>
    <row r="2465" spans="1:16" x14ac:dyDescent="0.3">
      <c r="A2465" s="7">
        <v>19714</v>
      </c>
      <c r="B2465" s="6" t="s">
        <v>14983</v>
      </c>
      <c r="C2465" t="s">
        <v>14984</v>
      </c>
      <c r="D2465" s="2" t="s">
        <v>45</v>
      </c>
      <c r="E2465" s="4" t="s">
        <v>46</v>
      </c>
      <c r="F2465" t="s">
        <v>67</v>
      </c>
      <c r="G2465" s="6">
        <v>231</v>
      </c>
      <c r="H2465">
        <v>68983</v>
      </c>
      <c r="I2465">
        <v>4</v>
      </c>
      <c r="J2465" s="6">
        <v>838.25</v>
      </c>
      <c r="K2465" s="6">
        <v>2044.5</v>
      </c>
      <c r="L2465">
        <v>53</v>
      </c>
      <c r="M2465">
        <v>2</v>
      </c>
      <c r="N2465" t="s">
        <v>61</v>
      </c>
      <c r="O2465" t="s">
        <v>48</v>
      </c>
      <c r="P2465" t="s">
        <v>10066</v>
      </c>
    </row>
    <row r="2466" spans="1:16" x14ac:dyDescent="0.3">
      <c r="A2466" s="7">
        <v>18601</v>
      </c>
      <c r="B2466" s="6" t="s">
        <v>14985</v>
      </c>
      <c r="C2466" t="s">
        <v>14986</v>
      </c>
      <c r="D2466" s="2" t="s">
        <v>52</v>
      </c>
      <c r="E2466" s="4" t="s">
        <v>46</v>
      </c>
      <c r="F2466" t="s">
        <v>54</v>
      </c>
      <c r="G2466" s="6">
        <v>1381</v>
      </c>
      <c r="H2466">
        <v>87804</v>
      </c>
      <c r="I2466">
        <v>25</v>
      </c>
      <c r="J2466" s="6">
        <v>2578</v>
      </c>
      <c r="K2466" s="6">
        <v>798.5</v>
      </c>
      <c r="L2466">
        <v>12</v>
      </c>
      <c r="M2466">
        <v>7</v>
      </c>
      <c r="N2466" t="s">
        <v>48</v>
      </c>
      <c r="O2466" t="s">
        <v>37</v>
      </c>
      <c r="P2466" t="s">
        <v>10061</v>
      </c>
    </row>
    <row r="2467" spans="1:16" x14ac:dyDescent="0.3">
      <c r="A2467" s="7">
        <v>19808</v>
      </c>
      <c r="B2467" s="6" t="s">
        <v>14987</v>
      </c>
      <c r="C2467" t="s">
        <v>14988</v>
      </c>
      <c r="D2467" s="2" t="s">
        <v>64</v>
      </c>
      <c r="E2467" s="4" t="s">
        <v>46</v>
      </c>
      <c r="F2467" t="s">
        <v>80</v>
      </c>
      <c r="G2467" s="6">
        <v>1158</v>
      </c>
      <c r="H2467">
        <v>64102</v>
      </c>
      <c r="I2467">
        <v>56</v>
      </c>
      <c r="J2467" s="6">
        <v>1021.5</v>
      </c>
      <c r="K2467" s="6">
        <v>696</v>
      </c>
      <c r="L2467">
        <v>15</v>
      </c>
      <c r="M2467">
        <v>5</v>
      </c>
      <c r="N2467" t="s">
        <v>37</v>
      </c>
      <c r="O2467" t="s">
        <v>48</v>
      </c>
      <c r="P2467" t="s">
        <v>10061</v>
      </c>
    </row>
    <row r="2468" spans="1:16" x14ac:dyDescent="0.3">
      <c r="A2468" s="7">
        <v>21615</v>
      </c>
      <c r="B2468" s="6" t="s">
        <v>14989</v>
      </c>
      <c r="C2468" t="s">
        <v>14990</v>
      </c>
      <c r="D2468" s="2" t="s">
        <v>52</v>
      </c>
      <c r="E2468" s="4" t="s">
        <v>53</v>
      </c>
      <c r="F2468" t="s">
        <v>54</v>
      </c>
      <c r="G2468" s="6">
        <v>1919</v>
      </c>
      <c r="H2468">
        <v>25763</v>
      </c>
      <c r="I2468">
        <v>29</v>
      </c>
      <c r="J2468" s="6">
        <v>5841.25</v>
      </c>
      <c r="K2468" s="6">
        <v>605.25</v>
      </c>
      <c r="L2468">
        <v>14</v>
      </c>
      <c r="M2468">
        <v>4</v>
      </c>
      <c r="N2468" t="s">
        <v>61</v>
      </c>
      <c r="O2468" t="s">
        <v>37</v>
      </c>
      <c r="P2468" t="s">
        <v>10061</v>
      </c>
    </row>
    <row r="2469" spans="1:16" x14ac:dyDescent="0.3">
      <c r="A2469" s="7">
        <v>19127</v>
      </c>
      <c r="B2469" s="6" t="s">
        <v>14991</v>
      </c>
      <c r="C2469" t="s">
        <v>14992</v>
      </c>
      <c r="D2469" s="2" t="s">
        <v>45</v>
      </c>
      <c r="E2469" s="4" t="s">
        <v>59</v>
      </c>
      <c r="F2469" t="s">
        <v>60</v>
      </c>
      <c r="G2469" s="6">
        <v>195</v>
      </c>
      <c r="H2469">
        <v>80707</v>
      </c>
      <c r="I2469">
        <v>18</v>
      </c>
      <c r="J2469" s="6">
        <v>275.75</v>
      </c>
      <c r="K2469" s="6">
        <v>3240.75</v>
      </c>
      <c r="L2469">
        <v>90</v>
      </c>
      <c r="M2469">
        <v>1</v>
      </c>
      <c r="N2469" t="s">
        <v>48</v>
      </c>
      <c r="O2469" t="s">
        <v>37</v>
      </c>
      <c r="P2469" t="s">
        <v>10061</v>
      </c>
    </row>
    <row r="2470" spans="1:16" x14ac:dyDescent="0.3">
      <c r="A2470" s="7">
        <v>18852</v>
      </c>
      <c r="B2470" s="6" t="s">
        <v>14993</v>
      </c>
      <c r="C2470" t="s">
        <v>14994</v>
      </c>
      <c r="D2470" s="2" t="s">
        <v>45</v>
      </c>
      <c r="E2470" s="4" t="s">
        <v>59</v>
      </c>
      <c r="F2470" t="s">
        <v>60</v>
      </c>
      <c r="G2470" s="6">
        <v>989</v>
      </c>
      <c r="H2470">
        <v>68709</v>
      </c>
      <c r="I2470">
        <v>6</v>
      </c>
      <c r="J2470" s="6">
        <v>203.25</v>
      </c>
      <c r="K2470" s="6">
        <v>4138.75</v>
      </c>
      <c r="L2470">
        <v>99</v>
      </c>
      <c r="M2470">
        <v>1</v>
      </c>
      <c r="N2470" t="s">
        <v>48</v>
      </c>
      <c r="O2470" t="s">
        <v>37</v>
      </c>
      <c r="P2470" t="s">
        <v>10061</v>
      </c>
    </row>
    <row r="2471" spans="1:16" x14ac:dyDescent="0.3">
      <c r="A2471" s="7">
        <v>20223</v>
      </c>
      <c r="B2471" s="6" t="s">
        <v>14995</v>
      </c>
      <c r="C2471" t="s">
        <v>14996</v>
      </c>
      <c r="D2471" s="2" t="s">
        <v>58</v>
      </c>
      <c r="E2471" s="4" t="s">
        <v>59</v>
      </c>
      <c r="F2471" t="s">
        <v>60</v>
      </c>
      <c r="G2471" s="6">
        <v>109</v>
      </c>
      <c r="H2471">
        <v>38386</v>
      </c>
      <c r="I2471">
        <v>20</v>
      </c>
      <c r="J2471" s="6">
        <v>92.5</v>
      </c>
      <c r="K2471" s="6">
        <v>4939.25</v>
      </c>
      <c r="L2471">
        <v>91</v>
      </c>
      <c r="M2471">
        <v>2</v>
      </c>
      <c r="N2471" t="s">
        <v>48</v>
      </c>
      <c r="O2471" t="s">
        <v>37</v>
      </c>
      <c r="P2471" t="s">
        <v>10061</v>
      </c>
    </row>
    <row r="2472" spans="1:16" x14ac:dyDescent="0.3">
      <c r="A2472" s="7">
        <v>20184</v>
      </c>
      <c r="B2472" s="6" t="s">
        <v>14997</v>
      </c>
      <c r="C2472" t="s">
        <v>14998</v>
      </c>
      <c r="D2472" s="2" t="s">
        <v>52</v>
      </c>
      <c r="E2472" s="4" t="s">
        <v>59</v>
      </c>
      <c r="F2472" t="s">
        <v>80</v>
      </c>
      <c r="G2472" s="6">
        <v>1703</v>
      </c>
      <c r="H2472">
        <v>77635</v>
      </c>
      <c r="I2472">
        <v>49</v>
      </c>
      <c r="J2472" s="6">
        <v>5692.75</v>
      </c>
      <c r="K2472" s="6">
        <v>753.75</v>
      </c>
      <c r="L2472">
        <v>14</v>
      </c>
      <c r="M2472">
        <v>5</v>
      </c>
      <c r="N2472" t="s">
        <v>37</v>
      </c>
      <c r="O2472" t="s">
        <v>48</v>
      </c>
      <c r="P2472" t="s">
        <v>10061</v>
      </c>
    </row>
    <row r="2473" spans="1:16" x14ac:dyDescent="0.3">
      <c r="A2473" s="7">
        <v>21693</v>
      </c>
      <c r="B2473" s="6" t="s">
        <v>14999</v>
      </c>
      <c r="C2473" t="s">
        <v>15000</v>
      </c>
      <c r="D2473" s="2" t="s">
        <v>52</v>
      </c>
      <c r="E2473" s="4" t="s">
        <v>59</v>
      </c>
      <c r="F2473" t="s">
        <v>80</v>
      </c>
      <c r="G2473" s="6">
        <v>4689</v>
      </c>
      <c r="H2473">
        <v>89150</v>
      </c>
      <c r="I2473">
        <v>45</v>
      </c>
      <c r="J2473" s="6">
        <v>4638.5</v>
      </c>
      <c r="K2473" s="6">
        <v>451.25</v>
      </c>
      <c r="L2473">
        <v>22</v>
      </c>
      <c r="M2473">
        <v>6</v>
      </c>
      <c r="N2473" t="s">
        <v>37</v>
      </c>
      <c r="O2473" t="s">
        <v>37</v>
      </c>
      <c r="P2473" t="s">
        <v>10066</v>
      </c>
    </row>
    <row r="2474" spans="1:16" x14ac:dyDescent="0.3">
      <c r="A2474" s="7">
        <v>21181</v>
      </c>
      <c r="B2474" s="6" t="s">
        <v>15001</v>
      </c>
      <c r="C2474" t="s">
        <v>15002</v>
      </c>
      <c r="D2474" s="2" t="s">
        <v>52</v>
      </c>
      <c r="E2474" s="4" t="s">
        <v>59</v>
      </c>
      <c r="F2474" t="s">
        <v>54</v>
      </c>
      <c r="G2474" s="6">
        <v>3227</v>
      </c>
      <c r="H2474">
        <v>87871</v>
      </c>
      <c r="I2474">
        <v>33</v>
      </c>
      <c r="J2474" s="6">
        <v>2421.25</v>
      </c>
      <c r="K2474" s="6">
        <v>551.25</v>
      </c>
      <c r="L2474">
        <v>16</v>
      </c>
      <c r="M2474">
        <v>4</v>
      </c>
      <c r="N2474" t="s">
        <v>48</v>
      </c>
      <c r="O2474" t="s">
        <v>37</v>
      </c>
      <c r="P2474" t="s">
        <v>10061</v>
      </c>
    </row>
    <row r="2475" spans="1:16" x14ac:dyDescent="0.3">
      <c r="A2475" s="7">
        <v>22040</v>
      </c>
      <c r="B2475" s="6" t="s">
        <v>15003</v>
      </c>
      <c r="C2475" t="s">
        <v>15004</v>
      </c>
      <c r="D2475" s="2" t="s">
        <v>52</v>
      </c>
      <c r="E2475" s="4" t="s">
        <v>46</v>
      </c>
      <c r="F2475" t="s">
        <v>80</v>
      </c>
      <c r="G2475" s="6">
        <v>4064</v>
      </c>
      <c r="H2475">
        <v>75823</v>
      </c>
      <c r="I2475">
        <v>57</v>
      </c>
      <c r="J2475" s="6">
        <v>9723.25</v>
      </c>
      <c r="K2475" s="6">
        <v>653.25</v>
      </c>
      <c r="L2475">
        <v>22</v>
      </c>
      <c r="M2475">
        <v>4</v>
      </c>
      <c r="N2475" t="s">
        <v>48</v>
      </c>
      <c r="O2475" t="s">
        <v>37</v>
      </c>
      <c r="P2475" t="s">
        <v>10066</v>
      </c>
    </row>
    <row r="2476" spans="1:16" x14ac:dyDescent="0.3">
      <c r="A2476" s="7">
        <v>21739</v>
      </c>
      <c r="B2476" s="6" t="s">
        <v>15005</v>
      </c>
      <c r="C2476" t="s">
        <v>15006</v>
      </c>
      <c r="D2476" s="2" t="s">
        <v>45</v>
      </c>
      <c r="E2476" s="4" t="s">
        <v>46</v>
      </c>
      <c r="F2476" t="s">
        <v>60</v>
      </c>
      <c r="G2476" s="6">
        <v>689</v>
      </c>
      <c r="H2476">
        <v>27800</v>
      </c>
      <c r="I2476">
        <v>19</v>
      </c>
      <c r="J2476" s="6">
        <v>171.25</v>
      </c>
      <c r="K2476" s="6">
        <v>4571.75</v>
      </c>
      <c r="L2476">
        <v>99</v>
      </c>
      <c r="M2476">
        <v>1</v>
      </c>
      <c r="N2476" t="s">
        <v>61</v>
      </c>
      <c r="O2476" t="s">
        <v>37</v>
      </c>
      <c r="P2476" t="s">
        <v>10061</v>
      </c>
    </row>
    <row r="2477" spans="1:16" x14ac:dyDescent="0.3">
      <c r="A2477" s="7">
        <v>20661</v>
      </c>
      <c r="B2477" s="6" t="s">
        <v>15007</v>
      </c>
      <c r="C2477" t="s">
        <v>15008</v>
      </c>
      <c r="D2477" s="2" t="s">
        <v>58</v>
      </c>
      <c r="E2477" s="4" t="s">
        <v>59</v>
      </c>
      <c r="F2477" t="s">
        <v>60</v>
      </c>
      <c r="G2477" s="6">
        <v>155</v>
      </c>
      <c r="H2477">
        <v>68841</v>
      </c>
      <c r="I2477">
        <v>11</v>
      </c>
      <c r="J2477" s="6">
        <v>339.75</v>
      </c>
      <c r="K2477" s="6">
        <v>7282.25</v>
      </c>
      <c r="L2477">
        <v>78</v>
      </c>
      <c r="M2477">
        <v>1</v>
      </c>
      <c r="N2477" t="s">
        <v>32</v>
      </c>
      <c r="O2477" t="s">
        <v>37</v>
      </c>
      <c r="P2477" t="s">
        <v>10061</v>
      </c>
    </row>
    <row r="2478" spans="1:16" x14ac:dyDescent="0.3">
      <c r="A2478" s="7">
        <v>18572</v>
      </c>
      <c r="B2478" s="6" t="s">
        <v>15009</v>
      </c>
      <c r="C2478" t="s">
        <v>15010</v>
      </c>
      <c r="D2478" s="2" t="s">
        <v>58</v>
      </c>
      <c r="E2478" s="4" t="s">
        <v>59</v>
      </c>
      <c r="F2478" t="s">
        <v>60</v>
      </c>
      <c r="G2478" s="6">
        <v>127</v>
      </c>
      <c r="H2478">
        <v>20603</v>
      </c>
      <c r="I2478">
        <v>7</v>
      </c>
      <c r="J2478" s="6">
        <v>396.25</v>
      </c>
      <c r="K2478" s="6">
        <v>6434.75</v>
      </c>
      <c r="L2478">
        <v>81</v>
      </c>
      <c r="M2478">
        <v>2</v>
      </c>
      <c r="N2478" t="s">
        <v>48</v>
      </c>
      <c r="O2478" t="s">
        <v>37</v>
      </c>
      <c r="P2478" t="s">
        <v>10066</v>
      </c>
    </row>
    <row r="2479" spans="1:16" x14ac:dyDescent="0.3">
      <c r="A2479" s="7">
        <v>20643</v>
      </c>
      <c r="B2479" s="6" t="s">
        <v>15011</v>
      </c>
      <c r="C2479" t="s">
        <v>15012</v>
      </c>
      <c r="D2479" s="2" t="s">
        <v>45</v>
      </c>
      <c r="E2479" s="4" t="s">
        <v>59</v>
      </c>
      <c r="F2479" t="s">
        <v>60</v>
      </c>
      <c r="G2479" s="6">
        <v>186</v>
      </c>
      <c r="H2479">
        <v>64680</v>
      </c>
      <c r="I2479">
        <v>14</v>
      </c>
      <c r="J2479" s="6">
        <v>207.5</v>
      </c>
      <c r="K2479" s="6">
        <v>5658.75</v>
      </c>
      <c r="L2479">
        <v>97</v>
      </c>
      <c r="M2479">
        <v>1</v>
      </c>
      <c r="N2479" t="s">
        <v>48</v>
      </c>
      <c r="O2479" t="s">
        <v>37</v>
      </c>
      <c r="P2479" t="s">
        <v>10061</v>
      </c>
    </row>
    <row r="2480" spans="1:16" x14ac:dyDescent="0.3">
      <c r="A2480" s="7">
        <v>19893</v>
      </c>
      <c r="B2480" s="6" t="s">
        <v>15013</v>
      </c>
      <c r="C2480" t="s">
        <v>15014</v>
      </c>
      <c r="D2480" s="2" t="s">
        <v>52</v>
      </c>
      <c r="E2480" s="4" t="s">
        <v>46</v>
      </c>
      <c r="F2480" t="s">
        <v>67</v>
      </c>
      <c r="G2480" s="6">
        <v>1789</v>
      </c>
      <c r="H2480">
        <v>18297</v>
      </c>
      <c r="I2480">
        <v>14</v>
      </c>
      <c r="J2480" s="6">
        <v>1091.5</v>
      </c>
      <c r="K2480" s="6">
        <v>3237.75</v>
      </c>
      <c r="L2480">
        <v>60</v>
      </c>
      <c r="M2480">
        <v>1</v>
      </c>
      <c r="N2480" t="s">
        <v>61</v>
      </c>
      <c r="O2480" t="s">
        <v>37</v>
      </c>
      <c r="P2480" t="s">
        <v>10066</v>
      </c>
    </row>
    <row r="2481" spans="1:16" x14ac:dyDescent="0.3">
      <c r="A2481" s="7">
        <v>20553</v>
      </c>
      <c r="B2481" s="6" t="s">
        <v>15015</v>
      </c>
      <c r="C2481" t="s">
        <v>15016</v>
      </c>
      <c r="D2481" s="2" t="s">
        <v>64</v>
      </c>
      <c r="E2481" s="4" t="s">
        <v>59</v>
      </c>
      <c r="F2481" t="s">
        <v>67</v>
      </c>
      <c r="G2481" s="6">
        <v>344</v>
      </c>
      <c r="H2481">
        <v>28163</v>
      </c>
      <c r="I2481">
        <v>3</v>
      </c>
      <c r="J2481" s="6">
        <v>744.5</v>
      </c>
      <c r="K2481" s="6">
        <v>2982</v>
      </c>
      <c r="L2481">
        <v>59</v>
      </c>
      <c r="M2481">
        <v>1</v>
      </c>
      <c r="N2481" t="s">
        <v>48</v>
      </c>
      <c r="O2481" t="s">
        <v>37</v>
      </c>
      <c r="P2481" t="s">
        <v>10066</v>
      </c>
    </row>
    <row r="2482" spans="1:16" x14ac:dyDescent="0.3">
      <c r="A2482" s="7">
        <v>19054</v>
      </c>
      <c r="B2482" s="6" t="s">
        <v>15017</v>
      </c>
      <c r="C2482" t="s">
        <v>15018</v>
      </c>
      <c r="D2482" s="2" t="s">
        <v>58</v>
      </c>
      <c r="E2482" s="4" t="s">
        <v>59</v>
      </c>
      <c r="F2482" t="s">
        <v>60</v>
      </c>
      <c r="G2482" s="6">
        <v>224</v>
      </c>
      <c r="H2482">
        <v>14797</v>
      </c>
      <c r="I2482">
        <v>9</v>
      </c>
      <c r="J2482" s="6">
        <v>407.25</v>
      </c>
      <c r="K2482" s="6">
        <v>3644.25</v>
      </c>
      <c r="L2482">
        <v>98</v>
      </c>
      <c r="M2482">
        <v>2</v>
      </c>
      <c r="N2482" t="s">
        <v>48</v>
      </c>
      <c r="O2482" t="s">
        <v>48</v>
      </c>
      <c r="P2482" t="s">
        <v>10061</v>
      </c>
    </row>
    <row r="2483" spans="1:16" x14ac:dyDescent="0.3">
      <c r="A2483" s="7">
        <v>21516</v>
      </c>
      <c r="B2483" s="6" t="s">
        <v>15019</v>
      </c>
      <c r="C2483" t="s">
        <v>15020</v>
      </c>
      <c r="D2483" s="2" t="s">
        <v>52</v>
      </c>
      <c r="E2483" s="4" t="s">
        <v>46</v>
      </c>
      <c r="F2483" t="s">
        <v>80</v>
      </c>
      <c r="G2483" s="6">
        <v>3364</v>
      </c>
      <c r="H2483">
        <v>44088</v>
      </c>
      <c r="I2483">
        <v>45</v>
      </c>
      <c r="J2483" s="6">
        <v>4050.75</v>
      </c>
      <c r="K2483" s="6">
        <v>836</v>
      </c>
      <c r="L2483">
        <v>11</v>
      </c>
      <c r="M2483">
        <v>5</v>
      </c>
      <c r="N2483" t="s">
        <v>37</v>
      </c>
      <c r="O2483" t="s">
        <v>37</v>
      </c>
      <c r="P2483" t="s">
        <v>10066</v>
      </c>
    </row>
    <row r="2484" spans="1:16" x14ac:dyDescent="0.3">
      <c r="A2484" s="7">
        <v>20202</v>
      </c>
      <c r="B2484" s="6" t="s">
        <v>15021</v>
      </c>
      <c r="C2484" t="s">
        <v>15022</v>
      </c>
      <c r="D2484" s="2" t="s">
        <v>52</v>
      </c>
      <c r="E2484" s="4" t="s">
        <v>46</v>
      </c>
      <c r="F2484" t="s">
        <v>76</v>
      </c>
      <c r="G2484" s="6">
        <v>812</v>
      </c>
      <c r="H2484">
        <v>79016</v>
      </c>
      <c r="I2484">
        <v>16</v>
      </c>
      <c r="J2484" s="6">
        <v>594.75</v>
      </c>
      <c r="K2484" s="6">
        <v>2961.75</v>
      </c>
      <c r="L2484">
        <v>73</v>
      </c>
      <c r="M2484">
        <v>2</v>
      </c>
      <c r="N2484" t="s">
        <v>48</v>
      </c>
      <c r="O2484" t="s">
        <v>48</v>
      </c>
      <c r="P2484" t="s">
        <v>10061</v>
      </c>
    </row>
    <row r="2485" spans="1:16" x14ac:dyDescent="0.3">
      <c r="A2485" s="7">
        <v>19367</v>
      </c>
      <c r="B2485" s="6" t="s">
        <v>15023</v>
      </c>
      <c r="C2485" t="s">
        <v>15024</v>
      </c>
      <c r="D2485" s="2" t="s">
        <v>45</v>
      </c>
      <c r="E2485" s="4" t="s">
        <v>46</v>
      </c>
      <c r="F2485" t="s">
        <v>47</v>
      </c>
      <c r="G2485" s="6">
        <v>371</v>
      </c>
      <c r="H2485">
        <v>11072</v>
      </c>
      <c r="I2485">
        <v>18</v>
      </c>
      <c r="J2485" s="6">
        <v>1535.75</v>
      </c>
      <c r="K2485" s="6">
        <v>2990.25</v>
      </c>
      <c r="L2485">
        <v>51</v>
      </c>
      <c r="M2485">
        <v>0</v>
      </c>
      <c r="N2485" t="s">
        <v>48</v>
      </c>
      <c r="O2485" t="s">
        <v>37</v>
      </c>
      <c r="P2485" t="s">
        <v>10061</v>
      </c>
    </row>
    <row r="2486" spans="1:16" x14ac:dyDescent="0.3">
      <c r="A2486" s="7">
        <v>19005</v>
      </c>
      <c r="B2486" s="6" t="s">
        <v>15025</v>
      </c>
      <c r="C2486" t="s">
        <v>15026</v>
      </c>
      <c r="D2486" s="2" t="s">
        <v>58</v>
      </c>
      <c r="E2486" s="4" t="s">
        <v>46</v>
      </c>
      <c r="F2486" t="s">
        <v>67</v>
      </c>
      <c r="G2486" s="6">
        <v>225</v>
      </c>
      <c r="H2486">
        <v>10494</v>
      </c>
      <c r="I2486">
        <v>6</v>
      </c>
      <c r="J2486" s="6">
        <v>1241.5</v>
      </c>
      <c r="K2486" s="6">
        <v>2991.5</v>
      </c>
      <c r="L2486">
        <v>56</v>
      </c>
      <c r="M2486">
        <v>2</v>
      </c>
      <c r="N2486" t="s">
        <v>37</v>
      </c>
      <c r="O2486" t="s">
        <v>37</v>
      </c>
      <c r="P2486" t="s">
        <v>10061</v>
      </c>
    </row>
    <row r="2487" spans="1:16" x14ac:dyDescent="0.3">
      <c r="A2487" s="7">
        <v>19356</v>
      </c>
      <c r="B2487" s="6" t="s">
        <v>15027</v>
      </c>
      <c r="C2487" t="s">
        <v>15028</v>
      </c>
      <c r="D2487" s="2" t="s">
        <v>52</v>
      </c>
      <c r="E2487" s="4" t="s">
        <v>46</v>
      </c>
      <c r="F2487" t="s">
        <v>76</v>
      </c>
      <c r="G2487" s="6">
        <v>2749</v>
      </c>
      <c r="H2487">
        <v>84741</v>
      </c>
      <c r="I2487">
        <v>7</v>
      </c>
      <c r="J2487" s="6">
        <v>469</v>
      </c>
      <c r="K2487" s="6">
        <v>4899.75</v>
      </c>
      <c r="L2487">
        <v>80</v>
      </c>
      <c r="M2487">
        <v>1</v>
      </c>
      <c r="N2487" t="s">
        <v>61</v>
      </c>
      <c r="O2487" t="s">
        <v>37</v>
      </c>
      <c r="P2487" t="s">
        <v>10066</v>
      </c>
    </row>
    <row r="2488" spans="1:16" x14ac:dyDescent="0.3">
      <c r="A2488" s="7">
        <v>20279</v>
      </c>
      <c r="B2488" s="6" t="s">
        <v>15029</v>
      </c>
      <c r="C2488" t="s">
        <v>15030</v>
      </c>
      <c r="D2488" s="2" t="s">
        <v>52</v>
      </c>
      <c r="E2488" s="4" t="s">
        <v>46</v>
      </c>
      <c r="F2488" t="s">
        <v>80</v>
      </c>
      <c r="G2488" s="6">
        <v>3726</v>
      </c>
      <c r="H2488">
        <v>75346</v>
      </c>
      <c r="I2488">
        <v>40</v>
      </c>
      <c r="J2488" s="6">
        <v>6136.5</v>
      </c>
      <c r="K2488" s="6">
        <v>900.75</v>
      </c>
      <c r="L2488">
        <v>20</v>
      </c>
      <c r="M2488">
        <v>6</v>
      </c>
      <c r="N2488" t="s">
        <v>37</v>
      </c>
      <c r="O2488" t="s">
        <v>48</v>
      </c>
      <c r="P2488" t="s">
        <v>10066</v>
      </c>
    </row>
    <row r="2489" spans="1:16" x14ac:dyDescent="0.3">
      <c r="A2489" s="7">
        <v>17447</v>
      </c>
      <c r="B2489" s="6" t="s">
        <v>15031</v>
      </c>
      <c r="C2489" t="s">
        <v>15032</v>
      </c>
      <c r="D2489" s="2" t="s">
        <v>52</v>
      </c>
      <c r="E2489" s="4" t="s">
        <v>46</v>
      </c>
      <c r="F2489" t="s">
        <v>80</v>
      </c>
      <c r="G2489" s="6">
        <v>4880</v>
      </c>
      <c r="H2489">
        <v>57730</v>
      </c>
      <c r="I2489">
        <v>38</v>
      </c>
      <c r="J2489" s="6">
        <v>2251</v>
      </c>
      <c r="K2489" s="6">
        <v>727</v>
      </c>
      <c r="L2489">
        <v>11</v>
      </c>
      <c r="M2489">
        <v>4</v>
      </c>
      <c r="N2489" t="s">
        <v>37</v>
      </c>
      <c r="O2489" t="s">
        <v>48</v>
      </c>
      <c r="P2489" t="s">
        <v>10061</v>
      </c>
    </row>
    <row r="2490" spans="1:16" x14ac:dyDescent="0.3">
      <c r="A2490" s="7">
        <v>19064</v>
      </c>
      <c r="B2490" s="6" t="s">
        <v>15033</v>
      </c>
      <c r="C2490" t="s">
        <v>15034</v>
      </c>
      <c r="D2490" s="2" t="s">
        <v>58</v>
      </c>
      <c r="E2490" s="4" t="s">
        <v>59</v>
      </c>
      <c r="F2490" t="s">
        <v>60</v>
      </c>
      <c r="G2490" s="6">
        <v>114</v>
      </c>
      <c r="H2490">
        <v>59219</v>
      </c>
      <c r="I2490">
        <v>16</v>
      </c>
      <c r="J2490" s="6">
        <v>216.75</v>
      </c>
      <c r="K2490" s="6">
        <v>5401</v>
      </c>
      <c r="L2490">
        <v>92</v>
      </c>
      <c r="M2490">
        <v>1</v>
      </c>
      <c r="N2490" t="s">
        <v>32</v>
      </c>
      <c r="O2490" t="s">
        <v>32</v>
      </c>
      <c r="P2490" t="s">
        <v>10061</v>
      </c>
    </row>
    <row r="2491" spans="1:16" x14ac:dyDescent="0.3">
      <c r="A2491" s="7">
        <v>19852</v>
      </c>
      <c r="B2491" s="6" t="s">
        <v>15035</v>
      </c>
      <c r="C2491" t="s">
        <v>15036</v>
      </c>
      <c r="D2491" s="2" t="s">
        <v>45</v>
      </c>
      <c r="E2491" s="4" t="s">
        <v>46</v>
      </c>
      <c r="F2491" t="s">
        <v>76</v>
      </c>
      <c r="G2491" s="6">
        <v>795</v>
      </c>
      <c r="H2491">
        <v>22002</v>
      </c>
      <c r="I2491">
        <v>8</v>
      </c>
      <c r="J2491" s="6">
        <v>424</v>
      </c>
      <c r="K2491" s="6">
        <v>4491</v>
      </c>
      <c r="L2491">
        <v>85</v>
      </c>
      <c r="M2491">
        <v>1</v>
      </c>
      <c r="N2491" t="s">
        <v>48</v>
      </c>
      <c r="O2491" t="s">
        <v>37</v>
      </c>
      <c r="P2491" t="s">
        <v>10061</v>
      </c>
    </row>
    <row r="2492" spans="1:16" x14ac:dyDescent="0.3">
      <c r="A2492" s="7">
        <v>21983</v>
      </c>
      <c r="B2492" s="6" t="s">
        <v>15037</v>
      </c>
      <c r="C2492" t="s">
        <v>15038</v>
      </c>
      <c r="D2492" s="2" t="s">
        <v>52</v>
      </c>
      <c r="E2492" s="4" t="s">
        <v>46</v>
      </c>
      <c r="F2492" t="s">
        <v>80</v>
      </c>
      <c r="G2492" s="6">
        <v>4864</v>
      </c>
      <c r="H2492">
        <v>51866</v>
      </c>
      <c r="I2492">
        <v>34</v>
      </c>
      <c r="J2492" s="6">
        <v>1071.25</v>
      </c>
      <c r="K2492" s="6">
        <v>344.5</v>
      </c>
      <c r="L2492">
        <v>18</v>
      </c>
      <c r="M2492">
        <v>4</v>
      </c>
      <c r="N2492" t="s">
        <v>48</v>
      </c>
      <c r="O2492" t="s">
        <v>37</v>
      </c>
      <c r="P2492" t="s">
        <v>10066</v>
      </c>
    </row>
    <row r="2493" spans="1:16" x14ac:dyDescent="0.3">
      <c r="A2493" s="7">
        <v>18509</v>
      </c>
      <c r="B2493" s="6" t="s">
        <v>15039</v>
      </c>
      <c r="C2493" t="s">
        <v>15040</v>
      </c>
      <c r="D2493" s="2" t="s">
        <v>52</v>
      </c>
      <c r="E2493" s="4" t="s">
        <v>59</v>
      </c>
      <c r="F2493" t="s">
        <v>80</v>
      </c>
      <c r="G2493" s="6">
        <v>3258</v>
      </c>
      <c r="H2493">
        <v>66020</v>
      </c>
      <c r="I2493">
        <v>55</v>
      </c>
      <c r="J2493" s="6">
        <v>2237.75</v>
      </c>
      <c r="K2493" s="6">
        <v>639</v>
      </c>
      <c r="L2493">
        <v>12</v>
      </c>
      <c r="M2493">
        <v>4</v>
      </c>
      <c r="N2493" t="s">
        <v>48</v>
      </c>
      <c r="O2493" t="s">
        <v>48</v>
      </c>
      <c r="P2493" t="s">
        <v>10061</v>
      </c>
    </row>
    <row r="2494" spans="1:16" x14ac:dyDescent="0.3">
      <c r="A2494" s="7">
        <v>21329</v>
      </c>
      <c r="B2494" s="6" t="s">
        <v>15041</v>
      </c>
      <c r="C2494" t="s">
        <v>15042</v>
      </c>
      <c r="D2494" s="2" t="s">
        <v>58</v>
      </c>
      <c r="E2494" s="4" t="s">
        <v>59</v>
      </c>
      <c r="F2494" t="s">
        <v>60</v>
      </c>
      <c r="G2494" s="6">
        <v>149</v>
      </c>
      <c r="H2494">
        <v>15761</v>
      </c>
      <c r="I2494">
        <v>15</v>
      </c>
      <c r="J2494" s="6">
        <v>335.75</v>
      </c>
      <c r="K2494" s="6">
        <v>4005.25</v>
      </c>
      <c r="L2494">
        <v>86</v>
      </c>
      <c r="M2494">
        <v>1</v>
      </c>
      <c r="N2494" t="s">
        <v>32</v>
      </c>
      <c r="O2494" t="s">
        <v>32</v>
      </c>
      <c r="P2494" t="s">
        <v>10066</v>
      </c>
    </row>
    <row r="2495" spans="1:16" x14ac:dyDescent="0.3">
      <c r="A2495" s="7">
        <v>20054</v>
      </c>
      <c r="B2495" s="6" t="s">
        <v>15043</v>
      </c>
      <c r="C2495" t="s">
        <v>15044</v>
      </c>
      <c r="D2495" s="2" t="s">
        <v>52</v>
      </c>
      <c r="E2495" s="4" t="s">
        <v>59</v>
      </c>
      <c r="F2495" t="s">
        <v>80</v>
      </c>
      <c r="G2495" s="6">
        <v>1361</v>
      </c>
      <c r="H2495">
        <v>72168</v>
      </c>
      <c r="I2495">
        <v>51</v>
      </c>
      <c r="J2495" s="6">
        <v>8643.5</v>
      </c>
      <c r="K2495" s="6">
        <v>591.75</v>
      </c>
      <c r="L2495">
        <v>11</v>
      </c>
      <c r="M2495">
        <v>5</v>
      </c>
      <c r="N2495" t="s">
        <v>37</v>
      </c>
      <c r="O2495" t="s">
        <v>37</v>
      </c>
      <c r="P2495" t="s">
        <v>10061</v>
      </c>
    </row>
    <row r="2496" spans="1:16" x14ac:dyDescent="0.3">
      <c r="A2496" s="7">
        <v>21390</v>
      </c>
      <c r="B2496" s="6" t="s">
        <v>15045</v>
      </c>
      <c r="C2496" t="s">
        <v>15046</v>
      </c>
      <c r="D2496" s="2" t="s">
        <v>52</v>
      </c>
      <c r="E2496" s="4" t="s">
        <v>46</v>
      </c>
      <c r="F2496" t="s">
        <v>67</v>
      </c>
      <c r="G2496" s="6">
        <v>1917</v>
      </c>
      <c r="H2496">
        <v>68786</v>
      </c>
      <c r="I2496">
        <v>10</v>
      </c>
      <c r="J2496" s="6">
        <v>425.5</v>
      </c>
      <c r="K2496" s="6">
        <v>4606.5</v>
      </c>
      <c r="L2496">
        <v>42</v>
      </c>
      <c r="M2496">
        <v>1</v>
      </c>
      <c r="N2496" t="s">
        <v>61</v>
      </c>
      <c r="O2496" t="s">
        <v>48</v>
      </c>
      <c r="P2496" t="s">
        <v>10061</v>
      </c>
    </row>
    <row r="2497" spans="1:16" x14ac:dyDescent="0.3">
      <c r="A2497" s="7">
        <v>18451</v>
      </c>
      <c r="B2497" s="6" t="s">
        <v>15047</v>
      </c>
      <c r="C2497" t="s">
        <v>15048</v>
      </c>
      <c r="D2497" s="2" t="s">
        <v>52</v>
      </c>
      <c r="E2497" s="4" t="s">
        <v>46</v>
      </c>
      <c r="F2497" t="s">
        <v>80</v>
      </c>
      <c r="G2497" s="6">
        <v>4920</v>
      </c>
      <c r="H2497">
        <v>49480</v>
      </c>
      <c r="I2497">
        <v>52</v>
      </c>
      <c r="J2497" s="6">
        <v>903.5</v>
      </c>
      <c r="K2497" s="6">
        <v>632</v>
      </c>
      <c r="L2497">
        <v>19</v>
      </c>
      <c r="M2497">
        <v>5</v>
      </c>
      <c r="N2497" t="s">
        <v>37</v>
      </c>
      <c r="O2497" t="s">
        <v>37</v>
      </c>
      <c r="P2497" t="s">
        <v>10066</v>
      </c>
    </row>
    <row r="2498" spans="1:16" x14ac:dyDescent="0.3">
      <c r="A2498" s="7">
        <v>21095</v>
      </c>
      <c r="B2498" s="6" t="s">
        <v>15049</v>
      </c>
      <c r="C2498" t="s">
        <v>15050</v>
      </c>
      <c r="D2498" s="2" t="s">
        <v>52</v>
      </c>
      <c r="E2498" s="4" t="s">
        <v>46</v>
      </c>
      <c r="F2498" t="s">
        <v>76</v>
      </c>
      <c r="G2498" s="6">
        <v>774</v>
      </c>
      <c r="H2498">
        <v>33130</v>
      </c>
      <c r="I2498">
        <v>7</v>
      </c>
      <c r="J2498" s="6">
        <v>287.75</v>
      </c>
      <c r="K2498" s="6">
        <v>4734</v>
      </c>
      <c r="L2498">
        <v>53</v>
      </c>
      <c r="M2498">
        <v>1</v>
      </c>
      <c r="N2498" t="s">
        <v>48</v>
      </c>
      <c r="O2498" t="s">
        <v>48</v>
      </c>
      <c r="P2498" t="s">
        <v>10061</v>
      </c>
    </row>
    <row r="2499" spans="1:16" x14ac:dyDescent="0.3">
      <c r="A2499" s="7">
        <v>21118</v>
      </c>
      <c r="B2499" s="6" t="s">
        <v>15051</v>
      </c>
      <c r="C2499" t="s">
        <v>15052</v>
      </c>
      <c r="D2499" s="2" t="s">
        <v>52</v>
      </c>
      <c r="E2499" s="4" t="s">
        <v>46</v>
      </c>
      <c r="F2499" t="s">
        <v>80</v>
      </c>
      <c r="G2499" s="6">
        <v>3533</v>
      </c>
      <c r="H2499">
        <v>32520</v>
      </c>
      <c r="I2499">
        <v>44</v>
      </c>
      <c r="J2499" s="6">
        <v>1215.75</v>
      </c>
      <c r="K2499" s="6">
        <v>696.5</v>
      </c>
      <c r="L2499">
        <v>16</v>
      </c>
      <c r="M2499">
        <v>3</v>
      </c>
      <c r="N2499" t="s">
        <v>48</v>
      </c>
      <c r="O2499" t="s">
        <v>37</v>
      </c>
      <c r="P2499" t="s">
        <v>10061</v>
      </c>
    </row>
    <row r="2500" spans="1:16" x14ac:dyDescent="0.3">
      <c r="A2500" s="7">
        <v>20630</v>
      </c>
      <c r="B2500" s="6" t="s">
        <v>15053</v>
      </c>
      <c r="C2500" t="s">
        <v>15054</v>
      </c>
      <c r="D2500" s="2" t="s">
        <v>58</v>
      </c>
      <c r="E2500" s="4" t="s">
        <v>46</v>
      </c>
      <c r="F2500" t="s">
        <v>60</v>
      </c>
      <c r="G2500" s="6">
        <v>179</v>
      </c>
      <c r="H2500">
        <v>36694</v>
      </c>
      <c r="I2500">
        <v>7</v>
      </c>
      <c r="J2500" s="6">
        <v>297.75</v>
      </c>
      <c r="K2500" s="6">
        <v>5662.75</v>
      </c>
      <c r="L2500">
        <v>81</v>
      </c>
      <c r="M2500">
        <v>1</v>
      </c>
      <c r="N2500" t="s">
        <v>32</v>
      </c>
      <c r="O2500" t="s">
        <v>37</v>
      </c>
      <c r="P2500" t="s">
        <v>10061</v>
      </c>
    </row>
    <row r="2501" spans="1:16" x14ac:dyDescent="0.3">
      <c r="A2501" s="7">
        <v>21777</v>
      </c>
      <c r="B2501" s="6" t="s">
        <v>15055</v>
      </c>
      <c r="C2501" t="s">
        <v>15056</v>
      </c>
      <c r="D2501" s="2" t="s">
        <v>64</v>
      </c>
      <c r="E2501" s="4" t="s">
        <v>59</v>
      </c>
      <c r="F2501" t="s">
        <v>60</v>
      </c>
      <c r="G2501" s="6">
        <v>621</v>
      </c>
      <c r="H2501">
        <v>23498</v>
      </c>
      <c r="I2501">
        <v>9</v>
      </c>
      <c r="J2501" s="6">
        <v>205.75</v>
      </c>
      <c r="K2501" s="6">
        <v>4440</v>
      </c>
      <c r="L2501">
        <v>97</v>
      </c>
      <c r="M2501">
        <v>1</v>
      </c>
      <c r="N2501" t="s">
        <v>48</v>
      </c>
      <c r="O2501" t="s">
        <v>48</v>
      </c>
      <c r="P2501" t="s">
        <v>10061</v>
      </c>
    </row>
    <row r="2502" spans="1:16" x14ac:dyDescent="0.3">
      <c r="A2502" s="7">
        <v>20087</v>
      </c>
      <c r="B2502" s="6" t="s">
        <v>15057</v>
      </c>
      <c r="C2502" t="s">
        <v>15058</v>
      </c>
      <c r="D2502" s="2" t="s">
        <v>58</v>
      </c>
      <c r="E2502" s="4" t="s">
        <v>59</v>
      </c>
      <c r="F2502" t="s">
        <v>60</v>
      </c>
      <c r="G2502" s="6">
        <v>164</v>
      </c>
      <c r="H2502">
        <v>42257</v>
      </c>
      <c r="I2502">
        <v>13</v>
      </c>
      <c r="J2502" s="6">
        <v>263.75</v>
      </c>
      <c r="K2502" s="6">
        <v>6680</v>
      </c>
      <c r="L2502">
        <v>85</v>
      </c>
      <c r="M2502">
        <v>1</v>
      </c>
      <c r="N2502" t="s">
        <v>48</v>
      </c>
      <c r="O2502" t="s">
        <v>48</v>
      </c>
      <c r="P2502" t="s">
        <v>10066</v>
      </c>
    </row>
    <row r="2503" spans="1:16" x14ac:dyDescent="0.3">
      <c r="A2503" s="7">
        <v>18457</v>
      </c>
      <c r="B2503" s="6" t="s">
        <v>15059</v>
      </c>
      <c r="C2503" t="s">
        <v>15060</v>
      </c>
      <c r="D2503" s="2" t="s">
        <v>45</v>
      </c>
      <c r="E2503" s="4" t="s">
        <v>59</v>
      </c>
      <c r="F2503" t="s">
        <v>60</v>
      </c>
      <c r="G2503" s="6">
        <v>183</v>
      </c>
      <c r="H2503">
        <v>16893</v>
      </c>
      <c r="I2503">
        <v>20</v>
      </c>
      <c r="J2503" s="6">
        <v>319.25</v>
      </c>
      <c r="K2503" s="6">
        <v>5169.75</v>
      </c>
      <c r="L2503">
        <v>81</v>
      </c>
      <c r="M2503">
        <v>2</v>
      </c>
      <c r="N2503" t="s">
        <v>32</v>
      </c>
      <c r="O2503" t="s">
        <v>32</v>
      </c>
      <c r="P2503" t="s">
        <v>10066</v>
      </c>
    </row>
    <row r="2504" spans="1:16" x14ac:dyDescent="0.3">
      <c r="A2504" s="7">
        <v>19349</v>
      </c>
      <c r="B2504" s="6" t="s">
        <v>15061</v>
      </c>
      <c r="C2504" t="s">
        <v>15062</v>
      </c>
      <c r="D2504" s="2" t="s">
        <v>52</v>
      </c>
      <c r="E2504" s="4" t="s">
        <v>46</v>
      </c>
      <c r="F2504" t="s">
        <v>76</v>
      </c>
      <c r="G2504" s="6">
        <v>2111</v>
      </c>
      <c r="H2504">
        <v>23034</v>
      </c>
      <c r="I2504">
        <v>6</v>
      </c>
      <c r="J2504" s="6">
        <v>433.75</v>
      </c>
      <c r="K2504" s="6">
        <v>2920</v>
      </c>
      <c r="L2504">
        <v>68</v>
      </c>
      <c r="M2504">
        <v>3</v>
      </c>
      <c r="N2504" t="s">
        <v>48</v>
      </c>
      <c r="O2504" t="s">
        <v>48</v>
      </c>
      <c r="P2504" t="s">
        <v>10061</v>
      </c>
    </row>
    <row r="2505" spans="1:16" x14ac:dyDescent="0.3">
      <c r="A2505" s="7">
        <v>19796</v>
      </c>
      <c r="B2505" s="6" t="s">
        <v>15063</v>
      </c>
      <c r="C2505" t="s">
        <v>15064</v>
      </c>
      <c r="D2505" s="2" t="s">
        <v>58</v>
      </c>
      <c r="E2505" s="4" t="s">
        <v>59</v>
      </c>
      <c r="F2505" t="s">
        <v>60</v>
      </c>
      <c r="G2505" s="6">
        <v>195</v>
      </c>
      <c r="H2505">
        <v>67586</v>
      </c>
      <c r="I2505">
        <v>19</v>
      </c>
      <c r="J2505" s="6">
        <v>213.75</v>
      </c>
      <c r="K2505" s="6">
        <v>3738</v>
      </c>
      <c r="L2505">
        <v>75</v>
      </c>
      <c r="M2505">
        <v>1</v>
      </c>
      <c r="N2505" t="s">
        <v>48</v>
      </c>
      <c r="O2505" t="s">
        <v>37</v>
      </c>
      <c r="P2505" t="s">
        <v>10066</v>
      </c>
    </row>
    <row r="2506" spans="1:16" x14ac:dyDescent="0.3">
      <c r="A2506" s="7">
        <v>20039</v>
      </c>
      <c r="B2506" s="6" t="s">
        <v>15065</v>
      </c>
      <c r="C2506" t="s">
        <v>15066</v>
      </c>
      <c r="D2506" s="2" t="s">
        <v>45</v>
      </c>
      <c r="E2506" s="4" t="s">
        <v>46</v>
      </c>
      <c r="F2506" t="s">
        <v>60</v>
      </c>
      <c r="G2506" s="6">
        <v>184</v>
      </c>
      <c r="H2506">
        <v>77194</v>
      </c>
      <c r="I2506">
        <v>6</v>
      </c>
      <c r="J2506" s="6">
        <v>135</v>
      </c>
      <c r="K2506" s="6">
        <v>7267.75</v>
      </c>
      <c r="L2506">
        <v>79</v>
      </c>
      <c r="M2506">
        <v>2</v>
      </c>
      <c r="N2506" t="s">
        <v>32</v>
      </c>
      <c r="O2506" t="s">
        <v>48</v>
      </c>
      <c r="P2506" t="s">
        <v>10066</v>
      </c>
    </row>
    <row r="2507" spans="1:16" x14ac:dyDescent="0.3">
      <c r="A2507" s="7">
        <v>19161</v>
      </c>
      <c r="B2507" s="6" t="s">
        <v>15067</v>
      </c>
      <c r="C2507" t="s">
        <v>15068</v>
      </c>
      <c r="D2507" s="2" t="s">
        <v>70</v>
      </c>
      <c r="E2507" s="4" t="s">
        <v>59</v>
      </c>
      <c r="F2507" t="s">
        <v>60</v>
      </c>
      <c r="G2507" s="6">
        <v>245</v>
      </c>
      <c r="H2507">
        <v>33130</v>
      </c>
      <c r="I2507">
        <v>4</v>
      </c>
      <c r="J2507" s="6">
        <v>391.5</v>
      </c>
      <c r="K2507" s="6">
        <v>3271.25</v>
      </c>
      <c r="L2507">
        <v>82</v>
      </c>
      <c r="M2507">
        <v>1</v>
      </c>
      <c r="N2507" t="s">
        <v>48</v>
      </c>
      <c r="O2507" t="s">
        <v>37</v>
      </c>
      <c r="P2507" t="s">
        <v>10061</v>
      </c>
    </row>
    <row r="2508" spans="1:16" x14ac:dyDescent="0.3">
      <c r="A2508" s="7">
        <v>18591</v>
      </c>
      <c r="B2508" s="6" t="s">
        <v>15069</v>
      </c>
      <c r="C2508" t="s">
        <v>15070</v>
      </c>
      <c r="D2508" s="2" t="s">
        <v>45</v>
      </c>
      <c r="E2508" s="4" t="s">
        <v>59</v>
      </c>
      <c r="F2508" t="s">
        <v>60</v>
      </c>
      <c r="G2508" s="6">
        <v>978</v>
      </c>
      <c r="H2508">
        <v>15359</v>
      </c>
      <c r="I2508">
        <v>11</v>
      </c>
      <c r="J2508" s="6">
        <v>191</v>
      </c>
      <c r="K2508" s="6">
        <v>6523</v>
      </c>
      <c r="L2508">
        <v>86</v>
      </c>
      <c r="M2508">
        <v>2</v>
      </c>
      <c r="N2508" t="s">
        <v>32</v>
      </c>
      <c r="O2508" t="s">
        <v>37</v>
      </c>
      <c r="P2508" t="s">
        <v>10061</v>
      </c>
    </row>
    <row r="2509" spans="1:16" x14ac:dyDescent="0.3">
      <c r="A2509" s="7">
        <v>20564</v>
      </c>
      <c r="B2509" s="6" t="s">
        <v>15071</v>
      </c>
      <c r="C2509" t="s">
        <v>15072</v>
      </c>
      <c r="D2509" s="2" t="s">
        <v>45</v>
      </c>
      <c r="E2509" s="4" t="s">
        <v>46</v>
      </c>
      <c r="F2509" t="s">
        <v>67</v>
      </c>
      <c r="G2509" s="6">
        <v>741</v>
      </c>
      <c r="H2509">
        <v>49209</v>
      </c>
      <c r="I2509">
        <v>10</v>
      </c>
      <c r="J2509" s="6">
        <v>457</v>
      </c>
      <c r="K2509" s="6">
        <v>2719.25</v>
      </c>
      <c r="L2509">
        <v>43</v>
      </c>
      <c r="M2509">
        <v>1</v>
      </c>
      <c r="N2509" t="s">
        <v>32</v>
      </c>
      <c r="O2509" t="s">
        <v>37</v>
      </c>
      <c r="P2509" t="s">
        <v>10061</v>
      </c>
    </row>
    <row r="2510" spans="1:16" x14ac:dyDescent="0.3">
      <c r="A2510" s="7">
        <v>20066</v>
      </c>
      <c r="B2510" s="6" t="s">
        <v>15073</v>
      </c>
      <c r="C2510" t="s">
        <v>15074</v>
      </c>
      <c r="D2510" s="2" t="s">
        <v>45</v>
      </c>
      <c r="E2510" s="4" t="s">
        <v>59</v>
      </c>
      <c r="F2510" t="s">
        <v>67</v>
      </c>
      <c r="G2510" s="6">
        <v>498</v>
      </c>
      <c r="H2510">
        <v>12313</v>
      </c>
      <c r="I2510">
        <v>13</v>
      </c>
      <c r="J2510" s="6">
        <v>945.25</v>
      </c>
      <c r="K2510" s="6">
        <v>4551.5</v>
      </c>
      <c r="L2510">
        <v>65</v>
      </c>
      <c r="M2510">
        <v>2</v>
      </c>
      <c r="N2510" t="s">
        <v>61</v>
      </c>
      <c r="O2510" t="s">
        <v>48</v>
      </c>
      <c r="P2510" t="s">
        <v>10066</v>
      </c>
    </row>
    <row r="2511" spans="1:16" x14ac:dyDescent="0.3">
      <c r="A2511" s="7">
        <v>19990</v>
      </c>
      <c r="B2511" s="6" t="s">
        <v>15075</v>
      </c>
      <c r="C2511" t="s">
        <v>15076</v>
      </c>
      <c r="D2511" s="2" t="s">
        <v>52</v>
      </c>
      <c r="E2511" s="4" t="s">
        <v>46</v>
      </c>
      <c r="F2511" t="s">
        <v>80</v>
      </c>
      <c r="G2511" s="6">
        <v>2994</v>
      </c>
      <c r="H2511">
        <v>58947</v>
      </c>
      <c r="I2511">
        <v>35</v>
      </c>
      <c r="J2511" s="6">
        <v>2553.5</v>
      </c>
      <c r="K2511" s="6">
        <v>692</v>
      </c>
      <c r="L2511">
        <v>18</v>
      </c>
      <c r="M2511">
        <v>4</v>
      </c>
      <c r="N2511" t="s">
        <v>37</v>
      </c>
      <c r="O2511" t="s">
        <v>48</v>
      </c>
      <c r="P2511" t="s">
        <v>10061</v>
      </c>
    </row>
    <row r="2512" spans="1:16" x14ac:dyDescent="0.3">
      <c r="A2512" s="7">
        <v>21998</v>
      </c>
      <c r="B2512" s="6" t="s">
        <v>15077</v>
      </c>
      <c r="C2512" t="s">
        <v>15078</v>
      </c>
      <c r="D2512" s="2" t="s">
        <v>45</v>
      </c>
      <c r="E2512" s="4" t="s">
        <v>59</v>
      </c>
      <c r="F2512" t="s">
        <v>60</v>
      </c>
      <c r="G2512" s="6">
        <v>471</v>
      </c>
      <c r="H2512">
        <v>27993</v>
      </c>
      <c r="I2512">
        <v>11</v>
      </c>
      <c r="J2512" s="6">
        <v>404</v>
      </c>
      <c r="K2512" s="6">
        <v>6969.75</v>
      </c>
      <c r="L2512">
        <v>88</v>
      </c>
      <c r="M2512">
        <v>1</v>
      </c>
      <c r="N2512" t="s">
        <v>61</v>
      </c>
      <c r="O2512" t="s">
        <v>37</v>
      </c>
      <c r="P2512" t="s">
        <v>10061</v>
      </c>
    </row>
    <row r="2513" spans="1:16" x14ac:dyDescent="0.3">
      <c r="A2513" s="7">
        <v>19313</v>
      </c>
      <c r="B2513" s="6" t="s">
        <v>15079</v>
      </c>
      <c r="C2513" t="s">
        <v>15080</v>
      </c>
      <c r="D2513" s="2" t="s">
        <v>45</v>
      </c>
      <c r="E2513" s="4" t="s">
        <v>59</v>
      </c>
      <c r="F2513" t="s">
        <v>60</v>
      </c>
      <c r="G2513" s="6">
        <v>929</v>
      </c>
      <c r="H2513">
        <v>27545</v>
      </c>
      <c r="I2513">
        <v>6</v>
      </c>
      <c r="J2513" s="6">
        <v>147</v>
      </c>
      <c r="K2513" s="6">
        <v>5179</v>
      </c>
      <c r="L2513">
        <v>96</v>
      </c>
      <c r="M2513">
        <v>2</v>
      </c>
      <c r="N2513" t="s">
        <v>61</v>
      </c>
      <c r="O2513" t="s">
        <v>37</v>
      </c>
      <c r="P2513" t="s">
        <v>10061</v>
      </c>
    </row>
    <row r="2514" spans="1:16" x14ac:dyDescent="0.3">
      <c r="A2514" s="7">
        <v>17935</v>
      </c>
      <c r="B2514" s="6" t="s">
        <v>15081</v>
      </c>
      <c r="C2514" t="s">
        <v>15082</v>
      </c>
      <c r="D2514" s="2" t="s">
        <v>58</v>
      </c>
      <c r="E2514" s="4" t="s">
        <v>46</v>
      </c>
      <c r="F2514" t="s">
        <v>47</v>
      </c>
      <c r="G2514" s="6">
        <v>205</v>
      </c>
      <c r="H2514">
        <v>31452</v>
      </c>
      <c r="I2514">
        <v>8</v>
      </c>
      <c r="J2514" s="6">
        <v>989</v>
      </c>
      <c r="K2514" s="6">
        <v>2344.25</v>
      </c>
      <c r="L2514">
        <v>70</v>
      </c>
      <c r="M2514">
        <v>1</v>
      </c>
      <c r="N2514" t="s">
        <v>48</v>
      </c>
      <c r="O2514" t="s">
        <v>37</v>
      </c>
      <c r="P2514" t="s">
        <v>10061</v>
      </c>
    </row>
    <row r="2515" spans="1:16" x14ac:dyDescent="0.3">
      <c r="A2515" s="7">
        <v>19909</v>
      </c>
      <c r="B2515" s="6" t="s">
        <v>15083</v>
      </c>
      <c r="C2515" t="s">
        <v>15084</v>
      </c>
      <c r="D2515" s="2" t="s">
        <v>52</v>
      </c>
      <c r="E2515" s="4" t="s">
        <v>46</v>
      </c>
      <c r="F2515" t="s">
        <v>76</v>
      </c>
      <c r="G2515" s="6">
        <v>1353</v>
      </c>
      <c r="H2515">
        <v>73600</v>
      </c>
      <c r="I2515">
        <v>17</v>
      </c>
      <c r="J2515" s="6">
        <v>514.75</v>
      </c>
      <c r="K2515" s="6">
        <v>3481.75</v>
      </c>
      <c r="L2515">
        <v>77</v>
      </c>
      <c r="M2515">
        <v>3</v>
      </c>
      <c r="N2515" t="s">
        <v>48</v>
      </c>
      <c r="O2515" t="s">
        <v>48</v>
      </c>
      <c r="P2515" t="s">
        <v>10061</v>
      </c>
    </row>
    <row r="2516" spans="1:16" x14ac:dyDescent="0.3">
      <c r="A2516" s="7">
        <v>22231</v>
      </c>
      <c r="B2516" s="6" t="s">
        <v>15085</v>
      </c>
      <c r="C2516" t="s">
        <v>15086</v>
      </c>
      <c r="D2516" s="2" t="s">
        <v>45</v>
      </c>
      <c r="E2516" s="4" t="s">
        <v>46</v>
      </c>
      <c r="F2516" t="s">
        <v>76</v>
      </c>
      <c r="G2516" s="6">
        <v>747</v>
      </c>
      <c r="H2516">
        <v>68029</v>
      </c>
      <c r="I2516">
        <v>19</v>
      </c>
      <c r="J2516" s="6">
        <v>543.25</v>
      </c>
      <c r="K2516" s="6">
        <v>4081.25</v>
      </c>
      <c r="L2516">
        <v>83</v>
      </c>
      <c r="M2516">
        <v>3</v>
      </c>
      <c r="N2516" t="s">
        <v>37</v>
      </c>
      <c r="O2516" t="s">
        <v>37</v>
      </c>
      <c r="P2516" t="s">
        <v>10061</v>
      </c>
    </row>
    <row r="2517" spans="1:16" x14ac:dyDescent="0.3">
      <c r="A2517" s="7">
        <v>20452</v>
      </c>
      <c r="B2517" s="6" t="s">
        <v>15087</v>
      </c>
      <c r="C2517" t="s">
        <v>15088</v>
      </c>
      <c r="D2517" s="2" t="s">
        <v>52</v>
      </c>
      <c r="E2517" s="4" t="s">
        <v>59</v>
      </c>
      <c r="F2517" t="s">
        <v>80</v>
      </c>
      <c r="G2517" s="6">
        <v>4742</v>
      </c>
      <c r="H2517">
        <v>79562</v>
      </c>
      <c r="I2517">
        <v>41</v>
      </c>
      <c r="J2517" s="6">
        <v>9517</v>
      </c>
      <c r="K2517" s="6">
        <v>840.75</v>
      </c>
      <c r="L2517">
        <v>18</v>
      </c>
      <c r="M2517">
        <v>6</v>
      </c>
      <c r="N2517" t="s">
        <v>48</v>
      </c>
      <c r="O2517" t="s">
        <v>48</v>
      </c>
      <c r="P2517" t="s">
        <v>10061</v>
      </c>
    </row>
    <row r="2518" spans="1:16" x14ac:dyDescent="0.3">
      <c r="A2518" s="7">
        <v>19794</v>
      </c>
      <c r="B2518" s="6" t="s">
        <v>15089</v>
      </c>
      <c r="C2518" t="s">
        <v>15090</v>
      </c>
      <c r="D2518" s="2" t="s">
        <v>45</v>
      </c>
      <c r="E2518" s="4" t="s">
        <v>59</v>
      </c>
      <c r="F2518" t="s">
        <v>60</v>
      </c>
      <c r="G2518" s="6">
        <v>354</v>
      </c>
      <c r="H2518">
        <v>16539</v>
      </c>
      <c r="I2518">
        <v>18</v>
      </c>
      <c r="J2518" s="6">
        <v>354.5</v>
      </c>
      <c r="K2518" s="6">
        <v>3520.5</v>
      </c>
      <c r="L2518">
        <v>87</v>
      </c>
      <c r="M2518">
        <v>2</v>
      </c>
      <c r="N2518" t="s">
        <v>61</v>
      </c>
      <c r="O2518" t="s">
        <v>37</v>
      </c>
      <c r="P2518" t="s">
        <v>10061</v>
      </c>
    </row>
    <row r="2519" spans="1:16" x14ac:dyDescent="0.3">
      <c r="A2519" s="7">
        <v>20750</v>
      </c>
      <c r="B2519" s="6" t="s">
        <v>15091</v>
      </c>
      <c r="C2519" t="s">
        <v>15092</v>
      </c>
      <c r="D2519" s="2" t="s">
        <v>45</v>
      </c>
      <c r="E2519" s="4" t="s">
        <v>46</v>
      </c>
      <c r="F2519" t="s">
        <v>47</v>
      </c>
      <c r="G2519" s="6">
        <v>259</v>
      </c>
      <c r="H2519">
        <v>62983</v>
      </c>
      <c r="I2519">
        <v>14</v>
      </c>
      <c r="J2519" s="6">
        <v>1357</v>
      </c>
      <c r="K2519" s="6">
        <v>2455</v>
      </c>
      <c r="L2519">
        <v>63</v>
      </c>
      <c r="M2519">
        <v>0</v>
      </c>
      <c r="N2519" t="s">
        <v>32</v>
      </c>
      <c r="O2519" t="s">
        <v>37</v>
      </c>
      <c r="P2519" t="s">
        <v>10061</v>
      </c>
    </row>
    <row r="2520" spans="1:16" x14ac:dyDescent="0.3">
      <c r="A2520" s="7">
        <v>20907</v>
      </c>
      <c r="B2520" s="6" t="s">
        <v>15093</v>
      </c>
      <c r="C2520" t="s">
        <v>15094</v>
      </c>
      <c r="D2520" s="2" t="s">
        <v>70</v>
      </c>
      <c r="E2520" s="4" t="s">
        <v>46</v>
      </c>
      <c r="F2520" t="s">
        <v>67</v>
      </c>
      <c r="G2520" s="6">
        <v>317</v>
      </c>
      <c r="H2520">
        <v>41680</v>
      </c>
      <c r="I2520">
        <v>9</v>
      </c>
      <c r="J2520" s="6">
        <v>980</v>
      </c>
      <c r="K2520" s="6">
        <v>3196.5</v>
      </c>
      <c r="L2520">
        <v>57</v>
      </c>
      <c r="M2520">
        <v>1</v>
      </c>
      <c r="N2520" t="s">
        <v>48</v>
      </c>
      <c r="O2520" t="s">
        <v>37</v>
      </c>
      <c r="P2520" t="s">
        <v>10066</v>
      </c>
    </row>
    <row r="2521" spans="1:16" x14ac:dyDescent="0.3">
      <c r="A2521" s="7">
        <v>19423</v>
      </c>
      <c r="B2521" s="6" t="s">
        <v>15095</v>
      </c>
      <c r="C2521" t="s">
        <v>15096</v>
      </c>
      <c r="D2521" s="2" t="s">
        <v>52</v>
      </c>
      <c r="E2521" s="4" t="s">
        <v>46</v>
      </c>
      <c r="F2521" t="s">
        <v>76</v>
      </c>
      <c r="G2521" s="6">
        <v>3689</v>
      </c>
      <c r="H2521">
        <v>27993</v>
      </c>
      <c r="I2521">
        <v>22</v>
      </c>
      <c r="J2521" s="6">
        <v>470</v>
      </c>
      <c r="K2521" s="6">
        <v>3770.75</v>
      </c>
      <c r="L2521">
        <v>56</v>
      </c>
      <c r="M2521">
        <v>3</v>
      </c>
      <c r="N2521" t="s">
        <v>48</v>
      </c>
      <c r="O2521" t="s">
        <v>48</v>
      </c>
      <c r="P2521" t="s">
        <v>10066</v>
      </c>
    </row>
    <row r="2522" spans="1:16" x14ac:dyDescent="0.3">
      <c r="A2522" s="7">
        <v>17398</v>
      </c>
      <c r="B2522" s="6" t="s">
        <v>15097</v>
      </c>
      <c r="C2522" t="s">
        <v>15098</v>
      </c>
      <c r="D2522" s="2" t="s">
        <v>58</v>
      </c>
      <c r="E2522" s="4" t="s">
        <v>46</v>
      </c>
      <c r="F2522" t="s">
        <v>60</v>
      </c>
      <c r="G2522" s="6">
        <v>178</v>
      </c>
      <c r="H2522">
        <v>69187</v>
      </c>
      <c r="I2522">
        <v>16</v>
      </c>
      <c r="J2522" s="6">
        <v>165.25</v>
      </c>
      <c r="K2522" s="6">
        <v>4859.5</v>
      </c>
      <c r="L2522">
        <v>99</v>
      </c>
      <c r="M2522">
        <v>2</v>
      </c>
      <c r="N2522" t="s">
        <v>32</v>
      </c>
      <c r="O2522" t="s">
        <v>32</v>
      </c>
      <c r="P2522" t="s">
        <v>10061</v>
      </c>
    </row>
    <row r="2523" spans="1:16" x14ac:dyDescent="0.3">
      <c r="A2523" s="7">
        <v>18932</v>
      </c>
      <c r="B2523" s="6" t="s">
        <v>15099</v>
      </c>
      <c r="C2523" t="s">
        <v>15100</v>
      </c>
      <c r="D2523" s="2" t="s">
        <v>45</v>
      </c>
      <c r="E2523" s="4" t="s">
        <v>59</v>
      </c>
      <c r="F2523" t="s">
        <v>60</v>
      </c>
      <c r="G2523" s="6">
        <v>145</v>
      </c>
      <c r="H2523">
        <v>85770</v>
      </c>
      <c r="I2523">
        <v>12</v>
      </c>
      <c r="J2523" s="6">
        <v>143</v>
      </c>
      <c r="K2523" s="6">
        <v>7426.75</v>
      </c>
      <c r="L2523">
        <v>99</v>
      </c>
      <c r="M2523">
        <v>2</v>
      </c>
      <c r="N2523" t="s">
        <v>48</v>
      </c>
      <c r="O2523" t="s">
        <v>48</v>
      </c>
      <c r="P2523" t="s">
        <v>10061</v>
      </c>
    </row>
    <row r="2524" spans="1:16" x14ac:dyDescent="0.3">
      <c r="A2524" s="7">
        <v>20413</v>
      </c>
      <c r="B2524" s="6" t="s">
        <v>15101</v>
      </c>
      <c r="C2524" t="s">
        <v>15102</v>
      </c>
      <c r="D2524" s="2" t="s">
        <v>58</v>
      </c>
      <c r="E2524" s="4" t="s">
        <v>59</v>
      </c>
      <c r="F2524" t="s">
        <v>60</v>
      </c>
      <c r="G2524" s="6">
        <v>115</v>
      </c>
      <c r="H2524">
        <v>65817</v>
      </c>
      <c r="I2524">
        <v>14</v>
      </c>
      <c r="J2524" s="6">
        <v>397.25</v>
      </c>
      <c r="K2524" s="6">
        <v>6653.25</v>
      </c>
      <c r="L2524">
        <v>77</v>
      </c>
      <c r="M2524">
        <v>2</v>
      </c>
      <c r="N2524" t="s">
        <v>61</v>
      </c>
      <c r="O2524" t="s">
        <v>37</v>
      </c>
      <c r="P2524" t="s">
        <v>10066</v>
      </c>
    </row>
    <row r="2525" spans="1:16" x14ac:dyDescent="0.3">
      <c r="A2525" s="7">
        <v>18013</v>
      </c>
      <c r="B2525" s="6" t="s">
        <v>15103</v>
      </c>
      <c r="C2525" t="s">
        <v>15104</v>
      </c>
      <c r="D2525" s="2" t="s">
        <v>45</v>
      </c>
      <c r="E2525" s="4" t="s">
        <v>46</v>
      </c>
      <c r="F2525" t="s">
        <v>67</v>
      </c>
      <c r="G2525" s="6">
        <v>519</v>
      </c>
      <c r="H2525">
        <v>48846</v>
      </c>
      <c r="I2525">
        <v>15</v>
      </c>
      <c r="J2525" s="6">
        <v>1355.75</v>
      </c>
      <c r="K2525" s="6">
        <v>2303</v>
      </c>
      <c r="L2525">
        <v>57</v>
      </c>
      <c r="M2525">
        <v>1</v>
      </c>
      <c r="N2525" t="s">
        <v>48</v>
      </c>
      <c r="O2525" t="s">
        <v>37</v>
      </c>
      <c r="P2525" t="s">
        <v>10061</v>
      </c>
    </row>
    <row r="2526" spans="1:16" x14ac:dyDescent="0.3">
      <c r="A2526" s="7">
        <v>21700</v>
      </c>
      <c r="B2526" s="6" t="s">
        <v>15105</v>
      </c>
      <c r="C2526" t="s">
        <v>15106</v>
      </c>
      <c r="D2526" s="2" t="s">
        <v>52</v>
      </c>
      <c r="E2526" s="4" t="s">
        <v>59</v>
      </c>
      <c r="F2526" t="s">
        <v>80</v>
      </c>
      <c r="G2526" s="6">
        <v>3649</v>
      </c>
      <c r="H2526">
        <v>73322</v>
      </c>
      <c r="I2526">
        <v>49</v>
      </c>
      <c r="J2526" s="6">
        <v>1406</v>
      </c>
      <c r="K2526" s="6">
        <v>435.25</v>
      </c>
      <c r="L2526">
        <v>17</v>
      </c>
      <c r="M2526">
        <v>3</v>
      </c>
      <c r="N2526" t="s">
        <v>48</v>
      </c>
      <c r="O2526" t="s">
        <v>37</v>
      </c>
      <c r="P2526" t="s">
        <v>10061</v>
      </c>
    </row>
    <row r="2527" spans="1:16" x14ac:dyDescent="0.3">
      <c r="A2527" s="7">
        <v>21145</v>
      </c>
      <c r="B2527" s="6" t="s">
        <v>15107</v>
      </c>
      <c r="C2527" t="s">
        <v>15108</v>
      </c>
      <c r="D2527" s="2" t="s">
        <v>64</v>
      </c>
      <c r="E2527" s="4" t="s">
        <v>46</v>
      </c>
      <c r="F2527" t="s">
        <v>67</v>
      </c>
      <c r="G2527" s="6">
        <v>736</v>
      </c>
      <c r="H2527">
        <v>58679</v>
      </c>
      <c r="I2527">
        <v>2</v>
      </c>
      <c r="J2527" s="6">
        <v>1253.75</v>
      </c>
      <c r="K2527" s="6">
        <v>2176.5</v>
      </c>
      <c r="L2527">
        <v>46</v>
      </c>
      <c r="M2527">
        <v>3</v>
      </c>
      <c r="N2527" t="s">
        <v>32</v>
      </c>
      <c r="O2527" t="s">
        <v>48</v>
      </c>
      <c r="P2527" t="s">
        <v>10061</v>
      </c>
    </row>
    <row r="2528" spans="1:16" x14ac:dyDescent="0.3">
      <c r="A2528" s="7">
        <v>20150</v>
      </c>
      <c r="B2528" s="6" t="s">
        <v>15109</v>
      </c>
      <c r="C2528" t="s">
        <v>15110</v>
      </c>
      <c r="D2528" s="2" t="s">
        <v>64</v>
      </c>
      <c r="E2528" s="4" t="s">
        <v>59</v>
      </c>
      <c r="F2528" t="s">
        <v>60</v>
      </c>
      <c r="G2528" s="6">
        <v>166</v>
      </c>
      <c r="H2528">
        <v>49480</v>
      </c>
      <c r="I2528">
        <v>11</v>
      </c>
      <c r="J2528" s="6">
        <v>388</v>
      </c>
      <c r="K2528" s="6">
        <v>3424.25</v>
      </c>
      <c r="L2528">
        <v>85</v>
      </c>
      <c r="M2528">
        <v>2</v>
      </c>
      <c r="N2528" t="s">
        <v>61</v>
      </c>
      <c r="O2528" t="s">
        <v>48</v>
      </c>
      <c r="P2528" t="s">
        <v>10066</v>
      </c>
    </row>
    <row r="2529" spans="1:16" x14ac:dyDescent="0.3">
      <c r="A2529" s="7">
        <v>17428</v>
      </c>
      <c r="B2529" s="6" t="s">
        <v>15111</v>
      </c>
      <c r="C2529" t="s">
        <v>15112</v>
      </c>
      <c r="D2529" s="2" t="s">
        <v>70</v>
      </c>
      <c r="E2529" s="4" t="s">
        <v>46</v>
      </c>
      <c r="F2529" t="s">
        <v>47</v>
      </c>
      <c r="G2529" s="6">
        <v>393</v>
      </c>
      <c r="H2529">
        <v>27387</v>
      </c>
      <c r="I2529">
        <v>15</v>
      </c>
      <c r="J2529" s="6">
        <v>252.25</v>
      </c>
      <c r="K2529" s="6">
        <v>2395.5</v>
      </c>
      <c r="L2529">
        <v>63</v>
      </c>
      <c r="M2529">
        <v>0</v>
      </c>
      <c r="N2529" t="s">
        <v>61</v>
      </c>
      <c r="O2529" t="s">
        <v>37</v>
      </c>
      <c r="P2529" t="s">
        <v>10066</v>
      </c>
    </row>
    <row r="2530" spans="1:16" x14ac:dyDescent="0.3">
      <c r="A2530" s="7">
        <v>21666</v>
      </c>
      <c r="B2530" s="6" t="s">
        <v>15113</v>
      </c>
      <c r="C2530" t="s">
        <v>15114</v>
      </c>
      <c r="D2530" s="2" t="s">
        <v>52</v>
      </c>
      <c r="E2530" s="4" t="s">
        <v>46</v>
      </c>
      <c r="F2530" t="s">
        <v>54</v>
      </c>
      <c r="G2530" s="6">
        <v>3763</v>
      </c>
      <c r="H2530">
        <v>39742</v>
      </c>
      <c r="I2530">
        <v>25</v>
      </c>
      <c r="J2530" s="6">
        <v>8088.25</v>
      </c>
      <c r="K2530" s="6">
        <v>559</v>
      </c>
      <c r="L2530">
        <v>11</v>
      </c>
      <c r="M2530">
        <v>5</v>
      </c>
      <c r="N2530" t="s">
        <v>48</v>
      </c>
      <c r="O2530" t="s">
        <v>37</v>
      </c>
      <c r="P2530" t="s">
        <v>10061</v>
      </c>
    </row>
    <row r="2531" spans="1:16" x14ac:dyDescent="0.3">
      <c r="A2531" s="7">
        <v>17795</v>
      </c>
      <c r="B2531" s="6" t="s">
        <v>15115</v>
      </c>
      <c r="C2531" t="s">
        <v>15116</v>
      </c>
      <c r="D2531" s="2" t="s">
        <v>52</v>
      </c>
      <c r="E2531" s="4" t="s">
        <v>46</v>
      </c>
      <c r="F2531" t="s">
        <v>76</v>
      </c>
      <c r="G2531" s="6">
        <v>3698</v>
      </c>
      <c r="H2531">
        <v>55405</v>
      </c>
      <c r="I2531">
        <v>21</v>
      </c>
      <c r="J2531" s="6">
        <v>454.5</v>
      </c>
      <c r="K2531" s="6">
        <v>5468.75</v>
      </c>
      <c r="L2531">
        <v>53</v>
      </c>
      <c r="M2531">
        <v>3</v>
      </c>
      <c r="N2531" t="s">
        <v>48</v>
      </c>
      <c r="O2531" t="s">
        <v>48</v>
      </c>
      <c r="P2531" t="s">
        <v>10061</v>
      </c>
    </row>
    <row r="2532" spans="1:16" x14ac:dyDescent="0.3">
      <c r="A2532" s="7">
        <v>20248</v>
      </c>
      <c r="B2532" s="6" t="s">
        <v>15117</v>
      </c>
      <c r="C2532" t="s">
        <v>15118</v>
      </c>
      <c r="D2532" s="2" t="s">
        <v>79</v>
      </c>
      <c r="E2532" s="4" t="s">
        <v>59</v>
      </c>
      <c r="F2532" t="s">
        <v>67</v>
      </c>
      <c r="G2532" s="6">
        <v>1007</v>
      </c>
      <c r="H2532">
        <v>62066</v>
      </c>
      <c r="I2532">
        <v>2</v>
      </c>
      <c r="J2532" s="6">
        <v>381.5</v>
      </c>
      <c r="K2532" s="6">
        <v>2045.75</v>
      </c>
      <c r="L2532">
        <v>42</v>
      </c>
      <c r="M2532">
        <v>1</v>
      </c>
      <c r="N2532" t="s">
        <v>61</v>
      </c>
      <c r="O2532" t="s">
        <v>48</v>
      </c>
      <c r="P2532" t="s">
        <v>10066</v>
      </c>
    </row>
    <row r="2533" spans="1:16" x14ac:dyDescent="0.3">
      <c r="A2533" s="7">
        <v>21301</v>
      </c>
      <c r="B2533" s="6" t="s">
        <v>15119</v>
      </c>
      <c r="C2533" t="s">
        <v>15120</v>
      </c>
      <c r="D2533" s="2" t="s">
        <v>45</v>
      </c>
      <c r="E2533" s="4" t="s">
        <v>46</v>
      </c>
      <c r="F2533" t="s">
        <v>67</v>
      </c>
      <c r="G2533" s="6">
        <v>409</v>
      </c>
      <c r="H2533">
        <v>53863</v>
      </c>
      <c r="I2533">
        <v>12</v>
      </c>
      <c r="J2533" s="6">
        <v>1163.25</v>
      </c>
      <c r="K2533" s="6">
        <v>3594.25</v>
      </c>
      <c r="L2533">
        <v>45</v>
      </c>
      <c r="M2533">
        <v>1</v>
      </c>
      <c r="N2533" t="s">
        <v>32</v>
      </c>
      <c r="O2533" t="s">
        <v>48</v>
      </c>
      <c r="P2533" t="s">
        <v>10061</v>
      </c>
    </row>
    <row r="2534" spans="1:16" x14ac:dyDescent="0.3">
      <c r="A2534" s="7">
        <v>19915</v>
      </c>
      <c r="B2534" s="6" t="s">
        <v>15121</v>
      </c>
      <c r="C2534" t="s">
        <v>15122</v>
      </c>
      <c r="D2534" s="2" t="s">
        <v>64</v>
      </c>
      <c r="E2534" s="4" t="s">
        <v>46</v>
      </c>
      <c r="F2534" t="s">
        <v>47</v>
      </c>
      <c r="G2534" s="6">
        <v>327</v>
      </c>
      <c r="H2534">
        <v>31259</v>
      </c>
      <c r="I2534">
        <v>16</v>
      </c>
      <c r="J2534" s="6">
        <v>687.5</v>
      </c>
      <c r="K2534" s="6">
        <v>2761.5</v>
      </c>
      <c r="L2534">
        <v>52</v>
      </c>
      <c r="M2534">
        <v>1</v>
      </c>
      <c r="N2534" t="s">
        <v>48</v>
      </c>
      <c r="O2534" t="s">
        <v>37</v>
      </c>
      <c r="P2534" t="s">
        <v>10061</v>
      </c>
    </row>
    <row r="2535" spans="1:16" x14ac:dyDescent="0.3">
      <c r="A2535" s="7">
        <v>18187</v>
      </c>
      <c r="B2535" s="6" t="s">
        <v>15123</v>
      </c>
      <c r="C2535" t="s">
        <v>15124</v>
      </c>
      <c r="D2535" s="2" t="s">
        <v>52</v>
      </c>
      <c r="E2535" s="4" t="s">
        <v>59</v>
      </c>
      <c r="F2535" t="s">
        <v>54</v>
      </c>
      <c r="G2535" s="6">
        <v>2546</v>
      </c>
      <c r="H2535">
        <v>55768</v>
      </c>
      <c r="I2535">
        <v>25</v>
      </c>
      <c r="J2535" s="6">
        <v>1926.75</v>
      </c>
      <c r="K2535" s="6">
        <v>574.5</v>
      </c>
      <c r="L2535">
        <v>6</v>
      </c>
      <c r="M2535">
        <v>5</v>
      </c>
      <c r="N2535" t="s">
        <v>61</v>
      </c>
      <c r="O2535" t="s">
        <v>37</v>
      </c>
      <c r="P2535" t="s">
        <v>10061</v>
      </c>
    </row>
    <row r="2536" spans="1:16" x14ac:dyDescent="0.3">
      <c r="A2536" s="7">
        <v>21098</v>
      </c>
      <c r="B2536" s="6" t="s">
        <v>15125</v>
      </c>
      <c r="C2536" t="s">
        <v>15126</v>
      </c>
      <c r="D2536" s="2" t="s">
        <v>52</v>
      </c>
      <c r="E2536" s="4" t="s">
        <v>46</v>
      </c>
      <c r="F2536" t="s">
        <v>76</v>
      </c>
      <c r="G2536" s="6">
        <v>1725</v>
      </c>
      <c r="H2536">
        <v>51866</v>
      </c>
      <c r="I2536">
        <v>18</v>
      </c>
      <c r="J2536" s="6">
        <v>490.25</v>
      </c>
      <c r="K2536" s="6">
        <v>4480.25</v>
      </c>
      <c r="L2536">
        <v>54</v>
      </c>
      <c r="M2536">
        <v>1</v>
      </c>
      <c r="N2536" t="s">
        <v>37</v>
      </c>
      <c r="O2536" t="s">
        <v>37</v>
      </c>
      <c r="P2536" t="s">
        <v>10061</v>
      </c>
    </row>
    <row r="2537" spans="1:16" x14ac:dyDescent="0.3">
      <c r="A2537" s="7">
        <v>21871</v>
      </c>
      <c r="B2537" s="6" t="s">
        <v>15127</v>
      </c>
      <c r="C2537" t="s">
        <v>15128</v>
      </c>
      <c r="D2537" s="2" t="s">
        <v>52</v>
      </c>
      <c r="E2537" s="4" t="s">
        <v>59</v>
      </c>
      <c r="F2537" t="s">
        <v>80</v>
      </c>
      <c r="G2537" s="6">
        <v>4540</v>
      </c>
      <c r="H2537">
        <v>57730</v>
      </c>
      <c r="I2537">
        <v>38</v>
      </c>
      <c r="J2537" s="6">
        <v>2618.75</v>
      </c>
      <c r="K2537" s="6">
        <v>1055</v>
      </c>
      <c r="L2537">
        <v>12</v>
      </c>
      <c r="M2537">
        <v>5</v>
      </c>
      <c r="N2537" t="s">
        <v>48</v>
      </c>
      <c r="O2537" t="s">
        <v>37</v>
      </c>
      <c r="P2537" t="s">
        <v>10061</v>
      </c>
    </row>
    <row r="2538" spans="1:16" x14ac:dyDescent="0.3">
      <c r="A2538" s="7">
        <v>19338</v>
      </c>
      <c r="B2538" s="6" t="s">
        <v>15129</v>
      </c>
      <c r="C2538" t="s">
        <v>15130</v>
      </c>
      <c r="D2538" s="2" t="s">
        <v>52</v>
      </c>
      <c r="E2538" s="4" t="s">
        <v>46</v>
      </c>
      <c r="F2538" t="s">
        <v>76</v>
      </c>
      <c r="G2538" s="6">
        <v>1665</v>
      </c>
      <c r="H2538">
        <v>42520</v>
      </c>
      <c r="I2538">
        <v>13</v>
      </c>
      <c r="J2538" s="6">
        <v>541</v>
      </c>
      <c r="K2538" s="6">
        <v>5424.5</v>
      </c>
      <c r="L2538">
        <v>50</v>
      </c>
      <c r="M2538">
        <v>1</v>
      </c>
      <c r="N2538" t="s">
        <v>48</v>
      </c>
      <c r="O2538" t="s">
        <v>37</v>
      </c>
      <c r="P2538" t="s">
        <v>10061</v>
      </c>
    </row>
    <row r="2539" spans="1:16" x14ac:dyDescent="0.3">
      <c r="A2539" s="7">
        <v>18449</v>
      </c>
      <c r="B2539" s="6" t="s">
        <v>15131</v>
      </c>
      <c r="C2539" t="s">
        <v>15132</v>
      </c>
      <c r="D2539" s="2" t="s">
        <v>52</v>
      </c>
      <c r="E2539" s="4" t="s">
        <v>46</v>
      </c>
      <c r="F2539" t="s">
        <v>80</v>
      </c>
      <c r="G2539" s="6">
        <v>3657</v>
      </c>
      <c r="H2539">
        <v>10189</v>
      </c>
      <c r="I2539">
        <v>33</v>
      </c>
      <c r="J2539" s="6">
        <v>2595</v>
      </c>
      <c r="K2539" s="6">
        <v>449.75</v>
      </c>
      <c r="L2539">
        <v>20</v>
      </c>
      <c r="M2539">
        <v>4</v>
      </c>
      <c r="N2539" t="s">
        <v>48</v>
      </c>
      <c r="O2539" t="s">
        <v>37</v>
      </c>
      <c r="P2539" t="s">
        <v>10061</v>
      </c>
    </row>
    <row r="2540" spans="1:16" x14ac:dyDescent="0.3">
      <c r="A2540" s="7">
        <v>19930</v>
      </c>
      <c r="B2540" s="6" t="s">
        <v>15133</v>
      </c>
      <c r="C2540" t="s">
        <v>15134</v>
      </c>
      <c r="D2540" s="2" t="s">
        <v>45</v>
      </c>
      <c r="E2540" s="4" t="s">
        <v>46</v>
      </c>
      <c r="F2540" t="s">
        <v>76</v>
      </c>
      <c r="G2540" s="6">
        <v>854</v>
      </c>
      <c r="H2540">
        <v>70022</v>
      </c>
      <c r="I2540">
        <v>11</v>
      </c>
      <c r="J2540" s="6">
        <v>506.5</v>
      </c>
      <c r="K2540" s="6">
        <v>2578</v>
      </c>
      <c r="L2540">
        <v>77</v>
      </c>
      <c r="M2540">
        <v>2</v>
      </c>
      <c r="N2540" t="s">
        <v>48</v>
      </c>
      <c r="O2540" t="s">
        <v>37</v>
      </c>
      <c r="P2540" t="s">
        <v>10061</v>
      </c>
    </row>
    <row r="2541" spans="1:16" x14ac:dyDescent="0.3">
      <c r="A2541" s="7">
        <v>18218</v>
      </c>
      <c r="B2541" s="6" t="s">
        <v>15135</v>
      </c>
      <c r="C2541" t="s">
        <v>15136</v>
      </c>
      <c r="D2541" s="2" t="s">
        <v>58</v>
      </c>
      <c r="E2541" s="4" t="s">
        <v>59</v>
      </c>
      <c r="F2541" t="s">
        <v>60</v>
      </c>
      <c r="G2541" s="6">
        <v>70</v>
      </c>
      <c r="H2541">
        <v>31115</v>
      </c>
      <c r="I2541">
        <v>19</v>
      </c>
      <c r="J2541" s="6">
        <v>389.5</v>
      </c>
      <c r="K2541" s="6">
        <v>6902.75</v>
      </c>
      <c r="L2541">
        <v>98</v>
      </c>
      <c r="M2541">
        <v>2</v>
      </c>
      <c r="N2541" t="s">
        <v>61</v>
      </c>
      <c r="O2541" t="s">
        <v>48</v>
      </c>
      <c r="P2541" t="s">
        <v>10066</v>
      </c>
    </row>
    <row r="2542" spans="1:16" x14ac:dyDescent="0.3">
      <c r="A2542" s="7">
        <v>21657</v>
      </c>
      <c r="B2542" s="6" t="s">
        <v>15137</v>
      </c>
      <c r="C2542" t="s">
        <v>15138</v>
      </c>
      <c r="D2542" s="2" t="s">
        <v>64</v>
      </c>
      <c r="E2542" s="4" t="s">
        <v>46</v>
      </c>
      <c r="F2542" t="s">
        <v>60</v>
      </c>
      <c r="G2542" s="6">
        <v>886</v>
      </c>
      <c r="H2542">
        <v>54681</v>
      </c>
      <c r="I2542">
        <v>18</v>
      </c>
      <c r="J2542" s="6">
        <v>162.5</v>
      </c>
      <c r="K2542" s="6">
        <v>6184.25</v>
      </c>
      <c r="L2542">
        <v>81</v>
      </c>
      <c r="M2542">
        <v>1</v>
      </c>
      <c r="N2542" t="s">
        <v>61</v>
      </c>
      <c r="O2542" t="s">
        <v>48</v>
      </c>
      <c r="P2542" t="s">
        <v>10061</v>
      </c>
    </row>
    <row r="2543" spans="1:16" x14ac:dyDescent="0.3">
      <c r="A2543" s="7">
        <v>19251</v>
      </c>
      <c r="B2543" s="6" t="s">
        <v>15139</v>
      </c>
      <c r="C2543" t="s">
        <v>15140</v>
      </c>
      <c r="D2543" s="2" t="s">
        <v>70</v>
      </c>
      <c r="E2543" s="4" t="s">
        <v>46</v>
      </c>
      <c r="F2543" t="s">
        <v>67</v>
      </c>
      <c r="G2543" s="6">
        <v>245</v>
      </c>
      <c r="H2543">
        <v>35905</v>
      </c>
      <c r="I2543">
        <v>11</v>
      </c>
      <c r="J2543" s="6">
        <v>958.25</v>
      </c>
      <c r="K2543" s="6">
        <v>2508.5</v>
      </c>
      <c r="L2543">
        <v>49</v>
      </c>
      <c r="M2543">
        <v>3</v>
      </c>
      <c r="N2543" t="s">
        <v>61</v>
      </c>
      <c r="O2543" t="s">
        <v>48</v>
      </c>
      <c r="P2543" t="s">
        <v>10066</v>
      </c>
    </row>
    <row r="2544" spans="1:16" x14ac:dyDescent="0.3">
      <c r="A2544" s="7">
        <v>21679</v>
      </c>
      <c r="B2544" s="6" t="s">
        <v>15141</v>
      </c>
      <c r="C2544" t="s">
        <v>15142</v>
      </c>
      <c r="D2544" s="2" t="s">
        <v>58</v>
      </c>
      <c r="E2544" s="4" t="s">
        <v>59</v>
      </c>
      <c r="F2544" t="s">
        <v>60</v>
      </c>
      <c r="G2544" s="6">
        <v>199</v>
      </c>
      <c r="H2544">
        <v>45320</v>
      </c>
      <c r="I2544">
        <v>8</v>
      </c>
      <c r="J2544" s="6">
        <v>274</v>
      </c>
      <c r="K2544" s="6">
        <v>4452</v>
      </c>
      <c r="L2544">
        <v>77</v>
      </c>
      <c r="M2544">
        <v>2</v>
      </c>
      <c r="N2544" t="s">
        <v>48</v>
      </c>
      <c r="O2544" t="s">
        <v>48</v>
      </c>
      <c r="P2544" t="s">
        <v>10066</v>
      </c>
    </row>
    <row r="2545" spans="1:16" x14ac:dyDescent="0.3">
      <c r="A2545" s="7">
        <v>17816</v>
      </c>
      <c r="B2545" s="6" t="s">
        <v>15143</v>
      </c>
      <c r="C2545" t="s">
        <v>15144</v>
      </c>
      <c r="D2545" s="2" t="s">
        <v>64</v>
      </c>
      <c r="E2545" s="4" t="s">
        <v>46</v>
      </c>
      <c r="F2545" t="s">
        <v>47</v>
      </c>
      <c r="G2545" s="6">
        <v>432</v>
      </c>
      <c r="H2545">
        <v>15500</v>
      </c>
      <c r="I2545">
        <v>12</v>
      </c>
      <c r="J2545" s="6">
        <v>1483.25</v>
      </c>
      <c r="K2545" s="6">
        <v>2810.5</v>
      </c>
      <c r="L2545">
        <v>66</v>
      </c>
      <c r="M2545">
        <v>1</v>
      </c>
      <c r="N2545" t="s">
        <v>61</v>
      </c>
      <c r="O2545" t="s">
        <v>48</v>
      </c>
      <c r="P2545" t="s">
        <v>10061</v>
      </c>
    </row>
    <row r="2546" spans="1:16" x14ac:dyDescent="0.3">
      <c r="A2546" s="7">
        <v>21491</v>
      </c>
      <c r="B2546" s="6" t="s">
        <v>15145</v>
      </c>
      <c r="C2546" t="s">
        <v>15146</v>
      </c>
      <c r="D2546" s="2" t="s">
        <v>45</v>
      </c>
      <c r="E2546" s="4" t="s">
        <v>46</v>
      </c>
      <c r="F2546" t="s">
        <v>67</v>
      </c>
      <c r="G2546" s="6">
        <v>955</v>
      </c>
      <c r="H2546">
        <v>84518</v>
      </c>
      <c r="I2546">
        <v>10</v>
      </c>
      <c r="J2546" s="6">
        <v>517.75</v>
      </c>
      <c r="K2546" s="6">
        <v>4366.25</v>
      </c>
      <c r="L2546">
        <v>53</v>
      </c>
      <c r="M2546">
        <v>3</v>
      </c>
      <c r="N2546" t="s">
        <v>37</v>
      </c>
      <c r="O2546" t="s">
        <v>37</v>
      </c>
      <c r="P2546" t="s">
        <v>10061</v>
      </c>
    </row>
    <row r="2547" spans="1:16" x14ac:dyDescent="0.3">
      <c r="A2547" s="7">
        <v>20434</v>
      </c>
      <c r="B2547" s="6" t="s">
        <v>15147</v>
      </c>
      <c r="C2547" t="s">
        <v>15148</v>
      </c>
      <c r="D2547" s="2" t="s">
        <v>52</v>
      </c>
      <c r="E2547" s="4" t="s">
        <v>53</v>
      </c>
      <c r="F2547" t="s">
        <v>54</v>
      </c>
      <c r="G2547" s="6">
        <v>2920</v>
      </c>
      <c r="H2547">
        <v>56905</v>
      </c>
      <c r="I2547">
        <v>18</v>
      </c>
      <c r="J2547" s="6">
        <v>2311</v>
      </c>
      <c r="K2547" s="6">
        <v>582</v>
      </c>
      <c r="L2547">
        <v>22</v>
      </c>
      <c r="M2547">
        <v>5</v>
      </c>
      <c r="N2547" t="s">
        <v>48</v>
      </c>
      <c r="O2547" t="s">
        <v>37</v>
      </c>
      <c r="P2547" t="s">
        <v>10061</v>
      </c>
    </row>
    <row r="2548" spans="1:16" x14ac:dyDescent="0.3">
      <c r="A2548" s="7">
        <v>20106</v>
      </c>
      <c r="B2548" s="6" t="s">
        <v>15149</v>
      </c>
      <c r="C2548" t="s">
        <v>15150</v>
      </c>
      <c r="D2548" s="2" t="s">
        <v>45</v>
      </c>
      <c r="E2548" s="4" t="s">
        <v>59</v>
      </c>
      <c r="F2548" t="s">
        <v>60</v>
      </c>
      <c r="G2548" s="6">
        <v>256</v>
      </c>
      <c r="H2548">
        <v>21771</v>
      </c>
      <c r="I2548">
        <v>12</v>
      </c>
      <c r="J2548" s="6">
        <v>320.5</v>
      </c>
      <c r="K2548" s="6">
        <v>5805.25</v>
      </c>
      <c r="L2548">
        <v>91</v>
      </c>
      <c r="M2548">
        <v>1</v>
      </c>
      <c r="N2548" t="s">
        <v>32</v>
      </c>
      <c r="O2548" t="s">
        <v>37</v>
      </c>
      <c r="P2548" t="s">
        <v>10061</v>
      </c>
    </row>
    <row r="2549" spans="1:16" x14ac:dyDescent="0.3">
      <c r="A2549" s="7">
        <v>19498</v>
      </c>
      <c r="B2549" s="6" t="s">
        <v>15151</v>
      </c>
      <c r="C2549" t="s">
        <v>15152</v>
      </c>
      <c r="D2549" s="2" t="s">
        <v>45</v>
      </c>
      <c r="E2549" s="4" t="s">
        <v>59</v>
      </c>
      <c r="F2549" t="s">
        <v>60</v>
      </c>
      <c r="G2549" s="6">
        <v>563</v>
      </c>
      <c r="H2549">
        <v>55316</v>
      </c>
      <c r="I2549">
        <v>7</v>
      </c>
      <c r="J2549" s="6">
        <v>263.75</v>
      </c>
      <c r="K2549" s="6">
        <v>4611.25</v>
      </c>
      <c r="L2549">
        <v>91</v>
      </c>
      <c r="M2549">
        <v>1</v>
      </c>
      <c r="N2549" t="s">
        <v>61</v>
      </c>
      <c r="O2549" t="s">
        <v>48</v>
      </c>
      <c r="P2549" t="s">
        <v>10061</v>
      </c>
    </row>
    <row r="2550" spans="1:16" x14ac:dyDescent="0.3">
      <c r="A2550" s="7">
        <v>19648</v>
      </c>
      <c r="B2550" s="6" t="s">
        <v>15153</v>
      </c>
      <c r="C2550" t="s">
        <v>15154</v>
      </c>
      <c r="D2550" s="2" t="s">
        <v>64</v>
      </c>
      <c r="E2550" s="4" t="s">
        <v>59</v>
      </c>
      <c r="F2550" t="s">
        <v>67</v>
      </c>
      <c r="G2550" s="6">
        <v>380</v>
      </c>
      <c r="H2550">
        <v>87513</v>
      </c>
      <c r="I2550">
        <v>12</v>
      </c>
      <c r="J2550" s="6">
        <v>945</v>
      </c>
      <c r="K2550" s="6">
        <v>4833</v>
      </c>
      <c r="L2550">
        <v>49</v>
      </c>
      <c r="M2550">
        <v>3</v>
      </c>
      <c r="N2550" t="s">
        <v>32</v>
      </c>
      <c r="O2550" t="s">
        <v>48</v>
      </c>
      <c r="P2550" t="s">
        <v>10061</v>
      </c>
    </row>
    <row r="2551" spans="1:16" x14ac:dyDescent="0.3">
      <c r="A2551" s="7">
        <v>21769</v>
      </c>
      <c r="B2551" s="6" t="s">
        <v>15155</v>
      </c>
      <c r="C2551" t="s">
        <v>15156</v>
      </c>
      <c r="D2551" s="2" t="s">
        <v>45</v>
      </c>
      <c r="E2551" s="4" t="s">
        <v>46</v>
      </c>
      <c r="F2551" t="s">
        <v>47</v>
      </c>
      <c r="G2551" s="6">
        <v>718</v>
      </c>
      <c r="H2551">
        <v>23498</v>
      </c>
      <c r="I2551">
        <v>18</v>
      </c>
      <c r="J2551" s="6">
        <v>331.25</v>
      </c>
      <c r="K2551" s="6">
        <v>2328.25</v>
      </c>
      <c r="L2551">
        <v>55</v>
      </c>
      <c r="M2551">
        <v>1</v>
      </c>
      <c r="N2551" t="s">
        <v>48</v>
      </c>
      <c r="O2551" t="s">
        <v>37</v>
      </c>
      <c r="P2551" t="s">
        <v>10061</v>
      </c>
    </row>
    <row r="2552" spans="1:16" x14ac:dyDescent="0.3">
      <c r="A2552" s="7">
        <v>18211</v>
      </c>
      <c r="B2552" s="6" t="s">
        <v>15157</v>
      </c>
      <c r="C2552" t="s">
        <v>15158</v>
      </c>
      <c r="D2552" s="2" t="s">
        <v>52</v>
      </c>
      <c r="E2552" s="4" t="s">
        <v>53</v>
      </c>
      <c r="F2552" t="s">
        <v>54</v>
      </c>
      <c r="G2552" s="6">
        <v>2820</v>
      </c>
      <c r="H2552">
        <v>46812</v>
      </c>
      <c r="I2552">
        <v>30</v>
      </c>
      <c r="J2552" s="6">
        <v>1752.25</v>
      </c>
      <c r="K2552" s="6">
        <v>579.75</v>
      </c>
      <c r="L2552">
        <v>12</v>
      </c>
      <c r="M2552">
        <v>4</v>
      </c>
      <c r="N2552" t="s">
        <v>48</v>
      </c>
      <c r="O2552" t="s">
        <v>37</v>
      </c>
      <c r="P2552" t="s">
        <v>10061</v>
      </c>
    </row>
    <row r="2553" spans="1:16" x14ac:dyDescent="0.3">
      <c r="A2553" s="7">
        <v>17862</v>
      </c>
      <c r="B2553" s="6" t="s">
        <v>15159</v>
      </c>
      <c r="C2553" t="s">
        <v>15160</v>
      </c>
      <c r="D2553" s="2" t="s">
        <v>58</v>
      </c>
      <c r="E2553" s="4" t="s">
        <v>59</v>
      </c>
      <c r="F2553" t="s">
        <v>60</v>
      </c>
      <c r="G2553" s="6">
        <v>69</v>
      </c>
      <c r="H2553">
        <v>37280</v>
      </c>
      <c r="I2553">
        <v>5</v>
      </c>
      <c r="J2553" s="6">
        <v>83.5</v>
      </c>
      <c r="K2553" s="6">
        <v>3376</v>
      </c>
      <c r="L2553">
        <v>77</v>
      </c>
      <c r="M2553">
        <v>2</v>
      </c>
      <c r="N2553" t="s">
        <v>32</v>
      </c>
      <c r="O2553" t="s">
        <v>37</v>
      </c>
      <c r="P2553" t="s">
        <v>10066</v>
      </c>
    </row>
    <row r="2554" spans="1:16" x14ac:dyDescent="0.3">
      <c r="A2554" s="7">
        <v>22133</v>
      </c>
      <c r="B2554" s="6" t="s">
        <v>15161</v>
      </c>
      <c r="C2554" t="s">
        <v>15162</v>
      </c>
      <c r="D2554" s="2" t="s">
        <v>58</v>
      </c>
      <c r="E2554" s="4" t="s">
        <v>46</v>
      </c>
      <c r="F2554" t="s">
        <v>60</v>
      </c>
      <c r="G2554" s="6">
        <v>62</v>
      </c>
      <c r="H2554">
        <v>34048</v>
      </c>
      <c r="I2554">
        <v>13</v>
      </c>
      <c r="J2554" s="6">
        <v>203.25</v>
      </c>
      <c r="K2554" s="6">
        <v>7228.5</v>
      </c>
      <c r="L2554">
        <v>91</v>
      </c>
      <c r="M2554">
        <v>1</v>
      </c>
      <c r="N2554" t="s">
        <v>61</v>
      </c>
      <c r="O2554" t="s">
        <v>37</v>
      </c>
      <c r="P2554" t="s">
        <v>10061</v>
      </c>
    </row>
    <row r="2555" spans="1:16" x14ac:dyDescent="0.3">
      <c r="A2555" s="7">
        <v>20723</v>
      </c>
      <c r="B2555" s="6" t="s">
        <v>15163</v>
      </c>
      <c r="C2555" t="s">
        <v>15164</v>
      </c>
      <c r="D2555" s="2" t="s">
        <v>79</v>
      </c>
      <c r="E2555" s="4" t="s">
        <v>59</v>
      </c>
      <c r="F2555" t="s">
        <v>80</v>
      </c>
      <c r="G2555" s="6">
        <v>1723</v>
      </c>
      <c r="H2555">
        <v>88106</v>
      </c>
      <c r="I2555">
        <v>35</v>
      </c>
      <c r="J2555" s="6">
        <v>10839.75</v>
      </c>
      <c r="K2555" s="6">
        <v>427</v>
      </c>
      <c r="L2555">
        <v>11</v>
      </c>
      <c r="M2555">
        <v>4</v>
      </c>
      <c r="N2555" t="s">
        <v>37</v>
      </c>
      <c r="O2555" t="s">
        <v>37</v>
      </c>
      <c r="P2555" t="s">
        <v>10061</v>
      </c>
    </row>
    <row r="2556" spans="1:16" x14ac:dyDescent="0.3">
      <c r="A2556" s="7">
        <v>19340</v>
      </c>
      <c r="B2556" s="6" t="s">
        <v>15165</v>
      </c>
      <c r="C2556" t="s">
        <v>15166</v>
      </c>
      <c r="D2556" s="2" t="s">
        <v>79</v>
      </c>
      <c r="E2556" s="4" t="s">
        <v>46</v>
      </c>
      <c r="F2556" t="s">
        <v>76</v>
      </c>
      <c r="G2556" s="6">
        <v>2982</v>
      </c>
      <c r="H2556">
        <v>36173</v>
      </c>
      <c r="I2556">
        <v>19</v>
      </c>
      <c r="J2556" s="6">
        <v>592.75</v>
      </c>
      <c r="K2556" s="6">
        <v>4503</v>
      </c>
      <c r="L2556">
        <v>60</v>
      </c>
      <c r="M2556">
        <v>1</v>
      </c>
      <c r="N2556" t="s">
        <v>48</v>
      </c>
      <c r="O2556" t="s">
        <v>48</v>
      </c>
      <c r="P2556" t="s">
        <v>10061</v>
      </c>
    </row>
    <row r="2557" spans="1:16" x14ac:dyDescent="0.3">
      <c r="A2557" s="7">
        <v>21077</v>
      </c>
      <c r="B2557" s="6" t="s">
        <v>15167</v>
      </c>
      <c r="C2557" t="s">
        <v>15168</v>
      </c>
      <c r="D2557" s="2" t="s">
        <v>52</v>
      </c>
      <c r="E2557" s="4" t="s">
        <v>46</v>
      </c>
      <c r="F2557" t="s">
        <v>76</v>
      </c>
      <c r="G2557" s="6">
        <v>1271</v>
      </c>
      <c r="H2557">
        <v>72187</v>
      </c>
      <c r="I2557">
        <v>14</v>
      </c>
      <c r="J2557" s="6">
        <v>483.5</v>
      </c>
      <c r="K2557" s="6">
        <v>3422.5</v>
      </c>
      <c r="L2557">
        <v>76</v>
      </c>
      <c r="M2557">
        <v>3</v>
      </c>
      <c r="N2557" t="s">
        <v>48</v>
      </c>
      <c r="O2557" t="s">
        <v>37</v>
      </c>
      <c r="P2557" t="s">
        <v>10061</v>
      </c>
    </row>
    <row r="2558" spans="1:16" x14ac:dyDescent="0.3">
      <c r="A2558" s="7">
        <v>20353</v>
      </c>
      <c r="B2558" s="6" t="s">
        <v>15169</v>
      </c>
      <c r="C2558" t="s">
        <v>15170</v>
      </c>
      <c r="D2558" s="2" t="s">
        <v>52</v>
      </c>
      <c r="E2558" s="4" t="s">
        <v>46</v>
      </c>
      <c r="F2558" t="s">
        <v>80</v>
      </c>
      <c r="G2558" s="6">
        <v>4556</v>
      </c>
      <c r="H2558">
        <v>15619</v>
      </c>
      <c r="I2558">
        <v>52</v>
      </c>
      <c r="J2558" s="6">
        <v>10077.5</v>
      </c>
      <c r="K2558" s="6">
        <v>668.25</v>
      </c>
      <c r="L2558">
        <v>17</v>
      </c>
      <c r="M2558">
        <v>6</v>
      </c>
      <c r="N2558" t="s">
        <v>48</v>
      </c>
      <c r="O2558" t="s">
        <v>37</v>
      </c>
      <c r="P2558" t="s">
        <v>10061</v>
      </c>
    </row>
    <row r="2559" spans="1:16" x14ac:dyDescent="0.3">
      <c r="A2559" s="7">
        <v>17523</v>
      </c>
      <c r="B2559" s="6" t="s">
        <v>15171</v>
      </c>
      <c r="C2559" t="s">
        <v>15172</v>
      </c>
      <c r="D2559" s="2" t="s">
        <v>52</v>
      </c>
      <c r="E2559" s="4" t="s">
        <v>46</v>
      </c>
      <c r="F2559" t="s">
        <v>67</v>
      </c>
      <c r="G2559" s="6">
        <v>2068</v>
      </c>
      <c r="H2559">
        <v>29400</v>
      </c>
      <c r="I2559">
        <v>5</v>
      </c>
      <c r="J2559" s="6">
        <v>429</v>
      </c>
      <c r="K2559" s="6">
        <v>3360</v>
      </c>
      <c r="L2559">
        <v>42</v>
      </c>
      <c r="M2559">
        <v>1</v>
      </c>
      <c r="N2559" t="s">
        <v>32</v>
      </c>
      <c r="O2559" t="s">
        <v>37</v>
      </c>
      <c r="P2559" t="s">
        <v>10066</v>
      </c>
    </row>
    <row r="2560" spans="1:16" x14ac:dyDescent="0.3">
      <c r="A2560" s="7">
        <v>18391</v>
      </c>
      <c r="B2560" s="6" t="s">
        <v>15173</v>
      </c>
      <c r="C2560" t="s">
        <v>15174</v>
      </c>
      <c r="D2560" s="2" t="s">
        <v>70</v>
      </c>
      <c r="E2560" s="4" t="s">
        <v>46</v>
      </c>
      <c r="F2560" t="s">
        <v>60</v>
      </c>
      <c r="G2560" s="6">
        <v>275</v>
      </c>
      <c r="H2560">
        <v>38217</v>
      </c>
      <c r="I2560">
        <v>5</v>
      </c>
      <c r="J2560" s="6">
        <v>130.25</v>
      </c>
      <c r="K2560" s="6">
        <v>4750.25</v>
      </c>
      <c r="L2560">
        <v>93</v>
      </c>
      <c r="M2560">
        <v>2</v>
      </c>
      <c r="N2560" t="s">
        <v>48</v>
      </c>
      <c r="O2560" t="s">
        <v>37</v>
      </c>
      <c r="P2560" t="s">
        <v>10061</v>
      </c>
    </row>
    <row r="2561" spans="1:16" x14ac:dyDescent="0.3">
      <c r="A2561" s="7">
        <v>22066</v>
      </c>
      <c r="B2561" s="6" t="s">
        <v>15175</v>
      </c>
      <c r="C2561" t="s">
        <v>15176</v>
      </c>
      <c r="D2561" s="2" t="s">
        <v>58</v>
      </c>
      <c r="E2561" s="4" t="s">
        <v>46</v>
      </c>
      <c r="F2561" t="s">
        <v>60</v>
      </c>
      <c r="G2561" s="6">
        <v>175</v>
      </c>
      <c r="H2561">
        <v>58166</v>
      </c>
      <c r="I2561">
        <v>10</v>
      </c>
      <c r="J2561" s="6">
        <v>329</v>
      </c>
      <c r="K2561" s="6">
        <v>3999.5</v>
      </c>
      <c r="L2561">
        <v>97</v>
      </c>
      <c r="M2561">
        <v>2</v>
      </c>
      <c r="N2561" t="s">
        <v>32</v>
      </c>
      <c r="O2561" t="s">
        <v>32</v>
      </c>
      <c r="P2561" t="s">
        <v>10061</v>
      </c>
    </row>
    <row r="2562" spans="1:16" x14ac:dyDescent="0.3">
      <c r="A2562" s="7">
        <v>20315</v>
      </c>
      <c r="B2562" s="6" t="s">
        <v>15177</v>
      </c>
      <c r="C2562" t="s">
        <v>15178</v>
      </c>
      <c r="D2562" s="2" t="s">
        <v>58</v>
      </c>
      <c r="E2562" s="4" t="s">
        <v>46</v>
      </c>
      <c r="F2562" t="s">
        <v>60</v>
      </c>
      <c r="G2562" s="6">
        <v>94</v>
      </c>
      <c r="H2562">
        <v>65667</v>
      </c>
      <c r="I2562">
        <v>12</v>
      </c>
      <c r="J2562" s="6">
        <v>176.25</v>
      </c>
      <c r="K2562" s="6">
        <v>5568.5</v>
      </c>
      <c r="L2562">
        <v>94</v>
      </c>
      <c r="M2562">
        <v>1</v>
      </c>
      <c r="N2562" t="s">
        <v>32</v>
      </c>
      <c r="O2562" t="s">
        <v>37</v>
      </c>
      <c r="P2562" t="s">
        <v>10066</v>
      </c>
    </row>
    <row r="2563" spans="1:16" x14ac:dyDescent="0.3">
      <c r="A2563" s="7">
        <v>18243</v>
      </c>
      <c r="B2563" s="6" t="s">
        <v>15179</v>
      </c>
      <c r="C2563" t="s">
        <v>15180</v>
      </c>
      <c r="D2563" s="2" t="s">
        <v>52</v>
      </c>
      <c r="E2563" s="4" t="s">
        <v>59</v>
      </c>
      <c r="F2563" t="s">
        <v>80</v>
      </c>
      <c r="G2563" s="6">
        <v>2840</v>
      </c>
      <c r="H2563">
        <v>34623</v>
      </c>
      <c r="I2563">
        <v>33</v>
      </c>
      <c r="J2563" s="6">
        <v>8647</v>
      </c>
      <c r="K2563" s="6">
        <v>1030.25</v>
      </c>
      <c r="L2563">
        <v>13</v>
      </c>
      <c r="M2563">
        <v>5</v>
      </c>
      <c r="N2563" t="s">
        <v>48</v>
      </c>
      <c r="O2563" t="s">
        <v>48</v>
      </c>
      <c r="P2563" t="s">
        <v>10061</v>
      </c>
    </row>
    <row r="2564" spans="1:16" x14ac:dyDescent="0.3">
      <c r="A2564" s="7">
        <v>19458</v>
      </c>
      <c r="B2564" s="6" t="s">
        <v>15181</v>
      </c>
      <c r="C2564" t="s">
        <v>15182</v>
      </c>
      <c r="D2564" s="2" t="s">
        <v>52</v>
      </c>
      <c r="E2564" s="4" t="s">
        <v>46</v>
      </c>
      <c r="F2564" t="s">
        <v>67</v>
      </c>
      <c r="G2564" s="6">
        <v>2255</v>
      </c>
      <c r="H2564">
        <v>81067</v>
      </c>
      <c r="I2564">
        <v>9</v>
      </c>
      <c r="J2564" s="6">
        <v>503.75</v>
      </c>
      <c r="K2564" s="6">
        <v>4689</v>
      </c>
      <c r="L2564">
        <v>45</v>
      </c>
      <c r="M2564">
        <v>3</v>
      </c>
      <c r="N2564" t="s">
        <v>48</v>
      </c>
      <c r="O2564" t="s">
        <v>48</v>
      </c>
      <c r="P2564" t="s">
        <v>10061</v>
      </c>
    </row>
    <row r="2565" spans="1:16" x14ac:dyDescent="0.3">
      <c r="A2565" s="7">
        <v>20703</v>
      </c>
      <c r="B2565" s="6" t="s">
        <v>15183</v>
      </c>
      <c r="C2565" t="s">
        <v>15184</v>
      </c>
      <c r="D2565" s="2" t="s">
        <v>58</v>
      </c>
      <c r="E2565" s="4" t="s">
        <v>59</v>
      </c>
      <c r="F2565" t="s">
        <v>60</v>
      </c>
      <c r="G2565" s="6">
        <v>136</v>
      </c>
      <c r="H2565">
        <v>11267</v>
      </c>
      <c r="I2565">
        <v>20</v>
      </c>
      <c r="J2565" s="6">
        <v>387.5</v>
      </c>
      <c r="K2565" s="6">
        <v>4649.25</v>
      </c>
      <c r="L2565">
        <v>100</v>
      </c>
      <c r="M2565">
        <v>2</v>
      </c>
      <c r="N2565" t="s">
        <v>32</v>
      </c>
      <c r="O2565" t="s">
        <v>48</v>
      </c>
      <c r="P2565" t="s">
        <v>10066</v>
      </c>
    </row>
    <row r="2566" spans="1:16" x14ac:dyDescent="0.3">
      <c r="A2566" s="7">
        <v>19434</v>
      </c>
      <c r="B2566" s="6" t="s">
        <v>15185</v>
      </c>
      <c r="C2566" t="s">
        <v>15186</v>
      </c>
      <c r="D2566" s="2" t="s">
        <v>45</v>
      </c>
      <c r="E2566" s="4" t="s">
        <v>46</v>
      </c>
      <c r="F2566" t="s">
        <v>67</v>
      </c>
      <c r="G2566" s="6">
        <v>384</v>
      </c>
      <c r="H2566">
        <v>46885</v>
      </c>
      <c r="I2566">
        <v>10</v>
      </c>
      <c r="J2566" s="6">
        <v>707.25</v>
      </c>
      <c r="K2566" s="6">
        <v>4077</v>
      </c>
      <c r="L2566">
        <v>53</v>
      </c>
      <c r="M2566">
        <v>1</v>
      </c>
      <c r="N2566" t="s">
        <v>32</v>
      </c>
      <c r="O2566" t="s">
        <v>37</v>
      </c>
      <c r="P2566" t="s">
        <v>10061</v>
      </c>
    </row>
    <row r="2567" spans="1:16" x14ac:dyDescent="0.3">
      <c r="A2567" s="7">
        <v>18175</v>
      </c>
      <c r="B2567" s="6" t="s">
        <v>15187</v>
      </c>
      <c r="C2567" t="s">
        <v>15188</v>
      </c>
      <c r="D2567" s="2" t="s">
        <v>52</v>
      </c>
      <c r="E2567" s="4" t="s">
        <v>46</v>
      </c>
      <c r="F2567" t="s">
        <v>67</v>
      </c>
      <c r="G2567" s="6">
        <v>2197</v>
      </c>
      <c r="H2567">
        <v>37280</v>
      </c>
      <c r="I2567">
        <v>10</v>
      </c>
      <c r="J2567" s="6">
        <v>698.25</v>
      </c>
      <c r="K2567" s="6">
        <v>2543.75</v>
      </c>
      <c r="L2567">
        <v>62</v>
      </c>
      <c r="M2567">
        <v>2</v>
      </c>
      <c r="N2567" t="s">
        <v>48</v>
      </c>
      <c r="O2567" t="s">
        <v>37</v>
      </c>
      <c r="P2567" t="s">
        <v>10061</v>
      </c>
    </row>
    <row r="2568" spans="1:16" x14ac:dyDescent="0.3">
      <c r="A2568" s="7">
        <v>17518</v>
      </c>
      <c r="B2568" s="6" t="s">
        <v>15189</v>
      </c>
      <c r="C2568" t="s">
        <v>15190</v>
      </c>
      <c r="D2568" s="2" t="s">
        <v>45</v>
      </c>
      <c r="E2568" s="4" t="s">
        <v>46</v>
      </c>
      <c r="F2568" t="s">
        <v>67</v>
      </c>
      <c r="G2568" s="6">
        <v>249</v>
      </c>
      <c r="H2568">
        <v>66302</v>
      </c>
      <c r="I2568">
        <v>9</v>
      </c>
      <c r="J2568" s="6">
        <v>1258.5</v>
      </c>
      <c r="K2568" s="6">
        <v>3230.5</v>
      </c>
      <c r="L2568">
        <v>56</v>
      </c>
      <c r="M2568">
        <v>2</v>
      </c>
      <c r="N2568" t="s">
        <v>48</v>
      </c>
      <c r="O2568" t="s">
        <v>37</v>
      </c>
      <c r="P2568" t="s">
        <v>10061</v>
      </c>
    </row>
    <row r="2569" spans="1:16" x14ac:dyDescent="0.3">
      <c r="A2569" s="7">
        <v>18846</v>
      </c>
      <c r="B2569" s="6" t="s">
        <v>15191</v>
      </c>
      <c r="C2569" t="s">
        <v>15192</v>
      </c>
      <c r="D2569" s="2" t="s">
        <v>45</v>
      </c>
      <c r="E2569" s="4" t="s">
        <v>59</v>
      </c>
      <c r="F2569" t="s">
        <v>60</v>
      </c>
      <c r="G2569" s="6">
        <v>889</v>
      </c>
      <c r="H2569">
        <v>23540</v>
      </c>
      <c r="I2569">
        <v>9</v>
      </c>
      <c r="J2569" s="6">
        <v>244</v>
      </c>
      <c r="K2569" s="6">
        <v>3594</v>
      </c>
      <c r="L2569">
        <v>100</v>
      </c>
      <c r="M2569">
        <v>1</v>
      </c>
      <c r="N2569" t="s">
        <v>32</v>
      </c>
      <c r="O2569" t="s">
        <v>32</v>
      </c>
      <c r="P2569" t="s">
        <v>10061</v>
      </c>
    </row>
    <row r="2570" spans="1:16" x14ac:dyDescent="0.3">
      <c r="A2570" s="7">
        <v>20887</v>
      </c>
      <c r="B2570" s="6" t="s">
        <v>15193</v>
      </c>
      <c r="C2570" t="s">
        <v>15194</v>
      </c>
      <c r="D2570" s="2" t="s">
        <v>52</v>
      </c>
      <c r="E2570" s="4" t="s">
        <v>46</v>
      </c>
      <c r="F2570" t="s">
        <v>80</v>
      </c>
      <c r="G2570" s="6">
        <v>4263</v>
      </c>
      <c r="H2570">
        <v>48283</v>
      </c>
      <c r="I2570">
        <v>45</v>
      </c>
      <c r="J2570" s="6">
        <v>5817.5</v>
      </c>
      <c r="K2570" s="6">
        <v>880</v>
      </c>
      <c r="L2570">
        <v>19</v>
      </c>
      <c r="M2570">
        <v>6</v>
      </c>
      <c r="N2570" t="s">
        <v>37</v>
      </c>
      <c r="O2570" t="s">
        <v>37</v>
      </c>
      <c r="P2570" t="s">
        <v>10061</v>
      </c>
    </row>
    <row r="2571" spans="1:16" x14ac:dyDescent="0.3">
      <c r="A2571" s="7">
        <v>17457</v>
      </c>
      <c r="B2571" s="6" t="s">
        <v>15195</v>
      </c>
      <c r="C2571" t="s">
        <v>15196</v>
      </c>
      <c r="D2571" s="2" t="s">
        <v>45</v>
      </c>
      <c r="E2571" s="4" t="s">
        <v>46</v>
      </c>
      <c r="F2571" t="s">
        <v>76</v>
      </c>
      <c r="G2571" s="6">
        <v>978</v>
      </c>
      <c r="H2571">
        <v>37121</v>
      </c>
      <c r="I2571">
        <v>20</v>
      </c>
      <c r="J2571" s="6">
        <v>536.5</v>
      </c>
      <c r="K2571" s="6">
        <v>2820.5</v>
      </c>
      <c r="L2571">
        <v>56</v>
      </c>
      <c r="M2571">
        <v>2</v>
      </c>
      <c r="N2571" t="s">
        <v>48</v>
      </c>
      <c r="O2571" t="s">
        <v>37</v>
      </c>
      <c r="P2571" t="s">
        <v>10061</v>
      </c>
    </row>
    <row r="2572" spans="1:16" x14ac:dyDescent="0.3">
      <c r="A2572" s="7">
        <v>20636</v>
      </c>
      <c r="B2572" s="6" t="s">
        <v>15197</v>
      </c>
      <c r="C2572" t="s">
        <v>15198</v>
      </c>
      <c r="D2572" s="2" t="s">
        <v>58</v>
      </c>
      <c r="E2572" s="4" t="s">
        <v>46</v>
      </c>
      <c r="F2572" t="s">
        <v>60</v>
      </c>
      <c r="G2572" s="6">
        <v>139</v>
      </c>
      <c r="H2572">
        <v>51866</v>
      </c>
      <c r="I2572">
        <v>6</v>
      </c>
      <c r="J2572" s="6">
        <v>96.25</v>
      </c>
      <c r="K2572" s="6">
        <v>3678.25</v>
      </c>
      <c r="L2572">
        <v>86</v>
      </c>
      <c r="M2572">
        <v>2</v>
      </c>
      <c r="N2572" t="s">
        <v>32</v>
      </c>
      <c r="O2572" t="s">
        <v>37</v>
      </c>
      <c r="P2572" t="s">
        <v>10066</v>
      </c>
    </row>
    <row r="2573" spans="1:16" x14ac:dyDescent="0.3">
      <c r="A2573" s="7">
        <v>20688</v>
      </c>
      <c r="B2573" s="6" t="s">
        <v>15199</v>
      </c>
      <c r="C2573" t="s">
        <v>15200</v>
      </c>
      <c r="D2573" s="2" t="s">
        <v>45</v>
      </c>
      <c r="E2573" s="4" t="s">
        <v>59</v>
      </c>
      <c r="F2573" t="s">
        <v>76</v>
      </c>
      <c r="G2573" s="6">
        <v>817</v>
      </c>
      <c r="H2573">
        <v>89136</v>
      </c>
      <c r="I2573">
        <v>8</v>
      </c>
      <c r="J2573" s="6">
        <v>425.25</v>
      </c>
      <c r="K2573" s="6">
        <v>3748.75</v>
      </c>
      <c r="L2573">
        <v>69</v>
      </c>
      <c r="M2573">
        <v>3</v>
      </c>
      <c r="N2573" t="s">
        <v>48</v>
      </c>
      <c r="O2573" t="s">
        <v>37</v>
      </c>
      <c r="P2573" t="s">
        <v>10061</v>
      </c>
    </row>
    <row r="2574" spans="1:16" x14ac:dyDescent="0.3">
      <c r="A2574" s="7">
        <v>20168</v>
      </c>
      <c r="B2574" s="6" t="s">
        <v>15201</v>
      </c>
      <c r="C2574" t="s">
        <v>15202</v>
      </c>
      <c r="D2574" s="2" t="s">
        <v>52</v>
      </c>
      <c r="E2574" s="4" t="s">
        <v>46</v>
      </c>
      <c r="F2574" t="s">
        <v>80</v>
      </c>
      <c r="G2574" s="6">
        <v>4419</v>
      </c>
      <c r="H2574">
        <v>43039</v>
      </c>
      <c r="I2574">
        <v>51</v>
      </c>
      <c r="J2574" s="6">
        <v>6877.25</v>
      </c>
      <c r="K2574" s="6">
        <v>811.5</v>
      </c>
      <c r="L2574">
        <v>15</v>
      </c>
      <c r="M2574">
        <v>6</v>
      </c>
      <c r="N2574" t="s">
        <v>37</v>
      </c>
      <c r="O2574" t="s">
        <v>37</v>
      </c>
      <c r="P2574" t="s">
        <v>10061</v>
      </c>
    </row>
    <row r="2575" spans="1:16" x14ac:dyDescent="0.3">
      <c r="A2575" s="7">
        <v>19432</v>
      </c>
      <c r="B2575" s="6" t="s">
        <v>15203</v>
      </c>
      <c r="C2575" t="s">
        <v>15204</v>
      </c>
      <c r="D2575" s="2" t="s">
        <v>52</v>
      </c>
      <c r="E2575" s="4" t="s">
        <v>46</v>
      </c>
      <c r="F2575" t="s">
        <v>67</v>
      </c>
      <c r="G2575" s="6">
        <v>1483</v>
      </c>
      <c r="H2575">
        <v>10148</v>
      </c>
      <c r="I2575">
        <v>15</v>
      </c>
      <c r="J2575" s="6">
        <v>1456.5</v>
      </c>
      <c r="K2575" s="6">
        <v>2689.25</v>
      </c>
      <c r="L2575">
        <v>49</v>
      </c>
      <c r="M2575">
        <v>2</v>
      </c>
      <c r="N2575" t="s">
        <v>48</v>
      </c>
      <c r="O2575" t="s">
        <v>48</v>
      </c>
      <c r="P2575" t="s">
        <v>10061</v>
      </c>
    </row>
    <row r="2576" spans="1:16" x14ac:dyDescent="0.3">
      <c r="A2576" s="7">
        <v>20955</v>
      </c>
      <c r="B2576" s="6" t="s">
        <v>15205</v>
      </c>
      <c r="C2576" t="s">
        <v>15206</v>
      </c>
      <c r="D2576" s="2" t="s">
        <v>52</v>
      </c>
      <c r="E2576" s="4" t="s">
        <v>59</v>
      </c>
      <c r="F2576" t="s">
        <v>80</v>
      </c>
      <c r="G2576" s="6">
        <v>3007</v>
      </c>
      <c r="H2576">
        <v>63392</v>
      </c>
      <c r="I2576">
        <v>37</v>
      </c>
      <c r="J2576" s="6">
        <v>3790.25</v>
      </c>
      <c r="K2576" s="6">
        <v>984.75</v>
      </c>
      <c r="L2576">
        <v>18</v>
      </c>
      <c r="M2576">
        <v>5</v>
      </c>
      <c r="N2576" t="s">
        <v>37</v>
      </c>
      <c r="O2576" t="s">
        <v>48</v>
      </c>
      <c r="P2576" t="s">
        <v>10061</v>
      </c>
    </row>
    <row r="2577" spans="1:16" x14ac:dyDescent="0.3">
      <c r="A2577" s="7">
        <v>19284</v>
      </c>
      <c r="B2577" s="6" t="s">
        <v>15207</v>
      </c>
      <c r="C2577" t="s">
        <v>15208</v>
      </c>
      <c r="D2577" s="2" t="s">
        <v>52</v>
      </c>
      <c r="E2577" s="4" t="s">
        <v>46</v>
      </c>
      <c r="F2577" t="s">
        <v>76</v>
      </c>
      <c r="G2577" s="6">
        <v>2976</v>
      </c>
      <c r="H2577">
        <v>45194</v>
      </c>
      <c r="I2577">
        <v>1</v>
      </c>
      <c r="J2577" s="6">
        <v>314.25</v>
      </c>
      <c r="K2577" s="6">
        <v>4694.75</v>
      </c>
      <c r="L2577">
        <v>81</v>
      </c>
      <c r="M2577">
        <v>3</v>
      </c>
      <c r="N2577" t="s">
        <v>48</v>
      </c>
      <c r="O2577" t="s">
        <v>37</v>
      </c>
      <c r="P2577" t="s">
        <v>10061</v>
      </c>
    </row>
    <row r="2578" spans="1:16" x14ac:dyDescent="0.3">
      <c r="A2578" s="7">
        <v>21089</v>
      </c>
      <c r="B2578" s="6" t="s">
        <v>15209</v>
      </c>
      <c r="C2578" t="s">
        <v>15210</v>
      </c>
      <c r="D2578" s="2" t="s">
        <v>58</v>
      </c>
      <c r="E2578" s="4" t="s">
        <v>59</v>
      </c>
      <c r="F2578" t="s">
        <v>60</v>
      </c>
      <c r="G2578" s="6">
        <v>65</v>
      </c>
      <c r="H2578">
        <v>24205</v>
      </c>
      <c r="I2578">
        <v>9</v>
      </c>
      <c r="J2578" s="6">
        <v>135.25</v>
      </c>
      <c r="K2578" s="6">
        <v>3317</v>
      </c>
      <c r="L2578">
        <v>76</v>
      </c>
      <c r="M2578">
        <v>1</v>
      </c>
      <c r="N2578" t="s">
        <v>61</v>
      </c>
      <c r="O2578" t="s">
        <v>48</v>
      </c>
      <c r="P2578" t="s">
        <v>10066</v>
      </c>
    </row>
    <row r="2579" spans="1:16" x14ac:dyDescent="0.3">
      <c r="A2579" s="7">
        <v>17885</v>
      </c>
      <c r="B2579" s="6" t="s">
        <v>15211</v>
      </c>
      <c r="C2579" t="s">
        <v>15212</v>
      </c>
      <c r="D2579" s="2" t="s">
        <v>58</v>
      </c>
      <c r="E2579" s="4" t="s">
        <v>59</v>
      </c>
      <c r="F2579" t="s">
        <v>60</v>
      </c>
      <c r="G2579" s="6">
        <v>57</v>
      </c>
      <c r="H2579">
        <v>80882</v>
      </c>
      <c r="I2579">
        <v>8</v>
      </c>
      <c r="J2579" s="6">
        <v>365.5</v>
      </c>
      <c r="K2579" s="6">
        <v>3461.75</v>
      </c>
      <c r="L2579">
        <v>80</v>
      </c>
      <c r="M2579">
        <v>1</v>
      </c>
      <c r="N2579" t="s">
        <v>48</v>
      </c>
      <c r="O2579" t="s">
        <v>37</v>
      </c>
      <c r="P2579" t="s">
        <v>10061</v>
      </c>
    </row>
    <row r="2580" spans="1:16" x14ac:dyDescent="0.3">
      <c r="A2580" s="7">
        <v>19868</v>
      </c>
      <c r="B2580" s="6" t="s">
        <v>15213</v>
      </c>
      <c r="C2580" t="s">
        <v>15214</v>
      </c>
      <c r="D2580" s="2" t="s">
        <v>52</v>
      </c>
      <c r="E2580" s="4" t="s">
        <v>46</v>
      </c>
      <c r="F2580" t="s">
        <v>80</v>
      </c>
      <c r="G2580" s="6">
        <v>1033</v>
      </c>
      <c r="H2580">
        <v>88156</v>
      </c>
      <c r="I2580">
        <v>34</v>
      </c>
      <c r="J2580" s="6">
        <v>2867.75</v>
      </c>
      <c r="K2580" s="6">
        <v>956.25</v>
      </c>
      <c r="L2580">
        <v>13</v>
      </c>
      <c r="M2580">
        <v>5</v>
      </c>
      <c r="N2580" t="s">
        <v>37</v>
      </c>
      <c r="O2580" t="s">
        <v>37</v>
      </c>
      <c r="P2580" t="s">
        <v>10066</v>
      </c>
    </row>
    <row r="2581" spans="1:16" x14ac:dyDescent="0.3">
      <c r="A2581" s="7">
        <v>19753</v>
      </c>
      <c r="B2581" s="6" t="s">
        <v>15215</v>
      </c>
      <c r="C2581" t="s">
        <v>15216</v>
      </c>
      <c r="D2581" s="2" t="s">
        <v>79</v>
      </c>
      <c r="E2581" s="4" t="s">
        <v>46</v>
      </c>
      <c r="F2581" t="s">
        <v>80</v>
      </c>
      <c r="G2581" s="6">
        <v>2564</v>
      </c>
      <c r="H2581">
        <v>54524</v>
      </c>
      <c r="I2581">
        <v>32</v>
      </c>
      <c r="J2581" s="6">
        <v>6971.5</v>
      </c>
      <c r="K2581" s="6">
        <v>920.75</v>
      </c>
      <c r="L2581">
        <v>11</v>
      </c>
      <c r="M2581">
        <v>3</v>
      </c>
      <c r="N2581" t="s">
        <v>37</v>
      </c>
      <c r="O2581" t="s">
        <v>37</v>
      </c>
      <c r="P2581" t="s">
        <v>10066</v>
      </c>
    </row>
    <row r="2582" spans="1:16" x14ac:dyDescent="0.3">
      <c r="A2582" s="7">
        <v>22068</v>
      </c>
      <c r="B2582" s="6" t="s">
        <v>15217</v>
      </c>
      <c r="C2582" t="s">
        <v>15218</v>
      </c>
      <c r="D2582" s="2" t="s">
        <v>64</v>
      </c>
      <c r="E2582" s="4" t="s">
        <v>59</v>
      </c>
      <c r="F2582" t="s">
        <v>67</v>
      </c>
      <c r="G2582" s="6">
        <v>604</v>
      </c>
      <c r="H2582">
        <v>45165</v>
      </c>
      <c r="I2582">
        <v>12</v>
      </c>
      <c r="J2582" s="6">
        <v>778.25</v>
      </c>
      <c r="K2582" s="6">
        <v>3701.5</v>
      </c>
      <c r="L2582">
        <v>65</v>
      </c>
      <c r="M2582">
        <v>2</v>
      </c>
      <c r="N2582" t="s">
        <v>48</v>
      </c>
      <c r="O2582" t="s">
        <v>37</v>
      </c>
      <c r="P2582" t="s">
        <v>10061</v>
      </c>
    </row>
    <row r="2583" spans="1:16" x14ac:dyDescent="0.3">
      <c r="A2583" s="7">
        <v>19775</v>
      </c>
      <c r="B2583" s="6" t="s">
        <v>15219</v>
      </c>
      <c r="C2583" t="s">
        <v>15220</v>
      </c>
      <c r="D2583" s="2" t="s">
        <v>52</v>
      </c>
      <c r="E2583" s="4" t="s">
        <v>59</v>
      </c>
      <c r="F2583" t="s">
        <v>80</v>
      </c>
      <c r="G2583" s="6">
        <v>4070</v>
      </c>
      <c r="H2583">
        <v>80003</v>
      </c>
      <c r="I2583">
        <v>35</v>
      </c>
      <c r="J2583" s="6">
        <v>1641.5</v>
      </c>
      <c r="K2583" s="6">
        <v>381.25</v>
      </c>
      <c r="L2583">
        <v>17</v>
      </c>
      <c r="M2583">
        <v>4</v>
      </c>
      <c r="N2583" t="s">
        <v>37</v>
      </c>
      <c r="O2583" t="s">
        <v>37</v>
      </c>
      <c r="P2583" t="s">
        <v>10066</v>
      </c>
    </row>
    <row r="2584" spans="1:16" x14ac:dyDescent="0.3">
      <c r="A2584" s="7">
        <v>21429</v>
      </c>
      <c r="B2584" s="6" t="s">
        <v>15221</v>
      </c>
      <c r="C2584" t="s">
        <v>15222</v>
      </c>
      <c r="D2584" s="2" t="s">
        <v>64</v>
      </c>
      <c r="E2584" s="4" t="s">
        <v>46</v>
      </c>
      <c r="F2584" t="s">
        <v>67</v>
      </c>
      <c r="G2584" s="6">
        <v>905</v>
      </c>
      <c r="H2584">
        <v>75000</v>
      </c>
      <c r="I2584">
        <v>10</v>
      </c>
      <c r="J2584" s="6">
        <v>642</v>
      </c>
      <c r="K2584" s="6">
        <v>3077.5</v>
      </c>
      <c r="L2584">
        <v>50</v>
      </c>
      <c r="M2584">
        <v>3</v>
      </c>
      <c r="N2584" t="s">
        <v>48</v>
      </c>
      <c r="O2584" t="s">
        <v>37</v>
      </c>
      <c r="P2584" t="s">
        <v>10061</v>
      </c>
    </row>
    <row r="2585" spans="1:16" x14ac:dyDescent="0.3">
      <c r="A2585" s="7">
        <v>21388</v>
      </c>
      <c r="B2585" s="6" t="s">
        <v>15223</v>
      </c>
      <c r="C2585" t="s">
        <v>15224</v>
      </c>
      <c r="D2585" s="2" t="s">
        <v>45</v>
      </c>
      <c r="E2585" s="4" t="s">
        <v>46</v>
      </c>
      <c r="F2585" t="s">
        <v>76</v>
      </c>
      <c r="G2585" s="6">
        <v>610</v>
      </c>
      <c r="H2585">
        <v>58947</v>
      </c>
      <c r="I2585">
        <v>3</v>
      </c>
      <c r="J2585" s="6">
        <v>472.5</v>
      </c>
      <c r="K2585" s="6">
        <v>4359.75</v>
      </c>
      <c r="L2585">
        <v>54</v>
      </c>
      <c r="M2585">
        <v>2</v>
      </c>
      <c r="N2585" t="s">
        <v>48</v>
      </c>
      <c r="O2585" t="s">
        <v>37</v>
      </c>
      <c r="P2585" t="s">
        <v>10066</v>
      </c>
    </row>
    <row r="2586" spans="1:16" x14ac:dyDescent="0.3">
      <c r="A2586" s="7">
        <v>21646</v>
      </c>
      <c r="B2586" s="6" t="s">
        <v>15225</v>
      </c>
      <c r="C2586" t="s">
        <v>15226</v>
      </c>
      <c r="D2586" s="2" t="s">
        <v>52</v>
      </c>
      <c r="E2586" s="4" t="s">
        <v>46</v>
      </c>
      <c r="F2586" t="s">
        <v>67</v>
      </c>
      <c r="G2586" s="6">
        <v>2221</v>
      </c>
      <c r="H2586">
        <v>32921</v>
      </c>
      <c r="I2586">
        <v>1</v>
      </c>
      <c r="J2586" s="6">
        <v>1496</v>
      </c>
      <c r="K2586" s="6">
        <v>2848.25</v>
      </c>
      <c r="L2586">
        <v>63</v>
      </c>
      <c r="M2586">
        <v>1</v>
      </c>
      <c r="N2586" t="s">
        <v>48</v>
      </c>
      <c r="O2586" t="s">
        <v>37</v>
      </c>
      <c r="P2586" t="s">
        <v>10066</v>
      </c>
    </row>
    <row r="2587" spans="1:16" x14ac:dyDescent="0.3">
      <c r="A2587" s="7">
        <v>20881</v>
      </c>
      <c r="B2587" s="6" t="s">
        <v>15227</v>
      </c>
      <c r="C2587" t="s">
        <v>15228</v>
      </c>
      <c r="D2587" s="2" t="s">
        <v>52</v>
      </c>
      <c r="E2587" s="4" t="s">
        <v>59</v>
      </c>
      <c r="F2587" t="s">
        <v>80</v>
      </c>
      <c r="G2587" s="6">
        <v>4516</v>
      </c>
      <c r="H2587">
        <v>38959</v>
      </c>
      <c r="I2587">
        <v>41</v>
      </c>
      <c r="J2587" s="6">
        <v>9774.5</v>
      </c>
      <c r="K2587" s="6">
        <v>887.75</v>
      </c>
      <c r="L2587">
        <v>15</v>
      </c>
      <c r="M2587">
        <v>6</v>
      </c>
      <c r="N2587" t="s">
        <v>48</v>
      </c>
      <c r="O2587" t="s">
        <v>37</v>
      </c>
      <c r="P2587" t="s">
        <v>10066</v>
      </c>
    </row>
    <row r="2588" spans="1:16" x14ac:dyDescent="0.3">
      <c r="A2588" s="7">
        <v>17448</v>
      </c>
      <c r="B2588" s="6" t="s">
        <v>15229</v>
      </c>
      <c r="C2588" t="s">
        <v>15230</v>
      </c>
      <c r="D2588" s="2" t="s">
        <v>64</v>
      </c>
      <c r="E2588" s="4" t="s">
        <v>46</v>
      </c>
      <c r="F2588" t="s">
        <v>47</v>
      </c>
      <c r="G2588" s="6">
        <v>302</v>
      </c>
      <c r="H2588">
        <v>39552</v>
      </c>
      <c r="I2588">
        <v>12</v>
      </c>
      <c r="J2588" s="6">
        <v>164</v>
      </c>
      <c r="K2588" s="6">
        <v>2597.75</v>
      </c>
      <c r="L2588">
        <v>65</v>
      </c>
      <c r="M2588">
        <v>1</v>
      </c>
      <c r="N2588" t="s">
        <v>61</v>
      </c>
      <c r="O2588" t="s">
        <v>37</v>
      </c>
      <c r="P2588" t="s">
        <v>10066</v>
      </c>
    </row>
    <row r="2589" spans="1:16" x14ac:dyDescent="0.3">
      <c r="A2589" s="7">
        <v>18717</v>
      </c>
      <c r="B2589" s="6" t="s">
        <v>15231</v>
      </c>
      <c r="C2589" t="s">
        <v>15232</v>
      </c>
      <c r="D2589" s="2" t="s">
        <v>52</v>
      </c>
      <c r="E2589" s="4" t="s">
        <v>53</v>
      </c>
      <c r="F2589" t="s">
        <v>54</v>
      </c>
      <c r="G2589" s="6">
        <v>1866</v>
      </c>
      <c r="H2589">
        <v>10494</v>
      </c>
      <c r="I2589">
        <v>18</v>
      </c>
      <c r="J2589" s="6">
        <v>5965.25</v>
      </c>
      <c r="K2589" s="6">
        <v>700</v>
      </c>
      <c r="L2589">
        <v>10</v>
      </c>
      <c r="M2589">
        <v>5</v>
      </c>
      <c r="N2589" t="s">
        <v>37</v>
      </c>
      <c r="O2589" t="s">
        <v>37</v>
      </c>
      <c r="P2589" t="s">
        <v>10066</v>
      </c>
    </row>
    <row r="2590" spans="1:16" x14ac:dyDescent="0.3">
      <c r="A2590" s="7">
        <v>21959</v>
      </c>
      <c r="B2590" s="6" t="s">
        <v>15233</v>
      </c>
      <c r="C2590" t="s">
        <v>15234</v>
      </c>
      <c r="D2590" s="2" t="s">
        <v>52</v>
      </c>
      <c r="E2590" s="4" t="s">
        <v>53</v>
      </c>
      <c r="F2590" t="s">
        <v>54</v>
      </c>
      <c r="G2590" s="6">
        <v>2924</v>
      </c>
      <c r="H2590">
        <v>82467</v>
      </c>
      <c r="I2590">
        <v>37</v>
      </c>
      <c r="J2590" s="6">
        <v>7917.25</v>
      </c>
      <c r="K2590" s="6">
        <v>662.5</v>
      </c>
      <c r="L2590">
        <v>9</v>
      </c>
      <c r="M2590">
        <v>5</v>
      </c>
      <c r="N2590" t="s">
        <v>37</v>
      </c>
      <c r="O2590" t="s">
        <v>37</v>
      </c>
      <c r="P2590" t="s">
        <v>10066</v>
      </c>
    </row>
    <row r="2591" spans="1:16" x14ac:dyDescent="0.3">
      <c r="A2591" s="7">
        <v>21062</v>
      </c>
      <c r="B2591" s="6" t="s">
        <v>15235</v>
      </c>
      <c r="C2591" t="s">
        <v>15236</v>
      </c>
      <c r="D2591" s="2" t="s">
        <v>58</v>
      </c>
      <c r="E2591" s="4" t="s">
        <v>46</v>
      </c>
      <c r="F2591" t="s">
        <v>60</v>
      </c>
      <c r="G2591" s="6">
        <v>66</v>
      </c>
      <c r="H2591">
        <v>53863</v>
      </c>
      <c r="I2591">
        <v>15</v>
      </c>
      <c r="J2591" s="6">
        <v>161.25</v>
      </c>
      <c r="K2591" s="6">
        <v>3392.75</v>
      </c>
      <c r="L2591">
        <v>83</v>
      </c>
      <c r="M2591">
        <v>2</v>
      </c>
      <c r="N2591" t="s">
        <v>32</v>
      </c>
      <c r="O2591" t="s">
        <v>37</v>
      </c>
      <c r="P2591" t="s">
        <v>10061</v>
      </c>
    </row>
    <row r="2592" spans="1:16" x14ac:dyDescent="0.3">
      <c r="A2592" s="7">
        <v>18198</v>
      </c>
      <c r="B2592" s="6" t="s">
        <v>15237</v>
      </c>
      <c r="C2592" t="s">
        <v>15238</v>
      </c>
      <c r="D2592" s="2" t="s">
        <v>58</v>
      </c>
      <c r="E2592" s="4" t="s">
        <v>59</v>
      </c>
      <c r="F2592" t="s">
        <v>60</v>
      </c>
      <c r="G2592" s="6">
        <v>241</v>
      </c>
      <c r="H2592">
        <v>29255</v>
      </c>
      <c r="I2592">
        <v>5</v>
      </c>
      <c r="J2592" s="6">
        <v>330.75</v>
      </c>
      <c r="K2592" s="6">
        <v>3303</v>
      </c>
      <c r="L2592">
        <v>85</v>
      </c>
      <c r="M2592">
        <v>1</v>
      </c>
      <c r="N2592" t="s">
        <v>32</v>
      </c>
      <c r="O2592" t="s">
        <v>32</v>
      </c>
      <c r="P2592" t="s">
        <v>10066</v>
      </c>
    </row>
    <row r="2593" spans="1:16" x14ac:dyDescent="0.3">
      <c r="A2593" s="7">
        <v>22067</v>
      </c>
      <c r="B2593" s="6" t="s">
        <v>15239</v>
      </c>
      <c r="C2593" t="s">
        <v>15240</v>
      </c>
      <c r="D2593" s="2" t="s">
        <v>52</v>
      </c>
      <c r="E2593" s="4" t="s">
        <v>46</v>
      </c>
      <c r="F2593" t="s">
        <v>80</v>
      </c>
      <c r="G2593" s="6">
        <v>4341</v>
      </c>
      <c r="H2593">
        <v>15955</v>
      </c>
      <c r="I2593">
        <v>58</v>
      </c>
      <c r="J2593" s="6">
        <v>3191.5</v>
      </c>
      <c r="K2593" s="6">
        <v>508</v>
      </c>
      <c r="L2593">
        <v>14</v>
      </c>
      <c r="M2593">
        <v>6</v>
      </c>
      <c r="N2593" t="s">
        <v>48</v>
      </c>
      <c r="O2593" t="s">
        <v>37</v>
      </c>
      <c r="P2593" t="s">
        <v>10061</v>
      </c>
    </row>
    <row r="2594" spans="1:16" x14ac:dyDescent="0.3">
      <c r="A2594" s="7">
        <v>18951</v>
      </c>
      <c r="B2594" s="6" t="s">
        <v>15241</v>
      </c>
      <c r="C2594" t="s">
        <v>15242</v>
      </c>
      <c r="D2594" s="2" t="s">
        <v>64</v>
      </c>
      <c r="E2594" s="4" t="s">
        <v>46</v>
      </c>
      <c r="F2594" t="s">
        <v>76</v>
      </c>
      <c r="G2594" s="6">
        <v>677</v>
      </c>
      <c r="H2594">
        <v>35008</v>
      </c>
      <c r="I2594">
        <v>14</v>
      </c>
      <c r="J2594" s="6">
        <v>427.5</v>
      </c>
      <c r="K2594" s="6">
        <v>5848.5</v>
      </c>
      <c r="L2594">
        <v>76</v>
      </c>
      <c r="M2594">
        <v>3</v>
      </c>
      <c r="N2594" t="s">
        <v>37</v>
      </c>
      <c r="O2594" t="s">
        <v>37</v>
      </c>
      <c r="P2594" t="s">
        <v>10061</v>
      </c>
    </row>
    <row r="2595" spans="1:16" x14ac:dyDescent="0.3">
      <c r="A2595" s="7">
        <v>17693</v>
      </c>
      <c r="B2595" s="6" t="s">
        <v>15243</v>
      </c>
      <c r="C2595" t="s">
        <v>15244</v>
      </c>
      <c r="D2595" s="2" t="s">
        <v>52</v>
      </c>
      <c r="E2595" s="4" t="s">
        <v>46</v>
      </c>
      <c r="F2595" t="s">
        <v>54</v>
      </c>
      <c r="G2595" s="6">
        <v>2392</v>
      </c>
      <c r="H2595">
        <v>26582</v>
      </c>
      <c r="I2595">
        <v>42</v>
      </c>
      <c r="J2595" s="6">
        <v>2111</v>
      </c>
      <c r="K2595" s="6">
        <v>703.5</v>
      </c>
      <c r="L2595">
        <v>11</v>
      </c>
      <c r="M2595">
        <v>6</v>
      </c>
      <c r="N2595" t="s">
        <v>48</v>
      </c>
      <c r="O2595" t="s">
        <v>48</v>
      </c>
      <c r="P2595" t="s">
        <v>10066</v>
      </c>
    </row>
    <row r="2596" spans="1:16" x14ac:dyDescent="0.3">
      <c r="A2596" s="7">
        <v>21960</v>
      </c>
      <c r="B2596" s="6" t="s">
        <v>15245</v>
      </c>
      <c r="C2596" t="s">
        <v>15246</v>
      </c>
      <c r="D2596" s="2" t="s">
        <v>52</v>
      </c>
      <c r="E2596" s="4" t="s">
        <v>46</v>
      </c>
      <c r="F2596" t="s">
        <v>47</v>
      </c>
      <c r="G2596" s="6">
        <v>854</v>
      </c>
      <c r="H2596">
        <v>48486</v>
      </c>
      <c r="I2596">
        <v>12</v>
      </c>
      <c r="J2596" s="6">
        <v>923.25</v>
      </c>
      <c r="K2596" s="6">
        <v>2879.25</v>
      </c>
      <c r="L2596">
        <v>68</v>
      </c>
      <c r="M2596">
        <v>1</v>
      </c>
      <c r="N2596" t="s">
        <v>37</v>
      </c>
      <c r="O2596" t="s">
        <v>37</v>
      </c>
      <c r="P2596" t="s">
        <v>10061</v>
      </c>
    </row>
    <row r="2597" spans="1:16" x14ac:dyDescent="0.3">
      <c r="A2597" s="7">
        <v>18804</v>
      </c>
      <c r="B2597" s="6" t="s">
        <v>15247</v>
      </c>
      <c r="C2597" t="s">
        <v>15248</v>
      </c>
      <c r="D2597" s="2" t="s">
        <v>52</v>
      </c>
      <c r="E2597" s="4" t="s">
        <v>53</v>
      </c>
      <c r="F2597" t="s">
        <v>54</v>
      </c>
      <c r="G2597" s="6">
        <v>1509</v>
      </c>
      <c r="H2597">
        <v>14797</v>
      </c>
      <c r="I2597">
        <v>20</v>
      </c>
      <c r="J2597" s="6">
        <v>4245.75</v>
      </c>
      <c r="K2597" s="6">
        <v>596.5</v>
      </c>
      <c r="L2597">
        <v>21</v>
      </c>
      <c r="M2597">
        <v>8</v>
      </c>
      <c r="N2597" t="s">
        <v>48</v>
      </c>
      <c r="O2597" t="s">
        <v>48</v>
      </c>
      <c r="P2597" t="s">
        <v>10061</v>
      </c>
    </row>
    <row r="2598" spans="1:16" x14ac:dyDescent="0.3">
      <c r="A2598" s="7">
        <v>17676</v>
      </c>
      <c r="B2598" s="6" t="s">
        <v>15249</v>
      </c>
      <c r="C2598" t="s">
        <v>15250</v>
      </c>
      <c r="D2598" s="2" t="s">
        <v>64</v>
      </c>
      <c r="E2598" s="4" t="s">
        <v>46</v>
      </c>
      <c r="F2598" t="s">
        <v>47</v>
      </c>
      <c r="G2598" s="6">
        <v>833</v>
      </c>
      <c r="H2598">
        <v>45300</v>
      </c>
      <c r="I2598">
        <v>7</v>
      </c>
      <c r="J2598" s="6">
        <v>1270.75</v>
      </c>
      <c r="K2598" s="6">
        <v>2686</v>
      </c>
      <c r="L2598">
        <v>60</v>
      </c>
      <c r="M2598">
        <v>0</v>
      </c>
      <c r="N2598" t="s">
        <v>32</v>
      </c>
      <c r="O2598" t="s">
        <v>37</v>
      </c>
      <c r="P2598" t="s">
        <v>10061</v>
      </c>
    </row>
    <row r="2599" spans="1:16" x14ac:dyDescent="0.3">
      <c r="A2599" s="7">
        <v>20479</v>
      </c>
      <c r="B2599" s="6" t="s">
        <v>15251</v>
      </c>
      <c r="C2599" t="s">
        <v>15252</v>
      </c>
      <c r="D2599" s="2" t="s">
        <v>52</v>
      </c>
      <c r="E2599" s="4" t="s">
        <v>59</v>
      </c>
      <c r="F2599" t="s">
        <v>80</v>
      </c>
      <c r="G2599" s="6">
        <v>3829</v>
      </c>
      <c r="H2599">
        <v>31695</v>
      </c>
      <c r="I2599">
        <v>51</v>
      </c>
      <c r="J2599" s="6">
        <v>9875.75</v>
      </c>
      <c r="K2599" s="6">
        <v>789.25</v>
      </c>
      <c r="L2599">
        <v>11</v>
      </c>
      <c r="M2599">
        <v>6</v>
      </c>
      <c r="N2599" t="s">
        <v>48</v>
      </c>
      <c r="O2599" t="s">
        <v>48</v>
      </c>
      <c r="P2599" t="s">
        <v>10061</v>
      </c>
    </row>
    <row r="2600" spans="1:16" x14ac:dyDescent="0.3">
      <c r="A2600" s="7">
        <v>21912</v>
      </c>
      <c r="B2600" s="6" t="s">
        <v>15253</v>
      </c>
      <c r="C2600" t="s">
        <v>15254</v>
      </c>
      <c r="D2600" s="2" t="s">
        <v>58</v>
      </c>
      <c r="E2600" s="4" t="s">
        <v>59</v>
      </c>
      <c r="F2600" t="s">
        <v>60</v>
      </c>
      <c r="G2600" s="6">
        <v>117</v>
      </c>
      <c r="H2600">
        <v>53075</v>
      </c>
      <c r="I2600">
        <v>7</v>
      </c>
      <c r="J2600" s="6">
        <v>341.75</v>
      </c>
      <c r="K2600" s="6">
        <v>4298.75</v>
      </c>
      <c r="L2600">
        <v>92</v>
      </c>
      <c r="M2600">
        <v>2</v>
      </c>
      <c r="N2600" t="s">
        <v>48</v>
      </c>
      <c r="O2600" t="s">
        <v>37</v>
      </c>
      <c r="P2600" t="s">
        <v>10066</v>
      </c>
    </row>
    <row r="2601" spans="1:16" x14ac:dyDescent="0.3">
      <c r="A2601" s="7">
        <v>18878</v>
      </c>
      <c r="B2601" s="6" t="s">
        <v>15255</v>
      </c>
      <c r="C2601" t="s">
        <v>15256</v>
      </c>
      <c r="D2601" s="2" t="s">
        <v>58</v>
      </c>
      <c r="E2601" s="4" t="s">
        <v>46</v>
      </c>
      <c r="F2601" t="s">
        <v>60</v>
      </c>
      <c r="G2601" s="6">
        <v>89</v>
      </c>
      <c r="H2601">
        <v>73448</v>
      </c>
      <c r="I2601">
        <v>16</v>
      </c>
      <c r="J2601" s="6">
        <v>420</v>
      </c>
      <c r="K2601" s="6">
        <v>7372</v>
      </c>
      <c r="L2601">
        <v>98</v>
      </c>
      <c r="M2601">
        <v>2</v>
      </c>
      <c r="N2601" t="s">
        <v>48</v>
      </c>
      <c r="O2601" t="s">
        <v>48</v>
      </c>
      <c r="P2601" t="s">
        <v>10066</v>
      </c>
    </row>
    <row r="2602" spans="1:16" x14ac:dyDescent="0.3">
      <c r="A2602" s="7">
        <v>21662</v>
      </c>
      <c r="B2602" s="6" t="s">
        <v>15257</v>
      </c>
      <c r="C2602" t="s">
        <v>15258</v>
      </c>
      <c r="D2602" s="2" t="s">
        <v>45</v>
      </c>
      <c r="E2602" s="4" t="s">
        <v>59</v>
      </c>
      <c r="F2602" t="s">
        <v>60</v>
      </c>
      <c r="G2602" s="6">
        <v>688</v>
      </c>
      <c r="H2602">
        <v>31259</v>
      </c>
      <c r="I2602">
        <v>9</v>
      </c>
      <c r="J2602" s="6">
        <v>304.5</v>
      </c>
      <c r="K2602" s="6">
        <v>4002.75</v>
      </c>
      <c r="L2602">
        <v>90</v>
      </c>
      <c r="M2602">
        <v>1</v>
      </c>
      <c r="N2602" t="s">
        <v>48</v>
      </c>
      <c r="O2602" t="s">
        <v>48</v>
      </c>
      <c r="P2602" t="s">
        <v>10066</v>
      </c>
    </row>
    <row r="2603" spans="1:16" x14ac:dyDescent="0.3">
      <c r="A2603" s="7">
        <v>19978</v>
      </c>
      <c r="B2603" s="6" t="s">
        <v>15259</v>
      </c>
      <c r="C2603" t="s">
        <v>15260</v>
      </c>
      <c r="D2603" s="2" t="s">
        <v>58</v>
      </c>
      <c r="E2603" s="4" t="s">
        <v>59</v>
      </c>
      <c r="F2603" t="s">
        <v>60</v>
      </c>
      <c r="G2603" s="6">
        <v>70</v>
      </c>
      <c r="H2603">
        <v>88854</v>
      </c>
      <c r="I2603">
        <v>12</v>
      </c>
      <c r="J2603" s="6">
        <v>198.75</v>
      </c>
      <c r="K2603" s="6">
        <v>3274.75</v>
      </c>
      <c r="L2603">
        <v>76</v>
      </c>
      <c r="M2603">
        <v>1</v>
      </c>
      <c r="N2603" t="s">
        <v>61</v>
      </c>
      <c r="O2603" t="s">
        <v>37</v>
      </c>
      <c r="P2603" t="s">
        <v>10066</v>
      </c>
    </row>
    <row r="2604" spans="1:16" x14ac:dyDescent="0.3">
      <c r="A2604" s="7">
        <v>19469</v>
      </c>
      <c r="B2604" s="6" t="s">
        <v>15261</v>
      </c>
      <c r="C2604" t="s">
        <v>15262</v>
      </c>
      <c r="D2604" s="2" t="s">
        <v>70</v>
      </c>
      <c r="E2604" s="4" t="s">
        <v>46</v>
      </c>
      <c r="F2604" t="s">
        <v>60</v>
      </c>
      <c r="G2604" s="6">
        <v>181</v>
      </c>
      <c r="H2604">
        <v>39913</v>
      </c>
      <c r="I2604">
        <v>15</v>
      </c>
      <c r="J2604" s="6">
        <v>446.25</v>
      </c>
      <c r="K2604" s="6">
        <v>3482</v>
      </c>
      <c r="L2604">
        <v>99</v>
      </c>
      <c r="M2604">
        <v>2</v>
      </c>
      <c r="N2604" t="s">
        <v>48</v>
      </c>
      <c r="O2604" t="s">
        <v>37</v>
      </c>
      <c r="P2604" t="s">
        <v>10061</v>
      </c>
    </row>
    <row r="2605" spans="1:16" x14ac:dyDescent="0.3">
      <c r="A2605" s="7">
        <v>20830</v>
      </c>
      <c r="B2605" s="6" t="s">
        <v>15263</v>
      </c>
      <c r="C2605" t="s">
        <v>15264</v>
      </c>
      <c r="D2605" s="2" t="s">
        <v>52</v>
      </c>
      <c r="E2605" s="4" t="s">
        <v>59</v>
      </c>
      <c r="F2605" t="s">
        <v>60</v>
      </c>
      <c r="G2605" s="6">
        <v>936</v>
      </c>
      <c r="H2605">
        <v>17523</v>
      </c>
      <c r="I2605">
        <v>2</v>
      </c>
      <c r="J2605" s="6">
        <v>67.25</v>
      </c>
      <c r="K2605" s="6">
        <v>4114.25</v>
      </c>
      <c r="L2605">
        <v>92</v>
      </c>
      <c r="M2605">
        <v>2</v>
      </c>
      <c r="N2605" t="s">
        <v>32</v>
      </c>
      <c r="O2605" t="s">
        <v>32</v>
      </c>
      <c r="P2605" t="s">
        <v>10061</v>
      </c>
    </row>
    <row r="2606" spans="1:16" x14ac:dyDescent="0.3">
      <c r="A2606" s="7">
        <v>18524</v>
      </c>
      <c r="B2606" s="6" t="s">
        <v>15265</v>
      </c>
      <c r="C2606" t="s">
        <v>15266</v>
      </c>
      <c r="D2606" s="2" t="s">
        <v>52</v>
      </c>
      <c r="E2606" s="4" t="s">
        <v>46</v>
      </c>
      <c r="F2606" t="s">
        <v>67</v>
      </c>
      <c r="G2606" s="6">
        <v>1136</v>
      </c>
      <c r="H2606">
        <v>59846</v>
      </c>
      <c r="I2606">
        <v>8</v>
      </c>
      <c r="J2606" s="6">
        <v>1281.5</v>
      </c>
      <c r="K2606" s="6">
        <v>4512</v>
      </c>
      <c r="L2606">
        <v>46</v>
      </c>
      <c r="M2606">
        <v>1</v>
      </c>
      <c r="N2606" t="s">
        <v>48</v>
      </c>
      <c r="O2606" t="s">
        <v>48</v>
      </c>
      <c r="P2606" t="s">
        <v>10066</v>
      </c>
    </row>
    <row r="2607" spans="1:16" x14ac:dyDescent="0.3">
      <c r="A2607" s="7">
        <v>20598</v>
      </c>
      <c r="B2607" s="6" t="s">
        <v>15267</v>
      </c>
      <c r="C2607" t="s">
        <v>15268</v>
      </c>
      <c r="D2607" s="2" t="s">
        <v>52</v>
      </c>
      <c r="E2607" s="4" t="s">
        <v>46</v>
      </c>
      <c r="F2607" t="s">
        <v>54</v>
      </c>
      <c r="G2607" s="6">
        <v>3403</v>
      </c>
      <c r="H2607">
        <v>41014</v>
      </c>
      <c r="I2607">
        <v>22</v>
      </c>
      <c r="J2607" s="6">
        <v>6163</v>
      </c>
      <c r="K2607" s="6">
        <v>713</v>
      </c>
      <c r="L2607">
        <v>20</v>
      </c>
      <c r="M2607">
        <v>7</v>
      </c>
      <c r="N2607" t="s">
        <v>61</v>
      </c>
      <c r="O2607" t="s">
        <v>37</v>
      </c>
      <c r="P2607" t="s">
        <v>10061</v>
      </c>
    </row>
    <row r="2608" spans="1:16" x14ac:dyDescent="0.3">
      <c r="A2608" s="7">
        <v>21948</v>
      </c>
      <c r="B2608" s="6" t="s">
        <v>15269</v>
      </c>
      <c r="C2608" t="s">
        <v>15270</v>
      </c>
      <c r="D2608" s="2" t="s">
        <v>45</v>
      </c>
      <c r="E2608" s="4" t="s">
        <v>59</v>
      </c>
      <c r="F2608" t="s">
        <v>67</v>
      </c>
      <c r="G2608" s="6">
        <v>284</v>
      </c>
      <c r="H2608">
        <v>26415</v>
      </c>
      <c r="I2608">
        <v>11</v>
      </c>
      <c r="J2608" s="6">
        <v>918.5</v>
      </c>
      <c r="K2608" s="6">
        <v>3242.5</v>
      </c>
      <c r="L2608">
        <v>55</v>
      </c>
      <c r="M2608">
        <v>2</v>
      </c>
      <c r="N2608" t="s">
        <v>37</v>
      </c>
      <c r="O2608" t="s">
        <v>37</v>
      </c>
      <c r="P2608" t="s">
        <v>10061</v>
      </c>
    </row>
    <row r="2609" spans="1:16" x14ac:dyDescent="0.3">
      <c r="A2609" s="7">
        <v>21244</v>
      </c>
      <c r="B2609" s="6" t="s">
        <v>15271</v>
      </c>
      <c r="C2609" t="s">
        <v>15272</v>
      </c>
      <c r="D2609" s="2" t="s">
        <v>58</v>
      </c>
      <c r="E2609" s="4" t="s">
        <v>46</v>
      </c>
      <c r="F2609" t="s">
        <v>60</v>
      </c>
      <c r="G2609" s="6">
        <v>192</v>
      </c>
      <c r="H2609">
        <v>37857</v>
      </c>
      <c r="I2609">
        <v>18</v>
      </c>
      <c r="J2609" s="6">
        <v>85</v>
      </c>
      <c r="K2609" s="6">
        <v>3807.75</v>
      </c>
      <c r="L2609">
        <v>94</v>
      </c>
      <c r="M2609">
        <v>1</v>
      </c>
      <c r="N2609" t="s">
        <v>61</v>
      </c>
      <c r="O2609" t="s">
        <v>37</v>
      </c>
      <c r="P2609" t="s">
        <v>10066</v>
      </c>
    </row>
    <row r="2610" spans="1:16" x14ac:dyDescent="0.3">
      <c r="A2610" s="7">
        <v>21635</v>
      </c>
      <c r="B2610" s="6" t="s">
        <v>15273</v>
      </c>
      <c r="C2610" t="s">
        <v>15274</v>
      </c>
      <c r="D2610" s="2" t="s">
        <v>52</v>
      </c>
      <c r="E2610" s="4" t="s">
        <v>46</v>
      </c>
      <c r="F2610" t="s">
        <v>80</v>
      </c>
      <c r="G2610" s="6">
        <v>2372</v>
      </c>
      <c r="H2610">
        <v>13104</v>
      </c>
      <c r="I2610">
        <v>39</v>
      </c>
      <c r="J2610" s="6">
        <v>1684.5</v>
      </c>
      <c r="K2610" s="6">
        <v>653.5</v>
      </c>
      <c r="L2610">
        <v>11</v>
      </c>
      <c r="M2610">
        <v>3</v>
      </c>
      <c r="N2610" t="s">
        <v>48</v>
      </c>
      <c r="O2610" t="s">
        <v>37</v>
      </c>
      <c r="P2610" t="s">
        <v>10066</v>
      </c>
    </row>
    <row r="2611" spans="1:16" x14ac:dyDescent="0.3">
      <c r="A2611" s="7">
        <v>19884</v>
      </c>
      <c r="B2611" s="6" t="s">
        <v>15275</v>
      </c>
      <c r="C2611" t="s">
        <v>15276</v>
      </c>
      <c r="D2611" s="2" t="s">
        <v>64</v>
      </c>
      <c r="E2611" s="4" t="s">
        <v>59</v>
      </c>
      <c r="F2611" t="s">
        <v>60</v>
      </c>
      <c r="G2611" s="6">
        <v>364</v>
      </c>
      <c r="H2611">
        <v>13412</v>
      </c>
      <c r="I2611">
        <v>14</v>
      </c>
      <c r="J2611" s="6">
        <v>218.75</v>
      </c>
      <c r="K2611" s="6">
        <v>6720.5</v>
      </c>
      <c r="L2611">
        <v>97</v>
      </c>
      <c r="M2611">
        <v>1</v>
      </c>
      <c r="N2611" t="s">
        <v>32</v>
      </c>
      <c r="O2611" t="s">
        <v>32</v>
      </c>
      <c r="P2611" t="s">
        <v>10066</v>
      </c>
    </row>
    <row r="2612" spans="1:16" x14ac:dyDescent="0.3">
      <c r="A2612" s="7">
        <v>21551</v>
      </c>
      <c r="B2612" s="6" t="s">
        <v>15277</v>
      </c>
      <c r="C2612" t="s">
        <v>15278</v>
      </c>
      <c r="D2612" s="2" t="s">
        <v>58</v>
      </c>
      <c r="E2612" s="4" t="s">
        <v>46</v>
      </c>
      <c r="F2612" t="s">
        <v>67</v>
      </c>
      <c r="G2612" s="6">
        <v>250</v>
      </c>
      <c r="H2612">
        <v>53957</v>
      </c>
      <c r="I2612">
        <v>10</v>
      </c>
      <c r="J2612" s="6">
        <v>857.25</v>
      </c>
      <c r="K2612" s="6">
        <v>2673</v>
      </c>
      <c r="L2612">
        <v>51</v>
      </c>
      <c r="M2612">
        <v>3</v>
      </c>
      <c r="N2612" t="s">
        <v>48</v>
      </c>
      <c r="O2612" t="s">
        <v>37</v>
      </c>
      <c r="P2612" t="s">
        <v>10061</v>
      </c>
    </row>
    <row r="2613" spans="1:16" x14ac:dyDescent="0.3">
      <c r="A2613" s="7">
        <v>19547</v>
      </c>
      <c r="B2613" s="6" t="s">
        <v>15279</v>
      </c>
      <c r="C2613" t="s">
        <v>15280</v>
      </c>
      <c r="D2613" s="2" t="s">
        <v>45</v>
      </c>
      <c r="E2613" s="4" t="s">
        <v>46</v>
      </c>
      <c r="F2613" t="s">
        <v>67</v>
      </c>
      <c r="G2613" s="6">
        <v>417</v>
      </c>
      <c r="H2613">
        <v>25358</v>
      </c>
      <c r="I2613">
        <v>13</v>
      </c>
      <c r="J2613" s="6">
        <v>683.5</v>
      </c>
      <c r="K2613" s="6">
        <v>3265</v>
      </c>
      <c r="L2613">
        <v>54</v>
      </c>
      <c r="M2613">
        <v>2</v>
      </c>
      <c r="N2613" t="s">
        <v>48</v>
      </c>
      <c r="O2613" t="s">
        <v>48</v>
      </c>
      <c r="P2613" t="s">
        <v>10066</v>
      </c>
    </row>
    <row r="2614" spans="1:16" x14ac:dyDescent="0.3">
      <c r="A2614" s="7">
        <v>17585</v>
      </c>
      <c r="B2614" s="6" t="s">
        <v>15281</v>
      </c>
      <c r="C2614" t="s">
        <v>15282</v>
      </c>
      <c r="D2614" s="2" t="s">
        <v>58</v>
      </c>
      <c r="E2614" s="4" t="s">
        <v>59</v>
      </c>
      <c r="F2614" t="s">
        <v>60</v>
      </c>
      <c r="G2614" s="6">
        <v>178</v>
      </c>
      <c r="H2614">
        <v>47959</v>
      </c>
      <c r="I2614">
        <v>19</v>
      </c>
      <c r="J2614" s="6">
        <v>55.5</v>
      </c>
      <c r="K2614" s="6">
        <v>4781.25</v>
      </c>
      <c r="L2614">
        <v>80</v>
      </c>
      <c r="M2614">
        <v>1</v>
      </c>
      <c r="N2614" t="s">
        <v>61</v>
      </c>
      <c r="O2614" t="s">
        <v>48</v>
      </c>
      <c r="P2614" t="s">
        <v>10066</v>
      </c>
    </row>
    <row r="2615" spans="1:16" x14ac:dyDescent="0.3">
      <c r="A2615" s="7">
        <v>21562</v>
      </c>
      <c r="B2615" s="6" t="s">
        <v>15283</v>
      </c>
      <c r="C2615" t="s">
        <v>15284</v>
      </c>
      <c r="D2615" s="2" t="s">
        <v>52</v>
      </c>
      <c r="E2615" s="4" t="s">
        <v>46</v>
      </c>
      <c r="F2615" t="s">
        <v>76</v>
      </c>
      <c r="G2615" s="6">
        <v>3740</v>
      </c>
      <c r="H2615">
        <v>41352</v>
      </c>
      <c r="I2615">
        <v>6</v>
      </c>
      <c r="J2615" s="6">
        <v>518.5</v>
      </c>
      <c r="K2615" s="6">
        <v>5088.5</v>
      </c>
      <c r="L2615">
        <v>60</v>
      </c>
      <c r="M2615">
        <v>2</v>
      </c>
      <c r="N2615" t="s">
        <v>61</v>
      </c>
      <c r="O2615" t="s">
        <v>37</v>
      </c>
      <c r="P2615" t="s">
        <v>10061</v>
      </c>
    </row>
    <row r="2616" spans="1:16" x14ac:dyDescent="0.3">
      <c r="A2616" s="7">
        <v>21376</v>
      </c>
      <c r="B2616" s="6" t="s">
        <v>15285</v>
      </c>
      <c r="C2616" t="s">
        <v>15286</v>
      </c>
      <c r="D2616" s="2" t="s">
        <v>45</v>
      </c>
      <c r="E2616" s="4" t="s">
        <v>59</v>
      </c>
      <c r="F2616" t="s">
        <v>60</v>
      </c>
      <c r="G2616" s="6">
        <v>176</v>
      </c>
      <c r="H2616">
        <v>42437</v>
      </c>
      <c r="I2616">
        <v>17</v>
      </c>
      <c r="J2616" s="6">
        <v>52.5</v>
      </c>
      <c r="K2616" s="6">
        <v>3798.25</v>
      </c>
      <c r="L2616">
        <v>84</v>
      </c>
      <c r="M2616">
        <v>2</v>
      </c>
      <c r="N2616" t="s">
        <v>48</v>
      </c>
      <c r="O2616" t="s">
        <v>48</v>
      </c>
      <c r="P2616" t="s">
        <v>10061</v>
      </c>
    </row>
    <row r="2617" spans="1:16" x14ac:dyDescent="0.3">
      <c r="A2617" s="7">
        <v>21082</v>
      </c>
      <c r="B2617" s="6" t="s">
        <v>15287</v>
      </c>
      <c r="C2617" t="s">
        <v>15288</v>
      </c>
      <c r="D2617" s="2" t="s">
        <v>58</v>
      </c>
      <c r="E2617" s="4" t="s">
        <v>46</v>
      </c>
      <c r="F2617" t="s">
        <v>60</v>
      </c>
      <c r="G2617" s="6">
        <v>74</v>
      </c>
      <c r="H2617">
        <v>55169</v>
      </c>
      <c r="I2617">
        <v>14</v>
      </c>
      <c r="J2617" s="6">
        <v>377.25</v>
      </c>
      <c r="K2617" s="6">
        <v>3802.5</v>
      </c>
      <c r="L2617">
        <v>85</v>
      </c>
      <c r="M2617">
        <v>2</v>
      </c>
      <c r="N2617" t="s">
        <v>61</v>
      </c>
      <c r="O2617" t="s">
        <v>37</v>
      </c>
      <c r="P2617" t="s">
        <v>10066</v>
      </c>
    </row>
    <row r="2618" spans="1:16" x14ac:dyDescent="0.3">
      <c r="A2618" s="7">
        <v>17608</v>
      </c>
      <c r="B2618" s="6" t="s">
        <v>15289</v>
      </c>
      <c r="C2618" t="s">
        <v>15290</v>
      </c>
      <c r="D2618" s="2" t="s">
        <v>52</v>
      </c>
      <c r="E2618" s="4" t="s">
        <v>59</v>
      </c>
      <c r="F2618" t="s">
        <v>76</v>
      </c>
      <c r="G2618" s="6">
        <v>2596</v>
      </c>
      <c r="H2618">
        <v>66244</v>
      </c>
      <c r="I2618">
        <v>9</v>
      </c>
      <c r="J2618" s="6">
        <v>280.75</v>
      </c>
      <c r="K2618" s="6">
        <v>2828.5</v>
      </c>
      <c r="L2618">
        <v>71</v>
      </c>
      <c r="M2618">
        <v>3</v>
      </c>
      <c r="N2618" t="s">
        <v>48</v>
      </c>
      <c r="O2618" t="s">
        <v>48</v>
      </c>
      <c r="P2618" t="s">
        <v>10061</v>
      </c>
    </row>
    <row r="2619" spans="1:16" x14ac:dyDescent="0.3">
      <c r="A2619" s="7">
        <v>19148</v>
      </c>
      <c r="B2619" s="6" t="s">
        <v>15291</v>
      </c>
      <c r="C2619" t="s">
        <v>15292</v>
      </c>
      <c r="D2619" s="2" t="s">
        <v>45</v>
      </c>
      <c r="E2619" s="4" t="s">
        <v>59</v>
      </c>
      <c r="F2619" t="s">
        <v>60</v>
      </c>
      <c r="G2619" s="6">
        <v>530</v>
      </c>
      <c r="H2619">
        <v>23642</v>
      </c>
      <c r="I2619">
        <v>15</v>
      </c>
      <c r="J2619" s="6">
        <v>75.25</v>
      </c>
      <c r="K2619" s="6">
        <v>5700.5</v>
      </c>
      <c r="L2619">
        <v>88</v>
      </c>
      <c r="M2619">
        <v>2</v>
      </c>
      <c r="N2619" t="s">
        <v>32</v>
      </c>
      <c r="O2619" t="s">
        <v>37</v>
      </c>
      <c r="P2619" t="s">
        <v>10061</v>
      </c>
    </row>
    <row r="2620" spans="1:16" x14ac:dyDescent="0.3">
      <c r="A2620" s="7">
        <v>17605</v>
      </c>
      <c r="B2620" s="6" t="s">
        <v>15293</v>
      </c>
      <c r="C2620" t="s">
        <v>15294</v>
      </c>
      <c r="D2620" s="2" t="s">
        <v>64</v>
      </c>
      <c r="E2620" s="4" t="s">
        <v>46</v>
      </c>
      <c r="F2620" t="s">
        <v>76</v>
      </c>
      <c r="G2620" s="6">
        <v>1031</v>
      </c>
      <c r="H2620">
        <v>49090</v>
      </c>
      <c r="I2620">
        <v>6</v>
      </c>
      <c r="J2620" s="6">
        <v>281.25</v>
      </c>
      <c r="K2620" s="6">
        <v>5535.25</v>
      </c>
      <c r="L2620">
        <v>81</v>
      </c>
      <c r="M2620">
        <v>1</v>
      </c>
      <c r="N2620" t="s">
        <v>61</v>
      </c>
      <c r="O2620" t="s">
        <v>48</v>
      </c>
      <c r="P2620" t="s">
        <v>10061</v>
      </c>
    </row>
    <row r="2621" spans="1:16" x14ac:dyDescent="0.3">
      <c r="A2621" s="7">
        <v>21670</v>
      </c>
      <c r="B2621" s="6" t="s">
        <v>15295</v>
      </c>
      <c r="C2621" t="s">
        <v>15296</v>
      </c>
      <c r="D2621" s="2" t="s">
        <v>58</v>
      </c>
      <c r="E2621" s="4" t="s">
        <v>46</v>
      </c>
      <c r="F2621" t="s">
        <v>47</v>
      </c>
      <c r="G2621" s="6">
        <v>209</v>
      </c>
      <c r="H2621">
        <v>64860</v>
      </c>
      <c r="I2621">
        <v>14</v>
      </c>
      <c r="J2621" s="6">
        <v>981.5</v>
      </c>
      <c r="K2621" s="6">
        <v>2929.25</v>
      </c>
      <c r="L2621">
        <v>55</v>
      </c>
      <c r="M2621">
        <v>0</v>
      </c>
      <c r="N2621" t="s">
        <v>48</v>
      </c>
      <c r="O2621" t="s">
        <v>37</v>
      </c>
      <c r="P2621" t="s">
        <v>10066</v>
      </c>
    </row>
    <row r="2622" spans="1:16" x14ac:dyDescent="0.3">
      <c r="A2622" s="7">
        <v>19713</v>
      </c>
      <c r="B2622" s="6" t="s">
        <v>15297</v>
      </c>
      <c r="C2622" t="s">
        <v>15298</v>
      </c>
      <c r="D2622" s="2" t="s">
        <v>45</v>
      </c>
      <c r="E2622" s="4" t="s">
        <v>59</v>
      </c>
      <c r="F2622" t="s">
        <v>60</v>
      </c>
      <c r="G2622" s="6">
        <v>260</v>
      </c>
      <c r="H2622">
        <v>74182</v>
      </c>
      <c r="I2622">
        <v>7</v>
      </c>
      <c r="J2622" s="6">
        <v>425.75</v>
      </c>
      <c r="K2622" s="6">
        <v>3370</v>
      </c>
      <c r="L2622">
        <v>75</v>
      </c>
      <c r="M2622">
        <v>1</v>
      </c>
      <c r="N2622" t="s">
        <v>61</v>
      </c>
      <c r="O2622" t="s">
        <v>48</v>
      </c>
      <c r="P2622" t="s">
        <v>10061</v>
      </c>
    </row>
    <row r="2623" spans="1:16" x14ac:dyDescent="0.3">
      <c r="A2623" s="7">
        <v>19945</v>
      </c>
      <c r="B2623" s="6" t="s">
        <v>15299</v>
      </c>
      <c r="C2623" t="s">
        <v>15300</v>
      </c>
      <c r="D2623" s="2" t="s">
        <v>58</v>
      </c>
      <c r="E2623" s="4" t="s">
        <v>59</v>
      </c>
      <c r="F2623" t="s">
        <v>60</v>
      </c>
      <c r="G2623" s="6">
        <v>54</v>
      </c>
      <c r="H2623">
        <v>78383</v>
      </c>
      <c r="I2623">
        <v>18</v>
      </c>
      <c r="J2623" s="6">
        <v>384.75</v>
      </c>
      <c r="K2623" s="6">
        <v>5527.25</v>
      </c>
      <c r="L2623">
        <v>76</v>
      </c>
      <c r="M2623">
        <v>2</v>
      </c>
      <c r="N2623" t="s">
        <v>32</v>
      </c>
      <c r="O2623" t="s">
        <v>48</v>
      </c>
      <c r="P2623" t="s">
        <v>10061</v>
      </c>
    </row>
    <row r="2624" spans="1:16" x14ac:dyDescent="0.3">
      <c r="A2624" s="7">
        <v>20481</v>
      </c>
      <c r="B2624" s="6" t="s">
        <v>15301</v>
      </c>
      <c r="C2624" t="s">
        <v>15302</v>
      </c>
      <c r="D2624" s="2" t="s">
        <v>45</v>
      </c>
      <c r="E2624" s="4" t="s">
        <v>46</v>
      </c>
      <c r="F2624" t="s">
        <v>47</v>
      </c>
      <c r="G2624" s="6">
        <v>363</v>
      </c>
      <c r="H2624">
        <v>50361</v>
      </c>
      <c r="I2624">
        <v>5</v>
      </c>
      <c r="J2624" s="6">
        <v>1621.25</v>
      </c>
      <c r="K2624" s="6">
        <v>2514</v>
      </c>
      <c r="L2624">
        <v>56</v>
      </c>
      <c r="M2624">
        <v>1</v>
      </c>
      <c r="N2624" t="s">
        <v>48</v>
      </c>
      <c r="O2624" t="s">
        <v>48</v>
      </c>
      <c r="P2624" t="s">
        <v>10061</v>
      </c>
    </row>
    <row r="2625" spans="1:16" x14ac:dyDescent="0.3">
      <c r="A2625" s="7">
        <v>21093</v>
      </c>
      <c r="B2625" s="6" t="s">
        <v>15303</v>
      </c>
      <c r="C2625" t="s">
        <v>15304</v>
      </c>
      <c r="D2625" s="2" t="s">
        <v>58</v>
      </c>
      <c r="E2625" s="4" t="s">
        <v>46</v>
      </c>
      <c r="F2625" t="s">
        <v>67</v>
      </c>
      <c r="G2625" s="6">
        <v>220</v>
      </c>
      <c r="H2625">
        <v>69399</v>
      </c>
      <c r="I2625">
        <v>4</v>
      </c>
      <c r="J2625" s="6">
        <v>1360.25</v>
      </c>
      <c r="K2625" s="6">
        <v>3310</v>
      </c>
      <c r="L2625">
        <v>57</v>
      </c>
      <c r="M2625">
        <v>2</v>
      </c>
      <c r="N2625" t="s">
        <v>37</v>
      </c>
      <c r="O2625" t="s">
        <v>48</v>
      </c>
      <c r="P2625" t="s">
        <v>10066</v>
      </c>
    </row>
    <row r="2626" spans="1:16" x14ac:dyDescent="0.3">
      <c r="A2626" s="7">
        <v>21645</v>
      </c>
      <c r="B2626" s="6" t="s">
        <v>15305</v>
      </c>
      <c r="C2626" t="s">
        <v>15306</v>
      </c>
      <c r="D2626" s="2" t="s">
        <v>70</v>
      </c>
      <c r="E2626" s="4" t="s">
        <v>59</v>
      </c>
      <c r="F2626" t="s">
        <v>60</v>
      </c>
      <c r="G2626" s="6">
        <v>120</v>
      </c>
      <c r="H2626">
        <v>60300</v>
      </c>
      <c r="I2626">
        <v>10</v>
      </c>
      <c r="J2626" s="6">
        <v>174.75</v>
      </c>
      <c r="K2626" s="6">
        <v>5834.5</v>
      </c>
      <c r="L2626">
        <v>100</v>
      </c>
      <c r="M2626">
        <v>1</v>
      </c>
      <c r="N2626" t="s">
        <v>48</v>
      </c>
      <c r="O2626" t="s">
        <v>48</v>
      </c>
      <c r="P2626" t="s">
        <v>10066</v>
      </c>
    </row>
    <row r="2627" spans="1:16" x14ac:dyDescent="0.3">
      <c r="A2627" s="7">
        <v>18448</v>
      </c>
      <c r="B2627" s="6" t="s">
        <v>15307</v>
      </c>
      <c r="C2627" t="s">
        <v>15308</v>
      </c>
      <c r="D2627" s="2" t="s">
        <v>52</v>
      </c>
      <c r="E2627" s="4" t="s">
        <v>53</v>
      </c>
      <c r="F2627" t="s">
        <v>54</v>
      </c>
      <c r="G2627" s="6">
        <v>2183</v>
      </c>
      <c r="H2627">
        <v>12313</v>
      </c>
      <c r="I2627">
        <v>21</v>
      </c>
      <c r="J2627" s="6">
        <v>988.25</v>
      </c>
      <c r="K2627" s="6">
        <v>712.5</v>
      </c>
      <c r="L2627">
        <v>18</v>
      </c>
      <c r="M2627">
        <v>8</v>
      </c>
      <c r="N2627" t="s">
        <v>48</v>
      </c>
      <c r="O2627" t="s">
        <v>37</v>
      </c>
      <c r="P2627" t="s">
        <v>10061</v>
      </c>
    </row>
    <row r="2628" spans="1:16" x14ac:dyDescent="0.3">
      <c r="A2628" s="7">
        <v>20861</v>
      </c>
      <c r="B2628" s="6" t="s">
        <v>15309</v>
      </c>
      <c r="C2628" t="s">
        <v>15310</v>
      </c>
      <c r="D2628" s="2" t="s">
        <v>58</v>
      </c>
      <c r="E2628" s="4" t="s">
        <v>46</v>
      </c>
      <c r="F2628" t="s">
        <v>60</v>
      </c>
      <c r="G2628" s="6">
        <v>148</v>
      </c>
      <c r="H2628">
        <v>31999</v>
      </c>
      <c r="I2628">
        <v>8</v>
      </c>
      <c r="J2628" s="6">
        <v>417.75</v>
      </c>
      <c r="K2628" s="6">
        <v>5605</v>
      </c>
      <c r="L2628">
        <v>82</v>
      </c>
      <c r="M2628">
        <v>2</v>
      </c>
      <c r="N2628" t="s">
        <v>48</v>
      </c>
      <c r="O2628" t="s">
        <v>48</v>
      </c>
      <c r="P2628" t="s">
        <v>10061</v>
      </c>
    </row>
    <row r="2629" spans="1:16" x14ac:dyDescent="0.3">
      <c r="A2629" s="7">
        <v>18443</v>
      </c>
      <c r="B2629" s="6" t="s">
        <v>15311</v>
      </c>
      <c r="C2629" t="s">
        <v>15312</v>
      </c>
      <c r="D2629" s="2" t="s">
        <v>64</v>
      </c>
      <c r="E2629" s="4" t="s">
        <v>59</v>
      </c>
      <c r="F2629" t="s">
        <v>60</v>
      </c>
      <c r="G2629" s="6">
        <v>919</v>
      </c>
      <c r="H2629">
        <v>62970</v>
      </c>
      <c r="I2629">
        <v>16</v>
      </c>
      <c r="J2629" s="6">
        <v>351</v>
      </c>
      <c r="K2629" s="6">
        <v>4744</v>
      </c>
      <c r="L2629">
        <v>89</v>
      </c>
      <c r="M2629">
        <v>1</v>
      </c>
      <c r="N2629" t="s">
        <v>32</v>
      </c>
      <c r="O2629" t="s">
        <v>37</v>
      </c>
      <c r="P2629" t="s">
        <v>10066</v>
      </c>
    </row>
    <row r="2630" spans="1:16" x14ac:dyDescent="0.3">
      <c r="A2630" s="7">
        <v>19479</v>
      </c>
      <c r="B2630" s="6" t="s">
        <v>15313</v>
      </c>
      <c r="C2630" t="s">
        <v>15314</v>
      </c>
      <c r="D2630" s="2" t="s">
        <v>70</v>
      </c>
      <c r="E2630" s="4" t="s">
        <v>59</v>
      </c>
      <c r="F2630" t="s">
        <v>67</v>
      </c>
      <c r="G2630" s="6">
        <v>281</v>
      </c>
      <c r="H2630">
        <v>55405</v>
      </c>
      <c r="I2630">
        <v>9</v>
      </c>
      <c r="J2630" s="6">
        <v>447.75</v>
      </c>
      <c r="K2630" s="6">
        <v>4708.25</v>
      </c>
      <c r="L2630">
        <v>50</v>
      </c>
      <c r="M2630">
        <v>1</v>
      </c>
      <c r="N2630" t="s">
        <v>32</v>
      </c>
      <c r="O2630" t="s">
        <v>37</v>
      </c>
      <c r="P2630" t="s">
        <v>10061</v>
      </c>
    </row>
    <row r="2631" spans="1:16" x14ac:dyDescent="0.3">
      <c r="A2631" s="7">
        <v>21672</v>
      </c>
      <c r="B2631" s="6" t="s">
        <v>15315</v>
      </c>
      <c r="C2631" t="s">
        <v>15316</v>
      </c>
      <c r="D2631" s="2" t="s">
        <v>45</v>
      </c>
      <c r="E2631" s="4" t="s">
        <v>46</v>
      </c>
      <c r="F2631" t="s">
        <v>47</v>
      </c>
      <c r="G2631" s="6">
        <v>486</v>
      </c>
      <c r="H2631">
        <v>31000</v>
      </c>
      <c r="I2631">
        <v>6</v>
      </c>
      <c r="J2631" s="6">
        <v>1426</v>
      </c>
      <c r="K2631" s="6">
        <v>2892.5</v>
      </c>
      <c r="L2631">
        <v>62</v>
      </c>
      <c r="M2631">
        <v>1</v>
      </c>
      <c r="N2631" t="s">
        <v>37</v>
      </c>
      <c r="O2631" t="s">
        <v>48</v>
      </c>
      <c r="P2631" t="s">
        <v>10066</v>
      </c>
    </row>
    <row r="2632" spans="1:16" x14ac:dyDescent="0.3">
      <c r="A2632" s="7">
        <v>18668</v>
      </c>
      <c r="B2632" s="6" t="s">
        <v>15317</v>
      </c>
      <c r="C2632" t="s">
        <v>15318</v>
      </c>
      <c r="D2632" s="2" t="s">
        <v>58</v>
      </c>
      <c r="E2632" s="4" t="s">
        <v>59</v>
      </c>
      <c r="F2632" t="s">
        <v>60</v>
      </c>
      <c r="G2632" s="6">
        <v>54</v>
      </c>
      <c r="H2632">
        <v>84481</v>
      </c>
      <c r="I2632">
        <v>8</v>
      </c>
      <c r="J2632" s="6">
        <v>219.25</v>
      </c>
      <c r="K2632" s="6">
        <v>4771.75</v>
      </c>
      <c r="L2632">
        <v>93</v>
      </c>
      <c r="M2632">
        <v>1</v>
      </c>
      <c r="N2632" t="s">
        <v>61</v>
      </c>
      <c r="O2632" t="s">
        <v>48</v>
      </c>
      <c r="P2632" t="s">
        <v>10061</v>
      </c>
    </row>
    <row r="2633" spans="1:16" x14ac:dyDescent="0.3">
      <c r="A2633" s="7">
        <v>19654</v>
      </c>
      <c r="B2633" s="6" t="s">
        <v>15319</v>
      </c>
      <c r="C2633" t="s">
        <v>15320</v>
      </c>
      <c r="D2633" s="2" t="s">
        <v>45</v>
      </c>
      <c r="E2633" s="4" t="s">
        <v>46</v>
      </c>
      <c r="F2633" t="s">
        <v>67</v>
      </c>
      <c r="G2633" s="6">
        <v>353</v>
      </c>
      <c r="H2633">
        <v>49106</v>
      </c>
      <c r="I2633">
        <v>2</v>
      </c>
      <c r="J2633" s="6">
        <v>517.25</v>
      </c>
      <c r="K2633" s="6">
        <v>3083</v>
      </c>
      <c r="L2633">
        <v>54</v>
      </c>
      <c r="M2633">
        <v>2</v>
      </c>
      <c r="N2633" t="s">
        <v>32</v>
      </c>
      <c r="O2633" t="s">
        <v>37</v>
      </c>
      <c r="P2633" t="s">
        <v>10061</v>
      </c>
    </row>
    <row r="2634" spans="1:16" x14ac:dyDescent="0.3">
      <c r="A2634" s="7">
        <v>21479</v>
      </c>
      <c r="B2634" s="6" t="s">
        <v>15321</v>
      </c>
      <c r="C2634" t="s">
        <v>15322</v>
      </c>
      <c r="D2634" s="2" t="s">
        <v>58</v>
      </c>
      <c r="E2634" s="4" t="s">
        <v>59</v>
      </c>
      <c r="F2634" t="s">
        <v>60</v>
      </c>
      <c r="G2634" s="6">
        <v>55</v>
      </c>
      <c r="H2634">
        <v>79978</v>
      </c>
      <c r="I2634">
        <v>20</v>
      </c>
      <c r="J2634" s="6">
        <v>305.25</v>
      </c>
      <c r="K2634" s="6">
        <v>7012.5</v>
      </c>
      <c r="L2634">
        <v>84</v>
      </c>
      <c r="M2634">
        <v>2</v>
      </c>
      <c r="N2634" t="s">
        <v>48</v>
      </c>
      <c r="O2634" t="s">
        <v>48</v>
      </c>
      <c r="P2634" t="s">
        <v>10066</v>
      </c>
    </row>
    <row r="2635" spans="1:16" x14ac:dyDescent="0.3">
      <c r="A2635" s="7">
        <v>21012</v>
      </c>
      <c r="B2635" s="6" t="s">
        <v>15323</v>
      </c>
      <c r="C2635" t="s">
        <v>15324</v>
      </c>
      <c r="D2635" s="2" t="s">
        <v>58</v>
      </c>
      <c r="E2635" s="4" t="s">
        <v>59</v>
      </c>
      <c r="F2635" t="s">
        <v>60</v>
      </c>
      <c r="G2635" s="6">
        <v>195</v>
      </c>
      <c r="H2635">
        <v>67638</v>
      </c>
      <c r="I2635">
        <v>16</v>
      </c>
      <c r="J2635" s="6">
        <v>107.25</v>
      </c>
      <c r="K2635" s="6">
        <v>3666.75</v>
      </c>
      <c r="L2635">
        <v>75</v>
      </c>
      <c r="M2635">
        <v>2</v>
      </c>
      <c r="N2635" t="s">
        <v>32</v>
      </c>
      <c r="O2635" t="s">
        <v>37</v>
      </c>
      <c r="P2635" t="s">
        <v>10066</v>
      </c>
    </row>
    <row r="2636" spans="1:16" x14ac:dyDescent="0.3">
      <c r="A2636" s="7">
        <v>18188</v>
      </c>
      <c r="B2636" s="6" t="s">
        <v>15325</v>
      </c>
      <c r="C2636" t="s">
        <v>15326</v>
      </c>
      <c r="D2636" s="2" t="s">
        <v>52</v>
      </c>
      <c r="E2636" s="4" t="s">
        <v>53</v>
      </c>
      <c r="F2636" t="s">
        <v>54</v>
      </c>
      <c r="G2636" s="6">
        <v>3239</v>
      </c>
      <c r="H2636">
        <v>46812</v>
      </c>
      <c r="I2636">
        <v>34</v>
      </c>
      <c r="J2636" s="6">
        <v>5821.25</v>
      </c>
      <c r="K2636" s="6">
        <v>806.5</v>
      </c>
      <c r="L2636">
        <v>6</v>
      </c>
      <c r="M2636">
        <v>4</v>
      </c>
      <c r="N2636" t="s">
        <v>61</v>
      </c>
      <c r="O2636" t="s">
        <v>48</v>
      </c>
      <c r="P2636" t="s">
        <v>10061</v>
      </c>
    </row>
    <row r="2637" spans="1:16" x14ac:dyDescent="0.3">
      <c r="A2637" s="7">
        <v>22010</v>
      </c>
      <c r="B2637" s="6" t="s">
        <v>15327</v>
      </c>
      <c r="C2637" t="s">
        <v>15328</v>
      </c>
      <c r="D2637" s="2" t="s">
        <v>58</v>
      </c>
      <c r="E2637" s="4" t="s">
        <v>46</v>
      </c>
      <c r="F2637" t="s">
        <v>60</v>
      </c>
      <c r="G2637" s="6">
        <v>131</v>
      </c>
      <c r="H2637">
        <v>65988</v>
      </c>
      <c r="I2637">
        <v>10</v>
      </c>
      <c r="J2637" s="6">
        <v>421</v>
      </c>
      <c r="K2637" s="6">
        <v>5674.5</v>
      </c>
      <c r="L2637">
        <v>99</v>
      </c>
      <c r="M2637">
        <v>2</v>
      </c>
      <c r="N2637" t="s">
        <v>48</v>
      </c>
      <c r="O2637" t="s">
        <v>48</v>
      </c>
      <c r="P2637" t="s">
        <v>10061</v>
      </c>
    </row>
    <row r="2638" spans="1:16" x14ac:dyDescent="0.3">
      <c r="A2638" s="7">
        <v>18411</v>
      </c>
      <c r="B2638" s="6" t="s">
        <v>15329</v>
      </c>
      <c r="C2638" t="s">
        <v>15330</v>
      </c>
      <c r="D2638" s="2" t="s">
        <v>45</v>
      </c>
      <c r="E2638" s="4" t="s">
        <v>59</v>
      </c>
      <c r="F2638" t="s">
        <v>60</v>
      </c>
      <c r="G2638" s="6">
        <v>253</v>
      </c>
      <c r="H2638">
        <v>72168</v>
      </c>
      <c r="I2638">
        <v>12</v>
      </c>
      <c r="J2638" s="6">
        <v>335.5</v>
      </c>
      <c r="K2638" s="6">
        <v>6245.75</v>
      </c>
      <c r="L2638">
        <v>97</v>
      </c>
      <c r="M2638">
        <v>2</v>
      </c>
      <c r="N2638" t="s">
        <v>48</v>
      </c>
      <c r="O2638" t="s">
        <v>48</v>
      </c>
      <c r="P2638" t="s">
        <v>10061</v>
      </c>
    </row>
    <row r="2639" spans="1:16" x14ac:dyDescent="0.3">
      <c r="A2639" s="7">
        <v>17362</v>
      </c>
      <c r="B2639" s="6" t="s">
        <v>15331</v>
      </c>
      <c r="C2639" t="s">
        <v>15332</v>
      </c>
      <c r="D2639" s="2" t="s">
        <v>58</v>
      </c>
      <c r="E2639" s="4" t="s">
        <v>46</v>
      </c>
      <c r="F2639" t="s">
        <v>67</v>
      </c>
      <c r="G2639" s="6">
        <v>219</v>
      </c>
      <c r="H2639">
        <v>86757</v>
      </c>
      <c r="I2639">
        <v>12</v>
      </c>
      <c r="J2639" s="6">
        <v>1349.25</v>
      </c>
      <c r="K2639" s="6">
        <v>1924.25</v>
      </c>
      <c r="L2639">
        <v>51</v>
      </c>
      <c r="M2639">
        <v>1</v>
      </c>
      <c r="N2639" t="s">
        <v>61</v>
      </c>
      <c r="O2639" t="s">
        <v>37</v>
      </c>
      <c r="P2639" t="s">
        <v>10061</v>
      </c>
    </row>
    <row r="2640" spans="1:16" x14ac:dyDescent="0.3">
      <c r="A2640" s="7">
        <v>20187</v>
      </c>
      <c r="B2640" s="6" t="s">
        <v>15333</v>
      </c>
      <c r="C2640" t="s">
        <v>15334</v>
      </c>
      <c r="D2640" s="2" t="s">
        <v>52</v>
      </c>
      <c r="E2640" s="4" t="s">
        <v>46</v>
      </c>
      <c r="F2640" t="s">
        <v>67</v>
      </c>
      <c r="G2640" s="6">
        <v>2061</v>
      </c>
      <c r="H2640">
        <v>21719</v>
      </c>
      <c r="I2640">
        <v>11</v>
      </c>
      <c r="J2640" s="6">
        <v>585.5</v>
      </c>
      <c r="K2640" s="6">
        <v>2065.5</v>
      </c>
      <c r="L2640">
        <v>58</v>
      </c>
      <c r="M2640">
        <v>2</v>
      </c>
      <c r="N2640" t="s">
        <v>32</v>
      </c>
      <c r="O2640" t="s">
        <v>37</v>
      </c>
      <c r="P2640" t="s">
        <v>10061</v>
      </c>
    </row>
    <row r="2641" spans="1:16" x14ac:dyDescent="0.3">
      <c r="A2641" s="7">
        <v>20994</v>
      </c>
      <c r="B2641" s="6" t="s">
        <v>15335</v>
      </c>
      <c r="C2641" t="s">
        <v>15336</v>
      </c>
      <c r="D2641" s="2" t="s">
        <v>52</v>
      </c>
      <c r="E2641" s="4" t="s">
        <v>46</v>
      </c>
      <c r="F2641" t="s">
        <v>80</v>
      </c>
      <c r="G2641" s="6">
        <v>3489</v>
      </c>
      <c r="H2641">
        <v>75827</v>
      </c>
      <c r="I2641">
        <v>41</v>
      </c>
      <c r="J2641" s="6">
        <v>7033.5</v>
      </c>
      <c r="K2641" s="6">
        <v>905.5</v>
      </c>
      <c r="L2641">
        <v>12</v>
      </c>
      <c r="M2641">
        <v>4</v>
      </c>
      <c r="N2641" t="s">
        <v>37</v>
      </c>
      <c r="O2641" t="s">
        <v>37</v>
      </c>
      <c r="P2641" t="s">
        <v>10061</v>
      </c>
    </row>
    <row r="2642" spans="1:16" x14ac:dyDescent="0.3">
      <c r="A2642" s="7">
        <v>21463</v>
      </c>
      <c r="B2642" s="6" t="s">
        <v>15337</v>
      </c>
      <c r="C2642" t="s">
        <v>15338</v>
      </c>
      <c r="D2642" s="2" t="s">
        <v>58</v>
      </c>
      <c r="E2642" s="4" t="s">
        <v>46</v>
      </c>
      <c r="F2642" t="s">
        <v>60</v>
      </c>
      <c r="G2642" s="6">
        <v>161</v>
      </c>
      <c r="H2642">
        <v>31695</v>
      </c>
      <c r="I2642">
        <v>6</v>
      </c>
      <c r="J2642" s="6">
        <v>121.75</v>
      </c>
      <c r="K2642" s="6">
        <v>5657</v>
      </c>
      <c r="L2642">
        <v>78</v>
      </c>
      <c r="M2642">
        <v>1</v>
      </c>
      <c r="N2642" t="s">
        <v>48</v>
      </c>
      <c r="O2642" t="s">
        <v>37</v>
      </c>
      <c r="P2642" t="s">
        <v>10066</v>
      </c>
    </row>
    <row r="2643" spans="1:16" x14ac:dyDescent="0.3">
      <c r="A2643" s="7">
        <v>17834</v>
      </c>
      <c r="B2643" s="6" t="s">
        <v>15339</v>
      </c>
      <c r="C2643" t="s">
        <v>15340</v>
      </c>
      <c r="D2643" s="2" t="s">
        <v>52</v>
      </c>
      <c r="E2643" s="4" t="s">
        <v>59</v>
      </c>
      <c r="F2643" t="s">
        <v>76</v>
      </c>
      <c r="G2643" s="6">
        <v>3857</v>
      </c>
      <c r="H2643">
        <v>57730</v>
      </c>
      <c r="I2643">
        <v>5</v>
      </c>
      <c r="J2643" s="6">
        <v>519</v>
      </c>
      <c r="K2643" s="6">
        <v>2650.5</v>
      </c>
      <c r="L2643">
        <v>52</v>
      </c>
      <c r="M2643">
        <v>1</v>
      </c>
      <c r="N2643" t="s">
        <v>48</v>
      </c>
      <c r="O2643" t="s">
        <v>37</v>
      </c>
      <c r="P2643" t="s">
        <v>10061</v>
      </c>
    </row>
    <row r="2644" spans="1:16" x14ac:dyDescent="0.3">
      <c r="A2644" s="7">
        <v>17692</v>
      </c>
      <c r="B2644" s="6" t="s">
        <v>15341</v>
      </c>
      <c r="C2644" t="s">
        <v>15342</v>
      </c>
      <c r="D2644" s="2" t="s">
        <v>52</v>
      </c>
      <c r="E2644" s="4" t="s">
        <v>53</v>
      </c>
      <c r="F2644" t="s">
        <v>54</v>
      </c>
      <c r="G2644" s="6">
        <v>2424</v>
      </c>
      <c r="H2644">
        <v>70217</v>
      </c>
      <c r="I2644">
        <v>19</v>
      </c>
      <c r="J2644" s="6">
        <v>4022.25</v>
      </c>
      <c r="K2644" s="6">
        <v>709.75</v>
      </c>
      <c r="L2644">
        <v>25</v>
      </c>
      <c r="M2644">
        <v>6</v>
      </c>
      <c r="N2644" t="s">
        <v>48</v>
      </c>
      <c r="O2644" t="s">
        <v>48</v>
      </c>
      <c r="P2644" t="s">
        <v>10061</v>
      </c>
    </row>
    <row r="2645" spans="1:16" x14ac:dyDescent="0.3">
      <c r="A2645" s="7">
        <v>20308</v>
      </c>
      <c r="B2645" s="6" t="s">
        <v>15343</v>
      </c>
      <c r="C2645" t="s">
        <v>15344</v>
      </c>
      <c r="D2645" s="2" t="s">
        <v>58</v>
      </c>
      <c r="E2645" s="4" t="s">
        <v>46</v>
      </c>
      <c r="F2645" t="s">
        <v>67</v>
      </c>
      <c r="G2645" s="6">
        <v>233</v>
      </c>
      <c r="H2645">
        <v>85857</v>
      </c>
      <c r="I2645">
        <v>11</v>
      </c>
      <c r="J2645" s="6">
        <v>592.25</v>
      </c>
      <c r="K2645" s="6">
        <v>2105.25</v>
      </c>
      <c r="L2645">
        <v>54</v>
      </c>
      <c r="M2645">
        <v>1</v>
      </c>
      <c r="N2645" t="s">
        <v>48</v>
      </c>
      <c r="O2645" t="s">
        <v>37</v>
      </c>
      <c r="P2645" t="s">
        <v>10061</v>
      </c>
    </row>
    <row r="2646" spans="1:16" x14ac:dyDescent="0.3">
      <c r="A2646" s="7">
        <v>22018</v>
      </c>
      <c r="B2646" s="6" t="s">
        <v>15345</v>
      </c>
      <c r="C2646" t="s">
        <v>15346</v>
      </c>
      <c r="D2646" s="2" t="s">
        <v>70</v>
      </c>
      <c r="E2646" s="4" t="s">
        <v>46</v>
      </c>
      <c r="F2646" t="s">
        <v>60</v>
      </c>
      <c r="G2646" s="6">
        <v>184</v>
      </c>
      <c r="H2646">
        <v>73600</v>
      </c>
      <c r="I2646">
        <v>4</v>
      </c>
      <c r="J2646" s="6">
        <v>80.5</v>
      </c>
      <c r="K2646" s="6">
        <v>5226.75</v>
      </c>
      <c r="L2646">
        <v>75</v>
      </c>
      <c r="M2646">
        <v>2</v>
      </c>
      <c r="N2646" t="s">
        <v>48</v>
      </c>
      <c r="O2646" t="s">
        <v>37</v>
      </c>
      <c r="P2646" t="s">
        <v>10061</v>
      </c>
    </row>
    <row r="2647" spans="1:16" x14ac:dyDescent="0.3">
      <c r="A2647" s="7">
        <v>17858</v>
      </c>
      <c r="B2647" s="6" t="s">
        <v>15347</v>
      </c>
      <c r="C2647" t="s">
        <v>15348</v>
      </c>
      <c r="D2647" s="2" t="s">
        <v>70</v>
      </c>
      <c r="E2647" s="4" t="s">
        <v>59</v>
      </c>
      <c r="F2647" t="s">
        <v>60</v>
      </c>
      <c r="G2647" s="6">
        <v>175</v>
      </c>
      <c r="H2647">
        <v>38217</v>
      </c>
      <c r="I2647">
        <v>18</v>
      </c>
      <c r="J2647" s="6">
        <v>153.25</v>
      </c>
      <c r="K2647" s="6">
        <v>4352.25</v>
      </c>
      <c r="L2647">
        <v>95</v>
      </c>
      <c r="M2647">
        <v>2</v>
      </c>
      <c r="N2647" t="s">
        <v>61</v>
      </c>
      <c r="O2647" t="s">
        <v>48</v>
      </c>
      <c r="P2647" t="s">
        <v>10066</v>
      </c>
    </row>
    <row r="2648" spans="1:16" x14ac:dyDescent="0.3">
      <c r="A2648" s="7">
        <v>19404</v>
      </c>
      <c r="B2648" s="6" t="s">
        <v>15349</v>
      </c>
      <c r="C2648" t="s">
        <v>15350</v>
      </c>
      <c r="D2648" s="2" t="s">
        <v>79</v>
      </c>
      <c r="E2648" s="4" t="s">
        <v>46</v>
      </c>
      <c r="F2648" t="s">
        <v>76</v>
      </c>
      <c r="G2648" s="6">
        <v>1779</v>
      </c>
      <c r="H2648">
        <v>29103</v>
      </c>
      <c r="I2648">
        <v>6</v>
      </c>
      <c r="J2648" s="6">
        <v>300.5</v>
      </c>
      <c r="K2648" s="6">
        <v>5896</v>
      </c>
      <c r="L2648">
        <v>54</v>
      </c>
      <c r="M2648">
        <v>3</v>
      </c>
      <c r="N2648" t="s">
        <v>48</v>
      </c>
      <c r="O2648" t="s">
        <v>48</v>
      </c>
      <c r="P2648" t="s">
        <v>10061</v>
      </c>
    </row>
    <row r="2649" spans="1:16" x14ac:dyDescent="0.3">
      <c r="A2649" s="7">
        <v>21577</v>
      </c>
      <c r="B2649" s="6" t="s">
        <v>15351</v>
      </c>
      <c r="C2649" t="s">
        <v>15352</v>
      </c>
      <c r="D2649" s="2" t="s">
        <v>52</v>
      </c>
      <c r="E2649" s="4" t="s">
        <v>59</v>
      </c>
      <c r="F2649" t="s">
        <v>54</v>
      </c>
      <c r="G2649" s="6">
        <v>3439</v>
      </c>
      <c r="H2649">
        <v>89555</v>
      </c>
      <c r="I2649">
        <v>38</v>
      </c>
      <c r="J2649" s="6">
        <v>4777.5</v>
      </c>
      <c r="K2649" s="6">
        <v>628.75</v>
      </c>
      <c r="L2649">
        <v>22</v>
      </c>
      <c r="M2649">
        <v>8</v>
      </c>
      <c r="N2649" t="s">
        <v>48</v>
      </c>
      <c r="O2649" t="s">
        <v>37</v>
      </c>
      <c r="P2649" t="s">
        <v>10061</v>
      </c>
    </row>
    <row r="2650" spans="1:16" x14ac:dyDescent="0.3">
      <c r="A2650" s="7">
        <v>17296</v>
      </c>
      <c r="B2650" s="6" t="s">
        <v>15353</v>
      </c>
      <c r="C2650" t="s">
        <v>15354</v>
      </c>
      <c r="D2650" s="2" t="s">
        <v>45</v>
      </c>
      <c r="E2650" s="4" t="s">
        <v>59</v>
      </c>
      <c r="F2650" t="s">
        <v>60</v>
      </c>
      <c r="G2650" s="6">
        <v>681</v>
      </c>
      <c r="H2650">
        <v>55316</v>
      </c>
      <c r="I2650">
        <v>13</v>
      </c>
      <c r="J2650" s="6">
        <v>449.25</v>
      </c>
      <c r="K2650" s="6">
        <v>3863.5</v>
      </c>
      <c r="L2650">
        <v>89</v>
      </c>
      <c r="M2650">
        <v>2</v>
      </c>
      <c r="N2650" t="s">
        <v>32</v>
      </c>
      <c r="O2650" t="s">
        <v>32</v>
      </c>
      <c r="P2650" t="s">
        <v>10066</v>
      </c>
    </row>
    <row r="2651" spans="1:16" x14ac:dyDescent="0.3">
      <c r="A2651" s="7">
        <v>18594</v>
      </c>
      <c r="B2651" s="6" t="s">
        <v>15355</v>
      </c>
      <c r="C2651" t="s">
        <v>15356</v>
      </c>
      <c r="D2651" s="2" t="s">
        <v>52</v>
      </c>
      <c r="E2651" s="4" t="s">
        <v>46</v>
      </c>
      <c r="F2651" t="s">
        <v>76</v>
      </c>
      <c r="G2651" s="6">
        <v>3227</v>
      </c>
      <c r="H2651">
        <v>39742</v>
      </c>
      <c r="I2651">
        <v>22</v>
      </c>
      <c r="J2651" s="6">
        <v>289</v>
      </c>
      <c r="K2651" s="6">
        <v>5530.5</v>
      </c>
      <c r="L2651">
        <v>72</v>
      </c>
      <c r="M2651">
        <v>3</v>
      </c>
      <c r="N2651" t="s">
        <v>37</v>
      </c>
      <c r="O2651" t="s">
        <v>37</v>
      </c>
      <c r="P2651" t="s">
        <v>10061</v>
      </c>
    </row>
    <row r="2652" spans="1:16" x14ac:dyDescent="0.3">
      <c r="A2652" s="7">
        <v>18755</v>
      </c>
      <c r="B2652" s="6" t="s">
        <v>15357</v>
      </c>
      <c r="C2652" t="s">
        <v>15358</v>
      </c>
      <c r="D2652" s="2" t="s">
        <v>58</v>
      </c>
      <c r="E2652" s="4" t="s">
        <v>59</v>
      </c>
      <c r="F2652" t="s">
        <v>60</v>
      </c>
      <c r="G2652" s="6">
        <v>201</v>
      </c>
      <c r="H2652">
        <v>37295</v>
      </c>
      <c r="I2652">
        <v>7</v>
      </c>
      <c r="J2652" s="6">
        <v>427.75</v>
      </c>
      <c r="K2652" s="6">
        <v>4475.5</v>
      </c>
      <c r="L2652">
        <v>89</v>
      </c>
      <c r="M2652">
        <v>1</v>
      </c>
      <c r="N2652" t="s">
        <v>32</v>
      </c>
      <c r="O2652" t="s">
        <v>37</v>
      </c>
      <c r="P2652" t="s">
        <v>10061</v>
      </c>
    </row>
    <row r="2653" spans="1:16" x14ac:dyDescent="0.3">
      <c r="A2653" s="7">
        <v>17920</v>
      </c>
      <c r="B2653" s="6" t="s">
        <v>15359</v>
      </c>
      <c r="C2653" t="s">
        <v>15360</v>
      </c>
      <c r="D2653" s="2" t="s">
        <v>52</v>
      </c>
      <c r="E2653" s="4" t="s">
        <v>46</v>
      </c>
      <c r="F2653" t="s">
        <v>80</v>
      </c>
      <c r="G2653" s="6">
        <v>4187</v>
      </c>
      <c r="H2653">
        <v>21437</v>
      </c>
      <c r="I2653">
        <v>57</v>
      </c>
      <c r="J2653" s="6">
        <v>1394</v>
      </c>
      <c r="K2653" s="6">
        <v>699.25</v>
      </c>
      <c r="L2653">
        <v>12</v>
      </c>
      <c r="M2653">
        <v>5</v>
      </c>
      <c r="N2653" t="s">
        <v>37</v>
      </c>
      <c r="O2653" t="s">
        <v>37</v>
      </c>
      <c r="P2653" t="s">
        <v>10061</v>
      </c>
    </row>
    <row r="2654" spans="1:16" x14ac:dyDescent="0.3">
      <c r="A2654" s="7">
        <v>21296</v>
      </c>
      <c r="B2654" s="6" t="s">
        <v>15361</v>
      </c>
      <c r="C2654" t="s">
        <v>15362</v>
      </c>
      <c r="D2654" s="2" t="s">
        <v>52</v>
      </c>
      <c r="E2654" s="4" t="s">
        <v>53</v>
      </c>
      <c r="F2654" t="s">
        <v>54</v>
      </c>
      <c r="G2654" s="6">
        <v>2801</v>
      </c>
      <c r="H2654">
        <v>25763</v>
      </c>
      <c r="I2654">
        <v>20</v>
      </c>
      <c r="J2654" s="6">
        <v>4988.5</v>
      </c>
      <c r="K2654" s="6">
        <v>802.5</v>
      </c>
      <c r="L2654">
        <v>13</v>
      </c>
      <c r="M2654">
        <v>7</v>
      </c>
      <c r="N2654" t="s">
        <v>32</v>
      </c>
      <c r="O2654" t="s">
        <v>48</v>
      </c>
      <c r="P2654" t="s">
        <v>10066</v>
      </c>
    </row>
    <row r="2655" spans="1:16" x14ac:dyDescent="0.3">
      <c r="A2655" s="7">
        <v>22035</v>
      </c>
      <c r="B2655" s="6" t="s">
        <v>15363</v>
      </c>
      <c r="C2655" t="s">
        <v>15364</v>
      </c>
      <c r="D2655" s="2" t="s">
        <v>52</v>
      </c>
      <c r="E2655" s="4" t="s">
        <v>59</v>
      </c>
      <c r="F2655" t="s">
        <v>80</v>
      </c>
      <c r="G2655" s="6">
        <v>2803</v>
      </c>
      <c r="H2655">
        <v>44081</v>
      </c>
      <c r="I2655">
        <v>54</v>
      </c>
      <c r="J2655" s="6">
        <v>4542.25</v>
      </c>
      <c r="K2655" s="6">
        <v>1080.75</v>
      </c>
      <c r="L2655">
        <v>17</v>
      </c>
      <c r="M2655">
        <v>5</v>
      </c>
      <c r="N2655" t="s">
        <v>37</v>
      </c>
      <c r="O2655" t="s">
        <v>37</v>
      </c>
      <c r="P2655" t="s">
        <v>10061</v>
      </c>
    </row>
    <row r="2656" spans="1:16" x14ac:dyDescent="0.3">
      <c r="A2656" s="7">
        <v>21399</v>
      </c>
      <c r="B2656" s="6" t="s">
        <v>15365</v>
      </c>
      <c r="C2656" t="s">
        <v>15366</v>
      </c>
      <c r="D2656" s="2" t="s">
        <v>45</v>
      </c>
      <c r="E2656" s="4" t="s">
        <v>46</v>
      </c>
      <c r="F2656" t="s">
        <v>47</v>
      </c>
      <c r="G2656" s="6">
        <v>620</v>
      </c>
      <c r="H2656">
        <v>16539</v>
      </c>
      <c r="I2656">
        <v>7</v>
      </c>
      <c r="J2656" s="6">
        <v>1161.5</v>
      </c>
      <c r="K2656" s="6">
        <v>2363.25</v>
      </c>
      <c r="L2656">
        <v>58</v>
      </c>
      <c r="M2656">
        <v>1</v>
      </c>
      <c r="N2656" t="s">
        <v>48</v>
      </c>
      <c r="O2656" t="s">
        <v>37</v>
      </c>
      <c r="P2656" t="s">
        <v>10066</v>
      </c>
    </row>
    <row r="2657" spans="1:16" x14ac:dyDescent="0.3">
      <c r="A2657" s="7">
        <v>18483</v>
      </c>
      <c r="B2657" s="6" t="s">
        <v>15367</v>
      </c>
      <c r="C2657" t="s">
        <v>15368</v>
      </c>
      <c r="D2657" s="2" t="s">
        <v>45</v>
      </c>
      <c r="E2657" s="4" t="s">
        <v>46</v>
      </c>
      <c r="F2657" t="s">
        <v>76</v>
      </c>
      <c r="G2657" s="6">
        <v>961</v>
      </c>
      <c r="H2657">
        <v>57145</v>
      </c>
      <c r="I2657">
        <v>11</v>
      </c>
      <c r="J2657" s="6">
        <v>561.5</v>
      </c>
      <c r="K2657" s="6">
        <v>5722.5</v>
      </c>
      <c r="L2657">
        <v>57</v>
      </c>
      <c r="M2657">
        <v>3</v>
      </c>
      <c r="N2657" t="s">
        <v>48</v>
      </c>
      <c r="O2657" t="s">
        <v>48</v>
      </c>
      <c r="P2657" t="s">
        <v>10061</v>
      </c>
    </row>
    <row r="2658" spans="1:16" x14ac:dyDescent="0.3">
      <c r="A2658" s="7">
        <v>22172</v>
      </c>
      <c r="B2658" s="6" t="s">
        <v>15369</v>
      </c>
      <c r="C2658" t="s">
        <v>15370</v>
      </c>
      <c r="D2658" s="2" t="s">
        <v>52</v>
      </c>
      <c r="E2658" s="4" t="s">
        <v>46</v>
      </c>
      <c r="F2658" t="s">
        <v>76</v>
      </c>
      <c r="G2658" s="6">
        <v>3915</v>
      </c>
      <c r="H2658">
        <v>41932</v>
      </c>
      <c r="I2658">
        <v>3</v>
      </c>
      <c r="J2658" s="6">
        <v>519.75</v>
      </c>
      <c r="K2658" s="6">
        <v>4043.5</v>
      </c>
      <c r="L2658">
        <v>54</v>
      </c>
      <c r="M2658">
        <v>1</v>
      </c>
      <c r="N2658" t="s">
        <v>37</v>
      </c>
      <c r="O2658" t="s">
        <v>37</v>
      </c>
      <c r="P2658" t="s">
        <v>10061</v>
      </c>
    </row>
    <row r="2659" spans="1:16" x14ac:dyDescent="0.3">
      <c r="A2659" s="7">
        <v>20757</v>
      </c>
      <c r="B2659" s="6" t="s">
        <v>15371</v>
      </c>
      <c r="C2659" t="s">
        <v>15372</v>
      </c>
      <c r="D2659" s="2" t="s">
        <v>64</v>
      </c>
      <c r="E2659" s="4" t="s">
        <v>59</v>
      </c>
      <c r="F2659" t="s">
        <v>60</v>
      </c>
      <c r="G2659" s="6">
        <v>260</v>
      </c>
      <c r="H2659">
        <v>63063</v>
      </c>
      <c r="I2659">
        <v>9</v>
      </c>
      <c r="J2659" s="6">
        <v>268.5</v>
      </c>
      <c r="K2659" s="6">
        <v>7030.5</v>
      </c>
      <c r="L2659">
        <v>92</v>
      </c>
      <c r="M2659">
        <v>1</v>
      </c>
      <c r="N2659" t="s">
        <v>32</v>
      </c>
      <c r="O2659" t="s">
        <v>37</v>
      </c>
      <c r="P2659" t="s">
        <v>10061</v>
      </c>
    </row>
    <row r="2660" spans="1:16" x14ac:dyDescent="0.3">
      <c r="A2660" s="7">
        <v>20704</v>
      </c>
      <c r="B2660" s="6" t="s">
        <v>15373</v>
      </c>
      <c r="C2660" t="s">
        <v>15374</v>
      </c>
      <c r="D2660" s="2" t="s">
        <v>58</v>
      </c>
      <c r="E2660" s="4" t="s">
        <v>46</v>
      </c>
      <c r="F2660" t="s">
        <v>60</v>
      </c>
      <c r="G2660" s="6">
        <v>130</v>
      </c>
      <c r="H2660">
        <v>31336</v>
      </c>
      <c r="I2660">
        <v>10</v>
      </c>
      <c r="J2660" s="6">
        <v>168.25</v>
      </c>
      <c r="K2660" s="6">
        <v>7152.25</v>
      </c>
      <c r="L2660">
        <v>96</v>
      </c>
      <c r="M2660">
        <v>1</v>
      </c>
      <c r="N2660" t="s">
        <v>48</v>
      </c>
      <c r="O2660" t="s">
        <v>37</v>
      </c>
      <c r="P2660" t="s">
        <v>10061</v>
      </c>
    </row>
    <row r="2661" spans="1:16" x14ac:dyDescent="0.3">
      <c r="A2661" s="7">
        <v>20347</v>
      </c>
      <c r="B2661" s="6" t="s">
        <v>15375</v>
      </c>
      <c r="C2661" t="s">
        <v>15376</v>
      </c>
      <c r="D2661" s="2" t="s">
        <v>58</v>
      </c>
      <c r="E2661" s="4" t="s">
        <v>59</v>
      </c>
      <c r="F2661" t="s">
        <v>60</v>
      </c>
      <c r="G2661" s="6">
        <v>75</v>
      </c>
      <c r="H2661">
        <v>10782</v>
      </c>
      <c r="I2661">
        <v>12</v>
      </c>
      <c r="J2661" s="6">
        <v>435.75</v>
      </c>
      <c r="K2661" s="6">
        <v>3047.75</v>
      </c>
      <c r="L2661">
        <v>88</v>
      </c>
      <c r="M2661">
        <v>1</v>
      </c>
      <c r="N2661" t="s">
        <v>61</v>
      </c>
      <c r="O2661" t="s">
        <v>48</v>
      </c>
      <c r="P2661" t="s">
        <v>10061</v>
      </c>
    </row>
    <row r="2662" spans="1:16" x14ac:dyDescent="0.3">
      <c r="A2662" s="7">
        <v>19703</v>
      </c>
      <c r="B2662" s="6" t="s">
        <v>15377</v>
      </c>
      <c r="C2662" t="s">
        <v>15378</v>
      </c>
      <c r="D2662" s="2" t="s">
        <v>52</v>
      </c>
      <c r="E2662" s="4" t="s">
        <v>59</v>
      </c>
      <c r="F2662" t="s">
        <v>80</v>
      </c>
      <c r="G2662" s="6">
        <v>2321</v>
      </c>
      <c r="H2662">
        <v>14620</v>
      </c>
      <c r="I2662">
        <v>51</v>
      </c>
      <c r="J2662" s="6">
        <v>10972</v>
      </c>
      <c r="K2662" s="6">
        <v>1014.75</v>
      </c>
      <c r="L2662">
        <v>14</v>
      </c>
      <c r="M2662">
        <v>6</v>
      </c>
      <c r="N2662" t="s">
        <v>37</v>
      </c>
      <c r="O2662" t="s">
        <v>37</v>
      </c>
      <c r="P2662" t="s">
        <v>10066</v>
      </c>
    </row>
    <row r="2663" spans="1:16" x14ac:dyDescent="0.3">
      <c r="A2663" s="7">
        <v>22049</v>
      </c>
      <c r="B2663" s="6" t="s">
        <v>15379</v>
      </c>
      <c r="C2663" t="s">
        <v>15380</v>
      </c>
      <c r="D2663" s="2" t="s">
        <v>52</v>
      </c>
      <c r="E2663" s="4" t="s">
        <v>59</v>
      </c>
      <c r="F2663" t="s">
        <v>80</v>
      </c>
      <c r="G2663" s="6">
        <v>4231</v>
      </c>
      <c r="H2663">
        <v>69229</v>
      </c>
      <c r="I2663">
        <v>59</v>
      </c>
      <c r="J2663" s="6">
        <v>7376.5</v>
      </c>
      <c r="K2663" s="6">
        <v>931.5</v>
      </c>
      <c r="L2663">
        <v>14</v>
      </c>
      <c r="M2663">
        <v>5</v>
      </c>
      <c r="N2663" t="s">
        <v>37</v>
      </c>
      <c r="O2663" t="s">
        <v>48</v>
      </c>
      <c r="P2663" t="s">
        <v>10061</v>
      </c>
    </row>
    <row r="2664" spans="1:16" x14ac:dyDescent="0.3">
      <c r="A2664" s="7">
        <v>21608</v>
      </c>
      <c r="B2664" s="6" t="s">
        <v>15381</v>
      </c>
      <c r="C2664" t="s">
        <v>15382</v>
      </c>
      <c r="D2664" s="2" t="s">
        <v>45</v>
      </c>
      <c r="E2664" s="4" t="s">
        <v>46</v>
      </c>
      <c r="F2664" t="s">
        <v>47</v>
      </c>
      <c r="G2664" s="6">
        <v>662</v>
      </c>
      <c r="H2664">
        <v>55169</v>
      </c>
      <c r="I2664">
        <v>6</v>
      </c>
      <c r="J2664" s="6">
        <v>308.25</v>
      </c>
      <c r="K2664" s="6">
        <v>2859.5</v>
      </c>
      <c r="L2664">
        <v>68</v>
      </c>
      <c r="M2664">
        <v>1</v>
      </c>
      <c r="N2664" t="s">
        <v>48</v>
      </c>
      <c r="O2664" t="s">
        <v>48</v>
      </c>
      <c r="P2664" t="s">
        <v>10061</v>
      </c>
    </row>
    <row r="2665" spans="1:16" x14ac:dyDescent="0.3">
      <c r="A2665" s="7">
        <v>21715</v>
      </c>
      <c r="B2665" s="6" t="s">
        <v>15383</v>
      </c>
      <c r="C2665" t="s">
        <v>15384</v>
      </c>
      <c r="D2665" s="2" t="s">
        <v>52</v>
      </c>
      <c r="E2665" s="4" t="s">
        <v>59</v>
      </c>
      <c r="F2665" t="s">
        <v>80</v>
      </c>
      <c r="G2665" s="6">
        <v>4786</v>
      </c>
      <c r="H2665">
        <v>65667</v>
      </c>
      <c r="I2665">
        <v>59</v>
      </c>
      <c r="J2665" s="6">
        <v>1651</v>
      </c>
      <c r="K2665" s="6">
        <v>289.75</v>
      </c>
      <c r="L2665">
        <v>19</v>
      </c>
      <c r="M2665">
        <v>6</v>
      </c>
      <c r="N2665" t="s">
        <v>37</v>
      </c>
      <c r="O2665" t="s">
        <v>37</v>
      </c>
      <c r="P2665" t="s">
        <v>10061</v>
      </c>
    </row>
    <row r="2666" spans="1:16" x14ac:dyDescent="0.3">
      <c r="A2666" s="7">
        <v>18840</v>
      </c>
      <c r="B2666" s="6" t="s">
        <v>15385</v>
      </c>
      <c r="C2666" t="s">
        <v>15386</v>
      </c>
      <c r="D2666" s="2" t="s">
        <v>70</v>
      </c>
      <c r="E2666" s="4" t="s">
        <v>46</v>
      </c>
      <c r="F2666" t="s">
        <v>47</v>
      </c>
      <c r="G2666" s="6">
        <v>302</v>
      </c>
      <c r="H2666">
        <v>11267</v>
      </c>
      <c r="I2666">
        <v>15</v>
      </c>
      <c r="J2666" s="6">
        <v>284</v>
      </c>
      <c r="K2666" s="6">
        <v>2477</v>
      </c>
      <c r="L2666">
        <v>68</v>
      </c>
      <c r="M2666">
        <v>0</v>
      </c>
      <c r="N2666" t="s">
        <v>37</v>
      </c>
      <c r="O2666" t="s">
        <v>37</v>
      </c>
      <c r="P2666" t="s">
        <v>10066</v>
      </c>
    </row>
    <row r="2667" spans="1:16" x14ac:dyDescent="0.3">
      <c r="A2667" s="7">
        <v>20791</v>
      </c>
      <c r="B2667" s="6" t="s">
        <v>15387</v>
      </c>
      <c r="C2667" t="s">
        <v>15388</v>
      </c>
      <c r="D2667" s="2" t="s">
        <v>45</v>
      </c>
      <c r="E2667" s="4" t="s">
        <v>46</v>
      </c>
      <c r="F2667" t="s">
        <v>67</v>
      </c>
      <c r="G2667" s="6">
        <v>334</v>
      </c>
      <c r="H2667">
        <v>55763</v>
      </c>
      <c r="I2667">
        <v>12</v>
      </c>
      <c r="J2667" s="6">
        <v>987.75</v>
      </c>
      <c r="K2667" s="6">
        <v>4637</v>
      </c>
      <c r="L2667">
        <v>65</v>
      </c>
      <c r="M2667">
        <v>1</v>
      </c>
      <c r="N2667" t="s">
        <v>48</v>
      </c>
      <c r="O2667" t="s">
        <v>37</v>
      </c>
      <c r="P2667" t="s">
        <v>10061</v>
      </c>
    </row>
    <row r="2668" spans="1:16" x14ac:dyDescent="0.3">
      <c r="A2668" s="7">
        <v>18980</v>
      </c>
      <c r="B2668" s="6" t="s">
        <v>15389</v>
      </c>
      <c r="C2668" t="s">
        <v>15390</v>
      </c>
      <c r="D2668" s="2" t="s">
        <v>70</v>
      </c>
      <c r="E2668" s="4" t="s">
        <v>46</v>
      </c>
      <c r="F2668" t="s">
        <v>60</v>
      </c>
      <c r="G2668" s="6">
        <v>44</v>
      </c>
      <c r="H2668">
        <v>75827</v>
      </c>
      <c r="I2668">
        <v>4</v>
      </c>
      <c r="J2668" s="6">
        <v>186.25</v>
      </c>
      <c r="K2668" s="6">
        <v>4300.5</v>
      </c>
      <c r="L2668">
        <v>99</v>
      </c>
      <c r="M2668">
        <v>1</v>
      </c>
      <c r="N2668" t="s">
        <v>48</v>
      </c>
      <c r="O2668" t="s">
        <v>37</v>
      </c>
      <c r="P2668" t="s">
        <v>10061</v>
      </c>
    </row>
    <row r="2669" spans="1:16" x14ac:dyDescent="0.3">
      <c r="A2669" s="7">
        <v>21204</v>
      </c>
      <c r="B2669" s="6" t="s">
        <v>15391</v>
      </c>
      <c r="C2669" t="s">
        <v>15392</v>
      </c>
      <c r="D2669" s="2" t="s">
        <v>52</v>
      </c>
      <c r="E2669" s="4" t="s">
        <v>46</v>
      </c>
      <c r="F2669" t="s">
        <v>76</v>
      </c>
      <c r="G2669" s="6">
        <v>3955</v>
      </c>
      <c r="H2669">
        <v>44047</v>
      </c>
      <c r="I2669">
        <v>11</v>
      </c>
      <c r="J2669" s="6">
        <v>299</v>
      </c>
      <c r="K2669" s="6">
        <v>5725.75</v>
      </c>
      <c r="L2669">
        <v>83</v>
      </c>
      <c r="M2669">
        <v>3</v>
      </c>
      <c r="N2669" t="s">
        <v>37</v>
      </c>
      <c r="O2669" t="s">
        <v>37</v>
      </c>
      <c r="P2669" t="s">
        <v>10061</v>
      </c>
    </row>
    <row r="2670" spans="1:16" x14ac:dyDescent="0.3">
      <c r="A2670" s="7">
        <v>20655</v>
      </c>
      <c r="B2670" s="6" t="s">
        <v>15393</v>
      </c>
      <c r="C2670" t="s">
        <v>15394</v>
      </c>
      <c r="D2670" s="2" t="s">
        <v>64</v>
      </c>
      <c r="E2670" s="4" t="s">
        <v>46</v>
      </c>
      <c r="F2670" t="s">
        <v>67</v>
      </c>
      <c r="G2670" s="6">
        <v>384</v>
      </c>
      <c r="H2670">
        <v>38386</v>
      </c>
      <c r="I2670">
        <v>6</v>
      </c>
      <c r="J2670" s="6">
        <v>415.25</v>
      </c>
      <c r="K2670" s="6">
        <v>2306.5</v>
      </c>
      <c r="L2670">
        <v>42</v>
      </c>
      <c r="M2670">
        <v>1</v>
      </c>
      <c r="N2670" t="s">
        <v>48</v>
      </c>
      <c r="O2670" t="s">
        <v>37</v>
      </c>
      <c r="P2670" t="s">
        <v>10061</v>
      </c>
    </row>
    <row r="2671" spans="1:16" x14ac:dyDescent="0.3">
      <c r="A2671" s="7">
        <v>19855</v>
      </c>
      <c r="B2671" s="6" t="s">
        <v>15395</v>
      </c>
      <c r="C2671" t="s">
        <v>15396</v>
      </c>
      <c r="D2671" s="2" t="s">
        <v>58</v>
      </c>
      <c r="E2671" s="4" t="s">
        <v>59</v>
      </c>
      <c r="F2671" t="s">
        <v>60</v>
      </c>
      <c r="G2671" s="6">
        <v>135</v>
      </c>
      <c r="H2671">
        <v>46425</v>
      </c>
      <c r="I2671">
        <v>20</v>
      </c>
      <c r="J2671" s="6">
        <v>438</v>
      </c>
      <c r="K2671" s="6">
        <v>4042.25</v>
      </c>
      <c r="L2671">
        <v>96</v>
      </c>
      <c r="M2671">
        <v>1</v>
      </c>
      <c r="N2671" t="s">
        <v>32</v>
      </c>
      <c r="O2671" t="s">
        <v>37</v>
      </c>
      <c r="P2671" t="s">
        <v>10061</v>
      </c>
    </row>
    <row r="2672" spans="1:16" x14ac:dyDescent="0.3">
      <c r="A2672" s="7">
        <v>18043</v>
      </c>
      <c r="B2672" s="6" t="s">
        <v>15397</v>
      </c>
      <c r="C2672" t="s">
        <v>15398</v>
      </c>
      <c r="D2672" s="2" t="s">
        <v>45</v>
      </c>
      <c r="E2672" s="4" t="s">
        <v>46</v>
      </c>
      <c r="F2672" t="s">
        <v>67</v>
      </c>
      <c r="G2672" s="6">
        <v>287</v>
      </c>
      <c r="H2672">
        <v>66437</v>
      </c>
      <c r="I2672">
        <v>15</v>
      </c>
      <c r="J2672" s="6">
        <v>807.75</v>
      </c>
      <c r="K2672" s="6">
        <v>3961.25</v>
      </c>
      <c r="L2672">
        <v>60</v>
      </c>
      <c r="M2672">
        <v>2</v>
      </c>
      <c r="N2672" t="s">
        <v>37</v>
      </c>
      <c r="O2672" t="s">
        <v>48</v>
      </c>
      <c r="P2672" t="s">
        <v>10061</v>
      </c>
    </row>
    <row r="2673" spans="1:16" x14ac:dyDescent="0.3">
      <c r="A2673" s="7">
        <v>21116</v>
      </c>
      <c r="B2673" s="6" t="s">
        <v>15399</v>
      </c>
      <c r="C2673" t="s">
        <v>15400</v>
      </c>
      <c r="D2673" s="2" t="s">
        <v>52</v>
      </c>
      <c r="E2673" s="4" t="s">
        <v>46</v>
      </c>
      <c r="F2673" t="s">
        <v>76</v>
      </c>
      <c r="G2673" s="6">
        <v>3028</v>
      </c>
      <c r="H2673">
        <v>49209</v>
      </c>
      <c r="I2673">
        <v>19</v>
      </c>
      <c r="J2673" s="6">
        <v>421.75</v>
      </c>
      <c r="K2673" s="6">
        <v>2656</v>
      </c>
      <c r="L2673">
        <v>73</v>
      </c>
      <c r="M2673">
        <v>3</v>
      </c>
      <c r="N2673" t="s">
        <v>48</v>
      </c>
      <c r="O2673" t="s">
        <v>37</v>
      </c>
      <c r="P2673" t="s">
        <v>10066</v>
      </c>
    </row>
    <row r="2674" spans="1:16" x14ac:dyDescent="0.3">
      <c r="A2674" s="7">
        <v>18531</v>
      </c>
      <c r="B2674" s="6" t="s">
        <v>15401</v>
      </c>
      <c r="C2674" t="s">
        <v>15402</v>
      </c>
      <c r="D2674" s="2" t="s">
        <v>64</v>
      </c>
      <c r="E2674" s="4" t="s">
        <v>46</v>
      </c>
      <c r="F2674" t="s">
        <v>76</v>
      </c>
      <c r="G2674" s="6">
        <v>511</v>
      </c>
      <c r="H2674">
        <v>44088</v>
      </c>
      <c r="I2674">
        <v>5</v>
      </c>
      <c r="J2674" s="6">
        <v>576.75</v>
      </c>
      <c r="K2674" s="6">
        <v>5623.5</v>
      </c>
      <c r="L2674">
        <v>59</v>
      </c>
      <c r="M2674">
        <v>2</v>
      </c>
      <c r="N2674" t="s">
        <v>61</v>
      </c>
      <c r="O2674" t="s">
        <v>37</v>
      </c>
      <c r="P2674" t="s">
        <v>10066</v>
      </c>
    </row>
    <row r="2675" spans="1:16" x14ac:dyDescent="0.3">
      <c r="A2675" s="7">
        <v>19966</v>
      </c>
      <c r="B2675" s="6" t="s">
        <v>15403</v>
      </c>
      <c r="C2675" t="s">
        <v>15404</v>
      </c>
      <c r="D2675" s="2" t="s">
        <v>52</v>
      </c>
      <c r="E2675" s="4" t="s">
        <v>59</v>
      </c>
      <c r="F2675" t="s">
        <v>80</v>
      </c>
      <c r="G2675" s="6">
        <v>4658</v>
      </c>
      <c r="H2675">
        <v>76736</v>
      </c>
      <c r="I2675">
        <v>59</v>
      </c>
      <c r="J2675" s="6">
        <v>2352.5</v>
      </c>
      <c r="K2675" s="6">
        <v>723.25</v>
      </c>
      <c r="L2675">
        <v>15</v>
      </c>
      <c r="M2675">
        <v>6</v>
      </c>
      <c r="N2675" t="s">
        <v>48</v>
      </c>
      <c r="O2675" t="s">
        <v>48</v>
      </c>
      <c r="P2675" t="s">
        <v>10061</v>
      </c>
    </row>
    <row r="2676" spans="1:16" x14ac:dyDescent="0.3">
      <c r="A2676" s="7">
        <v>21951</v>
      </c>
      <c r="B2676" s="6" t="s">
        <v>15405</v>
      </c>
      <c r="C2676" t="s">
        <v>15406</v>
      </c>
      <c r="D2676" s="2" t="s">
        <v>52</v>
      </c>
      <c r="E2676" s="4" t="s">
        <v>46</v>
      </c>
      <c r="F2676" t="s">
        <v>67</v>
      </c>
      <c r="G2676" s="6">
        <v>956</v>
      </c>
      <c r="H2676">
        <v>26435</v>
      </c>
      <c r="I2676">
        <v>11</v>
      </c>
      <c r="J2676" s="6">
        <v>1253.75</v>
      </c>
      <c r="K2676" s="6">
        <v>4164.75</v>
      </c>
      <c r="L2676">
        <v>40</v>
      </c>
      <c r="M2676">
        <v>1</v>
      </c>
      <c r="N2676" t="s">
        <v>48</v>
      </c>
      <c r="O2676" t="s">
        <v>37</v>
      </c>
      <c r="P2676" t="s">
        <v>10061</v>
      </c>
    </row>
    <row r="2677" spans="1:16" x14ac:dyDescent="0.3">
      <c r="A2677" s="7">
        <v>21205</v>
      </c>
      <c r="B2677" s="6" t="s">
        <v>15407</v>
      </c>
      <c r="C2677" t="s">
        <v>15408</v>
      </c>
      <c r="D2677" s="2" t="s">
        <v>58</v>
      </c>
      <c r="E2677" s="4" t="s">
        <v>46</v>
      </c>
      <c r="F2677" t="s">
        <v>47</v>
      </c>
      <c r="G2677" s="6">
        <v>218</v>
      </c>
      <c r="H2677">
        <v>52162</v>
      </c>
      <c r="I2677">
        <v>5</v>
      </c>
      <c r="J2677" s="6">
        <v>604.25</v>
      </c>
      <c r="K2677" s="6">
        <v>2571.75</v>
      </c>
      <c r="L2677">
        <v>63</v>
      </c>
      <c r="M2677">
        <v>1</v>
      </c>
      <c r="N2677" t="s">
        <v>48</v>
      </c>
      <c r="O2677" t="s">
        <v>37</v>
      </c>
      <c r="P2677" t="s">
        <v>10061</v>
      </c>
    </row>
    <row r="2678" spans="1:16" x14ac:dyDescent="0.3">
      <c r="A2678" s="7">
        <v>17332</v>
      </c>
      <c r="B2678" s="6" t="s">
        <v>15409</v>
      </c>
      <c r="C2678" t="s">
        <v>15410</v>
      </c>
      <c r="D2678" s="2" t="s">
        <v>64</v>
      </c>
      <c r="E2678" s="4" t="s">
        <v>46</v>
      </c>
      <c r="F2678" t="s">
        <v>76</v>
      </c>
      <c r="G2678" s="6">
        <v>522</v>
      </c>
      <c r="H2678">
        <v>87947</v>
      </c>
      <c r="I2678">
        <v>15</v>
      </c>
      <c r="J2678" s="6">
        <v>339.25</v>
      </c>
      <c r="K2678" s="6">
        <v>5425.75</v>
      </c>
      <c r="L2678">
        <v>65</v>
      </c>
      <c r="M2678">
        <v>1</v>
      </c>
      <c r="N2678" t="s">
        <v>48</v>
      </c>
      <c r="O2678" t="s">
        <v>37</v>
      </c>
      <c r="P2678" t="s">
        <v>10066</v>
      </c>
    </row>
    <row r="2679" spans="1:16" x14ac:dyDescent="0.3">
      <c r="A2679" s="7">
        <v>20974</v>
      </c>
      <c r="B2679" s="6" t="s">
        <v>15411</v>
      </c>
      <c r="C2679" t="s">
        <v>15412</v>
      </c>
      <c r="D2679" s="2" t="s">
        <v>45</v>
      </c>
      <c r="E2679" s="4" t="s">
        <v>46</v>
      </c>
      <c r="F2679" t="s">
        <v>67</v>
      </c>
      <c r="G2679" s="6">
        <v>965</v>
      </c>
      <c r="H2679">
        <v>21719</v>
      </c>
      <c r="I2679">
        <v>7</v>
      </c>
      <c r="J2679" s="6">
        <v>741.5</v>
      </c>
      <c r="K2679" s="6">
        <v>2335.25</v>
      </c>
      <c r="L2679">
        <v>44</v>
      </c>
      <c r="M2679">
        <v>3</v>
      </c>
      <c r="N2679" t="s">
        <v>32</v>
      </c>
      <c r="O2679" t="s">
        <v>37</v>
      </c>
      <c r="P2679" t="s">
        <v>10061</v>
      </c>
    </row>
    <row r="2680" spans="1:16" x14ac:dyDescent="0.3">
      <c r="A2680" s="7">
        <v>18515</v>
      </c>
      <c r="B2680" s="6" t="s">
        <v>15413</v>
      </c>
      <c r="C2680" t="s">
        <v>15414</v>
      </c>
      <c r="D2680" s="2" t="s">
        <v>45</v>
      </c>
      <c r="E2680" s="4" t="s">
        <v>46</v>
      </c>
      <c r="F2680" t="s">
        <v>60</v>
      </c>
      <c r="G2680" s="6">
        <v>195</v>
      </c>
      <c r="H2680">
        <v>82039</v>
      </c>
      <c r="I2680">
        <v>2</v>
      </c>
      <c r="J2680" s="6">
        <v>285.5</v>
      </c>
      <c r="K2680" s="6">
        <v>5298.75</v>
      </c>
      <c r="L2680">
        <v>78</v>
      </c>
      <c r="M2680">
        <v>2</v>
      </c>
      <c r="N2680" t="s">
        <v>61</v>
      </c>
      <c r="O2680" t="s">
        <v>37</v>
      </c>
      <c r="P2680" t="s">
        <v>10061</v>
      </c>
    </row>
    <row r="2681" spans="1:16" x14ac:dyDescent="0.3">
      <c r="A2681" s="7">
        <v>18080</v>
      </c>
      <c r="B2681" s="6" t="s">
        <v>15415</v>
      </c>
      <c r="C2681" t="s">
        <v>15416</v>
      </c>
      <c r="D2681" s="2" t="s">
        <v>52</v>
      </c>
      <c r="E2681" s="4" t="s">
        <v>46</v>
      </c>
      <c r="F2681" t="s">
        <v>67</v>
      </c>
      <c r="G2681" s="6">
        <v>1097</v>
      </c>
      <c r="H2681">
        <v>56977</v>
      </c>
      <c r="I2681">
        <v>5</v>
      </c>
      <c r="J2681" s="6">
        <v>746.5</v>
      </c>
      <c r="K2681" s="6">
        <v>2330.5</v>
      </c>
      <c r="L2681">
        <v>56</v>
      </c>
      <c r="M2681">
        <v>1</v>
      </c>
      <c r="N2681" t="s">
        <v>48</v>
      </c>
      <c r="O2681" t="s">
        <v>48</v>
      </c>
      <c r="P2681" t="s">
        <v>10066</v>
      </c>
    </row>
    <row r="2682" spans="1:16" x14ac:dyDescent="0.3">
      <c r="A2682" s="7">
        <v>17811</v>
      </c>
      <c r="B2682" s="6" t="s">
        <v>15417</v>
      </c>
      <c r="C2682" t="s">
        <v>15418</v>
      </c>
      <c r="D2682" s="2" t="s">
        <v>58</v>
      </c>
      <c r="E2682" s="4" t="s">
        <v>46</v>
      </c>
      <c r="F2682" t="s">
        <v>60</v>
      </c>
      <c r="G2682" s="6">
        <v>96</v>
      </c>
      <c r="H2682">
        <v>62902</v>
      </c>
      <c r="I2682">
        <v>8</v>
      </c>
      <c r="J2682" s="6">
        <v>276.25</v>
      </c>
      <c r="K2682" s="6">
        <v>3075.25</v>
      </c>
      <c r="L2682">
        <v>89</v>
      </c>
      <c r="M2682">
        <v>1</v>
      </c>
      <c r="N2682" t="s">
        <v>48</v>
      </c>
      <c r="O2682" t="s">
        <v>37</v>
      </c>
      <c r="P2682" t="s">
        <v>10066</v>
      </c>
    </row>
    <row r="2683" spans="1:16" x14ac:dyDescent="0.3">
      <c r="A2683" s="7">
        <v>20170</v>
      </c>
      <c r="B2683" s="6" t="s">
        <v>15419</v>
      </c>
      <c r="C2683" t="s">
        <v>15420</v>
      </c>
      <c r="D2683" s="2" t="s">
        <v>79</v>
      </c>
      <c r="E2683" s="4" t="s">
        <v>46</v>
      </c>
      <c r="F2683" t="s">
        <v>80</v>
      </c>
      <c r="G2683" s="6">
        <v>1614</v>
      </c>
      <c r="H2683">
        <v>75827</v>
      </c>
      <c r="I2683">
        <v>45</v>
      </c>
      <c r="J2683" s="6">
        <v>6965.5</v>
      </c>
      <c r="K2683" s="6">
        <v>368.75</v>
      </c>
      <c r="L2683">
        <v>20</v>
      </c>
      <c r="M2683">
        <v>3</v>
      </c>
      <c r="N2683" t="s">
        <v>37</v>
      </c>
      <c r="O2683" t="s">
        <v>48</v>
      </c>
      <c r="P2683" t="s">
        <v>10066</v>
      </c>
    </row>
    <row r="2684" spans="1:16" x14ac:dyDescent="0.3">
      <c r="A2684" s="7">
        <v>18097</v>
      </c>
      <c r="B2684" s="6" t="s">
        <v>15421</v>
      </c>
      <c r="C2684" t="s">
        <v>15422</v>
      </c>
      <c r="D2684" s="2" t="s">
        <v>52</v>
      </c>
      <c r="E2684" s="4" t="s">
        <v>46</v>
      </c>
      <c r="F2684" t="s">
        <v>80</v>
      </c>
      <c r="G2684" s="6">
        <v>4834</v>
      </c>
      <c r="H2684">
        <v>16893</v>
      </c>
      <c r="I2684">
        <v>40</v>
      </c>
      <c r="J2684" s="6">
        <v>10833.75</v>
      </c>
      <c r="K2684" s="6">
        <v>957.5</v>
      </c>
      <c r="L2684">
        <v>22</v>
      </c>
      <c r="M2684">
        <v>5</v>
      </c>
      <c r="N2684" t="s">
        <v>37</v>
      </c>
      <c r="O2684" t="s">
        <v>48</v>
      </c>
      <c r="P2684" t="s">
        <v>10066</v>
      </c>
    </row>
    <row r="2685" spans="1:16" x14ac:dyDescent="0.3">
      <c r="A2685" s="7">
        <v>17370</v>
      </c>
      <c r="B2685" s="6" t="s">
        <v>15423</v>
      </c>
      <c r="C2685" t="s">
        <v>15424</v>
      </c>
      <c r="D2685" s="2" t="s">
        <v>58</v>
      </c>
      <c r="E2685" s="4" t="s">
        <v>59</v>
      </c>
      <c r="F2685" t="s">
        <v>60</v>
      </c>
      <c r="G2685" s="6">
        <v>107</v>
      </c>
      <c r="H2685">
        <v>66544</v>
      </c>
      <c r="I2685">
        <v>10</v>
      </c>
      <c r="J2685" s="6">
        <v>293.75</v>
      </c>
      <c r="K2685" s="6">
        <v>3561.75</v>
      </c>
      <c r="L2685">
        <v>96</v>
      </c>
      <c r="M2685">
        <v>2</v>
      </c>
      <c r="N2685" t="s">
        <v>48</v>
      </c>
      <c r="O2685" t="s">
        <v>37</v>
      </c>
      <c r="P2685" t="s">
        <v>10066</v>
      </c>
    </row>
    <row r="2686" spans="1:16" x14ac:dyDescent="0.3">
      <c r="A2686" s="7">
        <v>20806</v>
      </c>
      <c r="B2686" s="6" t="s">
        <v>15425</v>
      </c>
      <c r="C2686" t="s">
        <v>15426</v>
      </c>
      <c r="D2686" s="2" t="s">
        <v>64</v>
      </c>
      <c r="E2686" s="4" t="s">
        <v>46</v>
      </c>
      <c r="F2686" t="s">
        <v>47</v>
      </c>
      <c r="G2686" s="6">
        <v>950</v>
      </c>
      <c r="H2686">
        <v>77194</v>
      </c>
      <c r="I2686">
        <v>14</v>
      </c>
      <c r="J2686" s="6">
        <v>471</v>
      </c>
      <c r="K2686" s="6">
        <v>2904</v>
      </c>
      <c r="L2686">
        <v>65</v>
      </c>
      <c r="M2686">
        <v>0</v>
      </c>
      <c r="N2686" t="s">
        <v>37</v>
      </c>
      <c r="O2686" t="s">
        <v>48</v>
      </c>
      <c r="P2686" t="s">
        <v>10061</v>
      </c>
    </row>
    <row r="2687" spans="1:16" x14ac:dyDescent="0.3">
      <c r="A2687" s="7">
        <v>17516</v>
      </c>
      <c r="B2687" s="6" t="s">
        <v>15427</v>
      </c>
      <c r="C2687" t="s">
        <v>15428</v>
      </c>
      <c r="D2687" s="2" t="s">
        <v>64</v>
      </c>
      <c r="E2687" s="4" t="s">
        <v>46</v>
      </c>
      <c r="F2687" t="s">
        <v>60</v>
      </c>
      <c r="G2687" s="6">
        <v>345</v>
      </c>
      <c r="H2687">
        <v>52737</v>
      </c>
      <c r="I2687">
        <v>20</v>
      </c>
      <c r="J2687" s="6">
        <v>185.5</v>
      </c>
      <c r="K2687" s="6">
        <v>7101.25</v>
      </c>
      <c r="L2687">
        <v>79</v>
      </c>
      <c r="M2687">
        <v>2</v>
      </c>
      <c r="N2687" t="s">
        <v>32</v>
      </c>
      <c r="O2687" t="s">
        <v>37</v>
      </c>
      <c r="P2687" t="s">
        <v>10066</v>
      </c>
    </row>
    <row r="2688" spans="1:16" x14ac:dyDescent="0.3">
      <c r="A2688" s="7">
        <v>19864</v>
      </c>
      <c r="B2688" s="6" t="s">
        <v>15429</v>
      </c>
      <c r="C2688" t="s">
        <v>15430</v>
      </c>
      <c r="D2688" s="2" t="s">
        <v>58</v>
      </c>
      <c r="E2688" s="4" t="s">
        <v>46</v>
      </c>
      <c r="F2688" t="s">
        <v>67</v>
      </c>
      <c r="G2688" s="6">
        <v>229</v>
      </c>
      <c r="H2688">
        <v>61988</v>
      </c>
      <c r="I2688">
        <v>10</v>
      </c>
      <c r="J2688" s="6">
        <v>649</v>
      </c>
      <c r="K2688" s="6">
        <v>4428.25</v>
      </c>
      <c r="L2688">
        <v>57</v>
      </c>
      <c r="M2688">
        <v>1</v>
      </c>
      <c r="N2688" t="s">
        <v>32</v>
      </c>
      <c r="O2688" t="s">
        <v>37</v>
      </c>
      <c r="P2688" t="s">
        <v>10061</v>
      </c>
    </row>
    <row r="2689" spans="1:16" x14ac:dyDescent="0.3">
      <c r="A2689" s="7">
        <v>21736</v>
      </c>
      <c r="B2689" s="6" t="s">
        <v>15431</v>
      </c>
      <c r="C2689" t="s">
        <v>15432</v>
      </c>
      <c r="D2689" s="2" t="s">
        <v>45</v>
      </c>
      <c r="E2689" s="4" t="s">
        <v>46</v>
      </c>
      <c r="F2689" t="s">
        <v>67</v>
      </c>
      <c r="G2689" s="6">
        <v>907</v>
      </c>
      <c r="H2689">
        <v>81579</v>
      </c>
      <c r="I2689">
        <v>14</v>
      </c>
      <c r="J2689" s="6">
        <v>413.75</v>
      </c>
      <c r="K2689" s="6">
        <v>4343.25</v>
      </c>
      <c r="L2689">
        <v>60</v>
      </c>
      <c r="M2689">
        <v>2</v>
      </c>
      <c r="N2689" t="s">
        <v>37</v>
      </c>
      <c r="O2689" t="s">
        <v>37</v>
      </c>
      <c r="P2689" t="s">
        <v>10061</v>
      </c>
    </row>
    <row r="2690" spans="1:16" x14ac:dyDescent="0.3">
      <c r="A2690" s="7">
        <v>17847</v>
      </c>
      <c r="B2690" s="6" t="s">
        <v>15433</v>
      </c>
      <c r="C2690" t="s">
        <v>15434</v>
      </c>
      <c r="D2690" s="2" t="s">
        <v>52</v>
      </c>
      <c r="E2690" s="4" t="s">
        <v>59</v>
      </c>
      <c r="F2690" t="s">
        <v>80</v>
      </c>
      <c r="G2690" s="6">
        <v>4462</v>
      </c>
      <c r="H2690">
        <v>29708</v>
      </c>
      <c r="I2690">
        <v>42</v>
      </c>
      <c r="J2690" s="6">
        <v>9619</v>
      </c>
      <c r="K2690" s="6">
        <v>710.25</v>
      </c>
      <c r="L2690">
        <v>16</v>
      </c>
      <c r="M2690">
        <v>4</v>
      </c>
      <c r="N2690" t="s">
        <v>48</v>
      </c>
      <c r="O2690" t="s">
        <v>37</v>
      </c>
      <c r="P2690" t="s">
        <v>10061</v>
      </c>
    </row>
    <row r="2691" spans="1:16" x14ac:dyDescent="0.3">
      <c r="A2691" s="7">
        <v>17685</v>
      </c>
      <c r="B2691" s="6" t="s">
        <v>15435</v>
      </c>
      <c r="C2691" t="s">
        <v>15436</v>
      </c>
      <c r="D2691" s="2" t="s">
        <v>64</v>
      </c>
      <c r="E2691" s="4" t="s">
        <v>46</v>
      </c>
      <c r="F2691" t="s">
        <v>47</v>
      </c>
      <c r="G2691" s="6">
        <v>820</v>
      </c>
      <c r="H2691">
        <v>38386</v>
      </c>
      <c r="I2691">
        <v>11</v>
      </c>
      <c r="J2691" s="6">
        <v>617.5</v>
      </c>
      <c r="K2691" s="6">
        <v>2381.75</v>
      </c>
      <c r="L2691">
        <v>68</v>
      </c>
      <c r="M2691">
        <v>1</v>
      </c>
      <c r="N2691" t="s">
        <v>61</v>
      </c>
      <c r="O2691" t="s">
        <v>48</v>
      </c>
      <c r="P2691" t="s">
        <v>10061</v>
      </c>
    </row>
    <row r="2692" spans="1:16" x14ac:dyDescent="0.3">
      <c r="A2692" s="7">
        <v>19590</v>
      </c>
      <c r="B2692" s="6" t="s">
        <v>15437</v>
      </c>
      <c r="C2692" t="s">
        <v>15438</v>
      </c>
      <c r="D2692" s="2" t="s">
        <v>79</v>
      </c>
      <c r="E2692" s="4" t="s">
        <v>59</v>
      </c>
      <c r="F2692" t="s">
        <v>76</v>
      </c>
      <c r="G2692" s="6">
        <v>2836</v>
      </c>
      <c r="H2692">
        <v>57671</v>
      </c>
      <c r="I2692">
        <v>12</v>
      </c>
      <c r="J2692" s="6">
        <v>406.5</v>
      </c>
      <c r="K2692" s="6">
        <v>3669.25</v>
      </c>
      <c r="L2692">
        <v>52</v>
      </c>
      <c r="M2692">
        <v>2</v>
      </c>
      <c r="N2692" t="s">
        <v>48</v>
      </c>
      <c r="O2692" t="s">
        <v>48</v>
      </c>
      <c r="P2692" t="s">
        <v>10061</v>
      </c>
    </row>
    <row r="2693" spans="1:16" x14ac:dyDescent="0.3">
      <c r="A2693" s="7">
        <v>19451</v>
      </c>
      <c r="B2693" s="6" t="s">
        <v>15439</v>
      </c>
      <c r="C2693" t="s">
        <v>15440</v>
      </c>
      <c r="D2693" s="2" t="s">
        <v>64</v>
      </c>
      <c r="E2693" s="4" t="s">
        <v>59</v>
      </c>
      <c r="F2693" t="s">
        <v>60</v>
      </c>
      <c r="G2693" s="6">
        <v>785</v>
      </c>
      <c r="H2693">
        <v>42520</v>
      </c>
      <c r="I2693">
        <v>16</v>
      </c>
      <c r="J2693" s="6">
        <v>333.5</v>
      </c>
      <c r="K2693" s="6">
        <v>5298.25</v>
      </c>
      <c r="L2693">
        <v>98</v>
      </c>
      <c r="M2693">
        <v>1</v>
      </c>
      <c r="N2693" t="s">
        <v>48</v>
      </c>
      <c r="O2693" t="s">
        <v>37</v>
      </c>
      <c r="P2693" t="s">
        <v>10066</v>
      </c>
    </row>
    <row r="2694" spans="1:16" x14ac:dyDescent="0.3">
      <c r="A2694" s="7">
        <v>20067</v>
      </c>
      <c r="B2694" s="6" t="s">
        <v>15441</v>
      </c>
      <c r="C2694" t="s">
        <v>15442</v>
      </c>
      <c r="D2694" s="2" t="s">
        <v>52</v>
      </c>
      <c r="E2694" s="4" t="s">
        <v>59</v>
      </c>
      <c r="F2694" t="s">
        <v>76</v>
      </c>
      <c r="G2694" s="6">
        <v>890</v>
      </c>
      <c r="H2694">
        <v>10782</v>
      </c>
      <c r="I2694">
        <v>5</v>
      </c>
      <c r="J2694" s="6">
        <v>267.5</v>
      </c>
      <c r="K2694" s="6">
        <v>3661.25</v>
      </c>
      <c r="L2694">
        <v>76</v>
      </c>
      <c r="M2694">
        <v>3</v>
      </c>
      <c r="N2694" t="s">
        <v>37</v>
      </c>
      <c r="O2694" t="s">
        <v>48</v>
      </c>
      <c r="P2694" t="s">
        <v>10066</v>
      </c>
    </row>
    <row r="2695" spans="1:16" x14ac:dyDescent="0.3">
      <c r="A2695" s="7">
        <v>20993</v>
      </c>
      <c r="B2695" s="6" t="s">
        <v>15443</v>
      </c>
      <c r="C2695" t="s">
        <v>15444</v>
      </c>
      <c r="D2695" s="2" t="s">
        <v>58</v>
      </c>
      <c r="E2695" s="4" t="s">
        <v>59</v>
      </c>
      <c r="F2695" t="s">
        <v>60</v>
      </c>
      <c r="G2695" s="6">
        <v>198</v>
      </c>
      <c r="H2695">
        <v>57145</v>
      </c>
      <c r="I2695">
        <v>3</v>
      </c>
      <c r="J2695" s="6">
        <v>105.75</v>
      </c>
      <c r="K2695" s="6">
        <v>5083.5</v>
      </c>
      <c r="L2695">
        <v>92</v>
      </c>
      <c r="M2695">
        <v>1</v>
      </c>
      <c r="N2695" t="s">
        <v>32</v>
      </c>
      <c r="O2695" t="s">
        <v>32</v>
      </c>
      <c r="P2695" t="s">
        <v>10061</v>
      </c>
    </row>
    <row r="2696" spans="1:16" x14ac:dyDescent="0.3">
      <c r="A2696" s="7">
        <v>21884</v>
      </c>
      <c r="B2696" s="6" t="s">
        <v>15445</v>
      </c>
      <c r="C2696" t="s">
        <v>15446</v>
      </c>
      <c r="D2696" s="2" t="s">
        <v>52</v>
      </c>
      <c r="E2696" s="4" t="s">
        <v>46</v>
      </c>
      <c r="F2696" t="s">
        <v>80</v>
      </c>
      <c r="G2696" s="6">
        <v>1358</v>
      </c>
      <c r="H2696">
        <v>89740</v>
      </c>
      <c r="I2696">
        <v>33</v>
      </c>
      <c r="J2696" s="6">
        <v>5744</v>
      </c>
      <c r="K2696" s="6">
        <v>424.5</v>
      </c>
      <c r="L2696">
        <v>17</v>
      </c>
      <c r="M2696">
        <v>6</v>
      </c>
      <c r="N2696" t="s">
        <v>48</v>
      </c>
      <c r="O2696" t="s">
        <v>37</v>
      </c>
      <c r="P2696" t="s">
        <v>10061</v>
      </c>
    </row>
    <row r="2697" spans="1:16" x14ac:dyDescent="0.3">
      <c r="A2697" s="7">
        <v>17721</v>
      </c>
      <c r="B2697" s="6" t="s">
        <v>15447</v>
      </c>
      <c r="C2697" t="s">
        <v>15448</v>
      </c>
      <c r="D2697" s="2" t="s">
        <v>58</v>
      </c>
      <c r="E2697" s="4" t="s">
        <v>46</v>
      </c>
      <c r="F2697" t="s">
        <v>67</v>
      </c>
      <c r="G2697" s="6">
        <v>207</v>
      </c>
      <c r="H2697">
        <v>68719</v>
      </c>
      <c r="I2697">
        <v>10</v>
      </c>
      <c r="J2697" s="6">
        <v>793.75</v>
      </c>
      <c r="K2697" s="6">
        <v>1878.5</v>
      </c>
      <c r="L2697">
        <v>44</v>
      </c>
      <c r="M2697">
        <v>3</v>
      </c>
      <c r="N2697" t="s">
        <v>32</v>
      </c>
      <c r="O2697" t="s">
        <v>32</v>
      </c>
      <c r="P2697" t="s">
        <v>10061</v>
      </c>
    </row>
    <row r="2698" spans="1:16" x14ac:dyDescent="0.3">
      <c r="A2698" s="7">
        <v>20221</v>
      </c>
      <c r="B2698" s="6" t="s">
        <v>15449</v>
      </c>
      <c r="C2698" t="s">
        <v>15450</v>
      </c>
      <c r="D2698" s="2" t="s">
        <v>58</v>
      </c>
      <c r="E2698" s="4" t="s">
        <v>46</v>
      </c>
      <c r="F2698" t="s">
        <v>60</v>
      </c>
      <c r="G2698" s="6">
        <v>197</v>
      </c>
      <c r="H2698">
        <v>65988</v>
      </c>
      <c r="I2698">
        <v>4</v>
      </c>
      <c r="J2698" s="6">
        <v>86.25</v>
      </c>
      <c r="K2698" s="6">
        <v>5843.75</v>
      </c>
      <c r="L2698">
        <v>88</v>
      </c>
      <c r="M2698">
        <v>2</v>
      </c>
      <c r="N2698" t="s">
        <v>61</v>
      </c>
      <c r="O2698" t="s">
        <v>48</v>
      </c>
      <c r="P2698" t="s">
        <v>10061</v>
      </c>
    </row>
    <row r="2699" spans="1:16" x14ac:dyDescent="0.3">
      <c r="A2699" s="7">
        <v>22192</v>
      </c>
      <c r="B2699" s="6" t="s">
        <v>15451</v>
      </c>
      <c r="C2699" t="s">
        <v>15452</v>
      </c>
      <c r="D2699" s="2" t="s">
        <v>58</v>
      </c>
      <c r="E2699" s="4" t="s">
        <v>59</v>
      </c>
      <c r="F2699" t="s">
        <v>60</v>
      </c>
      <c r="G2699" s="6">
        <v>134</v>
      </c>
      <c r="H2699">
        <v>18108</v>
      </c>
      <c r="I2699">
        <v>2</v>
      </c>
      <c r="J2699" s="6">
        <v>174</v>
      </c>
      <c r="K2699" s="6">
        <v>3831.75</v>
      </c>
      <c r="L2699">
        <v>80</v>
      </c>
      <c r="M2699">
        <v>2</v>
      </c>
      <c r="N2699" t="s">
        <v>48</v>
      </c>
      <c r="O2699" t="s">
        <v>37</v>
      </c>
      <c r="P2699" t="s">
        <v>10066</v>
      </c>
    </row>
    <row r="2700" spans="1:16" x14ac:dyDescent="0.3">
      <c r="A2700" s="7">
        <v>18330</v>
      </c>
      <c r="B2700" s="6" t="s">
        <v>15453</v>
      </c>
      <c r="C2700" t="s">
        <v>15454</v>
      </c>
      <c r="D2700" s="2" t="s">
        <v>52</v>
      </c>
      <c r="E2700" s="4" t="s">
        <v>59</v>
      </c>
      <c r="F2700" t="s">
        <v>80</v>
      </c>
      <c r="G2700" s="6">
        <v>2642</v>
      </c>
      <c r="H2700">
        <v>54997</v>
      </c>
      <c r="I2700">
        <v>36</v>
      </c>
      <c r="J2700" s="6">
        <v>5637.5</v>
      </c>
      <c r="K2700" s="6">
        <v>842</v>
      </c>
      <c r="L2700">
        <v>14</v>
      </c>
      <c r="M2700">
        <v>5</v>
      </c>
      <c r="N2700" t="s">
        <v>48</v>
      </c>
      <c r="O2700" t="s">
        <v>37</v>
      </c>
      <c r="P2700" t="s">
        <v>10066</v>
      </c>
    </row>
    <row r="2701" spans="1:16" x14ac:dyDescent="0.3">
      <c r="A2701" s="7">
        <v>18821</v>
      </c>
      <c r="B2701" s="6" t="s">
        <v>15455</v>
      </c>
      <c r="C2701" t="s">
        <v>15456</v>
      </c>
      <c r="D2701" s="2" t="s">
        <v>64</v>
      </c>
      <c r="E2701" s="4" t="s">
        <v>59</v>
      </c>
      <c r="F2701" t="s">
        <v>60</v>
      </c>
      <c r="G2701" s="6">
        <v>548</v>
      </c>
      <c r="H2701">
        <v>43039</v>
      </c>
      <c r="I2701">
        <v>3</v>
      </c>
      <c r="J2701" s="6">
        <v>427.5</v>
      </c>
      <c r="K2701" s="6">
        <v>5128.5</v>
      </c>
      <c r="L2701">
        <v>92</v>
      </c>
      <c r="M2701">
        <v>1</v>
      </c>
      <c r="N2701" t="s">
        <v>61</v>
      </c>
      <c r="O2701" t="s">
        <v>37</v>
      </c>
      <c r="P2701" t="s">
        <v>10061</v>
      </c>
    </row>
    <row r="2702" spans="1:16" x14ac:dyDescent="0.3">
      <c r="A2702" s="7">
        <v>21890</v>
      </c>
      <c r="B2702" s="6" t="s">
        <v>15457</v>
      </c>
      <c r="C2702" t="s">
        <v>15458</v>
      </c>
      <c r="D2702" s="2" t="s">
        <v>52</v>
      </c>
      <c r="E2702" s="4" t="s">
        <v>46</v>
      </c>
      <c r="F2702" t="s">
        <v>76</v>
      </c>
      <c r="G2702" s="6">
        <v>1036</v>
      </c>
      <c r="H2702">
        <v>44966</v>
      </c>
      <c r="I2702">
        <v>19</v>
      </c>
      <c r="J2702" s="6">
        <v>542.75</v>
      </c>
      <c r="K2702" s="6">
        <v>5010</v>
      </c>
      <c r="L2702">
        <v>69</v>
      </c>
      <c r="M2702">
        <v>2</v>
      </c>
      <c r="N2702" t="s">
        <v>61</v>
      </c>
      <c r="O2702" t="s">
        <v>48</v>
      </c>
      <c r="P2702" t="s">
        <v>10061</v>
      </c>
    </row>
    <row r="2703" spans="1:16" x14ac:dyDescent="0.3">
      <c r="A2703" s="7">
        <v>21151</v>
      </c>
      <c r="B2703" s="6" t="s">
        <v>15459</v>
      </c>
      <c r="C2703" t="s">
        <v>15460</v>
      </c>
      <c r="D2703" s="2" t="s">
        <v>45</v>
      </c>
      <c r="E2703" s="4" t="s">
        <v>46</v>
      </c>
      <c r="F2703" t="s">
        <v>60</v>
      </c>
      <c r="G2703" s="6">
        <v>681</v>
      </c>
      <c r="H2703">
        <v>55169</v>
      </c>
      <c r="I2703">
        <v>20</v>
      </c>
      <c r="J2703" s="6">
        <v>244.5</v>
      </c>
      <c r="K2703" s="6">
        <v>4491.25</v>
      </c>
      <c r="L2703">
        <v>87</v>
      </c>
      <c r="M2703">
        <v>2</v>
      </c>
      <c r="N2703" t="s">
        <v>32</v>
      </c>
      <c r="O2703" t="s">
        <v>48</v>
      </c>
      <c r="P2703" t="s">
        <v>10066</v>
      </c>
    </row>
    <row r="2704" spans="1:16" x14ac:dyDescent="0.3">
      <c r="A2704" s="7">
        <v>17891</v>
      </c>
      <c r="B2704" s="6" t="s">
        <v>15461</v>
      </c>
      <c r="C2704" t="s">
        <v>15462</v>
      </c>
      <c r="D2704" s="2" t="s">
        <v>52</v>
      </c>
      <c r="E2704" s="4" t="s">
        <v>59</v>
      </c>
      <c r="F2704" t="s">
        <v>67</v>
      </c>
      <c r="G2704" s="6">
        <v>885</v>
      </c>
      <c r="H2704">
        <v>53863</v>
      </c>
      <c r="I2704">
        <v>10</v>
      </c>
      <c r="J2704" s="6">
        <v>1201.75</v>
      </c>
      <c r="K2704" s="6">
        <v>4367</v>
      </c>
      <c r="L2704">
        <v>64</v>
      </c>
      <c r="M2704">
        <v>1</v>
      </c>
      <c r="N2704" t="s">
        <v>32</v>
      </c>
      <c r="O2704" t="s">
        <v>37</v>
      </c>
      <c r="P2704" t="s">
        <v>10061</v>
      </c>
    </row>
    <row r="2705" spans="1:16" x14ac:dyDescent="0.3">
      <c r="A2705" s="7">
        <v>17794</v>
      </c>
      <c r="B2705" s="6" t="s">
        <v>15463</v>
      </c>
      <c r="C2705" t="s">
        <v>15464</v>
      </c>
      <c r="D2705" s="2" t="s">
        <v>45</v>
      </c>
      <c r="E2705" s="4" t="s">
        <v>59</v>
      </c>
      <c r="F2705" t="s">
        <v>67</v>
      </c>
      <c r="G2705" s="6">
        <v>270</v>
      </c>
      <c r="H2705">
        <v>20603</v>
      </c>
      <c r="I2705">
        <v>4</v>
      </c>
      <c r="J2705" s="6">
        <v>1046.5</v>
      </c>
      <c r="K2705" s="6">
        <v>4923.75</v>
      </c>
      <c r="L2705">
        <v>47</v>
      </c>
      <c r="M2705">
        <v>1</v>
      </c>
      <c r="N2705" t="s">
        <v>48</v>
      </c>
      <c r="O2705" t="s">
        <v>48</v>
      </c>
      <c r="P2705" t="s">
        <v>10066</v>
      </c>
    </row>
    <row r="2706" spans="1:16" x14ac:dyDescent="0.3">
      <c r="A2706" s="7">
        <v>18270</v>
      </c>
      <c r="B2706" s="6" t="s">
        <v>15465</v>
      </c>
      <c r="C2706" t="s">
        <v>15466</v>
      </c>
      <c r="D2706" s="2" t="s">
        <v>58</v>
      </c>
      <c r="E2706" s="4" t="s">
        <v>59</v>
      </c>
      <c r="F2706" t="s">
        <v>60</v>
      </c>
      <c r="G2706" s="6">
        <v>174</v>
      </c>
      <c r="H2706">
        <v>15945</v>
      </c>
      <c r="I2706">
        <v>14</v>
      </c>
      <c r="J2706" s="6">
        <v>97.5</v>
      </c>
      <c r="K2706" s="6">
        <v>5953.5</v>
      </c>
      <c r="L2706">
        <v>79</v>
      </c>
      <c r="M2706">
        <v>1</v>
      </c>
      <c r="N2706" t="s">
        <v>48</v>
      </c>
      <c r="O2706" t="s">
        <v>37</v>
      </c>
      <c r="P2706" t="s">
        <v>10061</v>
      </c>
    </row>
    <row r="2707" spans="1:16" x14ac:dyDescent="0.3">
      <c r="A2707" s="7">
        <v>21471</v>
      </c>
      <c r="B2707" s="6" t="s">
        <v>15467</v>
      </c>
      <c r="C2707" t="s">
        <v>15468</v>
      </c>
      <c r="D2707" s="2" t="s">
        <v>52</v>
      </c>
      <c r="E2707" s="4" t="s">
        <v>59</v>
      </c>
      <c r="F2707" t="s">
        <v>80</v>
      </c>
      <c r="G2707" s="6">
        <v>4081</v>
      </c>
      <c r="H2707">
        <v>33696</v>
      </c>
      <c r="I2707">
        <v>48</v>
      </c>
      <c r="J2707" s="6">
        <v>10403</v>
      </c>
      <c r="K2707" s="6">
        <v>576.25</v>
      </c>
      <c r="L2707">
        <v>14</v>
      </c>
      <c r="M2707">
        <v>3</v>
      </c>
      <c r="N2707" t="s">
        <v>48</v>
      </c>
      <c r="O2707" t="s">
        <v>37</v>
      </c>
      <c r="P2707" t="s">
        <v>10066</v>
      </c>
    </row>
    <row r="2708" spans="1:16" x14ac:dyDescent="0.3">
      <c r="A2708" s="7">
        <v>22098</v>
      </c>
      <c r="B2708" s="6" t="s">
        <v>15469</v>
      </c>
      <c r="C2708" t="s">
        <v>15470</v>
      </c>
      <c r="D2708" s="2" t="s">
        <v>52</v>
      </c>
      <c r="E2708" s="4" t="s">
        <v>46</v>
      </c>
      <c r="F2708" t="s">
        <v>80</v>
      </c>
      <c r="G2708" s="6">
        <v>4033</v>
      </c>
      <c r="H2708">
        <v>25421</v>
      </c>
      <c r="I2708">
        <v>47</v>
      </c>
      <c r="J2708" s="6">
        <v>1652.5</v>
      </c>
      <c r="K2708" s="6">
        <v>293.75</v>
      </c>
      <c r="L2708">
        <v>20</v>
      </c>
      <c r="M2708">
        <v>4</v>
      </c>
      <c r="N2708" t="s">
        <v>37</v>
      </c>
      <c r="O2708" t="s">
        <v>37</v>
      </c>
      <c r="P2708" t="s">
        <v>10061</v>
      </c>
    </row>
    <row r="2709" spans="1:16" x14ac:dyDescent="0.3">
      <c r="A2709" s="7">
        <v>21203</v>
      </c>
      <c r="B2709" s="6" t="s">
        <v>15471</v>
      </c>
      <c r="C2709" t="s">
        <v>15472</v>
      </c>
      <c r="D2709" s="2" t="s">
        <v>52</v>
      </c>
      <c r="E2709" s="4" t="s">
        <v>53</v>
      </c>
      <c r="F2709" t="s">
        <v>54</v>
      </c>
      <c r="G2709" s="6">
        <v>3113</v>
      </c>
      <c r="H2709">
        <v>80599</v>
      </c>
      <c r="I2709">
        <v>36</v>
      </c>
      <c r="J2709" s="6">
        <v>6926.75</v>
      </c>
      <c r="K2709" s="6">
        <v>701.75</v>
      </c>
      <c r="L2709">
        <v>13</v>
      </c>
      <c r="M2709">
        <v>5</v>
      </c>
      <c r="N2709" t="s">
        <v>48</v>
      </c>
      <c r="O2709" t="s">
        <v>37</v>
      </c>
      <c r="P2709" t="s">
        <v>10061</v>
      </c>
    </row>
    <row r="2710" spans="1:16" x14ac:dyDescent="0.3">
      <c r="A2710" s="7">
        <v>20921</v>
      </c>
      <c r="B2710" s="6" t="s">
        <v>15473</v>
      </c>
      <c r="C2710" t="s">
        <v>15474</v>
      </c>
      <c r="D2710" s="2" t="s">
        <v>45</v>
      </c>
      <c r="E2710" s="4" t="s">
        <v>59</v>
      </c>
      <c r="F2710" t="s">
        <v>60</v>
      </c>
      <c r="G2710" s="6">
        <v>734</v>
      </c>
      <c r="H2710">
        <v>52789</v>
      </c>
      <c r="I2710">
        <v>2</v>
      </c>
      <c r="J2710" s="6">
        <v>407.25</v>
      </c>
      <c r="K2710" s="6">
        <v>3869.25</v>
      </c>
      <c r="L2710">
        <v>84</v>
      </c>
      <c r="M2710">
        <v>1</v>
      </c>
      <c r="N2710" t="s">
        <v>61</v>
      </c>
      <c r="O2710" t="s">
        <v>37</v>
      </c>
      <c r="P2710" t="s">
        <v>10061</v>
      </c>
    </row>
    <row r="2711" spans="1:16" x14ac:dyDescent="0.3">
      <c r="A2711" s="7">
        <v>18937</v>
      </c>
      <c r="B2711" s="6" t="s">
        <v>15475</v>
      </c>
      <c r="C2711" t="s">
        <v>15476</v>
      </c>
      <c r="D2711" s="2" t="s">
        <v>58</v>
      </c>
      <c r="E2711" s="4" t="s">
        <v>46</v>
      </c>
      <c r="F2711" t="s">
        <v>60</v>
      </c>
      <c r="G2711" s="6">
        <v>113</v>
      </c>
      <c r="H2711">
        <v>17523</v>
      </c>
      <c r="I2711">
        <v>15</v>
      </c>
      <c r="J2711" s="6">
        <v>176.75</v>
      </c>
      <c r="K2711" s="6">
        <v>7189.25</v>
      </c>
      <c r="L2711">
        <v>90</v>
      </c>
      <c r="M2711">
        <v>2</v>
      </c>
      <c r="N2711" t="s">
        <v>48</v>
      </c>
      <c r="O2711" t="s">
        <v>48</v>
      </c>
      <c r="P2711" t="s">
        <v>10066</v>
      </c>
    </row>
    <row r="2712" spans="1:16" x14ac:dyDescent="0.3">
      <c r="A2712" s="7">
        <v>19629</v>
      </c>
      <c r="B2712" s="6" t="s">
        <v>15477</v>
      </c>
      <c r="C2712" t="s">
        <v>15478</v>
      </c>
      <c r="D2712" s="2" t="s">
        <v>52</v>
      </c>
      <c r="E2712" s="4" t="s">
        <v>59</v>
      </c>
      <c r="F2712" t="s">
        <v>80</v>
      </c>
      <c r="G2712" s="6">
        <v>4670</v>
      </c>
      <c r="H2712">
        <v>50361</v>
      </c>
      <c r="I2712">
        <v>38</v>
      </c>
      <c r="J2712" s="6">
        <v>2392.25</v>
      </c>
      <c r="K2712" s="6">
        <v>898.25</v>
      </c>
      <c r="L2712">
        <v>18</v>
      </c>
      <c r="M2712">
        <v>4</v>
      </c>
      <c r="N2712" t="s">
        <v>48</v>
      </c>
      <c r="O2712" t="s">
        <v>48</v>
      </c>
      <c r="P2712" t="s">
        <v>10061</v>
      </c>
    </row>
    <row r="2713" spans="1:16" x14ac:dyDescent="0.3">
      <c r="A2713" s="7">
        <v>17929</v>
      </c>
      <c r="B2713" s="6" t="s">
        <v>15479</v>
      </c>
      <c r="C2713" t="s">
        <v>15480</v>
      </c>
      <c r="D2713" s="2" t="s">
        <v>45</v>
      </c>
      <c r="E2713" s="4" t="s">
        <v>46</v>
      </c>
      <c r="F2713" t="s">
        <v>47</v>
      </c>
      <c r="G2713" s="6">
        <v>613</v>
      </c>
      <c r="H2713">
        <v>19735</v>
      </c>
      <c r="I2713">
        <v>16</v>
      </c>
      <c r="J2713" s="6">
        <v>1497.25</v>
      </c>
      <c r="K2713" s="6">
        <v>2907.5</v>
      </c>
      <c r="L2713">
        <v>56</v>
      </c>
      <c r="M2713">
        <v>0</v>
      </c>
      <c r="N2713" t="s">
        <v>48</v>
      </c>
      <c r="O2713" t="s">
        <v>37</v>
      </c>
      <c r="P2713" t="s">
        <v>10066</v>
      </c>
    </row>
    <row r="2714" spans="1:16" x14ac:dyDescent="0.3">
      <c r="A2714" s="7">
        <v>17487</v>
      </c>
      <c r="B2714" s="6" t="s">
        <v>15481</v>
      </c>
      <c r="C2714" t="s">
        <v>15482</v>
      </c>
      <c r="D2714" s="2" t="s">
        <v>58</v>
      </c>
      <c r="E2714" s="4" t="s">
        <v>59</v>
      </c>
      <c r="F2714" t="s">
        <v>67</v>
      </c>
      <c r="G2714" s="6">
        <v>216</v>
      </c>
      <c r="H2714">
        <v>79016</v>
      </c>
      <c r="I2714">
        <v>11</v>
      </c>
      <c r="J2714" s="6">
        <v>686.5</v>
      </c>
      <c r="K2714" s="6">
        <v>3629.75</v>
      </c>
      <c r="L2714">
        <v>52</v>
      </c>
      <c r="M2714">
        <v>2</v>
      </c>
      <c r="N2714" t="s">
        <v>61</v>
      </c>
      <c r="O2714" t="s">
        <v>48</v>
      </c>
      <c r="P2714" t="s">
        <v>10061</v>
      </c>
    </row>
    <row r="2715" spans="1:16" x14ac:dyDescent="0.3">
      <c r="A2715" s="7">
        <v>20148</v>
      </c>
      <c r="B2715" s="6" t="s">
        <v>15483</v>
      </c>
      <c r="C2715" t="s">
        <v>15484</v>
      </c>
      <c r="D2715" s="2" t="s">
        <v>45</v>
      </c>
      <c r="E2715" s="4" t="s">
        <v>59</v>
      </c>
      <c r="F2715" t="s">
        <v>60</v>
      </c>
      <c r="G2715" s="6">
        <v>188</v>
      </c>
      <c r="H2715">
        <v>26974</v>
      </c>
      <c r="I2715">
        <v>8</v>
      </c>
      <c r="J2715" s="6">
        <v>335.5</v>
      </c>
      <c r="K2715" s="6">
        <v>4331.25</v>
      </c>
      <c r="L2715">
        <v>86</v>
      </c>
      <c r="M2715">
        <v>2</v>
      </c>
      <c r="N2715" t="s">
        <v>61</v>
      </c>
      <c r="O2715" t="s">
        <v>48</v>
      </c>
      <c r="P2715" t="s">
        <v>10066</v>
      </c>
    </row>
    <row r="2716" spans="1:16" x14ac:dyDescent="0.3">
      <c r="A2716" s="7">
        <v>18422</v>
      </c>
      <c r="B2716" s="6" t="s">
        <v>15485</v>
      </c>
      <c r="C2716" t="s">
        <v>15486</v>
      </c>
      <c r="D2716" s="2" t="s">
        <v>45</v>
      </c>
      <c r="E2716" s="4" t="s">
        <v>59</v>
      </c>
      <c r="F2716" t="s">
        <v>60</v>
      </c>
      <c r="G2716" s="6">
        <v>238</v>
      </c>
      <c r="H2716">
        <v>46416</v>
      </c>
      <c r="I2716">
        <v>11</v>
      </c>
      <c r="J2716" s="6">
        <v>70</v>
      </c>
      <c r="K2716" s="6">
        <v>5772.5</v>
      </c>
      <c r="L2716">
        <v>81</v>
      </c>
      <c r="M2716">
        <v>2</v>
      </c>
      <c r="N2716" t="s">
        <v>32</v>
      </c>
      <c r="O2716" t="s">
        <v>37</v>
      </c>
      <c r="P2716" t="s">
        <v>10061</v>
      </c>
    </row>
    <row r="2717" spans="1:16" x14ac:dyDescent="0.3">
      <c r="A2717" s="7">
        <v>21593</v>
      </c>
      <c r="B2717" s="6" t="s">
        <v>15487</v>
      </c>
      <c r="C2717" t="s">
        <v>15488</v>
      </c>
      <c r="D2717" s="2" t="s">
        <v>52</v>
      </c>
      <c r="E2717" s="4" t="s">
        <v>46</v>
      </c>
      <c r="F2717" t="s">
        <v>76</v>
      </c>
      <c r="G2717" s="6">
        <v>2767</v>
      </c>
      <c r="H2717">
        <v>46642</v>
      </c>
      <c r="I2717">
        <v>18</v>
      </c>
      <c r="J2717" s="6">
        <v>326.25</v>
      </c>
      <c r="K2717" s="6">
        <v>2693.5</v>
      </c>
      <c r="L2717">
        <v>69</v>
      </c>
      <c r="M2717">
        <v>1</v>
      </c>
      <c r="N2717" t="s">
        <v>32</v>
      </c>
      <c r="O2717" t="s">
        <v>32</v>
      </c>
      <c r="P2717" t="s">
        <v>10061</v>
      </c>
    </row>
    <row r="2718" spans="1:16" x14ac:dyDescent="0.3">
      <c r="A2718" s="7">
        <v>21370</v>
      </c>
      <c r="B2718" s="6" t="s">
        <v>15489</v>
      </c>
      <c r="C2718" t="s">
        <v>15490</v>
      </c>
      <c r="D2718" s="2" t="s">
        <v>58</v>
      </c>
      <c r="E2718" s="4" t="s">
        <v>46</v>
      </c>
      <c r="F2718" t="s">
        <v>60</v>
      </c>
      <c r="G2718" s="6">
        <v>181</v>
      </c>
      <c r="H2718">
        <v>67638</v>
      </c>
      <c r="I2718">
        <v>20</v>
      </c>
      <c r="J2718" s="6">
        <v>247</v>
      </c>
      <c r="K2718" s="6">
        <v>4033</v>
      </c>
      <c r="L2718">
        <v>92</v>
      </c>
      <c r="M2718">
        <v>2</v>
      </c>
      <c r="N2718" t="s">
        <v>32</v>
      </c>
      <c r="O2718" t="s">
        <v>48</v>
      </c>
      <c r="P2718" t="s">
        <v>10061</v>
      </c>
    </row>
    <row r="2719" spans="1:16" x14ac:dyDescent="0.3">
      <c r="A2719" s="7">
        <v>18085</v>
      </c>
      <c r="B2719" s="6" t="s">
        <v>15491</v>
      </c>
      <c r="C2719" t="s">
        <v>15492</v>
      </c>
      <c r="D2719" s="2" t="s">
        <v>45</v>
      </c>
      <c r="E2719" s="4" t="s">
        <v>46</v>
      </c>
      <c r="F2719" t="s">
        <v>76</v>
      </c>
      <c r="G2719" s="6">
        <v>596</v>
      </c>
      <c r="H2719">
        <v>85857</v>
      </c>
      <c r="I2719">
        <v>2</v>
      </c>
      <c r="J2719" s="6">
        <v>458.75</v>
      </c>
      <c r="K2719" s="6">
        <v>3612.5</v>
      </c>
      <c r="L2719">
        <v>72</v>
      </c>
      <c r="M2719">
        <v>2</v>
      </c>
      <c r="N2719" t="s">
        <v>37</v>
      </c>
      <c r="O2719" t="s">
        <v>37</v>
      </c>
      <c r="P2719" t="s">
        <v>10061</v>
      </c>
    </row>
    <row r="2720" spans="1:16" x14ac:dyDescent="0.3">
      <c r="A2720" s="7">
        <v>19935</v>
      </c>
      <c r="B2720" s="6" t="s">
        <v>15493</v>
      </c>
      <c r="C2720" t="s">
        <v>15494</v>
      </c>
      <c r="D2720" s="2" t="s">
        <v>52</v>
      </c>
      <c r="E2720" s="4" t="s">
        <v>53</v>
      </c>
      <c r="F2720" t="s">
        <v>54</v>
      </c>
      <c r="G2720" s="6">
        <v>3642</v>
      </c>
      <c r="H2720">
        <v>87418</v>
      </c>
      <c r="I2720">
        <v>35</v>
      </c>
      <c r="J2720" s="6">
        <v>1931</v>
      </c>
      <c r="K2720" s="6">
        <v>646.5</v>
      </c>
      <c r="L2720">
        <v>22</v>
      </c>
      <c r="M2720">
        <v>7</v>
      </c>
      <c r="N2720" t="s">
        <v>32</v>
      </c>
      <c r="O2720" t="s">
        <v>37</v>
      </c>
      <c r="P2720" t="s">
        <v>10061</v>
      </c>
    </row>
    <row r="2721" spans="1:16" x14ac:dyDescent="0.3">
      <c r="A2721" s="7">
        <v>17768</v>
      </c>
      <c r="B2721" s="6" t="s">
        <v>15495</v>
      </c>
      <c r="C2721" t="s">
        <v>15496</v>
      </c>
      <c r="D2721" s="2" t="s">
        <v>58</v>
      </c>
      <c r="E2721" s="4" t="s">
        <v>59</v>
      </c>
      <c r="F2721" t="s">
        <v>60</v>
      </c>
      <c r="G2721" s="6">
        <v>195</v>
      </c>
      <c r="H2721">
        <v>87251</v>
      </c>
      <c r="I2721">
        <v>6</v>
      </c>
      <c r="J2721" s="6">
        <v>122</v>
      </c>
      <c r="K2721" s="6">
        <v>4710</v>
      </c>
      <c r="L2721">
        <v>89</v>
      </c>
      <c r="M2721">
        <v>2</v>
      </c>
      <c r="N2721" t="s">
        <v>48</v>
      </c>
      <c r="O2721" t="s">
        <v>48</v>
      </c>
      <c r="P2721" t="s">
        <v>10066</v>
      </c>
    </row>
    <row r="2722" spans="1:16" x14ac:dyDescent="0.3">
      <c r="A2722" s="7">
        <v>18221</v>
      </c>
      <c r="B2722" s="6" t="s">
        <v>15497</v>
      </c>
      <c r="C2722" t="s">
        <v>15498</v>
      </c>
      <c r="D2722" s="2" t="s">
        <v>70</v>
      </c>
      <c r="E2722" s="4" t="s">
        <v>46</v>
      </c>
      <c r="F2722" t="s">
        <v>47</v>
      </c>
      <c r="G2722" s="6">
        <v>269</v>
      </c>
      <c r="H2722">
        <v>76170</v>
      </c>
      <c r="I2722">
        <v>15</v>
      </c>
      <c r="J2722" s="6">
        <v>1197</v>
      </c>
      <c r="K2722" s="6">
        <v>2354</v>
      </c>
      <c r="L2722">
        <v>70</v>
      </c>
      <c r="M2722">
        <v>1</v>
      </c>
      <c r="N2722" t="s">
        <v>48</v>
      </c>
      <c r="O2722" t="s">
        <v>48</v>
      </c>
      <c r="P2722" t="s">
        <v>10066</v>
      </c>
    </row>
    <row r="2723" spans="1:16" x14ac:dyDescent="0.3">
      <c r="A2723" s="7">
        <v>18510</v>
      </c>
      <c r="B2723" s="6" t="s">
        <v>15499</v>
      </c>
      <c r="C2723" t="s">
        <v>15500</v>
      </c>
      <c r="D2723" s="2" t="s">
        <v>52</v>
      </c>
      <c r="E2723" s="4" t="s">
        <v>46</v>
      </c>
      <c r="F2723" t="s">
        <v>80</v>
      </c>
      <c r="G2723" s="6">
        <v>4931</v>
      </c>
      <c r="H2723">
        <v>78679</v>
      </c>
      <c r="I2723">
        <v>55</v>
      </c>
      <c r="J2723" s="6">
        <v>5935.25</v>
      </c>
      <c r="K2723" s="6">
        <v>745.75</v>
      </c>
      <c r="L2723">
        <v>21</v>
      </c>
      <c r="M2723">
        <v>6</v>
      </c>
      <c r="N2723" t="s">
        <v>37</v>
      </c>
      <c r="O2723" t="s">
        <v>48</v>
      </c>
      <c r="P2723" t="s">
        <v>10061</v>
      </c>
    </row>
    <row r="2724" spans="1:16" x14ac:dyDescent="0.3">
      <c r="A2724" s="7">
        <v>18628</v>
      </c>
      <c r="B2724" s="6" t="s">
        <v>15501</v>
      </c>
      <c r="C2724" t="s">
        <v>15502</v>
      </c>
      <c r="D2724" s="2" t="s">
        <v>45</v>
      </c>
      <c r="E2724" s="4" t="s">
        <v>46</v>
      </c>
      <c r="F2724" t="s">
        <v>47</v>
      </c>
      <c r="G2724" s="6">
        <v>738</v>
      </c>
      <c r="H2724">
        <v>39952</v>
      </c>
      <c r="I2724">
        <v>5</v>
      </c>
      <c r="J2724" s="6">
        <v>1703.75</v>
      </c>
      <c r="K2724" s="6">
        <v>2275</v>
      </c>
      <c r="L2724">
        <v>50</v>
      </c>
      <c r="M2724">
        <v>1</v>
      </c>
      <c r="N2724" t="s">
        <v>32</v>
      </c>
      <c r="O2724" t="s">
        <v>48</v>
      </c>
      <c r="P2724" t="s">
        <v>10061</v>
      </c>
    </row>
    <row r="2725" spans="1:16" x14ac:dyDescent="0.3">
      <c r="A2725" s="7">
        <v>18203</v>
      </c>
      <c r="B2725" s="6" t="s">
        <v>15503</v>
      </c>
      <c r="C2725" t="s">
        <v>15504</v>
      </c>
      <c r="D2725" s="2" t="s">
        <v>70</v>
      </c>
      <c r="E2725" s="4" t="s">
        <v>46</v>
      </c>
      <c r="F2725" t="s">
        <v>67</v>
      </c>
      <c r="G2725" s="6">
        <v>225</v>
      </c>
      <c r="H2725">
        <v>49946</v>
      </c>
      <c r="I2725">
        <v>15</v>
      </c>
      <c r="J2725" s="6">
        <v>1476</v>
      </c>
      <c r="K2725" s="6">
        <v>4811</v>
      </c>
      <c r="L2725">
        <v>43</v>
      </c>
      <c r="M2725">
        <v>3</v>
      </c>
      <c r="N2725" t="s">
        <v>32</v>
      </c>
      <c r="O2725" t="s">
        <v>48</v>
      </c>
      <c r="P2725" t="s">
        <v>10061</v>
      </c>
    </row>
    <row r="2726" spans="1:16" x14ac:dyDescent="0.3">
      <c r="A2726" s="7">
        <v>19652</v>
      </c>
      <c r="B2726" s="6" t="s">
        <v>15505</v>
      </c>
      <c r="C2726" t="s">
        <v>15506</v>
      </c>
      <c r="D2726" s="2" t="s">
        <v>58</v>
      </c>
      <c r="E2726" s="4" t="s">
        <v>59</v>
      </c>
      <c r="F2726" t="s">
        <v>60</v>
      </c>
      <c r="G2726" s="6">
        <v>92</v>
      </c>
      <c r="H2726">
        <v>60736</v>
      </c>
      <c r="I2726">
        <v>3</v>
      </c>
      <c r="J2726" s="6">
        <v>338.5</v>
      </c>
      <c r="K2726" s="6">
        <v>5591</v>
      </c>
      <c r="L2726">
        <v>94</v>
      </c>
      <c r="M2726">
        <v>1</v>
      </c>
      <c r="N2726" t="s">
        <v>32</v>
      </c>
      <c r="O2726" t="s">
        <v>32</v>
      </c>
      <c r="P2726" t="s">
        <v>10066</v>
      </c>
    </row>
    <row r="2727" spans="1:16" x14ac:dyDescent="0.3">
      <c r="A2727" s="7">
        <v>19059</v>
      </c>
      <c r="B2727" s="6" t="s">
        <v>15507</v>
      </c>
      <c r="C2727" t="s">
        <v>15508</v>
      </c>
      <c r="D2727" s="2" t="s">
        <v>52</v>
      </c>
      <c r="E2727" s="4" t="s">
        <v>46</v>
      </c>
      <c r="F2727" t="s">
        <v>47</v>
      </c>
      <c r="G2727" s="6">
        <v>875</v>
      </c>
      <c r="H2727">
        <v>52613</v>
      </c>
      <c r="I2727">
        <v>13</v>
      </c>
      <c r="J2727" s="6">
        <v>1774</v>
      </c>
      <c r="K2727" s="6">
        <v>2555.5</v>
      </c>
      <c r="L2727">
        <v>58</v>
      </c>
      <c r="M2727">
        <v>0</v>
      </c>
      <c r="N2727" t="s">
        <v>32</v>
      </c>
      <c r="O2727" t="s">
        <v>48</v>
      </c>
      <c r="P2727" t="s">
        <v>10066</v>
      </c>
    </row>
    <row r="2728" spans="1:16" x14ac:dyDescent="0.3">
      <c r="A2728" s="7">
        <v>19683</v>
      </c>
      <c r="B2728" s="6" t="s">
        <v>15509</v>
      </c>
      <c r="C2728" t="s">
        <v>15510</v>
      </c>
      <c r="D2728" s="2" t="s">
        <v>52</v>
      </c>
      <c r="E2728" s="4" t="s">
        <v>46</v>
      </c>
      <c r="F2728" t="s">
        <v>67</v>
      </c>
      <c r="G2728" s="6">
        <v>978</v>
      </c>
      <c r="H2728">
        <v>64400</v>
      </c>
      <c r="I2728">
        <v>5</v>
      </c>
      <c r="J2728" s="6">
        <v>723.75</v>
      </c>
      <c r="K2728" s="6">
        <v>1970.25</v>
      </c>
      <c r="L2728">
        <v>57</v>
      </c>
      <c r="M2728">
        <v>1</v>
      </c>
      <c r="N2728" t="s">
        <v>32</v>
      </c>
      <c r="O2728" t="s">
        <v>37</v>
      </c>
      <c r="P2728" t="s">
        <v>10061</v>
      </c>
    </row>
    <row r="2729" spans="1:16" x14ac:dyDescent="0.3">
      <c r="A2729" s="7">
        <v>17444</v>
      </c>
      <c r="B2729" s="6" t="s">
        <v>15511</v>
      </c>
      <c r="C2729" t="s">
        <v>15512</v>
      </c>
      <c r="D2729" s="2" t="s">
        <v>45</v>
      </c>
      <c r="E2729" s="4" t="s">
        <v>59</v>
      </c>
      <c r="F2729" t="s">
        <v>67</v>
      </c>
      <c r="G2729" s="6">
        <v>304</v>
      </c>
      <c r="H2729">
        <v>10148</v>
      </c>
      <c r="I2729">
        <v>2</v>
      </c>
      <c r="J2729" s="6">
        <v>1436.25</v>
      </c>
      <c r="K2729" s="6">
        <v>3526.25</v>
      </c>
      <c r="L2729">
        <v>48</v>
      </c>
      <c r="M2729">
        <v>1</v>
      </c>
      <c r="N2729" t="s">
        <v>61</v>
      </c>
      <c r="O2729" t="s">
        <v>48</v>
      </c>
      <c r="P2729" t="s">
        <v>10061</v>
      </c>
    </row>
    <row r="2730" spans="1:16" x14ac:dyDescent="0.3">
      <c r="A2730" s="7">
        <v>21284</v>
      </c>
      <c r="B2730" s="6" t="s">
        <v>15513</v>
      </c>
      <c r="C2730" t="s">
        <v>15514</v>
      </c>
      <c r="D2730" s="2" t="s">
        <v>58</v>
      </c>
      <c r="E2730" s="4" t="s">
        <v>59</v>
      </c>
      <c r="F2730" t="s">
        <v>60</v>
      </c>
      <c r="G2730" s="6">
        <v>183</v>
      </c>
      <c r="H2730">
        <v>84188</v>
      </c>
      <c r="I2730">
        <v>13</v>
      </c>
      <c r="J2730" s="6">
        <v>205.75</v>
      </c>
      <c r="K2730" s="6">
        <v>4723</v>
      </c>
      <c r="L2730">
        <v>80</v>
      </c>
      <c r="M2730">
        <v>2</v>
      </c>
      <c r="N2730" t="s">
        <v>61</v>
      </c>
      <c r="O2730" t="s">
        <v>37</v>
      </c>
      <c r="P2730" t="s">
        <v>10061</v>
      </c>
    </row>
    <row r="2731" spans="1:16" x14ac:dyDescent="0.3">
      <c r="A2731" s="7">
        <v>19086</v>
      </c>
      <c r="B2731" s="6" t="s">
        <v>15515</v>
      </c>
      <c r="C2731" t="s">
        <v>15516</v>
      </c>
      <c r="D2731" s="2" t="s">
        <v>58</v>
      </c>
      <c r="E2731" s="4" t="s">
        <v>59</v>
      </c>
      <c r="F2731" t="s">
        <v>60</v>
      </c>
      <c r="G2731" s="6">
        <v>53</v>
      </c>
      <c r="H2731">
        <v>10642</v>
      </c>
      <c r="I2731">
        <v>6</v>
      </c>
      <c r="J2731" s="6">
        <v>333.75</v>
      </c>
      <c r="K2731" s="6">
        <v>4152.25</v>
      </c>
      <c r="L2731">
        <v>84</v>
      </c>
      <c r="M2731">
        <v>1</v>
      </c>
      <c r="N2731" t="s">
        <v>32</v>
      </c>
      <c r="O2731" t="s">
        <v>37</v>
      </c>
      <c r="P2731" t="s">
        <v>10061</v>
      </c>
    </row>
    <row r="2732" spans="1:16" x14ac:dyDescent="0.3">
      <c r="A2732" s="7">
        <v>21653</v>
      </c>
      <c r="B2732" s="6" t="s">
        <v>15517</v>
      </c>
      <c r="C2732" t="s">
        <v>15518</v>
      </c>
      <c r="D2732" s="2" t="s">
        <v>58</v>
      </c>
      <c r="E2732" s="4" t="s">
        <v>59</v>
      </c>
      <c r="F2732" t="s">
        <v>60</v>
      </c>
      <c r="G2732" s="6">
        <v>157</v>
      </c>
      <c r="H2732">
        <v>46812</v>
      </c>
      <c r="I2732">
        <v>13</v>
      </c>
      <c r="J2732" s="6">
        <v>91</v>
      </c>
      <c r="K2732" s="6">
        <v>3220.5</v>
      </c>
      <c r="L2732">
        <v>76</v>
      </c>
      <c r="M2732">
        <v>2</v>
      </c>
      <c r="N2732" t="s">
        <v>48</v>
      </c>
      <c r="O2732" t="s">
        <v>37</v>
      </c>
      <c r="P2732" t="s">
        <v>10061</v>
      </c>
    </row>
    <row r="2733" spans="1:16" x14ac:dyDescent="0.3">
      <c r="A2733" s="7">
        <v>19724</v>
      </c>
      <c r="B2733" s="6" t="s">
        <v>15519</v>
      </c>
      <c r="C2733" t="s">
        <v>15520</v>
      </c>
      <c r="D2733" s="2" t="s">
        <v>64</v>
      </c>
      <c r="E2733" s="4" t="s">
        <v>46</v>
      </c>
      <c r="F2733" t="s">
        <v>76</v>
      </c>
      <c r="G2733" s="6">
        <v>674</v>
      </c>
      <c r="H2733">
        <v>10735</v>
      </c>
      <c r="I2733">
        <v>13</v>
      </c>
      <c r="J2733" s="6">
        <v>261.25</v>
      </c>
      <c r="K2733" s="6">
        <v>4539.75</v>
      </c>
      <c r="L2733">
        <v>83</v>
      </c>
      <c r="M2733">
        <v>2</v>
      </c>
      <c r="N2733" t="s">
        <v>61</v>
      </c>
      <c r="O2733" t="s">
        <v>48</v>
      </c>
      <c r="P2733" t="s">
        <v>10066</v>
      </c>
    </row>
    <row r="2734" spans="1:16" x14ac:dyDescent="0.3">
      <c r="A2734" s="7">
        <v>17625</v>
      </c>
      <c r="B2734" s="6" t="s">
        <v>15521</v>
      </c>
      <c r="C2734" t="s">
        <v>15522</v>
      </c>
      <c r="D2734" s="2" t="s">
        <v>45</v>
      </c>
      <c r="E2734" s="4" t="s">
        <v>46</v>
      </c>
      <c r="F2734" t="s">
        <v>47</v>
      </c>
      <c r="G2734" s="6">
        <v>245</v>
      </c>
      <c r="H2734">
        <v>25358</v>
      </c>
      <c r="I2734">
        <v>16</v>
      </c>
      <c r="J2734" s="6">
        <v>1827</v>
      </c>
      <c r="K2734" s="6">
        <v>2740.25</v>
      </c>
      <c r="L2734">
        <v>64</v>
      </c>
      <c r="M2734">
        <v>1</v>
      </c>
      <c r="N2734" t="s">
        <v>48</v>
      </c>
      <c r="O2734" t="s">
        <v>48</v>
      </c>
      <c r="P2734" t="s">
        <v>10061</v>
      </c>
    </row>
    <row r="2735" spans="1:16" x14ac:dyDescent="0.3">
      <c r="A2735" s="7">
        <v>19787</v>
      </c>
      <c r="B2735" s="6" t="s">
        <v>15523</v>
      </c>
      <c r="C2735" t="s">
        <v>15524</v>
      </c>
      <c r="D2735" s="2" t="s">
        <v>45</v>
      </c>
      <c r="E2735" s="4" t="s">
        <v>59</v>
      </c>
      <c r="F2735" t="s">
        <v>60</v>
      </c>
      <c r="G2735" s="6">
        <v>762</v>
      </c>
      <c r="H2735">
        <v>86757</v>
      </c>
      <c r="I2735">
        <v>2</v>
      </c>
      <c r="J2735" s="6">
        <v>79</v>
      </c>
      <c r="K2735" s="6">
        <v>5696.5</v>
      </c>
      <c r="L2735">
        <v>75</v>
      </c>
      <c r="M2735">
        <v>1</v>
      </c>
      <c r="N2735" t="s">
        <v>48</v>
      </c>
      <c r="O2735" t="s">
        <v>48</v>
      </c>
      <c r="P2735" t="s">
        <v>10066</v>
      </c>
    </row>
    <row r="2736" spans="1:16" x14ac:dyDescent="0.3">
      <c r="A2736" s="7">
        <v>21201</v>
      </c>
      <c r="B2736" s="6" t="s">
        <v>15525</v>
      </c>
      <c r="C2736" t="s">
        <v>15526</v>
      </c>
      <c r="D2736" s="2" t="s">
        <v>70</v>
      </c>
      <c r="E2736" s="4" t="s">
        <v>59</v>
      </c>
      <c r="F2736" t="s">
        <v>60</v>
      </c>
      <c r="G2736" s="6">
        <v>86</v>
      </c>
      <c r="H2736">
        <v>18196</v>
      </c>
      <c r="I2736">
        <v>11</v>
      </c>
      <c r="J2736" s="6">
        <v>86.25</v>
      </c>
      <c r="K2736" s="6">
        <v>5285</v>
      </c>
      <c r="L2736">
        <v>93</v>
      </c>
      <c r="M2736">
        <v>2</v>
      </c>
      <c r="N2736" t="s">
        <v>32</v>
      </c>
      <c r="O2736" t="s">
        <v>37</v>
      </c>
      <c r="P2736" t="s">
        <v>10061</v>
      </c>
    </row>
    <row r="2737" spans="1:16" x14ac:dyDescent="0.3">
      <c r="A2737" s="7">
        <v>21299</v>
      </c>
      <c r="B2737" s="6" t="s">
        <v>15527</v>
      </c>
      <c r="C2737" t="s">
        <v>15528</v>
      </c>
      <c r="D2737" s="2" t="s">
        <v>58</v>
      </c>
      <c r="E2737" s="4" t="s">
        <v>59</v>
      </c>
      <c r="F2737" t="s">
        <v>60</v>
      </c>
      <c r="G2737" s="6">
        <v>80</v>
      </c>
      <c r="H2737">
        <v>30916</v>
      </c>
      <c r="I2737">
        <v>18</v>
      </c>
      <c r="J2737" s="6">
        <v>108.25</v>
      </c>
      <c r="K2737" s="6">
        <v>7048.5</v>
      </c>
      <c r="L2737">
        <v>97</v>
      </c>
      <c r="M2737">
        <v>1</v>
      </c>
      <c r="N2737" t="s">
        <v>48</v>
      </c>
      <c r="O2737" t="s">
        <v>37</v>
      </c>
      <c r="P2737" t="s">
        <v>10061</v>
      </c>
    </row>
    <row r="2738" spans="1:16" x14ac:dyDescent="0.3">
      <c r="A2738" s="7">
        <v>20929</v>
      </c>
      <c r="B2738" s="6" t="s">
        <v>15529</v>
      </c>
      <c r="C2738" t="s">
        <v>15530</v>
      </c>
      <c r="D2738" s="2" t="s">
        <v>45</v>
      </c>
      <c r="E2738" s="4" t="s">
        <v>46</v>
      </c>
      <c r="F2738" t="s">
        <v>47</v>
      </c>
      <c r="G2738" s="6">
        <v>405</v>
      </c>
      <c r="H2738">
        <v>36126</v>
      </c>
      <c r="I2738">
        <v>14</v>
      </c>
      <c r="J2738" s="6">
        <v>1538.25</v>
      </c>
      <c r="K2738" s="6">
        <v>2569.75</v>
      </c>
      <c r="L2738">
        <v>65</v>
      </c>
      <c r="M2738">
        <v>0</v>
      </c>
      <c r="N2738" t="s">
        <v>37</v>
      </c>
      <c r="O2738" t="s">
        <v>37</v>
      </c>
      <c r="P2738" t="s">
        <v>10066</v>
      </c>
    </row>
    <row r="2739" spans="1:16" x14ac:dyDescent="0.3">
      <c r="A2739" s="7">
        <v>19223</v>
      </c>
      <c r="B2739" s="6" t="s">
        <v>15531</v>
      </c>
      <c r="C2739" t="s">
        <v>15532</v>
      </c>
      <c r="D2739" s="2" t="s">
        <v>58</v>
      </c>
      <c r="E2739" s="4" t="s">
        <v>59</v>
      </c>
      <c r="F2739" t="s">
        <v>60</v>
      </c>
      <c r="G2739" s="6">
        <v>222</v>
      </c>
      <c r="H2739">
        <v>82184</v>
      </c>
      <c r="I2739">
        <v>19</v>
      </c>
      <c r="J2739" s="6">
        <v>152.75</v>
      </c>
      <c r="K2739" s="6">
        <v>4156.75</v>
      </c>
      <c r="L2739">
        <v>99</v>
      </c>
      <c r="M2739">
        <v>2</v>
      </c>
      <c r="N2739" t="s">
        <v>61</v>
      </c>
      <c r="O2739" t="s">
        <v>48</v>
      </c>
      <c r="P2739" t="s">
        <v>10066</v>
      </c>
    </row>
    <row r="2740" spans="1:16" x14ac:dyDescent="0.3">
      <c r="A2740" s="7">
        <v>20499</v>
      </c>
      <c r="B2740" s="6" t="s">
        <v>15533</v>
      </c>
      <c r="C2740" t="s">
        <v>15534</v>
      </c>
      <c r="D2740" s="2" t="s">
        <v>52</v>
      </c>
      <c r="E2740" s="4" t="s">
        <v>59</v>
      </c>
      <c r="F2740" t="s">
        <v>54</v>
      </c>
      <c r="G2740" s="6">
        <v>1230</v>
      </c>
      <c r="H2740">
        <v>68983</v>
      </c>
      <c r="I2740">
        <v>32</v>
      </c>
      <c r="J2740" s="6">
        <v>8049.5</v>
      </c>
      <c r="K2740" s="6">
        <v>655.75</v>
      </c>
      <c r="L2740">
        <v>21</v>
      </c>
      <c r="M2740">
        <v>5</v>
      </c>
      <c r="N2740" t="s">
        <v>61</v>
      </c>
      <c r="O2740" t="s">
        <v>37</v>
      </c>
      <c r="P2740" t="s">
        <v>10061</v>
      </c>
    </row>
    <row r="2741" spans="1:16" x14ac:dyDescent="0.3">
      <c r="A2741" s="7">
        <v>20718</v>
      </c>
      <c r="B2741" s="6" t="s">
        <v>15535</v>
      </c>
      <c r="C2741" t="s">
        <v>15536</v>
      </c>
      <c r="D2741" s="2" t="s">
        <v>70</v>
      </c>
      <c r="E2741" s="4" t="s">
        <v>59</v>
      </c>
      <c r="F2741" t="s">
        <v>67</v>
      </c>
      <c r="G2741" s="6">
        <v>308</v>
      </c>
      <c r="H2741">
        <v>64676</v>
      </c>
      <c r="I2741">
        <v>7</v>
      </c>
      <c r="J2741" s="6">
        <v>1273</v>
      </c>
      <c r="K2741" s="6">
        <v>2472.25</v>
      </c>
      <c r="L2741">
        <v>53</v>
      </c>
      <c r="M2741">
        <v>1</v>
      </c>
      <c r="N2741" t="s">
        <v>48</v>
      </c>
      <c r="O2741" t="s">
        <v>37</v>
      </c>
      <c r="P2741" t="s">
        <v>10061</v>
      </c>
    </row>
    <row r="2742" spans="1:16" x14ac:dyDescent="0.3">
      <c r="A2742" s="7">
        <v>18461</v>
      </c>
      <c r="B2742" s="6" t="s">
        <v>15537</v>
      </c>
      <c r="C2742" t="s">
        <v>15538</v>
      </c>
      <c r="D2742" s="2" t="s">
        <v>52</v>
      </c>
      <c r="E2742" s="4" t="s">
        <v>53</v>
      </c>
      <c r="F2742" t="s">
        <v>54</v>
      </c>
      <c r="G2742" s="6">
        <v>3079</v>
      </c>
      <c r="H2742">
        <v>77990</v>
      </c>
      <c r="I2742">
        <v>27</v>
      </c>
      <c r="J2742" s="6">
        <v>4974.5</v>
      </c>
      <c r="K2742" s="6">
        <v>672.25</v>
      </c>
      <c r="L2742">
        <v>22</v>
      </c>
      <c r="M2742">
        <v>6</v>
      </c>
      <c r="N2742" t="s">
        <v>48</v>
      </c>
      <c r="O2742" t="s">
        <v>37</v>
      </c>
      <c r="P2742" t="s">
        <v>10061</v>
      </c>
    </row>
    <row r="2743" spans="1:16" x14ac:dyDescent="0.3">
      <c r="A2743" s="7">
        <v>21154</v>
      </c>
      <c r="B2743" s="6" t="s">
        <v>15539</v>
      </c>
      <c r="C2743" t="s">
        <v>15540</v>
      </c>
      <c r="D2743" s="2" t="s">
        <v>58</v>
      </c>
      <c r="E2743" s="4" t="s">
        <v>46</v>
      </c>
      <c r="F2743" t="s">
        <v>60</v>
      </c>
      <c r="G2743" s="6">
        <v>170</v>
      </c>
      <c r="H2743">
        <v>88821</v>
      </c>
      <c r="I2743">
        <v>16</v>
      </c>
      <c r="J2743" s="6">
        <v>411.75</v>
      </c>
      <c r="K2743" s="6">
        <v>6127.75</v>
      </c>
      <c r="L2743">
        <v>89</v>
      </c>
      <c r="M2743">
        <v>1</v>
      </c>
      <c r="N2743" t="s">
        <v>32</v>
      </c>
      <c r="O2743" t="s">
        <v>37</v>
      </c>
      <c r="P2743" t="s">
        <v>10066</v>
      </c>
    </row>
    <row r="2744" spans="1:16" x14ac:dyDescent="0.3">
      <c r="A2744" s="7">
        <v>17620</v>
      </c>
      <c r="B2744" s="6" t="s">
        <v>15541</v>
      </c>
      <c r="C2744" t="s">
        <v>15542</v>
      </c>
      <c r="D2744" s="2" t="s">
        <v>52</v>
      </c>
      <c r="E2744" s="4" t="s">
        <v>46</v>
      </c>
      <c r="F2744" t="s">
        <v>76</v>
      </c>
      <c r="G2744" s="6">
        <v>3754</v>
      </c>
      <c r="H2744">
        <v>27040</v>
      </c>
      <c r="I2744">
        <v>11</v>
      </c>
      <c r="J2744" s="6">
        <v>370.5</v>
      </c>
      <c r="K2744" s="6">
        <v>4070.25</v>
      </c>
      <c r="L2744">
        <v>69</v>
      </c>
      <c r="M2744">
        <v>1</v>
      </c>
      <c r="N2744" t="s">
        <v>32</v>
      </c>
      <c r="O2744" t="s">
        <v>32</v>
      </c>
      <c r="P2744" t="s">
        <v>10066</v>
      </c>
    </row>
    <row r="2745" spans="1:16" x14ac:dyDescent="0.3">
      <c r="A2745" s="7">
        <v>19500</v>
      </c>
      <c r="B2745" s="6" t="s">
        <v>15543</v>
      </c>
      <c r="C2745" t="s">
        <v>15544</v>
      </c>
      <c r="D2745" s="2" t="s">
        <v>52</v>
      </c>
      <c r="E2745" s="4" t="s">
        <v>53</v>
      </c>
      <c r="F2745" t="s">
        <v>54</v>
      </c>
      <c r="G2745" s="6">
        <v>3256</v>
      </c>
      <c r="H2745">
        <v>45165</v>
      </c>
      <c r="I2745">
        <v>19</v>
      </c>
      <c r="J2745" s="6">
        <v>7360.5</v>
      </c>
      <c r="K2745" s="6">
        <v>710.5</v>
      </c>
      <c r="L2745">
        <v>13</v>
      </c>
      <c r="M2745">
        <v>7</v>
      </c>
      <c r="N2745" t="s">
        <v>37</v>
      </c>
      <c r="O2745" t="s">
        <v>48</v>
      </c>
      <c r="P2745" t="s">
        <v>10061</v>
      </c>
    </row>
    <row r="2746" spans="1:16" x14ac:dyDescent="0.3">
      <c r="A2746" s="7">
        <v>21897</v>
      </c>
      <c r="B2746" s="6" t="s">
        <v>15545</v>
      </c>
      <c r="C2746" t="s">
        <v>15546</v>
      </c>
      <c r="D2746" s="2" t="s">
        <v>45</v>
      </c>
      <c r="E2746" s="4" t="s">
        <v>59</v>
      </c>
      <c r="F2746" t="s">
        <v>67</v>
      </c>
      <c r="G2746" s="6">
        <v>877</v>
      </c>
      <c r="H2746">
        <v>27387</v>
      </c>
      <c r="I2746">
        <v>15</v>
      </c>
      <c r="J2746" s="6">
        <v>1011.25</v>
      </c>
      <c r="K2746" s="6">
        <v>3585.25</v>
      </c>
      <c r="L2746">
        <v>65</v>
      </c>
      <c r="M2746">
        <v>1</v>
      </c>
      <c r="N2746" t="s">
        <v>48</v>
      </c>
      <c r="O2746" t="s">
        <v>48</v>
      </c>
      <c r="P2746" t="s">
        <v>10061</v>
      </c>
    </row>
    <row r="2747" spans="1:16" x14ac:dyDescent="0.3">
      <c r="A2747" s="7">
        <v>19885</v>
      </c>
      <c r="B2747" s="6" t="s">
        <v>15547</v>
      </c>
      <c r="C2747" t="s">
        <v>15548</v>
      </c>
      <c r="D2747" s="2" t="s">
        <v>79</v>
      </c>
      <c r="E2747" s="4" t="s">
        <v>59</v>
      </c>
      <c r="F2747" t="s">
        <v>80</v>
      </c>
      <c r="G2747" s="6">
        <v>4241</v>
      </c>
      <c r="H2747">
        <v>53957</v>
      </c>
      <c r="I2747">
        <v>37</v>
      </c>
      <c r="J2747" s="6">
        <v>1137.5</v>
      </c>
      <c r="K2747" s="6">
        <v>712.25</v>
      </c>
      <c r="L2747">
        <v>17</v>
      </c>
      <c r="M2747">
        <v>4</v>
      </c>
      <c r="N2747" t="s">
        <v>37</v>
      </c>
      <c r="O2747" t="s">
        <v>37</v>
      </c>
      <c r="P2747" t="s">
        <v>10061</v>
      </c>
    </row>
    <row r="2748" spans="1:16" x14ac:dyDescent="0.3">
      <c r="A2748" s="7">
        <v>19625</v>
      </c>
      <c r="B2748" s="6" t="s">
        <v>15549</v>
      </c>
      <c r="C2748" t="s">
        <v>15550</v>
      </c>
      <c r="D2748" s="2" t="s">
        <v>58</v>
      </c>
      <c r="E2748" s="4" t="s">
        <v>46</v>
      </c>
      <c r="F2748" t="s">
        <v>60</v>
      </c>
      <c r="G2748" s="6">
        <v>80</v>
      </c>
      <c r="H2748">
        <v>67941</v>
      </c>
      <c r="I2748">
        <v>9</v>
      </c>
      <c r="J2748" s="6">
        <v>130.5</v>
      </c>
      <c r="K2748" s="6">
        <v>4162</v>
      </c>
      <c r="L2748">
        <v>91</v>
      </c>
      <c r="M2748">
        <v>2</v>
      </c>
      <c r="N2748" t="s">
        <v>32</v>
      </c>
      <c r="O2748" t="s">
        <v>37</v>
      </c>
      <c r="P2748" t="s">
        <v>10061</v>
      </c>
    </row>
    <row r="2749" spans="1:16" x14ac:dyDescent="0.3">
      <c r="A2749" s="7">
        <v>18690</v>
      </c>
      <c r="B2749" s="6" t="s">
        <v>15551</v>
      </c>
      <c r="C2749" t="s">
        <v>15552</v>
      </c>
      <c r="D2749" s="2" t="s">
        <v>52</v>
      </c>
      <c r="E2749" s="4" t="s">
        <v>59</v>
      </c>
      <c r="F2749" t="s">
        <v>80</v>
      </c>
      <c r="G2749" s="6">
        <v>4661</v>
      </c>
      <c r="H2749">
        <v>87871</v>
      </c>
      <c r="I2749">
        <v>44</v>
      </c>
      <c r="J2749" s="6">
        <v>10971.5</v>
      </c>
      <c r="K2749" s="6">
        <v>383.5</v>
      </c>
      <c r="L2749">
        <v>22</v>
      </c>
      <c r="M2749">
        <v>6</v>
      </c>
      <c r="N2749" t="s">
        <v>37</v>
      </c>
      <c r="O2749" t="s">
        <v>48</v>
      </c>
      <c r="P2749" t="s">
        <v>10061</v>
      </c>
    </row>
    <row r="2750" spans="1:16" x14ac:dyDescent="0.3">
      <c r="A2750" s="7">
        <v>18678</v>
      </c>
      <c r="B2750" s="6" t="s">
        <v>15553</v>
      </c>
      <c r="C2750" t="s">
        <v>15554</v>
      </c>
      <c r="D2750" s="2" t="s">
        <v>58</v>
      </c>
      <c r="E2750" s="4" t="s">
        <v>59</v>
      </c>
      <c r="F2750" t="s">
        <v>60</v>
      </c>
      <c r="G2750" s="6">
        <v>77</v>
      </c>
      <c r="H2750">
        <v>64955</v>
      </c>
      <c r="I2750">
        <v>9</v>
      </c>
      <c r="J2750" s="6">
        <v>160.25</v>
      </c>
      <c r="K2750" s="6">
        <v>7368.5</v>
      </c>
      <c r="L2750">
        <v>77</v>
      </c>
      <c r="M2750">
        <v>1</v>
      </c>
      <c r="N2750" t="s">
        <v>48</v>
      </c>
      <c r="O2750" t="s">
        <v>37</v>
      </c>
      <c r="P2750" t="s">
        <v>10061</v>
      </c>
    </row>
    <row r="2751" spans="1:16" x14ac:dyDescent="0.3">
      <c r="A2751" s="7">
        <v>19421</v>
      </c>
      <c r="B2751" s="6" t="s">
        <v>15555</v>
      </c>
      <c r="C2751" t="s">
        <v>15556</v>
      </c>
      <c r="D2751" s="2" t="s">
        <v>52</v>
      </c>
      <c r="E2751" s="4" t="s">
        <v>46</v>
      </c>
      <c r="F2751" t="s">
        <v>67</v>
      </c>
      <c r="G2751" s="6">
        <v>2036</v>
      </c>
      <c r="H2751">
        <v>77076</v>
      </c>
      <c r="I2751">
        <v>5</v>
      </c>
      <c r="J2751" s="6">
        <v>874.5</v>
      </c>
      <c r="K2751" s="6">
        <v>2105</v>
      </c>
      <c r="L2751">
        <v>40</v>
      </c>
      <c r="M2751">
        <v>2</v>
      </c>
      <c r="N2751" t="s">
        <v>48</v>
      </c>
      <c r="O2751" t="s">
        <v>48</v>
      </c>
      <c r="P2751" t="s">
        <v>10061</v>
      </c>
    </row>
    <row r="2752" spans="1:16" x14ac:dyDescent="0.3">
      <c r="A2752" s="7">
        <v>17873</v>
      </c>
      <c r="B2752" s="6" t="s">
        <v>15557</v>
      </c>
      <c r="C2752" t="s">
        <v>15558</v>
      </c>
      <c r="D2752" s="2" t="s">
        <v>58</v>
      </c>
      <c r="E2752" s="4" t="s">
        <v>59</v>
      </c>
      <c r="F2752" t="s">
        <v>60</v>
      </c>
      <c r="G2752" s="6">
        <v>80</v>
      </c>
      <c r="H2752">
        <v>42329</v>
      </c>
      <c r="I2752">
        <v>5</v>
      </c>
      <c r="J2752" s="6">
        <v>321.75</v>
      </c>
      <c r="K2752" s="6">
        <v>5864.75</v>
      </c>
      <c r="L2752">
        <v>79</v>
      </c>
      <c r="M2752">
        <v>1</v>
      </c>
      <c r="N2752" t="s">
        <v>61</v>
      </c>
      <c r="O2752" t="s">
        <v>37</v>
      </c>
      <c r="P2752" t="s">
        <v>10061</v>
      </c>
    </row>
    <row r="2753" spans="1:16" x14ac:dyDescent="0.3">
      <c r="A2753" s="7">
        <v>17756</v>
      </c>
      <c r="B2753" s="6" t="s">
        <v>15559</v>
      </c>
      <c r="C2753" t="s">
        <v>15560</v>
      </c>
      <c r="D2753" s="2" t="s">
        <v>58</v>
      </c>
      <c r="E2753" s="4" t="s">
        <v>46</v>
      </c>
      <c r="F2753" t="s">
        <v>60</v>
      </c>
      <c r="G2753" s="6">
        <v>249</v>
      </c>
      <c r="H2753">
        <v>21618</v>
      </c>
      <c r="I2753">
        <v>16</v>
      </c>
      <c r="J2753" s="6">
        <v>66.5</v>
      </c>
      <c r="K2753" s="6">
        <v>6655.25</v>
      </c>
      <c r="L2753">
        <v>89</v>
      </c>
      <c r="M2753">
        <v>2</v>
      </c>
      <c r="N2753" t="s">
        <v>32</v>
      </c>
      <c r="O2753" t="s">
        <v>48</v>
      </c>
      <c r="P2753" t="s">
        <v>10066</v>
      </c>
    </row>
    <row r="2754" spans="1:16" x14ac:dyDescent="0.3">
      <c r="A2754" s="7">
        <v>18560</v>
      </c>
      <c r="B2754" s="6" t="s">
        <v>15561</v>
      </c>
      <c r="C2754" t="s">
        <v>15562</v>
      </c>
      <c r="D2754" s="2" t="s">
        <v>58</v>
      </c>
      <c r="E2754" s="4" t="s">
        <v>46</v>
      </c>
      <c r="F2754" t="s">
        <v>47</v>
      </c>
      <c r="G2754" s="6">
        <v>241</v>
      </c>
      <c r="H2754">
        <v>22842</v>
      </c>
      <c r="I2754">
        <v>10</v>
      </c>
      <c r="J2754" s="6">
        <v>1175.5</v>
      </c>
      <c r="K2754" s="6">
        <v>2339</v>
      </c>
      <c r="L2754">
        <v>51</v>
      </c>
      <c r="M2754">
        <v>0</v>
      </c>
      <c r="N2754" t="s">
        <v>37</v>
      </c>
      <c r="O2754" t="s">
        <v>37</v>
      </c>
      <c r="P2754" t="s">
        <v>10061</v>
      </c>
    </row>
    <row r="2755" spans="1:16" x14ac:dyDescent="0.3">
      <c r="A2755" s="7">
        <v>21279</v>
      </c>
      <c r="B2755" s="6" t="s">
        <v>15563</v>
      </c>
      <c r="C2755" t="s">
        <v>15564</v>
      </c>
      <c r="D2755" s="2" t="s">
        <v>45</v>
      </c>
      <c r="E2755" s="4" t="s">
        <v>46</v>
      </c>
      <c r="F2755" t="s">
        <v>47</v>
      </c>
      <c r="G2755" s="6">
        <v>782</v>
      </c>
      <c r="H2755">
        <v>49209</v>
      </c>
      <c r="I2755">
        <v>18</v>
      </c>
      <c r="J2755" s="6">
        <v>1187.75</v>
      </c>
      <c r="K2755" s="6">
        <v>2564.5</v>
      </c>
      <c r="L2755">
        <v>59</v>
      </c>
      <c r="M2755">
        <v>1</v>
      </c>
      <c r="N2755" t="s">
        <v>32</v>
      </c>
      <c r="O2755" t="s">
        <v>48</v>
      </c>
      <c r="P2755" t="s">
        <v>10066</v>
      </c>
    </row>
    <row r="2756" spans="1:16" x14ac:dyDescent="0.3">
      <c r="A2756" s="7">
        <v>19887</v>
      </c>
      <c r="B2756" s="6" t="s">
        <v>15565</v>
      </c>
      <c r="C2756" t="s">
        <v>15566</v>
      </c>
      <c r="D2756" s="2" t="s">
        <v>64</v>
      </c>
      <c r="E2756" s="4" t="s">
        <v>59</v>
      </c>
      <c r="F2756" t="s">
        <v>67</v>
      </c>
      <c r="G2756" s="6">
        <v>1036</v>
      </c>
      <c r="H2756">
        <v>72668</v>
      </c>
      <c r="I2756">
        <v>9</v>
      </c>
      <c r="J2756" s="6">
        <v>1251.25</v>
      </c>
      <c r="K2756" s="6">
        <v>2820.75</v>
      </c>
      <c r="L2756">
        <v>53</v>
      </c>
      <c r="M2756">
        <v>3</v>
      </c>
      <c r="N2756" t="s">
        <v>61</v>
      </c>
      <c r="O2756" t="s">
        <v>37</v>
      </c>
      <c r="P2756" t="s">
        <v>10061</v>
      </c>
    </row>
    <row r="2757" spans="1:16" x14ac:dyDescent="0.3">
      <c r="A2757" s="7">
        <v>17390</v>
      </c>
      <c r="B2757" s="6" t="s">
        <v>15567</v>
      </c>
      <c r="C2757" t="s">
        <v>15568</v>
      </c>
      <c r="D2757" s="2" t="s">
        <v>52</v>
      </c>
      <c r="E2757" s="4" t="s">
        <v>59</v>
      </c>
      <c r="F2757" t="s">
        <v>80</v>
      </c>
      <c r="G2757" s="6">
        <v>4849</v>
      </c>
      <c r="H2757">
        <v>67956</v>
      </c>
      <c r="I2757">
        <v>47</v>
      </c>
      <c r="J2757" s="6">
        <v>3269.75</v>
      </c>
      <c r="K2757" s="6">
        <v>423.25</v>
      </c>
      <c r="L2757">
        <v>22</v>
      </c>
      <c r="M2757">
        <v>4</v>
      </c>
      <c r="N2757" t="s">
        <v>48</v>
      </c>
      <c r="O2757" t="s">
        <v>48</v>
      </c>
      <c r="P2757" t="s">
        <v>10061</v>
      </c>
    </row>
    <row r="2758" spans="1:16" x14ac:dyDescent="0.3">
      <c r="A2758" s="7">
        <v>21806</v>
      </c>
      <c r="B2758" s="6" t="s">
        <v>15569</v>
      </c>
      <c r="C2758" t="s">
        <v>15570</v>
      </c>
      <c r="D2758" s="2" t="s">
        <v>52</v>
      </c>
      <c r="E2758" s="4" t="s">
        <v>53</v>
      </c>
      <c r="F2758" t="s">
        <v>54</v>
      </c>
      <c r="G2758" s="6">
        <v>2696</v>
      </c>
      <c r="H2758">
        <v>43874</v>
      </c>
      <c r="I2758">
        <v>24</v>
      </c>
      <c r="J2758" s="6">
        <v>6830.5</v>
      </c>
      <c r="K2758" s="6">
        <v>663.75</v>
      </c>
      <c r="L2758">
        <v>9</v>
      </c>
      <c r="M2758">
        <v>5</v>
      </c>
      <c r="N2758" t="s">
        <v>48</v>
      </c>
      <c r="O2758" t="s">
        <v>37</v>
      </c>
      <c r="P2758" t="s">
        <v>10061</v>
      </c>
    </row>
    <row r="2759" spans="1:16" x14ac:dyDescent="0.3">
      <c r="A2759" s="7">
        <v>19289</v>
      </c>
      <c r="B2759" s="6" t="s">
        <v>15571</v>
      </c>
      <c r="C2759" t="s">
        <v>15572</v>
      </c>
      <c r="D2759" s="2" t="s">
        <v>70</v>
      </c>
      <c r="E2759" s="4" t="s">
        <v>59</v>
      </c>
      <c r="F2759" t="s">
        <v>60</v>
      </c>
      <c r="G2759" s="6">
        <v>23</v>
      </c>
      <c r="H2759">
        <v>51065</v>
      </c>
      <c r="I2759">
        <v>6</v>
      </c>
      <c r="J2759" s="6">
        <v>89.5</v>
      </c>
      <c r="K2759" s="6">
        <v>6626</v>
      </c>
      <c r="L2759">
        <v>94</v>
      </c>
      <c r="M2759">
        <v>2</v>
      </c>
      <c r="N2759" t="s">
        <v>32</v>
      </c>
      <c r="O2759" t="s">
        <v>48</v>
      </c>
      <c r="P2759" t="s">
        <v>10061</v>
      </c>
    </row>
    <row r="2760" spans="1:16" x14ac:dyDescent="0.3">
      <c r="A2760" s="7">
        <v>18922</v>
      </c>
      <c r="B2760" s="6" t="s">
        <v>15573</v>
      </c>
      <c r="C2760" t="s">
        <v>15574</v>
      </c>
      <c r="D2760" s="2" t="s">
        <v>58</v>
      </c>
      <c r="E2760" s="4" t="s">
        <v>59</v>
      </c>
      <c r="F2760" t="s">
        <v>60</v>
      </c>
      <c r="G2760" s="6">
        <v>136</v>
      </c>
      <c r="H2760">
        <v>21719</v>
      </c>
      <c r="I2760">
        <v>15</v>
      </c>
      <c r="J2760" s="6">
        <v>222.5</v>
      </c>
      <c r="K2760" s="6">
        <v>3262.5</v>
      </c>
      <c r="L2760">
        <v>77</v>
      </c>
      <c r="M2760">
        <v>1</v>
      </c>
      <c r="N2760" t="s">
        <v>32</v>
      </c>
      <c r="O2760" t="s">
        <v>32</v>
      </c>
      <c r="P2760" t="s">
        <v>10061</v>
      </c>
    </row>
    <row r="2761" spans="1:16" x14ac:dyDescent="0.3">
      <c r="A2761" s="7">
        <v>19735</v>
      </c>
      <c r="B2761" s="6" t="s">
        <v>15575</v>
      </c>
      <c r="C2761" t="s">
        <v>15576</v>
      </c>
      <c r="D2761" s="2" t="s">
        <v>45</v>
      </c>
      <c r="E2761" s="4" t="s">
        <v>46</v>
      </c>
      <c r="F2761" t="s">
        <v>67</v>
      </c>
      <c r="G2761" s="6">
        <v>681</v>
      </c>
      <c r="H2761">
        <v>41932</v>
      </c>
      <c r="I2761">
        <v>7</v>
      </c>
      <c r="J2761" s="6">
        <v>755.25</v>
      </c>
      <c r="K2761" s="6">
        <v>2394.75</v>
      </c>
      <c r="L2761">
        <v>62</v>
      </c>
      <c r="M2761">
        <v>1</v>
      </c>
      <c r="N2761" t="s">
        <v>37</v>
      </c>
      <c r="O2761" t="s">
        <v>48</v>
      </c>
      <c r="P2761" t="s">
        <v>10066</v>
      </c>
    </row>
    <row r="2762" spans="1:16" x14ac:dyDescent="0.3">
      <c r="A2762" s="7">
        <v>18155</v>
      </c>
      <c r="B2762" s="6" t="s">
        <v>15577</v>
      </c>
      <c r="C2762" t="s">
        <v>15578</v>
      </c>
      <c r="D2762" s="2" t="s">
        <v>70</v>
      </c>
      <c r="E2762" s="4" t="s">
        <v>59</v>
      </c>
      <c r="F2762" t="s">
        <v>60</v>
      </c>
      <c r="G2762" s="6">
        <v>200</v>
      </c>
      <c r="H2762">
        <v>61988</v>
      </c>
      <c r="I2762">
        <v>14</v>
      </c>
      <c r="J2762" s="6">
        <v>179.5</v>
      </c>
      <c r="K2762" s="6">
        <v>3591</v>
      </c>
      <c r="L2762">
        <v>92</v>
      </c>
      <c r="M2762">
        <v>2</v>
      </c>
      <c r="N2762" t="s">
        <v>32</v>
      </c>
      <c r="O2762" t="s">
        <v>32</v>
      </c>
      <c r="P2762" t="s">
        <v>10061</v>
      </c>
    </row>
    <row r="2763" spans="1:16" x14ac:dyDescent="0.3">
      <c r="A2763" s="7">
        <v>20477</v>
      </c>
      <c r="B2763" s="6" t="s">
        <v>15579</v>
      </c>
      <c r="C2763" t="s">
        <v>15580</v>
      </c>
      <c r="D2763" s="2" t="s">
        <v>52</v>
      </c>
      <c r="E2763" s="4" t="s">
        <v>59</v>
      </c>
      <c r="F2763" t="s">
        <v>54</v>
      </c>
      <c r="G2763" s="6">
        <v>3810</v>
      </c>
      <c r="H2763">
        <v>37200</v>
      </c>
      <c r="I2763">
        <v>41</v>
      </c>
      <c r="J2763" s="6">
        <v>4945</v>
      </c>
      <c r="K2763" s="6">
        <v>776.5</v>
      </c>
      <c r="L2763">
        <v>5</v>
      </c>
      <c r="M2763">
        <v>7</v>
      </c>
      <c r="N2763" t="s">
        <v>37</v>
      </c>
      <c r="O2763" t="s">
        <v>48</v>
      </c>
      <c r="P2763" t="s">
        <v>10066</v>
      </c>
    </row>
    <row r="2764" spans="1:16" x14ac:dyDescent="0.3">
      <c r="A2764" s="7">
        <v>21665</v>
      </c>
      <c r="B2764" s="6" t="s">
        <v>15581</v>
      </c>
      <c r="C2764" t="s">
        <v>15582</v>
      </c>
      <c r="D2764" s="2" t="s">
        <v>79</v>
      </c>
      <c r="E2764" s="4" t="s">
        <v>46</v>
      </c>
      <c r="F2764" t="s">
        <v>54</v>
      </c>
      <c r="G2764" s="6">
        <v>1593</v>
      </c>
      <c r="H2764">
        <v>28926</v>
      </c>
      <c r="I2764">
        <v>23</v>
      </c>
      <c r="J2764" s="6">
        <v>1388.75</v>
      </c>
      <c r="K2764" s="6">
        <v>536.25</v>
      </c>
      <c r="L2764">
        <v>6</v>
      </c>
      <c r="M2764">
        <v>8</v>
      </c>
      <c r="N2764" t="s">
        <v>37</v>
      </c>
      <c r="O2764" t="s">
        <v>37</v>
      </c>
      <c r="P2764" t="s">
        <v>10066</v>
      </c>
    </row>
    <row r="2765" spans="1:16" x14ac:dyDescent="0.3">
      <c r="A2765" s="7">
        <v>19029</v>
      </c>
      <c r="B2765" s="6" t="s">
        <v>15583</v>
      </c>
      <c r="C2765" t="s">
        <v>15584</v>
      </c>
      <c r="D2765" s="2" t="s">
        <v>79</v>
      </c>
      <c r="E2765" s="4" t="s">
        <v>46</v>
      </c>
      <c r="F2765" t="s">
        <v>80</v>
      </c>
      <c r="G2765" s="6">
        <v>3231</v>
      </c>
      <c r="H2765">
        <v>44966</v>
      </c>
      <c r="I2765">
        <v>57</v>
      </c>
      <c r="J2765" s="6">
        <v>9552</v>
      </c>
      <c r="K2765" s="6">
        <v>675.75</v>
      </c>
      <c r="L2765">
        <v>13</v>
      </c>
      <c r="M2765">
        <v>3</v>
      </c>
      <c r="N2765" t="s">
        <v>37</v>
      </c>
      <c r="O2765" t="s">
        <v>37</v>
      </c>
      <c r="P2765" t="s">
        <v>10061</v>
      </c>
    </row>
    <row r="2766" spans="1:16" x14ac:dyDescent="0.3">
      <c r="A2766" s="7">
        <v>20302</v>
      </c>
      <c r="B2766" s="6" t="s">
        <v>15585</v>
      </c>
      <c r="C2766" t="s">
        <v>15586</v>
      </c>
      <c r="D2766" s="2" t="s">
        <v>45</v>
      </c>
      <c r="E2766" s="4" t="s">
        <v>46</v>
      </c>
      <c r="F2766" t="s">
        <v>76</v>
      </c>
      <c r="G2766" s="6">
        <v>649</v>
      </c>
      <c r="H2766">
        <v>28145</v>
      </c>
      <c r="I2766">
        <v>9</v>
      </c>
      <c r="J2766" s="6">
        <v>410</v>
      </c>
      <c r="K2766" s="6">
        <v>2744.25</v>
      </c>
      <c r="L2766">
        <v>60</v>
      </c>
      <c r="M2766">
        <v>2</v>
      </c>
      <c r="N2766" t="s">
        <v>48</v>
      </c>
      <c r="O2766" t="s">
        <v>48</v>
      </c>
      <c r="P2766" t="s">
        <v>10061</v>
      </c>
    </row>
    <row r="2767" spans="1:16" x14ac:dyDescent="0.3">
      <c r="A2767" s="7">
        <v>21541</v>
      </c>
      <c r="B2767" s="6" t="s">
        <v>15587</v>
      </c>
      <c r="C2767" t="s">
        <v>15588</v>
      </c>
      <c r="D2767" s="2" t="s">
        <v>52</v>
      </c>
      <c r="E2767" s="4" t="s">
        <v>46</v>
      </c>
      <c r="F2767" t="s">
        <v>67</v>
      </c>
      <c r="G2767" s="6">
        <v>2183</v>
      </c>
      <c r="H2767">
        <v>68395</v>
      </c>
      <c r="I2767">
        <v>3</v>
      </c>
      <c r="J2767" s="6">
        <v>409.5</v>
      </c>
      <c r="K2767" s="6">
        <v>4376.75</v>
      </c>
      <c r="L2767">
        <v>41</v>
      </c>
      <c r="M2767">
        <v>3</v>
      </c>
      <c r="N2767" t="s">
        <v>61</v>
      </c>
      <c r="O2767" t="s">
        <v>37</v>
      </c>
      <c r="P2767" t="s">
        <v>10061</v>
      </c>
    </row>
    <row r="2768" spans="1:16" x14ac:dyDescent="0.3">
      <c r="A2768" s="7">
        <v>19474</v>
      </c>
      <c r="B2768" s="6" t="s">
        <v>15589</v>
      </c>
      <c r="C2768" t="s">
        <v>15590</v>
      </c>
      <c r="D2768" s="2" t="s">
        <v>58</v>
      </c>
      <c r="E2768" s="4" t="s">
        <v>59</v>
      </c>
      <c r="F2768" t="s">
        <v>60</v>
      </c>
      <c r="G2768" s="6">
        <v>136</v>
      </c>
      <c r="H2768">
        <v>58560</v>
      </c>
      <c r="I2768">
        <v>18</v>
      </c>
      <c r="J2768" s="6">
        <v>151.25</v>
      </c>
      <c r="K2768" s="6">
        <v>3219.25</v>
      </c>
      <c r="L2768">
        <v>94</v>
      </c>
      <c r="M2768">
        <v>2</v>
      </c>
      <c r="N2768" t="s">
        <v>32</v>
      </c>
      <c r="O2768" t="s">
        <v>48</v>
      </c>
      <c r="P2768" t="s">
        <v>10066</v>
      </c>
    </row>
    <row r="2769" spans="1:16" x14ac:dyDescent="0.3">
      <c r="A2769" s="7">
        <v>21559</v>
      </c>
      <c r="B2769" s="6" t="s">
        <v>15591</v>
      </c>
      <c r="C2769" t="s">
        <v>15592</v>
      </c>
      <c r="D2769" s="2" t="s">
        <v>45</v>
      </c>
      <c r="E2769" s="4" t="s">
        <v>46</v>
      </c>
      <c r="F2769" t="s">
        <v>60</v>
      </c>
      <c r="G2769" s="6">
        <v>901</v>
      </c>
      <c r="H2769">
        <v>84882</v>
      </c>
      <c r="I2769">
        <v>11</v>
      </c>
      <c r="J2769" s="6">
        <v>436.75</v>
      </c>
      <c r="K2769" s="6">
        <v>5500.5</v>
      </c>
      <c r="L2769">
        <v>75</v>
      </c>
      <c r="M2769">
        <v>2</v>
      </c>
      <c r="N2769" t="s">
        <v>32</v>
      </c>
      <c r="O2769" t="s">
        <v>48</v>
      </c>
      <c r="P2769" t="s">
        <v>10061</v>
      </c>
    </row>
    <row r="2770" spans="1:16" x14ac:dyDescent="0.3">
      <c r="A2770" s="7">
        <v>21269</v>
      </c>
      <c r="B2770" s="6" t="s">
        <v>15593</v>
      </c>
      <c r="C2770" t="s">
        <v>15594</v>
      </c>
      <c r="D2770" s="2" t="s">
        <v>70</v>
      </c>
      <c r="E2770" s="4" t="s">
        <v>46</v>
      </c>
      <c r="F2770" t="s">
        <v>47</v>
      </c>
      <c r="G2770" s="6">
        <v>259</v>
      </c>
      <c r="H2770">
        <v>37200</v>
      </c>
      <c r="I2770">
        <v>6</v>
      </c>
      <c r="J2770" s="6">
        <v>978</v>
      </c>
      <c r="K2770" s="6">
        <v>2356.25</v>
      </c>
      <c r="L2770">
        <v>70</v>
      </c>
      <c r="M2770">
        <v>1</v>
      </c>
      <c r="N2770" t="s">
        <v>37</v>
      </c>
      <c r="O2770" t="s">
        <v>48</v>
      </c>
      <c r="P2770" t="s">
        <v>10066</v>
      </c>
    </row>
    <row r="2771" spans="1:16" x14ac:dyDescent="0.3">
      <c r="A2771" s="7">
        <v>22212</v>
      </c>
      <c r="B2771" s="6" t="s">
        <v>15595</v>
      </c>
      <c r="C2771" t="s">
        <v>15596</v>
      </c>
      <c r="D2771" s="2" t="s">
        <v>70</v>
      </c>
      <c r="E2771" s="4" t="s">
        <v>59</v>
      </c>
      <c r="F2771" t="s">
        <v>60</v>
      </c>
      <c r="G2771" s="6">
        <v>381</v>
      </c>
      <c r="H2771">
        <v>83061</v>
      </c>
      <c r="I2771">
        <v>13</v>
      </c>
      <c r="J2771" s="6">
        <v>130.25</v>
      </c>
      <c r="K2771" s="6">
        <v>3179.5</v>
      </c>
      <c r="L2771">
        <v>100</v>
      </c>
      <c r="M2771">
        <v>2</v>
      </c>
      <c r="N2771" t="s">
        <v>32</v>
      </c>
      <c r="O2771" t="s">
        <v>48</v>
      </c>
      <c r="P2771" t="s">
        <v>10066</v>
      </c>
    </row>
    <row r="2772" spans="1:16" x14ac:dyDescent="0.3">
      <c r="A2772" s="7">
        <v>21591</v>
      </c>
      <c r="B2772" s="6" t="s">
        <v>15597</v>
      </c>
      <c r="C2772" t="s">
        <v>15598</v>
      </c>
      <c r="D2772" s="2" t="s">
        <v>58</v>
      </c>
      <c r="E2772" s="4" t="s">
        <v>46</v>
      </c>
      <c r="F2772" t="s">
        <v>60</v>
      </c>
      <c r="G2772" s="6">
        <v>95</v>
      </c>
      <c r="H2772">
        <v>77196</v>
      </c>
      <c r="I2772">
        <v>6</v>
      </c>
      <c r="J2772" s="6">
        <v>213.75</v>
      </c>
      <c r="K2772" s="6">
        <v>3724</v>
      </c>
      <c r="L2772">
        <v>75</v>
      </c>
      <c r="M2772">
        <v>1</v>
      </c>
      <c r="N2772" t="s">
        <v>48</v>
      </c>
      <c r="O2772" t="s">
        <v>37</v>
      </c>
      <c r="P2772" t="s">
        <v>10066</v>
      </c>
    </row>
    <row r="2773" spans="1:16" x14ac:dyDescent="0.3">
      <c r="A2773" s="7">
        <v>17888</v>
      </c>
      <c r="B2773" s="6" t="s">
        <v>15599</v>
      </c>
      <c r="C2773" t="s">
        <v>15600</v>
      </c>
      <c r="D2773" s="2" t="s">
        <v>52</v>
      </c>
      <c r="E2773" s="4" t="s">
        <v>46</v>
      </c>
      <c r="F2773" t="s">
        <v>54</v>
      </c>
      <c r="G2773" s="6">
        <v>2586</v>
      </c>
      <c r="H2773">
        <v>80299</v>
      </c>
      <c r="I2773">
        <v>26</v>
      </c>
      <c r="J2773" s="6">
        <v>6626.75</v>
      </c>
      <c r="K2773" s="6">
        <v>722.75</v>
      </c>
      <c r="L2773">
        <v>13</v>
      </c>
      <c r="M2773">
        <v>4</v>
      </c>
      <c r="N2773" t="s">
        <v>48</v>
      </c>
      <c r="O2773" t="s">
        <v>37</v>
      </c>
      <c r="P2773" t="s">
        <v>10066</v>
      </c>
    </row>
    <row r="2774" spans="1:16" x14ac:dyDescent="0.3">
      <c r="A2774" s="7">
        <v>17745</v>
      </c>
      <c r="B2774" s="6" t="s">
        <v>15601</v>
      </c>
      <c r="C2774" t="s">
        <v>15602</v>
      </c>
      <c r="D2774" s="2" t="s">
        <v>52</v>
      </c>
      <c r="E2774" s="4" t="s">
        <v>46</v>
      </c>
      <c r="F2774" t="s">
        <v>67</v>
      </c>
      <c r="G2774" s="6">
        <v>1899</v>
      </c>
      <c r="H2774">
        <v>12313</v>
      </c>
      <c r="I2774">
        <v>15</v>
      </c>
      <c r="J2774" s="6">
        <v>1327.75</v>
      </c>
      <c r="K2774" s="6">
        <v>2605.25</v>
      </c>
      <c r="L2774">
        <v>44</v>
      </c>
      <c r="M2774">
        <v>3</v>
      </c>
      <c r="N2774" t="s">
        <v>48</v>
      </c>
      <c r="O2774" t="s">
        <v>37</v>
      </c>
      <c r="P2774" t="s">
        <v>10066</v>
      </c>
    </row>
    <row r="2775" spans="1:16" x14ac:dyDescent="0.3">
      <c r="A2775" s="7">
        <v>21396</v>
      </c>
      <c r="B2775" s="6" t="s">
        <v>15603</v>
      </c>
      <c r="C2775" t="s">
        <v>15604</v>
      </c>
      <c r="D2775" s="2" t="s">
        <v>58</v>
      </c>
      <c r="E2775" s="4" t="s">
        <v>46</v>
      </c>
      <c r="F2775" t="s">
        <v>60</v>
      </c>
      <c r="G2775" s="6">
        <v>59</v>
      </c>
      <c r="H2775">
        <v>12786</v>
      </c>
      <c r="I2775">
        <v>2</v>
      </c>
      <c r="J2775" s="6">
        <v>353.75</v>
      </c>
      <c r="K2775" s="6">
        <v>5825</v>
      </c>
      <c r="L2775">
        <v>77</v>
      </c>
      <c r="M2775">
        <v>2</v>
      </c>
      <c r="N2775" t="s">
        <v>48</v>
      </c>
      <c r="O2775" t="s">
        <v>48</v>
      </c>
      <c r="P2775" t="s">
        <v>10061</v>
      </c>
    </row>
    <row r="2776" spans="1:16" x14ac:dyDescent="0.3">
      <c r="A2776" s="7">
        <v>21467</v>
      </c>
      <c r="B2776" s="6" t="s">
        <v>15605</v>
      </c>
      <c r="C2776" t="s">
        <v>15606</v>
      </c>
      <c r="D2776" s="2" t="s">
        <v>45</v>
      </c>
      <c r="E2776" s="4" t="s">
        <v>46</v>
      </c>
      <c r="F2776" t="s">
        <v>76</v>
      </c>
      <c r="G2776" s="6">
        <v>850</v>
      </c>
      <c r="H2776">
        <v>28145</v>
      </c>
      <c r="I2776">
        <v>5</v>
      </c>
      <c r="J2776" s="6">
        <v>520.75</v>
      </c>
      <c r="K2776" s="6">
        <v>5626.25</v>
      </c>
      <c r="L2776">
        <v>64</v>
      </c>
      <c r="M2776">
        <v>2</v>
      </c>
      <c r="N2776" t="s">
        <v>48</v>
      </c>
      <c r="O2776" t="s">
        <v>48</v>
      </c>
      <c r="P2776" t="s">
        <v>10061</v>
      </c>
    </row>
    <row r="2777" spans="1:16" x14ac:dyDescent="0.3">
      <c r="A2777" s="7">
        <v>19186</v>
      </c>
      <c r="B2777" s="6" t="s">
        <v>15607</v>
      </c>
      <c r="C2777" t="s">
        <v>15608</v>
      </c>
      <c r="D2777" s="2" t="s">
        <v>58</v>
      </c>
      <c r="E2777" s="4" t="s">
        <v>46</v>
      </c>
      <c r="F2777" t="s">
        <v>67</v>
      </c>
      <c r="G2777" s="6">
        <v>227</v>
      </c>
      <c r="H2777">
        <v>18297</v>
      </c>
      <c r="I2777">
        <v>9</v>
      </c>
      <c r="J2777" s="6">
        <v>1084</v>
      </c>
      <c r="K2777" s="6">
        <v>3358.75</v>
      </c>
      <c r="L2777">
        <v>42</v>
      </c>
      <c r="M2777">
        <v>1</v>
      </c>
      <c r="N2777" t="s">
        <v>48</v>
      </c>
      <c r="O2777" t="s">
        <v>48</v>
      </c>
      <c r="P2777" t="s">
        <v>10061</v>
      </c>
    </row>
    <row r="2778" spans="1:16" x14ac:dyDescent="0.3">
      <c r="A2778" s="7">
        <v>21525</v>
      </c>
      <c r="B2778" s="6" t="s">
        <v>15609</v>
      </c>
      <c r="C2778" t="s">
        <v>15610</v>
      </c>
      <c r="D2778" s="2" t="s">
        <v>58</v>
      </c>
      <c r="E2778" s="4" t="s">
        <v>59</v>
      </c>
      <c r="F2778" t="s">
        <v>60</v>
      </c>
      <c r="G2778" s="6">
        <v>142</v>
      </c>
      <c r="H2778">
        <v>30916</v>
      </c>
      <c r="I2778">
        <v>19</v>
      </c>
      <c r="J2778" s="6">
        <v>238.5</v>
      </c>
      <c r="K2778" s="6">
        <v>7230.75</v>
      </c>
      <c r="L2778">
        <v>97</v>
      </c>
      <c r="M2778">
        <v>2</v>
      </c>
      <c r="N2778" t="s">
        <v>61</v>
      </c>
      <c r="O2778" t="s">
        <v>37</v>
      </c>
      <c r="P2778" t="s">
        <v>10061</v>
      </c>
    </row>
    <row r="2779" spans="1:16" x14ac:dyDescent="0.3">
      <c r="A2779" s="7">
        <v>17612</v>
      </c>
      <c r="B2779" s="6" t="s">
        <v>15611</v>
      </c>
      <c r="C2779" t="s">
        <v>15612</v>
      </c>
      <c r="D2779" s="2" t="s">
        <v>52</v>
      </c>
      <c r="E2779" s="4" t="s">
        <v>46</v>
      </c>
      <c r="F2779" t="s">
        <v>67</v>
      </c>
      <c r="G2779" s="6">
        <v>1009</v>
      </c>
      <c r="H2779">
        <v>33515</v>
      </c>
      <c r="I2779">
        <v>15</v>
      </c>
      <c r="J2779" s="6">
        <v>1479.25</v>
      </c>
      <c r="K2779" s="6">
        <v>4417.5</v>
      </c>
      <c r="L2779">
        <v>65</v>
      </c>
      <c r="M2779">
        <v>3</v>
      </c>
      <c r="N2779" t="s">
        <v>61</v>
      </c>
      <c r="O2779" t="s">
        <v>37</v>
      </c>
      <c r="P2779" t="s">
        <v>10066</v>
      </c>
    </row>
    <row r="2780" spans="1:16" x14ac:dyDescent="0.3">
      <c r="A2780" s="7">
        <v>19622</v>
      </c>
      <c r="B2780" s="6" t="s">
        <v>15613</v>
      </c>
      <c r="C2780" t="s">
        <v>15614</v>
      </c>
      <c r="D2780" s="2" t="s">
        <v>52</v>
      </c>
      <c r="E2780" s="4" t="s">
        <v>59</v>
      </c>
      <c r="F2780" t="s">
        <v>76</v>
      </c>
      <c r="G2780" s="6">
        <v>3517</v>
      </c>
      <c r="H2780">
        <v>64063</v>
      </c>
      <c r="I2780">
        <v>5</v>
      </c>
      <c r="J2780" s="6">
        <v>367.5</v>
      </c>
      <c r="K2780" s="6">
        <v>3614.5</v>
      </c>
      <c r="L2780">
        <v>61</v>
      </c>
      <c r="M2780">
        <v>1</v>
      </c>
      <c r="N2780" t="s">
        <v>48</v>
      </c>
      <c r="O2780" t="s">
        <v>48</v>
      </c>
      <c r="P2780" t="s">
        <v>10061</v>
      </c>
    </row>
    <row r="2781" spans="1:16" x14ac:dyDescent="0.3">
      <c r="A2781" s="7">
        <v>22082</v>
      </c>
      <c r="B2781" s="6" t="s">
        <v>15615</v>
      </c>
      <c r="C2781" t="s">
        <v>15616</v>
      </c>
      <c r="D2781" s="2" t="s">
        <v>64</v>
      </c>
      <c r="E2781" s="4" t="s">
        <v>59</v>
      </c>
      <c r="F2781" t="s">
        <v>60</v>
      </c>
      <c r="G2781" s="6">
        <v>196</v>
      </c>
      <c r="H2781">
        <v>66244</v>
      </c>
      <c r="I2781">
        <v>14</v>
      </c>
      <c r="J2781" s="6">
        <v>84.75</v>
      </c>
      <c r="K2781" s="6">
        <v>3941.5</v>
      </c>
      <c r="L2781">
        <v>94</v>
      </c>
      <c r="M2781">
        <v>1</v>
      </c>
      <c r="N2781" t="s">
        <v>48</v>
      </c>
      <c r="O2781" t="s">
        <v>48</v>
      </c>
      <c r="P2781" t="s">
        <v>10061</v>
      </c>
    </row>
    <row r="2782" spans="1:16" x14ac:dyDescent="0.3">
      <c r="A2782" s="7">
        <v>17878</v>
      </c>
      <c r="B2782" s="6" t="s">
        <v>15617</v>
      </c>
      <c r="C2782" t="s">
        <v>15618</v>
      </c>
      <c r="D2782" s="2" t="s">
        <v>52</v>
      </c>
      <c r="E2782" s="4" t="s">
        <v>59</v>
      </c>
      <c r="F2782" t="s">
        <v>76</v>
      </c>
      <c r="G2782" s="6">
        <v>3657</v>
      </c>
      <c r="H2782">
        <v>68786</v>
      </c>
      <c r="I2782">
        <v>1</v>
      </c>
      <c r="J2782" s="6">
        <v>594</v>
      </c>
      <c r="K2782" s="6">
        <v>2542</v>
      </c>
      <c r="L2782">
        <v>70</v>
      </c>
      <c r="M2782">
        <v>2</v>
      </c>
      <c r="N2782" t="s">
        <v>32</v>
      </c>
      <c r="O2782" t="s">
        <v>37</v>
      </c>
      <c r="P2782" t="s">
        <v>10066</v>
      </c>
    </row>
    <row r="2783" spans="1:16" x14ac:dyDescent="0.3">
      <c r="A2783" s="7">
        <v>20719</v>
      </c>
      <c r="B2783" s="6" t="s">
        <v>15619</v>
      </c>
      <c r="C2783" t="s">
        <v>15620</v>
      </c>
      <c r="D2783" s="2" t="s">
        <v>58</v>
      </c>
      <c r="E2783" s="4" t="s">
        <v>59</v>
      </c>
      <c r="F2783" t="s">
        <v>60</v>
      </c>
      <c r="G2783" s="6">
        <v>61</v>
      </c>
      <c r="H2783">
        <v>12786</v>
      </c>
      <c r="I2783">
        <v>4</v>
      </c>
      <c r="J2783" s="6">
        <v>416.25</v>
      </c>
      <c r="K2783" s="6">
        <v>4457.25</v>
      </c>
      <c r="L2783">
        <v>76</v>
      </c>
      <c r="M2783">
        <v>1</v>
      </c>
      <c r="N2783" t="s">
        <v>48</v>
      </c>
      <c r="O2783" t="s">
        <v>48</v>
      </c>
      <c r="P2783" t="s">
        <v>10061</v>
      </c>
    </row>
    <row r="2784" spans="1:16" x14ac:dyDescent="0.3">
      <c r="A2784" s="7">
        <v>17339</v>
      </c>
      <c r="B2784" s="6" t="s">
        <v>15621</v>
      </c>
      <c r="C2784" t="s">
        <v>15622</v>
      </c>
      <c r="D2784" s="2" t="s">
        <v>52</v>
      </c>
      <c r="E2784" s="4" t="s">
        <v>46</v>
      </c>
      <c r="F2784" t="s">
        <v>67</v>
      </c>
      <c r="G2784" s="6">
        <v>1584</v>
      </c>
      <c r="H2784">
        <v>67767</v>
      </c>
      <c r="I2784">
        <v>10</v>
      </c>
      <c r="J2784" s="6">
        <v>1472.75</v>
      </c>
      <c r="K2784" s="6">
        <v>3593</v>
      </c>
      <c r="L2784">
        <v>57</v>
      </c>
      <c r="M2784">
        <v>3</v>
      </c>
      <c r="N2784" t="s">
        <v>37</v>
      </c>
      <c r="O2784" t="s">
        <v>37</v>
      </c>
      <c r="P2784" t="s">
        <v>10066</v>
      </c>
    </row>
    <row r="2785" spans="1:16" x14ac:dyDescent="0.3">
      <c r="A2785" s="7">
        <v>19800</v>
      </c>
      <c r="B2785" s="6" t="s">
        <v>15623</v>
      </c>
      <c r="C2785" t="s">
        <v>15624</v>
      </c>
      <c r="D2785" s="2" t="s">
        <v>58</v>
      </c>
      <c r="E2785" s="4" t="s">
        <v>46</v>
      </c>
      <c r="F2785" t="s">
        <v>67</v>
      </c>
      <c r="G2785" s="6">
        <v>234</v>
      </c>
      <c r="H2785">
        <v>38217</v>
      </c>
      <c r="I2785">
        <v>1</v>
      </c>
      <c r="J2785" s="6">
        <v>1284.5</v>
      </c>
      <c r="K2785" s="6">
        <v>2695</v>
      </c>
      <c r="L2785">
        <v>59</v>
      </c>
      <c r="M2785">
        <v>1</v>
      </c>
      <c r="N2785" t="s">
        <v>37</v>
      </c>
      <c r="O2785" t="s">
        <v>37</v>
      </c>
      <c r="P2785" t="s">
        <v>10061</v>
      </c>
    </row>
    <row r="2786" spans="1:16" x14ac:dyDescent="0.3">
      <c r="A2786" s="7">
        <v>18917</v>
      </c>
      <c r="B2786" s="6" t="s">
        <v>15625</v>
      </c>
      <c r="C2786" t="s">
        <v>15626</v>
      </c>
      <c r="D2786" s="2" t="s">
        <v>45</v>
      </c>
      <c r="E2786" s="4" t="s">
        <v>59</v>
      </c>
      <c r="F2786" t="s">
        <v>60</v>
      </c>
      <c r="G2786" s="6">
        <v>725</v>
      </c>
      <c r="H2786">
        <v>56992</v>
      </c>
      <c r="I2786">
        <v>4</v>
      </c>
      <c r="J2786" s="6">
        <v>53.25</v>
      </c>
      <c r="K2786" s="6">
        <v>3961.75</v>
      </c>
      <c r="L2786">
        <v>77</v>
      </c>
      <c r="M2786">
        <v>2</v>
      </c>
      <c r="N2786" t="s">
        <v>61</v>
      </c>
      <c r="O2786" t="s">
        <v>48</v>
      </c>
      <c r="P2786" t="s">
        <v>10066</v>
      </c>
    </row>
    <row r="2787" spans="1:16" x14ac:dyDescent="0.3">
      <c r="A2787" s="7">
        <v>19603</v>
      </c>
      <c r="B2787" s="6" t="s">
        <v>15627</v>
      </c>
      <c r="C2787" t="s">
        <v>15628</v>
      </c>
      <c r="D2787" s="2" t="s">
        <v>45</v>
      </c>
      <c r="E2787" s="4" t="s">
        <v>46</v>
      </c>
      <c r="F2787" t="s">
        <v>67</v>
      </c>
      <c r="G2787" s="6">
        <v>510</v>
      </c>
      <c r="H2787">
        <v>80234</v>
      </c>
      <c r="I2787">
        <v>13</v>
      </c>
      <c r="J2787" s="6">
        <v>1153.75</v>
      </c>
      <c r="K2787" s="6">
        <v>3697.5</v>
      </c>
      <c r="L2787">
        <v>48</v>
      </c>
      <c r="M2787">
        <v>2</v>
      </c>
      <c r="N2787" t="s">
        <v>48</v>
      </c>
      <c r="O2787" t="s">
        <v>37</v>
      </c>
      <c r="P2787" t="s">
        <v>10066</v>
      </c>
    </row>
    <row r="2788" spans="1:16" x14ac:dyDescent="0.3">
      <c r="A2788" s="7">
        <v>17564</v>
      </c>
      <c r="B2788" s="6" t="s">
        <v>15629</v>
      </c>
      <c r="C2788" t="s">
        <v>15630</v>
      </c>
      <c r="D2788" s="2" t="s">
        <v>52</v>
      </c>
      <c r="E2788" s="4" t="s">
        <v>53</v>
      </c>
      <c r="F2788" t="s">
        <v>54</v>
      </c>
      <c r="G2788" s="6">
        <v>1096</v>
      </c>
      <c r="H2788">
        <v>49776</v>
      </c>
      <c r="I2788">
        <v>39</v>
      </c>
      <c r="J2788" s="6">
        <v>7935.25</v>
      </c>
      <c r="K2788" s="6">
        <v>796.25</v>
      </c>
      <c r="L2788">
        <v>9</v>
      </c>
      <c r="M2788">
        <v>5</v>
      </c>
      <c r="N2788" t="s">
        <v>32</v>
      </c>
      <c r="O2788" t="s">
        <v>48</v>
      </c>
      <c r="P2788" t="s">
        <v>10061</v>
      </c>
    </row>
    <row r="2789" spans="1:16" x14ac:dyDescent="0.3">
      <c r="A2789" s="7">
        <v>19681</v>
      </c>
      <c r="B2789" s="6" t="s">
        <v>15631</v>
      </c>
      <c r="C2789" t="s">
        <v>15632</v>
      </c>
      <c r="D2789" s="2" t="s">
        <v>52</v>
      </c>
      <c r="E2789" s="4" t="s">
        <v>59</v>
      </c>
      <c r="F2789" t="s">
        <v>80</v>
      </c>
      <c r="G2789" s="6">
        <v>4643</v>
      </c>
      <c r="H2789">
        <v>57730</v>
      </c>
      <c r="I2789">
        <v>43</v>
      </c>
      <c r="J2789" s="6">
        <v>3703</v>
      </c>
      <c r="K2789" s="6">
        <v>420.75</v>
      </c>
      <c r="L2789">
        <v>11</v>
      </c>
      <c r="M2789">
        <v>4</v>
      </c>
      <c r="N2789" t="s">
        <v>48</v>
      </c>
      <c r="O2789" t="s">
        <v>48</v>
      </c>
      <c r="P2789" t="s">
        <v>10066</v>
      </c>
    </row>
    <row r="2790" spans="1:16" x14ac:dyDescent="0.3">
      <c r="A2790" s="7">
        <v>19607</v>
      </c>
      <c r="B2790" s="6" t="s">
        <v>15633</v>
      </c>
      <c r="C2790" t="s">
        <v>15634</v>
      </c>
      <c r="D2790" s="2" t="s">
        <v>45</v>
      </c>
      <c r="E2790" s="4" t="s">
        <v>46</v>
      </c>
      <c r="F2790" t="s">
        <v>47</v>
      </c>
      <c r="G2790" s="6">
        <v>617</v>
      </c>
      <c r="H2790">
        <v>87947</v>
      </c>
      <c r="I2790">
        <v>5</v>
      </c>
      <c r="J2790" s="6">
        <v>289</v>
      </c>
      <c r="K2790" s="6">
        <v>2677.25</v>
      </c>
      <c r="L2790">
        <v>62</v>
      </c>
      <c r="M2790">
        <v>0</v>
      </c>
      <c r="N2790" t="s">
        <v>37</v>
      </c>
      <c r="O2790" t="s">
        <v>37</v>
      </c>
      <c r="P2790" t="s">
        <v>10061</v>
      </c>
    </row>
    <row r="2791" spans="1:16" x14ac:dyDescent="0.3">
      <c r="A2791" s="7">
        <v>19258</v>
      </c>
      <c r="B2791" s="6" t="s">
        <v>15635</v>
      </c>
      <c r="C2791" t="s">
        <v>15636</v>
      </c>
      <c r="D2791" s="2" t="s">
        <v>52</v>
      </c>
      <c r="E2791" s="4" t="s">
        <v>46</v>
      </c>
      <c r="F2791" t="s">
        <v>67</v>
      </c>
      <c r="G2791" s="6">
        <v>1700</v>
      </c>
      <c r="H2791">
        <v>75212</v>
      </c>
      <c r="I2791">
        <v>2</v>
      </c>
      <c r="J2791" s="6">
        <v>730.5</v>
      </c>
      <c r="K2791" s="6">
        <v>2410.5</v>
      </c>
      <c r="L2791">
        <v>49</v>
      </c>
      <c r="M2791">
        <v>1</v>
      </c>
      <c r="N2791" t="s">
        <v>37</v>
      </c>
      <c r="O2791" t="s">
        <v>37</v>
      </c>
      <c r="P2791" t="s">
        <v>10061</v>
      </c>
    </row>
    <row r="2792" spans="1:16" x14ac:dyDescent="0.3">
      <c r="A2792" s="7">
        <v>21942</v>
      </c>
      <c r="B2792" s="6" t="s">
        <v>15637</v>
      </c>
      <c r="C2792" t="s">
        <v>15638</v>
      </c>
      <c r="D2792" s="2" t="s">
        <v>58</v>
      </c>
      <c r="E2792" s="4" t="s">
        <v>59</v>
      </c>
      <c r="F2792" t="s">
        <v>60</v>
      </c>
      <c r="G2792" s="6">
        <v>232</v>
      </c>
      <c r="H2792">
        <v>39952</v>
      </c>
      <c r="I2792">
        <v>18</v>
      </c>
      <c r="J2792" s="6">
        <v>194.5</v>
      </c>
      <c r="K2792" s="6">
        <v>7374.5</v>
      </c>
      <c r="L2792">
        <v>75</v>
      </c>
      <c r="M2792">
        <v>1</v>
      </c>
      <c r="N2792" t="s">
        <v>48</v>
      </c>
      <c r="O2792" t="s">
        <v>37</v>
      </c>
      <c r="P2792" t="s">
        <v>10061</v>
      </c>
    </row>
    <row r="2793" spans="1:16" x14ac:dyDescent="0.3">
      <c r="A2793" s="7">
        <v>21952</v>
      </c>
      <c r="B2793" s="6" t="s">
        <v>15639</v>
      </c>
      <c r="C2793" t="s">
        <v>15640</v>
      </c>
      <c r="D2793" s="2" t="s">
        <v>45</v>
      </c>
      <c r="E2793" s="4" t="s">
        <v>46</v>
      </c>
      <c r="F2793" t="s">
        <v>67</v>
      </c>
      <c r="G2793" s="6">
        <v>854</v>
      </c>
      <c r="H2793">
        <v>80234</v>
      </c>
      <c r="I2793">
        <v>6</v>
      </c>
      <c r="J2793" s="6">
        <v>1225.75</v>
      </c>
      <c r="K2793" s="6">
        <v>2398.25</v>
      </c>
      <c r="L2793">
        <v>46</v>
      </c>
      <c r="M2793">
        <v>1</v>
      </c>
      <c r="N2793" t="s">
        <v>61</v>
      </c>
      <c r="O2793" t="s">
        <v>48</v>
      </c>
      <c r="P2793" t="s">
        <v>10061</v>
      </c>
    </row>
    <row r="2794" spans="1:16" x14ac:dyDescent="0.3">
      <c r="A2794" s="7">
        <v>21450</v>
      </c>
      <c r="B2794" s="6" t="s">
        <v>15641</v>
      </c>
      <c r="C2794" t="s">
        <v>15642</v>
      </c>
      <c r="D2794" s="2" t="s">
        <v>58</v>
      </c>
      <c r="E2794" s="4" t="s">
        <v>59</v>
      </c>
      <c r="F2794" t="s">
        <v>60</v>
      </c>
      <c r="G2794" s="6">
        <v>153</v>
      </c>
      <c r="H2794">
        <v>37058</v>
      </c>
      <c r="I2794">
        <v>3</v>
      </c>
      <c r="J2794" s="6">
        <v>106</v>
      </c>
      <c r="K2794" s="6">
        <v>3640</v>
      </c>
      <c r="L2794">
        <v>92</v>
      </c>
      <c r="M2794">
        <v>2</v>
      </c>
      <c r="N2794" t="s">
        <v>32</v>
      </c>
      <c r="O2794" t="s">
        <v>48</v>
      </c>
      <c r="P2794" t="s">
        <v>10061</v>
      </c>
    </row>
    <row r="2795" spans="1:16" x14ac:dyDescent="0.3">
      <c r="A2795" s="7">
        <v>20984</v>
      </c>
      <c r="B2795" s="6" t="s">
        <v>15643</v>
      </c>
      <c r="C2795" t="s">
        <v>15644</v>
      </c>
      <c r="D2795" s="2" t="s">
        <v>58</v>
      </c>
      <c r="E2795" s="4" t="s">
        <v>46</v>
      </c>
      <c r="F2795" t="s">
        <v>60</v>
      </c>
      <c r="G2795" s="6">
        <v>165</v>
      </c>
      <c r="H2795">
        <v>66983</v>
      </c>
      <c r="I2795">
        <v>4</v>
      </c>
      <c r="J2795" s="6">
        <v>263.75</v>
      </c>
      <c r="K2795" s="6">
        <v>6539</v>
      </c>
      <c r="L2795">
        <v>89</v>
      </c>
      <c r="M2795">
        <v>2</v>
      </c>
      <c r="N2795" t="s">
        <v>48</v>
      </c>
      <c r="O2795" t="s">
        <v>37</v>
      </c>
      <c r="P2795" t="s">
        <v>10066</v>
      </c>
    </row>
    <row r="2796" spans="1:16" x14ac:dyDescent="0.3">
      <c r="A2796" s="7">
        <v>21881</v>
      </c>
      <c r="B2796" s="6" t="s">
        <v>15645</v>
      </c>
      <c r="C2796" t="s">
        <v>15646</v>
      </c>
      <c r="D2796" s="2" t="s">
        <v>64</v>
      </c>
      <c r="E2796" s="4" t="s">
        <v>59</v>
      </c>
      <c r="F2796" t="s">
        <v>60</v>
      </c>
      <c r="G2796" s="6">
        <v>594</v>
      </c>
      <c r="H2796">
        <v>37443</v>
      </c>
      <c r="I2796">
        <v>11</v>
      </c>
      <c r="J2796" s="6">
        <v>420.25</v>
      </c>
      <c r="K2796" s="6">
        <v>6175.25</v>
      </c>
      <c r="L2796">
        <v>80</v>
      </c>
      <c r="M2796">
        <v>1</v>
      </c>
      <c r="N2796" t="s">
        <v>61</v>
      </c>
      <c r="O2796" t="s">
        <v>48</v>
      </c>
      <c r="P2796" t="s">
        <v>10061</v>
      </c>
    </row>
    <row r="2797" spans="1:16" x14ac:dyDescent="0.3">
      <c r="A2797" s="7">
        <v>21295</v>
      </c>
      <c r="B2797" s="6" t="s">
        <v>15647</v>
      </c>
      <c r="C2797" t="s">
        <v>15648</v>
      </c>
      <c r="D2797" s="2" t="s">
        <v>45</v>
      </c>
      <c r="E2797" s="4" t="s">
        <v>46</v>
      </c>
      <c r="F2797" t="s">
        <v>67</v>
      </c>
      <c r="G2797" s="6">
        <v>995</v>
      </c>
      <c r="H2797">
        <v>15529</v>
      </c>
      <c r="I2797">
        <v>13</v>
      </c>
      <c r="J2797" s="6">
        <v>433.75</v>
      </c>
      <c r="K2797" s="6">
        <v>3081</v>
      </c>
      <c r="L2797">
        <v>55</v>
      </c>
      <c r="M2797">
        <v>1</v>
      </c>
      <c r="N2797" t="s">
        <v>32</v>
      </c>
      <c r="O2797" t="s">
        <v>32</v>
      </c>
      <c r="P2797" t="s">
        <v>10061</v>
      </c>
    </row>
    <row r="2798" spans="1:16" x14ac:dyDescent="0.3">
      <c r="A2798" s="7">
        <v>19112</v>
      </c>
      <c r="B2798" s="6" t="s">
        <v>15649</v>
      </c>
      <c r="C2798" t="s">
        <v>15650</v>
      </c>
      <c r="D2798" s="2" t="s">
        <v>45</v>
      </c>
      <c r="E2798" s="4" t="s">
        <v>46</v>
      </c>
      <c r="F2798" t="s">
        <v>67</v>
      </c>
      <c r="G2798" s="6">
        <v>499</v>
      </c>
      <c r="H2798">
        <v>44564</v>
      </c>
      <c r="I2798">
        <v>3</v>
      </c>
      <c r="J2798" s="6">
        <v>861.25</v>
      </c>
      <c r="K2798" s="6">
        <v>1897.25</v>
      </c>
      <c r="L2798">
        <v>65</v>
      </c>
      <c r="M2798">
        <v>1</v>
      </c>
      <c r="N2798" t="s">
        <v>48</v>
      </c>
      <c r="O2798" t="s">
        <v>37</v>
      </c>
      <c r="P2798" t="s">
        <v>10061</v>
      </c>
    </row>
    <row r="2799" spans="1:16" x14ac:dyDescent="0.3">
      <c r="A2799" s="7">
        <v>18739</v>
      </c>
      <c r="B2799" s="6" t="s">
        <v>15651</v>
      </c>
      <c r="C2799" t="s">
        <v>15652</v>
      </c>
      <c r="D2799" s="2" t="s">
        <v>52</v>
      </c>
      <c r="E2799" s="4" t="s">
        <v>59</v>
      </c>
      <c r="F2799" t="s">
        <v>80</v>
      </c>
      <c r="G2799" s="6">
        <v>4252</v>
      </c>
      <c r="H2799">
        <v>33696</v>
      </c>
      <c r="I2799">
        <v>50</v>
      </c>
      <c r="J2799" s="6">
        <v>9600.25</v>
      </c>
      <c r="K2799" s="6">
        <v>488.25</v>
      </c>
      <c r="L2799">
        <v>15</v>
      </c>
      <c r="M2799">
        <v>4</v>
      </c>
      <c r="N2799" t="s">
        <v>37</v>
      </c>
      <c r="O2799" t="s">
        <v>37</v>
      </c>
      <c r="P2799" t="s">
        <v>10066</v>
      </c>
    </row>
    <row r="2800" spans="1:16" x14ac:dyDescent="0.3">
      <c r="A2800" s="7">
        <v>18092</v>
      </c>
      <c r="B2800" s="6" t="s">
        <v>15653</v>
      </c>
      <c r="C2800" t="s">
        <v>15654</v>
      </c>
      <c r="D2800" s="2" t="s">
        <v>45</v>
      </c>
      <c r="E2800" s="4" t="s">
        <v>46</v>
      </c>
      <c r="F2800" t="s">
        <v>76</v>
      </c>
      <c r="G2800" s="6">
        <v>949</v>
      </c>
      <c r="H2800">
        <v>25461</v>
      </c>
      <c r="I2800">
        <v>4</v>
      </c>
      <c r="J2800" s="6">
        <v>287.5</v>
      </c>
      <c r="K2800" s="6">
        <v>5828</v>
      </c>
      <c r="L2800">
        <v>78</v>
      </c>
      <c r="M2800">
        <v>1</v>
      </c>
      <c r="N2800" t="s">
        <v>48</v>
      </c>
      <c r="O2800" t="s">
        <v>37</v>
      </c>
      <c r="P2800" t="s">
        <v>10061</v>
      </c>
    </row>
    <row r="2801" spans="1:16" x14ac:dyDescent="0.3">
      <c r="A2801" s="7">
        <v>21214</v>
      </c>
      <c r="B2801" s="6" t="s">
        <v>15655</v>
      </c>
      <c r="C2801" t="s">
        <v>15656</v>
      </c>
      <c r="D2801" s="2" t="s">
        <v>52</v>
      </c>
      <c r="E2801" s="4" t="s">
        <v>46</v>
      </c>
      <c r="F2801" t="s">
        <v>80</v>
      </c>
      <c r="G2801" s="6">
        <v>4552</v>
      </c>
      <c r="H2801">
        <v>30210</v>
      </c>
      <c r="I2801">
        <v>59</v>
      </c>
      <c r="J2801" s="6">
        <v>10820.25</v>
      </c>
      <c r="K2801" s="6">
        <v>743.25</v>
      </c>
      <c r="L2801">
        <v>22</v>
      </c>
      <c r="M2801">
        <v>3</v>
      </c>
      <c r="N2801" t="s">
        <v>48</v>
      </c>
      <c r="O2801" t="s">
        <v>37</v>
      </c>
      <c r="P2801" t="s">
        <v>10066</v>
      </c>
    </row>
    <row r="2802" spans="1:16" x14ac:dyDescent="0.3">
      <c r="A2802" s="7">
        <v>18640</v>
      </c>
      <c r="B2802" s="6" t="s">
        <v>15657</v>
      </c>
      <c r="C2802" t="s">
        <v>15658</v>
      </c>
      <c r="D2802" s="2" t="s">
        <v>45</v>
      </c>
      <c r="E2802" s="4" t="s">
        <v>59</v>
      </c>
      <c r="F2802" t="s">
        <v>60</v>
      </c>
      <c r="G2802" s="6">
        <v>129</v>
      </c>
      <c r="H2802">
        <v>52613</v>
      </c>
      <c r="I2802">
        <v>17</v>
      </c>
      <c r="J2802" s="6">
        <v>58</v>
      </c>
      <c r="K2802" s="6">
        <v>7273.25</v>
      </c>
      <c r="L2802">
        <v>76</v>
      </c>
      <c r="M2802">
        <v>2</v>
      </c>
      <c r="N2802" t="s">
        <v>32</v>
      </c>
      <c r="O2802" t="s">
        <v>32</v>
      </c>
      <c r="P2802" t="s">
        <v>10061</v>
      </c>
    </row>
    <row r="2803" spans="1:16" x14ac:dyDescent="0.3">
      <c r="A2803" s="7">
        <v>20324</v>
      </c>
      <c r="B2803" s="6" t="s">
        <v>15659</v>
      </c>
      <c r="C2803" t="s">
        <v>15660</v>
      </c>
      <c r="D2803" s="2" t="s">
        <v>58</v>
      </c>
      <c r="E2803" s="4" t="s">
        <v>59</v>
      </c>
      <c r="F2803" t="s">
        <v>60</v>
      </c>
      <c r="G2803" s="6">
        <v>115</v>
      </c>
      <c r="H2803">
        <v>19735</v>
      </c>
      <c r="I2803">
        <v>19</v>
      </c>
      <c r="J2803" s="6">
        <v>277.5</v>
      </c>
      <c r="K2803" s="6">
        <v>7075.5</v>
      </c>
      <c r="L2803">
        <v>75</v>
      </c>
      <c r="M2803">
        <v>2</v>
      </c>
      <c r="N2803" t="s">
        <v>32</v>
      </c>
      <c r="O2803" t="s">
        <v>37</v>
      </c>
      <c r="P2803" t="s">
        <v>10066</v>
      </c>
    </row>
    <row r="2804" spans="1:16" x14ac:dyDescent="0.3">
      <c r="A2804" s="7">
        <v>20669</v>
      </c>
      <c r="B2804" s="6" t="s">
        <v>15661</v>
      </c>
      <c r="C2804" t="s">
        <v>15662</v>
      </c>
      <c r="D2804" s="2" t="s">
        <v>52</v>
      </c>
      <c r="E2804" s="4" t="s">
        <v>59</v>
      </c>
      <c r="F2804" t="s">
        <v>80</v>
      </c>
      <c r="G2804" s="6">
        <v>4121</v>
      </c>
      <c r="H2804">
        <v>81579</v>
      </c>
      <c r="I2804">
        <v>43</v>
      </c>
      <c r="J2804" s="6">
        <v>5985.5</v>
      </c>
      <c r="K2804" s="6">
        <v>500.5</v>
      </c>
      <c r="L2804">
        <v>20</v>
      </c>
      <c r="M2804">
        <v>4</v>
      </c>
      <c r="N2804" t="s">
        <v>48</v>
      </c>
      <c r="O2804" t="s">
        <v>37</v>
      </c>
      <c r="P2804" t="s">
        <v>10061</v>
      </c>
    </row>
    <row r="2805" spans="1:16" x14ac:dyDescent="0.3">
      <c r="A2805" s="7">
        <v>19057</v>
      </c>
      <c r="B2805" s="6" t="s">
        <v>15663</v>
      </c>
      <c r="C2805" t="s">
        <v>15664</v>
      </c>
      <c r="D2805" s="2" t="s">
        <v>45</v>
      </c>
      <c r="E2805" s="4" t="s">
        <v>46</v>
      </c>
      <c r="F2805" t="s">
        <v>76</v>
      </c>
      <c r="G2805" s="6">
        <v>638</v>
      </c>
      <c r="H2805">
        <v>48846</v>
      </c>
      <c r="I2805">
        <v>5</v>
      </c>
      <c r="J2805" s="6">
        <v>460</v>
      </c>
      <c r="K2805" s="6">
        <v>3682.75</v>
      </c>
      <c r="L2805">
        <v>65</v>
      </c>
      <c r="M2805">
        <v>1</v>
      </c>
      <c r="N2805" t="s">
        <v>37</v>
      </c>
      <c r="O2805" t="s">
        <v>48</v>
      </c>
      <c r="P2805" t="s">
        <v>10066</v>
      </c>
    </row>
    <row r="2806" spans="1:16" x14ac:dyDescent="0.3">
      <c r="A2806" s="7">
        <v>19582</v>
      </c>
      <c r="B2806" s="6" t="s">
        <v>15665</v>
      </c>
      <c r="C2806" t="s">
        <v>15666</v>
      </c>
      <c r="D2806" s="2" t="s">
        <v>45</v>
      </c>
      <c r="E2806" s="4" t="s">
        <v>46</v>
      </c>
      <c r="F2806" t="s">
        <v>60</v>
      </c>
      <c r="G2806" s="6">
        <v>596</v>
      </c>
      <c r="H2806">
        <v>17636</v>
      </c>
      <c r="I2806">
        <v>16</v>
      </c>
      <c r="J2806" s="6">
        <v>337.75</v>
      </c>
      <c r="K2806" s="6">
        <v>4976.75</v>
      </c>
      <c r="L2806">
        <v>82</v>
      </c>
      <c r="M2806">
        <v>2</v>
      </c>
      <c r="N2806" t="s">
        <v>32</v>
      </c>
      <c r="O2806" t="s">
        <v>32</v>
      </c>
      <c r="P2806" t="s">
        <v>10061</v>
      </c>
    </row>
    <row r="2807" spans="1:16" x14ac:dyDescent="0.3">
      <c r="A2807" s="7">
        <v>21659</v>
      </c>
      <c r="B2807" s="6" t="s">
        <v>15667</v>
      </c>
      <c r="C2807" t="s">
        <v>15668</v>
      </c>
      <c r="D2807" s="2" t="s">
        <v>45</v>
      </c>
      <c r="E2807" s="4" t="s">
        <v>46</v>
      </c>
      <c r="F2807" t="s">
        <v>76</v>
      </c>
      <c r="G2807" s="6">
        <v>694</v>
      </c>
      <c r="H2807">
        <v>68841</v>
      </c>
      <c r="I2807">
        <v>24</v>
      </c>
      <c r="J2807" s="6">
        <v>575.75</v>
      </c>
      <c r="K2807" s="6">
        <v>3734.5</v>
      </c>
      <c r="L2807">
        <v>75</v>
      </c>
      <c r="M2807">
        <v>3</v>
      </c>
      <c r="N2807" t="s">
        <v>48</v>
      </c>
      <c r="O2807" t="s">
        <v>37</v>
      </c>
      <c r="P2807" t="s">
        <v>10061</v>
      </c>
    </row>
    <row r="2808" spans="1:16" x14ac:dyDescent="0.3">
      <c r="A2808" s="7">
        <v>18899</v>
      </c>
      <c r="B2808" s="6" t="s">
        <v>15669</v>
      </c>
      <c r="C2808" t="s">
        <v>15670</v>
      </c>
      <c r="D2808" s="2" t="s">
        <v>52</v>
      </c>
      <c r="E2808" s="4" t="s">
        <v>46</v>
      </c>
      <c r="F2808" t="s">
        <v>80</v>
      </c>
      <c r="G2808" s="6">
        <v>2620</v>
      </c>
      <c r="H2808">
        <v>64825</v>
      </c>
      <c r="I2808">
        <v>36</v>
      </c>
      <c r="J2808" s="6">
        <v>4517.75</v>
      </c>
      <c r="K2808" s="6">
        <v>938.75</v>
      </c>
      <c r="L2808">
        <v>17</v>
      </c>
      <c r="M2808">
        <v>5</v>
      </c>
      <c r="N2808" t="s">
        <v>48</v>
      </c>
      <c r="O2808" t="s">
        <v>37</v>
      </c>
      <c r="P2808" t="s">
        <v>10066</v>
      </c>
    </row>
    <row r="2809" spans="1:16" x14ac:dyDescent="0.3">
      <c r="A2809" s="7">
        <v>17826</v>
      </c>
      <c r="B2809" s="6" t="s">
        <v>15671</v>
      </c>
      <c r="C2809" t="s">
        <v>15672</v>
      </c>
      <c r="D2809" s="2" t="s">
        <v>52</v>
      </c>
      <c r="E2809" s="4" t="s">
        <v>46</v>
      </c>
      <c r="F2809" t="s">
        <v>80</v>
      </c>
      <c r="G2809" s="6">
        <v>1279</v>
      </c>
      <c r="H2809">
        <v>80882</v>
      </c>
      <c r="I2809">
        <v>34</v>
      </c>
      <c r="J2809" s="6">
        <v>1984.75</v>
      </c>
      <c r="K2809" s="6">
        <v>778.75</v>
      </c>
      <c r="L2809">
        <v>22</v>
      </c>
      <c r="M2809">
        <v>4</v>
      </c>
      <c r="N2809" t="s">
        <v>37</v>
      </c>
      <c r="O2809" t="s">
        <v>37</v>
      </c>
      <c r="P2809" t="s">
        <v>10061</v>
      </c>
    </row>
    <row r="2810" spans="1:16" x14ac:dyDescent="0.3">
      <c r="A2810" s="7">
        <v>22000</v>
      </c>
      <c r="B2810" s="6" t="s">
        <v>15673</v>
      </c>
      <c r="C2810" t="s">
        <v>15674</v>
      </c>
      <c r="D2810" s="2" t="s">
        <v>52</v>
      </c>
      <c r="E2810" s="4" t="s">
        <v>53</v>
      </c>
      <c r="F2810" t="s">
        <v>54</v>
      </c>
      <c r="G2810" s="6">
        <v>1946</v>
      </c>
      <c r="H2810">
        <v>15210</v>
      </c>
      <c r="I2810">
        <v>34</v>
      </c>
      <c r="J2810" s="6">
        <v>2277.25</v>
      </c>
      <c r="K2810" s="6">
        <v>654.5</v>
      </c>
      <c r="L2810">
        <v>15</v>
      </c>
      <c r="M2810">
        <v>4</v>
      </c>
      <c r="N2810" t="s">
        <v>48</v>
      </c>
      <c r="O2810" t="s">
        <v>48</v>
      </c>
      <c r="P2810" t="s">
        <v>10066</v>
      </c>
    </row>
    <row r="2811" spans="1:16" x14ac:dyDescent="0.3">
      <c r="A2811" s="7">
        <v>17738</v>
      </c>
      <c r="B2811" s="6" t="s">
        <v>15675</v>
      </c>
      <c r="C2811" t="s">
        <v>15676</v>
      </c>
      <c r="D2811" s="2" t="s">
        <v>52</v>
      </c>
      <c r="E2811" s="4" t="s">
        <v>53</v>
      </c>
      <c r="F2811" t="s">
        <v>54</v>
      </c>
      <c r="G2811" s="6">
        <v>2819</v>
      </c>
      <c r="H2811">
        <v>57794</v>
      </c>
      <c r="I2811">
        <v>27</v>
      </c>
      <c r="J2811" s="6">
        <v>6723</v>
      </c>
      <c r="K2811" s="6">
        <v>451.75</v>
      </c>
      <c r="L2811">
        <v>11</v>
      </c>
      <c r="M2811">
        <v>6</v>
      </c>
      <c r="N2811" t="s">
        <v>48</v>
      </c>
      <c r="O2811" t="s">
        <v>37</v>
      </c>
      <c r="P2811" t="s">
        <v>10066</v>
      </c>
    </row>
    <row r="2812" spans="1:16" x14ac:dyDescent="0.3">
      <c r="A2812" s="7">
        <v>20516</v>
      </c>
      <c r="B2812" s="6" t="s">
        <v>15677</v>
      </c>
      <c r="C2812" t="s">
        <v>15678</v>
      </c>
      <c r="D2812" s="2" t="s">
        <v>52</v>
      </c>
      <c r="E2812" s="4" t="s">
        <v>46</v>
      </c>
      <c r="F2812" t="s">
        <v>80</v>
      </c>
      <c r="G2812" s="6">
        <v>2591</v>
      </c>
      <c r="H2812">
        <v>50861</v>
      </c>
      <c r="I2812">
        <v>44</v>
      </c>
      <c r="J2812" s="6">
        <v>6065.25</v>
      </c>
      <c r="K2812" s="6">
        <v>268.75</v>
      </c>
      <c r="L2812">
        <v>19</v>
      </c>
      <c r="M2812">
        <v>5</v>
      </c>
      <c r="N2812" t="s">
        <v>37</v>
      </c>
      <c r="O2812" t="s">
        <v>37</v>
      </c>
      <c r="P2812" t="s">
        <v>10061</v>
      </c>
    </row>
    <row r="2813" spans="1:16" x14ac:dyDescent="0.3">
      <c r="A2813" s="7">
        <v>20283</v>
      </c>
      <c r="B2813" s="6" t="s">
        <v>15679</v>
      </c>
      <c r="C2813" t="s">
        <v>15680</v>
      </c>
      <c r="D2813" s="2" t="s">
        <v>45</v>
      </c>
      <c r="E2813" s="4" t="s">
        <v>59</v>
      </c>
      <c r="F2813" t="s">
        <v>60</v>
      </c>
      <c r="G2813" s="6">
        <v>215</v>
      </c>
      <c r="H2813">
        <v>47959</v>
      </c>
      <c r="I2813">
        <v>9</v>
      </c>
      <c r="J2813" s="6">
        <v>175</v>
      </c>
      <c r="K2813" s="6">
        <v>5180.5</v>
      </c>
      <c r="L2813">
        <v>93</v>
      </c>
      <c r="M2813">
        <v>2</v>
      </c>
      <c r="N2813" t="s">
        <v>61</v>
      </c>
      <c r="O2813" t="s">
        <v>48</v>
      </c>
      <c r="P2813" t="s">
        <v>10066</v>
      </c>
    </row>
    <row r="2814" spans="1:16" x14ac:dyDescent="0.3">
      <c r="A2814" s="7">
        <v>19135</v>
      </c>
      <c r="B2814" s="6" t="s">
        <v>15681</v>
      </c>
      <c r="C2814" t="s">
        <v>15682</v>
      </c>
      <c r="D2814" s="2" t="s">
        <v>45</v>
      </c>
      <c r="E2814" s="4" t="s">
        <v>46</v>
      </c>
      <c r="F2814" t="s">
        <v>47</v>
      </c>
      <c r="G2814" s="6">
        <v>826</v>
      </c>
      <c r="H2814">
        <v>79404</v>
      </c>
      <c r="I2814">
        <v>16</v>
      </c>
      <c r="J2814" s="6">
        <v>1893</v>
      </c>
      <c r="K2814" s="6">
        <v>2803.5</v>
      </c>
      <c r="L2814">
        <v>68</v>
      </c>
      <c r="M2814">
        <v>1</v>
      </c>
      <c r="N2814" t="s">
        <v>48</v>
      </c>
      <c r="O2814" t="s">
        <v>37</v>
      </c>
      <c r="P2814" t="s">
        <v>10066</v>
      </c>
    </row>
    <row r="2815" spans="1:16" x14ac:dyDescent="0.3">
      <c r="A2815" s="7">
        <v>21055</v>
      </c>
      <c r="B2815" s="6" t="s">
        <v>15683</v>
      </c>
      <c r="C2815" t="s">
        <v>15684</v>
      </c>
      <c r="D2815" s="2" t="s">
        <v>52</v>
      </c>
      <c r="E2815" s="4" t="s">
        <v>59</v>
      </c>
      <c r="F2815" t="s">
        <v>80</v>
      </c>
      <c r="G2815" s="6">
        <v>2118</v>
      </c>
      <c r="H2815">
        <v>76170</v>
      </c>
      <c r="I2815">
        <v>51</v>
      </c>
      <c r="J2815" s="6">
        <v>2519</v>
      </c>
      <c r="K2815" s="6">
        <v>543.5</v>
      </c>
      <c r="L2815">
        <v>22</v>
      </c>
      <c r="M2815">
        <v>4</v>
      </c>
      <c r="N2815" t="s">
        <v>37</v>
      </c>
      <c r="O2815" t="s">
        <v>37</v>
      </c>
      <c r="P2815" t="s">
        <v>10066</v>
      </c>
    </row>
    <row r="2816" spans="1:16" x14ac:dyDescent="0.3">
      <c r="A2816" s="7">
        <v>18845</v>
      </c>
      <c r="B2816" s="6" t="s">
        <v>15685</v>
      </c>
      <c r="C2816" t="s">
        <v>15686</v>
      </c>
      <c r="D2816" s="2" t="s">
        <v>52</v>
      </c>
      <c r="E2816" s="4" t="s">
        <v>46</v>
      </c>
      <c r="F2816" t="s">
        <v>80</v>
      </c>
      <c r="G2816" s="6">
        <v>4190</v>
      </c>
      <c r="H2816">
        <v>11072</v>
      </c>
      <c r="I2816">
        <v>43</v>
      </c>
      <c r="J2816" s="6">
        <v>8582.5</v>
      </c>
      <c r="K2816" s="6">
        <v>794.75</v>
      </c>
      <c r="L2816">
        <v>14</v>
      </c>
      <c r="M2816">
        <v>5</v>
      </c>
      <c r="N2816" t="s">
        <v>48</v>
      </c>
      <c r="O2816" t="s">
        <v>48</v>
      </c>
      <c r="P2816" t="s">
        <v>10066</v>
      </c>
    </row>
    <row r="2817" spans="1:16" x14ac:dyDescent="0.3">
      <c r="A2817" s="7">
        <v>17842</v>
      </c>
      <c r="B2817" s="6" t="s">
        <v>15687</v>
      </c>
      <c r="C2817" t="s">
        <v>15688</v>
      </c>
      <c r="D2817" s="2" t="s">
        <v>45</v>
      </c>
      <c r="E2817" s="4" t="s">
        <v>59</v>
      </c>
      <c r="F2817" t="s">
        <v>67</v>
      </c>
      <c r="G2817" s="6">
        <v>867</v>
      </c>
      <c r="H2817">
        <v>29255</v>
      </c>
      <c r="I2817">
        <v>11</v>
      </c>
      <c r="J2817" s="6">
        <v>687</v>
      </c>
      <c r="K2817" s="6">
        <v>4733.75</v>
      </c>
      <c r="L2817">
        <v>59</v>
      </c>
      <c r="M2817">
        <v>1</v>
      </c>
      <c r="N2817" t="s">
        <v>48</v>
      </c>
      <c r="O2817" t="s">
        <v>37</v>
      </c>
      <c r="P2817" t="s">
        <v>10066</v>
      </c>
    </row>
    <row r="2818" spans="1:16" x14ac:dyDescent="0.3">
      <c r="A2818" s="7">
        <v>18616</v>
      </c>
      <c r="B2818" s="6" t="s">
        <v>15689</v>
      </c>
      <c r="C2818" t="s">
        <v>15690</v>
      </c>
      <c r="D2818" s="2" t="s">
        <v>52</v>
      </c>
      <c r="E2818" s="4" t="s">
        <v>46</v>
      </c>
      <c r="F2818" t="s">
        <v>76</v>
      </c>
      <c r="G2818" s="6">
        <v>3540</v>
      </c>
      <c r="H2818">
        <v>66050</v>
      </c>
      <c r="I2818">
        <v>1</v>
      </c>
      <c r="J2818" s="6">
        <v>370.5</v>
      </c>
      <c r="K2818" s="6">
        <v>2948.5</v>
      </c>
      <c r="L2818">
        <v>84</v>
      </c>
      <c r="M2818">
        <v>3</v>
      </c>
      <c r="N2818" t="s">
        <v>48</v>
      </c>
      <c r="O2818" t="s">
        <v>48</v>
      </c>
      <c r="P2818" t="s">
        <v>10066</v>
      </c>
    </row>
    <row r="2819" spans="1:16" x14ac:dyDescent="0.3">
      <c r="A2819" s="7">
        <v>20627</v>
      </c>
      <c r="B2819" s="6" t="s">
        <v>15691</v>
      </c>
      <c r="C2819" t="s">
        <v>15692</v>
      </c>
      <c r="D2819" s="2" t="s">
        <v>45</v>
      </c>
      <c r="E2819" s="4" t="s">
        <v>59</v>
      </c>
      <c r="F2819" t="s">
        <v>60</v>
      </c>
      <c r="G2819" s="6">
        <v>177</v>
      </c>
      <c r="H2819">
        <v>53936</v>
      </c>
      <c r="I2819">
        <v>5</v>
      </c>
      <c r="J2819" s="6">
        <v>427.5</v>
      </c>
      <c r="K2819" s="6">
        <v>3726.5</v>
      </c>
      <c r="L2819">
        <v>78</v>
      </c>
      <c r="M2819">
        <v>2</v>
      </c>
      <c r="N2819" t="s">
        <v>48</v>
      </c>
      <c r="O2819" t="s">
        <v>37</v>
      </c>
      <c r="P2819" t="s">
        <v>10061</v>
      </c>
    </row>
    <row r="2820" spans="1:16" x14ac:dyDescent="0.3">
      <c r="A2820" s="7">
        <v>18073</v>
      </c>
      <c r="B2820" s="6" t="s">
        <v>15693</v>
      </c>
      <c r="C2820" t="s">
        <v>15694</v>
      </c>
      <c r="D2820" s="2" t="s">
        <v>45</v>
      </c>
      <c r="E2820" s="4" t="s">
        <v>46</v>
      </c>
      <c r="F2820" t="s">
        <v>67</v>
      </c>
      <c r="G2820" s="6">
        <v>663</v>
      </c>
      <c r="H2820">
        <v>60260</v>
      </c>
      <c r="I2820">
        <v>13</v>
      </c>
      <c r="J2820" s="6">
        <v>1074</v>
      </c>
      <c r="K2820" s="6">
        <v>3118.75</v>
      </c>
      <c r="L2820">
        <v>47</v>
      </c>
      <c r="M2820">
        <v>1</v>
      </c>
      <c r="N2820" t="s">
        <v>32</v>
      </c>
      <c r="O2820" t="s">
        <v>37</v>
      </c>
      <c r="P2820" t="s">
        <v>10061</v>
      </c>
    </row>
    <row r="2821" spans="1:16" x14ac:dyDescent="0.3">
      <c r="A2821" s="7">
        <v>22132</v>
      </c>
      <c r="B2821" s="6" t="s">
        <v>15695</v>
      </c>
      <c r="C2821" t="s">
        <v>15696</v>
      </c>
      <c r="D2821" s="2" t="s">
        <v>79</v>
      </c>
      <c r="E2821" s="4" t="s">
        <v>59</v>
      </c>
      <c r="F2821" t="s">
        <v>67</v>
      </c>
      <c r="G2821" s="6">
        <v>2394</v>
      </c>
      <c r="H2821">
        <v>28045</v>
      </c>
      <c r="I2821">
        <v>5</v>
      </c>
      <c r="J2821" s="6">
        <v>414.5</v>
      </c>
      <c r="K2821" s="6">
        <v>2209.25</v>
      </c>
      <c r="L2821">
        <v>53</v>
      </c>
      <c r="M2821">
        <v>2</v>
      </c>
      <c r="N2821" t="s">
        <v>61</v>
      </c>
      <c r="O2821" t="s">
        <v>48</v>
      </c>
      <c r="P2821" t="s">
        <v>10061</v>
      </c>
    </row>
    <row r="2822" spans="1:16" x14ac:dyDescent="0.3">
      <c r="A2822" s="7">
        <v>20886</v>
      </c>
      <c r="B2822" s="6" t="s">
        <v>15697</v>
      </c>
      <c r="C2822" t="s">
        <v>15698</v>
      </c>
      <c r="D2822" s="2" t="s">
        <v>45</v>
      </c>
      <c r="E2822" s="4" t="s">
        <v>46</v>
      </c>
      <c r="F2822" t="s">
        <v>76</v>
      </c>
      <c r="G2822" s="6">
        <v>949</v>
      </c>
      <c r="H2822">
        <v>88024</v>
      </c>
      <c r="I2822">
        <v>12</v>
      </c>
      <c r="J2822" s="6">
        <v>523</v>
      </c>
      <c r="K2822" s="6">
        <v>4896</v>
      </c>
      <c r="L2822">
        <v>84</v>
      </c>
      <c r="M2822">
        <v>2</v>
      </c>
      <c r="N2822" t="s">
        <v>48</v>
      </c>
      <c r="O2822" t="s">
        <v>37</v>
      </c>
      <c r="P2822" t="s">
        <v>10066</v>
      </c>
    </row>
    <row r="2823" spans="1:16" x14ac:dyDescent="0.3">
      <c r="A2823" s="7">
        <v>19861</v>
      </c>
      <c r="B2823" s="6" t="s">
        <v>15699</v>
      </c>
      <c r="C2823" t="s">
        <v>15700</v>
      </c>
      <c r="D2823" s="2" t="s">
        <v>70</v>
      </c>
      <c r="E2823" s="4" t="s">
        <v>46</v>
      </c>
      <c r="F2823" t="s">
        <v>67</v>
      </c>
      <c r="G2823" s="6">
        <v>353</v>
      </c>
      <c r="H2823">
        <v>18315</v>
      </c>
      <c r="I2823">
        <v>3</v>
      </c>
      <c r="J2823" s="6">
        <v>1162.5</v>
      </c>
      <c r="K2823" s="6">
        <v>3860</v>
      </c>
      <c r="L2823">
        <v>57</v>
      </c>
      <c r="M2823">
        <v>3</v>
      </c>
      <c r="N2823" t="s">
        <v>61</v>
      </c>
      <c r="O2823" t="s">
        <v>37</v>
      </c>
      <c r="P2823" t="s">
        <v>10061</v>
      </c>
    </row>
    <row r="2824" spans="1:16" x14ac:dyDescent="0.3">
      <c r="A2824" s="7">
        <v>18192</v>
      </c>
      <c r="B2824" s="6" t="s">
        <v>15701</v>
      </c>
      <c r="C2824" t="s">
        <v>15702</v>
      </c>
      <c r="D2824" s="2" t="s">
        <v>58</v>
      </c>
      <c r="E2824" s="4" t="s">
        <v>59</v>
      </c>
      <c r="F2824" t="s">
        <v>60</v>
      </c>
      <c r="G2824" s="6">
        <v>135</v>
      </c>
      <c r="H2824">
        <v>69823</v>
      </c>
      <c r="I2824">
        <v>8</v>
      </c>
      <c r="J2824" s="6">
        <v>434.5</v>
      </c>
      <c r="K2824" s="6">
        <v>6688.25</v>
      </c>
      <c r="L2824">
        <v>83</v>
      </c>
      <c r="M2824">
        <v>1</v>
      </c>
      <c r="N2824" t="s">
        <v>61</v>
      </c>
      <c r="O2824" t="s">
        <v>37</v>
      </c>
      <c r="P2824" t="s">
        <v>10061</v>
      </c>
    </row>
    <row r="2825" spans="1:16" x14ac:dyDescent="0.3">
      <c r="A2825" s="7">
        <v>19439</v>
      </c>
      <c r="B2825" s="6" t="s">
        <v>15703</v>
      </c>
      <c r="C2825" t="s">
        <v>15704</v>
      </c>
      <c r="D2825" s="2" t="s">
        <v>70</v>
      </c>
      <c r="E2825" s="4" t="s">
        <v>59</v>
      </c>
      <c r="F2825" t="s">
        <v>60</v>
      </c>
      <c r="G2825" s="6">
        <v>351</v>
      </c>
      <c r="H2825">
        <v>42520</v>
      </c>
      <c r="I2825">
        <v>17</v>
      </c>
      <c r="J2825" s="6">
        <v>114.75</v>
      </c>
      <c r="K2825" s="6">
        <v>4455</v>
      </c>
      <c r="L2825">
        <v>90</v>
      </c>
      <c r="M2825">
        <v>1</v>
      </c>
      <c r="N2825" t="s">
        <v>32</v>
      </c>
      <c r="O2825" t="s">
        <v>48</v>
      </c>
      <c r="P2825" t="s">
        <v>10066</v>
      </c>
    </row>
    <row r="2826" spans="1:16" x14ac:dyDescent="0.3">
      <c r="A2826" s="7">
        <v>21375</v>
      </c>
      <c r="B2826" s="6" t="s">
        <v>15705</v>
      </c>
      <c r="C2826" t="s">
        <v>15706</v>
      </c>
      <c r="D2826" s="2" t="s">
        <v>52</v>
      </c>
      <c r="E2826" s="4" t="s">
        <v>46</v>
      </c>
      <c r="F2826" t="s">
        <v>76</v>
      </c>
      <c r="G2826" s="6">
        <v>3293</v>
      </c>
      <c r="H2826">
        <v>49946</v>
      </c>
      <c r="I2826">
        <v>13</v>
      </c>
      <c r="J2826" s="6">
        <v>571.5</v>
      </c>
      <c r="K2826" s="6">
        <v>4286.75</v>
      </c>
      <c r="L2826">
        <v>62</v>
      </c>
      <c r="M2826">
        <v>1</v>
      </c>
      <c r="N2826" t="s">
        <v>48</v>
      </c>
      <c r="O2826" t="s">
        <v>48</v>
      </c>
      <c r="P2826" t="s">
        <v>10066</v>
      </c>
    </row>
    <row r="2827" spans="1:16" x14ac:dyDescent="0.3">
      <c r="A2827" s="7">
        <v>21179</v>
      </c>
      <c r="B2827" s="6" t="s">
        <v>15707</v>
      </c>
      <c r="C2827" t="s">
        <v>15708</v>
      </c>
      <c r="D2827" s="2" t="s">
        <v>45</v>
      </c>
      <c r="E2827" s="4" t="s">
        <v>59</v>
      </c>
      <c r="F2827" t="s">
        <v>60</v>
      </c>
      <c r="G2827" s="6">
        <v>165</v>
      </c>
      <c r="H2827">
        <v>27545</v>
      </c>
      <c r="I2827">
        <v>7</v>
      </c>
      <c r="J2827" s="6">
        <v>70.75</v>
      </c>
      <c r="K2827" s="6">
        <v>5022</v>
      </c>
      <c r="L2827">
        <v>78</v>
      </c>
      <c r="M2827">
        <v>2</v>
      </c>
      <c r="N2827" t="s">
        <v>61</v>
      </c>
      <c r="O2827" t="s">
        <v>48</v>
      </c>
      <c r="P2827" t="s">
        <v>10061</v>
      </c>
    </row>
    <row r="2828" spans="1:16" x14ac:dyDescent="0.3">
      <c r="A2828" s="7">
        <v>18990</v>
      </c>
      <c r="B2828" s="6" t="s">
        <v>15709</v>
      </c>
      <c r="C2828" t="s">
        <v>15710</v>
      </c>
      <c r="D2828" s="2" t="s">
        <v>45</v>
      </c>
      <c r="E2828" s="4" t="s">
        <v>59</v>
      </c>
      <c r="F2828" t="s">
        <v>60</v>
      </c>
      <c r="G2828" s="6">
        <v>370</v>
      </c>
      <c r="H2828">
        <v>49946</v>
      </c>
      <c r="I2828">
        <v>14</v>
      </c>
      <c r="J2828" s="6">
        <v>296.25</v>
      </c>
      <c r="K2828" s="6">
        <v>5936.25</v>
      </c>
      <c r="L2828">
        <v>83</v>
      </c>
      <c r="M2828">
        <v>2</v>
      </c>
      <c r="N2828" t="s">
        <v>48</v>
      </c>
      <c r="O2828" t="s">
        <v>37</v>
      </c>
      <c r="P2828" t="s">
        <v>10066</v>
      </c>
    </row>
    <row r="2829" spans="1:16" x14ac:dyDescent="0.3">
      <c r="A2829" s="7">
        <v>17698</v>
      </c>
      <c r="B2829" s="6" t="s">
        <v>15711</v>
      </c>
      <c r="C2829" t="s">
        <v>15712</v>
      </c>
      <c r="D2829" s="2" t="s">
        <v>58</v>
      </c>
      <c r="E2829" s="4" t="s">
        <v>59</v>
      </c>
      <c r="F2829" t="s">
        <v>60</v>
      </c>
      <c r="G2829" s="6">
        <v>64</v>
      </c>
      <c r="H2829">
        <v>68983</v>
      </c>
      <c r="I2829">
        <v>14</v>
      </c>
      <c r="J2829" s="6">
        <v>51</v>
      </c>
      <c r="K2829" s="6">
        <v>6547</v>
      </c>
      <c r="L2829">
        <v>98</v>
      </c>
      <c r="M2829">
        <v>2</v>
      </c>
      <c r="N2829" t="s">
        <v>32</v>
      </c>
      <c r="O2829" t="s">
        <v>37</v>
      </c>
      <c r="P2829" t="s">
        <v>10061</v>
      </c>
    </row>
    <row r="2830" spans="1:16" x14ac:dyDescent="0.3">
      <c r="A2830" s="7">
        <v>18971</v>
      </c>
      <c r="B2830" s="6" t="s">
        <v>15713</v>
      </c>
      <c r="C2830" t="s">
        <v>15714</v>
      </c>
      <c r="D2830" s="2" t="s">
        <v>58</v>
      </c>
      <c r="E2830" s="4" t="s">
        <v>59</v>
      </c>
      <c r="F2830" t="s">
        <v>60</v>
      </c>
      <c r="G2830" s="6">
        <v>165</v>
      </c>
      <c r="H2830">
        <v>29708</v>
      </c>
      <c r="I2830">
        <v>12</v>
      </c>
      <c r="J2830" s="6">
        <v>339.5</v>
      </c>
      <c r="K2830" s="6">
        <v>5558.75</v>
      </c>
      <c r="L2830">
        <v>94</v>
      </c>
      <c r="M2830">
        <v>1</v>
      </c>
      <c r="N2830" t="s">
        <v>32</v>
      </c>
      <c r="O2830" t="s">
        <v>32</v>
      </c>
      <c r="P2830" t="s">
        <v>10066</v>
      </c>
    </row>
    <row r="2831" spans="1:16" x14ac:dyDescent="0.3">
      <c r="A2831" s="7">
        <v>21447</v>
      </c>
      <c r="B2831" s="6" t="s">
        <v>15715</v>
      </c>
      <c r="C2831" t="s">
        <v>15716</v>
      </c>
      <c r="D2831" s="2" t="s">
        <v>52</v>
      </c>
      <c r="E2831" s="4" t="s">
        <v>46</v>
      </c>
      <c r="F2831" t="s">
        <v>54</v>
      </c>
      <c r="G2831" s="6">
        <v>2696</v>
      </c>
      <c r="H2831">
        <v>87871</v>
      </c>
      <c r="I2831">
        <v>30</v>
      </c>
      <c r="J2831" s="6">
        <v>5635</v>
      </c>
      <c r="K2831" s="6">
        <v>806.75</v>
      </c>
      <c r="L2831">
        <v>24</v>
      </c>
      <c r="M2831">
        <v>7</v>
      </c>
      <c r="N2831" t="s">
        <v>48</v>
      </c>
      <c r="O2831" t="s">
        <v>37</v>
      </c>
      <c r="P2831" t="s">
        <v>10061</v>
      </c>
    </row>
    <row r="2832" spans="1:16" x14ac:dyDescent="0.3">
      <c r="A2832" s="7">
        <v>18856</v>
      </c>
      <c r="B2832" s="6" t="s">
        <v>15717</v>
      </c>
      <c r="C2832" t="s">
        <v>15718</v>
      </c>
      <c r="D2832" s="2" t="s">
        <v>52</v>
      </c>
      <c r="E2832" s="4" t="s">
        <v>46</v>
      </c>
      <c r="F2832" t="s">
        <v>76</v>
      </c>
      <c r="G2832" s="6">
        <v>2460</v>
      </c>
      <c r="H2832">
        <v>23034</v>
      </c>
      <c r="I2832">
        <v>10</v>
      </c>
      <c r="J2832" s="6">
        <v>476.5</v>
      </c>
      <c r="K2832" s="6">
        <v>4142.75</v>
      </c>
      <c r="L2832">
        <v>76</v>
      </c>
      <c r="M2832">
        <v>3</v>
      </c>
      <c r="N2832" t="s">
        <v>37</v>
      </c>
      <c r="O2832" t="s">
        <v>37</v>
      </c>
      <c r="P2832" t="s">
        <v>10066</v>
      </c>
    </row>
    <row r="2833" spans="1:16" x14ac:dyDescent="0.3">
      <c r="A2833" s="7">
        <v>19011</v>
      </c>
      <c r="B2833" s="6" t="s">
        <v>15719</v>
      </c>
      <c r="C2833" t="s">
        <v>15720</v>
      </c>
      <c r="D2833" s="2" t="s">
        <v>52</v>
      </c>
      <c r="E2833" s="4" t="s">
        <v>59</v>
      </c>
      <c r="F2833" t="s">
        <v>80</v>
      </c>
      <c r="G2833" s="6">
        <v>4235</v>
      </c>
      <c r="H2833">
        <v>18522</v>
      </c>
      <c r="I2833">
        <v>57</v>
      </c>
      <c r="J2833" s="6">
        <v>4643.75</v>
      </c>
      <c r="K2833" s="6">
        <v>660.75</v>
      </c>
      <c r="L2833">
        <v>20</v>
      </c>
      <c r="M2833">
        <v>4</v>
      </c>
      <c r="N2833" t="s">
        <v>48</v>
      </c>
      <c r="O2833" t="s">
        <v>37</v>
      </c>
      <c r="P2833" t="s">
        <v>10066</v>
      </c>
    </row>
    <row r="2834" spans="1:16" x14ac:dyDescent="0.3">
      <c r="A2834" s="7">
        <v>18841</v>
      </c>
      <c r="B2834" s="6" t="s">
        <v>15721</v>
      </c>
      <c r="C2834" t="s">
        <v>15722</v>
      </c>
      <c r="D2834" s="2" t="s">
        <v>52</v>
      </c>
      <c r="E2834" s="4" t="s">
        <v>46</v>
      </c>
      <c r="F2834" t="s">
        <v>67</v>
      </c>
      <c r="G2834" s="6">
        <v>906</v>
      </c>
      <c r="H2834">
        <v>69830</v>
      </c>
      <c r="I2834">
        <v>9</v>
      </c>
      <c r="J2834" s="6">
        <v>818.75</v>
      </c>
      <c r="K2834" s="6">
        <v>4077.5</v>
      </c>
      <c r="L2834">
        <v>46</v>
      </c>
      <c r="M2834">
        <v>1</v>
      </c>
      <c r="N2834" t="s">
        <v>48</v>
      </c>
      <c r="O2834" t="s">
        <v>37</v>
      </c>
      <c r="P2834" t="s">
        <v>10066</v>
      </c>
    </row>
    <row r="2835" spans="1:16" x14ac:dyDescent="0.3">
      <c r="A2835" s="7">
        <v>20972</v>
      </c>
      <c r="B2835" s="6" t="s">
        <v>15723</v>
      </c>
      <c r="C2835" t="s">
        <v>15724</v>
      </c>
      <c r="D2835" s="2" t="s">
        <v>58</v>
      </c>
      <c r="E2835" s="4" t="s">
        <v>59</v>
      </c>
      <c r="F2835" t="s">
        <v>60</v>
      </c>
      <c r="G2835" s="6">
        <v>135</v>
      </c>
      <c r="H2835">
        <v>68704</v>
      </c>
      <c r="I2835">
        <v>5</v>
      </c>
      <c r="J2835" s="6">
        <v>336.5</v>
      </c>
      <c r="K2835" s="6">
        <v>7351</v>
      </c>
      <c r="L2835">
        <v>97</v>
      </c>
      <c r="M2835">
        <v>1</v>
      </c>
      <c r="N2835" t="s">
        <v>61</v>
      </c>
      <c r="O2835" t="s">
        <v>48</v>
      </c>
      <c r="P2835" t="s">
        <v>10061</v>
      </c>
    </row>
    <row r="2836" spans="1:16" x14ac:dyDescent="0.3">
      <c r="A2836" s="7">
        <v>17324</v>
      </c>
      <c r="B2836" s="6" t="s">
        <v>15725</v>
      </c>
      <c r="C2836" t="s">
        <v>15726</v>
      </c>
      <c r="D2836" s="2" t="s">
        <v>52</v>
      </c>
      <c r="E2836" s="4" t="s">
        <v>46</v>
      </c>
      <c r="F2836" t="s">
        <v>80</v>
      </c>
      <c r="G2836" s="6">
        <v>3370</v>
      </c>
      <c r="H2836">
        <v>45048</v>
      </c>
      <c r="I2836">
        <v>37</v>
      </c>
      <c r="J2836" s="6">
        <v>10844.5</v>
      </c>
      <c r="K2836" s="6">
        <v>838.75</v>
      </c>
      <c r="L2836">
        <v>17</v>
      </c>
      <c r="M2836">
        <v>6</v>
      </c>
      <c r="N2836" t="s">
        <v>37</v>
      </c>
      <c r="O2836" t="s">
        <v>37</v>
      </c>
      <c r="P2836" t="s">
        <v>10066</v>
      </c>
    </row>
    <row r="2837" spans="1:16" x14ac:dyDescent="0.3">
      <c r="A2837" s="7">
        <v>19640</v>
      </c>
      <c r="B2837" s="6" t="s">
        <v>15727</v>
      </c>
      <c r="C2837" t="s">
        <v>15728</v>
      </c>
      <c r="D2837" s="2" t="s">
        <v>64</v>
      </c>
      <c r="E2837" s="4" t="s">
        <v>59</v>
      </c>
      <c r="F2837" t="s">
        <v>54</v>
      </c>
      <c r="G2837" s="6">
        <v>1056</v>
      </c>
      <c r="H2837">
        <v>74005</v>
      </c>
      <c r="I2837">
        <v>20</v>
      </c>
      <c r="J2837" s="6">
        <v>5474.25</v>
      </c>
      <c r="K2837" s="6">
        <v>536</v>
      </c>
      <c r="L2837">
        <v>24</v>
      </c>
      <c r="M2837">
        <v>4</v>
      </c>
      <c r="N2837" t="s">
        <v>37</v>
      </c>
      <c r="O2837" t="s">
        <v>37</v>
      </c>
      <c r="P2837" t="s">
        <v>10066</v>
      </c>
    </row>
    <row r="2838" spans="1:16" x14ac:dyDescent="0.3">
      <c r="A2838" s="7">
        <v>21738</v>
      </c>
      <c r="B2838" s="6" t="s">
        <v>15729</v>
      </c>
      <c r="C2838" t="s">
        <v>15730</v>
      </c>
      <c r="D2838" s="2" t="s">
        <v>52</v>
      </c>
      <c r="E2838" s="4" t="s">
        <v>59</v>
      </c>
      <c r="F2838" t="s">
        <v>54</v>
      </c>
      <c r="G2838" s="6">
        <v>3181</v>
      </c>
      <c r="H2838">
        <v>55768</v>
      </c>
      <c r="I2838">
        <v>37</v>
      </c>
      <c r="J2838" s="6">
        <v>7631</v>
      </c>
      <c r="K2838" s="6">
        <v>747.5</v>
      </c>
      <c r="L2838">
        <v>15</v>
      </c>
      <c r="M2838">
        <v>6</v>
      </c>
      <c r="N2838" t="s">
        <v>48</v>
      </c>
      <c r="O2838" t="s">
        <v>37</v>
      </c>
      <c r="P2838" t="s">
        <v>10066</v>
      </c>
    </row>
    <row r="2839" spans="1:16" x14ac:dyDescent="0.3">
      <c r="A2839" s="7">
        <v>19179</v>
      </c>
      <c r="B2839" s="6" t="s">
        <v>15731</v>
      </c>
      <c r="C2839" t="s">
        <v>15732</v>
      </c>
      <c r="D2839" s="2" t="s">
        <v>70</v>
      </c>
      <c r="E2839" s="4" t="s">
        <v>46</v>
      </c>
      <c r="F2839" t="s">
        <v>67</v>
      </c>
      <c r="G2839" s="6">
        <v>317</v>
      </c>
      <c r="H2839">
        <v>42257</v>
      </c>
      <c r="I2839">
        <v>8</v>
      </c>
      <c r="J2839" s="6">
        <v>1270</v>
      </c>
      <c r="K2839" s="6">
        <v>2278</v>
      </c>
      <c r="L2839">
        <v>41</v>
      </c>
      <c r="M2839">
        <v>2</v>
      </c>
      <c r="N2839" t="s">
        <v>48</v>
      </c>
      <c r="O2839" t="s">
        <v>37</v>
      </c>
      <c r="P2839" t="s">
        <v>10066</v>
      </c>
    </row>
    <row r="2840" spans="1:16" x14ac:dyDescent="0.3">
      <c r="A2840" s="7">
        <v>17422</v>
      </c>
      <c r="B2840" s="6" t="s">
        <v>15733</v>
      </c>
      <c r="C2840" t="s">
        <v>15734</v>
      </c>
      <c r="D2840" s="2" t="s">
        <v>52</v>
      </c>
      <c r="E2840" s="4" t="s">
        <v>53</v>
      </c>
      <c r="F2840" t="s">
        <v>54</v>
      </c>
      <c r="G2840" s="6">
        <v>1010</v>
      </c>
      <c r="H2840">
        <v>68395</v>
      </c>
      <c r="I2840">
        <v>32</v>
      </c>
      <c r="J2840" s="6">
        <v>4434.25</v>
      </c>
      <c r="K2840" s="6">
        <v>650.75</v>
      </c>
      <c r="L2840">
        <v>23</v>
      </c>
      <c r="M2840">
        <v>8</v>
      </c>
      <c r="N2840" t="s">
        <v>61</v>
      </c>
      <c r="O2840" t="s">
        <v>37</v>
      </c>
      <c r="P2840" t="s">
        <v>10066</v>
      </c>
    </row>
    <row r="2841" spans="1:16" x14ac:dyDescent="0.3">
      <c r="A2841" s="7">
        <v>22248</v>
      </c>
      <c r="B2841" s="6" t="s">
        <v>15735</v>
      </c>
      <c r="C2841" t="s">
        <v>15736</v>
      </c>
      <c r="D2841" s="2" t="s">
        <v>70</v>
      </c>
      <c r="E2841" s="4" t="s">
        <v>59</v>
      </c>
      <c r="F2841" t="s">
        <v>60</v>
      </c>
      <c r="G2841" s="6">
        <v>13</v>
      </c>
      <c r="H2841">
        <v>49629</v>
      </c>
      <c r="I2841">
        <v>20</v>
      </c>
      <c r="J2841" s="6">
        <v>430</v>
      </c>
      <c r="K2841" s="6">
        <v>7279.5</v>
      </c>
      <c r="L2841">
        <v>100</v>
      </c>
      <c r="M2841">
        <v>1</v>
      </c>
      <c r="N2841" t="s">
        <v>32</v>
      </c>
      <c r="O2841" t="s">
        <v>37</v>
      </c>
      <c r="P2841" t="s">
        <v>10061</v>
      </c>
    </row>
    <row r="2842" spans="1:16" x14ac:dyDescent="0.3">
      <c r="A2842" s="7">
        <v>20242</v>
      </c>
      <c r="B2842" s="6" t="s">
        <v>15737</v>
      </c>
      <c r="C2842" t="s">
        <v>15738</v>
      </c>
      <c r="D2842" s="2" t="s">
        <v>52</v>
      </c>
      <c r="E2842" s="4" t="s">
        <v>46</v>
      </c>
      <c r="F2842" t="s">
        <v>67</v>
      </c>
      <c r="G2842" s="6">
        <v>1510</v>
      </c>
      <c r="H2842">
        <v>10494</v>
      </c>
      <c r="I2842">
        <v>3</v>
      </c>
      <c r="J2842" s="6">
        <v>1130.75</v>
      </c>
      <c r="K2842" s="6">
        <v>3185.25</v>
      </c>
      <c r="L2842">
        <v>42</v>
      </c>
      <c r="M2842">
        <v>3</v>
      </c>
      <c r="N2842" t="s">
        <v>61</v>
      </c>
      <c r="O2842" t="s">
        <v>37</v>
      </c>
      <c r="P2842" t="s">
        <v>10066</v>
      </c>
    </row>
    <row r="2843" spans="1:16" x14ac:dyDescent="0.3">
      <c r="A2843" s="7">
        <v>21419</v>
      </c>
      <c r="B2843" s="6" t="s">
        <v>15739</v>
      </c>
      <c r="C2843" t="s">
        <v>15740</v>
      </c>
      <c r="D2843" s="2" t="s">
        <v>52</v>
      </c>
      <c r="E2843" s="4" t="s">
        <v>46</v>
      </c>
      <c r="F2843" t="s">
        <v>76</v>
      </c>
      <c r="G2843" s="6">
        <v>1562</v>
      </c>
      <c r="H2843">
        <v>72668</v>
      </c>
      <c r="I2843">
        <v>6</v>
      </c>
      <c r="J2843" s="6">
        <v>456.75</v>
      </c>
      <c r="K2843" s="6">
        <v>2890.5</v>
      </c>
      <c r="L2843">
        <v>67</v>
      </c>
      <c r="M2843">
        <v>3</v>
      </c>
      <c r="N2843" t="s">
        <v>48</v>
      </c>
      <c r="O2843" t="s">
        <v>37</v>
      </c>
      <c r="P2843" t="s">
        <v>10061</v>
      </c>
    </row>
    <row r="2844" spans="1:16" x14ac:dyDescent="0.3">
      <c r="A2844" s="7">
        <v>18602</v>
      </c>
      <c r="B2844" s="6" t="s">
        <v>15741</v>
      </c>
      <c r="C2844" t="s">
        <v>15742</v>
      </c>
      <c r="D2844" s="2" t="s">
        <v>52</v>
      </c>
      <c r="E2844" s="4" t="s">
        <v>46</v>
      </c>
      <c r="F2844" t="s">
        <v>67</v>
      </c>
      <c r="G2844" s="6">
        <v>1885</v>
      </c>
      <c r="H2844">
        <v>10735</v>
      </c>
      <c r="I2844">
        <v>3</v>
      </c>
      <c r="J2844" s="6">
        <v>624</v>
      </c>
      <c r="K2844" s="6">
        <v>4284.75</v>
      </c>
      <c r="L2844">
        <v>65</v>
      </c>
      <c r="M2844">
        <v>1</v>
      </c>
      <c r="N2844" t="s">
        <v>48</v>
      </c>
      <c r="O2844" t="s">
        <v>48</v>
      </c>
      <c r="P2844" t="s">
        <v>10066</v>
      </c>
    </row>
    <row r="2845" spans="1:16" x14ac:dyDescent="0.3">
      <c r="A2845" s="7">
        <v>18869</v>
      </c>
      <c r="B2845" s="6" t="s">
        <v>15743</v>
      </c>
      <c r="C2845" t="s">
        <v>15744</v>
      </c>
      <c r="D2845" s="2" t="s">
        <v>45</v>
      </c>
      <c r="E2845" s="4" t="s">
        <v>46</v>
      </c>
      <c r="F2845" t="s">
        <v>47</v>
      </c>
      <c r="G2845" s="6">
        <v>300</v>
      </c>
      <c r="H2845">
        <v>21208</v>
      </c>
      <c r="I2845">
        <v>9</v>
      </c>
      <c r="J2845" s="6">
        <v>488.25</v>
      </c>
      <c r="K2845" s="6">
        <v>2896.5</v>
      </c>
      <c r="L2845">
        <v>62</v>
      </c>
      <c r="M2845">
        <v>1</v>
      </c>
      <c r="N2845" t="s">
        <v>32</v>
      </c>
      <c r="O2845" t="s">
        <v>37</v>
      </c>
      <c r="P2845" t="s">
        <v>10066</v>
      </c>
    </row>
    <row r="2846" spans="1:16" x14ac:dyDescent="0.3">
      <c r="A2846" s="7">
        <v>19586</v>
      </c>
      <c r="B2846" s="6" t="s">
        <v>15745</v>
      </c>
      <c r="C2846" t="s">
        <v>15746</v>
      </c>
      <c r="D2846" s="2" t="s">
        <v>58</v>
      </c>
      <c r="E2846" s="4" t="s">
        <v>59</v>
      </c>
      <c r="F2846" t="s">
        <v>60</v>
      </c>
      <c r="G2846" s="6">
        <v>69</v>
      </c>
      <c r="H2846">
        <v>84518</v>
      </c>
      <c r="I2846">
        <v>9</v>
      </c>
      <c r="J2846" s="6">
        <v>443.75</v>
      </c>
      <c r="K2846" s="6">
        <v>3018.75</v>
      </c>
      <c r="L2846">
        <v>90</v>
      </c>
      <c r="M2846">
        <v>1</v>
      </c>
      <c r="N2846" t="s">
        <v>61</v>
      </c>
      <c r="O2846" t="s">
        <v>48</v>
      </c>
      <c r="P2846" t="s">
        <v>10066</v>
      </c>
    </row>
    <row r="2847" spans="1:16" x14ac:dyDescent="0.3">
      <c r="A2847" s="7">
        <v>20942</v>
      </c>
      <c r="B2847" s="6" t="s">
        <v>15747</v>
      </c>
      <c r="C2847" t="s">
        <v>15748</v>
      </c>
      <c r="D2847" s="2" t="s">
        <v>58</v>
      </c>
      <c r="E2847" s="4" t="s">
        <v>59</v>
      </c>
      <c r="F2847" t="s">
        <v>60</v>
      </c>
      <c r="G2847" s="6">
        <v>135</v>
      </c>
      <c r="H2847">
        <v>61393</v>
      </c>
      <c r="I2847">
        <v>4</v>
      </c>
      <c r="J2847" s="6">
        <v>252.25</v>
      </c>
      <c r="K2847" s="6">
        <v>6914.5</v>
      </c>
      <c r="L2847">
        <v>98</v>
      </c>
      <c r="M2847">
        <v>1</v>
      </c>
      <c r="N2847" t="s">
        <v>32</v>
      </c>
      <c r="O2847" t="s">
        <v>37</v>
      </c>
      <c r="P2847" t="s">
        <v>10061</v>
      </c>
    </row>
    <row r="2848" spans="1:16" x14ac:dyDescent="0.3">
      <c r="A2848" s="7">
        <v>21005</v>
      </c>
      <c r="B2848" s="6" t="s">
        <v>15749</v>
      </c>
      <c r="C2848" t="s">
        <v>15750</v>
      </c>
      <c r="D2848" s="2" t="s">
        <v>52</v>
      </c>
      <c r="E2848" s="4" t="s">
        <v>46</v>
      </c>
      <c r="F2848" t="s">
        <v>80</v>
      </c>
      <c r="G2848" s="6">
        <v>4728</v>
      </c>
      <c r="H2848">
        <v>63496</v>
      </c>
      <c r="I2848">
        <v>49</v>
      </c>
      <c r="J2848" s="6">
        <v>4599.75</v>
      </c>
      <c r="K2848" s="6">
        <v>556.5</v>
      </c>
      <c r="L2848">
        <v>18</v>
      </c>
      <c r="M2848">
        <v>5</v>
      </c>
      <c r="N2848" t="s">
        <v>48</v>
      </c>
      <c r="O2848" t="s">
        <v>48</v>
      </c>
      <c r="P2848" t="s">
        <v>10061</v>
      </c>
    </row>
    <row r="2849" spans="1:16" x14ac:dyDescent="0.3">
      <c r="A2849" s="7">
        <v>20333</v>
      </c>
      <c r="B2849" s="6" t="s">
        <v>15751</v>
      </c>
      <c r="C2849" t="s">
        <v>15752</v>
      </c>
      <c r="D2849" s="2" t="s">
        <v>52</v>
      </c>
      <c r="E2849" s="4" t="s">
        <v>53</v>
      </c>
      <c r="F2849" t="s">
        <v>54</v>
      </c>
      <c r="G2849" s="6">
        <v>3130</v>
      </c>
      <c r="H2849">
        <v>47431</v>
      </c>
      <c r="I2849">
        <v>31</v>
      </c>
      <c r="J2849" s="6">
        <v>3148.5</v>
      </c>
      <c r="K2849" s="6">
        <v>645.25</v>
      </c>
      <c r="L2849">
        <v>11</v>
      </c>
      <c r="M2849">
        <v>5</v>
      </c>
      <c r="N2849" t="s">
        <v>61</v>
      </c>
      <c r="O2849" t="s">
        <v>48</v>
      </c>
      <c r="P2849" t="s">
        <v>10061</v>
      </c>
    </row>
    <row r="2850" spans="1:16" x14ac:dyDescent="0.3">
      <c r="A2850" s="7">
        <v>21057</v>
      </c>
      <c r="B2850" s="6" t="s">
        <v>15753</v>
      </c>
      <c r="C2850" t="s">
        <v>15754</v>
      </c>
      <c r="D2850" s="2" t="s">
        <v>58</v>
      </c>
      <c r="E2850" s="4" t="s">
        <v>59</v>
      </c>
      <c r="F2850" t="s">
        <v>60</v>
      </c>
      <c r="G2850" s="6">
        <v>58</v>
      </c>
      <c r="H2850">
        <v>75000</v>
      </c>
      <c r="I2850">
        <v>20</v>
      </c>
      <c r="J2850" s="6">
        <v>238.75</v>
      </c>
      <c r="K2850" s="6">
        <v>5947.75</v>
      </c>
      <c r="L2850">
        <v>93</v>
      </c>
      <c r="M2850">
        <v>2</v>
      </c>
      <c r="N2850" t="s">
        <v>48</v>
      </c>
      <c r="O2850" t="s">
        <v>37</v>
      </c>
      <c r="P2850" t="s">
        <v>10061</v>
      </c>
    </row>
    <row r="2851" spans="1:16" x14ac:dyDescent="0.3">
      <c r="A2851" s="7">
        <v>17648</v>
      </c>
      <c r="B2851" s="6" t="s">
        <v>15755</v>
      </c>
      <c r="C2851" t="s">
        <v>15756</v>
      </c>
      <c r="D2851" s="2" t="s">
        <v>58</v>
      </c>
      <c r="E2851" s="4" t="s">
        <v>59</v>
      </c>
      <c r="F2851" t="s">
        <v>60</v>
      </c>
      <c r="G2851" s="6">
        <v>86</v>
      </c>
      <c r="H2851">
        <v>53078</v>
      </c>
      <c r="I2851">
        <v>13</v>
      </c>
      <c r="J2851" s="6">
        <v>108.75</v>
      </c>
      <c r="K2851" s="6">
        <v>3956.75</v>
      </c>
      <c r="L2851">
        <v>89</v>
      </c>
      <c r="M2851">
        <v>2</v>
      </c>
      <c r="N2851" t="s">
        <v>32</v>
      </c>
      <c r="O2851" t="s">
        <v>37</v>
      </c>
      <c r="P2851" t="s">
        <v>10061</v>
      </c>
    </row>
    <row r="2852" spans="1:16" x14ac:dyDescent="0.3">
      <c r="A2852" s="7">
        <v>19426</v>
      </c>
      <c r="B2852" s="6" t="s">
        <v>15757</v>
      </c>
      <c r="C2852" t="s">
        <v>15758</v>
      </c>
      <c r="D2852" s="2" t="s">
        <v>52</v>
      </c>
      <c r="E2852" s="4" t="s">
        <v>59</v>
      </c>
      <c r="F2852" t="s">
        <v>80</v>
      </c>
      <c r="G2852" s="6">
        <v>1837</v>
      </c>
      <c r="H2852">
        <v>39942</v>
      </c>
      <c r="I2852">
        <v>39</v>
      </c>
      <c r="J2852" s="6">
        <v>8414</v>
      </c>
      <c r="K2852" s="6">
        <v>635.25</v>
      </c>
      <c r="L2852">
        <v>22</v>
      </c>
      <c r="M2852">
        <v>3</v>
      </c>
      <c r="N2852" t="s">
        <v>48</v>
      </c>
      <c r="O2852" t="s">
        <v>37</v>
      </c>
      <c r="P2852" t="s">
        <v>10061</v>
      </c>
    </row>
    <row r="2853" spans="1:16" x14ac:dyDescent="0.3">
      <c r="A2853" s="7">
        <v>20314</v>
      </c>
      <c r="B2853" s="6" t="s">
        <v>15759</v>
      </c>
      <c r="C2853" t="s">
        <v>15760</v>
      </c>
      <c r="D2853" s="2" t="s">
        <v>58</v>
      </c>
      <c r="E2853" s="4" t="s">
        <v>59</v>
      </c>
      <c r="F2853" t="s">
        <v>60</v>
      </c>
      <c r="G2853" s="6">
        <v>194</v>
      </c>
      <c r="H2853">
        <v>18108</v>
      </c>
      <c r="I2853">
        <v>9</v>
      </c>
      <c r="J2853" s="6">
        <v>262</v>
      </c>
      <c r="K2853" s="6">
        <v>5298.25</v>
      </c>
      <c r="L2853">
        <v>75</v>
      </c>
      <c r="M2853">
        <v>2</v>
      </c>
      <c r="N2853" t="s">
        <v>61</v>
      </c>
      <c r="O2853" t="s">
        <v>48</v>
      </c>
      <c r="P2853" t="s">
        <v>10061</v>
      </c>
    </row>
    <row r="2854" spans="1:16" x14ac:dyDescent="0.3">
      <c r="A2854" s="7">
        <v>19119</v>
      </c>
      <c r="B2854" s="6" t="s">
        <v>15761</v>
      </c>
      <c r="C2854" t="s">
        <v>15762</v>
      </c>
      <c r="D2854" s="2" t="s">
        <v>58</v>
      </c>
      <c r="E2854" s="4" t="s">
        <v>59</v>
      </c>
      <c r="F2854" t="s">
        <v>60</v>
      </c>
      <c r="G2854" s="6">
        <v>171</v>
      </c>
      <c r="H2854">
        <v>31259</v>
      </c>
      <c r="I2854">
        <v>15</v>
      </c>
      <c r="J2854" s="6">
        <v>235.25</v>
      </c>
      <c r="K2854" s="6">
        <v>4805.5</v>
      </c>
      <c r="L2854">
        <v>76</v>
      </c>
      <c r="M2854">
        <v>1</v>
      </c>
      <c r="N2854" t="s">
        <v>61</v>
      </c>
      <c r="O2854" t="s">
        <v>48</v>
      </c>
      <c r="P2854" t="s">
        <v>10066</v>
      </c>
    </row>
    <row r="2855" spans="1:16" x14ac:dyDescent="0.3">
      <c r="A2855" s="7">
        <v>17963</v>
      </c>
      <c r="B2855" s="6" t="s">
        <v>15763</v>
      </c>
      <c r="C2855" t="s">
        <v>15764</v>
      </c>
      <c r="D2855" s="2" t="s">
        <v>70</v>
      </c>
      <c r="E2855" s="4" t="s">
        <v>59</v>
      </c>
      <c r="F2855" t="s">
        <v>60</v>
      </c>
      <c r="G2855" s="6">
        <v>176</v>
      </c>
      <c r="H2855">
        <v>59835</v>
      </c>
      <c r="I2855">
        <v>10</v>
      </c>
      <c r="J2855" s="6">
        <v>73.25</v>
      </c>
      <c r="K2855" s="6">
        <v>6578.75</v>
      </c>
      <c r="L2855">
        <v>95</v>
      </c>
      <c r="M2855">
        <v>2</v>
      </c>
      <c r="N2855" t="s">
        <v>61</v>
      </c>
      <c r="O2855" t="s">
        <v>37</v>
      </c>
      <c r="P2855" t="s">
        <v>10061</v>
      </c>
    </row>
    <row r="2856" spans="1:16" x14ac:dyDescent="0.3">
      <c r="A2856" s="7">
        <v>17866</v>
      </c>
      <c r="B2856" s="6" t="s">
        <v>15765</v>
      </c>
      <c r="C2856" t="s">
        <v>15766</v>
      </c>
      <c r="D2856" s="2" t="s">
        <v>45</v>
      </c>
      <c r="E2856" s="4" t="s">
        <v>46</v>
      </c>
      <c r="F2856" t="s">
        <v>47</v>
      </c>
      <c r="G2856" s="6">
        <v>908</v>
      </c>
      <c r="H2856">
        <v>73448</v>
      </c>
      <c r="I2856">
        <v>8</v>
      </c>
      <c r="J2856" s="6">
        <v>350</v>
      </c>
      <c r="K2856" s="6">
        <v>2295.25</v>
      </c>
      <c r="L2856">
        <v>56</v>
      </c>
      <c r="M2856">
        <v>1</v>
      </c>
      <c r="N2856" t="s">
        <v>37</v>
      </c>
      <c r="O2856" t="s">
        <v>37</v>
      </c>
      <c r="P2856" t="s">
        <v>10061</v>
      </c>
    </row>
    <row r="2857" spans="1:16" x14ac:dyDescent="0.3">
      <c r="A2857" s="7">
        <v>21778</v>
      </c>
      <c r="B2857" s="6" t="s">
        <v>15767</v>
      </c>
      <c r="C2857" t="s">
        <v>15768</v>
      </c>
      <c r="D2857" s="2" t="s">
        <v>52</v>
      </c>
      <c r="E2857" s="4" t="s">
        <v>46</v>
      </c>
      <c r="F2857" t="s">
        <v>54</v>
      </c>
      <c r="G2857" s="6">
        <v>2507</v>
      </c>
      <c r="H2857">
        <v>67518</v>
      </c>
      <c r="I2857">
        <v>22</v>
      </c>
      <c r="J2857" s="6">
        <v>2489.5</v>
      </c>
      <c r="K2857" s="6">
        <v>797.25</v>
      </c>
      <c r="L2857">
        <v>21</v>
      </c>
      <c r="M2857">
        <v>5</v>
      </c>
      <c r="N2857" t="s">
        <v>48</v>
      </c>
      <c r="O2857" t="s">
        <v>37</v>
      </c>
      <c r="P2857" t="s">
        <v>10066</v>
      </c>
    </row>
    <row r="2858" spans="1:16" x14ac:dyDescent="0.3">
      <c r="A2858" s="7">
        <v>18732</v>
      </c>
      <c r="B2858" s="6" t="s">
        <v>15769</v>
      </c>
      <c r="C2858" t="s">
        <v>15770</v>
      </c>
      <c r="D2858" s="2" t="s">
        <v>58</v>
      </c>
      <c r="E2858" s="4" t="s">
        <v>59</v>
      </c>
      <c r="F2858" t="s">
        <v>60</v>
      </c>
      <c r="G2858" s="6">
        <v>88</v>
      </c>
      <c r="H2858">
        <v>61988</v>
      </c>
      <c r="I2858">
        <v>13</v>
      </c>
      <c r="J2858" s="6">
        <v>213</v>
      </c>
      <c r="K2858" s="6">
        <v>4243.5</v>
      </c>
      <c r="L2858">
        <v>75</v>
      </c>
      <c r="M2858">
        <v>1</v>
      </c>
      <c r="N2858" t="s">
        <v>61</v>
      </c>
      <c r="O2858" t="s">
        <v>48</v>
      </c>
      <c r="P2858" t="s">
        <v>10061</v>
      </c>
    </row>
    <row r="2859" spans="1:16" x14ac:dyDescent="0.3">
      <c r="A2859" s="7">
        <v>18607</v>
      </c>
      <c r="B2859" s="6" t="s">
        <v>15771</v>
      </c>
      <c r="C2859" t="s">
        <v>15772</v>
      </c>
      <c r="D2859" s="2" t="s">
        <v>45</v>
      </c>
      <c r="E2859" s="4" t="s">
        <v>59</v>
      </c>
      <c r="F2859" t="s">
        <v>60</v>
      </c>
      <c r="G2859" s="6">
        <v>584</v>
      </c>
      <c r="H2859">
        <v>29763</v>
      </c>
      <c r="I2859">
        <v>2</v>
      </c>
      <c r="J2859" s="6">
        <v>109.5</v>
      </c>
      <c r="K2859" s="6">
        <v>6005</v>
      </c>
      <c r="L2859">
        <v>85</v>
      </c>
      <c r="M2859">
        <v>1</v>
      </c>
      <c r="N2859" t="s">
        <v>61</v>
      </c>
      <c r="O2859" t="s">
        <v>37</v>
      </c>
      <c r="P2859" t="s">
        <v>10066</v>
      </c>
    </row>
    <row r="2860" spans="1:16" x14ac:dyDescent="0.3">
      <c r="A2860" s="7">
        <v>20916</v>
      </c>
      <c r="B2860" s="6" t="s">
        <v>15773</v>
      </c>
      <c r="C2860" t="s">
        <v>15774</v>
      </c>
      <c r="D2860" s="2" t="s">
        <v>52</v>
      </c>
      <c r="E2860" s="4" t="s">
        <v>46</v>
      </c>
      <c r="F2860" t="s">
        <v>67</v>
      </c>
      <c r="G2860" s="6">
        <v>1611</v>
      </c>
      <c r="H2860">
        <v>59614</v>
      </c>
      <c r="I2860">
        <v>1</v>
      </c>
      <c r="J2860" s="6">
        <v>924.5</v>
      </c>
      <c r="K2860" s="6">
        <v>2251.25</v>
      </c>
      <c r="L2860">
        <v>46</v>
      </c>
      <c r="M2860">
        <v>3</v>
      </c>
      <c r="N2860" t="s">
        <v>61</v>
      </c>
      <c r="O2860" t="s">
        <v>37</v>
      </c>
      <c r="P2860" t="s">
        <v>10061</v>
      </c>
    </row>
    <row r="2861" spans="1:16" x14ac:dyDescent="0.3">
      <c r="A2861" s="7">
        <v>21235</v>
      </c>
      <c r="B2861" s="6" t="s">
        <v>15775</v>
      </c>
      <c r="C2861" t="s">
        <v>15776</v>
      </c>
      <c r="D2861" s="2" t="s">
        <v>58</v>
      </c>
      <c r="E2861" s="4" t="s">
        <v>46</v>
      </c>
      <c r="F2861" t="s">
        <v>60</v>
      </c>
      <c r="G2861" s="6">
        <v>147</v>
      </c>
      <c r="H2861">
        <v>26974</v>
      </c>
      <c r="I2861">
        <v>10</v>
      </c>
      <c r="J2861" s="6">
        <v>201.75</v>
      </c>
      <c r="K2861" s="6">
        <v>3925.25</v>
      </c>
      <c r="L2861">
        <v>89</v>
      </c>
      <c r="M2861">
        <v>2</v>
      </c>
      <c r="N2861" t="s">
        <v>32</v>
      </c>
      <c r="O2861" t="s">
        <v>37</v>
      </c>
      <c r="P2861" t="s">
        <v>10061</v>
      </c>
    </row>
    <row r="2862" spans="1:16" x14ac:dyDescent="0.3">
      <c r="A2862" s="7">
        <v>17719</v>
      </c>
      <c r="B2862" s="6" t="s">
        <v>15777</v>
      </c>
      <c r="C2862" t="s">
        <v>15778</v>
      </c>
      <c r="D2862" s="2" t="s">
        <v>70</v>
      </c>
      <c r="E2862" s="4" t="s">
        <v>59</v>
      </c>
      <c r="F2862" t="s">
        <v>60</v>
      </c>
      <c r="G2862" s="6">
        <v>121</v>
      </c>
      <c r="H2862">
        <v>48664</v>
      </c>
      <c r="I2862">
        <v>12</v>
      </c>
      <c r="J2862" s="6">
        <v>386</v>
      </c>
      <c r="K2862" s="6">
        <v>5052</v>
      </c>
      <c r="L2862">
        <v>89</v>
      </c>
      <c r="M2862">
        <v>1</v>
      </c>
      <c r="N2862" t="s">
        <v>61</v>
      </c>
      <c r="O2862" t="s">
        <v>48</v>
      </c>
      <c r="P2862" t="s">
        <v>10061</v>
      </c>
    </row>
    <row r="2863" spans="1:16" x14ac:dyDescent="0.3">
      <c r="A2863" s="7">
        <v>18190</v>
      </c>
      <c r="B2863" s="6" t="s">
        <v>15779</v>
      </c>
      <c r="C2863" t="s">
        <v>15780</v>
      </c>
      <c r="D2863" s="2" t="s">
        <v>58</v>
      </c>
      <c r="E2863" s="4" t="s">
        <v>46</v>
      </c>
      <c r="F2863" t="s">
        <v>67</v>
      </c>
      <c r="G2863" s="6">
        <v>222</v>
      </c>
      <c r="H2863">
        <v>78076</v>
      </c>
      <c r="I2863">
        <v>15</v>
      </c>
      <c r="J2863" s="6">
        <v>910</v>
      </c>
      <c r="K2863" s="6">
        <v>4851.75</v>
      </c>
      <c r="L2863">
        <v>41</v>
      </c>
      <c r="M2863">
        <v>3</v>
      </c>
      <c r="N2863" t="s">
        <v>37</v>
      </c>
      <c r="O2863" t="s">
        <v>37</v>
      </c>
      <c r="P2863" t="s">
        <v>10066</v>
      </c>
    </row>
    <row r="2864" spans="1:16" x14ac:dyDescent="0.3">
      <c r="A2864" s="7">
        <v>21490</v>
      </c>
      <c r="B2864" s="6" t="s">
        <v>15781</v>
      </c>
      <c r="C2864" t="s">
        <v>15782</v>
      </c>
      <c r="D2864" s="2" t="s">
        <v>58</v>
      </c>
      <c r="E2864" s="4" t="s">
        <v>59</v>
      </c>
      <c r="F2864" t="s">
        <v>60</v>
      </c>
      <c r="G2864" s="6">
        <v>75</v>
      </c>
      <c r="H2864">
        <v>50335</v>
      </c>
      <c r="I2864">
        <v>2</v>
      </c>
      <c r="J2864" s="6">
        <v>220.25</v>
      </c>
      <c r="K2864" s="6">
        <v>6257.5</v>
      </c>
      <c r="L2864">
        <v>79</v>
      </c>
      <c r="M2864">
        <v>1</v>
      </c>
      <c r="N2864" t="s">
        <v>61</v>
      </c>
      <c r="O2864" t="s">
        <v>48</v>
      </c>
      <c r="P2864" t="s">
        <v>10061</v>
      </c>
    </row>
    <row r="2865" spans="1:16" x14ac:dyDescent="0.3">
      <c r="A2865" s="7">
        <v>18030</v>
      </c>
      <c r="B2865" s="6" t="s">
        <v>15783</v>
      </c>
      <c r="C2865" t="s">
        <v>15784</v>
      </c>
      <c r="D2865" s="2" t="s">
        <v>64</v>
      </c>
      <c r="E2865" s="4" t="s">
        <v>46</v>
      </c>
      <c r="F2865" t="s">
        <v>67</v>
      </c>
      <c r="G2865" s="6">
        <v>796</v>
      </c>
      <c r="H2865">
        <v>54666</v>
      </c>
      <c r="I2865">
        <v>14</v>
      </c>
      <c r="J2865" s="6">
        <v>1244.75</v>
      </c>
      <c r="K2865" s="6">
        <v>4772.5</v>
      </c>
      <c r="L2865">
        <v>64</v>
      </c>
      <c r="M2865">
        <v>3</v>
      </c>
      <c r="N2865" t="s">
        <v>32</v>
      </c>
      <c r="O2865" t="s">
        <v>32</v>
      </c>
      <c r="P2865" t="s">
        <v>10061</v>
      </c>
    </row>
    <row r="2866" spans="1:16" x14ac:dyDescent="0.3">
      <c r="A2866" s="7">
        <v>21088</v>
      </c>
      <c r="B2866" s="6" t="s">
        <v>15785</v>
      </c>
      <c r="C2866" t="s">
        <v>15786</v>
      </c>
      <c r="D2866" s="2" t="s">
        <v>58</v>
      </c>
      <c r="E2866" s="4" t="s">
        <v>46</v>
      </c>
      <c r="F2866" t="s">
        <v>60</v>
      </c>
      <c r="G2866" s="6">
        <v>174</v>
      </c>
      <c r="H2866">
        <v>41680</v>
      </c>
      <c r="I2866">
        <v>8</v>
      </c>
      <c r="J2866" s="6">
        <v>220.75</v>
      </c>
      <c r="K2866" s="6">
        <v>3669.75</v>
      </c>
      <c r="L2866">
        <v>79</v>
      </c>
      <c r="M2866">
        <v>1</v>
      </c>
      <c r="N2866" t="s">
        <v>61</v>
      </c>
      <c r="O2866" t="s">
        <v>48</v>
      </c>
      <c r="P2866" t="s">
        <v>10061</v>
      </c>
    </row>
    <row r="2867" spans="1:16" x14ac:dyDescent="0.3">
      <c r="A2867" s="7">
        <v>19116</v>
      </c>
      <c r="B2867" s="6" t="s">
        <v>15787</v>
      </c>
      <c r="C2867" t="s">
        <v>15788</v>
      </c>
      <c r="D2867" s="2" t="s">
        <v>58</v>
      </c>
      <c r="E2867" s="4" t="s">
        <v>59</v>
      </c>
      <c r="F2867" t="s">
        <v>60</v>
      </c>
      <c r="G2867" s="6">
        <v>196</v>
      </c>
      <c r="H2867">
        <v>63896</v>
      </c>
      <c r="I2867">
        <v>19</v>
      </c>
      <c r="J2867" s="6">
        <v>354</v>
      </c>
      <c r="K2867" s="6">
        <v>5905.5</v>
      </c>
      <c r="L2867">
        <v>87</v>
      </c>
      <c r="M2867">
        <v>1</v>
      </c>
      <c r="N2867" t="s">
        <v>48</v>
      </c>
      <c r="O2867" t="s">
        <v>37</v>
      </c>
      <c r="P2867" t="s">
        <v>10066</v>
      </c>
    </row>
    <row r="2868" spans="1:16" x14ac:dyDescent="0.3">
      <c r="A2868" s="7">
        <v>21582</v>
      </c>
      <c r="B2868" s="6" t="s">
        <v>15789</v>
      </c>
      <c r="C2868" t="s">
        <v>15790</v>
      </c>
      <c r="D2868" s="2" t="s">
        <v>58</v>
      </c>
      <c r="E2868" s="4" t="s">
        <v>59</v>
      </c>
      <c r="F2868" t="s">
        <v>60</v>
      </c>
      <c r="G2868" s="6">
        <v>81</v>
      </c>
      <c r="H2868">
        <v>59219</v>
      </c>
      <c r="I2868">
        <v>20</v>
      </c>
      <c r="J2868" s="6">
        <v>187</v>
      </c>
      <c r="K2868" s="6">
        <v>5146.75</v>
      </c>
      <c r="L2868">
        <v>84</v>
      </c>
      <c r="M2868">
        <v>1</v>
      </c>
      <c r="N2868" t="s">
        <v>32</v>
      </c>
      <c r="O2868" t="s">
        <v>37</v>
      </c>
      <c r="P2868" t="s">
        <v>10061</v>
      </c>
    </row>
    <row r="2869" spans="1:16" x14ac:dyDescent="0.3">
      <c r="A2869" s="7">
        <v>18460</v>
      </c>
      <c r="B2869" s="6" t="s">
        <v>15791</v>
      </c>
      <c r="C2869" t="s">
        <v>15792</v>
      </c>
      <c r="D2869" s="2" t="s">
        <v>52</v>
      </c>
      <c r="E2869" s="4" t="s">
        <v>59</v>
      </c>
      <c r="F2869" t="s">
        <v>80</v>
      </c>
      <c r="G2869" s="6">
        <v>4918</v>
      </c>
      <c r="H2869">
        <v>70550</v>
      </c>
      <c r="I2869">
        <v>33</v>
      </c>
      <c r="J2869" s="6">
        <v>7775.75</v>
      </c>
      <c r="K2869" s="6">
        <v>573.75</v>
      </c>
      <c r="L2869">
        <v>12</v>
      </c>
      <c r="M2869">
        <v>4</v>
      </c>
      <c r="N2869" t="s">
        <v>48</v>
      </c>
      <c r="O2869" t="s">
        <v>37</v>
      </c>
      <c r="P2869" t="s">
        <v>10061</v>
      </c>
    </row>
    <row r="2870" spans="1:16" x14ac:dyDescent="0.3">
      <c r="A2870" s="7">
        <v>22182</v>
      </c>
      <c r="B2870" s="6" t="s">
        <v>15793</v>
      </c>
      <c r="C2870" t="s">
        <v>15794</v>
      </c>
      <c r="D2870" s="2" t="s">
        <v>45</v>
      </c>
      <c r="E2870" s="4" t="s">
        <v>46</v>
      </c>
      <c r="F2870" t="s">
        <v>60</v>
      </c>
      <c r="G2870" s="6">
        <v>766</v>
      </c>
      <c r="H2870">
        <v>12786</v>
      </c>
      <c r="I2870">
        <v>9</v>
      </c>
      <c r="J2870" s="6">
        <v>390.5</v>
      </c>
      <c r="K2870" s="6">
        <v>3513.75</v>
      </c>
      <c r="L2870">
        <v>79</v>
      </c>
      <c r="M2870">
        <v>2</v>
      </c>
      <c r="N2870" t="s">
        <v>32</v>
      </c>
      <c r="O2870" t="s">
        <v>37</v>
      </c>
      <c r="P2870" t="s">
        <v>10061</v>
      </c>
    </row>
    <row r="2871" spans="1:16" x14ac:dyDescent="0.3">
      <c r="A2871" s="7">
        <v>21631</v>
      </c>
      <c r="B2871" s="6" t="s">
        <v>15795</v>
      </c>
      <c r="C2871" t="s">
        <v>15796</v>
      </c>
      <c r="D2871" s="2" t="s">
        <v>45</v>
      </c>
      <c r="E2871" s="4" t="s">
        <v>59</v>
      </c>
      <c r="F2871" t="s">
        <v>76</v>
      </c>
      <c r="G2871" s="6">
        <v>878</v>
      </c>
      <c r="H2871">
        <v>82826</v>
      </c>
      <c r="I2871">
        <v>7</v>
      </c>
      <c r="J2871" s="6">
        <v>347.25</v>
      </c>
      <c r="K2871" s="6">
        <v>2845.5</v>
      </c>
      <c r="L2871">
        <v>72</v>
      </c>
      <c r="M2871">
        <v>2</v>
      </c>
      <c r="N2871" t="s">
        <v>48</v>
      </c>
      <c r="O2871" t="s">
        <v>37</v>
      </c>
      <c r="P2871" t="s">
        <v>10066</v>
      </c>
    </row>
    <row r="2872" spans="1:16" x14ac:dyDescent="0.3">
      <c r="A2872" s="7">
        <v>17294</v>
      </c>
      <c r="B2872" s="6" t="s">
        <v>15797</v>
      </c>
      <c r="C2872" t="s">
        <v>15798</v>
      </c>
      <c r="D2872" s="2" t="s">
        <v>52</v>
      </c>
      <c r="E2872" s="4" t="s">
        <v>59</v>
      </c>
      <c r="F2872" t="s">
        <v>80</v>
      </c>
      <c r="G2872" s="6">
        <v>4104</v>
      </c>
      <c r="H2872">
        <v>59614</v>
      </c>
      <c r="I2872">
        <v>35</v>
      </c>
      <c r="J2872" s="6">
        <v>2677.75</v>
      </c>
      <c r="K2872" s="6">
        <v>1039.75</v>
      </c>
      <c r="L2872">
        <v>15</v>
      </c>
      <c r="M2872">
        <v>3</v>
      </c>
      <c r="N2872" t="s">
        <v>37</v>
      </c>
      <c r="O2872" t="s">
        <v>48</v>
      </c>
      <c r="P2872" t="s">
        <v>10066</v>
      </c>
    </row>
    <row r="2873" spans="1:16" x14ac:dyDescent="0.3">
      <c r="A2873" s="7">
        <v>19809</v>
      </c>
      <c r="B2873" s="6" t="s">
        <v>15799</v>
      </c>
      <c r="C2873" t="s">
        <v>15800</v>
      </c>
      <c r="D2873" s="2" t="s">
        <v>52</v>
      </c>
      <c r="E2873" s="4" t="s">
        <v>46</v>
      </c>
      <c r="F2873" t="s">
        <v>80</v>
      </c>
      <c r="G2873" s="6">
        <v>4557</v>
      </c>
      <c r="H2873">
        <v>21719</v>
      </c>
      <c r="I2873">
        <v>53</v>
      </c>
      <c r="J2873" s="6">
        <v>10823.5</v>
      </c>
      <c r="K2873" s="6">
        <v>826.75</v>
      </c>
      <c r="L2873">
        <v>14</v>
      </c>
      <c r="M2873">
        <v>3</v>
      </c>
      <c r="N2873" t="s">
        <v>48</v>
      </c>
      <c r="O2873" t="s">
        <v>48</v>
      </c>
      <c r="P2873" t="s">
        <v>10061</v>
      </c>
    </row>
    <row r="2874" spans="1:16" x14ac:dyDescent="0.3">
      <c r="A2874" s="7">
        <v>17376</v>
      </c>
      <c r="B2874" s="6" t="s">
        <v>15801</v>
      </c>
      <c r="C2874" t="s">
        <v>15802</v>
      </c>
      <c r="D2874" s="2" t="s">
        <v>58</v>
      </c>
      <c r="E2874" s="4" t="s">
        <v>46</v>
      </c>
      <c r="F2874" t="s">
        <v>60</v>
      </c>
      <c r="G2874" s="6">
        <v>93</v>
      </c>
      <c r="H2874">
        <v>42520</v>
      </c>
      <c r="I2874">
        <v>20</v>
      </c>
      <c r="J2874" s="6">
        <v>98.25</v>
      </c>
      <c r="K2874" s="6">
        <v>6811.75</v>
      </c>
      <c r="L2874">
        <v>87</v>
      </c>
      <c r="M2874">
        <v>2</v>
      </c>
      <c r="N2874" t="s">
        <v>32</v>
      </c>
      <c r="O2874" t="s">
        <v>37</v>
      </c>
      <c r="P2874" t="s">
        <v>10066</v>
      </c>
    </row>
    <row r="2875" spans="1:16" x14ac:dyDescent="0.3">
      <c r="A2875" s="7">
        <v>21987</v>
      </c>
      <c r="B2875" s="6" t="s">
        <v>15803</v>
      </c>
      <c r="C2875" t="s">
        <v>15804</v>
      </c>
      <c r="D2875" s="2" t="s">
        <v>45</v>
      </c>
      <c r="E2875" s="4" t="s">
        <v>59</v>
      </c>
      <c r="F2875" t="s">
        <v>67</v>
      </c>
      <c r="G2875" s="6">
        <v>631</v>
      </c>
      <c r="H2875">
        <v>51687</v>
      </c>
      <c r="I2875">
        <v>3</v>
      </c>
      <c r="J2875" s="6">
        <v>934.75</v>
      </c>
      <c r="K2875" s="6">
        <v>3448.25</v>
      </c>
      <c r="L2875">
        <v>51</v>
      </c>
      <c r="M2875">
        <v>1</v>
      </c>
      <c r="N2875" t="s">
        <v>48</v>
      </c>
      <c r="O2875" t="s">
        <v>37</v>
      </c>
      <c r="P2875" t="s">
        <v>10061</v>
      </c>
    </row>
    <row r="2876" spans="1:16" x14ac:dyDescent="0.3">
      <c r="A2876" s="7">
        <v>18214</v>
      </c>
      <c r="B2876" s="6" t="s">
        <v>15805</v>
      </c>
      <c r="C2876" t="s">
        <v>15806</v>
      </c>
      <c r="D2876" s="2" t="s">
        <v>70</v>
      </c>
      <c r="E2876" s="4" t="s">
        <v>59</v>
      </c>
      <c r="F2876" t="s">
        <v>60</v>
      </c>
      <c r="G2876" s="6">
        <v>148</v>
      </c>
      <c r="H2876">
        <v>22300</v>
      </c>
      <c r="I2876">
        <v>14</v>
      </c>
      <c r="J2876" s="6">
        <v>417.5</v>
      </c>
      <c r="K2876" s="6">
        <v>5501.75</v>
      </c>
      <c r="L2876">
        <v>80</v>
      </c>
      <c r="M2876">
        <v>2</v>
      </c>
      <c r="N2876" t="s">
        <v>48</v>
      </c>
      <c r="O2876" t="s">
        <v>37</v>
      </c>
      <c r="P2876" t="s">
        <v>10061</v>
      </c>
    </row>
    <row r="2877" spans="1:16" x14ac:dyDescent="0.3">
      <c r="A2877" s="7">
        <v>20275</v>
      </c>
      <c r="B2877" s="6" t="s">
        <v>15807</v>
      </c>
      <c r="C2877" t="s">
        <v>15808</v>
      </c>
      <c r="D2877" s="2" t="s">
        <v>45</v>
      </c>
      <c r="E2877" s="4" t="s">
        <v>46</v>
      </c>
      <c r="F2877" t="s">
        <v>47</v>
      </c>
      <c r="G2877" s="6">
        <v>667</v>
      </c>
      <c r="H2877">
        <v>68395</v>
      </c>
      <c r="I2877">
        <v>7</v>
      </c>
      <c r="J2877" s="6">
        <v>1380.5</v>
      </c>
      <c r="K2877" s="6">
        <v>2970</v>
      </c>
      <c r="L2877">
        <v>52</v>
      </c>
      <c r="M2877">
        <v>1</v>
      </c>
      <c r="N2877" t="s">
        <v>32</v>
      </c>
      <c r="O2877" t="s">
        <v>32</v>
      </c>
      <c r="P2877" t="s">
        <v>10061</v>
      </c>
    </row>
    <row r="2878" spans="1:16" x14ac:dyDescent="0.3">
      <c r="A2878" s="7">
        <v>18057</v>
      </c>
      <c r="B2878" s="6" t="s">
        <v>15809</v>
      </c>
      <c r="C2878" t="s">
        <v>15810</v>
      </c>
      <c r="D2878" s="2" t="s">
        <v>52</v>
      </c>
      <c r="E2878" s="4" t="s">
        <v>46</v>
      </c>
      <c r="F2878" t="s">
        <v>76</v>
      </c>
      <c r="G2878" s="6">
        <v>3471</v>
      </c>
      <c r="H2878">
        <v>49946</v>
      </c>
      <c r="I2878">
        <v>21</v>
      </c>
      <c r="J2878" s="6">
        <v>584.75</v>
      </c>
      <c r="K2878" s="6">
        <v>3514.75</v>
      </c>
      <c r="L2878">
        <v>74</v>
      </c>
      <c r="M2878">
        <v>1</v>
      </c>
      <c r="N2878" t="s">
        <v>48</v>
      </c>
      <c r="O2878" t="s">
        <v>48</v>
      </c>
      <c r="P2878" t="s">
        <v>10066</v>
      </c>
    </row>
    <row r="2879" spans="1:16" x14ac:dyDescent="0.3">
      <c r="A2879" s="7">
        <v>18534</v>
      </c>
      <c r="B2879" s="6" t="s">
        <v>15811</v>
      </c>
      <c r="C2879" t="s">
        <v>15812</v>
      </c>
      <c r="D2879" s="2" t="s">
        <v>58</v>
      </c>
      <c r="E2879" s="4" t="s">
        <v>46</v>
      </c>
      <c r="F2879" t="s">
        <v>60</v>
      </c>
      <c r="G2879" s="6">
        <v>110</v>
      </c>
      <c r="H2879">
        <v>45540</v>
      </c>
      <c r="I2879">
        <v>5</v>
      </c>
      <c r="J2879" s="6">
        <v>414.25</v>
      </c>
      <c r="K2879" s="6">
        <v>6722.75</v>
      </c>
      <c r="L2879">
        <v>99</v>
      </c>
      <c r="M2879">
        <v>1</v>
      </c>
      <c r="N2879" t="s">
        <v>48</v>
      </c>
      <c r="O2879" t="s">
        <v>37</v>
      </c>
      <c r="P2879" t="s">
        <v>10061</v>
      </c>
    </row>
    <row r="2880" spans="1:16" x14ac:dyDescent="0.3">
      <c r="A2880" s="7">
        <v>21775</v>
      </c>
      <c r="B2880" s="6" t="s">
        <v>15813</v>
      </c>
      <c r="C2880" t="s">
        <v>15814</v>
      </c>
      <c r="D2880" s="2" t="s">
        <v>52</v>
      </c>
      <c r="E2880" s="4" t="s">
        <v>46</v>
      </c>
      <c r="F2880" t="s">
        <v>76</v>
      </c>
      <c r="G2880" s="6">
        <v>3990</v>
      </c>
      <c r="H2880">
        <v>39979</v>
      </c>
      <c r="I2880">
        <v>2</v>
      </c>
      <c r="J2880" s="6">
        <v>313.75</v>
      </c>
      <c r="K2880" s="6">
        <v>3848</v>
      </c>
      <c r="L2880">
        <v>53</v>
      </c>
      <c r="M2880">
        <v>1</v>
      </c>
      <c r="N2880" t="s">
        <v>48</v>
      </c>
      <c r="O2880" t="s">
        <v>37</v>
      </c>
      <c r="P2880" t="s">
        <v>10061</v>
      </c>
    </row>
    <row r="2881" spans="1:16" x14ac:dyDescent="0.3">
      <c r="A2881" s="7">
        <v>21036</v>
      </c>
      <c r="B2881" s="6" t="s">
        <v>15815</v>
      </c>
      <c r="C2881" t="s">
        <v>15816</v>
      </c>
      <c r="D2881" s="2" t="s">
        <v>70</v>
      </c>
      <c r="E2881" s="4" t="s">
        <v>59</v>
      </c>
      <c r="F2881" t="s">
        <v>60</v>
      </c>
      <c r="G2881" s="6">
        <v>23</v>
      </c>
      <c r="H2881">
        <v>38956</v>
      </c>
      <c r="I2881">
        <v>3</v>
      </c>
      <c r="J2881" s="6">
        <v>262.25</v>
      </c>
      <c r="K2881" s="6">
        <v>3889.5</v>
      </c>
      <c r="L2881">
        <v>100</v>
      </c>
      <c r="M2881">
        <v>2</v>
      </c>
      <c r="N2881" t="s">
        <v>32</v>
      </c>
      <c r="O2881" t="s">
        <v>37</v>
      </c>
      <c r="P2881" t="s">
        <v>10066</v>
      </c>
    </row>
    <row r="2882" spans="1:16" x14ac:dyDescent="0.3">
      <c r="A2882" s="7">
        <v>18795</v>
      </c>
      <c r="B2882" s="6" t="s">
        <v>15817</v>
      </c>
      <c r="C2882" t="s">
        <v>15818</v>
      </c>
      <c r="D2882" s="2" t="s">
        <v>45</v>
      </c>
      <c r="E2882" s="4" t="s">
        <v>46</v>
      </c>
      <c r="F2882" t="s">
        <v>76</v>
      </c>
      <c r="G2882" s="6">
        <v>645</v>
      </c>
      <c r="H2882">
        <v>13104</v>
      </c>
      <c r="I2882">
        <v>23</v>
      </c>
      <c r="J2882" s="6">
        <v>448.5</v>
      </c>
      <c r="K2882" s="6">
        <v>3469.5</v>
      </c>
      <c r="L2882">
        <v>54</v>
      </c>
      <c r="M2882">
        <v>1</v>
      </c>
      <c r="N2882" t="s">
        <v>32</v>
      </c>
      <c r="O2882" t="s">
        <v>48</v>
      </c>
      <c r="P2882" t="s">
        <v>10061</v>
      </c>
    </row>
    <row r="2883" spans="1:16" x14ac:dyDescent="0.3">
      <c r="A2883" s="7">
        <v>19475</v>
      </c>
      <c r="B2883" s="6" t="s">
        <v>15819</v>
      </c>
      <c r="C2883" t="s">
        <v>15820</v>
      </c>
      <c r="D2883" s="2" t="s">
        <v>64</v>
      </c>
      <c r="E2883" s="4" t="s">
        <v>46</v>
      </c>
      <c r="F2883" t="s">
        <v>67</v>
      </c>
      <c r="G2883" s="6">
        <v>1166</v>
      </c>
      <c r="H2883">
        <v>87513</v>
      </c>
      <c r="I2883">
        <v>7</v>
      </c>
      <c r="J2883" s="6">
        <v>707.5</v>
      </c>
      <c r="K2883" s="6">
        <v>3022.75</v>
      </c>
      <c r="L2883">
        <v>64</v>
      </c>
      <c r="M2883">
        <v>1</v>
      </c>
      <c r="N2883" t="s">
        <v>61</v>
      </c>
      <c r="O2883" t="s">
        <v>48</v>
      </c>
      <c r="P2883" t="s">
        <v>10061</v>
      </c>
    </row>
    <row r="2884" spans="1:16" x14ac:dyDescent="0.3">
      <c r="A2884" s="7">
        <v>19783</v>
      </c>
      <c r="B2884" s="6" t="s">
        <v>15821</v>
      </c>
      <c r="C2884" t="s">
        <v>15822</v>
      </c>
      <c r="D2884" s="2" t="s">
        <v>52</v>
      </c>
      <c r="E2884" s="4" t="s">
        <v>46</v>
      </c>
      <c r="F2884" t="s">
        <v>80</v>
      </c>
      <c r="G2884" s="6">
        <v>1315</v>
      </c>
      <c r="H2884">
        <v>59219</v>
      </c>
      <c r="I2884">
        <v>55</v>
      </c>
      <c r="J2884" s="6">
        <v>5636</v>
      </c>
      <c r="K2884" s="6">
        <v>868</v>
      </c>
      <c r="L2884">
        <v>11</v>
      </c>
      <c r="M2884">
        <v>3</v>
      </c>
      <c r="N2884" t="s">
        <v>48</v>
      </c>
      <c r="O2884" t="s">
        <v>37</v>
      </c>
      <c r="P2884" t="s">
        <v>10066</v>
      </c>
    </row>
    <row r="2885" spans="1:16" x14ac:dyDescent="0.3">
      <c r="A2885" s="7">
        <v>20415</v>
      </c>
      <c r="B2885" s="6" t="s">
        <v>15823</v>
      </c>
      <c r="C2885" t="s">
        <v>15824</v>
      </c>
      <c r="D2885" s="2" t="s">
        <v>52</v>
      </c>
      <c r="E2885" s="4" t="s">
        <v>46</v>
      </c>
      <c r="F2885" t="s">
        <v>76</v>
      </c>
      <c r="G2885" s="6">
        <v>3252</v>
      </c>
      <c r="H2885">
        <v>34048</v>
      </c>
      <c r="I2885">
        <v>11</v>
      </c>
      <c r="J2885" s="6">
        <v>334</v>
      </c>
      <c r="K2885" s="6">
        <v>5630.25</v>
      </c>
      <c r="L2885">
        <v>82</v>
      </c>
      <c r="M2885">
        <v>3</v>
      </c>
      <c r="N2885" t="s">
        <v>32</v>
      </c>
      <c r="O2885" t="s">
        <v>37</v>
      </c>
      <c r="P2885" t="s">
        <v>10061</v>
      </c>
    </row>
    <row r="2886" spans="1:16" x14ac:dyDescent="0.3">
      <c r="A2886" s="7">
        <v>17454</v>
      </c>
      <c r="B2886" s="6" t="s">
        <v>15825</v>
      </c>
      <c r="C2886" t="s">
        <v>15826</v>
      </c>
      <c r="D2886" s="2" t="s">
        <v>45</v>
      </c>
      <c r="E2886" s="4" t="s">
        <v>46</v>
      </c>
      <c r="F2886" t="s">
        <v>47</v>
      </c>
      <c r="G2886" s="6">
        <v>477</v>
      </c>
      <c r="H2886">
        <v>44564</v>
      </c>
      <c r="I2886">
        <v>9</v>
      </c>
      <c r="J2886" s="6">
        <v>1645</v>
      </c>
      <c r="K2886" s="6">
        <v>2884</v>
      </c>
      <c r="L2886">
        <v>62</v>
      </c>
      <c r="M2886">
        <v>0</v>
      </c>
      <c r="N2886" t="s">
        <v>37</v>
      </c>
      <c r="O2886" t="s">
        <v>37</v>
      </c>
      <c r="P2886" t="s">
        <v>10061</v>
      </c>
    </row>
    <row r="2887" spans="1:16" x14ac:dyDescent="0.3">
      <c r="A2887" s="7">
        <v>19757</v>
      </c>
      <c r="B2887" s="6" t="s">
        <v>15827</v>
      </c>
      <c r="C2887" t="s">
        <v>15828</v>
      </c>
      <c r="D2887" s="2" t="s">
        <v>45</v>
      </c>
      <c r="E2887" s="4" t="s">
        <v>46</v>
      </c>
      <c r="F2887" t="s">
        <v>67</v>
      </c>
      <c r="G2887" s="6">
        <v>633</v>
      </c>
      <c r="H2887">
        <v>52179</v>
      </c>
      <c r="I2887">
        <v>9</v>
      </c>
      <c r="J2887" s="6">
        <v>655.5</v>
      </c>
      <c r="K2887" s="6">
        <v>2477.75</v>
      </c>
      <c r="L2887">
        <v>56</v>
      </c>
      <c r="M2887">
        <v>3</v>
      </c>
      <c r="N2887" t="s">
        <v>48</v>
      </c>
      <c r="O2887" t="s">
        <v>37</v>
      </c>
      <c r="P2887" t="s">
        <v>10066</v>
      </c>
    </row>
    <row r="2888" spans="1:16" x14ac:dyDescent="0.3">
      <c r="A2888" s="7">
        <v>20975</v>
      </c>
      <c r="B2888" s="6" t="s">
        <v>15829</v>
      </c>
      <c r="C2888" t="s">
        <v>15830</v>
      </c>
      <c r="D2888" s="2" t="s">
        <v>52</v>
      </c>
      <c r="E2888" s="4" t="s">
        <v>46</v>
      </c>
      <c r="F2888" t="s">
        <v>80</v>
      </c>
      <c r="G2888" s="6">
        <v>4278</v>
      </c>
      <c r="H2888">
        <v>31666</v>
      </c>
      <c r="I2888">
        <v>54</v>
      </c>
      <c r="J2888" s="6">
        <v>5589.75</v>
      </c>
      <c r="K2888" s="6">
        <v>962.75</v>
      </c>
      <c r="L2888">
        <v>11</v>
      </c>
      <c r="M2888">
        <v>4</v>
      </c>
      <c r="N2888" t="s">
        <v>48</v>
      </c>
      <c r="O2888" t="s">
        <v>37</v>
      </c>
      <c r="P2888" t="s">
        <v>10066</v>
      </c>
    </row>
    <row r="2889" spans="1:16" x14ac:dyDescent="0.3">
      <c r="A2889" s="7">
        <v>20261</v>
      </c>
      <c r="B2889" s="6" t="s">
        <v>15831</v>
      </c>
      <c r="C2889" t="s">
        <v>15832</v>
      </c>
      <c r="D2889" s="2" t="s">
        <v>58</v>
      </c>
      <c r="E2889" s="4" t="s">
        <v>59</v>
      </c>
      <c r="F2889" t="s">
        <v>60</v>
      </c>
      <c r="G2889" s="6">
        <v>94</v>
      </c>
      <c r="H2889">
        <v>15094</v>
      </c>
      <c r="I2889">
        <v>14</v>
      </c>
      <c r="J2889" s="6">
        <v>214.5</v>
      </c>
      <c r="K2889" s="6">
        <v>5748.75</v>
      </c>
      <c r="L2889">
        <v>88</v>
      </c>
      <c r="M2889">
        <v>2</v>
      </c>
      <c r="N2889" t="s">
        <v>32</v>
      </c>
      <c r="O2889" t="s">
        <v>32</v>
      </c>
      <c r="P2889" t="s">
        <v>10066</v>
      </c>
    </row>
    <row r="2890" spans="1:16" x14ac:dyDescent="0.3">
      <c r="A2890" s="7">
        <v>21108</v>
      </c>
      <c r="B2890" s="6" t="s">
        <v>15833</v>
      </c>
      <c r="C2890" t="s">
        <v>15834</v>
      </c>
      <c r="D2890" s="2" t="s">
        <v>52</v>
      </c>
      <c r="E2890" s="4" t="s">
        <v>59</v>
      </c>
      <c r="F2890" t="s">
        <v>80</v>
      </c>
      <c r="G2890" s="6">
        <v>3001</v>
      </c>
      <c r="H2890">
        <v>73600</v>
      </c>
      <c r="I2890">
        <v>50</v>
      </c>
      <c r="J2890" s="6">
        <v>4793.25</v>
      </c>
      <c r="K2890" s="6">
        <v>1089</v>
      </c>
      <c r="L2890">
        <v>13</v>
      </c>
      <c r="M2890">
        <v>5</v>
      </c>
      <c r="N2890" t="s">
        <v>37</v>
      </c>
      <c r="O2890" t="s">
        <v>37</v>
      </c>
      <c r="P2890" t="s">
        <v>10061</v>
      </c>
    </row>
    <row r="2891" spans="1:16" x14ac:dyDescent="0.3">
      <c r="A2891" s="7">
        <v>21915</v>
      </c>
      <c r="B2891" s="6" t="s">
        <v>15835</v>
      </c>
      <c r="C2891" t="s">
        <v>15836</v>
      </c>
      <c r="D2891" s="2" t="s">
        <v>52</v>
      </c>
      <c r="E2891" s="4" t="s">
        <v>59</v>
      </c>
      <c r="F2891" t="s">
        <v>54</v>
      </c>
      <c r="G2891" s="6">
        <v>3926</v>
      </c>
      <c r="H2891">
        <v>22810</v>
      </c>
      <c r="I2891">
        <v>19</v>
      </c>
      <c r="J2891" s="6">
        <v>1515.5</v>
      </c>
      <c r="K2891" s="6">
        <v>516.5</v>
      </c>
      <c r="L2891">
        <v>6</v>
      </c>
      <c r="M2891">
        <v>4</v>
      </c>
      <c r="N2891" t="s">
        <v>61</v>
      </c>
      <c r="O2891" t="s">
        <v>37</v>
      </c>
      <c r="P2891" t="s">
        <v>10061</v>
      </c>
    </row>
    <row r="2892" spans="1:16" x14ac:dyDescent="0.3">
      <c r="A2892" s="7">
        <v>20983</v>
      </c>
      <c r="B2892" s="6" t="s">
        <v>15837</v>
      </c>
      <c r="C2892" t="s">
        <v>15838</v>
      </c>
      <c r="D2892" s="2" t="s">
        <v>52</v>
      </c>
      <c r="E2892" s="4" t="s">
        <v>53</v>
      </c>
      <c r="F2892" t="s">
        <v>54</v>
      </c>
      <c r="G2892" s="6">
        <v>1452</v>
      </c>
      <c r="H2892">
        <v>19358</v>
      </c>
      <c r="I2892">
        <v>26</v>
      </c>
      <c r="J2892" s="6">
        <v>7624.5</v>
      </c>
      <c r="K2892" s="6">
        <v>473.25</v>
      </c>
      <c r="L2892">
        <v>21</v>
      </c>
      <c r="M2892">
        <v>8</v>
      </c>
      <c r="N2892" t="s">
        <v>48</v>
      </c>
      <c r="O2892" t="s">
        <v>37</v>
      </c>
      <c r="P2892" t="s">
        <v>10061</v>
      </c>
    </row>
    <row r="2893" spans="1:16" x14ac:dyDescent="0.3">
      <c r="A2893" s="7">
        <v>20877</v>
      </c>
      <c r="B2893" s="6" t="s">
        <v>15839</v>
      </c>
      <c r="C2893" t="s">
        <v>15840</v>
      </c>
      <c r="D2893" s="2" t="s">
        <v>58</v>
      </c>
      <c r="E2893" s="4" t="s">
        <v>59</v>
      </c>
      <c r="F2893" t="s">
        <v>60</v>
      </c>
      <c r="G2893" s="6">
        <v>115</v>
      </c>
      <c r="H2893">
        <v>63392</v>
      </c>
      <c r="I2893">
        <v>12</v>
      </c>
      <c r="J2893" s="6">
        <v>63.75</v>
      </c>
      <c r="K2893" s="6">
        <v>6859.75</v>
      </c>
      <c r="L2893">
        <v>84</v>
      </c>
      <c r="M2893">
        <v>2</v>
      </c>
      <c r="N2893" t="s">
        <v>32</v>
      </c>
      <c r="O2893" t="s">
        <v>37</v>
      </c>
      <c r="P2893" t="s">
        <v>10061</v>
      </c>
    </row>
    <row r="2894" spans="1:16" x14ac:dyDescent="0.3">
      <c r="A2894" s="7">
        <v>19977</v>
      </c>
      <c r="B2894" s="6" t="s">
        <v>15841</v>
      </c>
      <c r="C2894" t="s">
        <v>15842</v>
      </c>
      <c r="D2894" s="2" t="s">
        <v>52</v>
      </c>
      <c r="E2894" s="4" t="s">
        <v>59</v>
      </c>
      <c r="F2894" t="s">
        <v>80</v>
      </c>
      <c r="G2894" s="6">
        <v>4724</v>
      </c>
      <c r="H2894">
        <v>17636</v>
      </c>
      <c r="I2894">
        <v>60</v>
      </c>
      <c r="J2894" s="6">
        <v>9149.75</v>
      </c>
      <c r="K2894" s="6">
        <v>907.25</v>
      </c>
      <c r="L2894">
        <v>11</v>
      </c>
      <c r="M2894">
        <v>3</v>
      </c>
      <c r="N2894" t="s">
        <v>48</v>
      </c>
      <c r="O2894" t="s">
        <v>37</v>
      </c>
      <c r="P2894" t="s">
        <v>10061</v>
      </c>
    </row>
    <row r="2895" spans="1:16" x14ac:dyDescent="0.3">
      <c r="A2895" s="7">
        <v>18725</v>
      </c>
      <c r="B2895" s="6" t="s">
        <v>15843</v>
      </c>
      <c r="C2895" t="s">
        <v>15844</v>
      </c>
      <c r="D2895" s="2" t="s">
        <v>52</v>
      </c>
      <c r="E2895" s="4" t="s">
        <v>53</v>
      </c>
      <c r="F2895" t="s">
        <v>54</v>
      </c>
      <c r="G2895" s="6">
        <v>2807</v>
      </c>
      <c r="H2895">
        <v>84481</v>
      </c>
      <c r="I2895">
        <v>31</v>
      </c>
      <c r="J2895" s="6">
        <v>6938.5</v>
      </c>
      <c r="K2895" s="6">
        <v>674.25</v>
      </c>
      <c r="L2895">
        <v>25</v>
      </c>
      <c r="M2895">
        <v>7</v>
      </c>
      <c r="N2895" t="s">
        <v>61</v>
      </c>
      <c r="O2895" t="s">
        <v>37</v>
      </c>
      <c r="P2895" t="s">
        <v>10066</v>
      </c>
    </row>
    <row r="2896" spans="1:16" x14ac:dyDescent="0.3">
      <c r="A2896" s="7">
        <v>19315</v>
      </c>
      <c r="B2896" s="6" t="s">
        <v>15845</v>
      </c>
      <c r="C2896" t="s">
        <v>15846</v>
      </c>
      <c r="D2896" s="2" t="s">
        <v>58</v>
      </c>
      <c r="E2896" s="4" t="s">
        <v>46</v>
      </c>
      <c r="F2896" t="s">
        <v>47</v>
      </c>
      <c r="G2896" s="6">
        <v>236</v>
      </c>
      <c r="H2896">
        <v>32236</v>
      </c>
      <c r="I2896">
        <v>18</v>
      </c>
      <c r="J2896" s="6">
        <v>1770.5</v>
      </c>
      <c r="K2896" s="6">
        <v>2530.5</v>
      </c>
      <c r="L2896">
        <v>66</v>
      </c>
      <c r="M2896">
        <v>0</v>
      </c>
      <c r="N2896" t="s">
        <v>37</v>
      </c>
      <c r="O2896" t="s">
        <v>48</v>
      </c>
      <c r="P2896" t="s">
        <v>10066</v>
      </c>
    </row>
    <row r="2897" spans="1:16" x14ac:dyDescent="0.3">
      <c r="A2897" s="7">
        <v>18986</v>
      </c>
      <c r="B2897" s="6" t="s">
        <v>15847</v>
      </c>
      <c r="C2897" t="s">
        <v>15848</v>
      </c>
      <c r="D2897" s="2" t="s">
        <v>64</v>
      </c>
      <c r="E2897" s="4" t="s">
        <v>46</v>
      </c>
      <c r="F2897" t="s">
        <v>67</v>
      </c>
      <c r="G2897" s="6">
        <v>403</v>
      </c>
      <c r="H2897">
        <v>87513</v>
      </c>
      <c r="I2897">
        <v>5</v>
      </c>
      <c r="J2897" s="6">
        <v>1349.75</v>
      </c>
      <c r="K2897" s="6">
        <v>3530.5</v>
      </c>
      <c r="L2897">
        <v>63</v>
      </c>
      <c r="M2897">
        <v>3</v>
      </c>
      <c r="N2897" t="s">
        <v>48</v>
      </c>
      <c r="O2897" t="s">
        <v>48</v>
      </c>
      <c r="P2897" t="s">
        <v>10061</v>
      </c>
    </row>
    <row r="2898" spans="1:16" x14ac:dyDescent="0.3">
      <c r="A2898" s="7">
        <v>19839</v>
      </c>
      <c r="B2898" s="6" t="s">
        <v>15849</v>
      </c>
      <c r="C2898" t="s">
        <v>15850</v>
      </c>
      <c r="D2898" s="2" t="s">
        <v>52</v>
      </c>
      <c r="E2898" s="4" t="s">
        <v>46</v>
      </c>
      <c r="F2898" t="s">
        <v>67</v>
      </c>
      <c r="G2898" s="6">
        <v>1629</v>
      </c>
      <c r="H2898">
        <v>69229</v>
      </c>
      <c r="I2898">
        <v>14</v>
      </c>
      <c r="J2898" s="6">
        <v>1098.25</v>
      </c>
      <c r="K2898" s="6">
        <v>4519.75</v>
      </c>
      <c r="L2898">
        <v>50</v>
      </c>
      <c r="M2898">
        <v>2</v>
      </c>
      <c r="N2898" t="s">
        <v>37</v>
      </c>
      <c r="O2898" t="s">
        <v>37</v>
      </c>
      <c r="P2898" t="s">
        <v>10061</v>
      </c>
    </row>
    <row r="2899" spans="1:16" x14ac:dyDescent="0.3">
      <c r="A2899" s="7">
        <v>20924</v>
      </c>
      <c r="B2899" s="6" t="s">
        <v>15851</v>
      </c>
      <c r="C2899" t="s">
        <v>15852</v>
      </c>
      <c r="D2899" s="2" t="s">
        <v>58</v>
      </c>
      <c r="E2899" s="4" t="s">
        <v>59</v>
      </c>
      <c r="F2899" t="s">
        <v>60</v>
      </c>
      <c r="G2899" s="6">
        <v>53</v>
      </c>
      <c r="H2899">
        <v>51687</v>
      </c>
      <c r="I2899">
        <v>3</v>
      </c>
      <c r="J2899" s="6">
        <v>408.5</v>
      </c>
      <c r="K2899" s="6">
        <v>7291.5</v>
      </c>
      <c r="L2899">
        <v>96</v>
      </c>
      <c r="M2899">
        <v>2</v>
      </c>
      <c r="N2899" t="s">
        <v>48</v>
      </c>
      <c r="O2899" t="s">
        <v>37</v>
      </c>
      <c r="P2899" t="s">
        <v>10061</v>
      </c>
    </row>
    <row r="2900" spans="1:16" x14ac:dyDescent="0.3">
      <c r="A2900" s="7">
        <v>17812</v>
      </c>
      <c r="B2900" s="6" t="s">
        <v>15853</v>
      </c>
      <c r="C2900" t="s">
        <v>15854</v>
      </c>
      <c r="D2900" s="2" t="s">
        <v>52</v>
      </c>
      <c r="E2900" s="4" t="s">
        <v>46</v>
      </c>
      <c r="F2900" t="s">
        <v>67</v>
      </c>
      <c r="G2900" s="6">
        <v>2187</v>
      </c>
      <c r="H2900">
        <v>63938</v>
      </c>
      <c r="I2900">
        <v>12</v>
      </c>
      <c r="J2900" s="6">
        <v>1418.25</v>
      </c>
      <c r="K2900" s="6">
        <v>4988.75</v>
      </c>
      <c r="L2900">
        <v>52</v>
      </c>
      <c r="M2900">
        <v>1</v>
      </c>
      <c r="N2900" t="s">
        <v>48</v>
      </c>
      <c r="O2900" t="s">
        <v>37</v>
      </c>
      <c r="P2900" t="s">
        <v>10061</v>
      </c>
    </row>
    <row r="2901" spans="1:16" x14ac:dyDescent="0.3">
      <c r="A2901" s="7">
        <v>19368</v>
      </c>
      <c r="B2901" s="6" t="s">
        <v>15855</v>
      </c>
      <c r="C2901" t="s">
        <v>15856</v>
      </c>
      <c r="D2901" s="2" t="s">
        <v>45</v>
      </c>
      <c r="E2901" s="4" t="s">
        <v>46</v>
      </c>
      <c r="F2901" t="s">
        <v>47</v>
      </c>
      <c r="G2901" s="6">
        <v>363</v>
      </c>
      <c r="H2901">
        <v>84399</v>
      </c>
      <c r="I2901">
        <v>18</v>
      </c>
      <c r="J2901" s="6">
        <v>1359.5</v>
      </c>
      <c r="K2901" s="6">
        <v>2732</v>
      </c>
      <c r="L2901">
        <v>68</v>
      </c>
      <c r="M2901">
        <v>0</v>
      </c>
      <c r="N2901" t="s">
        <v>32</v>
      </c>
      <c r="O2901" t="s">
        <v>48</v>
      </c>
      <c r="P2901" t="s">
        <v>10066</v>
      </c>
    </row>
    <row r="2902" spans="1:16" x14ac:dyDescent="0.3">
      <c r="A2902" s="7">
        <v>20482</v>
      </c>
      <c r="B2902" s="6" t="s">
        <v>15857</v>
      </c>
      <c r="C2902" t="s">
        <v>15858</v>
      </c>
      <c r="D2902" s="2" t="s">
        <v>58</v>
      </c>
      <c r="E2902" s="4" t="s">
        <v>46</v>
      </c>
      <c r="F2902" t="s">
        <v>47</v>
      </c>
      <c r="G2902" s="6">
        <v>213</v>
      </c>
      <c r="H2902">
        <v>10719</v>
      </c>
      <c r="I2902">
        <v>6</v>
      </c>
      <c r="J2902" s="6">
        <v>961</v>
      </c>
      <c r="K2902" s="6">
        <v>2687.25</v>
      </c>
      <c r="L2902">
        <v>58</v>
      </c>
      <c r="M2902">
        <v>1</v>
      </c>
      <c r="N2902" t="s">
        <v>48</v>
      </c>
      <c r="O2902" t="s">
        <v>37</v>
      </c>
      <c r="P2902" t="s">
        <v>10061</v>
      </c>
    </row>
    <row r="2903" spans="1:16" x14ac:dyDescent="0.3">
      <c r="A2903" s="7">
        <v>17543</v>
      </c>
      <c r="B2903" s="6" t="s">
        <v>15859</v>
      </c>
      <c r="C2903" t="s">
        <v>15860</v>
      </c>
      <c r="D2903" s="2" t="s">
        <v>64</v>
      </c>
      <c r="E2903" s="4" t="s">
        <v>59</v>
      </c>
      <c r="F2903" t="s">
        <v>67</v>
      </c>
      <c r="G2903" s="6">
        <v>953</v>
      </c>
      <c r="H2903">
        <v>44081</v>
      </c>
      <c r="I2903">
        <v>13</v>
      </c>
      <c r="J2903" s="6">
        <v>1479.25</v>
      </c>
      <c r="K2903" s="6">
        <v>4901.25</v>
      </c>
      <c r="L2903">
        <v>54</v>
      </c>
      <c r="M2903">
        <v>1</v>
      </c>
      <c r="N2903" t="s">
        <v>32</v>
      </c>
      <c r="O2903" t="s">
        <v>37</v>
      </c>
      <c r="P2903" t="s">
        <v>10061</v>
      </c>
    </row>
    <row r="2904" spans="1:16" x14ac:dyDescent="0.3">
      <c r="A2904" s="7">
        <v>18194</v>
      </c>
      <c r="B2904" s="6" t="s">
        <v>15861</v>
      </c>
      <c r="C2904" t="s">
        <v>15862</v>
      </c>
      <c r="D2904" s="2" t="s">
        <v>58</v>
      </c>
      <c r="E2904" s="4" t="s">
        <v>59</v>
      </c>
      <c r="F2904" t="s">
        <v>60</v>
      </c>
      <c r="G2904" s="6">
        <v>146</v>
      </c>
      <c r="H2904">
        <v>78483</v>
      </c>
      <c r="I2904">
        <v>3</v>
      </c>
      <c r="J2904" s="6">
        <v>374.25</v>
      </c>
      <c r="K2904" s="6">
        <v>6295.5</v>
      </c>
      <c r="L2904">
        <v>76</v>
      </c>
      <c r="M2904">
        <v>2</v>
      </c>
      <c r="N2904" t="s">
        <v>48</v>
      </c>
      <c r="O2904" t="s">
        <v>48</v>
      </c>
      <c r="P2904" t="s">
        <v>10061</v>
      </c>
    </row>
    <row r="2905" spans="1:16" x14ac:dyDescent="0.3">
      <c r="A2905" s="7">
        <v>22164</v>
      </c>
      <c r="B2905" s="6" t="s">
        <v>15863</v>
      </c>
      <c r="C2905" t="s">
        <v>15864</v>
      </c>
      <c r="D2905" s="2" t="s">
        <v>58</v>
      </c>
      <c r="E2905" s="4" t="s">
        <v>59</v>
      </c>
      <c r="F2905" t="s">
        <v>60</v>
      </c>
      <c r="G2905" s="6">
        <v>198</v>
      </c>
      <c r="H2905">
        <v>80003</v>
      </c>
      <c r="I2905">
        <v>5</v>
      </c>
      <c r="J2905" s="6">
        <v>226.25</v>
      </c>
      <c r="K2905" s="6">
        <v>7236.75</v>
      </c>
      <c r="L2905">
        <v>87</v>
      </c>
      <c r="M2905">
        <v>2</v>
      </c>
      <c r="N2905" t="s">
        <v>48</v>
      </c>
      <c r="O2905" t="s">
        <v>48</v>
      </c>
      <c r="P2905" t="s">
        <v>10066</v>
      </c>
    </row>
    <row r="2906" spans="1:16" x14ac:dyDescent="0.3">
      <c r="A2906" s="7">
        <v>20891</v>
      </c>
      <c r="B2906" s="6" t="s">
        <v>15865</v>
      </c>
      <c r="C2906" t="s">
        <v>15866</v>
      </c>
      <c r="D2906" s="2" t="s">
        <v>45</v>
      </c>
      <c r="E2906" s="4" t="s">
        <v>46</v>
      </c>
      <c r="F2906" t="s">
        <v>76</v>
      </c>
      <c r="G2906" s="6">
        <v>707</v>
      </c>
      <c r="H2906">
        <v>59835</v>
      </c>
      <c r="I2906">
        <v>20</v>
      </c>
      <c r="J2906" s="6">
        <v>341.75</v>
      </c>
      <c r="K2906" s="6">
        <v>4340.75</v>
      </c>
      <c r="L2906">
        <v>84</v>
      </c>
      <c r="M2906">
        <v>1</v>
      </c>
      <c r="N2906" t="s">
        <v>48</v>
      </c>
      <c r="O2906" t="s">
        <v>37</v>
      </c>
      <c r="P2906" t="s">
        <v>10066</v>
      </c>
    </row>
    <row r="2907" spans="1:16" x14ac:dyDescent="0.3">
      <c r="A2907" s="7">
        <v>20621</v>
      </c>
      <c r="B2907" s="6" t="s">
        <v>15867</v>
      </c>
      <c r="C2907" t="s">
        <v>15868</v>
      </c>
      <c r="D2907" s="2" t="s">
        <v>64</v>
      </c>
      <c r="E2907" s="4" t="s">
        <v>59</v>
      </c>
      <c r="F2907" t="s">
        <v>67</v>
      </c>
      <c r="G2907" s="6">
        <v>1067</v>
      </c>
      <c r="H2907">
        <v>78483</v>
      </c>
      <c r="I2907">
        <v>1</v>
      </c>
      <c r="J2907" s="6">
        <v>1078</v>
      </c>
      <c r="K2907" s="6">
        <v>4985.5</v>
      </c>
      <c r="L2907">
        <v>45</v>
      </c>
      <c r="M2907">
        <v>1</v>
      </c>
      <c r="N2907" t="s">
        <v>61</v>
      </c>
      <c r="O2907" t="s">
        <v>48</v>
      </c>
      <c r="P2907" t="s">
        <v>10061</v>
      </c>
    </row>
    <row r="2908" spans="1:16" x14ac:dyDescent="0.3">
      <c r="A2908" s="7">
        <v>18109</v>
      </c>
      <c r="B2908" s="6" t="s">
        <v>15869</v>
      </c>
      <c r="C2908" t="s">
        <v>15870</v>
      </c>
      <c r="D2908" s="2" t="s">
        <v>58</v>
      </c>
      <c r="E2908" s="4" t="s">
        <v>46</v>
      </c>
      <c r="F2908" t="s">
        <v>67</v>
      </c>
      <c r="G2908" s="6">
        <v>223</v>
      </c>
      <c r="H2908">
        <v>68353</v>
      </c>
      <c r="I2908">
        <v>2</v>
      </c>
      <c r="J2908" s="6">
        <v>695</v>
      </c>
      <c r="K2908" s="6">
        <v>2453.25</v>
      </c>
      <c r="L2908">
        <v>59</v>
      </c>
      <c r="M2908">
        <v>1</v>
      </c>
      <c r="N2908" t="s">
        <v>61</v>
      </c>
      <c r="O2908" t="s">
        <v>48</v>
      </c>
      <c r="P2908" t="s">
        <v>10066</v>
      </c>
    </row>
    <row r="2909" spans="1:16" x14ac:dyDescent="0.3">
      <c r="A2909" s="7">
        <v>17465</v>
      </c>
      <c r="B2909" s="6" t="s">
        <v>15871</v>
      </c>
      <c r="C2909" t="s">
        <v>15872</v>
      </c>
      <c r="D2909" s="2" t="s">
        <v>70</v>
      </c>
      <c r="E2909" s="4" t="s">
        <v>59</v>
      </c>
      <c r="F2909" t="s">
        <v>60</v>
      </c>
      <c r="G2909" s="6">
        <v>397</v>
      </c>
      <c r="H2909">
        <v>33515</v>
      </c>
      <c r="I2909">
        <v>20</v>
      </c>
      <c r="J2909" s="6">
        <v>416.5</v>
      </c>
      <c r="K2909" s="6">
        <v>6744.5</v>
      </c>
      <c r="L2909">
        <v>75</v>
      </c>
      <c r="M2909">
        <v>1</v>
      </c>
      <c r="N2909" t="s">
        <v>32</v>
      </c>
      <c r="O2909" t="s">
        <v>37</v>
      </c>
      <c r="P2909" t="s">
        <v>10066</v>
      </c>
    </row>
    <row r="2910" spans="1:16" x14ac:dyDescent="0.3">
      <c r="A2910" s="7">
        <v>21231</v>
      </c>
      <c r="B2910" s="6" t="s">
        <v>15873</v>
      </c>
      <c r="C2910" t="s">
        <v>15874</v>
      </c>
      <c r="D2910" s="2" t="s">
        <v>52</v>
      </c>
      <c r="E2910" s="4" t="s">
        <v>46</v>
      </c>
      <c r="F2910" t="s">
        <v>80</v>
      </c>
      <c r="G2910" s="6">
        <v>1327</v>
      </c>
      <c r="H2910">
        <v>21437</v>
      </c>
      <c r="I2910">
        <v>38</v>
      </c>
      <c r="J2910" s="6">
        <v>2818.5</v>
      </c>
      <c r="K2910" s="6">
        <v>533.75</v>
      </c>
      <c r="L2910">
        <v>15</v>
      </c>
      <c r="M2910">
        <v>3</v>
      </c>
      <c r="N2910" t="s">
        <v>37</v>
      </c>
      <c r="O2910" t="s">
        <v>37</v>
      </c>
      <c r="P2910" t="s">
        <v>10066</v>
      </c>
    </row>
    <row r="2911" spans="1:16" x14ac:dyDescent="0.3">
      <c r="A2911" s="7">
        <v>18114</v>
      </c>
      <c r="B2911" s="6" t="s">
        <v>15875</v>
      </c>
      <c r="C2911" t="s">
        <v>15876</v>
      </c>
      <c r="D2911" s="2" t="s">
        <v>52</v>
      </c>
      <c r="E2911" s="4" t="s">
        <v>59</v>
      </c>
      <c r="F2911" t="s">
        <v>76</v>
      </c>
      <c r="G2911" s="6">
        <v>853</v>
      </c>
      <c r="H2911">
        <v>17363</v>
      </c>
      <c r="I2911">
        <v>18</v>
      </c>
      <c r="J2911" s="6">
        <v>497</v>
      </c>
      <c r="K2911" s="6">
        <v>5835.75</v>
      </c>
      <c r="L2911">
        <v>83</v>
      </c>
      <c r="M2911">
        <v>3</v>
      </c>
      <c r="N2911" t="s">
        <v>48</v>
      </c>
      <c r="O2911" t="s">
        <v>37</v>
      </c>
      <c r="P2911" t="s">
        <v>10061</v>
      </c>
    </row>
    <row r="2912" spans="1:16" x14ac:dyDescent="0.3">
      <c r="A2912" s="7">
        <v>18277</v>
      </c>
      <c r="B2912" s="6" t="s">
        <v>15877</v>
      </c>
      <c r="C2912" t="s">
        <v>15878</v>
      </c>
      <c r="D2912" s="2" t="s">
        <v>58</v>
      </c>
      <c r="E2912" s="4" t="s">
        <v>59</v>
      </c>
      <c r="F2912" t="s">
        <v>60</v>
      </c>
      <c r="G2912" s="6">
        <v>118</v>
      </c>
      <c r="H2912">
        <v>55267</v>
      </c>
      <c r="I2912">
        <v>8</v>
      </c>
      <c r="J2912" s="6">
        <v>234</v>
      </c>
      <c r="K2912" s="6">
        <v>4108.5</v>
      </c>
      <c r="L2912">
        <v>86</v>
      </c>
      <c r="M2912">
        <v>2</v>
      </c>
      <c r="N2912" t="s">
        <v>32</v>
      </c>
      <c r="O2912" t="s">
        <v>37</v>
      </c>
      <c r="P2912" t="s">
        <v>10066</v>
      </c>
    </row>
    <row r="2913" spans="1:16" x14ac:dyDescent="0.3">
      <c r="A2913" s="7">
        <v>19804</v>
      </c>
      <c r="B2913" s="6" t="s">
        <v>15879</v>
      </c>
      <c r="C2913" t="s">
        <v>15880</v>
      </c>
      <c r="D2913" s="2" t="s">
        <v>58</v>
      </c>
      <c r="E2913" s="4" t="s">
        <v>59</v>
      </c>
      <c r="F2913" t="s">
        <v>60</v>
      </c>
      <c r="G2913" s="6">
        <v>148</v>
      </c>
      <c r="H2913">
        <v>10136</v>
      </c>
      <c r="I2913">
        <v>8</v>
      </c>
      <c r="J2913" s="6">
        <v>280</v>
      </c>
      <c r="K2913" s="6">
        <v>5184.75</v>
      </c>
      <c r="L2913">
        <v>86</v>
      </c>
      <c r="M2913">
        <v>1</v>
      </c>
      <c r="N2913" t="s">
        <v>32</v>
      </c>
      <c r="O2913" t="s">
        <v>37</v>
      </c>
      <c r="P2913" t="s">
        <v>10061</v>
      </c>
    </row>
    <row r="2914" spans="1:16" x14ac:dyDescent="0.3">
      <c r="A2914" s="7">
        <v>19845</v>
      </c>
      <c r="B2914" s="6" t="s">
        <v>15881</v>
      </c>
      <c r="C2914" t="s">
        <v>15882</v>
      </c>
      <c r="D2914" s="2" t="s">
        <v>58</v>
      </c>
      <c r="E2914" s="4" t="s">
        <v>59</v>
      </c>
      <c r="F2914" t="s">
        <v>60</v>
      </c>
      <c r="G2914" s="6">
        <v>116</v>
      </c>
      <c r="H2914">
        <v>46425</v>
      </c>
      <c r="I2914">
        <v>8</v>
      </c>
      <c r="J2914" s="6">
        <v>294</v>
      </c>
      <c r="K2914" s="6">
        <v>4441.5</v>
      </c>
      <c r="L2914">
        <v>97</v>
      </c>
      <c r="M2914">
        <v>2</v>
      </c>
      <c r="N2914" t="s">
        <v>32</v>
      </c>
      <c r="O2914" t="s">
        <v>48</v>
      </c>
      <c r="P2914" t="s">
        <v>10066</v>
      </c>
    </row>
    <row r="2915" spans="1:16" x14ac:dyDescent="0.3">
      <c r="A2915" s="7">
        <v>20712</v>
      </c>
      <c r="B2915" s="6" t="s">
        <v>15883</v>
      </c>
      <c r="C2915" t="s">
        <v>15884</v>
      </c>
      <c r="D2915" s="2" t="s">
        <v>58</v>
      </c>
      <c r="E2915" s="4" t="s">
        <v>46</v>
      </c>
      <c r="F2915" t="s">
        <v>67</v>
      </c>
      <c r="G2915" s="6">
        <v>201</v>
      </c>
      <c r="H2915">
        <v>55169</v>
      </c>
      <c r="I2915">
        <v>14</v>
      </c>
      <c r="J2915" s="6">
        <v>781.75</v>
      </c>
      <c r="K2915" s="6">
        <v>4296.75</v>
      </c>
      <c r="L2915">
        <v>57</v>
      </c>
      <c r="M2915">
        <v>1</v>
      </c>
      <c r="N2915" t="s">
        <v>48</v>
      </c>
      <c r="O2915" t="s">
        <v>48</v>
      </c>
      <c r="P2915" t="s">
        <v>10061</v>
      </c>
    </row>
    <row r="2916" spans="1:16" x14ac:dyDescent="0.3">
      <c r="A2916" s="7">
        <v>19095</v>
      </c>
      <c r="B2916" s="6" t="s">
        <v>15885</v>
      </c>
      <c r="C2916" t="s">
        <v>15886</v>
      </c>
      <c r="D2916" s="2" t="s">
        <v>52</v>
      </c>
      <c r="E2916" s="4" t="s">
        <v>46</v>
      </c>
      <c r="F2916" t="s">
        <v>80</v>
      </c>
      <c r="G2916" s="6">
        <v>4045</v>
      </c>
      <c r="H2916">
        <v>52162</v>
      </c>
      <c r="I2916">
        <v>57</v>
      </c>
      <c r="J2916" s="6">
        <v>10114</v>
      </c>
      <c r="K2916" s="6">
        <v>429</v>
      </c>
      <c r="L2916">
        <v>18</v>
      </c>
      <c r="M2916">
        <v>5</v>
      </c>
      <c r="N2916" t="s">
        <v>48</v>
      </c>
      <c r="O2916" t="s">
        <v>37</v>
      </c>
      <c r="P2916" t="s">
        <v>10061</v>
      </c>
    </row>
    <row r="2917" spans="1:16" x14ac:dyDescent="0.3">
      <c r="A2917" s="7">
        <v>19938</v>
      </c>
      <c r="B2917" s="6" t="s">
        <v>15887</v>
      </c>
      <c r="C2917" t="s">
        <v>15888</v>
      </c>
      <c r="D2917" s="2" t="s">
        <v>52</v>
      </c>
      <c r="E2917" s="4" t="s">
        <v>53</v>
      </c>
      <c r="F2917" t="s">
        <v>54</v>
      </c>
      <c r="G2917" s="6">
        <v>2266</v>
      </c>
      <c r="H2917">
        <v>78679</v>
      </c>
      <c r="I2917">
        <v>19</v>
      </c>
      <c r="J2917" s="6">
        <v>5841.5</v>
      </c>
      <c r="K2917" s="6">
        <v>574.5</v>
      </c>
      <c r="L2917">
        <v>21</v>
      </c>
      <c r="M2917">
        <v>8</v>
      </c>
      <c r="N2917" t="s">
        <v>48</v>
      </c>
      <c r="O2917" t="s">
        <v>37</v>
      </c>
      <c r="P2917" t="s">
        <v>10066</v>
      </c>
    </row>
    <row r="2918" spans="1:16" x14ac:dyDescent="0.3">
      <c r="A2918" s="7">
        <v>20220</v>
      </c>
      <c r="B2918" s="6" t="s">
        <v>15889</v>
      </c>
      <c r="C2918" t="s">
        <v>15890</v>
      </c>
      <c r="D2918" s="2" t="s">
        <v>52</v>
      </c>
      <c r="E2918" s="4" t="s">
        <v>46</v>
      </c>
      <c r="F2918" t="s">
        <v>76</v>
      </c>
      <c r="G2918" s="6">
        <v>888</v>
      </c>
      <c r="H2918">
        <v>57350</v>
      </c>
      <c r="I2918">
        <v>11</v>
      </c>
      <c r="J2918" s="6">
        <v>469.5</v>
      </c>
      <c r="K2918" s="6">
        <v>5901.75</v>
      </c>
      <c r="L2918">
        <v>80</v>
      </c>
      <c r="M2918">
        <v>2</v>
      </c>
      <c r="N2918" t="s">
        <v>32</v>
      </c>
      <c r="O2918" t="s">
        <v>48</v>
      </c>
      <c r="P2918" t="s">
        <v>10066</v>
      </c>
    </row>
    <row r="2919" spans="1:16" x14ac:dyDescent="0.3">
      <c r="A2919" s="7">
        <v>18149</v>
      </c>
      <c r="B2919" s="6" t="s">
        <v>15891</v>
      </c>
      <c r="C2919" t="s">
        <v>15892</v>
      </c>
      <c r="D2919" s="2" t="s">
        <v>70</v>
      </c>
      <c r="E2919" s="4" t="s">
        <v>46</v>
      </c>
      <c r="F2919" t="s">
        <v>60</v>
      </c>
      <c r="G2919" s="6">
        <v>92</v>
      </c>
      <c r="H2919">
        <v>22842</v>
      </c>
      <c r="I2919">
        <v>17</v>
      </c>
      <c r="J2919" s="6">
        <v>144.75</v>
      </c>
      <c r="K2919" s="6">
        <v>6121</v>
      </c>
      <c r="L2919">
        <v>98</v>
      </c>
      <c r="M2919">
        <v>2</v>
      </c>
      <c r="N2919" t="s">
        <v>32</v>
      </c>
      <c r="O2919" t="s">
        <v>37</v>
      </c>
      <c r="P2919" t="s">
        <v>10061</v>
      </c>
    </row>
    <row r="2920" spans="1:16" x14ac:dyDescent="0.3">
      <c r="A2920" s="7">
        <v>20580</v>
      </c>
      <c r="B2920" s="6" t="s">
        <v>15893</v>
      </c>
      <c r="C2920" t="s">
        <v>15894</v>
      </c>
      <c r="D2920" s="2" t="s">
        <v>64</v>
      </c>
      <c r="E2920" s="4" t="s">
        <v>46</v>
      </c>
      <c r="F2920" t="s">
        <v>47</v>
      </c>
      <c r="G2920" s="6">
        <v>642</v>
      </c>
      <c r="H2920">
        <v>47854</v>
      </c>
      <c r="I2920">
        <v>14</v>
      </c>
      <c r="J2920" s="6">
        <v>900.25</v>
      </c>
      <c r="K2920" s="6">
        <v>2933.5</v>
      </c>
      <c r="L2920">
        <v>51</v>
      </c>
      <c r="M2920">
        <v>1</v>
      </c>
      <c r="N2920" t="s">
        <v>61</v>
      </c>
      <c r="O2920" t="s">
        <v>37</v>
      </c>
      <c r="P2920" t="s">
        <v>10066</v>
      </c>
    </row>
    <row r="2921" spans="1:16" x14ac:dyDescent="0.3">
      <c r="A2921" s="7">
        <v>21699</v>
      </c>
      <c r="B2921" s="6" t="s">
        <v>15895</v>
      </c>
      <c r="C2921" t="s">
        <v>15896</v>
      </c>
      <c r="D2921" s="2" t="s">
        <v>58</v>
      </c>
      <c r="E2921" s="4" t="s">
        <v>59</v>
      </c>
      <c r="F2921" t="s">
        <v>60</v>
      </c>
      <c r="G2921" s="6">
        <v>181</v>
      </c>
      <c r="H2921">
        <v>15301</v>
      </c>
      <c r="I2921">
        <v>12</v>
      </c>
      <c r="J2921" s="6">
        <v>249</v>
      </c>
      <c r="K2921" s="6">
        <v>4265.25</v>
      </c>
      <c r="L2921">
        <v>100</v>
      </c>
      <c r="M2921">
        <v>2</v>
      </c>
      <c r="N2921" t="s">
        <v>48</v>
      </c>
      <c r="O2921" t="s">
        <v>37</v>
      </c>
      <c r="P2921" t="s">
        <v>10061</v>
      </c>
    </row>
    <row r="2922" spans="1:16" x14ac:dyDescent="0.3">
      <c r="A2922" s="7">
        <v>20325</v>
      </c>
      <c r="B2922" s="6" t="s">
        <v>15897</v>
      </c>
      <c r="C2922" t="s">
        <v>15898</v>
      </c>
      <c r="D2922" s="2" t="s">
        <v>79</v>
      </c>
      <c r="E2922" s="4" t="s">
        <v>59</v>
      </c>
      <c r="F2922" t="s">
        <v>76</v>
      </c>
      <c r="G2922" s="6">
        <v>3420</v>
      </c>
      <c r="H2922">
        <v>28485</v>
      </c>
      <c r="I2922">
        <v>8</v>
      </c>
      <c r="J2922" s="6">
        <v>410.25</v>
      </c>
      <c r="K2922" s="6">
        <v>2701.5</v>
      </c>
      <c r="L2922">
        <v>60</v>
      </c>
      <c r="M2922">
        <v>3</v>
      </c>
      <c r="N2922" t="s">
        <v>48</v>
      </c>
      <c r="O2922" t="s">
        <v>37</v>
      </c>
      <c r="P2922" t="s">
        <v>10061</v>
      </c>
    </row>
    <row r="2923" spans="1:16" x14ac:dyDescent="0.3">
      <c r="A2923" s="7">
        <v>20403</v>
      </c>
      <c r="B2923" s="6" t="s">
        <v>15899</v>
      </c>
      <c r="C2923" t="s">
        <v>15900</v>
      </c>
      <c r="D2923" s="2" t="s">
        <v>70</v>
      </c>
      <c r="E2923" s="4" t="s">
        <v>59</v>
      </c>
      <c r="F2923" t="s">
        <v>60</v>
      </c>
      <c r="G2923" s="6">
        <v>324</v>
      </c>
      <c r="H2923">
        <v>76594</v>
      </c>
      <c r="I2923">
        <v>10</v>
      </c>
      <c r="J2923" s="6">
        <v>398.25</v>
      </c>
      <c r="K2923" s="6">
        <v>4639.25</v>
      </c>
      <c r="L2923">
        <v>80</v>
      </c>
      <c r="M2923">
        <v>1</v>
      </c>
      <c r="N2923" t="s">
        <v>48</v>
      </c>
      <c r="O2923" t="s">
        <v>37</v>
      </c>
      <c r="P2923" t="s">
        <v>10061</v>
      </c>
    </row>
    <row r="2924" spans="1:16" x14ac:dyDescent="0.3">
      <c r="A2924" s="7">
        <v>18533</v>
      </c>
      <c r="B2924" s="6" t="s">
        <v>15901</v>
      </c>
      <c r="C2924" t="s">
        <v>15902</v>
      </c>
      <c r="D2924" s="2" t="s">
        <v>52</v>
      </c>
      <c r="E2924" s="4" t="s">
        <v>59</v>
      </c>
      <c r="F2924" t="s">
        <v>80</v>
      </c>
      <c r="G2924" s="6">
        <v>3893</v>
      </c>
      <c r="H2924">
        <v>10719</v>
      </c>
      <c r="I2924">
        <v>60</v>
      </c>
      <c r="J2924" s="6">
        <v>7880.5</v>
      </c>
      <c r="K2924" s="6">
        <v>291</v>
      </c>
      <c r="L2924">
        <v>16</v>
      </c>
      <c r="M2924">
        <v>6</v>
      </c>
      <c r="N2924" t="s">
        <v>48</v>
      </c>
      <c r="O2924" t="s">
        <v>48</v>
      </c>
      <c r="P2924" t="s">
        <v>10061</v>
      </c>
    </row>
    <row r="2925" spans="1:16" x14ac:dyDescent="0.3">
      <c r="A2925" s="7">
        <v>22250</v>
      </c>
      <c r="B2925" s="6" t="s">
        <v>15903</v>
      </c>
      <c r="C2925" t="s">
        <v>15904</v>
      </c>
      <c r="D2925" s="2" t="s">
        <v>58</v>
      </c>
      <c r="E2925" s="4" t="s">
        <v>59</v>
      </c>
      <c r="F2925" t="s">
        <v>60</v>
      </c>
      <c r="G2925" s="6">
        <v>135</v>
      </c>
      <c r="H2925">
        <v>62066</v>
      </c>
      <c r="I2925">
        <v>13</v>
      </c>
      <c r="J2925" s="6">
        <v>331.5</v>
      </c>
      <c r="K2925" s="6">
        <v>5386.25</v>
      </c>
      <c r="L2925">
        <v>83</v>
      </c>
      <c r="M2925">
        <v>1</v>
      </c>
      <c r="N2925" t="s">
        <v>61</v>
      </c>
      <c r="O2925" t="s">
        <v>37</v>
      </c>
      <c r="P2925" t="s">
        <v>10061</v>
      </c>
    </row>
    <row r="2926" spans="1:16" x14ac:dyDescent="0.3">
      <c r="A2926" s="7">
        <v>17609</v>
      </c>
      <c r="B2926" s="6" t="s">
        <v>15905</v>
      </c>
      <c r="C2926" t="s">
        <v>15906</v>
      </c>
      <c r="D2926" s="2" t="s">
        <v>70</v>
      </c>
      <c r="E2926" s="4" t="s">
        <v>59</v>
      </c>
      <c r="F2926" t="s">
        <v>60</v>
      </c>
      <c r="G2926" s="6">
        <v>187</v>
      </c>
      <c r="H2926">
        <v>73448</v>
      </c>
      <c r="I2926">
        <v>17</v>
      </c>
      <c r="J2926" s="6">
        <v>260.75</v>
      </c>
      <c r="K2926" s="6">
        <v>4323</v>
      </c>
      <c r="L2926">
        <v>99</v>
      </c>
      <c r="M2926">
        <v>1</v>
      </c>
      <c r="N2926" t="s">
        <v>48</v>
      </c>
      <c r="O2926" t="s">
        <v>37</v>
      </c>
      <c r="P2926" t="s">
        <v>10061</v>
      </c>
    </row>
    <row r="2927" spans="1:16" x14ac:dyDescent="0.3">
      <c r="A2927" s="7">
        <v>20454</v>
      </c>
      <c r="B2927" s="6" t="s">
        <v>15907</v>
      </c>
      <c r="C2927" t="s">
        <v>15908</v>
      </c>
      <c r="D2927" s="2" t="s">
        <v>58</v>
      </c>
      <c r="E2927" s="4" t="s">
        <v>59</v>
      </c>
      <c r="F2927" t="s">
        <v>60</v>
      </c>
      <c r="G2927" s="6">
        <v>156</v>
      </c>
      <c r="H2927">
        <v>63063</v>
      </c>
      <c r="I2927">
        <v>12</v>
      </c>
      <c r="J2927" s="6">
        <v>227.5</v>
      </c>
      <c r="K2927" s="6">
        <v>6821.25</v>
      </c>
      <c r="L2927">
        <v>81</v>
      </c>
      <c r="M2927">
        <v>1</v>
      </c>
      <c r="N2927" t="s">
        <v>32</v>
      </c>
      <c r="O2927" t="s">
        <v>32</v>
      </c>
      <c r="P2927" t="s">
        <v>10061</v>
      </c>
    </row>
    <row r="2928" spans="1:16" x14ac:dyDescent="0.3">
      <c r="A2928" s="7">
        <v>18789</v>
      </c>
      <c r="B2928" s="6" t="s">
        <v>15909</v>
      </c>
      <c r="C2928" t="s">
        <v>15910</v>
      </c>
      <c r="D2928" s="2" t="s">
        <v>45</v>
      </c>
      <c r="E2928" s="4" t="s">
        <v>46</v>
      </c>
      <c r="F2928" t="s">
        <v>76</v>
      </c>
      <c r="G2928" s="6">
        <v>576</v>
      </c>
      <c r="H2928">
        <v>80882</v>
      </c>
      <c r="I2928">
        <v>20</v>
      </c>
      <c r="J2928" s="6">
        <v>471.25</v>
      </c>
      <c r="K2928" s="6">
        <v>5751.75</v>
      </c>
      <c r="L2928">
        <v>64</v>
      </c>
      <c r="M2928">
        <v>2</v>
      </c>
      <c r="N2928" t="s">
        <v>37</v>
      </c>
      <c r="O2928" t="s">
        <v>37</v>
      </c>
      <c r="P2928" t="s">
        <v>10061</v>
      </c>
    </row>
    <row r="2929" spans="1:16" x14ac:dyDescent="0.3">
      <c r="A2929" s="7">
        <v>17506</v>
      </c>
      <c r="B2929" s="6" t="s">
        <v>15911</v>
      </c>
      <c r="C2929" t="s">
        <v>15912</v>
      </c>
      <c r="D2929" s="2" t="s">
        <v>52</v>
      </c>
      <c r="E2929" s="4" t="s">
        <v>46</v>
      </c>
      <c r="F2929" t="s">
        <v>60</v>
      </c>
      <c r="G2929" s="6">
        <v>764</v>
      </c>
      <c r="H2929">
        <v>15761</v>
      </c>
      <c r="I2929">
        <v>12</v>
      </c>
      <c r="J2929" s="6">
        <v>356.75</v>
      </c>
      <c r="K2929" s="6">
        <v>6049.25</v>
      </c>
      <c r="L2929">
        <v>85</v>
      </c>
      <c r="M2929">
        <v>1</v>
      </c>
      <c r="N2929" t="s">
        <v>61</v>
      </c>
      <c r="O2929" t="s">
        <v>48</v>
      </c>
      <c r="P2929" t="s">
        <v>10066</v>
      </c>
    </row>
    <row r="2930" spans="1:16" x14ac:dyDescent="0.3">
      <c r="A2930" s="7">
        <v>19042</v>
      </c>
      <c r="B2930" s="6" t="s">
        <v>15913</v>
      </c>
      <c r="C2930" t="s">
        <v>15914</v>
      </c>
      <c r="D2930" s="2" t="s">
        <v>58</v>
      </c>
      <c r="E2930" s="4" t="s">
        <v>59</v>
      </c>
      <c r="F2930" t="s">
        <v>60</v>
      </c>
      <c r="G2930" s="6">
        <v>174</v>
      </c>
      <c r="H2930">
        <v>21719</v>
      </c>
      <c r="I2930">
        <v>17</v>
      </c>
      <c r="J2930" s="6">
        <v>69.25</v>
      </c>
      <c r="K2930" s="6">
        <v>7292</v>
      </c>
      <c r="L2930">
        <v>85</v>
      </c>
      <c r="M2930">
        <v>1</v>
      </c>
      <c r="N2930" t="s">
        <v>32</v>
      </c>
      <c r="O2930" t="s">
        <v>48</v>
      </c>
      <c r="P2930" t="s">
        <v>10066</v>
      </c>
    </row>
    <row r="2931" spans="1:16" x14ac:dyDescent="0.3">
      <c r="A2931" s="7">
        <v>20512</v>
      </c>
      <c r="B2931" s="6" t="s">
        <v>15915</v>
      </c>
      <c r="C2931" t="s">
        <v>15916</v>
      </c>
      <c r="D2931" s="2" t="s">
        <v>52</v>
      </c>
      <c r="E2931" s="4" t="s">
        <v>59</v>
      </c>
      <c r="F2931" t="s">
        <v>80</v>
      </c>
      <c r="G2931" s="6">
        <v>2966</v>
      </c>
      <c r="H2931">
        <v>19735</v>
      </c>
      <c r="I2931">
        <v>40</v>
      </c>
      <c r="J2931" s="6">
        <v>5891.25</v>
      </c>
      <c r="K2931" s="6">
        <v>255.25</v>
      </c>
      <c r="L2931">
        <v>20</v>
      </c>
      <c r="M2931">
        <v>6</v>
      </c>
      <c r="N2931" t="s">
        <v>37</v>
      </c>
      <c r="O2931" t="s">
        <v>37</v>
      </c>
      <c r="P2931" t="s">
        <v>10061</v>
      </c>
    </row>
    <row r="2932" spans="1:16" x14ac:dyDescent="0.3">
      <c r="A2932" s="7">
        <v>20111</v>
      </c>
      <c r="B2932" s="6" t="s">
        <v>15917</v>
      </c>
      <c r="C2932" t="s">
        <v>15918</v>
      </c>
      <c r="D2932" s="2" t="s">
        <v>70</v>
      </c>
      <c r="E2932" s="4" t="s">
        <v>46</v>
      </c>
      <c r="F2932" t="s">
        <v>60</v>
      </c>
      <c r="G2932" s="6">
        <v>76</v>
      </c>
      <c r="H2932">
        <v>71114</v>
      </c>
      <c r="I2932">
        <v>18</v>
      </c>
      <c r="J2932" s="6">
        <v>402.5</v>
      </c>
      <c r="K2932" s="6">
        <v>3453.5</v>
      </c>
      <c r="L2932">
        <v>84</v>
      </c>
      <c r="M2932">
        <v>1</v>
      </c>
      <c r="N2932" t="s">
        <v>61</v>
      </c>
      <c r="O2932" t="s">
        <v>48</v>
      </c>
      <c r="P2932" t="s">
        <v>10061</v>
      </c>
    </row>
    <row r="2933" spans="1:16" x14ac:dyDescent="0.3">
      <c r="A2933" s="7">
        <v>20043</v>
      </c>
      <c r="B2933" s="6" t="s">
        <v>15919</v>
      </c>
      <c r="C2933" t="s">
        <v>15920</v>
      </c>
      <c r="D2933" s="2" t="s">
        <v>52</v>
      </c>
      <c r="E2933" s="4" t="s">
        <v>59</v>
      </c>
      <c r="F2933" t="s">
        <v>80</v>
      </c>
      <c r="G2933" s="6">
        <v>4066</v>
      </c>
      <c r="H2933">
        <v>10719</v>
      </c>
      <c r="I2933">
        <v>56</v>
      </c>
      <c r="J2933" s="6">
        <v>6703.5</v>
      </c>
      <c r="K2933" s="6">
        <v>1093.75</v>
      </c>
      <c r="L2933">
        <v>16</v>
      </c>
      <c r="M2933">
        <v>4</v>
      </c>
      <c r="N2933" t="s">
        <v>37</v>
      </c>
      <c r="O2933" t="s">
        <v>48</v>
      </c>
      <c r="P2933" t="s">
        <v>10061</v>
      </c>
    </row>
    <row r="2934" spans="1:16" x14ac:dyDescent="0.3">
      <c r="A2934" s="7">
        <v>20050</v>
      </c>
      <c r="B2934" s="6" t="s">
        <v>15921</v>
      </c>
      <c r="C2934" t="s">
        <v>15922</v>
      </c>
      <c r="D2934" s="2" t="s">
        <v>58</v>
      </c>
      <c r="E2934" s="4" t="s">
        <v>59</v>
      </c>
      <c r="F2934" t="s">
        <v>60</v>
      </c>
      <c r="G2934" s="6">
        <v>150</v>
      </c>
      <c r="H2934">
        <v>71156</v>
      </c>
      <c r="I2934">
        <v>3</v>
      </c>
      <c r="J2934" s="6">
        <v>291.25</v>
      </c>
      <c r="K2934" s="6">
        <v>7262</v>
      </c>
      <c r="L2934">
        <v>92</v>
      </c>
      <c r="M2934">
        <v>2</v>
      </c>
      <c r="N2934" t="s">
        <v>61</v>
      </c>
      <c r="O2934" t="s">
        <v>37</v>
      </c>
      <c r="P2934" t="s">
        <v>10061</v>
      </c>
    </row>
    <row r="2935" spans="1:16" x14ac:dyDescent="0.3">
      <c r="A2935" s="7">
        <v>22025</v>
      </c>
      <c r="B2935" s="6" t="s">
        <v>15923</v>
      </c>
      <c r="C2935" t="s">
        <v>15924</v>
      </c>
      <c r="D2935" s="2" t="s">
        <v>52</v>
      </c>
      <c r="E2935" s="4" t="s">
        <v>59</v>
      </c>
      <c r="F2935" t="s">
        <v>80</v>
      </c>
      <c r="G2935" s="6">
        <v>4922</v>
      </c>
      <c r="H2935">
        <v>75395</v>
      </c>
      <c r="I2935">
        <v>53</v>
      </c>
      <c r="J2935" s="6">
        <v>6770.75</v>
      </c>
      <c r="K2935" s="6">
        <v>998.75</v>
      </c>
      <c r="L2935">
        <v>22</v>
      </c>
      <c r="M2935">
        <v>3</v>
      </c>
      <c r="N2935" t="s">
        <v>48</v>
      </c>
      <c r="O2935" t="s">
        <v>37</v>
      </c>
      <c r="P2935" t="s">
        <v>10061</v>
      </c>
    </row>
    <row r="2936" spans="1:16" x14ac:dyDescent="0.3">
      <c r="A2936" s="7">
        <v>18024</v>
      </c>
      <c r="B2936" s="6" t="s">
        <v>15925</v>
      </c>
      <c r="C2936" t="s">
        <v>15926</v>
      </c>
      <c r="D2936" s="2" t="s">
        <v>52</v>
      </c>
      <c r="E2936" s="4" t="s">
        <v>46</v>
      </c>
      <c r="F2936" t="s">
        <v>47</v>
      </c>
      <c r="G2936" s="6">
        <v>901</v>
      </c>
      <c r="H2936">
        <v>84728</v>
      </c>
      <c r="I2936">
        <v>7</v>
      </c>
      <c r="J2936" s="6">
        <v>1657</v>
      </c>
      <c r="K2936" s="6">
        <v>2408</v>
      </c>
      <c r="L2936">
        <v>67</v>
      </c>
      <c r="M2936">
        <v>1</v>
      </c>
      <c r="N2936" t="s">
        <v>61</v>
      </c>
      <c r="O2936" t="s">
        <v>48</v>
      </c>
      <c r="P2936" t="s">
        <v>10066</v>
      </c>
    </row>
    <row r="2937" spans="1:16" x14ac:dyDescent="0.3">
      <c r="A2937" s="7">
        <v>18089</v>
      </c>
      <c r="B2937" s="6" t="s">
        <v>15927</v>
      </c>
      <c r="C2937" t="s">
        <v>15928</v>
      </c>
      <c r="D2937" s="2" t="s">
        <v>64</v>
      </c>
      <c r="E2937" s="4" t="s">
        <v>46</v>
      </c>
      <c r="F2937" t="s">
        <v>76</v>
      </c>
      <c r="G2937" s="6">
        <v>529</v>
      </c>
      <c r="H2937">
        <v>81126</v>
      </c>
      <c r="I2937">
        <v>18</v>
      </c>
      <c r="J2937" s="6">
        <v>472.75</v>
      </c>
      <c r="K2937" s="6">
        <v>3305.75</v>
      </c>
      <c r="L2937">
        <v>61</v>
      </c>
      <c r="M2937">
        <v>1</v>
      </c>
      <c r="N2937" t="s">
        <v>48</v>
      </c>
      <c r="O2937" t="s">
        <v>37</v>
      </c>
      <c r="P2937" t="s">
        <v>10061</v>
      </c>
    </row>
    <row r="2938" spans="1:16" x14ac:dyDescent="0.3">
      <c r="A2938" s="7">
        <v>17861</v>
      </c>
      <c r="B2938" s="6" t="s">
        <v>15929</v>
      </c>
      <c r="C2938" t="s">
        <v>15930</v>
      </c>
      <c r="D2938" s="2" t="s">
        <v>52</v>
      </c>
      <c r="E2938" s="4" t="s">
        <v>53</v>
      </c>
      <c r="F2938" t="s">
        <v>54</v>
      </c>
      <c r="G2938" s="6">
        <v>3995</v>
      </c>
      <c r="H2938">
        <v>21208</v>
      </c>
      <c r="I2938">
        <v>40</v>
      </c>
      <c r="J2938" s="6">
        <v>4610.75</v>
      </c>
      <c r="K2938" s="6">
        <v>461.75</v>
      </c>
      <c r="L2938">
        <v>21</v>
      </c>
      <c r="M2938">
        <v>8</v>
      </c>
      <c r="N2938" t="s">
        <v>48</v>
      </c>
      <c r="O2938" t="s">
        <v>48</v>
      </c>
      <c r="P2938" t="s">
        <v>10061</v>
      </c>
    </row>
    <row r="2939" spans="1:16" x14ac:dyDescent="0.3">
      <c r="A2939" s="7">
        <v>19772</v>
      </c>
      <c r="B2939" s="6" t="s">
        <v>15931</v>
      </c>
      <c r="C2939" t="s">
        <v>15932</v>
      </c>
      <c r="D2939" s="2" t="s">
        <v>70</v>
      </c>
      <c r="E2939" s="4" t="s">
        <v>59</v>
      </c>
      <c r="F2939" t="s">
        <v>60</v>
      </c>
      <c r="G2939" s="6">
        <v>189</v>
      </c>
      <c r="H2939">
        <v>62970</v>
      </c>
      <c r="I2939">
        <v>7</v>
      </c>
      <c r="J2939" s="6">
        <v>59.25</v>
      </c>
      <c r="K2939" s="6">
        <v>7157.75</v>
      </c>
      <c r="L2939">
        <v>79</v>
      </c>
      <c r="M2939">
        <v>2</v>
      </c>
      <c r="N2939" t="s">
        <v>61</v>
      </c>
      <c r="O2939" t="s">
        <v>48</v>
      </c>
      <c r="P2939" t="s">
        <v>10061</v>
      </c>
    </row>
    <row r="2940" spans="1:16" x14ac:dyDescent="0.3">
      <c r="A2940" s="7">
        <v>19758</v>
      </c>
      <c r="B2940" s="6" t="s">
        <v>15933</v>
      </c>
      <c r="C2940" t="s">
        <v>15934</v>
      </c>
      <c r="D2940" s="2" t="s">
        <v>45</v>
      </c>
      <c r="E2940" s="4" t="s">
        <v>59</v>
      </c>
      <c r="F2940" t="s">
        <v>60</v>
      </c>
      <c r="G2940" s="6">
        <v>603</v>
      </c>
      <c r="H2940">
        <v>74182</v>
      </c>
      <c r="I2940">
        <v>2</v>
      </c>
      <c r="J2940" s="6">
        <v>86.25</v>
      </c>
      <c r="K2940" s="6">
        <v>5347</v>
      </c>
      <c r="L2940">
        <v>89</v>
      </c>
      <c r="M2940">
        <v>1</v>
      </c>
      <c r="N2940" t="s">
        <v>32</v>
      </c>
      <c r="O2940" t="s">
        <v>48</v>
      </c>
      <c r="P2940" t="s">
        <v>10061</v>
      </c>
    </row>
    <row r="2941" spans="1:16" x14ac:dyDescent="0.3">
      <c r="A2941" s="7">
        <v>21218</v>
      </c>
      <c r="B2941" s="6" t="s">
        <v>15935</v>
      </c>
      <c r="C2941" t="s">
        <v>15936</v>
      </c>
      <c r="D2941" s="2" t="s">
        <v>64</v>
      </c>
      <c r="E2941" s="4" t="s">
        <v>46</v>
      </c>
      <c r="F2941" t="s">
        <v>47</v>
      </c>
      <c r="G2941" s="6">
        <v>270</v>
      </c>
      <c r="H2941">
        <v>34048</v>
      </c>
      <c r="I2941">
        <v>7</v>
      </c>
      <c r="J2941" s="6">
        <v>1713.5</v>
      </c>
      <c r="K2941" s="6">
        <v>2908</v>
      </c>
      <c r="L2941">
        <v>54</v>
      </c>
      <c r="M2941">
        <v>1</v>
      </c>
      <c r="N2941" t="s">
        <v>37</v>
      </c>
      <c r="O2941" t="s">
        <v>48</v>
      </c>
      <c r="P2941" t="s">
        <v>10066</v>
      </c>
    </row>
    <row r="2942" spans="1:16" x14ac:dyDescent="0.3">
      <c r="A2942" s="7">
        <v>20949</v>
      </c>
      <c r="B2942" s="6" t="s">
        <v>15937</v>
      </c>
      <c r="C2942" t="s">
        <v>15938</v>
      </c>
      <c r="D2942" s="2" t="s">
        <v>45</v>
      </c>
      <c r="E2942" s="4" t="s">
        <v>59</v>
      </c>
      <c r="F2942" t="s">
        <v>60</v>
      </c>
      <c r="G2942" s="6">
        <v>267</v>
      </c>
      <c r="H2942">
        <v>58947</v>
      </c>
      <c r="I2942">
        <v>20</v>
      </c>
      <c r="J2942" s="6">
        <v>63.25</v>
      </c>
      <c r="K2942" s="6">
        <v>5267.5</v>
      </c>
      <c r="L2942">
        <v>86</v>
      </c>
      <c r="M2942">
        <v>2</v>
      </c>
      <c r="N2942" t="s">
        <v>61</v>
      </c>
      <c r="O2942" t="s">
        <v>37</v>
      </c>
      <c r="P2942" t="s">
        <v>10066</v>
      </c>
    </row>
    <row r="2943" spans="1:16" x14ac:dyDescent="0.3">
      <c r="A2943" s="7">
        <v>18413</v>
      </c>
      <c r="B2943" s="6" t="s">
        <v>15939</v>
      </c>
      <c r="C2943" t="s">
        <v>15940</v>
      </c>
      <c r="D2943" s="2" t="s">
        <v>45</v>
      </c>
      <c r="E2943" s="4" t="s">
        <v>46</v>
      </c>
      <c r="F2943" t="s">
        <v>47</v>
      </c>
      <c r="G2943" s="6">
        <v>840</v>
      </c>
      <c r="H2943">
        <v>77805</v>
      </c>
      <c r="I2943">
        <v>11</v>
      </c>
      <c r="J2943" s="6">
        <v>195.75</v>
      </c>
      <c r="K2943" s="6">
        <v>2520</v>
      </c>
      <c r="L2943">
        <v>58</v>
      </c>
      <c r="M2943">
        <v>1</v>
      </c>
      <c r="N2943" t="s">
        <v>48</v>
      </c>
      <c r="O2943" t="s">
        <v>37</v>
      </c>
      <c r="P2943" t="s">
        <v>10061</v>
      </c>
    </row>
    <row r="2944" spans="1:16" x14ac:dyDescent="0.3">
      <c r="A2944" s="7">
        <v>18620</v>
      </c>
      <c r="B2944" s="6" t="s">
        <v>15941</v>
      </c>
      <c r="C2944" t="s">
        <v>15942</v>
      </c>
      <c r="D2944" s="2" t="s">
        <v>52</v>
      </c>
      <c r="E2944" s="4" t="s">
        <v>46</v>
      </c>
      <c r="F2944" t="s">
        <v>80</v>
      </c>
      <c r="G2944" s="6">
        <v>4421</v>
      </c>
      <c r="H2944">
        <v>55316</v>
      </c>
      <c r="I2944">
        <v>59</v>
      </c>
      <c r="J2944" s="6">
        <v>5606.75</v>
      </c>
      <c r="K2944" s="6">
        <v>571.25</v>
      </c>
      <c r="L2944">
        <v>20</v>
      </c>
      <c r="M2944">
        <v>3</v>
      </c>
      <c r="N2944" t="s">
        <v>37</v>
      </c>
      <c r="O2944" t="s">
        <v>37</v>
      </c>
      <c r="P2944" t="s">
        <v>10066</v>
      </c>
    </row>
    <row r="2945" spans="1:16" x14ac:dyDescent="0.3">
      <c r="A2945" s="7">
        <v>18918</v>
      </c>
      <c r="B2945" s="6" t="s">
        <v>15943</v>
      </c>
      <c r="C2945" t="s">
        <v>15944</v>
      </c>
      <c r="D2945" s="2" t="s">
        <v>45</v>
      </c>
      <c r="E2945" s="4" t="s">
        <v>59</v>
      </c>
      <c r="F2945" t="s">
        <v>60</v>
      </c>
      <c r="G2945" s="6">
        <v>396</v>
      </c>
      <c r="H2945">
        <v>42437</v>
      </c>
      <c r="I2945">
        <v>3</v>
      </c>
      <c r="J2945" s="6">
        <v>398.25</v>
      </c>
      <c r="K2945" s="6">
        <v>3241</v>
      </c>
      <c r="L2945">
        <v>91</v>
      </c>
      <c r="M2945">
        <v>2</v>
      </c>
      <c r="N2945" t="s">
        <v>48</v>
      </c>
      <c r="O2945" t="s">
        <v>37</v>
      </c>
      <c r="P2945" t="s">
        <v>10061</v>
      </c>
    </row>
    <row r="2946" spans="1:16" x14ac:dyDescent="0.3">
      <c r="A2946" s="7">
        <v>18724</v>
      </c>
      <c r="B2946" s="6" t="s">
        <v>15945</v>
      </c>
      <c r="C2946" t="s">
        <v>15946</v>
      </c>
      <c r="D2946" s="2" t="s">
        <v>58</v>
      </c>
      <c r="E2946" s="4" t="s">
        <v>46</v>
      </c>
      <c r="F2946" t="s">
        <v>47</v>
      </c>
      <c r="G2946" s="6">
        <v>247</v>
      </c>
      <c r="H2946">
        <v>43243</v>
      </c>
      <c r="I2946">
        <v>7</v>
      </c>
      <c r="J2946" s="6">
        <v>589.75</v>
      </c>
      <c r="K2946" s="6">
        <v>2361</v>
      </c>
      <c r="L2946">
        <v>70</v>
      </c>
      <c r="M2946">
        <v>0</v>
      </c>
      <c r="N2946" t="s">
        <v>32</v>
      </c>
      <c r="O2946" t="s">
        <v>37</v>
      </c>
      <c r="P2946" t="s">
        <v>10061</v>
      </c>
    </row>
    <row r="2947" spans="1:16" x14ac:dyDescent="0.3">
      <c r="A2947" s="7">
        <v>18718</v>
      </c>
      <c r="B2947" s="6" t="s">
        <v>15947</v>
      </c>
      <c r="C2947" t="s">
        <v>15948</v>
      </c>
      <c r="D2947" s="2" t="s">
        <v>70</v>
      </c>
      <c r="E2947" s="4" t="s">
        <v>46</v>
      </c>
      <c r="F2947" t="s">
        <v>47</v>
      </c>
      <c r="G2947" s="6">
        <v>360</v>
      </c>
      <c r="H2947">
        <v>35309</v>
      </c>
      <c r="I2947">
        <v>5</v>
      </c>
      <c r="J2947" s="6">
        <v>1983.25</v>
      </c>
      <c r="K2947" s="6">
        <v>2707.75</v>
      </c>
      <c r="L2947">
        <v>55</v>
      </c>
      <c r="M2947">
        <v>1</v>
      </c>
      <c r="N2947" t="s">
        <v>32</v>
      </c>
      <c r="O2947" t="s">
        <v>37</v>
      </c>
      <c r="P2947" t="s">
        <v>10061</v>
      </c>
    </row>
    <row r="2948" spans="1:16" x14ac:dyDescent="0.3">
      <c r="A2948" s="7">
        <v>18830</v>
      </c>
      <c r="B2948" s="6" t="s">
        <v>15949</v>
      </c>
      <c r="C2948" t="s">
        <v>15950</v>
      </c>
      <c r="D2948" s="2" t="s">
        <v>52</v>
      </c>
      <c r="E2948" s="4" t="s">
        <v>46</v>
      </c>
      <c r="F2948" t="s">
        <v>76</v>
      </c>
      <c r="G2948" s="6">
        <v>3064</v>
      </c>
      <c r="H2948">
        <v>64955</v>
      </c>
      <c r="I2948">
        <v>8</v>
      </c>
      <c r="J2948" s="6">
        <v>579.75</v>
      </c>
      <c r="K2948" s="6">
        <v>4018.75</v>
      </c>
      <c r="L2948">
        <v>51</v>
      </c>
      <c r="M2948">
        <v>3</v>
      </c>
      <c r="N2948" t="s">
        <v>48</v>
      </c>
      <c r="O2948" t="s">
        <v>37</v>
      </c>
      <c r="P2948" t="s">
        <v>10061</v>
      </c>
    </row>
    <row r="2949" spans="1:16" x14ac:dyDescent="0.3">
      <c r="A2949" s="7">
        <v>19970</v>
      </c>
      <c r="B2949" s="6" t="s">
        <v>15951</v>
      </c>
      <c r="C2949" t="s">
        <v>15952</v>
      </c>
      <c r="D2949" s="2" t="s">
        <v>45</v>
      </c>
      <c r="E2949" s="4" t="s">
        <v>59</v>
      </c>
      <c r="F2949" t="s">
        <v>60</v>
      </c>
      <c r="G2949" s="6">
        <v>371</v>
      </c>
      <c r="H2949">
        <v>61893</v>
      </c>
      <c r="I2949">
        <v>18</v>
      </c>
      <c r="J2949" s="6">
        <v>269.25</v>
      </c>
      <c r="K2949" s="6">
        <v>6483.5</v>
      </c>
      <c r="L2949">
        <v>75</v>
      </c>
      <c r="M2949">
        <v>1</v>
      </c>
      <c r="N2949" t="s">
        <v>61</v>
      </c>
      <c r="O2949" t="s">
        <v>48</v>
      </c>
      <c r="P2949" t="s">
        <v>10061</v>
      </c>
    </row>
    <row r="2950" spans="1:16" x14ac:dyDescent="0.3">
      <c r="A2950" s="7">
        <v>21212</v>
      </c>
      <c r="B2950" s="6" t="s">
        <v>15953</v>
      </c>
      <c r="C2950" t="s">
        <v>15954</v>
      </c>
      <c r="D2950" s="2" t="s">
        <v>45</v>
      </c>
      <c r="E2950" s="4" t="s">
        <v>59</v>
      </c>
      <c r="F2950" t="s">
        <v>76</v>
      </c>
      <c r="G2950" s="6">
        <v>774</v>
      </c>
      <c r="H2950">
        <v>84882</v>
      </c>
      <c r="I2950">
        <v>19</v>
      </c>
      <c r="J2950" s="6">
        <v>474.75</v>
      </c>
      <c r="K2950" s="6">
        <v>2976.75</v>
      </c>
      <c r="L2950">
        <v>63</v>
      </c>
      <c r="M2950">
        <v>2</v>
      </c>
      <c r="N2950" t="s">
        <v>48</v>
      </c>
      <c r="O2950" t="s">
        <v>37</v>
      </c>
      <c r="P2950" t="s">
        <v>10061</v>
      </c>
    </row>
    <row r="2951" spans="1:16" x14ac:dyDescent="0.3">
      <c r="A2951" s="7">
        <v>20381</v>
      </c>
      <c r="B2951" s="6" t="s">
        <v>15955</v>
      </c>
      <c r="C2951" t="s">
        <v>15956</v>
      </c>
      <c r="D2951" s="2" t="s">
        <v>64</v>
      </c>
      <c r="E2951" s="4" t="s">
        <v>59</v>
      </c>
      <c r="F2951" t="s">
        <v>60</v>
      </c>
      <c r="G2951" s="6">
        <v>107</v>
      </c>
      <c r="H2951">
        <v>44088</v>
      </c>
      <c r="I2951">
        <v>16</v>
      </c>
      <c r="J2951" s="6">
        <v>330.5</v>
      </c>
      <c r="K2951" s="6">
        <v>4965</v>
      </c>
      <c r="L2951">
        <v>94</v>
      </c>
      <c r="M2951">
        <v>2</v>
      </c>
      <c r="N2951" t="s">
        <v>48</v>
      </c>
      <c r="O2951" t="s">
        <v>48</v>
      </c>
      <c r="P2951" t="s">
        <v>10061</v>
      </c>
    </row>
    <row r="2952" spans="1:16" x14ac:dyDescent="0.3">
      <c r="A2952" s="7">
        <v>21771</v>
      </c>
      <c r="B2952" s="6" t="s">
        <v>15957</v>
      </c>
      <c r="C2952" t="s">
        <v>15958</v>
      </c>
      <c r="D2952" s="2" t="s">
        <v>64</v>
      </c>
      <c r="E2952" s="4" t="s">
        <v>59</v>
      </c>
      <c r="F2952" t="s">
        <v>67</v>
      </c>
      <c r="G2952" s="6">
        <v>280</v>
      </c>
      <c r="H2952">
        <v>26299</v>
      </c>
      <c r="I2952">
        <v>5</v>
      </c>
      <c r="J2952" s="6">
        <v>508.75</v>
      </c>
      <c r="K2952" s="6">
        <v>3032.25</v>
      </c>
      <c r="L2952">
        <v>52</v>
      </c>
      <c r="M2952">
        <v>1</v>
      </c>
      <c r="N2952" t="s">
        <v>48</v>
      </c>
      <c r="O2952" t="s">
        <v>48</v>
      </c>
      <c r="P2952" t="s">
        <v>10061</v>
      </c>
    </row>
    <row r="2953" spans="1:16" x14ac:dyDescent="0.3">
      <c r="A2953" s="7">
        <v>20281</v>
      </c>
      <c r="B2953" s="6" t="s">
        <v>15959</v>
      </c>
      <c r="C2953" t="s">
        <v>15960</v>
      </c>
      <c r="D2953" s="2" t="s">
        <v>52</v>
      </c>
      <c r="E2953" s="4" t="s">
        <v>53</v>
      </c>
      <c r="F2953" t="s">
        <v>54</v>
      </c>
      <c r="G2953" s="6">
        <v>3688</v>
      </c>
      <c r="H2953">
        <v>49455</v>
      </c>
      <c r="I2953">
        <v>41</v>
      </c>
      <c r="J2953" s="6">
        <v>7233.25</v>
      </c>
      <c r="K2953" s="6">
        <v>472.5</v>
      </c>
      <c r="L2953">
        <v>25</v>
      </c>
      <c r="M2953">
        <v>8</v>
      </c>
      <c r="N2953" t="s">
        <v>37</v>
      </c>
      <c r="O2953" t="s">
        <v>48</v>
      </c>
      <c r="P2953" t="s">
        <v>10061</v>
      </c>
    </row>
    <row r="2954" spans="1:16" x14ac:dyDescent="0.3">
      <c r="A2954" s="7">
        <v>20782</v>
      </c>
      <c r="B2954" s="6" t="s">
        <v>15961</v>
      </c>
      <c r="C2954" t="s">
        <v>15962</v>
      </c>
      <c r="D2954" s="2" t="s">
        <v>45</v>
      </c>
      <c r="E2954" s="4" t="s">
        <v>46</v>
      </c>
      <c r="F2954" t="s">
        <v>47</v>
      </c>
      <c r="G2954" s="6">
        <v>306</v>
      </c>
      <c r="H2954">
        <v>32236</v>
      </c>
      <c r="I2954">
        <v>18</v>
      </c>
      <c r="J2954" s="6">
        <v>1822.75</v>
      </c>
      <c r="K2954" s="6">
        <v>2795.25</v>
      </c>
      <c r="L2954">
        <v>67</v>
      </c>
      <c r="M2954">
        <v>1</v>
      </c>
      <c r="N2954" t="s">
        <v>48</v>
      </c>
      <c r="O2954" t="s">
        <v>37</v>
      </c>
      <c r="P2954" t="s">
        <v>10066</v>
      </c>
    </row>
    <row r="2955" spans="1:16" x14ac:dyDescent="0.3">
      <c r="A2955" s="7">
        <v>20233</v>
      </c>
      <c r="B2955" s="6" t="s">
        <v>15963</v>
      </c>
      <c r="C2955" t="s">
        <v>15964</v>
      </c>
      <c r="D2955" s="2" t="s">
        <v>52</v>
      </c>
      <c r="E2955" s="4" t="s">
        <v>46</v>
      </c>
      <c r="F2955" t="s">
        <v>67</v>
      </c>
      <c r="G2955" s="6">
        <v>1096</v>
      </c>
      <c r="H2955">
        <v>57671</v>
      </c>
      <c r="I2955">
        <v>3</v>
      </c>
      <c r="J2955" s="6">
        <v>889.5</v>
      </c>
      <c r="K2955" s="6">
        <v>3450</v>
      </c>
      <c r="L2955">
        <v>46</v>
      </c>
      <c r="M2955">
        <v>3</v>
      </c>
      <c r="N2955" t="s">
        <v>37</v>
      </c>
      <c r="O2955" t="s">
        <v>48</v>
      </c>
      <c r="P2955" t="s">
        <v>10066</v>
      </c>
    </row>
    <row r="2956" spans="1:16" x14ac:dyDescent="0.3">
      <c r="A2956" s="7">
        <v>20412</v>
      </c>
      <c r="B2956" s="6" t="s">
        <v>15965</v>
      </c>
      <c r="C2956" t="s">
        <v>15966</v>
      </c>
      <c r="D2956" s="2" t="s">
        <v>70</v>
      </c>
      <c r="E2956" s="4" t="s">
        <v>46</v>
      </c>
      <c r="F2956" t="s">
        <v>60</v>
      </c>
      <c r="G2956" s="6">
        <v>194</v>
      </c>
      <c r="H2956">
        <v>78379</v>
      </c>
      <c r="I2956">
        <v>2</v>
      </c>
      <c r="J2956" s="6">
        <v>248.75</v>
      </c>
      <c r="K2956" s="6">
        <v>6350.75</v>
      </c>
      <c r="L2956">
        <v>86</v>
      </c>
      <c r="M2956">
        <v>1</v>
      </c>
      <c r="N2956" t="s">
        <v>48</v>
      </c>
      <c r="O2956" t="s">
        <v>37</v>
      </c>
      <c r="P2956" t="s">
        <v>10061</v>
      </c>
    </row>
    <row r="2957" spans="1:16" x14ac:dyDescent="0.3">
      <c r="A2957" s="7">
        <v>20265</v>
      </c>
      <c r="B2957" s="6" t="s">
        <v>15967</v>
      </c>
      <c r="C2957" t="s">
        <v>15968</v>
      </c>
      <c r="D2957" s="2" t="s">
        <v>58</v>
      </c>
      <c r="E2957" s="4" t="s">
        <v>59</v>
      </c>
      <c r="F2957" t="s">
        <v>60</v>
      </c>
      <c r="G2957" s="6">
        <v>95</v>
      </c>
      <c r="H2957">
        <v>78076</v>
      </c>
      <c r="I2957">
        <v>17</v>
      </c>
      <c r="J2957" s="6">
        <v>204.5</v>
      </c>
      <c r="K2957" s="6">
        <v>7290.75</v>
      </c>
      <c r="L2957">
        <v>88</v>
      </c>
      <c r="M2957">
        <v>2</v>
      </c>
      <c r="N2957" t="s">
        <v>48</v>
      </c>
      <c r="O2957" t="s">
        <v>37</v>
      </c>
      <c r="P2957" t="s">
        <v>10061</v>
      </c>
    </row>
    <row r="2958" spans="1:16" x14ac:dyDescent="0.3">
      <c r="A2958" s="7">
        <v>17804</v>
      </c>
      <c r="B2958" s="6" t="s">
        <v>15969</v>
      </c>
      <c r="C2958" t="s">
        <v>15970</v>
      </c>
      <c r="D2958" s="2" t="s">
        <v>52</v>
      </c>
      <c r="E2958" s="4" t="s">
        <v>46</v>
      </c>
      <c r="F2958" t="s">
        <v>80</v>
      </c>
      <c r="G2958" s="6">
        <v>2054</v>
      </c>
      <c r="H2958">
        <v>83877</v>
      </c>
      <c r="I2958">
        <v>38</v>
      </c>
      <c r="J2958" s="6">
        <v>955.25</v>
      </c>
      <c r="K2958" s="6">
        <v>375.25</v>
      </c>
      <c r="L2958">
        <v>19</v>
      </c>
      <c r="M2958">
        <v>4</v>
      </c>
      <c r="N2958" t="s">
        <v>37</v>
      </c>
      <c r="O2958" t="s">
        <v>37</v>
      </c>
      <c r="P2958" t="s">
        <v>10061</v>
      </c>
    </row>
    <row r="2959" spans="1:16" x14ac:dyDescent="0.3">
      <c r="A2959" s="7">
        <v>17423</v>
      </c>
      <c r="B2959" s="6" t="s">
        <v>15971</v>
      </c>
      <c r="C2959" t="s">
        <v>15972</v>
      </c>
      <c r="D2959" s="2" t="s">
        <v>64</v>
      </c>
      <c r="E2959" s="4" t="s">
        <v>46</v>
      </c>
      <c r="F2959" t="s">
        <v>67</v>
      </c>
      <c r="G2959" s="6">
        <v>246</v>
      </c>
      <c r="H2959">
        <v>25358</v>
      </c>
      <c r="I2959">
        <v>4</v>
      </c>
      <c r="J2959" s="6">
        <v>1286.75</v>
      </c>
      <c r="K2959" s="6">
        <v>3616.75</v>
      </c>
      <c r="L2959">
        <v>48</v>
      </c>
      <c r="M2959">
        <v>3</v>
      </c>
      <c r="N2959" t="s">
        <v>61</v>
      </c>
      <c r="O2959" t="s">
        <v>48</v>
      </c>
      <c r="P2959" t="s">
        <v>10066</v>
      </c>
    </row>
    <row r="2960" spans="1:16" x14ac:dyDescent="0.3">
      <c r="A2960" s="7">
        <v>22145</v>
      </c>
      <c r="B2960" s="6" t="s">
        <v>15973</v>
      </c>
      <c r="C2960" t="s">
        <v>15974</v>
      </c>
      <c r="D2960" s="2" t="s">
        <v>52</v>
      </c>
      <c r="E2960" s="4" t="s">
        <v>53</v>
      </c>
      <c r="F2960" t="s">
        <v>54</v>
      </c>
      <c r="G2960" s="6">
        <v>2536</v>
      </c>
      <c r="H2960">
        <v>77990</v>
      </c>
      <c r="I2960">
        <v>28</v>
      </c>
      <c r="J2960" s="6">
        <v>4888.5</v>
      </c>
      <c r="K2960" s="6">
        <v>498.25</v>
      </c>
      <c r="L2960">
        <v>7</v>
      </c>
      <c r="M2960">
        <v>5</v>
      </c>
      <c r="N2960" t="s">
        <v>61</v>
      </c>
      <c r="O2960" t="s">
        <v>48</v>
      </c>
      <c r="P2960" t="s">
        <v>10061</v>
      </c>
    </row>
    <row r="2961" spans="1:16" x14ac:dyDescent="0.3">
      <c r="A2961" s="7">
        <v>21888</v>
      </c>
      <c r="B2961" s="6" t="s">
        <v>15975</v>
      </c>
      <c r="C2961" t="s">
        <v>15976</v>
      </c>
      <c r="D2961" s="2" t="s">
        <v>52</v>
      </c>
      <c r="E2961" s="4" t="s">
        <v>46</v>
      </c>
      <c r="F2961" t="s">
        <v>76</v>
      </c>
      <c r="G2961" s="6">
        <v>2676</v>
      </c>
      <c r="H2961">
        <v>59614</v>
      </c>
      <c r="I2961">
        <v>15</v>
      </c>
      <c r="J2961" s="6">
        <v>473.75</v>
      </c>
      <c r="K2961" s="6">
        <v>3289.25</v>
      </c>
      <c r="L2961">
        <v>52</v>
      </c>
      <c r="M2961">
        <v>2</v>
      </c>
      <c r="N2961" t="s">
        <v>48</v>
      </c>
      <c r="O2961" t="s">
        <v>48</v>
      </c>
      <c r="P2961" t="s">
        <v>10066</v>
      </c>
    </row>
    <row r="2962" spans="1:16" x14ac:dyDescent="0.3">
      <c r="A2962" s="7">
        <v>20029</v>
      </c>
      <c r="B2962" s="6" t="s">
        <v>15977</v>
      </c>
      <c r="C2962" t="s">
        <v>15978</v>
      </c>
      <c r="D2962" s="2" t="s">
        <v>52</v>
      </c>
      <c r="E2962" s="4" t="s">
        <v>46</v>
      </c>
      <c r="F2962" t="s">
        <v>67</v>
      </c>
      <c r="G2962" s="6">
        <v>1181</v>
      </c>
      <c r="H2962">
        <v>48486</v>
      </c>
      <c r="I2962">
        <v>10</v>
      </c>
      <c r="J2962" s="6">
        <v>789.75</v>
      </c>
      <c r="K2962" s="6">
        <v>3460.75</v>
      </c>
      <c r="L2962">
        <v>64</v>
      </c>
      <c r="M2962">
        <v>1</v>
      </c>
      <c r="N2962" t="s">
        <v>48</v>
      </c>
      <c r="O2962" t="s">
        <v>37</v>
      </c>
      <c r="P2962" t="s">
        <v>10061</v>
      </c>
    </row>
    <row r="2963" spans="1:16" x14ac:dyDescent="0.3">
      <c r="A2963" s="7">
        <v>19103</v>
      </c>
      <c r="B2963" s="6" t="s">
        <v>15979</v>
      </c>
      <c r="C2963" t="s">
        <v>15980</v>
      </c>
      <c r="D2963" s="2" t="s">
        <v>64</v>
      </c>
      <c r="E2963" s="4" t="s">
        <v>59</v>
      </c>
      <c r="F2963" t="s">
        <v>60</v>
      </c>
      <c r="G2963" s="6">
        <v>543</v>
      </c>
      <c r="H2963">
        <v>72168</v>
      </c>
      <c r="I2963">
        <v>6</v>
      </c>
      <c r="J2963" s="6">
        <v>281.75</v>
      </c>
      <c r="K2963" s="6">
        <v>6323.25</v>
      </c>
      <c r="L2963">
        <v>80</v>
      </c>
      <c r="M2963">
        <v>2</v>
      </c>
      <c r="N2963" t="s">
        <v>48</v>
      </c>
      <c r="O2963" t="s">
        <v>48</v>
      </c>
      <c r="P2963" t="s">
        <v>10066</v>
      </c>
    </row>
    <row r="2964" spans="1:16" x14ac:dyDescent="0.3">
      <c r="A2964" s="7">
        <v>18679</v>
      </c>
      <c r="B2964" s="6" t="s">
        <v>15981</v>
      </c>
      <c r="C2964" t="s">
        <v>15982</v>
      </c>
      <c r="D2964" s="2" t="s">
        <v>64</v>
      </c>
      <c r="E2964" s="4" t="s">
        <v>46</v>
      </c>
      <c r="F2964" t="s">
        <v>47</v>
      </c>
      <c r="G2964" s="6">
        <v>660</v>
      </c>
      <c r="H2964">
        <v>80507</v>
      </c>
      <c r="I2964">
        <v>9</v>
      </c>
      <c r="J2964" s="6">
        <v>681.25</v>
      </c>
      <c r="K2964" s="6">
        <v>2306.75</v>
      </c>
      <c r="L2964">
        <v>69</v>
      </c>
      <c r="M2964">
        <v>1</v>
      </c>
      <c r="N2964" t="s">
        <v>48</v>
      </c>
      <c r="O2964" t="s">
        <v>37</v>
      </c>
      <c r="P2964" t="s">
        <v>10061</v>
      </c>
    </row>
    <row r="2965" spans="1:16" x14ac:dyDescent="0.3">
      <c r="A2965" s="7">
        <v>17432</v>
      </c>
      <c r="B2965" s="6" t="s">
        <v>15983</v>
      </c>
      <c r="C2965" t="s">
        <v>15984</v>
      </c>
      <c r="D2965" s="2" t="s">
        <v>45</v>
      </c>
      <c r="E2965" s="4" t="s">
        <v>46</v>
      </c>
      <c r="F2965" t="s">
        <v>47</v>
      </c>
      <c r="G2965" s="6">
        <v>768</v>
      </c>
      <c r="H2965">
        <v>24511</v>
      </c>
      <c r="I2965">
        <v>8</v>
      </c>
      <c r="J2965" s="6">
        <v>677.25</v>
      </c>
      <c r="K2965" s="6">
        <v>2308.5</v>
      </c>
      <c r="L2965">
        <v>66</v>
      </c>
      <c r="M2965">
        <v>1</v>
      </c>
      <c r="N2965" t="s">
        <v>48</v>
      </c>
      <c r="O2965" t="s">
        <v>48</v>
      </c>
      <c r="P2965" t="s">
        <v>10061</v>
      </c>
    </row>
    <row r="2966" spans="1:16" x14ac:dyDescent="0.3">
      <c r="A2966" s="7">
        <v>20726</v>
      </c>
      <c r="B2966" s="6" t="s">
        <v>15985</v>
      </c>
      <c r="C2966" t="s">
        <v>15986</v>
      </c>
      <c r="D2966" s="2" t="s">
        <v>58</v>
      </c>
      <c r="E2966" s="4" t="s">
        <v>59</v>
      </c>
      <c r="F2966" t="s">
        <v>60</v>
      </c>
      <c r="G2966" s="6">
        <v>89</v>
      </c>
      <c r="H2966">
        <v>79404</v>
      </c>
      <c r="I2966">
        <v>9</v>
      </c>
      <c r="J2966" s="6">
        <v>92.75</v>
      </c>
      <c r="K2966" s="6">
        <v>5113.25</v>
      </c>
      <c r="L2966">
        <v>99</v>
      </c>
      <c r="M2966">
        <v>2</v>
      </c>
      <c r="N2966" t="s">
        <v>61</v>
      </c>
      <c r="O2966" t="s">
        <v>37</v>
      </c>
      <c r="P2966" t="s">
        <v>10061</v>
      </c>
    </row>
    <row r="2967" spans="1:16" x14ac:dyDescent="0.3">
      <c r="A2967" s="7">
        <v>18069</v>
      </c>
      <c r="B2967" s="6" t="s">
        <v>15987</v>
      </c>
      <c r="C2967" t="s">
        <v>15988</v>
      </c>
      <c r="D2967" s="2" t="s">
        <v>64</v>
      </c>
      <c r="E2967" s="4" t="s">
        <v>46</v>
      </c>
      <c r="F2967" t="s">
        <v>47</v>
      </c>
      <c r="G2967" s="6">
        <v>738</v>
      </c>
      <c r="H2967">
        <v>48283</v>
      </c>
      <c r="I2967">
        <v>17</v>
      </c>
      <c r="J2967" s="6">
        <v>569</v>
      </c>
      <c r="K2967" s="6">
        <v>2718</v>
      </c>
      <c r="L2967">
        <v>69</v>
      </c>
      <c r="M2967">
        <v>0</v>
      </c>
      <c r="N2967" t="s">
        <v>48</v>
      </c>
      <c r="O2967" t="s">
        <v>48</v>
      </c>
      <c r="P2967" t="s">
        <v>10061</v>
      </c>
    </row>
    <row r="2968" spans="1:16" x14ac:dyDescent="0.3">
      <c r="A2968" s="7">
        <v>20105</v>
      </c>
      <c r="B2968" s="6" t="s">
        <v>15989</v>
      </c>
      <c r="C2968" t="s">
        <v>15990</v>
      </c>
      <c r="D2968" s="2" t="s">
        <v>52</v>
      </c>
      <c r="E2968" s="4" t="s">
        <v>46</v>
      </c>
      <c r="F2968" t="s">
        <v>80</v>
      </c>
      <c r="G2968" s="6">
        <v>4243</v>
      </c>
      <c r="H2968">
        <v>87290</v>
      </c>
      <c r="I2968">
        <v>45</v>
      </c>
      <c r="J2968" s="6">
        <v>3668.5</v>
      </c>
      <c r="K2968" s="6">
        <v>928.75</v>
      </c>
      <c r="L2968">
        <v>13</v>
      </c>
      <c r="M2968">
        <v>6</v>
      </c>
      <c r="N2968" t="s">
        <v>37</v>
      </c>
      <c r="O2968" t="s">
        <v>48</v>
      </c>
      <c r="P2968" t="s">
        <v>10061</v>
      </c>
    </row>
    <row r="2969" spans="1:16" x14ac:dyDescent="0.3">
      <c r="A2969" s="7">
        <v>19468</v>
      </c>
      <c r="B2969" s="6" t="s">
        <v>15991</v>
      </c>
      <c r="C2969" t="s">
        <v>15992</v>
      </c>
      <c r="D2969" s="2" t="s">
        <v>64</v>
      </c>
      <c r="E2969" s="4" t="s">
        <v>46</v>
      </c>
      <c r="F2969" t="s">
        <v>60</v>
      </c>
      <c r="G2969" s="6">
        <v>793</v>
      </c>
      <c r="H2969">
        <v>55924</v>
      </c>
      <c r="I2969">
        <v>12</v>
      </c>
      <c r="J2969" s="6">
        <v>369.75</v>
      </c>
      <c r="K2969" s="6">
        <v>5262.75</v>
      </c>
      <c r="L2969">
        <v>82</v>
      </c>
      <c r="M2969">
        <v>2</v>
      </c>
      <c r="N2969" t="s">
        <v>61</v>
      </c>
      <c r="O2969" t="s">
        <v>48</v>
      </c>
      <c r="P2969" t="s">
        <v>10066</v>
      </c>
    </row>
    <row r="2970" spans="1:16" x14ac:dyDescent="0.3">
      <c r="A2970" s="7">
        <v>20264</v>
      </c>
      <c r="B2970" s="6" t="s">
        <v>15993</v>
      </c>
      <c r="C2970" t="s">
        <v>15994</v>
      </c>
      <c r="D2970" s="2" t="s">
        <v>45</v>
      </c>
      <c r="E2970" s="4" t="s">
        <v>46</v>
      </c>
      <c r="F2970" t="s">
        <v>76</v>
      </c>
      <c r="G2970" s="6">
        <v>861</v>
      </c>
      <c r="H2970">
        <v>20603</v>
      </c>
      <c r="I2970">
        <v>23</v>
      </c>
      <c r="J2970" s="6">
        <v>295</v>
      </c>
      <c r="K2970" s="6">
        <v>5773.25</v>
      </c>
      <c r="L2970">
        <v>74</v>
      </c>
      <c r="M2970">
        <v>2</v>
      </c>
      <c r="N2970" t="s">
        <v>61</v>
      </c>
      <c r="O2970" t="s">
        <v>37</v>
      </c>
      <c r="P2970" t="s">
        <v>10061</v>
      </c>
    </row>
    <row r="2971" spans="1:16" x14ac:dyDescent="0.3">
      <c r="A2971" s="7">
        <v>19716</v>
      </c>
      <c r="B2971" s="6" t="s">
        <v>15995</v>
      </c>
      <c r="C2971" t="s">
        <v>15996</v>
      </c>
      <c r="D2971" s="2" t="s">
        <v>52</v>
      </c>
      <c r="E2971" s="4" t="s">
        <v>53</v>
      </c>
      <c r="F2971" t="s">
        <v>54</v>
      </c>
      <c r="G2971" s="6">
        <v>2550</v>
      </c>
      <c r="H2971">
        <v>46416</v>
      </c>
      <c r="I2971">
        <v>18</v>
      </c>
      <c r="J2971" s="6">
        <v>1979.75</v>
      </c>
      <c r="K2971" s="6">
        <v>697.25</v>
      </c>
      <c r="L2971">
        <v>16</v>
      </c>
      <c r="M2971">
        <v>8</v>
      </c>
      <c r="N2971" t="s">
        <v>61</v>
      </c>
      <c r="O2971" t="s">
        <v>37</v>
      </c>
      <c r="P2971" t="s">
        <v>10061</v>
      </c>
    </row>
    <row r="2972" spans="1:16" x14ac:dyDescent="0.3">
      <c r="A2972" s="7">
        <v>18978</v>
      </c>
      <c r="B2972" s="6" t="s">
        <v>15997</v>
      </c>
      <c r="C2972" t="s">
        <v>15998</v>
      </c>
      <c r="D2972" s="2" t="s">
        <v>52</v>
      </c>
      <c r="E2972" s="4" t="s">
        <v>46</v>
      </c>
      <c r="F2972" t="s">
        <v>67</v>
      </c>
      <c r="G2972" s="6">
        <v>2232</v>
      </c>
      <c r="H2972">
        <v>61092</v>
      </c>
      <c r="I2972">
        <v>8</v>
      </c>
      <c r="J2972" s="6">
        <v>473</v>
      </c>
      <c r="K2972" s="6">
        <v>4342.5</v>
      </c>
      <c r="L2972">
        <v>52</v>
      </c>
      <c r="M2972">
        <v>2</v>
      </c>
      <c r="N2972" t="s">
        <v>32</v>
      </c>
      <c r="O2972" t="s">
        <v>37</v>
      </c>
      <c r="P2972" t="s">
        <v>10066</v>
      </c>
    </row>
    <row r="2973" spans="1:16" x14ac:dyDescent="0.3">
      <c r="A2973" s="7">
        <v>20625</v>
      </c>
      <c r="B2973" s="6" t="s">
        <v>15999</v>
      </c>
      <c r="C2973" t="s">
        <v>16000</v>
      </c>
      <c r="D2973" s="2" t="s">
        <v>70</v>
      </c>
      <c r="E2973" s="4" t="s">
        <v>59</v>
      </c>
      <c r="F2973" t="s">
        <v>60</v>
      </c>
      <c r="G2973" s="6">
        <v>349</v>
      </c>
      <c r="H2973">
        <v>13328</v>
      </c>
      <c r="I2973">
        <v>7</v>
      </c>
      <c r="J2973" s="6">
        <v>134.75</v>
      </c>
      <c r="K2973" s="6">
        <v>6384.5</v>
      </c>
      <c r="L2973">
        <v>75</v>
      </c>
      <c r="M2973">
        <v>1</v>
      </c>
      <c r="N2973" t="s">
        <v>48</v>
      </c>
      <c r="O2973" t="s">
        <v>37</v>
      </c>
      <c r="P2973" t="s">
        <v>10061</v>
      </c>
    </row>
    <row r="2974" spans="1:16" x14ac:dyDescent="0.3">
      <c r="A2974" s="7">
        <v>20579</v>
      </c>
      <c r="B2974" s="6" t="s">
        <v>16001</v>
      </c>
      <c r="C2974" t="s">
        <v>16002</v>
      </c>
      <c r="D2974" s="2" t="s">
        <v>64</v>
      </c>
      <c r="E2974" s="4" t="s">
        <v>46</v>
      </c>
      <c r="F2974" t="s">
        <v>47</v>
      </c>
      <c r="G2974" s="6">
        <v>297</v>
      </c>
      <c r="H2974">
        <v>45165</v>
      </c>
      <c r="I2974">
        <v>18</v>
      </c>
      <c r="J2974" s="6">
        <v>1539.5</v>
      </c>
      <c r="K2974" s="6">
        <v>2553</v>
      </c>
      <c r="L2974">
        <v>58</v>
      </c>
      <c r="M2974">
        <v>1</v>
      </c>
      <c r="N2974" t="s">
        <v>48</v>
      </c>
      <c r="O2974" t="s">
        <v>37</v>
      </c>
      <c r="P2974" t="s">
        <v>10061</v>
      </c>
    </row>
    <row r="2975" spans="1:16" x14ac:dyDescent="0.3">
      <c r="A2975" s="7">
        <v>18882</v>
      </c>
      <c r="B2975" s="6" t="s">
        <v>16003</v>
      </c>
      <c r="C2975" t="s">
        <v>16004</v>
      </c>
      <c r="D2975" s="2" t="s">
        <v>52</v>
      </c>
      <c r="E2975" s="4" t="s">
        <v>46</v>
      </c>
      <c r="F2975" t="s">
        <v>80</v>
      </c>
      <c r="G2975" s="6">
        <v>4964</v>
      </c>
      <c r="H2975">
        <v>65244</v>
      </c>
      <c r="I2975">
        <v>42</v>
      </c>
      <c r="J2975" s="6">
        <v>10812</v>
      </c>
      <c r="K2975" s="6">
        <v>725.75</v>
      </c>
      <c r="L2975">
        <v>18</v>
      </c>
      <c r="M2975">
        <v>3</v>
      </c>
      <c r="N2975" t="s">
        <v>48</v>
      </c>
      <c r="O2975" t="s">
        <v>48</v>
      </c>
      <c r="P2975" t="s">
        <v>10061</v>
      </c>
    </row>
    <row r="2976" spans="1:16" x14ac:dyDescent="0.3">
      <c r="A2976" s="7">
        <v>17902</v>
      </c>
      <c r="B2976" s="6" t="s">
        <v>16005</v>
      </c>
      <c r="C2976" t="s">
        <v>16006</v>
      </c>
      <c r="D2976" s="2" t="s">
        <v>70</v>
      </c>
      <c r="E2976" s="4" t="s">
        <v>59</v>
      </c>
      <c r="F2976" t="s">
        <v>60</v>
      </c>
      <c r="G2976" s="6">
        <v>391</v>
      </c>
      <c r="H2976">
        <v>54681</v>
      </c>
      <c r="I2976">
        <v>18</v>
      </c>
      <c r="J2976" s="6">
        <v>231.5</v>
      </c>
      <c r="K2976" s="6">
        <v>7016.25</v>
      </c>
      <c r="L2976">
        <v>96</v>
      </c>
      <c r="M2976">
        <v>2</v>
      </c>
      <c r="N2976" t="s">
        <v>61</v>
      </c>
      <c r="O2976" t="s">
        <v>37</v>
      </c>
      <c r="P2976" t="s">
        <v>10066</v>
      </c>
    </row>
    <row r="2977" spans="1:16" x14ac:dyDescent="0.3">
      <c r="A2977" s="7">
        <v>22225</v>
      </c>
      <c r="B2977" s="6" t="s">
        <v>16007</v>
      </c>
      <c r="C2977" t="s">
        <v>16008</v>
      </c>
      <c r="D2977" s="2" t="s">
        <v>45</v>
      </c>
      <c r="E2977" s="4" t="s">
        <v>46</v>
      </c>
      <c r="F2977" t="s">
        <v>67</v>
      </c>
      <c r="G2977" s="6">
        <v>447</v>
      </c>
      <c r="H2977">
        <v>23498</v>
      </c>
      <c r="I2977">
        <v>14</v>
      </c>
      <c r="J2977" s="6">
        <v>778.5</v>
      </c>
      <c r="K2977" s="6">
        <v>4407.25</v>
      </c>
      <c r="L2977">
        <v>51</v>
      </c>
      <c r="M2977">
        <v>3</v>
      </c>
      <c r="N2977" t="s">
        <v>32</v>
      </c>
      <c r="O2977" t="s">
        <v>37</v>
      </c>
      <c r="P2977" t="s">
        <v>10066</v>
      </c>
    </row>
    <row r="2978" spans="1:16" x14ac:dyDescent="0.3">
      <c r="A2978" s="7">
        <v>22226</v>
      </c>
      <c r="B2978" s="6" t="s">
        <v>16009</v>
      </c>
      <c r="C2978" t="s">
        <v>16010</v>
      </c>
      <c r="D2978" s="2" t="s">
        <v>52</v>
      </c>
      <c r="E2978" s="4" t="s">
        <v>46</v>
      </c>
      <c r="F2978" t="s">
        <v>80</v>
      </c>
      <c r="G2978" s="6">
        <v>4829</v>
      </c>
      <c r="H2978">
        <v>27800</v>
      </c>
      <c r="I2978">
        <v>55</v>
      </c>
      <c r="J2978" s="6">
        <v>6577</v>
      </c>
      <c r="K2978" s="6">
        <v>551</v>
      </c>
      <c r="L2978">
        <v>17</v>
      </c>
      <c r="M2978">
        <v>6</v>
      </c>
      <c r="N2978" t="s">
        <v>48</v>
      </c>
      <c r="O2978" t="s">
        <v>37</v>
      </c>
      <c r="P2978" t="s">
        <v>10061</v>
      </c>
    </row>
    <row r="2979" spans="1:16" x14ac:dyDescent="0.3">
      <c r="A2979" s="7">
        <v>21955</v>
      </c>
      <c r="B2979" s="6" t="s">
        <v>16011</v>
      </c>
      <c r="C2979" t="s">
        <v>16012</v>
      </c>
      <c r="D2979" s="2" t="s">
        <v>70</v>
      </c>
      <c r="E2979" s="4" t="s">
        <v>59</v>
      </c>
      <c r="F2979" t="s">
        <v>60</v>
      </c>
      <c r="G2979" s="6">
        <v>206</v>
      </c>
      <c r="H2979">
        <v>65988</v>
      </c>
      <c r="I2979">
        <v>8</v>
      </c>
      <c r="J2979" s="6">
        <v>390</v>
      </c>
      <c r="K2979" s="6">
        <v>7328</v>
      </c>
      <c r="L2979">
        <v>79</v>
      </c>
      <c r="M2979">
        <v>2</v>
      </c>
      <c r="N2979" t="s">
        <v>48</v>
      </c>
      <c r="O2979" t="s">
        <v>37</v>
      </c>
      <c r="P2979" t="s">
        <v>10066</v>
      </c>
    </row>
    <row r="2980" spans="1:16" x14ac:dyDescent="0.3">
      <c r="A2980" s="7">
        <v>18570</v>
      </c>
      <c r="B2980" s="6" t="s">
        <v>16013</v>
      </c>
      <c r="C2980" t="s">
        <v>16014</v>
      </c>
      <c r="D2980" s="2" t="s">
        <v>52</v>
      </c>
      <c r="E2980" s="4" t="s">
        <v>53</v>
      </c>
      <c r="F2980" t="s">
        <v>54</v>
      </c>
      <c r="G2980" s="6">
        <v>1104</v>
      </c>
      <c r="H2980">
        <v>58876</v>
      </c>
      <c r="I2980">
        <v>29</v>
      </c>
      <c r="J2980" s="6">
        <v>5554.5</v>
      </c>
      <c r="K2980" s="6">
        <v>731.5</v>
      </c>
      <c r="L2980">
        <v>20</v>
      </c>
      <c r="M2980">
        <v>8</v>
      </c>
      <c r="N2980" t="s">
        <v>48</v>
      </c>
      <c r="O2980" t="s">
        <v>37</v>
      </c>
      <c r="P2980" t="s">
        <v>10066</v>
      </c>
    </row>
    <row r="2981" spans="1:16" x14ac:dyDescent="0.3">
      <c r="A2981" s="7">
        <v>18006</v>
      </c>
      <c r="B2981" s="6" t="s">
        <v>16015</v>
      </c>
      <c r="C2981" t="s">
        <v>16016</v>
      </c>
      <c r="D2981" s="2" t="s">
        <v>58</v>
      </c>
      <c r="E2981" s="4" t="s">
        <v>46</v>
      </c>
      <c r="F2981" t="s">
        <v>60</v>
      </c>
      <c r="G2981" s="6">
        <v>185</v>
      </c>
      <c r="H2981">
        <v>85291</v>
      </c>
      <c r="I2981">
        <v>11</v>
      </c>
      <c r="J2981" s="6">
        <v>171.25</v>
      </c>
      <c r="K2981" s="6">
        <v>7079</v>
      </c>
      <c r="L2981">
        <v>92</v>
      </c>
      <c r="M2981">
        <v>1</v>
      </c>
      <c r="N2981" t="s">
        <v>61</v>
      </c>
      <c r="O2981" t="s">
        <v>48</v>
      </c>
      <c r="P2981" t="s">
        <v>10061</v>
      </c>
    </row>
    <row r="2982" spans="1:16" x14ac:dyDescent="0.3">
      <c r="A2982" s="7">
        <v>21724</v>
      </c>
      <c r="B2982" s="6" t="s">
        <v>16017</v>
      </c>
      <c r="C2982" t="s">
        <v>16018</v>
      </c>
      <c r="D2982" s="2" t="s">
        <v>45</v>
      </c>
      <c r="E2982" s="4" t="s">
        <v>46</v>
      </c>
      <c r="F2982" t="s">
        <v>47</v>
      </c>
      <c r="G2982" s="6">
        <v>439</v>
      </c>
      <c r="H2982">
        <v>75000</v>
      </c>
      <c r="I2982">
        <v>6</v>
      </c>
      <c r="J2982" s="6">
        <v>1901.25</v>
      </c>
      <c r="K2982" s="6">
        <v>2672.75</v>
      </c>
      <c r="L2982">
        <v>58</v>
      </c>
      <c r="M2982">
        <v>0</v>
      </c>
      <c r="N2982" t="s">
        <v>37</v>
      </c>
      <c r="O2982" t="s">
        <v>37</v>
      </c>
      <c r="P2982" t="s">
        <v>10061</v>
      </c>
    </row>
    <row r="2983" spans="1:16" x14ac:dyDescent="0.3">
      <c r="A2983" s="7">
        <v>17584</v>
      </c>
      <c r="B2983" s="6" t="s">
        <v>16019</v>
      </c>
      <c r="C2983" t="s">
        <v>16020</v>
      </c>
      <c r="D2983" s="2" t="s">
        <v>45</v>
      </c>
      <c r="E2983" s="4" t="s">
        <v>46</v>
      </c>
      <c r="F2983" t="s">
        <v>67</v>
      </c>
      <c r="G2983" s="6">
        <v>458</v>
      </c>
      <c r="H2983">
        <v>64895</v>
      </c>
      <c r="I2983">
        <v>13</v>
      </c>
      <c r="J2983" s="6">
        <v>990.75</v>
      </c>
      <c r="K2983" s="6">
        <v>3759.5</v>
      </c>
      <c r="L2983">
        <v>41</v>
      </c>
      <c r="M2983">
        <v>1</v>
      </c>
      <c r="N2983" t="s">
        <v>48</v>
      </c>
      <c r="O2983" t="s">
        <v>37</v>
      </c>
      <c r="P2983" t="s">
        <v>10061</v>
      </c>
    </row>
    <row r="2984" spans="1:16" x14ac:dyDescent="0.3">
      <c r="A2984" s="7">
        <v>19899</v>
      </c>
      <c r="B2984" s="6" t="s">
        <v>16021</v>
      </c>
      <c r="C2984" t="s">
        <v>16022</v>
      </c>
      <c r="D2984" s="2" t="s">
        <v>52</v>
      </c>
      <c r="E2984" s="4" t="s">
        <v>53</v>
      </c>
      <c r="F2984" t="s">
        <v>54</v>
      </c>
      <c r="G2984" s="6">
        <v>1799</v>
      </c>
      <c r="H2984">
        <v>77076</v>
      </c>
      <c r="I2984">
        <v>40</v>
      </c>
      <c r="J2984" s="6">
        <v>685.75</v>
      </c>
      <c r="K2984" s="6">
        <v>483</v>
      </c>
      <c r="L2984">
        <v>25</v>
      </c>
      <c r="M2984">
        <v>4</v>
      </c>
      <c r="N2984" t="s">
        <v>61</v>
      </c>
      <c r="O2984" t="s">
        <v>48</v>
      </c>
      <c r="P2984" t="s">
        <v>10066</v>
      </c>
    </row>
    <row r="2985" spans="1:16" x14ac:dyDescent="0.3">
      <c r="A2985" s="7">
        <v>17484</v>
      </c>
      <c r="B2985" s="6" t="s">
        <v>16023</v>
      </c>
      <c r="C2985" t="s">
        <v>16024</v>
      </c>
      <c r="D2985" s="2" t="s">
        <v>52</v>
      </c>
      <c r="E2985" s="4" t="s">
        <v>46</v>
      </c>
      <c r="F2985" t="s">
        <v>80</v>
      </c>
      <c r="G2985" s="6">
        <v>1014</v>
      </c>
      <c r="H2985">
        <v>14308</v>
      </c>
      <c r="I2985">
        <v>34</v>
      </c>
      <c r="J2985" s="6">
        <v>9868.75</v>
      </c>
      <c r="K2985" s="6">
        <v>586.5</v>
      </c>
      <c r="L2985">
        <v>14</v>
      </c>
      <c r="M2985">
        <v>3</v>
      </c>
      <c r="N2985" t="s">
        <v>48</v>
      </c>
      <c r="O2985" t="s">
        <v>37</v>
      </c>
      <c r="P2985" t="s">
        <v>10061</v>
      </c>
    </row>
    <row r="2986" spans="1:16" x14ac:dyDescent="0.3">
      <c r="A2986" s="7">
        <v>21782</v>
      </c>
      <c r="B2986" s="6" t="s">
        <v>16025</v>
      </c>
      <c r="C2986" t="s">
        <v>16026</v>
      </c>
      <c r="D2986" s="2" t="s">
        <v>45</v>
      </c>
      <c r="E2986" s="4" t="s">
        <v>46</v>
      </c>
      <c r="F2986" t="s">
        <v>47</v>
      </c>
      <c r="G2986" s="6">
        <v>371</v>
      </c>
      <c r="H2986">
        <v>63938</v>
      </c>
      <c r="I2986">
        <v>17</v>
      </c>
      <c r="J2986" s="6">
        <v>1272</v>
      </c>
      <c r="K2986" s="6">
        <v>2757</v>
      </c>
      <c r="L2986">
        <v>66</v>
      </c>
      <c r="M2986">
        <v>0</v>
      </c>
      <c r="N2986" t="s">
        <v>48</v>
      </c>
      <c r="O2986" t="s">
        <v>48</v>
      </c>
      <c r="P2986" t="s">
        <v>10061</v>
      </c>
    </row>
    <row r="2987" spans="1:16" x14ac:dyDescent="0.3">
      <c r="A2987" s="7">
        <v>17358</v>
      </c>
      <c r="B2987" s="6" t="s">
        <v>16027</v>
      </c>
      <c r="C2987" t="s">
        <v>16028</v>
      </c>
      <c r="D2987" s="2" t="s">
        <v>45</v>
      </c>
      <c r="E2987" s="4" t="s">
        <v>46</v>
      </c>
      <c r="F2987" t="s">
        <v>67</v>
      </c>
      <c r="G2987" s="6">
        <v>308</v>
      </c>
      <c r="H2987">
        <v>32338</v>
      </c>
      <c r="I2987">
        <v>12</v>
      </c>
      <c r="J2987" s="6">
        <v>806.75</v>
      </c>
      <c r="K2987" s="6">
        <v>4934.25</v>
      </c>
      <c r="L2987">
        <v>55</v>
      </c>
      <c r="M2987">
        <v>3</v>
      </c>
      <c r="N2987" t="s">
        <v>48</v>
      </c>
      <c r="O2987" t="s">
        <v>37</v>
      </c>
      <c r="P2987" t="s">
        <v>10061</v>
      </c>
    </row>
    <row r="2988" spans="1:16" x14ac:dyDescent="0.3">
      <c r="A2988" s="7">
        <v>17607</v>
      </c>
      <c r="B2988" s="6" t="s">
        <v>16029</v>
      </c>
      <c r="C2988" t="s">
        <v>16030</v>
      </c>
      <c r="D2988" s="2" t="s">
        <v>52</v>
      </c>
      <c r="E2988" s="4" t="s">
        <v>46</v>
      </c>
      <c r="F2988" t="s">
        <v>80</v>
      </c>
      <c r="G2988" s="6">
        <v>4388</v>
      </c>
      <c r="H2988">
        <v>83877</v>
      </c>
      <c r="I2988">
        <v>54</v>
      </c>
      <c r="J2988" s="6">
        <v>5955</v>
      </c>
      <c r="K2988" s="6">
        <v>579</v>
      </c>
      <c r="L2988">
        <v>22</v>
      </c>
      <c r="M2988">
        <v>5</v>
      </c>
      <c r="N2988" t="s">
        <v>37</v>
      </c>
      <c r="O2988" t="s">
        <v>37</v>
      </c>
      <c r="P2988" t="s">
        <v>10061</v>
      </c>
    </row>
    <row r="2989" spans="1:16" x14ac:dyDescent="0.3">
      <c r="A2989" s="7">
        <v>18947</v>
      </c>
      <c r="B2989" s="6" t="s">
        <v>16031</v>
      </c>
      <c r="C2989" t="s">
        <v>16032</v>
      </c>
      <c r="D2989" s="2" t="s">
        <v>52</v>
      </c>
      <c r="E2989" s="4" t="s">
        <v>46</v>
      </c>
      <c r="F2989" t="s">
        <v>80</v>
      </c>
      <c r="G2989" s="6">
        <v>3033</v>
      </c>
      <c r="H2989">
        <v>52737</v>
      </c>
      <c r="I2989">
        <v>33</v>
      </c>
      <c r="J2989" s="6">
        <v>4882.75</v>
      </c>
      <c r="K2989" s="6">
        <v>779</v>
      </c>
      <c r="L2989">
        <v>20</v>
      </c>
      <c r="M2989">
        <v>6</v>
      </c>
      <c r="N2989" t="s">
        <v>37</v>
      </c>
      <c r="O2989" t="s">
        <v>37</v>
      </c>
      <c r="P2989" t="s">
        <v>10061</v>
      </c>
    </row>
    <row r="2990" spans="1:16" x14ac:dyDescent="0.3">
      <c r="A2990" s="7">
        <v>19611</v>
      </c>
      <c r="B2990" s="6" t="s">
        <v>16033</v>
      </c>
      <c r="C2990" t="s">
        <v>16034</v>
      </c>
      <c r="D2990" s="2" t="s">
        <v>70</v>
      </c>
      <c r="E2990" s="4" t="s">
        <v>59</v>
      </c>
      <c r="F2990" t="s">
        <v>60</v>
      </c>
      <c r="G2990" s="6">
        <v>137</v>
      </c>
      <c r="H2990">
        <v>89136</v>
      </c>
      <c r="I2990">
        <v>10</v>
      </c>
      <c r="J2990" s="6">
        <v>269.25</v>
      </c>
      <c r="K2990" s="6">
        <v>5271.5</v>
      </c>
      <c r="L2990">
        <v>84</v>
      </c>
      <c r="M2990">
        <v>2</v>
      </c>
      <c r="N2990" t="s">
        <v>48</v>
      </c>
      <c r="O2990" t="s">
        <v>48</v>
      </c>
      <c r="P2990" t="s">
        <v>10061</v>
      </c>
    </row>
    <row r="2991" spans="1:16" x14ac:dyDescent="0.3">
      <c r="A2991" s="7">
        <v>19534</v>
      </c>
      <c r="B2991" s="6" t="s">
        <v>16035</v>
      </c>
      <c r="C2991" t="s">
        <v>16036</v>
      </c>
      <c r="D2991" s="2" t="s">
        <v>64</v>
      </c>
      <c r="E2991" s="4" t="s">
        <v>46</v>
      </c>
      <c r="F2991" t="s">
        <v>80</v>
      </c>
      <c r="G2991" s="6">
        <v>1040</v>
      </c>
      <c r="H2991">
        <v>36736</v>
      </c>
      <c r="I2991">
        <v>36</v>
      </c>
      <c r="J2991" s="6">
        <v>5022.75</v>
      </c>
      <c r="K2991" s="6">
        <v>456.25</v>
      </c>
      <c r="L2991">
        <v>15</v>
      </c>
      <c r="M2991">
        <v>3</v>
      </c>
      <c r="N2991" t="s">
        <v>37</v>
      </c>
      <c r="O2991" t="s">
        <v>37</v>
      </c>
      <c r="P2991" t="s">
        <v>10061</v>
      </c>
    </row>
    <row r="2992" spans="1:16" x14ac:dyDescent="0.3">
      <c r="A2992" s="7">
        <v>20677</v>
      </c>
      <c r="B2992" s="6" t="s">
        <v>16037</v>
      </c>
      <c r="C2992" t="s">
        <v>16038</v>
      </c>
      <c r="D2992" s="2" t="s">
        <v>52</v>
      </c>
      <c r="E2992" s="4" t="s">
        <v>53</v>
      </c>
      <c r="F2992" t="s">
        <v>54</v>
      </c>
      <c r="G2992" s="6">
        <v>2528</v>
      </c>
      <c r="H2992">
        <v>78483</v>
      </c>
      <c r="I2992">
        <v>35</v>
      </c>
      <c r="J2992" s="6">
        <v>5111.75</v>
      </c>
      <c r="K2992" s="6">
        <v>557.5</v>
      </c>
      <c r="L2992">
        <v>13</v>
      </c>
      <c r="M2992">
        <v>6</v>
      </c>
      <c r="N2992" t="s">
        <v>48</v>
      </c>
      <c r="O2992" t="s">
        <v>48</v>
      </c>
      <c r="P2992" t="s">
        <v>10061</v>
      </c>
    </row>
    <row r="2993" spans="1:16" x14ac:dyDescent="0.3">
      <c r="A2993" s="7">
        <v>21883</v>
      </c>
      <c r="B2993" s="6" t="s">
        <v>16039</v>
      </c>
      <c r="C2993" t="s">
        <v>16040</v>
      </c>
      <c r="D2993" s="2" t="s">
        <v>58</v>
      </c>
      <c r="E2993" s="4" t="s">
        <v>46</v>
      </c>
      <c r="F2993" t="s">
        <v>60</v>
      </c>
      <c r="G2993" s="6">
        <v>124</v>
      </c>
      <c r="H2993">
        <v>78679</v>
      </c>
      <c r="I2993">
        <v>16</v>
      </c>
      <c r="J2993" s="6">
        <v>128.5</v>
      </c>
      <c r="K2993" s="6">
        <v>5538.75</v>
      </c>
      <c r="L2993">
        <v>79</v>
      </c>
      <c r="M2993">
        <v>2</v>
      </c>
      <c r="N2993" t="s">
        <v>32</v>
      </c>
      <c r="O2993" t="s">
        <v>37</v>
      </c>
      <c r="P2993" t="s">
        <v>10066</v>
      </c>
    </row>
    <row r="2994" spans="1:16" x14ac:dyDescent="0.3">
      <c r="A2994" s="7">
        <v>18405</v>
      </c>
      <c r="B2994" s="6" t="s">
        <v>16041</v>
      </c>
      <c r="C2994" t="s">
        <v>16042</v>
      </c>
      <c r="D2994" s="2" t="s">
        <v>64</v>
      </c>
      <c r="E2994" s="4" t="s">
        <v>46</v>
      </c>
      <c r="F2994" t="s">
        <v>67</v>
      </c>
      <c r="G2994" s="6">
        <v>907</v>
      </c>
      <c r="H2994">
        <v>56271</v>
      </c>
      <c r="I2994">
        <v>10</v>
      </c>
      <c r="J2994" s="6">
        <v>1486</v>
      </c>
      <c r="K2994" s="6">
        <v>3517.25</v>
      </c>
      <c r="L2994">
        <v>44</v>
      </c>
      <c r="M2994">
        <v>1</v>
      </c>
      <c r="N2994" t="s">
        <v>61</v>
      </c>
      <c r="O2994" t="s">
        <v>48</v>
      </c>
      <c r="P2994" t="s">
        <v>10066</v>
      </c>
    </row>
    <row r="2995" spans="1:16" x14ac:dyDescent="0.3">
      <c r="A2995" s="7">
        <v>21991</v>
      </c>
      <c r="B2995" s="6" t="s">
        <v>16043</v>
      </c>
      <c r="C2995" t="s">
        <v>16044</v>
      </c>
      <c r="D2995" s="2" t="s">
        <v>45</v>
      </c>
      <c r="E2995" s="4" t="s">
        <v>46</v>
      </c>
      <c r="F2995" t="s">
        <v>47</v>
      </c>
      <c r="G2995" s="6">
        <v>258</v>
      </c>
      <c r="H2995">
        <v>27545</v>
      </c>
      <c r="I2995">
        <v>8</v>
      </c>
      <c r="J2995" s="6">
        <v>734.25</v>
      </c>
      <c r="K2995" s="6">
        <v>2699.5</v>
      </c>
      <c r="L2995">
        <v>66</v>
      </c>
      <c r="M2995">
        <v>0</v>
      </c>
      <c r="N2995" t="s">
        <v>32</v>
      </c>
      <c r="O2995" t="s">
        <v>37</v>
      </c>
      <c r="P2995" t="s">
        <v>10061</v>
      </c>
    </row>
    <row r="2996" spans="1:16" x14ac:dyDescent="0.3">
      <c r="A2996" s="7">
        <v>22184</v>
      </c>
      <c r="B2996" s="6" t="s">
        <v>16045</v>
      </c>
      <c r="C2996" t="s">
        <v>16046</v>
      </c>
      <c r="D2996" s="2" t="s">
        <v>52</v>
      </c>
      <c r="E2996" s="4" t="s">
        <v>46</v>
      </c>
      <c r="F2996" t="s">
        <v>76</v>
      </c>
      <c r="G2996" s="6">
        <v>805</v>
      </c>
      <c r="H2996">
        <v>12130</v>
      </c>
      <c r="I2996">
        <v>4</v>
      </c>
      <c r="J2996" s="6">
        <v>306.75</v>
      </c>
      <c r="K2996" s="6">
        <v>4651.25</v>
      </c>
      <c r="L2996">
        <v>66</v>
      </c>
      <c r="M2996">
        <v>2</v>
      </c>
      <c r="N2996" t="s">
        <v>48</v>
      </c>
      <c r="O2996" t="s">
        <v>48</v>
      </c>
      <c r="P2996" t="s">
        <v>10061</v>
      </c>
    </row>
    <row r="2997" spans="1:16" x14ac:dyDescent="0.3">
      <c r="A2997" s="7">
        <v>21382</v>
      </c>
      <c r="B2997" s="6" t="s">
        <v>16047</v>
      </c>
      <c r="C2997" t="s">
        <v>16048</v>
      </c>
      <c r="D2997" s="2" t="s">
        <v>45</v>
      </c>
      <c r="E2997" s="4" t="s">
        <v>59</v>
      </c>
      <c r="F2997" t="s">
        <v>60</v>
      </c>
      <c r="G2997" s="6">
        <v>343</v>
      </c>
      <c r="H2997">
        <v>22810</v>
      </c>
      <c r="I2997">
        <v>20</v>
      </c>
      <c r="J2997" s="6">
        <v>419.5</v>
      </c>
      <c r="K2997" s="6">
        <v>6294.25</v>
      </c>
      <c r="L2997">
        <v>93</v>
      </c>
      <c r="M2997">
        <v>1</v>
      </c>
      <c r="N2997" t="s">
        <v>61</v>
      </c>
      <c r="O2997" t="s">
        <v>37</v>
      </c>
      <c r="P2997" t="s">
        <v>10061</v>
      </c>
    </row>
    <row r="2998" spans="1:16" x14ac:dyDescent="0.3">
      <c r="A2998" s="7">
        <v>19836</v>
      </c>
      <c r="B2998" s="6" t="s">
        <v>16049</v>
      </c>
      <c r="C2998" t="s">
        <v>16050</v>
      </c>
      <c r="D2998" s="2" t="s">
        <v>52</v>
      </c>
      <c r="E2998" s="4" t="s">
        <v>46</v>
      </c>
      <c r="F2998" t="s">
        <v>80</v>
      </c>
      <c r="G2998" s="6">
        <v>3932</v>
      </c>
      <c r="H2998">
        <v>70022</v>
      </c>
      <c r="I2998">
        <v>42</v>
      </c>
      <c r="J2998" s="6">
        <v>5815.25</v>
      </c>
      <c r="K2998" s="6">
        <v>440.25</v>
      </c>
      <c r="L2998">
        <v>21</v>
      </c>
      <c r="M2998">
        <v>3</v>
      </c>
      <c r="N2998" t="s">
        <v>37</v>
      </c>
      <c r="O2998" t="s">
        <v>48</v>
      </c>
      <c r="P2998" t="s">
        <v>10066</v>
      </c>
    </row>
    <row r="2999" spans="1:16" x14ac:dyDescent="0.3">
      <c r="A2999" s="7">
        <v>18060</v>
      </c>
      <c r="B2999" s="6" t="s">
        <v>16051</v>
      </c>
      <c r="C2999" t="s">
        <v>16052</v>
      </c>
      <c r="D2999" s="2" t="s">
        <v>52</v>
      </c>
      <c r="E2999" s="4" t="s">
        <v>59</v>
      </c>
      <c r="F2999" t="s">
        <v>80</v>
      </c>
      <c r="G2999" s="6">
        <v>4152</v>
      </c>
      <c r="H2999">
        <v>51065</v>
      </c>
      <c r="I2999">
        <v>54</v>
      </c>
      <c r="J2999" s="6">
        <v>9494.25</v>
      </c>
      <c r="K2999" s="6">
        <v>951.75</v>
      </c>
      <c r="L2999">
        <v>14</v>
      </c>
      <c r="M2999">
        <v>4</v>
      </c>
      <c r="N2999" t="s">
        <v>48</v>
      </c>
      <c r="O2999" t="s">
        <v>37</v>
      </c>
      <c r="P2999" t="s">
        <v>10061</v>
      </c>
    </row>
    <row r="3000" spans="1:16" x14ac:dyDescent="0.3">
      <c r="A3000" s="7">
        <v>22188</v>
      </c>
      <c r="B3000" s="6" t="s">
        <v>16053</v>
      </c>
      <c r="C3000" t="s">
        <v>16054</v>
      </c>
      <c r="D3000" s="2" t="s">
        <v>52</v>
      </c>
      <c r="E3000" s="4" t="s">
        <v>46</v>
      </c>
      <c r="F3000" t="s">
        <v>67</v>
      </c>
      <c r="G3000" s="6">
        <v>1073</v>
      </c>
      <c r="H3000">
        <v>44050</v>
      </c>
      <c r="I3000">
        <v>5</v>
      </c>
      <c r="J3000" s="6">
        <v>1110.25</v>
      </c>
      <c r="K3000" s="6">
        <v>4952.25</v>
      </c>
      <c r="L3000">
        <v>60</v>
      </c>
      <c r="M3000">
        <v>3</v>
      </c>
      <c r="N3000" t="s">
        <v>61</v>
      </c>
      <c r="O3000" t="s">
        <v>48</v>
      </c>
      <c r="P3000" t="s">
        <v>10066</v>
      </c>
    </row>
    <row r="3001" spans="1:16" x14ac:dyDescent="0.3">
      <c r="A3001" s="7">
        <v>17909</v>
      </c>
      <c r="B3001" s="6" t="s">
        <v>16055</v>
      </c>
      <c r="C3001" t="s">
        <v>16056</v>
      </c>
      <c r="D3001" s="2" t="s">
        <v>52</v>
      </c>
      <c r="E3001" s="4" t="s">
        <v>59</v>
      </c>
      <c r="F3001" t="s">
        <v>80</v>
      </c>
      <c r="G3001" s="6">
        <v>3423</v>
      </c>
      <c r="H3001">
        <v>44088</v>
      </c>
      <c r="I3001">
        <v>32</v>
      </c>
      <c r="J3001" s="6">
        <v>10943.75</v>
      </c>
      <c r="K3001" s="6">
        <v>363.5</v>
      </c>
      <c r="L3001">
        <v>22</v>
      </c>
      <c r="M3001">
        <v>6</v>
      </c>
      <c r="N3001" t="s">
        <v>37</v>
      </c>
      <c r="O3001" t="s">
        <v>37</v>
      </c>
      <c r="P3001" t="s">
        <v>10061</v>
      </c>
    </row>
    <row r="3002" spans="1:16" x14ac:dyDescent="0.3">
      <c r="A3002" s="7">
        <v>18575</v>
      </c>
      <c r="B3002" s="6" t="s">
        <v>16057</v>
      </c>
      <c r="C3002" t="s">
        <v>16058</v>
      </c>
      <c r="D3002" s="2" t="s">
        <v>52</v>
      </c>
      <c r="E3002" s="4" t="s">
        <v>59</v>
      </c>
      <c r="F3002" t="s">
        <v>80</v>
      </c>
      <c r="G3002" s="6">
        <v>3369</v>
      </c>
      <c r="H3002">
        <v>68719</v>
      </c>
      <c r="I3002">
        <v>52</v>
      </c>
      <c r="J3002" s="6">
        <v>10705</v>
      </c>
      <c r="K3002" s="6">
        <v>559.25</v>
      </c>
      <c r="L3002">
        <v>17</v>
      </c>
      <c r="M3002">
        <v>6</v>
      </c>
      <c r="N3002" t="s">
        <v>48</v>
      </c>
      <c r="O3002" t="s">
        <v>37</v>
      </c>
      <c r="P3002" t="s">
        <v>10061</v>
      </c>
    </row>
    <row r="3003" spans="1:16" x14ac:dyDescent="0.3">
      <c r="A3003" s="7">
        <v>19122</v>
      </c>
      <c r="B3003" s="6" t="s">
        <v>16059</v>
      </c>
      <c r="C3003" t="s">
        <v>16060</v>
      </c>
      <c r="D3003" s="2" t="s">
        <v>45</v>
      </c>
      <c r="E3003" s="4" t="s">
        <v>46</v>
      </c>
      <c r="F3003" t="s">
        <v>60</v>
      </c>
      <c r="G3003" s="6">
        <v>803</v>
      </c>
      <c r="H3003">
        <v>38386</v>
      </c>
      <c r="I3003">
        <v>15</v>
      </c>
      <c r="J3003" s="6">
        <v>343.75</v>
      </c>
      <c r="K3003" s="6">
        <v>6675.75</v>
      </c>
      <c r="L3003">
        <v>78</v>
      </c>
      <c r="M3003">
        <v>2</v>
      </c>
      <c r="N3003" t="s">
        <v>61</v>
      </c>
      <c r="O3003" t="s">
        <v>48</v>
      </c>
      <c r="P3003" t="s">
        <v>10061</v>
      </c>
    </row>
    <row r="3004" spans="1:16" x14ac:dyDescent="0.3">
      <c r="A3004" s="7">
        <v>21432</v>
      </c>
      <c r="B3004" s="6" t="s">
        <v>16061</v>
      </c>
      <c r="C3004" t="s">
        <v>16062</v>
      </c>
      <c r="D3004" s="2" t="s">
        <v>45</v>
      </c>
      <c r="E3004" s="4" t="s">
        <v>46</v>
      </c>
      <c r="F3004" t="s">
        <v>67</v>
      </c>
      <c r="G3004" s="6">
        <v>959</v>
      </c>
      <c r="H3004">
        <v>52162</v>
      </c>
      <c r="I3004">
        <v>6</v>
      </c>
      <c r="J3004" s="6">
        <v>1197.75</v>
      </c>
      <c r="K3004" s="6">
        <v>2027.5</v>
      </c>
      <c r="L3004">
        <v>48</v>
      </c>
      <c r="M3004">
        <v>3</v>
      </c>
      <c r="N3004" t="s">
        <v>48</v>
      </c>
      <c r="O3004" t="s">
        <v>48</v>
      </c>
      <c r="P3004" t="s">
        <v>10061</v>
      </c>
    </row>
    <row r="3005" spans="1:16" x14ac:dyDescent="0.3">
      <c r="A3005" s="7">
        <v>19355</v>
      </c>
      <c r="B3005" s="6" t="s">
        <v>16063</v>
      </c>
      <c r="C3005" t="s">
        <v>16064</v>
      </c>
      <c r="D3005" s="2" t="s">
        <v>79</v>
      </c>
      <c r="E3005" s="4" t="s">
        <v>59</v>
      </c>
      <c r="F3005" t="s">
        <v>54</v>
      </c>
      <c r="G3005" s="6">
        <v>3245</v>
      </c>
      <c r="H3005">
        <v>27387</v>
      </c>
      <c r="I3005">
        <v>33</v>
      </c>
      <c r="J3005" s="6">
        <v>6962</v>
      </c>
      <c r="K3005" s="6">
        <v>471.5</v>
      </c>
      <c r="L3005">
        <v>24</v>
      </c>
      <c r="M3005">
        <v>7</v>
      </c>
      <c r="N3005" t="s">
        <v>37</v>
      </c>
      <c r="O3005" t="s">
        <v>48</v>
      </c>
      <c r="P3005" t="s">
        <v>10061</v>
      </c>
    </row>
    <row r="3006" spans="1:16" x14ac:dyDescent="0.3">
      <c r="A3006" s="7">
        <v>21146</v>
      </c>
      <c r="B3006" s="6" t="s">
        <v>16065</v>
      </c>
      <c r="C3006" t="s">
        <v>16066</v>
      </c>
      <c r="D3006" s="2" t="s">
        <v>79</v>
      </c>
      <c r="E3006" s="4" t="s">
        <v>46</v>
      </c>
      <c r="F3006" t="s">
        <v>80</v>
      </c>
      <c r="G3006" s="6">
        <v>4734</v>
      </c>
      <c r="H3006">
        <v>60300</v>
      </c>
      <c r="I3006">
        <v>50</v>
      </c>
      <c r="J3006" s="6">
        <v>7180.25</v>
      </c>
      <c r="K3006" s="6">
        <v>491.25</v>
      </c>
      <c r="L3006">
        <v>12</v>
      </c>
      <c r="M3006">
        <v>6</v>
      </c>
      <c r="N3006" t="s">
        <v>37</v>
      </c>
      <c r="O3006" t="s">
        <v>37</v>
      </c>
      <c r="P3006" t="s">
        <v>10061</v>
      </c>
    </row>
    <row r="3007" spans="1:16" x14ac:dyDescent="0.3">
      <c r="A3007" s="7">
        <v>18151</v>
      </c>
      <c r="B3007" s="6" t="s">
        <v>16067</v>
      </c>
      <c r="C3007" t="s">
        <v>16068</v>
      </c>
      <c r="D3007" s="2" t="s">
        <v>45</v>
      </c>
      <c r="E3007" s="4" t="s">
        <v>46</v>
      </c>
      <c r="F3007" t="s">
        <v>67</v>
      </c>
      <c r="G3007" s="6">
        <v>708</v>
      </c>
      <c r="H3007">
        <v>76841</v>
      </c>
      <c r="I3007">
        <v>6</v>
      </c>
      <c r="J3007" s="6">
        <v>572.5</v>
      </c>
      <c r="K3007" s="6">
        <v>4413</v>
      </c>
      <c r="L3007">
        <v>59</v>
      </c>
      <c r="M3007">
        <v>3</v>
      </c>
      <c r="N3007" t="s">
        <v>37</v>
      </c>
      <c r="O3007" t="s">
        <v>37</v>
      </c>
      <c r="P3007" t="s">
        <v>10061</v>
      </c>
    </row>
    <row r="3008" spans="1:16" x14ac:dyDescent="0.3">
      <c r="A3008" s="7">
        <v>22075</v>
      </c>
      <c r="B3008" s="6" t="s">
        <v>16069</v>
      </c>
      <c r="C3008" t="s">
        <v>16070</v>
      </c>
      <c r="D3008" s="2" t="s">
        <v>52</v>
      </c>
      <c r="E3008" s="4" t="s">
        <v>53</v>
      </c>
      <c r="F3008" t="s">
        <v>54</v>
      </c>
      <c r="G3008" s="6">
        <v>1242</v>
      </c>
      <c r="H3008">
        <v>53863</v>
      </c>
      <c r="I3008">
        <v>32</v>
      </c>
      <c r="J3008" s="6">
        <v>2881.25</v>
      </c>
      <c r="K3008" s="6">
        <v>809.5</v>
      </c>
      <c r="L3008">
        <v>5</v>
      </c>
      <c r="M3008">
        <v>5</v>
      </c>
      <c r="N3008" t="s">
        <v>61</v>
      </c>
      <c r="O3008" t="s">
        <v>48</v>
      </c>
      <c r="P3008" t="s">
        <v>10061</v>
      </c>
    </row>
    <row r="3009" spans="1:16" x14ac:dyDescent="0.3">
      <c r="A3009" s="7">
        <v>20558</v>
      </c>
      <c r="B3009" s="6" t="s">
        <v>16071</v>
      </c>
      <c r="C3009" t="s">
        <v>16072</v>
      </c>
      <c r="D3009" s="2" t="s">
        <v>45</v>
      </c>
      <c r="E3009" s="4" t="s">
        <v>59</v>
      </c>
      <c r="F3009" t="s">
        <v>60</v>
      </c>
      <c r="G3009" s="6">
        <v>157</v>
      </c>
      <c r="H3009">
        <v>11140</v>
      </c>
      <c r="I3009">
        <v>13</v>
      </c>
      <c r="J3009" s="6">
        <v>132.75</v>
      </c>
      <c r="K3009" s="6">
        <v>4170</v>
      </c>
      <c r="L3009">
        <v>100</v>
      </c>
      <c r="M3009">
        <v>2</v>
      </c>
      <c r="N3009" t="s">
        <v>48</v>
      </c>
      <c r="O3009" t="s">
        <v>48</v>
      </c>
      <c r="P3009" t="s">
        <v>10061</v>
      </c>
    </row>
    <row r="3010" spans="1:16" x14ac:dyDescent="0.3">
      <c r="A3010" s="7">
        <v>18643</v>
      </c>
      <c r="B3010" s="6" t="s">
        <v>16073</v>
      </c>
      <c r="C3010" t="s">
        <v>16074</v>
      </c>
      <c r="D3010" s="2" t="s">
        <v>45</v>
      </c>
      <c r="E3010" s="4" t="s">
        <v>46</v>
      </c>
      <c r="F3010" t="s">
        <v>76</v>
      </c>
      <c r="G3010" s="6">
        <v>578</v>
      </c>
      <c r="H3010">
        <v>59219</v>
      </c>
      <c r="I3010">
        <v>22</v>
      </c>
      <c r="J3010" s="6">
        <v>287.25</v>
      </c>
      <c r="K3010" s="6">
        <v>5603</v>
      </c>
      <c r="L3010">
        <v>74</v>
      </c>
      <c r="M3010">
        <v>3</v>
      </c>
      <c r="N3010" t="s">
        <v>48</v>
      </c>
      <c r="O3010" t="s">
        <v>37</v>
      </c>
      <c r="P3010" t="s">
        <v>10066</v>
      </c>
    </row>
    <row r="3011" spans="1:16" x14ac:dyDescent="0.3">
      <c r="A3011" s="7">
        <v>20796</v>
      </c>
      <c r="B3011" s="6" t="s">
        <v>16075</v>
      </c>
      <c r="C3011" t="s">
        <v>16076</v>
      </c>
      <c r="D3011" s="2" t="s">
        <v>70</v>
      </c>
      <c r="E3011" s="4" t="s">
        <v>59</v>
      </c>
      <c r="F3011" t="s">
        <v>60</v>
      </c>
      <c r="G3011" s="6">
        <v>237</v>
      </c>
      <c r="H3011">
        <v>10148</v>
      </c>
      <c r="I3011">
        <v>19</v>
      </c>
      <c r="J3011" s="6">
        <v>200.75</v>
      </c>
      <c r="K3011" s="6">
        <v>4132.5</v>
      </c>
      <c r="L3011">
        <v>80</v>
      </c>
      <c r="M3011">
        <v>1</v>
      </c>
      <c r="N3011" t="s">
        <v>48</v>
      </c>
      <c r="O3011" t="s">
        <v>48</v>
      </c>
      <c r="P3011" t="s">
        <v>10066</v>
      </c>
    </row>
    <row r="3012" spans="1:16" x14ac:dyDescent="0.3">
      <c r="A3012" s="7">
        <v>18271</v>
      </c>
      <c r="B3012" s="6" t="s">
        <v>16077</v>
      </c>
      <c r="C3012" t="s">
        <v>16078</v>
      </c>
      <c r="D3012" s="2" t="s">
        <v>52</v>
      </c>
      <c r="E3012" s="4" t="s">
        <v>46</v>
      </c>
      <c r="F3012" t="s">
        <v>54</v>
      </c>
      <c r="G3012" s="6">
        <v>1431</v>
      </c>
      <c r="H3012">
        <v>64676</v>
      </c>
      <c r="I3012">
        <v>36</v>
      </c>
      <c r="J3012" s="6">
        <v>1882</v>
      </c>
      <c r="K3012" s="6">
        <v>697.75</v>
      </c>
      <c r="L3012">
        <v>17</v>
      </c>
      <c r="M3012">
        <v>7</v>
      </c>
      <c r="N3012" t="s">
        <v>48</v>
      </c>
      <c r="O3012" t="s">
        <v>48</v>
      </c>
      <c r="P3012" t="s">
        <v>10061</v>
      </c>
    </row>
    <row r="3013" spans="1:16" x14ac:dyDescent="0.3">
      <c r="A3013" s="7">
        <v>19164</v>
      </c>
      <c r="B3013" s="6" t="s">
        <v>16079</v>
      </c>
      <c r="C3013" t="s">
        <v>16080</v>
      </c>
      <c r="D3013" s="2" t="s">
        <v>52</v>
      </c>
      <c r="E3013" s="4" t="s">
        <v>46</v>
      </c>
      <c r="F3013" t="s">
        <v>76</v>
      </c>
      <c r="G3013" s="6">
        <v>848</v>
      </c>
      <c r="H3013">
        <v>52179</v>
      </c>
      <c r="I3013">
        <v>10</v>
      </c>
      <c r="J3013" s="6">
        <v>265.25</v>
      </c>
      <c r="K3013" s="6">
        <v>5848.75</v>
      </c>
      <c r="L3013">
        <v>59</v>
      </c>
      <c r="M3013">
        <v>3</v>
      </c>
      <c r="N3013" t="s">
        <v>37</v>
      </c>
      <c r="O3013" t="s">
        <v>48</v>
      </c>
      <c r="P3013" t="s">
        <v>10061</v>
      </c>
    </row>
    <row r="3014" spans="1:16" x14ac:dyDescent="0.3">
      <c r="A3014" s="7">
        <v>20240</v>
      </c>
      <c r="B3014" s="6" t="s">
        <v>16081</v>
      </c>
      <c r="C3014" t="s">
        <v>16082</v>
      </c>
      <c r="D3014" s="2" t="s">
        <v>70</v>
      </c>
      <c r="E3014" s="4" t="s">
        <v>46</v>
      </c>
      <c r="F3014" t="s">
        <v>47</v>
      </c>
      <c r="G3014" s="6">
        <v>369</v>
      </c>
      <c r="H3014">
        <v>44016</v>
      </c>
      <c r="I3014">
        <v>9</v>
      </c>
      <c r="J3014" s="6">
        <v>1624.75</v>
      </c>
      <c r="K3014" s="6">
        <v>2385.25</v>
      </c>
      <c r="L3014">
        <v>62</v>
      </c>
      <c r="M3014">
        <v>1</v>
      </c>
      <c r="N3014" t="s">
        <v>48</v>
      </c>
      <c r="O3014" t="s">
        <v>37</v>
      </c>
      <c r="P3014" t="s">
        <v>10061</v>
      </c>
    </row>
    <row r="3015" spans="1:16" x14ac:dyDescent="0.3">
      <c r="A3015" s="7">
        <v>21305</v>
      </c>
      <c r="B3015" s="6" t="s">
        <v>16083</v>
      </c>
      <c r="C3015" t="s">
        <v>16084</v>
      </c>
      <c r="D3015" s="2" t="s">
        <v>58</v>
      </c>
      <c r="E3015" s="4" t="s">
        <v>46</v>
      </c>
      <c r="F3015" t="s">
        <v>60</v>
      </c>
      <c r="G3015" s="6">
        <v>52</v>
      </c>
      <c r="H3015">
        <v>88106</v>
      </c>
      <c r="I3015">
        <v>19</v>
      </c>
      <c r="J3015" s="6">
        <v>196.25</v>
      </c>
      <c r="K3015" s="6">
        <v>5932.25</v>
      </c>
      <c r="L3015">
        <v>91</v>
      </c>
      <c r="M3015">
        <v>1</v>
      </c>
      <c r="N3015" t="s">
        <v>61</v>
      </c>
      <c r="O3015" t="s">
        <v>48</v>
      </c>
      <c r="P3015" t="s">
        <v>10061</v>
      </c>
    </row>
    <row r="3016" spans="1:16" x14ac:dyDescent="0.3">
      <c r="A3016" s="7">
        <v>17928</v>
      </c>
      <c r="B3016" s="6" t="s">
        <v>16085</v>
      </c>
      <c r="C3016" t="s">
        <v>16086</v>
      </c>
      <c r="D3016" s="2" t="s">
        <v>52</v>
      </c>
      <c r="E3016" s="4" t="s">
        <v>59</v>
      </c>
      <c r="F3016" t="s">
        <v>67</v>
      </c>
      <c r="G3016" s="6">
        <v>1825</v>
      </c>
      <c r="H3016">
        <v>55768</v>
      </c>
      <c r="I3016">
        <v>13</v>
      </c>
      <c r="J3016" s="6">
        <v>801</v>
      </c>
      <c r="K3016" s="6">
        <v>3418.75</v>
      </c>
      <c r="L3016">
        <v>45</v>
      </c>
      <c r="M3016">
        <v>2</v>
      </c>
      <c r="N3016" t="s">
        <v>61</v>
      </c>
      <c r="O3016" t="s">
        <v>37</v>
      </c>
      <c r="P3016" t="s">
        <v>10061</v>
      </c>
    </row>
    <row r="3017" spans="1:16" x14ac:dyDescent="0.3">
      <c r="A3017" s="7">
        <v>19661</v>
      </c>
      <c r="B3017" s="6" t="s">
        <v>16087</v>
      </c>
      <c r="C3017" t="s">
        <v>16088</v>
      </c>
      <c r="D3017" s="2" t="s">
        <v>52</v>
      </c>
      <c r="E3017" s="4" t="s">
        <v>59</v>
      </c>
      <c r="F3017" t="s">
        <v>80</v>
      </c>
      <c r="G3017" s="6">
        <v>2309</v>
      </c>
      <c r="H3017">
        <v>69830</v>
      </c>
      <c r="I3017">
        <v>58</v>
      </c>
      <c r="J3017" s="6">
        <v>6337.25</v>
      </c>
      <c r="K3017" s="6">
        <v>514</v>
      </c>
      <c r="L3017">
        <v>17</v>
      </c>
      <c r="M3017">
        <v>6</v>
      </c>
      <c r="N3017" t="s">
        <v>48</v>
      </c>
      <c r="O3017" t="s">
        <v>37</v>
      </c>
      <c r="P3017" t="s">
        <v>10066</v>
      </c>
    </row>
    <row r="3018" spans="1:16" x14ac:dyDescent="0.3">
      <c r="A3018" s="7">
        <v>20372</v>
      </c>
      <c r="B3018" s="6" t="s">
        <v>16089</v>
      </c>
      <c r="C3018" t="s">
        <v>16090</v>
      </c>
      <c r="D3018" s="2" t="s">
        <v>45</v>
      </c>
      <c r="E3018" s="4" t="s">
        <v>46</v>
      </c>
      <c r="F3018" t="s">
        <v>67</v>
      </c>
      <c r="G3018" s="6">
        <v>337</v>
      </c>
      <c r="H3018">
        <v>11612</v>
      </c>
      <c r="I3018">
        <v>3</v>
      </c>
      <c r="J3018" s="6">
        <v>1431.5</v>
      </c>
      <c r="K3018" s="6">
        <v>3869.75</v>
      </c>
      <c r="L3018">
        <v>51</v>
      </c>
      <c r="M3018">
        <v>1</v>
      </c>
      <c r="N3018" t="s">
        <v>37</v>
      </c>
      <c r="O3018" t="s">
        <v>48</v>
      </c>
      <c r="P3018" t="s">
        <v>10066</v>
      </c>
    </row>
    <row r="3019" spans="1:16" x14ac:dyDescent="0.3">
      <c r="A3019" s="7">
        <v>20163</v>
      </c>
      <c r="B3019" s="6" t="s">
        <v>16091</v>
      </c>
      <c r="C3019" t="s">
        <v>16092</v>
      </c>
      <c r="D3019" s="2" t="s">
        <v>64</v>
      </c>
      <c r="E3019" s="4" t="s">
        <v>59</v>
      </c>
      <c r="F3019" t="s">
        <v>60</v>
      </c>
      <c r="G3019" s="6">
        <v>464</v>
      </c>
      <c r="H3019">
        <v>64860</v>
      </c>
      <c r="I3019">
        <v>18</v>
      </c>
      <c r="J3019" s="6">
        <v>63</v>
      </c>
      <c r="K3019" s="6">
        <v>5038.5</v>
      </c>
      <c r="L3019">
        <v>96</v>
      </c>
      <c r="M3019">
        <v>1</v>
      </c>
      <c r="N3019" t="s">
        <v>32</v>
      </c>
      <c r="O3019" t="s">
        <v>48</v>
      </c>
      <c r="P3019" t="s">
        <v>10061</v>
      </c>
    </row>
    <row r="3020" spans="1:16" x14ac:dyDescent="0.3">
      <c r="A3020" s="7">
        <v>18956</v>
      </c>
      <c r="B3020" s="6" t="s">
        <v>16093</v>
      </c>
      <c r="C3020" t="s">
        <v>16094</v>
      </c>
      <c r="D3020" s="2" t="s">
        <v>52</v>
      </c>
      <c r="E3020" s="4" t="s">
        <v>59</v>
      </c>
      <c r="F3020" t="s">
        <v>76</v>
      </c>
      <c r="G3020" s="6">
        <v>2578</v>
      </c>
      <c r="H3020">
        <v>37295</v>
      </c>
      <c r="I3020">
        <v>8</v>
      </c>
      <c r="J3020" s="6">
        <v>325.25</v>
      </c>
      <c r="K3020" s="6">
        <v>3864.5</v>
      </c>
      <c r="L3020">
        <v>80</v>
      </c>
      <c r="M3020">
        <v>3</v>
      </c>
      <c r="N3020" t="s">
        <v>37</v>
      </c>
      <c r="O3020" t="s">
        <v>37</v>
      </c>
      <c r="P3020" t="s">
        <v>10061</v>
      </c>
    </row>
    <row r="3021" spans="1:16" x14ac:dyDescent="0.3">
      <c r="A3021" s="7">
        <v>17587</v>
      </c>
      <c r="B3021" s="6" t="s">
        <v>16095</v>
      </c>
      <c r="C3021" t="s">
        <v>16096</v>
      </c>
      <c r="D3021" s="2" t="s">
        <v>45</v>
      </c>
      <c r="E3021" s="4" t="s">
        <v>59</v>
      </c>
      <c r="F3021" t="s">
        <v>60</v>
      </c>
      <c r="G3021" s="6">
        <v>280</v>
      </c>
      <c r="H3021">
        <v>32921</v>
      </c>
      <c r="I3021">
        <v>8</v>
      </c>
      <c r="J3021" s="6">
        <v>435.75</v>
      </c>
      <c r="K3021" s="6">
        <v>5094.5</v>
      </c>
      <c r="L3021">
        <v>76</v>
      </c>
      <c r="M3021">
        <v>2</v>
      </c>
      <c r="N3021" t="s">
        <v>32</v>
      </c>
      <c r="O3021" t="s">
        <v>48</v>
      </c>
      <c r="P3021" t="s">
        <v>10066</v>
      </c>
    </row>
    <row r="3022" spans="1:16" x14ac:dyDescent="0.3">
      <c r="A3022" s="7">
        <v>20888</v>
      </c>
      <c r="B3022" s="6" t="s">
        <v>16097</v>
      </c>
      <c r="C3022" t="s">
        <v>16098</v>
      </c>
      <c r="D3022" s="2" t="s">
        <v>52</v>
      </c>
      <c r="E3022" s="4" t="s">
        <v>59</v>
      </c>
      <c r="F3022" t="s">
        <v>67</v>
      </c>
      <c r="G3022" s="6">
        <v>1481</v>
      </c>
      <c r="H3022">
        <v>67956</v>
      </c>
      <c r="I3022">
        <v>8</v>
      </c>
      <c r="J3022" s="6">
        <v>1281.75</v>
      </c>
      <c r="K3022" s="6">
        <v>2618.25</v>
      </c>
      <c r="L3022">
        <v>58</v>
      </c>
      <c r="M3022">
        <v>1</v>
      </c>
      <c r="N3022" t="s">
        <v>61</v>
      </c>
      <c r="O3022" t="s">
        <v>37</v>
      </c>
      <c r="P3022" t="s">
        <v>10061</v>
      </c>
    </row>
    <row r="3023" spans="1:16" x14ac:dyDescent="0.3">
      <c r="A3023" s="7">
        <v>20745</v>
      </c>
      <c r="B3023" s="6" t="s">
        <v>16099</v>
      </c>
      <c r="C3023" t="s">
        <v>16100</v>
      </c>
      <c r="D3023" s="2" t="s">
        <v>64</v>
      </c>
      <c r="E3023" s="4" t="s">
        <v>59</v>
      </c>
      <c r="F3023" t="s">
        <v>76</v>
      </c>
      <c r="G3023" s="6">
        <v>1177</v>
      </c>
      <c r="H3023">
        <v>75000</v>
      </c>
      <c r="I3023">
        <v>24</v>
      </c>
      <c r="J3023" s="6">
        <v>491.5</v>
      </c>
      <c r="K3023" s="6">
        <v>3428.5</v>
      </c>
      <c r="L3023">
        <v>61</v>
      </c>
      <c r="M3023">
        <v>2</v>
      </c>
      <c r="N3023" t="s">
        <v>48</v>
      </c>
      <c r="O3023" t="s">
        <v>48</v>
      </c>
      <c r="P3023" t="s">
        <v>10061</v>
      </c>
    </row>
    <row r="3024" spans="1:16" x14ac:dyDescent="0.3">
      <c r="A3024" s="7">
        <v>21159</v>
      </c>
      <c r="B3024" s="6" t="s">
        <v>16101</v>
      </c>
      <c r="C3024" t="s">
        <v>16102</v>
      </c>
      <c r="D3024" s="2" t="s">
        <v>64</v>
      </c>
      <c r="E3024" s="4" t="s">
        <v>46</v>
      </c>
      <c r="F3024" t="s">
        <v>67</v>
      </c>
      <c r="G3024" s="6">
        <v>664</v>
      </c>
      <c r="H3024">
        <v>27800</v>
      </c>
      <c r="I3024">
        <v>5</v>
      </c>
      <c r="J3024" s="6">
        <v>1361.25</v>
      </c>
      <c r="K3024" s="6">
        <v>2695.75</v>
      </c>
      <c r="L3024">
        <v>61</v>
      </c>
      <c r="M3024">
        <v>1</v>
      </c>
      <c r="N3024" t="s">
        <v>48</v>
      </c>
      <c r="O3024" t="s">
        <v>37</v>
      </c>
      <c r="P3024" t="s">
        <v>10061</v>
      </c>
    </row>
    <row r="3025" spans="1:16" x14ac:dyDescent="0.3">
      <c r="A3025" s="7">
        <v>20199</v>
      </c>
      <c r="B3025" s="6" t="s">
        <v>16103</v>
      </c>
      <c r="C3025" t="s">
        <v>16104</v>
      </c>
      <c r="D3025" s="2" t="s">
        <v>58</v>
      </c>
      <c r="E3025" s="4" t="s">
        <v>59</v>
      </c>
      <c r="F3025" t="s">
        <v>60</v>
      </c>
      <c r="G3025" s="6">
        <v>181</v>
      </c>
      <c r="H3025">
        <v>56992</v>
      </c>
      <c r="I3025">
        <v>12</v>
      </c>
      <c r="J3025" s="6">
        <v>146.25</v>
      </c>
      <c r="K3025" s="6">
        <v>4549</v>
      </c>
      <c r="L3025">
        <v>97</v>
      </c>
      <c r="M3025">
        <v>2</v>
      </c>
      <c r="N3025" t="s">
        <v>32</v>
      </c>
      <c r="O3025" t="s">
        <v>37</v>
      </c>
      <c r="P3025" t="s">
        <v>10061</v>
      </c>
    </row>
    <row r="3026" spans="1:16" x14ac:dyDescent="0.3">
      <c r="A3026" s="7">
        <v>19671</v>
      </c>
      <c r="B3026" s="6" t="s">
        <v>16105</v>
      </c>
      <c r="C3026" t="s">
        <v>16106</v>
      </c>
      <c r="D3026" s="2" t="s">
        <v>52</v>
      </c>
      <c r="E3026" s="4" t="s">
        <v>46</v>
      </c>
      <c r="F3026" t="s">
        <v>80</v>
      </c>
      <c r="G3026" s="6">
        <v>4653</v>
      </c>
      <c r="H3026">
        <v>44564</v>
      </c>
      <c r="I3026">
        <v>45</v>
      </c>
      <c r="J3026" s="6">
        <v>2632.25</v>
      </c>
      <c r="K3026" s="6">
        <v>916.75</v>
      </c>
      <c r="L3026">
        <v>18</v>
      </c>
      <c r="M3026">
        <v>6</v>
      </c>
      <c r="N3026" t="s">
        <v>37</v>
      </c>
      <c r="O3026" t="s">
        <v>48</v>
      </c>
      <c r="P3026" t="s">
        <v>10061</v>
      </c>
    </row>
    <row r="3027" spans="1:16" x14ac:dyDescent="0.3">
      <c r="A3027" s="7">
        <v>18375</v>
      </c>
      <c r="B3027" s="6" t="s">
        <v>16107</v>
      </c>
      <c r="C3027" t="s">
        <v>16108</v>
      </c>
      <c r="D3027" s="2" t="s">
        <v>58</v>
      </c>
      <c r="E3027" s="4" t="s">
        <v>46</v>
      </c>
      <c r="F3027" t="s">
        <v>60</v>
      </c>
      <c r="G3027" s="6">
        <v>139</v>
      </c>
      <c r="H3027">
        <v>59835</v>
      </c>
      <c r="I3027">
        <v>12</v>
      </c>
      <c r="J3027" s="6">
        <v>69.75</v>
      </c>
      <c r="K3027" s="6">
        <v>7068.25</v>
      </c>
      <c r="L3027">
        <v>91</v>
      </c>
      <c r="M3027">
        <v>1</v>
      </c>
      <c r="N3027" t="s">
        <v>32</v>
      </c>
      <c r="O3027" t="s">
        <v>32</v>
      </c>
      <c r="P3027" t="s">
        <v>10066</v>
      </c>
    </row>
    <row r="3028" spans="1:16" x14ac:dyDescent="0.3">
      <c r="A3028" s="7">
        <v>19937</v>
      </c>
      <c r="B3028" s="6" t="s">
        <v>16109</v>
      </c>
      <c r="C3028" t="s">
        <v>16110</v>
      </c>
      <c r="D3028" s="2" t="s">
        <v>58</v>
      </c>
      <c r="E3028" s="4" t="s">
        <v>59</v>
      </c>
      <c r="F3028" t="s">
        <v>60</v>
      </c>
      <c r="G3028" s="6">
        <v>173</v>
      </c>
      <c r="H3028">
        <v>31765</v>
      </c>
      <c r="I3028">
        <v>4</v>
      </c>
      <c r="J3028" s="6">
        <v>255.5</v>
      </c>
      <c r="K3028" s="6">
        <v>7143.75</v>
      </c>
      <c r="L3028">
        <v>100</v>
      </c>
      <c r="M3028">
        <v>1</v>
      </c>
      <c r="N3028" t="s">
        <v>48</v>
      </c>
      <c r="O3028" t="s">
        <v>37</v>
      </c>
      <c r="P3028" t="s">
        <v>10066</v>
      </c>
    </row>
    <row r="3029" spans="1:16" x14ac:dyDescent="0.3">
      <c r="A3029" s="7">
        <v>21359</v>
      </c>
      <c r="B3029" s="6" t="s">
        <v>16111</v>
      </c>
      <c r="C3029" t="s">
        <v>16112</v>
      </c>
      <c r="D3029" s="2" t="s">
        <v>64</v>
      </c>
      <c r="E3029" s="4" t="s">
        <v>59</v>
      </c>
      <c r="F3029" t="s">
        <v>60</v>
      </c>
      <c r="G3029" s="6">
        <v>802</v>
      </c>
      <c r="H3029">
        <v>65244</v>
      </c>
      <c r="I3029">
        <v>14</v>
      </c>
      <c r="J3029" s="6">
        <v>137</v>
      </c>
      <c r="K3029" s="6">
        <v>3639.5</v>
      </c>
      <c r="L3029">
        <v>98</v>
      </c>
      <c r="M3029">
        <v>1</v>
      </c>
      <c r="N3029" t="s">
        <v>32</v>
      </c>
      <c r="O3029" t="s">
        <v>37</v>
      </c>
      <c r="P3029" t="s">
        <v>10066</v>
      </c>
    </row>
    <row r="3030" spans="1:16" x14ac:dyDescent="0.3">
      <c r="A3030" s="7">
        <v>19085</v>
      </c>
      <c r="B3030" s="6" t="s">
        <v>16113</v>
      </c>
      <c r="C3030" t="s">
        <v>16114</v>
      </c>
      <c r="D3030" s="2" t="s">
        <v>52</v>
      </c>
      <c r="E3030" s="4" t="s">
        <v>59</v>
      </c>
      <c r="F3030" t="s">
        <v>80</v>
      </c>
      <c r="G3030" s="6">
        <v>4727</v>
      </c>
      <c r="H3030">
        <v>52162</v>
      </c>
      <c r="I3030">
        <v>43</v>
      </c>
      <c r="J3030" s="6">
        <v>4535.75</v>
      </c>
      <c r="K3030" s="6">
        <v>904</v>
      </c>
      <c r="L3030">
        <v>16</v>
      </c>
      <c r="M3030">
        <v>4</v>
      </c>
      <c r="N3030" t="s">
        <v>37</v>
      </c>
      <c r="O3030" t="s">
        <v>37</v>
      </c>
      <c r="P3030" t="s">
        <v>10061</v>
      </c>
    </row>
    <row r="3031" spans="1:16" x14ac:dyDescent="0.3">
      <c r="A3031" s="7">
        <v>20009</v>
      </c>
      <c r="B3031" s="6" t="s">
        <v>16115</v>
      </c>
      <c r="C3031" t="s">
        <v>16116</v>
      </c>
      <c r="D3031" s="2" t="s">
        <v>58</v>
      </c>
      <c r="E3031" s="4" t="s">
        <v>59</v>
      </c>
      <c r="F3031" t="s">
        <v>60</v>
      </c>
      <c r="G3031" s="6">
        <v>223</v>
      </c>
      <c r="H3031">
        <v>26415</v>
      </c>
      <c r="I3031">
        <v>6</v>
      </c>
      <c r="J3031" s="6">
        <v>407.25</v>
      </c>
      <c r="K3031" s="6">
        <v>4403.25</v>
      </c>
      <c r="L3031">
        <v>80</v>
      </c>
      <c r="M3031">
        <v>2</v>
      </c>
      <c r="N3031" t="s">
        <v>32</v>
      </c>
      <c r="O3031" t="s">
        <v>32</v>
      </c>
      <c r="P3031" t="s">
        <v>10061</v>
      </c>
    </row>
    <row r="3032" spans="1:16" x14ac:dyDescent="0.3">
      <c r="A3032" s="7">
        <v>18258</v>
      </c>
      <c r="B3032" s="6" t="s">
        <v>16117</v>
      </c>
      <c r="C3032" t="s">
        <v>16118</v>
      </c>
      <c r="D3032" s="2" t="s">
        <v>45</v>
      </c>
      <c r="E3032" s="4" t="s">
        <v>46</v>
      </c>
      <c r="F3032" t="s">
        <v>47</v>
      </c>
      <c r="G3032" s="6">
        <v>792</v>
      </c>
      <c r="H3032">
        <v>26619</v>
      </c>
      <c r="I3032">
        <v>7</v>
      </c>
      <c r="J3032" s="6">
        <v>1593.5</v>
      </c>
      <c r="K3032" s="6">
        <v>2842</v>
      </c>
      <c r="L3032">
        <v>55</v>
      </c>
      <c r="M3032">
        <v>0</v>
      </c>
      <c r="N3032" t="s">
        <v>61</v>
      </c>
      <c r="O3032" t="s">
        <v>37</v>
      </c>
      <c r="P3032" t="s">
        <v>10061</v>
      </c>
    </row>
    <row r="3033" spans="1:16" x14ac:dyDescent="0.3">
      <c r="A3033" s="7">
        <v>17451</v>
      </c>
      <c r="B3033" s="6" t="s">
        <v>16119</v>
      </c>
      <c r="C3033" t="s">
        <v>16120</v>
      </c>
      <c r="D3033" s="2" t="s">
        <v>52</v>
      </c>
      <c r="E3033" s="4" t="s">
        <v>46</v>
      </c>
      <c r="F3033" t="s">
        <v>80</v>
      </c>
      <c r="G3033" s="6">
        <v>3281</v>
      </c>
      <c r="H3033">
        <v>22002</v>
      </c>
      <c r="I3033">
        <v>40</v>
      </c>
      <c r="J3033" s="6">
        <v>8767</v>
      </c>
      <c r="K3033" s="6">
        <v>809.75</v>
      </c>
      <c r="L3033">
        <v>12</v>
      </c>
      <c r="M3033">
        <v>4</v>
      </c>
      <c r="N3033" t="s">
        <v>37</v>
      </c>
      <c r="O3033" t="s">
        <v>37</v>
      </c>
      <c r="P3033" t="s">
        <v>10066</v>
      </c>
    </row>
    <row r="3034" spans="1:16" x14ac:dyDescent="0.3">
      <c r="A3034" s="7">
        <v>17791</v>
      </c>
      <c r="B3034" s="6" t="s">
        <v>16121</v>
      </c>
      <c r="C3034" t="s">
        <v>16122</v>
      </c>
      <c r="D3034" s="2" t="s">
        <v>58</v>
      </c>
      <c r="E3034" s="4" t="s">
        <v>59</v>
      </c>
      <c r="F3034" t="s">
        <v>60</v>
      </c>
      <c r="G3034" s="6">
        <v>156</v>
      </c>
      <c r="H3034">
        <v>16893</v>
      </c>
      <c r="I3034">
        <v>2</v>
      </c>
      <c r="J3034" s="6">
        <v>201.75</v>
      </c>
      <c r="K3034" s="6">
        <v>4602.5</v>
      </c>
      <c r="L3034">
        <v>89</v>
      </c>
      <c r="M3034">
        <v>1</v>
      </c>
      <c r="N3034" t="s">
        <v>32</v>
      </c>
      <c r="O3034" t="s">
        <v>32</v>
      </c>
      <c r="P3034" t="s">
        <v>10061</v>
      </c>
    </row>
    <row r="3035" spans="1:16" x14ac:dyDescent="0.3">
      <c r="A3035" s="7">
        <v>21527</v>
      </c>
      <c r="B3035" s="6" t="s">
        <v>16123</v>
      </c>
      <c r="C3035" t="s">
        <v>16124</v>
      </c>
      <c r="D3035" s="2" t="s">
        <v>79</v>
      </c>
      <c r="E3035" s="4" t="s">
        <v>46</v>
      </c>
      <c r="F3035" t="s">
        <v>80</v>
      </c>
      <c r="G3035" s="6">
        <v>4906</v>
      </c>
      <c r="H3035">
        <v>22240</v>
      </c>
      <c r="I3035">
        <v>37</v>
      </c>
      <c r="J3035" s="6">
        <v>1152</v>
      </c>
      <c r="K3035" s="6">
        <v>821.5</v>
      </c>
      <c r="L3035">
        <v>13</v>
      </c>
      <c r="M3035">
        <v>6</v>
      </c>
      <c r="N3035" t="s">
        <v>48</v>
      </c>
      <c r="O3035" t="s">
        <v>37</v>
      </c>
      <c r="P3035" t="s">
        <v>10066</v>
      </c>
    </row>
    <row r="3036" spans="1:16" x14ac:dyDescent="0.3">
      <c r="A3036" s="7">
        <v>18826</v>
      </c>
      <c r="B3036" s="6" t="s">
        <v>16125</v>
      </c>
      <c r="C3036" t="s">
        <v>16126</v>
      </c>
      <c r="D3036" s="2" t="s">
        <v>45</v>
      </c>
      <c r="E3036" s="4" t="s">
        <v>46</v>
      </c>
      <c r="F3036" t="s">
        <v>60</v>
      </c>
      <c r="G3036" s="6">
        <v>721</v>
      </c>
      <c r="H3036">
        <v>44047</v>
      </c>
      <c r="I3036">
        <v>9</v>
      </c>
      <c r="J3036" s="6">
        <v>424.75</v>
      </c>
      <c r="K3036" s="6">
        <v>5569.5</v>
      </c>
      <c r="L3036">
        <v>86</v>
      </c>
      <c r="M3036">
        <v>1</v>
      </c>
      <c r="N3036" t="s">
        <v>32</v>
      </c>
      <c r="O3036" t="s">
        <v>48</v>
      </c>
      <c r="P3036" t="s">
        <v>10061</v>
      </c>
    </row>
    <row r="3037" spans="1:16" x14ac:dyDescent="0.3">
      <c r="A3037" s="7">
        <v>18293</v>
      </c>
      <c r="B3037" s="6" t="s">
        <v>16127</v>
      </c>
      <c r="C3037" t="s">
        <v>16128</v>
      </c>
      <c r="D3037" s="2" t="s">
        <v>45</v>
      </c>
      <c r="E3037" s="4" t="s">
        <v>59</v>
      </c>
      <c r="F3037" t="s">
        <v>67</v>
      </c>
      <c r="G3037" s="6">
        <v>768</v>
      </c>
      <c r="H3037">
        <v>83877</v>
      </c>
      <c r="I3037">
        <v>4</v>
      </c>
      <c r="J3037" s="6">
        <v>612.25</v>
      </c>
      <c r="K3037" s="6">
        <v>2710</v>
      </c>
      <c r="L3037">
        <v>45</v>
      </c>
      <c r="M3037">
        <v>1</v>
      </c>
      <c r="N3037" t="s">
        <v>32</v>
      </c>
      <c r="O3037" t="s">
        <v>37</v>
      </c>
      <c r="P3037" t="s">
        <v>10066</v>
      </c>
    </row>
    <row r="3038" spans="1:16" x14ac:dyDescent="0.3">
      <c r="A3038" s="7">
        <v>21401</v>
      </c>
      <c r="B3038" s="6" t="s">
        <v>16129</v>
      </c>
      <c r="C3038" t="s">
        <v>16130</v>
      </c>
      <c r="D3038" s="2" t="s">
        <v>52</v>
      </c>
      <c r="E3038" s="4" t="s">
        <v>53</v>
      </c>
      <c r="F3038" t="s">
        <v>54</v>
      </c>
      <c r="G3038" s="6">
        <v>3127</v>
      </c>
      <c r="H3038">
        <v>42364</v>
      </c>
      <c r="I3038">
        <v>33</v>
      </c>
      <c r="J3038" s="6">
        <v>6517.5</v>
      </c>
      <c r="K3038" s="6">
        <v>494.25</v>
      </c>
      <c r="L3038">
        <v>22</v>
      </c>
      <c r="M3038">
        <v>7</v>
      </c>
      <c r="N3038" t="s">
        <v>61</v>
      </c>
      <c r="O3038" t="s">
        <v>37</v>
      </c>
      <c r="P3038" t="s">
        <v>10061</v>
      </c>
    </row>
    <row r="3039" spans="1:16" x14ac:dyDescent="0.3">
      <c r="A3039" s="7">
        <v>18368</v>
      </c>
      <c r="B3039" s="6" t="s">
        <v>16131</v>
      </c>
      <c r="C3039" t="s">
        <v>16132</v>
      </c>
      <c r="D3039" s="2" t="s">
        <v>52</v>
      </c>
      <c r="E3039" s="4" t="s">
        <v>53</v>
      </c>
      <c r="F3039" t="s">
        <v>54</v>
      </c>
      <c r="G3039" s="6">
        <v>3476</v>
      </c>
      <c r="H3039">
        <v>27993</v>
      </c>
      <c r="I3039">
        <v>20</v>
      </c>
      <c r="J3039" s="6">
        <v>4366.25</v>
      </c>
      <c r="K3039" s="6">
        <v>663</v>
      </c>
      <c r="L3039">
        <v>22</v>
      </c>
      <c r="M3039">
        <v>6</v>
      </c>
      <c r="N3039" t="s">
        <v>61</v>
      </c>
      <c r="O3039" t="s">
        <v>37</v>
      </c>
      <c r="P3039" t="s">
        <v>10066</v>
      </c>
    </row>
    <row r="3040" spans="1:16" x14ac:dyDescent="0.3">
      <c r="A3040" s="7">
        <v>18858</v>
      </c>
      <c r="B3040" s="6" t="s">
        <v>16133</v>
      </c>
      <c r="C3040" t="s">
        <v>16134</v>
      </c>
      <c r="D3040" s="2" t="s">
        <v>58</v>
      </c>
      <c r="E3040" s="4" t="s">
        <v>59</v>
      </c>
      <c r="F3040" t="s">
        <v>60</v>
      </c>
      <c r="G3040" s="6">
        <v>111</v>
      </c>
      <c r="H3040">
        <v>57145</v>
      </c>
      <c r="I3040">
        <v>14</v>
      </c>
      <c r="J3040" s="6">
        <v>112.75</v>
      </c>
      <c r="K3040" s="6">
        <v>4598</v>
      </c>
      <c r="L3040">
        <v>89</v>
      </c>
      <c r="M3040">
        <v>1</v>
      </c>
      <c r="N3040" t="s">
        <v>48</v>
      </c>
      <c r="O3040" t="s">
        <v>48</v>
      </c>
      <c r="P3040" t="s">
        <v>10061</v>
      </c>
    </row>
    <row r="3041" spans="1:16" x14ac:dyDescent="0.3">
      <c r="A3041" s="7">
        <v>19174</v>
      </c>
      <c r="B3041" s="6" t="s">
        <v>16135</v>
      </c>
      <c r="C3041" t="s">
        <v>16136</v>
      </c>
      <c r="D3041" s="2" t="s">
        <v>45</v>
      </c>
      <c r="E3041" s="4" t="s">
        <v>59</v>
      </c>
      <c r="F3041" t="s">
        <v>60</v>
      </c>
      <c r="G3041" s="6">
        <v>795</v>
      </c>
      <c r="H3041">
        <v>67941</v>
      </c>
      <c r="I3041">
        <v>17</v>
      </c>
      <c r="J3041" s="6">
        <v>251.75</v>
      </c>
      <c r="K3041" s="6">
        <v>5061</v>
      </c>
      <c r="L3041">
        <v>95</v>
      </c>
      <c r="M3041">
        <v>2</v>
      </c>
      <c r="N3041" t="s">
        <v>48</v>
      </c>
      <c r="O3041" t="s">
        <v>37</v>
      </c>
      <c r="P3041" t="s">
        <v>10061</v>
      </c>
    </row>
    <row r="3042" spans="1:16" x14ac:dyDescent="0.3">
      <c r="A3042" s="7">
        <v>17697</v>
      </c>
      <c r="B3042" s="6" t="s">
        <v>16137</v>
      </c>
      <c r="C3042" t="s">
        <v>16138</v>
      </c>
      <c r="D3042" s="2" t="s">
        <v>64</v>
      </c>
      <c r="E3042" s="4" t="s">
        <v>46</v>
      </c>
      <c r="F3042" t="s">
        <v>47</v>
      </c>
      <c r="G3042" s="6">
        <v>287</v>
      </c>
      <c r="H3042">
        <v>59950</v>
      </c>
      <c r="I3042">
        <v>15</v>
      </c>
      <c r="J3042" s="6">
        <v>778</v>
      </c>
      <c r="K3042" s="6">
        <v>2811.75</v>
      </c>
      <c r="L3042">
        <v>50</v>
      </c>
      <c r="M3042">
        <v>1</v>
      </c>
      <c r="N3042" t="s">
        <v>48</v>
      </c>
      <c r="O3042" t="s">
        <v>37</v>
      </c>
      <c r="P3042" t="s">
        <v>10066</v>
      </c>
    </row>
    <row r="3043" spans="1:16" x14ac:dyDescent="0.3">
      <c r="A3043" s="7">
        <v>19182</v>
      </c>
      <c r="B3043" s="6" t="s">
        <v>16139</v>
      </c>
      <c r="C3043" t="s">
        <v>16140</v>
      </c>
      <c r="D3043" s="2" t="s">
        <v>58</v>
      </c>
      <c r="E3043" s="4" t="s">
        <v>59</v>
      </c>
      <c r="F3043" t="s">
        <v>60</v>
      </c>
      <c r="G3043" s="6">
        <v>225</v>
      </c>
      <c r="H3043">
        <v>68704</v>
      </c>
      <c r="I3043">
        <v>8</v>
      </c>
      <c r="J3043" s="6">
        <v>322.25</v>
      </c>
      <c r="K3043" s="6">
        <v>3763.5</v>
      </c>
      <c r="L3043">
        <v>94</v>
      </c>
      <c r="M3043">
        <v>1</v>
      </c>
      <c r="N3043" t="s">
        <v>61</v>
      </c>
      <c r="O3043" t="s">
        <v>48</v>
      </c>
      <c r="P3043" t="s">
        <v>10061</v>
      </c>
    </row>
    <row r="3044" spans="1:16" x14ac:dyDescent="0.3">
      <c r="A3044" s="7">
        <v>19339</v>
      </c>
      <c r="B3044" s="6" t="s">
        <v>16141</v>
      </c>
      <c r="C3044" t="s">
        <v>16142</v>
      </c>
      <c r="D3044" s="2" t="s">
        <v>52</v>
      </c>
      <c r="E3044" s="4" t="s">
        <v>59</v>
      </c>
      <c r="F3044" t="s">
        <v>67</v>
      </c>
      <c r="G3044" s="6">
        <v>2266</v>
      </c>
      <c r="H3044">
        <v>63392</v>
      </c>
      <c r="I3044">
        <v>5</v>
      </c>
      <c r="J3044" s="6">
        <v>1417.75</v>
      </c>
      <c r="K3044" s="6">
        <v>1885.75</v>
      </c>
      <c r="L3044">
        <v>50</v>
      </c>
      <c r="M3044">
        <v>1</v>
      </c>
      <c r="N3044" t="s">
        <v>37</v>
      </c>
      <c r="O3044" t="s">
        <v>48</v>
      </c>
      <c r="P3044" t="s">
        <v>10066</v>
      </c>
    </row>
    <row r="3045" spans="1:16" x14ac:dyDescent="0.3">
      <c r="A3045" s="7">
        <v>21826</v>
      </c>
      <c r="B3045" s="6" t="s">
        <v>16143</v>
      </c>
      <c r="C3045" t="s">
        <v>16144</v>
      </c>
      <c r="D3045" s="2" t="s">
        <v>52</v>
      </c>
      <c r="E3045" s="4" t="s">
        <v>59</v>
      </c>
      <c r="F3045" t="s">
        <v>80</v>
      </c>
      <c r="G3045" s="6">
        <v>4950</v>
      </c>
      <c r="H3045">
        <v>61393</v>
      </c>
      <c r="I3045">
        <v>38</v>
      </c>
      <c r="J3045" s="6">
        <v>4520</v>
      </c>
      <c r="K3045" s="6">
        <v>1001</v>
      </c>
      <c r="L3045">
        <v>12</v>
      </c>
      <c r="M3045">
        <v>4</v>
      </c>
      <c r="N3045" t="s">
        <v>37</v>
      </c>
      <c r="O3045" t="s">
        <v>37</v>
      </c>
      <c r="P3045" t="s">
        <v>10061</v>
      </c>
    </row>
    <row r="3046" spans="1:16" x14ac:dyDescent="0.3">
      <c r="A3046" s="7">
        <v>21350</v>
      </c>
      <c r="B3046" s="6" t="s">
        <v>16145</v>
      </c>
      <c r="C3046" t="s">
        <v>16146</v>
      </c>
      <c r="D3046" s="2" t="s">
        <v>52</v>
      </c>
      <c r="E3046" s="4" t="s">
        <v>46</v>
      </c>
      <c r="F3046" t="s">
        <v>54</v>
      </c>
      <c r="G3046" s="6">
        <v>3716</v>
      </c>
      <c r="H3046">
        <v>68786</v>
      </c>
      <c r="I3046">
        <v>42</v>
      </c>
      <c r="J3046" s="6">
        <v>4145.5</v>
      </c>
      <c r="K3046" s="6">
        <v>521.75</v>
      </c>
      <c r="L3046">
        <v>11</v>
      </c>
      <c r="M3046">
        <v>7</v>
      </c>
      <c r="N3046" t="s">
        <v>32</v>
      </c>
      <c r="O3046" t="s">
        <v>37</v>
      </c>
      <c r="P3046" t="s">
        <v>10066</v>
      </c>
    </row>
    <row r="3047" spans="1:16" x14ac:dyDescent="0.3">
      <c r="A3047" s="7">
        <v>21288</v>
      </c>
      <c r="B3047" s="6" t="s">
        <v>16147</v>
      </c>
      <c r="C3047" t="s">
        <v>16148</v>
      </c>
      <c r="D3047" s="2" t="s">
        <v>64</v>
      </c>
      <c r="E3047" s="4" t="s">
        <v>46</v>
      </c>
      <c r="F3047" t="s">
        <v>47</v>
      </c>
      <c r="G3047" s="6">
        <v>674</v>
      </c>
      <c r="H3047">
        <v>44966</v>
      </c>
      <c r="I3047">
        <v>8</v>
      </c>
      <c r="J3047" s="6">
        <v>1873.25</v>
      </c>
      <c r="K3047" s="6">
        <v>2792.25</v>
      </c>
      <c r="L3047">
        <v>64</v>
      </c>
      <c r="M3047">
        <v>0</v>
      </c>
      <c r="N3047" t="s">
        <v>48</v>
      </c>
      <c r="O3047" t="s">
        <v>37</v>
      </c>
      <c r="P3047" t="s">
        <v>10061</v>
      </c>
    </row>
    <row r="3048" spans="1:16" x14ac:dyDescent="0.3">
      <c r="A3048" s="7">
        <v>21856</v>
      </c>
      <c r="B3048" s="6" t="s">
        <v>16149</v>
      </c>
      <c r="C3048" t="s">
        <v>16150</v>
      </c>
      <c r="D3048" s="2" t="s">
        <v>45</v>
      </c>
      <c r="E3048" s="4" t="s">
        <v>46</v>
      </c>
      <c r="F3048" t="s">
        <v>67</v>
      </c>
      <c r="G3048" s="6">
        <v>820</v>
      </c>
      <c r="H3048">
        <v>17965</v>
      </c>
      <c r="I3048">
        <v>7</v>
      </c>
      <c r="J3048" s="6">
        <v>838.75</v>
      </c>
      <c r="K3048" s="6">
        <v>4651.75</v>
      </c>
      <c r="L3048">
        <v>43</v>
      </c>
      <c r="M3048">
        <v>3</v>
      </c>
      <c r="N3048" t="s">
        <v>48</v>
      </c>
      <c r="O3048" t="s">
        <v>37</v>
      </c>
      <c r="P3048" t="s">
        <v>10061</v>
      </c>
    </row>
    <row r="3049" spans="1:16" x14ac:dyDescent="0.3">
      <c r="A3049" s="7">
        <v>22015</v>
      </c>
      <c r="B3049" s="6" t="s">
        <v>16151</v>
      </c>
      <c r="C3049" t="s">
        <v>16152</v>
      </c>
      <c r="D3049" s="2" t="s">
        <v>58</v>
      </c>
      <c r="E3049" s="4" t="s">
        <v>59</v>
      </c>
      <c r="F3049" t="s">
        <v>60</v>
      </c>
      <c r="G3049" s="6">
        <v>212</v>
      </c>
      <c r="H3049">
        <v>84741</v>
      </c>
      <c r="I3049">
        <v>7</v>
      </c>
      <c r="J3049" s="6">
        <v>69.75</v>
      </c>
      <c r="K3049" s="6">
        <v>6566.25</v>
      </c>
      <c r="L3049">
        <v>100</v>
      </c>
      <c r="M3049">
        <v>1</v>
      </c>
      <c r="N3049" t="s">
        <v>32</v>
      </c>
      <c r="O3049" t="s">
        <v>48</v>
      </c>
      <c r="P3049" t="s">
        <v>10061</v>
      </c>
    </row>
    <row r="3050" spans="1:16" x14ac:dyDescent="0.3">
      <c r="A3050" s="7">
        <v>20109</v>
      </c>
      <c r="B3050" s="6" t="s">
        <v>16153</v>
      </c>
      <c r="C3050" t="s">
        <v>16154</v>
      </c>
      <c r="D3050" s="2" t="s">
        <v>52</v>
      </c>
      <c r="E3050" s="4" t="s">
        <v>46</v>
      </c>
      <c r="F3050" t="s">
        <v>76</v>
      </c>
      <c r="G3050" s="6">
        <v>3260</v>
      </c>
      <c r="H3050">
        <v>52428</v>
      </c>
      <c r="I3050">
        <v>4</v>
      </c>
      <c r="J3050" s="6">
        <v>277.5</v>
      </c>
      <c r="K3050" s="6">
        <v>3218.5</v>
      </c>
      <c r="L3050">
        <v>54</v>
      </c>
      <c r="M3050">
        <v>2</v>
      </c>
      <c r="N3050" t="s">
        <v>32</v>
      </c>
      <c r="O3050" t="s">
        <v>32</v>
      </c>
      <c r="P3050" t="s">
        <v>10061</v>
      </c>
    </row>
    <row r="3051" spans="1:16" x14ac:dyDescent="0.3">
      <c r="A3051" s="7">
        <v>18463</v>
      </c>
      <c r="B3051" s="6" t="s">
        <v>16155</v>
      </c>
      <c r="C3051" t="s">
        <v>16156</v>
      </c>
      <c r="D3051" s="2" t="s">
        <v>52</v>
      </c>
      <c r="E3051" s="4" t="s">
        <v>46</v>
      </c>
      <c r="F3051" t="s">
        <v>80</v>
      </c>
      <c r="G3051" s="6">
        <v>4879</v>
      </c>
      <c r="H3051">
        <v>65817</v>
      </c>
      <c r="I3051">
        <v>56</v>
      </c>
      <c r="J3051" s="6">
        <v>2003.75</v>
      </c>
      <c r="K3051" s="6">
        <v>878.75</v>
      </c>
      <c r="L3051">
        <v>21</v>
      </c>
      <c r="M3051">
        <v>4</v>
      </c>
      <c r="N3051" t="s">
        <v>48</v>
      </c>
      <c r="O3051" t="s">
        <v>37</v>
      </c>
      <c r="P3051" t="s">
        <v>10066</v>
      </c>
    </row>
    <row r="3052" spans="1:16" x14ac:dyDescent="0.3">
      <c r="A3052" s="7">
        <v>21994</v>
      </c>
      <c r="B3052" s="6" t="s">
        <v>16157</v>
      </c>
      <c r="C3052" t="s">
        <v>16158</v>
      </c>
      <c r="D3052" s="2" t="s">
        <v>58</v>
      </c>
      <c r="E3052" s="4" t="s">
        <v>59</v>
      </c>
      <c r="F3052" t="s">
        <v>60</v>
      </c>
      <c r="G3052" s="6">
        <v>78</v>
      </c>
      <c r="H3052">
        <v>77076</v>
      </c>
      <c r="I3052">
        <v>3</v>
      </c>
      <c r="J3052" s="6">
        <v>67</v>
      </c>
      <c r="K3052" s="6">
        <v>3490.5</v>
      </c>
      <c r="L3052">
        <v>100</v>
      </c>
      <c r="M3052">
        <v>1</v>
      </c>
      <c r="N3052" t="s">
        <v>61</v>
      </c>
      <c r="O3052" t="s">
        <v>48</v>
      </c>
      <c r="P3052" t="s">
        <v>10061</v>
      </c>
    </row>
    <row r="3053" spans="1:16" x14ac:dyDescent="0.3">
      <c r="A3053" s="7">
        <v>17682</v>
      </c>
      <c r="B3053" s="6" t="s">
        <v>16159</v>
      </c>
      <c r="C3053" t="s">
        <v>16160</v>
      </c>
      <c r="D3053" s="2" t="s">
        <v>70</v>
      </c>
      <c r="E3053" s="4" t="s">
        <v>59</v>
      </c>
      <c r="F3053" t="s">
        <v>60</v>
      </c>
      <c r="G3053" s="6">
        <v>26</v>
      </c>
      <c r="H3053">
        <v>69187</v>
      </c>
      <c r="I3053">
        <v>2</v>
      </c>
      <c r="J3053" s="6">
        <v>180.5</v>
      </c>
      <c r="K3053" s="6">
        <v>6495</v>
      </c>
      <c r="L3053">
        <v>89</v>
      </c>
      <c r="M3053">
        <v>2</v>
      </c>
      <c r="N3053" t="s">
        <v>32</v>
      </c>
      <c r="O3053" t="s">
        <v>37</v>
      </c>
      <c r="P3053" t="s">
        <v>10066</v>
      </c>
    </row>
    <row r="3054" spans="1:16" x14ac:dyDescent="0.3">
      <c r="A3054" s="7">
        <v>20766</v>
      </c>
      <c r="B3054" s="6" t="s">
        <v>16161</v>
      </c>
      <c r="C3054" t="s">
        <v>16162</v>
      </c>
      <c r="D3054" s="2" t="s">
        <v>52</v>
      </c>
      <c r="E3054" s="4" t="s">
        <v>46</v>
      </c>
      <c r="F3054" t="s">
        <v>67</v>
      </c>
      <c r="G3054" s="6">
        <v>2042</v>
      </c>
      <c r="H3054">
        <v>51906</v>
      </c>
      <c r="I3054">
        <v>14</v>
      </c>
      <c r="J3054" s="6">
        <v>783.5</v>
      </c>
      <c r="K3054" s="6">
        <v>4273.5</v>
      </c>
      <c r="L3054">
        <v>47</v>
      </c>
      <c r="M3054">
        <v>3</v>
      </c>
      <c r="N3054" t="s">
        <v>37</v>
      </c>
      <c r="O3054" t="s">
        <v>37</v>
      </c>
      <c r="P3054" t="s">
        <v>10066</v>
      </c>
    </row>
    <row r="3055" spans="1:16" x14ac:dyDescent="0.3">
      <c r="A3055" s="7">
        <v>21008</v>
      </c>
      <c r="B3055" s="6" t="s">
        <v>16163</v>
      </c>
      <c r="C3055" t="s">
        <v>16164</v>
      </c>
      <c r="D3055" s="2" t="s">
        <v>45</v>
      </c>
      <c r="E3055" s="4" t="s">
        <v>46</v>
      </c>
      <c r="F3055" t="s">
        <v>47</v>
      </c>
      <c r="G3055" s="6">
        <v>408</v>
      </c>
      <c r="H3055">
        <v>46879</v>
      </c>
      <c r="I3055">
        <v>11</v>
      </c>
      <c r="J3055" s="6">
        <v>1570.75</v>
      </c>
      <c r="K3055" s="6">
        <v>2440.25</v>
      </c>
      <c r="L3055">
        <v>65</v>
      </c>
      <c r="M3055">
        <v>0</v>
      </c>
      <c r="N3055" t="s">
        <v>32</v>
      </c>
      <c r="O3055" t="s">
        <v>32</v>
      </c>
      <c r="P3055" t="s">
        <v>10061</v>
      </c>
    </row>
    <row r="3056" spans="1:16" x14ac:dyDescent="0.3">
      <c r="A3056" s="7">
        <v>19813</v>
      </c>
      <c r="B3056" s="6" t="s">
        <v>16165</v>
      </c>
      <c r="C3056" t="s">
        <v>16166</v>
      </c>
      <c r="D3056" s="2" t="s">
        <v>58</v>
      </c>
      <c r="E3056" s="4" t="s">
        <v>46</v>
      </c>
      <c r="F3056" t="s">
        <v>67</v>
      </c>
      <c r="G3056" s="6">
        <v>240</v>
      </c>
      <c r="H3056">
        <v>72605</v>
      </c>
      <c r="I3056">
        <v>8</v>
      </c>
      <c r="J3056" s="6">
        <v>1159.25</v>
      </c>
      <c r="K3056" s="6">
        <v>2995.75</v>
      </c>
      <c r="L3056">
        <v>45</v>
      </c>
      <c r="M3056">
        <v>3</v>
      </c>
      <c r="N3056" t="s">
        <v>61</v>
      </c>
      <c r="O3056" t="s">
        <v>48</v>
      </c>
      <c r="P3056" t="s">
        <v>10066</v>
      </c>
    </row>
    <row r="3057" spans="1:16" x14ac:dyDescent="0.3">
      <c r="A3057" s="7">
        <v>19873</v>
      </c>
      <c r="B3057" s="6" t="s">
        <v>16167</v>
      </c>
      <c r="C3057" t="s">
        <v>16168</v>
      </c>
      <c r="D3057" s="2" t="s">
        <v>52</v>
      </c>
      <c r="E3057" s="4" t="s">
        <v>53</v>
      </c>
      <c r="F3057" t="s">
        <v>54</v>
      </c>
      <c r="G3057" s="6">
        <v>3771</v>
      </c>
      <c r="H3057">
        <v>46879</v>
      </c>
      <c r="I3057">
        <v>21</v>
      </c>
      <c r="J3057" s="6">
        <v>7574.25</v>
      </c>
      <c r="K3057" s="6">
        <v>832.75</v>
      </c>
      <c r="L3057">
        <v>18</v>
      </c>
      <c r="M3057">
        <v>7</v>
      </c>
      <c r="N3057" t="s">
        <v>32</v>
      </c>
      <c r="O3057" t="s">
        <v>32</v>
      </c>
      <c r="P3057" t="s">
        <v>10066</v>
      </c>
    </row>
    <row r="3058" spans="1:16" x14ac:dyDescent="0.3">
      <c r="A3058" s="7">
        <v>21586</v>
      </c>
      <c r="B3058" s="6" t="s">
        <v>16169</v>
      </c>
      <c r="C3058" t="s">
        <v>16170</v>
      </c>
      <c r="D3058" s="2" t="s">
        <v>52</v>
      </c>
      <c r="E3058" s="4" t="s">
        <v>59</v>
      </c>
      <c r="F3058" t="s">
        <v>80</v>
      </c>
      <c r="G3058" s="6">
        <v>4039</v>
      </c>
      <c r="H3058">
        <v>65988</v>
      </c>
      <c r="I3058">
        <v>57</v>
      </c>
      <c r="J3058" s="6">
        <v>9682.75</v>
      </c>
      <c r="K3058" s="6">
        <v>1099.75</v>
      </c>
      <c r="L3058">
        <v>13</v>
      </c>
      <c r="M3058">
        <v>3</v>
      </c>
      <c r="N3058" t="s">
        <v>48</v>
      </c>
      <c r="O3058" t="s">
        <v>48</v>
      </c>
      <c r="P3058" t="s">
        <v>10066</v>
      </c>
    </row>
    <row r="3059" spans="1:16" x14ac:dyDescent="0.3">
      <c r="A3059" s="7">
        <v>17726</v>
      </c>
      <c r="B3059" s="6" t="s">
        <v>16171</v>
      </c>
      <c r="C3059" t="s">
        <v>16172</v>
      </c>
      <c r="D3059" s="2" t="s">
        <v>64</v>
      </c>
      <c r="E3059" s="4" t="s">
        <v>46</v>
      </c>
      <c r="F3059" t="s">
        <v>76</v>
      </c>
      <c r="G3059" s="6">
        <v>1049</v>
      </c>
      <c r="H3059">
        <v>37295</v>
      </c>
      <c r="I3059">
        <v>14</v>
      </c>
      <c r="J3059" s="6">
        <v>485.25</v>
      </c>
      <c r="K3059" s="6">
        <v>4368.25</v>
      </c>
      <c r="L3059">
        <v>63</v>
      </c>
      <c r="M3059">
        <v>1</v>
      </c>
      <c r="N3059" t="s">
        <v>32</v>
      </c>
      <c r="O3059" t="s">
        <v>32</v>
      </c>
      <c r="P3059" t="s">
        <v>10066</v>
      </c>
    </row>
    <row r="3060" spans="1:16" x14ac:dyDescent="0.3">
      <c r="A3060" s="7">
        <v>18107</v>
      </c>
      <c r="B3060" s="6" t="s">
        <v>16173</v>
      </c>
      <c r="C3060" t="s">
        <v>16174</v>
      </c>
      <c r="D3060" s="2" t="s">
        <v>64</v>
      </c>
      <c r="E3060" s="4" t="s">
        <v>46</v>
      </c>
      <c r="F3060" t="s">
        <v>76</v>
      </c>
      <c r="G3060" s="6">
        <v>557</v>
      </c>
      <c r="H3060">
        <v>68786</v>
      </c>
      <c r="I3060">
        <v>17</v>
      </c>
      <c r="J3060" s="6">
        <v>371.75</v>
      </c>
      <c r="K3060" s="6">
        <v>5584.5</v>
      </c>
      <c r="L3060">
        <v>81</v>
      </c>
      <c r="M3060">
        <v>1</v>
      </c>
      <c r="N3060" t="s">
        <v>37</v>
      </c>
      <c r="O3060" t="s">
        <v>37</v>
      </c>
      <c r="P3060" t="s">
        <v>10061</v>
      </c>
    </row>
    <row r="3061" spans="1:16" x14ac:dyDescent="0.3">
      <c r="A3061" s="7">
        <v>19259</v>
      </c>
      <c r="B3061" s="6" t="s">
        <v>16175</v>
      </c>
      <c r="C3061" t="s">
        <v>16176</v>
      </c>
      <c r="D3061" s="2" t="s">
        <v>52</v>
      </c>
      <c r="E3061" s="4" t="s">
        <v>59</v>
      </c>
      <c r="F3061" t="s">
        <v>80</v>
      </c>
      <c r="G3061" s="6">
        <v>4599</v>
      </c>
      <c r="H3061">
        <v>64825</v>
      </c>
      <c r="I3061">
        <v>37</v>
      </c>
      <c r="J3061" s="6">
        <v>2651.75</v>
      </c>
      <c r="K3061" s="6">
        <v>438.75</v>
      </c>
      <c r="L3061">
        <v>15</v>
      </c>
      <c r="M3061">
        <v>3</v>
      </c>
      <c r="N3061" t="s">
        <v>48</v>
      </c>
      <c r="O3061" t="s">
        <v>37</v>
      </c>
      <c r="P3061" t="s">
        <v>10061</v>
      </c>
    </row>
    <row r="3062" spans="1:16" x14ac:dyDescent="0.3">
      <c r="A3062" s="7">
        <v>20217</v>
      </c>
      <c r="B3062" s="6" t="s">
        <v>16177</v>
      </c>
      <c r="C3062" t="s">
        <v>16178</v>
      </c>
      <c r="D3062" s="2" t="s">
        <v>58</v>
      </c>
      <c r="E3062" s="4" t="s">
        <v>46</v>
      </c>
      <c r="F3062" t="s">
        <v>60</v>
      </c>
      <c r="G3062" s="6">
        <v>115</v>
      </c>
      <c r="H3062">
        <v>77076</v>
      </c>
      <c r="I3062">
        <v>8</v>
      </c>
      <c r="J3062" s="6">
        <v>391</v>
      </c>
      <c r="K3062" s="6">
        <v>4436</v>
      </c>
      <c r="L3062">
        <v>78</v>
      </c>
      <c r="M3062">
        <v>1</v>
      </c>
      <c r="N3062" t="s">
        <v>32</v>
      </c>
      <c r="O3062" t="s">
        <v>37</v>
      </c>
      <c r="P3062" t="s">
        <v>10061</v>
      </c>
    </row>
    <row r="3063" spans="1:16" x14ac:dyDescent="0.3">
      <c r="A3063" s="7">
        <v>17796</v>
      </c>
      <c r="B3063" s="6" t="s">
        <v>16179</v>
      </c>
      <c r="C3063" t="s">
        <v>16180</v>
      </c>
      <c r="D3063" s="2" t="s">
        <v>64</v>
      </c>
      <c r="E3063" s="4" t="s">
        <v>59</v>
      </c>
      <c r="F3063" t="s">
        <v>60</v>
      </c>
      <c r="G3063" s="6">
        <v>501</v>
      </c>
      <c r="H3063">
        <v>10719</v>
      </c>
      <c r="I3063">
        <v>13</v>
      </c>
      <c r="J3063" s="6">
        <v>388</v>
      </c>
      <c r="K3063" s="6">
        <v>4355</v>
      </c>
      <c r="L3063">
        <v>84</v>
      </c>
      <c r="M3063">
        <v>1</v>
      </c>
      <c r="N3063" t="s">
        <v>48</v>
      </c>
      <c r="O3063" t="s">
        <v>48</v>
      </c>
      <c r="P3063" t="s">
        <v>10066</v>
      </c>
    </row>
    <row r="3064" spans="1:16" x14ac:dyDescent="0.3">
      <c r="A3064" s="7">
        <v>19265</v>
      </c>
      <c r="B3064" s="6" t="s">
        <v>16181</v>
      </c>
      <c r="C3064" t="s">
        <v>16182</v>
      </c>
      <c r="D3064" s="2" t="s">
        <v>58</v>
      </c>
      <c r="E3064" s="4" t="s">
        <v>59</v>
      </c>
      <c r="F3064" t="s">
        <v>60</v>
      </c>
      <c r="G3064" s="6">
        <v>110</v>
      </c>
      <c r="H3064">
        <v>77271</v>
      </c>
      <c r="I3064">
        <v>16</v>
      </c>
      <c r="J3064" s="6">
        <v>189.5</v>
      </c>
      <c r="K3064" s="6">
        <v>3158.25</v>
      </c>
      <c r="L3064">
        <v>88</v>
      </c>
      <c r="M3064">
        <v>1</v>
      </c>
      <c r="N3064" t="s">
        <v>61</v>
      </c>
      <c r="O3064" t="s">
        <v>48</v>
      </c>
      <c r="P3064" t="s">
        <v>10066</v>
      </c>
    </row>
    <row r="3065" spans="1:16" x14ac:dyDescent="0.3">
      <c r="A3065" s="7">
        <v>20140</v>
      </c>
      <c r="B3065" s="6" t="s">
        <v>16183</v>
      </c>
      <c r="C3065" t="s">
        <v>16184</v>
      </c>
      <c r="D3065" s="2" t="s">
        <v>58</v>
      </c>
      <c r="E3065" s="4" t="s">
        <v>46</v>
      </c>
      <c r="F3065" t="s">
        <v>60</v>
      </c>
      <c r="G3065" s="6">
        <v>71</v>
      </c>
      <c r="H3065">
        <v>38959</v>
      </c>
      <c r="I3065">
        <v>9</v>
      </c>
      <c r="J3065" s="6">
        <v>232</v>
      </c>
      <c r="K3065" s="6">
        <v>4198.5</v>
      </c>
      <c r="L3065">
        <v>85</v>
      </c>
      <c r="M3065">
        <v>1</v>
      </c>
      <c r="N3065" t="s">
        <v>32</v>
      </c>
      <c r="O3065" t="s">
        <v>37</v>
      </c>
      <c r="P3065" t="s">
        <v>10061</v>
      </c>
    </row>
    <row r="3066" spans="1:16" x14ac:dyDescent="0.3">
      <c r="A3066" s="7">
        <v>21901</v>
      </c>
      <c r="B3066" s="6" t="s">
        <v>16185</v>
      </c>
      <c r="C3066" t="s">
        <v>16186</v>
      </c>
      <c r="D3066" s="2" t="s">
        <v>52</v>
      </c>
      <c r="E3066" s="4" t="s">
        <v>46</v>
      </c>
      <c r="F3066" t="s">
        <v>76</v>
      </c>
      <c r="G3066" s="6">
        <v>2030</v>
      </c>
      <c r="H3066">
        <v>40496</v>
      </c>
      <c r="I3066">
        <v>1</v>
      </c>
      <c r="J3066" s="6">
        <v>445.25</v>
      </c>
      <c r="K3066" s="6">
        <v>3640.5</v>
      </c>
      <c r="L3066">
        <v>59</v>
      </c>
      <c r="M3066">
        <v>3</v>
      </c>
      <c r="N3066" t="s">
        <v>48</v>
      </c>
      <c r="O3066" t="s">
        <v>37</v>
      </c>
      <c r="P3066" t="s">
        <v>10061</v>
      </c>
    </row>
    <row r="3067" spans="1:16" x14ac:dyDescent="0.3">
      <c r="A3067" s="7">
        <v>20605</v>
      </c>
      <c r="B3067" s="6" t="s">
        <v>16187</v>
      </c>
      <c r="C3067" t="s">
        <v>16188</v>
      </c>
      <c r="D3067" s="2" t="s">
        <v>70</v>
      </c>
      <c r="E3067" s="4" t="s">
        <v>46</v>
      </c>
      <c r="F3067" t="s">
        <v>67</v>
      </c>
      <c r="G3067" s="6">
        <v>211</v>
      </c>
      <c r="H3067">
        <v>69791</v>
      </c>
      <c r="I3067">
        <v>13</v>
      </c>
      <c r="J3067" s="6">
        <v>709.5</v>
      </c>
      <c r="K3067" s="6">
        <v>2082.5</v>
      </c>
      <c r="L3067">
        <v>59</v>
      </c>
      <c r="M3067">
        <v>2</v>
      </c>
      <c r="N3067" t="s">
        <v>37</v>
      </c>
      <c r="O3067" t="s">
        <v>37</v>
      </c>
      <c r="P3067" t="s">
        <v>10066</v>
      </c>
    </row>
    <row r="3068" spans="1:16" x14ac:dyDescent="0.3">
      <c r="A3068" s="7">
        <v>17876</v>
      </c>
      <c r="B3068" s="6" t="s">
        <v>16189</v>
      </c>
      <c r="C3068" t="s">
        <v>16190</v>
      </c>
      <c r="D3068" s="2" t="s">
        <v>52</v>
      </c>
      <c r="E3068" s="4" t="s">
        <v>46</v>
      </c>
      <c r="F3068" t="s">
        <v>76</v>
      </c>
      <c r="G3068" s="6">
        <v>1646</v>
      </c>
      <c r="H3068">
        <v>58947</v>
      </c>
      <c r="I3068">
        <v>18</v>
      </c>
      <c r="J3068" s="6">
        <v>280.75</v>
      </c>
      <c r="K3068" s="6">
        <v>2766.75</v>
      </c>
      <c r="L3068">
        <v>80</v>
      </c>
      <c r="M3068">
        <v>3</v>
      </c>
      <c r="N3068" t="s">
        <v>61</v>
      </c>
      <c r="O3068" t="s">
        <v>48</v>
      </c>
      <c r="P3068" t="s">
        <v>10066</v>
      </c>
    </row>
    <row r="3069" spans="1:16" x14ac:dyDescent="0.3">
      <c r="A3069" s="7">
        <v>19371</v>
      </c>
      <c r="B3069" s="6" t="s">
        <v>16191</v>
      </c>
      <c r="C3069" t="s">
        <v>16192</v>
      </c>
      <c r="D3069" s="2" t="s">
        <v>64</v>
      </c>
      <c r="E3069" s="4" t="s">
        <v>59</v>
      </c>
      <c r="F3069" t="s">
        <v>60</v>
      </c>
      <c r="G3069" s="6">
        <v>368</v>
      </c>
      <c r="H3069">
        <v>66244</v>
      </c>
      <c r="I3069">
        <v>8</v>
      </c>
      <c r="J3069" s="6">
        <v>96.5</v>
      </c>
      <c r="K3069" s="6">
        <v>7110.75</v>
      </c>
      <c r="L3069">
        <v>90</v>
      </c>
      <c r="M3069">
        <v>2</v>
      </c>
      <c r="N3069" t="s">
        <v>32</v>
      </c>
      <c r="O3069" t="s">
        <v>37</v>
      </c>
      <c r="P3069" t="s">
        <v>10061</v>
      </c>
    </row>
    <row r="3070" spans="1:16" x14ac:dyDescent="0.3">
      <c r="A3070" s="7">
        <v>18394</v>
      </c>
      <c r="B3070" s="6" t="s">
        <v>16193</v>
      </c>
      <c r="C3070" t="s">
        <v>16194</v>
      </c>
      <c r="D3070" s="2" t="s">
        <v>52</v>
      </c>
      <c r="E3070" s="4" t="s">
        <v>59</v>
      </c>
      <c r="F3070" t="s">
        <v>80</v>
      </c>
      <c r="G3070" s="6">
        <v>2986</v>
      </c>
      <c r="H3070">
        <v>33130</v>
      </c>
      <c r="I3070">
        <v>55</v>
      </c>
      <c r="J3070" s="6">
        <v>10565.5</v>
      </c>
      <c r="K3070" s="6">
        <v>919.75</v>
      </c>
      <c r="L3070">
        <v>12</v>
      </c>
      <c r="M3070">
        <v>3</v>
      </c>
      <c r="N3070" t="s">
        <v>37</v>
      </c>
      <c r="O3070" t="s">
        <v>37</v>
      </c>
      <c r="P3070" t="s">
        <v>10061</v>
      </c>
    </row>
    <row r="3071" spans="1:16" x14ac:dyDescent="0.3">
      <c r="A3071" s="7">
        <v>18051</v>
      </c>
      <c r="B3071" s="6" t="s">
        <v>16195</v>
      </c>
      <c r="C3071" t="s">
        <v>16196</v>
      </c>
      <c r="D3071" s="2" t="s">
        <v>52</v>
      </c>
      <c r="E3071" s="4" t="s">
        <v>46</v>
      </c>
      <c r="F3071" t="s">
        <v>76</v>
      </c>
      <c r="G3071" s="6">
        <v>2022</v>
      </c>
      <c r="H3071">
        <v>31765</v>
      </c>
      <c r="I3071">
        <v>24</v>
      </c>
      <c r="J3071" s="6">
        <v>532.5</v>
      </c>
      <c r="K3071" s="6">
        <v>3997.75</v>
      </c>
      <c r="L3071">
        <v>71</v>
      </c>
      <c r="M3071">
        <v>3</v>
      </c>
      <c r="N3071" t="s">
        <v>48</v>
      </c>
      <c r="O3071" t="s">
        <v>37</v>
      </c>
      <c r="P3071" t="s">
        <v>10066</v>
      </c>
    </row>
    <row r="3072" spans="1:16" x14ac:dyDescent="0.3">
      <c r="A3072" s="7">
        <v>17613</v>
      </c>
      <c r="B3072" s="6" t="s">
        <v>16197</v>
      </c>
      <c r="C3072" t="s">
        <v>16198</v>
      </c>
      <c r="D3072" s="2" t="s">
        <v>64</v>
      </c>
      <c r="E3072" s="4" t="s">
        <v>46</v>
      </c>
      <c r="F3072" t="s">
        <v>47</v>
      </c>
      <c r="G3072" s="6">
        <v>646</v>
      </c>
      <c r="H3072">
        <v>46466</v>
      </c>
      <c r="I3072">
        <v>10</v>
      </c>
      <c r="J3072" s="6">
        <v>279.75</v>
      </c>
      <c r="K3072" s="6">
        <v>2460</v>
      </c>
      <c r="L3072">
        <v>53</v>
      </c>
      <c r="M3072">
        <v>1</v>
      </c>
      <c r="N3072" t="s">
        <v>48</v>
      </c>
      <c r="O3072" t="s">
        <v>37</v>
      </c>
      <c r="P3072" t="s">
        <v>10066</v>
      </c>
    </row>
    <row r="3073" spans="1:16" x14ac:dyDescent="0.3">
      <c r="A3073" s="7">
        <v>21217</v>
      </c>
      <c r="B3073" s="6" t="s">
        <v>16199</v>
      </c>
      <c r="C3073" t="s">
        <v>16200</v>
      </c>
      <c r="D3073" s="2" t="s">
        <v>52</v>
      </c>
      <c r="E3073" s="4" t="s">
        <v>46</v>
      </c>
      <c r="F3073" t="s">
        <v>80</v>
      </c>
      <c r="G3073" s="6">
        <v>3462</v>
      </c>
      <c r="H3073">
        <v>26299</v>
      </c>
      <c r="I3073">
        <v>38</v>
      </c>
      <c r="J3073" s="6">
        <v>8487.75</v>
      </c>
      <c r="K3073" s="6">
        <v>543.5</v>
      </c>
      <c r="L3073">
        <v>14</v>
      </c>
      <c r="M3073">
        <v>3</v>
      </c>
      <c r="N3073" t="s">
        <v>37</v>
      </c>
      <c r="O3073" t="s">
        <v>37</v>
      </c>
      <c r="P3073" t="s">
        <v>10061</v>
      </c>
    </row>
    <row r="3074" spans="1:16" x14ac:dyDescent="0.3">
      <c r="A3074" s="7">
        <v>19831</v>
      </c>
      <c r="B3074" s="6" t="s">
        <v>16201</v>
      </c>
      <c r="C3074" t="s">
        <v>16202</v>
      </c>
      <c r="D3074" s="2" t="s">
        <v>64</v>
      </c>
      <c r="E3074" s="4" t="s">
        <v>46</v>
      </c>
      <c r="F3074" t="s">
        <v>76</v>
      </c>
      <c r="G3074" s="6">
        <v>578</v>
      </c>
      <c r="H3074">
        <v>58560</v>
      </c>
      <c r="I3074">
        <v>21</v>
      </c>
      <c r="J3074" s="6">
        <v>255.75</v>
      </c>
      <c r="K3074" s="6">
        <v>3074.75</v>
      </c>
      <c r="L3074">
        <v>57</v>
      </c>
      <c r="M3074">
        <v>1</v>
      </c>
      <c r="N3074" t="s">
        <v>48</v>
      </c>
      <c r="O3074" t="s">
        <v>37</v>
      </c>
      <c r="P3074" t="s">
        <v>10061</v>
      </c>
    </row>
    <row r="3075" spans="1:16" x14ac:dyDescent="0.3">
      <c r="A3075" s="7">
        <v>20680</v>
      </c>
      <c r="B3075" s="6" t="s">
        <v>16203</v>
      </c>
      <c r="C3075" t="s">
        <v>16204</v>
      </c>
      <c r="D3075" s="2" t="s">
        <v>58</v>
      </c>
      <c r="E3075" s="4" t="s">
        <v>46</v>
      </c>
      <c r="F3075" t="s">
        <v>67</v>
      </c>
      <c r="G3075" s="6">
        <v>225</v>
      </c>
      <c r="H3075">
        <v>10642</v>
      </c>
      <c r="I3075">
        <v>11</v>
      </c>
      <c r="J3075" s="6">
        <v>965.5</v>
      </c>
      <c r="K3075" s="6">
        <v>3977.25</v>
      </c>
      <c r="L3075">
        <v>46</v>
      </c>
      <c r="M3075">
        <v>1</v>
      </c>
      <c r="N3075" t="s">
        <v>61</v>
      </c>
      <c r="O3075" t="s">
        <v>37</v>
      </c>
      <c r="P3075" t="s">
        <v>10061</v>
      </c>
    </row>
    <row r="3076" spans="1:16" x14ac:dyDescent="0.3">
      <c r="A3076" s="7">
        <v>21331</v>
      </c>
      <c r="B3076" s="6" t="s">
        <v>16205</v>
      </c>
      <c r="C3076" t="s">
        <v>16206</v>
      </c>
      <c r="D3076" s="2" t="s">
        <v>52</v>
      </c>
      <c r="E3076" s="4" t="s">
        <v>53</v>
      </c>
      <c r="F3076" t="s">
        <v>54</v>
      </c>
      <c r="G3076" s="6">
        <v>1435</v>
      </c>
      <c r="H3076">
        <v>35057</v>
      </c>
      <c r="I3076">
        <v>19</v>
      </c>
      <c r="J3076" s="6">
        <v>1315</v>
      </c>
      <c r="K3076" s="6">
        <v>751.75</v>
      </c>
      <c r="L3076">
        <v>7</v>
      </c>
      <c r="M3076">
        <v>7</v>
      </c>
      <c r="N3076" t="s">
        <v>32</v>
      </c>
      <c r="O3076" t="s">
        <v>37</v>
      </c>
      <c r="P3076" t="s">
        <v>10061</v>
      </c>
    </row>
    <row r="3077" spans="1:16" x14ac:dyDescent="0.3">
      <c r="A3077" s="7">
        <v>19985</v>
      </c>
      <c r="B3077" s="6" t="s">
        <v>16207</v>
      </c>
      <c r="C3077" t="s">
        <v>16208</v>
      </c>
      <c r="D3077" s="2" t="s">
        <v>64</v>
      </c>
      <c r="E3077" s="4" t="s">
        <v>46</v>
      </c>
      <c r="F3077" t="s">
        <v>47</v>
      </c>
      <c r="G3077" s="6">
        <v>593</v>
      </c>
      <c r="H3077">
        <v>32338</v>
      </c>
      <c r="I3077">
        <v>5</v>
      </c>
      <c r="J3077" s="6">
        <v>330.75</v>
      </c>
      <c r="K3077" s="6">
        <v>2605</v>
      </c>
      <c r="L3077">
        <v>55</v>
      </c>
      <c r="M3077">
        <v>1</v>
      </c>
      <c r="N3077" t="s">
        <v>61</v>
      </c>
      <c r="O3077" t="s">
        <v>48</v>
      </c>
      <c r="P3077" t="s">
        <v>10061</v>
      </c>
    </row>
    <row r="3078" spans="1:16" x14ac:dyDescent="0.3">
      <c r="A3078" s="7">
        <v>22084</v>
      </c>
      <c r="B3078" s="6" t="s">
        <v>16209</v>
      </c>
      <c r="C3078" t="s">
        <v>16210</v>
      </c>
      <c r="D3078" s="2" t="s">
        <v>45</v>
      </c>
      <c r="E3078" s="4" t="s">
        <v>46</v>
      </c>
      <c r="F3078" t="s">
        <v>47</v>
      </c>
      <c r="G3078" s="6">
        <v>256</v>
      </c>
      <c r="H3078">
        <v>58542</v>
      </c>
      <c r="I3078">
        <v>15</v>
      </c>
      <c r="J3078" s="6">
        <v>602.75</v>
      </c>
      <c r="K3078" s="6">
        <v>2346</v>
      </c>
      <c r="L3078">
        <v>57</v>
      </c>
      <c r="M3078">
        <v>0</v>
      </c>
      <c r="N3078" t="s">
        <v>61</v>
      </c>
      <c r="O3078" t="s">
        <v>48</v>
      </c>
      <c r="P3078" t="s">
        <v>10061</v>
      </c>
    </row>
    <row r="3079" spans="1:16" x14ac:dyDescent="0.3">
      <c r="A3079" s="7">
        <v>19045</v>
      </c>
      <c r="B3079" s="6" t="s">
        <v>16211</v>
      </c>
      <c r="C3079" t="s">
        <v>16212</v>
      </c>
      <c r="D3079" s="2" t="s">
        <v>52</v>
      </c>
      <c r="E3079" s="4" t="s">
        <v>46</v>
      </c>
      <c r="F3079" t="s">
        <v>80</v>
      </c>
      <c r="G3079" s="6">
        <v>3393</v>
      </c>
      <c r="H3079">
        <v>89555</v>
      </c>
      <c r="I3079">
        <v>36</v>
      </c>
      <c r="J3079" s="6">
        <v>1363</v>
      </c>
      <c r="K3079" s="6">
        <v>1107.75</v>
      </c>
      <c r="L3079">
        <v>15</v>
      </c>
      <c r="M3079">
        <v>5</v>
      </c>
      <c r="N3079" t="s">
        <v>37</v>
      </c>
      <c r="O3079" t="s">
        <v>48</v>
      </c>
      <c r="P3079" t="s">
        <v>10066</v>
      </c>
    </row>
    <row r="3080" spans="1:16" x14ac:dyDescent="0.3">
      <c r="A3080" s="7">
        <v>21609</v>
      </c>
      <c r="B3080" s="6" t="s">
        <v>16213</v>
      </c>
      <c r="C3080" t="s">
        <v>16214</v>
      </c>
      <c r="D3080" s="2" t="s">
        <v>64</v>
      </c>
      <c r="E3080" s="4" t="s">
        <v>59</v>
      </c>
      <c r="F3080" t="s">
        <v>60</v>
      </c>
      <c r="G3080" s="6">
        <v>320</v>
      </c>
      <c r="H3080">
        <v>27800</v>
      </c>
      <c r="I3080">
        <v>19</v>
      </c>
      <c r="J3080" s="6">
        <v>424.75</v>
      </c>
      <c r="K3080" s="6">
        <v>4920.75</v>
      </c>
      <c r="L3080">
        <v>90</v>
      </c>
      <c r="M3080">
        <v>1</v>
      </c>
      <c r="N3080" t="s">
        <v>61</v>
      </c>
      <c r="O3080" t="s">
        <v>48</v>
      </c>
      <c r="P3080" t="s">
        <v>10061</v>
      </c>
    </row>
    <row r="3081" spans="1:16" x14ac:dyDescent="0.3">
      <c r="A3081" s="7">
        <v>18645</v>
      </c>
      <c r="B3081" s="6" t="s">
        <v>16215</v>
      </c>
      <c r="C3081" t="s">
        <v>16216</v>
      </c>
      <c r="D3081" s="2" t="s">
        <v>52</v>
      </c>
      <c r="E3081" s="4" t="s">
        <v>46</v>
      </c>
      <c r="F3081" t="s">
        <v>76</v>
      </c>
      <c r="G3081" s="6">
        <v>3492</v>
      </c>
      <c r="H3081">
        <v>64063</v>
      </c>
      <c r="I3081">
        <v>20</v>
      </c>
      <c r="J3081" s="6">
        <v>370</v>
      </c>
      <c r="K3081" s="6">
        <v>4970</v>
      </c>
      <c r="L3081">
        <v>84</v>
      </c>
      <c r="M3081">
        <v>3</v>
      </c>
      <c r="N3081" t="s">
        <v>48</v>
      </c>
      <c r="O3081" t="s">
        <v>37</v>
      </c>
      <c r="P3081" t="s">
        <v>10061</v>
      </c>
    </row>
    <row r="3082" spans="1:16" x14ac:dyDescent="0.3">
      <c r="A3082" s="7">
        <v>22254</v>
      </c>
      <c r="B3082" s="6" t="s">
        <v>16217</v>
      </c>
      <c r="C3082" t="s">
        <v>16218</v>
      </c>
      <c r="D3082" s="2" t="s">
        <v>52</v>
      </c>
      <c r="E3082" s="4" t="s">
        <v>59</v>
      </c>
      <c r="F3082" t="s">
        <v>76</v>
      </c>
      <c r="G3082" s="6">
        <v>1876</v>
      </c>
      <c r="H3082">
        <v>20119</v>
      </c>
      <c r="I3082">
        <v>20</v>
      </c>
      <c r="J3082" s="6">
        <v>262.5</v>
      </c>
      <c r="K3082" s="6">
        <v>5635.5</v>
      </c>
      <c r="L3082">
        <v>58</v>
      </c>
      <c r="M3082">
        <v>2</v>
      </c>
      <c r="N3082" t="s">
        <v>32</v>
      </c>
      <c r="O3082" t="s">
        <v>37</v>
      </c>
      <c r="P3082" t="s">
        <v>10061</v>
      </c>
    </row>
    <row r="3083" spans="1:16" x14ac:dyDescent="0.3">
      <c r="A3083" s="7">
        <v>22052</v>
      </c>
      <c r="B3083" s="6" t="s">
        <v>16219</v>
      </c>
      <c r="C3083" t="s">
        <v>16220</v>
      </c>
      <c r="D3083" s="2" t="s">
        <v>45</v>
      </c>
      <c r="E3083" s="4" t="s">
        <v>46</v>
      </c>
      <c r="F3083" t="s">
        <v>47</v>
      </c>
      <c r="G3083" s="6">
        <v>931</v>
      </c>
      <c r="H3083">
        <v>26974</v>
      </c>
      <c r="I3083">
        <v>14</v>
      </c>
      <c r="J3083" s="6">
        <v>1055.25</v>
      </c>
      <c r="K3083" s="6">
        <v>2314.75</v>
      </c>
      <c r="L3083">
        <v>50</v>
      </c>
      <c r="M3083">
        <v>0</v>
      </c>
      <c r="N3083" t="s">
        <v>32</v>
      </c>
      <c r="O3083" t="s">
        <v>37</v>
      </c>
      <c r="P3083" t="s">
        <v>10061</v>
      </c>
    </row>
    <row r="3084" spans="1:16" x14ac:dyDescent="0.3">
      <c r="A3084" s="7">
        <v>18549</v>
      </c>
      <c r="B3084" s="6" t="s">
        <v>16221</v>
      </c>
      <c r="C3084" t="s">
        <v>16222</v>
      </c>
      <c r="D3084" s="2" t="s">
        <v>52</v>
      </c>
      <c r="E3084" s="4" t="s">
        <v>46</v>
      </c>
      <c r="F3084" t="s">
        <v>67</v>
      </c>
      <c r="G3084" s="6">
        <v>2122</v>
      </c>
      <c r="H3084">
        <v>21208</v>
      </c>
      <c r="I3084">
        <v>15</v>
      </c>
      <c r="J3084" s="6">
        <v>691.25</v>
      </c>
      <c r="K3084" s="6">
        <v>4173.5</v>
      </c>
      <c r="L3084">
        <v>40</v>
      </c>
      <c r="M3084">
        <v>2</v>
      </c>
      <c r="N3084" t="s">
        <v>37</v>
      </c>
      <c r="O3084" t="s">
        <v>37</v>
      </c>
      <c r="P3084" t="s">
        <v>10061</v>
      </c>
    </row>
    <row r="3085" spans="1:16" x14ac:dyDescent="0.3">
      <c r="A3085" s="7">
        <v>19227</v>
      </c>
      <c r="B3085" s="6" t="s">
        <v>16223</v>
      </c>
      <c r="C3085" t="s">
        <v>16224</v>
      </c>
      <c r="D3085" s="2" t="s">
        <v>79</v>
      </c>
      <c r="E3085" s="4" t="s">
        <v>46</v>
      </c>
      <c r="F3085" t="s">
        <v>76</v>
      </c>
      <c r="G3085" s="6">
        <v>514</v>
      </c>
      <c r="H3085">
        <v>70808</v>
      </c>
      <c r="I3085">
        <v>15</v>
      </c>
      <c r="J3085" s="6">
        <v>560.25</v>
      </c>
      <c r="K3085" s="6">
        <v>2567</v>
      </c>
      <c r="L3085">
        <v>74</v>
      </c>
      <c r="M3085">
        <v>1</v>
      </c>
      <c r="N3085" t="s">
        <v>37</v>
      </c>
      <c r="O3085" t="s">
        <v>37</v>
      </c>
      <c r="P3085" t="s">
        <v>10066</v>
      </c>
    </row>
    <row r="3086" spans="1:16" x14ac:dyDescent="0.3">
      <c r="A3086" s="7">
        <v>20069</v>
      </c>
      <c r="B3086" s="6" t="s">
        <v>16225</v>
      </c>
      <c r="C3086" t="s">
        <v>16226</v>
      </c>
      <c r="D3086" s="2" t="s">
        <v>45</v>
      </c>
      <c r="E3086" s="4" t="s">
        <v>46</v>
      </c>
      <c r="F3086" t="s">
        <v>47</v>
      </c>
      <c r="G3086" s="6">
        <v>430</v>
      </c>
      <c r="H3086">
        <v>82826</v>
      </c>
      <c r="I3086">
        <v>15</v>
      </c>
      <c r="J3086" s="6">
        <v>1327.75</v>
      </c>
      <c r="K3086" s="6">
        <v>2799.5</v>
      </c>
      <c r="L3086">
        <v>52</v>
      </c>
      <c r="M3086">
        <v>0</v>
      </c>
      <c r="N3086" t="s">
        <v>48</v>
      </c>
      <c r="O3086" t="s">
        <v>37</v>
      </c>
      <c r="P3086" t="s">
        <v>10066</v>
      </c>
    </row>
    <row r="3087" spans="1:16" x14ac:dyDescent="0.3">
      <c r="A3087" s="7">
        <v>18656</v>
      </c>
      <c r="B3087" s="6" t="s">
        <v>16227</v>
      </c>
      <c r="C3087" t="s">
        <v>16228</v>
      </c>
      <c r="D3087" s="2" t="s">
        <v>58</v>
      </c>
      <c r="E3087" s="4" t="s">
        <v>59</v>
      </c>
      <c r="F3087" t="s">
        <v>60</v>
      </c>
      <c r="G3087" s="6">
        <v>137</v>
      </c>
      <c r="H3087">
        <v>87911</v>
      </c>
      <c r="I3087">
        <v>14</v>
      </c>
      <c r="J3087" s="6">
        <v>179</v>
      </c>
      <c r="K3087" s="6">
        <v>4577</v>
      </c>
      <c r="L3087">
        <v>94</v>
      </c>
      <c r="M3087">
        <v>1</v>
      </c>
      <c r="N3087" t="s">
        <v>32</v>
      </c>
      <c r="O3087" t="s">
        <v>32</v>
      </c>
      <c r="P3087" t="s">
        <v>10061</v>
      </c>
    </row>
    <row r="3088" spans="1:16" x14ac:dyDescent="0.3">
      <c r="A3088" s="7">
        <v>20349</v>
      </c>
      <c r="B3088" s="6" t="s">
        <v>16229</v>
      </c>
      <c r="C3088" t="s">
        <v>16230</v>
      </c>
      <c r="D3088" s="2" t="s">
        <v>45</v>
      </c>
      <c r="E3088" s="4" t="s">
        <v>46</v>
      </c>
      <c r="F3088" t="s">
        <v>47</v>
      </c>
      <c r="G3088" s="6">
        <v>328</v>
      </c>
      <c r="H3088">
        <v>47854</v>
      </c>
      <c r="I3088">
        <v>15</v>
      </c>
      <c r="J3088" s="6">
        <v>306</v>
      </c>
      <c r="K3088" s="6">
        <v>2285</v>
      </c>
      <c r="L3088">
        <v>66</v>
      </c>
      <c r="M3088">
        <v>0</v>
      </c>
      <c r="N3088" t="s">
        <v>48</v>
      </c>
      <c r="O3088" t="s">
        <v>37</v>
      </c>
      <c r="P3088" t="s">
        <v>10066</v>
      </c>
    </row>
    <row r="3089" spans="1:16" x14ac:dyDescent="0.3">
      <c r="A3089" s="7">
        <v>21285</v>
      </c>
      <c r="B3089" s="6" t="s">
        <v>16231</v>
      </c>
      <c r="C3089" t="s">
        <v>16232</v>
      </c>
      <c r="D3089" s="2" t="s">
        <v>52</v>
      </c>
      <c r="E3089" s="4" t="s">
        <v>53</v>
      </c>
      <c r="F3089" t="s">
        <v>54</v>
      </c>
      <c r="G3089" s="6">
        <v>3300</v>
      </c>
      <c r="H3089">
        <v>13988</v>
      </c>
      <c r="I3089">
        <v>26</v>
      </c>
      <c r="J3089" s="6">
        <v>3586.25</v>
      </c>
      <c r="K3089" s="6">
        <v>538</v>
      </c>
      <c r="L3089">
        <v>11</v>
      </c>
      <c r="M3089">
        <v>7</v>
      </c>
      <c r="N3089" t="s">
        <v>48</v>
      </c>
      <c r="O3089" t="s">
        <v>37</v>
      </c>
      <c r="P3089" t="s">
        <v>10061</v>
      </c>
    </row>
    <row r="3090" spans="1:16" x14ac:dyDescent="0.3">
      <c r="A3090" s="7">
        <v>21828</v>
      </c>
      <c r="B3090" s="6" t="s">
        <v>16233</v>
      </c>
      <c r="C3090" t="s">
        <v>16234</v>
      </c>
      <c r="D3090" s="2" t="s">
        <v>58</v>
      </c>
      <c r="E3090" s="4" t="s">
        <v>46</v>
      </c>
      <c r="F3090" t="s">
        <v>60</v>
      </c>
      <c r="G3090" s="6">
        <v>169</v>
      </c>
      <c r="H3090">
        <v>77196</v>
      </c>
      <c r="I3090">
        <v>2</v>
      </c>
      <c r="J3090" s="6">
        <v>111</v>
      </c>
      <c r="K3090" s="6">
        <v>4102.5</v>
      </c>
      <c r="L3090">
        <v>95</v>
      </c>
      <c r="M3090">
        <v>2</v>
      </c>
      <c r="N3090" t="s">
        <v>61</v>
      </c>
      <c r="O3090" t="s">
        <v>37</v>
      </c>
      <c r="P3090" t="s">
        <v>10066</v>
      </c>
    </row>
    <row r="3091" spans="1:16" x14ac:dyDescent="0.3">
      <c r="A3091" s="7">
        <v>17819</v>
      </c>
      <c r="B3091" s="6" t="s">
        <v>16235</v>
      </c>
      <c r="C3091" t="s">
        <v>16236</v>
      </c>
      <c r="D3091" s="2" t="s">
        <v>52</v>
      </c>
      <c r="E3091" s="4" t="s">
        <v>46</v>
      </c>
      <c r="F3091" t="s">
        <v>76</v>
      </c>
      <c r="G3091" s="6">
        <v>1964</v>
      </c>
      <c r="H3091">
        <v>82826</v>
      </c>
      <c r="I3091">
        <v>4</v>
      </c>
      <c r="J3091" s="6">
        <v>354.5</v>
      </c>
      <c r="K3091" s="6">
        <v>5828.75</v>
      </c>
      <c r="L3091">
        <v>83</v>
      </c>
      <c r="M3091">
        <v>2</v>
      </c>
      <c r="N3091" t="s">
        <v>61</v>
      </c>
      <c r="O3091" t="s">
        <v>48</v>
      </c>
      <c r="P3091" t="s">
        <v>10061</v>
      </c>
    </row>
    <row r="3092" spans="1:16" x14ac:dyDescent="0.3">
      <c r="A3092" s="7">
        <v>19433</v>
      </c>
      <c r="B3092" s="6" t="s">
        <v>16237</v>
      </c>
      <c r="C3092" t="s">
        <v>16238</v>
      </c>
      <c r="D3092" s="2" t="s">
        <v>45</v>
      </c>
      <c r="E3092" s="4" t="s">
        <v>46</v>
      </c>
      <c r="F3092" t="s">
        <v>67</v>
      </c>
      <c r="G3092" s="6">
        <v>227</v>
      </c>
      <c r="H3092">
        <v>41932</v>
      </c>
      <c r="I3092">
        <v>15</v>
      </c>
      <c r="J3092" s="6">
        <v>991.5</v>
      </c>
      <c r="K3092" s="6">
        <v>2837.75</v>
      </c>
      <c r="L3092">
        <v>65</v>
      </c>
      <c r="M3092">
        <v>2</v>
      </c>
      <c r="N3092" t="s">
        <v>48</v>
      </c>
      <c r="O3092" t="s">
        <v>37</v>
      </c>
      <c r="P3092" t="s">
        <v>10061</v>
      </c>
    </row>
    <row r="3093" spans="1:16" x14ac:dyDescent="0.3">
      <c r="A3093" s="7">
        <v>22199</v>
      </c>
      <c r="B3093" s="6" t="s">
        <v>16239</v>
      </c>
      <c r="C3093" t="s">
        <v>16240</v>
      </c>
      <c r="D3093" s="2" t="s">
        <v>58</v>
      </c>
      <c r="E3093" s="4" t="s">
        <v>46</v>
      </c>
      <c r="F3093" t="s">
        <v>60</v>
      </c>
      <c r="G3093" s="6">
        <v>144</v>
      </c>
      <c r="H3093">
        <v>52415</v>
      </c>
      <c r="I3093">
        <v>13</v>
      </c>
      <c r="J3093" s="6">
        <v>450</v>
      </c>
      <c r="K3093" s="6">
        <v>6906</v>
      </c>
      <c r="L3093">
        <v>100</v>
      </c>
      <c r="M3093">
        <v>2</v>
      </c>
      <c r="N3093" t="s">
        <v>32</v>
      </c>
      <c r="O3093" t="s">
        <v>48</v>
      </c>
      <c r="P3093" t="s">
        <v>10061</v>
      </c>
    </row>
    <row r="3094" spans="1:16" x14ac:dyDescent="0.3">
      <c r="A3094" s="7">
        <v>22074</v>
      </c>
      <c r="B3094" s="6" t="s">
        <v>16241</v>
      </c>
      <c r="C3094" t="s">
        <v>16242</v>
      </c>
      <c r="D3094" s="2" t="s">
        <v>58</v>
      </c>
      <c r="E3094" s="4" t="s">
        <v>59</v>
      </c>
      <c r="F3094" t="s">
        <v>60</v>
      </c>
      <c r="G3094" s="6">
        <v>104</v>
      </c>
      <c r="H3094">
        <v>29708</v>
      </c>
      <c r="I3094">
        <v>2</v>
      </c>
      <c r="J3094" s="6">
        <v>96.25</v>
      </c>
      <c r="K3094" s="6">
        <v>5899.75</v>
      </c>
      <c r="L3094">
        <v>95</v>
      </c>
      <c r="M3094">
        <v>1</v>
      </c>
      <c r="N3094" t="s">
        <v>61</v>
      </c>
      <c r="O3094" t="s">
        <v>48</v>
      </c>
      <c r="P3094" t="s">
        <v>10061</v>
      </c>
    </row>
    <row r="3095" spans="1:16" x14ac:dyDescent="0.3">
      <c r="A3095" s="7">
        <v>18638</v>
      </c>
      <c r="B3095" s="6" t="s">
        <v>16243</v>
      </c>
      <c r="C3095" t="s">
        <v>16244</v>
      </c>
      <c r="D3095" s="2" t="s">
        <v>52</v>
      </c>
      <c r="E3095" s="4" t="s">
        <v>46</v>
      </c>
      <c r="F3095" t="s">
        <v>80</v>
      </c>
      <c r="G3095" s="6">
        <v>1670</v>
      </c>
      <c r="H3095">
        <v>62532</v>
      </c>
      <c r="I3095">
        <v>49</v>
      </c>
      <c r="J3095" s="6">
        <v>7750.5</v>
      </c>
      <c r="K3095" s="6">
        <v>333</v>
      </c>
      <c r="L3095">
        <v>17</v>
      </c>
      <c r="M3095">
        <v>4</v>
      </c>
      <c r="N3095" t="s">
        <v>48</v>
      </c>
      <c r="O3095" t="s">
        <v>48</v>
      </c>
      <c r="P3095" t="s">
        <v>10066</v>
      </c>
    </row>
    <row r="3096" spans="1:16" x14ac:dyDescent="0.3">
      <c r="A3096" s="7">
        <v>17696</v>
      </c>
      <c r="B3096" s="6" t="s">
        <v>16245</v>
      </c>
      <c r="C3096" t="s">
        <v>16246</v>
      </c>
      <c r="D3096" s="2" t="s">
        <v>45</v>
      </c>
      <c r="E3096" s="4" t="s">
        <v>46</v>
      </c>
      <c r="F3096" t="s">
        <v>67</v>
      </c>
      <c r="G3096" s="6">
        <v>420</v>
      </c>
      <c r="H3096">
        <v>23498</v>
      </c>
      <c r="I3096">
        <v>3</v>
      </c>
      <c r="J3096" s="6">
        <v>1033</v>
      </c>
      <c r="K3096" s="6">
        <v>3625.5</v>
      </c>
      <c r="L3096">
        <v>62</v>
      </c>
      <c r="M3096">
        <v>3</v>
      </c>
      <c r="N3096" t="s">
        <v>48</v>
      </c>
      <c r="O3096" t="s">
        <v>37</v>
      </c>
      <c r="P3096" t="s">
        <v>10066</v>
      </c>
    </row>
    <row r="3097" spans="1:16" x14ac:dyDescent="0.3">
      <c r="A3097" s="7">
        <v>18082</v>
      </c>
      <c r="B3097" s="6" t="s">
        <v>16247</v>
      </c>
      <c r="C3097" t="s">
        <v>16248</v>
      </c>
      <c r="D3097" s="2" t="s">
        <v>58</v>
      </c>
      <c r="E3097" s="4" t="s">
        <v>46</v>
      </c>
      <c r="F3097" t="s">
        <v>67</v>
      </c>
      <c r="G3097" s="6">
        <v>221</v>
      </c>
      <c r="H3097">
        <v>22956</v>
      </c>
      <c r="I3097">
        <v>14</v>
      </c>
      <c r="J3097" s="6">
        <v>955</v>
      </c>
      <c r="K3097" s="6">
        <v>2187.5</v>
      </c>
      <c r="L3097">
        <v>60</v>
      </c>
      <c r="M3097">
        <v>2</v>
      </c>
      <c r="N3097" t="s">
        <v>48</v>
      </c>
      <c r="O3097" t="s">
        <v>37</v>
      </c>
      <c r="P3097" t="s">
        <v>10061</v>
      </c>
    </row>
    <row r="3098" spans="1:16" x14ac:dyDescent="0.3">
      <c r="A3098" s="7">
        <v>17663</v>
      </c>
      <c r="B3098" s="6" t="s">
        <v>16249</v>
      </c>
      <c r="C3098" t="s">
        <v>16250</v>
      </c>
      <c r="D3098" s="2" t="s">
        <v>70</v>
      </c>
      <c r="E3098" s="4" t="s">
        <v>46</v>
      </c>
      <c r="F3098" t="s">
        <v>47</v>
      </c>
      <c r="G3098" s="6">
        <v>337</v>
      </c>
      <c r="H3098">
        <v>61988</v>
      </c>
      <c r="I3098">
        <v>16</v>
      </c>
      <c r="J3098" s="6">
        <v>791</v>
      </c>
      <c r="K3098" s="6">
        <v>2705.75</v>
      </c>
      <c r="L3098">
        <v>65</v>
      </c>
      <c r="M3098">
        <v>0</v>
      </c>
      <c r="N3098" t="s">
        <v>37</v>
      </c>
      <c r="O3098" t="s">
        <v>37</v>
      </c>
      <c r="P3098" t="s">
        <v>10066</v>
      </c>
    </row>
    <row r="3099" spans="1:16" x14ac:dyDescent="0.3">
      <c r="A3099" s="7">
        <v>18746</v>
      </c>
      <c r="B3099" s="6" t="s">
        <v>16251</v>
      </c>
      <c r="C3099" t="s">
        <v>16252</v>
      </c>
      <c r="D3099" s="2" t="s">
        <v>58</v>
      </c>
      <c r="E3099" s="4" t="s">
        <v>59</v>
      </c>
      <c r="F3099" t="s">
        <v>60</v>
      </c>
      <c r="G3099" s="6">
        <v>93</v>
      </c>
      <c r="H3099">
        <v>56905</v>
      </c>
      <c r="I3099">
        <v>20</v>
      </c>
      <c r="J3099" s="6">
        <v>173.25</v>
      </c>
      <c r="K3099" s="6">
        <v>3562.25</v>
      </c>
      <c r="L3099">
        <v>100</v>
      </c>
      <c r="M3099">
        <v>1</v>
      </c>
      <c r="N3099" t="s">
        <v>48</v>
      </c>
      <c r="O3099" t="s">
        <v>37</v>
      </c>
      <c r="P3099" t="s">
        <v>10061</v>
      </c>
    </row>
    <row r="3100" spans="1:16" x14ac:dyDescent="0.3">
      <c r="A3100" s="7">
        <v>18289</v>
      </c>
      <c r="B3100" s="6" t="s">
        <v>16253</v>
      </c>
      <c r="C3100" t="s">
        <v>16254</v>
      </c>
      <c r="D3100" s="2" t="s">
        <v>52</v>
      </c>
      <c r="E3100" s="4" t="s">
        <v>59</v>
      </c>
      <c r="F3100" t="s">
        <v>80</v>
      </c>
      <c r="G3100" s="6">
        <v>4100</v>
      </c>
      <c r="H3100">
        <v>55768</v>
      </c>
      <c r="I3100">
        <v>60</v>
      </c>
      <c r="J3100" s="6">
        <v>1662.25</v>
      </c>
      <c r="K3100" s="6">
        <v>661.5</v>
      </c>
      <c r="L3100">
        <v>19</v>
      </c>
      <c r="M3100">
        <v>5</v>
      </c>
      <c r="N3100" t="s">
        <v>37</v>
      </c>
      <c r="O3100" t="s">
        <v>37</v>
      </c>
      <c r="P3100" t="s">
        <v>10066</v>
      </c>
    </row>
    <row r="3101" spans="1:16" x14ac:dyDescent="0.3">
      <c r="A3101" s="7">
        <v>17813</v>
      </c>
      <c r="B3101" s="6" t="s">
        <v>16255</v>
      </c>
      <c r="C3101" t="s">
        <v>16256</v>
      </c>
      <c r="D3101" s="2" t="s">
        <v>52</v>
      </c>
      <c r="E3101" s="4" t="s">
        <v>59</v>
      </c>
      <c r="F3101" t="s">
        <v>80</v>
      </c>
      <c r="G3101" s="6">
        <v>4229</v>
      </c>
      <c r="H3101">
        <v>60736</v>
      </c>
      <c r="I3101">
        <v>49</v>
      </c>
      <c r="J3101" s="6">
        <v>10383</v>
      </c>
      <c r="K3101" s="6">
        <v>903</v>
      </c>
      <c r="L3101">
        <v>17</v>
      </c>
      <c r="M3101">
        <v>5</v>
      </c>
      <c r="N3101" t="s">
        <v>37</v>
      </c>
      <c r="O3101" t="s">
        <v>37</v>
      </c>
      <c r="P3101" t="s">
        <v>10061</v>
      </c>
    </row>
    <row r="3102" spans="1:16" x14ac:dyDescent="0.3">
      <c r="A3102" s="7">
        <v>17382</v>
      </c>
      <c r="B3102" s="6" t="s">
        <v>16257</v>
      </c>
      <c r="C3102" t="s">
        <v>16258</v>
      </c>
      <c r="D3102" s="2" t="s">
        <v>52</v>
      </c>
      <c r="E3102" s="4" t="s">
        <v>53</v>
      </c>
      <c r="F3102" t="s">
        <v>54</v>
      </c>
      <c r="G3102" s="6">
        <v>2751</v>
      </c>
      <c r="H3102">
        <v>55763</v>
      </c>
      <c r="I3102">
        <v>37</v>
      </c>
      <c r="J3102" s="6">
        <v>6043</v>
      </c>
      <c r="K3102" s="6">
        <v>511.5</v>
      </c>
      <c r="L3102">
        <v>13</v>
      </c>
      <c r="M3102">
        <v>4</v>
      </c>
      <c r="N3102" t="s">
        <v>48</v>
      </c>
      <c r="O3102" t="s">
        <v>37</v>
      </c>
      <c r="P3102" t="s">
        <v>10061</v>
      </c>
    </row>
    <row r="3103" spans="1:16" x14ac:dyDescent="0.3">
      <c r="A3103" s="7">
        <v>19316</v>
      </c>
      <c r="B3103" s="6" t="s">
        <v>16259</v>
      </c>
      <c r="C3103" t="s">
        <v>16260</v>
      </c>
      <c r="D3103" s="2" t="s">
        <v>58</v>
      </c>
      <c r="E3103" s="4" t="s">
        <v>46</v>
      </c>
      <c r="F3103" t="s">
        <v>60</v>
      </c>
      <c r="G3103" s="6">
        <v>55</v>
      </c>
      <c r="H3103">
        <v>67518</v>
      </c>
      <c r="I3103">
        <v>10</v>
      </c>
      <c r="J3103" s="6">
        <v>291</v>
      </c>
      <c r="K3103" s="6">
        <v>6364.25</v>
      </c>
      <c r="L3103">
        <v>91</v>
      </c>
      <c r="M3103">
        <v>2</v>
      </c>
      <c r="N3103" t="s">
        <v>61</v>
      </c>
      <c r="O3103" t="s">
        <v>37</v>
      </c>
      <c r="P3103" t="s">
        <v>10061</v>
      </c>
    </row>
    <row r="3104" spans="1:16" x14ac:dyDescent="0.3">
      <c r="A3104" s="7">
        <v>20626</v>
      </c>
      <c r="B3104" s="6" t="s">
        <v>16261</v>
      </c>
      <c r="C3104" t="s">
        <v>16262</v>
      </c>
      <c r="D3104" s="2" t="s">
        <v>58</v>
      </c>
      <c r="E3104" s="4" t="s">
        <v>59</v>
      </c>
      <c r="F3104" t="s">
        <v>60</v>
      </c>
      <c r="G3104" s="6">
        <v>58</v>
      </c>
      <c r="H3104">
        <v>72668</v>
      </c>
      <c r="I3104">
        <v>14</v>
      </c>
      <c r="J3104" s="6">
        <v>422.25</v>
      </c>
      <c r="K3104" s="6">
        <v>6947.25</v>
      </c>
      <c r="L3104">
        <v>75</v>
      </c>
      <c r="M3104">
        <v>2</v>
      </c>
      <c r="N3104" t="s">
        <v>61</v>
      </c>
      <c r="O3104" t="s">
        <v>37</v>
      </c>
      <c r="P3104" t="s">
        <v>10066</v>
      </c>
    </row>
    <row r="3105" spans="1:16" x14ac:dyDescent="0.3">
      <c r="A3105" s="7">
        <v>17562</v>
      </c>
      <c r="B3105" s="6" t="s">
        <v>16263</v>
      </c>
      <c r="C3105" t="s">
        <v>16264</v>
      </c>
      <c r="D3105" s="2" t="s">
        <v>70</v>
      </c>
      <c r="E3105" s="4" t="s">
        <v>59</v>
      </c>
      <c r="F3105" t="s">
        <v>60</v>
      </c>
      <c r="G3105" s="6">
        <v>173</v>
      </c>
      <c r="H3105">
        <v>15210</v>
      </c>
      <c r="I3105">
        <v>8</v>
      </c>
      <c r="J3105" s="6">
        <v>438.5</v>
      </c>
      <c r="K3105" s="6">
        <v>5395.25</v>
      </c>
      <c r="L3105">
        <v>93</v>
      </c>
      <c r="M3105">
        <v>1</v>
      </c>
      <c r="N3105" t="s">
        <v>61</v>
      </c>
      <c r="O3105" t="s">
        <v>37</v>
      </c>
      <c r="P3105" t="s">
        <v>10066</v>
      </c>
    </row>
    <row r="3106" spans="1:16" x14ac:dyDescent="0.3">
      <c r="A3106" s="7">
        <v>20789</v>
      </c>
      <c r="B3106" s="6" t="s">
        <v>16265</v>
      </c>
      <c r="C3106" t="s">
        <v>16266</v>
      </c>
      <c r="D3106" s="2" t="s">
        <v>45</v>
      </c>
      <c r="E3106" s="4" t="s">
        <v>46</v>
      </c>
      <c r="F3106" t="s">
        <v>67</v>
      </c>
      <c r="G3106" s="6">
        <v>634</v>
      </c>
      <c r="H3106">
        <v>61813</v>
      </c>
      <c r="I3106">
        <v>9</v>
      </c>
      <c r="J3106" s="6">
        <v>903</v>
      </c>
      <c r="K3106" s="6">
        <v>4178</v>
      </c>
      <c r="L3106">
        <v>55</v>
      </c>
      <c r="M3106">
        <v>1</v>
      </c>
      <c r="N3106" t="s">
        <v>32</v>
      </c>
      <c r="O3106" t="s">
        <v>37</v>
      </c>
      <c r="P3106" t="s">
        <v>10066</v>
      </c>
    </row>
    <row r="3107" spans="1:16" x14ac:dyDescent="0.3">
      <c r="A3107" s="7">
        <v>20938</v>
      </c>
      <c r="B3107" s="6" t="s">
        <v>16267</v>
      </c>
      <c r="C3107" t="s">
        <v>16268</v>
      </c>
      <c r="D3107" s="2" t="s">
        <v>70</v>
      </c>
      <c r="E3107" s="4" t="s">
        <v>59</v>
      </c>
      <c r="F3107" t="s">
        <v>60</v>
      </c>
      <c r="G3107" s="6">
        <v>332</v>
      </c>
      <c r="H3107">
        <v>69399</v>
      </c>
      <c r="I3107">
        <v>3</v>
      </c>
      <c r="J3107" s="6">
        <v>432.75</v>
      </c>
      <c r="K3107" s="6">
        <v>7012</v>
      </c>
      <c r="L3107">
        <v>78</v>
      </c>
      <c r="M3107">
        <v>2</v>
      </c>
      <c r="N3107" t="s">
        <v>48</v>
      </c>
      <c r="O3107" t="s">
        <v>37</v>
      </c>
      <c r="P3107" t="s">
        <v>10061</v>
      </c>
    </row>
    <row r="3108" spans="1:16" x14ac:dyDescent="0.3">
      <c r="A3108" s="7">
        <v>18916</v>
      </c>
      <c r="B3108" s="6" t="s">
        <v>16269</v>
      </c>
      <c r="C3108" t="s">
        <v>16270</v>
      </c>
      <c r="D3108" s="2" t="s">
        <v>45</v>
      </c>
      <c r="E3108" s="4" t="s">
        <v>46</v>
      </c>
      <c r="F3108" t="s">
        <v>47</v>
      </c>
      <c r="G3108" s="6">
        <v>901</v>
      </c>
      <c r="H3108">
        <v>18522</v>
      </c>
      <c r="I3108">
        <v>5</v>
      </c>
      <c r="J3108" s="6">
        <v>492.5</v>
      </c>
      <c r="K3108" s="6">
        <v>2646.75</v>
      </c>
      <c r="L3108">
        <v>62</v>
      </c>
      <c r="M3108">
        <v>0</v>
      </c>
      <c r="N3108" t="s">
        <v>37</v>
      </c>
      <c r="O3108" t="s">
        <v>37</v>
      </c>
      <c r="P3108" t="s">
        <v>10066</v>
      </c>
    </row>
    <row r="3109" spans="1:16" x14ac:dyDescent="0.3">
      <c r="A3109" s="7">
        <v>22264</v>
      </c>
      <c r="B3109" s="6" t="s">
        <v>16271</v>
      </c>
      <c r="C3109" t="s">
        <v>16272</v>
      </c>
      <c r="D3109" s="2" t="s">
        <v>70</v>
      </c>
      <c r="E3109" s="4" t="s">
        <v>59</v>
      </c>
      <c r="F3109" t="s">
        <v>60</v>
      </c>
      <c r="G3109" s="6">
        <v>151</v>
      </c>
      <c r="H3109">
        <v>64955</v>
      </c>
      <c r="I3109">
        <v>16</v>
      </c>
      <c r="J3109" s="6">
        <v>68.75</v>
      </c>
      <c r="K3109" s="6">
        <v>5784.5</v>
      </c>
      <c r="L3109">
        <v>90</v>
      </c>
      <c r="M3109">
        <v>1</v>
      </c>
      <c r="N3109" t="s">
        <v>32</v>
      </c>
      <c r="O3109" t="s">
        <v>48</v>
      </c>
      <c r="P3109" t="s">
        <v>10061</v>
      </c>
    </row>
    <row r="3110" spans="1:16" x14ac:dyDescent="0.3">
      <c r="A3110" s="7">
        <v>19943</v>
      </c>
      <c r="B3110" s="6" t="s">
        <v>16273</v>
      </c>
      <c r="C3110" t="s">
        <v>16274</v>
      </c>
      <c r="D3110" s="2" t="s">
        <v>70</v>
      </c>
      <c r="E3110" s="4" t="s">
        <v>46</v>
      </c>
      <c r="F3110" t="s">
        <v>60</v>
      </c>
      <c r="G3110" s="6">
        <v>144</v>
      </c>
      <c r="H3110">
        <v>64063</v>
      </c>
      <c r="I3110">
        <v>7</v>
      </c>
      <c r="J3110" s="6">
        <v>278.25</v>
      </c>
      <c r="K3110" s="6">
        <v>7473.25</v>
      </c>
      <c r="L3110">
        <v>84</v>
      </c>
      <c r="M3110">
        <v>1</v>
      </c>
      <c r="N3110" t="s">
        <v>48</v>
      </c>
      <c r="O3110" t="s">
        <v>37</v>
      </c>
      <c r="P3110" t="s">
        <v>10061</v>
      </c>
    </row>
    <row r="3111" spans="1:16" x14ac:dyDescent="0.3">
      <c r="A3111" s="7">
        <v>20026</v>
      </c>
      <c r="B3111" s="6" t="s">
        <v>16275</v>
      </c>
      <c r="C3111" t="s">
        <v>16276</v>
      </c>
      <c r="D3111" s="2" t="s">
        <v>64</v>
      </c>
      <c r="E3111" s="4" t="s">
        <v>46</v>
      </c>
      <c r="F3111" t="s">
        <v>80</v>
      </c>
      <c r="G3111" s="6">
        <v>1024</v>
      </c>
      <c r="H3111">
        <v>60300</v>
      </c>
      <c r="I3111">
        <v>40</v>
      </c>
      <c r="J3111" s="6">
        <v>2713.5</v>
      </c>
      <c r="K3111" s="6">
        <v>526.5</v>
      </c>
      <c r="L3111">
        <v>14</v>
      </c>
      <c r="M3111">
        <v>4</v>
      </c>
      <c r="N3111" t="s">
        <v>48</v>
      </c>
      <c r="O3111" t="s">
        <v>37</v>
      </c>
      <c r="P3111" t="s">
        <v>10061</v>
      </c>
    </row>
    <row r="3112" spans="1:16" x14ac:dyDescent="0.3">
      <c r="A3112" s="7">
        <v>19543</v>
      </c>
      <c r="B3112" s="6" t="s">
        <v>16277</v>
      </c>
      <c r="C3112" t="s">
        <v>16278</v>
      </c>
      <c r="D3112" s="2" t="s">
        <v>58</v>
      </c>
      <c r="E3112" s="4" t="s">
        <v>46</v>
      </c>
      <c r="F3112" t="s">
        <v>47</v>
      </c>
      <c r="G3112" s="6">
        <v>202</v>
      </c>
      <c r="H3112">
        <v>27493</v>
      </c>
      <c r="I3112">
        <v>13</v>
      </c>
      <c r="J3112" s="6">
        <v>1594</v>
      </c>
      <c r="K3112" s="6">
        <v>2585.25</v>
      </c>
      <c r="L3112">
        <v>54</v>
      </c>
      <c r="M3112">
        <v>1</v>
      </c>
      <c r="N3112" t="s">
        <v>48</v>
      </c>
      <c r="O3112" t="s">
        <v>37</v>
      </c>
      <c r="P3112" t="s">
        <v>10061</v>
      </c>
    </row>
    <row r="3113" spans="1:16" x14ac:dyDescent="0.3">
      <c r="A3113" s="7">
        <v>20344</v>
      </c>
      <c r="B3113" s="6" t="s">
        <v>16279</v>
      </c>
      <c r="C3113" t="s">
        <v>16280</v>
      </c>
      <c r="D3113" s="2" t="s">
        <v>58</v>
      </c>
      <c r="E3113" s="4" t="s">
        <v>59</v>
      </c>
      <c r="F3113" t="s">
        <v>60</v>
      </c>
      <c r="G3113" s="6">
        <v>114</v>
      </c>
      <c r="H3113">
        <v>26299</v>
      </c>
      <c r="I3113">
        <v>18</v>
      </c>
      <c r="J3113" s="6">
        <v>78.5</v>
      </c>
      <c r="K3113" s="6">
        <v>7254.75</v>
      </c>
      <c r="L3113">
        <v>88</v>
      </c>
      <c r="M3113">
        <v>2</v>
      </c>
      <c r="N3113" t="s">
        <v>61</v>
      </c>
      <c r="O3113" t="s">
        <v>48</v>
      </c>
      <c r="P3113" t="s">
        <v>10066</v>
      </c>
    </row>
    <row r="3114" spans="1:16" x14ac:dyDescent="0.3">
      <c r="A3114" s="7">
        <v>20804</v>
      </c>
      <c r="B3114" s="6" t="s">
        <v>16281</v>
      </c>
      <c r="C3114" t="s">
        <v>16282</v>
      </c>
      <c r="D3114" s="2" t="s">
        <v>45</v>
      </c>
      <c r="E3114" s="4" t="s">
        <v>46</v>
      </c>
      <c r="F3114" t="s">
        <v>67</v>
      </c>
      <c r="G3114" s="6">
        <v>893</v>
      </c>
      <c r="H3114">
        <v>57145</v>
      </c>
      <c r="I3114">
        <v>6</v>
      </c>
      <c r="J3114" s="6">
        <v>694.5</v>
      </c>
      <c r="K3114" s="6">
        <v>2124</v>
      </c>
      <c r="L3114">
        <v>59</v>
      </c>
      <c r="M3114">
        <v>2</v>
      </c>
      <c r="N3114" t="s">
        <v>48</v>
      </c>
      <c r="O3114" t="s">
        <v>48</v>
      </c>
      <c r="P3114" t="s">
        <v>10066</v>
      </c>
    </row>
    <row r="3115" spans="1:16" x14ac:dyDescent="0.3">
      <c r="A3115" s="7">
        <v>18015</v>
      </c>
      <c r="B3115" s="6" t="s">
        <v>16283</v>
      </c>
      <c r="C3115" t="s">
        <v>16284</v>
      </c>
      <c r="D3115" s="2" t="s">
        <v>70</v>
      </c>
      <c r="E3115" s="4" t="s">
        <v>46</v>
      </c>
      <c r="F3115" t="s">
        <v>60</v>
      </c>
      <c r="G3115" s="6">
        <v>129</v>
      </c>
      <c r="H3115">
        <v>35008</v>
      </c>
      <c r="I3115">
        <v>15</v>
      </c>
      <c r="J3115" s="6">
        <v>242.5</v>
      </c>
      <c r="K3115" s="6">
        <v>3054.75</v>
      </c>
      <c r="L3115">
        <v>88</v>
      </c>
      <c r="M3115">
        <v>2</v>
      </c>
      <c r="N3115" t="s">
        <v>48</v>
      </c>
      <c r="O3115" t="s">
        <v>48</v>
      </c>
      <c r="P3115" t="s">
        <v>10066</v>
      </c>
    </row>
    <row r="3116" spans="1:16" x14ac:dyDescent="0.3">
      <c r="A3116" s="7">
        <v>17411</v>
      </c>
      <c r="B3116" s="6" t="s">
        <v>16285</v>
      </c>
      <c r="C3116" t="s">
        <v>16286</v>
      </c>
      <c r="D3116" s="2" t="s">
        <v>58</v>
      </c>
      <c r="E3116" s="4" t="s">
        <v>59</v>
      </c>
      <c r="F3116" t="s">
        <v>60</v>
      </c>
      <c r="G3116" s="6">
        <v>59</v>
      </c>
      <c r="H3116">
        <v>19735</v>
      </c>
      <c r="I3116">
        <v>3</v>
      </c>
      <c r="J3116" s="6">
        <v>449.5</v>
      </c>
      <c r="K3116" s="6">
        <v>3484.5</v>
      </c>
      <c r="L3116">
        <v>82</v>
      </c>
      <c r="M3116">
        <v>2</v>
      </c>
      <c r="N3116" t="s">
        <v>32</v>
      </c>
      <c r="O3116" t="s">
        <v>37</v>
      </c>
      <c r="P3116" t="s">
        <v>10066</v>
      </c>
    </row>
    <row r="3117" spans="1:16" x14ac:dyDescent="0.3">
      <c r="A3117" s="7">
        <v>18173</v>
      </c>
      <c r="B3117" s="6" t="s">
        <v>16287</v>
      </c>
      <c r="C3117" t="s">
        <v>16288</v>
      </c>
      <c r="D3117" s="2" t="s">
        <v>45</v>
      </c>
      <c r="E3117" s="4" t="s">
        <v>59</v>
      </c>
      <c r="F3117" t="s">
        <v>60</v>
      </c>
      <c r="G3117" s="6">
        <v>126</v>
      </c>
      <c r="H3117">
        <v>55095</v>
      </c>
      <c r="I3117">
        <v>18</v>
      </c>
      <c r="J3117" s="6">
        <v>446</v>
      </c>
      <c r="K3117" s="6">
        <v>4290.5</v>
      </c>
      <c r="L3117">
        <v>88</v>
      </c>
      <c r="M3117">
        <v>1</v>
      </c>
      <c r="N3117" t="s">
        <v>61</v>
      </c>
      <c r="O3117" t="s">
        <v>37</v>
      </c>
      <c r="P3117" t="s">
        <v>10061</v>
      </c>
    </row>
    <row r="3118" spans="1:16" x14ac:dyDescent="0.3">
      <c r="A3118" s="7">
        <v>21520</v>
      </c>
      <c r="B3118" s="6" t="s">
        <v>16289</v>
      </c>
      <c r="C3118" t="s">
        <v>16290</v>
      </c>
      <c r="D3118" s="2" t="s">
        <v>52</v>
      </c>
      <c r="E3118" s="4" t="s">
        <v>46</v>
      </c>
      <c r="F3118" t="s">
        <v>80</v>
      </c>
      <c r="G3118" s="6">
        <v>1174</v>
      </c>
      <c r="H3118">
        <v>11072</v>
      </c>
      <c r="I3118">
        <v>52</v>
      </c>
      <c r="J3118" s="6">
        <v>6752.5</v>
      </c>
      <c r="K3118" s="6">
        <v>990.5</v>
      </c>
      <c r="L3118">
        <v>15</v>
      </c>
      <c r="M3118">
        <v>3</v>
      </c>
      <c r="N3118" t="s">
        <v>48</v>
      </c>
      <c r="O3118" t="s">
        <v>48</v>
      </c>
      <c r="P3118" t="s">
        <v>10066</v>
      </c>
    </row>
    <row r="3119" spans="1:16" x14ac:dyDescent="0.3">
      <c r="A3119" s="7">
        <v>17300</v>
      </c>
      <c r="B3119" s="6" t="s">
        <v>16291</v>
      </c>
      <c r="C3119" t="s">
        <v>16292</v>
      </c>
      <c r="D3119" s="2" t="s">
        <v>64</v>
      </c>
      <c r="E3119" s="4" t="s">
        <v>59</v>
      </c>
      <c r="F3119" t="s">
        <v>60</v>
      </c>
      <c r="G3119" s="6">
        <v>91</v>
      </c>
      <c r="H3119">
        <v>23540</v>
      </c>
      <c r="I3119">
        <v>10</v>
      </c>
      <c r="J3119" s="6">
        <v>432.5</v>
      </c>
      <c r="K3119" s="6">
        <v>5658.25</v>
      </c>
      <c r="L3119">
        <v>95</v>
      </c>
      <c r="M3119">
        <v>2</v>
      </c>
      <c r="N3119" t="s">
        <v>32</v>
      </c>
      <c r="O3119" t="s">
        <v>37</v>
      </c>
      <c r="P3119" t="s">
        <v>10061</v>
      </c>
    </row>
    <row r="3120" spans="1:16" x14ac:dyDescent="0.3">
      <c r="A3120" s="7">
        <v>18093</v>
      </c>
      <c r="B3120" s="6" t="s">
        <v>16293</v>
      </c>
      <c r="C3120" t="s">
        <v>16294</v>
      </c>
      <c r="D3120" s="2" t="s">
        <v>52</v>
      </c>
      <c r="E3120" s="4" t="s">
        <v>59</v>
      </c>
      <c r="F3120" t="s">
        <v>80</v>
      </c>
      <c r="G3120" s="6">
        <v>4677</v>
      </c>
      <c r="H3120">
        <v>45194</v>
      </c>
      <c r="I3120">
        <v>37</v>
      </c>
      <c r="J3120" s="6">
        <v>1205.25</v>
      </c>
      <c r="K3120" s="6">
        <v>1067</v>
      </c>
      <c r="L3120">
        <v>17</v>
      </c>
      <c r="M3120">
        <v>6</v>
      </c>
      <c r="N3120" t="s">
        <v>37</v>
      </c>
      <c r="O3120" t="s">
        <v>37</v>
      </c>
      <c r="P3120" t="s">
        <v>10061</v>
      </c>
    </row>
    <row r="3121" spans="1:16" x14ac:dyDescent="0.3">
      <c r="A3121" s="7">
        <v>17617</v>
      </c>
      <c r="B3121" s="6" t="s">
        <v>16295</v>
      </c>
      <c r="C3121" t="s">
        <v>16296</v>
      </c>
      <c r="D3121" s="2" t="s">
        <v>58</v>
      </c>
      <c r="E3121" s="4" t="s">
        <v>59</v>
      </c>
      <c r="F3121" t="s">
        <v>60</v>
      </c>
      <c r="G3121" s="6">
        <v>101</v>
      </c>
      <c r="H3121">
        <v>56865</v>
      </c>
      <c r="I3121">
        <v>8</v>
      </c>
      <c r="J3121" s="6">
        <v>57.5</v>
      </c>
      <c r="K3121" s="6">
        <v>5142.75</v>
      </c>
      <c r="L3121">
        <v>76</v>
      </c>
      <c r="M3121">
        <v>2</v>
      </c>
      <c r="N3121" t="s">
        <v>48</v>
      </c>
      <c r="O3121" t="s">
        <v>37</v>
      </c>
      <c r="P3121" t="s">
        <v>10061</v>
      </c>
    </row>
    <row r="3122" spans="1:16" x14ac:dyDescent="0.3">
      <c r="A3122" s="7">
        <v>22233</v>
      </c>
      <c r="B3122" s="6" t="s">
        <v>16297</v>
      </c>
      <c r="C3122" t="s">
        <v>16298</v>
      </c>
      <c r="D3122" s="2" t="s">
        <v>52</v>
      </c>
      <c r="E3122" s="4" t="s">
        <v>46</v>
      </c>
      <c r="F3122" t="s">
        <v>80</v>
      </c>
      <c r="G3122" s="6">
        <v>4863</v>
      </c>
      <c r="H3122">
        <v>61393</v>
      </c>
      <c r="I3122">
        <v>32</v>
      </c>
      <c r="J3122" s="6">
        <v>8585</v>
      </c>
      <c r="K3122" s="6">
        <v>604.5</v>
      </c>
      <c r="L3122">
        <v>20</v>
      </c>
      <c r="M3122">
        <v>5</v>
      </c>
      <c r="N3122" t="s">
        <v>37</v>
      </c>
      <c r="O3122" t="s">
        <v>37</v>
      </c>
      <c r="P3122" t="s">
        <v>10061</v>
      </c>
    </row>
    <row r="3123" spans="1:16" x14ac:dyDescent="0.3">
      <c r="A3123" s="7">
        <v>21730</v>
      </c>
      <c r="B3123" s="6" t="s">
        <v>16299</v>
      </c>
      <c r="C3123" t="s">
        <v>16300</v>
      </c>
      <c r="D3123" s="2" t="s">
        <v>52</v>
      </c>
      <c r="E3123" s="4" t="s">
        <v>59</v>
      </c>
      <c r="F3123" t="s">
        <v>80</v>
      </c>
      <c r="G3123" s="6">
        <v>4509</v>
      </c>
      <c r="H3123">
        <v>46425</v>
      </c>
      <c r="I3123">
        <v>33</v>
      </c>
      <c r="J3123" s="6">
        <v>10889</v>
      </c>
      <c r="K3123" s="6">
        <v>572.5</v>
      </c>
      <c r="L3123">
        <v>13</v>
      </c>
      <c r="M3123">
        <v>5</v>
      </c>
      <c r="N3123" t="s">
        <v>48</v>
      </c>
      <c r="O3123" t="s">
        <v>37</v>
      </c>
      <c r="P3123" t="s">
        <v>10061</v>
      </c>
    </row>
    <row r="3124" spans="1:16" x14ac:dyDescent="0.3">
      <c r="A3124" s="7">
        <v>20268</v>
      </c>
      <c r="B3124" s="6" t="s">
        <v>16301</v>
      </c>
      <c r="C3124" t="s">
        <v>16302</v>
      </c>
      <c r="D3124" s="2" t="s">
        <v>64</v>
      </c>
      <c r="E3124" s="4" t="s">
        <v>46</v>
      </c>
      <c r="F3124" t="s">
        <v>76</v>
      </c>
      <c r="G3124" s="6">
        <v>1090</v>
      </c>
      <c r="H3124">
        <v>61270</v>
      </c>
      <c r="I3124">
        <v>23</v>
      </c>
      <c r="J3124" s="6">
        <v>361.5</v>
      </c>
      <c r="K3124" s="6">
        <v>2877.75</v>
      </c>
      <c r="L3124">
        <v>68</v>
      </c>
      <c r="M3124">
        <v>2</v>
      </c>
      <c r="N3124" t="s">
        <v>32</v>
      </c>
      <c r="O3124" t="s">
        <v>37</v>
      </c>
      <c r="P3124" t="s">
        <v>10061</v>
      </c>
    </row>
    <row r="3125" spans="1:16" x14ac:dyDescent="0.3">
      <c r="A3125" s="7">
        <v>20096</v>
      </c>
      <c r="B3125" s="6" t="s">
        <v>16303</v>
      </c>
      <c r="C3125" t="s">
        <v>16304</v>
      </c>
      <c r="D3125" s="2" t="s">
        <v>64</v>
      </c>
      <c r="E3125" s="4" t="s">
        <v>46</v>
      </c>
      <c r="F3125" t="s">
        <v>76</v>
      </c>
      <c r="G3125" s="6">
        <v>1094</v>
      </c>
      <c r="H3125">
        <v>17500</v>
      </c>
      <c r="I3125">
        <v>17</v>
      </c>
      <c r="J3125" s="6">
        <v>331.5</v>
      </c>
      <c r="K3125" s="6">
        <v>3630.75</v>
      </c>
      <c r="L3125">
        <v>67</v>
      </c>
      <c r="M3125">
        <v>2</v>
      </c>
      <c r="N3125" t="s">
        <v>32</v>
      </c>
      <c r="O3125" t="s">
        <v>48</v>
      </c>
      <c r="P3125" t="s">
        <v>10066</v>
      </c>
    </row>
    <row r="3126" spans="1:16" x14ac:dyDescent="0.3">
      <c r="A3126" s="7">
        <v>19403</v>
      </c>
      <c r="B3126" s="6" t="s">
        <v>16305</v>
      </c>
      <c r="C3126" t="s">
        <v>16306</v>
      </c>
      <c r="D3126" s="2" t="s">
        <v>45</v>
      </c>
      <c r="E3126" s="4" t="s">
        <v>59</v>
      </c>
      <c r="F3126" t="s">
        <v>60</v>
      </c>
      <c r="G3126" s="6">
        <v>854</v>
      </c>
      <c r="H3126">
        <v>82039</v>
      </c>
      <c r="I3126">
        <v>5</v>
      </c>
      <c r="J3126" s="6">
        <v>308.75</v>
      </c>
      <c r="K3126" s="6">
        <v>7374.75</v>
      </c>
      <c r="L3126">
        <v>91</v>
      </c>
      <c r="M3126">
        <v>2</v>
      </c>
      <c r="N3126" t="s">
        <v>32</v>
      </c>
      <c r="O3126" t="s">
        <v>37</v>
      </c>
      <c r="P3126" t="s">
        <v>10061</v>
      </c>
    </row>
    <row r="3127" spans="1:16" x14ac:dyDescent="0.3">
      <c r="A3127" s="7">
        <v>19644</v>
      </c>
      <c r="B3127" s="6" t="s">
        <v>16307</v>
      </c>
      <c r="C3127" t="s">
        <v>16308</v>
      </c>
      <c r="D3127" s="2" t="s">
        <v>52</v>
      </c>
      <c r="E3127" s="4" t="s">
        <v>59</v>
      </c>
      <c r="F3127" t="s">
        <v>80</v>
      </c>
      <c r="G3127" s="6">
        <v>2330</v>
      </c>
      <c r="H3127">
        <v>71114</v>
      </c>
      <c r="I3127">
        <v>60</v>
      </c>
      <c r="J3127" s="6">
        <v>8937.5</v>
      </c>
      <c r="K3127" s="6">
        <v>851.25</v>
      </c>
      <c r="L3127">
        <v>12</v>
      </c>
      <c r="M3127">
        <v>5</v>
      </c>
      <c r="N3127" t="s">
        <v>37</v>
      </c>
      <c r="O3127" t="s">
        <v>48</v>
      </c>
      <c r="P3127" t="s">
        <v>10061</v>
      </c>
    </row>
    <row r="3128" spans="1:16" x14ac:dyDescent="0.3">
      <c r="A3128" s="7">
        <v>20947</v>
      </c>
      <c r="B3128" s="6" t="s">
        <v>16309</v>
      </c>
      <c r="C3128" t="s">
        <v>16310</v>
      </c>
      <c r="D3128" s="2" t="s">
        <v>70</v>
      </c>
      <c r="E3128" s="4" t="s">
        <v>46</v>
      </c>
      <c r="F3128" t="s">
        <v>67</v>
      </c>
      <c r="G3128" s="6">
        <v>281</v>
      </c>
      <c r="H3128">
        <v>34066</v>
      </c>
      <c r="I3128">
        <v>9</v>
      </c>
      <c r="J3128" s="6">
        <v>1344.75</v>
      </c>
      <c r="K3128" s="6">
        <v>3058.5</v>
      </c>
      <c r="L3128">
        <v>59</v>
      </c>
      <c r="M3128">
        <v>3</v>
      </c>
      <c r="N3128" t="s">
        <v>48</v>
      </c>
      <c r="O3128" t="s">
        <v>37</v>
      </c>
      <c r="P3128" t="s">
        <v>10061</v>
      </c>
    </row>
    <row r="3129" spans="1:16" x14ac:dyDescent="0.3">
      <c r="A3129" s="7">
        <v>18340</v>
      </c>
      <c r="B3129" s="6" t="s">
        <v>16311</v>
      </c>
      <c r="C3129" t="s">
        <v>16312</v>
      </c>
      <c r="D3129" s="2" t="s">
        <v>45</v>
      </c>
      <c r="E3129" s="4" t="s">
        <v>46</v>
      </c>
      <c r="F3129" t="s">
        <v>67</v>
      </c>
      <c r="G3129" s="6">
        <v>524</v>
      </c>
      <c r="H3129">
        <v>20603</v>
      </c>
      <c r="I3129">
        <v>8</v>
      </c>
      <c r="J3129" s="6">
        <v>1284.5</v>
      </c>
      <c r="K3129" s="6">
        <v>3172.25</v>
      </c>
      <c r="L3129">
        <v>42</v>
      </c>
      <c r="M3129">
        <v>1</v>
      </c>
      <c r="N3129" t="s">
        <v>48</v>
      </c>
      <c r="O3129" t="s">
        <v>48</v>
      </c>
      <c r="P3129" t="s">
        <v>10061</v>
      </c>
    </row>
    <row r="3130" spans="1:16" x14ac:dyDescent="0.3">
      <c r="A3130" s="7">
        <v>18740</v>
      </c>
      <c r="B3130" s="6" t="s">
        <v>16313</v>
      </c>
      <c r="C3130" t="s">
        <v>16314</v>
      </c>
      <c r="D3130" s="2" t="s">
        <v>79</v>
      </c>
      <c r="E3130" s="4" t="s">
        <v>46</v>
      </c>
      <c r="F3130" t="s">
        <v>60</v>
      </c>
      <c r="G3130" s="6">
        <v>681</v>
      </c>
      <c r="H3130">
        <v>21719</v>
      </c>
      <c r="I3130">
        <v>2</v>
      </c>
      <c r="J3130" s="6">
        <v>160.5</v>
      </c>
      <c r="K3130" s="6">
        <v>4755.25</v>
      </c>
      <c r="L3130">
        <v>88</v>
      </c>
      <c r="M3130">
        <v>1</v>
      </c>
      <c r="N3130" t="s">
        <v>32</v>
      </c>
      <c r="O3130" t="s">
        <v>48</v>
      </c>
      <c r="P3130" t="s">
        <v>10066</v>
      </c>
    </row>
    <row r="3131" spans="1:16" x14ac:dyDescent="0.3">
      <c r="A3131" s="7">
        <v>19261</v>
      </c>
      <c r="B3131" s="6" t="s">
        <v>16315</v>
      </c>
      <c r="C3131" t="s">
        <v>16316</v>
      </c>
      <c r="D3131" s="2" t="s">
        <v>45</v>
      </c>
      <c r="E3131" s="4" t="s">
        <v>59</v>
      </c>
      <c r="F3131" t="s">
        <v>60</v>
      </c>
      <c r="G3131" s="6">
        <v>386</v>
      </c>
      <c r="H3131">
        <v>70217</v>
      </c>
      <c r="I3131">
        <v>15</v>
      </c>
      <c r="J3131" s="6">
        <v>368</v>
      </c>
      <c r="K3131" s="6">
        <v>4760.75</v>
      </c>
      <c r="L3131">
        <v>87</v>
      </c>
      <c r="M3131">
        <v>1</v>
      </c>
      <c r="N3131" t="s">
        <v>32</v>
      </c>
      <c r="O3131" t="s">
        <v>48</v>
      </c>
      <c r="P3131" t="s">
        <v>10066</v>
      </c>
    </row>
    <row r="3132" spans="1:16" x14ac:dyDescent="0.3">
      <c r="A3132" s="7">
        <v>17744</v>
      </c>
      <c r="B3132" s="6" t="s">
        <v>16317</v>
      </c>
      <c r="C3132" t="s">
        <v>16318</v>
      </c>
      <c r="D3132" s="2" t="s">
        <v>58</v>
      </c>
      <c r="E3132" s="4" t="s">
        <v>46</v>
      </c>
      <c r="F3132" t="s">
        <v>67</v>
      </c>
      <c r="G3132" s="6">
        <v>231</v>
      </c>
      <c r="H3132">
        <v>54997</v>
      </c>
      <c r="I3132">
        <v>7</v>
      </c>
      <c r="J3132" s="6">
        <v>631.25</v>
      </c>
      <c r="K3132" s="6">
        <v>2172.5</v>
      </c>
      <c r="L3132">
        <v>41</v>
      </c>
      <c r="M3132">
        <v>2</v>
      </c>
      <c r="N3132" t="s">
        <v>61</v>
      </c>
      <c r="O3132" t="s">
        <v>37</v>
      </c>
      <c r="P3132" t="s">
        <v>10066</v>
      </c>
    </row>
    <row r="3133" spans="1:16" x14ac:dyDescent="0.3">
      <c r="A3133" s="7">
        <v>19612</v>
      </c>
      <c r="B3133" s="6" t="s">
        <v>16319</v>
      </c>
      <c r="C3133" t="s">
        <v>16320</v>
      </c>
      <c r="D3133" s="2" t="s">
        <v>52</v>
      </c>
      <c r="E3133" s="4" t="s">
        <v>59</v>
      </c>
      <c r="F3133" t="s">
        <v>54</v>
      </c>
      <c r="G3133" s="6">
        <v>2806</v>
      </c>
      <c r="H3133">
        <v>82129</v>
      </c>
      <c r="I3133">
        <v>37</v>
      </c>
      <c r="J3133" s="6">
        <v>4213.25</v>
      </c>
      <c r="K3133" s="6">
        <v>735.5</v>
      </c>
      <c r="L3133">
        <v>19</v>
      </c>
      <c r="M3133">
        <v>8</v>
      </c>
      <c r="N3133" t="s">
        <v>48</v>
      </c>
      <c r="O3133" t="s">
        <v>37</v>
      </c>
      <c r="P3133" t="s">
        <v>10061</v>
      </c>
    </row>
    <row r="3134" spans="1:16" x14ac:dyDescent="0.3">
      <c r="A3134" s="7">
        <v>21996</v>
      </c>
      <c r="B3134" s="6" t="s">
        <v>16321</v>
      </c>
      <c r="C3134" t="s">
        <v>16322</v>
      </c>
      <c r="D3134" s="2" t="s">
        <v>64</v>
      </c>
      <c r="E3134" s="4" t="s">
        <v>46</v>
      </c>
      <c r="F3134" t="s">
        <v>47</v>
      </c>
      <c r="G3134" s="6">
        <v>309</v>
      </c>
      <c r="H3134">
        <v>15359</v>
      </c>
      <c r="I3134">
        <v>5</v>
      </c>
      <c r="J3134" s="6">
        <v>1779.75</v>
      </c>
      <c r="K3134" s="6">
        <v>2770</v>
      </c>
      <c r="L3134">
        <v>66</v>
      </c>
      <c r="M3134">
        <v>1</v>
      </c>
      <c r="N3134" t="s">
        <v>48</v>
      </c>
      <c r="O3134" t="s">
        <v>48</v>
      </c>
      <c r="P3134" t="s">
        <v>10066</v>
      </c>
    </row>
    <row r="3135" spans="1:16" x14ac:dyDescent="0.3">
      <c r="A3135" s="7">
        <v>19146</v>
      </c>
      <c r="B3135" s="6" t="s">
        <v>16323</v>
      </c>
      <c r="C3135" t="s">
        <v>16324</v>
      </c>
      <c r="D3135" s="2" t="s">
        <v>52</v>
      </c>
      <c r="E3135" s="4" t="s">
        <v>46</v>
      </c>
      <c r="F3135" t="s">
        <v>67</v>
      </c>
      <c r="G3135" s="6">
        <v>1470</v>
      </c>
      <c r="H3135">
        <v>37200</v>
      </c>
      <c r="I3135">
        <v>11</v>
      </c>
      <c r="J3135" s="6">
        <v>1391</v>
      </c>
      <c r="K3135" s="6">
        <v>3456.75</v>
      </c>
      <c r="L3135">
        <v>45</v>
      </c>
      <c r="M3135">
        <v>3</v>
      </c>
      <c r="N3135" t="s">
        <v>48</v>
      </c>
      <c r="O3135" t="s">
        <v>48</v>
      </c>
      <c r="P3135" t="s">
        <v>10061</v>
      </c>
    </row>
    <row r="3136" spans="1:16" x14ac:dyDescent="0.3">
      <c r="A3136" s="7">
        <v>18255</v>
      </c>
      <c r="B3136" s="6" t="s">
        <v>16325</v>
      </c>
      <c r="C3136" t="s">
        <v>16326</v>
      </c>
      <c r="D3136" s="2" t="s">
        <v>52</v>
      </c>
      <c r="E3136" s="4" t="s">
        <v>59</v>
      </c>
      <c r="F3136" t="s">
        <v>54</v>
      </c>
      <c r="G3136" s="6">
        <v>2711</v>
      </c>
      <c r="H3136">
        <v>59950</v>
      </c>
      <c r="I3136">
        <v>37</v>
      </c>
      <c r="J3136" s="6">
        <v>6844.25</v>
      </c>
      <c r="K3136" s="6">
        <v>645.25</v>
      </c>
      <c r="L3136">
        <v>20</v>
      </c>
      <c r="M3136">
        <v>8</v>
      </c>
      <c r="N3136" t="s">
        <v>48</v>
      </c>
      <c r="O3136" t="s">
        <v>48</v>
      </c>
      <c r="P3136" t="s">
        <v>10066</v>
      </c>
    </row>
    <row r="3137" spans="1:16" x14ac:dyDescent="0.3">
      <c r="A3137" s="7">
        <v>22270</v>
      </c>
      <c r="B3137" s="6" t="s">
        <v>16327</v>
      </c>
      <c r="C3137" t="s">
        <v>16328</v>
      </c>
      <c r="D3137" s="2" t="s">
        <v>52</v>
      </c>
      <c r="E3137" s="4" t="s">
        <v>59</v>
      </c>
      <c r="F3137" t="s">
        <v>54</v>
      </c>
      <c r="G3137" s="6">
        <v>1962</v>
      </c>
      <c r="H3137">
        <v>64825</v>
      </c>
      <c r="I3137">
        <v>20</v>
      </c>
      <c r="J3137" s="6">
        <v>4672.5</v>
      </c>
      <c r="K3137" s="6">
        <v>697.5</v>
      </c>
      <c r="L3137">
        <v>8</v>
      </c>
      <c r="M3137">
        <v>7</v>
      </c>
      <c r="N3137" t="s">
        <v>37</v>
      </c>
      <c r="O3137" t="s">
        <v>37</v>
      </c>
      <c r="P3137" t="s">
        <v>10061</v>
      </c>
    </row>
    <row r="3138" spans="1:16" x14ac:dyDescent="0.3">
      <c r="A3138" s="7">
        <v>18493</v>
      </c>
      <c r="B3138" s="6" t="s">
        <v>16329</v>
      </c>
      <c r="C3138" t="s">
        <v>16330</v>
      </c>
      <c r="D3138" s="2" t="s">
        <v>52</v>
      </c>
      <c r="E3138" s="4" t="s">
        <v>46</v>
      </c>
      <c r="F3138" t="s">
        <v>76</v>
      </c>
      <c r="G3138" s="6">
        <v>1141</v>
      </c>
      <c r="H3138">
        <v>77196</v>
      </c>
      <c r="I3138">
        <v>15</v>
      </c>
      <c r="J3138" s="6">
        <v>481.75</v>
      </c>
      <c r="K3138" s="6">
        <v>2883.75</v>
      </c>
      <c r="L3138">
        <v>76</v>
      </c>
      <c r="M3138">
        <v>2</v>
      </c>
      <c r="N3138" t="s">
        <v>48</v>
      </c>
      <c r="O3138" t="s">
        <v>48</v>
      </c>
      <c r="P3138" t="s">
        <v>10061</v>
      </c>
    </row>
    <row r="3139" spans="1:16" x14ac:dyDescent="0.3">
      <c r="A3139" s="7">
        <v>21422</v>
      </c>
      <c r="B3139" s="6" t="s">
        <v>16331</v>
      </c>
      <c r="C3139" t="s">
        <v>16332</v>
      </c>
      <c r="D3139" s="2" t="s">
        <v>64</v>
      </c>
      <c r="E3139" s="4" t="s">
        <v>46</v>
      </c>
      <c r="F3139" t="s">
        <v>47</v>
      </c>
      <c r="G3139" s="6">
        <v>334</v>
      </c>
      <c r="H3139">
        <v>70022</v>
      </c>
      <c r="I3139">
        <v>18</v>
      </c>
      <c r="J3139" s="6">
        <v>1425.5</v>
      </c>
      <c r="K3139" s="6">
        <v>2441.5</v>
      </c>
      <c r="L3139">
        <v>58</v>
      </c>
      <c r="M3139">
        <v>1</v>
      </c>
      <c r="N3139" t="s">
        <v>48</v>
      </c>
      <c r="O3139" t="s">
        <v>37</v>
      </c>
      <c r="P3139" t="s">
        <v>10061</v>
      </c>
    </row>
    <row r="3140" spans="1:16" x14ac:dyDescent="0.3">
      <c r="A3140" s="7">
        <v>20572</v>
      </c>
      <c r="B3140" s="6" t="s">
        <v>16333</v>
      </c>
      <c r="C3140" t="s">
        <v>16334</v>
      </c>
      <c r="D3140" s="2" t="s">
        <v>52</v>
      </c>
      <c r="E3140" s="4" t="s">
        <v>46</v>
      </c>
      <c r="F3140" t="s">
        <v>80</v>
      </c>
      <c r="G3140" s="6">
        <v>4657</v>
      </c>
      <c r="H3140">
        <v>11072</v>
      </c>
      <c r="I3140">
        <v>32</v>
      </c>
      <c r="J3140" s="6">
        <v>10136.25</v>
      </c>
      <c r="K3140" s="6">
        <v>716.5</v>
      </c>
      <c r="L3140">
        <v>17</v>
      </c>
      <c r="M3140">
        <v>3</v>
      </c>
      <c r="N3140" t="s">
        <v>48</v>
      </c>
      <c r="O3140" t="s">
        <v>37</v>
      </c>
      <c r="P3140" t="s">
        <v>10061</v>
      </c>
    </row>
    <row r="3141" spans="1:16" x14ac:dyDescent="0.3">
      <c r="A3141" s="7">
        <v>17969</v>
      </c>
      <c r="B3141" s="6" t="s">
        <v>16335</v>
      </c>
      <c r="C3141" t="s">
        <v>16336</v>
      </c>
      <c r="D3141" s="2" t="s">
        <v>52</v>
      </c>
      <c r="E3141" s="4" t="s">
        <v>59</v>
      </c>
      <c r="F3141" t="s">
        <v>80</v>
      </c>
      <c r="G3141" s="6">
        <v>4759</v>
      </c>
      <c r="H3141">
        <v>63063</v>
      </c>
      <c r="I3141">
        <v>45</v>
      </c>
      <c r="J3141" s="6">
        <v>6744.25</v>
      </c>
      <c r="K3141" s="6">
        <v>274.25</v>
      </c>
      <c r="L3141">
        <v>19</v>
      </c>
      <c r="M3141">
        <v>6</v>
      </c>
      <c r="N3141" t="s">
        <v>37</v>
      </c>
      <c r="O3141" t="s">
        <v>48</v>
      </c>
      <c r="P3141" t="s">
        <v>10061</v>
      </c>
    </row>
    <row r="3142" spans="1:16" x14ac:dyDescent="0.3">
      <c r="A3142" s="7">
        <v>22116</v>
      </c>
      <c r="B3142" s="6" t="s">
        <v>16337</v>
      </c>
      <c r="C3142" t="s">
        <v>16338</v>
      </c>
      <c r="D3142" s="2" t="s">
        <v>58</v>
      </c>
      <c r="E3142" s="4" t="s">
        <v>46</v>
      </c>
      <c r="F3142" t="s">
        <v>47</v>
      </c>
      <c r="G3142" s="6">
        <v>228</v>
      </c>
      <c r="H3142">
        <v>61270</v>
      </c>
      <c r="I3142">
        <v>10</v>
      </c>
      <c r="J3142" s="6">
        <v>1349.25</v>
      </c>
      <c r="K3142" s="6">
        <v>2363.25</v>
      </c>
      <c r="L3142">
        <v>65</v>
      </c>
      <c r="M3142">
        <v>1</v>
      </c>
      <c r="N3142" t="s">
        <v>37</v>
      </c>
      <c r="O3142" t="s">
        <v>48</v>
      </c>
      <c r="P3142" t="s">
        <v>10061</v>
      </c>
    </row>
    <row r="3143" spans="1:16" x14ac:dyDescent="0.3">
      <c r="A3143" s="7">
        <v>21534</v>
      </c>
      <c r="B3143" s="6" t="s">
        <v>16339</v>
      </c>
      <c r="C3143" t="s">
        <v>16340</v>
      </c>
      <c r="D3143" s="2" t="s">
        <v>58</v>
      </c>
      <c r="E3143" s="4" t="s">
        <v>59</v>
      </c>
      <c r="F3143" t="s">
        <v>60</v>
      </c>
      <c r="G3143" s="6">
        <v>81</v>
      </c>
      <c r="H3143">
        <v>45048</v>
      </c>
      <c r="I3143">
        <v>9</v>
      </c>
      <c r="J3143" s="6">
        <v>396.75</v>
      </c>
      <c r="K3143" s="6">
        <v>3954.25</v>
      </c>
      <c r="L3143">
        <v>93</v>
      </c>
      <c r="M3143">
        <v>1</v>
      </c>
      <c r="N3143" t="s">
        <v>48</v>
      </c>
      <c r="O3143" t="s">
        <v>37</v>
      </c>
      <c r="P3143" t="s">
        <v>10061</v>
      </c>
    </row>
    <row r="3144" spans="1:16" x14ac:dyDescent="0.3">
      <c r="A3144" s="7">
        <v>18425</v>
      </c>
      <c r="B3144" s="6" t="s">
        <v>16341</v>
      </c>
      <c r="C3144" t="s">
        <v>16342</v>
      </c>
      <c r="D3144" s="2" t="s">
        <v>70</v>
      </c>
      <c r="E3144" s="4" t="s">
        <v>59</v>
      </c>
      <c r="F3144" t="s">
        <v>60</v>
      </c>
      <c r="G3144" s="6">
        <v>17</v>
      </c>
      <c r="H3144">
        <v>42993</v>
      </c>
      <c r="I3144">
        <v>19</v>
      </c>
      <c r="J3144" s="6">
        <v>187.5</v>
      </c>
      <c r="K3144" s="6">
        <v>3566.5</v>
      </c>
      <c r="L3144">
        <v>80</v>
      </c>
      <c r="M3144">
        <v>1</v>
      </c>
      <c r="N3144" t="s">
        <v>32</v>
      </c>
      <c r="O3144" t="s">
        <v>48</v>
      </c>
      <c r="P3144" t="s">
        <v>10061</v>
      </c>
    </row>
    <row r="3145" spans="1:16" x14ac:dyDescent="0.3">
      <c r="A3145" s="7">
        <v>18974</v>
      </c>
      <c r="B3145" s="6" t="s">
        <v>16343</v>
      </c>
      <c r="C3145" t="s">
        <v>16344</v>
      </c>
      <c r="D3145" s="2" t="s">
        <v>52</v>
      </c>
      <c r="E3145" s="4" t="s">
        <v>59</v>
      </c>
      <c r="F3145" t="s">
        <v>80</v>
      </c>
      <c r="G3145" s="6">
        <v>3698</v>
      </c>
      <c r="H3145">
        <v>49949</v>
      </c>
      <c r="I3145">
        <v>46</v>
      </c>
      <c r="J3145" s="6">
        <v>1036.5</v>
      </c>
      <c r="K3145" s="6">
        <v>362.25</v>
      </c>
      <c r="L3145">
        <v>14</v>
      </c>
      <c r="M3145">
        <v>6</v>
      </c>
      <c r="N3145" t="s">
        <v>48</v>
      </c>
      <c r="O3145" t="s">
        <v>48</v>
      </c>
      <c r="P3145" t="s">
        <v>10061</v>
      </c>
    </row>
    <row r="3146" spans="1:16" x14ac:dyDescent="0.3">
      <c r="A3146" s="7">
        <v>17915</v>
      </c>
      <c r="B3146" s="6" t="s">
        <v>16345</v>
      </c>
      <c r="C3146" t="s">
        <v>16346</v>
      </c>
      <c r="D3146" s="2" t="s">
        <v>58</v>
      </c>
      <c r="E3146" s="4" t="s">
        <v>59</v>
      </c>
      <c r="F3146" t="s">
        <v>60</v>
      </c>
      <c r="G3146" s="6">
        <v>77</v>
      </c>
      <c r="H3146">
        <v>77434</v>
      </c>
      <c r="I3146">
        <v>14</v>
      </c>
      <c r="J3146" s="6">
        <v>124.5</v>
      </c>
      <c r="K3146" s="6">
        <v>7120.25</v>
      </c>
      <c r="L3146">
        <v>80</v>
      </c>
      <c r="M3146">
        <v>2</v>
      </c>
      <c r="N3146" t="s">
        <v>32</v>
      </c>
      <c r="O3146" t="s">
        <v>48</v>
      </c>
      <c r="P3146" t="s">
        <v>10066</v>
      </c>
    </row>
    <row r="3147" spans="1:16" x14ac:dyDescent="0.3">
      <c r="A3147" s="7">
        <v>21926</v>
      </c>
      <c r="B3147" s="6" t="s">
        <v>16347</v>
      </c>
      <c r="C3147" t="s">
        <v>16348</v>
      </c>
      <c r="D3147" s="2" t="s">
        <v>52</v>
      </c>
      <c r="E3147" s="4" t="s">
        <v>46</v>
      </c>
      <c r="F3147" t="s">
        <v>80</v>
      </c>
      <c r="G3147" s="6">
        <v>1032</v>
      </c>
      <c r="H3147">
        <v>14620</v>
      </c>
      <c r="I3147">
        <v>44</v>
      </c>
      <c r="J3147" s="6">
        <v>5765.75</v>
      </c>
      <c r="K3147" s="6">
        <v>760.25</v>
      </c>
      <c r="L3147">
        <v>14</v>
      </c>
      <c r="M3147">
        <v>6</v>
      </c>
      <c r="N3147" t="s">
        <v>37</v>
      </c>
      <c r="O3147" t="s">
        <v>37</v>
      </c>
      <c r="P3147" t="s">
        <v>10066</v>
      </c>
    </row>
    <row r="3148" spans="1:16" x14ac:dyDescent="0.3">
      <c r="A3148" s="7">
        <v>17749</v>
      </c>
      <c r="B3148" s="6" t="s">
        <v>16349</v>
      </c>
      <c r="C3148" t="s">
        <v>16350</v>
      </c>
      <c r="D3148" s="2" t="s">
        <v>45</v>
      </c>
      <c r="E3148" s="4" t="s">
        <v>59</v>
      </c>
      <c r="F3148" t="s">
        <v>76</v>
      </c>
      <c r="G3148" s="6">
        <v>750</v>
      </c>
      <c r="H3148">
        <v>42257</v>
      </c>
      <c r="I3148">
        <v>3</v>
      </c>
      <c r="J3148" s="6">
        <v>510.5</v>
      </c>
      <c r="K3148" s="6">
        <v>5065.25</v>
      </c>
      <c r="L3148">
        <v>56</v>
      </c>
      <c r="M3148">
        <v>2</v>
      </c>
      <c r="N3148" t="s">
        <v>32</v>
      </c>
      <c r="O3148" t="s">
        <v>32</v>
      </c>
      <c r="P3148" t="s">
        <v>10061</v>
      </c>
    </row>
    <row r="3149" spans="1:16" x14ac:dyDescent="0.3">
      <c r="A3149" s="7">
        <v>17510</v>
      </c>
      <c r="B3149" s="6" t="s">
        <v>16351</v>
      </c>
      <c r="C3149" t="s">
        <v>16352</v>
      </c>
      <c r="D3149" s="2" t="s">
        <v>52</v>
      </c>
      <c r="E3149" s="4" t="s">
        <v>46</v>
      </c>
      <c r="F3149" t="s">
        <v>76</v>
      </c>
      <c r="G3149" s="6">
        <v>3038</v>
      </c>
      <c r="H3149">
        <v>57730</v>
      </c>
      <c r="I3149">
        <v>20</v>
      </c>
      <c r="J3149" s="6">
        <v>291.5</v>
      </c>
      <c r="K3149" s="6">
        <v>4447.25</v>
      </c>
      <c r="L3149">
        <v>50</v>
      </c>
      <c r="M3149">
        <v>2</v>
      </c>
      <c r="N3149" t="s">
        <v>48</v>
      </c>
      <c r="O3149" t="s">
        <v>48</v>
      </c>
      <c r="P3149" t="s">
        <v>10066</v>
      </c>
    </row>
    <row r="3150" spans="1:16" x14ac:dyDescent="0.3">
      <c r="A3150" s="7">
        <v>20980</v>
      </c>
      <c r="B3150" s="6" t="s">
        <v>16353</v>
      </c>
      <c r="C3150" t="s">
        <v>16354</v>
      </c>
      <c r="D3150" s="2" t="s">
        <v>52</v>
      </c>
      <c r="E3150" s="4" t="s">
        <v>46</v>
      </c>
      <c r="F3150" t="s">
        <v>76</v>
      </c>
      <c r="G3150" s="6">
        <v>3311</v>
      </c>
      <c r="H3150">
        <v>79140</v>
      </c>
      <c r="I3150">
        <v>8</v>
      </c>
      <c r="J3150" s="6">
        <v>435</v>
      </c>
      <c r="K3150" s="6">
        <v>3052</v>
      </c>
      <c r="L3150">
        <v>61</v>
      </c>
      <c r="M3150">
        <v>1</v>
      </c>
      <c r="N3150" t="s">
        <v>48</v>
      </c>
      <c r="O3150" t="s">
        <v>37</v>
      </c>
      <c r="P3150" t="s">
        <v>10061</v>
      </c>
    </row>
    <row r="3151" spans="1:16" x14ac:dyDescent="0.3">
      <c r="A3151" s="7">
        <v>18011</v>
      </c>
      <c r="B3151" s="6" t="s">
        <v>16355</v>
      </c>
      <c r="C3151" t="s">
        <v>16356</v>
      </c>
      <c r="D3151" s="2" t="s">
        <v>58</v>
      </c>
      <c r="E3151" s="4" t="s">
        <v>46</v>
      </c>
      <c r="F3151" t="s">
        <v>47</v>
      </c>
      <c r="G3151" s="6">
        <v>226</v>
      </c>
      <c r="H3151">
        <v>56865</v>
      </c>
      <c r="I3151">
        <v>16</v>
      </c>
      <c r="J3151" s="6">
        <v>1584.25</v>
      </c>
      <c r="K3151" s="6">
        <v>2973</v>
      </c>
      <c r="L3151">
        <v>61</v>
      </c>
      <c r="M3151">
        <v>1</v>
      </c>
      <c r="N3151" t="s">
        <v>48</v>
      </c>
      <c r="O3151" t="s">
        <v>48</v>
      </c>
      <c r="P3151" t="s">
        <v>10066</v>
      </c>
    </row>
    <row r="3152" spans="1:16" x14ac:dyDescent="0.3">
      <c r="A3152" s="7">
        <v>20577</v>
      </c>
      <c r="B3152" s="6" t="s">
        <v>16357</v>
      </c>
      <c r="C3152" t="s">
        <v>16358</v>
      </c>
      <c r="D3152" s="2" t="s">
        <v>45</v>
      </c>
      <c r="E3152" s="4" t="s">
        <v>46</v>
      </c>
      <c r="F3152" t="s">
        <v>47</v>
      </c>
      <c r="G3152" s="6">
        <v>578</v>
      </c>
      <c r="H3152">
        <v>73322</v>
      </c>
      <c r="I3152">
        <v>10</v>
      </c>
      <c r="J3152" s="6">
        <v>1435.75</v>
      </c>
      <c r="K3152" s="6">
        <v>2487.25</v>
      </c>
      <c r="L3152">
        <v>56</v>
      </c>
      <c r="M3152">
        <v>0</v>
      </c>
      <c r="N3152" t="s">
        <v>48</v>
      </c>
      <c r="O3152" t="s">
        <v>37</v>
      </c>
      <c r="P3152" t="s">
        <v>10061</v>
      </c>
    </row>
    <row r="3153" spans="1:16" x14ac:dyDescent="0.3">
      <c r="A3153" s="7">
        <v>20383</v>
      </c>
      <c r="B3153" s="6" t="s">
        <v>16359</v>
      </c>
      <c r="C3153" t="s">
        <v>16360</v>
      </c>
      <c r="D3153" s="2" t="s">
        <v>52</v>
      </c>
      <c r="E3153" s="4" t="s">
        <v>46</v>
      </c>
      <c r="F3153" t="s">
        <v>76</v>
      </c>
      <c r="G3153" s="6">
        <v>2330</v>
      </c>
      <c r="H3153">
        <v>49946</v>
      </c>
      <c r="I3153">
        <v>17</v>
      </c>
      <c r="J3153" s="6">
        <v>549</v>
      </c>
      <c r="K3153" s="6">
        <v>5610</v>
      </c>
      <c r="L3153">
        <v>72</v>
      </c>
      <c r="M3153">
        <v>1</v>
      </c>
      <c r="N3153" t="s">
        <v>37</v>
      </c>
      <c r="O3153" t="s">
        <v>48</v>
      </c>
      <c r="P3153" t="s">
        <v>10061</v>
      </c>
    </row>
    <row r="3154" spans="1:16" x14ac:dyDescent="0.3">
      <c r="A3154" s="7">
        <v>18494</v>
      </c>
      <c r="B3154" s="6" t="s">
        <v>16361</v>
      </c>
      <c r="C3154" t="s">
        <v>16362</v>
      </c>
      <c r="D3154" s="2" t="s">
        <v>45</v>
      </c>
      <c r="E3154" s="4" t="s">
        <v>46</v>
      </c>
      <c r="F3154" t="s">
        <v>60</v>
      </c>
      <c r="G3154" s="6">
        <v>952</v>
      </c>
      <c r="H3154">
        <v>29255</v>
      </c>
      <c r="I3154">
        <v>16</v>
      </c>
      <c r="J3154" s="6">
        <v>310.25</v>
      </c>
      <c r="K3154" s="6">
        <v>6993.25</v>
      </c>
      <c r="L3154">
        <v>94</v>
      </c>
      <c r="M3154">
        <v>2</v>
      </c>
      <c r="N3154" t="s">
        <v>48</v>
      </c>
      <c r="O3154" t="s">
        <v>37</v>
      </c>
      <c r="P3154" t="s">
        <v>10066</v>
      </c>
    </row>
    <row r="3155" spans="1:16" x14ac:dyDescent="0.3">
      <c r="A3155" s="7">
        <v>20962</v>
      </c>
      <c r="B3155" s="6" t="s">
        <v>16363</v>
      </c>
      <c r="C3155" t="s">
        <v>16364</v>
      </c>
      <c r="D3155" s="2" t="s">
        <v>58</v>
      </c>
      <c r="E3155" s="4" t="s">
        <v>59</v>
      </c>
      <c r="F3155" t="s">
        <v>60</v>
      </c>
      <c r="G3155" s="6">
        <v>107</v>
      </c>
      <c r="H3155">
        <v>57145</v>
      </c>
      <c r="I3155">
        <v>6</v>
      </c>
      <c r="J3155" s="6">
        <v>160.75</v>
      </c>
      <c r="K3155" s="6">
        <v>7209.5</v>
      </c>
      <c r="L3155">
        <v>75</v>
      </c>
      <c r="M3155">
        <v>2</v>
      </c>
      <c r="N3155" t="s">
        <v>61</v>
      </c>
      <c r="O3155" t="s">
        <v>37</v>
      </c>
      <c r="P3155" t="s">
        <v>10066</v>
      </c>
    </row>
    <row r="3156" spans="1:16" x14ac:dyDescent="0.3">
      <c r="A3156" s="7">
        <v>20419</v>
      </c>
      <c r="B3156" s="6" t="s">
        <v>16365</v>
      </c>
      <c r="C3156" t="s">
        <v>16366</v>
      </c>
      <c r="D3156" s="2" t="s">
        <v>45</v>
      </c>
      <c r="E3156" s="4" t="s">
        <v>46</v>
      </c>
      <c r="F3156" t="s">
        <v>47</v>
      </c>
      <c r="G3156" s="6">
        <v>969</v>
      </c>
      <c r="H3156">
        <v>31452</v>
      </c>
      <c r="I3156">
        <v>7</v>
      </c>
      <c r="J3156" s="6">
        <v>1766.75</v>
      </c>
      <c r="K3156" s="6">
        <v>2411.5</v>
      </c>
      <c r="L3156">
        <v>67</v>
      </c>
      <c r="M3156">
        <v>0</v>
      </c>
      <c r="N3156" t="s">
        <v>37</v>
      </c>
      <c r="O3156" t="s">
        <v>37</v>
      </c>
      <c r="P3156" t="s">
        <v>10061</v>
      </c>
    </row>
    <row r="3157" spans="1:16" x14ac:dyDescent="0.3">
      <c r="A3157" s="7">
        <v>21697</v>
      </c>
      <c r="B3157" s="6" t="s">
        <v>16367</v>
      </c>
      <c r="C3157" t="s">
        <v>16368</v>
      </c>
      <c r="D3157" s="2" t="s">
        <v>45</v>
      </c>
      <c r="E3157" s="4" t="s">
        <v>46</v>
      </c>
      <c r="F3157" t="s">
        <v>67</v>
      </c>
      <c r="G3157" s="6">
        <v>615</v>
      </c>
      <c r="H3157">
        <v>57794</v>
      </c>
      <c r="I3157">
        <v>10</v>
      </c>
      <c r="J3157" s="6">
        <v>450.75</v>
      </c>
      <c r="K3157" s="6">
        <v>4150.75</v>
      </c>
      <c r="L3157">
        <v>44</v>
      </c>
      <c r="M3157">
        <v>1</v>
      </c>
      <c r="N3157" t="s">
        <v>48</v>
      </c>
      <c r="O3157" t="s">
        <v>37</v>
      </c>
      <c r="P3157" t="s">
        <v>10061</v>
      </c>
    </row>
    <row r="3158" spans="1:16" x14ac:dyDescent="0.3">
      <c r="A3158" s="7">
        <v>17683</v>
      </c>
      <c r="B3158" s="6" t="s">
        <v>16369</v>
      </c>
      <c r="C3158" t="s">
        <v>16370</v>
      </c>
      <c r="D3158" s="2" t="s">
        <v>58</v>
      </c>
      <c r="E3158" s="4" t="s">
        <v>59</v>
      </c>
      <c r="F3158" t="s">
        <v>60</v>
      </c>
      <c r="G3158" s="6">
        <v>53</v>
      </c>
      <c r="H3158">
        <v>33369</v>
      </c>
      <c r="I3158">
        <v>14</v>
      </c>
      <c r="J3158" s="6">
        <v>309.75</v>
      </c>
      <c r="K3158" s="6">
        <v>5465.25</v>
      </c>
      <c r="L3158">
        <v>88</v>
      </c>
      <c r="M3158">
        <v>1</v>
      </c>
      <c r="N3158" t="s">
        <v>48</v>
      </c>
      <c r="O3158" t="s">
        <v>37</v>
      </c>
      <c r="P3158" t="s">
        <v>10061</v>
      </c>
    </row>
    <row r="3159" spans="1:16" x14ac:dyDescent="0.3">
      <c r="A3159" s="7">
        <v>18157</v>
      </c>
      <c r="B3159" s="6" t="s">
        <v>16371</v>
      </c>
      <c r="C3159" t="s">
        <v>16372</v>
      </c>
      <c r="D3159" s="2" t="s">
        <v>58</v>
      </c>
      <c r="E3159" s="4" t="s">
        <v>46</v>
      </c>
      <c r="F3159" t="s">
        <v>47</v>
      </c>
      <c r="G3159" s="6">
        <v>248</v>
      </c>
      <c r="H3159">
        <v>16177</v>
      </c>
      <c r="I3159">
        <v>9</v>
      </c>
      <c r="J3159" s="6">
        <v>1242.25</v>
      </c>
      <c r="K3159" s="6">
        <v>2953.5</v>
      </c>
      <c r="L3159">
        <v>61</v>
      </c>
      <c r="M3159">
        <v>0</v>
      </c>
      <c r="N3159" t="s">
        <v>48</v>
      </c>
      <c r="O3159" t="s">
        <v>48</v>
      </c>
      <c r="P3159" t="s">
        <v>10061</v>
      </c>
    </row>
    <row r="3160" spans="1:16" x14ac:dyDescent="0.3">
      <c r="A3160" s="7">
        <v>20790</v>
      </c>
      <c r="B3160" s="6" t="s">
        <v>16373</v>
      </c>
      <c r="C3160" t="s">
        <v>16374</v>
      </c>
      <c r="D3160" s="2" t="s">
        <v>52</v>
      </c>
      <c r="E3160" s="4" t="s">
        <v>53</v>
      </c>
      <c r="F3160" t="s">
        <v>54</v>
      </c>
      <c r="G3160" s="6">
        <v>2905</v>
      </c>
      <c r="H3160">
        <v>22956</v>
      </c>
      <c r="I3160">
        <v>30</v>
      </c>
      <c r="J3160" s="6">
        <v>4761</v>
      </c>
      <c r="K3160" s="6">
        <v>591.25</v>
      </c>
      <c r="L3160">
        <v>15</v>
      </c>
      <c r="M3160">
        <v>6</v>
      </c>
      <c r="N3160" t="s">
        <v>61</v>
      </c>
      <c r="O3160" t="s">
        <v>37</v>
      </c>
      <c r="P3160" t="s">
        <v>10066</v>
      </c>
    </row>
    <row r="3161" spans="1:16" x14ac:dyDescent="0.3">
      <c r="A3161" s="7">
        <v>18338</v>
      </c>
      <c r="B3161" s="6" t="s">
        <v>16375</v>
      </c>
      <c r="C3161" t="s">
        <v>16376</v>
      </c>
      <c r="D3161" s="2" t="s">
        <v>64</v>
      </c>
      <c r="E3161" s="4" t="s">
        <v>46</v>
      </c>
      <c r="F3161" t="s">
        <v>47</v>
      </c>
      <c r="G3161" s="6">
        <v>268</v>
      </c>
      <c r="H3161">
        <v>26415</v>
      </c>
      <c r="I3161">
        <v>8</v>
      </c>
      <c r="J3161" s="6">
        <v>592.25</v>
      </c>
      <c r="K3161" s="6">
        <v>2265.5</v>
      </c>
      <c r="L3161">
        <v>55</v>
      </c>
      <c r="M3161">
        <v>1</v>
      </c>
      <c r="N3161" t="s">
        <v>61</v>
      </c>
      <c r="O3161" t="s">
        <v>48</v>
      </c>
      <c r="P3161" t="s">
        <v>10061</v>
      </c>
    </row>
    <row r="3162" spans="1:16" x14ac:dyDescent="0.3">
      <c r="A3162" s="7">
        <v>20531</v>
      </c>
      <c r="B3162" s="6" t="s">
        <v>16377</v>
      </c>
      <c r="C3162" t="s">
        <v>16378</v>
      </c>
      <c r="D3162" s="2" t="s">
        <v>45</v>
      </c>
      <c r="E3162" s="4" t="s">
        <v>59</v>
      </c>
      <c r="F3162" t="s">
        <v>60</v>
      </c>
      <c r="G3162" s="6">
        <v>141</v>
      </c>
      <c r="H3162">
        <v>68719</v>
      </c>
      <c r="I3162">
        <v>5</v>
      </c>
      <c r="J3162" s="6">
        <v>377.25</v>
      </c>
      <c r="K3162" s="6">
        <v>4537.75</v>
      </c>
      <c r="L3162">
        <v>89</v>
      </c>
      <c r="M3162">
        <v>2</v>
      </c>
      <c r="N3162" t="s">
        <v>61</v>
      </c>
      <c r="O3162" t="s">
        <v>37</v>
      </c>
      <c r="P3162" t="s">
        <v>10061</v>
      </c>
    </row>
    <row r="3163" spans="1:16" x14ac:dyDescent="0.3">
      <c r="A3163" s="7">
        <v>19178</v>
      </c>
      <c r="B3163" s="6" t="s">
        <v>16379</v>
      </c>
      <c r="C3163" t="s">
        <v>16380</v>
      </c>
      <c r="D3163" s="2" t="s">
        <v>64</v>
      </c>
      <c r="E3163" s="4" t="s">
        <v>53</v>
      </c>
      <c r="F3163" t="s">
        <v>54</v>
      </c>
      <c r="G3163" s="6">
        <v>1005</v>
      </c>
      <c r="H3163">
        <v>49776</v>
      </c>
      <c r="I3163">
        <v>20</v>
      </c>
      <c r="J3163" s="6">
        <v>2555</v>
      </c>
      <c r="K3163" s="6">
        <v>642.25</v>
      </c>
      <c r="L3163">
        <v>10</v>
      </c>
      <c r="M3163">
        <v>7</v>
      </c>
      <c r="N3163" t="s">
        <v>37</v>
      </c>
      <c r="O3163" t="s">
        <v>48</v>
      </c>
      <c r="P3163" t="s">
        <v>10066</v>
      </c>
    </row>
    <row r="3164" spans="1:16" x14ac:dyDescent="0.3">
      <c r="A3164" s="7">
        <v>18812</v>
      </c>
      <c r="B3164" s="6" t="s">
        <v>16381</v>
      </c>
      <c r="C3164" t="s">
        <v>16382</v>
      </c>
      <c r="D3164" s="2" t="s">
        <v>52</v>
      </c>
      <c r="E3164" s="4" t="s">
        <v>46</v>
      </c>
      <c r="F3164" t="s">
        <v>80</v>
      </c>
      <c r="G3164" s="6">
        <v>4236</v>
      </c>
      <c r="H3164">
        <v>57145</v>
      </c>
      <c r="I3164">
        <v>38</v>
      </c>
      <c r="J3164" s="6">
        <v>4452.5</v>
      </c>
      <c r="K3164" s="6">
        <v>1078.25</v>
      </c>
      <c r="L3164">
        <v>17</v>
      </c>
      <c r="M3164">
        <v>6</v>
      </c>
      <c r="N3164" t="s">
        <v>48</v>
      </c>
      <c r="O3164" t="s">
        <v>37</v>
      </c>
      <c r="P3164" t="s">
        <v>10061</v>
      </c>
    </row>
    <row r="3165" spans="1:16" x14ac:dyDescent="0.3">
      <c r="A3165" s="7">
        <v>18346</v>
      </c>
      <c r="B3165" s="6" t="s">
        <v>16383</v>
      </c>
      <c r="C3165" t="s">
        <v>16384</v>
      </c>
      <c r="D3165" s="2" t="s">
        <v>58</v>
      </c>
      <c r="E3165" s="4" t="s">
        <v>59</v>
      </c>
      <c r="F3165" t="s">
        <v>60</v>
      </c>
      <c r="G3165" s="6">
        <v>149</v>
      </c>
      <c r="H3165">
        <v>69791</v>
      </c>
      <c r="I3165">
        <v>17</v>
      </c>
      <c r="J3165" s="6">
        <v>149.75</v>
      </c>
      <c r="K3165" s="6">
        <v>4799.75</v>
      </c>
      <c r="L3165">
        <v>98</v>
      </c>
      <c r="M3165">
        <v>1</v>
      </c>
      <c r="N3165" t="s">
        <v>61</v>
      </c>
      <c r="O3165" t="s">
        <v>48</v>
      </c>
      <c r="P3165" t="s">
        <v>10066</v>
      </c>
    </row>
    <row r="3166" spans="1:16" x14ac:dyDescent="0.3">
      <c r="A3166" s="7">
        <v>21962</v>
      </c>
      <c r="B3166" s="6" t="s">
        <v>16385</v>
      </c>
      <c r="C3166" t="s">
        <v>16386</v>
      </c>
      <c r="D3166" s="2" t="s">
        <v>52</v>
      </c>
      <c r="E3166" s="4" t="s">
        <v>53</v>
      </c>
      <c r="F3166" t="s">
        <v>54</v>
      </c>
      <c r="G3166" s="6">
        <v>3040</v>
      </c>
      <c r="H3166">
        <v>30694</v>
      </c>
      <c r="I3166">
        <v>41</v>
      </c>
      <c r="J3166" s="6">
        <v>5077.25</v>
      </c>
      <c r="K3166" s="6">
        <v>601.25</v>
      </c>
      <c r="L3166">
        <v>14</v>
      </c>
      <c r="M3166">
        <v>8</v>
      </c>
      <c r="N3166" t="s">
        <v>32</v>
      </c>
      <c r="O3166" t="s">
        <v>48</v>
      </c>
      <c r="P3166" t="s">
        <v>10061</v>
      </c>
    </row>
    <row r="3167" spans="1:16" x14ac:dyDescent="0.3">
      <c r="A3167" s="7">
        <v>19874</v>
      </c>
      <c r="B3167" s="6" t="s">
        <v>16387</v>
      </c>
      <c r="C3167" t="s">
        <v>16388</v>
      </c>
      <c r="D3167" s="2" t="s">
        <v>52</v>
      </c>
      <c r="E3167" s="4" t="s">
        <v>46</v>
      </c>
      <c r="F3167" t="s">
        <v>76</v>
      </c>
      <c r="G3167" s="6">
        <v>923</v>
      </c>
      <c r="H3167">
        <v>45036</v>
      </c>
      <c r="I3167">
        <v>3</v>
      </c>
      <c r="J3167" s="6">
        <v>479.75</v>
      </c>
      <c r="K3167" s="6">
        <v>2697.75</v>
      </c>
      <c r="L3167">
        <v>50</v>
      </c>
      <c r="M3167">
        <v>3</v>
      </c>
      <c r="N3167" t="s">
        <v>61</v>
      </c>
      <c r="O3167" t="s">
        <v>37</v>
      </c>
      <c r="P3167" t="s">
        <v>10061</v>
      </c>
    </row>
    <row r="3168" spans="1:16" x14ac:dyDescent="0.3">
      <c r="A3168" s="7">
        <v>20313</v>
      </c>
      <c r="B3168" s="6" t="s">
        <v>16389</v>
      </c>
      <c r="C3168" t="s">
        <v>16390</v>
      </c>
      <c r="D3168" s="2" t="s">
        <v>64</v>
      </c>
      <c r="E3168" s="4" t="s">
        <v>53</v>
      </c>
      <c r="F3168" t="s">
        <v>54</v>
      </c>
      <c r="G3168" s="6">
        <v>1022</v>
      </c>
      <c r="H3168">
        <v>12736</v>
      </c>
      <c r="I3168">
        <v>29</v>
      </c>
      <c r="J3168" s="6">
        <v>2133.5</v>
      </c>
      <c r="K3168" s="6">
        <v>719.75</v>
      </c>
      <c r="L3168">
        <v>15</v>
      </c>
      <c r="M3168">
        <v>7</v>
      </c>
      <c r="N3168" t="s">
        <v>32</v>
      </c>
      <c r="O3168" t="s">
        <v>37</v>
      </c>
      <c r="P3168" t="s">
        <v>10061</v>
      </c>
    </row>
    <row r="3169" spans="1:16" x14ac:dyDescent="0.3">
      <c r="A3169" s="7">
        <v>17361</v>
      </c>
      <c r="B3169" s="6" t="s">
        <v>16391</v>
      </c>
      <c r="C3169" t="s">
        <v>16392</v>
      </c>
      <c r="D3169" s="2" t="s">
        <v>79</v>
      </c>
      <c r="E3169" s="4" t="s">
        <v>46</v>
      </c>
      <c r="F3169" t="s">
        <v>54</v>
      </c>
      <c r="G3169" s="6">
        <v>1872</v>
      </c>
      <c r="H3169">
        <v>70165</v>
      </c>
      <c r="I3169">
        <v>32</v>
      </c>
      <c r="J3169" s="6">
        <v>5042.5</v>
      </c>
      <c r="K3169" s="6">
        <v>746.5</v>
      </c>
      <c r="L3169">
        <v>19</v>
      </c>
      <c r="M3169">
        <v>5</v>
      </c>
      <c r="N3169" t="s">
        <v>37</v>
      </c>
      <c r="O3169" t="s">
        <v>48</v>
      </c>
      <c r="P3169" t="s">
        <v>10066</v>
      </c>
    </row>
    <row r="3170" spans="1:16" x14ac:dyDescent="0.3">
      <c r="A3170" s="7">
        <v>18722</v>
      </c>
      <c r="B3170" s="6" t="s">
        <v>16393</v>
      </c>
      <c r="C3170" t="s">
        <v>16394</v>
      </c>
      <c r="D3170" s="2" t="s">
        <v>64</v>
      </c>
      <c r="E3170" s="4" t="s">
        <v>59</v>
      </c>
      <c r="F3170" t="s">
        <v>54</v>
      </c>
      <c r="G3170" s="6">
        <v>1032</v>
      </c>
      <c r="H3170">
        <v>34623</v>
      </c>
      <c r="I3170">
        <v>20</v>
      </c>
      <c r="J3170" s="6">
        <v>534.75</v>
      </c>
      <c r="K3170" s="6">
        <v>658.75</v>
      </c>
      <c r="L3170">
        <v>19</v>
      </c>
      <c r="M3170">
        <v>7</v>
      </c>
      <c r="N3170" t="s">
        <v>37</v>
      </c>
      <c r="O3170" t="s">
        <v>37</v>
      </c>
      <c r="P3170" t="s">
        <v>10066</v>
      </c>
    </row>
    <row r="3171" spans="1:16" x14ac:dyDescent="0.3">
      <c r="A3171" s="7">
        <v>18750</v>
      </c>
      <c r="B3171" s="6" t="s">
        <v>16395</v>
      </c>
      <c r="C3171" t="s">
        <v>16396</v>
      </c>
      <c r="D3171" s="2" t="s">
        <v>64</v>
      </c>
      <c r="E3171" s="4" t="s">
        <v>59</v>
      </c>
      <c r="F3171" t="s">
        <v>60</v>
      </c>
      <c r="G3171" s="6">
        <v>950</v>
      </c>
      <c r="H3171">
        <v>71400</v>
      </c>
      <c r="I3171">
        <v>17</v>
      </c>
      <c r="J3171" s="6">
        <v>406.25</v>
      </c>
      <c r="K3171" s="6">
        <v>3715</v>
      </c>
      <c r="L3171">
        <v>76</v>
      </c>
      <c r="M3171">
        <v>2</v>
      </c>
      <c r="N3171" t="s">
        <v>48</v>
      </c>
      <c r="O3171" t="s">
        <v>37</v>
      </c>
      <c r="P3171" t="s">
        <v>10066</v>
      </c>
    </row>
    <row r="3172" spans="1:16" x14ac:dyDescent="0.3">
      <c r="A3172" s="7">
        <v>21692</v>
      </c>
      <c r="B3172" s="6" t="s">
        <v>16397</v>
      </c>
      <c r="C3172" t="s">
        <v>16398</v>
      </c>
      <c r="D3172" s="2" t="s">
        <v>52</v>
      </c>
      <c r="E3172" s="4" t="s">
        <v>59</v>
      </c>
      <c r="F3172" t="s">
        <v>80</v>
      </c>
      <c r="G3172" s="6">
        <v>1778</v>
      </c>
      <c r="H3172">
        <v>43303</v>
      </c>
      <c r="I3172">
        <v>37</v>
      </c>
      <c r="J3172" s="6">
        <v>7019</v>
      </c>
      <c r="K3172" s="6">
        <v>798.75</v>
      </c>
      <c r="L3172">
        <v>17</v>
      </c>
      <c r="M3172">
        <v>5</v>
      </c>
      <c r="N3172" t="s">
        <v>48</v>
      </c>
      <c r="O3172" t="s">
        <v>48</v>
      </c>
      <c r="P3172" t="s">
        <v>10066</v>
      </c>
    </row>
    <row r="3173" spans="1:16" x14ac:dyDescent="0.3">
      <c r="A3173" s="7">
        <v>21573</v>
      </c>
      <c r="B3173" s="6" t="s">
        <v>16399</v>
      </c>
      <c r="C3173" t="s">
        <v>16400</v>
      </c>
      <c r="D3173" s="2" t="s">
        <v>52</v>
      </c>
      <c r="E3173" s="4" t="s">
        <v>46</v>
      </c>
      <c r="F3173" t="s">
        <v>80</v>
      </c>
      <c r="G3173" s="6">
        <v>1581</v>
      </c>
      <c r="H3173">
        <v>78857</v>
      </c>
      <c r="I3173">
        <v>48</v>
      </c>
      <c r="J3173" s="6">
        <v>6546.5</v>
      </c>
      <c r="K3173" s="6">
        <v>779.5</v>
      </c>
      <c r="L3173">
        <v>22</v>
      </c>
      <c r="M3173">
        <v>6</v>
      </c>
      <c r="N3173" t="s">
        <v>37</v>
      </c>
      <c r="O3173" t="s">
        <v>37</v>
      </c>
      <c r="P3173" t="s">
        <v>10066</v>
      </c>
    </row>
    <row r="3174" spans="1:16" x14ac:dyDescent="0.3">
      <c r="A3174" s="7">
        <v>21457</v>
      </c>
      <c r="B3174" s="6" t="s">
        <v>16401</v>
      </c>
      <c r="C3174" t="s">
        <v>16402</v>
      </c>
      <c r="D3174" s="2" t="s">
        <v>79</v>
      </c>
      <c r="E3174" s="4" t="s">
        <v>46</v>
      </c>
      <c r="F3174" t="s">
        <v>54</v>
      </c>
      <c r="G3174" s="6">
        <v>2895</v>
      </c>
      <c r="H3174">
        <v>52162</v>
      </c>
      <c r="I3174">
        <v>30</v>
      </c>
      <c r="J3174" s="6">
        <v>2157</v>
      </c>
      <c r="K3174" s="6">
        <v>479.25</v>
      </c>
      <c r="L3174">
        <v>22</v>
      </c>
      <c r="M3174">
        <v>6</v>
      </c>
      <c r="N3174" t="s">
        <v>32</v>
      </c>
      <c r="O3174" t="s">
        <v>37</v>
      </c>
      <c r="P3174" t="s">
        <v>10061</v>
      </c>
    </row>
    <row r="3175" spans="1:16" x14ac:dyDescent="0.3">
      <c r="A3175" s="7">
        <v>18884</v>
      </c>
      <c r="B3175" s="6" t="s">
        <v>16403</v>
      </c>
      <c r="C3175" t="s">
        <v>16404</v>
      </c>
      <c r="D3175" s="2" t="s">
        <v>70</v>
      </c>
      <c r="E3175" s="4" t="s">
        <v>59</v>
      </c>
      <c r="F3175" t="s">
        <v>60</v>
      </c>
      <c r="G3175" s="6">
        <v>365</v>
      </c>
      <c r="H3175">
        <v>66983</v>
      </c>
      <c r="I3175">
        <v>9</v>
      </c>
      <c r="J3175" s="6">
        <v>378.75</v>
      </c>
      <c r="K3175" s="6">
        <v>5927.75</v>
      </c>
      <c r="L3175">
        <v>76</v>
      </c>
      <c r="M3175">
        <v>1</v>
      </c>
      <c r="N3175" t="s">
        <v>32</v>
      </c>
      <c r="O3175" t="s">
        <v>32</v>
      </c>
      <c r="P3175" t="s">
        <v>10061</v>
      </c>
    </row>
    <row r="3176" spans="1:16" x14ac:dyDescent="0.3">
      <c r="A3176" s="7">
        <v>22219</v>
      </c>
      <c r="B3176" s="6" t="s">
        <v>16405</v>
      </c>
      <c r="C3176" t="s">
        <v>16406</v>
      </c>
      <c r="D3176" s="2" t="s">
        <v>64</v>
      </c>
      <c r="E3176" s="4" t="s">
        <v>46</v>
      </c>
      <c r="F3176" t="s">
        <v>67</v>
      </c>
      <c r="G3176" s="6">
        <v>366</v>
      </c>
      <c r="H3176">
        <v>46416</v>
      </c>
      <c r="I3176">
        <v>15</v>
      </c>
      <c r="J3176" s="6">
        <v>1361.5</v>
      </c>
      <c r="K3176" s="6">
        <v>2268.25</v>
      </c>
      <c r="L3176">
        <v>47</v>
      </c>
      <c r="M3176">
        <v>2</v>
      </c>
      <c r="N3176" t="s">
        <v>32</v>
      </c>
      <c r="O3176" t="s">
        <v>48</v>
      </c>
      <c r="P3176" t="s">
        <v>10061</v>
      </c>
    </row>
    <row r="3177" spans="1:16" x14ac:dyDescent="0.3">
      <c r="A3177" s="7">
        <v>21139</v>
      </c>
      <c r="B3177" s="6" t="s">
        <v>16407</v>
      </c>
      <c r="C3177" t="s">
        <v>16408</v>
      </c>
      <c r="D3177" s="2" t="s">
        <v>70</v>
      </c>
      <c r="E3177" s="4" t="s">
        <v>46</v>
      </c>
      <c r="F3177" t="s">
        <v>67</v>
      </c>
      <c r="G3177" s="6">
        <v>309</v>
      </c>
      <c r="H3177">
        <v>20603</v>
      </c>
      <c r="I3177">
        <v>10</v>
      </c>
      <c r="J3177" s="6">
        <v>1294.75</v>
      </c>
      <c r="K3177" s="6">
        <v>4416.5</v>
      </c>
      <c r="L3177">
        <v>61</v>
      </c>
      <c r="M3177">
        <v>1</v>
      </c>
      <c r="N3177" t="s">
        <v>48</v>
      </c>
      <c r="O3177" t="s">
        <v>37</v>
      </c>
      <c r="P3177" t="s">
        <v>10061</v>
      </c>
    </row>
    <row r="3178" spans="1:16" x14ac:dyDescent="0.3">
      <c r="A3178" s="7">
        <v>19881</v>
      </c>
      <c r="B3178" s="6" t="s">
        <v>16409</v>
      </c>
      <c r="C3178" t="s">
        <v>16410</v>
      </c>
      <c r="D3178" s="2" t="s">
        <v>45</v>
      </c>
      <c r="E3178" s="4" t="s">
        <v>59</v>
      </c>
      <c r="F3178" t="s">
        <v>60</v>
      </c>
      <c r="G3178" s="6">
        <v>410</v>
      </c>
      <c r="H3178">
        <v>33130</v>
      </c>
      <c r="I3178">
        <v>7</v>
      </c>
      <c r="J3178" s="6">
        <v>438</v>
      </c>
      <c r="K3178" s="6">
        <v>6397.5</v>
      </c>
      <c r="L3178">
        <v>90</v>
      </c>
      <c r="M3178">
        <v>2</v>
      </c>
      <c r="N3178" t="s">
        <v>48</v>
      </c>
      <c r="O3178" t="s">
        <v>48</v>
      </c>
      <c r="P3178" t="s">
        <v>10066</v>
      </c>
    </row>
    <row r="3179" spans="1:16" x14ac:dyDescent="0.3">
      <c r="A3179" s="7">
        <v>18585</v>
      </c>
      <c r="B3179" s="6" t="s">
        <v>16411</v>
      </c>
      <c r="C3179" t="s">
        <v>16412</v>
      </c>
      <c r="D3179" s="2" t="s">
        <v>52</v>
      </c>
      <c r="E3179" s="4" t="s">
        <v>46</v>
      </c>
      <c r="F3179" t="s">
        <v>67</v>
      </c>
      <c r="G3179" s="6">
        <v>1200</v>
      </c>
      <c r="H3179">
        <v>77133</v>
      </c>
      <c r="I3179">
        <v>14</v>
      </c>
      <c r="J3179" s="6">
        <v>858.75</v>
      </c>
      <c r="K3179" s="6">
        <v>3908.75</v>
      </c>
      <c r="L3179">
        <v>48</v>
      </c>
      <c r="M3179">
        <v>3</v>
      </c>
      <c r="N3179" t="s">
        <v>48</v>
      </c>
      <c r="O3179" t="s">
        <v>48</v>
      </c>
      <c r="P3179" t="s">
        <v>10061</v>
      </c>
    </row>
    <row r="3180" spans="1:16" x14ac:dyDescent="0.3">
      <c r="A3180" s="7">
        <v>22235</v>
      </c>
      <c r="B3180" s="6" t="s">
        <v>16413</v>
      </c>
      <c r="C3180" t="s">
        <v>16414</v>
      </c>
      <c r="D3180" s="2" t="s">
        <v>52</v>
      </c>
      <c r="E3180" s="4" t="s">
        <v>46</v>
      </c>
      <c r="F3180" t="s">
        <v>67</v>
      </c>
      <c r="G3180" s="6">
        <v>1096</v>
      </c>
      <c r="H3180">
        <v>41932</v>
      </c>
      <c r="I3180">
        <v>3</v>
      </c>
      <c r="J3180" s="6">
        <v>1497</v>
      </c>
      <c r="K3180" s="6">
        <v>2442.75</v>
      </c>
      <c r="L3180">
        <v>45</v>
      </c>
      <c r="M3180">
        <v>3</v>
      </c>
      <c r="N3180" t="s">
        <v>37</v>
      </c>
      <c r="O3180" t="s">
        <v>48</v>
      </c>
      <c r="P3180" t="s">
        <v>10066</v>
      </c>
    </row>
    <row r="3181" spans="1:16" x14ac:dyDescent="0.3">
      <c r="A3181" s="7">
        <v>17556</v>
      </c>
      <c r="B3181" s="6" t="s">
        <v>16415</v>
      </c>
      <c r="C3181" t="s">
        <v>16416</v>
      </c>
      <c r="D3181" s="2" t="s">
        <v>58</v>
      </c>
      <c r="E3181" s="4" t="s">
        <v>59</v>
      </c>
      <c r="F3181" t="s">
        <v>60</v>
      </c>
      <c r="G3181" s="6">
        <v>187</v>
      </c>
      <c r="H3181">
        <v>64825</v>
      </c>
      <c r="I3181">
        <v>11</v>
      </c>
      <c r="J3181" s="6">
        <v>142.25</v>
      </c>
      <c r="K3181" s="6">
        <v>3181.5</v>
      </c>
      <c r="L3181">
        <v>82</v>
      </c>
      <c r="M3181">
        <v>2</v>
      </c>
      <c r="N3181" t="s">
        <v>61</v>
      </c>
      <c r="O3181" t="s">
        <v>37</v>
      </c>
      <c r="P3181" t="s">
        <v>10066</v>
      </c>
    </row>
    <row r="3182" spans="1:16" x14ac:dyDescent="0.3">
      <c r="A3182" s="7">
        <v>21547</v>
      </c>
      <c r="B3182" s="6" t="s">
        <v>16417</v>
      </c>
      <c r="C3182" t="s">
        <v>16418</v>
      </c>
      <c r="D3182" s="2" t="s">
        <v>58</v>
      </c>
      <c r="E3182" s="4" t="s">
        <v>59</v>
      </c>
      <c r="F3182" t="s">
        <v>60</v>
      </c>
      <c r="G3182" s="6">
        <v>179</v>
      </c>
      <c r="H3182">
        <v>53078</v>
      </c>
      <c r="I3182">
        <v>17</v>
      </c>
      <c r="J3182" s="6">
        <v>54</v>
      </c>
      <c r="K3182" s="6">
        <v>3417</v>
      </c>
      <c r="L3182">
        <v>96</v>
      </c>
      <c r="M3182">
        <v>1</v>
      </c>
      <c r="N3182" t="s">
        <v>32</v>
      </c>
      <c r="O3182" t="s">
        <v>37</v>
      </c>
      <c r="P3182" t="s">
        <v>10061</v>
      </c>
    </row>
    <row r="3183" spans="1:16" x14ac:dyDescent="0.3">
      <c r="A3183" s="7">
        <v>21509</v>
      </c>
      <c r="B3183" s="6" t="s">
        <v>16419</v>
      </c>
      <c r="C3183" t="s">
        <v>16420</v>
      </c>
      <c r="D3183" s="2" t="s">
        <v>64</v>
      </c>
      <c r="E3183" s="4" t="s">
        <v>46</v>
      </c>
      <c r="F3183" t="s">
        <v>67</v>
      </c>
      <c r="G3183" s="6">
        <v>324</v>
      </c>
      <c r="H3183">
        <v>23234</v>
      </c>
      <c r="I3183">
        <v>3</v>
      </c>
      <c r="J3183" s="6">
        <v>880</v>
      </c>
      <c r="K3183" s="6">
        <v>1913</v>
      </c>
      <c r="L3183">
        <v>60</v>
      </c>
      <c r="M3183">
        <v>1</v>
      </c>
      <c r="N3183" t="s">
        <v>48</v>
      </c>
      <c r="O3183" t="s">
        <v>37</v>
      </c>
      <c r="P3183" t="s">
        <v>10061</v>
      </c>
    </row>
    <row r="3184" spans="1:16" x14ac:dyDescent="0.3">
      <c r="A3184" s="7">
        <v>19847</v>
      </c>
      <c r="B3184" s="6" t="s">
        <v>16421</v>
      </c>
      <c r="C3184" t="s">
        <v>16422</v>
      </c>
      <c r="D3184" s="2" t="s">
        <v>52</v>
      </c>
      <c r="E3184" s="4" t="s">
        <v>46</v>
      </c>
      <c r="F3184" t="s">
        <v>76</v>
      </c>
      <c r="G3184" s="6">
        <v>3074</v>
      </c>
      <c r="H3184">
        <v>38956</v>
      </c>
      <c r="I3184">
        <v>1</v>
      </c>
      <c r="J3184" s="6">
        <v>451</v>
      </c>
      <c r="K3184" s="6">
        <v>5327</v>
      </c>
      <c r="L3184">
        <v>63</v>
      </c>
      <c r="M3184">
        <v>3</v>
      </c>
      <c r="N3184" t="s">
        <v>48</v>
      </c>
      <c r="O3184" t="s">
        <v>37</v>
      </c>
      <c r="P3184" t="s">
        <v>10066</v>
      </c>
    </row>
    <row r="3185" spans="1:16" x14ac:dyDescent="0.3">
      <c r="A3185" s="7">
        <v>17976</v>
      </c>
      <c r="B3185" s="6" t="s">
        <v>16423</v>
      </c>
      <c r="C3185" t="s">
        <v>16424</v>
      </c>
      <c r="D3185" s="2" t="s">
        <v>70</v>
      </c>
      <c r="E3185" s="4" t="s">
        <v>46</v>
      </c>
      <c r="F3185" t="s">
        <v>47</v>
      </c>
      <c r="G3185" s="6">
        <v>234</v>
      </c>
      <c r="H3185">
        <v>15500</v>
      </c>
      <c r="I3185">
        <v>15</v>
      </c>
      <c r="J3185" s="6">
        <v>648.5</v>
      </c>
      <c r="K3185" s="6">
        <v>2773.5</v>
      </c>
      <c r="L3185">
        <v>57</v>
      </c>
      <c r="M3185">
        <v>1</v>
      </c>
      <c r="N3185" t="s">
        <v>32</v>
      </c>
      <c r="O3185" t="s">
        <v>37</v>
      </c>
      <c r="P3185" t="s">
        <v>10061</v>
      </c>
    </row>
    <row r="3186" spans="1:16" x14ac:dyDescent="0.3">
      <c r="A3186" s="7">
        <v>21182</v>
      </c>
      <c r="B3186" s="6" t="s">
        <v>16425</v>
      </c>
      <c r="C3186" t="s">
        <v>16426</v>
      </c>
      <c r="D3186" s="2" t="s">
        <v>45</v>
      </c>
      <c r="E3186" s="4" t="s">
        <v>46</v>
      </c>
      <c r="F3186" t="s">
        <v>60</v>
      </c>
      <c r="G3186" s="6">
        <v>469</v>
      </c>
      <c r="H3186">
        <v>74050</v>
      </c>
      <c r="I3186">
        <v>19</v>
      </c>
      <c r="J3186" s="6">
        <v>308.75</v>
      </c>
      <c r="K3186" s="6">
        <v>6291.5</v>
      </c>
      <c r="L3186">
        <v>89</v>
      </c>
      <c r="M3186">
        <v>2</v>
      </c>
      <c r="N3186" t="s">
        <v>48</v>
      </c>
      <c r="O3186" t="s">
        <v>37</v>
      </c>
      <c r="P3186" t="s">
        <v>10066</v>
      </c>
    </row>
    <row r="3187" spans="1:16" x14ac:dyDescent="0.3">
      <c r="A3187" s="7">
        <v>21540</v>
      </c>
      <c r="B3187" s="6" t="s">
        <v>16427</v>
      </c>
      <c r="C3187" t="s">
        <v>16428</v>
      </c>
      <c r="D3187" s="2" t="s">
        <v>52</v>
      </c>
      <c r="E3187" s="4" t="s">
        <v>59</v>
      </c>
      <c r="F3187" t="s">
        <v>54</v>
      </c>
      <c r="G3187" s="6">
        <v>3940</v>
      </c>
      <c r="H3187">
        <v>84188</v>
      </c>
      <c r="I3187">
        <v>26</v>
      </c>
      <c r="J3187" s="6">
        <v>5056.25</v>
      </c>
      <c r="K3187" s="6">
        <v>698.25</v>
      </c>
      <c r="L3187">
        <v>20</v>
      </c>
      <c r="M3187">
        <v>5</v>
      </c>
      <c r="N3187" t="s">
        <v>32</v>
      </c>
      <c r="O3187" t="s">
        <v>48</v>
      </c>
      <c r="P3187" t="s">
        <v>10061</v>
      </c>
    </row>
    <row r="3188" spans="1:16" x14ac:dyDescent="0.3">
      <c r="A3188" s="7">
        <v>21543</v>
      </c>
      <c r="B3188" s="6" t="s">
        <v>16429</v>
      </c>
      <c r="C3188" t="s">
        <v>16430</v>
      </c>
      <c r="D3188" s="2" t="s">
        <v>58</v>
      </c>
      <c r="E3188" s="4" t="s">
        <v>46</v>
      </c>
      <c r="F3188" t="s">
        <v>60</v>
      </c>
      <c r="G3188" s="6">
        <v>127</v>
      </c>
      <c r="H3188">
        <v>41932</v>
      </c>
      <c r="I3188">
        <v>9</v>
      </c>
      <c r="J3188" s="6">
        <v>178</v>
      </c>
      <c r="K3188" s="6">
        <v>5387.25</v>
      </c>
      <c r="L3188">
        <v>99</v>
      </c>
      <c r="M3188">
        <v>1</v>
      </c>
      <c r="N3188" t="s">
        <v>32</v>
      </c>
      <c r="O3188" t="s">
        <v>37</v>
      </c>
      <c r="P3188" t="s">
        <v>10061</v>
      </c>
    </row>
    <row r="3189" spans="1:16" x14ac:dyDescent="0.3">
      <c r="A3189" s="7">
        <v>20035</v>
      </c>
      <c r="B3189" s="6" t="s">
        <v>16431</v>
      </c>
      <c r="C3189" t="s">
        <v>16432</v>
      </c>
      <c r="D3189" s="2" t="s">
        <v>52</v>
      </c>
      <c r="E3189" s="4" t="s">
        <v>53</v>
      </c>
      <c r="F3189" t="s">
        <v>54</v>
      </c>
      <c r="G3189" s="6">
        <v>2017</v>
      </c>
      <c r="H3189">
        <v>79877</v>
      </c>
      <c r="I3189">
        <v>39</v>
      </c>
      <c r="J3189" s="6">
        <v>4917</v>
      </c>
      <c r="K3189" s="6">
        <v>722.75</v>
      </c>
      <c r="L3189">
        <v>11</v>
      </c>
      <c r="M3189">
        <v>7</v>
      </c>
      <c r="N3189" t="s">
        <v>32</v>
      </c>
      <c r="O3189" t="s">
        <v>32</v>
      </c>
      <c r="P3189" t="s">
        <v>10066</v>
      </c>
    </row>
    <row r="3190" spans="1:16" x14ac:dyDescent="0.3">
      <c r="A3190" s="7">
        <v>19538</v>
      </c>
      <c r="B3190" s="6" t="s">
        <v>16433</v>
      </c>
      <c r="C3190" t="s">
        <v>16434</v>
      </c>
      <c r="D3190" s="2" t="s">
        <v>70</v>
      </c>
      <c r="E3190" s="4" t="s">
        <v>59</v>
      </c>
      <c r="F3190" t="s">
        <v>60</v>
      </c>
      <c r="G3190" s="6">
        <v>51</v>
      </c>
      <c r="H3190">
        <v>63063</v>
      </c>
      <c r="I3190">
        <v>17</v>
      </c>
      <c r="J3190" s="6">
        <v>240.75</v>
      </c>
      <c r="K3190" s="6">
        <v>3351</v>
      </c>
      <c r="L3190">
        <v>78</v>
      </c>
      <c r="M3190">
        <v>2</v>
      </c>
      <c r="N3190" t="s">
        <v>48</v>
      </c>
      <c r="O3190" t="s">
        <v>48</v>
      </c>
      <c r="P3190" t="s">
        <v>10061</v>
      </c>
    </row>
    <row r="3191" spans="1:16" x14ac:dyDescent="0.3">
      <c r="A3191" s="7">
        <v>20952</v>
      </c>
      <c r="B3191" s="6" t="s">
        <v>16435</v>
      </c>
      <c r="C3191" t="s">
        <v>16436</v>
      </c>
      <c r="D3191" s="2" t="s">
        <v>45</v>
      </c>
      <c r="E3191" s="4" t="s">
        <v>46</v>
      </c>
      <c r="F3191" t="s">
        <v>67</v>
      </c>
      <c r="G3191" s="6">
        <v>364</v>
      </c>
      <c r="H3191">
        <v>50335</v>
      </c>
      <c r="I3191">
        <v>10</v>
      </c>
      <c r="J3191" s="6">
        <v>408.25</v>
      </c>
      <c r="K3191" s="6">
        <v>2797.75</v>
      </c>
      <c r="L3191">
        <v>41</v>
      </c>
      <c r="M3191">
        <v>1</v>
      </c>
      <c r="N3191" t="s">
        <v>37</v>
      </c>
      <c r="O3191" t="s">
        <v>48</v>
      </c>
      <c r="P3191" t="s">
        <v>10061</v>
      </c>
    </row>
    <row r="3192" spans="1:16" x14ac:dyDescent="0.3">
      <c r="A3192" s="7">
        <v>17392</v>
      </c>
      <c r="B3192" s="6" t="s">
        <v>16437</v>
      </c>
      <c r="C3192" t="s">
        <v>16438</v>
      </c>
      <c r="D3192" s="2" t="s">
        <v>64</v>
      </c>
      <c r="E3192" s="4" t="s">
        <v>59</v>
      </c>
      <c r="F3192" t="s">
        <v>67</v>
      </c>
      <c r="G3192" s="6">
        <v>923</v>
      </c>
      <c r="H3192">
        <v>34048</v>
      </c>
      <c r="I3192">
        <v>11</v>
      </c>
      <c r="J3192" s="6">
        <v>1104</v>
      </c>
      <c r="K3192" s="6">
        <v>1956</v>
      </c>
      <c r="L3192">
        <v>45</v>
      </c>
      <c r="M3192">
        <v>1</v>
      </c>
      <c r="N3192" t="s">
        <v>48</v>
      </c>
      <c r="O3192" t="s">
        <v>37</v>
      </c>
      <c r="P3192" t="s">
        <v>10061</v>
      </c>
    </row>
    <row r="3193" spans="1:16" x14ac:dyDescent="0.3">
      <c r="A3193" s="7">
        <v>21513</v>
      </c>
      <c r="B3193" s="6" t="s">
        <v>16439</v>
      </c>
      <c r="C3193" t="s">
        <v>16440</v>
      </c>
      <c r="D3193" s="2" t="s">
        <v>52</v>
      </c>
      <c r="E3193" s="4" t="s">
        <v>46</v>
      </c>
      <c r="F3193" t="s">
        <v>80</v>
      </c>
      <c r="G3193" s="6">
        <v>4310</v>
      </c>
      <c r="H3193">
        <v>24511</v>
      </c>
      <c r="I3193">
        <v>45</v>
      </c>
      <c r="J3193" s="6">
        <v>8455.5</v>
      </c>
      <c r="K3193" s="6">
        <v>720.5</v>
      </c>
      <c r="L3193">
        <v>18</v>
      </c>
      <c r="M3193">
        <v>3</v>
      </c>
      <c r="N3193" t="s">
        <v>48</v>
      </c>
      <c r="O3193" t="s">
        <v>37</v>
      </c>
      <c r="P3193" t="s">
        <v>10061</v>
      </c>
    </row>
    <row r="3194" spans="1:16" x14ac:dyDescent="0.3">
      <c r="A3194" s="7">
        <v>20578</v>
      </c>
      <c r="B3194" s="6" t="s">
        <v>16441</v>
      </c>
      <c r="C3194" t="s">
        <v>16442</v>
      </c>
      <c r="D3194" s="2" t="s">
        <v>70</v>
      </c>
      <c r="E3194" s="4" t="s">
        <v>46</v>
      </c>
      <c r="F3194" t="s">
        <v>47</v>
      </c>
      <c r="G3194" s="6">
        <v>336</v>
      </c>
      <c r="H3194">
        <v>52179</v>
      </c>
      <c r="I3194">
        <v>7</v>
      </c>
      <c r="J3194" s="6">
        <v>1841.75</v>
      </c>
      <c r="K3194" s="6">
        <v>2804.5</v>
      </c>
      <c r="L3194">
        <v>64</v>
      </c>
      <c r="M3194">
        <v>1</v>
      </c>
      <c r="N3194" t="s">
        <v>61</v>
      </c>
      <c r="O3194" t="s">
        <v>48</v>
      </c>
      <c r="P3194" t="s">
        <v>10061</v>
      </c>
    </row>
    <row r="3195" spans="1:16" x14ac:dyDescent="0.3">
      <c r="A3195" s="7">
        <v>19214</v>
      </c>
      <c r="B3195" s="6" t="s">
        <v>16443</v>
      </c>
      <c r="C3195" t="s">
        <v>16444</v>
      </c>
      <c r="D3195" s="2" t="s">
        <v>58</v>
      </c>
      <c r="E3195" s="4" t="s">
        <v>59</v>
      </c>
      <c r="F3195" t="s">
        <v>60</v>
      </c>
      <c r="G3195" s="6">
        <v>151</v>
      </c>
      <c r="H3195">
        <v>24285</v>
      </c>
      <c r="I3195">
        <v>2</v>
      </c>
      <c r="J3195" s="6">
        <v>371.5</v>
      </c>
      <c r="K3195" s="6">
        <v>7150.25</v>
      </c>
      <c r="L3195">
        <v>82</v>
      </c>
      <c r="M3195">
        <v>2</v>
      </c>
      <c r="N3195" t="s">
        <v>61</v>
      </c>
      <c r="O3195" t="s">
        <v>37</v>
      </c>
      <c r="P3195" t="s">
        <v>10061</v>
      </c>
    </row>
    <row r="3196" spans="1:16" x14ac:dyDescent="0.3">
      <c r="A3196" s="7">
        <v>21017</v>
      </c>
      <c r="B3196" s="6" t="s">
        <v>16445</v>
      </c>
      <c r="C3196" t="s">
        <v>16446</v>
      </c>
      <c r="D3196" s="2" t="s">
        <v>52</v>
      </c>
      <c r="E3196" s="4" t="s">
        <v>46</v>
      </c>
      <c r="F3196" t="s">
        <v>80</v>
      </c>
      <c r="G3196" s="6">
        <v>4881</v>
      </c>
      <c r="H3196">
        <v>23498</v>
      </c>
      <c r="I3196">
        <v>36</v>
      </c>
      <c r="J3196" s="6">
        <v>5134.75</v>
      </c>
      <c r="K3196" s="6">
        <v>1074.25</v>
      </c>
      <c r="L3196">
        <v>14</v>
      </c>
      <c r="M3196">
        <v>6</v>
      </c>
      <c r="N3196" t="s">
        <v>37</v>
      </c>
      <c r="O3196" t="s">
        <v>37</v>
      </c>
      <c r="P3196" t="s">
        <v>10061</v>
      </c>
    </row>
    <row r="3197" spans="1:16" x14ac:dyDescent="0.3">
      <c r="A3197" s="7">
        <v>22201</v>
      </c>
      <c r="B3197" s="6" t="s">
        <v>16447</v>
      </c>
      <c r="C3197" t="s">
        <v>16448</v>
      </c>
      <c r="D3197" s="2" t="s">
        <v>45</v>
      </c>
      <c r="E3197" s="4" t="s">
        <v>46</v>
      </c>
      <c r="F3197" t="s">
        <v>47</v>
      </c>
      <c r="G3197" s="6">
        <v>459</v>
      </c>
      <c r="H3197">
        <v>83877</v>
      </c>
      <c r="I3197">
        <v>13</v>
      </c>
      <c r="J3197" s="6">
        <v>1417</v>
      </c>
      <c r="K3197" s="6">
        <v>2873.25</v>
      </c>
      <c r="L3197">
        <v>65</v>
      </c>
      <c r="M3197">
        <v>0</v>
      </c>
      <c r="N3197" t="s">
        <v>48</v>
      </c>
      <c r="O3197" t="s">
        <v>37</v>
      </c>
      <c r="P3197" t="s">
        <v>10061</v>
      </c>
    </row>
    <row r="3198" spans="1:16" x14ac:dyDescent="0.3">
      <c r="A3198" s="7">
        <v>19461</v>
      </c>
      <c r="B3198" s="6" t="s">
        <v>16449</v>
      </c>
      <c r="C3198" t="s">
        <v>16450</v>
      </c>
      <c r="D3198" s="2" t="s">
        <v>52</v>
      </c>
      <c r="E3198" s="4" t="s">
        <v>46</v>
      </c>
      <c r="F3198" t="s">
        <v>76</v>
      </c>
      <c r="G3198" s="6">
        <v>753</v>
      </c>
      <c r="H3198">
        <v>63063</v>
      </c>
      <c r="I3198">
        <v>14</v>
      </c>
      <c r="J3198" s="6">
        <v>458.25</v>
      </c>
      <c r="K3198" s="6">
        <v>3295.25</v>
      </c>
      <c r="L3198">
        <v>69</v>
      </c>
      <c r="M3198">
        <v>2</v>
      </c>
      <c r="N3198" t="s">
        <v>61</v>
      </c>
      <c r="O3198" t="s">
        <v>37</v>
      </c>
      <c r="P3198" t="s">
        <v>10061</v>
      </c>
    </row>
    <row r="3199" spans="1:16" x14ac:dyDescent="0.3">
      <c r="A3199" s="7">
        <v>20014</v>
      </c>
      <c r="B3199" s="6" t="s">
        <v>16451</v>
      </c>
      <c r="C3199" t="s">
        <v>16452</v>
      </c>
      <c r="D3199" s="2" t="s">
        <v>52</v>
      </c>
      <c r="E3199" s="4" t="s">
        <v>46</v>
      </c>
      <c r="F3199" t="s">
        <v>80</v>
      </c>
      <c r="G3199" s="6">
        <v>4797</v>
      </c>
      <c r="H3199">
        <v>11612</v>
      </c>
      <c r="I3199">
        <v>32</v>
      </c>
      <c r="J3199" s="6">
        <v>6039</v>
      </c>
      <c r="K3199" s="6">
        <v>510.25</v>
      </c>
      <c r="L3199">
        <v>11</v>
      </c>
      <c r="M3199">
        <v>3</v>
      </c>
      <c r="N3199" t="s">
        <v>48</v>
      </c>
      <c r="O3199" t="s">
        <v>37</v>
      </c>
      <c r="P3199" t="s">
        <v>10066</v>
      </c>
    </row>
    <row r="3200" spans="1:16" x14ac:dyDescent="0.3">
      <c r="A3200" s="7">
        <v>21130</v>
      </c>
      <c r="B3200" s="6" t="s">
        <v>16453</v>
      </c>
      <c r="C3200" t="s">
        <v>16454</v>
      </c>
      <c r="D3200" s="2" t="s">
        <v>58</v>
      </c>
      <c r="E3200" s="4" t="s">
        <v>59</v>
      </c>
      <c r="F3200" t="s">
        <v>60</v>
      </c>
      <c r="G3200" s="6">
        <v>71</v>
      </c>
      <c r="H3200">
        <v>33040</v>
      </c>
      <c r="I3200">
        <v>6</v>
      </c>
      <c r="J3200" s="6">
        <v>176</v>
      </c>
      <c r="K3200" s="6">
        <v>6478</v>
      </c>
      <c r="L3200">
        <v>79</v>
      </c>
      <c r="M3200">
        <v>1</v>
      </c>
      <c r="N3200" t="s">
        <v>61</v>
      </c>
      <c r="O3200" t="s">
        <v>37</v>
      </c>
      <c r="P3200" t="s">
        <v>10061</v>
      </c>
    </row>
    <row r="3201" spans="1:16" x14ac:dyDescent="0.3">
      <c r="A3201" s="7">
        <v>19455</v>
      </c>
      <c r="B3201" s="6" t="s">
        <v>16455</v>
      </c>
      <c r="C3201" t="s">
        <v>16456</v>
      </c>
      <c r="D3201" s="2" t="s">
        <v>45</v>
      </c>
      <c r="E3201" s="4" t="s">
        <v>46</v>
      </c>
      <c r="F3201" t="s">
        <v>76</v>
      </c>
      <c r="G3201" s="6">
        <v>899</v>
      </c>
      <c r="H3201">
        <v>49629</v>
      </c>
      <c r="I3201">
        <v>23</v>
      </c>
      <c r="J3201" s="6">
        <v>558.5</v>
      </c>
      <c r="K3201" s="6">
        <v>4074.5</v>
      </c>
      <c r="L3201">
        <v>53</v>
      </c>
      <c r="M3201">
        <v>2</v>
      </c>
      <c r="N3201" t="s">
        <v>48</v>
      </c>
      <c r="O3201" t="s">
        <v>48</v>
      </c>
      <c r="P3201" t="s">
        <v>10061</v>
      </c>
    </row>
    <row r="3202" spans="1:16" x14ac:dyDescent="0.3">
      <c r="A3202" s="7">
        <v>18417</v>
      </c>
      <c r="B3202" s="6" t="s">
        <v>16457</v>
      </c>
      <c r="C3202" t="s">
        <v>16458</v>
      </c>
      <c r="D3202" s="2" t="s">
        <v>52</v>
      </c>
      <c r="E3202" s="4" t="s">
        <v>46</v>
      </c>
      <c r="F3202" t="s">
        <v>80</v>
      </c>
      <c r="G3202" s="6">
        <v>4734</v>
      </c>
      <c r="H3202">
        <v>36797</v>
      </c>
      <c r="I3202">
        <v>33</v>
      </c>
      <c r="J3202" s="6">
        <v>6591.75</v>
      </c>
      <c r="K3202" s="6">
        <v>1099</v>
      </c>
      <c r="L3202">
        <v>17</v>
      </c>
      <c r="M3202">
        <v>4</v>
      </c>
      <c r="N3202" t="s">
        <v>48</v>
      </c>
      <c r="O3202" t="s">
        <v>48</v>
      </c>
      <c r="P3202" t="s">
        <v>10066</v>
      </c>
    </row>
    <row r="3203" spans="1:16" x14ac:dyDescent="0.3">
      <c r="A3203" s="7">
        <v>19376</v>
      </c>
      <c r="B3203" s="6" t="s">
        <v>16459</v>
      </c>
      <c r="C3203" t="s">
        <v>16460</v>
      </c>
      <c r="D3203" s="2" t="s">
        <v>64</v>
      </c>
      <c r="E3203" s="4" t="s">
        <v>46</v>
      </c>
      <c r="F3203" t="s">
        <v>60</v>
      </c>
      <c r="G3203" s="6">
        <v>870</v>
      </c>
      <c r="H3203">
        <v>43435</v>
      </c>
      <c r="I3203">
        <v>10</v>
      </c>
      <c r="J3203" s="6">
        <v>342.75</v>
      </c>
      <c r="K3203" s="6">
        <v>5709</v>
      </c>
      <c r="L3203">
        <v>76</v>
      </c>
      <c r="M3203">
        <v>2</v>
      </c>
      <c r="N3203" t="s">
        <v>32</v>
      </c>
      <c r="O3203" t="s">
        <v>32</v>
      </c>
      <c r="P3203" t="s">
        <v>10061</v>
      </c>
    </row>
    <row r="3204" spans="1:16" x14ac:dyDescent="0.3">
      <c r="A3204" s="7">
        <v>17385</v>
      </c>
      <c r="B3204" s="6" t="s">
        <v>16461</v>
      </c>
      <c r="C3204" t="s">
        <v>16462</v>
      </c>
      <c r="D3204" s="2" t="s">
        <v>52</v>
      </c>
      <c r="E3204" s="4" t="s">
        <v>46</v>
      </c>
      <c r="F3204" t="s">
        <v>76</v>
      </c>
      <c r="G3204" s="6">
        <v>3561</v>
      </c>
      <c r="H3204">
        <v>61270</v>
      </c>
      <c r="I3204">
        <v>8</v>
      </c>
      <c r="J3204" s="6">
        <v>515</v>
      </c>
      <c r="K3204" s="6">
        <v>3554</v>
      </c>
      <c r="L3204">
        <v>54</v>
      </c>
      <c r="M3204">
        <v>2</v>
      </c>
      <c r="N3204" t="s">
        <v>48</v>
      </c>
      <c r="O3204" t="s">
        <v>37</v>
      </c>
      <c r="P3204" t="s">
        <v>10061</v>
      </c>
    </row>
    <row r="3205" spans="1:16" x14ac:dyDescent="0.3">
      <c r="A3205" s="7">
        <v>21891</v>
      </c>
      <c r="B3205" s="6" t="s">
        <v>16463</v>
      </c>
      <c r="C3205" t="s">
        <v>16464</v>
      </c>
      <c r="D3205" s="2" t="s">
        <v>52</v>
      </c>
      <c r="E3205" s="4" t="s">
        <v>53</v>
      </c>
      <c r="F3205" t="s">
        <v>54</v>
      </c>
      <c r="G3205" s="6">
        <v>2751</v>
      </c>
      <c r="H3205">
        <v>17523</v>
      </c>
      <c r="I3205">
        <v>25</v>
      </c>
      <c r="J3205" s="6">
        <v>4197.5</v>
      </c>
      <c r="K3205" s="6">
        <v>533.5</v>
      </c>
      <c r="L3205">
        <v>13</v>
      </c>
      <c r="M3205">
        <v>7</v>
      </c>
      <c r="N3205" t="s">
        <v>48</v>
      </c>
      <c r="O3205" t="s">
        <v>37</v>
      </c>
      <c r="P3205" t="s">
        <v>10066</v>
      </c>
    </row>
    <row r="3206" spans="1:16" x14ac:dyDescent="0.3">
      <c r="A3206" s="7">
        <v>17520</v>
      </c>
      <c r="B3206" s="6" t="s">
        <v>16465</v>
      </c>
      <c r="C3206" t="s">
        <v>16466</v>
      </c>
      <c r="D3206" s="2" t="s">
        <v>52</v>
      </c>
      <c r="E3206" s="4" t="s">
        <v>46</v>
      </c>
      <c r="F3206" t="s">
        <v>80</v>
      </c>
      <c r="G3206" s="6">
        <v>4616</v>
      </c>
      <c r="H3206">
        <v>52179</v>
      </c>
      <c r="I3206">
        <v>47</v>
      </c>
      <c r="J3206" s="6">
        <v>3519.75</v>
      </c>
      <c r="K3206" s="6">
        <v>783</v>
      </c>
      <c r="L3206">
        <v>18</v>
      </c>
      <c r="M3206">
        <v>6</v>
      </c>
      <c r="N3206" t="s">
        <v>48</v>
      </c>
      <c r="O3206" t="s">
        <v>48</v>
      </c>
      <c r="P3206" t="s">
        <v>10066</v>
      </c>
    </row>
    <row r="3207" spans="1:16" x14ac:dyDescent="0.3">
      <c r="A3207" s="7">
        <v>18018</v>
      </c>
      <c r="B3207" s="6" t="s">
        <v>16467</v>
      </c>
      <c r="C3207" t="s">
        <v>16468</v>
      </c>
      <c r="D3207" s="2" t="s">
        <v>58</v>
      </c>
      <c r="E3207" s="4" t="s">
        <v>59</v>
      </c>
      <c r="F3207" t="s">
        <v>60</v>
      </c>
      <c r="G3207" s="6">
        <v>221</v>
      </c>
      <c r="H3207">
        <v>31115</v>
      </c>
      <c r="I3207">
        <v>10</v>
      </c>
      <c r="J3207" s="6">
        <v>86.5</v>
      </c>
      <c r="K3207" s="6">
        <v>3988.5</v>
      </c>
      <c r="L3207">
        <v>84</v>
      </c>
      <c r="M3207">
        <v>1</v>
      </c>
      <c r="N3207" t="s">
        <v>32</v>
      </c>
      <c r="O3207" t="s">
        <v>37</v>
      </c>
      <c r="P3207" t="s">
        <v>10061</v>
      </c>
    </row>
    <row r="3208" spans="1:16" x14ac:dyDescent="0.3">
      <c r="A3208" s="7">
        <v>21265</v>
      </c>
      <c r="B3208" s="6" t="s">
        <v>16469</v>
      </c>
      <c r="C3208" t="s">
        <v>16470</v>
      </c>
      <c r="D3208" s="2" t="s">
        <v>52</v>
      </c>
      <c r="E3208" s="4" t="s">
        <v>53</v>
      </c>
      <c r="F3208" t="s">
        <v>54</v>
      </c>
      <c r="G3208" s="6">
        <v>1215</v>
      </c>
      <c r="H3208">
        <v>82719</v>
      </c>
      <c r="I3208">
        <v>40</v>
      </c>
      <c r="J3208" s="6">
        <v>3421.25</v>
      </c>
      <c r="K3208" s="6">
        <v>810.25</v>
      </c>
      <c r="L3208">
        <v>24</v>
      </c>
      <c r="M3208">
        <v>8</v>
      </c>
      <c r="N3208" t="s">
        <v>61</v>
      </c>
      <c r="O3208" t="s">
        <v>48</v>
      </c>
      <c r="P3208" t="s">
        <v>10066</v>
      </c>
    </row>
    <row r="3209" spans="1:16" x14ac:dyDescent="0.3">
      <c r="A3209" s="7">
        <v>21789</v>
      </c>
      <c r="B3209" s="6" t="s">
        <v>16471</v>
      </c>
      <c r="C3209" t="s">
        <v>16472</v>
      </c>
      <c r="D3209" s="2" t="s">
        <v>58</v>
      </c>
      <c r="E3209" s="4" t="s">
        <v>59</v>
      </c>
      <c r="F3209" t="s">
        <v>60</v>
      </c>
      <c r="G3209" s="6">
        <v>180</v>
      </c>
      <c r="H3209">
        <v>30210</v>
      </c>
      <c r="I3209">
        <v>10</v>
      </c>
      <c r="J3209" s="6">
        <v>132.75</v>
      </c>
      <c r="K3209" s="6">
        <v>6441.25</v>
      </c>
      <c r="L3209">
        <v>81</v>
      </c>
      <c r="M3209">
        <v>1</v>
      </c>
      <c r="N3209" t="s">
        <v>32</v>
      </c>
      <c r="O3209" t="s">
        <v>32</v>
      </c>
      <c r="P3209" t="s">
        <v>10061</v>
      </c>
    </row>
    <row r="3210" spans="1:16" x14ac:dyDescent="0.3">
      <c r="A3210" s="7">
        <v>21431</v>
      </c>
      <c r="B3210" s="6" t="s">
        <v>16473</v>
      </c>
      <c r="C3210" t="s">
        <v>16474</v>
      </c>
      <c r="D3210" s="2" t="s">
        <v>52</v>
      </c>
      <c r="E3210" s="4" t="s">
        <v>46</v>
      </c>
      <c r="F3210" t="s">
        <v>80</v>
      </c>
      <c r="G3210" s="6">
        <v>3895</v>
      </c>
      <c r="H3210">
        <v>67941</v>
      </c>
      <c r="I3210">
        <v>56</v>
      </c>
      <c r="J3210" s="6">
        <v>8953</v>
      </c>
      <c r="K3210" s="6">
        <v>821.25</v>
      </c>
      <c r="L3210">
        <v>12</v>
      </c>
      <c r="M3210">
        <v>4</v>
      </c>
      <c r="N3210" t="s">
        <v>48</v>
      </c>
      <c r="O3210" t="s">
        <v>37</v>
      </c>
      <c r="P3210" t="s">
        <v>10061</v>
      </c>
    </row>
    <row r="3211" spans="1:16" x14ac:dyDescent="0.3">
      <c r="A3211" s="7">
        <v>21411</v>
      </c>
      <c r="B3211" s="6" t="s">
        <v>16475</v>
      </c>
      <c r="C3211" t="s">
        <v>16476</v>
      </c>
      <c r="D3211" s="2" t="s">
        <v>52</v>
      </c>
      <c r="E3211" s="4" t="s">
        <v>46</v>
      </c>
      <c r="F3211" t="s">
        <v>80</v>
      </c>
      <c r="G3211" s="6">
        <v>3567</v>
      </c>
      <c r="H3211">
        <v>43243</v>
      </c>
      <c r="I3211">
        <v>42</v>
      </c>
      <c r="J3211" s="6">
        <v>7158.25</v>
      </c>
      <c r="K3211" s="6">
        <v>1098.75</v>
      </c>
      <c r="L3211">
        <v>12</v>
      </c>
      <c r="M3211">
        <v>3</v>
      </c>
      <c r="N3211" t="s">
        <v>37</v>
      </c>
      <c r="O3211" t="s">
        <v>37</v>
      </c>
      <c r="P3211" t="s">
        <v>10061</v>
      </c>
    </row>
    <row r="3212" spans="1:16" x14ac:dyDescent="0.3">
      <c r="A3212" s="7">
        <v>17397</v>
      </c>
      <c r="B3212" s="6" t="s">
        <v>16477</v>
      </c>
      <c r="C3212" t="s">
        <v>16478</v>
      </c>
      <c r="D3212" s="2" t="s">
        <v>52</v>
      </c>
      <c r="E3212" s="4" t="s">
        <v>46</v>
      </c>
      <c r="F3212" t="s">
        <v>76</v>
      </c>
      <c r="G3212" s="6">
        <v>3934</v>
      </c>
      <c r="H3212">
        <v>44607</v>
      </c>
      <c r="I3212">
        <v>12</v>
      </c>
      <c r="J3212" s="6">
        <v>418.75</v>
      </c>
      <c r="K3212" s="6">
        <v>2808.75</v>
      </c>
      <c r="L3212">
        <v>51</v>
      </c>
      <c r="M3212">
        <v>1</v>
      </c>
      <c r="N3212" t="s">
        <v>37</v>
      </c>
      <c r="O3212" t="s">
        <v>37</v>
      </c>
      <c r="P3212" t="s">
        <v>10061</v>
      </c>
    </row>
    <row r="3213" spans="1:16" x14ac:dyDescent="0.3">
      <c r="A3213" s="7">
        <v>18520</v>
      </c>
      <c r="B3213" s="6" t="s">
        <v>16479</v>
      </c>
      <c r="C3213" t="s">
        <v>16480</v>
      </c>
      <c r="D3213" s="2" t="s">
        <v>45</v>
      </c>
      <c r="E3213" s="4" t="s">
        <v>46</v>
      </c>
      <c r="F3213" t="s">
        <v>47</v>
      </c>
      <c r="G3213" s="6">
        <v>486</v>
      </c>
      <c r="H3213">
        <v>66495</v>
      </c>
      <c r="I3213">
        <v>8</v>
      </c>
      <c r="J3213" s="6">
        <v>388</v>
      </c>
      <c r="K3213" s="6">
        <v>2374.5</v>
      </c>
      <c r="L3213">
        <v>67</v>
      </c>
      <c r="M3213">
        <v>1</v>
      </c>
      <c r="N3213" t="s">
        <v>48</v>
      </c>
      <c r="O3213" t="s">
        <v>48</v>
      </c>
      <c r="P3213" t="s">
        <v>10061</v>
      </c>
    </row>
    <row r="3214" spans="1:16" x14ac:dyDescent="0.3">
      <c r="A3214" s="7">
        <v>20785</v>
      </c>
      <c r="B3214" s="6" t="s">
        <v>16481</v>
      </c>
      <c r="C3214" t="s">
        <v>16482</v>
      </c>
      <c r="D3214" s="2" t="s">
        <v>58</v>
      </c>
      <c r="E3214" s="4" t="s">
        <v>59</v>
      </c>
      <c r="F3214" t="s">
        <v>60</v>
      </c>
      <c r="G3214" s="6">
        <v>92</v>
      </c>
      <c r="H3214">
        <v>48486</v>
      </c>
      <c r="I3214">
        <v>12</v>
      </c>
      <c r="J3214" s="6">
        <v>314.25</v>
      </c>
      <c r="K3214" s="6">
        <v>4104.5</v>
      </c>
      <c r="L3214">
        <v>93</v>
      </c>
      <c r="M3214">
        <v>2</v>
      </c>
      <c r="N3214" t="s">
        <v>61</v>
      </c>
      <c r="O3214" t="s">
        <v>48</v>
      </c>
      <c r="P3214" t="s">
        <v>10061</v>
      </c>
    </row>
    <row r="3215" spans="1:16" x14ac:dyDescent="0.3">
      <c r="A3215" s="7">
        <v>20297</v>
      </c>
      <c r="B3215" s="6" t="s">
        <v>16483</v>
      </c>
      <c r="C3215" t="s">
        <v>16484</v>
      </c>
      <c r="D3215" s="2" t="s">
        <v>52</v>
      </c>
      <c r="E3215" s="4" t="s">
        <v>59</v>
      </c>
      <c r="F3215" t="s">
        <v>80</v>
      </c>
      <c r="G3215" s="6">
        <v>3108</v>
      </c>
      <c r="H3215">
        <v>89555</v>
      </c>
      <c r="I3215">
        <v>48</v>
      </c>
      <c r="J3215" s="6">
        <v>2439</v>
      </c>
      <c r="K3215" s="6">
        <v>805.5</v>
      </c>
      <c r="L3215">
        <v>14</v>
      </c>
      <c r="M3215">
        <v>3</v>
      </c>
      <c r="N3215" t="s">
        <v>37</v>
      </c>
      <c r="O3215" t="s">
        <v>37</v>
      </c>
      <c r="P3215" t="s">
        <v>10061</v>
      </c>
    </row>
    <row r="3216" spans="1:16" x14ac:dyDescent="0.3">
      <c r="A3216" s="7">
        <v>20827</v>
      </c>
      <c r="B3216" s="6" t="s">
        <v>16485</v>
      </c>
      <c r="C3216" t="s">
        <v>16486</v>
      </c>
      <c r="D3216" s="2" t="s">
        <v>52</v>
      </c>
      <c r="E3216" s="4" t="s">
        <v>53</v>
      </c>
      <c r="F3216" t="s">
        <v>54</v>
      </c>
      <c r="G3216" s="6">
        <v>1509</v>
      </c>
      <c r="H3216">
        <v>37857</v>
      </c>
      <c r="I3216">
        <v>19</v>
      </c>
      <c r="J3216" s="6">
        <v>3378.5</v>
      </c>
      <c r="K3216" s="6">
        <v>796.25</v>
      </c>
      <c r="L3216">
        <v>24</v>
      </c>
      <c r="M3216">
        <v>7</v>
      </c>
      <c r="N3216" t="s">
        <v>48</v>
      </c>
      <c r="O3216" t="s">
        <v>37</v>
      </c>
      <c r="P3216" t="s">
        <v>10061</v>
      </c>
    </row>
    <row r="3217" spans="1:16" x14ac:dyDescent="0.3">
      <c r="A3217" s="7">
        <v>20440</v>
      </c>
      <c r="B3217" s="6" t="s">
        <v>16487</v>
      </c>
      <c r="C3217" t="s">
        <v>16488</v>
      </c>
      <c r="D3217" s="2" t="s">
        <v>58</v>
      </c>
      <c r="E3217" s="4" t="s">
        <v>59</v>
      </c>
      <c r="F3217" t="s">
        <v>60</v>
      </c>
      <c r="G3217" s="6">
        <v>163</v>
      </c>
      <c r="H3217">
        <v>73322</v>
      </c>
      <c r="I3217">
        <v>2</v>
      </c>
      <c r="J3217" s="6">
        <v>348.5</v>
      </c>
      <c r="K3217" s="6">
        <v>5475.5</v>
      </c>
      <c r="L3217">
        <v>88</v>
      </c>
      <c r="M3217">
        <v>1</v>
      </c>
      <c r="N3217" t="s">
        <v>61</v>
      </c>
      <c r="O3217" t="s">
        <v>48</v>
      </c>
      <c r="P3217" t="s">
        <v>10061</v>
      </c>
    </row>
    <row r="3218" spans="1:16" x14ac:dyDescent="0.3">
      <c r="A3218" s="7">
        <v>19771</v>
      </c>
      <c r="B3218" s="6" t="s">
        <v>16489</v>
      </c>
      <c r="C3218" t="s">
        <v>16490</v>
      </c>
      <c r="D3218" s="2" t="s">
        <v>45</v>
      </c>
      <c r="E3218" s="4" t="s">
        <v>46</v>
      </c>
      <c r="F3218" t="s">
        <v>47</v>
      </c>
      <c r="G3218" s="6">
        <v>547</v>
      </c>
      <c r="H3218">
        <v>39742</v>
      </c>
      <c r="I3218">
        <v>14</v>
      </c>
      <c r="J3218" s="6">
        <v>380.5</v>
      </c>
      <c r="K3218" s="6">
        <v>2326.5</v>
      </c>
      <c r="L3218">
        <v>55</v>
      </c>
      <c r="M3218">
        <v>0</v>
      </c>
      <c r="N3218" t="s">
        <v>61</v>
      </c>
      <c r="O3218" t="s">
        <v>48</v>
      </c>
      <c r="P3218" t="s">
        <v>10061</v>
      </c>
    </row>
    <row r="3219" spans="1:16" x14ac:dyDescent="0.3">
      <c r="A3219" s="7">
        <v>18262</v>
      </c>
      <c r="B3219" s="6" t="s">
        <v>16491</v>
      </c>
      <c r="C3219" t="s">
        <v>16492</v>
      </c>
      <c r="D3219" s="2" t="s">
        <v>70</v>
      </c>
      <c r="E3219" s="4" t="s">
        <v>59</v>
      </c>
      <c r="F3219" t="s">
        <v>60</v>
      </c>
      <c r="G3219" s="6">
        <v>76</v>
      </c>
      <c r="H3219">
        <v>73448</v>
      </c>
      <c r="I3219">
        <v>8</v>
      </c>
      <c r="J3219" s="6">
        <v>405.75</v>
      </c>
      <c r="K3219" s="6">
        <v>6726.25</v>
      </c>
      <c r="L3219">
        <v>100</v>
      </c>
      <c r="M3219">
        <v>2</v>
      </c>
      <c r="N3219" t="s">
        <v>32</v>
      </c>
      <c r="O3219" t="s">
        <v>37</v>
      </c>
      <c r="P3219" t="s">
        <v>10061</v>
      </c>
    </row>
    <row r="3220" spans="1:16" x14ac:dyDescent="0.3">
      <c r="A3220" s="7">
        <v>17557</v>
      </c>
      <c r="B3220" s="6" t="s">
        <v>16493</v>
      </c>
      <c r="C3220" t="s">
        <v>16494</v>
      </c>
      <c r="D3220" s="2" t="s">
        <v>52</v>
      </c>
      <c r="E3220" s="4" t="s">
        <v>53</v>
      </c>
      <c r="F3220" t="s">
        <v>54</v>
      </c>
      <c r="G3220" s="6">
        <v>2136</v>
      </c>
      <c r="H3220">
        <v>21437</v>
      </c>
      <c r="I3220">
        <v>32</v>
      </c>
      <c r="J3220" s="6">
        <v>2459.25</v>
      </c>
      <c r="K3220" s="6">
        <v>556</v>
      </c>
      <c r="L3220">
        <v>8</v>
      </c>
      <c r="M3220">
        <v>5</v>
      </c>
      <c r="N3220" t="s">
        <v>48</v>
      </c>
      <c r="O3220" t="s">
        <v>37</v>
      </c>
      <c r="P3220" t="s">
        <v>10061</v>
      </c>
    </row>
    <row r="3221" spans="1:16" x14ac:dyDescent="0.3">
      <c r="A3221" s="7">
        <v>18022</v>
      </c>
      <c r="B3221" s="6" t="s">
        <v>16495</v>
      </c>
      <c r="C3221" t="s">
        <v>16496</v>
      </c>
      <c r="D3221" s="2" t="s">
        <v>58</v>
      </c>
      <c r="E3221" s="4" t="s">
        <v>59</v>
      </c>
      <c r="F3221" t="s">
        <v>60</v>
      </c>
      <c r="G3221" s="6">
        <v>96</v>
      </c>
      <c r="H3221">
        <v>87747</v>
      </c>
      <c r="I3221">
        <v>14</v>
      </c>
      <c r="J3221" s="6">
        <v>371.5</v>
      </c>
      <c r="K3221" s="6">
        <v>5979.5</v>
      </c>
      <c r="L3221">
        <v>93</v>
      </c>
      <c r="M3221">
        <v>2</v>
      </c>
      <c r="N3221" t="s">
        <v>61</v>
      </c>
      <c r="O3221" t="s">
        <v>48</v>
      </c>
      <c r="P3221" t="s">
        <v>10066</v>
      </c>
    </row>
    <row r="3222" spans="1:16" x14ac:dyDescent="0.3">
      <c r="A3222" s="7">
        <v>21163</v>
      </c>
      <c r="B3222" s="6" t="s">
        <v>16497</v>
      </c>
      <c r="C3222" t="s">
        <v>16498</v>
      </c>
      <c r="D3222" s="2" t="s">
        <v>70</v>
      </c>
      <c r="E3222" s="4" t="s">
        <v>59</v>
      </c>
      <c r="F3222" t="s">
        <v>60</v>
      </c>
      <c r="G3222" s="6">
        <v>133</v>
      </c>
      <c r="H3222">
        <v>49629</v>
      </c>
      <c r="I3222">
        <v>19</v>
      </c>
      <c r="J3222" s="6">
        <v>329</v>
      </c>
      <c r="K3222" s="6">
        <v>6985.25</v>
      </c>
      <c r="L3222">
        <v>87</v>
      </c>
      <c r="M3222">
        <v>2</v>
      </c>
      <c r="N3222" t="s">
        <v>48</v>
      </c>
      <c r="O3222" t="s">
        <v>48</v>
      </c>
      <c r="P3222" t="s">
        <v>10061</v>
      </c>
    </row>
    <row r="3223" spans="1:16" x14ac:dyDescent="0.3">
      <c r="A3223" s="7">
        <v>20389</v>
      </c>
      <c r="B3223" s="6" t="s">
        <v>16499</v>
      </c>
      <c r="C3223" t="s">
        <v>16500</v>
      </c>
      <c r="D3223" s="2" t="s">
        <v>58</v>
      </c>
      <c r="E3223" s="4" t="s">
        <v>59</v>
      </c>
      <c r="F3223" t="s">
        <v>60</v>
      </c>
      <c r="G3223" s="6">
        <v>97</v>
      </c>
      <c r="H3223">
        <v>83147</v>
      </c>
      <c r="I3223">
        <v>4</v>
      </c>
      <c r="J3223" s="6">
        <v>286.5</v>
      </c>
      <c r="K3223" s="6">
        <v>3732.5</v>
      </c>
      <c r="L3223">
        <v>86</v>
      </c>
      <c r="M3223">
        <v>1</v>
      </c>
      <c r="N3223" t="s">
        <v>48</v>
      </c>
      <c r="O3223" t="s">
        <v>37</v>
      </c>
      <c r="P3223" t="s">
        <v>10066</v>
      </c>
    </row>
    <row r="3224" spans="1:16" x14ac:dyDescent="0.3">
      <c r="A3224" s="7">
        <v>19168</v>
      </c>
      <c r="B3224" s="6" t="s">
        <v>16501</v>
      </c>
      <c r="C3224" t="s">
        <v>16502</v>
      </c>
      <c r="D3224" s="2" t="s">
        <v>45</v>
      </c>
      <c r="E3224" s="4" t="s">
        <v>59</v>
      </c>
      <c r="F3224" t="s">
        <v>60</v>
      </c>
      <c r="G3224" s="6">
        <v>904</v>
      </c>
      <c r="H3224">
        <v>45219</v>
      </c>
      <c r="I3224">
        <v>7</v>
      </c>
      <c r="J3224" s="6">
        <v>95.75</v>
      </c>
      <c r="K3224" s="6">
        <v>6691.5</v>
      </c>
      <c r="L3224">
        <v>92</v>
      </c>
      <c r="M3224">
        <v>2</v>
      </c>
      <c r="N3224" t="s">
        <v>32</v>
      </c>
      <c r="O3224" t="s">
        <v>37</v>
      </c>
      <c r="P3224" t="s">
        <v>10061</v>
      </c>
    </row>
    <row r="3225" spans="1:16" x14ac:dyDescent="0.3">
      <c r="A3225" s="7">
        <v>21035</v>
      </c>
      <c r="B3225" s="6" t="s">
        <v>16503</v>
      </c>
      <c r="C3225" t="s">
        <v>16504</v>
      </c>
      <c r="D3225" s="2" t="s">
        <v>52</v>
      </c>
      <c r="E3225" s="4" t="s">
        <v>59</v>
      </c>
      <c r="F3225" t="s">
        <v>80</v>
      </c>
      <c r="G3225" s="6">
        <v>4001</v>
      </c>
      <c r="H3225">
        <v>24285</v>
      </c>
      <c r="I3225">
        <v>33</v>
      </c>
      <c r="J3225" s="6">
        <v>2963.75</v>
      </c>
      <c r="K3225" s="6">
        <v>581.25</v>
      </c>
      <c r="L3225">
        <v>20</v>
      </c>
      <c r="M3225">
        <v>5</v>
      </c>
      <c r="N3225" t="s">
        <v>48</v>
      </c>
      <c r="O3225" t="s">
        <v>37</v>
      </c>
      <c r="P3225" t="s">
        <v>10066</v>
      </c>
    </row>
    <row r="3226" spans="1:16" x14ac:dyDescent="0.3">
      <c r="A3226" s="7">
        <v>19159</v>
      </c>
      <c r="B3226" s="6" t="s">
        <v>16505</v>
      </c>
      <c r="C3226" t="s">
        <v>16506</v>
      </c>
      <c r="D3226" s="2" t="s">
        <v>52</v>
      </c>
      <c r="E3226" s="4" t="s">
        <v>46</v>
      </c>
      <c r="F3226" t="s">
        <v>76</v>
      </c>
      <c r="G3226" s="6">
        <v>1979</v>
      </c>
      <c r="H3226">
        <v>27972</v>
      </c>
      <c r="I3226">
        <v>20</v>
      </c>
      <c r="J3226" s="6">
        <v>454</v>
      </c>
      <c r="K3226" s="6">
        <v>3312.5</v>
      </c>
      <c r="L3226">
        <v>82</v>
      </c>
      <c r="M3226">
        <v>1</v>
      </c>
      <c r="N3226" t="s">
        <v>48</v>
      </c>
      <c r="O3226" t="s">
        <v>37</v>
      </c>
      <c r="P3226" t="s">
        <v>10066</v>
      </c>
    </row>
    <row r="3227" spans="1:16" x14ac:dyDescent="0.3">
      <c r="A3227" s="7">
        <v>20491</v>
      </c>
      <c r="B3227" s="6" t="s">
        <v>16507</v>
      </c>
      <c r="C3227" t="s">
        <v>16508</v>
      </c>
      <c r="D3227" s="2" t="s">
        <v>58</v>
      </c>
      <c r="E3227" s="4" t="s">
        <v>59</v>
      </c>
      <c r="F3227" t="s">
        <v>60</v>
      </c>
      <c r="G3227" s="6">
        <v>106</v>
      </c>
      <c r="H3227">
        <v>78861</v>
      </c>
      <c r="I3227">
        <v>16</v>
      </c>
      <c r="J3227" s="6">
        <v>408.25</v>
      </c>
      <c r="K3227" s="6">
        <v>4575</v>
      </c>
      <c r="L3227">
        <v>78</v>
      </c>
      <c r="M3227">
        <v>2</v>
      </c>
      <c r="N3227" t="s">
        <v>48</v>
      </c>
      <c r="O3227" t="s">
        <v>37</v>
      </c>
      <c r="P3227" t="s">
        <v>10061</v>
      </c>
    </row>
    <row r="3228" spans="1:16" x14ac:dyDescent="0.3">
      <c r="A3228" s="7">
        <v>17535</v>
      </c>
      <c r="B3228" s="6" t="s">
        <v>16509</v>
      </c>
      <c r="C3228" t="s">
        <v>16510</v>
      </c>
      <c r="D3228" s="2" t="s">
        <v>70</v>
      </c>
      <c r="E3228" s="4" t="s">
        <v>59</v>
      </c>
      <c r="F3228" t="s">
        <v>60</v>
      </c>
      <c r="G3228" s="6">
        <v>153</v>
      </c>
      <c r="H3228">
        <v>19735</v>
      </c>
      <c r="I3228">
        <v>16</v>
      </c>
      <c r="J3228" s="6">
        <v>102.25</v>
      </c>
      <c r="K3228" s="6">
        <v>3271.75</v>
      </c>
      <c r="L3228">
        <v>81</v>
      </c>
      <c r="M3228">
        <v>1</v>
      </c>
      <c r="N3228" t="s">
        <v>48</v>
      </c>
      <c r="O3228" t="s">
        <v>48</v>
      </c>
      <c r="P3228" t="s">
        <v>10066</v>
      </c>
    </row>
    <row r="3229" spans="1:16" x14ac:dyDescent="0.3">
      <c r="A3229" s="7">
        <v>19378</v>
      </c>
      <c r="B3229" s="6" t="s">
        <v>16511</v>
      </c>
      <c r="C3229" t="s">
        <v>16512</v>
      </c>
      <c r="D3229" s="2" t="s">
        <v>58</v>
      </c>
      <c r="E3229" s="4" t="s">
        <v>59</v>
      </c>
      <c r="F3229" t="s">
        <v>60</v>
      </c>
      <c r="G3229" s="6">
        <v>189</v>
      </c>
      <c r="H3229">
        <v>48486</v>
      </c>
      <c r="I3229">
        <v>7</v>
      </c>
      <c r="J3229" s="6">
        <v>111.75</v>
      </c>
      <c r="K3229" s="6">
        <v>4651</v>
      </c>
      <c r="L3229">
        <v>89</v>
      </c>
      <c r="M3229">
        <v>2</v>
      </c>
      <c r="N3229" t="s">
        <v>61</v>
      </c>
      <c r="O3229" t="s">
        <v>48</v>
      </c>
      <c r="P3229" t="s">
        <v>10066</v>
      </c>
    </row>
    <row r="3230" spans="1:16" x14ac:dyDescent="0.3">
      <c r="A3230" s="7">
        <v>20521</v>
      </c>
      <c r="B3230" s="6" t="s">
        <v>16513</v>
      </c>
      <c r="C3230" t="s">
        <v>16514</v>
      </c>
      <c r="D3230" s="2" t="s">
        <v>52</v>
      </c>
      <c r="E3230" s="4" t="s">
        <v>53</v>
      </c>
      <c r="F3230" t="s">
        <v>54</v>
      </c>
      <c r="G3230" s="6">
        <v>1128</v>
      </c>
      <c r="H3230">
        <v>33040</v>
      </c>
      <c r="I3230">
        <v>31</v>
      </c>
      <c r="J3230" s="6">
        <v>1923.5</v>
      </c>
      <c r="K3230" s="6">
        <v>527.5</v>
      </c>
      <c r="L3230">
        <v>20</v>
      </c>
      <c r="M3230">
        <v>5</v>
      </c>
      <c r="N3230" t="s">
        <v>37</v>
      </c>
      <c r="O3230" t="s">
        <v>37</v>
      </c>
      <c r="P3230" t="s">
        <v>10061</v>
      </c>
    </row>
    <row r="3231" spans="1:16" x14ac:dyDescent="0.3">
      <c r="A3231" s="7">
        <v>19131</v>
      </c>
      <c r="B3231" s="6" t="s">
        <v>16515</v>
      </c>
      <c r="C3231" t="s">
        <v>16516</v>
      </c>
      <c r="D3231" s="2" t="s">
        <v>64</v>
      </c>
      <c r="E3231" s="4" t="s">
        <v>46</v>
      </c>
      <c r="F3231" t="s">
        <v>76</v>
      </c>
      <c r="G3231" s="6">
        <v>685</v>
      </c>
      <c r="H3231">
        <v>53957</v>
      </c>
      <c r="I3231">
        <v>5</v>
      </c>
      <c r="J3231" s="6">
        <v>559.25</v>
      </c>
      <c r="K3231" s="6">
        <v>3451.5</v>
      </c>
      <c r="L3231">
        <v>58</v>
      </c>
      <c r="M3231">
        <v>2</v>
      </c>
      <c r="N3231" t="s">
        <v>37</v>
      </c>
      <c r="O3231" t="s">
        <v>37</v>
      </c>
      <c r="P3231" t="s">
        <v>10061</v>
      </c>
    </row>
    <row r="3232" spans="1:16" x14ac:dyDescent="0.3">
      <c r="A3232" s="7">
        <v>18664</v>
      </c>
      <c r="B3232" s="6" t="s">
        <v>16517</v>
      </c>
      <c r="C3232" t="s">
        <v>16518</v>
      </c>
      <c r="D3232" s="2" t="s">
        <v>52</v>
      </c>
      <c r="E3232" s="4" t="s">
        <v>46</v>
      </c>
      <c r="F3232" t="s">
        <v>54</v>
      </c>
      <c r="G3232" s="6">
        <v>2181</v>
      </c>
      <c r="H3232">
        <v>50861</v>
      </c>
      <c r="I3232">
        <v>27</v>
      </c>
      <c r="J3232" s="6">
        <v>4603.75</v>
      </c>
      <c r="K3232" s="6">
        <v>658.5</v>
      </c>
      <c r="L3232">
        <v>15</v>
      </c>
      <c r="M3232">
        <v>8</v>
      </c>
      <c r="N3232" t="s">
        <v>48</v>
      </c>
      <c r="O3232" t="s">
        <v>48</v>
      </c>
      <c r="P3232" t="s">
        <v>10061</v>
      </c>
    </row>
    <row r="3233" spans="1:16" x14ac:dyDescent="0.3">
      <c r="A3233" s="7">
        <v>20606</v>
      </c>
      <c r="B3233" s="6" t="s">
        <v>16519</v>
      </c>
      <c r="C3233" t="s">
        <v>16520</v>
      </c>
      <c r="D3233" s="2" t="s">
        <v>58</v>
      </c>
      <c r="E3233" s="4" t="s">
        <v>46</v>
      </c>
      <c r="F3233" t="s">
        <v>47</v>
      </c>
      <c r="G3233" s="6">
        <v>216</v>
      </c>
      <c r="H3233">
        <v>45320</v>
      </c>
      <c r="I3233">
        <v>12</v>
      </c>
      <c r="J3233" s="6">
        <v>1713</v>
      </c>
      <c r="K3233" s="6">
        <v>2708.5</v>
      </c>
      <c r="L3233">
        <v>63</v>
      </c>
      <c r="M3233">
        <v>1</v>
      </c>
      <c r="N3233" t="s">
        <v>32</v>
      </c>
      <c r="O3233" t="s">
        <v>37</v>
      </c>
      <c r="P3233" t="s">
        <v>10061</v>
      </c>
    </row>
    <row r="3234" spans="1:16" x14ac:dyDescent="0.3">
      <c r="A3234" s="7">
        <v>20210</v>
      </c>
      <c r="B3234" s="6" t="s">
        <v>16521</v>
      </c>
      <c r="C3234" t="s">
        <v>16522</v>
      </c>
      <c r="D3234" s="2" t="s">
        <v>52</v>
      </c>
      <c r="E3234" s="4" t="s">
        <v>53</v>
      </c>
      <c r="F3234" t="s">
        <v>54</v>
      </c>
      <c r="G3234" s="6">
        <v>2507</v>
      </c>
      <c r="H3234">
        <v>34612</v>
      </c>
      <c r="I3234">
        <v>23</v>
      </c>
      <c r="J3234" s="6">
        <v>6340</v>
      </c>
      <c r="K3234" s="6">
        <v>717.75</v>
      </c>
      <c r="L3234">
        <v>12</v>
      </c>
      <c r="M3234">
        <v>7</v>
      </c>
      <c r="N3234" t="s">
        <v>48</v>
      </c>
      <c r="O3234" t="s">
        <v>48</v>
      </c>
      <c r="P3234" t="s">
        <v>10066</v>
      </c>
    </row>
    <row r="3235" spans="1:16" x14ac:dyDescent="0.3">
      <c r="A3235" s="7">
        <v>19380</v>
      </c>
      <c r="B3235" s="6" t="s">
        <v>16523</v>
      </c>
      <c r="C3235" t="s">
        <v>16524</v>
      </c>
      <c r="D3235" s="2" t="s">
        <v>58</v>
      </c>
      <c r="E3235" s="4" t="s">
        <v>46</v>
      </c>
      <c r="F3235" t="s">
        <v>60</v>
      </c>
      <c r="G3235" s="6">
        <v>91</v>
      </c>
      <c r="H3235">
        <v>13988</v>
      </c>
      <c r="I3235">
        <v>12</v>
      </c>
      <c r="J3235" s="6">
        <v>343</v>
      </c>
      <c r="K3235" s="6">
        <v>6010.75</v>
      </c>
      <c r="L3235">
        <v>85</v>
      </c>
      <c r="M3235">
        <v>1</v>
      </c>
      <c r="N3235" t="s">
        <v>48</v>
      </c>
      <c r="O3235" t="s">
        <v>37</v>
      </c>
      <c r="P3235" t="s">
        <v>10066</v>
      </c>
    </row>
    <row r="3236" spans="1:16" x14ac:dyDescent="0.3">
      <c r="A3236" s="7">
        <v>17581</v>
      </c>
      <c r="B3236" s="6" t="s">
        <v>16525</v>
      </c>
      <c r="C3236" t="s">
        <v>16526</v>
      </c>
      <c r="D3236" s="2" t="s">
        <v>52</v>
      </c>
      <c r="E3236" s="4" t="s">
        <v>46</v>
      </c>
      <c r="F3236" t="s">
        <v>54</v>
      </c>
      <c r="G3236" s="6">
        <v>1581</v>
      </c>
      <c r="H3236">
        <v>57599</v>
      </c>
      <c r="I3236">
        <v>21</v>
      </c>
      <c r="J3236" s="6">
        <v>455.25</v>
      </c>
      <c r="K3236" s="6">
        <v>455.25</v>
      </c>
      <c r="L3236">
        <v>13</v>
      </c>
      <c r="M3236">
        <v>8</v>
      </c>
      <c r="N3236" t="s">
        <v>48</v>
      </c>
      <c r="O3236" t="s">
        <v>37</v>
      </c>
      <c r="P3236" t="s">
        <v>10061</v>
      </c>
    </row>
    <row r="3237" spans="1:16" x14ac:dyDescent="0.3">
      <c r="A3237" s="7">
        <v>18197</v>
      </c>
      <c r="B3237" s="6" t="s">
        <v>16527</v>
      </c>
      <c r="C3237" t="s">
        <v>16528</v>
      </c>
      <c r="D3237" s="2" t="s">
        <v>52</v>
      </c>
      <c r="E3237" s="4" t="s">
        <v>59</v>
      </c>
      <c r="F3237" t="s">
        <v>76</v>
      </c>
      <c r="G3237" s="6">
        <v>938</v>
      </c>
      <c r="H3237">
        <v>71114</v>
      </c>
      <c r="I3237">
        <v>7</v>
      </c>
      <c r="J3237" s="6">
        <v>517.75</v>
      </c>
      <c r="K3237" s="6">
        <v>4080.75</v>
      </c>
      <c r="L3237">
        <v>57</v>
      </c>
      <c r="M3237">
        <v>2</v>
      </c>
      <c r="N3237" t="s">
        <v>48</v>
      </c>
      <c r="O3237" t="s">
        <v>37</v>
      </c>
      <c r="P3237" t="s">
        <v>10061</v>
      </c>
    </row>
    <row r="3238" spans="1:16" x14ac:dyDescent="0.3">
      <c r="A3238" s="7">
        <v>18311</v>
      </c>
      <c r="B3238" s="6" t="s">
        <v>16529</v>
      </c>
      <c r="C3238" t="s">
        <v>16530</v>
      </c>
      <c r="D3238" s="2" t="s">
        <v>58</v>
      </c>
      <c r="E3238" s="4" t="s">
        <v>46</v>
      </c>
      <c r="F3238" t="s">
        <v>60</v>
      </c>
      <c r="G3238" s="6">
        <v>119</v>
      </c>
      <c r="H3238">
        <v>88156</v>
      </c>
      <c r="I3238">
        <v>11</v>
      </c>
      <c r="J3238" s="6">
        <v>448.25</v>
      </c>
      <c r="K3238" s="6">
        <v>3337</v>
      </c>
      <c r="L3238">
        <v>76</v>
      </c>
      <c r="M3238">
        <v>2</v>
      </c>
      <c r="N3238" t="s">
        <v>32</v>
      </c>
      <c r="O3238" t="s">
        <v>37</v>
      </c>
      <c r="P3238" t="s">
        <v>10066</v>
      </c>
    </row>
    <row r="3239" spans="1:16" x14ac:dyDescent="0.3">
      <c r="A3239" s="7">
        <v>20053</v>
      </c>
      <c r="B3239" s="6" t="s">
        <v>16531</v>
      </c>
      <c r="C3239" t="s">
        <v>16532</v>
      </c>
      <c r="D3239" s="2" t="s">
        <v>52</v>
      </c>
      <c r="E3239" s="4" t="s">
        <v>46</v>
      </c>
      <c r="F3239" t="s">
        <v>54</v>
      </c>
      <c r="G3239" s="6">
        <v>2710</v>
      </c>
      <c r="H3239">
        <v>35057</v>
      </c>
      <c r="I3239">
        <v>18</v>
      </c>
      <c r="J3239" s="6">
        <v>2551.75</v>
      </c>
      <c r="K3239" s="6">
        <v>596.25</v>
      </c>
      <c r="L3239">
        <v>20</v>
      </c>
      <c r="M3239">
        <v>5</v>
      </c>
      <c r="N3239" t="s">
        <v>48</v>
      </c>
      <c r="O3239" t="s">
        <v>37</v>
      </c>
      <c r="P3239" t="s">
        <v>10061</v>
      </c>
    </row>
    <row r="3240" spans="1:16" x14ac:dyDescent="0.3">
      <c r="A3240" s="7">
        <v>17764</v>
      </c>
      <c r="B3240" s="6" t="s">
        <v>16533</v>
      </c>
      <c r="C3240" t="s">
        <v>16534</v>
      </c>
      <c r="D3240" s="2" t="s">
        <v>58</v>
      </c>
      <c r="E3240" s="4" t="s">
        <v>46</v>
      </c>
      <c r="F3240" t="s">
        <v>60</v>
      </c>
      <c r="G3240" s="6">
        <v>120</v>
      </c>
      <c r="H3240">
        <v>57350</v>
      </c>
      <c r="I3240">
        <v>2</v>
      </c>
      <c r="J3240" s="6">
        <v>380.75</v>
      </c>
      <c r="K3240" s="6">
        <v>3869.75</v>
      </c>
      <c r="L3240">
        <v>95</v>
      </c>
      <c r="M3240">
        <v>1</v>
      </c>
      <c r="N3240" t="s">
        <v>48</v>
      </c>
      <c r="O3240" t="s">
        <v>37</v>
      </c>
      <c r="P3240" t="s">
        <v>10066</v>
      </c>
    </row>
    <row r="3241" spans="1:16" x14ac:dyDescent="0.3">
      <c r="A3241" s="7">
        <v>19792</v>
      </c>
      <c r="B3241" s="6" t="s">
        <v>16535</v>
      </c>
      <c r="C3241" t="s">
        <v>16536</v>
      </c>
      <c r="D3241" s="2" t="s">
        <v>52</v>
      </c>
      <c r="E3241" s="4" t="s">
        <v>59</v>
      </c>
      <c r="F3241" t="s">
        <v>60</v>
      </c>
      <c r="G3241" s="6">
        <v>1000</v>
      </c>
      <c r="H3241">
        <v>69057</v>
      </c>
      <c r="I3241">
        <v>19</v>
      </c>
      <c r="J3241" s="6">
        <v>250.25</v>
      </c>
      <c r="K3241" s="6">
        <v>6722.5</v>
      </c>
      <c r="L3241">
        <v>95</v>
      </c>
      <c r="M3241">
        <v>1</v>
      </c>
      <c r="N3241" t="s">
        <v>48</v>
      </c>
      <c r="O3241" t="s">
        <v>37</v>
      </c>
      <c r="P3241" t="s">
        <v>10066</v>
      </c>
    </row>
    <row r="3242" spans="1:16" x14ac:dyDescent="0.3">
      <c r="A3242" s="7">
        <v>22009</v>
      </c>
      <c r="B3242" s="6" t="s">
        <v>16537</v>
      </c>
      <c r="C3242" t="s">
        <v>16538</v>
      </c>
      <c r="D3242" s="2" t="s">
        <v>52</v>
      </c>
      <c r="E3242" s="4" t="s">
        <v>46</v>
      </c>
      <c r="F3242" t="s">
        <v>67</v>
      </c>
      <c r="G3242" s="6">
        <v>2037</v>
      </c>
      <c r="H3242">
        <v>32520</v>
      </c>
      <c r="I3242">
        <v>12</v>
      </c>
      <c r="J3242" s="6">
        <v>794.5</v>
      </c>
      <c r="K3242" s="6">
        <v>2438.25</v>
      </c>
      <c r="L3242">
        <v>62</v>
      </c>
      <c r="M3242">
        <v>2</v>
      </c>
      <c r="N3242" t="s">
        <v>48</v>
      </c>
      <c r="O3242" t="s">
        <v>37</v>
      </c>
      <c r="P3242" t="s">
        <v>10061</v>
      </c>
    </row>
    <row r="3243" spans="1:16" x14ac:dyDescent="0.3">
      <c r="A3243" s="7">
        <v>18309</v>
      </c>
      <c r="B3243" s="6" t="s">
        <v>16539</v>
      </c>
      <c r="C3243" t="s">
        <v>16540</v>
      </c>
      <c r="D3243" s="2" t="s">
        <v>58</v>
      </c>
      <c r="E3243" s="4" t="s">
        <v>59</v>
      </c>
      <c r="F3243" t="s">
        <v>60</v>
      </c>
      <c r="G3243" s="6">
        <v>80</v>
      </c>
      <c r="H3243">
        <v>25395</v>
      </c>
      <c r="I3243">
        <v>15</v>
      </c>
      <c r="J3243" s="6">
        <v>166</v>
      </c>
      <c r="K3243" s="6">
        <v>3135.25</v>
      </c>
      <c r="L3243">
        <v>99</v>
      </c>
      <c r="M3243">
        <v>1</v>
      </c>
      <c r="N3243" t="s">
        <v>48</v>
      </c>
      <c r="O3243" t="s">
        <v>37</v>
      </c>
      <c r="P3243" t="s">
        <v>10061</v>
      </c>
    </row>
    <row r="3244" spans="1:16" x14ac:dyDescent="0.3">
      <c r="A3244" s="7">
        <v>17854</v>
      </c>
      <c r="B3244" s="6" t="s">
        <v>16541</v>
      </c>
      <c r="C3244" t="s">
        <v>16542</v>
      </c>
      <c r="D3244" s="2" t="s">
        <v>64</v>
      </c>
      <c r="E3244" s="4" t="s">
        <v>46</v>
      </c>
      <c r="F3244" t="s">
        <v>47</v>
      </c>
      <c r="G3244" s="6">
        <v>225</v>
      </c>
      <c r="H3244">
        <v>18379</v>
      </c>
      <c r="I3244">
        <v>14</v>
      </c>
      <c r="J3244" s="6">
        <v>1894.5</v>
      </c>
      <c r="K3244" s="6">
        <v>2672.75</v>
      </c>
      <c r="L3244">
        <v>69</v>
      </c>
      <c r="M3244">
        <v>1</v>
      </c>
      <c r="N3244" t="s">
        <v>48</v>
      </c>
      <c r="O3244" t="s">
        <v>37</v>
      </c>
      <c r="P3244" t="s">
        <v>10061</v>
      </c>
    </row>
    <row r="3245" spans="1:16" x14ac:dyDescent="0.3">
      <c r="A3245" s="7">
        <v>21696</v>
      </c>
      <c r="B3245" s="6" t="s">
        <v>16543</v>
      </c>
      <c r="C3245" t="s">
        <v>16544</v>
      </c>
      <c r="D3245" s="2" t="s">
        <v>52</v>
      </c>
      <c r="E3245" s="4" t="s">
        <v>59</v>
      </c>
      <c r="F3245" t="s">
        <v>80</v>
      </c>
      <c r="G3245" s="6">
        <v>1821</v>
      </c>
      <c r="H3245">
        <v>75827</v>
      </c>
      <c r="I3245">
        <v>51</v>
      </c>
      <c r="J3245" s="6">
        <v>4999.5</v>
      </c>
      <c r="K3245" s="6">
        <v>635.75</v>
      </c>
      <c r="L3245">
        <v>16</v>
      </c>
      <c r="M3245">
        <v>3</v>
      </c>
      <c r="N3245" t="s">
        <v>48</v>
      </c>
      <c r="O3245" t="s">
        <v>48</v>
      </c>
      <c r="P3245" t="s">
        <v>10061</v>
      </c>
    </row>
    <row r="3246" spans="1:16" x14ac:dyDescent="0.3">
      <c r="A3246" s="7">
        <v>18919</v>
      </c>
      <c r="B3246" s="6" t="s">
        <v>16545</v>
      </c>
      <c r="C3246" t="s">
        <v>16546</v>
      </c>
      <c r="D3246" s="2" t="s">
        <v>52</v>
      </c>
      <c r="E3246" s="4" t="s">
        <v>46</v>
      </c>
      <c r="F3246" t="s">
        <v>76</v>
      </c>
      <c r="G3246" s="6">
        <v>3835</v>
      </c>
      <c r="H3246">
        <v>22300</v>
      </c>
      <c r="I3246">
        <v>4</v>
      </c>
      <c r="J3246" s="6">
        <v>419.25</v>
      </c>
      <c r="K3246" s="6">
        <v>4117.25</v>
      </c>
      <c r="L3246">
        <v>60</v>
      </c>
      <c r="M3246">
        <v>2</v>
      </c>
      <c r="N3246" t="s">
        <v>48</v>
      </c>
      <c r="O3246" t="s">
        <v>37</v>
      </c>
      <c r="P3246" t="s">
        <v>10061</v>
      </c>
    </row>
    <row r="3247" spans="1:16" x14ac:dyDescent="0.3">
      <c r="A3247" s="7">
        <v>19298</v>
      </c>
      <c r="B3247" s="6" t="s">
        <v>16547</v>
      </c>
      <c r="C3247" t="s">
        <v>16548</v>
      </c>
      <c r="D3247" s="2" t="s">
        <v>52</v>
      </c>
      <c r="E3247" s="4" t="s">
        <v>46</v>
      </c>
      <c r="F3247" t="s">
        <v>67</v>
      </c>
      <c r="G3247" s="6">
        <v>1948</v>
      </c>
      <c r="H3247">
        <v>82184</v>
      </c>
      <c r="I3247">
        <v>14</v>
      </c>
      <c r="J3247" s="6">
        <v>442.75</v>
      </c>
      <c r="K3247" s="6">
        <v>4622.25</v>
      </c>
      <c r="L3247">
        <v>42</v>
      </c>
      <c r="M3247">
        <v>2</v>
      </c>
      <c r="N3247" t="s">
        <v>48</v>
      </c>
      <c r="O3247" t="s">
        <v>37</v>
      </c>
      <c r="P3247" t="s">
        <v>10061</v>
      </c>
    </row>
    <row r="3248" spans="1:16" x14ac:dyDescent="0.3">
      <c r="A3248" s="7">
        <v>18160</v>
      </c>
      <c r="B3248" s="6" t="s">
        <v>16549</v>
      </c>
      <c r="C3248" t="s">
        <v>16550</v>
      </c>
      <c r="D3248" s="2" t="s">
        <v>52</v>
      </c>
      <c r="E3248" s="4" t="s">
        <v>46</v>
      </c>
      <c r="F3248" t="s">
        <v>76</v>
      </c>
      <c r="G3248" s="6">
        <v>2782</v>
      </c>
      <c r="H3248">
        <v>64400</v>
      </c>
      <c r="I3248">
        <v>21</v>
      </c>
      <c r="J3248" s="6">
        <v>540.75</v>
      </c>
      <c r="K3248" s="6">
        <v>5661.25</v>
      </c>
      <c r="L3248">
        <v>51</v>
      </c>
      <c r="M3248">
        <v>1</v>
      </c>
      <c r="N3248" t="s">
        <v>48</v>
      </c>
      <c r="O3248" t="s">
        <v>37</v>
      </c>
      <c r="P3248" t="s">
        <v>10061</v>
      </c>
    </row>
    <row r="3249" spans="1:16" x14ac:dyDescent="0.3">
      <c r="A3249" s="7">
        <v>17785</v>
      </c>
      <c r="B3249" s="6" t="s">
        <v>16551</v>
      </c>
      <c r="C3249" t="s">
        <v>16552</v>
      </c>
      <c r="D3249" s="2" t="s">
        <v>52</v>
      </c>
      <c r="E3249" s="4" t="s">
        <v>59</v>
      </c>
      <c r="F3249" t="s">
        <v>54</v>
      </c>
      <c r="G3249" s="6">
        <v>2660</v>
      </c>
      <c r="H3249">
        <v>15945</v>
      </c>
      <c r="I3249">
        <v>28</v>
      </c>
      <c r="J3249" s="6">
        <v>2546.5</v>
      </c>
      <c r="K3249" s="6">
        <v>820.5</v>
      </c>
      <c r="L3249">
        <v>8</v>
      </c>
      <c r="M3249">
        <v>5</v>
      </c>
      <c r="N3249" t="s">
        <v>48</v>
      </c>
      <c r="O3249" t="s">
        <v>48</v>
      </c>
      <c r="P3249" t="s">
        <v>10061</v>
      </c>
    </row>
    <row r="3250" spans="1:16" x14ac:dyDescent="0.3">
      <c r="A3250" s="7">
        <v>18133</v>
      </c>
      <c r="B3250" s="6" t="s">
        <v>16553</v>
      </c>
      <c r="C3250" t="s">
        <v>16554</v>
      </c>
      <c r="D3250" s="2" t="s">
        <v>52</v>
      </c>
      <c r="E3250" s="4" t="s">
        <v>46</v>
      </c>
      <c r="F3250" t="s">
        <v>76</v>
      </c>
      <c r="G3250" s="6">
        <v>2331</v>
      </c>
      <c r="H3250">
        <v>46879</v>
      </c>
      <c r="I3250">
        <v>19</v>
      </c>
      <c r="J3250" s="6">
        <v>487</v>
      </c>
      <c r="K3250" s="6">
        <v>2698.25</v>
      </c>
      <c r="L3250">
        <v>58</v>
      </c>
      <c r="M3250">
        <v>2</v>
      </c>
      <c r="N3250" t="s">
        <v>37</v>
      </c>
      <c r="O3250" t="s">
        <v>37</v>
      </c>
      <c r="P3250" t="s">
        <v>10066</v>
      </c>
    </row>
    <row r="3251" spans="1:16" x14ac:dyDescent="0.3">
      <c r="A3251" s="7">
        <v>18308</v>
      </c>
      <c r="B3251" s="6" t="s">
        <v>16555</v>
      </c>
      <c r="C3251" t="s">
        <v>16556</v>
      </c>
      <c r="D3251" s="2" t="s">
        <v>45</v>
      </c>
      <c r="E3251" s="4" t="s">
        <v>46</v>
      </c>
      <c r="F3251" t="s">
        <v>67</v>
      </c>
      <c r="G3251" s="6">
        <v>382</v>
      </c>
      <c r="H3251">
        <v>17363</v>
      </c>
      <c r="I3251">
        <v>4</v>
      </c>
      <c r="J3251" s="6">
        <v>1170.75</v>
      </c>
      <c r="K3251" s="6">
        <v>3822</v>
      </c>
      <c r="L3251">
        <v>60</v>
      </c>
      <c r="M3251">
        <v>1</v>
      </c>
      <c r="N3251" t="s">
        <v>32</v>
      </c>
      <c r="O3251" t="s">
        <v>48</v>
      </c>
      <c r="P3251" t="s">
        <v>10066</v>
      </c>
    </row>
    <row r="3252" spans="1:16" x14ac:dyDescent="0.3">
      <c r="A3252" s="7">
        <v>20238</v>
      </c>
      <c r="B3252" s="6" t="s">
        <v>16557</v>
      </c>
      <c r="C3252" t="s">
        <v>16558</v>
      </c>
      <c r="D3252" s="2" t="s">
        <v>64</v>
      </c>
      <c r="E3252" s="4" t="s">
        <v>46</v>
      </c>
      <c r="F3252" t="s">
        <v>76</v>
      </c>
      <c r="G3252" s="6">
        <v>1117</v>
      </c>
      <c r="H3252">
        <v>63392</v>
      </c>
      <c r="I3252">
        <v>3</v>
      </c>
      <c r="J3252" s="6">
        <v>401</v>
      </c>
      <c r="K3252" s="6">
        <v>5403.75</v>
      </c>
      <c r="L3252">
        <v>62</v>
      </c>
      <c r="M3252">
        <v>1</v>
      </c>
      <c r="N3252" t="s">
        <v>48</v>
      </c>
      <c r="O3252" t="s">
        <v>37</v>
      </c>
      <c r="P3252" t="s">
        <v>10061</v>
      </c>
    </row>
    <row r="3253" spans="1:16" x14ac:dyDescent="0.3">
      <c r="A3253" s="7">
        <v>20908</v>
      </c>
      <c r="B3253" s="6" t="s">
        <v>16559</v>
      </c>
      <c r="C3253" t="s">
        <v>16560</v>
      </c>
      <c r="D3253" s="2" t="s">
        <v>79</v>
      </c>
      <c r="E3253" s="4" t="s">
        <v>59</v>
      </c>
      <c r="F3253" t="s">
        <v>80</v>
      </c>
      <c r="G3253" s="6">
        <v>4932</v>
      </c>
      <c r="H3253">
        <v>67638</v>
      </c>
      <c r="I3253">
        <v>44</v>
      </c>
      <c r="J3253" s="6">
        <v>4388.25</v>
      </c>
      <c r="K3253" s="6">
        <v>1056.5</v>
      </c>
      <c r="L3253">
        <v>13</v>
      </c>
      <c r="M3253">
        <v>6</v>
      </c>
      <c r="N3253" t="s">
        <v>37</v>
      </c>
      <c r="O3253" t="s">
        <v>37</v>
      </c>
      <c r="P3253" t="s">
        <v>10061</v>
      </c>
    </row>
    <row r="3254" spans="1:16" x14ac:dyDescent="0.3">
      <c r="A3254" s="7">
        <v>21227</v>
      </c>
      <c r="B3254" s="6" t="s">
        <v>16561</v>
      </c>
      <c r="C3254" t="s">
        <v>16562</v>
      </c>
      <c r="D3254" s="2" t="s">
        <v>52</v>
      </c>
      <c r="E3254" s="4" t="s">
        <v>46</v>
      </c>
      <c r="F3254" t="s">
        <v>80</v>
      </c>
      <c r="G3254" s="6">
        <v>4944</v>
      </c>
      <c r="H3254">
        <v>45194</v>
      </c>
      <c r="I3254">
        <v>51</v>
      </c>
      <c r="J3254" s="6">
        <v>10009.75</v>
      </c>
      <c r="K3254" s="6">
        <v>993.5</v>
      </c>
      <c r="L3254">
        <v>17</v>
      </c>
      <c r="M3254">
        <v>6</v>
      </c>
      <c r="N3254" t="s">
        <v>37</v>
      </c>
      <c r="O3254" t="s">
        <v>48</v>
      </c>
      <c r="P3254" t="s">
        <v>10061</v>
      </c>
    </row>
    <row r="3255" spans="1:16" x14ac:dyDescent="0.3">
      <c r="A3255" s="7">
        <v>18850</v>
      </c>
      <c r="B3255" s="6" t="s">
        <v>16563</v>
      </c>
      <c r="C3255" t="s">
        <v>16564</v>
      </c>
      <c r="D3255" s="2" t="s">
        <v>52</v>
      </c>
      <c r="E3255" s="4" t="s">
        <v>46</v>
      </c>
      <c r="F3255" t="s">
        <v>80</v>
      </c>
      <c r="G3255" s="6">
        <v>4096</v>
      </c>
      <c r="H3255">
        <v>32236</v>
      </c>
      <c r="I3255">
        <v>49</v>
      </c>
      <c r="J3255" s="6">
        <v>6550.5</v>
      </c>
      <c r="K3255" s="6">
        <v>526.25</v>
      </c>
      <c r="L3255">
        <v>15</v>
      </c>
      <c r="M3255">
        <v>4</v>
      </c>
      <c r="N3255" t="s">
        <v>37</v>
      </c>
      <c r="O3255" t="s">
        <v>37</v>
      </c>
      <c r="P3255" t="s">
        <v>10061</v>
      </c>
    </row>
    <row r="3256" spans="1:16" x14ac:dyDescent="0.3">
      <c r="A3256" s="7">
        <v>21886</v>
      </c>
      <c r="B3256" s="6" t="s">
        <v>16565</v>
      </c>
      <c r="C3256" t="s">
        <v>16566</v>
      </c>
      <c r="D3256" s="2" t="s">
        <v>52</v>
      </c>
      <c r="E3256" s="4" t="s">
        <v>46</v>
      </c>
      <c r="F3256" t="s">
        <v>67</v>
      </c>
      <c r="G3256" s="6">
        <v>1857</v>
      </c>
      <c r="H3256">
        <v>49090</v>
      </c>
      <c r="I3256">
        <v>12</v>
      </c>
      <c r="J3256" s="6">
        <v>1184.75</v>
      </c>
      <c r="K3256" s="6">
        <v>2334.75</v>
      </c>
      <c r="L3256">
        <v>50</v>
      </c>
      <c r="M3256">
        <v>3</v>
      </c>
      <c r="N3256" t="s">
        <v>48</v>
      </c>
      <c r="O3256" t="s">
        <v>48</v>
      </c>
      <c r="P3256" t="s">
        <v>10066</v>
      </c>
    </row>
    <row r="3257" spans="1:16" x14ac:dyDescent="0.3">
      <c r="A3257" s="7">
        <v>21980</v>
      </c>
      <c r="B3257" s="6" t="s">
        <v>16567</v>
      </c>
      <c r="C3257" t="s">
        <v>16568</v>
      </c>
      <c r="D3257" s="2" t="s">
        <v>52</v>
      </c>
      <c r="E3257" s="4" t="s">
        <v>46</v>
      </c>
      <c r="F3257" t="s">
        <v>76</v>
      </c>
      <c r="G3257" s="6">
        <v>3023</v>
      </c>
      <c r="H3257">
        <v>80507</v>
      </c>
      <c r="I3257">
        <v>11</v>
      </c>
      <c r="J3257" s="6">
        <v>330.75</v>
      </c>
      <c r="K3257" s="6">
        <v>3847.25</v>
      </c>
      <c r="L3257">
        <v>67</v>
      </c>
      <c r="M3257">
        <v>1</v>
      </c>
      <c r="N3257" t="s">
        <v>37</v>
      </c>
      <c r="O3257" t="s">
        <v>48</v>
      </c>
      <c r="P3257" t="s">
        <v>10066</v>
      </c>
    </row>
    <row r="3258" spans="1:16" x14ac:dyDescent="0.3">
      <c r="A3258" s="7">
        <v>19763</v>
      </c>
      <c r="B3258" s="6" t="s">
        <v>16569</v>
      </c>
      <c r="C3258" t="s">
        <v>16570</v>
      </c>
      <c r="D3258" s="2" t="s">
        <v>52</v>
      </c>
      <c r="E3258" s="4" t="s">
        <v>53</v>
      </c>
      <c r="F3258" t="s">
        <v>54</v>
      </c>
      <c r="G3258" s="6">
        <v>3208</v>
      </c>
      <c r="H3258">
        <v>28926</v>
      </c>
      <c r="I3258">
        <v>38</v>
      </c>
      <c r="J3258" s="6">
        <v>6732</v>
      </c>
      <c r="K3258" s="6">
        <v>606.25</v>
      </c>
      <c r="L3258">
        <v>15</v>
      </c>
      <c r="M3258">
        <v>5</v>
      </c>
      <c r="N3258" t="s">
        <v>48</v>
      </c>
      <c r="O3258" t="s">
        <v>37</v>
      </c>
      <c r="P3258" t="s">
        <v>10061</v>
      </c>
    </row>
    <row r="3259" spans="1:16" x14ac:dyDescent="0.3">
      <c r="A3259" s="7">
        <v>20000</v>
      </c>
      <c r="B3259" s="6" t="s">
        <v>16571</v>
      </c>
      <c r="C3259" t="s">
        <v>16572</v>
      </c>
      <c r="D3259" s="2" t="s">
        <v>52</v>
      </c>
      <c r="E3259" s="4" t="s">
        <v>46</v>
      </c>
      <c r="F3259" t="s">
        <v>67</v>
      </c>
      <c r="G3259" s="6">
        <v>1774</v>
      </c>
      <c r="H3259">
        <v>45320</v>
      </c>
      <c r="I3259">
        <v>5</v>
      </c>
      <c r="J3259" s="6">
        <v>1443.25</v>
      </c>
      <c r="K3259" s="6">
        <v>3898.25</v>
      </c>
      <c r="L3259">
        <v>56</v>
      </c>
      <c r="M3259">
        <v>1</v>
      </c>
      <c r="N3259" t="s">
        <v>48</v>
      </c>
      <c r="O3259" t="s">
        <v>37</v>
      </c>
      <c r="P3259" t="s">
        <v>10061</v>
      </c>
    </row>
    <row r="3260" spans="1:16" x14ac:dyDescent="0.3">
      <c r="A3260" s="7">
        <v>17932</v>
      </c>
      <c r="B3260" s="6" t="s">
        <v>16573</v>
      </c>
      <c r="C3260" t="s">
        <v>16574</v>
      </c>
      <c r="D3260" s="2" t="s">
        <v>58</v>
      </c>
      <c r="E3260" s="4" t="s">
        <v>59</v>
      </c>
      <c r="F3260" t="s">
        <v>67</v>
      </c>
      <c r="G3260" s="6">
        <v>235</v>
      </c>
      <c r="H3260">
        <v>64102</v>
      </c>
      <c r="I3260">
        <v>15</v>
      </c>
      <c r="J3260" s="6">
        <v>1348.75</v>
      </c>
      <c r="K3260" s="6">
        <v>3988.75</v>
      </c>
      <c r="L3260">
        <v>49</v>
      </c>
      <c r="M3260">
        <v>1</v>
      </c>
      <c r="N3260" t="s">
        <v>48</v>
      </c>
      <c r="O3260" t="s">
        <v>37</v>
      </c>
      <c r="P3260" t="s">
        <v>10066</v>
      </c>
    </row>
    <row r="3261" spans="1:16" x14ac:dyDescent="0.3">
      <c r="A3261" s="7">
        <v>20236</v>
      </c>
      <c r="B3261" s="6" t="s">
        <v>16575</v>
      </c>
      <c r="C3261" t="s">
        <v>16576</v>
      </c>
      <c r="D3261" s="2" t="s">
        <v>52</v>
      </c>
      <c r="E3261" s="4" t="s">
        <v>59</v>
      </c>
      <c r="F3261" t="s">
        <v>54</v>
      </c>
      <c r="G3261" s="6">
        <v>1716</v>
      </c>
      <c r="H3261">
        <v>59614</v>
      </c>
      <c r="I3261">
        <v>20</v>
      </c>
      <c r="J3261" s="6">
        <v>496.75</v>
      </c>
      <c r="K3261" s="6">
        <v>765.5</v>
      </c>
      <c r="L3261">
        <v>25</v>
      </c>
      <c r="M3261">
        <v>7</v>
      </c>
      <c r="N3261" t="s">
        <v>32</v>
      </c>
      <c r="O3261" t="s">
        <v>37</v>
      </c>
      <c r="P3261" t="s">
        <v>10061</v>
      </c>
    </row>
    <row r="3262" spans="1:16" x14ac:dyDescent="0.3">
      <c r="A3262" s="7">
        <v>20821</v>
      </c>
      <c r="B3262" s="6" t="s">
        <v>16577</v>
      </c>
      <c r="C3262" t="s">
        <v>16578</v>
      </c>
      <c r="D3262" s="2" t="s">
        <v>52</v>
      </c>
      <c r="E3262" s="4" t="s">
        <v>59</v>
      </c>
      <c r="F3262" t="s">
        <v>80</v>
      </c>
      <c r="G3262" s="6">
        <v>2511</v>
      </c>
      <c r="H3262">
        <v>57946</v>
      </c>
      <c r="I3262">
        <v>45</v>
      </c>
      <c r="J3262" s="6">
        <v>1491</v>
      </c>
      <c r="K3262" s="6">
        <v>1062.75</v>
      </c>
      <c r="L3262">
        <v>21</v>
      </c>
      <c r="M3262">
        <v>4</v>
      </c>
      <c r="N3262" t="s">
        <v>48</v>
      </c>
      <c r="O3262" t="s">
        <v>37</v>
      </c>
      <c r="P3262" t="s">
        <v>10061</v>
      </c>
    </row>
    <row r="3263" spans="1:16" x14ac:dyDescent="0.3">
      <c r="A3263" s="7">
        <v>17379</v>
      </c>
      <c r="B3263" s="6" t="s">
        <v>16579</v>
      </c>
      <c r="C3263" t="s">
        <v>16580</v>
      </c>
      <c r="D3263" s="2" t="s">
        <v>45</v>
      </c>
      <c r="E3263" s="4" t="s">
        <v>46</v>
      </c>
      <c r="F3263" t="s">
        <v>76</v>
      </c>
      <c r="G3263" s="6">
        <v>546</v>
      </c>
      <c r="H3263">
        <v>84518</v>
      </c>
      <c r="I3263">
        <v>6</v>
      </c>
      <c r="J3263" s="6">
        <v>472.25</v>
      </c>
      <c r="K3263" s="6">
        <v>4379</v>
      </c>
      <c r="L3263">
        <v>54</v>
      </c>
      <c r="M3263">
        <v>1</v>
      </c>
      <c r="N3263" t="s">
        <v>32</v>
      </c>
      <c r="O3263" t="s">
        <v>48</v>
      </c>
      <c r="P3263" t="s">
        <v>10061</v>
      </c>
    </row>
    <row r="3264" spans="1:16" x14ac:dyDescent="0.3">
      <c r="A3264" s="7">
        <v>18374</v>
      </c>
      <c r="B3264" s="6" t="s">
        <v>16581</v>
      </c>
      <c r="C3264" t="s">
        <v>16582</v>
      </c>
      <c r="D3264" s="2" t="s">
        <v>58</v>
      </c>
      <c r="E3264" s="4" t="s">
        <v>59</v>
      </c>
      <c r="F3264" t="s">
        <v>60</v>
      </c>
      <c r="G3264" s="6">
        <v>79</v>
      </c>
      <c r="H3264">
        <v>23830</v>
      </c>
      <c r="I3264">
        <v>10</v>
      </c>
      <c r="J3264" s="6">
        <v>345.75</v>
      </c>
      <c r="K3264" s="6">
        <v>3530.5</v>
      </c>
      <c r="L3264">
        <v>89</v>
      </c>
      <c r="M3264">
        <v>2</v>
      </c>
      <c r="N3264" t="s">
        <v>48</v>
      </c>
      <c r="O3264" t="s">
        <v>48</v>
      </c>
      <c r="P3264" t="s">
        <v>10061</v>
      </c>
    </row>
    <row r="3265" spans="1:16" x14ac:dyDescent="0.3">
      <c r="A3265" s="7">
        <v>21995</v>
      </c>
      <c r="B3265" s="6" t="s">
        <v>16583</v>
      </c>
      <c r="C3265" t="s">
        <v>16584</v>
      </c>
      <c r="D3265" s="2" t="s">
        <v>45</v>
      </c>
      <c r="E3265" s="4" t="s">
        <v>46</v>
      </c>
      <c r="F3265" t="s">
        <v>67</v>
      </c>
      <c r="G3265" s="6">
        <v>821</v>
      </c>
      <c r="H3265">
        <v>36694</v>
      </c>
      <c r="I3265">
        <v>15</v>
      </c>
      <c r="J3265" s="6">
        <v>417</v>
      </c>
      <c r="K3265" s="6">
        <v>1946.25</v>
      </c>
      <c r="L3265">
        <v>41</v>
      </c>
      <c r="M3265">
        <v>2</v>
      </c>
      <c r="N3265" t="s">
        <v>32</v>
      </c>
      <c r="O3265" t="s">
        <v>37</v>
      </c>
      <c r="P3265" t="s">
        <v>10061</v>
      </c>
    </row>
    <row r="3266" spans="1:16" x14ac:dyDescent="0.3">
      <c r="A3266" s="7">
        <v>19965</v>
      </c>
      <c r="B3266" s="6" t="s">
        <v>16585</v>
      </c>
      <c r="C3266" t="s">
        <v>16586</v>
      </c>
      <c r="D3266" s="2" t="s">
        <v>45</v>
      </c>
      <c r="E3266" s="4" t="s">
        <v>46</v>
      </c>
      <c r="F3266" t="s">
        <v>76</v>
      </c>
      <c r="G3266" s="6">
        <v>910</v>
      </c>
      <c r="H3266">
        <v>40402</v>
      </c>
      <c r="I3266">
        <v>15</v>
      </c>
      <c r="J3266" s="6">
        <v>444</v>
      </c>
      <c r="K3266" s="6">
        <v>3477.75</v>
      </c>
      <c r="L3266">
        <v>81</v>
      </c>
      <c r="M3266">
        <v>2</v>
      </c>
      <c r="N3266" t="s">
        <v>32</v>
      </c>
      <c r="O3266" t="s">
        <v>37</v>
      </c>
      <c r="P3266" t="s">
        <v>10061</v>
      </c>
    </row>
    <row r="3267" spans="1:16" x14ac:dyDescent="0.3">
      <c r="A3267" s="7">
        <v>17555</v>
      </c>
      <c r="B3267" s="6" t="s">
        <v>16587</v>
      </c>
      <c r="C3267" t="s">
        <v>16588</v>
      </c>
      <c r="D3267" s="2" t="s">
        <v>70</v>
      </c>
      <c r="E3267" s="4" t="s">
        <v>46</v>
      </c>
      <c r="F3267" t="s">
        <v>47</v>
      </c>
      <c r="G3267" s="6">
        <v>296</v>
      </c>
      <c r="H3267">
        <v>47431</v>
      </c>
      <c r="I3267">
        <v>16</v>
      </c>
      <c r="J3267" s="6">
        <v>535.75</v>
      </c>
      <c r="K3267" s="6">
        <v>2692</v>
      </c>
      <c r="L3267">
        <v>56</v>
      </c>
      <c r="M3267">
        <v>0</v>
      </c>
      <c r="N3267" t="s">
        <v>61</v>
      </c>
      <c r="O3267" t="s">
        <v>37</v>
      </c>
      <c r="P3267" t="s">
        <v>10061</v>
      </c>
    </row>
    <row r="3268" spans="1:16" x14ac:dyDescent="0.3">
      <c r="A3268" s="7">
        <v>19450</v>
      </c>
      <c r="B3268" s="6" t="s">
        <v>16589</v>
      </c>
      <c r="C3268" t="s">
        <v>16590</v>
      </c>
      <c r="D3268" s="2" t="s">
        <v>45</v>
      </c>
      <c r="E3268" s="4" t="s">
        <v>46</v>
      </c>
      <c r="F3268" t="s">
        <v>47</v>
      </c>
      <c r="G3268" s="6">
        <v>628</v>
      </c>
      <c r="H3268">
        <v>68709</v>
      </c>
      <c r="I3268">
        <v>13</v>
      </c>
      <c r="J3268" s="6">
        <v>1836.75</v>
      </c>
      <c r="K3268" s="6">
        <v>2287.75</v>
      </c>
      <c r="L3268">
        <v>54</v>
      </c>
      <c r="M3268">
        <v>1</v>
      </c>
      <c r="N3268" t="s">
        <v>37</v>
      </c>
      <c r="O3268" t="s">
        <v>37</v>
      </c>
      <c r="P3268" t="s">
        <v>10061</v>
      </c>
    </row>
    <row r="3269" spans="1:16" x14ac:dyDescent="0.3">
      <c r="A3269" s="7">
        <v>17469</v>
      </c>
      <c r="B3269" s="6" t="s">
        <v>16591</v>
      </c>
      <c r="C3269" t="s">
        <v>16592</v>
      </c>
      <c r="D3269" s="2" t="s">
        <v>58</v>
      </c>
      <c r="E3269" s="4" t="s">
        <v>59</v>
      </c>
      <c r="F3269" t="s">
        <v>60</v>
      </c>
      <c r="G3269" s="6">
        <v>148</v>
      </c>
      <c r="H3269">
        <v>61893</v>
      </c>
      <c r="I3269">
        <v>4</v>
      </c>
      <c r="J3269" s="6">
        <v>344.75</v>
      </c>
      <c r="K3269" s="6">
        <v>5808</v>
      </c>
      <c r="L3269">
        <v>93</v>
      </c>
      <c r="M3269">
        <v>1</v>
      </c>
      <c r="N3269" t="s">
        <v>48</v>
      </c>
      <c r="O3269" t="s">
        <v>37</v>
      </c>
      <c r="P3269" t="s">
        <v>10061</v>
      </c>
    </row>
    <row r="3270" spans="1:16" x14ac:dyDescent="0.3">
      <c r="A3270" s="7">
        <v>19994</v>
      </c>
      <c r="B3270" s="6" t="s">
        <v>16593</v>
      </c>
      <c r="C3270" t="s">
        <v>16594</v>
      </c>
      <c r="D3270" s="2" t="s">
        <v>45</v>
      </c>
      <c r="E3270" s="4" t="s">
        <v>46</v>
      </c>
      <c r="F3270" t="s">
        <v>67</v>
      </c>
      <c r="G3270" s="6">
        <v>229</v>
      </c>
      <c r="H3270">
        <v>67941</v>
      </c>
      <c r="I3270">
        <v>7</v>
      </c>
      <c r="J3270" s="6">
        <v>1219.75</v>
      </c>
      <c r="K3270" s="6">
        <v>4468</v>
      </c>
      <c r="L3270">
        <v>56</v>
      </c>
      <c r="M3270">
        <v>1</v>
      </c>
      <c r="N3270" t="s">
        <v>48</v>
      </c>
      <c r="O3270" t="s">
        <v>37</v>
      </c>
      <c r="P3270" t="s">
        <v>10066</v>
      </c>
    </row>
    <row r="3271" spans="1:16" x14ac:dyDescent="0.3">
      <c r="A3271" s="7">
        <v>21689</v>
      </c>
      <c r="B3271" s="6" t="s">
        <v>16595</v>
      </c>
      <c r="C3271" t="s">
        <v>16596</v>
      </c>
      <c r="D3271" s="2" t="s">
        <v>52</v>
      </c>
      <c r="E3271" s="4" t="s">
        <v>46</v>
      </c>
      <c r="F3271" t="s">
        <v>67</v>
      </c>
      <c r="G3271" s="6">
        <v>1367</v>
      </c>
      <c r="H3271">
        <v>70987</v>
      </c>
      <c r="I3271">
        <v>12</v>
      </c>
      <c r="J3271" s="6">
        <v>391.25</v>
      </c>
      <c r="K3271" s="6">
        <v>4754</v>
      </c>
      <c r="L3271">
        <v>62</v>
      </c>
      <c r="M3271">
        <v>2</v>
      </c>
      <c r="N3271" t="s">
        <v>48</v>
      </c>
      <c r="O3271" t="s">
        <v>48</v>
      </c>
      <c r="P3271" t="s">
        <v>10066</v>
      </c>
    </row>
    <row r="3272" spans="1:16" x14ac:dyDescent="0.3">
      <c r="A3272" s="7">
        <v>18867</v>
      </c>
      <c r="B3272" s="6" t="s">
        <v>16597</v>
      </c>
      <c r="C3272" t="s">
        <v>16598</v>
      </c>
      <c r="D3272" s="2" t="s">
        <v>45</v>
      </c>
      <c r="E3272" s="4" t="s">
        <v>46</v>
      </c>
      <c r="F3272" t="s">
        <v>47</v>
      </c>
      <c r="G3272" s="6">
        <v>373</v>
      </c>
      <c r="H3272">
        <v>45513</v>
      </c>
      <c r="I3272">
        <v>18</v>
      </c>
      <c r="J3272" s="6">
        <v>451.25</v>
      </c>
      <c r="K3272" s="6">
        <v>2971.5</v>
      </c>
      <c r="L3272">
        <v>57</v>
      </c>
      <c r="M3272">
        <v>0</v>
      </c>
      <c r="N3272" t="s">
        <v>48</v>
      </c>
      <c r="O3272" t="s">
        <v>37</v>
      </c>
      <c r="P3272" t="s">
        <v>10061</v>
      </c>
    </row>
    <row r="3273" spans="1:16" x14ac:dyDescent="0.3">
      <c r="A3273" s="7">
        <v>20386</v>
      </c>
      <c r="B3273" s="6" t="s">
        <v>16599</v>
      </c>
      <c r="C3273" t="s">
        <v>16600</v>
      </c>
      <c r="D3273" s="2" t="s">
        <v>45</v>
      </c>
      <c r="E3273" s="4" t="s">
        <v>59</v>
      </c>
      <c r="F3273" t="s">
        <v>67</v>
      </c>
      <c r="G3273" s="6">
        <v>361</v>
      </c>
      <c r="H3273">
        <v>84741</v>
      </c>
      <c r="I3273">
        <v>8</v>
      </c>
      <c r="J3273" s="6">
        <v>1027</v>
      </c>
      <c r="K3273" s="6">
        <v>1889.75</v>
      </c>
      <c r="L3273">
        <v>61</v>
      </c>
      <c r="M3273">
        <v>1</v>
      </c>
      <c r="N3273" t="s">
        <v>48</v>
      </c>
      <c r="O3273" t="s">
        <v>37</v>
      </c>
      <c r="P3273" t="s">
        <v>10061</v>
      </c>
    </row>
    <row r="3274" spans="1:16" x14ac:dyDescent="0.3">
      <c r="A3274" s="7">
        <v>22246</v>
      </c>
      <c r="B3274" s="6" t="s">
        <v>16601</v>
      </c>
      <c r="C3274" t="s">
        <v>16602</v>
      </c>
      <c r="D3274" s="2" t="s">
        <v>64</v>
      </c>
      <c r="E3274" s="4" t="s">
        <v>46</v>
      </c>
      <c r="F3274" t="s">
        <v>47</v>
      </c>
      <c r="G3274" s="6">
        <v>432</v>
      </c>
      <c r="H3274">
        <v>75346</v>
      </c>
      <c r="I3274">
        <v>11</v>
      </c>
      <c r="J3274" s="6">
        <v>430</v>
      </c>
      <c r="K3274" s="6">
        <v>2736.25</v>
      </c>
      <c r="L3274">
        <v>67</v>
      </c>
      <c r="M3274">
        <v>0</v>
      </c>
      <c r="N3274" t="s">
        <v>32</v>
      </c>
      <c r="O3274" t="s">
        <v>32</v>
      </c>
      <c r="P3274" t="s">
        <v>10061</v>
      </c>
    </row>
    <row r="3275" spans="1:16" x14ac:dyDescent="0.3">
      <c r="A3275" s="7">
        <v>17500</v>
      </c>
      <c r="B3275" s="6" t="s">
        <v>16603</v>
      </c>
      <c r="C3275" t="s">
        <v>16604</v>
      </c>
      <c r="D3275" s="2" t="s">
        <v>52</v>
      </c>
      <c r="E3275" s="4" t="s">
        <v>46</v>
      </c>
      <c r="F3275" t="s">
        <v>80</v>
      </c>
      <c r="G3275" s="6">
        <v>4209</v>
      </c>
      <c r="H3275">
        <v>11140</v>
      </c>
      <c r="I3275">
        <v>49</v>
      </c>
      <c r="J3275" s="6">
        <v>7759.5</v>
      </c>
      <c r="K3275" s="6">
        <v>661</v>
      </c>
      <c r="L3275">
        <v>13</v>
      </c>
      <c r="M3275">
        <v>3</v>
      </c>
      <c r="N3275" t="s">
        <v>48</v>
      </c>
      <c r="O3275" t="s">
        <v>48</v>
      </c>
      <c r="P3275" t="s">
        <v>10061</v>
      </c>
    </row>
    <row r="3276" spans="1:16" x14ac:dyDescent="0.3">
      <c r="A3276" s="7">
        <v>21167</v>
      </c>
      <c r="B3276" s="6" t="s">
        <v>16605</v>
      </c>
      <c r="C3276" t="s">
        <v>16606</v>
      </c>
      <c r="D3276" s="2" t="s">
        <v>52</v>
      </c>
      <c r="E3276" s="4" t="s">
        <v>53</v>
      </c>
      <c r="F3276" t="s">
        <v>54</v>
      </c>
      <c r="G3276" s="6">
        <v>2391</v>
      </c>
      <c r="H3276">
        <v>89555</v>
      </c>
      <c r="I3276">
        <v>26</v>
      </c>
      <c r="J3276" s="6">
        <v>8107.75</v>
      </c>
      <c r="K3276" s="6">
        <v>797</v>
      </c>
      <c r="L3276">
        <v>17</v>
      </c>
      <c r="M3276">
        <v>6</v>
      </c>
      <c r="N3276" t="s">
        <v>61</v>
      </c>
      <c r="O3276" t="s">
        <v>37</v>
      </c>
      <c r="P3276" t="s">
        <v>10061</v>
      </c>
    </row>
    <row r="3277" spans="1:16" x14ac:dyDescent="0.3">
      <c r="A3277" s="7">
        <v>20289</v>
      </c>
      <c r="B3277" s="6" t="s">
        <v>16607</v>
      </c>
      <c r="C3277" t="s">
        <v>16608</v>
      </c>
      <c r="D3277" s="2" t="s">
        <v>58</v>
      </c>
      <c r="E3277" s="4" t="s">
        <v>59</v>
      </c>
      <c r="F3277" t="s">
        <v>60</v>
      </c>
      <c r="G3277" s="6">
        <v>202</v>
      </c>
      <c r="H3277">
        <v>24511</v>
      </c>
      <c r="I3277">
        <v>11</v>
      </c>
      <c r="J3277" s="6">
        <v>117.75</v>
      </c>
      <c r="K3277" s="6">
        <v>3959.5</v>
      </c>
      <c r="L3277">
        <v>86</v>
      </c>
      <c r="M3277">
        <v>2</v>
      </c>
      <c r="N3277" t="s">
        <v>32</v>
      </c>
      <c r="O3277" t="s">
        <v>37</v>
      </c>
      <c r="P3277" t="s">
        <v>10061</v>
      </c>
    </row>
    <row r="3278" spans="1:16" x14ac:dyDescent="0.3">
      <c r="A3278" s="7">
        <v>22170</v>
      </c>
      <c r="B3278" s="6" t="s">
        <v>16609</v>
      </c>
      <c r="C3278" t="s">
        <v>16610</v>
      </c>
      <c r="D3278" s="2" t="s">
        <v>70</v>
      </c>
      <c r="E3278" s="4" t="s">
        <v>59</v>
      </c>
      <c r="F3278" t="s">
        <v>60</v>
      </c>
      <c r="G3278" s="6">
        <v>54</v>
      </c>
      <c r="H3278">
        <v>17363</v>
      </c>
      <c r="I3278">
        <v>13</v>
      </c>
      <c r="J3278" s="6">
        <v>286.25</v>
      </c>
      <c r="K3278" s="6">
        <v>3529.25</v>
      </c>
      <c r="L3278">
        <v>99</v>
      </c>
      <c r="M3278">
        <v>1</v>
      </c>
      <c r="N3278" t="s">
        <v>32</v>
      </c>
      <c r="O3278" t="s">
        <v>32</v>
      </c>
      <c r="P3278" t="s">
        <v>10066</v>
      </c>
    </row>
    <row r="3279" spans="1:16" x14ac:dyDescent="0.3">
      <c r="A3279" s="7">
        <v>19982</v>
      </c>
      <c r="B3279" s="6" t="s">
        <v>16611</v>
      </c>
      <c r="C3279" t="s">
        <v>16612</v>
      </c>
      <c r="D3279" s="2" t="s">
        <v>58</v>
      </c>
      <c r="E3279" s="4" t="s">
        <v>59</v>
      </c>
      <c r="F3279" t="s">
        <v>60</v>
      </c>
      <c r="G3279" s="6">
        <v>64</v>
      </c>
      <c r="H3279">
        <v>13328</v>
      </c>
      <c r="I3279">
        <v>8</v>
      </c>
      <c r="J3279" s="6">
        <v>368.5</v>
      </c>
      <c r="K3279" s="6">
        <v>4473.25</v>
      </c>
      <c r="L3279">
        <v>94</v>
      </c>
      <c r="M3279">
        <v>1</v>
      </c>
      <c r="N3279" t="s">
        <v>61</v>
      </c>
      <c r="O3279" t="s">
        <v>37</v>
      </c>
      <c r="P3279" t="s">
        <v>10066</v>
      </c>
    </row>
    <row r="3280" spans="1:16" x14ac:dyDescent="0.3">
      <c r="A3280" s="7">
        <v>20523</v>
      </c>
      <c r="B3280" s="6" t="s">
        <v>16613</v>
      </c>
      <c r="C3280" t="s">
        <v>16614</v>
      </c>
      <c r="D3280" s="2" t="s">
        <v>79</v>
      </c>
      <c r="E3280" s="4" t="s">
        <v>46</v>
      </c>
      <c r="F3280" t="s">
        <v>80</v>
      </c>
      <c r="G3280" s="6">
        <v>2657</v>
      </c>
      <c r="H3280">
        <v>70022</v>
      </c>
      <c r="I3280">
        <v>58</v>
      </c>
      <c r="J3280" s="6">
        <v>3336.25</v>
      </c>
      <c r="K3280" s="6">
        <v>566.75</v>
      </c>
      <c r="L3280">
        <v>18</v>
      </c>
      <c r="M3280">
        <v>5</v>
      </c>
      <c r="N3280" t="s">
        <v>37</v>
      </c>
      <c r="O3280" t="s">
        <v>37</v>
      </c>
      <c r="P3280" t="s">
        <v>10061</v>
      </c>
    </row>
    <row r="3281" spans="1:16" x14ac:dyDescent="0.3">
      <c r="A3281" s="7">
        <v>21499</v>
      </c>
      <c r="B3281" s="6" t="s">
        <v>16615</v>
      </c>
      <c r="C3281" t="s">
        <v>16616</v>
      </c>
      <c r="D3281" s="2" t="s">
        <v>45</v>
      </c>
      <c r="E3281" s="4" t="s">
        <v>46</v>
      </c>
      <c r="F3281" t="s">
        <v>47</v>
      </c>
      <c r="G3281" s="6">
        <v>211</v>
      </c>
      <c r="H3281">
        <v>36308</v>
      </c>
      <c r="I3281">
        <v>5</v>
      </c>
      <c r="J3281" s="6">
        <v>1440.25</v>
      </c>
      <c r="K3281" s="6">
        <v>2471.5</v>
      </c>
      <c r="L3281">
        <v>61</v>
      </c>
      <c r="M3281">
        <v>0</v>
      </c>
      <c r="N3281" t="s">
        <v>37</v>
      </c>
      <c r="O3281" t="s">
        <v>48</v>
      </c>
      <c r="P3281" t="s">
        <v>10061</v>
      </c>
    </row>
    <row r="3282" spans="1:16" x14ac:dyDescent="0.3">
      <c r="A3282" s="7">
        <v>20466</v>
      </c>
      <c r="B3282" s="6" t="s">
        <v>16617</v>
      </c>
      <c r="C3282" t="s">
        <v>16618</v>
      </c>
      <c r="D3282" s="2" t="s">
        <v>64</v>
      </c>
      <c r="E3282" s="4" t="s">
        <v>59</v>
      </c>
      <c r="F3282" t="s">
        <v>67</v>
      </c>
      <c r="G3282" s="6">
        <v>907</v>
      </c>
      <c r="H3282">
        <v>58947</v>
      </c>
      <c r="I3282">
        <v>15</v>
      </c>
      <c r="J3282" s="6">
        <v>914.25</v>
      </c>
      <c r="K3282" s="6">
        <v>1925.5</v>
      </c>
      <c r="L3282">
        <v>47</v>
      </c>
      <c r="M3282">
        <v>3</v>
      </c>
      <c r="N3282" t="s">
        <v>37</v>
      </c>
      <c r="O3282" t="s">
        <v>37</v>
      </c>
      <c r="P3282" t="s">
        <v>10066</v>
      </c>
    </row>
    <row r="3283" spans="1:16" x14ac:dyDescent="0.3">
      <c r="A3283" s="7">
        <v>20594</v>
      </c>
      <c r="B3283" s="6" t="s">
        <v>16619</v>
      </c>
      <c r="C3283" t="s">
        <v>16620</v>
      </c>
      <c r="D3283" s="2" t="s">
        <v>58</v>
      </c>
      <c r="E3283" s="4" t="s">
        <v>59</v>
      </c>
      <c r="F3283" t="s">
        <v>60</v>
      </c>
      <c r="G3283" s="6">
        <v>110</v>
      </c>
      <c r="H3283">
        <v>63496</v>
      </c>
      <c r="I3283">
        <v>8</v>
      </c>
      <c r="J3283" s="6">
        <v>262.5</v>
      </c>
      <c r="K3283" s="6">
        <v>6240</v>
      </c>
      <c r="L3283">
        <v>91</v>
      </c>
      <c r="M3283">
        <v>1</v>
      </c>
      <c r="N3283" t="s">
        <v>61</v>
      </c>
      <c r="O3283" t="s">
        <v>48</v>
      </c>
      <c r="P3283" t="s">
        <v>10061</v>
      </c>
    </row>
    <row r="3284" spans="1:16" x14ac:dyDescent="0.3">
      <c r="A3284" s="7">
        <v>20801</v>
      </c>
      <c r="B3284" s="6" t="s">
        <v>16621</v>
      </c>
      <c r="C3284" t="s">
        <v>16622</v>
      </c>
      <c r="D3284" s="2" t="s">
        <v>58</v>
      </c>
      <c r="E3284" s="4" t="s">
        <v>46</v>
      </c>
      <c r="F3284" t="s">
        <v>60</v>
      </c>
      <c r="G3284" s="6">
        <v>151</v>
      </c>
      <c r="H3284">
        <v>18379</v>
      </c>
      <c r="I3284">
        <v>9</v>
      </c>
      <c r="J3284" s="6">
        <v>363.25</v>
      </c>
      <c r="K3284" s="6">
        <v>7087.5</v>
      </c>
      <c r="L3284">
        <v>88</v>
      </c>
      <c r="M3284">
        <v>2</v>
      </c>
      <c r="N3284" t="s">
        <v>61</v>
      </c>
      <c r="O3284" t="s">
        <v>48</v>
      </c>
      <c r="P3284" t="s">
        <v>10066</v>
      </c>
    </row>
    <row r="3285" spans="1:16" x14ac:dyDescent="0.3">
      <c r="A3285" s="7">
        <v>18009</v>
      </c>
      <c r="B3285" s="6" t="s">
        <v>16623</v>
      </c>
      <c r="C3285" t="s">
        <v>16624</v>
      </c>
      <c r="D3285" s="2" t="s">
        <v>45</v>
      </c>
      <c r="E3285" s="4" t="s">
        <v>59</v>
      </c>
      <c r="F3285" t="s">
        <v>67</v>
      </c>
      <c r="G3285" s="6">
        <v>860</v>
      </c>
      <c r="H3285">
        <v>61393</v>
      </c>
      <c r="I3285">
        <v>9</v>
      </c>
      <c r="J3285" s="6">
        <v>525.75</v>
      </c>
      <c r="K3285" s="6">
        <v>4423.5</v>
      </c>
      <c r="L3285">
        <v>56</v>
      </c>
      <c r="M3285">
        <v>1</v>
      </c>
      <c r="N3285" t="s">
        <v>32</v>
      </c>
      <c r="O3285" t="s">
        <v>48</v>
      </c>
      <c r="P3285" t="s">
        <v>10061</v>
      </c>
    </row>
    <row r="3286" spans="1:16" x14ac:dyDescent="0.3">
      <c r="A3286" s="7">
        <v>20180</v>
      </c>
      <c r="B3286" s="6" t="s">
        <v>16625</v>
      </c>
      <c r="C3286" t="s">
        <v>16626</v>
      </c>
      <c r="D3286" s="2" t="s">
        <v>52</v>
      </c>
      <c r="E3286" s="4" t="s">
        <v>46</v>
      </c>
      <c r="F3286" t="s">
        <v>76</v>
      </c>
      <c r="G3286" s="6">
        <v>3374</v>
      </c>
      <c r="H3286">
        <v>85291</v>
      </c>
      <c r="I3286">
        <v>10</v>
      </c>
      <c r="J3286" s="6">
        <v>585.5</v>
      </c>
      <c r="K3286" s="6">
        <v>2803</v>
      </c>
      <c r="L3286">
        <v>72</v>
      </c>
      <c r="M3286">
        <v>3</v>
      </c>
      <c r="N3286" t="s">
        <v>48</v>
      </c>
      <c r="O3286" t="s">
        <v>37</v>
      </c>
      <c r="P3286" t="s">
        <v>10061</v>
      </c>
    </row>
    <row r="3287" spans="1:16" x14ac:dyDescent="0.3">
      <c r="A3287" s="7">
        <v>19390</v>
      </c>
      <c r="B3287" s="6" t="s">
        <v>16627</v>
      </c>
      <c r="C3287" t="s">
        <v>16628</v>
      </c>
      <c r="D3287" s="2" t="s">
        <v>52</v>
      </c>
      <c r="E3287" s="4" t="s">
        <v>46</v>
      </c>
      <c r="F3287" t="s">
        <v>80</v>
      </c>
      <c r="G3287" s="6">
        <v>2184</v>
      </c>
      <c r="H3287">
        <v>59219</v>
      </c>
      <c r="I3287">
        <v>53</v>
      </c>
      <c r="J3287" s="6">
        <v>10440.5</v>
      </c>
      <c r="K3287" s="6">
        <v>926.5</v>
      </c>
      <c r="L3287">
        <v>11</v>
      </c>
      <c r="M3287">
        <v>5</v>
      </c>
      <c r="N3287" t="s">
        <v>37</v>
      </c>
      <c r="O3287" t="s">
        <v>37</v>
      </c>
      <c r="P3287" t="s">
        <v>10066</v>
      </c>
    </row>
    <row r="3288" spans="1:16" x14ac:dyDescent="0.3">
      <c r="A3288" s="7">
        <v>20378</v>
      </c>
      <c r="B3288" s="6" t="s">
        <v>16629</v>
      </c>
      <c r="C3288" t="s">
        <v>16630</v>
      </c>
      <c r="D3288" s="2" t="s">
        <v>58</v>
      </c>
      <c r="E3288" s="4" t="s">
        <v>59</v>
      </c>
      <c r="F3288" t="s">
        <v>60</v>
      </c>
      <c r="G3288" s="6">
        <v>180</v>
      </c>
      <c r="H3288">
        <v>80003</v>
      </c>
      <c r="I3288">
        <v>4</v>
      </c>
      <c r="J3288" s="6">
        <v>441</v>
      </c>
      <c r="K3288" s="6">
        <v>4434</v>
      </c>
      <c r="L3288">
        <v>98</v>
      </c>
      <c r="M3288">
        <v>2</v>
      </c>
      <c r="N3288" t="s">
        <v>32</v>
      </c>
      <c r="O3288" t="s">
        <v>37</v>
      </c>
      <c r="P3288" t="s">
        <v>10066</v>
      </c>
    </row>
    <row r="3289" spans="1:16" x14ac:dyDescent="0.3">
      <c r="A3289" s="7">
        <v>21051</v>
      </c>
      <c r="B3289" s="6" t="s">
        <v>16631</v>
      </c>
      <c r="C3289" t="s">
        <v>16632</v>
      </c>
      <c r="D3289" s="2" t="s">
        <v>45</v>
      </c>
      <c r="E3289" s="4" t="s">
        <v>46</v>
      </c>
      <c r="F3289" t="s">
        <v>47</v>
      </c>
      <c r="G3289" s="6">
        <v>506</v>
      </c>
      <c r="H3289">
        <v>11612</v>
      </c>
      <c r="I3289">
        <v>14</v>
      </c>
      <c r="J3289" s="6">
        <v>164</v>
      </c>
      <c r="K3289" s="6">
        <v>2878.75</v>
      </c>
      <c r="L3289">
        <v>50</v>
      </c>
      <c r="M3289">
        <v>0</v>
      </c>
      <c r="N3289" t="s">
        <v>48</v>
      </c>
      <c r="O3289" t="s">
        <v>37</v>
      </c>
      <c r="P3289" t="s">
        <v>10066</v>
      </c>
    </row>
    <row r="3290" spans="1:16" x14ac:dyDescent="0.3">
      <c r="A3290" s="7">
        <v>19904</v>
      </c>
      <c r="B3290" s="6" t="s">
        <v>16633</v>
      </c>
      <c r="C3290" t="s">
        <v>16634</v>
      </c>
      <c r="D3290" s="2" t="s">
        <v>52</v>
      </c>
      <c r="E3290" s="4" t="s">
        <v>59</v>
      </c>
      <c r="F3290" t="s">
        <v>80</v>
      </c>
      <c r="G3290" s="6">
        <v>3619</v>
      </c>
      <c r="H3290">
        <v>28163</v>
      </c>
      <c r="I3290">
        <v>36</v>
      </c>
      <c r="J3290" s="6">
        <v>7074</v>
      </c>
      <c r="K3290" s="6">
        <v>857.5</v>
      </c>
      <c r="L3290">
        <v>21</v>
      </c>
      <c r="M3290">
        <v>4</v>
      </c>
      <c r="N3290" t="s">
        <v>37</v>
      </c>
      <c r="O3290" t="s">
        <v>37</v>
      </c>
      <c r="P3290" t="s">
        <v>10061</v>
      </c>
    </row>
    <row r="3291" spans="1:16" x14ac:dyDescent="0.3">
      <c r="A3291" s="7">
        <v>21188</v>
      </c>
      <c r="B3291" s="6" t="s">
        <v>16635</v>
      </c>
      <c r="C3291" t="s">
        <v>16636</v>
      </c>
      <c r="D3291" s="2" t="s">
        <v>52</v>
      </c>
      <c r="E3291" s="4" t="s">
        <v>59</v>
      </c>
      <c r="F3291" t="s">
        <v>67</v>
      </c>
      <c r="G3291" s="6">
        <v>1287</v>
      </c>
      <c r="H3291">
        <v>38959</v>
      </c>
      <c r="I3291">
        <v>12</v>
      </c>
      <c r="J3291" s="6">
        <v>410.25</v>
      </c>
      <c r="K3291" s="6">
        <v>2564</v>
      </c>
      <c r="L3291">
        <v>49</v>
      </c>
      <c r="M3291">
        <v>2</v>
      </c>
      <c r="N3291" t="s">
        <v>37</v>
      </c>
      <c r="O3291" t="s">
        <v>37</v>
      </c>
      <c r="P3291" t="s">
        <v>10066</v>
      </c>
    </row>
    <row r="3292" spans="1:16" x14ac:dyDescent="0.3">
      <c r="A3292" s="7">
        <v>17865</v>
      </c>
      <c r="B3292" s="6" t="s">
        <v>16637</v>
      </c>
      <c r="C3292" t="s">
        <v>16638</v>
      </c>
      <c r="D3292" s="2" t="s">
        <v>52</v>
      </c>
      <c r="E3292" s="4" t="s">
        <v>46</v>
      </c>
      <c r="F3292" t="s">
        <v>54</v>
      </c>
      <c r="G3292" s="6">
        <v>1543</v>
      </c>
      <c r="H3292">
        <v>81059</v>
      </c>
      <c r="I3292">
        <v>40</v>
      </c>
      <c r="J3292" s="6">
        <v>3418.5</v>
      </c>
      <c r="K3292" s="6">
        <v>732.5</v>
      </c>
      <c r="L3292">
        <v>9</v>
      </c>
      <c r="M3292">
        <v>4</v>
      </c>
      <c r="N3292" t="s">
        <v>48</v>
      </c>
      <c r="O3292" t="s">
        <v>37</v>
      </c>
      <c r="P3292" t="s">
        <v>10061</v>
      </c>
    </row>
    <row r="3293" spans="1:16" x14ac:dyDescent="0.3">
      <c r="A3293" s="7">
        <v>18147</v>
      </c>
      <c r="B3293" s="6" t="s">
        <v>16639</v>
      </c>
      <c r="C3293" t="s">
        <v>16640</v>
      </c>
      <c r="D3293" s="2" t="s">
        <v>45</v>
      </c>
      <c r="E3293" s="4" t="s">
        <v>59</v>
      </c>
      <c r="F3293" t="s">
        <v>67</v>
      </c>
      <c r="G3293" s="6">
        <v>600</v>
      </c>
      <c r="H3293">
        <v>50361</v>
      </c>
      <c r="I3293">
        <v>13</v>
      </c>
      <c r="J3293" s="6">
        <v>932.5</v>
      </c>
      <c r="K3293" s="6">
        <v>3678.5</v>
      </c>
      <c r="L3293">
        <v>61</v>
      </c>
      <c r="M3293">
        <v>3</v>
      </c>
      <c r="N3293" t="s">
        <v>48</v>
      </c>
      <c r="O3293" t="s">
        <v>48</v>
      </c>
      <c r="P3293" t="s">
        <v>10061</v>
      </c>
    </row>
    <row r="3294" spans="1:16" x14ac:dyDescent="0.3">
      <c r="A3294" s="7">
        <v>20795</v>
      </c>
      <c r="B3294" s="6" t="s">
        <v>16641</v>
      </c>
      <c r="C3294" t="s">
        <v>16642</v>
      </c>
      <c r="D3294" s="2" t="s">
        <v>70</v>
      </c>
      <c r="E3294" s="4" t="s">
        <v>59</v>
      </c>
      <c r="F3294" t="s">
        <v>60</v>
      </c>
      <c r="G3294" s="6">
        <v>185</v>
      </c>
      <c r="H3294">
        <v>85770</v>
      </c>
      <c r="I3294">
        <v>12</v>
      </c>
      <c r="J3294" s="6">
        <v>396.25</v>
      </c>
      <c r="K3294" s="6">
        <v>3664.5</v>
      </c>
      <c r="L3294">
        <v>82</v>
      </c>
      <c r="M3294">
        <v>2</v>
      </c>
      <c r="N3294" t="s">
        <v>32</v>
      </c>
      <c r="O3294" t="s">
        <v>48</v>
      </c>
      <c r="P3294" t="s">
        <v>10066</v>
      </c>
    </row>
    <row r="3295" spans="1:16" x14ac:dyDescent="0.3">
      <c r="A3295" s="7">
        <v>19436</v>
      </c>
      <c r="B3295" s="6" t="s">
        <v>16643</v>
      </c>
      <c r="C3295" t="s">
        <v>16644</v>
      </c>
      <c r="D3295" s="2" t="s">
        <v>52</v>
      </c>
      <c r="E3295" s="4" t="s">
        <v>53</v>
      </c>
      <c r="F3295" t="s">
        <v>54</v>
      </c>
      <c r="G3295" s="6">
        <v>2884</v>
      </c>
      <c r="H3295">
        <v>65667</v>
      </c>
      <c r="I3295">
        <v>39</v>
      </c>
      <c r="J3295" s="6">
        <v>2788.75</v>
      </c>
      <c r="K3295" s="6">
        <v>557</v>
      </c>
      <c r="L3295">
        <v>7</v>
      </c>
      <c r="M3295">
        <v>6</v>
      </c>
      <c r="N3295" t="s">
        <v>48</v>
      </c>
      <c r="O3295" t="s">
        <v>48</v>
      </c>
      <c r="P3295" t="s">
        <v>10061</v>
      </c>
    </row>
    <row r="3296" spans="1:16" x14ac:dyDescent="0.3">
      <c r="A3296" s="7">
        <v>20567</v>
      </c>
      <c r="B3296" s="6" t="s">
        <v>16645</v>
      </c>
      <c r="C3296" t="s">
        <v>16646</v>
      </c>
      <c r="D3296" s="2" t="s">
        <v>52</v>
      </c>
      <c r="E3296" s="4" t="s">
        <v>46</v>
      </c>
      <c r="F3296" t="s">
        <v>80</v>
      </c>
      <c r="G3296" s="6">
        <v>4761</v>
      </c>
      <c r="H3296">
        <v>82157</v>
      </c>
      <c r="I3296">
        <v>33</v>
      </c>
      <c r="J3296" s="6">
        <v>10331.75</v>
      </c>
      <c r="K3296" s="6">
        <v>329.5</v>
      </c>
      <c r="L3296">
        <v>19</v>
      </c>
      <c r="M3296">
        <v>6</v>
      </c>
      <c r="N3296" t="s">
        <v>37</v>
      </c>
      <c r="O3296" t="s">
        <v>37</v>
      </c>
      <c r="P3296" t="s">
        <v>10061</v>
      </c>
    </row>
    <row r="3297" spans="1:16" x14ac:dyDescent="0.3">
      <c r="A3297" s="7">
        <v>22162</v>
      </c>
      <c r="B3297" s="6" t="s">
        <v>16647</v>
      </c>
      <c r="C3297" t="s">
        <v>16648</v>
      </c>
      <c r="D3297" s="2" t="s">
        <v>52</v>
      </c>
      <c r="E3297" s="4" t="s">
        <v>46</v>
      </c>
      <c r="F3297" t="s">
        <v>80</v>
      </c>
      <c r="G3297" s="6">
        <v>1939</v>
      </c>
      <c r="H3297">
        <v>77076</v>
      </c>
      <c r="I3297">
        <v>52</v>
      </c>
      <c r="J3297" s="6">
        <v>6340.75</v>
      </c>
      <c r="K3297" s="6">
        <v>908.5</v>
      </c>
      <c r="L3297">
        <v>15</v>
      </c>
      <c r="M3297">
        <v>5</v>
      </c>
      <c r="N3297" t="s">
        <v>37</v>
      </c>
      <c r="O3297" t="s">
        <v>37</v>
      </c>
      <c r="P3297" t="s">
        <v>10061</v>
      </c>
    </row>
    <row r="3298" spans="1:16" x14ac:dyDescent="0.3">
      <c r="A3298" s="7">
        <v>20306</v>
      </c>
      <c r="B3298" s="6" t="s">
        <v>16649</v>
      </c>
      <c r="C3298" t="s">
        <v>16650</v>
      </c>
      <c r="D3298" s="2" t="s">
        <v>45</v>
      </c>
      <c r="E3298" s="4" t="s">
        <v>46</v>
      </c>
      <c r="F3298" t="s">
        <v>47</v>
      </c>
      <c r="G3298" s="6">
        <v>817</v>
      </c>
      <c r="H3298">
        <v>86577</v>
      </c>
      <c r="I3298">
        <v>10</v>
      </c>
      <c r="J3298" s="6">
        <v>1023.5</v>
      </c>
      <c r="K3298" s="6">
        <v>2847</v>
      </c>
      <c r="L3298">
        <v>65</v>
      </c>
      <c r="M3298">
        <v>0</v>
      </c>
      <c r="N3298" t="s">
        <v>32</v>
      </c>
      <c r="O3298" t="s">
        <v>37</v>
      </c>
      <c r="P3298" t="s">
        <v>10066</v>
      </c>
    </row>
    <row r="3299" spans="1:16" x14ac:dyDescent="0.3">
      <c r="A3299" s="7">
        <v>21392</v>
      </c>
      <c r="B3299" s="6" t="s">
        <v>16651</v>
      </c>
      <c r="C3299" t="s">
        <v>16652</v>
      </c>
      <c r="D3299" s="2" t="s">
        <v>64</v>
      </c>
      <c r="E3299" s="4" t="s">
        <v>46</v>
      </c>
      <c r="F3299" t="s">
        <v>54</v>
      </c>
      <c r="G3299" s="6">
        <v>1037</v>
      </c>
      <c r="H3299">
        <v>26619</v>
      </c>
      <c r="I3299">
        <v>37</v>
      </c>
      <c r="J3299" s="6">
        <v>5345.75</v>
      </c>
      <c r="K3299" s="6">
        <v>615.25</v>
      </c>
      <c r="L3299">
        <v>22</v>
      </c>
      <c r="M3299">
        <v>5</v>
      </c>
      <c r="N3299" t="s">
        <v>61</v>
      </c>
      <c r="O3299" t="s">
        <v>37</v>
      </c>
      <c r="P3299" t="s">
        <v>10061</v>
      </c>
    </row>
    <row r="3300" spans="1:16" x14ac:dyDescent="0.3">
      <c r="A3300" s="7">
        <v>20232</v>
      </c>
      <c r="B3300" s="6" t="s">
        <v>16653</v>
      </c>
      <c r="C3300" t="s">
        <v>16654</v>
      </c>
      <c r="D3300" s="2" t="s">
        <v>52</v>
      </c>
      <c r="E3300" s="4" t="s">
        <v>46</v>
      </c>
      <c r="F3300" t="s">
        <v>80</v>
      </c>
      <c r="G3300" s="6">
        <v>4001</v>
      </c>
      <c r="H3300">
        <v>86757</v>
      </c>
      <c r="I3300">
        <v>43</v>
      </c>
      <c r="J3300" s="6">
        <v>1529.25</v>
      </c>
      <c r="K3300" s="6">
        <v>1072.5</v>
      </c>
      <c r="L3300">
        <v>20</v>
      </c>
      <c r="M3300">
        <v>5</v>
      </c>
      <c r="N3300" t="s">
        <v>48</v>
      </c>
      <c r="O3300" t="s">
        <v>37</v>
      </c>
      <c r="P3300" t="s">
        <v>10061</v>
      </c>
    </row>
    <row r="3301" spans="1:16" x14ac:dyDescent="0.3">
      <c r="A3301" s="7">
        <v>18464</v>
      </c>
      <c r="B3301" s="6" t="s">
        <v>16655</v>
      </c>
      <c r="C3301" t="s">
        <v>16656</v>
      </c>
      <c r="D3301" s="2" t="s">
        <v>45</v>
      </c>
      <c r="E3301" s="4" t="s">
        <v>46</v>
      </c>
      <c r="F3301" t="s">
        <v>47</v>
      </c>
      <c r="G3301" s="6">
        <v>875</v>
      </c>
      <c r="H3301">
        <v>15945</v>
      </c>
      <c r="I3301">
        <v>11</v>
      </c>
      <c r="J3301" s="6">
        <v>1811.75</v>
      </c>
      <c r="K3301" s="6">
        <v>2956</v>
      </c>
      <c r="L3301">
        <v>67</v>
      </c>
      <c r="M3301">
        <v>0</v>
      </c>
      <c r="N3301" t="s">
        <v>48</v>
      </c>
      <c r="O3301" t="s">
        <v>48</v>
      </c>
      <c r="P3301" t="s">
        <v>10061</v>
      </c>
    </row>
    <row r="3302" spans="1:16" x14ac:dyDescent="0.3">
      <c r="A3302" s="7">
        <v>20504</v>
      </c>
      <c r="B3302" s="6" t="s">
        <v>16657</v>
      </c>
      <c r="C3302" t="s">
        <v>16658</v>
      </c>
      <c r="D3302" s="2" t="s">
        <v>70</v>
      </c>
      <c r="E3302" s="4" t="s">
        <v>46</v>
      </c>
      <c r="F3302" t="s">
        <v>60</v>
      </c>
      <c r="G3302" s="6">
        <v>145</v>
      </c>
      <c r="H3302">
        <v>48145</v>
      </c>
      <c r="I3302">
        <v>7</v>
      </c>
      <c r="J3302" s="6">
        <v>179.75</v>
      </c>
      <c r="K3302" s="6">
        <v>3984.5</v>
      </c>
      <c r="L3302">
        <v>86</v>
      </c>
      <c r="M3302">
        <v>2</v>
      </c>
      <c r="N3302" t="s">
        <v>48</v>
      </c>
      <c r="O3302" t="s">
        <v>48</v>
      </c>
      <c r="P3302" t="s">
        <v>10061</v>
      </c>
    </row>
    <row r="3303" spans="1:16" x14ac:dyDescent="0.3">
      <c r="A3303" s="7">
        <v>22198</v>
      </c>
      <c r="B3303" s="6" t="s">
        <v>16659</v>
      </c>
      <c r="C3303" t="s">
        <v>16660</v>
      </c>
      <c r="D3303" s="2" t="s">
        <v>45</v>
      </c>
      <c r="E3303" s="4" t="s">
        <v>46</v>
      </c>
      <c r="F3303" t="s">
        <v>60</v>
      </c>
      <c r="G3303" s="6">
        <v>432</v>
      </c>
      <c r="H3303">
        <v>22867</v>
      </c>
      <c r="I3303">
        <v>11</v>
      </c>
      <c r="J3303" s="6">
        <v>202.75</v>
      </c>
      <c r="K3303" s="6">
        <v>7137.75</v>
      </c>
      <c r="L3303">
        <v>85</v>
      </c>
      <c r="M3303">
        <v>2</v>
      </c>
      <c r="N3303" t="s">
        <v>48</v>
      </c>
      <c r="O3303" t="s">
        <v>37</v>
      </c>
      <c r="P3303" t="s">
        <v>10061</v>
      </c>
    </row>
    <row r="3304" spans="1:16" x14ac:dyDescent="0.3">
      <c r="A3304" s="7">
        <v>17954</v>
      </c>
      <c r="B3304" s="6" t="s">
        <v>16661</v>
      </c>
      <c r="C3304" t="s">
        <v>16662</v>
      </c>
      <c r="D3304" s="2" t="s">
        <v>58</v>
      </c>
      <c r="E3304" s="4" t="s">
        <v>59</v>
      </c>
      <c r="F3304" t="s">
        <v>60</v>
      </c>
      <c r="G3304" s="6">
        <v>93</v>
      </c>
      <c r="H3304">
        <v>81059</v>
      </c>
      <c r="I3304">
        <v>12</v>
      </c>
      <c r="J3304" s="6">
        <v>326.75</v>
      </c>
      <c r="K3304" s="6">
        <v>3531</v>
      </c>
      <c r="L3304">
        <v>93</v>
      </c>
      <c r="M3304">
        <v>1</v>
      </c>
      <c r="N3304" t="s">
        <v>48</v>
      </c>
      <c r="O3304" t="s">
        <v>37</v>
      </c>
      <c r="P3304" t="s">
        <v>10061</v>
      </c>
    </row>
    <row r="3305" spans="1:16" x14ac:dyDescent="0.3">
      <c r="A3305" s="7">
        <v>19248</v>
      </c>
      <c r="B3305" s="6" t="s">
        <v>16663</v>
      </c>
      <c r="C3305" t="s">
        <v>16664</v>
      </c>
      <c r="D3305" s="2" t="s">
        <v>64</v>
      </c>
      <c r="E3305" s="4" t="s">
        <v>46</v>
      </c>
      <c r="F3305" t="s">
        <v>47</v>
      </c>
      <c r="G3305" s="6">
        <v>218</v>
      </c>
      <c r="H3305">
        <v>60736</v>
      </c>
      <c r="I3305">
        <v>6</v>
      </c>
      <c r="J3305" s="6">
        <v>1620</v>
      </c>
      <c r="K3305" s="6">
        <v>2946.75</v>
      </c>
      <c r="L3305">
        <v>66</v>
      </c>
      <c r="M3305">
        <v>0</v>
      </c>
      <c r="N3305" t="s">
        <v>48</v>
      </c>
      <c r="O3305" t="s">
        <v>48</v>
      </c>
      <c r="P3305" t="s">
        <v>10061</v>
      </c>
    </row>
    <row r="3306" spans="1:16" x14ac:dyDescent="0.3">
      <c r="A3306" s="7">
        <v>21002</v>
      </c>
      <c r="B3306" s="6" t="s">
        <v>16665</v>
      </c>
      <c r="C3306" t="s">
        <v>16666</v>
      </c>
      <c r="D3306" s="2" t="s">
        <v>58</v>
      </c>
      <c r="E3306" s="4" t="s">
        <v>59</v>
      </c>
      <c r="F3306" t="s">
        <v>60</v>
      </c>
      <c r="G3306" s="6">
        <v>192</v>
      </c>
      <c r="H3306">
        <v>18315</v>
      </c>
      <c r="I3306">
        <v>5</v>
      </c>
      <c r="J3306" s="6">
        <v>127.25</v>
      </c>
      <c r="K3306" s="6">
        <v>6252.5</v>
      </c>
      <c r="L3306">
        <v>89</v>
      </c>
      <c r="M3306">
        <v>2</v>
      </c>
      <c r="N3306" t="s">
        <v>32</v>
      </c>
      <c r="O3306" t="s">
        <v>37</v>
      </c>
      <c r="P3306" t="s">
        <v>10066</v>
      </c>
    </row>
    <row r="3307" spans="1:16" x14ac:dyDescent="0.3">
      <c r="A3307" s="7">
        <v>19723</v>
      </c>
      <c r="B3307" s="6" t="s">
        <v>16667</v>
      </c>
      <c r="C3307" t="s">
        <v>16668</v>
      </c>
      <c r="D3307" s="2" t="s">
        <v>52</v>
      </c>
      <c r="E3307" s="4" t="s">
        <v>46</v>
      </c>
      <c r="F3307" t="s">
        <v>76</v>
      </c>
      <c r="G3307" s="6">
        <v>3880</v>
      </c>
      <c r="H3307">
        <v>31971</v>
      </c>
      <c r="I3307">
        <v>7</v>
      </c>
      <c r="J3307" s="6">
        <v>307.25</v>
      </c>
      <c r="K3307" s="6">
        <v>5119.5</v>
      </c>
      <c r="L3307">
        <v>59</v>
      </c>
      <c r="M3307">
        <v>1</v>
      </c>
      <c r="N3307" t="s">
        <v>48</v>
      </c>
      <c r="O3307" t="s">
        <v>48</v>
      </c>
      <c r="P3307" t="s">
        <v>10066</v>
      </c>
    </row>
    <row r="3308" spans="1:16" x14ac:dyDescent="0.3">
      <c r="A3308" s="7">
        <v>19600</v>
      </c>
      <c r="B3308" s="6" t="s">
        <v>16669</v>
      </c>
      <c r="C3308" t="s">
        <v>16670</v>
      </c>
      <c r="D3308" s="2" t="s">
        <v>45</v>
      </c>
      <c r="E3308" s="4" t="s">
        <v>46</v>
      </c>
      <c r="F3308" t="s">
        <v>60</v>
      </c>
      <c r="G3308" s="6">
        <v>802</v>
      </c>
      <c r="H3308">
        <v>40560</v>
      </c>
      <c r="I3308">
        <v>12</v>
      </c>
      <c r="J3308" s="6">
        <v>190</v>
      </c>
      <c r="K3308" s="6">
        <v>6408.75</v>
      </c>
      <c r="L3308">
        <v>98</v>
      </c>
      <c r="M3308">
        <v>1</v>
      </c>
      <c r="N3308" t="s">
        <v>61</v>
      </c>
      <c r="O3308" t="s">
        <v>37</v>
      </c>
      <c r="P3308" t="s">
        <v>10061</v>
      </c>
    </row>
    <row r="3309" spans="1:16" x14ac:dyDescent="0.3">
      <c r="A3309" s="7">
        <v>19509</v>
      </c>
      <c r="B3309" s="6" t="s">
        <v>16671</v>
      </c>
      <c r="C3309" t="s">
        <v>16672</v>
      </c>
      <c r="D3309" s="2" t="s">
        <v>64</v>
      </c>
      <c r="E3309" s="4" t="s">
        <v>59</v>
      </c>
      <c r="F3309" t="s">
        <v>60</v>
      </c>
      <c r="G3309" s="6">
        <v>678</v>
      </c>
      <c r="H3309">
        <v>12565</v>
      </c>
      <c r="I3309">
        <v>5</v>
      </c>
      <c r="J3309" s="6">
        <v>166.75</v>
      </c>
      <c r="K3309" s="6">
        <v>7290</v>
      </c>
      <c r="L3309">
        <v>93</v>
      </c>
      <c r="M3309">
        <v>1</v>
      </c>
      <c r="N3309" t="s">
        <v>32</v>
      </c>
      <c r="O3309" t="s">
        <v>32</v>
      </c>
      <c r="P3309" t="s">
        <v>10066</v>
      </c>
    </row>
    <row r="3310" spans="1:16" x14ac:dyDescent="0.3">
      <c r="A3310" s="7">
        <v>21654</v>
      </c>
      <c r="B3310" s="6" t="s">
        <v>16673</v>
      </c>
      <c r="C3310" t="s">
        <v>16674</v>
      </c>
      <c r="D3310" s="2" t="s">
        <v>52</v>
      </c>
      <c r="E3310" s="4" t="s">
        <v>46</v>
      </c>
      <c r="F3310" t="s">
        <v>76</v>
      </c>
      <c r="G3310" s="6">
        <v>1013</v>
      </c>
      <c r="H3310">
        <v>78153</v>
      </c>
      <c r="I3310">
        <v>20</v>
      </c>
      <c r="J3310" s="6">
        <v>384</v>
      </c>
      <c r="K3310" s="6">
        <v>5970.5</v>
      </c>
      <c r="L3310">
        <v>62</v>
      </c>
      <c r="M3310">
        <v>3</v>
      </c>
      <c r="N3310" t="s">
        <v>37</v>
      </c>
      <c r="O3310" t="s">
        <v>48</v>
      </c>
      <c r="P3310" t="s">
        <v>10061</v>
      </c>
    </row>
    <row r="3311" spans="1:16" x14ac:dyDescent="0.3">
      <c r="A3311" s="7">
        <v>18489</v>
      </c>
      <c r="B3311" s="6" t="s">
        <v>16675</v>
      </c>
      <c r="C3311" t="s">
        <v>16676</v>
      </c>
      <c r="D3311" s="2" t="s">
        <v>58</v>
      </c>
      <c r="E3311" s="4" t="s">
        <v>59</v>
      </c>
      <c r="F3311" t="s">
        <v>60</v>
      </c>
      <c r="G3311" s="6">
        <v>194</v>
      </c>
      <c r="H3311">
        <v>29554</v>
      </c>
      <c r="I3311">
        <v>15</v>
      </c>
      <c r="J3311" s="6">
        <v>378.5</v>
      </c>
      <c r="K3311" s="6">
        <v>5976.5</v>
      </c>
      <c r="L3311">
        <v>99</v>
      </c>
      <c r="M3311">
        <v>2</v>
      </c>
      <c r="N3311" t="s">
        <v>61</v>
      </c>
      <c r="O3311" t="s">
        <v>37</v>
      </c>
      <c r="P3311" t="s">
        <v>10061</v>
      </c>
    </row>
    <row r="3312" spans="1:16" x14ac:dyDescent="0.3">
      <c r="A3312" s="7">
        <v>19272</v>
      </c>
      <c r="B3312" s="6" t="s">
        <v>16677</v>
      </c>
      <c r="C3312" t="s">
        <v>16678</v>
      </c>
      <c r="D3312" s="2" t="s">
        <v>45</v>
      </c>
      <c r="E3312" s="4" t="s">
        <v>59</v>
      </c>
      <c r="F3312" t="s">
        <v>60</v>
      </c>
      <c r="G3312" s="6">
        <v>977</v>
      </c>
      <c r="H3312">
        <v>36694</v>
      </c>
      <c r="I3312">
        <v>19</v>
      </c>
      <c r="J3312" s="6">
        <v>316</v>
      </c>
      <c r="K3312" s="6">
        <v>4212.75</v>
      </c>
      <c r="L3312">
        <v>86</v>
      </c>
      <c r="M3312">
        <v>2</v>
      </c>
      <c r="N3312" t="s">
        <v>48</v>
      </c>
      <c r="O3312" t="s">
        <v>37</v>
      </c>
      <c r="P3312" t="s">
        <v>10061</v>
      </c>
    </row>
    <row r="3313" spans="1:16" x14ac:dyDescent="0.3">
      <c r="A3313" s="7">
        <v>17892</v>
      </c>
      <c r="B3313" s="6" t="s">
        <v>16679</v>
      </c>
      <c r="C3313" t="s">
        <v>16680</v>
      </c>
      <c r="D3313" s="2" t="s">
        <v>45</v>
      </c>
      <c r="E3313" s="4" t="s">
        <v>46</v>
      </c>
      <c r="F3313" t="s">
        <v>76</v>
      </c>
      <c r="G3313" s="6">
        <v>759</v>
      </c>
      <c r="H3313">
        <v>12456</v>
      </c>
      <c r="I3313">
        <v>21</v>
      </c>
      <c r="J3313" s="6">
        <v>282</v>
      </c>
      <c r="K3313" s="6">
        <v>3040.5</v>
      </c>
      <c r="L3313">
        <v>74</v>
      </c>
      <c r="M3313">
        <v>2</v>
      </c>
      <c r="N3313" t="s">
        <v>37</v>
      </c>
      <c r="O3313" t="s">
        <v>48</v>
      </c>
      <c r="P3313" t="s">
        <v>10066</v>
      </c>
    </row>
    <row r="3314" spans="1:16" x14ac:dyDescent="0.3">
      <c r="A3314" s="7">
        <v>22050</v>
      </c>
      <c r="B3314" s="6" t="s">
        <v>16681</v>
      </c>
      <c r="C3314" t="s">
        <v>16682</v>
      </c>
      <c r="D3314" s="2" t="s">
        <v>64</v>
      </c>
      <c r="E3314" s="4" t="s">
        <v>46</v>
      </c>
      <c r="F3314" t="s">
        <v>47</v>
      </c>
      <c r="G3314" s="6">
        <v>663</v>
      </c>
      <c r="H3314">
        <v>89773</v>
      </c>
      <c r="I3314">
        <v>6</v>
      </c>
      <c r="J3314" s="6">
        <v>678.5</v>
      </c>
      <c r="K3314" s="6">
        <v>2356.25</v>
      </c>
      <c r="L3314">
        <v>62</v>
      </c>
      <c r="M3314">
        <v>0</v>
      </c>
      <c r="N3314" t="s">
        <v>32</v>
      </c>
      <c r="O3314" t="s">
        <v>48</v>
      </c>
      <c r="P3314" t="s">
        <v>10061</v>
      </c>
    </row>
    <row r="3315" spans="1:16" x14ac:dyDescent="0.3">
      <c r="A3315" s="7">
        <v>19106</v>
      </c>
      <c r="B3315" s="6" t="s">
        <v>16683</v>
      </c>
      <c r="C3315" t="s">
        <v>16684</v>
      </c>
      <c r="D3315" s="2" t="s">
        <v>70</v>
      </c>
      <c r="E3315" s="4" t="s">
        <v>59</v>
      </c>
      <c r="F3315" t="s">
        <v>60</v>
      </c>
      <c r="G3315" s="6">
        <v>290</v>
      </c>
      <c r="H3315">
        <v>43039</v>
      </c>
      <c r="I3315">
        <v>4</v>
      </c>
      <c r="J3315" s="6">
        <v>293.5</v>
      </c>
      <c r="K3315" s="6">
        <v>4342.75</v>
      </c>
      <c r="L3315">
        <v>88</v>
      </c>
      <c r="M3315">
        <v>1</v>
      </c>
      <c r="N3315" t="s">
        <v>48</v>
      </c>
      <c r="O3315" t="s">
        <v>48</v>
      </c>
      <c r="P3315" t="s">
        <v>10061</v>
      </c>
    </row>
    <row r="3316" spans="1:16" x14ac:dyDescent="0.3">
      <c r="A3316" s="7">
        <v>20554</v>
      </c>
      <c r="B3316" s="6" t="s">
        <v>16685</v>
      </c>
      <c r="C3316" t="s">
        <v>16686</v>
      </c>
      <c r="D3316" s="2" t="s">
        <v>52</v>
      </c>
      <c r="E3316" s="4" t="s">
        <v>46</v>
      </c>
      <c r="F3316" t="s">
        <v>76</v>
      </c>
      <c r="G3316" s="6">
        <v>3140</v>
      </c>
      <c r="H3316">
        <v>29763</v>
      </c>
      <c r="I3316">
        <v>12</v>
      </c>
      <c r="J3316" s="6">
        <v>469.5</v>
      </c>
      <c r="K3316" s="6">
        <v>4075.5</v>
      </c>
      <c r="L3316">
        <v>74</v>
      </c>
      <c r="M3316">
        <v>2</v>
      </c>
      <c r="N3316" t="s">
        <v>32</v>
      </c>
      <c r="O3316" t="s">
        <v>37</v>
      </c>
      <c r="P3316" t="s">
        <v>10061</v>
      </c>
    </row>
    <row r="3317" spans="1:16" x14ac:dyDescent="0.3">
      <c r="A3317" s="7">
        <v>20316</v>
      </c>
      <c r="B3317" s="6" t="s">
        <v>16687</v>
      </c>
      <c r="C3317" t="s">
        <v>16688</v>
      </c>
      <c r="D3317" s="2" t="s">
        <v>58</v>
      </c>
      <c r="E3317" s="4" t="s">
        <v>59</v>
      </c>
      <c r="F3317" t="s">
        <v>60</v>
      </c>
      <c r="G3317" s="6">
        <v>177</v>
      </c>
      <c r="H3317">
        <v>74182</v>
      </c>
      <c r="I3317">
        <v>16</v>
      </c>
      <c r="J3317" s="6">
        <v>156.25</v>
      </c>
      <c r="K3317" s="6">
        <v>5112.75</v>
      </c>
      <c r="L3317">
        <v>96</v>
      </c>
      <c r="M3317">
        <v>2</v>
      </c>
      <c r="N3317" t="s">
        <v>48</v>
      </c>
      <c r="O3317" t="s">
        <v>37</v>
      </c>
      <c r="P3317" t="s">
        <v>10061</v>
      </c>
    </row>
    <row r="3318" spans="1:16" x14ac:dyDescent="0.3">
      <c r="A3318" s="7">
        <v>19170</v>
      </c>
      <c r="B3318" s="6" t="s">
        <v>16689</v>
      </c>
      <c r="C3318" t="s">
        <v>16690</v>
      </c>
      <c r="D3318" s="2" t="s">
        <v>45</v>
      </c>
      <c r="E3318" s="4" t="s">
        <v>46</v>
      </c>
      <c r="F3318" t="s">
        <v>60</v>
      </c>
      <c r="G3318" s="6">
        <v>597</v>
      </c>
      <c r="H3318">
        <v>89416</v>
      </c>
      <c r="I3318">
        <v>13</v>
      </c>
      <c r="J3318" s="6">
        <v>132</v>
      </c>
      <c r="K3318" s="6">
        <v>5532.75</v>
      </c>
      <c r="L3318">
        <v>84</v>
      </c>
      <c r="M3318">
        <v>2</v>
      </c>
      <c r="N3318" t="s">
        <v>32</v>
      </c>
      <c r="O3318" t="s">
        <v>37</v>
      </c>
      <c r="P3318" t="s">
        <v>10066</v>
      </c>
    </row>
    <row r="3319" spans="1:16" x14ac:dyDescent="0.3">
      <c r="A3319" s="7">
        <v>19569</v>
      </c>
      <c r="B3319" s="6" t="s">
        <v>16691</v>
      </c>
      <c r="C3319" t="s">
        <v>16692</v>
      </c>
      <c r="D3319" s="2" t="s">
        <v>45</v>
      </c>
      <c r="E3319" s="4" t="s">
        <v>46</v>
      </c>
      <c r="F3319" t="s">
        <v>67</v>
      </c>
      <c r="G3319" s="6">
        <v>833</v>
      </c>
      <c r="H3319">
        <v>26688</v>
      </c>
      <c r="I3319">
        <v>1</v>
      </c>
      <c r="J3319" s="6">
        <v>426.75</v>
      </c>
      <c r="K3319" s="6">
        <v>4208</v>
      </c>
      <c r="L3319">
        <v>47</v>
      </c>
      <c r="M3319">
        <v>3</v>
      </c>
      <c r="N3319" t="s">
        <v>61</v>
      </c>
      <c r="O3319" t="s">
        <v>37</v>
      </c>
      <c r="P3319" t="s">
        <v>10061</v>
      </c>
    </row>
    <row r="3320" spans="1:16" x14ac:dyDescent="0.3">
      <c r="A3320" s="7">
        <v>19334</v>
      </c>
      <c r="B3320" s="6" t="s">
        <v>16693</v>
      </c>
      <c r="C3320" t="s">
        <v>16694</v>
      </c>
      <c r="D3320" s="2" t="s">
        <v>45</v>
      </c>
      <c r="E3320" s="4" t="s">
        <v>59</v>
      </c>
      <c r="F3320" t="s">
        <v>76</v>
      </c>
      <c r="G3320" s="6">
        <v>821</v>
      </c>
      <c r="H3320">
        <v>82719</v>
      </c>
      <c r="I3320">
        <v>11</v>
      </c>
      <c r="J3320" s="6">
        <v>474.75</v>
      </c>
      <c r="K3320" s="6">
        <v>3590.75</v>
      </c>
      <c r="L3320">
        <v>76</v>
      </c>
      <c r="M3320">
        <v>2</v>
      </c>
      <c r="N3320" t="s">
        <v>32</v>
      </c>
      <c r="O3320" t="s">
        <v>37</v>
      </c>
      <c r="P3320" t="s">
        <v>10061</v>
      </c>
    </row>
    <row r="3321" spans="1:16" x14ac:dyDescent="0.3">
      <c r="A3321" s="7">
        <v>19592</v>
      </c>
      <c r="B3321" s="6" t="s">
        <v>16695</v>
      </c>
      <c r="C3321" t="s">
        <v>16696</v>
      </c>
      <c r="D3321" s="2" t="s">
        <v>58</v>
      </c>
      <c r="E3321" s="4" t="s">
        <v>59</v>
      </c>
      <c r="F3321" t="s">
        <v>60</v>
      </c>
      <c r="G3321" s="6">
        <v>113</v>
      </c>
      <c r="H3321">
        <v>36736</v>
      </c>
      <c r="I3321">
        <v>8</v>
      </c>
      <c r="J3321" s="6">
        <v>102.25</v>
      </c>
      <c r="K3321" s="6">
        <v>5487.25</v>
      </c>
      <c r="L3321">
        <v>99</v>
      </c>
      <c r="M3321">
        <v>1</v>
      </c>
      <c r="N3321" t="s">
        <v>48</v>
      </c>
      <c r="O3321" t="s">
        <v>37</v>
      </c>
      <c r="P3321" t="s">
        <v>10066</v>
      </c>
    </row>
    <row r="3322" spans="1:16" x14ac:dyDescent="0.3">
      <c r="A3322" s="7">
        <v>17466</v>
      </c>
      <c r="B3322" s="6" t="s">
        <v>16697</v>
      </c>
      <c r="C3322" t="s">
        <v>16698</v>
      </c>
      <c r="D3322" s="2" t="s">
        <v>70</v>
      </c>
      <c r="E3322" s="4" t="s">
        <v>46</v>
      </c>
      <c r="F3322" t="s">
        <v>47</v>
      </c>
      <c r="G3322" s="6">
        <v>382</v>
      </c>
      <c r="H3322">
        <v>29103</v>
      </c>
      <c r="I3322">
        <v>9</v>
      </c>
      <c r="J3322" s="6">
        <v>967.25</v>
      </c>
      <c r="K3322" s="6">
        <v>2769.75</v>
      </c>
      <c r="L3322">
        <v>67</v>
      </c>
      <c r="M3322">
        <v>0</v>
      </c>
      <c r="N3322" t="s">
        <v>32</v>
      </c>
      <c r="O3322" t="s">
        <v>37</v>
      </c>
      <c r="P3322" t="s">
        <v>10066</v>
      </c>
    </row>
    <row r="3323" spans="1:16" x14ac:dyDescent="0.3">
      <c r="A3323" s="7">
        <v>19995</v>
      </c>
      <c r="B3323" s="6" t="s">
        <v>16699</v>
      </c>
      <c r="C3323" t="s">
        <v>16700</v>
      </c>
      <c r="D3323" s="2" t="s">
        <v>45</v>
      </c>
      <c r="E3323" s="4" t="s">
        <v>46</v>
      </c>
      <c r="F3323" t="s">
        <v>47</v>
      </c>
      <c r="G3323" s="6">
        <v>336</v>
      </c>
      <c r="H3323">
        <v>45320</v>
      </c>
      <c r="I3323">
        <v>7</v>
      </c>
      <c r="J3323" s="6">
        <v>564.75</v>
      </c>
      <c r="K3323" s="6">
        <v>2346.75</v>
      </c>
      <c r="L3323">
        <v>61</v>
      </c>
      <c r="M3323">
        <v>0</v>
      </c>
      <c r="N3323" t="s">
        <v>61</v>
      </c>
      <c r="O3323" t="s">
        <v>48</v>
      </c>
      <c r="P3323" t="s">
        <v>10066</v>
      </c>
    </row>
    <row r="3324" spans="1:16" x14ac:dyDescent="0.3">
      <c r="A3324" s="7">
        <v>18838</v>
      </c>
      <c r="B3324" s="6" t="s">
        <v>16701</v>
      </c>
      <c r="C3324" t="s">
        <v>16702</v>
      </c>
      <c r="D3324" s="2" t="s">
        <v>45</v>
      </c>
      <c r="E3324" s="4" t="s">
        <v>46</v>
      </c>
      <c r="F3324" t="s">
        <v>60</v>
      </c>
      <c r="G3324" s="6">
        <v>152</v>
      </c>
      <c r="H3324">
        <v>64944</v>
      </c>
      <c r="I3324">
        <v>8</v>
      </c>
      <c r="J3324" s="6">
        <v>332</v>
      </c>
      <c r="K3324" s="6">
        <v>3970.25</v>
      </c>
      <c r="L3324">
        <v>99</v>
      </c>
      <c r="M3324">
        <v>1</v>
      </c>
      <c r="N3324" t="s">
        <v>61</v>
      </c>
      <c r="O3324" t="s">
        <v>48</v>
      </c>
      <c r="P3324" t="s">
        <v>10061</v>
      </c>
    </row>
    <row r="3325" spans="1:16" x14ac:dyDescent="0.3">
      <c r="A3325" s="7">
        <v>21322</v>
      </c>
      <c r="B3325" s="6" t="s">
        <v>16703</v>
      </c>
      <c r="C3325" t="s">
        <v>16704</v>
      </c>
      <c r="D3325" s="2" t="s">
        <v>52</v>
      </c>
      <c r="E3325" s="4" t="s">
        <v>59</v>
      </c>
      <c r="F3325" t="s">
        <v>67</v>
      </c>
      <c r="G3325" s="6">
        <v>1034</v>
      </c>
      <c r="H3325">
        <v>86548</v>
      </c>
      <c r="I3325">
        <v>1</v>
      </c>
      <c r="J3325" s="6">
        <v>1087.5</v>
      </c>
      <c r="K3325" s="6">
        <v>2532</v>
      </c>
      <c r="L3325">
        <v>48</v>
      </c>
      <c r="M3325">
        <v>3</v>
      </c>
      <c r="N3325" t="s">
        <v>48</v>
      </c>
      <c r="O3325" t="s">
        <v>37</v>
      </c>
      <c r="P3325" t="s">
        <v>10066</v>
      </c>
    </row>
    <row r="3326" spans="1:16" x14ac:dyDescent="0.3">
      <c r="A3326" s="7">
        <v>18305</v>
      </c>
      <c r="B3326" s="6" t="s">
        <v>16705</v>
      </c>
      <c r="C3326" t="s">
        <v>16706</v>
      </c>
      <c r="D3326" s="2" t="s">
        <v>58</v>
      </c>
      <c r="E3326" s="4" t="s">
        <v>46</v>
      </c>
      <c r="F3326" t="s">
        <v>60</v>
      </c>
      <c r="G3326" s="6">
        <v>102</v>
      </c>
      <c r="H3326">
        <v>77990</v>
      </c>
      <c r="I3326">
        <v>5</v>
      </c>
      <c r="J3326" s="6">
        <v>211.75</v>
      </c>
      <c r="K3326" s="6">
        <v>4676.25</v>
      </c>
      <c r="L3326">
        <v>98</v>
      </c>
      <c r="M3326">
        <v>1</v>
      </c>
      <c r="N3326" t="s">
        <v>61</v>
      </c>
      <c r="O3326" t="s">
        <v>37</v>
      </c>
      <c r="P3326" t="s">
        <v>10066</v>
      </c>
    </row>
    <row r="3327" spans="1:16" x14ac:dyDescent="0.3">
      <c r="A3327" s="7">
        <v>19386</v>
      </c>
      <c r="B3327" s="6" t="s">
        <v>16707</v>
      </c>
      <c r="C3327" t="s">
        <v>16708</v>
      </c>
      <c r="D3327" s="2" t="s">
        <v>52</v>
      </c>
      <c r="E3327" s="4" t="s">
        <v>46</v>
      </c>
      <c r="F3327" t="s">
        <v>80</v>
      </c>
      <c r="G3327" s="6">
        <v>4256</v>
      </c>
      <c r="H3327">
        <v>75827</v>
      </c>
      <c r="I3327">
        <v>56</v>
      </c>
      <c r="J3327" s="6">
        <v>8714.5</v>
      </c>
      <c r="K3327" s="6">
        <v>985.5</v>
      </c>
      <c r="L3327">
        <v>22</v>
      </c>
      <c r="M3327">
        <v>5</v>
      </c>
      <c r="N3327" t="s">
        <v>37</v>
      </c>
      <c r="O3327" t="s">
        <v>37</v>
      </c>
      <c r="P3327" t="s">
        <v>10061</v>
      </c>
    </row>
    <row r="3328" spans="1:16" x14ac:dyDescent="0.3">
      <c r="A3328" s="7">
        <v>21947</v>
      </c>
      <c r="B3328" s="6" t="s">
        <v>16709</v>
      </c>
      <c r="C3328" t="s">
        <v>16710</v>
      </c>
      <c r="D3328" s="2" t="s">
        <v>58</v>
      </c>
      <c r="E3328" s="4" t="s">
        <v>59</v>
      </c>
      <c r="F3328" t="s">
        <v>60</v>
      </c>
      <c r="G3328" s="6">
        <v>140</v>
      </c>
      <c r="H3328">
        <v>51866</v>
      </c>
      <c r="I3328">
        <v>7</v>
      </c>
      <c r="J3328" s="6">
        <v>126.25</v>
      </c>
      <c r="K3328" s="6">
        <v>7224.75</v>
      </c>
      <c r="L3328">
        <v>82</v>
      </c>
      <c r="M3328">
        <v>2</v>
      </c>
      <c r="N3328" t="s">
        <v>32</v>
      </c>
      <c r="O3328" t="s">
        <v>48</v>
      </c>
      <c r="P3328" t="s">
        <v>10066</v>
      </c>
    </row>
    <row r="3329" spans="1:16" x14ac:dyDescent="0.3">
      <c r="A3329" s="7">
        <v>19920</v>
      </c>
      <c r="B3329" s="6" t="s">
        <v>16711</v>
      </c>
      <c r="C3329" t="s">
        <v>16712</v>
      </c>
      <c r="D3329" s="2" t="s">
        <v>45</v>
      </c>
      <c r="E3329" s="4" t="s">
        <v>46</v>
      </c>
      <c r="F3329" t="s">
        <v>76</v>
      </c>
      <c r="G3329" s="6">
        <v>907</v>
      </c>
      <c r="H3329">
        <v>59835</v>
      </c>
      <c r="I3329">
        <v>19</v>
      </c>
      <c r="J3329" s="6">
        <v>438.25</v>
      </c>
      <c r="K3329" s="6">
        <v>5168</v>
      </c>
      <c r="L3329">
        <v>69</v>
      </c>
      <c r="M3329">
        <v>1</v>
      </c>
      <c r="N3329" t="s">
        <v>48</v>
      </c>
      <c r="O3329" t="s">
        <v>37</v>
      </c>
      <c r="P3329" t="s">
        <v>10066</v>
      </c>
    </row>
    <row r="3330" spans="1:16" x14ac:dyDescent="0.3">
      <c r="A3330" s="7">
        <v>21453</v>
      </c>
      <c r="B3330" s="6" t="s">
        <v>16713</v>
      </c>
      <c r="C3330" t="s">
        <v>16714</v>
      </c>
      <c r="D3330" s="2" t="s">
        <v>52</v>
      </c>
      <c r="E3330" s="4" t="s">
        <v>46</v>
      </c>
      <c r="F3330" t="s">
        <v>76</v>
      </c>
      <c r="G3330" s="6">
        <v>3615</v>
      </c>
      <c r="H3330">
        <v>89816</v>
      </c>
      <c r="I3330">
        <v>11</v>
      </c>
      <c r="J3330" s="6">
        <v>584.5</v>
      </c>
      <c r="K3330" s="6">
        <v>5932.25</v>
      </c>
      <c r="L3330">
        <v>83</v>
      </c>
      <c r="M3330">
        <v>1</v>
      </c>
      <c r="N3330" t="s">
        <v>32</v>
      </c>
      <c r="O3330" t="s">
        <v>37</v>
      </c>
      <c r="P3330" t="s">
        <v>10061</v>
      </c>
    </row>
    <row r="3331" spans="1:16" x14ac:dyDescent="0.3">
      <c r="A3331" s="7">
        <v>18227</v>
      </c>
      <c r="B3331" s="6" t="s">
        <v>16715</v>
      </c>
      <c r="C3331" t="s">
        <v>16716</v>
      </c>
      <c r="D3331" s="2" t="s">
        <v>45</v>
      </c>
      <c r="E3331" s="4" t="s">
        <v>59</v>
      </c>
      <c r="F3331" t="s">
        <v>60</v>
      </c>
      <c r="G3331" s="6">
        <v>890</v>
      </c>
      <c r="H3331">
        <v>89773</v>
      </c>
      <c r="I3331">
        <v>13</v>
      </c>
      <c r="J3331" s="6">
        <v>369</v>
      </c>
      <c r="K3331" s="6">
        <v>6219</v>
      </c>
      <c r="L3331">
        <v>85</v>
      </c>
      <c r="M3331">
        <v>1</v>
      </c>
      <c r="N3331" t="s">
        <v>32</v>
      </c>
      <c r="O3331" t="s">
        <v>37</v>
      </c>
      <c r="P3331" t="s">
        <v>10066</v>
      </c>
    </row>
    <row r="3332" spans="1:16" x14ac:dyDescent="0.3">
      <c r="A3332" s="7">
        <v>21091</v>
      </c>
      <c r="B3332" s="6" t="s">
        <v>16717</v>
      </c>
      <c r="C3332" t="s">
        <v>16718</v>
      </c>
      <c r="D3332" s="2" t="s">
        <v>70</v>
      </c>
      <c r="E3332" s="4" t="s">
        <v>46</v>
      </c>
      <c r="F3332" t="s">
        <v>60</v>
      </c>
      <c r="G3332" s="6">
        <v>165</v>
      </c>
      <c r="H3332">
        <v>83877</v>
      </c>
      <c r="I3332">
        <v>20</v>
      </c>
      <c r="J3332" s="6">
        <v>289.25</v>
      </c>
      <c r="K3332" s="6">
        <v>3929</v>
      </c>
      <c r="L3332">
        <v>81</v>
      </c>
      <c r="M3332">
        <v>1</v>
      </c>
      <c r="N3332" t="s">
        <v>61</v>
      </c>
      <c r="O3332" t="s">
        <v>37</v>
      </c>
      <c r="P3332" t="s">
        <v>10061</v>
      </c>
    </row>
    <row r="3333" spans="1:16" x14ac:dyDescent="0.3">
      <c r="A3333" s="7">
        <v>19675</v>
      </c>
      <c r="B3333" s="6" t="s">
        <v>16719</v>
      </c>
      <c r="C3333" t="s">
        <v>16720</v>
      </c>
      <c r="D3333" s="2" t="s">
        <v>45</v>
      </c>
      <c r="E3333" s="4" t="s">
        <v>59</v>
      </c>
      <c r="F3333" t="s">
        <v>60</v>
      </c>
      <c r="G3333" s="6">
        <v>494</v>
      </c>
      <c r="H3333">
        <v>18315</v>
      </c>
      <c r="I3333">
        <v>11</v>
      </c>
      <c r="J3333" s="6">
        <v>321</v>
      </c>
      <c r="K3333" s="6">
        <v>7038.75</v>
      </c>
      <c r="L3333">
        <v>82</v>
      </c>
      <c r="M3333">
        <v>2</v>
      </c>
      <c r="N3333" t="s">
        <v>48</v>
      </c>
      <c r="O3333" t="s">
        <v>37</v>
      </c>
      <c r="P3333" t="s">
        <v>10061</v>
      </c>
    </row>
    <row r="3334" spans="1:16" x14ac:dyDescent="0.3">
      <c r="A3334" s="7">
        <v>21503</v>
      </c>
      <c r="B3334" s="6" t="s">
        <v>16721</v>
      </c>
      <c r="C3334" t="s">
        <v>16722</v>
      </c>
      <c r="D3334" s="2" t="s">
        <v>70</v>
      </c>
      <c r="E3334" s="4" t="s">
        <v>46</v>
      </c>
      <c r="F3334" t="s">
        <v>60</v>
      </c>
      <c r="G3334" s="6">
        <v>161</v>
      </c>
      <c r="H3334">
        <v>40560</v>
      </c>
      <c r="I3334">
        <v>10</v>
      </c>
      <c r="J3334" s="6">
        <v>327.75</v>
      </c>
      <c r="K3334" s="6">
        <v>4859</v>
      </c>
      <c r="L3334">
        <v>83</v>
      </c>
      <c r="M3334">
        <v>1</v>
      </c>
      <c r="N3334" t="s">
        <v>48</v>
      </c>
      <c r="O3334" t="s">
        <v>48</v>
      </c>
      <c r="P3334" t="s">
        <v>10061</v>
      </c>
    </row>
    <row r="3335" spans="1:16" x14ac:dyDescent="0.3">
      <c r="A3335" s="7">
        <v>21308</v>
      </c>
      <c r="B3335" s="6" t="s">
        <v>16723</v>
      </c>
      <c r="C3335" t="s">
        <v>16724</v>
      </c>
      <c r="D3335" s="2" t="s">
        <v>45</v>
      </c>
      <c r="E3335" s="4" t="s">
        <v>46</v>
      </c>
      <c r="F3335" t="s">
        <v>67</v>
      </c>
      <c r="G3335" s="6">
        <v>916</v>
      </c>
      <c r="H3335">
        <v>20119</v>
      </c>
      <c r="I3335">
        <v>5</v>
      </c>
      <c r="J3335" s="6">
        <v>496</v>
      </c>
      <c r="K3335" s="6">
        <v>4538.25</v>
      </c>
      <c r="L3335">
        <v>52</v>
      </c>
      <c r="M3335">
        <v>3</v>
      </c>
      <c r="N3335" t="s">
        <v>37</v>
      </c>
      <c r="O3335" t="s">
        <v>48</v>
      </c>
      <c r="P3335" t="s">
        <v>10061</v>
      </c>
    </row>
    <row r="3336" spans="1:16" x14ac:dyDescent="0.3">
      <c r="A3336" s="7">
        <v>17675</v>
      </c>
      <c r="B3336" s="6" t="s">
        <v>16725</v>
      </c>
      <c r="C3336" t="s">
        <v>16726</v>
      </c>
      <c r="D3336" s="2" t="s">
        <v>52</v>
      </c>
      <c r="E3336" s="4" t="s">
        <v>53</v>
      </c>
      <c r="F3336" t="s">
        <v>54</v>
      </c>
      <c r="G3336" s="6">
        <v>3061</v>
      </c>
      <c r="H3336">
        <v>57145</v>
      </c>
      <c r="I3336">
        <v>35</v>
      </c>
      <c r="J3336" s="6">
        <v>3315</v>
      </c>
      <c r="K3336" s="6">
        <v>738.25</v>
      </c>
      <c r="L3336">
        <v>13</v>
      </c>
      <c r="M3336">
        <v>7</v>
      </c>
      <c r="N3336" t="s">
        <v>48</v>
      </c>
      <c r="O3336" t="s">
        <v>37</v>
      </c>
      <c r="P3336" t="s">
        <v>10066</v>
      </c>
    </row>
    <row r="3337" spans="1:16" x14ac:dyDescent="0.3">
      <c r="A3337" s="7">
        <v>20390</v>
      </c>
      <c r="B3337" s="6" t="s">
        <v>16727</v>
      </c>
      <c r="C3337" t="s">
        <v>16728</v>
      </c>
      <c r="D3337" s="2" t="s">
        <v>52</v>
      </c>
      <c r="E3337" s="4" t="s">
        <v>53</v>
      </c>
      <c r="F3337" t="s">
        <v>54</v>
      </c>
      <c r="G3337" s="6">
        <v>1047</v>
      </c>
      <c r="H3337">
        <v>80507</v>
      </c>
      <c r="I3337">
        <v>30</v>
      </c>
      <c r="J3337" s="6">
        <v>7743.75</v>
      </c>
      <c r="K3337" s="6">
        <v>588.75</v>
      </c>
      <c r="L3337">
        <v>22</v>
      </c>
      <c r="M3337">
        <v>5</v>
      </c>
      <c r="N3337" t="s">
        <v>32</v>
      </c>
      <c r="O3337" t="s">
        <v>37</v>
      </c>
      <c r="P3337" t="s">
        <v>10061</v>
      </c>
    </row>
    <row r="3338" spans="1:16" x14ac:dyDescent="0.3">
      <c r="A3338" s="7">
        <v>20922</v>
      </c>
      <c r="B3338" s="6" t="s">
        <v>16729</v>
      </c>
      <c r="C3338" t="s">
        <v>16730</v>
      </c>
      <c r="D3338" s="2" t="s">
        <v>58</v>
      </c>
      <c r="E3338" s="4" t="s">
        <v>46</v>
      </c>
      <c r="F3338" t="s">
        <v>60</v>
      </c>
      <c r="G3338" s="6">
        <v>78</v>
      </c>
      <c r="H3338">
        <v>23234</v>
      </c>
      <c r="I3338">
        <v>19</v>
      </c>
      <c r="J3338" s="6">
        <v>416.5</v>
      </c>
      <c r="K3338" s="6">
        <v>4708.5</v>
      </c>
      <c r="L3338">
        <v>88</v>
      </c>
      <c r="M3338">
        <v>1</v>
      </c>
      <c r="N3338" t="s">
        <v>32</v>
      </c>
      <c r="O3338" t="s">
        <v>48</v>
      </c>
      <c r="P3338" t="s">
        <v>10061</v>
      </c>
    </row>
    <row r="3339" spans="1:16" x14ac:dyDescent="0.3">
      <c r="A3339" s="7">
        <v>19880</v>
      </c>
      <c r="B3339" s="6" t="s">
        <v>16731</v>
      </c>
      <c r="C3339" t="s">
        <v>16732</v>
      </c>
      <c r="D3339" s="2" t="s">
        <v>52</v>
      </c>
      <c r="E3339" s="4" t="s">
        <v>59</v>
      </c>
      <c r="F3339" t="s">
        <v>54</v>
      </c>
      <c r="G3339" s="6">
        <v>2494</v>
      </c>
      <c r="H3339">
        <v>28476</v>
      </c>
      <c r="I3339">
        <v>21</v>
      </c>
      <c r="J3339" s="6">
        <v>2653.5</v>
      </c>
      <c r="K3339" s="6">
        <v>780.75</v>
      </c>
      <c r="L3339">
        <v>10</v>
      </c>
      <c r="M3339">
        <v>5</v>
      </c>
      <c r="N3339" t="s">
        <v>48</v>
      </c>
      <c r="O3339" t="s">
        <v>37</v>
      </c>
      <c r="P3339" t="s">
        <v>10061</v>
      </c>
    </row>
    <row r="3340" spans="1:16" x14ac:dyDescent="0.3">
      <c r="A3340" s="7">
        <v>21595</v>
      </c>
      <c r="B3340" s="6" t="s">
        <v>16733</v>
      </c>
      <c r="C3340" t="s">
        <v>16734</v>
      </c>
      <c r="D3340" s="2" t="s">
        <v>58</v>
      </c>
      <c r="E3340" s="4" t="s">
        <v>59</v>
      </c>
      <c r="F3340" t="s">
        <v>60</v>
      </c>
      <c r="G3340" s="6">
        <v>84</v>
      </c>
      <c r="H3340">
        <v>76866</v>
      </c>
      <c r="I3340">
        <v>10</v>
      </c>
      <c r="J3340" s="6">
        <v>330.5</v>
      </c>
      <c r="K3340" s="6">
        <v>5521.75</v>
      </c>
      <c r="L3340">
        <v>78</v>
      </c>
      <c r="M3340">
        <v>1</v>
      </c>
      <c r="N3340" t="s">
        <v>61</v>
      </c>
      <c r="O3340" t="s">
        <v>48</v>
      </c>
      <c r="P3340" t="s">
        <v>10066</v>
      </c>
    </row>
    <row r="3341" spans="1:16" x14ac:dyDescent="0.3">
      <c r="A3341" s="7">
        <v>21336</v>
      </c>
      <c r="B3341" s="6" t="s">
        <v>16735</v>
      </c>
      <c r="C3341" t="s">
        <v>16736</v>
      </c>
      <c r="D3341" s="2" t="s">
        <v>45</v>
      </c>
      <c r="E3341" s="4" t="s">
        <v>46</v>
      </c>
      <c r="F3341" t="s">
        <v>47</v>
      </c>
      <c r="G3341" s="6">
        <v>241</v>
      </c>
      <c r="H3341">
        <v>36173</v>
      </c>
      <c r="I3341">
        <v>7</v>
      </c>
      <c r="J3341" s="6">
        <v>179.5</v>
      </c>
      <c r="K3341" s="6">
        <v>2743.5</v>
      </c>
      <c r="L3341">
        <v>51</v>
      </c>
      <c r="M3341">
        <v>0</v>
      </c>
      <c r="N3341" t="s">
        <v>61</v>
      </c>
      <c r="O3341" t="s">
        <v>48</v>
      </c>
      <c r="P3341" t="s">
        <v>10066</v>
      </c>
    </row>
    <row r="3342" spans="1:16" x14ac:dyDescent="0.3">
      <c r="A3342" s="7">
        <v>19019</v>
      </c>
      <c r="B3342" s="6" t="s">
        <v>16737</v>
      </c>
      <c r="C3342" t="s">
        <v>16738</v>
      </c>
      <c r="D3342" s="2" t="s">
        <v>52</v>
      </c>
      <c r="E3342" s="4" t="s">
        <v>53</v>
      </c>
      <c r="F3342" t="s">
        <v>54</v>
      </c>
      <c r="G3342" s="6">
        <v>2756</v>
      </c>
      <c r="H3342">
        <v>68395</v>
      </c>
      <c r="I3342">
        <v>20</v>
      </c>
      <c r="J3342" s="6">
        <v>6123</v>
      </c>
      <c r="K3342" s="6">
        <v>734</v>
      </c>
      <c r="L3342">
        <v>14</v>
      </c>
      <c r="M3342">
        <v>5</v>
      </c>
      <c r="N3342" t="s">
        <v>48</v>
      </c>
      <c r="O3342" t="s">
        <v>37</v>
      </c>
      <c r="P3342" t="s">
        <v>10066</v>
      </c>
    </row>
    <row r="3343" spans="1:16" x14ac:dyDescent="0.3">
      <c r="A3343" s="7">
        <v>19741</v>
      </c>
      <c r="B3343" s="6" t="s">
        <v>16739</v>
      </c>
      <c r="C3343" t="s">
        <v>16740</v>
      </c>
      <c r="D3343" s="2" t="s">
        <v>79</v>
      </c>
      <c r="E3343" s="4" t="s">
        <v>46</v>
      </c>
      <c r="F3343" t="s">
        <v>80</v>
      </c>
      <c r="G3343" s="6">
        <v>2704</v>
      </c>
      <c r="H3343">
        <v>57599</v>
      </c>
      <c r="I3343">
        <v>56</v>
      </c>
      <c r="J3343" s="6">
        <v>2947.75</v>
      </c>
      <c r="K3343" s="6">
        <v>462</v>
      </c>
      <c r="L3343">
        <v>20</v>
      </c>
      <c r="M3343">
        <v>4</v>
      </c>
      <c r="N3343" t="s">
        <v>48</v>
      </c>
      <c r="O3343" t="s">
        <v>37</v>
      </c>
      <c r="P3343" t="s">
        <v>10061</v>
      </c>
    </row>
    <row r="3344" spans="1:16" x14ac:dyDescent="0.3">
      <c r="A3344" s="7">
        <v>21033</v>
      </c>
      <c r="B3344" s="6" t="s">
        <v>16741</v>
      </c>
      <c r="C3344" t="s">
        <v>16742</v>
      </c>
      <c r="D3344" s="2" t="s">
        <v>45</v>
      </c>
      <c r="E3344" s="4" t="s">
        <v>46</v>
      </c>
      <c r="F3344" t="s">
        <v>76</v>
      </c>
      <c r="G3344" s="6">
        <v>827</v>
      </c>
      <c r="H3344">
        <v>75823</v>
      </c>
      <c r="I3344">
        <v>8</v>
      </c>
      <c r="J3344" s="6">
        <v>424.75</v>
      </c>
      <c r="K3344" s="6">
        <v>4542.5</v>
      </c>
      <c r="L3344">
        <v>55</v>
      </c>
      <c r="M3344">
        <v>1</v>
      </c>
      <c r="N3344" t="s">
        <v>48</v>
      </c>
      <c r="O3344" t="s">
        <v>37</v>
      </c>
      <c r="P3344" t="s">
        <v>10061</v>
      </c>
    </row>
    <row r="3345" spans="1:16" x14ac:dyDescent="0.3">
      <c r="A3345" s="7">
        <v>17987</v>
      </c>
      <c r="B3345" s="6" t="s">
        <v>16743</v>
      </c>
      <c r="C3345" t="s">
        <v>16744</v>
      </c>
      <c r="D3345" s="2" t="s">
        <v>45</v>
      </c>
      <c r="E3345" s="4" t="s">
        <v>59</v>
      </c>
      <c r="F3345" t="s">
        <v>60</v>
      </c>
      <c r="G3345" s="6">
        <v>400</v>
      </c>
      <c r="H3345">
        <v>66983</v>
      </c>
      <c r="I3345">
        <v>19</v>
      </c>
      <c r="J3345" s="6">
        <v>340.75</v>
      </c>
      <c r="K3345" s="6">
        <v>6949.5</v>
      </c>
      <c r="L3345">
        <v>85</v>
      </c>
      <c r="M3345">
        <v>2</v>
      </c>
      <c r="N3345" t="s">
        <v>48</v>
      </c>
      <c r="O3345" t="s">
        <v>37</v>
      </c>
      <c r="P3345" t="s">
        <v>10066</v>
      </c>
    </row>
    <row r="3346" spans="1:16" x14ac:dyDescent="0.3">
      <c r="A3346" s="7">
        <v>18361</v>
      </c>
      <c r="B3346" s="6" t="s">
        <v>16745</v>
      </c>
      <c r="C3346" t="s">
        <v>16746</v>
      </c>
      <c r="D3346" s="2" t="s">
        <v>52</v>
      </c>
      <c r="E3346" s="4" t="s">
        <v>59</v>
      </c>
      <c r="F3346" t="s">
        <v>80</v>
      </c>
      <c r="G3346" s="6">
        <v>4957</v>
      </c>
      <c r="H3346">
        <v>52789</v>
      </c>
      <c r="I3346">
        <v>33</v>
      </c>
      <c r="J3346" s="6">
        <v>10196.5</v>
      </c>
      <c r="K3346" s="6">
        <v>965</v>
      </c>
      <c r="L3346">
        <v>16</v>
      </c>
      <c r="M3346">
        <v>5</v>
      </c>
      <c r="N3346" t="s">
        <v>48</v>
      </c>
      <c r="O3346" t="s">
        <v>48</v>
      </c>
      <c r="P3346" t="s">
        <v>10061</v>
      </c>
    </row>
    <row r="3347" spans="1:16" x14ac:dyDescent="0.3">
      <c r="A3347" s="7">
        <v>18637</v>
      </c>
      <c r="B3347" s="6" t="s">
        <v>16747</v>
      </c>
      <c r="C3347" t="s">
        <v>16748</v>
      </c>
      <c r="D3347" s="2" t="s">
        <v>64</v>
      </c>
      <c r="E3347" s="4" t="s">
        <v>59</v>
      </c>
      <c r="F3347" t="s">
        <v>60</v>
      </c>
      <c r="G3347" s="6">
        <v>286</v>
      </c>
      <c r="H3347">
        <v>88789</v>
      </c>
      <c r="I3347">
        <v>3</v>
      </c>
      <c r="J3347" s="6">
        <v>128.75</v>
      </c>
      <c r="K3347" s="6">
        <v>5495.75</v>
      </c>
      <c r="L3347">
        <v>76</v>
      </c>
      <c r="M3347">
        <v>1</v>
      </c>
      <c r="N3347" t="s">
        <v>32</v>
      </c>
      <c r="O3347" t="s">
        <v>48</v>
      </c>
      <c r="P3347" t="s">
        <v>10061</v>
      </c>
    </row>
    <row r="3348" spans="1:16" x14ac:dyDescent="0.3">
      <c r="A3348" s="7">
        <v>21843</v>
      </c>
      <c r="B3348" s="6" t="s">
        <v>16749</v>
      </c>
      <c r="C3348" t="s">
        <v>16750</v>
      </c>
      <c r="D3348" s="2" t="s">
        <v>64</v>
      </c>
      <c r="E3348" s="4" t="s">
        <v>46</v>
      </c>
      <c r="F3348" t="s">
        <v>67</v>
      </c>
      <c r="G3348" s="6">
        <v>304</v>
      </c>
      <c r="H3348">
        <v>52613</v>
      </c>
      <c r="I3348">
        <v>12</v>
      </c>
      <c r="J3348" s="6">
        <v>1284.75</v>
      </c>
      <c r="K3348" s="6">
        <v>2633.5</v>
      </c>
      <c r="L3348">
        <v>51</v>
      </c>
      <c r="M3348">
        <v>3</v>
      </c>
      <c r="N3348" t="s">
        <v>32</v>
      </c>
      <c r="O3348" t="s">
        <v>48</v>
      </c>
      <c r="P3348" t="s">
        <v>10061</v>
      </c>
    </row>
    <row r="3349" spans="1:16" x14ac:dyDescent="0.3">
      <c r="A3349" s="7">
        <v>18224</v>
      </c>
      <c r="B3349" s="6" t="s">
        <v>16751</v>
      </c>
      <c r="C3349" t="s">
        <v>16752</v>
      </c>
      <c r="D3349" s="2" t="s">
        <v>45</v>
      </c>
      <c r="E3349" s="4" t="s">
        <v>46</v>
      </c>
      <c r="F3349" t="s">
        <v>67</v>
      </c>
      <c r="G3349" s="6">
        <v>533</v>
      </c>
      <c r="H3349">
        <v>62532</v>
      </c>
      <c r="I3349">
        <v>2</v>
      </c>
      <c r="J3349" s="6">
        <v>688.25</v>
      </c>
      <c r="K3349" s="6">
        <v>3867.5</v>
      </c>
      <c r="L3349">
        <v>40</v>
      </c>
      <c r="M3349">
        <v>1</v>
      </c>
      <c r="N3349" t="s">
        <v>61</v>
      </c>
      <c r="O3349" t="s">
        <v>48</v>
      </c>
      <c r="P3349" t="s">
        <v>10061</v>
      </c>
    </row>
    <row r="3350" spans="1:16" x14ac:dyDescent="0.3">
      <c r="A3350" s="7">
        <v>18774</v>
      </c>
      <c r="B3350" s="6" t="s">
        <v>16753</v>
      </c>
      <c r="C3350" t="s">
        <v>16754</v>
      </c>
      <c r="D3350" s="2" t="s">
        <v>45</v>
      </c>
      <c r="E3350" s="4" t="s">
        <v>46</v>
      </c>
      <c r="F3350" t="s">
        <v>47</v>
      </c>
      <c r="G3350" s="6">
        <v>451</v>
      </c>
      <c r="H3350">
        <v>76866</v>
      </c>
      <c r="I3350">
        <v>17</v>
      </c>
      <c r="J3350" s="6">
        <v>391</v>
      </c>
      <c r="K3350" s="6">
        <v>2446.5</v>
      </c>
      <c r="L3350">
        <v>55</v>
      </c>
      <c r="M3350">
        <v>0</v>
      </c>
      <c r="N3350" t="s">
        <v>61</v>
      </c>
      <c r="O3350" t="s">
        <v>48</v>
      </c>
      <c r="P3350" t="s">
        <v>10061</v>
      </c>
    </row>
    <row r="3351" spans="1:16" x14ac:dyDescent="0.3">
      <c r="A3351" s="7">
        <v>20686</v>
      </c>
      <c r="B3351" s="6" t="s">
        <v>16755</v>
      </c>
      <c r="C3351" t="s">
        <v>16756</v>
      </c>
      <c r="D3351" s="2" t="s">
        <v>58</v>
      </c>
      <c r="E3351" s="4" t="s">
        <v>46</v>
      </c>
      <c r="F3351" t="s">
        <v>67</v>
      </c>
      <c r="G3351" s="6">
        <v>216</v>
      </c>
      <c r="H3351">
        <v>70808</v>
      </c>
      <c r="I3351">
        <v>2</v>
      </c>
      <c r="J3351" s="6">
        <v>960.5</v>
      </c>
      <c r="K3351" s="6">
        <v>2217.5</v>
      </c>
      <c r="L3351">
        <v>54</v>
      </c>
      <c r="M3351">
        <v>3</v>
      </c>
      <c r="N3351" t="s">
        <v>32</v>
      </c>
      <c r="O3351" t="s">
        <v>32</v>
      </c>
      <c r="P3351" t="s">
        <v>10061</v>
      </c>
    </row>
    <row r="3352" spans="1:16" x14ac:dyDescent="0.3">
      <c r="A3352" s="7">
        <v>20847</v>
      </c>
      <c r="B3352" s="6" t="s">
        <v>16757</v>
      </c>
      <c r="C3352" t="s">
        <v>16758</v>
      </c>
      <c r="D3352" s="2" t="s">
        <v>45</v>
      </c>
      <c r="E3352" s="4" t="s">
        <v>46</v>
      </c>
      <c r="F3352" t="s">
        <v>47</v>
      </c>
      <c r="G3352" s="6">
        <v>745</v>
      </c>
      <c r="H3352">
        <v>73322</v>
      </c>
      <c r="I3352">
        <v>8</v>
      </c>
      <c r="J3352" s="6">
        <v>1585.25</v>
      </c>
      <c r="K3352" s="6">
        <v>2858.25</v>
      </c>
      <c r="L3352">
        <v>65</v>
      </c>
      <c r="M3352">
        <v>0</v>
      </c>
      <c r="N3352" t="s">
        <v>48</v>
      </c>
      <c r="O3352" t="s">
        <v>37</v>
      </c>
      <c r="P3352" t="s">
        <v>10066</v>
      </c>
    </row>
    <row r="3353" spans="1:16" x14ac:dyDescent="0.3">
      <c r="A3353" s="7">
        <v>21864</v>
      </c>
      <c r="B3353" s="6" t="s">
        <v>16759</v>
      </c>
      <c r="C3353" t="s">
        <v>16760</v>
      </c>
      <c r="D3353" s="2" t="s">
        <v>45</v>
      </c>
      <c r="E3353" s="4" t="s">
        <v>46</v>
      </c>
      <c r="F3353" t="s">
        <v>47</v>
      </c>
      <c r="G3353" s="6">
        <v>406</v>
      </c>
      <c r="H3353">
        <v>47854</v>
      </c>
      <c r="I3353">
        <v>5</v>
      </c>
      <c r="J3353" s="6">
        <v>1278</v>
      </c>
      <c r="K3353" s="6">
        <v>2686.75</v>
      </c>
      <c r="L3353">
        <v>54</v>
      </c>
      <c r="M3353">
        <v>0</v>
      </c>
      <c r="N3353" t="s">
        <v>32</v>
      </c>
      <c r="O3353" t="s">
        <v>37</v>
      </c>
      <c r="P3353" t="s">
        <v>10061</v>
      </c>
    </row>
    <row r="3354" spans="1:16" x14ac:dyDescent="0.3">
      <c r="A3354" s="7">
        <v>18196</v>
      </c>
      <c r="B3354" s="6" t="s">
        <v>16761</v>
      </c>
      <c r="C3354" t="s">
        <v>16762</v>
      </c>
      <c r="D3354" s="2" t="s">
        <v>64</v>
      </c>
      <c r="E3354" s="4" t="s">
        <v>46</v>
      </c>
      <c r="F3354" t="s">
        <v>47</v>
      </c>
      <c r="G3354" s="6">
        <v>580</v>
      </c>
      <c r="H3354">
        <v>37295</v>
      </c>
      <c r="I3354">
        <v>18</v>
      </c>
      <c r="J3354" s="6">
        <v>570.5</v>
      </c>
      <c r="K3354" s="6">
        <v>2805</v>
      </c>
      <c r="L3354">
        <v>65</v>
      </c>
      <c r="M3354">
        <v>1</v>
      </c>
      <c r="N3354" t="s">
        <v>48</v>
      </c>
      <c r="O3354" t="s">
        <v>37</v>
      </c>
      <c r="P3354" t="s">
        <v>10066</v>
      </c>
    </row>
    <row r="3355" spans="1:16" x14ac:dyDescent="0.3">
      <c r="A3355" s="7">
        <v>18706</v>
      </c>
      <c r="B3355" s="6" t="s">
        <v>16763</v>
      </c>
      <c r="C3355" t="s">
        <v>16764</v>
      </c>
      <c r="D3355" s="2" t="s">
        <v>58</v>
      </c>
      <c r="E3355" s="4" t="s">
        <v>59</v>
      </c>
      <c r="F3355" t="s">
        <v>60</v>
      </c>
      <c r="G3355" s="6">
        <v>60</v>
      </c>
      <c r="H3355">
        <v>45165</v>
      </c>
      <c r="I3355">
        <v>16</v>
      </c>
      <c r="J3355" s="6">
        <v>60.75</v>
      </c>
      <c r="K3355" s="6">
        <v>5653.75</v>
      </c>
      <c r="L3355">
        <v>98</v>
      </c>
      <c r="M3355">
        <v>2</v>
      </c>
      <c r="N3355" t="s">
        <v>61</v>
      </c>
      <c r="O3355" t="s">
        <v>37</v>
      </c>
      <c r="P3355" t="s">
        <v>10066</v>
      </c>
    </row>
    <row r="3356" spans="1:16" x14ac:dyDescent="0.3">
      <c r="A3356" s="7">
        <v>17340</v>
      </c>
      <c r="B3356" s="6" t="s">
        <v>16765</v>
      </c>
      <c r="C3356" t="s">
        <v>16766</v>
      </c>
      <c r="D3356" s="2" t="s">
        <v>58</v>
      </c>
      <c r="E3356" s="4" t="s">
        <v>46</v>
      </c>
      <c r="F3356" t="s">
        <v>67</v>
      </c>
      <c r="G3356" s="6">
        <v>241</v>
      </c>
      <c r="H3356">
        <v>34196</v>
      </c>
      <c r="I3356">
        <v>14</v>
      </c>
      <c r="J3356" s="6">
        <v>870.5</v>
      </c>
      <c r="K3356" s="6">
        <v>4050.75</v>
      </c>
      <c r="L3356">
        <v>53</v>
      </c>
      <c r="M3356">
        <v>2</v>
      </c>
      <c r="N3356" t="s">
        <v>37</v>
      </c>
      <c r="O3356" t="s">
        <v>37</v>
      </c>
      <c r="P3356" t="s">
        <v>10066</v>
      </c>
    </row>
    <row r="3357" spans="1:16" x14ac:dyDescent="0.3">
      <c r="A3357" s="7">
        <v>21600</v>
      </c>
      <c r="B3357" s="6" t="s">
        <v>16767</v>
      </c>
      <c r="C3357" t="s">
        <v>16768</v>
      </c>
      <c r="D3357" s="2" t="s">
        <v>58</v>
      </c>
      <c r="E3357" s="4" t="s">
        <v>46</v>
      </c>
      <c r="F3357" t="s">
        <v>67</v>
      </c>
      <c r="G3357" s="6">
        <v>206</v>
      </c>
      <c r="H3357">
        <v>44966</v>
      </c>
      <c r="I3357">
        <v>9</v>
      </c>
      <c r="J3357" s="6">
        <v>1479.25</v>
      </c>
      <c r="K3357" s="6">
        <v>2181</v>
      </c>
      <c r="L3357">
        <v>61</v>
      </c>
      <c r="M3357">
        <v>1</v>
      </c>
      <c r="N3357" t="s">
        <v>32</v>
      </c>
      <c r="O3357" t="s">
        <v>48</v>
      </c>
      <c r="P3357" t="s">
        <v>10066</v>
      </c>
    </row>
    <row r="3358" spans="1:16" x14ac:dyDescent="0.3">
      <c r="A3358" s="7">
        <v>22194</v>
      </c>
      <c r="B3358" s="6" t="s">
        <v>16769</v>
      </c>
      <c r="C3358" t="s">
        <v>16770</v>
      </c>
      <c r="D3358" s="2" t="s">
        <v>45</v>
      </c>
      <c r="E3358" s="4" t="s">
        <v>46</v>
      </c>
      <c r="F3358" t="s">
        <v>47</v>
      </c>
      <c r="G3358" s="6">
        <v>629</v>
      </c>
      <c r="H3358">
        <v>27292</v>
      </c>
      <c r="I3358">
        <v>12</v>
      </c>
      <c r="J3358" s="6">
        <v>734.25</v>
      </c>
      <c r="K3358" s="6">
        <v>2431</v>
      </c>
      <c r="L3358">
        <v>57</v>
      </c>
      <c r="M3358">
        <v>1</v>
      </c>
      <c r="N3358" t="s">
        <v>32</v>
      </c>
      <c r="O3358" t="s">
        <v>37</v>
      </c>
      <c r="P3358" t="s">
        <v>10066</v>
      </c>
    </row>
    <row r="3359" spans="1:16" x14ac:dyDescent="0.3">
      <c r="A3359" s="7">
        <v>20872</v>
      </c>
      <c r="B3359" s="6" t="s">
        <v>16771</v>
      </c>
      <c r="C3359" t="s">
        <v>16772</v>
      </c>
      <c r="D3359" s="2" t="s">
        <v>45</v>
      </c>
      <c r="E3359" s="4" t="s">
        <v>46</v>
      </c>
      <c r="F3359" t="s">
        <v>60</v>
      </c>
      <c r="G3359" s="6">
        <v>923</v>
      </c>
      <c r="H3359">
        <v>72168</v>
      </c>
      <c r="I3359">
        <v>15</v>
      </c>
      <c r="J3359" s="6">
        <v>240</v>
      </c>
      <c r="K3359" s="6">
        <v>3868.75</v>
      </c>
      <c r="L3359">
        <v>92</v>
      </c>
      <c r="M3359">
        <v>1</v>
      </c>
      <c r="N3359" t="s">
        <v>48</v>
      </c>
      <c r="O3359" t="s">
        <v>37</v>
      </c>
      <c r="P3359" t="s">
        <v>10061</v>
      </c>
    </row>
    <row r="3360" spans="1:16" x14ac:dyDescent="0.3">
      <c r="A3360" s="7">
        <v>17509</v>
      </c>
      <c r="B3360" s="6" t="s">
        <v>16773</v>
      </c>
      <c r="C3360" t="s">
        <v>16774</v>
      </c>
      <c r="D3360" s="2" t="s">
        <v>45</v>
      </c>
      <c r="E3360" s="4" t="s">
        <v>46</v>
      </c>
      <c r="F3360" t="s">
        <v>76</v>
      </c>
      <c r="G3360" s="6">
        <v>699</v>
      </c>
      <c r="H3360">
        <v>75251</v>
      </c>
      <c r="I3360">
        <v>14</v>
      </c>
      <c r="J3360" s="6">
        <v>396</v>
      </c>
      <c r="K3360" s="6">
        <v>3906.25</v>
      </c>
      <c r="L3360">
        <v>57</v>
      </c>
      <c r="M3360">
        <v>3</v>
      </c>
      <c r="N3360" t="s">
        <v>32</v>
      </c>
      <c r="O3360" t="s">
        <v>37</v>
      </c>
      <c r="P3360" t="s">
        <v>10061</v>
      </c>
    </row>
    <row r="3361" spans="1:16" x14ac:dyDescent="0.3">
      <c r="A3361" s="7">
        <v>20285</v>
      </c>
      <c r="B3361" s="6" t="s">
        <v>16775</v>
      </c>
      <c r="C3361" t="s">
        <v>16776</v>
      </c>
      <c r="D3361" s="2" t="s">
        <v>64</v>
      </c>
      <c r="E3361" s="4" t="s">
        <v>46</v>
      </c>
      <c r="F3361" t="s">
        <v>60</v>
      </c>
      <c r="G3361" s="6">
        <v>466</v>
      </c>
      <c r="H3361">
        <v>49629</v>
      </c>
      <c r="I3361">
        <v>18</v>
      </c>
      <c r="J3361" s="6">
        <v>178</v>
      </c>
      <c r="K3361" s="6">
        <v>6189.25</v>
      </c>
      <c r="L3361">
        <v>84</v>
      </c>
      <c r="M3361">
        <v>1</v>
      </c>
      <c r="N3361" t="s">
        <v>32</v>
      </c>
      <c r="O3361" t="s">
        <v>37</v>
      </c>
      <c r="P3361" t="s">
        <v>10066</v>
      </c>
    </row>
    <row r="3362" spans="1:16" x14ac:dyDescent="0.3">
      <c r="A3362" s="7">
        <v>19456</v>
      </c>
      <c r="B3362" s="6" t="s">
        <v>16777</v>
      </c>
      <c r="C3362" t="s">
        <v>16778</v>
      </c>
      <c r="D3362" s="2" t="s">
        <v>58</v>
      </c>
      <c r="E3362" s="4" t="s">
        <v>46</v>
      </c>
      <c r="F3362" t="s">
        <v>60</v>
      </c>
      <c r="G3362" s="6">
        <v>211</v>
      </c>
      <c r="H3362">
        <v>27993</v>
      </c>
      <c r="I3362">
        <v>12</v>
      </c>
      <c r="J3362" s="6">
        <v>368.25</v>
      </c>
      <c r="K3362" s="6">
        <v>3199.25</v>
      </c>
      <c r="L3362">
        <v>88</v>
      </c>
      <c r="M3362">
        <v>2</v>
      </c>
      <c r="N3362" t="s">
        <v>32</v>
      </c>
      <c r="O3362" t="s">
        <v>37</v>
      </c>
      <c r="P3362" t="s">
        <v>10061</v>
      </c>
    </row>
    <row r="3363" spans="1:16" x14ac:dyDescent="0.3">
      <c r="A3363" s="7">
        <v>20968</v>
      </c>
      <c r="B3363" s="6" t="s">
        <v>16779</v>
      </c>
      <c r="C3363" t="s">
        <v>16780</v>
      </c>
      <c r="D3363" s="2" t="s">
        <v>58</v>
      </c>
      <c r="E3363" s="4" t="s">
        <v>46</v>
      </c>
      <c r="F3363" t="s">
        <v>60</v>
      </c>
      <c r="G3363" s="6">
        <v>51</v>
      </c>
      <c r="H3363">
        <v>31822</v>
      </c>
      <c r="I3363">
        <v>16</v>
      </c>
      <c r="J3363" s="6">
        <v>242.25</v>
      </c>
      <c r="K3363" s="6">
        <v>4951.25</v>
      </c>
      <c r="L3363">
        <v>81</v>
      </c>
      <c r="M3363">
        <v>2</v>
      </c>
      <c r="N3363" t="s">
        <v>61</v>
      </c>
      <c r="O3363" t="s">
        <v>37</v>
      </c>
      <c r="P3363" t="s">
        <v>10061</v>
      </c>
    </row>
    <row r="3364" spans="1:16" x14ac:dyDescent="0.3">
      <c r="A3364" s="7">
        <v>19843</v>
      </c>
      <c r="B3364" s="6" t="s">
        <v>16781</v>
      </c>
      <c r="C3364" t="s">
        <v>16782</v>
      </c>
      <c r="D3364" s="2" t="s">
        <v>45</v>
      </c>
      <c r="E3364" s="4" t="s">
        <v>46</v>
      </c>
      <c r="F3364" t="s">
        <v>47</v>
      </c>
      <c r="G3364" s="6">
        <v>989</v>
      </c>
      <c r="H3364">
        <v>49209</v>
      </c>
      <c r="I3364">
        <v>15</v>
      </c>
      <c r="J3364" s="6">
        <v>351.25</v>
      </c>
      <c r="K3364" s="6">
        <v>2866.25</v>
      </c>
      <c r="L3364">
        <v>68</v>
      </c>
      <c r="M3364">
        <v>1</v>
      </c>
      <c r="N3364" t="s">
        <v>37</v>
      </c>
      <c r="O3364" t="s">
        <v>37</v>
      </c>
      <c r="P3364" t="s">
        <v>10066</v>
      </c>
    </row>
    <row r="3365" spans="1:16" x14ac:dyDescent="0.3">
      <c r="A3365" s="7">
        <v>19438</v>
      </c>
      <c r="B3365" s="6" t="s">
        <v>16783</v>
      </c>
      <c r="C3365" t="s">
        <v>16784</v>
      </c>
      <c r="D3365" s="2" t="s">
        <v>45</v>
      </c>
      <c r="E3365" s="4" t="s">
        <v>59</v>
      </c>
      <c r="F3365" t="s">
        <v>67</v>
      </c>
      <c r="G3365" s="6">
        <v>673</v>
      </c>
      <c r="H3365">
        <v>35905</v>
      </c>
      <c r="I3365">
        <v>9</v>
      </c>
      <c r="J3365" s="6">
        <v>1298.5</v>
      </c>
      <c r="K3365" s="6">
        <v>4642.75</v>
      </c>
      <c r="L3365">
        <v>43</v>
      </c>
      <c r="M3365">
        <v>2</v>
      </c>
      <c r="N3365" t="s">
        <v>48</v>
      </c>
      <c r="O3365" t="s">
        <v>48</v>
      </c>
      <c r="P3365" t="s">
        <v>10061</v>
      </c>
    </row>
    <row r="3366" spans="1:16" x14ac:dyDescent="0.3">
      <c r="A3366" s="7">
        <v>18120</v>
      </c>
      <c r="B3366" s="6" t="s">
        <v>16785</v>
      </c>
      <c r="C3366" t="s">
        <v>16786</v>
      </c>
      <c r="D3366" s="2" t="s">
        <v>45</v>
      </c>
      <c r="E3366" s="4" t="s">
        <v>59</v>
      </c>
      <c r="F3366" t="s">
        <v>60</v>
      </c>
      <c r="G3366" s="6">
        <v>429</v>
      </c>
      <c r="H3366">
        <v>82467</v>
      </c>
      <c r="I3366">
        <v>8</v>
      </c>
      <c r="J3366" s="6">
        <v>290.5</v>
      </c>
      <c r="K3366" s="6">
        <v>6627.75</v>
      </c>
      <c r="L3366">
        <v>92</v>
      </c>
      <c r="M3366">
        <v>1</v>
      </c>
      <c r="N3366" t="s">
        <v>32</v>
      </c>
      <c r="O3366" t="s">
        <v>37</v>
      </c>
      <c r="P3366" t="s">
        <v>10061</v>
      </c>
    </row>
    <row r="3367" spans="1:16" x14ac:dyDescent="0.3">
      <c r="A3367" s="7">
        <v>18835</v>
      </c>
      <c r="B3367" s="6" t="s">
        <v>16787</v>
      </c>
      <c r="C3367" t="s">
        <v>16788</v>
      </c>
      <c r="D3367" s="2" t="s">
        <v>58</v>
      </c>
      <c r="E3367" s="4" t="s">
        <v>59</v>
      </c>
      <c r="F3367" t="s">
        <v>60</v>
      </c>
      <c r="G3367" s="6">
        <v>199</v>
      </c>
      <c r="H3367">
        <v>23642</v>
      </c>
      <c r="I3367">
        <v>12</v>
      </c>
      <c r="J3367" s="6">
        <v>307.75</v>
      </c>
      <c r="K3367" s="6">
        <v>6752.5</v>
      </c>
      <c r="L3367">
        <v>87</v>
      </c>
      <c r="M3367">
        <v>1</v>
      </c>
      <c r="N3367" t="s">
        <v>61</v>
      </c>
      <c r="O3367" t="s">
        <v>37</v>
      </c>
      <c r="P3367" t="s">
        <v>10066</v>
      </c>
    </row>
    <row r="3368" spans="1:16" x14ac:dyDescent="0.3">
      <c r="A3368" s="7">
        <v>21703</v>
      </c>
      <c r="B3368" s="6" t="s">
        <v>16789</v>
      </c>
      <c r="C3368" t="s">
        <v>16790</v>
      </c>
      <c r="D3368" s="2" t="s">
        <v>52</v>
      </c>
      <c r="E3368" s="4" t="s">
        <v>59</v>
      </c>
      <c r="F3368" t="s">
        <v>80</v>
      </c>
      <c r="G3368" s="6">
        <v>4657</v>
      </c>
      <c r="H3368">
        <v>28514</v>
      </c>
      <c r="I3368">
        <v>44</v>
      </c>
      <c r="J3368" s="6">
        <v>9814.75</v>
      </c>
      <c r="K3368" s="6">
        <v>486.5</v>
      </c>
      <c r="L3368">
        <v>15</v>
      </c>
      <c r="M3368">
        <v>6</v>
      </c>
      <c r="N3368" t="s">
        <v>37</v>
      </c>
      <c r="O3368" t="s">
        <v>37</v>
      </c>
      <c r="P3368" t="s">
        <v>10061</v>
      </c>
    </row>
    <row r="3369" spans="1:16" x14ac:dyDescent="0.3">
      <c r="A3369" s="7">
        <v>17414</v>
      </c>
      <c r="B3369" s="6" t="s">
        <v>16791</v>
      </c>
      <c r="C3369" t="s">
        <v>16792</v>
      </c>
      <c r="D3369" s="2" t="s">
        <v>70</v>
      </c>
      <c r="E3369" s="4" t="s">
        <v>46</v>
      </c>
      <c r="F3369" t="s">
        <v>60</v>
      </c>
      <c r="G3369" s="6">
        <v>136</v>
      </c>
      <c r="H3369">
        <v>66050</v>
      </c>
      <c r="I3369">
        <v>8</v>
      </c>
      <c r="J3369" s="6">
        <v>183.5</v>
      </c>
      <c r="K3369" s="6">
        <v>4591.25</v>
      </c>
      <c r="L3369">
        <v>99</v>
      </c>
      <c r="M3369">
        <v>2</v>
      </c>
      <c r="N3369" t="s">
        <v>48</v>
      </c>
      <c r="O3369" t="s">
        <v>37</v>
      </c>
      <c r="P3369" t="s">
        <v>10061</v>
      </c>
    </row>
    <row r="3370" spans="1:16" x14ac:dyDescent="0.3">
      <c r="A3370" s="7">
        <v>18754</v>
      </c>
      <c r="B3370" s="6" t="s">
        <v>16793</v>
      </c>
      <c r="C3370" t="s">
        <v>16794</v>
      </c>
      <c r="D3370" s="2" t="s">
        <v>52</v>
      </c>
      <c r="E3370" s="4" t="s">
        <v>46</v>
      </c>
      <c r="F3370" t="s">
        <v>80</v>
      </c>
      <c r="G3370" s="6">
        <v>4173</v>
      </c>
      <c r="H3370">
        <v>68353</v>
      </c>
      <c r="I3370">
        <v>54</v>
      </c>
      <c r="J3370" s="6">
        <v>4065</v>
      </c>
      <c r="K3370" s="6">
        <v>477</v>
      </c>
      <c r="L3370">
        <v>18</v>
      </c>
      <c r="M3370">
        <v>4</v>
      </c>
      <c r="N3370" t="s">
        <v>37</v>
      </c>
      <c r="O3370" t="s">
        <v>37</v>
      </c>
      <c r="P3370" t="s">
        <v>10066</v>
      </c>
    </row>
    <row r="3371" spans="1:16" x14ac:dyDescent="0.3">
      <c r="A3371" s="7">
        <v>22227</v>
      </c>
      <c r="B3371" s="6" t="s">
        <v>16795</v>
      </c>
      <c r="C3371" t="s">
        <v>16796</v>
      </c>
      <c r="D3371" s="2" t="s">
        <v>64</v>
      </c>
      <c r="E3371" s="4" t="s">
        <v>59</v>
      </c>
      <c r="F3371" t="s">
        <v>60</v>
      </c>
      <c r="G3371" s="6">
        <v>527</v>
      </c>
      <c r="H3371">
        <v>15761</v>
      </c>
      <c r="I3371">
        <v>10</v>
      </c>
      <c r="J3371" s="6">
        <v>305.25</v>
      </c>
      <c r="K3371" s="6">
        <v>3528.25</v>
      </c>
      <c r="L3371">
        <v>88</v>
      </c>
      <c r="M3371">
        <v>2</v>
      </c>
      <c r="N3371" t="s">
        <v>48</v>
      </c>
      <c r="O3371" t="s">
        <v>37</v>
      </c>
      <c r="P3371" t="s">
        <v>10061</v>
      </c>
    </row>
    <row r="3372" spans="1:16" x14ac:dyDescent="0.3">
      <c r="A3372" s="7">
        <v>20713</v>
      </c>
      <c r="B3372" s="6" t="s">
        <v>16797</v>
      </c>
      <c r="C3372" t="s">
        <v>16798</v>
      </c>
      <c r="D3372" s="2" t="s">
        <v>58</v>
      </c>
      <c r="E3372" s="4" t="s">
        <v>46</v>
      </c>
      <c r="F3372" t="s">
        <v>67</v>
      </c>
      <c r="G3372" s="6">
        <v>210</v>
      </c>
      <c r="H3372">
        <v>61270</v>
      </c>
      <c r="I3372">
        <v>13</v>
      </c>
      <c r="J3372" s="6">
        <v>1050.25</v>
      </c>
      <c r="K3372" s="6">
        <v>2180.75</v>
      </c>
      <c r="L3372">
        <v>65</v>
      </c>
      <c r="M3372">
        <v>3</v>
      </c>
      <c r="N3372" t="s">
        <v>32</v>
      </c>
      <c r="O3372" t="s">
        <v>37</v>
      </c>
      <c r="P3372" t="s">
        <v>10061</v>
      </c>
    </row>
    <row r="3373" spans="1:16" x14ac:dyDescent="0.3">
      <c r="A3373" s="7">
        <v>19231</v>
      </c>
      <c r="B3373" s="6" t="s">
        <v>16799</v>
      </c>
      <c r="C3373" t="s">
        <v>16800</v>
      </c>
      <c r="D3373" s="2" t="s">
        <v>45</v>
      </c>
      <c r="E3373" s="4" t="s">
        <v>59</v>
      </c>
      <c r="F3373" t="s">
        <v>60</v>
      </c>
      <c r="G3373" s="6">
        <v>764</v>
      </c>
      <c r="H3373">
        <v>32921</v>
      </c>
      <c r="I3373">
        <v>10</v>
      </c>
      <c r="J3373" s="6">
        <v>227.25</v>
      </c>
      <c r="K3373" s="6">
        <v>6651.5</v>
      </c>
      <c r="L3373">
        <v>88</v>
      </c>
      <c r="M3373">
        <v>2</v>
      </c>
      <c r="N3373" t="s">
        <v>32</v>
      </c>
      <c r="O3373" t="s">
        <v>37</v>
      </c>
      <c r="P3373" t="s">
        <v>10061</v>
      </c>
    </row>
    <row r="3374" spans="1:16" x14ac:dyDescent="0.3">
      <c r="A3374" s="7">
        <v>21191</v>
      </c>
      <c r="B3374" s="6" t="s">
        <v>16801</v>
      </c>
      <c r="C3374" t="s">
        <v>16802</v>
      </c>
      <c r="D3374" s="2" t="s">
        <v>45</v>
      </c>
      <c r="E3374" s="4" t="s">
        <v>46</v>
      </c>
      <c r="F3374" t="s">
        <v>47</v>
      </c>
      <c r="G3374" s="6">
        <v>750</v>
      </c>
      <c r="H3374">
        <v>58679</v>
      </c>
      <c r="I3374">
        <v>13</v>
      </c>
      <c r="J3374" s="6">
        <v>1769.75</v>
      </c>
      <c r="K3374" s="6">
        <v>2311</v>
      </c>
      <c r="L3374">
        <v>56</v>
      </c>
      <c r="M3374">
        <v>1</v>
      </c>
      <c r="N3374" t="s">
        <v>32</v>
      </c>
      <c r="O3374" t="s">
        <v>48</v>
      </c>
      <c r="P3374" t="s">
        <v>10061</v>
      </c>
    </row>
    <row r="3375" spans="1:16" x14ac:dyDescent="0.3">
      <c r="A3375" s="7">
        <v>18604</v>
      </c>
      <c r="B3375" s="6" t="s">
        <v>16803</v>
      </c>
      <c r="C3375" t="s">
        <v>16804</v>
      </c>
      <c r="D3375" s="2" t="s">
        <v>64</v>
      </c>
      <c r="E3375" s="4" t="s">
        <v>46</v>
      </c>
      <c r="F3375" t="s">
        <v>47</v>
      </c>
      <c r="G3375" s="6">
        <v>220</v>
      </c>
      <c r="H3375">
        <v>34612</v>
      </c>
      <c r="I3375">
        <v>7</v>
      </c>
      <c r="J3375" s="6">
        <v>514.25</v>
      </c>
      <c r="K3375" s="6">
        <v>2643</v>
      </c>
      <c r="L3375">
        <v>57</v>
      </c>
      <c r="M3375">
        <v>0</v>
      </c>
      <c r="N3375" t="s">
        <v>37</v>
      </c>
      <c r="O3375" t="s">
        <v>48</v>
      </c>
      <c r="P3375" t="s">
        <v>10066</v>
      </c>
    </row>
    <row r="3376" spans="1:16" x14ac:dyDescent="0.3">
      <c r="A3376" s="7">
        <v>20185</v>
      </c>
      <c r="B3376" s="6" t="s">
        <v>16805</v>
      </c>
      <c r="C3376" t="s">
        <v>16806</v>
      </c>
      <c r="D3376" s="2" t="s">
        <v>52</v>
      </c>
      <c r="E3376" s="4" t="s">
        <v>46</v>
      </c>
      <c r="F3376" t="s">
        <v>80</v>
      </c>
      <c r="G3376" s="6">
        <v>3918</v>
      </c>
      <c r="H3376">
        <v>60300</v>
      </c>
      <c r="I3376">
        <v>53</v>
      </c>
      <c r="J3376" s="6">
        <v>3847.25</v>
      </c>
      <c r="K3376" s="6">
        <v>882.25</v>
      </c>
      <c r="L3376">
        <v>11</v>
      </c>
      <c r="M3376">
        <v>3</v>
      </c>
      <c r="N3376" t="s">
        <v>37</v>
      </c>
      <c r="O3376" t="s">
        <v>48</v>
      </c>
      <c r="P3376" t="s">
        <v>10061</v>
      </c>
    </row>
    <row r="3377" spans="1:16" x14ac:dyDescent="0.3">
      <c r="A3377" s="7">
        <v>21107</v>
      </c>
      <c r="B3377" s="6" t="s">
        <v>16807</v>
      </c>
      <c r="C3377" t="s">
        <v>16808</v>
      </c>
      <c r="D3377" s="2" t="s">
        <v>52</v>
      </c>
      <c r="E3377" s="4" t="s">
        <v>59</v>
      </c>
      <c r="F3377" t="s">
        <v>76</v>
      </c>
      <c r="G3377" s="6">
        <v>1861</v>
      </c>
      <c r="H3377">
        <v>53957</v>
      </c>
      <c r="I3377">
        <v>12</v>
      </c>
      <c r="J3377" s="6">
        <v>373.5</v>
      </c>
      <c r="K3377" s="6">
        <v>2804.5</v>
      </c>
      <c r="L3377">
        <v>71</v>
      </c>
      <c r="M3377">
        <v>1</v>
      </c>
      <c r="N3377" t="s">
        <v>48</v>
      </c>
      <c r="O3377" t="s">
        <v>48</v>
      </c>
      <c r="P3377" t="s">
        <v>10061</v>
      </c>
    </row>
    <row r="3378" spans="1:16" x14ac:dyDescent="0.3">
      <c r="A3378" s="7">
        <v>20588</v>
      </c>
      <c r="B3378" s="6" t="s">
        <v>16809</v>
      </c>
      <c r="C3378" t="s">
        <v>16810</v>
      </c>
      <c r="D3378" s="2" t="s">
        <v>45</v>
      </c>
      <c r="E3378" s="4" t="s">
        <v>46</v>
      </c>
      <c r="F3378" t="s">
        <v>47</v>
      </c>
      <c r="G3378" s="6">
        <v>985</v>
      </c>
      <c r="H3378">
        <v>38844</v>
      </c>
      <c r="I3378">
        <v>6</v>
      </c>
      <c r="J3378" s="6">
        <v>1988.5</v>
      </c>
      <c r="K3378" s="6">
        <v>2537</v>
      </c>
      <c r="L3378">
        <v>67</v>
      </c>
      <c r="M3378">
        <v>1</v>
      </c>
      <c r="N3378" t="s">
        <v>61</v>
      </c>
      <c r="O3378" t="s">
        <v>48</v>
      </c>
      <c r="P3378" t="s">
        <v>10061</v>
      </c>
    </row>
    <row r="3379" spans="1:16" x14ac:dyDescent="0.3">
      <c r="A3379" s="7">
        <v>21141</v>
      </c>
      <c r="B3379" s="6" t="s">
        <v>16811</v>
      </c>
      <c r="C3379" t="s">
        <v>16812</v>
      </c>
      <c r="D3379" s="2" t="s">
        <v>52</v>
      </c>
      <c r="E3379" s="4" t="s">
        <v>46</v>
      </c>
      <c r="F3379" t="s">
        <v>54</v>
      </c>
      <c r="G3379" s="6">
        <v>1489</v>
      </c>
      <c r="H3379">
        <v>42329</v>
      </c>
      <c r="I3379">
        <v>27</v>
      </c>
      <c r="J3379" s="6">
        <v>3115</v>
      </c>
      <c r="K3379" s="6">
        <v>485.25</v>
      </c>
      <c r="L3379">
        <v>22</v>
      </c>
      <c r="M3379">
        <v>8</v>
      </c>
      <c r="N3379" t="s">
        <v>48</v>
      </c>
      <c r="O3379" t="s">
        <v>37</v>
      </c>
      <c r="P3379" t="s">
        <v>10061</v>
      </c>
    </row>
    <row r="3380" spans="1:16" x14ac:dyDescent="0.3">
      <c r="A3380" s="7">
        <v>21907</v>
      </c>
      <c r="B3380" s="6" t="s">
        <v>16813</v>
      </c>
      <c r="C3380" t="s">
        <v>16814</v>
      </c>
      <c r="D3380" s="2" t="s">
        <v>58</v>
      </c>
      <c r="E3380" s="4" t="s">
        <v>46</v>
      </c>
      <c r="F3380" t="s">
        <v>60</v>
      </c>
      <c r="G3380" s="6">
        <v>146</v>
      </c>
      <c r="H3380">
        <v>66244</v>
      </c>
      <c r="I3380">
        <v>14</v>
      </c>
      <c r="J3380" s="6">
        <v>365.25</v>
      </c>
      <c r="K3380" s="6">
        <v>6727.25</v>
      </c>
      <c r="L3380">
        <v>98</v>
      </c>
      <c r="M3380">
        <v>1</v>
      </c>
      <c r="N3380" t="s">
        <v>32</v>
      </c>
      <c r="O3380" t="s">
        <v>37</v>
      </c>
      <c r="P3380" t="s">
        <v>10061</v>
      </c>
    </row>
    <row r="3381" spans="1:16" x14ac:dyDescent="0.3">
      <c r="A3381" s="7">
        <v>21935</v>
      </c>
      <c r="B3381" s="6" t="s">
        <v>16815</v>
      </c>
      <c r="C3381" t="s">
        <v>16816</v>
      </c>
      <c r="D3381" s="2" t="s">
        <v>45</v>
      </c>
      <c r="E3381" s="4" t="s">
        <v>59</v>
      </c>
      <c r="F3381" t="s">
        <v>60</v>
      </c>
      <c r="G3381" s="6">
        <v>801</v>
      </c>
      <c r="H3381">
        <v>10494</v>
      </c>
      <c r="I3381">
        <v>17</v>
      </c>
      <c r="J3381" s="6">
        <v>281.5</v>
      </c>
      <c r="K3381" s="6">
        <v>5830.5</v>
      </c>
      <c r="L3381">
        <v>82</v>
      </c>
      <c r="M3381">
        <v>1</v>
      </c>
      <c r="N3381" t="s">
        <v>48</v>
      </c>
      <c r="O3381" t="s">
        <v>48</v>
      </c>
      <c r="P3381" t="s">
        <v>10061</v>
      </c>
    </row>
    <row r="3382" spans="1:16" x14ac:dyDescent="0.3">
      <c r="A3382" s="7">
        <v>18278</v>
      </c>
      <c r="B3382" s="6" t="s">
        <v>16817</v>
      </c>
      <c r="C3382" t="s">
        <v>16818</v>
      </c>
      <c r="D3382" s="2" t="s">
        <v>52</v>
      </c>
      <c r="E3382" s="4" t="s">
        <v>53</v>
      </c>
      <c r="F3382" t="s">
        <v>54</v>
      </c>
      <c r="G3382" s="6">
        <v>3261</v>
      </c>
      <c r="H3382">
        <v>40496</v>
      </c>
      <c r="I3382">
        <v>31</v>
      </c>
      <c r="J3382" s="6">
        <v>5787</v>
      </c>
      <c r="K3382" s="6">
        <v>667.75</v>
      </c>
      <c r="L3382">
        <v>24</v>
      </c>
      <c r="M3382">
        <v>6</v>
      </c>
      <c r="N3382" t="s">
        <v>48</v>
      </c>
      <c r="O3382" t="s">
        <v>48</v>
      </c>
      <c r="P3382" t="s">
        <v>10066</v>
      </c>
    </row>
    <row r="3383" spans="1:16" x14ac:dyDescent="0.3">
      <c r="A3383" s="7">
        <v>19604</v>
      </c>
      <c r="B3383" s="6" t="s">
        <v>16819</v>
      </c>
      <c r="C3383" t="s">
        <v>16820</v>
      </c>
      <c r="D3383" s="2" t="s">
        <v>52</v>
      </c>
      <c r="E3383" s="4" t="s">
        <v>46</v>
      </c>
      <c r="F3383" t="s">
        <v>80</v>
      </c>
      <c r="G3383" s="6">
        <v>1252</v>
      </c>
      <c r="H3383">
        <v>82467</v>
      </c>
      <c r="I3383">
        <v>53</v>
      </c>
      <c r="J3383" s="6">
        <v>1211</v>
      </c>
      <c r="K3383" s="6">
        <v>483</v>
      </c>
      <c r="L3383">
        <v>22</v>
      </c>
      <c r="M3383">
        <v>5</v>
      </c>
      <c r="N3383" t="s">
        <v>48</v>
      </c>
      <c r="O3383" t="s">
        <v>37</v>
      </c>
      <c r="P3383" t="s">
        <v>10061</v>
      </c>
    </row>
    <row r="3384" spans="1:16" x14ac:dyDescent="0.3">
      <c r="A3384" s="7">
        <v>18437</v>
      </c>
      <c r="B3384" s="6" t="s">
        <v>16821</v>
      </c>
      <c r="C3384" t="s">
        <v>16822</v>
      </c>
      <c r="D3384" s="2" t="s">
        <v>45</v>
      </c>
      <c r="E3384" s="4" t="s">
        <v>46</v>
      </c>
      <c r="F3384" t="s">
        <v>47</v>
      </c>
      <c r="G3384" s="6">
        <v>886</v>
      </c>
      <c r="H3384">
        <v>89555</v>
      </c>
      <c r="I3384">
        <v>14</v>
      </c>
      <c r="J3384" s="6">
        <v>1104</v>
      </c>
      <c r="K3384" s="6">
        <v>2271.5</v>
      </c>
      <c r="L3384">
        <v>54</v>
      </c>
      <c r="M3384">
        <v>0</v>
      </c>
      <c r="N3384" t="s">
        <v>61</v>
      </c>
      <c r="O3384" t="s">
        <v>37</v>
      </c>
      <c r="P3384" t="s">
        <v>10066</v>
      </c>
    </row>
    <row r="3385" spans="1:16" x14ac:dyDescent="0.3">
      <c r="A3385" s="7">
        <v>18290</v>
      </c>
      <c r="B3385" s="6" t="s">
        <v>16823</v>
      </c>
      <c r="C3385" t="s">
        <v>16824</v>
      </c>
      <c r="D3385" s="2" t="s">
        <v>45</v>
      </c>
      <c r="E3385" s="4" t="s">
        <v>46</v>
      </c>
      <c r="F3385" t="s">
        <v>76</v>
      </c>
      <c r="G3385" s="6">
        <v>954</v>
      </c>
      <c r="H3385">
        <v>88024</v>
      </c>
      <c r="I3385">
        <v>14</v>
      </c>
      <c r="J3385" s="6">
        <v>435.5</v>
      </c>
      <c r="K3385" s="6">
        <v>3364.5</v>
      </c>
      <c r="L3385">
        <v>64</v>
      </c>
      <c r="M3385">
        <v>2</v>
      </c>
      <c r="N3385" t="s">
        <v>37</v>
      </c>
      <c r="O3385" t="s">
        <v>37</v>
      </c>
      <c r="P3385" t="s">
        <v>10061</v>
      </c>
    </row>
    <row r="3386" spans="1:16" x14ac:dyDescent="0.3">
      <c r="A3386" s="7">
        <v>20673</v>
      </c>
      <c r="B3386" s="6" t="s">
        <v>16825</v>
      </c>
      <c r="C3386" t="s">
        <v>16826</v>
      </c>
      <c r="D3386" s="2" t="s">
        <v>52</v>
      </c>
      <c r="E3386" s="4" t="s">
        <v>46</v>
      </c>
      <c r="F3386" t="s">
        <v>80</v>
      </c>
      <c r="G3386" s="6">
        <v>2508</v>
      </c>
      <c r="H3386">
        <v>80707</v>
      </c>
      <c r="I3386">
        <v>41</v>
      </c>
      <c r="J3386" s="6">
        <v>8086</v>
      </c>
      <c r="K3386" s="6">
        <v>353.5</v>
      </c>
      <c r="L3386">
        <v>21</v>
      </c>
      <c r="M3386">
        <v>4</v>
      </c>
      <c r="N3386" t="s">
        <v>48</v>
      </c>
      <c r="O3386" t="s">
        <v>48</v>
      </c>
      <c r="P3386" t="s">
        <v>10061</v>
      </c>
    </row>
    <row r="3387" spans="1:16" x14ac:dyDescent="0.3">
      <c r="A3387" s="7">
        <v>20816</v>
      </c>
      <c r="B3387" s="6" t="s">
        <v>16827</v>
      </c>
      <c r="C3387" t="s">
        <v>16828</v>
      </c>
      <c r="D3387" s="2" t="s">
        <v>45</v>
      </c>
      <c r="E3387" s="4" t="s">
        <v>59</v>
      </c>
      <c r="F3387" t="s">
        <v>60</v>
      </c>
      <c r="G3387" s="6">
        <v>163</v>
      </c>
      <c r="H3387">
        <v>77194</v>
      </c>
      <c r="I3387">
        <v>9</v>
      </c>
      <c r="J3387" s="6">
        <v>249</v>
      </c>
      <c r="K3387" s="6">
        <v>4080.75</v>
      </c>
      <c r="L3387">
        <v>91</v>
      </c>
      <c r="M3387">
        <v>1</v>
      </c>
      <c r="N3387" t="s">
        <v>48</v>
      </c>
      <c r="O3387" t="s">
        <v>37</v>
      </c>
      <c r="P3387" t="s">
        <v>10066</v>
      </c>
    </row>
    <row r="3388" spans="1:16" x14ac:dyDescent="0.3">
      <c r="A3388" s="7">
        <v>18068</v>
      </c>
      <c r="B3388" s="6" t="s">
        <v>16829</v>
      </c>
      <c r="C3388" t="s">
        <v>16830</v>
      </c>
      <c r="D3388" s="2" t="s">
        <v>52</v>
      </c>
      <c r="E3388" s="4" t="s">
        <v>46</v>
      </c>
      <c r="F3388" t="s">
        <v>67</v>
      </c>
      <c r="G3388" s="6">
        <v>1927</v>
      </c>
      <c r="H3388">
        <v>41352</v>
      </c>
      <c r="I3388">
        <v>13</v>
      </c>
      <c r="J3388" s="6">
        <v>1403</v>
      </c>
      <c r="K3388" s="6">
        <v>4180.25</v>
      </c>
      <c r="L3388">
        <v>56</v>
      </c>
      <c r="M3388">
        <v>1</v>
      </c>
      <c r="N3388" t="s">
        <v>32</v>
      </c>
      <c r="O3388" t="s">
        <v>32</v>
      </c>
      <c r="P3388" t="s">
        <v>10061</v>
      </c>
    </row>
    <row r="3389" spans="1:16" x14ac:dyDescent="0.3">
      <c r="A3389" s="7">
        <v>17413</v>
      </c>
      <c r="B3389" s="6" t="s">
        <v>16831</v>
      </c>
      <c r="C3389" t="s">
        <v>16832</v>
      </c>
      <c r="D3389" s="2" t="s">
        <v>64</v>
      </c>
      <c r="E3389" s="4" t="s">
        <v>46</v>
      </c>
      <c r="F3389" t="s">
        <v>67</v>
      </c>
      <c r="G3389" s="6">
        <v>1009</v>
      </c>
      <c r="H3389">
        <v>52504</v>
      </c>
      <c r="I3389">
        <v>13</v>
      </c>
      <c r="J3389" s="6">
        <v>907.75</v>
      </c>
      <c r="K3389" s="6">
        <v>4300</v>
      </c>
      <c r="L3389">
        <v>63</v>
      </c>
      <c r="M3389">
        <v>2</v>
      </c>
      <c r="N3389" t="s">
        <v>61</v>
      </c>
      <c r="O3389" t="s">
        <v>37</v>
      </c>
      <c r="P3389" t="s">
        <v>10061</v>
      </c>
    </row>
    <row r="3390" spans="1:16" x14ac:dyDescent="0.3">
      <c r="A3390" s="7">
        <v>21207</v>
      </c>
      <c r="B3390" s="6" t="s">
        <v>16833</v>
      </c>
      <c r="C3390" t="s">
        <v>16834</v>
      </c>
      <c r="D3390" s="2" t="s">
        <v>52</v>
      </c>
      <c r="E3390" s="4" t="s">
        <v>46</v>
      </c>
      <c r="F3390" t="s">
        <v>80</v>
      </c>
      <c r="G3390" s="6">
        <v>1420</v>
      </c>
      <c r="H3390">
        <v>22300</v>
      </c>
      <c r="I3390">
        <v>40</v>
      </c>
      <c r="J3390" s="6">
        <v>2148.5</v>
      </c>
      <c r="K3390" s="6">
        <v>800.25</v>
      </c>
      <c r="L3390">
        <v>16</v>
      </c>
      <c r="M3390">
        <v>5</v>
      </c>
      <c r="N3390" t="s">
        <v>37</v>
      </c>
      <c r="O3390" t="s">
        <v>37</v>
      </c>
      <c r="P3390" t="s">
        <v>10066</v>
      </c>
    </row>
    <row r="3391" spans="1:16" x14ac:dyDescent="0.3">
      <c r="A3391" s="7">
        <v>21213</v>
      </c>
      <c r="B3391" s="6" t="s">
        <v>16835</v>
      </c>
      <c r="C3391" t="s">
        <v>16836</v>
      </c>
      <c r="D3391" s="2" t="s">
        <v>52</v>
      </c>
      <c r="E3391" s="4" t="s">
        <v>59</v>
      </c>
      <c r="F3391" t="s">
        <v>76</v>
      </c>
      <c r="G3391" s="6">
        <v>1020</v>
      </c>
      <c r="H3391">
        <v>52613</v>
      </c>
      <c r="I3391">
        <v>10</v>
      </c>
      <c r="J3391" s="6">
        <v>425.5</v>
      </c>
      <c r="K3391" s="6">
        <v>2704.75</v>
      </c>
      <c r="L3391">
        <v>71</v>
      </c>
      <c r="M3391">
        <v>3</v>
      </c>
      <c r="N3391" t="s">
        <v>48</v>
      </c>
      <c r="O3391" t="s">
        <v>37</v>
      </c>
      <c r="P3391" t="s">
        <v>10061</v>
      </c>
    </row>
    <row r="3392" spans="1:16" x14ac:dyDescent="0.3">
      <c r="A3392" s="7">
        <v>19244</v>
      </c>
      <c r="B3392" s="6" t="s">
        <v>16837</v>
      </c>
      <c r="C3392" t="s">
        <v>16838</v>
      </c>
      <c r="D3392" s="2" t="s">
        <v>45</v>
      </c>
      <c r="E3392" s="4" t="s">
        <v>46</v>
      </c>
      <c r="F3392" t="s">
        <v>60</v>
      </c>
      <c r="G3392" s="6">
        <v>126</v>
      </c>
      <c r="H3392">
        <v>20119</v>
      </c>
      <c r="I3392">
        <v>10</v>
      </c>
      <c r="J3392" s="6">
        <v>121.75</v>
      </c>
      <c r="K3392" s="6">
        <v>7108.25</v>
      </c>
      <c r="L3392">
        <v>90</v>
      </c>
      <c r="M3392">
        <v>1</v>
      </c>
      <c r="N3392" t="s">
        <v>32</v>
      </c>
      <c r="O3392" t="s">
        <v>37</v>
      </c>
      <c r="P3392" t="s">
        <v>10066</v>
      </c>
    </row>
    <row r="3393" spans="1:16" x14ac:dyDescent="0.3">
      <c r="A3393" s="7">
        <v>20584</v>
      </c>
      <c r="B3393" s="6" t="s">
        <v>16839</v>
      </c>
      <c r="C3393" t="s">
        <v>16840</v>
      </c>
      <c r="D3393" s="2" t="s">
        <v>52</v>
      </c>
      <c r="E3393" s="4" t="s">
        <v>46</v>
      </c>
      <c r="F3393" t="s">
        <v>67</v>
      </c>
      <c r="G3393" s="6">
        <v>1349</v>
      </c>
      <c r="H3393">
        <v>48486</v>
      </c>
      <c r="I3393">
        <v>4</v>
      </c>
      <c r="J3393" s="6">
        <v>1176.5</v>
      </c>
      <c r="K3393" s="6">
        <v>2536.25</v>
      </c>
      <c r="L3393">
        <v>50</v>
      </c>
      <c r="M3393">
        <v>2</v>
      </c>
      <c r="N3393" t="s">
        <v>48</v>
      </c>
      <c r="O3393" t="s">
        <v>37</v>
      </c>
      <c r="P3393" t="s">
        <v>10066</v>
      </c>
    </row>
    <row r="3394" spans="1:16" x14ac:dyDescent="0.3">
      <c r="A3394" s="7">
        <v>19571</v>
      </c>
      <c r="B3394" s="6" t="s">
        <v>16841</v>
      </c>
      <c r="C3394" t="s">
        <v>16842</v>
      </c>
      <c r="D3394" s="2" t="s">
        <v>52</v>
      </c>
      <c r="E3394" s="4" t="s">
        <v>59</v>
      </c>
      <c r="F3394" t="s">
        <v>76</v>
      </c>
      <c r="G3394" s="6">
        <v>1661</v>
      </c>
      <c r="H3394">
        <v>57816</v>
      </c>
      <c r="I3394">
        <v>19</v>
      </c>
      <c r="J3394" s="6">
        <v>277</v>
      </c>
      <c r="K3394" s="6">
        <v>5868.75</v>
      </c>
      <c r="L3394">
        <v>72</v>
      </c>
      <c r="M3394">
        <v>2</v>
      </c>
      <c r="N3394" t="s">
        <v>48</v>
      </c>
      <c r="O3394" t="s">
        <v>48</v>
      </c>
      <c r="P3394" t="s">
        <v>10061</v>
      </c>
    </row>
    <row r="3395" spans="1:16" x14ac:dyDescent="0.3">
      <c r="A3395" s="7">
        <v>21221</v>
      </c>
      <c r="B3395" s="6" t="s">
        <v>16843</v>
      </c>
      <c r="C3395" t="s">
        <v>16844</v>
      </c>
      <c r="D3395" s="2" t="s">
        <v>45</v>
      </c>
      <c r="E3395" s="4" t="s">
        <v>46</v>
      </c>
      <c r="F3395" t="s">
        <v>67</v>
      </c>
      <c r="G3395" s="6">
        <v>293</v>
      </c>
      <c r="H3395">
        <v>32236</v>
      </c>
      <c r="I3395">
        <v>10</v>
      </c>
      <c r="J3395" s="6">
        <v>965</v>
      </c>
      <c r="K3395" s="6">
        <v>3180.5</v>
      </c>
      <c r="L3395">
        <v>49</v>
      </c>
      <c r="M3395">
        <v>1</v>
      </c>
      <c r="N3395" t="s">
        <v>48</v>
      </c>
      <c r="O3395" t="s">
        <v>37</v>
      </c>
      <c r="P3395" t="s">
        <v>10061</v>
      </c>
    </row>
    <row r="3396" spans="1:16" x14ac:dyDescent="0.3">
      <c r="A3396" s="7">
        <v>22160</v>
      </c>
      <c r="B3396" s="6" t="s">
        <v>16845</v>
      </c>
      <c r="C3396" t="s">
        <v>16846</v>
      </c>
      <c r="D3396" s="2" t="s">
        <v>58</v>
      </c>
      <c r="E3396" s="4" t="s">
        <v>59</v>
      </c>
      <c r="F3396" t="s">
        <v>60</v>
      </c>
      <c r="G3396" s="6">
        <v>235</v>
      </c>
      <c r="H3396">
        <v>64288</v>
      </c>
      <c r="I3396">
        <v>5</v>
      </c>
      <c r="J3396" s="6">
        <v>85.25</v>
      </c>
      <c r="K3396" s="6">
        <v>6439.75</v>
      </c>
      <c r="L3396">
        <v>97</v>
      </c>
      <c r="M3396">
        <v>2</v>
      </c>
      <c r="N3396" t="s">
        <v>61</v>
      </c>
      <c r="O3396" t="s">
        <v>48</v>
      </c>
      <c r="P3396" t="s">
        <v>10061</v>
      </c>
    </row>
    <row r="3397" spans="1:16" x14ac:dyDescent="0.3">
      <c r="A3397" s="7">
        <v>17913</v>
      </c>
      <c r="B3397" s="6" t="s">
        <v>16847</v>
      </c>
      <c r="C3397" t="s">
        <v>16848</v>
      </c>
      <c r="D3397" s="2" t="s">
        <v>79</v>
      </c>
      <c r="E3397" s="4" t="s">
        <v>59</v>
      </c>
      <c r="F3397" t="s">
        <v>80</v>
      </c>
      <c r="G3397" s="6">
        <v>2075</v>
      </c>
      <c r="H3397">
        <v>62970</v>
      </c>
      <c r="I3397">
        <v>37</v>
      </c>
      <c r="J3397" s="6">
        <v>1394.75</v>
      </c>
      <c r="K3397" s="6">
        <v>638.5</v>
      </c>
      <c r="L3397">
        <v>19</v>
      </c>
      <c r="M3397">
        <v>3</v>
      </c>
      <c r="N3397" t="s">
        <v>37</v>
      </c>
      <c r="O3397" t="s">
        <v>37</v>
      </c>
      <c r="P3397" t="s">
        <v>10061</v>
      </c>
    </row>
    <row r="3398" spans="1:16" x14ac:dyDescent="0.3">
      <c r="A3398" s="7">
        <v>17514</v>
      </c>
      <c r="B3398" s="6" t="s">
        <v>16849</v>
      </c>
      <c r="C3398" t="s">
        <v>16850</v>
      </c>
      <c r="D3398" s="2" t="s">
        <v>64</v>
      </c>
      <c r="E3398" s="4" t="s">
        <v>46</v>
      </c>
      <c r="F3398" t="s">
        <v>47</v>
      </c>
      <c r="G3398" s="6">
        <v>897</v>
      </c>
      <c r="H3398">
        <v>36173</v>
      </c>
      <c r="I3398">
        <v>12</v>
      </c>
      <c r="J3398" s="6">
        <v>1695.75</v>
      </c>
      <c r="K3398" s="6">
        <v>2357</v>
      </c>
      <c r="L3398">
        <v>68</v>
      </c>
      <c r="M3398">
        <v>0</v>
      </c>
      <c r="N3398" t="s">
        <v>48</v>
      </c>
      <c r="O3398" t="s">
        <v>37</v>
      </c>
      <c r="P3398" t="s">
        <v>10061</v>
      </c>
    </row>
    <row r="3399" spans="1:16" x14ac:dyDescent="0.3">
      <c r="A3399" s="7">
        <v>20411</v>
      </c>
      <c r="B3399" s="6" t="s">
        <v>16851</v>
      </c>
      <c r="C3399" t="s">
        <v>16852</v>
      </c>
      <c r="D3399" s="2" t="s">
        <v>45</v>
      </c>
      <c r="E3399" s="4" t="s">
        <v>46</v>
      </c>
      <c r="F3399" t="s">
        <v>76</v>
      </c>
      <c r="G3399" s="6">
        <v>778</v>
      </c>
      <c r="H3399">
        <v>26748</v>
      </c>
      <c r="I3399">
        <v>10</v>
      </c>
      <c r="J3399" s="6">
        <v>348.25</v>
      </c>
      <c r="K3399" s="6">
        <v>5138.25</v>
      </c>
      <c r="L3399">
        <v>65</v>
      </c>
      <c r="M3399">
        <v>3</v>
      </c>
      <c r="N3399" t="s">
        <v>48</v>
      </c>
      <c r="O3399" t="s">
        <v>37</v>
      </c>
      <c r="P3399" t="s">
        <v>10066</v>
      </c>
    </row>
    <row r="3400" spans="1:16" x14ac:dyDescent="0.3">
      <c r="A3400" s="7">
        <v>18012</v>
      </c>
      <c r="B3400" s="6" t="s">
        <v>16853</v>
      </c>
      <c r="C3400" t="s">
        <v>16854</v>
      </c>
      <c r="D3400" s="2" t="s">
        <v>64</v>
      </c>
      <c r="E3400" s="4" t="s">
        <v>59</v>
      </c>
      <c r="F3400" t="s">
        <v>60</v>
      </c>
      <c r="G3400" s="6">
        <v>335</v>
      </c>
      <c r="H3400">
        <v>46425</v>
      </c>
      <c r="I3400">
        <v>15</v>
      </c>
      <c r="J3400" s="6">
        <v>220</v>
      </c>
      <c r="K3400" s="6">
        <v>6129.75</v>
      </c>
      <c r="L3400">
        <v>100</v>
      </c>
      <c r="M3400">
        <v>2</v>
      </c>
      <c r="N3400" t="s">
        <v>32</v>
      </c>
      <c r="O3400" t="s">
        <v>37</v>
      </c>
      <c r="P3400" t="s">
        <v>10061</v>
      </c>
    </row>
    <row r="3401" spans="1:16" x14ac:dyDescent="0.3">
      <c r="A3401" s="7">
        <v>19324</v>
      </c>
      <c r="B3401" s="6" t="s">
        <v>16855</v>
      </c>
      <c r="C3401" t="s">
        <v>16856</v>
      </c>
      <c r="D3401" s="2" t="s">
        <v>45</v>
      </c>
      <c r="E3401" s="4" t="s">
        <v>46</v>
      </c>
      <c r="F3401" t="s">
        <v>47</v>
      </c>
      <c r="G3401" s="6">
        <v>635</v>
      </c>
      <c r="H3401">
        <v>78379</v>
      </c>
      <c r="I3401">
        <v>13</v>
      </c>
      <c r="J3401" s="6">
        <v>186.75</v>
      </c>
      <c r="K3401" s="6">
        <v>2671.75</v>
      </c>
      <c r="L3401">
        <v>61</v>
      </c>
      <c r="M3401">
        <v>1</v>
      </c>
      <c r="N3401" t="s">
        <v>48</v>
      </c>
      <c r="O3401" t="s">
        <v>37</v>
      </c>
      <c r="P3401" t="s">
        <v>10061</v>
      </c>
    </row>
    <row r="3402" spans="1:16" x14ac:dyDescent="0.3">
      <c r="A3402" s="7">
        <v>17776</v>
      </c>
      <c r="B3402" s="6" t="s">
        <v>16857</v>
      </c>
      <c r="C3402" t="s">
        <v>16858</v>
      </c>
      <c r="D3402" s="2" t="s">
        <v>58</v>
      </c>
      <c r="E3402" s="4" t="s">
        <v>59</v>
      </c>
      <c r="F3402" t="s">
        <v>60</v>
      </c>
      <c r="G3402" s="6">
        <v>51</v>
      </c>
      <c r="H3402">
        <v>49090</v>
      </c>
      <c r="I3402">
        <v>6</v>
      </c>
      <c r="J3402" s="6">
        <v>400</v>
      </c>
      <c r="K3402" s="6">
        <v>5546</v>
      </c>
      <c r="L3402">
        <v>78</v>
      </c>
      <c r="M3402">
        <v>1</v>
      </c>
      <c r="N3402" t="s">
        <v>32</v>
      </c>
      <c r="O3402" t="s">
        <v>37</v>
      </c>
      <c r="P3402" t="s">
        <v>10061</v>
      </c>
    </row>
    <row r="3403" spans="1:16" x14ac:dyDescent="0.3">
      <c r="A3403" s="7">
        <v>19863</v>
      </c>
      <c r="B3403" s="6" t="s">
        <v>16859</v>
      </c>
      <c r="C3403" t="s">
        <v>16860</v>
      </c>
      <c r="D3403" s="2" t="s">
        <v>52</v>
      </c>
      <c r="E3403" s="4" t="s">
        <v>46</v>
      </c>
      <c r="F3403" t="s">
        <v>80</v>
      </c>
      <c r="G3403" s="6">
        <v>4426</v>
      </c>
      <c r="H3403">
        <v>52179</v>
      </c>
      <c r="I3403">
        <v>39</v>
      </c>
      <c r="J3403" s="6">
        <v>2684.25</v>
      </c>
      <c r="K3403" s="6">
        <v>863.5</v>
      </c>
      <c r="L3403">
        <v>12</v>
      </c>
      <c r="M3403">
        <v>3</v>
      </c>
      <c r="N3403" t="s">
        <v>48</v>
      </c>
      <c r="O3403" t="s">
        <v>48</v>
      </c>
      <c r="P3403" t="s">
        <v>10066</v>
      </c>
    </row>
    <row r="3404" spans="1:16" x14ac:dyDescent="0.3">
      <c r="A3404" s="7">
        <v>18058</v>
      </c>
      <c r="B3404" s="6" t="s">
        <v>16861</v>
      </c>
      <c r="C3404" t="s">
        <v>16862</v>
      </c>
      <c r="D3404" s="2" t="s">
        <v>58</v>
      </c>
      <c r="E3404" s="4" t="s">
        <v>46</v>
      </c>
      <c r="F3404" t="s">
        <v>67</v>
      </c>
      <c r="G3404" s="6">
        <v>210</v>
      </c>
      <c r="H3404">
        <v>11072</v>
      </c>
      <c r="I3404">
        <v>5</v>
      </c>
      <c r="J3404" s="6">
        <v>529.5</v>
      </c>
      <c r="K3404" s="6">
        <v>2359.25</v>
      </c>
      <c r="L3404">
        <v>42</v>
      </c>
      <c r="M3404">
        <v>3</v>
      </c>
      <c r="N3404" t="s">
        <v>61</v>
      </c>
      <c r="O3404" t="s">
        <v>37</v>
      </c>
      <c r="P3404" t="s">
        <v>10061</v>
      </c>
    </row>
    <row r="3405" spans="1:16" x14ac:dyDescent="0.3">
      <c r="A3405" s="7">
        <v>19540</v>
      </c>
      <c r="B3405" s="6" t="s">
        <v>16863</v>
      </c>
      <c r="C3405" t="s">
        <v>16864</v>
      </c>
      <c r="D3405" s="2" t="s">
        <v>58</v>
      </c>
      <c r="E3405" s="4" t="s">
        <v>59</v>
      </c>
      <c r="F3405" t="s">
        <v>67</v>
      </c>
      <c r="G3405" s="6">
        <v>206</v>
      </c>
      <c r="H3405">
        <v>43303</v>
      </c>
      <c r="I3405">
        <v>4</v>
      </c>
      <c r="J3405" s="6">
        <v>976</v>
      </c>
      <c r="K3405" s="6">
        <v>4133.5</v>
      </c>
      <c r="L3405">
        <v>58</v>
      </c>
      <c r="M3405">
        <v>3</v>
      </c>
      <c r="N3405" t="s">
        <v>37</v>
      </c>
      <c r="O3405" t="s">
        <v>37</v>
      </c>
      <c r="P3405" t="s">
        <v>10066</v>
      </c>
    </row>
    <row r="3406" spans="1:16" x14ac:dyDescent="0.3">
      <c r="A3406" s="7">
        <v>19365</v>
      </c>
      <c r="B3406" s="6" t="s">
        <v>16865</v>
      </c>
      <c r="C3406" t="s">
        <v>16866</v>
      </c>
      <c r="D3406" s="2" t="s">
        <v>45</v>
      </c>
      <c r="E3406" s="4" t="s">
        <v>46</v>
      </c>
      <c r="F3406" t="s">
        <v>60</v>
      </c>
      <c r="G3406" s="6">
        <v>414</v>
      </c>
      <c r="H3406">
        <v>70985</v>
      </c>
      <c r="I3406">
        <v>19</v>
      </c>
      <c r="J3406" s="6">
        <v>237.25</v>
      </c>
      <c r="K3406" s="6">
        <v>6847.75</v>
      </c>
      <c r="L3406">
        <v>89</v>
      </c>
      <c r="M3406">
        <v>1</v>
      </c>
      <c r="N3406" t="s">
        <v>32</v>
      </c>
      <c r="O3406" t="s">
        <v>37</v>
      </c>
      <c r="P3406" t="s">
        <v>10061</v>
      </c>
    </row>
    <row r="3407" spans="1:16" x14ac:dyDescent="0.3">
      <c r="A3407" s="7">
        <v>19602</v>
      </c>
      <c r="B3407" s="6" t="s">
        <v>16867</v>
      </c>
      <c r="C3407" t="s">
        <v>16868</v>
      </c>
      <c r="D3407" s="2" t="s">
        <v>70</v>
      </c>
      <c r="E3407" s="4" t="s">
        <v>59</v>
      </c>
      <c r="F3407" t="s">
        <v>67</v>
      </c>
      <c r="G3407" s="6">
        <v>289</v>
      </c>
      <c r="H3407">
        <v>68029</v>
      </c>
      <c r="I3407">
        <v>4</v>
      </c>
      <c r="J3407" s="6">
        <v>530.5</v>
      </c>
      <c r="K3407" s="6">
        <v>1970.25</v>
      </c>
      <c r="L3407">
        <v>54</v>
      </c>
      <c r="M3407">
        <v>2</v>
      </c>
      <c r="N3407" t="s">
        <v>48</v>
      </c>
      <c r="O3407" t="s">
        <v>48</v>
      </c>
      <c r="P3407" t="s">
        <v>10066</v>
      </c>
    </row>
    <row r="3408" spans="1:16" x14ac:dyDescent="0.3">
      <c r="A3408" s="7">
        <v>18406</v>
      </c>
      <c r="B3408" s="6" t="s">
        <v>16869</v>
      </c>
      <c r="C3408" t="s">
        <v>16870</v>
      </c>
      <c r="D3408" s="2" t="s">
        <v>45</v>
      </c>
      <c r="E3408" s="4" t="s">
        <v>46</v>
      </c>
      <c r="F3408" t="s">
        <v>67</v>
      </c>
      <c r="G3408" s="6">
        <v>334</v>
      </c>
      <c r="H3408">
        <v>74050</v>
      </c>
      <c r="I3408">
        <v>3</v>
      </c>
      <c r="J3408" s="6">
        <v>1181</v>
      </c>
      <c r="K3408" s="6">
        <v>4618</v>
      </c>
      <c r="L3408">
        <v>44</v>
      </c>
      <c r="M3408">
        <v>1</v>
      </c>
      <c r="N3408" t="s">
        <v>32</v>
      </c>
      <c r="O3408" t="s">
        <v>48</v>
      </c>
      <c r="P3408" t="s">
        <v>10061</v>
      </c>
    </row>
    <row r="3409" spans="1:16" x14ac:dyDescent="0.3">
      <c r="A3409" s="7">
        <v>17669</v>
      </c>
      <c r="B3409" s="6" t="s">
        <v>16871</v>
      </c>
      <c r="C3409" t="s">
        <v>16872</v>
      </c>
      <c r="D3409" s="2" t="s">
        <v>45</v>
      </c>
      <c r="E3409" s="4" t="s">
        <v>59</v>
      </c>
      <c r="F3409" t="s">
        <v>67</v>
      </c>
      <c r="G3409" s="6">
        <v>476</v>
      </c>
      <c r="H3409">
        <v>79877</v>
      </c>
      <c r="I3409">
        <v>7</v>
      </c>
      <c r="J3409" s="6">
        <v>1037.5</v>
      </c>
      <c r="K3409" s="6">
        <v>4151</v>
      </c>
      <c r="L3409">
        <v>48</v>
      </c>
      <c r="M3409">
        <v>2</v>
      </c>
      <c r="N3409" t="s">
        <v>37</v>
      </c>
      <c r="O3409" t="s">
        <v>37</v>
      </c>
      <c r="P3409" t="s">
        <v>10066</v>
      </c>
    </row>
    <row r="3410" spans="1:16" x14ac:dyDescent="0.3">
      <c r="A3410" s="7">
        <v>17680</v>
      </c>
      <c r="B3410" s="6" t="s">
        <v>16873</v>
      </c>
      <c r="C3410" t="s">
        <v>16874</v>
      </c>
      <c r="D3410" s="2" t="s">
        <v>52</v>
      </c>
      <c r="E3410" s="4" t="s">
        <v>46</v>
      </c>
      <c r="F3410" t="s">
        <v>76</v>
      </c>
      <c r="G3410" s="6">
        <v>2029</v>
      </c>
      <c r="H3410">
        <v>72858</v>
      </c>
      <c r="I3410">
        <v>23</v>
      </c>
      <c r="J3410" s="6">
        <v>572.75</v>
      </c>
      <c r="K3410" s="6">
        <v>4779.5</v>
      </c>
      <c r="L3410">
        <v>59</v>
      </c>
      <c r="M3410">
        <v>2</v>
      </c>
      <c r="N3410" t="s">
        <v>48</v>
      </c>
      <c r="O3410" t="s">
        <v>48</v>
      </c>
      <c r="P3410" t="s">
        <v>10061</v>
      </c>
    </row>
    <row r="3411" spans="1:16" x14ac:dyDescent="0.3">
      <c r="A3411" s="7">
        <v>20097</v>
      </c>
      <c r="B3411" s="6" t="s">
        <v>16875</v>
      </c>
      <c r="C3411" t="s">
        <v>16876</v>
      </c>
      <c r="D3411" s="2" t="s">
        <v>52</v>
      </c>
      <c r="E3411" s="4" t="s">
        <v>46</v>
      </c>
      <c r="F3411" t="s">
        <v>80</v>
      </c>
      <c r="G3411" s="6">
        <v>1384</v>
      </c>
      <c r="H3411">
        <v>34066</v>
      </c>
      <c r="I3411">
        <v>36</v>
      </c>
      <c r="J3411" s="6">
        <v>5263.5</v>
      </c>
      <c r="K3411" s="6">
        <v>565.5</v>
      </c>
      <c r="L3411">
        <v>22</v>
      </c>
      <c r="M3411">
        <v>5</v>
      </c>
      <c r="N3411" t="s">
        <v>48</v>
      </c>
      <c r="O3411" t="s">
        <v>37</v>
      </c>
      <c r="P3411" t="s">
        <v>10061</v>
      </c>
    </row>
    <row r="3412" spans="1:16" x14ac:dyDescent="0.3">
      <c r="A3412" s="7">
        <v>22093</v>
      </c>
      <c r="B3412" s="6" t="s">
        <v>16877</v>
      </c>
      <c r="C3412" t="s">
        <v>16878</v>
      </c>
      <c r="D3412" s="2" t="s">
        <v>58</v>
      </c>
      <c r="E3412" s="4" t="s">
        <v>46</v>
      </c>
      <c r="F3412" t="s">
        <v>60</v>
      </c>
      <c r="G3412" s="6">
        <v>187</v>
      </c>
      <c r="H3412">
        <v>46812</v>
      </c>
      <c r="I3412">
        <v>2</v>
      </c>
      <c r="J3412" s="6">
        <v>371</v>
      </c>
      <c r="K3412" s="6">
        <v>6966.25</v>
      </c>
      <c r="L3412">
        <v>89</v>
      </c>
      <c r="M3412">
        <v>2</v>
      </c>
      <c r="N3412" t="s">
        <v>32</v>
      </c>
      <c r="O3412" t="s">
        <v>32</v>
      </c>
      <c r="P3412" t="s">
        <v>10061</v>
      </c>
    </row>
    <row r="3413" spans="1:16" x14ac:dyDescent="0.3">
      <c r="A3413" s="7">
        <v>20941</v>
      </c>
      <c r="B3413" s="6" t="s">
        <v>16879</v>
      </c>
      <c r="C3413" t="s">
        <v>16880</v>
      </c>
      <c r="D3413" s="2" t="s">
        <v>52</v>
      </c>
      <c r="E3413" s="4" t="s">
        <v>46</v>
      </c>
      <c r="F3413" t="s">
        <v>80</v>
      </c>
      <c r="G3413" s="6">
        <v>1659</v>
      </c>
      <c r="H3413">
        <v>52613</v>
      </c>
      <c r="I3413">
        <v>38</v>
      </c>
      <c r="J3413" s="6">
        <v>9462.25</v>
      </c>
      <c r="K3413" s="6">
        <v>566.75</v>
      </c>
      <c r="L3413">
        <v>19</v>
      </c>
      <c r="M3413">
        <v>4</v>
      </c>
      <c r="N3413" t="s">
        <v>37</v>
      </c>
      <c r="O3413" t="s">
        <v>48</v>
      </c>
      <c r="P3413" t="s">
        <v>10061</v>
      </c>
    </row>
    <row r="3414" spans="1:16" x14ac:dyDescent="0.3">
      <c r="A3414" s="7">
        <v>20720</v>
      </c>
      <c r="B3414" s="6" t="s">
        <v>16881</v>
      </c>
      <c r="C3414" t="s">
        <v>16882</v>
      </c>
      <c r="D3414" s="2" t="s">
        <v>45</v>
      </c>
      <c r="E3414" s="4" t="s">
        <v>59</v>
      </c>
      <c r="F3414" t="s">
        <v>60</v>
      </c>
      <c r="G3414" s="6">
        <v>583</v>
      </c>
      <c r="H3414">
        <v>30916</v>
      </c>
      <c r="I3414">
        <v>15</v>
      </c>
      <c r="J3414" s="6">
        <v>221.25</v>
      </c>
      <c r="K3414" s="6">
        <v>5945.75</v>
      </c>
      <c r="L3414">
        <v>96</v>
      </c>
      <c r="M3414">
        <v>2</v>
      </c>
      <c r="N3414" t="s">
        <v>61</v>
      </c>
      <c r="O3414" t="s">
        <v>48</v>
      </c>
      <c r="P3414" t="s">
        <v>10061</v>
      </c>
    </row>
    <row r="3415" spans="1:16" x14ac:dyDescent="0.3">
      <c r="A3415" s="7">
        <v>20439</v>
      </c>
      <c r="B3415" s="6" t="s">
        <v>16883</v>
      </c>
      <c r="C3415" t="s">
        <v>16884</v>
      </c>
      <c r="D3415" s="2" t="s">
        <v>64</v>
      </c>
      <c r="E3415" s="4" t="s">
        <v>46</v>
      </c>
      <c r="F3415" t="s">
        <v>67</v>
      </c>
      <c r="G3415" s="6">
        <v>318</v>
      </c>
      <c r="H3415">
        <v>73322</v>
      </c>
      <c r="I3415">
        <v>11</v>
      </c>
      <c r="J3415" s="6">
        <v>511.75</v>
      </c>
      <c r="K3415" s="6">
        <v>3076.25</v>
      </c>
      <c r="L3415">
        <v>58</v>
      </c>
      <c r="M3415">
        <v>1</v>
      </c>
      <c r="N3415" t="s">
        <v>61</v>
      </c>
      <c r="O3415" t="s">
        <v>48</v>
      </c>
      <c r="P3415" t="s">
        <v>10061</v>
      </c>
    </row>
    <row r="3416" spans="1:16" x14ac:dyDescent="0.3">
      <c r="A3416" s="7">
        <v>18004</v>
      </c>
      <c r="B3416" s="6" t="s">
        <v>16885</v>
      </c>
      <c r="C3416" t="s">
        <v>16886</v>
      </c>
      <c r="D3416" s="2" t="s">
        <v>58</v>
      </c>
      <c r="E3416" s="4" t="s">
        <v>46</v>
      </c>
      <c r="F3416" t="s">
        <v>60</v>
      </c>
      <c r="G3416" s="6">
        <v>85</v>
      </c>
      <c r="H3416">
        <v>11072</v>
      </c>
      <c r="I3416">
        <v>14</v>
      </c>
      <c r="J3416" s="6">
        <v>369</v>
      </c>
      <c r="K3416" s="6">
        <v>7147.25</v>
      </c>
      <c r="L3416">
        <v>79</v>
      </c>
      <c r="M3416">
        <v>2</v>
      </c>
      <c r="N3416" t="s">
        <v>32</v>
      </c>
      <c r="O3416" t="s">
        <v>32</v>
      </c>
      <c r="P3416" t="s">
        <v>10066</v>
      </c>
    </row>
    <row r="3417" spans="1:16" x14ac:dyDescent="0.3">
      <c r="A3417" s="7">
        <v>17593</v>
      </c>
      <c r="B3417" s="6" t="s">
        <v>16887</v>
      </c>
      <c r="C3417" t="s">
        <v>16888</v>
      </c>
      <c r="D3417" s="2" t="s">
        <v>45</v>
      </c>
      <c r="E3417" s="4" t="s">
        <v>46</v>
      </c>
      <c r="F3417" t="s">
        <v>47</v>
      </c>
      <c r="G3417" s="6">
        <v>259</v>
      </c>
      <c r="H3417">
        <v>32236</v>
      </c>
      <c r="I3417">
        <v>9</v>
      </c>
      <c r="J3417" s="6">
        <v>1296.25</v>
      </c>
      <c r="K3417" s="6">
        <v>2714.75</v>
      </c>
      <c r="L3417">
        <v>68</v>
      </c>
      <c r="M3417">
        <v>0</v>
      </c>
      <c r="N3417" t="s">
        <v>32</v>
      </c>
      <c r="O3417" t="s">
        <v>37</v>
      </c>
      <c r="P3417" t="s">
        <v>10061</v>
      </c>
    </row>
    <row r="3418" spans="1:16" x14ac:dyDescent="0.3">
      <c r="A3418" s="7">
        <v>20034</v>
      </c>
      <c r="B3418" s="6" t="s">
        <v>16889</v>
      </c>
      <c r="C3418" t="s">
        <v>16890</v>
      </c>
      <c r="D3418" s="2" t="s">
        <v>64</v>
      </c>
      <c r="E3418" s="4" t="s">
        <v>59</v>
      </c>
      <c r="F3418" t="s">
        <v>67</v>
      </c>
      <c r="G3418" s="6">
        <v>519</v>
      </c>
      <c r="H3418">
        <v>26235</v>
      </c>
      <c r="I3418">
        <v>3</v>
      </c>
      <c r="J3418" s="6">
        <v>1213.5</v>
      </c>
      <c r="K3418" s="6">
        <v>4763.75</v>
      </c>
      <c r="L3418">
        <v>41</v>
      </c>
      <c r="M3418">
        <v>1</v>
      </c>
      <c r="N3418" t="s">
        <v>61</v>
      </c>
      <c r="O3418" t="s">
        <v>37</v>
      </c>
      <c r="P3418" t="s">
        <v>10061</v>
      </c>
    </row>
    <row r="3419" spans="1:16" x14ac:dyDescent="0.3">
      <c r="A3419" s="7">
        <v>18252</v>
      </c>
      <c r="B3419" s="6" t="s">
        <v>16891</v>
      </c>
      <c r="C3419" t="s">
        <v>16892</v>
      </c>
      <c r="D3419" s="2" t="s">
        <v>58</v>
      </c>
      <c r="E3419" s="4" t="s">
        <v>59</v>
      </c>
      <c r="F3419" t="s">
        <v>60</v>
      </c>
      <c r="G3419" s="6">
        <v>114</v>
      </c>
      <c r="H3419">
        <v>55095</v>
      </c>
      <c r="I3419">
        <v>3</v>
      </c>
      <c r="J3419" s="6">
        <v>326.25</v>
      </c>
      <c r="K3419" s="6">
        <v>4728.75</v>
      </c>
      <c r="L3419">
        <v>91</v>
      </c>
      <c r="M3419">
        <v>1</v>
      </c>
      <c r="N3419" t="s">
        <v>32</v>
      </c>
      <c r="O3419" t="s">
        <v>32</v>
      </c>
      <c r="P3419" t="s">
        <v>10061</v>
      </c>
    </row>
    <row r="3420" spans="1:16" x14ac:dyDescent="0.3">
      <c r="A3420" s="7">
        <v>17387</v>
      </c>
      <c r="B3420" s="6" t="s">
        <v>16893</v>
      </c>
      <c r="C3420" t="s">
        <v>16894</v>
      </c>
      <c r="D3420" s="2" t="s">
        <v>52</v>
      </c>
      <c r="E3420" s="4" t="s">
        <v>59</v>
      </c>
      <c r="F3420" t="s">
        <v>80</v>
      </c>
      <c r="G3420" s="6">
        <v>4544</v>
      </c>
      <c r="H3420">
        <v>44966</v>
      </c>
      <c r="I3420">
        <v>59</v>
      </c>
      <c r="J3420" s="6">
        <v>6884.25</v>
      </c>
      <c r="K3420" s="6">
        <v>1077.75</v>
      </c>
      <c r="L3420">
        <v>18</v>
      </c>
      <c r="M3420">
        <v>4</v>
      </c>
      <c r="N3420" t="s">
        <v>37</v>
      </c>
      <c r="O3420" t="s">
        <v>37</v>
      </c>
      <c r="P3420" t="s">
        <v>10061</v>
      </c>
    </row>
    <row r="3421" spans="1:16" x14ac:dyDescent="0.3">
      <c r="A3421" s="7">
        <v>18158</v>
      </c>
      <c r="B3421" s="6" t="s">
        <v>16895</v>
      </c>
      <c r="C3421" t="s">
        <v>16896</v>
      </c>
      <c r="D3421" s="2" t="s">
        <v>52</v>
      </c>
      <c r="E3421" s="4" t="s">
        <v>46</v>
      </c>
      <c r="F3421" t="s">
        <v>80</v>
      </c>
      <c r="G3421" s="6">
        <v>4189</v>
      </c>
      <c r="H3421">
        <v>79140</v>
      </c>
      <c r="I3421">
        <v>46</v>
      </c>
      <c r="J3421" s="6">
        <v>6573.5</v>
      </c>
      <c r="K3421" s="6">
        <v>478.75</v>
      </c>
      <c r="L3421">
        <v>11</v>
      </c>
      <c r="M3421">
        <v>4</v>
      </c>
      <c r="N3421" t="s">
        <v>48</v>
      </c>
      <c r="O3421" t="s">
        <v>37</v>
      </c>
      <c r="P3421" t="s">
        <v>10061</v>
      </c>
    </row>
    <row r="3422" spans="1:16" x14ac:dyDescent="0.3">
      <c r="A3422" s="7">
        <v>17610</v>
      </c>
      <c r="B3422" s="6" t="s">
        <v>16897</v>
      </c>
      <c r="C3422" t="s">
        <v>16898</v>
      </c>
      <c r="D3422" s="2" t="s">
        <v>64</v>
      </c>
      <c r="E3422" s="4" t="s">
        <v>46</v>
      </c>
      <c r="F3422" t="s">
        <v>67</v>
      </c>
      <c r="G3422" s="6">
        <v>350</v>
      </c>
      <c r="H3422">
        <v>81059</v>
      </c>
      <c r="I3422">
        <v>10</v>
      </c>
      <c r="J3422" s="6">
        <v>639.75</v>
      </c>
      <c r="K3422" s="6">
        <v>2215.25</v>
      </c>
      <c r="L3422">
        <v>56</v>
      </c>
      <c r="M3422">
        <v>3</v>
      </c>
      <c r="N3422" t="s">
        <v>37</v>
      </c>
      <c r="O3422" t="s">
        <v>48</v>
      </c>
      <c r="P3422" t="s">
        <v>10061</v>
      </c>
    </row>
    <row r="3423" spans="1:16" x14ac:dyDescent="0.3">
      <c r="A3423" s="7">
        <v>19495</v>
      </c>
      <c r="B3423" s="6" t="s">
        <v>16899</v>
      </c>
      <c r="C3423" t="s">
        <v>16900</v>
      </c>
      <c r="D3423" s="2" t="s">
        <v>45</v>
      </c>
      <c r="E3423" s="4" t="s">
        <v>46</v>
      </c>
      <c r="F3423" t="s">
        <v>47</v>
      </c>
      <c r="G3423" s="6">
        <v>730</v>
      </c>
      <c r="H3423">
        <v>88156</v>
      </c>
      <c r="I3423">
        <v>10</v>
      </c>
      <c r="J3423" s="6">
        <v>632.5</v>
      </c>
      <c r="K3423" s="6">
        <v>2996.25</v>
      </c>
      <c r="L3423">
        <v>52</v>
      </c>
      <c r="M3423">
        <v>0</v>
      </c>
      <c r="N3423" t="s">
        <v>48</v>
      </c>
      <c r="O3423" t="s">
        <v>37</v>
      </c>
      <c r="P3423" t="s">
        <v>10061</v>
      </c>
    </row>
    <row r="3424" spans="1:16" x14ac:dyDescent="0.3">
      <c r="A3424" s="7">
        <v>21032</v>
      </c>
      <c r="B3424" s="6" t="s">
        <v>16901</v>
      </c>
      <c r="C3424" t="s">
        <v>16902</v>
      </c>
      <c r="D3424" s="2" t="s">
        <v>58</v>
      </c>
      <c r="E3424" s="4" t="s">
        <v>46</v>
      </c>
      <c r="F3424" t="s">
        <v>60</v>
      </c>
      <c r="G3424" s="6">
        <v>233</v>
      </c>
      <c r="H3424">
        <v>47959</v>
      </c>
      <c r="I3424">
        <v>2</v>
      </c>
      <c r="J3424" s="6">
        <v>402.25</v>
      </c>
      <c r="K3424" s="6">
        <v>4728.25</v>
      </c>
      <c r="L3424">
        <v>96</v>
      </c>
      <c r="M3424">
        <v>2</v>
      </c>
      <c r="N3424" t="s">
        <v>32</v>
      </c>
      <c r="O3424" t="s">
        <v>37</v>
      </c>
      <c r="P3424" t="s">
        <v>10061</v>
      </c>
    </row>
    <row r="3425" spans="1:16" x14ac:dyDescent="0.3">
      <c r="A3425" s="7">
        <v>20988</v>
      </c>
      <c r="B3425" s="6" t="s">
        <v>16903</v>
      </c>
      <c r="C3425" t="s">
        <v>16904</v>
      </c>
      <c r="D3425" s="2" t="s">
        <v>45</v>
      </c>
      <c r="E3425" s="4" t="s">
        <v>59</v>
      </c>
      <c r="F3425" t="s">
        <v>67</v>
      </c>
      <c r="G3425" s="6">
        <v>238</v>
      </c>
      <c r="H3425">
        <v>56992</v>
      </c>
      <c r="I3425">
        <v>11</v>
      </c>
      <c r="J3425" s="6">
        <v>1231.5</v>
      </c>
      <c r="K3425" s="6">
        <v>4464.25</v>
      </c>
      <c r="L3425">
        <v>41</v>
      </c>
      <c r="M3425">
        <v>2</v>
      </c>
      <c r="N3425" t="s">
        <v>32</v>
      </c>
      <c r="O3425" t="s">
        <v>32</v>
      </c>
      <c r="P3425" t="s">
        <v>10061</v>
      </c>
    </row>
    <row r="3426" spans="1:16" x14ac:dyDescent="0.3">
      <c r="A3426" s="7">
        <v>17420</v>
      </c>
      <c r="B3426" s="6" t="s">
        <v>16905</v>
      </c>
      <c r="C3426" t="s">
        <v>16906</v>
      </c>
      <c r="D3426" s="2" t="s">
        <v>64</v>
      </c>
      <c r="E3426" s="4" t="s">
        <v>46</v>
      </c>
      <c r="F3426" t="s">
        <v>76</v>
      </c>
      <c r="G3426" s="6">
        <v>600</v>
      </c>
      <c r="H3426">
        <v>16893</v>
      </c>
      <c r="I3426">
        <v>21</v>
      </c>
      <c r="J3426" s="6">
        <v>364.5</v>
      </c>
      <c r="K3426" s="6">
        <v>4211.25</v>
      </c>
      <c r="L3426">
        <v>65</v>
      </c>
      <c r="M3426">
        <v>1</v>
      </c>
      <c r="N3426" t="s">
        <v>61</v>
      </c>
      <c r="O3426" t="s">
        <v>48</v>
      </c>
      <c r="P3426" t="s">
        <v>10061</v>
      </c>
    </row>
    <row r="3427" spans="1:16" x14ac:dyDescent="0.3">
      <c r="A3427" s="7">
        <v>19158</v>
      </c>
      <c r="B3427" s="6" t="s">
        <v>16907</v>
      </c>
      <c r="C3427" t="s">
        <v>16908</v>
      </c>
      <c r="D3427" s="2" t="s">
        <v>58</v>
      </c>
      <c r="E3427" s="4" t="s">
        <v>59</v>
      </c>
      <c r="F3427" t="s">
        <v>60</v>
      </c>
      <c r="G3427" s="6">
        <v>152</v>
      </c>
      <c r="H3427">
        <v>81647</v>
      </c>
      <c r="I3427">
        <v>3</v>
      </c>
      <c r="J3427" s="6">
        <v>178.25</v>
      </c>
      <c r="K3427" s="6">
        <v>5360.75</v>
      </c>
      <c r="L3427">
        <v>75</v>
      </c>
      <c r="M3427">
        <v>1</v>
      </c>
      <c r="N3427" t="s">
        <v>32</v>
      </c>
      <c r="O3427" t="s">
        <v>48</v>
      </c>
      <c r="P3427" t="s">
        <v>10061</v>
      </c>
    </row>
    <row r="3428" spans="1:16" x14ac:dyDescent="0.3">
      <c r="A3428" s="7">
        <v>21660</v>
      </c>
      <c r="B3428" s="6" t="s">
        <v>16909</v>
      </c>
      <c r="C3428" t="s">
        <v>16910</v>
      </c>
      <c r="D3428" s="2" t="s">
        <v>45</v>
      </c>
      <c r="E3428" s="4" t="s">
        <v>46</v>
      </c>
      <c r="F3428" t="s">
        <v>76</v>
      </c>
      <c r="G3428" s="6">
        <v>983</v>
      </c>
      <c r="H3428">
        <v>12786</v>
      </c>
      <c r="I3428">
        <v>13</v>
      </c>
      <c r="J3428" s="6">
        <v>342.25</v>
      </c>
      <c r="K3428" s="6">
        <v>2896.75</v>
      </c>
      <c r="L3428">
        <v>77</v>
      </c>
      <c r="M3428">
        <v>3</v>
      </c>
      <c r="N3428" t="s">
        <v>48</v>
      </c>
      <c r="O3428" t="s">
        <v>37</v>
      </c>
      <c r="P3428" t="s">
        <v>10061</v>
      </c>
    </row>
    <row r="3429" spans="1:16" x14ac:dyDescent="0.3">
      <c r="A3429" s="7">
        <v>19511</v>
      </c>
      <c r="B3429" s="6" t="s">
        <v>16911</v>
      </c>
      <c r="C3429" t="s">
        <v>16912</v>
      </c>
      <c r="D3429" s="2" t="s">
        <v>70</v>
      </c>
      <c r="E3429" s="4" t="s">
        <v>59</v>
      </c>
      <c r="F3429" t="s">
        <v>60</v>
      </c>
      <c r="G3429" s="6">
        <v>365</v>
      </c>
      <c r="H3429">
        <v>29255</v>
      </c>
      <c r="I3429">
        <v>20</v>
      </c>
      <c r="J3429" s="6">
        <v>201.5</v>
      </c>
      <c r="K3429" s="6">
        <v>4159.75</v>
      </c>
      <c r="L3429">
        <v>79</v>
      </c>
      <c r="M3429">
        <v>1</v>
      </c>
      <c r="N3429" t="s">
        <v>48</v>
      </c>
      <c r="O3429" t="s">
        <v>37</v>
      </c>
      <c r="P3429" t="s">
        <v>10066</v>
      </c>
    </row>
    <row r="3430" spans="1:16" x14ac:dyDescent="0.3">
      <c r="A3430" s="7">
        <v>20820</v>
      </c>
      <c r="B3430" s="6" t="s">
        <v>16913</v>
      </c>
      <c r="C3430" t="s">
        <v>16914</v>
      </c>
      <c r="D3430" s="2" t="s">
        <v>52</v>
      </c>
      <c r="E3430" s="4" t="s">
        <v>46</v>
      </c>
      <c r="F3430" t="s">
        <v>76</v>
      </c>
      <c r="G3430" s="6">
        <v>2237</v>
      </c>
      <c r="H3430">
        <v>26688</v>
      </c>
      <c r="I3430">
        <v>7</v>
      </c>
      <c r="J3430" s="6">
        <v>273.25</v>
      </c>
      <c r="K3430" s="6">
        <v>5185</v>
      </c>
      <c r="L3430">
        <v>71</v>
      </c>
      <c r="M3430">
        <v>1</v>
      </c>
      <c r="N3430" t="s">
        <v>32</v>
      </c>
      <c r="O3430" t="s">
        <v>32</v>
      </c>
      <c r="P3430" t="s">
        <v>10066</v>
      </c>
    </row>
    <row r="3431" spans="1:16" x14ac:dyDescent="0.3">
      <c r="A3431" s="7">
        <v>20777</v>
      </c>
      <c r="B3431" s="6" t="s">
        <v>16915</v>
      </c>
      <c r="C3431" t="s">
        <v>16916</v>
      </c>
      <c r="D3431" s="2" t="s">
        <v>70</v>
      </c>
      <c r="E3431" s="4" t="s">
        <v>59</v>
      </c>
      <c r="F3431" t="s">
        <v>60</v>
      </c>
      <c r="G3431" s="6">
        <v>186</v>
      </c>
      <c r="H3431">
        <v>49776</v>
      </c>
      <c r="I3431">
        <v>11</v>
      </c>
      <c r="J3431" s="6">
        <v>207.25</v>
      </c>
      <c r="K3431" s="6">
        <v>3663.25</v>
      </c>
      <c r="L3431">
        <v>95</v>
      </c>
      <c r="M3431">
        <v>1</v>
      </c>
      <c r="N3431" t="s">
        <v>61</v>
      </c>
      <c r="O3431" t="s">
        <v>48</v>
      </c>
      <c r="P3431" t="s">
        <v>10061</v>
      </c>
    </row>
    <row r="3432" spans="1:16" x14ac:dyDescent="0.3">
      <c r="A3432" s="7">
        <v>20995</v>
      </c>
      <c r="B3432" s="6" t="s">
        <v>16917</v>
      </c>
      <c r="C3432" t="s">
        <v>16918</v>
      </c>
      <c r="D3432" s="2" t="s">
        <v>58</v>
      </c>
      <c r="E3432" s="4" t="s">
        <v>46</v>
      </c>
      <c r="F3432" t="s">
        <v>60</v>
      </c>
      <c r="G3432" s="6">
        <v>102</v>
      </c>
      <c r="H3432">
        <v>82826</v>
      </c>
      <c r="I3432">
        <v>12</v>
      </c>
      <c r="J3432" s="6">
        <v>102.25</v>
      </c>
      <c r="K3432" s="6">
        <v>6416.25</v>
      </c>
      <c r="L3432">
        <v>75</v>
      </c>
      <c r="M3432">
        <v>1</v>
      </c>
      <c r="N3432" t="s">
        <v>48</v>
      </c>
      <c r="O3432" t="s">
        <v>37</v>
      </c>
      <c r="P3432" t="s">
        <v>10066</v>
      </c>
    </row>
    <row r="3433" spans="1:16" x14ac:dyDescent="0.3">
      <c r="A3433" s="7">
        <v>21034</v>
      </c>
      <c r="B3433" s="6" t="s">
        <v>16919</v>
      </c>
      <c r="C3433" t="s">
        <v>16920</v>
      </c>
      <c r="D3433" s="2" t="s">
        <v>58</v>
      </c>
      <c r="E3433" s="4" t="s">
        <v>59</v>
      </c>
      <c r="F3433" t="s">
        <v>60</v>
      </c>
      <c r="G3433" s="6">
        <v>127</v>
      </c>
      <c r="H3433">
        <v>66232</v>
      </c>
      <c r="I3433">
        <v>14</v>
      </c>
      <c r="J3433" s="6">
        <v>286</v>
      </c>
      <c r="K3433" s="6">
        <v>4715.75</v>
      </c>
      <c r="L3433">
        <v>78</v>
      </c>
      <c r="M3433">
        <v>2</v>
      </c>
      <c r="N3433" t="s">
        <v>32</v>
      </c>
      <c r="O3433" t="s">
        <v>37</v>
      </c>
      <c r="P3433" t="s">
        <v>10066</v>
      </c>
    </row>
    <row r="3434" spans="1:16" x14ac:dyDescent="0.3">
      <c r="A3434" s="7">
        <v>22043</v>
      </c>
      <c r="B3434" s="6" t="s">
        <v>16921</v>
      </c>
      <c r="C3434" t="s">
        <v>16922</v>
      </c>
      <c r="D3434" s="2" t="s">
        <v>45</v>
      </c>
      <c r="E3434" s="4" t="s">
        <v>59</v>
      </c>
      <c r="F3434" t="s">
        <v>60</v>
      </c>
      <c r="G3434" s="6">
        <v>883</v>
      </c>
      <c r="H3434">
        <v>52428</v>
      </c>
      <c r="I3434">
        <v>4</v>
      </c>
      <c r="J3434" s="6">
        <v>296</v>
      </c>
      <c r="K3434" s="6">
        <v>5217.75</v>
      </c>
      <c r="L3434">
        <v>92</v>
      </c>
      <c r="M3434">
        <v>2</v>
      </c>
      <c r="N3434" t="s">
        <v>32</v>
      </c>
      <c r="O3434" t="s">
        <v>37</v>
      </c>
      <c r="P3434" t="s">
        <v>10061</v>
      </c>
    </row>
    <row r="3435" spans="1:16" x14ac:dyDescent="0.3">
      <c r="A3435" s="7">
        <v>21964</v>
      </c>
      <c r="B3435" s="6" t="s">
        <v>16923</v>
      </c>
      <c r="C3435" t="s">
        <v>16924</v>
      </c>
      <c r="D3435" s="2" t="s">
        <v>58</v>
      </c>
      <c r="E3435" s="4" t="s">
        <v>59</v>
      </c>
      <c r="F3435" t="s">
        <v>60</v>
      </c>
      <c r="G3435" s="6">
        <v>113</v>
      </c>
      <c r="H3435">
        <v>25763</v>
      </c>
      <c r="I3435">
        <v>15</v>
      </c>
      <c r="J3435" s="6">
        <v>265.75</v>
      </c>
      <c r="K3435" s="6">
        <v>4881</v>
      </c>
      <c r="L3435">
        <v>78</v>
      </c>
      <c r="M3435">
        <v>1</v>
      </c>
      <c r="N3435" t="s">
        <v>48</v>
      </c>
      <c r="O3435" t="s">
        <v>37</v>
      </c>
      <c r="P3435" t="s">
        <v>10061</v>
      </c>
    </row>
    <row r="3436" spans="1:16" x14ac:dyDescent="0.3">
      <c r="A3436" s="7">
        <v>19900</v>
      </c>
      <c r="B3436" s="6" t="s">
        <v>16925</v>
      </c>
      <c r="C3436" t="s">
        <v>16926</v>
      </c>
      <c r="D3436" s="2" t="s">
        <v>52</v>
      </c>
      <c r="E3436" s="4" t="s">
        <v>46</v>
      </c>
      <c r="F3436" t="s">
        <v>80</v>
      </c>
      <c r="G3436" s="6">
        <v>3592</v>
      </c>
      <c r="H3436">
        <v>37295</v>
      </c>
      <c r="I3436">
        <v>56</v>
      </c>
      <c r="J3436" s="6">
        <v>4548.75</v>
      </c>
      <c r="K3436" s="6">
        <v>524.5</v>
      </c>
      <c r="L3436">
        <v>13</v>
      </c>
      <c r="M3436">
        <v>6</v>
      </c>
      <c r="N3436" t="s">
        <v>37</v>
      </c>
      <c r="O3436" t="s">
        <v>37</v>
      </c>
      <c r="P3436" t="s">
        <v>10066</v>
      </c>
    </row>
    <row r="3437" spans="1:16" x14ac:dyDescent="0.3">
      <c r="A3437" s="7">
        <v>22190</v>
      </c>
      <c r="B3437" s="6" t="s">
        <v>16927</v>
      </c>
      <c r="C3437" t="s">
        <v>16928</v>
      </c>
      <c r="D3437" s="2" t="s">
        <v>70</v>
      </c>
      <c r="E3437" s="4" t="s">
        <v>59</v>
      </c>
      <c r="F3437" t="s">
        <v>60</v>
      </c>
      <c r="G3437" s="6">
        <v>213</v>
      </c>
      <c r="H3437">
        <v>87871</v>
      </c>
      <c r="I3437">
        <v>9</v>
      </c>
      <c r="J3437" s="6">
        <v>407.5</v>
      </c>
      <c r="K3437" s="6">
        <v>5123.5</v>
      </c>
      <c r="L3437">
        <v>79</v>
      </c>
      <c r="M3437">
        <v>2</v>
      </c>
      <c r="N3437" t="s">
        <v>32</v>
      </c>
      <c r="O3437" t="s">
        <v>37</v>
      </c>
      <c r="P3437" t="s">
        <v>10066</v>
      </c>
    </row>
    <row r="3438" spans="1:16" x14ac:dyDescent="0.3">
      <c r="A3438" s="7">
        <v>20077</v>
      </c>
      <c r="B3438" s="6" t="s">
        <v>16929</v>
      </c>
      <c r="C3438" t="s">
        <v>16930</v>
      </c>
      <c r="D3438" s="2" t="s">
        <v>64</v>
      </c>
      <c r="E3438" s="4" t="s">
        <v>46</v>
      </c>
      <c r="F3438" t="s">
        <v>60</v>
      </c>
      <c r="G3438" s="6">
        <v>161</v>
      </c>
      <c r="H3438">
        <v>42376</v>
      </c>
      <c r="I3438">
        <v>15</v>
      </c>
      <c r="J3438" s="6">
        <v>158</v>
      </c>
      <c r="K3438" s="6">
        <v>6373.25</v>
      </c>
      <c r="L3438">
        <v>78</v>
      </c>
      <c r="M3438">
        <v>2</v>
      </c>
      <c r="N3438" t="s">
        <v>48</v>
      </c>
      <c r="O3438" t="s">
        <v>37</v>
      </c>
      <c r="P3438" t="s">
        <v>10061</v>
      </c>
    </row>
    <row r="3439" spans="1:16" x14ac:dyDescent="0.3">
      <c r="A3439" s="7">
        <v>18805</v>
      </c>
      <c r="B3439" s="6" t="s">
        <v>16931</v>
      </c>
      <c r="C3439" t="s">
        <v>16932</v>
      </c>
      <c r="D3439" s="2" t="s">
        <v>52</v>
      </c>
      <c r="E3439" s="4" t="s">
        <v>53</v>
      </c>
      <c r="F3439" t="s">
        <v>54</v>
      </c>
      <c r="G3439" s="6">
        <v>3443</v>
      </c>
      <c r="H3439">
        <v>69229</v>
      </c>
      <c r="I3439">
        <v>18</v>
      </c>
      <c r="J3439" s="6">
        <v>2655</v>
      </c>
      <c r="K3439" s="6">
        <v>623.25</v>
      </c>
      <c r="L3439">
        <v>18</v>
      </c>
      <c r="M3439">
        <v>8</v>
      </c>
      <c r="N3439" t="s">
        <v>48</v>
      </c>
      <c r="O3439" t="s">
        <v>37</v>
      </c>
      <c r="P3439" t="s">
        <v>10061</v>
      </c>
    </row>
    <row r="3440" spans="1:16" x14ac:dyDescent="0.3">
      <c r="A3440" s="7">
        <v>19894</v>
      </c>
      <c r="B3440" s="6" t="s">
        <v>16933</v>
      </c>
      <c r="C3440" t="s">
        <v>16934</v>
      </c>
      <c r="D3440" s="2" t="s">
        <v>52</v>
      </c>
      <c r="E3440" s="4" t="s">
        <v>46</v>
      </c>
      <c r="F3440" t="s">
        <v>76</v>
      </c>
      <c r="G3440" s="6">
        <v>1208</v>
      </c>
      <c r="H3440">
        <v>55924</v>
      </c>
      <c r="I3440">
        <v>17</v>
      </c>
      <c r="J3440" s="6">
        <v>547.25</v>
      </c>
      <c r="K3440" s="6">
        <v>3942</v>
      </c>
      <c r="L3440">
        <v>82</v>
      </c>
      <c r="M3440">
        <v>3</v>
      </c>
      <c r="N3440" t="s">
        <v>37</v>
      </c>
      <c r="O3440" t="s">
        <v>37</v>
      </c>
      <c r="P3440" t="s">
        <v>10066</v>
      </c>
    </row>
    <row r="3441" spans="1:16" x14ac:dyDescent="0.3">
      <c r="A3441" s="7">
        <v>18711</v>
      </c>
      <c r="B3441" s="6" t="s">
        <v>16935</v>
      </c>
      <c r="C3441" t="s">
        <v>16936</v>
      </c>
      <c r="D3441" s="2" t="s">
        <v>45</v>
      </c>
      <c r="E3441" s="4" t="s">
        <v>59</v>
      </c>
      <c r="F3441" t="s">
        <v>60</v>
      </c>
      <c r="G3441" s="6">
        <v>353</v>
      </c>
      <c r="H3441">
        <v>27493</v>
      </c>
      <c r="I3441">
        <v>19</v>
      </c>
      <c r="J3441" s="6">
        <v>170.75</v>
      </c>
      <c r="K3441" s="6">
        <v>6840</v>
      </c>
      <c r="L3441">
        <v>86</v>
      </c>
      <c r="M3441">
        <v>1</v>
      </c>
      <c r="N3441" t="s">
        <v>32</v>
      </c>
      <c r="O3441" t="s">
        <v>48</v>
      </c>
      <c r="P3441" t="s">
        <v>10061</v>
      </c>
    </row>
    <row r="3442" spans="1:16" x14ac:dyDescent="0.3">
      <c r="A3442" s="7">
        <v>21575</v>
      </c>
      <c r="B3442" s="6" t="s">
        <v>16937</v>
      </c>
      <c r="C3442" t="s">
        <v>16938</v>
      </c>
      <c r="D3442" s="2" t="s">
        <v>58</v>
      </c>
      <c r="E3442" s="4" t="s">
        <v>59</v>
      </c>
      <c r="F3442" t="s">
        <v>60</v>
      </c>
      <c r="G3442" s="6">
        <v>137</v>
      </c>
      <c r="H3442">
        <v>64680</v>
      </c>
      <c r="I3442">
        <v>7</v>
      </c>
      <c r="J3442" s="6">
        <v>375.25</v>
      </c>
      <c r="K3442" s="6">
        <v>6631.25</v>
      </c>
      <c r="L3442">
        <v>87</v>
      </c>
      <c r="M3442">
        <v>2</v>
      </c>
      <c r="N3442" t="s">
        <v>48</v>
      </c>
      <c r="O3442" t="s">
        <v>48</v>
      </c>
      <c r="P3442" t="s">
        <v>10066</v>
      </c>
    </row>
    <row r="3443" spans="1:16" x14ac:dyDescent="0.3">
      <c r="A3443" s="7">
        <v>19812</v>
      </c>
      <c r="B3443" s="6" t="s">
        <v>16939</v>
      </c>
      <c r="C3443" t="s">
        <v>16940</v>
      </c>
      <c r="D3443" s="2" t="s">
        <v>52</v>
      </c>
      <c r="E3443" s="4" t="s">
        <v>46</v>
      </c>
      <c r="F3443" t="s">
        <v>80</v>
      </c>
      <c r="G3443" s="6">
        <v>3626</v>
      </c>
      <c r="H3443">
        <v>34196</v>
      </c>
      <c r="I3443">
        <v>49</v>
      </c>
      <c r="J3443" s="6">
        <v>10946.75</v>
      </c>
      <c r="K3443" s="6">
        <v>418.5</v>
      </c>
      <c r="L3443">
        <v>11</v>
      </c>
      <c r="M3443">
        <v>6</v>
      </c>
      <c r="N3443" t="s">
        <v>37</v>
      </c>
      <c r="O3443" t="s">
        <v>48</v>
      </c>
      <c r="P3443" t="s">
        <v>10061</v>
      </c>
    </row>
    <row r="3444" spans="1:16" x14ac:dyDescent="0.3">
      <c r="A3444" s="7">
        <v>19923</v>
      </c>
      <c r="B3444" s="6" t="s">
        <v>16941</v>
      </c>
      <c r="C3444" t="s">
        <v>16942</v>
      </c>
      <c r="D3444" s="2" t="s">
        <v>45</v>
      </c>
      <c r="E3444" s="4" t="s">
        <v>46</v>
      </c>
      <c r="F3444" t="s">
        <v>60</v>
      </c>
      <c r="G3444" s="6">
        <v>167</v>
      </c>
      <c r="H3444">
        <v>88024</v>
      </c>
      <c r="I3444">
        <v>10</v>
      </c>
      <c r="J3444" s="6">
        <v>314</v>
      </c>
      <c r="K3444" s="6">
        <v>3361</v>
      </c>
      <c r="L3444">
        <v>93</v>
      </c>
      <c r="M3444">
        <v>1</v>
      </c>
      <c r="N3444" t="s">
        <v>32</v>
      </c>
      <c r="O3444" t="s">
        <v>48</v>
      </c>
      <c r="P3444" t="s">
        <v>10066</v>
      </c>
    </row>
    <row r="3445" spans="1:16" x14ac:dyDescent="0.3">
      <c r="A3445" s="7">
        <v>18803</v>
      </c>
      <c r="B3445" s="6" t="s">
        <v>16943</v>
      </c>
      <c r="C3445" t="s">
        <v>16944</v>
      </c>
      <c r="D3445" s="2" t="s">
        <v>52</v>
      </c>
      <c r="E3445" s="4" t="s">
        <v>46</v>
      </c>
      <c r="F3445" t="s">
        <v>67</v>
      </c>
      <c r="G3445" s="6">
        <v>1899</v>
      </c>
      <c r="H3445">
        <v>16893</v>
      </c>
      <c r="I3445">
        <v>8</v>
      </c>
      <c r="J3445" s="6">
        <v>838</v>
      </c>
      <c r="K3445" s="6">
        <v>3661.75</v>
      </c>
      <c r="L3445">
        <v>47</v>
      </c>
      <c r="M3445">
        <v>1</v>
      </c>
      <c r="N3445" t="s">
        <v>61</v>
      </c>
      <c r="O3445" t="s">
        <v>48</v>
      </c>
      <c r="P3445" t="s">
        <v>10061</v>
      </c>
    </row>
    <row r="3446" spans="1:16" x14ac:dyDescent="0.3">
      <c r="A3446" s="7">
        <v>21313</v>
      </c>
      <c r="B3446" s="6" t="s">
        <v>16945</v>
      </c>
      <c r="C3446" t="s">
        <v>16946</v>
      </c>
      <c r="D3446" s="2" t="s">
        <v>64</v>
      </c>
      <c r="E3446" s="4" t="s">
        <v>46</v>
      </c>
      <c r="F3446" t="s">
        <v>67</v>
      </c>
      <c r="G3446" s="6">
        <v>481</v>
      </c>
      <c r="H3446">
        <v>89731</v>
      </c>
      <c r="I3446">
        <v>2</v>
      </c>
      <c r="J3446" s="6">
        <v>783.75</v>
      </c>
      <c r="K3446" s="6">
        <v>3541</v>
      </c>
      <c r="L3446">
        <v>45</v>
      </c>
      <c r="M3446">
        <v>3</v>
      </c>
      <c r="N3446" t="s">
        <v>32</v>
      </c>
      <c r="O3446" t="s">
        <v>48</v>
      </c>
      <c r="P3446" t="s">
        <v>10061</v>
      </c>
    </row>
    <row r="3447" spans="1:16" x14ac:dyDescent="0.3">
      <c r="A3447" s="7">
        <v>21832</v>
      </c>
      <c r="B3447" s="6" t="s">
        <v>16947</v>
      </c>
      <c r="C3447" t="s">
        <v>16948</v>
      </c>
      <c r="D3447" s="2" t="s">
        <v>64</v>
      </c>
      <c r="E3447" s="4" t="s">
        <v>46</v>
      </c>
      <c r="F3447" t="s">
        <v>47</v>
      </c>
      <c r="G3447" s="6">
        <v>297</v>
      </c>
      <c r="H3447">
        <v>45036</v>
      </c>
      <c r="I3447">
        <v>5</v>
      </c>
      <c r="J3447" s="6">
        <v>858.5</v>
      </c>
      <c r="K3447" s="6">
        <v>2920.5</v>
      </c>
      <c r="L3447">
        <v>58</v>
      </c>
      <c r="M3447">
        <v>0</v>
      </c>
      <c r="N3447" t="s">
        <v>48</v>
      </c>
      <c r="O3447" t="s">
        <v>48</v>
      </c>
      <c r="P3447" t="s">
        <v>10061</v>
      </c>
    </row>
    <row r="3448" spans="1:16" x14ac:dyDescent="0.3">
      <c r="A3448" s="7">
        <v>22109</v>
      </c>
      <c r="B3448" s="6" t="s">
        <v>16949</v>
      </c>
      <c r="C3448" t="s">
        <v>16950</v>
      </c>
      <c r="D3448" s="2" t="s">
        <v>52</v>
      </c>
      <c r="E3448" s="4" t="s">
        <v>46</v>
      </c>
      <c r="F3448" t="s">
        <v>67</v>
      </c>
      <c r="G3448" s="6">
        <v>2466</v>
      </c>
      <c r="H3448">
        <v>22867</v>
      </c>
      <c r="I3448">
        <v>11</v>
      </c>
      <c r="J3448" s="6">
        <v>685.25</v>
      </c>
      <c r="K3448" s="6">
        <v>3629</v>
      </c>
      <c r="L3448">
        <v>55</v>
      </c>
      <c r="M3448">
        <v>2</v>
      </c>
      <c r="N3448" t="s">
        <v>48</v>
      </c>
      <c r="O3448" t="s">
        <v>48</v>
      </c>
      <c r="P3448" t="s">
        <v>10066</v>
      </c>
    </row>
    <row r="3449" spans="1:16" x14ac:dyDescent="0.3">
      <c r="A3449" s="7">
        <v>18389</v>
      </c>
      <c r="B3449" s="6" t="s">
        <v>16951</v>
      </c>
      <c r="C3449" t="s">
        <v>16952</v>
      </c>
      <c r="D3449" s="2" t="s">
        <v>64</v>
      </c>
      <c r="E3449" s="4" t="s">
        <v>59</v>
      </c>
      <c r="F3449" t="s">
        <v>60</v>
      </c>
      <c r="G3449" s="6">
        <v>291</v>
      </c>
      <c r="H3449">
        <v>13328</v>
      </c>
      <c r="I3449">
        <v>18</v>
      </c>
      <c r="J3449" s="6">
        <v>323</v>
      </c>
      <c r="K3449" s="6">
        <v>7349</v>
      </c>
      <c r="L3449">
        <v>79</v>
      </c>
      <c r="M3449">
        <v>1</v>
      </c>
      <c r="N3449" t="s">
        <v>61</v>
      </c>
      <c r="O3449" t="s">
        <v>48</v>
      </c>
      <c r="P3449" t="s">
        <v>10061</v>
      </c>
    </row>
    <row r="3450" spans="1:16" x14ac:dyDescent="0.3">
      <c r="A3450" s="7">
        <v>20805</v>
      </c>
      <c r="B3450" s="6" t="s">
        <v>16953</v>
      </c>
      <c r="C3450" t="s">
        <v>16954</v>
      </c>
      <c r="D3450" s="2" t="s">
        <v>45</v>
      </c>
      <c r="E3450" s="4" t="s">
        <v>46</v>
      </c>
      <c r="F3450" t="s">
        <v>60</v>
      </c>
      <c r="G3450" s="6">
        <v>598</v>
      </c>
      <c r="H3450">
        <v>26688</v>
      </c>
      <c r="I3450">
        <v>5</v>
      </c>
      <c r="J3450" s="6">
        <v>398.75</v>
      </c>
      <c r="K3450" s="6">
        <v>3389</v>
      </c>
      <c r="L3450">
        <v>83</v>
      </c>
      <c r="M3450">
        <v>2</v>
      </c>
      <c r="N3450" t="s">
        <v>48</v>
      </c>
      <c r="O3450" t="s">
        <v>37</v>
      </c>
      <c r="P3450" t="s">
        <v>10066</v>
      </c>
    </row>
    <row r="3451" spans="1:16" x14ac:dyDescent="0.3">
      <c r="A3451" s="7">
        <v>21538</v>
      </c>
      <c r="B3451" s="6" t="s">
        <v>16955</v>
      </c>
      <c r="C3451" t="s">
        <v>16956</v>
      </c>
      <c r="D3451" s="2" t="s">
        <v>45</v>
      </c>
      <c r="E3451" s="4" t="s">
        <v>59</v>
      </c>
      <c r="F3451" t="s">
        <v>60</v>
      </c>
      <c r="G3451" s="6">
        <v>349</v>
      </c>
      <c r="H3451">
        <v>84518</v>
      </c>
      <c r="I3451">
        <v>6</v>
      </c>
      <c r="J3451" s="6">
        <v>61.75</v>
      </c>
      <c r="K3451" s="6">
        <v>6063.75</v>
      </c>
      <c r="L3451">
        <v>76</v>
      </c>
      <c r="M3451">
        <v>2</v>
      </c>
      <c r="N3451" t="s">
        <v>48</v>
      </c>
      <c r="O3451" t="s">
        <v>37</v>
      </c>
      <c r="P3451" t="s">
        <v>10061</v>
      </c>
    </row>
    <row r="3452" spans="1:16" x14ac:dyDescent="0.3">
      <c r="A3452" s="7">
        <v>17371</v>
      </c>
      <c r="B3452" s="6" t="s">
        <v>16957</v>
      </c>
      <c r="C3452" t="s">
        <v>16958</v>
      </c>
      <c r="D3452" s="2" t="s">
        <v>70</v>
      </c>
      <c r="E3452" s="4" t="s">
        <v>59</v>
      </c>
      <c r="F3452" t="s">
        <v>60</v>
      </c>
      <c r="G3452" s="6">
        <v>170</v>
      </c>
      <c r="H3452">
        <v>62829</v>
      </c>
      <c r="I3452">
        <v>4</v>
      </c>
      <c r="J3452" s="6">
        <v>414.5</v>
      </c>
      <c r="K3452" s="6">
        <v>4558</v>
      </c>
      <c r="L3452">
        <v>87</v>
      </c>
      <c r="M3452">
        <v>1</v>
      </c>
      <c r="N3452" t="s">
        <v>48</v>
      </c>
      <c r="O3452" t="s">
        <v>48</v>
      </c>
      <c r="P3452" t="s">
        <v>10061</v>
      </c>
    </row>
    <row r="3453" spans="1:16" x14ac:dyDescent="0.3">
      <c r="A3453" s="7">
        <v>19471</v>
      </c>
      <c r="B3453" s="6" t="s">
        <v>16959</v>
      </c>
      <c r="C3453" t="s">
        <v>16960</v>
      </c>
      <c r="D3453" s="2" t="s">
        <v>58</v>
      </c>
      <c r="E3453" s="4" t="s">
        <v>46</v>
      </c>
      <c r="F3453" t="s">
        <v>67</v>
      </c>
      <c r="G3453" s="6">
        <v>207</v>
      </c>
      <c r="H3453">
        <v>72168</v>
      </c>
      <c r="I3453">
        <v>7</v>
      </c>
      <c r="J3453" s="6">
        <v>815.75</v>
      </c>
      <c r="K3453" s="6">
        <v>4984</v>
      </c>
      <c r="L3453">
        <v>61</v>
      </c>
      <c r="M3453">
        <v>1</v>
      </c>
      <c r="N3453" t="s">
        <v>48</v>
      </c>
      <c r="O3453" t="s">
        <v>37</v>
      </c>
      <c r="P3453" t="s">
        <v>10066</v>
      </c>
    </row>
    <row r="3454" spans="1:16" x14ac:dyDescent="0.3">
      <c r="A3454" s="7">
        <v>19817</v>
      </c>
      <c r="B3454" s="6" t="s">
        <v>16961</v>
      </c>
      <c r="C3454" t="s">
        <v>16962</v>
      </c>
      <c r="D3454" s="2" t="s">
        <v>45</v>
      </c>
      <c r="E3454" s="4" t="s">
        <v>46</v>
      </c>
      <c r="F3454" t="s">
        <v>76</v>
      </c>
      <c r="G3454" s="6">
        <v>575</v>
      </c>
      <c r="H3454">
        <v>89555</v>
      </c>
      <c r="I3454">
        <v>22</v>
      </c>
      <c r="J3454" s="6">
        <v>535.25</v>
      </c>
      <c r="K3454" s="6">
        <v>5792</v>
      </c>
      <c r="L3454">
        <v>64</v>
      </c>
      <c r="M3454">
        <v>3</v>
      </c>
      <c r="N3454" t="s">
        <v>61</v>
      </c>
      <c r="O3454" t="s">
        <v>37</v>
      </c>
      <c r="P3454" t="s">
        <v>10061</v>
      </c>
    </row>
    <row r="3455" spans="1:16" x14ac:dyDescent="0.3">
      <c r="A3455" s="7">
        <v>18081</v>
      </c>
      <c r="B3455" s="6" t="s">
        <v>16963</v>
      </c>
      <c r="C3455" t="s">
        <v>16964</v>
      </c>
      <c r="D3455" s="2" t="s">
        <v>79</v>
      </c>
      <c r="E3455" s="4" t="s">
        <v>53</v>
      </c>
      <c r="F3455" t="s">
        <v>54</v>
      </c>
      <c r="G3455" s="6">
        <v>2793</v>
      </c>
      <c r="H3455">
        <v>77990</v>
      </c>
      <c r="I3455">
        <v>31</v>
      </c>
      <c r="J3455" s="6">
        <v>3477.75</v>
      </c>
      <c r="K3455" s="6">
        <v>758.5</v>
      </c>
      <c r="L3455">
        <v>16</v>
      </c>
      <c r="M3455">
        <v>5</v>
      </c>
      <c r="N3455" t="s">
        <v>37</v>
      </c>
      <c r="O3455" t="s">
        <v>37</v>
      </c>
      <c r="P3455" t="s">
        <v>10061</v>
      </c>
    </row>
    <row r="3456" spans="1:16" x14ac:dyDescent="0.3">
      <c r="A3456" s="7">
        <v>20529</v>
      </c>
      <c r="B3456" s="6" t="s">
        <v>16965</v>
      </c>
      <c r="C3456" t="s">
        <v>16966</v>
      </c>
      <c r="D3456" s="2" t="s">
        <v>52</v>
      </c>
      <c r="E3456" s="4" t="s">
        <v>46</v>
      </c>
      <c r="F3456" t="s">
        <v>80</v>
      </c>
      <c r="G3456" s="6">
        <v>3955</v>
      </c>
      <c r="H3456">
        <v>82205</v>
      </c>
      <c r="I3456">
        <v>41</v>
      </c>
      <c r="J3456" s="6">
        <v>2889</v>
      </c>
      <c r="K3456" s="6">
        <v>987.25</v>
      </c>
      <c r="L3456">
        <v>12</v>
      </c>
      <c r="M3456">
        <v>3</v>
      </c>
      <c r="N3456" t="s">
        <v>37</v>
      </c>
      <c r="O3456" t="s">
        <v>37</v>
      </c>
      <c r="P3456" t="s">
        <v>10061</v>
      </c>
    </row>
    <row r="3457" spans="1:16" x14ac:dyDescent="0.3">
      <c r="A3457" s="7">
        <v>18454</v>
      </c>
      <c r="B3457" s="6" t="s">
        <v>16967</v>
      </c>
      <c r="C3457" t="s">
        <v>16968</v>
      </c>
      <c r="D3457" s="2" t="s">
        <v>52</v>
      </c>
      <c r="E3457" s="4" t="s">
        <v>59</v>
      </c>
      <c r="F3457" t="s">
        <v>54</v>
      </c>
      <c r="G3457" s="6">
        <v>1230</v>
      </c>
      <c r="H3457">
        <v>28565</v>
      </c>
      <c r="I3457">
        <v>26</v>
      </c>
      <c r="J3457" s="6">
        <v>4581.5</v>
      </c>
      <c r="K3457" s="6">
        <v>539.25</v>
      </c>
      <c r="L3457">
        <v>14</v>
      </c>
      <c r="M3457">
        <v>7</v>
      </c>
      <c r="N3457" t="s">
        <v>48</v>
      </c>
      <c r="O3457" t="s">
        <v>37</v>
      </c>
      <c r="P3457" t="s">
        <v>10066</v>
      </c>
    </row>
    <row r="3458" spans="1:16" x14ac:dyDescent="0.3">
      <c r="A3458" s="7">
        <v>20576</v>
      </c>
      <c r="B3458" s="6" t="s">
        <v>16969</v>
      </c>
      <c r="C3458" t="s">
        <v>16970</v>
      </c>
      <c r="D3458" s="2" t="s">
        <v>52</v>
      </c>
      <c r="E3458" s="4" t="s">
        <v>46</v>
      </c>
      <c r="F3458" t="s">
        <v>80</v>
      </c>
      <c r="G3458" s="6">
        <v>3606</v>
      </c>
      <c r="H3458">
        <v>88156</v>
      </c>
      <c r="I3458">
        <v>48</v>
      </c>
      <c r="J3458" s="6">
        <v>4252</v>
      </c>
      <c r="K3458" s="6">
        <v>670.25</v>
      </c>
      <c r="L3458">
        <v>15</v>
      </c>
      <c r="M3458">
        <v>3</v>
      </c>
      <c r="N3458" t="s">
        <v>37</v>
      </c>
      <c r="O3458" t="s">
        <v>37</v>
      </c>
      <c r="P3458" t="s">
        <v>10066</v>
      </c>
    </row>
    <row r="3459" spans="1:16" x14ac:dyDescent="0.3">
      <c r="A3459" s="7">
        <v>19254</v>
      </c>
      <c r="B3459" s="6" t="s">
        <v>16971</v>
      </c>
      <c r="C3459" t="s">
        <v>16972</v>
      </c>
      <c r="D3459" s="2" t="s">
        <v>64</v>
      </c>
      <c r="E3459" s="4" t="s">
        <v>46</v>
      </c>
      <c r="F3459" t="s">
        <v>76</v>
      </c>
      <c r="G3459" s="6">
        <v>1056</v>
      </c>
      <c r="H3459">
        <v>82953</v>
      </c>
      <c r="I3459">
        <v>2</v>
      </c>
      <c r="J3459" s="6">
        <v>271.25</v>
      </c>
      <c r="K3459" s="6">
        <v>5724.75</v>
      </c>
      <c r="L3459">
        <v>57</v>
      </c>
      <c r="M3459">
        <v>1</v>
      </c>
      <c r="N3459" t="s">
        <v>48</v>
      </c>
      <c r="O3459" t="s">
        <v>37</v>
      </c>
      <c r="P3459" t="s">
        <v>10061</v>
      </c>
    </row>
    <row r="3460" spans="1:16" x14ac:dyDescent="0.3">
      <c r="A3460" s="7">
        <v>18778</v>
      </c>
      <c r="B3460" s="6" t="s">
        <v>16973</v>
      </c>
      <c r="C3460" t="s">
        <v>16974</v>
      </c>
      <c r="D3460" s="2" t="s">
        <v>52</v>
      </c>
      <c r="E3460" s="4" t="s">
        <v>46</v>
      </c>
      <c r="F3460" t="s">
        <v>76</v>
      </c>
      <c r="G3460" s="6">
        <v>2777</v>
      </c>
      <c r="H3460">
        <v>86548</v>
      </c>
      <c r="I3460">
        <v>21</v>
      </c>
      <c r="J3460" s="6">
        <v>516.25</v>
      </c>
      <c r="K3460" s="6">
        <v>5493.25</v>
      </c>
      <c r="L3460">
        <v>54</v>
      </c>
      <c r="M3460">
        <v>2</v>
      </c>
      <c r="N3460" t="s">
        <v>37</v>
      </c>
      <c r="O3460" t="s">
        <v>48</v>
      </c>
      <c r="P3460" t="s">
        <v>10061</v>
      </c>
    </row>
    <row r="3461" spans="1:16" x14ac:dyDescent="0.3">
      <c r="A3461" s="7">
        <v>22282</v>
      </c>
      <c r="B3461" s="6" t="s">
        <v>16975</v>
      </c>
      <c r="C3461" t="s">
        <v>16976</v>
      </c>
      <c r="D3461" s="2" t="s">
        <v>79</v>
      </c>
      <c r="E3461" s="4" t="s">
        <v>53</v>
      </c>
      <c r="F3461" t="s">
        <v>54</v>
      </c>
      <c r="G3461" s="6">
        <v>2481</v>
      </c>
      <c r="H3461">
        <v>60300</v>
      </c>
      <c r="I3461">
        <v>37</v>
      </c>
      <c r="J3461" s="6">
        <v>1864</v>
      </c>
      <c r="K3461" s="6">
        <v>455.5</v>
      </c>
      <c r="L3461">
        <v>12</v>
      </c>
      <c r="M3461">
        <v>8</v>
      </c>
      <c r="N3461" t="s">
        <v>32</v>
      </c>
      <c r="O3461" t="s">
        <v>37</v>
      </c>
      <c r="P3461" t="s">
        <v>10061</v>
      </c>
    </row>
    <row r="3462" spans="1:16" x14ac:dyDescent="0.3">
      <c r="A3462" s="7">
        <v>22011</v>
      </c>
      <c r="B3462" s="6" t="s">
        <v>16977</v>
      </c>
      <c r="C3462" t="s">
        <v>16978</v>
      </c>
      <c r="D3462" s="2" t="s">
        <v>45</v>
      </c>
      <c r="E3462" s="4" t="s">
        <v>46</v>
      </c>
      <c r="F3462" t="s">
        <v>76</v>
      </c>
      <c r="G3462" s="6">
        <v>901</v>
      </c>
      <c r="H3462">
        <v>48664</v>
      </c>
      <c r="I3462">
        <v>18</v>
      </c>
      <c r="J3462" s="6">
        <v>533</v>
      </c>
      <c r="K3462" s="6">
        <v>3916</v>
      </c>
      <c r="L3462">
        <v>55</v>
      </c>
      <c r="M3462">
        <v>2</v>
      </c>
      <c r="N3462" t="s">
        <v>48</v>
      </c>
      <c r="O3462" t="s">
        <v>37</v>
      </c>
      <c r="P3462" t="s">
        <v>10061</v>
      </c>
    </row>
    <row r="3463" spans="1:16" x14ac:dyDescent="0.3">
      <c r="A3463" s="7">
        <v>19308</v>
      </c>
      <c r="B3463" s="6" t="s">
        <v>16979</v>
      </c>
      <c r="C3463" t="s">
        <v>16980</v>
      </c>
      <c r="D3463" s="2" t="s">
        <v>58</v>
      </c>
      <c r="E3463" s="4" t="s">
        <v>59</v>
      </c>
      <c r="F3463" t="s">
        <v>60</v>
      </c>
      <c r="G3463" s="6">
        <v>152</v>
      </c>
      <c r="H3463">
        <v>87418</v>
      </c>
      <c r="I3463">
        <v>17</v>
      </c>
      <c r="J3463" s="6">
        <v>318.75</v>
      </c>
      <c r="K3463" s="6">
        <v>6253.25</v>
      </c>
      <c r="L3463">
        <v>97</v>
      </c>
      <c r="M3463">
        <v>1</v>
      </c>
      <c r="N3463" t="s">
        <v>32</v>
      </c>
      <c r="O3463" t="s">
        <v>48</v>
      </c>
      <c r="P3463" t="s">
        <v>10061</v>
      </c>
    </row>
    <row r="3464" spans="1:16" x14ac:dyDescent="0.3">
      <c r="A3464" s="7">
        <v>17957</v>
      </c>
      <c r="B3464" s="6" t="s">
        <v>16981</v>
      </c>
      <c r="C3464" t="s">
        <v>16982</v>
      </c>
      <c r="D3464" s="2" t="s">
        <v>45</v>
      </c>
      <c r="E3464" s="4" t="s">
        <v>59</v>
      </c>
      <c r="F3464" t="s">
        <v>60</v>
      </c>
      <c r="G3464" s="6">
        <v>865</v>
      </c>
      <c r="H3464">
        <v>83877</v>
      </c>
      <c r="I3464">
        <v>7</v>
      </c>
      <c r="J3464" s="6">
        <v>209.75</v>
      </c>
      <c r="K3464" s="6">
        <v>6920.75</v>
      </c>
      <c r="L3464">
        <v>95</v>
      </c>
      <c r="M3464">
        <v>1</v>
      </c>
      <c r="N3464" t="s">
        <v>32</v>
      </c>
      <c r="O3464" t="s">
        <v>32</v>
      </c>
      <c r="P3464" t="s">
        <v>10061</v>
      </c>
    </row>
    <row r="3465" spans="1:16" x14ac:dyDescent="0.3">
      <c r="A3465" s="7">
        <v>20506</v>
      </c>
      <c r="B3465" s="6" t="s">
        <v>16983</v>
      </c>
      <c r="C3465" t="s">
        <v>16984</v>
      </c>
      <c r="D3465" s="2" t="s">
        <v>52</v>
      </c>
      <c r="E3465" s="4" t="s">
        <v>46</v>
      </c>
      <c r="F3465" t="s">
        <v>54</v>
      </c>
      <c r="G3465" s="6">
        <v>2376</v>
      </c>
      <c r="H3465">
        <v>38844</v>
      </c>
      <c r="I3465">
        <v>22</v>
      </c>
      <c r="J3465" s="6">
        <v>2240.75</v>
      </c>
      <c r="K3465" s="6">
        <v>590</v>
      </c>
      <c r="L3465">
        <v>19</v>
      </c>
      <c r="M3465">
        <v>6</v>
      </c>
      <c r="N3465" t="s">
        <v>61</v>
      </c>
      <c r="O3465" t="s">
        <v>48</v>
      </c>
      <c r="P3465" t="s">
        <v>10066</v>
      </c>
    </row>
    <row r="3466" spans="1:16" x14ac:dyDescent="0.3">
      <c r="A3466" s="7">
        <v>21142</v>
      </c>
      <c r="B3466" s="6" t="s">
        <v>16985</v>
      </c>
      <c r="C3466" t="s">
        <v>16986</v>
      </c>
      <c r="D3466" s="2" t="s">
        <v>58</v>
      </c>
      <c r="E3466" s="4" t="s">
        <v>59</v>
      </c>
      <c r="F3466" t="s">
        <v>60</v>
      </c>
      <c r="G3466" s="6">
        <v>133</v>
      </c>
      <c r="H3466">
        <v>64819</v>
      </c>
      <c r="I3466">
        <v>13</v>
      </c>
      <c r="J3466" s="6">
        <v>76.25</v>
      </c>
      <c r="K3466" s="6">
        <v>5170.75</v>
      </c>
      <c r="L3466">
        <v>96</v>
      </c>
      <c r="M3466">
        <v>1</v>
      </c>
      <c r="N3466" t="s">
        <v>32</v>
      </c>
      <c r="O3466" t="s">
        <v>48</v>
      </c>
      <c r="P3466" t="s">
        <v>10061</v>
      </c>
    </row>
    <row r="3467" spans="1:16" x14ac:dyDescent="0.3">
      <c r="A3467" s="7">
        <v>19727</v>
      </c>
      <c r="B3467" s="6" t="s">
        <v>16987</v>
      </c>
      <c r="C3467" t="s">
        <v>16988</v>
      </c>
      <c r="D3467" s="2" t="s">
        <v>52</v>
      </c>
      <c r="E3467" s="4" t="s">
        <v>59</v>
      </c>
      <c r="F3467" t="s">
        <v>54</v>
      </c>
      <c r="G3467" s="6">
        <v>2940</v>
      </c>
      <c r="H3467">
        <v>41932</v>
      </c>
      <c r="I3467">
        <v>34</v>
      </c>
      <c r="J3467" s="6">
        <v>957.75</v>
      </c>
      <c r="K3467" s="6">
        <v>567</v>
      </c>
      <c r="L3467">
        <v>11</v>
      </c>
      <c r="M3467">
        <v>7</v>
      </c>
      <c r="N3467" t="s">
        <v>61</v>
      </c>
      <c r="O3467" t="s">
        <v>48</v>
      </c>
      <c r="P3467" t="s">
        <v>10066</v>
      </c>
    </row>
    <row r="3468" spans="1:16" x14ac:dyDescent="0.3">
      <c r="A3468" s="7">
        <v>17549</v>
      </c>
      <c r="B3468" s="6" t="s">
        <v>16989</v>
      </c>
      <c r="C3468" t="s">
        <v>16990</v>
      </c>
      <c r="D3468" s="2" t="s">
        <v>52</v>
      </c>
      <c r="E3468" s="4" t="s">
        <v>46</v>
      </c>
      <c r="F3468" t="s">
        <v>67</v>
      </c>
      <c r="G3468" s="6">
        <v>1960</v>
      </c>
      <c r="H3468">
        <v>89150</v>
      </c>
      <c r="I3468">
        <v>10</v>
      </c>
      <c r="J3468" s="6">
        <v>1000</v>
      </c>
      <c r="K3468" s="6">
        <v>4162</v>
      </c>
      <c r="L3468">
        <v>40</v>
      </c>
      <c r="M3468">
        <v>1</v>
      </c>
      <c r="N3468" t="s">
        <v>61</v>
      </c>
      <c r="O3468" t="s">
        <v>37</v>
      </c>
      <c r="P3468" t="s">
        <v>10061</v>
      </c>
    </row>
    <row r="3469" spans="1:16" x14ac:dyDescent="0.3">
      <c r="A3469" s="7">
        <v>21427</v>
      </c>
      <c r="B3469" s="6" t="s">
        <v>16991</v>
      </c>
      <c r="C3469" t="s">
        <v>16992</v>
      </c>
      <c r="D3469" s="2" t="s">
        <v>58</v>
      </c>
      <c r="E3469" s="4" t="s">
        <v>59</v>
      </c>
      <c r="F3469" t="s">
        <v>60</v>
      </c>
      <c r="G3469" s="6">
        <v>105</v>
      </c>
      <c r="H3469">
        <v>64825</v>
      </c>
      <c r="I3469">
        <v>4</v>
      </c>
      <c r="J3469" s="6">
        <v>309.75</v>
      </c>
      <c r="K3469" s="6">
        <v>7264.5</v>
      </c>
      <c r="L3469">
        <v>90</v>
      </c>
      <c r="M3469">
        <v>2</v>
      </c>
      <c r="N3469" t="s">
        <v>32</v>
      </c>
      <c r="O3469" t="s">
        <v>37</v>
      </c>
      <c r="P3469" t="s">
        <v>10066</v>
      </c>
    </row>
    <row r="3470" spans="1:16" x14ac:dyDescent="0.3">
      <c r="A3470" s="7">
        <v>19764</v>
      </c>
      <c r="B3470" s="6" t="s">
        <v>16993</v>
      </c>
      <c r="C3470" t="s">
        <v>16994</v>
      </c>
      <c r="D3470" s="2" t="s">
        <v>45</v>
      </c>
      <c r="E3470" s="4" t="s">
        <v>46</v>
      </c>
      <c r="F3470" t="s">
        <v>47</v>
      </c>
      <c r="G3470" s="6">
        <v>602</v>
      </c>
      <c r="H3470">
        <v>69229</v>
      </c>
      <c r="I3470">
        <v>15</v>
      </c>
      <c r="J3470" s="6">
        <v>635.5</v>
      </c>
      <c r="K3470" s="6">
        <v>2650.5</v>
      </c>
      <c r="L3470">
        <v>51</v>
      </c>
      <c r="M3470">
        <v>1</v>
      </c>
      <c r="N3470" t="s">
        <v>48</v>
      </c>
      <c r="O3470" t="s">
        <v>37</v>
      </c>
      <c r="P3470" t="s">
        <v>10061</v>
      </c>
    </row>
    <row r="3471" spans="1:16" x14ac:dyDescent="0.3">
      <c r="A3471" s="7">
        <v>19932</v>
      </c>
      <c r="B3471" s="6" t="s">
        <v>16995</v>
      </c>
      <c r="C3471" t="s">
        <v>16996</v>
      </c>
      <c r="D3471" s="2" t="s">
        <v>64</v>
      </c>
      <c r="E3471" s="4" t="s">
        <v>59</v>
      </c>
      <c r="F3471" t="s">
        <v>80</v>
      </c>
      <c r="G3471" s="6">
        <v>1045</v>
      </c>
      <c r="H3471">
        <v>83061</v>
      </c>
      <c r="I3471">
        <v>53</v>
      </c>
      <c r="J3471" s="6">
        <v>906.75</v>
      </c>
      <c r="K3471" s="6">
        <v>990.25</v>
      </c>
      <c r="L3471">
        <v>22</v>
      </c>
      <c r="M3471">
        <v>6</v>
      </c>
      <c r="N3471" t="s">
        <v>37</v>
      </c>
      <c r="O3471" t="s">
        <v>37</v>
      </c>
      <c r="P3471" t="s">
        <v>10061</v>
      </c>
    </row>
    <row r="3472" spans="1:16" x14ac:dyDescent="0.3">
      <c r="A3472" s="7">
        <v>19720</v>
      </c>
      <c r="B3472" s="6" t="s">
        <v>16997</v>
      </c>
      <c r="C3472" t="s">
        <v>16998</v>
      </c>
      <c r="D3472" s="2" t="s">
        <v>45</v>
      </c>
      <c r="E3472" s="4" t="s">
        <v>59</v>
      </c>
      <c r="F3472" t="s">
        <v>60</v>
      </c>
      <c r="G3472" s="6">
        <v>450</v>
      </c>
      <c r="H3472">
        <v>19998</v>
      </c>
      <c r="I3472">
        <v>5</v>
      </c>
      <c r="J3472" s="6">
        <v>73.75</v>
      </c>
      <c r="K3472" s="6">
        <v>6623.75</v>
      </c>
      <c r="L3472">
        <v>89</v>
      </c>
      <c r="M3472">
        <v>2</v>
      </c>
      <c r="N3472" t="s">
        <v>48</v>
      </c>
      <c r="O3472" t="s">
        <v>37</v>
      </c>
      <c r="P3472" t="s">
        <v>10066</v>
      </c>
    </row>
    <row r="3473" spans="1:16" x14ac:dyDescent="0.3">
      <c r="A3473" s="7">
        <v>21557</v>
      </c>
      <c r="B3473" s="6" t="s">
        <v>16999</v>
      </c>
      <c r="C3473" t="s">
        <v>17000</v>
      </c>
      <c r="D3473" s="2" t="s">
        <v>52</v>
      </c>
      <c r="E3473" s="4" t="s">
        <v>53</v>
      </c>
      <c r="F3473" t="s">
        <v>54</v>
      </c>
      <c r="G3473" s="6">
        <v>3604</v>
      </c>
      <c r="H3473">
        <v>41506</v>
      </c>
      <c r="I3473">
        <v>39</v>
      </c>
      <c r="J3473" s="6">
        <v>8176.5</v>
      </c>
      <c r="K3473" s="6">
        <v>689.5</v>
      </c>
      <c r="L3473">
        <v>24</v>
      </c>
      <c r="M3473">
        <v>4</v>
      </c>
      <c r="N3473" t="s">
        <v>48</v>
      </c>
      <c r="O3473" t="s">
        <v>48</v>
      </c>
      <c r="P3473" t="s">
        <v>10061</v>
      </c>
    </row>
    <row r="3474" spans="1:16" x14ac:dyDescent="0.3">
      <c r="A3474" s="7">
        <v>18862</v>
      </c>
      <c r="B3474" s="6" t="s">
        <v>17001</v>
      </c>
      <c r="C3474" t="s">
        <v>17002</v>
      </c>
      <c r="D3474" s="2" t="s">
        <v>45</v>
      </c>
      <c r="E3474" s="4" t="s">
        <v>46</v>
      </c>
      <c r="F3474" t="s">
        <v>67</v>
      </c>
      <c r="G3474" s="6">
        <v>239</v>
      </c>
      <c r="H3474">
        <v>75295</v>
      </c>
      <c r="I3474">
        <v>1</v>
      </c>
      <c r="J3474" s="6">
        <v>802</v>
      </c>
      <c r="K3474" s="6">
        <v>4034.75</v>
      </c>
      <c r="L3474">
        <v>54</v>
      </c>
      <c r="M3474">
        <v>1</v>
      </c>
      <c r="N3474" t="s">
        <v>48</v>
      </c>
      <c r="O3474" t="s">
        <v>48</v>
      </c>
      <c r="P3474" t="s">
        <v>10066</v>
      </c>
    </row>
    <row r="3475" spans="1:16" x14ac:dyDescent="0.3">
      <c r="A3475" s="7">
        <v>20741</v>
      </c>
      <c r="B3475" s="6" t="s">
        <v>17003</v>
      </c>
      <c r="C3475" t="s">
        <v>17004</v>
      </c>
      <c r="D3475" s="2" t="s">
        <v>45</v>
      </c>
      <c r="E3475" s="4" t="s">
        <v>59</v>
      </c>
      <c r="F3475" t="s">
        <v>60</v>
      </c>
      <c r="G3475" s="6">
        <v>588</v>
      </c>
      <c r="H3475">
        <v>46466</v>
      </c>
      <c r="I3475">
        <v>2</v>
      </c>
      <c r="J3475" s="6">
        <v>398.25</v>
      </c>
      <c r="K3475" s="6">
        <v>4522</v>
      </c>
      <c r="L3475">
        <v>76</v>
      </c>
      <c r="M3475">
        <v>2</v>
      </c>
      <c r="N3475" t="s">
        <v>48</v>
      </c>
      <c r="O3475" t="s">
        <v>37</v>
      </c>
      <c r="P3475" t="s">
        <v>10061</v>
      </c>
    </row>
    <row r="3476" spans="1:16" x14ac:dyDescent="0.3">
      <c r="A3476" s="7">
        <v>20721</v>
      </c>
      <c r="B3476" s="6" t="s">
        <v>17005</v>
      </c>
      <c r="C3476" t="s">
        <v>17006</v>
      </c>
      <c r="D3476" s="2" t="s">
        <v>52</v>
      </c>
      <c r="E3476" s="4" t="s">
        <v>46</v>
      </c>
      <c r="F3476" t="s">
        <v>67</v>
      </c>
      <c r="G3476" s="6">
        <v>2429</v>
      </c>
      <c r="H3476">
        <v>43243</v>
      </c>
      <c r="I3476">
        <v>2</v>
      </c>
      <c r="J3476" s="6">
        <v>1007.5</v>
      </c>
      <c r="K3476" s="6">
        <v>4943.75</v>
      </c>
      <c r="L3476">
        <v>47</v>
      </c>
      <c r="M3476">
        <v>1</v>
      </c>
      <c r="N3476" t="s">
        <v>48</v>
      </c>
      <c r="O3476" t="s">
        <v>48</v>
      </c>
      <c r="P3476" t="s">
        <v>10066</v>
      </c>
    </row>
    <row r="3477" spans="1:16" x14ac:dyDescent="0.3">
      <c r="A3477" s="7">
        <v>17846</v>
      </c>
      <c r="B3477" s="6" t="s">
        <v>17007</v>
      </c>
      <c r="C3477" t="s">
        <v>17008</v>
      </c>
      <c r="D3477" s="2" t="s">
        <v>58</v>
      </c>
      <c r="E3477" s="4" t="s">
        <v>59</v>
      </c>
      <c r="F3477" t="s">
        <v>60</v>
      </c>
      <c r="G3477" s="6">
        <v>197</v>
      </c>
      <c r="H3477">
        <v>43874</v>
      </c>
      <c r="I3477">
        <v>9</v>
      </c>
      <c r="J3477" s="6">
        <v>215.75</v>
      </c>
      <c r="K3477" s="6">
        <v>6831.25</v>
      </c>
      <c r="L3477">
        <v>80</v>
      </c>
      <c r="M3477">
        <v>2</v>
      </c>
      <c r="N3477" t="s">
        <v>48</v>
      </c>
      <c r="O3477" t="s">
        <v>37</v>
      </c>
      <c r="P3477" t="s">
        <v>10061</v>
      </c>
    </row>
    <row r="3478" spans="1:16" x14ac:dyDescent="0.3">
      <c r="A3478" s="7">
        <v>18913</v>
      </c>
      <c r="B3478" s="6" t="s">
        <v>17009</v>
      </c>
      <c r="C3478" t="s">
        <v>17010</v>
      </c>
      <c r="D3478" s="2" t="s">
        <v>52</v>
      </c>
      <c r="E3478" s="4" t="s">
        <v>46</v>
      </c>
      <c r="F3478" t="s">
        <v>76</v>
      </c>
      <c r="G3478" s="6">
        <v>3385</v>
      </c>
      <c r="H3478">
        <v>18108</v>
      </c>
      <c r="I3478">
        <v>24</v>
      </c>
      <c r="J3478" s="6">
        <v>485.75</v>
      </c>
      <c r="K3478" s="6">
        <v>5576.75</v>
      </c>
      <c r="L3478">
        <v>66</v>
      </c>
      <c r="M3478">
        <v>2</v>
      </c>
      <c r="N3478" t="s">
        <v>48</v>
      </c>
      <c r="O3478" t="s">
        <v>37</v>
      </c>
      <c r="P3478" t="s">
        <v>10061</v>
      </c>
    </row>
    <row r="3479" spans="1:16" x14ac:dyDescent="0.3">
      <c r="A3479" s="7">
        <v>18486</v>
      </c>
      <c r="B3479" s="6" t="s">
        <v>17011</v>
      </c>
      <c r="C3479" t="s">
        <v>17012</v>
      </c>
      <c r="D3479" s="2" t="s">
        <v>64</v>
      </c>
      <c r="E3479" s="4" t="s">
        <v>59</v>
      </c>
      <c r="F3479" t="s">
        <v>60</v>
      </c>
      <c r="G3479" s="6">
        <v>705</v>
      </c>
      <c r="H3479">
        <v>10735</v>
      </c>
      <c r="I3479">
        <v>4</v>
      </c>
      <c r="J3479" s="6">
        <v>435.75</v>
      </c>
      <c r="K3479" s="6">
        <v>5014</v>
      </c>
      <c r="L3479">
        <v>94</v>
      </c>
      <c r="M3479">
        <v>2</v>
      </c>
      <c r="N3479" t="s">
        <v>61</v>
      </c>
      <c r="O3479" t="s">
        <v>48</v>
      </c>
      <c r="P3479" t="s">
        <v>10061</v>
      </c>
    </row>
    <row r="3480" spans="1:16" x14ac:dyDescent="0.3">
      <c r="A3480" s="7">
        <v>19219</v>
      </c>
      <c r="B3480" s="6" t="s">
        <v>17013</v>
      </c>
      <c r="C3480" t="s">
        <v>17014</v>
      </c>
      <c r="D3480" s="2" t="s">
        <v>58</v>
      </c>
      <c r="E3480" s="4" t="s">
        <v>46</v>
      </c>
      <c r="F3480" t="s">
        <v>60</v>
      </c>
      <c r="G3480" s="6">
        <v>156</v>
      </c>
      <c r="H3480">
        <v>26619</v>
      </c>
      <c r="I3480">
        <v>12</v>
      </c>
      <c r="J3480" s="6">
        <v>325.25</v>
      </c>
      <c r="K3480" s="6">
        <v>6699.75</v>
      </c>
      <c r="L3480">
        <v>77</v>
      </c>
      <c r="M3480">
        <v>2</v>
      </c>
      <c r="N3480" t="s">
        <v>32</v>
      </c>
      <c r="O3480" t="s">
        <v>32</v>
      </c>
      <c r="P3480" t="s">
        <v>10066</v>
      </c>
    </row>
    <row r="3481" spans="1:16" x14ac:dyDescent="0.3">
      <c r="A3481" s="7">
        <v>21050</v>
      </c>
      <c r="B3481" s="6" t="s">
        <v>17015</v>
      </c>
      <c r="C3481" t="s">
        <v>17016</v>
      </c>
      <c r="D3481" s="2" t="s">
        <v>52</v>
      </c>
      <c r="E3481" s="4" t="s">
        <v>46</v>
      </c>
      <c r="F3481" t="s">
        <v>54</v>
      </c>
      <c r="G3481" s="6">
        <v>1778</v>
      </c>
      <c r="H3481">
        <v>11612</v>
      </c>
      <c r="I3481">
        <v>32</v>
      </c>
      <c r="J3481" s="6">
        <v>1712.5</v>
      </c>
      <c r="K3481" s="6">
        <v>751.75</v>
      </c>
      <c r="L3481">
        <v>12</v>
      </c>
      <c r="M3481">
        <v>5</v>
      </c>
      <c r="N3481" t="s">
        <v>48</v>
      </c>
      <c r="O3481" t="s">
        <v>37</v>
      </c>
      <c r="P3481" t="s">
        <v>10066</v>
      </c>
    </row>
    <row r="3482" spans="1:16" x14ac:dyDescent="0.3">
      <c r="A3482" s="7">
        <v>18920</v>
      </c>
      <c r="B3482" s="6" t="s">
        <v>17017</v>
      </c>
      <c r="C3482" t="s">
        <v>17018</v>
      </c>
      <c r="D3482" s="2" t="s">
        <v>45</v>
      </c>
      <c r="E3482" s="4" t="s">
        <v>46</v>
      </c>
      <c r="F3482" t="s">
        <v>76</v>
      </c>
      <c r="G3482" s="6">
        <v>544</v>
      </c>
      <c r="H3482">
        <v>89773</v>
      </c>
      <c r="I3482">
        <v>1</v>
      </c>
      <c r="J3482" s="6">
        <v>303.25</v>
      </c>
      <c r="K3482" s="6">
        <v>3681.75</v>
      </c>
      <c r="L3482">
        <v>52</v>
      </c>
      <c r="M3482">
        <v>3</v>
      </c>
      <c r="N3482" t="s">
        <v>37</v>
      </c>
      <c r="O3482" t="s">
        <v>48</v>
      </c>
      <c r="P3482" t="s">
        <v>10066</v>
      </c>
    </row>
    <row r="3483" spans="1:16" x14ac:dyDescent="0.3">
      <c r="A3483" s="7">
        <v>17798</v>
      </c>
      <c r="B3483" s="6" t="s">
        <v>17019</v>
      </c>
      <c r="C3483" t="s">
        <v>17020</v>
      </c>
      <c r="D3483" s="2" t="s">
        <v>58</v>
      </c>
      <c r="E3483" s="4" t="s">
        <v>46</v>
      </c>
      <c r="F3483" t="s">
        <v>60</v>
      </c>
      <c r="G3483" s="6">
        <v>138</v>
      </c>
      <c r="H3483">
        <v>41352</v>
      </c>
      <c r="I3483">
        <v>13</v>
      </c>
      <c r="J3483" s="6">
        <v>209.25</v>
      </c>
      <c r="K3483" s="6">
        <v>4916.75</v>
      </c>
      <c r="L3483">
        <v>93</v>
      </c>
      <c r="M3483">
        <v>1</v>
      </c>
      <c r="N3483" t="s">
        <v>32</v>
      </c>
      <c r="O3483" t="s">
        <v>32</v>
      </c>
      <c r="P3483" t="s">
        <v>10061</v>
      </c>
    </row>
    <row r="3484" spans="1:16" x14ac:dyDescent="0.3">
      <c r="A3484" s="7">
        <v>21937</v>
      </c>
      <c r="B3484" s="6" t="s">
        <v>17021</v>
      </c>
      <c r="C3484" t="s">
        <v>17022</v>
      </c>
      <c r="D3484" s="2" t="s">
        <v>64</v>
      </c>
      <c r="E3484" s="4" t="s">
        <v>59</v>
      </c>
      <c r="F3484" t="s">
        <v>60</v>
      </c>
      <c r="G3484" s="6">
        <v>145</v>
      </c>
      <c r="H3484">
        <v>50361</v>
      </c>
      <c r="I3484">
        <v>16</v>
      </c>
      <c r="J3484" s="6">
        <v>102.75</v>
      </c>
      <c r="K3484" s="6">
        <v>5532.75</v>
      </c>
      <c r="L3484">
        <v>79</v>
      </c>
      <c r="M3484">
        <v>1</v>
      </c>
      <c r="N3484" t="s">
        <v>61</v>
      </c>
      <c r="O3484" t="s">
        <v>37</v>
      </c>
      <c r="P3484" t="s">
        <v>10066</v>
      </c>
    </row>
    <row r="3485" spans="1:16" x14ac:dyDescent="0.3">
      <c r="A3485" s="7">
        <v>21565</v>
      </c>
      <c r="B3485" s="6" t="s">
        <v>17023</v>
      </c>
      <c r="C3485" t="s">
        <v>17024</v>
      </c>
      <c r="D3485" s="2" t="s">
        <v>52</v>
      </c>
      <c r="E3485" s="4" t="s">
        <v>46</v>
      </c>
      <c r="F3485" t="s">
        <v>67</v>
      </c>
      <c r="G3485" s="6">
        <v>1855</v>
      </c>
      <c r="H3485">
        <v>71874</v>
      </c>
      <c r="I3485">
        <v>12</v>
      </c>
      <c r="J3485" s="6">
        <v>1340.25</v>
      </c>
      <c r="K3485" s="6">
        <v>3053.75</v>
      </c>
      <c r="L3485">
        <v>52</v>
      </c>
      <c r="M3485">
        <v>2</v>
      </c>
      <c r="N3485" t="s">
        <v>32</v>
      </c>
      <c r="O3485" t="s">
        <v>37</v>
      </c>
      <c r="P3485" t="s">
        <v>10061</v>
      </c>
    </row>
    <row r="3486" spans="1:16" x14ac:dyDescent="0.3">
      <c r="A3486" s="7">
        <v>21306</v>
      </c>
      <c r="B3486" s="6" t="s">
        <v>17025</v>
      </c>
      <c r="C3486" t="s">
        <v>17026</v>
      </c>
      <c r="D3486" s="2" t="s">
        <v>58</v>
      </c>
      <c r="E3486" s="4" t="s">
        <v>59</v>
      </c>
      <c r="F3486" t="s">
        <v>60</v>
      </c>
      <c r="G3486" s="6">
        <v>82</v>
      </c>
      <c r="H3486">
        <v>28514</v>
      </c>
      <c r="I3486">
        <v>16</v>
      </c>
      <c r="J3486" s="6">
        <v>447.25</v>
      </c>
      <c r="K3486" s="6">
        <v>6829</v>
      </c>
      <c r="L3486">
        <v>88</v>
      </c>
      <c r="M3486">
        <v>1</v>
      </c>
      <c r="N3486" t="s">
        <v>48</v>
      </c>
      <c r="O3486" t="s">
        <v>48</v>
      </c>
      <c r="P3486" t="s">
        <v>10061</v>
      </c>
    </row>
    <row r="3487" spans="1:16" x14ac:dyDescent="0.3">
      <c r="A3487" s="7">
        <v>21818</v>
      </c>
      <c r="B3487" s="6" t="s">
        <v>17027</v>
      </c>
      <c r="C3487" t="s">
        <v>17028</v>
      </c>
      <c r="D3487" s="2" t="s">
        <v>52</v>
      </c>
      <c r="E3487" s="4" t="s">
        <v>46</v>
      </c>
      <c r="F3487" t="s">
        <v>67</v>
      </c>
      <c r="G3487" s="6">
        <v>1687</v>
      </c>
      <c r="H3487">
        <v>54666</v>
      </c>
      <c r="I3487">
        <v>11</v>
      </c>
      <c r="J3487" s="6">
        <v>1407</v>
      </c>
      <c r="K3487" s="6">
        <v>4330.25</v>
      </c>
      <c r="L3487">
        <v>45</v>
      </c>
      <c r="M3487">
        <v>3</v>
      </c>
      <c r="N3487" t="s">
        <v>61</v>
      </c>
      <c r="O3487" t="s">
        <v>48</v>
      </c>
      <c r="P3487" t="s">
        <v>10061</v>
      </c>
    </row>
    <row r="3488" spans="1:16" x14ac:dyDescent="0.3">
      <c r="A3488" s="7">
        <v>20166</v>
      </c>
      <c r="B3488" s="6" t="s">
        <v>17029</v>
      </c>
      <c r="C3488" t="s">
        <v>17030</v>
      </c>
      <c r="D3488" s="2" t="s">
        <v>58</v>
      </c>
      <c r="E3488" s="4" t="s">
        <v>46</v>
      </c>
      <c r="F3488" t="s">
        <v>47</v>
      </c>
      <c r="G3488" s="6">
        <v>233</v>
      </c>
      <c r="H3488">
        <v>67956</v>
      </c>
      <c r="I3488">
        <v>17</v>
      </c>
      <c r="J3488" s="6">
        <v>256.75</v>
      </c>
      <c r="K3488" s="6">
        <v>2505.75</v>
      </c>
      <c r="L3488">
        <v>62</v>
      </c>
      <c r="M3488">
        <v>1</v>
      </c>
      <c r="N3488" t="s">
        <v>37</v>
      </c>
      <c r="O3488" t="s">
        <v>37</v>
      </c>
      <c r="P3488" t="s">
        <v>10061</v>
      </c>
    </row>
    <row r="3489" spans="1:16" x14ac:dyDescent="0.3">
      <c r="A3489" s="7">
        <v>17643</v>
      </c>
      <c r="B3489" s="6" t="s">
        <v>17031</v>
      </c>
      <c r="C3489" t="s">
        <v>17032</v>
      </c>
      <c r="D3489" s="2" t="s">
        <v>58</v>
      </c>
      <c r="E3489" s="4" t="s">
        <v>59</v>
      </c>
      <c r="F3489" t="s">
        <v>60</v>
      </c>
      <c r="G3489" s="6">
        <v>128</v>
      </c>
      <c r="H3489">
        <v>58876</v>
      </c>
      <c r="I3489">
        <v>5</v>
      </c>
      <c r="J3489" s="6">
        <v>96.75</v>
      </c>
      <c r="K3489" s="6">
        <v>3104</v>
      </c>
      <c r="L3489">
        <v>96</v>
      </c>
      <c r="M3489">
        <v>1</v>
      </c>
      <c r="N3489" t="s">
        <v>48</v>
      </c>
      <c r="O3489" t="s">
        <v>37</v>
      </c>
      <c r="P3489" t="s">
        <v>10066</v>
      </c>
    </row>
    <row r="3490" spans="1:16" x14ac:dyDescent="0.3">
      <c r="A3490" s="7">
        <v>22080</v>
      </c>
      <c r="B3490" s="6" t="s">
        <v>17033</v>
      </c>
      <c r="C3490" t="s">
        <v>17034</v>
      </c>
      <c r="D3490" s="2" t="s">
        <v>52</v>
      </c>
      <c r="E3490" s="4" t="s">
        <v>59</v>
      </c>
      <c r="F3490" t="s">
        <v>80</v>
      </c>
      <c r="G3490" s="6">
        <v>1079</v>
      </c>
      <c r="H3490">
        <v>41352</v>
      </c>
      <c r="I3490">
        <v>57</v>
      </c>
      <c r="J3490" s="6">
        <v>5763.5</v>
      </c>
      <c r="K3490" s="6">
        <v>690</v>
      </c>
      <c r="L3490">
        <v>12</v>
      </c>
      <c r="M3490">
        <v>3</v>
      </c>
      <c r="N3490" t="s">
        <v>37</v>
      </c>
      <c r="O3490" t="s">
        <v>48</v>
      </c>
      <c r="P3490" t="s">
        <v>10061</v>
      </c>
    </row>
    <row r="3491" spans="1:16" x14ac:dyDescent="0.3">
      <c r="A3491" s="7">
        <v>19301</v>
      </c>
      <c r="B3491" s="6" t="s">
        <v>17035</v>
      </c>
      <c r="C3491" t="s">
        <v>17036</v>
      </c>
      <c r="D3491" s="2" t="s">
        <v>45</v>
      </c>
      <c r="E3491" s="4" t="s">
        <v>59</v>
      </c>
      <c r="F3491" t="s">
        <v>60</v>
      </c>
      <c r="G3491" s="6">
        <v>813</v>
      </c>
      <c r="H3491">
        <v>77194</v>
      </c>
      <c r="I3491">
        <v>7</v>
      </c>
      <c r="J3491" s="6">
        <v>246.5</v>
      </c>
      <c r="K3491" s="6">
        <v>4264.25</v>
      </c>
      <c r="L3491">
        <v>77</v>
      </c>
      <c r="M3491">
        <v>1</v>
      </c>
      <c r="N3491" t="s">
        <v>61</v>
      </c>
      <c r="O3491" t="s">
        <v>48</v>
      </c>
      <c r="P3491" t="s">
        <v>10061</v>
      </c>
    </row>
    <row r="3492" spans="1:16" x14ac:dyDescent="0.3">
      <c r="A3492" s="7">
        <v>17898</v>
      </c>
      <c r="B3492" s="6" t="s">
        <v>17037</v>
      </c>
      <c r="C3492" t="s">
        <v>17038</v>
      </c>
      <c r="D3492" s="2" t="s">
        <v>52</v>
      </c>
      <c r="E3492" s="4" t="s">
        <v>46</v>
      </c>
      <c r="F3492" t="s">
        <v>80</v>
      </c>
      <c r="G3492" s="6">
        <v>3919</v>
      </c>
      <c r="H3492">
        <v>78995</v>
      </c>
      <c r="I3492">
        <v>55</v>
      </c>
      <c r="J3492" s="6">
        <v>9795.25</v>
      </c>
      <c r="K3492" s="6">
        <v>734.75</v>
      </c>
      <c r="L3492">
        <v>16</v>
      </c>
      <c r="M3492">
        <v>4</v>
      </c>
      <c r="N3492" t="s">
        <v>48</v>
      </c>
      <c r="O3492" t="s">
        <v>37</v>
      </c>
      <c r="P3492" t="s">
        <v>10066</v>
      </c>
    </row>
    <row r="3493" spans="1:16" x14ac:dyDescent="0.3">
      <c r="A3493" s="7">
        <v>18474</v>
      </c>
      <c r="B3493" s="6" t="s">
        <v>17039</v>
      </c>
      <c r="C3493" t="s">
        <v>17040</v>
      </c>
      <c r="D3493" s="2" t="s">
        <v>70</v>
      </c>
      <c r="E3493" s="4" t="s">
        <v>46</v>
      </c>
      <c r="F3493" t="s">
        <v>47</v>
      </c>
      <c r="G3493" s="6">
        <v>254</v>
      </c>
      <c r="H3493">
        <v>59563</v>
      </c>
      <c r="I3493">
        <v>17</v>
      </c>
      <c r="J3493" s="6">
        <v>1975</v>
      </c>
      <c r="K3493" s="6">
        <v>2590.75</v>
      </c>
      <c r="L3493">
        <v>62</v>
      </c>
      <c r="M3493">
        <v>0</v>
      </c>
      <c r="N3493" t="s">
        <v>48</v>
      </c>
      <c r="O3493" t="s">
        <v>37</v>
      </c>
      <c r="P3493" t="s">
        <v>10061</v>
      </c>
    </row>
    <row r="3494" spans="1:16" x14ac:dyDescent="0.3">
      <c r="A3494" s="7">
        <v>17601</v>
      </c>
      <c r="B3494" s="6" t="s">
        <v>17041</v>
      </c>
      <c r="C3494" t="s">
        <v>17042</v>
      </c>
      <c r="D3494" s="2" t="s">
        <v>70</v>
      </c>
      <c r="E3494" s="4" t="s">
        <v>59</v>
      </c>
      <c r="F3494" t="s">
        <v>60</v>
      </c>
      <c r="G3494" s="6">
        <v>54</v>
      </c>
      <c r="H3494">
        <v>31666</v>
      </c>
      <c r="I3494">
        <v>16</v>
      </c>
      <c r="J3494" s="6">
        <v>266</v>
      </c>
      <c r="K3494" s="6">
        <v>4572.5</v>
      </c>
      <c r="L3494">
        <v>75</v>
      </c>
      <c r="M3494">
        <v>2</v>
      </c>
      <c r="N3494" t="s">
        <v>32</v>
      </c>
      <c r="O3494" t="s">
        <v>37</v>
      </c>
      <c r="P3494" t="s">
        <v>10066</v>
      </c>
    </row>
    <row r="3495" spans="1:16" x14ac:dyDescent="0.3">
      <c r="A3495" s="7">
        <v>19928</v>
      </c>
      <c r="B3495" s="6" t="s">
        <v>17043</v>
      </c>
      <c r="C3495" t="s">
        <v>17044</v>
      </c>
      <c r="D3495" s="2" t="s">
        <v>52</v>
      </c>
      <c r="E3495" s="4" t="s">
        <v>46</v>
      </c>
      <c r="F3495" t="s">
        <v>47</v>
      </c>
      <c r="G3495" s="6">
        <v>912</v>
      </c>
      <c r="H3495">
        <v>82467</v>
      </c>
      <c r="I3495">
        <v>16</v>
      </c>
      <c r="J3495" s="6">
        <v>1948.25</v>
      </c>
      <c r="K3495" s="6">
        <v>2301.25</v>
      </c>
      <c r="L3495">
        <v>51</v>
      </c>
      <c r="M3495">
        <v>1</v>
      </c>
      <c r="N3495" t="s">
        <v>48</v>
      </c>
      <c r="O3495" t="s">
        <v>37</v>
      </c>
      <c r="P3495" t="s">
        <v>10061</v>
      </c>
    </row>
    <row r="3496" spans="1:16" x14ac:dyDescent="0.3">
      <c r="A3496" s="7">
        <v>18427</v>
      </c>
      <c r="B3496" s="6" t="s">
        <v>17045</v>
      </c>
      <c r="C3496" t="s">
        <v>17046</v>
      </c>
      <c r="D3496" s="2" t="s">
        <v>58</v>
      </c>
      <c r="E3496" s="4" t="s">
        <v>46</v>
      </c>
      <c r="F3496" t="s">
        <v>60</v>
      </c>
      <c r="G3496" s="6">
        <v>179</v>
      </c>
      <c r="H3496">
        <v>13328</v>
      </c>
      <c r="I3496">
        <v>9</v>
      </c>
      <c r="J3496" s="6">
        <v>315.75</v>
      </c>
      <c r="K3496" s="6">
        <v>7329</v>
      </c>
      <c r="L3496">
        <v>93</v>
      </c>
      <c r="M3496">
        <v>1</v>
      </c>
      <c r="N3496" t="s">
        <v>32</v>
      </c>
      <c r="O3496" t="s">
        <v>32</v>
      </c>
      <c r="P3496" t="s">
        <v>10066</v>
      </c>
    </row>
    <row r="3497" spans="1:16" x14ac:dyDescent="0.3">
      <c r="A3497" s="7">
        <v>19866</v>
      </c>
      <c r="B3497" s="6" t="s">
        <v>17047</v>
      </c>
      <c r="C3497" t="s">
        <v>17048</v>
      </c>
      <c r="D3497" s="2" t="s">
        <v>45</v>
      </c>
      <c r="E3497" s="4" t="s">
        <v>46</v>
      </c>
      <c r="F3497" t="s">
        <v>47</v>
      </c>
      <c r="G3497" s="6">
        <v>872</v>
      </c>
      <c r="H3497">
        <v>56865</v>
      </c>
      <c r="I3497">
        <v>10</v>
      </c>
      <c r="J3497" s="6">
        <v>446.75</v>
      </c>
      <c r="K3497" s="6">
        <v>2972</v>
      </c>
      <c r="L3497">
        <v>55</v>
      </c>
      <c r="M3497">
        <v>1</v>
      </c>
      <c r="N3497" t="s">
        <v>37</v>
      </c>
      <c r="O3497" t="s">
        <v>37</v>
      </c>
      <c r="P3497" t="s">
        <v>10061</v>
      </c>
    </row>
    <row r="3498" spans="1:16" x14ac:dyDescent="0.3">
      <c r="A3498" s="7">
        <v>20709</v>
      </c>
      <c r="B3498" s="6" t="s">
        <v>17049</v>
      </c>
      <c r="C3498" t="s">
        <v>17050</v>
      </c>
      <c r="D3498" s="2" t="s">
        <v>52</v>
      </c>
      <c r="E3498" s="4" t="s">
        <v>46</v>
      </c>
      <c r="F3498" t="s">
        <v>54</v>
      </c>
      <c r="G3498" s="6">
        <v>2743</v>
      </c>
      <c r="H3498">
        <v>18315</v>
      </c>
      <c r="I3498">
        <v>28</v>
      </c>
      <c r="J3498" s="6">
        <v>7342.5</v>
      </c>
      <c r="K3498" s="6">
        <v>733.75</v>
      </c>
      <c r="L3498">
        <v>25</v>
      </c>
      <c r="M3498">
        <v>5</v>
      </c>
      <c r="N3498" t="s">
        <v>48</v>
      </c>
      <c r="O3498" t="s">
        <v>48</v>
      </c>
      <c r="P3498" t="s">
        <v>10061</v>
      </c>
    </row>
    <row r="3499" spans="1:16" x14ac:dyDescent="0.3">
      <c r="A3499" s="7">
        <v>21144</v>
      </c>
      <c r="B3499" s="6" t="s">
        <v>17051</v>
      </c>
      <c r="C3499" t="s">
        <v>17052</v>
      </c>
      <c r="D3499" s="2" t="s">
        <v>52</v>
      </c>
      <c r="E3499" s="4" t="s">
        <v>53</v>
      </c>
      <c r="F3499" t="s">
        <v>54</v>
      </c>
      <c r="G3499" s="6">
        <v>3767</v>
      </c>
      <c r="H3499">
        <v>77133</v>
      </c>
      <c r="I3499">
        <v>34</v>
      </c>
      <c r="J3499" s="6">
        <v>7330.25</v>
      </c>
      <c r="K3499" s="6">
        <v>776</v>
      </c>
      <c r="L3499">
        <v>11</v>
      </c>
      <c r="M3499">
        <v>4</v>
      </c>
      <c r="N3499" t="s">
        <v>32</v>
      </c>
      <c r="O3499" t="s">
        <v>32</v>
      </c>
      <c r="P3499" t="s">
        <v>10061</v>
      </c>
    </row>
    <row r="3500" spans="1:16" x14ac:dyDescent="0.3">
      <c r="A3500" s="7">
        <v>18355</v>
      </c>
      <c r="B3500" s="6" t="s">
        <v>17053</v>
      </c>
      <c r="C3500" t="s">
        <v>17054</v>
      </c>
      <c r="D3500" s="2" t="s">
        <v>58</v>
      </c>
      <c r="E3500" s="4" t="s">
        <v>46</v>
      </c>
      <c r="F3500" t="s">
        <v>60</v>
      </c>
      <c r="G3500" s="6">
        <v>212</v>
      </c>
      <c r="H3500">
        <v>79404</v>
      </c>
      <c r="I3500">
        <v>15</v>
      </c>
      <c r="J3500" s="6">
        <v>99</v>
      </c>
      <c r="K3500" s="6">
        <v>5416.5</v>
      </c>
      <c r="L3500">
        <v>85</v>
      </c>
      <c r="M3500">
        <v>2</v>
      </c>
      <c r="N3500" t="s">
        <v>32</v>
      </c>
      <c r="O3500" t="s">
        <v>37</v>
      </c>
      <c r="P3500" t="s">
        <v>10061</v>
      </c>
    </row>
    <row r="3501" spans="1:16" x14ac:dyDescent="0.3">
      <c r="A3501" s="7">
        <v>21120</v>
      </c>
      <c r="B3501" s="6" t="s">
        <v>17055</v>
      </c>
      <c r="C3501" t="s">
        <v>17056</v>
      </c>
      <c r="D3501" s="2" t="s">
        <v>45</v>
      </c>
      <c r="E3501" s="4" t="s">
        <v>59</v>
      </c>
      <c r="F3501" t="s">
        <v>60</v>
      </c>
      <c r="G3501" s="6">
        <v>146</v>
      </c>
      <c r="H3501">
        <v>62983</v>
      </c>
      <c r="I3501">
        <v>3</v>
      </c>
      <c r="J3501" s="6">
        <v>84</v>
      </c>
      <c r="K3501" s="6">
        <v>4272</v>
      </c>
      <c r="L3501">
        <v>77</v>
      </c>
      <c r="M3501">
        <v>1</v>
      </c>
      <c r="N3501" t="s">
        <v>61</v>
      </c>
      <c r="O3501" t="s">
        <v>48</v>
      </c>
      <c r="P3501" t="s">
        <v>10061</v>
      </c>
    </row>
    <row r="3502" spans="1:16" x14ac:dyDescent="0.3">
      <c r="A3502" s="7">
        <v>17504</v>
      </c>
      <c r="B3502" s="6" t="s">
        <v>17057</v>
      </c>
      <c r="C3502" t="s">
        <v>17058</v>
      </c>
      <c r="D3502" s="2" t="s">
        <v>70</v>
      </c>
      <c r="E3502" s="4" t="s">
        <v>59</v>
      </c>
      <c r="F3502" t="s">
        <v>60</v>
      </c>
      <c r="G3502" s="6">
        <v>53</v>
      </c>
      <c r="H3502">
        <v>75827</v>
      </c>
      <c r="I3502">
        <v>19</v>
      </c>
      <c r="J3502" s="6">
        <v>449.5</v>
      </c>
      <c r="K3502" s="6">
        <v>6385.75</v>
      </c>
      <c r="L3502">
        <v>97</v>
      </c>
      <c r="M3502">
        <v>1</v>
      </c>
      <c r="N3502" t="s">
        <v>48</v>
      </c>
      <c r="O3502" t="s">
        <v>37</v>
      </c>
      <c r="P3502" t="s">
        <v>10066</v>
      </c>
    </row>
    <row r="3503" spans="1:16" x14ac:dyDescent="0.3">
      <c r="A3503" s="7">
        <v>17355</v>
      </c>
      <c r="B3503" s="6" t="s">
        <v>17059</v>
      </c>
      <c r="C3503" t="s">
        <v>17060</v>
      </c>
      <c r="D3503" s="2" t="s">
        <v>45</v>
      </c>
      <c r="E3503" s="4" t="s">
        <v>46</v>
      </c>
      <c r="F3503" t="s">
        <v>47</v>
      </c>
      <c r="G3503" s="6">
        <v>971</v>
      </c>
      <c r="H3503">
        <v>76866</v>
      </c>
      <c r="I3503">
        <v>15</v>
      </c>
      <c r="J3503" s="6">
        <v>198.75</v>
      </c>
      <c r="K3503" s="6">
        <v>2720.25</v>
      </c>
      <c r="L3503">
        <v>63</v>
      </c>
      <c r="M3503">
        <v>1</v>
      </c>
      <c r="N3503" t="s">
        <v>48</v>
      </c>
      <c r="O3503" t="s">
        <v>37</v>
      </c>
      <c r="P3503" t="s">
        <v>10061</v>
      </c>
    </row>
    <row r="3504" spans="1:16" x14ac:dyDescent="0.3">
      <c r="A3504" s="7">
        <v>17542</v>
      </c>
      <c r="B3504" s="6" t="s">
        <v>17061</v>
      </c>
      <c r="C3504" t="s">
        <v>17062</v>
      </c>
      <c r="D3504" s="2" t="s">
        <v>45</v>
      </c>
      <c r="E3504" s="4" t="s">
        <v>46</v>
      </c>
      <c r="F3504" t="s">
        <v>76</v>
      </c>
      <c r="G3504" s="6">
        <v>628</v>
      </c>
      <c r="H3504">
        <v>27545</v>
      </c>
      <c r="I3504">
        <v>3</v>
      </c>
      <c r="J3504" s="6">
        <v>274.25</v>
      </c>
      <c r="K3504" s="6">
        <v>3577.5</v>
      </c>
      <c r="L3504">
        <v>56</v>
      </c>
      <c r="M3504">
        <v>2</v>
      </c>
      <c r="N3504" t="s">
        <v>61</v>
      </c>
      <c r="O3504" t="s">
        <v>37</v>
      </c>
      <c r="P3504" t="s">
        <v>10066</v>
      </c>
    </row>
    <row r="3505" spans="1:16" x14ac:dyDescent="0.3">
      <c r="A3505" s="7">
        <v>17325</v>
      </c>
      <c r="B3505" s="6" t="s">
        <v>17063</v>
      </c>
      <c r="C3505" t="s">
        <v>17064</v>
      </c>
      <c r="D3505" s="2" t="s">
        <v>64</v>
      </c>
      <c r="E3505" s="4" t="s">
        <v>46</v>
      </c>
      <c r="F3505" t="s">
        <v>76</v>
      </c>
      <c r="G3505" s="6">
        <v>1171</v>
      </c>
      <c r="H3505">
        <v>39942</v>
      </c>
      <c r="I3505">
        <v>6</v>
      </c>
      <c r="J3505" s="6">
        <v>323.75</v>
      </c>
      <c r="K3505" s="6">
        <v>3596.75</v>
      </c>
      <c r="L3505">
        <v>83</v>
      </c>
      <c r="M3505">
        <v>3</v>
      </c>
      <c r="N3505" t="s">
        <v>48</v>
      </c>
      <c r="O3505" t="s">
        <v>37</v>
      </c>
      <c r="P3505" t="s">
        <v>10066</v>
      </c>
    </row>
    <row r="3506" spans="1:16" x14ac:dyDescent="0.3">
      <c r="A3506" s="7">
        <v>20905</v>
      </c>
      <c r="B3506" s="6" t="s">
        <v>17065</v>
      </c>
      <c r="C3506" t="s">
        <v>17066</v>
      </c>
      <c r="D3506" s="2" t="s">
        <v>45</v>
      </c>
      <c r="E3506" s="4" t="s">
        <v>46</v>
      </c>
      <c r="F3506" t="s">
        <v>47</v>
      </c>
      <c r="G3506" s="6">
        <v>534</v>
      </c>
      <c r="H3506">
        <v>53863</v>
      </c>
      <c r="I3506">
        <v>17</v>
      </c>
      <c r="J3506" s="6">
        <v>1278.25</v>
      </c>
      <c r="K3506" s="6">
        <v>2918.75</v>
      </c>
      <c r="L3506">
        <v>52</v>
      </c>
      <c r="M3506">
        <v>1</v>
      </c>
      <c r="N3506" t="s">
        <v>61</v>
      </c>
      <c r="O3506" t="s">
        <v>37</v>
      </c>
      <c r="P3506" t="s">
        <v>10066</v>
      </c>
    </row>
    <row r="3507" spans="1:16" x14ac:dyDescent="0.3">
      <c r="A3507" s="7">
        <v>21961</v>
      </c>
      <c r="B3507" s="6" t="s">
        <v>17067</v>
      </c>
      <c r="C3507" t="s">
        <v>17068</v>
      </c>
      <c r="D3507" s="2" t="s">
        <v>64</v>
      </c>
      <c r="E3507" s="4" t="s">
        <v>46</v>
      </c>
      <c r="F3507" t="s">
        <v>76</v>
      </c>
      <c r="G3507" s="6">
        <v>931</v>
      </c>
      <c r="H3507">
        <v>80882</v>
      </c>
      <c r="I3507">
        <v>19</v>
      </c>
      <c r="J3507" s="6">
        <v>261.75</v>
      </c>
      <c r="K3507" s="6">
        <v>5681</v>
      </c>
      <c r="L3507">
        <v>81</v>
      </c>
      <c r="M3507">
        <v>3</v>
      </c>
      <c r="N3507" t="s">
        <v>32</v>
      </c>
      <c r="O3507" t="s">
        <v>32</v>
      </c>
      <c r="P3507" t="s">
        <v>10066</v>
      </c>
    </row>
    <row r="3508" spans="1:16" x14ac:dyDescent="0.3">
      <c r="A3508" s="7">
        <v>21618</v>
      </c>
      <c r="B3508" s="6" t="s">
        <v>17069</v>
      </c>
      <c r="C3508" t="s">
        <v>17070</v>
      </c>
      <c r="D3508" s="2" t="s">
        <v>58</v>
      </c>
      <c r="E3508" s="4" t="s">
        <v>59</v>
      </c>
      <c r="F3508" t="s">
        <v>60</v>
      </c>
      <c r="G3508" s="6">
        <v>78</v>
      </c>
      <c r="H3508">
        <v>33369</v>
      </c>
      <c r="I3508">
        <v>16</v>
      </c>
      <c r="J3508" s="6">
        <v>194.25</v>
      </c>
      <c r="K3508" s="6">
        <v>5304.75</v>
      </c>
      <c r="L3508">
        <v>77</v>
      </c>
      <c r="M3508">
        <v>1</v>
      </c>
      <c r="N3508" t="s">
        <v>48</v>
      </c>
      <c r="O3508" t="s">
        <v>37</v>
      </c>
      <c r="P3508" t="s">
        <v>10061</v>
      </c>
    </row>
    <row r="3509" spans="1:16" x14ac:dyDescent="0.3">
      <c r="A3509" s="7">
        <v>18793</v>
      </c>
      <c r="B3509" s="6" t="s">
        <v>17071</v>
      </c>
      <c r="C3509" t="s">
        <v>17072</v>
      </c>
      <c r="D3509" s="2" t="s">
        <v>52</v>
      </c>
      <c r="E3509" s="4" t="s">
        <v>46</v>
      </c>
      <c r="F3509" t="s">
        <v>67</v>
      </c>
      <c r="G3509" s="6">
        <v>1909</v>
      </c>
      <c r="H3509">
        <v>41014</v>
      </c>
      <c r="I3509">
        <v>15</v>
      </c>
      <c r="J3509" s="6">
        <v>473</v>
      </c>
      <c r="K3509" s="6">
        <v>4003</v>
      </c>
      <c r="L3509">
        <v>43</v>
      </c>
      <c r="M3509">
        <v>3</v>
      </c>
      <c r="N3509" t="s">
        <v>61</v>
      </c>
      <c r="O3509" t="s">
        <v>37</v>
      </c>
      <c r="P3509" t="s">
        <v>10061</v>
      </c>
    </row>
    <row r="3510" spans="1:16" x14ac:dyDescent="0.3">
      <c r="A3510" s="7">
        <v>18362</v>
      </c>
      <c r="B3510" s="6" t="s">
        <v>17073</v>
      </c>
      <c r="C3510" t="s">
        <v>17074</v>
      </c>
      <c r="D3510" s="2" t="s">
        <v>45</v>
      </c>
      <c r="E3510" s="4" t="s">
        <v>46</v>
      </c>
      <c r="F3510" t="s">
        <v>67</v>
      </c>
      <c r="G3510" s="6">
        <v>368</v>
      </c>
      <c r="H3510">
        <v>22956</v>
      </c>
      <c r="I3510">
        <v>13</v>
      </c>
      <c r="J3510" s="6">
        <v>1460</v>
      </c>
      <c r="K3510" s="6">
        <v>2267.75</v>
      </c>
      <c r="L3510">
        <v>41</v>
      </c>
      <c r="M3510">
        <v>3</v>
      </c>
      <c r="N3510" t="s">
        <v>61</v>
      </c>
      <c r="O3510" t="s">
        <v>37</v>
      </c>
      <c r="P3510" t="s">
        <v>10061</v>
      </c>
    </row>
    <row r="3511" spans="1:16" x14ac:dyDescent="0.3">
      <c r="A3511" s="7">
        <v>18480</v>
      </c>
      <c r="B3511" s="6" t="s">
        <v>17075</v>
      </c>
      <c r="C3511" t="s">
        <v>17076</v>
      </c>
      <c r="D3511" s="2" t="s">
        <v>45</v>
      </c>
      <c r="E3511" s="4" t="s">
        <v>46</v>
      </c>
      <c r="F3511" t="s">
        <v>47</v>
      </c>
      <c r="G3511" s="6">
        <v>271</v>
      </c>
      <c r="H3511">
        <v>68786</v>
      </c>
      <c r="I3511">
        <v>14</v>
      </c>
      <c r="J3511" s="6">
        <v>1691.25</v>
      </c>
      <c r="K3511" s="6">
        <v>2806.25</v>
      </c>
      <c r="L3511">
        <v>59</v>
      </c>
      <c r="M3511">
        <v>0</v>
      </c>
      <c r="N3511" t="s">
        <v>48</v>
      </c>
      <c r="O3511" t="s">
        <v>37</v>
      </c>
      <c r="P3511" t="s">
        <v>10066</v>
      </c>
    </row>
    <row r="3512" spans="1:16" x14ac:dyDescent="0.3">
      <c r="A3512" s="7">
        <v>17733</v>
      </c>
      <c r="B3512" s="6" t="s">
        <v>17077</v>
      </c>
      <c r="C3512" t="s">
        <v>17078</v>
      </c>
      <c r="D3512" s="2" t="s">
        <v>58</v>
      </c>
      <c r="E3512" s="4" t="s">
        <v>59</v>
      </c>
      <c r="F3512" t="s">
        <v>60</v>
      </c>
      <c r="G3512" s="6">
        <v>192</v>
      </c>
      <c r="H3512">
        <v>79809</v>
      </c>
      <c r="I3512">
        <v>5</v>
      </c>
      <c r="J3512" s="6">
        <v>196.75</v>
      </c>
      <c r="K3512" s="6">
        <v>5077</v>
      </c>
      <c r="L3512">
        <v>99</v>
      </c>
      <c r="M3512">
        <v>1</v>
      </c>
      <c r="N3512" t="s">
        <v>61</v>
      </c>
      <c r="O3512" t="s">
        <v>48</v>
      </c>
      <c r="P3512" t="s">
        <v>10061</v>
      </c>
    </row>
    <row r="3513" spans="1:16" x14ac:dyDescent="0.3">
      <c r="A3513" s="7">
        <v>17545</v>
      </c>
      <c r="B3513" s="6" t="s">
        <v>17079</v>
      </c>
      <c r="C3513" t="s">
        <v>17080</v>
      </c>
      <c r="D3513" s="2" t="s">
        <v>58</v>
      </c>
      <c r="E3513" s="4" t="s">
        <v>59</v>
      </c>
      <c r="F3513" t="s">
        <v>60</v>
      </c>
      <c r="G3513" s="6">
        <v>128</v>
      </c>
      <c r="H3513">
        <v>70217</v>
      </c>
      <c r="I3513">
        <v>5</v>
      </c>
      <c r="J3513" s="6">
        <v>111.75</v>
      </c>
      <c r="K3513" s="6">
        <v>6429</v>
      </c>
      <c r="L3513">
        <v>92</v>
      </c>
      <c r="M3513">
        <v>1</v>
      </c>
      <c r="N3513" t="s">
        <v>48</v>
      </c>
      <c r="O3513" t="s">
        <v>48</v>
      </c>
      <c r="P3513" t="s">
        <v>10066</v>
      </c>
    </row>
    <row r="3514" spans="1:16" x14ac:dyDescent="0.3">
      <c r="A3514" s="7">
        <v>19335</v>
      </c>
      <c r="B3514" s="6" t="s">
        <v>17081</v>
      </c>
      <c r="C3514" t="s">
        <v>17082</v>
      </c>
      <c r="D3514" s="2" t="s">
        <v>45</v>
      </c>
      <c r="E3514" s="4" t="s">
        <v>46</v>
      </c>
      <c r="F3514" t="s">
        <v>60</v>
      </c>
      <c r="G3514" s="6">
        <v>837</v>
      </c>
      <c r="H3514">
        <v>15955</v>
      </c>
      <c r="I3514">
        <v>3</v>
      </c>
      <c r="J3514" s="6">
        <v>399</v>
      </c>
      <c r="K3514" s="6">
        <v>6798.25</v>
      </c>
      <c r="L3514">
        <v>93</v>
      </c>
      <c r="M3514">
        <v>2</v>
      </c>
      <c r="N3514" t="s">
        <v>48</v>
      </c>
      <c r="O3514" t="s">
        <v>37</v>
      </c>
      <c r="P3514" t="s">
        <v>10066</v>
      </c>
    </row>
    <row r="3515" spans="1:16" x14ac:dyDescent="0.3">
      <c r="A3515" s="7">
        <v>20342</v>
      </c>
      <c r="B3515" s="6" t="s">
        <v>17083</v>
      </c>
      <c r="C3515" t="s">
        <v>17084</v>
      </c>
      <c r="D3515" s="2" t="s">
        <v>58</v>
      </c>
      <c r="E3515" s="4" t="s">
        <v>59</v>
      </c>
      <c r="F3515" t="s">
        <v>60</v>
      </c>
      <c r="G3515" s="6">
        <v>68</v>
      </c>
      <c r="H3515">
        <v>26235</v>
      </c>
      <c r="I3515">
        <v>5</v>
      </c>
      <c r="J3515" s="6">
        <v>310.5</v>
      </c>
      <c r="K3515" s="6">
        <v>7105.5</v>
      </c>
      <c r="L3515">
        <v>97</v>
      </c>
      <c r="M3515">
        <v>2</v>
      </c>
      <c r="N3515" t="s">
        <v>48</v>
      </c>
      <c r="O3515" t="s">
        <v>37</v>
      </c>
      <c r="P3515" t="s">
        <v>10066</v>
      </c>
    </row>
    <row r="3516" spans="1:16" x14ac:dyDescent="0.3">
      <c r="A3516" s="7">
        <v>18242</v>
      </c>
      <c r="B3516" s="6" t="s">
        <v>17085</v>
      </c>
      <c r="C3516" t="s">
        <v>17086</v>
      </c>
      <c r="D3516" s="2" t="s">
        <v>58</v>
      </c>
      <c r="E3516" s="4" t="s">
        <v>46</v>
      </c>
      <c r="F3516" t="s">
        <v>47</v>
      </c>
      <c r="G3516" s="6">
        <v>236</v>
      </c>
      <c r="H3516">
        <v>89731</v>
      </c>
      <c r="I3516">
        <v>8</v>
      </c>
      <c r="J3516" s="6">
        <v>715.5</v>
      </c>
      <c r="K3516" s="6">
        <v>2898.5</v>
      </c>
      <c r="L3516">
        <v>61</v>
      </c>
      <c r="M3516">
        <v>0</v>
      </c>
      <c r="N3516" t="s">
        <v>48</v>
      </c>
      <c r="O3516" t="s">
        <v>37</v>
      </c>
      <c r="P3516" t="s">
        <v>10061</v>
      </c>
    </row>
    <row r="3517" spans="1:16" x14ac:dyDescent="0.3">
      <c r="A3517" s="7">
        <v>20632</v>
      </c>
      <c r="B3517" s="6" t="s">
        <v>17087</v>
      </c>
      <c r="C3517" t="s">
        <v>17088</v>
      </c>
      <c r="D3517" s="2" t="s">
        <v>45</v>
      </c>
      <c r="E3517" s="4" t="s">
        <v>46</v>
      </c>
      <c r="F3517" t="s">
        <v>47</v>
      </c>
      <c r="G3517" s="6">
        <v>963</v>
      </c>
      <c r="H3517">
        <v>71156</v>
      </c>
      <c r="I3517">
        <v>18</v>
      </c>
      <c r="J3517" s="6">
        <v>459.75</v>
      </c>
      <c r="K3517" s="6">
        <v>2607.25</v>
      </c>
      <c r="L3517">
        <v>64</v>
      </c>
      <c r="M3517">
        <v>1</v>
      </c>
      <c r="N3517" t="s">
        <v>37</v>
      </c>
      <c r="O3517" t="s">
        <v>37</v>
      </c>
      <c r="P3517" t="s">
        <v>10061</v>
      </c>
    </row>
    <row r="3518" spans="1:16" x14ac:dyDescent="0.3">
      <c r="A3518" s="7">
        <v>18757</v>
      </c>
      <c r="B3518" s="6" t="s">
        <v>17089</v>
      </c>
      <c r="C3518" t="s">
        <v>17090</v>
      </c>
      <c r="D3518" s="2" t="s">
        <v>64</v>
      </c>
      <c r="E3518" s="4" t="s">
        <v>59</v>
      </c>
      <c r="F3518" t="s">
        <v>60</v>
      </c>
      <c r="G3518" s="6">
        <v>167</v>
      </c>
      <c r="H3518">
        <v>69187</v>
      </c>
      <c r="I3518">
        <v>16</v>
      </c>
      <c r="J3518" s="6">
        <v>334</v>
      </c>
      <c r="K3518" s="6">
        <v>7268.5</v>
      </c>
      <c r="L3518">
        <v>87</v>
      </c>
      <c r="M3518">
        <v>1</v>
      </c>
      <c r="N3518" t="s">
        <v>32</v>
      </c>
      <c r="O3518" t="s">
        <v>37</v>
      </c>
      <c r="P3518" t="s">
        <v>10061</v>
      </c>
    </row>
    <row r="3519" spans="1:16" x14ac:dyDescent="0.3">
      <c r="A3519" s="7">
        <v>20898</v>
      </c>
      <c r="B3519" s="6" t="s">
        <v>17091</v>
      </c>
      <c r="C3519" t="s">
        <v>17092</v>
      </c>
      <c r="D3519" s="2" t="s">
        <v>58</v>
      </c>
      <c r="E3519" s="4" t="s">
        <v>46</v>
      </c>
      <c r="F3519" t="s">
        <v>60</v>
      </c>
      <c r="G3519" s="6">
        <v>193</v>
      </c>
      <c r="H3519">
        <v>17168</v>
      </c>
      <c r="I3519">
        <v>19</v>
      </c>
      <c r="J3519" s="6">
        <v>82.25</v>
      </c>
      <c r="K3519" s="6">
        <v>7207.75</v>
      </c>
      <c r="L3519">
        <v>98</v>
      </c>
      <c r="M3519">
        <v>1</v>
      </c>
      <c r="N3519" t="s">
        <v>32</v>
      </c>
      <c r="O3519" t="s">
        <v>48</v>
      </c>
      <c r="P3519" t="s">
        <v>10061</v>
      </c>
    </row>
    <row r="3520" spans="1:16" x14ac:dyDescent="0.3">
      <c r="A3520" s="7">
        <v>19751</v>
      </c>
      <c r="B3520" s="6" t="s">
        <v>17093</v>
      </c>
      <c r="C3520" t="s">
        <v>17094</v>
      </c>
      <c r="D3520" s="2" t="s">
        <v>70</v>
      </c>
      <c r="E3520" s="4" t="s">
        <v>46</v>
      </c>
      <c r="F3520" t="s">
        <v>67</v>
      </c>
      <c r="G3520" s="6">
        <v>322</v>
      </c>
      <c r="H3520">
        <v>78679</v>
      </c>
      <c r="I3520">
        <v>15</v>
      </c>
      <c r="J3520" s="6">
        <v>537</v>
      </c>
      <c r="K3520" s="6">
        <v>2578.75</v>
      </c>
      <c r="L3520">
        <v>58</v>
      </c>
      <c r="M3520">
        <v>2</v>
      </c>
      <c r="N3520" t="s">
        <v>61</v>
      </c>
      <c r="O3520" t="s">
        <v>37</v>
      </c>
      <c r="P3520" t="s">
        <v>10061</v>
      </c>
    </row>
    <row r="3521" spans="1:16" x14ac:dyDescent="0.3">
      <c r="A3521" s="7">
        <v>21261</v>
      </c>
      <c r="B3521" s="6" t="s">
        <v>17095</v>
      </c>
      <c r="C3521" t="s">
        <v>17096</v>
      </c>
      <c r="D3521" s="2" t="s">
        <v>52</v>
      </c>
      <c r="E3521" s="4" t="s">
        <v>59</v>
      </c>
      <c r="F3521" t="s">
        <v>76</v>
      </c>
      <c r="G3521" s="6">
        <v>3621</v>
      </c>
      <c r="H3521">
        <v>80882</v>
      </c>
      <c r="I3521">
        <v>14</v>
      </c>
      <c r="J3521" s="6">
        <v>301.75</v>
      </c>
      <c r="K3521" s="6">
        <v>5094.5</v>
      </c>
      <c r="L3521">
        <v>84</v>
      </c>
      <c r="M3521">
        <v>2</v>
      </c>
      <c r="N3521" t="s">
        <v>48</v>
      </c>
      <c r="O3521" t="s">
        <v>37</v>
      </c>
      <c r="P3521" t="s">
        <v>10061</v>
      </c>
    </row>
    <row r="3522" spans="1:16" x14ac:dyDescent="0.3">
      <c r="A3522" s="7">
        <v>20450</v>
      </c>
      <c r="B3522" s="6" t="s">
        <v>17097</v>
      </c>
      <c r="C3522" t="s">
        <v>17098</v>
      </c>
      <c r="D3522" s="2" t="s">
        <v>52</v>
      </c>
      <c r="E3522" s="4" t="s">
        <v>46</v>
      </c>
      <c r="F3522" t="s">
        <v>80</v>
      </c>
      <c r="G3522" s="6">
        <v>4048</v>
      </c>
      <c r="H3522">
        <v>25934</v>
      </c>
      <c r="I3522">
        <v>51</v>
      </c>
      <c r="J3522" s="6">
        <v>6131.25</v>
      </c>
      <c r="K3522" s="6">
        <v>497.5</v>
      </c>
      <c r="L3522">
        <v>13</v>
      </c>
      <c r="M3522">
        <v>5</v>
      </c>
      <c r="N3522" t="s">
        <v>48</v>
      </c>
      <c r="O3522" t="s">
        <v>48</v>
      </c>
      <c r="P3522" t="s">
        <v>10061</v>
      </c>
    </row>
    <row r="3523" spans="1:16" x14ac:dyDescent="0.3">
      <c r="A3523" s="7">
        <v>20152</v>
      </c>
      <c r="B3523" s="6" t="s">
        <v>17099</v>
      </c>
      <c r="C3523" t="s">
        <v>17100</v>
      </c>
      <c r="D3523" s="2" t="s">
        <v>58</v>
      </c>
      <c r="E3523" s="4" t="s">
        <v>59</v>
      </c>
      <c r="F3523" t="s">
        <v>60</v>
      </c>
      <c r="G3523" s="6">
        <v>100</v>
      </c>
      <c r="H3523">
        <v>72217</v>
      </c>
      <c r="I3523">
        <v>9</v>
      </c>
      <c r="J3523" s="6">
        <v>267.75</v>
      </c>
      <c r="K3523" s="6">
        <v>3370.75</v>
      </c>
      <c r="L3523">
        <v>82</v>
      </c>
      <c r="M3523">
        <v>2</v>
      </c>
      <c r="N3523" t="s">
        <v>32</v>
      </c>
      <c r="O3523" t="s">
        <v>37</v>
      </c>
      <c r="P3523" t="s">
        <v>10061</v>
      </c>
    </row>
    <row r="3524" spans="1:16" x14ac:dyDescent="0.3">
      <c r="A3524" s="7">
        <v>21694</v>
      </c>
      <c r="B3524" s="6" t="s">
        <v>17101</v>
      </c>
      <c r="C3524" t="s">
        <v>17102</v>
      </c>
      <c r="D3524" s="2" t="s">
        <v>64</v>
      </c>
      <c r="E3524" s="4" t="s">
        <v>59</v>
      </c>
      <c r="F3524" t="s">
        <v>60</v>
      </c>
      <c r="G3524" s="6">
        <v>128</v>
      </c>
      <c r="H3524">
        <v>17523</v>
      </c>
      <c r="I3524">
        <v>4</v>
      </c>
      <c r="J3524" s="6">
        <v>115.5</v>
      </c>
      <c r="K3524" s="6">
        <v>3596</v>
      </c>
      <c r="L3524">
        <v>83</v>
      </c>
      <c r="M3524">
        <v>2</v>
      </c>
      <c r="N3524" t="s">
        <v>32</v>
      </c>
      <c r="O3524" t="s">
        <v>32</v>
      </c>
      <c r="P3524" t="s">
        <v>10066</v>
      </c>
    </row>
    <row r="3525" spans="1:16" x14ac:dyDescent="0.3">
      <c r="A3525" s="7">
        <v>20678</v>
      </c>
      <c r="B3525" s="6" t="s">
        <v>17103</v>
      </c>
      <c r="C3525" t="s">
        <v>17104</v>
      </c>
      <c r="D3525" s="2" t="s">
        <v>52</v>
      </c>
      <c r="E3525" s="4" t="s">
        <v>53</v>
      </c>
      <c r="F3525" t="s">
        <v>54</v>
      </c>
      <c r="G3525" s="6">
        <v>3417</v>
      </c>
      <c r="H3525">
        <v>66983</v>
      </c>
      <c r="I3525">
        <v>28</v>
      </c>
      <c r="J3525" s="6">
        <v>6757</v>
      </c>
      <c r="K3525" s="6">
        <v>760</v>
      </c>
      <c r="L3525">
        <v>19</v>
      </c>
      <c r="M3525">
        <v>4</v>
      </c>
      <c r="N3525" t="s">
        <v>48</v>
      </c>
      <c r="O3525" t="s">
        <v>37</v>
      </c>
      <c r="P3525" t="s">
        <v>10061</v>
      </c>
    </row>
    <row r="3526" spans="1:16" x14ac:dyDescent="0.3">
      <c r="A3526" s="7">
        <v>20889</v>
      </c>
      <c r="B3526" s="6" t="s">
        <v>17105</v>
      </c>
      <c r="C3526" t="s">
        <v>17106</v>
      </c>
      <c r="D3526" s="2" t="s">
        <v>58</v>
      </c>
      <c r="E3526" s="4" t="s">
        <v>59</v>
      </c>
      <c r="F3526" t="s">
        <v>60</v>
      </c>
      <c r="G3526" s="6">
        <v>112</v>
      </c>
      <c r="H3526">
        <v>26748</v>
      </c>
      <c r="I3526">
        <v>11</v>
      </c>
      <c r="J3526" s="6">
        <v>153.5</v>
      </c>
      <c r="K3526" s="6">
        <v>3133.25</v>
      </c>
      <c r="L3526">
        <v>95</v>
      </c>
      <c r="M3526">
        <v>1</v>
      </c>
      <c r="N3526" t="s">
        <v>32</v>
      </c>
      <c r="O3526" t="s">
        <v>37</v>
      </c>
      <c r="P3526" t="s">
        <v>10066</v>
      </c>
    </row>
    <row r="3527" spans="1:16" x14ac:dyDescent="0.3">
      <c r="A3527" s="7">
        <v>19445</v>
      </c>
      <c r="B3527" s="6" t="s">
        <v>17107</v>
      </c>
      <c r="C3527" t="s">
        <v>17108</v>
      </c>
      <c r="D3527" s="2" t="s">
        <v>58</v>
      </c>
      <c r="E3527" s="4" t="s">
        <v>59</v>
      </c>
      <c r="F3527" t="s">
        <v>60</v>
      </c>
      <c r="G3527" s="6">
        <v>156</v>
      </c>
      <c r="H3527">
        <v>67212</v>
      </c>
      <c r="I3527">
        <v>9</v>
      </c>
      <c r="J3527" s="6">
        <v>83.75</v>
      </c>
      <c r="K3527" s="6">
        <v>5122</v>
      </c>
      <c r="L3527">
        <v>97</v>
      </c>
      <c r="M3527">
        <v>2</v>
      </c>
      <c r="N3527" t="s">
        <v>61</v>
      </c>
      <c r="O3527" t="s">
        <v>48</v>
      </c>
      <c r="P3527" t="s">
        <v>10066</v>
      </c>
    </row>
    <row r="3528" spans="1:16" x14ac:dyDescent="0.3">
      <c r="A3528" s="7">
        <v>18621</v>
      </c>
      <c r="B3528" s="6" t="s">
        <v>17109</v>
      </c>
      <c r="C3528" t="s">
        <v>17110</v>
      </c>
      <c r="D3528" s="2" t="s">
        <v>58</v>
      </c>
      <c r="E3528" s="4" t="s">
        <v>59</v>
      </c>
      <c r="F3528" t="s">
        <v>60</v>
      </c>
      <c r="G3528" s="6">
        <v>97</v>
      </c>
      <c r="H3528">
        <v>26688</v>
      </c>
      <c r="I3528">
        <v>8</v>
      </c>
      <c r="J3528" s="6">
        <v>303.25</v>
      </c>
      <c r="K3528" s="6">
        <v>6127.5</v>
      </c>
      <c r="L3528">
        <v>86</v>
      </c>
      <c r="M3528">
        <v>2</v>
      </c>
      <c r="N3528" t="s">
        <v>48</v>
      </c>
      <c r="O3528" t="s">
        <v>37</v>
      </c>
      <c r="P3528" t="s">
        <v>10061</v>
      </c>
    </row>
    <row r="3529" spans="1:16" x14ac:dyDescent="0.3">
      <c r="A3529" s="7">
        <v>18973</v>
      </c>
      <c r="B3529" s="6" t="s">
        <v>17111</v>
      </c>
      <c r="C3529" t="s">
        <v>17112</v>
      </c>
      <c r="D3529" s="2" t="s">
        <v>52</v>
      </c>
      <c r="E3529" s="4" t="s">
        <v>59</v>
      </c>
      <c r="F3529" t="s">
        <v>80</v>
      </c>
      <c r="G3529" s="6">
        <v>4378</v>
      </c>
      <c r="H3529">
        <v>60260</v>
      </c>
      <c r="I3529">
        <v>49</v>
      </c>
      <c r="J3529" s="6">
        <v>8340</v>
      </c>
      <c r="K3529" s="6">
        <v>964.5</v>
      </c>
      <c r="L3529">
        <v>22</v>
      </c>
      <c r="M3529">
        <v>4</v>
      </c>
      <c r="N3529" t="s">
        <v>48</v>
      </c>
      <c r="O3529" t="s">
        <v>48</v>
      </c>
      <c r="P3529" t="s">
        <v>10061</v>
      </c>
    </row>
    <row r="3530" spans="1:16" x14ac:dyDescent="0.3">
      <c r="A3530" s="7">
        <v>21626</v>
      </c>
      <c r="B3530" s="6" t="s">
        <v>17113</v>
      </c>
      <c r="C3530" t="s">
        <v>17114</v>
      </c>
      <c r="D3530" s="2" t="s">
        <v>58</v>
      </c>
      <c r="E3530" s="4" t="s">
        <v>59</v>
      </c>
      <c r="F3530" t="s">
        <v>60</v>
      </c>
      <c r="G3530" s="6">
        <v>58</v>
      </c>
      <c r="H3530">
        <v>10642</v>
      </c>
      <c r="I3530">
        <v>14</v>
      </c>
      <c r="J3530" s="6">
        <v>203.25</v>
      </c>
      <c r="K3530" s="6">
        <v>5276.5</v>
      </c>
      <c r="L3530">
        <v>90</v>
      </c>
      <c r="M3530">
        <v>1</v>
      </c>
      <c r="N3530" t="s">
        <v>32</v>
      </c>
      <c r="O3530" t="s">
        <v>37</v>
      </c>
      <c r="P3530" t="s">
        <v>10066</v>
      </c>
    </row>
    <row r="3531" spans="1:16" x14ac:dyDescent="0.3">
      <c r="A3531" s="7">
        <v>20654</v>
      </c>
      <c r="B3531" s="6" t="s">
        <v>17115</v>
      </c>
      <c r="C3531" t="s">
        <v>17116</v>
      </c>
      <c r="D3531" s="2" t="s">
        <v>52</v>
      </c>
      <c r="E3531" s="4" t="s">
        <v>46</v>
      </c>
      <c r="F3531" t="s">
        <v>80</v>
      </c>
      <c r="G3531" s="6">
        <v>4154</v>
      </c>
      <c r="H3531">
        <v>18196</v>
      </c>
      <c r="I3531">
        <v>38</v>
      </c>
      <c r="J3531" s="6">
        <v>2977</v>
      </c>
      <c r="K3531" s="6">
        <v>719.75</v>
      </c>
      <c r="L3531">
        <v>17</v>
      </c>
      <c r="M3531">
        <v>3</v>
      </c>
      <c r="N3531" t="s">
        <v>37</v>
      </c>
      <c r="O3531" t="s">
        <v>48</v>
      </c>
      <c r="P3531" t="s">
        <v>10061</v>
      </c>
    </row>
    <row r="3532" spans="1:16" x14ac:dyDescent="0.3">
      <c r="A3532" s="7">
        <v>20511</v>
      </c>
      <c r="B3532" s="6" t="s">
        <v>17117</v>
      </c>
      <c r="C3532" t="s">
        <v>17118</v>
      </c>
      <c r="D3532" s="2" t="s">
        <v>58</v>
      </c>
      <c r="E3532" s="4" t="s">
        <v>59</v>
      </c>
      <c r="F3532" t="s">
        <v>60</v>
      </c>
      <c r="G3532" s="6">
        <v>171</v>
      </c>
      <c r="H3532">
        <v>26299</v>
      </c>
      <c r="I3532">
        <v>9</v>
      </c>
      <c r="J3532" s="6">
        <v>312.25</v>
      </c>
      <c r="K3532" s="6">
        <v>3067.5</v>
      </c>
      <c r="L3532">
        <v>80</v>
      </c>
      <c r="M3532">
        <v>1</v>
      </c>
      <c r="N3532" t="s">
        <v>61</v>
      </c>
      <c r="O3532" t="s">
        <v>48</v>
      </c>
      <c r="P3532" t="s">
        <v>10061</v>
      </c>
    </row>
    <row r="3533" spans="1:16" x14ac:dyDescent="0.3">
      <c r="A3533" s="7">
        <v>19273</v>
      </c>
      <c r="B3533" s="6" t="s">
        <v>17119</v>
      </c>
      <c r="C3533" t="s">
        <v>17120</v>
      </c>
      <c r="D3533" s="2" t="s">
        <v>45</v>
      </c>
      <c r="E3533" s="4" t="s">
        <v>59</v>
      </c>
      <c r="F3533" t="s">
        <v>60</v>
      </c>
      <c r="G3533" s="6">
        <v>217</v>
      </c>
      <c r="H3533">
        <v>87947</v>
      </c>
      <c r="I3533">
        <v>2</v>
      </c>
      <c r="J3533" s="6">
        <v>297.5</v>
      </c>
      <c r="K3533" s="6">
        <v>5751.5</v>
      </c>
      <c r="L3533">
        <v>86</v>
      </c>
      <c r="M3533">
        <v>1</v>
      </c>
      <c r="N3533" t="s">
        <v>61</v>
      </c>
      <c r="O3533" t="s">
        <v>48</v>
      </c>
      <c r="P3533" t="s">
        <v>10061</v>
      </c>
    </row>
    <row r="3534" spans="1:16" x14ac:dyDescent="0.3">
      <c r="A3534" s="7">
        <v>19548</v>
      </c>
      <c r="B3534" s="6" t="s">
        <v>17121</v>
      </c>
      <c r="C3534" t="s">
        <v>17122</v>
      </c>
      <c r="D3534" s="2" t="s">
        <v>45</v>
      </c>
      <c r="E3534" s="4" t="s">
        <v>46</v>
      </c>
      <c r="F3534" t="s">
        <v>67</v>
      </c>
      <c r="G3534" s="6">
        <v>270</v>
      </c>
      <c r="H3534">
        <v>45300</v>
      </c>
      <c r="I3534">
        <v>11</v>
      </c>
      <c r="J3534" s="6">
        <v>566.5</v>
      </c>
      <c r="K3534" s="6">
        <v>2697.25</v>
      </c>
      <c r="L3534">
        <v>43</v>
      </c>
      <c r="M3534">
        <v>1</v>
      </c>
      <c r="N3534" t="s">
        <v>48</v>
      </c>
      <c r="O3534" t="s">
        <v>37</v>
      </c>
      <c r="P3534" t="s">
        <v>10061</v>
      </c>
    </row>
    <row r="3535" spans="1:16" x14ac:dyDescent="0.3">
      <c r="A3535" s="7">
        <v>17787</v>
      </c>
      <c r="B3535" s="6" t="s">
        <v>17123</v>
      </c>
      <c r="C3535" t="s">
        <v>17124</v>
      </c>
      <c r="D3535" s="2" t="s">
        <v>52</v>
      </c>
      <c r="E3535" s="4" t="s">
        <v>59</v>
      </c>
      <c r="F3535" t="s">
        <v>80</v>
      </c>
      <c r="G3535" s="6">
        <v>4330</v>
      </c>
      <c r="H3535">
        <v>86757</v>
      </c>
      <c r="I3535">
        <v>59</v>
      </c>
      <c r="J3535" s="6">
        <v>4959.5</v>
      </c>
      <c r="K3535" s="6">
        <v>304</v>
      </c>
      <c r="L3535">
        <v>15</v>
      </c>
      <c r="M3535">
        <v>3</v>
      </c>
      <c r="N3535" t="s">
        <v>48</v>
      </c>
      <c r="O3535" t="s">
        <v>48</v>
      </c>
      <c r="P3535" t="s">
        <v>10061</v>
      </c>
    </row>
    <row r="3536" spans="1:16" x14ac:dyDescent="0.3">
      <c r="A3536" s="7">
        <v>21661</v>
      </c>
      <c r="B3536" s="6" t="s">
        <v>17125</v>
      </c>
      <c r="C3536" t="s">
        <v>17126</v>
      </c>
      <c r="D3536" s="2" t="s">
        <v>52</v>
      </c>
      <c r="E3536" s="4" t="s">
        <v>46</v>
      </c>
      <c r="F3536" t="s">
        <v>76</v>
      </c>
      <c r="G3536" s="6">
        <v>3253</v>
      </c>
      <c r="H3536">
        <v>13988</v>
      </c>
      <c r="I3536">
        <v>22</v>
      </c>
      <c r="J3536" s="6">
        <v>551.75</v>
      </c>
      <c r="K3536" s="6">
        <v>5871.5</v>
      </c>
      <c r="L3536">
        <v>82</v>
      </c>
      <c r="M3536">
        <v>3</v>
      </c>
      <c r="N3536" t="s">
        <v>61</v>
      </c>
      <c r="O3536" t="s">
        <v>48</v>
      </c>
      <c r="P3536" t="s">
        <v>10061</v>
      </c>
    </row>
    <row r="3537" spans="1:16" x14ac:dyDescent="0.3">
      <c r="A3537" s="7">
        <v>21393</v>
      </c>
      <c r="B3537" s="6" t="s">
        <v>17127</v>
      </c>
      <c r="C3537" t="s">
        <v>17128</v>
      </c>
      <c r="D3537" s="2" t="s">
        <v>45</v>
      </c>
      <c r="E3537" s="4" t="s">
        <v>59</v>
      </c>
      <c r="F3537" t="s">
        <v>67</v>
      </c>
      <c r="G3537" s="6">
        <v>386</v>
      </c>
      <c r="H3537">
        <v>12130</v>
      </c>
      <c r="I3537">
        <v>2</v>
      </c>
      <c r="J3537" s="6">
        <v>1400.5</v>
      </c>
      <c r="K3537" s="6">
        <v>4167.25</v>
      </c>
      <c r="L3537">
        <v>61</v>
      </c>
      <c r="M3537">
        <v>2</v>
      </c>
      <c r="N3537" t="s">
        <v>48</v>
      </c>
      <c r="O3537" t="s">
        <v>48</v>
      </c>
      <c r="P3537" t="s">
        <v>10066</v>
      </c>
    </row>
    <row r="3538" spans="1:16" x14ac:dyDescent="0.3">
      <c r="A3538" s="7">
        <v>19960</v>
      </c>
      <c r="B3538" s="6" t="s">
        <v>17129</v>
      </c>
      <c r="C3538" t="s">
        <v>17130</v>
      </c>
      <c r="D3538" s="2" t="s">
        <v>45</v>
      </c>
      <c r="E3538" s="4" t="s">
        <v>59</v>
      </c>
      <c r="F3538" t="s">
        <v>76</v>
      </c>
      <c r="G3538" s="6">
        <v>732</v>
      </c>
      <c r="H3538">
        <v>63392</v>
      </c>
      <c r="I3538">
        <v>2</v>
      </c>
      <c r="J3538" s="6">
        <v>389.5</v>
      </c>
      <c r="K3538" s="6">
        <v>2691.5</v>
      </c>
      <c r="L3538">
        <v>60</v>
      </c>
      <c r="M3538">
        <v>1</v>
      </c>
      <c r="N3538" t="s">
        <v>32</v>
      </c>
      <c r="O3538" t="s">
        <v>48</v>
      </c>
      <c r="P3538" t="s">
        <v>10061</v>
      </c>
    </row>
    <row r="3539" spans="1:16" x14ac:dyDescent="0.3">
      <c r="A3539" s="7">
        <v>18864</v>
      </c>
      <c r="B3539" s="6" t="s">
        <v>17131</v>
      </c>
      <c r="C3539" t="s">
        <v>17132</v>
      </c>
      <c r="D3539" s="2" t="s">
        <v>64</v>
      </c>
      <c r="E3539" s="4" t="s">
        <v>46</v>
      </c>
      <c r="F3539" t="s">
        <v>60</v>
      </c>
      <c r="G3539" s="6">
        <v>764</v>
      </c>
      <c r="H3539">
        <v>51906</v>
      </c>
      <c r="I3539">
        <v>18</v>
      </c>
      <c r="J3539" s="6">
        <v>295.5</v>
      </c>
      <c r="K3539" s="6">
        <v>3335</v>
      </c>
      <c r="L3539">
        <v>98</v>
      </c>
      <c r="M3539">
        <v>1</v>
      </c>
      <c r="N3539" t="s">
        <v>32</v>
      </c>
      <c r="O3539" t="s">
        <v>32</v>
      </c>
      <c r="P3539" t="s">
        <v>10061</v>
      </c>
    </row>
    <row r="3540" spans="1:16" x14ac:dyDescent="0.3">
      <c r="A3540" s="7">
        <v>19093</v>
      </c>
      <c r="B3540" s="6" t="s">
        <v>17133</v>
      </c>
      <c r="C3540" t="s">
        <v>17134</v>
      </c>
      <c r="D3540" s="2" t="s">
        <v>64</v>
      </c>
      <c r="E3540" s="4" t="s">
        <v>46</v>
      </c>
      <c r="F3540" t="s">
        <v>47</v>
      </c>
      <c r="G3540" s="6">
        <v>876</v>
      </c>
      <c r="H3540">
        <v>61854</v>
      </c>
      <c r="I3540">
        <v>8</v>
      </c>
      <c r="J3540" s="6">
        <v>253.5</v>
      </c>
      <c r="K3540" s="6">
        <v>2724.5</v>
      </c>
      <c r="L3540">
        <v>61</v>
      </c>
      <c r="M3540">
        <v>1</v>
      </c>
      <c r="N3540" t="s">
        <v>48</v>
      </c>
      <c r="O3540" t="s">
        <v>37</v>
      </c>
      <c r="P3540" t="s">
        <v>10061</v>
      </c>
    </row>
    <row r="3541" spans="1:16" x14ac:dyDescent="0.3">
      <c r="A3541" s="7">
        <v>17507</v>
      </c>
      <c r="B3541" s="6" t="s">
        <v>17135</v>
      </c>
      <c r="C3541" t="s">
        <v>17136</v>
      </c>
      <c r="D3541" s="2" t="s">
        <v>52</v>
      </c>
      <c r="E3541" s="4" t="s">
        <v>53</v>
      </c>
      <c r="F3541" t="s">
        <v>54</v>
      </c>
      <c r="G3541" s="6">
        <v>1343</v>
      </c>
      <c r="H3541">
        <v>28927</v>
      </c>
      <c r="I3541">
        <v>31</v>
      </c>
      <c r="J3541" s="6">
        <v>6107.5</v>
      </c>
      <c r="K3541" s="6">
        <v>678.75</v>
      </c>
      <c r="L3541">
        <v>14</v>
      </c>
      <c r="M3541">
        <v>6</v>
      </c>
      <c r="N3541" t="s">
        <v>37</v>
      </c>
      <c r="O3541" t="s">
        <v>48</v>
      </c>
      <c r="P3541" t="s">
        <v>10061</v>
      </c>
    </row>
    <row r="3542" spans="1:16" x14ac:dyDescent="0.3">
      <c r="A3542" s="7">
        <v>20960</v>
      </c>
      <c r="B3542" s="6" t="s">
        <v>17137</v>
      </c>
      <c r="C3542" t="s">
        <v>17138</v>
      </c>
      <c r="D3542" s="2" t="s">
        <v>70</v>
      </c>
      <c r="E3542" s="4" t="s">
        <v>46</v>
      </c>
      <c r="F3542" t="s">
        <v>60</v>
      </c>
      <c r="G3542" s="6">
        <v>252</v>
      </c>
      <c r="H3542">
        <v>42437</v>
      </c>
      <c r="I3542">
        <v>4</v>
      </c>
      <c r="J3542" s="6">
        <v>350.75</v>
      </c>
      <c r="K3542" s="6">
        <v>7188.5</v>
      </c>
      <c r="L3542">
        <v>75</v>
      </c>
      <c r="M3542">
        <v>1</v>
      </c>
      <c r="N3542" t="s">
        <v>32</v>
      </c>
      <c r="O3542" t="s">
        <v>37</v>
      </c>
      <c r="P3542" t="s">
        <v>10066</v>
      </c>
    </row>
    <row r="3543" spans="1:16" x14ac:dyDescent="0.3">
      <c r="A3543" s="7">
        <v>17886</v>
      </c>
      <c r="B3543" s="6" t="s">
        <v>17139</v>
      </c>
      <c r="C3543" t="s">
        <v>17140</v>
      </c>
      <c r="D3543" s="2" t="s">
        <v>52</v>
      </c>
      <c r="E3543" s="4" t="s">
        <v>59</v>
      </c>
      <c r="F3543" t="s">
        <v>80</v>
      </c>
      <c r="G3543" s="6">
        <v>2878</v>
      </c>
      <c r="H3543">
        <v>22300</v>
      </c>
      <c r="I3543">
        <v>32</v>
      </c>
      <c r="J3543" s="6">
        <v>6509.75</v>
      </c>
      <c r="K3543" s="6">
        <v>754.5</v>
      </c>
      <c r="L3543">
        <v>20</v>
      </c>
      <c r="M3543">
        <v>5</v>
      </c>
      <c r="N3543" t="s">
        <v>48</v>
      </c>
      <c r="O3543" t="s">
        <v>48</v>
      </c>
      <c r="P3543" t="s">
        <v>10066</v>
      </c>
    </row>
    <row r="3544" spans="1:16" x14ac:dyDescent="0.3">
      <c r="A3544" s="7">
        <v>20416</v>
      </c>
      <c r="B3544" s="6" t="s">
        <v>17141</v>
      </c>
      <c r="C3544" t="s">
        <v>17142</v>
      </c>
      <c r="D3544" s="2" t="s">
        <v>64</v>
      </c>
      <c r="E3544" s="4" t="s">
        <v>59</v>
      </c>
      <c r="F3544" t="s">
        <v>60</v>
      </c>
      <c r="G3544" s="6">
        <v>419</v>
      </c>
      <c r="H3544">
        <v>61985</v>
      </c>
      <c r="I3544">
        <v>17</v>
      </c>
      <c r="J3544" s="6">
        <v>240.75</v>
      </c>
      <c r="K3544" s="6">
        <v>3250.25</v>
      </c>
      <c r="L3544">
        <v>98</v>
      </c>
      <c r="M3544">
        <v>1</v>
      </c>
      <c r="N3544" t="s">
        <v>61</v>
      </c>
      <c r="O3544" t="s">
        <v>37</v>
      </c>
      <c r="P3544" t="s">
        <v>10066</v>
      </c>
    </row>
    <row r="3545" spans="1:16" x14ac:dyDescent="0.3">
      <c r="A3545" s="7">
        <v>20843</v>
      </c>
      <c r="B3545" s="6" t="s">
        <v>17143</v>
      </c>
      <c r="C3545" t="s">
        <v>17144</v>
      </c>
      <c r="D3545" s="2" t="s">
        <v>45</v>
      </c>
      <c r="E3545" s="4" t="s">
        <v>46</v>
      </c>
      <c r="F3545" t="s">
        <v>76</v>
      </c>
      <c r="G3545" s="6">
        <v>813</v>
      </c>
      <c r="H3545">
        <v>79883</v>
      </c>
      <c r="I3545">
        <v>7</v>
      </c>
      <c r="J3545" s="6">
        <v>456.25</v>
      </c>
      <c r="K3545" s="6">
        <v>4510.75</v>
      </c>
      <c r="L3545">
        <v>52</v>
      </c>
      <c r="M3545">
        <v>1</v>
      </c>
      <c r="N3545" t="s">
        <v>48</v>
      </c>
      <c r="O3545" t="s">
        <v>37</v>
      </c>
      <c r="P3545" t="s">
        <v>10061</v>
      </c>
    </row>
    <row r="3546" spans="1:16" x14ac:dyDescent="0.3">
      <c r="A3546" s="7">
        <v>19872</v>
      </c>
      <c r="B3546" s="6" t="s">
        <v>17145</v>
      </c>
      <c r="C3546" t="s">
        <v>17146</v>
      </c>
      <c r="D3546" s="2" t="s">
        <v>79</v>
      </c>
      <c r="E3546" s="4" t="s">
        <v>59</v>
      </c>
      <c r="F3546" t="s">
        <v>76</v>
      </c>
      <c r="G3546" s="6">
        <v>3187</v>
      </c>
      <c r="H3546">
        <v>45320</v>
      </c>
      <c r="I3546">
        <v>1</v>
      </c>
      <c r="J3546" s="6">
        <v>410.75</v>
      </c>
      <c r="K3546" s="6">
        <v>2940.75</v>
      </c>
      <c r="L3546">
        <v>69</v>
      </c>
      <c r="M3546">
        <v>3</v>
      </c>
      <c r="N3546" t="s">
        <v>37</v>
      </c>
      <c r="O3546" t="s">
        <v>37</v>
      </c>
      <c r="P3546" t="s">
        <v>10061</v>
      </c>
    </row>
    <row r="3547" spans="1:16" x14ac:dyDescent="0.3">
      <c r="A3547" s="7">
        <v>21344</v>
      </c>
      <c r="B3547" s="6" t="s">
        <v>17147</v>
      </c>
      <c r="C3547" t="s">
        <v>17148</v>
      </c>
      <c r="D3547" s="2" t="s">
        <v>58</v>
      </c>
      <c r="E3547" s="4" t="s">
        <v>46</v>
      </c>
      <c r="F3547" t="s">
        <v>60</v>
      </c>
      <c r="G3547" s="6">
        <v>80</v>
      </c>
      <c r="H3547">
        <v>88024</v>
      </c>
      <c r="I3547">
        <v>13</v>
      </c>
      <c r="J3547" s="6">
        <v>435.75</v>
      </c>
      <c r="K3547" s="6">
        <v>6476.5</v>
      </c>
      <c r="L3547">
        <v>78</v>
      </c>
      <c r="M3547">
        <v>2</v>
      </c>
      <c r="N3547" t="s">
        <v>61</v>
      </c>
      <c r="O3547" t="s">
        <v>48</v>
      </c>
      <c r="P3547" t="s">
        <v>10066</v>
      </c>
    </row>
    <row r="3548" spans="1:16" x14ac:dyDescent="0.3">
      <c r="A3548" s="7">
        <v>21170</v>
      </c>
      <c r="B3548" s="6" t="s">
        <v>17149</v>
      </c>
      <c r="C3548" t="s">
        <v>17150</v>
      </c>
      <c r="D3548" s="2" t="s">
        <v>70</v>
      </c>
      <c r="E3548" s="4" t="s">
        <v>46</v>
      </c>
      <c r="F3548" t="s">
        <v>47</v>
      </c>
      <c r="G3548" s="6">
        <v>327</v>
      </c>
      <c r="H3548">
        <v>62902</v>
      </c>
      <c r="I3548">
        <v>13</v>
      </c>
      <c r="J3548" s="6">
        <v>907.75</v>
      </c>
      <c r="K3548" s="6">
        <v>2641.5</v>
      </c>
      <c r="L3548">
        <v>62</v>
      </c>
      <c r="M3548">
        <v>1</v>
      </c>
      <c r="N3548" t="s">
        <v>48</v>
      </c>
      <c r="O3548" t="s">
        <v>48</v>
      </c>
      <c r="P3548" t="s">
        <v>10061</v>
      </c>
    </row>
    <row r="3549" spans="1:16" x14ac:dyDescent="0.3">
      <c r="A3549" s="7">
        <v>17803</v>
      </c>
      <c r="B3549" s="6" t="s">
        <v>17151</v>
      </c>
      <c r="C3549" t="s">
        <v>17152</v>
      </c>
      <c r="D3549" s="2" t="s">
        <v>45</v>
      </c>
      <c r="E3549" s="4" t="s">
        <v>46</v>
      </c>
      <c r="F3549" t="s">
        <v>67</v>
      </c>
      <c r="G3549" s="6">
        <v>867</v>
      </c>
      <c r="H3549">
        <v>79140</v>
      </c>
      <c r="I3549">
        <v>6</v>
      </c>
      <c r="J3549" s="6">
        <v>736</v>
      </c>
      <c r="K3549" s="6">
        <v>2702</v>
      </c>
      <c r="L3549">
        <v>51</v>
      </c>
      <c r="M3549">
        <v>3</v>
      </c>
      <c r="N3549" t="s">
        <v>37</v>
      </c>
      <c r="O3549" t="s">
        <v>48</v>
      </c>
      <c r="P3549" t="s">
        <v>10066</v>
      </c>
    </row>
    <row r="3550" spans="1:16" x14ac:dyDescent="0.3">
      <c r="A3550" s="7">
        <v>21925</v>
      </c>
      <c r="B3550" s="6" t="s">
        <v>17153</v>
      </c>
      <c r="C3550" t="s">
        <v>17154</v>
      </c>
      <c r="D3550" s="2" t="s">
        <v>58</v>
      </c>
      <c r="E3550" s="4" t="s">
        <v>46</v>
      </c>
      <c r="F3550" t="s">
        <v>60</v>
      </c>
      <c r="G3550" s="6">
        <v>219</v>
      </c>
      <c r="H3550">
        <v>77990</v>
      </c>
      <c r="I3550">
        <v>8</v>
      </c>
      <c r="J3550" s="6">
        <v>228.75</v>
      </c>
      <c r="K3550" s="6">
        <v>7227.5</v>
      </c>
      <c r="L3550">
        <v>95</v>
      </c>
      <c r="M3550">
        <v>2</v>
      </c>
      <c r="N3550" t="s">
        <v>32</v>
      </c>
      <c r="O3550" t="s">
        <v>37</v>
      </c>
      <c r="P3550" t="s">
        <v>10061</v>
      </c>
    </row>
    <row r="3551" spans="1:16" x14ac:dyDescent="0.3">
      <c r="A3551" s="7">
        <v>22210</v>
      </c>
      <c r="B3551" s="6" t="s">
        <v>17155</v>
      </c>
      <c r="C3551" t="s">
        <v>17156</v>
      </c>
      <c r="D3551" s="2" t="s">
        <v>58</v>
      </c>
      <c r="E3551" s="4" t="s">
        <v>59</v>
      </c>
      <c r="F3551" t="s">
        <v>60</v>
      </c>
      <c r="G3551" s="6">
        <v>80</v>
      </c>
      <c r="H3551">
        <v>50361</v>
      </c>
      <c r="I3551">
        <v>2</v>
      </c>
      <c r="J3551" s="6">
        <v>312.75</v>
      </c>
      <c r="K3551" s="6">
        <v>6177</v>
      </c>
      <c r="L3551">
        <v>98</v>
      </c>
      <c r="M3551">
        <v>2</v>
      </c>
      <c r="N3551" t="s">
        <v>32</v>
      </c>
      <c r="O3551" t="s">
        <v>32</v>
      </c>
      <c r="P3551" t="s">
        <v>10061</v>
      </c>
    </row>
    <row r="3552" spans="1:16" x14ac:dyDescent="0.3">
      <c r="A3552" s="7">
        <v>17315</v>
      </c>
      <c r="B3552" s="6" t="s">
        <v>17157</v>
      </c>
      <c r="C3552" t="s">
        <v>17158</v>
      </c>
      <c r="D3552" s="2" t="s">
        <v>52</v>
      </c>
      <c r="E3552" s="4" t="s">
        <v>46</v>
      </c>
      <c r="F3552" t="s">
        <v>80</v>
      </c>
      <c r="G3552" s="6">
        <v>4150</v>
      </c>
      <c r="H3552">
        <v>80507</v>
      </c>
      <c r="I3552">
        <v>51</v>
      </c>
      <c r="J3552" s="6">
        <v>2823.5</v>
      </c>
      <c r="K3552" s="6">
        <v>735.75</v>
      </c>
      <c r="L3552">
        <v>14</v>
      </c>
      <c r="M3552">
        <v>3</v>
      </c>
      <c r="N3552" t="s">
        <v>37</v>
      </c>
      <c r="O3552" t="s">
        <v>37</v>
      </c>
      <c r="P3552" t="s">
        <v>10061</v>
      </c>
    </row>
    <row r="3553" spans="1:16" x14ac:dyDescent="0.3">
      <c r="A3553" s="7">
        <v>17442</v>
      </c>
      <c r="B3553" s="6" t="s">
        <v>17159</v>
      </c>
      <c r="C3553" t="s">
        <v>17160</v>
      </c>
      <c r="D3553" s="2" t="s">
        <v>52</v>
      </c>
      <c r="E3553" s="4" t="s">
        <v>59</v>
      </c>
      <c r="F3553" t="s">
        <v>80</v>
      </c>
      <c r="G3553" s="6">
        <v>2821</v>
      </c>
      <c r="H3553">
        <v>76866</v>
      </c>
      <c r="I3553">
        <v>51</v>
      </c>
      <c r="J3553" s="6">
        <v>978</v>
      </c>
      <c r="K3553" s="6">
        <v>1111</v>
      </c>
      <c r="L3553">
        <v>17</v>
      </c>
      <c r="M3553">
        <v>5</v>
      </c>
      <c r="N3553" t="s">
        <v>37</v>
      </c>
      <c r="O3553" t="s">
        <v>37</v>
      </c>
      <c r="P3553" t="s">
        <v>10061</v>
      </c>
    </row>
    <row r="3554" spans="1:16" x14ac:dyDescent="0.3">
      <c r="A3554" s="7">
        <v>17393</v>
      </c>
      <c r="B3554" s="6" t="s">
        <v>17161</v>
      </c>
      <c r="C3554" t="s">
        <v>17162</v>
      </c>
      <c r="D3554" s="2" t="s">
        <v>58</v>
      </c>
      <c r="E3554" s="4" t="s">
        <v>46</v>
      </c>
      <c r="F3554" t="s">
        <v>60</v>
      </c>
      <c r="G3554" s="6">
        <v>168</v>
      </c>
      <c r="H3554">
        <v>48846</v>
      </c>
      <c r="I3554">
        <v>16</v>
      </c>
      <c r="J3554" s="6">
        <v>134.5</v>
      </c>
      <c r="K3554" s="6">
        <v>4994.75</v>
      </c>
      <c r="L3554">
        <v>83</v>
      </c>
      <c r="M3554">
        <v>2</v>
      </c>
      <c r="N3554" t="s">
        <v>48</v>
      </c>
      <c r="O3554" t="s">
        <v>37</v>
      </c>
      <c r="P3554" t="s">
        <v>10066</v>
      </c>
    </row>
    <row r="3555" spans="1:16" x14ac:dyDescent="0.3">
      <c r="A3555" s="7">
        <v>21169</v>
      </c>
      <c r="B3555" s="6" t="s">
        <v>17163</v>
      </c>
      <c r="C3555" t="s">
        <v>17164</v>
      </c>
      <c r="D3555" s="2" t="s">
        <v>79</v>
      </c>
      <c r="E3555" s="4" t="s">
        <v>46</v>
      </c>
      <c r="F3555" t="s">
        <v>80</v>
      </c>
      <c r="G3555" s="6">
        <v>3456</v>
      </c>
      <c r="H3555">
        <v>21208</v>
      </c>
      <c r="I3555">
        <v>49</v>
      </c>
      <c r="J3555" s="6">
        <v>6957</v>
      </c>
      <c r="K3555" s="6">
        <v>896.75</v>
      </c>
      <c r="L3555">
        <v>22</v>
      </c>
      <c r="M3555">
        <v>6</v>
      </c>
      <c r="N3555" t="s">
        <v>48</v>
      </c>
      <c r="O3555" t="s">
        <v>37</v>
      </c>
      <c r="P3555" t="s">
        <v>10061</v>
      </c>
    </row>
    <row r="3556" spans="1:16" x14ac:dyDescent="0.3">
      <c r="A3556" s="7">
        <v>20807</v>
      </c>
      <c r="B3556" s="6" t="s">
        <v>17165</v>
      </c>
      <c r="C3556" t="s">
        <v>17166</v>
      </c>
      <c r="D3556" s="2" t="s">
        <v>58</v>
      </c>
      <c r="E3556" s="4" t="s">
        <v>59</v>
      </c>
      <c r="F3556" t="s">
        <v>60</v>
      </c>
      <c r="G3556" s="6">
        <v>66</v>
      </c>
      <c r="H3556">
        <v>26435</v>
      </c>
      <c r="I3556">
        <v>15</v>
      </c>
      <c r="J3556" s="6">
        <v>330.75</v>
      </c>
      <c r="K3556" s="6">
        <v>7183.75</v>
      </c>
      <c r="L3556">
        <v>95</v>
      </c>
      <c r="M3556">
        <v>1</v>
      </c>
      <c r="N3556" t="s">
        <v>61</v>
      </c>
      <c r="O3556" t="s">
        <v>37</v>
      </c>
      <c r="P3556" t="s">
        <v>10061</v>
      </c>
    </row>
    <row r="3557" spans="1:16" x14ac:dyDescent="0.3">
      <c r="A3557" s="7">
        <v>20332</v>
      </c>
      <c r="B3557" s="6" t="s">
        <v>17167</v>
      </c>
      <c r="C3557" t="s">
        <v>17168</v>
      </c>
      <c r="D3557" s="2" t="s">
        <v>52</v>
      </c>
      <c r="E3557" s="4" t="s">
        <v>59</v>
      </c>
      <c r="F3557" t="s">
        <v>54</v>
      </c>
      <c r="G3557" s="6">
        <v>1308</v>
      </c>
      <c r="H3557">
        <v>29720</v>
      </c>
      <c r="I3557">
        <v>38</v>
      </c>
      <c r="J3557" s="6">
        <v>7164.25</v>
      </c>
      <c r="K3557" s="6">
        <v>479.75</v>
      </c>
      <c r="L3557">
        <v>18</v>
      </c>
      <c r="M3557">
        <v>5</v>
      </c>
      <c r="N3557" t="s">
        <v>48</v>
      </c>
      <c r="O3557" t="s">
        <v>37</v>
      </c>
      <c r="P3557" t="s">
        <v>10061</v>
      </c>
    </row>
    <row r="3558" spans="1:16" x14ac:dyDescent="0.3">
      <c r="A3558" s="7">
        <v>22058</v>
      </c>
      <c r="B3558" s="6" t="s">
        <v>17169</v>
      </c>
      <c r="C3558" t="s">
        <v>17170</v>
      </c>
      <c r="D3558" s="2" t="s">
        <v>79</v>
      </c>
      <c r="E3558" s="4" t="s">
        <v>46</v>
      </c>
      <c r="F3558" t="s">
        <v>80</v>
      </c>
      <c r="G3558" s="6">
        <v>4980</v>
      </c>
      <c r="H3558">
        <v>12039</v>
      </c>
      <c r="I3558">
        <v>38</v>
      </c>
      <c r="J3558" s="6">
        <v>8160.5</v>
      </c>
      <c r="K3558" s="6">
        <v>368.25</v>
      </c>
      <c r="L3558">
        <v>19</v>
      </c>
      <c r="M3558">
        <v>3</v>
      </c>
      <c r="N3558" t="s">
        <v>37</v>
      </c>
      <c r="O3558" t="s">
        <v>37</v>
      </c>
      <c r="P3558" t="s">
        <v>10066</v>
      </c>
    </row>
    <row r="3559" spans="1:16" x14ac:dyDescent="0.3">
      <c r="A3559" s="7">
        <v>20902</v>
      </c>
      <c r="B3559" s="6" t="s">
        <v>17171</v>
      </c>
      <c r="C3559" t="s">
        <v>17172</v>
      </c>
      <c r="D3559" s="2" t="s">
        <v>45</v>
      </c>
      <c r="E3559" s="4" t="s">
        <v>46</v>
      </c>
      <c r="F3559" t="s">
        <v>47</v>
      </c>
      <c r="G3559" s="6">
        <v>691</v>
      </c>
      <c r="H3559">
        <v>12565</v>
      </c>
      <c r="I3559">
        <v>18</v>
      </c>
      <c r="J3559" s="6">
        <v>862.25</v>
      </c>
      <c r="K3559" s="6">
        <v>2417.75</v>
      </c>
      <c r="L3559">
        <v>63</v>
      </c>
      <c r="M3559">
        <v>1</v>
      </c>
      <c r="N3559" t="s">
        <v>32</v>
      </c>
      <c r="O3559" t="s">
        <v>37</v>
      </c>
      <c r="P3559" t="s">
        <v>10066</v>
      </c>
    </row>
    <row r="3560" spans="1:16" x14ac:dyDescent="0.3">
      <c r="A3560" s="7">
        <v>17298</v>
      </c>
      <c r="B3560" s="6" t="s">
        <v>17173</v>
      </c>
      <c r="C3560" t="s">
        <v>17174</v>
      </c>
      <c r="D3560" s="2" t="s">
        <v>64</v>
      </c>
      <c r="E3560" s="4" t="s">
        <v>46</v>
      </c>
      <c r="F3560" t="s">
        <v>47</v>
      </c>
      <c r="G3560" s="6">
        <v>533</v>
      </c>
      <c r="H3560">
        <v>70022</v>
      </c>
      <c r="I3560">
        <v>14</v>
      </c>
      <c r="J3560" s="6">
        <v>1194.5</v>
      </c>
      <c r="K3560" s="6">
        <v>2351.25</v>
      </c>
      <c r="L3560">
        <v>68</v>
      </c>
      <c r="M3560">
        <v>1</v>
      </c>
      <c r="N3560" t="s">
        <v>48</v>
      </c>
      <c r="O3560" t="s">
        <v>48</v>
      </c>
      <c r="P3560" t="s">
        <v>10061</v>
      </c>
    </row>
    <row r="3561" spans="1:16" x14ac:dyDescent="0.3">
      <c r="A3561" s="7">
        <v>17616</v>
      </c>
      <c r="B3561" s="6" t="s">
        <v>17175</v>
      </c>
      <c r="C3561" t="s">
        <v>17176</v>
      </c>
      <c r="D3561" s="2" t="s">
        <v>45</v>
      </c>
      <c r="E3561" s="4" t="s">
        <v>59</v>
      </c>
      <c r="F3561" t="s">
        <v>67</v>
      </c>
      <c r="G3561" s="6">
        <v>857</v>
      </c>
      <c r="H3561">
        <v>27800</v>
      </c>
      <c r="I3561">
        <v>15</v>
      </c>
      <c r="J3561" s="6">
        <v>1266.25</v>
      </c>
      <c r="K3561" s="6">
        <v>4369</v>
      </c>
      <c r="L3561">
        <v>51</v>
      </c>
      <c r="M3561">
        <v>2</v>
      </c>
      <c r="N3561" t="s">
        <v>48</v>
      </c>
      <c r="O3561" t="s">
        <v>37</v>
      </c>
      <c r="P3561" t="s">
        <v>10061</v>
      </c>
    </row>
    <row r="3562" spans="1:16" x14ac:dyDescent="0.3">
      <c r="A3562" s="7">
        <v>21486</v>
      </c>
      <c r="B3562" s="6" t="s">
        <v>17177</v>
      </c>
      <c r="C3562" t="s">
        <v>17178</v>
      </c>
      <c r="D3562" s="2" t="s">
        <v>58</v>
      </c>
      <c r="E3562" s="4" t="s">
        <v>59</v>
      </c>
      <c r="F3562" t="s">
        <v>60</v>
      </c>
      <c r="G3562" s="6">
        <v>123</v>
      </c>
      <c r="H3562">
        <v>25421</v>
      </c>
      <c r="I3562">
        <v>5</v>
      </c>
      <c r="J3562" s="6">
        <v>64</v>
      </c>
      <c r="K3562" s="6">
        <v>3121.5</v>
      </c>
      <c r="L3562">
        <v>100</v>
      </c>
      <c r="M3562">
        <v>2</v>
      </c>
      <c r="N3562" t="s">
        <v>61</v>
      </c>
      <c r="O3562" t="s">
        <v>37</v>
      </c>
      <c r="P3562" t="s">
        <v>10061</v>
      </c>
    </row>
    <row r="3563" spans="1:16" x14ac:dyDescent="0.3">
      <c r="A3563" s="7">
        <v>20597</v>
      </c>
      <c r="B3563" s="6" t="s">
        <v>17179</v>
      </c>
      <c r="C3563" t="s">
        <v>17180</v>
      </c>
      <c r="D3563" s="2" t="s">
        <v>45</v>
      </c>
      <c r="E3563" s="4" t="s">
        <v>59</v>
      </c>
      <c r="F3563" t="s">
        <v>60</v>
      </c>
      <c r="G3563" s="6">
        <v>159</v>
      </c>
      <c r="H3563">
        <v>17168</v>
      </c>
      <c r="I3563">
        <v>8</v>
      </c>
      <c r="J3563" s="6">
        <v>425</v>
      </c>
      <c r="K3563" s="6">
        <v>6600.5</v>
      </c>
      <c r="L3563">
        <v>82</v>
      </c>
      <c r="M3563">
        <v>1</v>
      </c>
      <c r="N3563" t="s">
        <v>32</v>
      </c>
      <c r="O3563" t="s">
        <v>48</v>
      </c>
      <c r="P3563" t="s">
        <v>10061</v>
      </c>
    </row>
    <row r="3564" spans="1:16" x14ac:dyDescent="0.3">
      <c r="A3564" s="7">
        <v>19649</v>
      </c>
      <c r="B3564" s="6" t="s">
        <v>17181</v>
      </c>
      <c r="C3564" t="s">
        <v>17182</v>
      </c>
      <c r="D3564" s="2" t="s">
        <v>45</v>
      </c>
      <c r="E3564" s="4" t="s">
        <v>46</v>
      </c>
      <c r="F3564" t="s">
        <v>47</v>
      </c>
      <c r="G3564" s="6">
        <v>392</v>
      </c>
      <c r="H3564">
        <v>11267</v>
      </c>
      <c r="I3564">
        <v>6</v>
      </c>
      <c r="J3564" s="6">
        <v>1408.5</v>
      </c>
      <c r="K3564" s="6">
        <v>2928.25</v>
      </c>
      <c r="L3564">
        <v>58</v>
      </c>
      <c r="M3564">
        <v>0</v>
      </c>
      <c r="N3564" t="s">
        <v>48</v>
      </c>
      <c r="O3564" t="s">
        <v>48</v>
      </c>
      <c r="P3564" t="s">
        <v>10061</v>
      </c>
    </row>
    <row r="3565" spans="1:16" x14ac:dyDescent="0.3">
      <c r="A3565" s="7">
        <v>18312</v>
      </c>
      <c r="B3565" s="6" t="s">
        <v>17183</v>
      </c>
      <c r="C3565" t="s">
        <v>17184</v>
      </c>
      <c r="D3565" s="2" t="s">
        <v>52</v>
      </c>
      <c r="E3565" s="4" t="s">
        <v>53</v>
      </c>
      <c r="F3565" t="s">
        <v>54</v>
      </c>
      <c r="G3565" s="6">
        <v>1660</v>
      </c>
      <c r="H3565">
        <v>52179</v>
      </c>
      <c r="I3565">
        <v>40</v>
      </c>
      <c r="J3565" s="6">
        <v>6043</v>
      </c>
      <c r="K3565" s="6">
        <v>814</v>
      </c>
      <c r="L3565">
        <v>22</v>
      </c>
      <c r="M3565">
        <v>5</v>
      </c>
      <c r="N3565" t="s">
        <v>48</v>
      </c>
      <c r="O3565" t="s">
        <v>48</v>
      </c>
      <c r="P3565" t="s">
        <v>10066</v>
      </c>
    </row>
    <row r="3566" spans="1:16" x14ac:dyDescent="0.3">
      <c r="A3566" s="7">
        <v>19971</v>
      </c>
      <c r="B3566" s="6" t="s">
        <v>17185</v>
      </c>
      <c r="C3566" t="s">
        <v>17186</v>
      </c>
      <c r="D3566" s="2" t="s">
        <v>64</v>
      </c>
      <c r="E3566" s="4" t="s">
        <v>59</v>
      </c>
      <c r="F3566" t="s">
        <v>60</v>
      </c>
      <c r="G3566" s="6">
        <v>624</v>
      </c>
      <c r="H3566">
        <v>75827</v>
      </c>
      <c r="I3566">
        <v>2</v>
      </c>
      <c r="J3566" s="6">
        <v>166.75</v>
      </c>
      <c r="K3566" s="6">
        <v>7282.25</v>
      </c>
      <c r="L3566">
        <v>95</v>
      </c>
      <c r="M3566">
        <v>2</v>
      </c>
      <c r="N3566" t="s">
        <v>32</v>
      </c>
      <c r="O3566" t="s">
        <v>48</v>
      </c>
      <c r="P3566" t="s">
        <v>10061</v>
      </c>
    </row>
    <row r="3567" spans="1:16" x14ac:dyDescent="0.3">
      <c r="A3567" s="7">
        <v>21216</v>
      </c>
      <c r="B3567" s="6" t="s">
        <v>17187</v>
      </c>
      <c r="C3567" t="s">
        <v>17188</v>
      </c>
      <c r="D3567" s="2" t="s">
        <v>52</v>
      </c>
      <c r="E3567" s="4" t="s">
        <v>46</v>
      </c>
      <c r="F3567" t="s">
        <v>80</v>
      </c>
      <c r="G3567" s="6">
        <v>1959</v>
      </c>
      <c r="H3567">
        <v>29708</v>
      </c>
      <c r="I3567">
        <v>48</v>
      </c>
      <c r="J3567" s="6">
        <v>5344</v>
      </c>
      <c r="K3567" s="6">
        <v>1010</v>
      </c>
      <c r="L3567">
        <v>15</v>
      </c>
      <c r="M3567">
        <v>6</v>
      </c>
      <c r="N3567" t="s">
        <v>37</v>
      </c>
      <c r="O3567" t="s">
        <v>37</v>
      </c>
      <c r="P3567" t="s">
        <v>10061</v>
      </c>
    </row>
    <row r="3568" spans="1:16" x14ac:dyDescent="0.3">
      <c r="A3568" s="7">
        <v>20897</v>
      </c>
      <c r="B3568" s="6" t="s">
        <v>17189</v>
      </c>
      <c r="C3568" t="s">
        <v>17190</v>
      </c>
      <c r="D3568" s="2" t="s">
        <v>79</v>
      </c>
      <c r="E3568" s="4" t="s">
        <v>53</v>
      </c>
      <c r="F3568" t="s">
        <v>54</v>
      </c>
      <c r="G3568" s="6">
        <v>2985</v>
      </c>
      <c r="H3568">
        <v>49196</v>
      </c>
      <c r="I3568">
        <v>34</v>
      </c>
      <c r="J3568" s="6">
        <v>3419.75</v>
      </c>
      <c r="K3568" s="6">
        <v>723.25</v>
      </c>
      <c r="L3568">
        <v>6</v>
      </c>
      <c r="M3568">
        <v>8</v>
      </c>
      <c r="N3568" t="s">
        <v>32</v>
      </c>
      <c r="O3568" t="s">
        <v>37</v>
      </c>
      <c r="P3568" t="s">
        <v>10061</v>
      </c>
    </row>
    <row r="3569" spans="1:16" x14ac:dyDescent="0.3">
      <c r="A3569" s="7">
        <v>20863</v>
      </c>
      <c r="B3569" s="6" t="s">
        <v>17191</v>
      </c>
      <c r="C3569" t="s">
        <v>17192</v>
      </c>
      <c r="D3569" s="2" t="s">
        <v>52</v>
      </c>
      <c r="E3569" s="4" t="s">
        <v>46</v>
      </c>
      <c r="F3569" t="s">
        <v>54</v>
      </c>
      <c r="G3569" s="6">
        <v>2718</v>
      </c>
      <c r="H3569">
        <v>81673</v>
      </c>
      <c r="I3569">
        <v>25</v>
      </c>
      <c r="J3569" s="6">
        <v>6434.25</v>
      </c>
      <c r="K3569" s="6">
        <v>466.5</v>
      </c>
      <c r="L3569">
        <v>20</v>
      </c>
      <c r="M3569">
        <v>5</v>
      </c>
      <c r="N3569" t="s">
        <v>61</v>
      </c>
      <c r="O3569" t="s">
        <v>37</v>
      </c>
      <c r="P3569" t="s">
        <v>10061</v>
      </c>
    </row>
    <row r="3570" spans="1:16" x14ac:dyDescent="0.3">
      <c r="A3570" s="7">
        <v>21776</v>
      </c>
      <c r="B3570" s="6" t="s">
        <v>17193</v>
      </c>
      <c r="C3570" t="s">
        <v>17194</v>
      </c>
      <c r="D3570" s="2" t="s">
        <v>58</v>
      </c>
      <c r="E3570" s="4" t="s">
        <v>59</v>
      </c>
      <c r="F3570" t="s">
        <v>60</v>
      </c>
      <c r="G3570" s="6">
        <v>134</v>
      </c>
      <c r="H3570">
        <v>25358</v>
      </c>
      <c r="I3570">
        <v>10</v>
      </c>
      <c r="J3570" s="6">
        <v>271.75</v>
      </c>
      <c r="K3570" s="6">
        <v>3752.5</v>
      </c>
      <c r="L3570">
        <v>79</v>
      </c>
      <c r="M3570">
        <v>1</v>
      </c>
      <c r="N3570" t="s">
        <v>32</v>
      </c>
      <c r="O3570" t="s">
        <v>32</v>
      </c>
      <c r="P3570" t="s">
        <v>10066</v>
      </c>
    </row>
    <row r="3571" spans="1:16" x14ac:dyDescent="0.3">
      <c r="A3571" s="7">
        <v>19519</v>
      </c>
      <c r="B3571" s="6" t="s">
        <v>17195</v>
      </c>
      <c r="C3571" t="s">
        <v>17196</v>
      </c>
      <c r="D3571" s="2" t="s">
        <v>52</v>
      </c>
      <c r="E3571" s="4" t="s">
        <v>46</v>
      </c>
      <c r="F3571" t="s">
        <v>76</v>
      </c>
      <c r="G3571" s="6">
        <v>3193</v>
      </c>
      <c r="H3571">
        <v>36736</v>
      </c>
      <c r="I3571">
        <v>24</v>
      </c>
      <c r="J3571" s="6">
        <v>327</v>
      </c>
      <c r="K3571" s="6">
        <v>3797</v>
      </c>
      <c r="L3571">
        <v>55</v>
      </c>
      <c r="M3571">
        <v>3</v>
      </c>
      <c r="N3571" t="s">
        <v>48</v>
      </c>
      <c r="O3571" t="s">
        <v>37</v>
      </c>
      <c r="P3571" t="s">
        <v>10061</v>
      </c>
    </row>
    <row r="3572" spans="1:16" x14ac:dyDescent="0.3">
      <c r="A3572" s="7">
        <v>20045</v>
      </c>
      <c r="B3572" s="6" t="s">
        <v>17197</v>
      </c>
      <c r="C3572" t="s">
        <v>17198</v>
      </c>
      <c r="D3572" s="2" t="s">
        <v>52</v>
      </c>
      <c r="E3572" s="4" t="s">
        <v>46</v>
      </c>
      <c r="F3572" t="s">
        <v>80</v>
      </c>
      <c r="G3572" s="6">
        <v>1146</v>
      </c>
      <c r="H3572">
        <v>79016</v>
      </c>
      <c r="I3572">
        <v>59</v>
      </c>
      <c r="J3572" s="6">
        <v>8924.25</v>
      </c>
      <c r="K3572" s="6">
        <v>924.5</v>
      </c>
      <c r="L3572">
        <v>21</v>
      </c>
      <c r="M3572">
        <v>5</v>
      </c>
      <c r="N3572" t="s">
        <v>48</v>
      </c>
      <c r="O3572" t="s">
        <v>37</v>
      </c>
      <c r="P3572" t="s">
        <v>10061</v>
      </c>
    </row>
    <row r="3573" spans="1:16" x14ac:dyDescent="0.3">
      <c r="A3573" s="7">
        <v>18453</v>
      </c>
      <c r="B3573" s="6" t="s">
        <v>17199</v>
      </c>
      <c r="C3573" t="s">
        <v>17200</v>
      </c>
      <c r="D3573" s="2" t="s">
        <v>64</v>
      </c>
      <c r="E3573" s="4" t="s">
        <v>46</v>
      </c>
      <c r="F3573" t="s">
        <v>67</v>
      </c>
      <c r="G3573" s="6">
        <v>912</v>
      </c>
      <c r="H3573">
        <v>64676</v>
      </c>
      <c r="I3573">
        <v>2</v>
      </c>
      <c r="J3573" s="6">
        <v>1338.5</v>
      </c>
      <c r="K3573" s="6">
        <v>4804.75</v>
      </c>
      <c r="L3573">
        <v>52</v>
      </c>
      <c r="M3573">
        <v>3</v>
      </c>
      <c r="N3573" t="s">
        <v>61</v>
      </c>
      <c r="O3573" t="s">
        <v>48</v>
      </c>
      <c r="P3573" t="s">
        <v>10066</v>
      </c>
    </row>
    <row r="3574" spans="1:16" x14ac:dyDescent="0.3">
      <c r="A3574" s="7">
        <v>21708</v>
      </c>
      <c r="B3574" s="6" t="s">
        <v>17201</v>
      </c>
      <c r="C3574" t="s">
        <v>17202</v>
      </c>
      <c r="D3574" s="2" t="s">
        <v>45</v>
      </c>
      <c r="E3574" s="4" t="s">
        <v>46</v>
      </c>
      <c r="F3574" t="s">
        <v>67</v>
      </c>
      <c r="G3574" s="6">
        <v>577</v>
      </c>
      <c r="H3574">
        <v>64676</v>
      </c>
      <c r="I3574">
        <v>15</v>
      </c>
      <c r="J3574" s="6">
        <v>1012.25</v>
      </c>
      <c r="K3574" s="6">
        <v>3718.75</v>
      </c>
      <c r="L3574">
        <v>51</v>
      </c>
      <c r="M3574">
        <v>1</v>
      </c>
      <c r="N3574" t="s">
        <v>32</v>
      </c>
      <c r="O3574" t="s">
        <v>37</v>
      </c>
      <c r="P3574" t="s">
        <v>10061</v>
      </c>
    </row>
    <row r="3575" spans="1:16" x14ac:dyDescent="0.3">
      <c r="A3575" s="7">
        <v>18704</v>
      </c>
      <c r="B3575" s="6" t="s">
        <v>17203</v>
      </c>
      <c r="C3575" t="s">
        <v>17204</v>
      </c>
      <c r="D3575" s="2" t="s">
        <v>52</v>
      </c>
      <c r="E3575" s="4" t="s">
        <v>53</v>
      </c>
      <c r="F3575" t="s">
        <v>54</v>
      </c>
      <c r="G3575" s="6">
        <v>2492</v>
      </c>
      <c r="H3575">
        <v>55267</v>
      </c>
      <c r="I3575">
        <v>41</v>
      </c>
      <c r="J3575" s="6">
        <v>1071.5</v>
      </c>
      <c r="K3575" s="6">
        <v>546.5</v>
      </c>
      <c r="L3575">
        <v>21</v>
      </c>
      <c r="M3575">
        <v>7</v>
      </c>
      <c r="N3575" t="s">
        <v>61</v>
      </c>
      <c r="O3575" t="s">
        <v>37</v>
      </c>
      <c r="P3575" t="s">
        <v>10061</v>
      </c>
    </row>
    <row r="3576" spans="1:16" x14ac:dyDescent="0.3">
      <c r="A3576" s="7">
        <v>19759</v>
      </c>
      <c r="B3576" s="6" t="s">
        <v>17205</v>
      </c>
      <c r="C3576" t="s">
        <v>17206</v>
      </c>
      <c r="D3576" s="2" t="s">
        <v>45</v>
      </c>
      <c r="E3576" s="4" t="s">
        <v>46</v>
      </c>
      <c r="F3576" t="s">
        <v>60</v>
      </c>
      <c r="G3576" s="6">
        <v>966</v>
      </c>
      <c r="H3576">
        <v>39913</v>
      </c>
      <c r="I3576">
        <v>18</v>
      </c>
      <c r="J3576" s="6">
        <v>95</v>
      </c>
      <c r="K3576" s="6">
        <v>6020.5</v>
      </c>
      <c r="L3576">
        <v>98</v>
      </c>
      <c r="M3576">
        <v>2</v>
      </c>
      <c r="N3576" t="s">
        <v>61</v>
      </c>
      <c r="O3576" t="s">
        <v>48</v>
      </c>
      <c r="P3576" t="s">
        <v>10061</v>
      </c>
    </row>
    <row r="3577" spans="1:16" x14ac:dyDescent="0.3">
      <c r="A3577" s="7">
        <v>17714</v>
      </c>
      <c r="B3577" s="6" t="s">
        <v>17207</v>
      </c>
      <c r="C3577" t="s">
        <v>17208</v>
      </c>
      <c r="D3577" s="2" t="s">
        <v>45</v>
      </c>
      <c r="E3577" s="4" t="s">
        <v>46</v>
      </c>
      <c r="F3577" t="s">
        <v>67</v>
      </c>
      <c r="G3577" s="6">
        <v>502</v>
      </c>
      <c r="H3577">
        <v>72217</v>
      </c>
      <c r="I3577">
        <v>3</v>
      </c>
      <c r="J3577" s="6">
        <v>1347.75</v>
      </c>
      <c r="K3577" s="6">
        <v>3062</v>
      </c>
      <c r="L3577">
        <v>41</v>
      </c>
      <c r="M3577">
        <v>2</v>
      </c>
      <c r="N3577" t="s">
        <v>48</v>
      </c>
      <c r="O3577" t="s">
        <v>48</v>
      </c>
      <c r="P3577" t="s">
        <v>10061</v>
      </c>
    </row>
    <row r="3578" spans="1:16" x14ac:dyDescent="0.3">
      <c r="A3578" s="7">
        <v>18633</v>
      </c>
      <c r="B3578" s="6" t="s">
        <v>17209</v>
      </c>
      <c r="C3578" t="s">
        <v>17210</v>
      </c>
      <c r="D3578" s="2" t="s">
        <v>58</v>
      </c>
      <c r="E3578" s="4" t="s">
        <v>46</v>
      </c>
      <c r="F3578" t="s">
        <v>60</v>
      </c>
      <c r="G3578" s="6">
        <v>61</v>
      </c>
      <c r="H3578">
        <v>36797</v>
      </c>
      <c r="I3578">
        <v>14</v>
      </c>
      <c r="J3578" s="6">
        <v>215.75</v>
      </c>
      <c r="K3578" s="6">
        <v>3170.5</v>
      </c>
      <c r="L3578">
        <v>76</v>
      </c>
      <c r="M3578">
        <v>1</v>
      </c>
      <c r="N3578" t="s">
        <v>61</v>
      </c>
      <c r="O3578" t="s">
        <v>37</v>
      </c>
      <c r="P3578" t="s">
        <v>10061</v>
      </c>
    </row>
    <row r="3579" spans="1:16" x14ac:dyDescent="0.3">
      <c r="A3579" s="7">
        <v>18466</v>
      </c>
      <c r="B3579" s="6" t="s">
        <v>17211</v>
      </c>
      <c r="C3579" t="s">
        <v>17212</v>
      </c>
      <c r="D3579" s="2" t="s">
        <v>52</v>
      </c>
      <c r="E3579" s="4" t="s">
        <v>46</v>
      </c>
      <c r="F3579" t="s">
        <v>60</v>
      </c>
      <c r="G3579" s="6">
        <v>830</v>
      </c>
      <c r="H3579">
        <v>57730</v>
      </c>
      <c r="I3579">
        <v>5</v>
      </c>
      <c r="J3579" s="6">
        <v>335</v>
      </c>
      <c r="K3579" s="6">
        <v>3713</v>
      </c>
      <c r="L3579">
        <v>76</v>
      </c>
      <c r="M3579">
        <v>1</v>
      </c>
      <c r="N3579" t="s">
        <v>61</v>
      </c>
      <c r="O3579" t="s">
        <v>48</v>
      </c>
      <c r="P3579" t="s">
        <v>10061</v>
      </c>
    </row>
    <row r="3580" spans="1:16" x14ac:dyDescent="0.3">
      <c r="A3580" s="7">
        <v>21624</v>
      </c>
      <c r="B3580" s="6" t="s">
        <v>17213</v>
      </c>
      <c r="C3580" t="s">
        <v>17214</v>
      </c>
      <c r="D3580" s="2" t="s">
        <v>52</v>
      </c>
      <c r="E3580" s="4" t="s">
        <v>59</v>
      </c>
      <c r="F3580" t="s">
        <v>76</v>
      </c>
      <c r="G3580" s="6">
        <v>3990</v>
      </c>
      <c r="H3580">
        <v>83877</v>
      </c>
      <c r="I3580">
        <v>1</v>
      </c>
      <c r="J3580" s="6">
        <v>365</v>
      </c>
      <c r="K3580" s="6">
        <v>3603.75</v>
      </c>
      <c r="L3580">
        <v>69</v>
      </c>
      <c r="M3580">
        <v>3</v>
      </c>
      <c r="N3580" t="s">
        <v>48</v>
      </c>
      <c r="O3580" t="s">
        <v>37</v>
      </c>
      <c r="P3580" t="s">
        <v>10066</v>
      </c>
    </row>
    <row r="3581" spans="1:16" x14ac:dyDescent="0.3">
      <c r="A3581" s="7">
        <v>17513</v>
      </c>
      <c r="B3581" s="6" t="s">
        <v>17215</v>
      </c>
      <c r="C3581" t="s">
        <v>17216</v>
      </c>
      <c r="D3581" s="2" t="s">
        <v>45</v>
      </c>
      <c r="E3581" s="4" t="s">
        <v>46</v>
      </c>
      <c r="F3581" t="s">
        <v>47</v>
      </c>
      <c r="G3581" s="6">
        <v>965</v>
      </c>
      <c r="H3581">
        <v>82953</v>
      </c>
      <c r="I3581">
        <v>8</v>
      </c>
      <c r="J3581" s="6">
        <v>347</v>
      </c>
      <c r="K3581" s="6">
        <v>2643.25</v>
      </c>
      <c r="L3581">
        <v>62</v>
      </c>
      <c r="M3581">
        <v>1</v>
      </c>
      <c r="N3581" t="s">
        <v>48</v>
      </c>
      <c r="O3581" t="s">
        <v>37</v>
      </c>
      <c r="P3581" t="s">
        <v>10066</v>
      </c>
    </row>
    <row r="3582" spans="1:16" x14ac:dyDescent="0.3">
      <c r="A3582" s="7">
        <v>21230</v>
      </c>
      <c r="B3582" s="6" t="s">
        <v>17217</v>
      </c>
      <c r="C3582" t="s">
        <v>17218</v>
      </c>
      <c r="D3582" s="2" t="s">
        <v>52</v>
      </c>
      <c r="E3582" s="4" t="s">
        <v>46</v>
      </c>
      <c r="F3582" t="s">
        <v>76</v>
      </c>
      <c r="G3582" s="6">
        <v>1997</v>
      </c>
      <c r="H3582">
        <v>45320</v>
      </c>
      <c r="I3582">
        <v>15</v>
      </c>
      <c r="J3582" s="6">
        <v>255</v>
      </c>
      <c r="K3582" s="6">
        <v>4384.75</v>
      </c>
      <c r="L3582">
        <v>72</v>
      </c>
      <c r="M3582">
        <v>1</v>
      </c>
      <c r="N3582" t="s">
        <v>48</v>
      </c>
      <c r="O3582" t="s">
        <v>48</v>
      </c>
      <c r="P3582" t="s">
        <v>10061</v>
      </c>
    </row>
    <row r="3583" spans="1:16" x14ac:dyDescent="0.3">
      <c r="A3583" s="7">
        <v>20899</v>
      </c>
      <c r="B3583" s="6" t="s">
        <v>17219</v>
      </c>
      <c r="C3583" t="s">
        <v>17220</v>
      </c>
      <c r="D3583" s="2" t="s">
        <v>45</v>
      </c>
      <c r="E3583" s="4" t="s">
        <v>46</v>
      </c>
      <c r="F3583" t="s">
        <v>47</v>
      </c>
      <c r="G3583" s="6">
        <v>500</v>
      </c>
      <c r="H3583">
        <v>72668</v>
      </c>
      <c r="I3583">
        <v>7</v>
      </c>
      <c r="J3583" s="6">
        <v>1541</v>
      </c>
      <c r="K3583" s="6">
        <v>2256</v>
      </c>
      <c r="L3583">
        <v>60</v>
      </c>
      <c r="M3583">
        <v>0</v>
      </c>
      <c r="N3583" t="s">
        <v>37</v>
      </c>
      <c r="O3583" t="s">
        <v>48</v>
      </c>
      <c r="P3583" t="s">
        <v>10061</v>
      </c>
    </row>
    <row r="3584" spans="1:16" x14ac:dyDescent="0.3">
      <c r="A3584" s="7">
        <v>19631</v>
      </c>
      <c r="B3584" s="6" t="s">
        <v>17221</v>
      </c>
      <c r="C3584" t="s">
        <v>17222</v>
      </c>
      <c r="D3584" s="2" t="s">
        <v>70</v>
      </c>
      <c r="E3584" s="4" t="s">
        <v>46</v>
      </c>
      <c r="F3584" t="s">
        <v>67</v>
      </c>
      <c r="G3584" s="6">
        <v>230</v>
      </c>
      <c r="H3584">
        <v>31259</v>
      </c>
      <c r="I3584">
        <v>9</v>
      </c>
      <c r="J3584" s="6">
        <v>1054</v>
      </c>
      <c r="K3584" s="6">
        <v>3059.75</v>
      </c>
      <c r="L3584">
        <v>54</v>
      </c>
      <c r="M3584">
        <v>2</v>
      </c>
      <c r="N3584" t="s">
        <v>48</v>
      </c>
      <c r="O3584" t="s">
        <v>37</v>
      </c>
      <c r="P3584" t="s">
        <v>10066</v>
      </c>
    </row>
    <row r="3585" spans="1:16" x14ac:dyDescent="0.3">
      <c r="A3585" s="7">
        <v>20900</v>
      </c>
      <c r="B3585" s="6" t="s">
        <v>17223</v>
      </c>
      <c r="C3585" t="s">
        <v>17224</v>
      </c>
      <c r="D3585" s="2" t="s">
        <v>52</v>
      </c>
      <c r="E3585" s="4" t="s">
        <v>46</v>
      </c>
      <c r="F3585" t="s">
        <v>80</v>
      </c>
      <c r="G3585" s="6">
        <v>2832</v>
      </c>
      <c r="H3585">
        <v>50361</v>
      </c>
      <c r="I3585">
        <v>32</v>
      </c>
      <c r="J3585" s="6">
        <v>10611</v>
      </c>
      <c r="K3585" s="6">
        <v>961</v>
      </c>
      <c r="L3585">
        <v>17</v>
      </c>
      <c r="M3585">
        <v>4</v>
      </c>
      <c r="N3585" t="s">
        <v>37</v>
      </c>
      <c r="O3585" t="s">
        <v>48</v>
      </c>
      <c r="P3585" t="s">
        <v>10061</v>
      </c>
    </row>
    <row r="3586" spans="1:16" x14ac:dyDescent="0.3">
      <c r="A3586" s="7">
        <v>19726</v>
      </c>
      <c r="B3586" s="6" t="s">
        <v>17225</v>
      </c>
      <c r="C3586" t="s">
        <v>17226</v>
      </c>
      <c r="D3586" s="2" t="s">
        <v>45</v>
      </c>
      <c r="E3586" s="4" t="s">
        <v>46</v>
      </c>
      <c r="F3586" t="s">
        <v>47</v>
      </c>
      <c r="G3586" s="6">
        <v>972</v>
      </c>
      <c r="H3586">
        <v>27545</v>
      </c>
      <c r="I3586">
        <v>17</v>
      </c>
      <c r="J3586" s="6">
        <v>1789.25</v>
      </c>
      <c r="K3586" s="6">
        <v>2659.75</v>
      </c>
      <c r="L3586">
        <v>55</v>
      </c>
      <c r="M3586">
        <v>0</v>
      </c>
      <c r="N3586" t="s">
        <v>48</v>
      </c>
      <c r="O3586" t="s">
        <v>37</v>
      </c>
      <c r="P3586" t="s">
        <v>10061</v>
      </c>
    </row>
    <row r="3587" spans="1:16" x14ac:dyDescent="0.3">
      <c r="A3587" s="7">
        <v>19101</v>
      </c>
      <c r="B3587" s="6" t="s">
        <v>17227</v>
      </c>
      <c r="C3587" t="s">
        <v>17228</v>
      </c>
      <c r="D3587" s="2" t="s">
        <v>45</v>
      </c>
      <c r="E3587" s="4" t="s">
        <v>46</v>
      </c>
      <c r="F3587" t="s">
        <v>47</v>
      </c>
      <c r="G3587" s="6">
        <v>578</v>
      </c>
      <c r="H3587">
        <v>61854</v>
      </c>
      <c r="I3587">
        <v>5</v>
      </c>
      <c r="J3587" s="6">
        <v>1225.75</v>
      </c>
      <c r="K3587" s="6">
        <v>2773.25</v>
      </c>
      <c r="L3587">
        <v>67</v>
      </c>
      <c r="M3587">
        <v>0</v>
      </c>
      <c r="N3587" t="s">
        <v>48</v>
      </c>
      <c r="O3587" t="s">
        <v>48</v>
      </c>
      <c r="P3587" t="s">
        <v>10061</v>
      </c>
    </row>
    <row r="3588" spans="1:16" x14ac:dyDescent="0.3">
      <c r="A3588" s="7">
        <v>19079</v>
      </c>
      <c r="B3588" s="6" t="s">
        <v>17229</v>
      </c>
      <c r="C3588" t="s">
        <v>17230</v>
      </c>
      <c r="D3588" s="2" t="s">
        <v>70</v>
      </c>
      <c r="E3588" s="4" t="s">
        <v>59</v>
      </c>
      <c r="F3588" t="s">
        <v>60</v>
      </c>
      <c r="G3588" s="6">
        <v>156</v>
      </c>
      <c r="H3588">
        <v>69187</v>
      </c>
      <c r="I3588">
        <v>19</v>
      </c>
      <c r="J3588" s="6">
        <v>310</v>
      </c>
      <c r="K3588" s="6">
        <v>7296.25</v>
      </c>
      <c r="L3588">
        <v>76</v>
      </c>
      <c r="M3588">
        <v>1</v>
      </c>
      <c r="N3588" t="s">
        <v>48</v>
      </c>
      <c r="O3588" t="s">
        <v>48</v>
      </c>
      <c r="P3588" t="s">
        <v>10061</v>
      </c>
    </row>
    <row r="3589" spans="1:16" x14ac:dyDescent="0.3">
      <c r="A3589" s="7">
        <v>19815</v>
      </c>
      <c r="B3589" s="6" t="s">
        <v>17231</v>
      </c>
      <c r="C3589" t="s">
        <v>17232</v>
      </c>
      <c r="D3589" s="2" t="s">
        <v>52</v>
      </c>
      <c r="E3589" s="4" t="s">
        <v>46</v>
      </c>
      <c r="F3589" t="s">
        <v>67</v>
      </c>
      <c r="G3589" s="6">
        <v>1345</v>
      </c>
      <c r="H3589">
        <v>70022</v>
      </c>
      <c r="I3589">
        <v>15</v>
      </c>
      <c r="J3589" s="6">
        <v>531.75</v>
      </c>
      <c r="K3589" s="6">
        <v>3644</v>
      </c>
      <c r="L3589">
        <v>40</v>
      </c>
      <c r="M3589">
        <v>1</v>
      </c>
      <c r="N3589" t="s">
        <v>61</v>
      </c>
      <c r="O3589" t="s">
        <v>37</v>
      </c>
      <c r="P3589" t="s">
        <v>10061</v>
      </c>
    </row>
    <row r="3590" spans="1:16" x14ac:dyDescent="0.3">
      <c r="A3590" s="7">
        <v>21625</v>
      </c>
      <c r="B3590" s="6" t="s">
        <v>17233</v>
      </c>
      <c r="C3590" t="s">
        <v>17234</v>
      </c>
      <c r="D3590" s="2" t="s">
        <v>45</v>
      </c>
      <c r="E3590" s="4" t="s">
        <v>46</v>
      </c>
      <c r="F3590" t="s">
        <v>47</v>
      </c>
      <c r="G3590" s="6">
        <v>366</v>
      </c>
      <c r="H3590">
        <v>64825</v>
      </c>
      <c r="I3590">
        <v>7</v>
      </c>
      <c r="J3590" s="6">
        <v>1058.75</v>
      </c>
      <c r="K3590" s="6">
        <v>2465.75</v>
      </c>
      <c r="L3590">
        <v>68</v>
      </c>
      <c r="M3590">
        <v>1</v>
      </c>
      <c r="N3590" t="s">
        <v>48</v>
      </c>
      <c r="O3590" t="s">
        <v>37</v>
      </c>
      <c r="P3590" t="s">
        <v>10061</v>
      </c>
    </row>
    <row r="3591" spans="1:16" x14ac:dyDescent="0.3">
      <c r="A3591" s="7">
        <v>21042</v>
      </c>
      <c r="B3591" s="6" t="s">
        <v>17235</v>
      </c>
      <c r="C3591" t="s">
        <v>17236</v>
      </c>
      <c r="D3591" s="2" t="s">
        <v>52</v>
      </c>
      <c r="E3591" s="4" t="s">
        <v>59</v>
      </c>
      <c r="F3591" t="s">
        <v>67</v>
      </c>
      <c r="G3591" s="6">
        <v>2426</v>
      </c>
      <c r="H3591">
        <v>24285</v>
      </c>
      <c r="I3591">
        <v>5</v>
      </c>
      <c r="J3591" s="6">
        <v>1373.5</v>
      </c>
      <c r="K3591" s="6">
        <v>2040</v>
      </c>
      <c r="L3591">
        <v>57</v>
      </c>
      <c r="M3591">
        <v>1</v>
      </c>
      <c r="N3591" t="s">
        <v>48</v>
      </c>
      <c r="O3591" t="s">
        <v>48</v>
      </c>
      <c r="P3591" t="s">
        <v>10066</v>
      </c>
    </row>
    <row r="3592" spans="1:16" x14ac:dyDescent="0.3">
      <c r="A3592" s="7">
        <v>19026</v>
      </c>
      <c r="B3592" s="6" t="s">
        <v>17237</v>
      </c>
      <c r="C3592" t="s">
        <v>17238</v>
      </c>
      <c r="D3592" s="2" t="s">
        <v>64</v>
      </c>
      <c r="E3592" s="4" t="s">
        <v>59</v>
      </c>
      <c r="F3592" t="s">
        <v>60</v>
      </c>
      <c r="G3592" s="6">
        <v>882</v>
      </c>
      <c r="H3592">
        <v>87441</v>
      </c>
      <c r="I3592">
        <v>10</v>
      </c>
      <c r="J3592" s="6">
        <v>92.5</v>
      </c>
      <c r="K3592" s="6">
        <v>3881</v>
      </c>
      <c r="L3592">
        <v>91</v>
      </c>
      <c r="M3592">
        <v>2</v>
      </c>
      <c r="N3592" t="s">
        <v>32</v>
      </c>
      <c r="O3592" t="s">
        <v>37</v>
      </c>
      <c r="P3592" t="s">
        <v>10066</v>
      </c>
    </row>
    <row r="3593" spans="1:16" x14ac:dyDescent="0.3">
      <c r="A3593" s="7">
        <v>21845</v>
      </c>
      <c r="B3593" s="6" t="s">
        <v>17239</v>
      </c>
      <c r="C3593" t="s">
        <v>17240</v>
      </c>
      <c r="D3593" s="2" t="s">
        <v>45</v>
      </c>
      <c r="E3593" s="4" t="s">
        <v>46</v>
      </c>
      <c r="F3593" t="s">
        <v>76</v>
      </c>
      <c r="G3593" s="6">
        <v>534</v>
      </c>
      <c r="H3593">
        <v>84728</v>
      </c>
      <c r="I3593">
        <v>19</v>
      </c>
      <c r="J3593" s="6">
        <v>370</v>
      </c>
      <c r="K3593" s="6">
        <v>3320</v>
      </c>
      <c r="L3593">
        <v>83</v>
      </c>
      <c r="M3593">
        <v>3</v>
      </c>
      <c r="N3593" t="s">
        <v>48</v>
      </c>
      <c r="O3593" t="s">
        <v>37</v>
      </c>
      <c r="P3593" t="s">
        <v>10061</v>
      </c>
    </row>
    <row r="3594" spans="1:16" x14ac:dyDescent="0.3">
      <c r="A3594" s="7">
        <v>22077</v>
      </c>
      <c r="B3594" s="6" t="s">
        <v>17241</v>
      </c>
      <c r="C3594" t="s">
        <v>17242</v>
      </c>
      <c r="D3594" s="2" t="s">
        <v>64</v>
      </c>
      <c r="E3594" s="4" t="s">
        <v>59</v>
      </c>
      <c r="F3594" t="s">
        <v>60</v>
      </c>
      <c r="G3594" s="6">
        <v>248</v>
      </c>
      <c r="H3594">
        <v>63896</v>
      </c>
      <c r="I3594">
        <v>3</v>
      </c>
      <c r="J3594" s="6">
        <v>390.25</v>
      </c>
      <c r="K3594" s="6">
        <v>6706.5</v>
      </c>
      <c r="L3594">
        <v>91</v>
      </c>
      <c r="M3594">
        <v>2</v>
      </c>
      <c r="N3594" t="s">
        <v>32</v>
      </c>
      <c r="O3594" t="s">
        <v>37</v>
      </c>
      <c r="P3594" t="s">
        <v>10061</v>
      </c>
    </row>
    <row r="3595" spans="1:16" x14ac:dyDescent="0.3">
      <c r="A3595" s="7">
        <v>21718</v>
      </c>
      <c r="B3595" s="6" t="s">
        <v>17243</v>
      </c>
      <c r="C3595" t="s">
        <v>17244</v>
      </c>
      <c r="D3595" s="2" t="s">
        <v>52</v>
      </c>
      <c r="E3595" s="4" t="s">
        <v>46</v>
      </c>
      <c r="F3595" t="s">
        <v>80</v>
      </c>
      <c r="G3595" s="6">
        <v>3479</v>
      </c>
      <c r="H3595">
        <v>79016</v>
      </c>
      <c r="I3595">
        <v>58</v>
      </c>
      <c r="J3595" s="6">
        <v>10104</v>
      </c>
      <c r="K3595" s="6">
        <v>740.25</v>
      </c>
      <c r="L3595">
        <v>18</v>
      </c>
      <c r="M3595">
        <v>6</v>
      </c>
      <c r="N3595" t="s">
        <v>37</v>
      </c>
      <c r="O3595" t="s">
        <v>37</v>
      </c>
      <c r="P3595" t="s">
        <v>10061</v>
      </c>
    </row>
    <row r="3596" spans="1:16" x14ac:dyDescent="0.3">
      <c r="A3596" s="7">
        <v>21904</v>
      </c>
      <c r="B3596" s="6" t="s">
        <v>17245</v>
      </c>
      <c r="C3596" t="s">
        <v>17246</v>
      </c>
      <c r="D3596" s="2" t="s">
        <v>52</v>
      </c>
      <c r="E3596" s="4" t="s">
        <v>59</v>
      </c>
      <c r="F3596" t="s">
        <v>54</v>
      </c>
      <c r="G3596" s="6">
        <v>1960</v>
      </c>
      <c r="H3596">
        <v>16177</v>
      </c>
      <c r="I3596">
        <v>21</v>
      </c>
      <c r="J3596" s="6">
        <v>6205.25</v>
      </c>
      <c r="K3596" s="6">
        <v>487.25</v>
      </c>
      <c r="L3596">
        <v>8</v>
      </c>
      <c r="M3596">
        <v>5</v>
      </c>
      <c r="N3596" t="s">
        <v>48</v>
      </c>
      <c r="O3596" t="s">
        <v>37</v>
      </c>
      <c r="P3596" t="s">
        <v>10066</v>
      </c>
    </row>
    <row r="3597" spans="1:16" x14ac:dyDescent="0.3">
      <c r="A3597" s="7">
        <v>18822</v>
      </c>
      <c r="B3597" s="6" t="s">
        <v>17247</v>
      </c>
      <c r="C3597" t="s">
        <v>17248</v>
      </c>
      <c r="D3597" s="2" t="s">
        <v>45</v>
      </c>
      <c r="E3597" s="4" t="s">
        <v>46</v>
      </c>
      <c r="F3597" t="s">
        <v>67</v>
      </c>
      <c r="G3597" s="6">
        <v>873</v>
      </c>
      <c r="H3597">
        <v>15500</v>
      </c>
      <c r="I3597">
        <v>2</v>
      </c>
      <c r="J3597" s="6">
        <v>526</v>
      </c>
      <c r="K3597" s="6">
        <v>4022.25</v>
      </c>
      <c r="L3597">
        <v>46</v>
      </c>
      <c r="M3597">
        <v>1</v>
      </c>
      <c r="N3597" t="s">
        <v>32</v>
      </c>
      <c r="O3597" t="s">
        <v>48</v>
      </c>
      <c r="P3597" t="s">
        <v>10061</v>
      </c>
    </row>
    <row r="3598" spans="1:16" x14ac:dyDescent="0.3">
      <c r="A3598" s="7">
        <v>18008</v>
      </c>
      <c r="B3598" s="6" t="s">
        <v>17249</v>
      </c>
      <c r="C3598" t="s">
        <v>17250</v>
      </c>
      <c r="D3598" s="2" t="s">
        <v>64</v>
      </c>
      <c r="E3598" s="4" t="s">
        <v>59</v>
      </c>
      <c r="F3598" t="s">
        <v>76</v>
      </c>
      <c r="G3598" s="6">
        <v>847</v>
      </c>
      <c r="H3598">
        <v>68709</v>
      </c>
      <c r="I3598">
        <v>4</v>
      </c>
      <c r="J3598" s="6">
        <v>458.75</v>
      </c>
      <c r="K3598" s="6">
        <v>3603.5</v>
      </c>
      <c r="L3598">
        <v>78</v>
      </c>
      <c r="M3598">
        <v>2</v>
      </c>
      <c r="N3598" t="s">
        <v>32</v>
      </c>
      <c r="O3598" t="s">
        <v>37</v>
      </c>
      <c r="P3598" t="s">
        <v>10066</v>
      </c>
    </row>
    <row r="3599" spans="1:16" x14ac:dyDescent="0.3">
      <c r="A3599" s="7">
        <v>18500</v>
      </c>
      <c r="B3599" s="6" t="s">
        <v>17251</v>
      </c>
      <c r="C3599" t="s">
        <v>17252</v>
      </c>
      <c r="D3599" s="2" t="s">
        <v>45</v>
      </c>
      <c r="E3599" s="4" t="s">
        <v>59</v>
      </c>
      <c r="F3599" t="s">
        <v>60</v>
      </c>
      <c r="G3599" s="6">
        <v>228</v>
      </c>
      <c r="H3599">
        <v>67586</v>
      </c>
      <c r="I3599">
        <v>7</v>
      </c>
      <c r="J3599" s="6">
        <v>150.25</v>
      </c>
      <c r="K3599" s="6">
        <v>5775</v>
      </c>
      <c r="L3599">
        <v>81</v>
      </c>
      <c r="M3599">
        <v>2</v>
      </c>
      <c r="N3599" t="s">
        <v>32</v>
      </c>
      <c r="O3599" t="s">
        <v>32</v>
      </c>
      <c r="P3599" t="s">
        <v>10061</v>
      </c>
    </row>
    <row r="3600" spans="1:16" x14ac:dyDescent="0.3">
      <c r="A3600" s="7">
        <v>19235</v>
      </c>
      <c r="B3600" s="6" t="s">
        <v>17253</v>
      </c>
      <c r="C3600" t="s">
        <v>17254</v>
      </c>
      <c r="D3600" s="2" t="s">
        <v>64</v>
      </c>
      <c r="E3600" s="4" t="s">
        <v>46</v>
      </c>
      <c r="F3600" t="s">
        <v>67</v>
      </c>
      <c r="G3600" s="6">
        <v>751</v>
      </c>
      <c r="H3600">
        <v>49629</v>
      </c>
      <c r="I3600">
        <v>15</v>
      </c>
      <c r="J3600" s="6">
        <v>886.25</v>
      </c>
      <c r="K3600" s="6">
        <v>1893.5</v>
      </c>
      <c r="L3600">
        <v>59</v>
      </c>
      <c r="M3600">
        <v>3</v>
      </c>
      <c r="N3600" t="s">
        <v>48</v>
      </c>
      <c r="O3600" t="s">
        <v>37</v>
      </c>
      <c r="P3600" t="s">
        <v>10061</v>
      </c>
    </row>
    <row r="3601" spans="1:16" x14ac:dyDescent="0.3">
      <c r="A3601" s="7">
        <v>17412</v>
      </c>
      <c r="B3601" s="6" t="s">
        <v>17255</v>
      </c>
      <c r="C3601" t="s">
        <v>17256</v>
      </c>
      <c r="D3601" s="2" t="s">
        <v>52</v>
      </c>
      <c r="E3601" s="4" t="s">
        <v>46</v>
      </c>
      <c r="F3601" t="s">
        <v>80</v>
      </c>
      <c r="G3601" s="6">
        <v>4731</v>
      </c>
      <c r="H3601">
        <v>72168</v>
      </c>
      <c r="I3601">
        <v>56</v>
      </c>
      <c r="J3601" s="6">
        <v>1413</v>
      </c>
      <c r="K3601" s="6">
        <v>1017.75</v>
      </c>
      <c r="L3601">
        <v>13</v>
      </c>
      <c r="M3601">
        <v>6</v>
      </c>
      <c r="N3601" t="s">
        <v>37</v>
      </c>
      <c r="O3601" t="s">
        <v>37</v>
      </c>
      <c r="P3601" t="s">
        <v>10061</v>
      </c>
    </row>
    <row r="3602" spans="1:16" x14ac:dyDescent="0.3">
      <c r="A3602" s="7">
        <v>20305</v>
      </c>
      <c r="B3602" s="6" t="s">
        <v>17257</v>
      </c>
      <c r="C3602" t="s">
        <v>17258</v>
      </c>
      <c r="D3602" s="2" t="s">
        <v>64</v>
      </c>
      <c r="E3602" s="4" t="s">
        <v>46</v>
      </c>
      <c r="F3602" t="s">
        <v>47</v>
      </c>
      <c r="G3602" s="6">
        <v>324</v>
      </c>
      <c r="H3602">
        <v>17363</v>
      </c>
      <c r="I3602">
        <v>13</v>
      </c>
      <c r="J3602" s="6">
        <v>1517</v>
      </c>
      <c r="K3602" s="6">
        <v>2781.25</v>
      </c>
      <c r="L3602">
        <v>58</v>
      </c>
      <c r="M3602">
        <v>1</v>
      </c>
      <c r="N3602" t="s">
        <v>48</v>
      </c>
      <c r="O3602" t="s">
        <v>48</v>
      </c>
      <c r="P3602" t="s">
        <v>10061</v>
      </c>
    </row>
    <row r="3603" spans="1:16" x14ac:dyDescent="0.3">
      <c r="A3603" s="7">
        <v>19056</v>
      </c>
      <c r="B3603" s="6" t="s">
        <v>17259</v>
      </c>
      <c r="C3603" t="s">
        <v>17260</v>
      </c>
      <c r="D3603" s="2" t="s">
        <v>52</v>
      </c>
      <c r="E3603" s="4" t="s">
        <v>59</v>
      </c>
      <c r="F3603" t="s">
        <v>80</v>
      </c>
      <c r="G3603" s="6">
        <v>2043</v>
      </c>
      <c r="H3603">
        <v>72187</v>
      </c>
      <c r="I3603">
        <v>35</v>
      </c>
      <c r="J3603" s="6">
        <v>7696.75</v>
      </c>
      <c r="K3603" s="6">
        <v>921.5</v>
      </c>
      <c r="L3603">
        <v>17</v>
      </c>
      <c r="M3603">
        <v>4</v>
      </c>
      <c r="N3603" t="s">
        <v>48</v>
      </c>
      <c r="O3603" t="s">
        <v>48</v>
      </c>
      <c r="P3603" t="s">
        <v>10066</v>
      </c>
    </row>
    <row r="3604" spans="1:16" x14ac:dyDescent="0.3">
      <c r="A3604" s="7">
        <v>18593</v>
      </c>
      <c r="B3604" s="6" t="s">
        <v>17261</v>
      </c>
      <c r="C3604" t="s">
        <v>17262</v>
      </c>
      <c r="D3604" s="2" t="s">
        <v>45</v>
      </c>
      <c r="E3604" s="4" t="s">
        <v>46</v>
      </c>
      <c r="F3604" t="s">
        <v>60</v>
      </c>
      <c r="G3604" s="6">
        <v>111</v>
      </c>
      <c r="H3604">
        <v>51065</v>
      </c>
      <c r="I3604">
        <v>7</v>
      </c>
      <c r="J3604" s="6">
        <v>128.75</v>
      </c>
      <c r="K3604" s="6">
        <v>7251.25</v>
      </c>
      <c r="L3604">
        <v>95</v>
      </c>
      <c r="M3604">
        <v>2</v>
      </c>
      <c r="N3604" t="s">
        <v>32</v>
      </c>
      <c r="O3604" t="s">
        <v>32</v>
      </c>
      <c r="P3604" t="s">
        <v>10066</v>
      </c>
    </row>
    <row r="3605" spans="1:16" x14ac:dyDescent="0.3">
      <c r="A3605" s="7">
        <v>20548</v>
      </c>
      <c r="B3605" s="6" t="s">
        <v>17263</v>
      </c>
      <c r="C3605" t="s">
        <v>17264</v>
      </c>
      <c r="D3605" s="2" t="s">
        <v>64</v>
      </c>
      <c r="E3605" s="4" t="s">
        <v>46</v>
      </c>
      <c r="F3605" t="s">
        <v>47</v>
      </c>
      <c r="G3605" s="6">
        <v>962</v>
      </c>
      <c r="H3605">
        <v>41932</v>
      </c>
      <c r="I3605">
        <v>13</v>
      </c>
      <c r="J3605" s="6">
        <v>136.25</v>
      </c>
      <c r="K3605" s="6">
        <v>2545.25</v>
      </c>
      <c r="L3605">
        <v>58</v>
      </c>
      <c r="M3605">
        <v>1</v>
      </c>
      <c r="N3605" t="s">
        <v>48</v>
      </c>
      <c r="O3605" t="s">
        <v>48</v>
      </c>
      <c r="P3605" t="s">
        <v>10061</v>
      </c>
    </row>
    <row r="3606" spans="1:16" x14ac:dyDescent="0.3">
      <c r="A3606" s="7">
        <v>21970</v>
      </c>
      <c r="B3606" s="6" t="s">
        <v>17265</v>
      </c>
      <c r="C3606" t="s">
        <v>17266</v>
      </c>
      <c r="D3606" s="2" t="s">
        <v>45</v>
      </c>
      <c r="E3606" s="4" t="s">
        <v>59</v>
      </c>
      <c r="F3606" t="s">
        <v>60</v>
      </c>
      <c r="G3606" s="6">
        <v>367</v>
      </c>
      <c r="H3606">
        <v>22300</v>
      </c>
      <c r="I3606">
        <v>18</v>
      </c>
      <c r="J3606" s="6">
        <v>283.75</v>
      </c>
      <c r="K3606" s="6">
        <v>3967.25</v>
      </c>
      <c r="L3606">
        <v>92</v>
      </c>
      <c r="M3606">
        <v>1</v>
      </c>
      <c r="N3606" t="s">
        <v>32</v>
      </c>
      <c r="O3606" t="s">
        <v>37</v>
      </c>
      <c r="P3606" t="s">
        <v>10061</v>
      </c>
    </row>
    <row r="3607" spans="1:16" x14ac:dyDescent="0.3">
      <c r="A3607" s="7">
        <v>19766</v>
      </c>
      <c r="B3607" s="6" t="s">
        <v>17267</v>
      </c>
      <c r="C3607" t="s">
        <v>17268</v>
      </c>
      <c r="D3607" s="2" t="s">
        <v>58</v>
      </c>
      <c r="E3607" s="4" t="s">
        <v>59</v>
      </c>
      <c r="F3607" t="s">
        <v>60</v>
      </c>
      <c r="G3607" s="6">
        <v>77</v>
      </c>
      <c r="H3607">
        <v>72668</v>
      </c>
      <c r="I3607">
        <v>4</v>
      </c>
      <c r="J3607" s="6">
        <v>99.75</v>
      </c>
      <c r="K3607" s="6">
        <v>3717.5</v>
      </c>
      <c r="L3607">
        <v>76</v>
      </c>
      <c r="M3607">
        <v>1</v>
      </c>
      <c r="N3607" t="s">
        <v>32</v>
      </c>
      <c r="O3607" t="s">
        <v>32</v>
      </c>
      <c r="P3607" t="s">
        <v>10061</v>
      </c>
    </row>
    <row r="3608" spans="1:16" x14ac:dyDescent="0.3">
      <c r="A3608" s="7">
        <v>17864</v>
      </c>
      <c r="B3608" s="6" t="s">
        <v>17269</v>
      </c>
      <c r="C3608" t="s">
        <v>17270</v>
      </c>
      <c r="D3608" s="2" t="s">
        <v>58</v>
      </c>
      <c r="E3608" s="4" t="s">
        <v>46</v>
      </c>
      <c r="F3608" t="s">
        <v>47</v>
      </c>
      <c r="G3608" s="6">
        <v>247</v>
      </c>
      <c r="H3608">
        <v>89150</v>
      </c>
      <c r="I3608">
        <v>18</v>
      </c>
      <c r="J3608" s="6">
        <v>1411.25</v>
      </c>
      <c r="K3608" s="6">
        <v>2912.5</v>
      </c>
      <c r="L3608">
        <v>69</v>
      </c>
      <c r="M3608">
        <v>1</v>
      </c>
      <c r="N3608" t="s">
        <v>32</v>
      </c>
      <c r="O3608" t="s">
        <v>32</v>
      </c>
      <c r="P3608" t="s">
        <v>10061</v>
      </c>
    </row>
    <row r="3609" spans="1:16" x14ac:dyDescent="0.3">
      <c r="A3609" s="7">
        <v>18819</v>
      </c>
      <c r="B3609" s="6" t="s">
        <v>17271</v>
      </c>
      <c r="C3609" t="s">
        <v>17272</v>
      </c>
      <c r="D3609" s="2" t="s">
        <v>52</v>
      </c>
      <c r="E3609" s="4" t="s">
        <v>46</v>
      </c>
      <c r="F3609" t="s">
        <v>76</v>
      </c>
      <c r="G3609" s="6">
        <v>2823</v>
      </c>
      <c r="H3609">
        <v>89816</v>
      </c>
      <c r="I3609">
        <v>16</v>
      </c>
      <c r="J3609" s="6">
        <v>369.75</v>
      </c>
      <c r="K3609" s="6">
        <v>3434.75</v>
      </c>
      <c r="L3609">
        <v>56</v>
      </c>
      <c r="M3609">
        <v>3</v>
      </c>
      <c r="N3609" t="s">
        <v>48</v>
      </c>
      <c r="O3609" t="s">
        <v>37</v>
      </c>
      <c r="P3609" t="s">
        <v>10061</v>
      </c>
    </row>
    <row r="3610" spans="1:16" x14ac:dyDescent="0.3">
      <c r="A3610" s="7">
        <v>19150</v>
      </c>
      <c r="B3610" s="6" t="s">
        <v>17273</v>
      </c>
      <c r="C3610" t="s">
        <v>17274</v>
      </c>
      <c r="D3610" s="2" t="s">
        <v>58</v>
      </c>
      <c r="E3610" s="4" t="s">
        <v>59</v>
      </c>
      <c r="F3610" t="s">
        <v>60</v>
      </c>
      <c r="G3610" s="6">
        <v>132</v>
      </c>
      <c r="H3610">
        <v>26582</v>
      </c>
      <c r="I3610">
        <v>19</v>
      </c>
      <c r="J3610" s="6">
        <v>295.25</v>
      </c>
      <c r="K3610" s="6">
        <v>4608.5</v>
      </c>
      <c r="L3610">
        <v>89</v>
      </c>
      <c r="M3610">
        <v>2</v>
      </c>
      <c r="N3610" t="s">
        <v>61</v>
      </c>
      <c r="O3610" t="s">
        <v>48</v>
      </c>
      <c r="P3610" t="s">
        <v>10066</v>
      </c>
    </row>
    <row r="3611" spans="1:16" x14ac:dyDescent="0.3">
      <c r="A3611" s="7">
        <v>19076</v>
      </c>
      <c r="B3611" s="6" t="s">
        <v>17275</v>
      </c>
      <c r="C3611" t="s">
        <v>17276</v>
      </c>
      <c r="D3611" s="2" t="s">
        <v>58</v>
      </c>
      <c r="E3611" s="4" t="s">
        <v>46</v>
      </c>
      <c r="F3611" t="s">
        <v>67</v>
      </c>
      <c r="G3611" s="6">
        <v>239</v>
      </c>
      <c r="H3611">
        <v>62532</v>
      </c>
      <c r="I3611">
        <v>5</v>
      </c>
      <c r="J3611" s="6">
        <v>1243.5</v>
      </c>
      <c r="K3611" s="6">
        <v>2910.75</v>
      </c>
      <c r="L3611">
        <v>63</v>
      </c>
      <c r="M3611">
        <v>2</v>
      </c>
      <c r="N3611" t="s">
        <v>48</v>
      </c>
      <c r="O3611" t="s">
        <v>37</v>
      </c>
      <c r="P3611" t="s">
        <v>10061</v>
      </c>
    </row>
    <row r="3612" spans="1:16" x14ac:dyDescent="0.3">
      <c r="A3612" s="7">
        <v>21504</v>
      </c>
      <c r="B3612" s="6" t="s">
        <v>17277</v>
      </c>
      <c r="C3612" t="s">
        <v>17278</v>
      </c>
      <c r="D3612" s="2" t="s">
        <v>52</v>
      </c>
      <c r="E3612" s="4" t="s">
        <v>59</v>
      </c>
      <c r="F3612" t="s">
        <v>80</v>
      </c>
      <c r="G3612" s="6">
        <v>4627</v>
      </c>
      <c r="H3612">
        <v>69187</v>
      </c>
      <c r="I3612">
        <v>32</v>
      </c>
      <c r="J3612" s="6">
        <v>4400</v>
      </c>
      <c r="K3612" s="6">
        <v>308.25</v>
      </c>
      <c r="L3612">
        <v>13</v>
      </c>
      <c r="M3612">
        <v>3</v>
      </c>
      <c r="N3612" t="s">
        <v>37</v>
      </c>
      <c r="O3612" t="s">
        <v>48</v>
      </c>
      <c r="P3612" t="s">
        <v>10061</v>
      </c>
    </row>
    <row r="3613" spans="1:16" x14ac:dyDescent="0.3">
      <c r="A3613" s="7">
        <v>20178</v>
      </c>
      <c r="B3613" s="6" t="s">
        <v>17279</v>
      </c>
      <c r="C3613" t="s">
        <v>17280</v>
      </c>
      <c r="D3613" s="2" t="s">
        <v>70</v>
      </c>
      <c r="E3613" s="4" t="s">
        <v>46</v>
      </c>
      <c r="F3613" t="s">
        <v>67</v>
      </c>
      <c r="G3613" s="6">
        <v>226</v>
      </c>
      <c r="H3613">
        <v>61393</v>
      </c>
      <c r="I3613">
        <v>15</v>
      </c>
      <c r="J3613" s="6">
        <v>592.5</v>
      </c>
      <c r="K3613" s="6">
        <v>2893</v>
      </c>
      <c r="L3613">
        <v>48</v>
      </c>
      <c r="M3613">
        <v>1</v>
      </c>
      <c r="N3613" t="s">
        <v>48</v>
      </c>
      <c r="O3613" t="s">
        <v>48</v>
      </c>
      <c r="P3613" t="s">
        <v>10061</v>
      </c>
    </row>
    <row r="3614" spans="1:16" x14ac:dyDescent="0.3">
      <c r="A3614" s="7">
        <v>18253</v>
      </c>
      <c r="B3614" s="6" t="s">
        <v>17281</v>
      </c>
      <c r="C3614" t="s">
        <v>17282</v>
      </c>
      <c r="D3614" s="2" t="s">
        <v>70</v>
      </c>
      <c r="E3614" s="4" t="s">
        <v>46</v>
      </c>
      <c r="F3614" t="s">
        <v>47</v>
      </c>
      <c r="G3614" s="6">
        <v>317</v>
      </c>
      <c r="H3614">
        <v>11491</v>
      </c>
      <c r="I3614">
        <v>18</v>
      </c>
      <c r="J3614" s="6">
        <v>617</v>
      </c>
      <c r="K3614" s="6">
        <v>2449</v>
      </c>
      <c r="L3614">
        <v>55</v>
      </c>
      <c r="M3614">
        <v>1</v>
      </c>
      <c r="N3614" t="s">
        <v>48</v>
      </c>
      <c r="O3614" t="s">
        <v>37</v>
      </c>
      <c r="P3614" t="s">
        <v>10061</v>
      </c>
    </row>
    <row r="3615" spans="1:16" x14ac:dyDescent="0.3">
      <c r="A3615" s="7">
        <v>20205</v>
      </c>
      <c r="B3615" s="6" t="s">
        <v>17283</v>
      </c>
      <c r="C3615" t="s">
        <v>17284</v>
      </c>
      <c r="D3615" s="2" t="s">
        <v>52</v>
      </c>
      <c r="E3615" s="4" t="s">
        <v>46</v>
      </c>
      <c r="F3615" t="s">
        <v>80</v>
      </c>
      <c r="G3615" s="6">
        <v>1314</v>
      </c>
      <c r="H3615">
        <v>88156</v>
      </c>
      <c r="I3615">
        <v>35</v>
      </c>
      <c r="J3615" s="6">
        <v>8597.25</v>
      </c>
      <c r="K3615" s="6">
        <v>678.25</v>
      </c>
      <c r="L3615">
        <v>20</v>
      </c>
      <c r="M3615">
        <v>6</v>
      </c>
      <c r="N3615" t="s">
        <v>48</v>
      </c>
      <c r="O3615" t="s">
        <v>37</v>
      </c>
      <c r="P3615" t="s">
        <v>10061</v>
      </c>
    </row>
    <row r="3616" spans="1:16" x14ac:dyDescent="0.3">
      <c r="A3616" s="7">
        <v>22103</v>
      </c>
      <c r="B3616" s="6" t="s">
        <v>17285</v>
      </c>
      <c r="C3616" t="s">
        <v>17286</v>
      </c>
      <c r="D3616" s="2" t="s">
        <v>52</v>
      </c>
      <c r="E3616" s="4" t="s">
        <v>53</v>
      </c>
      <c r="F3616" t="s">
        <v>54</v>
      </c>
      <c r="G3616" s="6">
        <v>1116</v>
      </c>
      <c r="H3616">
        <v>18108</v>
      </c>
      <c r="I3616">
        <v>36</v>
      </c>
      <c r="J3616" s="6">
        <v>921.25</v>
      </c>
      <c r="K3616" s="6">
        <v>541</v>
      </c>
      <c r="L3616">
        <v>19</v>
      </c>
      <c r="M3616">
        <v>5</v>
      </c>
      <c r="N3616" t="s">
        <v>32</v>
      </c>
      <c r="O3616" t="s">
        <v>32</v>
      </c>
      <c r="P3616" t="s">
        <v>10061</v>
      </c>
    </row>
    <row r="3617" spans="1:16" x14ac:dyDescent="0.3">
      <c r="A3617" s="7">
        <v>18256</v>
      </c>
      <c r="B3617" s="6" t="s">
        <v>17287</v>
      </c>
      <c r="C3617" t="s">
        <v>17288</v>
      </c>
      <c r="D3617" s="2" t="s">
        <v>52</v>
      </c>
      <c r="E3617" s="4" t="s">
        <v>59</v>
      </c>
      <c r="F3617" t="s">
        <v>80</v>
      </c>
      <c r="G3617" s="6">
        <v>3456</v>
      </c>
      <c r="H3617">
        <v>66437</v>
      </c>
      <c r="I3617">
        <v>43</v>
      </c>
      <c r="J3617" s="6">
        <v>2617.25</v>
      </c>
      <c r="K3617" s="6">
        <v>947.25</v>
      </c>
      <c r="L3617">
        <v>19</v>
      </c>
      <c r="M3617">
        <v>3</v>
      </c>
      <c r="N3617" t="s">
        <v>48</v>
      </c>
      <c r="O3617" t="s">
        <v>48</v>
      </c>
      <c r="P3617" t="s">
        <v>10066</v>
      </c>
    </row>
    <row r="3618" spans="1:16" x14ac:dyDescent="0.3">
      <c r="A3618" s="7">
        <v>17512</v>
      </c>
      <c r="B3618" s="6" t="s">
        <v>17289</v>
      </c>
      <c r="C3618" t="s">
        <v>17290</v>
      </c>
      <c r="D3618" s="2" t="s">
        <v>52</v>
      </c>
      <c r="E3618" s="4" t="s">
        <v>46</v>
      </c>
      <c r="F3618" t="s">
        <v>80</v>
      </c>
      <c r="G3618" s="6">
        <v>3054</v>
      </c>
      <c r="H3618">
        <v>77076</v>
      </c>
      <c r="I3618">
        <v>48</v>
      </c>
      <c r="J3618" s="6">
        <v>3905</v>
      </c>
      <c r="K3618" s="6">
        <v>601.5</v>
      </c>
      <c r="L3618">
        <v>16</v>
      </c>
      <c r="M3618">
        <v>4</v>
      </c>
      <c r="N3618" t="s">
        <v>48</v>
      </c>
      <c r="O3618" t="s">
        <v>37</v>
      </c>
      <c r="P3618" t="s">
        <v>10061</v>
      </c>
    </row>
    <row r="3619" spans="1:16" x14ac:dyDescent="0.3">
      <c r="A3619" s="7">
        <v>18042</v>
      </c>
      <c r="B3619" s="6" t="s">
        <v>17291</v>
      </c>
      <c r="C3619" t="s">
        <v>17292</v>
      </c>
      <c r="D3619" s="2" t="s">
        <v>58</v>
      </c>
      <c r="E3619" s="4" t="s">
        <v>59</v>
      </c>
      <c r="F3619" t="s">
        <v>60</v>
      </c>
      <c r="G3619" s="6">
        <v>158</v>
      </c>
      <c r="H3619">
        <v>64063</v>
      </c>
      <c r="I3619">
        <v>5</v>
      </c>
      <c r="J3619" s="6">
        <v>154.25</v>
      </c>
      <c r="K3619" s="6">
        <v>3955.25</v>
      </c>
      <c r="L3619">
        <v>82</v>
      </c>
      <c r="M3619">
        <v>2</v>
      </c>
      <c r="N3619" t="s">
        <v>32</v>
      </c>
      <c r="O3619" t="s">
        <v>37</v>
      </c>
      <c r="P3619" t="s">
        <v>10061</v>
      </c>
    </row>
    <row r="3620" spans="1:16" x14ac:dyDescent="0.3">
      <c r="A3620" s="7">
        <v>18551</v>
      </c>
      <c r="B3620" s="6" t="s">
        <v>17293</v>
      </c>
      <c r="C3620" t="s">
        <v>17294</v>
      </c>
      <c r="D3620" s="2" t="s">
        <v>58</v>
      </c>
      <c r="E3620" s="4" t="s">
        <v>46</v>
      </c>
      <c r="F3620" t="s">
        <v>60</v>
      </c>
      <c r="G3620" s="6">
        <v>113</v>
      </c>
      <c r="H3620">
        <v>80003</v>
      </c>
      <c r="I3620">
        <v>7</v>
      </c>
      <c r="J3620" s="6">
        <v>85.75</v>
      </c>
      <c r="K3620" s="6">
        <v>4396</v>
      </c>
      <c r="L3620">
        <v>79</v>
      </c>
      <c r="M3620">
        <v>1</v>
      </c>
      <c r="N3620" t="s">
        <v>32</v>
      </c>
      <c r="O3620" t="s">
        <v>48</v>
      </c>
      <c r="P3620" t="s">
        <v>10066</v>
      </c>
    </row>
    <row r="3621" spans="1:16" x14ac:dyDescent="0.3">
      <c r="A3621" s="7">
        <v>19646</v>
      </c>
      <c r="B3621" s="6" t="s">
        <v>17295</v>
      </c>
      <c r="C3621" t="s">
        <v>17296</v>
      </c>
      <c r="D3621" s="2" t="s">
        <v>52</v>
      </c>
      <c r="E3621" s="4" t="s">
        <v>59</v>
      </c>
      <c r="F3621" t="s">
        <v>80</v>
      </c>
      <c r="G3621" s="6">
        <v>3948</v>
      </c>
      <c r="H3621">
        <v>77194</v>
      </c>
      <c r="I3621">
        <v>53</v>
      </c>
      <c r="J3621" s="6">
        <v>2880.5</v>
      </c>
      <c r="K3621" s="6">
        <v>903.5</v>
      </c>
      <c r="L3621">
        <v>19</v>
      </c>
      <c r="M3621">
        <v>6</v>
      </c>
      <c r="N3621" t="s">
        <v>37</v>
      </c>
      <c r="O3621" t="s">
        <v>37</v>
      </c>
      <c r="P3621" t="s">
        <v>10061</v>
      </c>
    </row>
    <row r="3622" spans="1:16" x14ac:dyDescent="0.3">
      <c r="A3622" s="7">
        <v>22152</v>
      </c>
      <c r="B3622" s="6" t="s">
        <v>17297</v>
      </c>
      <c r="C3622" t="s">
        <v>17298</v>
      </c>
      <c r="D3622" s="2" t="s">
        <v>79</v>
      </c>
      <c r="E3622" s="4" t="s">
        <v>59</v>
      </c>
      <c r="F3622" t="s">
        <v>80</v>
      </c>
      <c r="G3622" s="6">
        <v>4100</v>
      </c>
      <c r="H3622">
        <v>81745</v>
      </c>
      <c r="I3622">
        <v>57</v>
      </c>
      <c r="J3622" s="6">
        <v>7401</v>
      </c>
      <c r="K3622" s="6">
        <v>404.5</v>
      </c>
      <c r="L3622">
        <v>20</v>
      </c>
      <c r="M3622">
        <v>5</v>
      </c>
      <c r="N3622" t="s">
        <v>48</v>
      </c>
      <c r="O3622" t="s">
        <v>48</v>
      </c>
      <c r="P3622" t="s">
        <v>10061</v>
      </c>
    </row>
    <row r="3623" spans="1:16" x14ac:dyDescent="0.3">
      <c r="A3623" s="7">
        <v>19123</v>
      </c>
      <c r="B3623" s="6" t="s">
        <v>17299</v>
      </c>
      <c r="C3623" t="s">
        <v>17300</v>
      </c>
      <c r="D3623" s="2" t="s">
        <v>45</v>
      </c>
      <c r="E3623" s="4" t="s">
        <v>46</v>
      </c>
      <c r="F3623" t="s">
        <v>67</v>
      </c>
      <c r="G3623" s="6">
        <v>626</v>
      </c>
      <c r="H3623">
        <v>71156</v>
      </c>
      <c r="I3623">
        <v>5</v>
      </c>
      <c r="J3623" s="6">
        <v>1133</v>
      </c>
      <c r="K3623" s="6">
        <v>2795.25</v>
      </c>
      <c r="L3623">
        <v>46</v>
      </c>
      <c r="M3623">
        <v>1</v>
      </c>
      <c r="N3623" t="s">
        <v>32</v>
      </c>
      <c r="O3623" t="s">
        <v>48</v>
      </c>
      <c r="P3623" t="s">
        <v>10066</v>
      </c>
    </row>
    <row r="3624" spans="1:16" x14ac:dyDescent="0.3">
      <c r="A3624" s="7">
        <v>18666</v>
      </c>
      <c r="B3624" s="6" t="s">
        <v>17301</v>
      </c>
      <c r="C3624" t="s">
        <v>17302</v>
      </c>
      <c r="D3624" s="2" t="s">
        <v>52</v>
      </c>
      <c r="E3624" s="4" t="s">
        <v>46</v>
      </c>
      <c r="F3624" t="s">
        <v>80</v>
      </c>
      <c r="G3624" s="6">
        <v>2326</v>
      </c>
      <c r="H3624">
        <v>63938</v>
      </c>
      <c r="I3624">
        <v>33</v>
      </c>
      <c r="J3624" s="6">
        <v>2000.25</v>
      </c>
      <c r="K3624" s="6">
        <v>1033.25</v>
      </c>
      <c r="L3624">
        <v>20</v>
      </c>
      <c r="M3624">
        <v>4</v>
      </c>
      <c r="N3624" t="s">
        <v>48</v>
      </c>
      <c r="O3624" t="s">
        <v>48</v>
      </c>
      <c r="P3624" t="s">
        <v>10061</v>
      </c>
    </row>
    <row r="3625" spans="1:16" x14ac:dyDescent="0.3">
      <c r="A3625" s="7">
        <v>19066</v>
      </c>
      <c r="B3625" s="6" t="s">
        <v>17303</v>
      </c>
      <c r="C3625" t="s">
        <v>17304</v>
      </c>
      <c r="D3625" s="2" t="s">
        <v>52</v>
      </c>
      <c r="E3625" s="4" t="s">
        <v>59</v>
      </c>
      <c r="F3625" t="s">
        <v>80</v>
      </c>
      <c r="G3625" s="6">
        <v>1634</v>
      </c>
      <c r="H3625">
        <v>33040</v>
      </c>
      <c r="I3625">
        <v>60</v>
      </c>
      <c r="J3625" s="6">
        <v>6960</v>
      </c>
      <c r="K3625" s="6">
        <v>945.5</v>
      </c>
      <c r="L3625">
        <v>17</v>
      </c>
      <c r="M3625">
        <v>6</v>
      </c>
      <c r="N3625" t="s">
        <v>48</v>
      </c>
      <c r="O3625" t="s">
        <v>37</v>
      </c>
      <c r="P3625" t="s">
        <v>10061</v>
      </c>
    </row>
    <row r="3626" spans="1:16" x14ac:dyDescent="0.3">
      <c r="A3626" s="7">
        <v>20749</v>
      </c>
      <c r="B3626" s="6" t="s">
        <v>17305</v>
      </c>
      <c r="C3626" t="s">
        <v>17306</v>
      </c>
      <c r="D3626" s="2" t="s">
        <v>45</v>
      </c>
      <c r="E3626" s="4" t="s">
        <v>46</v>
      </c>
      <c r="F3626" t="s">
        <v>60</v>
      </c>
      <c r="G3626" s="6">
        <v>361</v>
      </c>
      <c r="H3626">
        <v>40105</v>
      </c>
      <c r="I3626">
        <v>10</v>
      </c>
      <c r="J3626" s="6">
        <v>175</v>
      </c>
      <c r="K3626" s="6">
        <v>6483.25</v>
      </c>
      <c r="L3626">
        <v>97</v>
      </c>
      <c r="M3626">
        <v>1</v>
      </c>
      <c r="N3626" t="s">
        <v>32</v>
      </c>
      <c r="O3626" t="s">
        <v>48</v>
      </c>
      <c r="P3626" t="s">
        <v>10066</v>
      </c>
    </row>
    <row r="3627" spans="1:16" x14ac:dyDescent="0.3">
      <c r="A3627" s="7">
        <v>17404</v>
      </c>
      <c r="B3627" s="6" t="s">
        <v>17307</v>
      </c>
      <c r="C3627" t="s">
        <v>17308</v>
      </c>
      <c r="D3627" s="2" t="s">
        <v>58</v>
      </c>
      <c r="E3627" s="4" t="s">
        <v>59</v>
      </c>
      <c r="F3627" t="s">
        <v>67</v>
      </c>
      <c r="G3627" s="6">
        <v>201</v>
      </c>
      <c r="H3627">
        <v>78995</v>
      </c>
      <c r="I3627">
        <v>11</v>
      </c>
      <c r="J3627" s="6">
        <v>558.5</v>
      </c>
      <c r="K3627" s="6">
        <v>4571.25</v>
      </c>
      <c r="L3627">
        <v>58</v>
      </c>
      <c r="M3627">
        <v>1</v>
      </c>
      <c r="N3627" t="s">
        <v>32</v>
      </c>
      <c r="O3627" t="s">
        <v>37</v>
      </c>
      <c r="P3627" t="s">
        <v>10066</v>
      </c>
    </row>
    <row r="3628" spans="1:16" x14ac:dyDescent="0.3">
      <c r="A3628" s="7">
        <v>20501</v>
      </c>
      <c r="B3628" s="6" t="s">
        <v>17309</v>
      </c>
      <c r="C3628" t="s">
        <v>17310</v>
      </c>
      <c r="D3628" s="2" t="s">
        <v>52</v>
      </c>
      <c r="E3628" s="4" t="s">
        <v>46</v>
      </c>
      <c r="F3628" t="s">
        <v>54</v>
      </c>
      <c r="G3628" s="6">
        <v>3508</v>
      </c>
      <c r="H3628">
        <v>45540</v>
      </c>
      <c r="I3628">
        <v>35</v>
      </c>
      <c r="J3628" s="6">
        <v>613</v>
      </c>
      <c r="K3628" s="6">
        <v>565</v>
      </c>
      <c r="L3628">
        <v>21</v>
      </c>
      <c r="M3628">
        <v>6</v>
      </c>
      <c r="N3628" t="s">
        <v>32</v>
      </c>
      <c r="O3628" t="s">
        <v>48</v>
      </c>
      <c r="P3628" t="s">
        <v>10061</v>
      </c>
    </row>
    <row r="3629" spans="1:16" x14ac:dyDescent="0.3">
      <c r="A3629" s="7">
        <v>20051</v>
      </c>
      <c r="B3629" s="6" t="s">
        <v>17311</v>
      </c>
      <c r="C3629" t="s">
        <v>17312</v>
      </c>
      <c r="D3629" s="2" t="s">
        <v>64</v>
      </c>
      <c r="E3629" s="4" t="s">
        <v>46</v>
      </c>
      <c r="F3629" t="s">
        <v>47</v>
      </c>
      <c r="G3629" s="6">
        <v>480</v>
      </c>
      <c r="H3629">
        <v>17965</v>
      </c>
      <c r="I3629">
        <v>11</v>
      </c>
      <c r="J3629" s="6">
        <v>1536.75</v>
      </c>
      <c r="K3629" s="6">
        <v>2519.75</v>
      </c>
      <c r="L3629">
        <v>52</v>
      </c>
      <c r="M3629">
        <v>0</v>
      </c>
      <c r="N3629" t="s">
        <v>48</v>
      </c>
      <c r="O3629" t="s">
        <v>37</v>
      </c>
      <c r="P3629" t="s">
        <v>10061</v>
      </c>
    </row>
    <row r="3630" spans="1:16" x14ac:dyDescent="0.3">
      <c r="A3630" s="7">
        <v>20986</v>
      </c>
      <c r="B3630" s="6" t="s">
        <v>17313</v>
      </c>
      <c r="C3630" t="s">
        <v>17314</v>
      </c>
      <c r="D3630" s="2" t="s">
        <v>45</v>
      </c>
      <c r="E3630" s="4" t="s">
        <v>46</v>
      </c>
      <c r="F3630" t="s">
        <v>60</v>
      </c>
      <c r="G3630" s="6">
        <v>172</v>
      </c>
      <c r="H3630">
        <v>78383</v>
      </c>
      <c r="I3630">
        <v>18</v>
      </c>
      <c r="J3630" s="6">
        <v>99.25</v>
      </c>
      <c r="K3630" s="6">
        <v>7434</v>
      </c>
      <c r="L3630">
        <v>86</v>
      </c>
      <c r="M3630">
        <v>1</v>
      </c>
      <c r="N3630" t="s">
        <v>61</v>
      </c>
      <c r="O3630" t="s">
        <v>37</v>
      </c>
      <c r="P3630" t="s">
        <v>10061</v>
      </c>
    </row>
    <row r="3631" spans="1:16" x14ac:dyDescent="0.3">
      <c r="A3631" s="7">
        <v>19191</v>
      </c>
      <c r="B3631" s="6" t="s">
        <v>17315</v>
      </c>
      <c r="C3631" t="s">
        <v>17316</v>
      </c>
      <c r="D3631" s="2" t="s">
        <v>52</v>
      </c>
      <c r="E3631" s="4" t="s">
        <v>46</v>
      </c>
      <c r="F3631" t="s">
        <v>80</v>
      </c>
      <c r="G3631" s="6">
        <v>2950</v>
      </c>
      <c r="H3631">
        <v>18297</v>
      </c>
      <c r="I3631">
        <v>34</v>
      </c>
      <c r="J3631" s="6">
        <v>10280</v>
      </c>
      <c r="K3631" s="6">
        <v>916.75</v>
      </c>
      <c r="L3631">
        <v>19</v>
      </c>
      <c r="M3631">
        <v>5</v>
      </c>
      <c r="N3631" t="s">
        <v>48</v>
      </c>
      <c r="O3631" t="s">
        <v>37</v>
      </c>
      <c r="P3631" t="s">
        <v>10066</v>
      </c>
    </row>
    <row r="3632" spans="1:16" x14ac:dyDescent="0.3">
      <c r="A3632" s="7">
        <v>22252</v>
      </c>
      <c r="B3632" s="6" t="s">
        <v>17317</v>
      </c>
      <c r="C3632" t="s">
        <v>17318</v>
      </c>
      <c r="D3632" s="2" t="s">
        <v>45</v>
      </c>
      <c r="E3632" s="4" t="s">
        <v>46</v>
      </c>
      <c r="F3632" t="s">
        <v>47</v>
      </c>
      <c r="G3632" s="6">
        <v>736</v>
      </c>
      <c r="H3632">
        <v>65817</v>
      </c>
      <c r="I3632">
        <v>12</v>
      </c>
      <c r="J3632" s="6">
        <v>363.25</v>
      </c>
      <c r="K3632" s="6">
        <v>2780.25</v>
      </c>
      <c r="L3632">
        <v>68</v>
      </c>
      <c r="M3632">
        <v>0</v>
      </c>
      <c r="N3632" t="s">
        <v>48</v>
      </c>
      <c r="O3632" t="s">
        <v>37</v>
      </c>
      <c r="P3632" t="s">
        <v>10066</v>
      </c>
    </row>
    <row r="3633" spans="1:16" x14ac:dyDescent="0.3">
      <c r="A3633" s="7">
        <v>21755</v>
      </c>
      <c r="B3633" s="6" t="s">
        <v>17319</v>
      </c>
      <c r="C3633" t="s">
        <v>17320</v>
      </c>
      <c r="D3633" s="2" t="s">
        <v>64</v>
      </c>
      <c r="E3633" s="4" t="s">
        <v>46</v>
      </c>
      <c r="F3633" t="s">
        <v>76</v>
      </c>
      <c r="G3633" s="6">
        <v>506</v>
      </c>
      <c r="H3633">
        <v>69791</v>
      </c>
      <c r="I3633">
        <v>4</v>
      </c>
      <c r="J3633" s="6">
        <v>264.5</v>
      </c>
      <c r="K3633" s="6">
        <v>3540.75</v>
      </c>
      <c r="L3633">
        <v>52</v>
      </c>
      <c r="M3633">
        <v>1</v>
      </c>
      <c r="N3633" t="s">
        <v>32</v>
      </c>
      <c r="O3633" t="s">
        <v>32</v>
      </c>
      <c r="P3633" t="s">
        <v>10061</v>
      </c>
    </row>
    <row r="3634" spans="1:16" x14ac:dyDescent="0.3">
      <c r="A3634" s="7">
        <v>20323</v>
      </c>
      <c r="B3634" s="6" t="s">
        <v>17321</v>
      </c>
      <c r="C3634" t="s">
        <v>17322</v>
      </c>
      <c r="D3634" s="2" t="s">
        <v>52</v>
      </c>
      <c r="E3634" s="4" t="s">
        <v>53</v>
      </c>
      <c r="F3634" t="s">
        <v>54</v>
      </c>
      <c r="G3634" s="6">
        <v>3817</v>
      </c>
      <c r="H3634">
        <v>39942</v>
      </c>
      <c r="I3634">
        <v>21</v>
      </c>
      <c r="J3634" s="6">
        <v>5320.5</v>
      </c>
      <c r="K3634" s="6">
        <v>655.75</v>
      </c>
      <c r="L3634">
        <v>9</v>
      </c>
      <c r="M3634">
        <v>4</v>
      </c>
      <c r="N3634" t="s">
        <v>48</v>
      </c>
      <c r="O3634" t="s">
        <v>48</v>
      </c>
      <c r="P3634" t="s">
        <v>10066</v>
      </c>
    </row>
    <row r="3635" spans="1:16" x14ac:dyDescent="0.3">
      <c r="A3635" s="7">
        <v>19032</v>
      </c>
      <c r="B3635" s="6" t="s">
        <v>17323</v>
      </c>
      <c r="C3635" t="s">
        <v>17324</v>
      </c>
      <c r="D3635" s="2" t="s">
        <v>64</v>
      </c>
      <c r="E3635" s="4" t="s">
        <v>46</v>
      </c>
      <c r="F3635" t="s">
        <v>60</v>
      </c>
      <c r="G3635" s="6">
        <v>376</v>
      </c>
      <c r="H3635">
        <v>74050</v>
      </c>
      <c r="I3635">
        <v>16</v>
      </c>
      <c r="J3635" s="6">
        <v>288.25</v>
      </c>
      <c r="K3635" s="6">
        <v>7335.75</v>
      </c>
      <c r="L3635">
        <v>78</v>
      </c>
      <c r="M3635">
        <v>2</v>
      </c>
      <c r="N3635" t="s">
        <v>32</v>
      </c>
      <c r="O3635" t="s">
        <v>48</v>
      </c>
      <c r="P3635" t="s">
        <v>10061</v>
      </c>
    </row>
    <row r="3636" spans="1:16" x14ac:dyDescent="0.3">
      <c r="A3636" s="7">
        <v>18099</v>
      </c>
      <c r="B3636" s="6" t="s">
        <v>17325</v>
      </c>
      <c r="C3636" t="s">
        <v>17326</v>
      </c>
      <c r="D3636" s="2" t="s">
        <v>52</v>
      </c>
      <c r="E3636" s="4" t="s">
        <v>59</v>
      </c>
      <c r="F3636" t="s">
        <v>76</v>
      </c>
      <c r="G3636" s="6">
        <v>1455</v>
      </c>
      <c r="H3636">
        <v>23642</v>
      </c>
      <c r="I3636">
        <v>7</v>
      </c>
      <c r="J3636" s="6">
        <v>559.25</v>
      </c>
      <c r="K3636" s="6">
        <v>3768.75</v>
      </c>
      <c r="L3636">
        <v>83</v>
      </c>
      <c r="M3636">
        <v>2</v>
      </c>
      <c r="N3636" t="s">
        <v>32</v>
      </c>
      <c r="O3636" t="s">
        <v>37</v>
      </c>
      <c r="P3636" t="s">
        <v>10066</v>
      </c>
    </row>
    <row r="3637" spans="1:16" x14ac:dyDescent="0.3">
      <c r="A3637" s="7">
        <v>19779</v>
      </c>
      <c r="B3637" s="6" t="s">
        <v>17327</v>
      </c>
      <c r="C3637" t="s">
        <v>17328</v>
      </c>
      <c r="D3637" s="2" t="s">
        <v>70</v>
      </c>
      <c r="E3637" s="4" t="s">
        <v>59</v>
      </c>
      <c r="F3637" t="s">
        <v>60</v>
      </c>
      <c r="G3637" s="6">
        <v>147</v>
      </c>
      <c r="H3637">
        <v>45513</v>
      </c>
      <c r="I3637">
        <v>3</v>
      </c>
      <c r="J3637" s="6">
        <v>195.25</v>
      </c>
      <c r="K3637" s="6">
        <v>7195.75</v>
      </c>
      <c r="L3637">
        <v>98</v>
      </c>
      <c r="M3637">
        <v>2</v>
      </c>
      <c r="N3637" t="s">
        <v>48</v>
      </c>
      <c r="O3637" t="s">
        <v>37</v>
      </c>
      <c r="P3637" t="s">
        <v>10061</v>
      </c>
    </row>
    <row r="3638" spans="1:16" x14ac:dyDescent="0.3">
      <c r="A3638" s="7">
        <v>21266</v>
      </c>
      <c r="B3638" s="6" t="s">
        <v>17329</v>
      </c>
      <c r="C3638" t="s">
        <v>17330</v>
      </c>
      <c r="D3638" s="2" t="s">
        <v>64</v>
      </c>
      <c r="E3638" s="4" t="s">
        <v>46</v>
      </c>
      <c r="F3638" t="s">
        <v>47</v>
      </c>
      <c r="G3638" s="6">
        <v>295</v>
      </c>
      <c r="H3638">
        <v>26688</v>
      </c>
      <c r="I3638">
        <v>10</v>
      </c>
      <c r="J3638" s="6">
        <v>1215.5</v>
      </c>
      <c r="K3638" s="6">
        <v>2682</v>
      </c>
      <c r="L3638">
        <v>50</v>
      </c>
      <c r="M3638">
        <v>1</v>
      </c>
      <c r="N3638" t="s">
        <v>48</v>
      </c>
      <c r="O3638" t="s">
        <v>37</v>
      </c>
      <c r="P3638" t="s">
        <v>10061</v>
      </c>
    </row>
    <row r="3639" spans="1:16" x14ac:dyDescent="0.3">
      <c r="A3639" s="7">
        <v>20570</v>
      </c>
      <c r="B3639" s="6" t="s">
        <v>17331</v>
      </c>
      <c r="C3639" t="s">
        <v>17332</v>
      </c>
      <c r="D3639" s="2" t="s">
        <v>58</v>
      </c>
      <c r="E3639" s="4" t="s">
        <v>59</v>
      </c>
      <c r="F3639" t="s">
        <v>60</v>
      </c>
      <c r="G3639" s="6">
        <v>144</v>
      </c>
      <c r="H3639">
        <v>68353</v>
      </c>
      <c r="I3639">
        <v>2</v>
      </c>
      <c r="J3639" s="6">
        <v>131.5</v>
      </c>
      <c r="K3639" s="6">
        <v>6222.25</v>
      </c>
      <c r="L3639">
        <v>99</v>
      </c>
      <c r="M3639">
        <v>2</v>
      </c>
      <c r="N3639" t="s">
        <v>48</v>
      </c>
      <c r="O3639" t="s">
        <v>37</v>
      </c>
      <c r="P3639" t="s">
        <v>10061</v>
      </c>
    </row>
    <row r="3640" spans="1:16" x14ac:dyDescent="0.3">
      <c r="A3640" s="7">
        <v>19043</v>
      </c>
      <c r="B3640" s="6" t="s">
        <v>17333</v>
      </c>
      <c r="C3640" t="s">
        <v>17334</v>
      </c>
      <c r="D3640" s="2" t="s">
        <v>52</v>
      </c>
      <c r="E3640" s="4" t="s">
        <v>59</v>
      </c>
      <c r="F3640" t="s">
        <v>80</v>
      </c>
      <c r="G3640" s="6">
        <v>4808</v>
      </c>
      <c r="H3640">
        <v>58876</v>
      </c>
      <c r="I3640">
        <v>58</v>
      </c>
      <c r="J3640" s="6">
        <v>5999.5</v>
      </c>
      <c r="K3640" s="6">
        <v>1029.25</v>
      </c>
      <c r="L3640">
        <v>17</v>
      </c>
      <c r="M3640">
        <v>5</v>
      </c>
      <c r="N3640" t="s">
        <v>37</v>
      </c>
      <c r="O3640" t="s">
        <v>37</v>
      </c>
      <c r="P3640" t="s">
        <v>10061</v>
      </c>
    </row>
    <row r="3641" spans="1:16" x14ac:dyDescent="0.3">
      <c r="A3641" s="7">
        <v>19842</v>
      </c>
      <c r="B3641" s="6" t="s">
        <v>17335</v>
      </c>
      <c r="C3641" t="s">
        <v>17336</v>
      </c>
      <c r="D3641" s="2" t="s">
        <v>52</v>
      </c>
      <c r="E3641" s="4" t="s">
        <v>46</v>
      </c>
      <c r="F3641" t="s">
        <v>80</v>
      </c>
      <c r="G3641" s="6">
        <v>4432</v>
      </c>
      <c r="H3641">
        <v>60736</v>
      </c>
      <c r="I3641">
        <v>59</v>
      </c>
      <c r="J3641" s="6">
        <v>1175.75</v>
      </c>
      <c r="K3641" s="6">
        <v>948</v>
      </c>
      <c r="L3641">
        <v>14</v>
      </c>
      <c r="M3641">
        <v>6</v>
      </c>
      <c r="N3641" t="s">
        <v>37</v>
      </c>
      <c r="O3641" t="s">
        <v>37</v>
      </c>
      <c r="P3641" t="s">
        <v>10066</v>
      </c>
    </row>
    <row r="3642" spans="1:16" x14ac:dyDescent="0.3">
      <c r="A3642" s="7">
        <v>18896</v>
      </c>
      <c r="B3642" s="6" t="s">
        <v>17337</v>
      </c>
      <c r="C3642" t="s">
        <v>17338</v>
      </c>
      <c r="D3642" s="2" t="s">
        <v>70</v>
      </c>
      <c r="E3642" s="4" t="s">
        <v>46</v>
      </c>
      <c r="F3642" t="s">
        <v>47</v>
      </c>
      <c r="G3642" s="6">
        <v>382</v>
      </c>
      <c r="H3642">
        <v>36308</v>
      </c>
      <c r="I3642">
        <v>10</v>
      </c>
      <c r="J3642" s="6">
        <v>1316.5</v>
      </c>
      <c r="K3642" s="6">
        <v>2775.5</v>
      </c>
      <c r="L3642">
        <v>62</v>
      </c>
      <c r="M3642">
        <v>0</v>
      </c>
      <c r="N3642" t="s">
        <v>48</v>
      </c>
      <c r="O3642" t="s">
        <v>37</v>
      </c>
      <c r="P3642" t="s">
        <v>10066</v>
      </c>
    </row>
    <row r="3643" spans="1:16" x14ac:dyDescent="0.3">
      <c r="A3643" s="7">
        <v>20319</v>
      </c>
      <c r="B3643" s="6" t="s">
        <v>17339</v>
      </c>
      <c r="C3643" t="s">
        <v>17340</v>
      </c>
      <c r="D3643" s="2" t="s">
        <v>52</v>
      </c>
      <c r="E3643" s="4" t="s">
        <v>46</v>
      </c>
      <c r="F3643" t="s">
        <v>67</v>
      </c>
      <c r="G3643" s="6">
        <v>1919</v>
      </c>
      <c r="H3643">
        <v>38959</v>
      </c>
      <c r="I3643">
        <v>11</v>
      </c>
      <c r="J3643" s="6">
        <v>1253</v>
      </c>
      <c r="K3643" s="6">
        <v>2626.5</v>
      </c>
      <c r="L3643">
        <v>50</v>
      </c>
      <c r="M3643">
        <v>3</v>
      </c>
      <c r="N3643" t="s">
        <v>48</v>
      </c>
      <c r="O3643" t="s">
        <v>37</v>
      </c>
      <c r="P3643" t="s">
        <v>10061</v>
      </c>
    </row>
    <row r="3644" spans="1:16" x14ac:dyDescent="0.3">
      <c r="A3644" s="7">
        <v>18017</v>
      </c>
      <c r="B3644" s="6" t="s">
        <v>17341</v>
      </c>
      <c r="C3644" t="s">
        <v>17342</v>
      </c>
      <c r="D3644" s="2" t="s">
        <v>58</v>
      </c>
      <c r="E3644" s="4" t="s">
        <v>59</v>
      </c>
      <c r="F3644" t="s">
        <v>60</v>
      </c>
      <c r="G3644" s="6">
        <v>59</v>
      </c>
      <c r="H3644">
        <v>58560</v>
      </c>
      <c r="I3644">
        <v>20</v>
      </c>
      <c r="J3644" s="6">
        <v>209</v>
      </c>
      <c r="K3644" s="6">
        <v>6227.75</v>
      </c>
      <c r="L3644">
        <v>95</v>
      </c>
      <c r="M3644">
        <v>1</v>
      </c>
      <c r="N3644" t="s">
        <v>61</v>
      </c>
      <c r="O3644" t="s">
        <v>48</v>
      </c>
      <c r="P3644" t="s">
        <v>10066</v>
      </c>
    </row>
    <row r="3645" spans="1:16" x14ac:dyDescent="0.3">
      <c r="A3645" s="7">
        <v>19742</v>
      </c>
      <c r="B3645" s="6" t="s">
        <v>17343</v>
      </c>
      <c r="C3645" t="s">
        <v>17344</v>
      </c>
      <c r="D3645" s="2" t="s">
        <v>58</v>
      </c>
      <c r="E3645" s="4" t="s">
        <v>59</v>
      </c>
      <c r="F3645" t="s">
        <v>60</v>
      </c>
      <c r="G3645" s="6">
        <v>200</v>
      </c>
      <c r="H3645">
        <v>75000</v>
      </c>
      <c r="I3645">
        <v>20</v>
      </c>
      <c r="J3645" s="6">
        <v>132.25</v>
      </c>
      <c r="K3645" s="6">
        <v>5480.25</v>
      </c>
      <c r="L3645">
        <v>75</v>
      </c>
      <c r="M3645">
        <v>2</v>
      </c>
      <c r="N3645" t="s">
        <v>48</v>
      </c>
      <c r="O3645" t="s">
        <v>37</v>
      </c>
      <c r="P3645" t="s">
        <v>10061</v>
      </c>
    </row>
    <row r="3646" spans="1:16" x14ac:dyDescent="0.3">
      <c r="A3646" s="7">
        <v>18961</v>
      </c>
      <c r="B3646" s="6" t="s">
        <v>17345</v>
      </c>
      <c r="C3646" t="s">
        <v>17346</v>
      </c>
      <c r="D3646" s="2" t="s">
        <v>52</v>
      </c>
      <c r="E3646" s="4" t="s">
        <v>53</v>
      </c>
      <c r="F3646" t="s">
        <v>54</v>
      </c>
      <c r="G3646" s="6">
        <v>2072</v>
      </c>
      <c r="H3646">
        <v>80234</v>
      </c>
      <c r="I3646">
        <v>38</v>
      </c>
      <c r="J3646" s="6">
        <v>7790</v>
      </c>
      <c r="K3646" s="6">
        <v>474.5</v>
      </c>
      <c r="L3646">
        <v>14</v>
      </c>
      <c r="M3646">
        <v>8</v>
      </c>
      <c r="N3646" t="s">
        <v>48</v>
      </c>
      <c r="O3646" t="s">
        <v>48</v>
      </c>
      <c r="P3646" t="s">
        <v>10066</v>
      </c>
    </row>
    <row r="3647" spans="1:16" x14ac:dyDescent="0.3">
      <c r="A3647" s="7">
        <v>18428</v>
      </c>
      <c r="B3647" s="6" t="s">
        <v>17347</v>
      </c>
      <c r="C3647" t="s">
        <v>17348</v>
      </c>
      <c r="D3647" s="2" t="s">
        <v>52</v>
      </c>
      <c r="E3647" s="4" t="s">
        <v>59</v>
      </c>
      <c r="F3647" t="s">
        <v>80</v>
      </c>
      <c r="G3647" s="6">
        <v>1267</v>
      </c>
      <c r="H3647">
        <v>89555</v>
      </c>
      <c r="I3647">
        <v>58</v>
      </c>
      <c r="J3647" s="6">
        <v>7146</v>
      </c>
      <c r="K3647" s="6">
        <v>916.5</v>
      </c>
      <c r="L3647">
        <v>14</v>
      </c>
      <c r="M3647">
        <v>6</v>
      </c>
      <c r="N3647" t="s">
        <v>48</v>
      </c>
      <c r="O3647" t="s">
        <v>48</v>
      </c>
      <c r="P3647" t="s">
        <v>10066</v>
      </c>
    </row>
    <row r="3648" spans="1:16" x14ac:dyDescent="0.3">
      <c r="A3648" s="7">
        <v>18388</v>
      </c>
      <c r="B3648" s="6" t="s">
        <v>17349</v>
      </c>
      <c r="C3648" t="s">
        <v>17350</v>
      </c>
      <c r="D3648" s="2" t="s">
        <v>79</v>
      </c>
      <c r="E3648" s="4" t="s">
        <v>46</v>
      </c>
      <c r="F3648" t="s">
        <v>76</v>
      </c>
      <c r="G3648" s="6">
        <v>1633</v>
      </c>
      <c r="H3648">
        <v>48737</v>
      </c>
      <c r="I3648">
        <v>9</v>
      </c>
      <c r="J3648" s="6">
        <v>506</v>
      </c>
      <c r="K3648" s="6">
        <v>4038</v>
      </c>
      <c r="L3648">
        <v>53</v>
      </c>
      <c r="M3648">
        <v>2</v>
      </c>
      <c r="N3648" t="s">
        <v>48</v>
      </c>
      <c r="O3648" t="s">
        <v>48</v>
      </c>
      <c r="P3648" t="s">
        <v>10061</v>
      </c>
    </row>
    <row r="3649" spans="1:16" x14ac:dyDescent="0.3">
      <c r="A3649" s="7">
        <v>18345</v>
      </c>
      <c r="B3649" s="6" t="s">
        <v>17351</v>
      </c>
      <c r="C3649" t="s">
        <v>17352</v>
      </c>
      <c r="D3649" s="2" t="s">
        <v>52</v>
      </c>
      <c r="E3649" s="4" t="s">
        <v>46</v>
      </c>
      <c r="F3649" t="s">
        <v>76</v>
      </c>
      <c r="G3649" s="6">
        <v>1836</v>
      </c>
      <c r="H3649">
        <v>83523</v>
      </c>
      <c r="I3649">
        <v>7</v>
      </c>
      <c r="J3649" s="6">
        <v>264.5</v>
      </c>
      <c r="K3649" s="6">
        <v>4110</v>
      </c>
      <c r="L3649">
        <v>75</v>
      </c>
      <c r="M3649">
        <v>1</v>
      </c>
      <c r="N3649" t="s">
        <v>48</v>
      </c>
      <c r="O3649" t="s">
        <v>48</v>
      </c>
      <c r="P3649" t="s">
        <v>10066</v>
      </c>
    </row>
    <row r="3650" spans="1:16" x14ac:dyDescent="0.3">
      <c r="A3650" s="7">
        <v>18784</v>
      </c>
      <c r="B3650" s="6" t="s">
        <v>17353</v>
      </c>
      <c r="C3650" t="s">
        <v>17354</v>
      </c>
      <c r="D3650" s="2" t="s">
        <v>45</v>
      </c>
      <c r="E3650" s="4" t="s">
        <v>59</v>
      </c>
      <c r="F3650" t="s">
        <v>60</v>
      </c>
      <c r="G3650" s="6">
        <v>813</v>
      </c>
      <c r="H3650">
        <v>28163</v>
      </c>
      <c r="I3650">
        <v>10</v>
      </c>
      <c r="J3650" s="6">
        <v>333</v>
      </c>
      <c r="K3650" s="6">
        <v>4973</v>
      </c>
      <c r="L3650">
        <v>100</v>
      </c>
      <c r="M3650">
        <v>2</v>
      </c>
      <c r="N3650" t="s">
        <v>32</v>
      </c>
      <c r="O3650" t="s">
        <v>37</v>
      </c>
      <c r="P3650" t="s">
        <v>10066</v>
      </c>
    </row>
    <row r="3651" spans="1:16" x14ac:dyDescent="0.3">
      <c r="A3651" s="7">
        <v>17647</v>
      </c>
      <c r="B3651" s="6" t="s">
        <v>17355</v>
      </c>
      <c r="C3651" t="s">
        <v>17356</v>
      </c>
      <c r="D3651" s="2" t="s">
        <v>45</v>
      </c>
      <c r="E3651" s="4" t="s">
        <v>59</v>
      </c>
      <c r="F3651" t="s">
        <v>60</v>
      </c>
      <c r="G3651" s="6">
        <v>996</v>
      </c>
      <c r="H3651">
        <v>77805</v>
      </c>
      <c r="I3651">
        <v>3</v>
      </c>
      <c r="J3651" s="6">
        <v>90.75</v>
      </c>
      <c r="K3651" s="6">
        <v>5507</v>
      </c>
      <c r="L3651">
        <v>99</v>
      </c>
      <c r="M3651">
        <v>1</v>
      </c>
      <c r="N3651" t="s">
        <v>61</v>
      </c>
      <c r="O3651" t="s">
        <v>37</v>
      </c>
      <c r="P3651" t="s">
        <v>10061</v>
      </c>
    </row>
    <row r="3652" spans="1:16" x14ac:dyDescent="0.3">
      <c r="A3652" s="7">
        <v>21784</v>
      </c>
      <c r="B3652" s="6" t="s">
        <v>17357</v>
      </c>
      <c r="C3652" t="s">
        <v>17358</v>
      </c>
      <c r="D3652" s="2" t="s">
        <v>52</v>
      </c>
      <c r="E3652" s="4" t="s">
        <v>46</v>
      </c>
      <c r="F3652" t="s">
        <v>80</v>
      </c>
      <c r="G3652" s="6">
        <v>4694</v>
      </c>
      <c r="H3652">
        <v>15500</v>
      </c>
      <c r="I3652">
        <v>49</v>
      </c>
      <c r="J3652" s="6">
        <v>2147.25</v>
      </c>
      <c r="K3652" s="6">
        <v>539.5</v>
      </c>
      <c r="L3652">
        <v>17</v>
      </c>
      <c r="M3652">
        <v>5</v>
      </c>
      <c r="N3652" t="s">
        <v>37</v>
      </c>
      <c r="O3652" t="s">
        <v>48</v>
      </c>
      <c r="P3652" t="s">
        <v>10061</v>
      </c>
    </row>
    <row r="3653" spans="1:16" x14ac:dyDescent="0.3">
      <c r="A3653" s="7">
        <v>20670</v>
      </c>
      <c r="B3653" s="6" t="s">
        <v>17359</v>
      </c>
      <c r="C3653" t="s">
        <v>17360</v>
      </c>
      <c r="D3653" s="2" t="s">
        <v>52</v>
      </c>
      <c r="E3653" s="4" t="s">
        <v>59</v>
      </c>
      <c r="F3653" t="s">
        <v>54</v>
      </c>
      <c r="G3653" s="6">
        <v>2630</v>
      </c>
      <c r="H3653">
        <v>64288</v>
      </c>
      <c r="I3653">
        <v>40</v>
      </c>
      <c r="J3653" s="6">
        <v>6139</v>
      </c>
      <c r="K3653" s="6">
        <v>734.75</v>
      </c>
      <c r="L3653">
        <v>24</v>
      </c>
      <c r="M3653">
        <v>7</v>
      </c>
      <c r="N3653" t="s">
        <v>48</v>
      </c>
      <c r="O3653" t="s">
        <v>37</v>
      </c>
      <c r="P3653" t="s">
        <v>10061</v>
      </c>
    </row>
    <row r="3654" spans="1:16" x14ac:dyDescent="0.3">
      <c r="A3654" s="7">
        <v>21260</v>
      </c>
      <c r="B3654" s="6" t="s">
        <v>17361</v>
      </c>
      <c r="C3654" t="s">
        <v>17362</v>
      </c>
      <c r="D3654" s="2" t="s">
        <v>52</v>
      </c>
      <c r="E3654" s="4" t="s">
        <v>46</v>
      </c>
      <c r="F3654" t="s">
        <v>76</v>
      </c>
      <c r="G3654" s="6">
        <v>2436</v>
      </c>
      <c r="H3654">
        <v>19124</v>
      </c>
      <c r="I3654">
        <v>21</v>
      </c>
      <c r="J3654" s="6">
        <v>402.75</v>
      </c>
      <c r="K3654" s="6">
        <v>4610.25</v>
      </c>
      <c r="L3654">
        <v>57</v>
      </c>
      <c r="M3654">
        <v>3</v>
      </c>
      <c r="N3654" t="s">
        <v>48</v>
      </c>
      <c r="O3654" t="s">
        <v>37</v>
      </c>
      <c r="P3654" t="s">
        <v>10061</v>
      </c>
    </row>
    <row r="3655" spans="1:16" x14ac:dyDescent="0.3">
      <c r="A3655" s="7">
        <v>19155</v>
      </c>
      <c r="B3655" s="6" t="s">
        <v>17363</v>
      </c>
      <c r="C3655" t="s">
        <v>17364</v>
      </c>
      <c r="D3655" s="2" t="s">
        <v>45</v>
      </c>
      <c r="E3655" s="4" t="s">
        <v>59</v>
      </c>
      <c r="F3655" t="s">
        <v>60</v>
      </c>
      <c r="G3655" s="6">
        <v>181</v>
      </c>
      <c r="H3655">
        <v>69791</v>
      </c>
      <c r="I3655">
        <v>8</v>
      </c>
      <c r="J3655" s="6">
        <v>109.75</v>
      </c>
      <c r="K3655" s="6">
        <v>3739.5</v>
      </c>
      <c r="L3655">
        <v>83</v>
      </c>
      <c r="M3655">
        <v>1</v>
      </c>
      <c r="N3655" t="s">
        <v>48</v>
      </c>
      <c r="O3655" t="s">
        <v>37</v>
      </c>
      <c r="P3655" t="s">
        <v>10066</v>
      </c>
    </row>
    <row r="3656" spans="1:16" x14ac:dyDescent="0.3">
      <c r="A3656" s="7">
        <v>18586</v>
      </c>
      <c r="B3656" s="6" t="s">
        <v>17365</v>
      </c>
      <c r="C3656" t="s">
        <v>17366</v>
      </c>
      <c r="D3656" s="2" t="s">
        <v>52</v>
      </c>
      <c r="E3656" s="4" t="s">
        <v>59</v>
      </c>
      <c r="F3656" t="s">
        <v>80</v>
      </c>
      <c r="G3656" s="6">
        <v>4113</v>
      </c>
      <c r="H3656">
        <v>64895</v>
      </c>
      <c r="I3656">
        <v>35</v>
      </c>
      <c r="J3656" s="6">
        <v>7519.75</v>
      </c>
      <c r="K3656" s="6">
        <v>318.25</v>
      </c>
      <c r="L3656">
        <v>21</v>
      </c>
      <c r="M3656">
        <v>5</v>
      </c>
      <c r="N3656" t="s">
        <v>37</v>
      </c>
      <c r="O3656" t="s">
        <v>37</v>
      </c>
      <c r="P3656" t="s">
        <v>10066</v>
      </c>
    </row>
    <row r="3657" spans="1:16" x14ac:dyDescent="0.3">
      <c r="A3657" s="7">
        <v>18322</v>
      </c>
      <c r="B3657" s="6" t="s">
        <v>17367</v>
      </c>
      <c r="C3657" t="s">
        <v>17368</v>
      </c>
      <c r="D3657" s="2" t="s">
        <v>52</v>
      </c>
      <c r="E3657" s="4" t="s">
        <v>59</v>
      </c>
      <c r="F3657" t="s">
        <v>80</v>
      </c>
      <c r="G3657" s="6">
        <v>2447</v>
      </c>
      <c r="H3657">
        <v>44607</v>
      </c>
      <c r="I3657">
        <v>51</v>
      </c>
      <c r="J3657" s="6">
        <v>6836.5</v>
      </c>
      <c r="K3657" s="6">
        <v>681.75</v>
      </c>
      <c r="L3657">
        <v>17</v>
      </c>
      <c r="M3657">
        <v>6</v>
      </c>
      <c r="N3657" t="s">
        <v>48</v>
      </c>
      <c r="O3657" t="s">
        <v>37</v>
      </c>
      <c r="P3657" t="s">
        <v>10061</v>
      </c>
    </row>
    <row r="3658" spans="1:16" x14ac:dyDescent="0.3">
      <c r="A3658" s="7">
        <v>20687</v>
      </c>
      <c r="B3658" s="6" t="s">
        <v>17369</v>
      </c>
      <c r="C3658" t="s">
        <v>17370</v>
      </c>
      <c r="D3658" s="2" t="s">
        <v>45</v>
      </c>
      <c r="E3658" s="4" t="s">
        <v>46</v>
      </c>
      <c r="F3658" t="s">
        <v>47</v>
      </c>
      <c r="G3658" s="6">
        <v>616</v>
      </c>
      <c r="H3658">
        <v>44050</v>
      </c>
      <c r="I3658">
        <v>9</v>
      </c>
      <c r="J3658" s="6">
        <v>968.75</v>
      </c>
      <c r="K3658" s="6">
        <v>2619.75</v>
      </c>
      <c r="L3658">
        <v>55</v>
      </c>
      <c r="M3658">
        <v>1</v>
      </c>
      <c r="N3658" t="s">
        <v>48</v>
      </c>
      <c r="O3658" t="s">
        <v>37</v>
      </c>
      <c r="P3658" t="s">
        <v>10061</v>
      </c>
    </row>
    <row r="3659" spans="1:16" x14ac:dyDescent="0.3">
      <c r="A3659" s="7">
        <v>20147</v>
      </c>
      <c r="B3659" s="6" t="s">
        <v>17371</v>
      </c>
      <c r="C3659" t="s">
        <v>17372</v>
      </c>
      <c r="D3659" s="2" t="s">
        <v>64</v>
      </c>
      <c r="E3659" s="4" t="s">
        <v>59</v>
      </c>
      <c r="F3659" t="s">
        <v>60</v>
      </c>
      <c r="G3659" s="6">
        <v>572</v>
      </c>
      <c r="H3659">
        <v>37280</v>
      </c>
      <c r="I3659">
        <v>7</v>
      </c>
      <c r="J3659" s="6">
        <v>332.5</v>
      </c>
      <c r="K3659" s="6">
        <v>7172.75</v>
      </c>
      <c r="L3659">
        <v>77</v>
      </c>
      <c r="M3659">
        <v>2</v>
      </c>
      <c r="N3659" t="s">
        <v>48</v>
      </c>
      <c r="O3659" t="s">
        <v>37</v>
      </c>
      <c r="P3659" t="s">
        <v>10066</v>
      </c>
    </row>
    <row r="3660" spans="1:16" x14ac:dyDescent="0.3">
      <c r="A3660" s="7">
        <v>20303</v>
      </c>
      <c r="B3660" s="6" t="s">
        <v>17373</v>
      </c>
      <c r="C3660" t="s">
        <v>17374</v>
      </c>
      <c r="D3660" s="2" t="s">
        <v>70</v>
      </c>
      <c r="E3660" s="4" t="s">
        <v>59</v>
      </c>
      <c r="F3660" t="s">
        <v>60</v>
      </c>
      <c r="G3660" s="6">
        <v>285</v>
      </c>
      <c r="H3660">
        <v>39952</v>
      </c>
      <c r="I3660">
        <v>4</v>
      </c>
      <c r="J3660" s="6">
        <v>409.5</v>
      </c>
      <c r="K3660" s="6">
        <v>5875</v>
      </c>
      <c r="L3660">
        <v>97</v>
      </c>
      <c r="M3660">
        <v>2</v>
      </c>
      <c r="N3660" t="s">
        <v>48</v>
      </c>
      <c r="O3660" t="s">
        <v>37</v>
      </c>
      <c r="P3660" t="s">
        <v>10061</v>
      </c>
    </row>
    <row r="3661" spans="1:16" x14ac:dyDescent="0.3">
      <c r="A3661" s="7">
        <v>20502</v>
      </c>
      <c r="B3661" s="6" t="s">
        <v>17375</v>
      </c>
      <c r="C3661" t="s">
        <v>17376</v>
      </c>
      <c r="D3661" s="2" t="s">
        <v>70</v>
      </c>
      <c r="E3661" s="4" t="s">
        <v>59</v>
      </c>
      <c r="F3661" t="s">
        <v>60</v>
      </c>
      <c r="G3661" s="6">
        <v>291</v>
      </c>
      <c r="H3661">
        <v>70985</v>
      </c>
      <c r="I3661">
        <v>20</v>
      </c>
      <c r="J3661" s="6">
        <v>446.75</v>
      </c>
      <c r="K3661" s="6">
        <v>5262</v>
      </c>
      <c r="L3661">
        <v>78</v>
      </c>
      <c r="M3661">
        <v>2</v>
      </c>
      <c r="N3661" t="s">
        <v>61</v>
      </c>
      <c r="O3661" t="s">
        <v>37</v>
      </c>
      <c r="P3661" t="s">
        <v>10061</v>
      </c>
    </row>
    <row r="3662" spans="1:16" x14ac:dyDescent="0.3">
      <c r="A3662" s="7">
        <v>20836</v>
      </c>
      <c r="B3662" s="6" t="s">
        <v>17377</v>
      </c>
      <c r="C3662" t="s">
        <v>17378</v>
      </c>
      <c r="D3662" s="2" t="s">
        <v>58</v>
      </c>
      <c r="E3662" s="4" t="s">
        <v>59</v>
      </c>
      <c r="F3662" t="s">
        <v>60</v>
      </c>
      <c r="G3662" s="6">
        <v>194</v>
      </c>
      <c r="H3662">
        <v>41932</v>
      </c>
      <c r="I3662">
        <v>3</v>
      </c>
      <c r="J3662" s="6">
        <v>407</v>
      </c>
      <c r="K3662" s="6">
        <v>5967.75</v>
      </c>
      <c r="L3662">
        <v>97</v>
      </c>
      <c r="M3662">
        <v>2</v>
      </c>
      <c r="N3662" t="s">
        <v>48</v>
      </c>
      <c r="O3662" t="s">
        <v>37</v>
      </c>
      <c r="P3662" t="s">
        <v>10061</v>
      </c>
    </row>
    <row r="3663" spans="1:16" x14ac:dyDescent="0.3">
      <c r="A3663" s="7">
        <v>17456</v>
      </c>
      <c r="B3663" s="6" t="s">
        <v>17379</v>
      </c>
      <c r="C3663" t="s">
        <v>17380</v>
      </c>
      <c r="D3663" s="2" t="s">
        <v>58</v>
      </c>
      <c r="E3663" s="4" t="s">
        <v>46</v>
      </c>
      <c r="F3663" t="s">
        <v>60</v>
      </c>
      <c r="G3663" s="6">
        <v>199</v>
      </c>
      <c r="H3663">
        <v>58947</v>
      </c>
      <c r="I3663">
        <v>3</v>
      </c>
      <c r="J3663" s="6">
        <v>450</v>
      </c>
      <c r="K3663" s="6">
        <v>7342.75</v>
      </c>
      <c r="L3663">
        <v>100</v>
      </c>
      <c r="M3663">
        <v>1</v>
      </c>
      <c r="N3663" t="s">
        <v>61</v>
      </c>
      <c r="O3663" t="s">
        <v>37</v>
      </c>
      <c r="P3663" t="s">
        <v>10066</v>
      </c>
    </row>
    <row r="3664" spans="1:16" x14ac:dyDescent="0.3">
      <c r="A3664" s="7">
        <v>19023</v>
      </c>
      <c r="B3664" s="6" t="s">
        <v>17381</v>
      </c>
      <c r="C3664" t="s">
        <v>17382</v>
      </c>
      <c r="D3664" s="2" t="s">
        <v>52</v>
      </c>
      <c r="E3664" s="4" t="s">
        <v>46</v>
      </c>
      <c r="F3664" t="s">
        <v>80</v>
      </c>
      <c r="G3664" s="6">
        <v>3167</v>
      </c>
      <c r="H3664">
        <v>67941</v>
      </c>
      <c r="I3664">
        <v>35</v>
      </c>
      <c r="J3664" s="6">
        <v>1806.75</v>
      </c>
      <c r="K3664" s="6">
        <v>923.5</v>
      </c>
      <c r="L3664">
        <v>12</v>
      </c>
      <c r="M3664">
        <v>6</v>
      </c>
      <c r="N3664" t="s">
        <v>48</v>
      </c>
      <c r="O3664" t="s">
        <v>37</v>
      </c>
      <c r="P3664" t="s">
        <v>10066</v>
      </c>
    </row>
    <row r="3665" spans="1:16" x14ac:dyDescent="0.3">
      <c r="A3665" s="7">
        <v>21982</v>
      </c>
      <c r="B3665" s="6" t="s">
        <v>17383</v>
      </c>
      <c r="C3665" t="s">
        <v>17384</v>
      </c>
      <c r="D3665" s="2" t="s">
        <v>45</v>
      </c>
      <c r="E3665" s="4" t="s">
        <v>46</v>
      </c>
      <c r="F3665" t="s">
        <v>67</v>
      </c>
      <c r="G3665" s="6">
        <v>884</v>
      </c>
      <c r="H3665">
        <v>45048</v>
      </c>
      <c r="I3665">
        <v>5</v>
      </c>
      <c r="J3665" s="6">
        <v>1114.5</v>
      </c>
      <c r="K3665" s="6">
        <v>4762.25</v>
      </c>
      <c r="L3665">
        <v>49</v>
      </c>
      <c r="M3665">
        <v>2</v>
      </c>
      <c r="N3665" t="s">
        <v>48</v>
      </c>
      <c r="O3665" t="s">
        <v>48</v>
      </c>
      <c r="P3665" t="s">
        <v>10066</v>
      </c>
    </row>
    <row r="3666" spans="1:16" x14ac:dyDescent="0.3">
      <c r="A3666" s="7">
        <v>21066</v>
      </c>
      <c r="B3666" s="6" t="s">
        <v>17385</v>
      </c>
      <c r="C3666" t="s">
        <v>17386</v>
      </c>
      <c r="D3666" s="2" t="s">
        <v>45</v>
      </c>
      <c r="E3666" s="4" t="s">
        <v>59</v>
      </c>
      <c r="F3666" t="s">
        <v>67</v>
      </c>
      <c r="G3666" s="6">
        <v>211</v>
      </c>
      <c r="H3666">
        <v>44697</v>
      </c>
      <c r="I3666">
        <v>7</v>
      </c>
      <c r="J3666" s="6">
        <v>1123.5</v>
      </c>
      <c r="K3666" s="6">
        <v>3387.25</v>
      </c>
      <c r="L3666">
        <v>43</v>
      </c>
      <c r="M3666">
        <v>1</v>
      </c>
      <c r="N3666" t="s">
        <v>48</v>
      </c>
      <c r="O3666" t="s">
        <v>48</v>
      </c>
      <c r="P3666" t="s">
        <v>10066</v>
      </c>
    </row>
    <row r="3667" spans="1:16" x14ac:dyDescent="0.3">
      <c r="A3667" s="7">
        <v>19205</v>
      </c>
      <c r="B3667" s="6" t="s">
        <v>17387</v>
      </c>
      <c r="C3667" t="s">
        <v>17388</v>
      </c>
      <c r="D3667" s="2" t="s">
        <v>45</v>
      </c>
      <c r="E3667" s="4" t="s">
        <v>46</v>
      </c>
      <c r="F3667" t="s">
        <v>67</v>
      </c>
      <c r="G3667" s="6">
        <v>311</v>
      </c>
      <c r="H3667">
        <v>79140</v>
      </c>
      <c r="I3667">
        <v>12</v>
      </c>
      <c r="J3667" s="6">
        <v>1056.75</v>
      </c>
      <c r="K3667" s="6">
        <v>2017</v>
      </c>
      <c r="L3667">
        <v>59</v>
      </c>
      <c r="M3667">
        <v>2</v>
      </c>
      <c r="N3667" t="s">
        <v>48</v>
      </c>
      <c r="O3667" t="s">
        <v>37</v>
      </c>
      <c r="P3667" t="s">
        <v>10061</v>
      </c>
    </row>
    <row r="3668" spans="1:16" x14ac:dyDescent="0.3">
      <c r="A3668" s="7">
        <v>19849</v>
      </c>
      <c r="B3668" s="6" t="s">
        <v>17389</v>
      </c>
      <c r="C3668" t="s">
        <v>17390</v>
      </c>
      <c r="D3668" s="2" t="s">
        <v>58</v>
      </c>
      <c r="E3668" s="4" t="s">
        <v>46</v>
      </c>
      <c r="F3668" t="s">
        <v>67</v>
      </c>
      <c r="G3668" s="6">
        <v>209</v>
      </c>
      <c r="H3668">
        <v>87947</v>
      </c>
      <c r="I3668">
        <v>8</v>
      </c>
      <c r="J3668" s="6">
        <v>1416.75</v>
      </c>
      <c r="K3668" s="6">
        <v>4214.25</v>
      </c>
      <c r="L3668">
        <v>52</v>
      </c>
      <c r="M3668">
        <v>2</v>
      </c>
      <c r="N3668" t="s">
        <v>48</v>
      </c>
      <c r="O3668" t="s">
        <v>37</v>
      </c>
      <c r="P3668" t="s">
        <v>10066</v>
      </c>
    </row>
    <row r="3669" spans="1:16" x14ac:dyDescent="0.3">
      <c r="A3669" s="7">
        <v>21800</v>
      </c>
      <c r="B3669" s="6" t="s">
        <v>17391</v>
      </c>
      <c r="C3669" t="s">
        <v>17392</v>
      </c>
      <c r="D3669" s="2" t="s">
        <v>52</v>
      </c>
      <c r="E3669" s="4" t="s">
        <v>53</v>
      </c>
      <c r="F3669" t="s">
        <v>54</v>
      </c>
      <c r="G3669" s="6">
        <v>3043</v>
      </c>
      <c r="H3669">
        <v>31666</v>
      </c>
      <c r="I3669">
        <v>18</v>
      </c>
      <c r="J3669" s="6">
        <v>6142.75</v>
      </c>
      <c r="K3669" s="6">
        <v>591.75</v>
      </c>
      <c r="L3669">
        <v>16</v>
      </c>
      <c r="M3669">
        <v>4</v>
      </c>
      <c r="N3669" t="s">
        <v>32</v>
      </c>
      <c r="O3669" t="s">
        <v>32</v>
      </c>
      <c r="P3669" t="s">
        <v>10061</v>
      </c>
    </row>
    <row r="3670" spans="1:16" x14ac:dyDescent="0.3">
      <c r="A3670" s="7">
        <v>18713</v>
      </c>
      <c r="B3670" s="6" t="s">
        <v>17393</v>
      </c>
      <c r="C3670" t="s">
        <v>17394</v>
      </c>
      <c r="D3670" s="2" t="s">
        <v>64</v>
      </c>
      <c r="E3670" s="4" t="s">
        <v>59</v>
      </c>
      <c r="F3670" t="s">
        <v>60</v>
      </c>
      <c r="G3670" s="6">
        <v>239</v>
      </c>
      <c r="H3670">
        <v>11491</v>
      </c>
      <c r="I3670">
        <v>17</v>
      </c>
      <c r="J3670" s="6">
        <v>391.25</v>
      </c>
      <c r="K3670" s="6">
        <v>7476.25</v>
      </c>
      <c r="L3670">
        <v>93</v>
      </c>
      <c r="M3670">
        <v>2</v>
      </c>
      <c r="N3670" t="s">
        <v>32</v>
      </c>
      <c r="O3670" t="s">
        <v>32</v>
      </c>
      <c r="P3670" t="s">
        <v>10066</v>
      </c>
    </row>
    <row r="3671" spans="1:16" x14ac:dyDescent="0.3">
      <c r="A3671" s="7">
        <v>21131</v>
      </c>
      <c r="B3671" s="6" t="s">
        <v>17395</v>
      </c>
      <c r="C3671" t="s">
        <v>17396</v>
      </c>
      <c r="D3671" s="2" t="s">
        <v>64</v>
      </c>
      <c r="E3671" s="4" t="s">
        <v>46</v>
      </c>
      <c r="F3671" t="s">
        <v>76</v>
      </c>
      <c r="G3671" s="6">
        <v>1154</v>
      </c>
      <c r="H3671">
        <v>25395</v>
      </c>
      <c r="I3671">
        <v>13</v>
      </c>
      <c r="J3671" s="6">
        <v>540.5</v>
      </c>
      <c r="K3671" s="6">
        <v>3384.75</v>
      </c>
      <c r="L3671">
        <v>64</v>
      </c>
      <c r="M3671">
        <v>3</v>
      </c>
      <c r="N3671" t="s">
        <v>48</v>
      </c>
      <c r="O3671" t="s">
        <v>37</v>
      </c>
      <c r="P3671" t="s">
        <v>10061</v>
      </c>
    </row>
    <row r="3672" spans="1:16" x14ac:dyDescent="0.3">
      <c r="A3672" s="7">
        <v>17342</v>
      </c>
      <c r="B3672" s="6" t="s">
        <v>17397</v>
      </c>
      <c r="C3672" t="s">
        <v>17398</v>
      </c>
      <c r="D3672" s="2" t="s">
        <v>45</v>
      </c>
      <c r="E3672" s="4" t="s">
        <v>59</v>
      </c>
      <c r="F3672" t="s">
        <v>60</v>
      </c>
      <c r="G3672" s="6">
        <v>724</v>
      </c>
      <c r="H3672">
        <v>31666</v>
      </c>
      <c r="I3672">
        <v>8</v>
      </c>
      <c r="J3672" s="6">
        <v>317.25</v>
      </c>
      <c r="K3672" s="6">
        <v>3116</v>
      </c>
      <c r="L3672">
        <v>85</v>
      </c>
      <c r="M3672">
        <v>1</v>
      </c>
      <c r="N3672" t="s">
        <v>61</v>
      </c>
      <c r="O3672" t="s">
        <v>48</v>
      </c>
      <c r="P3672" t="s">
        <v>10061</v>
      </c>
    </row>
    <row r="3673" spans="1:16" x14ac:dyDescent="0.3">
      <c r="A3673" s="7">
        <v>17753</v>
      </c>
      <c r="B3673" s="6" t="s">
        <v>17399</v>
      </c>
      <c r="C3673" t="s">
        <v>17400</v>
      </c>
      <c r="D3673" s="2" t="s">
        <v>45</v>
      </c>
      <c r="E3673" s="4" t="s">
        <v>59</v>
      </c>
      <c r="F3673" t="s">
        <v>60</v>
      </c>
      <c r="G3673" s="6">
        <v>488</v>
      </c>
      <c r="H3673">
        <v>79809</v>
      </c>
      <c r="I3673">
        <v>11</v>
      </c>
      <c r="J3673" s="6">
        <v>228.75</v>
      </c>
      <c r="K3673" s="6">
        <v>3120.5</v>
      </c>
      <c r="L3673">
        <v>99</v>
      </c>
      <c r="M3673">
        <v>2</v>
      </c>
      <c r="N3673" t="s">
        <v>48</v>
      </c>
      <c r="O3673" t="s">
        <v>37</v>
      </c>
      <c r="P3673" t="s">
        <v>10061</v>
      </c>
    </row>
    <row r="3674" spans="1:16" x14ac:dyDescent="0.3">
      <c r="A3674" s="7">
        <v>19437</v>
      </c>
      <c r="B3674" s="6" t="s">
        <v>17401</v>
      </c>
      <c r="C3674" t="s">
        <v>17402</v>
      </c>
      <c r="D3674" s="2" t="s">
        <v>45</v>
      </c>
      <c r="E3674" s="4" t="s">
        <v>59</v>
      </c>
      <c r="F3674" t="s">
        <v>60</v>
      </c>
      <c r="G3674" s="6">
        <v>738</v>
      </c>
      <c r="H3674">
        <v>33696</v>
      </c>
      <c r="I3674">
        <v>13</v>
      </c>
      <c r="J3674" s="6">
        <v>98.25</v>
      </c>
      <c r="K3674" s="6">
        <v>4028</v>
      </c>
      <c r="L3674">
        <v>84</v>
      </c>
      <c r="M3674">
        <v>2</v>
      </c>
      <c r="N3674" t="s">
        <v>61</v>
      </c>
      <c r="O3674" t="s">
        <v>37</v>
      </c>
      <c r="P3674" t="s">
        <v>10061</v>
      </c>
    </row>
    <row r="3675" spans="1:16" x14ac:dyDescent="0.3">
      <c r="A3675" s="7">
        <v>20254</v>
      </c>
      <c r="B3675" s="6" t="s">
        <v>17403</v>
      </c>
      <c r="C3675" t="s">
        <v>17404</v>
      </c>
      <c r="D3675" s="2" t="s">
        <v>58</v>
      </c>
      <c r="E3675" s="4" t="s">
        <v>46</v>
      </c>
      <c r="F3675" t="s">
        <v>47</v>
      </c>
      <c r="G3675" s="6">
        <v>231</v>
      </c>
      <c r="H3675">
        <v>19998</v>
      </c>
      <c r="I3675">
        <v>5</v>
      </c>
      <c r="J3675" s="6">
        <v>1907.25</v>
      </c>
      <c r="K3675" s="6">
        <v>2484.5</v>
      </c>
      <c r="L3675">
        <v>69</v>
      </c>
      <c r="M3675">
        <v>0</v>
      </c>
      <c r="N3675" t="s">
        <v>32</v>
      </c>
      <c r="O3675" t="s">
        <v>37</v>
      </c>
      <c r="P3675" t="s">
        <v>10061</v>
      </c>
    </row>
    <row r="3676" spans="1:16" x14ac:dyDescent="0.3">
      <c r="A3676" s="7">
        <v>20912</v>
      </c>
      <c r="B3676" s="6" t="s">
        <v>17405</v>
      </c>
      <c r="C3676" t="s">
        <v>17406</v>
      </c>
      <c r="D3676" s="2" t="s">
        <v>58</v>
      </c>
      <c r="E3676" s="4" t="s">
        <v>59</v>
      </c>
      <c r="F3676" t="s">
        <v>60</v>
      </c>
      <c r="G3676" s="6">
        <v>248</v>
      </c>
      <c r="H3676">
        <v>29400</v>
      </c>
      <c r="I3676">
        <v>18</v>
      </c>
      <c r="J3676" s="6">
        <v>280.75</v>
      </c>
      <c r="K3676" s="6">
        <v>6195.25</v>
      </c>
      <c r="L3676">
        <v>82</v>
      </c>
      <c r="M3676">
        <v>2</v>
      </c>
      <c r="N3676" t="s">
        <v>32</v>
      </c>
      <c r="O3676" t="s">
        <v>37</v>
      </c>
      <c r="P3676" t="s">
        <v>10066</v>
      </c>
    </row>
    <row r="3677" spans="1:16" x14ac:dyDescent="0.3">
      <c r="A3677" s="7">
        <v>18695</v>
      </c>
      <c r="B3677" s="6" t="s">
        <v>17407</v>
      </c>
      <c r="C3677" t="s">
        <v>17408</v>
      </c>
      <c r="D3677" s="2" t="s">
        <v>52</v>
      </c>
      <c r="E3677" s="4" t="s">
        <v>46</v>
      </c>
      <c r="F3677" t="s">
        <v>80</v>
      </c>
      <c r="G3677" s="6">
        <v>1838</v>
      </c>
      <c r="H3677">
        <v>41680</v>
      </c>
      <c r="I3677">
        <v>32</v>
      </c>
      <c r="J3677" s="6">
        <v>2686</v>
      </c>
      <c r="K3677" s="6">
        <v>477.5</v>
      </c>
      <c r="L3677">
        <v>11</v>
      </c>
      <c r="M3677">
        <v>3</v>
      </c>
      <c r="N3677" t="s">
        <v>48</v>
      </c>
      <c r="O3677" t="s">
        <v>37</v>
      </c>
      <c r="P3677" t="s">
        <v>10066</v>
      </c>
    </row>
    <row r="3678" spans="1:16" x14ac:dyDescent="0.3">
      <c r="A3678" s="7">
        <v>19911</v>
      </c>
      <c r="B3678" s="6" t="s">
        <v>17409</v>
      </c>
      <c r="C3678" t="s">
        <v>17410</v>
      </c>
      <c r="D3678" s="2" t="s">
        <v>52</v>
      </c>
      <c r="E3678" s="4" t="s">
        <v>46</v>
      </c>
      <c r="F3678" t="s">
        <v>80</v>
      </c>
      <c r="G3678" s="6">
        <v>4674</v>
      </c>
      <c r="H3678">
        <v>48486</v>
      </c>
      <c r="I3678">
        <v>51</v>
      </c>
      <c r="J3678" s="6">
        <v>3676.25</v>
      </c>
      <c r="K3678" s="6">
        <v>1058.75</v>
      </c>
      <c r="L3678">
        <v>21</v>
      </c>
      <c r="M3678">
        <v>6</v>
      </c>
      <c r="N3678" t="s">
        <v>37</v>
      </c>
      <c r="O3678" t="s">
        <v>37</v>
      </c>
      <c r="P3678" t="s">
        <v>10066</v>
      </c>
    </row>
    <row r="3679" spans="1:16" x14ac:dyDescent="0.3">
      <c r="A3679" s="7">
        <v>17962</v>
      </c>
      <c r="B3679" s="6" t="s">
        <v>17411</v>
      </c>
      <c r="C3679" t="s">
        <v>17412</v>
      </c>
      <c r="D3679" s="2" t="s">
        <v>52</v>
      </c>
      <c r="E3679" s="4" t="s">
        <v>46</v>
      </c>
      <c r="F3679" t="s">
        <v>80</v>
      </c>
      <c r="G3679" s="6">
        <v>2280</v>
      </c>
      <c r="H3679">
        <v>31452</v>
      </c>
      <c r="I3679">
        <v>51</v>
      </c>
      <c r="J3679" s="6">
        <v>2744</v>
      </c>
      <c r="K3679" s="6">
        <v>547.25</v>
      </c>
      <c r="L3679">
        <v>19</v>
      </c>
      <c r="M3679">
        <v>3</v>
      </c>
      <c r="N3679" t="s">
        <v>48</v>
      </c>
      <c r="O3679" t="s">
        <v>37</v>
      </c>
      <c r="P3679" t="s">
        <v>10066</v>
      </c>
    </row>
    <row r="3680" spans="1:16" x14ac:dyDescent="0.3">
      <c r="A3680" s="7">
        <v>21790</v>
      </c>
      <c r="B3680" s="6" t="s">
        <v>17413</v>
      </c>
      <c r="C3680" t="s">
        <v>17414</v>
      </c>
      <c r="D3680" s="2" t="s">
        <v>79</v>
      </c>
      <c r="E3680" s="4" t="s">
        <v>53</v>
      </c>
      <c r="F3680" t="s">
        <v>54</v>
      </c>
      <c r="G3680" s="6">
        <v>3640</v>
      </c>
      <c r="H3680">
        <v>63938</v>
      </c>
      <c r="I3680">
        <v>32</v>
      </c>
      <c r="J3680" s="6">
        <v>461.25</v>
      </c>
      <c r="K3680" s="6">
        <v>597.75</v>
      </c>
      <c r="L3680">
        <v>7</v>
      </c>
      <c r="M3680">
        <v>5</v>
      </c>
      <c r="N3680" t="s">
        <v>48</v>
      </c>
      <c r="O3680" t="s">
        <v>37</v>
      </c>
      <c r="P3680" t="s">
        <v>10066</v>
      </c>
    </row>
    <row r="3681" spans="1:16" x14ac:dyDescent="0.3">
      <c r="A3681" s="7">
        <v>20476</v>
      </c>
      <c r="B3681" s="6" t="s">
        <v>17415</v>
      </c>
      <c r="C3681" t="s">
        <v>17416</v>
      </c>
      <c r="D3681" s="2" t="s">
        <v>52</v>
      </c>
      <c r="E3681" s="4" t="s">
        <v>46</v>
      </c>
      <c r="F3681" t="s">
        <v>76</v>
      </c>
      <c r="G3681" s="6">
        <v>1342</v>
      </c>
      <c r="H3681">
        <v>54666</v>
      </c>
      <c r="I3681">
        <v>8</v>
      </c>
      <c r="J3681" s="6">
        <v>591</v>
      </c>
      <c r="K3681" s="6">
        <v>5708.5</v>
      </c>
      <c r="L3681">
        <v>68</v>
      </c>
      <c r="M3681">
        <v>1</v>
      </c>
      <c r="N3681" t="s">
        <v>48</v>
      </c>
      <c r="O3681" t="s">
        <v>37</v>
      </c>
      <c r="P3681" t="s">
        <v>10066</v>
      </c>
    </row>
    <row r="3682" spans="1:16" x14ac:dyDescent="0.3">
      <c r="A3682" s="7">
        <v>20193</v>
      </c>
      <c r="B3682" s="6" t="s">
        <v>17417</v>
      </c>
      <c r="C3682" t="s">
        <v>17418</v>
      </c>
      <c r="D3682" s="2" t="s">
        <v>52</v>
      </c>
      <c r="E3682" s="4" t="s">
        <v>59</v>
      </c>
      <c r="F3682" t="s">
        <v>80</v>
      </c>
      <c r="G3682" s="6">
        <v>4277</v>
      </c>
      <c r="H3682">
        <v>29554</v>
      </c>
      <c r="I3682">
        <v>38</v>
      </c>
      <c r="J3682" s="6">
        <v>2635.75</v>
      </c>
      <c r="K3682" s="6">
        <v>528.25</v>
      </c>
      <c r="L3682">
        <v>15</v>
      </c>
      <c r="M3682">
        <v>5</v>
      </c>
      <c r="N3682" t="s">
        <v>48</v>
      </c>
      <c r="O3682" t="s">
        <v>37</v>
      </c>
      <c r="P3682" t="s">
        <v>10061</v>
      </c>
    </row>
    <row r="3683" spans="1:16" x14ac:dyDescent="0.3">
      <c r="A3683" s="7">
        <v>20602</v>
      </c>
      <c r="B3683" s="6" t="s">
        <v>17419</v>
      </c>
      <c r="C3683" t="s">
        <v>17420</v>
      </c>
      <c r="D3683" s="2" t="s">
        <v>45</v>
      </c>
      <c r="E3683" s="4" t="s">
        <v>46</v>
      </c>
      <c r="F3683" t="s">
        <v>60</v>
      </c>
      <c r="G3683" s="6">
        <v>774</v>
      </c>
      <c r="H3683">
        <v>34196</v>
      </c>
      <c r="I3683">
        <v>16</v>
      </c>
      <c r="J3683" s="6">
        <v>152</v>
      </c>
      <c r="K3683" s="6">
        <v>4471.25</v>
      </c>
      <c r="L3683">
        <v>94</v>
      </c>
      <c r="M3683">
        <v>2</v>
      </c>
      <c r="N3683" t="s">
        <v>61</v>
      </c>
      <c r="O3683" t="s">
        <v>37</v>
      </c>
      <c r="P3683" t="s">
        <v>10066</v>
      </c>
    </row>
    <row r="3684" spans="1:16" x14ac:dyDescent="0.3">
      <c r="A3684" s="7">
        <v>19389</v>
      </c>
      <c r="B3684" s="6" t="s">
        <v>17421</v>
      </c>
      <c r="C3684" t="s">
        <v>17422</v>
      </c>
      <c r="D3684" s="2" t="s">
        <v>64</v>
      </c>
      <c r="E3684" s="4" t="s">
        <v>46</v>
      </c>
      <c r="F3684" t="s">
        <v>47</v>
      </c>
      <c r="G3684" s="6">
        <v>952</v>
      </c>
      <c r="H3684">
        <v>69823</v>
      </c>
      <c r="I3684">
        <v>14</v>
      </c>
      <c r="J3684" s="6">
        <v>1293.25</v>
      </c>
      <c r="K3684" s="6">
        <v>2671.25</v>
      </c>
      <c r="L3684">
        <v>56</v>
      </c>
      <c r="M3684">
        <v>0</v>
      </c>
      <c r="N3684" t="s">
        <v>48</v>
      </c>
      <c r="O3684" t="s">
        <v>37</v>
      </c>
      <c r="P3684" t="s">
        <v>10061</v>
      </c>
    </row>
    <row r="3685" spans="1:16" x14ac:dyDescent="0.3">
      <c r="A3685" s="7">
        <v>20515</v>
      </c>
      <c r="B3685" s="6" t="s">
        <v>17423</v>
      </c>
      <c r="C3685" t="s">
        <v>17424</v>
      </c>
      <c r="D3685" s="2" t="s">
        <v>64</v>
      </c>
      <c r="E3685" s="4" t="s">
        <v>59</v>
      </c>
      <c r="F3685" t="s">
        <v>80</v>
      </c>
      <c r="G3685" s="6">
        <v>1002</v>
      </c>
      <c r="H3685">
        <v>18910</v>
      </c>
      <c r="I3685">
        <v>53</v>
      </c>
      <c r="J3685" s="6">
        <v>7095.75</v>
      </c>
      <c r="K3685" s="6">
        <v>351</v>
      </c>
      <c r="L3685">
        <v>22</v>
      </c>
      <c r="M3685">
        <v>4</v>
      </c>
      <c r="N3685" t="s">
        <v>37</v>
      </c>
      <c r="O3685" t="s">
        <v>37</v>
      </c>
      <c r="P3685" t="s">
        <v>10066</v>
      </c>
    </row>
    <row r="3686" spans="1:16" x14ac:dyDescent="0.3">
      <c r="A3686" s="7">
        <v>17461</v>
      </c>
      <c r="B3686" s="6" t="s">
        <v>17425</v>
      </c>
      <c r="C3686" t="s">
        <v>17426</v>
      </c>
      <c r="D3686" s="2" t="s">
        <v>45</v>
      </c>
      <c r="E3686" s="4" t="s">
        <v>46</v>
      </c>
      <c r="F3686" t="s">
        <v>47</v>
      </c>
      <c r="G3686" s="6">
        <v>542</v>
      </c>
      <c r="H3686">
        <v>35008</v>
      </c>
      <c r="I3686">
        <v>7</v>
      </c>
      <c r="J3686" s="6">
        <v>260</v>
      </c>
      <c r="K3686" s="6">
        <v>2528</v>
      </c>
      <c r="L3686">
        <v>68</v>
      </c>
      <c r="M3686">
        <v>0</v>
      </c>
      <c r="N3686" t="s">
        <v>48</v>
      </c>
      <c r="O3686" t="s">
        <v>48</v>
      </c>
      <c r="P3686" t="s">
        <v>10061</v>
      </c>
    </row>
    <row r="3687" spans="1:16" x14ac:dyDescent="0.3">
      <c r="A3687" s="7">
        <v>21351</v>
      </c>
      <c r="B3687" s="6" t="s">
        <v>17427</v>
      </c>
      <c r="C3687" t="s">
        <v>17428</v>
      </c>
      <c r="D3687" s="2" t="s">
        <v>52</v>
      </c>
      <c r="E3687" s="4" t="s">
        <v>46</v>
      </c>
      <c r="F3687" t="s">
        <v>80</v>
      </c>
      <c r="G3687" s="6">
        <v>1266</v>
      </c>
      <c r="H3687">
        <v>40608</v>
      </c>
      <c r="I3687">
        <v>49</v>
      </c>
      <c r="J3687" s="6">
        <v>5015.5</v>
      </c>
      <c r="K3687" s="6">
        <v>544.25</v>
      </c>
      <c r="L3687">
        <v>21</v>
      </c>
      <c r="M3687">
        <v>3</v>
      </c>
      <c r="N3687" t="s">
        <v>48</v>
      </c>
      <c r="O3687" t="s">
        <v>37</v>
      </c>
      <c r="P3687" t="s">
        <v>10066</v>
      </c>
    </row>
    <row r="3688" spans="1:16" x14ac:dyDescent="0.3">
      <c r="A3688" s="7">
        <v>17985</v>
      </c>
      <c r="B3688" s="6" t="s">
        <v>17429</v>
      </c>
      <c r="C3688" t="s">
        <v>17430</v>
      </c>
      <c r="D3688" s="2" t="s">
        <v>52</v>
      </c>
      <c r="E3688" s="4" t="s">
        <v>46</v>
      </c>
      <c r="F3688" t="s">
        <v>80</v>
      </c>
      <c r="G3688" s="6">
        <v>3709</v>
      </c>
      <c r="H3688">
        <v>54681</v>
      </c>
      <c r="I3688">
        <v>32</v>
      </c>
      <c r="J3688" s="6">
        <v>9397.5</v>
      </c>
      <c r="K3688" s="6">
        <v>868.5</v>
      </c>
      <c r="L3688">
        <v>16</v>
      </c>
      <c r="M3688">
        <v>3</v>
      </c>
      <c r="N3688" t="s">
        <v>48</v>
      </c>
      <c r="O3688" t="s">
        <v>37</v>
      </c>
      <c r="P3688" t="s">
        <v>10061</v>
      </c>
    </row>
    <row r="3689" spans="1:16" x14ac:dyDescent="0.3">
      <c r="A3689" s="7">
        <v>22090</v>
      </c>
      <c r="B3689" s="6" t="s">
        <v>17431</v>
      </c>
      <c r="C3689" t="s">
        <v>17432</v>
      </c>
      <c r="D3689" s="2" t="s">
        <v>45</v>
      </c>
      <c r="E3689" s="4" t="s">
        <v>46</v>
      </c>
      <c r="F3689" t="s">
        <v>76</v>
      </c>
      <c r="G3689" s="6">
        <v>952</v>
      </c>
      <c r="H3689">
        <v>52613</v>
      </c>
      <c r="I3689">
        <v>14</v>
      </c>
      <c r="J3689" s="6">
        <v>590</v>
      </c>
      <c r="K3689" s="6">
        <v>3247.75</v>
      </c>
      <c r="L3689">
        <v>54</v>
      </c>
      <c r="M3689">
        <v>2</v>
      </c>
      <c r="N3689" t="s">
        <v>37</v>
      </c>
      <c r="O3689" t="s">
        <v>37</v>
      </c>
      <c r="P3689" t="s">
        <v>10066</v>
      </c>
    </row>
    <row r="3690" spans="1:16" x14ac:dyDescent="0.3">
      <c r="A3690" s="7">
        <v>21072</v>
      </c>
      <c r="B3690" s="6" t="s">
        <v>17433</v>
      </c>
      <c r="C3690" t="s">
        <v>17434</v>
      </c>
      <c r="D3690" s="2" t="s">
        <v>45</v>
      </c>
      <c r="E3690" s="4" t="s">
        <v>46</v>
      </c>
      <c r="F3690" t="s">
        <v>47</v>
      </c>
      <c r="G3690" s="6">
        <v>288</v>
      </c>
      <c r="H3690">
        <v>88156</v>
      </c>
      <c r="I3690">
        <v>14</v>
      </c>
      <c r="J3690" s="6">
        <v>1629.5</v>
      </c>
      <c r="K3690" s="6">
        <v>2744.75</v>
      </c>
      <c r="L3690">
        <v>56</v>
      </c>
      <c r="M3690">
        <v>0</v>
      </c>
      <c r="N3690" t="s">
        <v>48</v>
      </c>
      <c r="O3690" t="s">
        <v>37</v>
      </c>
      <c r="P3690" t="s">
        <v>10061</v>
      </c>
    </row>
    <row r="3691" spans="1:16" x14ac:dyDescent="0.3">
      <c r="A3691" s="7">
        <v>17773</v>
      </c>
      <c r="B3691" s="6" t="s">
        <v>17435</v>
      </c>
      <c r="C3691" t="s">
        <v>17436</v>
      </c>
      <c r="D3691" s="2" t="s">
        <v>52</v>
      </c>
      <c r="E3691" s="4" t="s">
        <v>46</v>
      </c>
      <c r="F3691" t="s">
        <v>80</v>
      </c>
      <c r="G3691" s="6">
        <v>1668</v>
      </c>
      <c r="H3691">
        <v>48737</v>
      </c>
      <c r="I3691">
        <v>42</v>
      </c>
      <c r="J3691" s="6">
        <v>1235</v>
      </c>
      <c r="K3691" s="6">
        <v>724.75</v>
      </c>
      <c r="L3691">
        <v>17</v>
      </c>
      <c r="M3691">
        <v>3</v>
      </c>
      <c r="N3691" t="s">
        <v>37</v>
      </c>
      <c r="O3691" t="s">
        <v>48</v>
      </c>
      <c r="P3691" t="s">
        <v>10066</v>
      </c>
    </row>
    <row r="3692" spans="1:16" x14ac:dyDescent="0.3">
      <c r="A3692" s="7">
        <v>19818</v>
      </c>
      <c r="B3692" s="6" t="s">
        <v>17437</v>
      </c>
      <c r="C3692" t="s">
        <v>17438</v>
      </c>
      <c r="D3692" s="2" t="s">
        <v>58</v>
      </c>
      <c r="E3692" s="4" t="s">
        <v>59</v>
      </c>
      <c r="F3692" t="s">
        <v>60</v>
      </c>
      <c r="G3692" s="6">
        <v>60</v>
      </c>
      <c r="H3692">
        <v>57816</v>
      </c>
      <c r="I3692">
        <v>7</v>
      </c>
      <c r="J3692" s="6">
        <v>189</v>
      </c>
      <c r="K3692" s="6">
        <v>4585.25</v>
      </c>
      <c r="L3692">
        <v>87</v>
      </c>
      <c r="M3692">
        <v>2</v>
      </c>
      <c r="N3692" t="s">
        <v>61</v>
      </c>
      <c r="O3692" t="s">
        <v>37</v>
      </c>
      <c r="P3692" t="s">
        <v>10066</v>
      </c>
    </row>
    <row r="3693" spans="1:16" x14ac:dyDescent="0.3">
      <c r="A3693" s="7">
        <v>17998</v>
      </c>
      <c r="B3693" s="6" t="s">
        <v>17439</v>
      </c>
      <c r="C3693" t="s">
        <v>17440</v>
      </c>
      <c r="D3693" s="2" t="s">
        <v>58</v>
      </c>
      <c r="E3693" s="4" t="s">
        <v>46</v>
      </c>
      <c r="F3693" t="s">
        <v>47</v>
      </c>
      <c r="G3693" s="6">
        <v>243</v>
      </c>
      <c r="H3693">
        <v>14041</v>
      </c>
      <c r="I3693">
        <v>18</v>
      </c>
      <c r="J3693" s="6">
        <v>1536.75</v>
      </c>
      <c r="K3693" s="6">
        <v>2952.5</v>
      </c>
      <c r="L3693">
        <v>58</v>
      </c>
      <c r="M3693">
        <v>1</v>
      </c>
      <c r="N3693" t="s">
        <v>32</v>
      </c>
      <c r="O3693" t="s">
        <v>48</v>
      </c>
      <c r="P3693" t="s">
        <v>10061</v>
      </c>
    </row>
    <row r="3694" spans="1:16" x14ac:dyDescent="0.3">
      <c r="A3694" s="7">
        <v>18054</v>
      </c>
      <c r="B3694" s="6" t="s">
        <v>17441</v>
      </c>
      <c r="C3694" t="s">
        <v>17442</v>
      </c>
      <c r="D3694" s="2" t="s">
        <v>70</v>
      </c>
      <c r="E3694" s="4" t="s">
        <v>46</v>
      </c>
      <c r="F3694" t="s">
        <v>47</v>
      </c>
      <c r="G3694" s="6">
        <v>365</v>
      </c>
      <c r="H3694">
        <v>84481</v>
      </c>
      <c r="I3694">
        <v>6</v>
      </c>
      <c r="J3694" s="6">
        <v>879</v>
      </c>
      <c r="K3694" s="6">
        <v>2527.25</v>
      </c>
      <c r="L3694">
        <v>53</v>
      </c>
      <c r="M3694">
        <v>0</v>
      </c>
      <c r="N3694" t="s">
        <v>48</v>
      </c>
      <c r="O3694" t="s">
        <v>48</v>
      </c>
      <c r="P3694" t="s">
        <v>10061</v>
      </c>
    </row>
    <row r="3695" spans="1:16" x14ac:dyDescent="0.3">
      <c r="A3695" s="7">
        <v>19228</v>
      </c>
      <c r="B3695" s="6" t="s">
        <v>17443</v>
      </c>
      <c r="C3695" t="s">
        <v>17444</v>
      </c>
      <c r="D3695" s="2" t="s">
        <v>45</v>
      </c>
      <c r="E3695" s="4" t="s">
        <v>59</v>
      </c>
      <c r="F3695" t="s">
        <v>76</v>
      </c>
      <c r="G3695" s="6">
        <v>998</v>
      </c>
      <c r="H3695">
        <v>10735</v>
      </c>
      <c r="I3695">
        <v>3</v>
      </c>
      <c r="J3695" s="6">
        <v>314.25</v>
      </c>
      <c r="K3695" s="6">
        <v>4773.75</v>
      </c>
      <c r="L3695">
        <v>76</v>
      </c>
      <c r="M3695">
        <v>1</v>
      </c>
      <c r="N3695" t="s">
        <v>48</v>
      </c>
      <c r="O3695" t="s">
        <v>37</v>
      </c>
      <c r="P3695" t="s">
        <v>10061</v>
      </c>
    </row>
    <row r="3696" spans="1:16" x14ac:dyDescent="0.3">
      <c r="A3696" s="7">
        <v>21282</v>
      </c>
      <c r="B3696" s="6" t="s">
        <v>17445</v>
      </c>
      <c r="C3696" t="s">
        <v>17446</v>
      </c>
      <c r="D3696" s="2" t="s">
        <v>52</v>
      </c>
      <c r="E3696" s="4" t="s">
        <v>59</v>
      </c>
      <c r="F3696" t="s">
        <v>80</v>
      </c>
      <c r="G3696" s="6">
        <v>2525</v>
      </c>
      <c r="H3696">
        <v>42329</v>
      </c>
      <c r="I3696">
        <v>37</v>
      </c>
      <c r="J3696" s="6">
        <v>10052.25</v>
      </c>
      <c r="K3696" s="6">
        <v>713</v>
      </c>
      <c r="L3696">
        <v>18</v>
      </c>
      <c r="M3696">
        <v>6</v>
      </c>
      <c r="N3696" t="s">
        <v>48</v>
      </c>
      <c r="O3696" t="s">
        <v>37</v>
      </c>
      <c r="P3696" t="s">
        <v>10061</v>
      </c>
    </row>
    <row r="3697" spans="1:16" x14ac:dyDescent="0.3">
      <c r="A3697" s="7">
        <v>21113</v>
      </c>
      <c r="B3697" s="6" t="s">
        <v>17447</v>
      </c>
      <c r="C3697" t="s">
        <v>17448</v>
      </c>
      <c r="D3697" s="2" t="s">
        <v>58</v>
      </c>
      <c r="E3697" s="4" t="s">
        <v>59</v>
      </c>
      <c r="F3697" t="s">
        <v>60</v>
      </c>
      <c r="G3697" s="6">
        <v>85</v>
      </c>
      <c r="H3697">
        <v>65817</v>
      </c>
      <c r="I3697">
        <v>3</v>
      </c>
      <c r="J3697" s="6">
        <v>425.75</v>
      </c>
      <c r="K3697" s="6">
        <v>3969.25</v>
      </c>
      <c r="L3697">
        <v>90</v>
      </c>
      <c r="M3697">
        <v>2</v>
      </c>
      <c r="N3697" t="s">
        <v>32</v>
      </c>
      <c r="O3697" t="s">
        <v>48</v>
      </c>
      <c r="P3697" t="s">
        <v>10066</v>
      </c>
    </row>
    <row r="3698" spans="1:16" x14ac:dyDescent="0.3">
      <c r="A3698" s="7">
        <v>22139</v>
      </c>
      <c r="B3698" s="6" t="s">
        <v>17449</v>
      </c>
      <c r="C3698" t="s">
        <v>17450</v>
      </c>
      <c r="D3698" s="2" t="s">
        <v>64</v>
      </c>
      <c r="E3698" s="4" t="s">
        <v>53</v>
      </c>
      <c r="F3698" t="s">
        <v>54</v>
      </c>
      <c r="G3698" s="6">
        <v>1128</v>
      </c>
      <c r="H3698">
        <v>63896</v>
      </c>
      <c r="I3698">
        <v>18</v>
      </c>
      <c r="J3698" s="6">
        <v>6940.75</v>
      </c>
      <c r="K3698" s="6">
        <v>594.25</v>
      </c>
      <c r="L3698">
        <v>19</v>
      </c>
      <c r="M3698">
        <v>8</v>
      </c>
      <c r="N3698" t="s">
        <v>61</v>
      </c>
      <c r="O3698" t="s">
        <v>48</v>
      </c>
      <c r="P3698" t="s">
        <v>10061</v>
      </c>
    </row>
    <row r="3699" spans="1:16" x14ac:dyDescent="0.3">
      <c r="A3699" s="7">
        <v>17395</v>
      </c>
      <c r="B3699" s="6" t="s">
        <v>17451</v>
      </c>
      <c r="C3699" t="s">
        <v>17452</v>
      </c>
      <c r="D3699" s="2" t="s">
        <v>52</v>
      </c>
      <c r="E3699" s="4" t="s">
        <v>46</v>
      </c>
      <c r="F3699" t="s">
        <v>80</v>
      </c>
      <c r="G3699" s="6">
        <v>4570</v>
      </c>
      <c r="H3699">
        <v>57355</v>
      </c>
      <c r="I3699">
        <v>32</v>
      </c>
      <c r="J3699" s="6">
        <v>5444</v>
      </c>
      <c r="K3699" s="6">
        <v>882.25</v>
      </c>
      <c r="L3699">
        <v>11</v>
      </c>
      <c r="M3699">
        <v>4</v>
      </c>
      <c r="N3699" t="s">
        <v>48</v>
      </c>
      <c r="O3699" t="s">
        <v>37</v>
      </c>
      <c r="P3699" t="s">
        <v>10066</v>
      </c>
    </row>
    <row r="3700" spans="1:16" x14ac:dyDescent="0.3">
      <c r="A3700" s="7">
        <v>19711</v>
      </c>
      <c r="B3700" s="6" t="s">
        <v>17453</v>
      </c>
      <c r="C3700" t="s">
        <v>17454</v>
      </c>
      <c r="D3700" s="2" t="s">
        <v>45</v>
      </c>
      <c r="E3700" s="4" t="s">
        <v>46</v>
      </c>
      <c r="F3700" t="s">
        <v>60</v>
      </c>
      <c r="G3700" s="6">
        <v>267</v>
      </c>
      <c r="H3700">
        <v>71400</v>
      </c>
      <c r="I3700">
        <v>15</v>
      </c>
      <c r="J3700" s="6">
        <v>306.25</v>
      </c>
      <c r="K3700" s="6">
        <v>5508.25</v>
      </c>
      <c r="L3700">
        <v>87</v>
      </c>
      <c r="M3700">
        <v>2</v>
      </c>
      <c r="N3700" t="s">
        <v>32</v>
      </c>
      <c r="O3700" t="s">
        <v>48</v>
      </c>
      <c r="P3700" t="s">
        <v>10061</v>
      </c>
    </row>
    <row r="3701" spans="1:16" x14ac:dyDescent="0.3">
      <c r="A3701" s="7">
        <v>18943</v>
      </c>
      <c r="B3701" s="6" t="s">
        <v>17455</v>
      </c>
      <c r="C3701" t="s">
        <v>17456</v>
      </c>
      <c r="D3701" s="2" t="s">
        <v>58</v>
      </c>
      <c r="E3701" s="4" t="s">
        <v>46</v>
      </c>
      <c r="F3701" t="s">
        <v>47</v>
      </c>
      <c r="G3701" s="6">
        <v>239</v>
      </c>
      <c r="H3701">
        <v>77271</v>
      </c>
      <c r="I3701">
        <v>13</v>
      </c>
      <c r="J3701" s="6">
        <v>1076.25</v>
      </c>
      <c r="K3701" s="6">
        <v>2930.25</v>
      </c>
      <c r="L3701">
        <v>54</v>
      </c>
      <c r="M3701">
        <v>1</v>
      </c>
      <c r="N3701" t="s">
        <v>37</v>
      </c>
      <c r="O3701" t="s">
        <v>48</v>
      </c>
      <c r="P3701" t="s">
        <v>10061</v>
      </c>
    </row>
    <row r="3702" spans="1:16" x14ac:dyDescent="0.3">
      <c r="A3702" s="7">
        <v>19737</v>
      </c>
      <c r="B3702" s="6" t="s">
        <v>17457</v>
      </c>
      <c r="C3702" t="s">
        <v>17458</v>
      </c>
      <c r="D3702" s="2" t="s">
        <v>52</v>
      </c>
      <c r="E3702" s="4" t="s">
        <v>53</v>
      </c>
      <c r="F3702" t="s">
        <v>54</v>
      </c>
      <c r="G3702" s="6">
        <v>2481</v>
      </c>
      <c r="H3702">
        <v>58560</v>
      </c>
      <c r="I3702">
        <v>33</v>
      </c>
      <c r="J3702" s="6">
        <v>3128</v>
      </c>
      <c r="K3702" s="6">
        <v>773</v>
      </c>
      <c r="L3702">
        <v>12</v>
      </c>
      <c r="M3702">
        <v>4</v>
      </c>
      <c r="N3702" t="s">
        <v>48</v>
      </c>
      <c r="O3702" t="s">
        <v>37</v>
      </c>
      <c r="P3702" t="s">
        <v>10066</v>
      </c>
    </row>
    <row r="3703" spans="1:16" x14ac:dyDescent="0.3">
      <c r="A3703" s="7">
        <v>19634</v>
      </c>
      <c r="B3703" s="6" t="s">
        <v>17459</v>
      </c>
      <c r="C3703" t="s">
        <v>17460</v>
      </c>
      <c r="D3703" s="2" t="s">
        <v>58</v>
      </c>
      <c r="E3703" s="4" t="s">
        <v>46</v>
      </c>
      <c r="F3703" t="s">
        <v>60</v>
      </c>
      <c r="G3703" s="6">
        <v>217</v>
      </c>
      <c r="H3703">
        <v>55768</v>
      </c>
      <c r="I3703">
        <v>2</v>
      </c>
      <c r="J3703" s="6">
        <v>412.25</v>
      </c>
      <c r="K3703" s="6">
        <v>4033.5</v>
      </c>
      <c r="L3703">
        <v>84</v>
      </c>
      <c r="M3703">
        <v>1</v>
      </c>
      <c r="N3703" t="s">
        <v>32</v>
      </c>
      <c r="O3703" t="s">
        <v>37</v>
      </c>
      <c r="P3703" t="s">
        <v>10061</v>
      </c>
    </row>
    <row r="3704" spans="1:16" x14ac:dyDescent="0.3">
      <c r="A3704" s="7">
        <v>17894</v>
      </c>
      <c r="B3704" s="6" t="s">
        <v>17461</v>
      </c>
      <c r="C3704" t="s">
        <v>17462</v>
      </c>
      <c r="D3704" s="2" t="s">
        <v>58</v>
      </c>
      <c r="E3704" s="4" t="s">
        <v>46</v>
      </c>
      <c r="F3704" t="s">
        <v>67</v>
      </c>
      <c r="G3704" s="6">
        <v>225</v>
      </c>
      <c r="H3704">
        <v>82039</v>
      </c>
      <c r="I3704">
        <v>5</v>
      </c>
      <c r="J3704" s="6">
        <v>1213</v>
      </c>
      <c r="K3704" s="6">
        <v>3952</v>
      </c>
      <c r="L3704">
        <v>51</v>
      </c>
      <c r="M3704">
        <v>3</v>
      </c>
      <c r="N3704" t="s">
        <v>48</v>
      </c>
      <c r="O3704" t="s">
        <v>37</v>
      </c>
      <c r="P3704" t="s">
        <v>10061</v>
      </c>
    </row>
    <row r="3705" spans="1:16" x14ac:dyDescent="0.3">
      <c r="A3705" s="7">
        <v>21195</v>
      </c>
      <c r="B3705" s="6" t="s">
        <v>17463</v>
      </c>
      <c r="C3705" t="s">
        <v>17464</v>
      </c>
      <c r="D3705" s="2" t="s">
        <v>52</v>
      </c>
      <c r="E3705" s="4" t="s">
        <v>53</v>
      </c>
      <c r="F3705" t="s">
        <v>54</v>
      </c>
      <c r="G3705" s="6">
        <v>3551</v>
      </c>
      <c r="H3705">
        <v>32520</v>
      </c>
      <c r="I3705">
        <v>42</v>
      </c>
      <c r="J3705" s="6">
        <v>1640.75</v>
      </c>
      <c r="K3705" s="6">
        <v>553</v>
      </c>
      <c r="L3705">
        <v>13</v>
      </c>
      <c r="M3705">
        <v>6</v>
      </c>
      <c r="N3705" t="s">
        <v>37</v>
      </c>
      <c r="O3705" t="s">
        <v>37</v>
      </c>
      <c r="P3705" t="s">
        <v>10061</v>
      </c>
    </row>
    <row r="3706" spans="1:16" x14ac:dyDescent="0.3">
      <c r="A3706" s="7">
        <v>18298</v>
      </c>
      <c r="B3706" s="6" t="s">
        <v>17465</v>
      </c>
      <c r="C3706" t="s">
        <v>17466</v>
      </c>
      <c r="D3706" s="2" t="s">
        <v>52</v>
      </c>
      <c r="E3706" s="4" t="s">
        <v>46</v>
      </c>
      <c r="F3706" t="s">
        <v>80</v>
      </c>
      <c r="G3706" s="6">
        <v>1763</v>
      </c>
      <c r="H3706">
        <v>49776</v>
      </c>
      <c r="I3706">
        <v>45</v>
      </c>
      <c r="J3706" s="6">
        <v>5567.25</v>
      </c>
      <c r="K3706" s="6">
        <v>426</v>
      </c>
      <c r="L3706">
        <v>15</v>
      </c>
      <c r="M3706">
        <v>6</v>
      </c>
      <c r="N3706" t="s">
        <v>48</v>
      </c>
      <c r="O3706" t="s">
        <v>48</v>
      </c>
      <c r="P3706" t="s">
        <v>10061</v>
      </c>
    </row>
    <row r="3707" spans="1:16" x14ac:dyDescent="0.3">
      <c r="A3707" s="7">
        <v>19446</v>
      </c>
      <c r="B3707" s="6" t="s">
        <v>17467</v>
      </c>
      <c r="C3707" t="s">
        <v>17468</v>
      </c>
      <c r="D3707" s="2" t="s">
        <v>52</v>
      </c>
      <c r="E3707" s="4" t="s">
        <v>59</v>
      </c>
      <c r="F3707" t="s">
        <v>80</v>
      </c>
      <c r="G3707" s="6">
        <v>4675</v>
      </c>
      <c r="H3707">
        <v>38844</v>
      </c>
      <c r="I3707">
        <v>54</v>
      </c>
      <c r="J3707" s="6">
        <v>3970</v>
      </c>
      <c r="K3707" s="6">
        <v>900</v>
      </c>
      <c r="L3707">
        <v>19</v>
      </c>
      <c r="M3707">
        <v>3</v>
      </c>
      <c r="N3707" t="s">
        <v>48</v>
      </c>
      <c r="O3707" t="s">
        <v>48</v>
      </c>
      <c r="P3707" t="s">
        <v>10061</v>
      </c>
    </row>
    <row r="3708" spans="1:16" x14ac:dyDescent="0.3">
      <c r="A3708" s="7">
        <v>17918</v>
      </c>
      <c r="B3708" s="6" t="s">
        <v>17469</v>
      </c>
      <c r="C3708" t="s">
        <v>17470</v>
      </c>
      <c r="D3708" s="2" t="s">
        <v>52</v>
      </c>
      <c r="E3708" s="4" t="s">
        <v>46</v>
      </c>
      <c r="F3708" t="s">
        <v>80</v>
      </c>
      <c r="G3708" s="6">
        <v>1297</v>
      </c>
      <c r="H3708">
        <v>25461</v>
      </c>
      <c r="I3708">
        <v>39</v>
      </c>
      <c r="J3708" s="6">
        <v>1905</v>
      </c>
      <c r="K3708" s="6">
        <v>830.5</v>
      </c>
      <c r="L3708">
        <v>21</v>
      </c>
      <c r="M3708">
        <v>5</v>
      </c>
      <c r="N3708" t="s">
        <v>48</v>
      </c>
      <c r="O3708" t="s">
        <v>48</v>
      </c>
      <c r="P3708" t="s">
        <v>10061</v>
      </c>
    </row>
    <row r="3709" spans="1:16" x14ac:dyDescent="0.3">
      <c r="A3709" s="7">
        <v>17303</v>
      </c>
      <c r="B3709" s="6" t="s">
        <v>17471</v>
      </c>
      <c r="C3709" t="s">
        <v>17472</v>
      </c>
      <c r="D3709" s="2" t="s">
        <v>52</v>
      </c>
      <c r="E3709" s="4" t="s">
        <v>59</v>
      </c>
      <c r="F3709" t="s">
        <v>54</v>
      </c>
      <c r="G3709" s="6">
        <v>3118</v>
      </c>
      <c r="H3709">
        <v>10735</v>
      </c>
      <c r="I3709">
        <v>37</v>
      </c>
      <c r="J3709" s="6">
        <v>2002.25</v>
      </c>
      <c r="K3709" s="6">
        <v>450.5</v>
      </c>
      <c r="L3709">
        <v>9</v>
      </c>
      <c r="M3709">
        <v>4</v>
      </c>
      <c r="N3709" t="s">
        <v>32</v>
      </c>
      <c r="O3709" t="s">
        <v>37</v>
      </c>
      <c r="P3709" t="s">
        <v>10061</v>
      </c>
    </row>
    <row r="3710" spans="1:16" x14ac:dyDescent="0.3">
      <c r="A3710" s="7">
        <v>19705</v>
      </c>
      <c r="B3710" s="6" t="s">
        <v>17473</v>
      </c>
      <c r="C3710" t="s">
        <v>17474</v>
      </c>
      <c r="D3710" s="2" t="s">
        <v>52</v>
      </c>
      <c r="E3710" s="4" t="s">
        <v>59</v>
      </c>
      <c r="F3710" t="s">
        <v>80</v>
      </c>
      <c r="G3710" s="6">
        <v>3328</v>
      </c>
      <c r="H3710">
        <v>52613</v>
      </c>
      <c r="I3710">
        <v>50</v>
      </c>
      <c r="J3710" s="6">
        <v>4368.25</v>
      </c>
      <c r="K3710" s="6">
        <v>940</v>
      </c>
      <c r="L3710">
        <v>15</v>
      </c>
      <c r="M3710">
        <v>3</v>
      </c>
      <c r="N3710" t="s">
        <v>37</v>
      </c>
      <c r="O3710" t="s">
        <v>37</v>
      </c>
      <c r="P3710" t="s">
        <v>10066</v>
      </c>
    </row>
    <row r="3711" spans="1:16" x14ac:dyDescent="0.3">
      <c r="A3711" s="7">
        <v>21981</v>
      </c>
      <c r="B3711" s="6" t="s">
        <v>17475</v>
      </c>
      <c r="C3711" t="s">
        <v>17476</v>
      </c>
      <c r="D3711" s="2" t="s">
        <v>52</v>
      </c>
      <c r="E3711" s="4" t="s">
        <v>59</v>
      </c>
      <c r="F3711" t="s">
        <v>80</v>
      </c>
      <c r="G3711" s="6">
        <v>4165</v>
      </c>
      <c r="H3711">
        <v>44866</v>
      </c>
      <c r="I3711">
        <v>54</v>
      </c>
      <c r="J3711" s="6">
        <v>9623.5</v>
      </c>
      <c r="K3711" s="6">
        <v>1007.5</v>
      </c>
      <c r="L3711">
        <v>14</v>
      </c>
      <c r="M3711">
        <v>6</v>
      </c>
      <c r="N3711" t="s">
        <v>37</v>
      </c>
      <c r="O3711" t="s">
        <v>37</v>
      </c>
      <c r="P3711" t="s">
        <v>10061</v>
      </c>
    </row>
    <row r="3712" spans="1:16" x14ac:dyDescent="0.3">
      <c r="A3712" s="7">
        <v>19060</v>
      </c>
      <c r="B3712" s="6" t="s">
        <v>17477</v>
      </c>
      <c r="C3712" t="s">
        <v>17478</v>
      </c>
      <c r="D3712" s="2" t="s">
        <v>64</v>
      </c>
      <c r="E3712" s="4" t="s">
        <v>46</v>
      </c>
      <c r="F3712" t="s">
        <v>67</v>
      </c>
      <c r="G3712" s="6">
        <v>1045</v>
      </c>
      <c r="H3712">
        <v>58166</v>
      </c>
      <c r="I3712">
        <v>3</v>
      </c>
      <c r="J3712" s="6">
        <v>739.75</v>
      </c>
      <c r="K3712" s="6">
        <v>2813</v>
      </c>
      <c r="L3712">
        <v>43</v>
      </c>
      <c r="M3712">
        <v>1</v>
      </c>
      <c r="N3712" t="s">
        <v>61</v>
      </c>
      <c r="O3712" t="s">
        <v>37</v>
      </c>
      <c r="P3712" t="s">
        <v>10061</v>
      </c>
    </row>
    <row r="3713" spans="1:16" x14ac:dyDescent="0.3">
      <c r="A3713" s="7">
        <v>18681</v>
      </c>
      <c r="B3713" s="6" t="s">
        <v>17479</v>
      </c>
      <c r="C3713" t="s">
        <v>17480</v>
      </c>
      <c r="D3713" s="2" t="s">
        <v>45</v>
      </c>
      <c r="E3713" s="4" t="s">
        <v>59</v>
      </c>
      <c r="F3713" t="s">
        <v>67</v>
      </c>
      <c r="G3713" s="6">
        <v>944</v>
      </c>
      <c r="H3713">
        <v>40392</v>
      </c>
      <c r="I3713">
        <v>1</v>
      </c>
      <c r="J3713" s="6">
        <v>539</v>
      </c>
      <c r="K3713" s="6">
        <v>1968.5</v>
      </c>
      <c r="L3713">
        <v>62</v>
      </c>
      <c r="M3713">
        <v>2</v>
      </c>
      <c r="N3713" t="s">
        <v>61</v>
      </c>
      <c r="O3713" t="s">
        <v>48</v>
      </c>
      <c r="P3713" t="s">
        <v>10061</v>
      </c>
    </row>
    <row r="3714" spans="1:16" x14ac:dyDescent="0.3">
      <c r="A3714" s="7">
        <v>19833</v>
      </c>
      <c r="B3714" s="6" t="s">
        <v>17481</v>
      </c>
      <c r="C3714" t="s">
        <v>17482</v>
      </c>
      <c r="D3714" s="2" t="s">
        <v>58</v>
      </c>
      <c r="E3714" s="4" t="s">
        <v>59</v>
      </c>
      <c r="F3714" t="s">
        <v>60</v>
      </c>
      <c r="G3714" s="6">
        <v>52</v>
      </c>
      <c r="H3714">
        <v>31999</v>
      </c>
      <c r="I3714">
        <v>19</v>
      </c>
      <c r="J3714" s="6">
        <v>158.5</v>
      </c>
      <c r="K3714" s="6">
        <v>3968.25</v>
      </c>
      <c r="L3714">
        <v>94</v>
      </c>
      <c r="M3714">
        <v>2</v>
      </c>
      <c r="N3714" t="s">
        <v>48</v>
      </c>
      <c r="O3714" t="s">
        <v>37</v>
      </c>
      <c r="P3714" t="s">
        <v>10066</v>
      </c>
    </row>
    <row r="3715" spans="1:16" x14ac:dyDescent="0.3">
      <c r="A3715" s="7">
        <v>19616</v>
      </c>
      <c r="B3715" s="6" t="s">
        <v>17483</v>
      </c>
      <c r="C3715" t="s">
        <v>17484</v>
      </c>
      <c r="D3715" s="2" t="s">
        <v>52</v>
      </c>
      <c r="E3715" s="4" t="s">
        <v>53</v>
      </c>
      <c r="F3715" t="s">
        <v>54</v>
      </c>
      <c r="G3715" s="6">
        <v>3591</v>
      </c>
      <c r="H3715">
        <v>89555</v>
      </c>
      <c r="I3715">
        <v>33</v>
      </c>
      <c r="J3715" s="6">
        <v>6673</v>
      </c>
      <c r="K3715" s="6">
        <v>614.75</v>
      </c>
      <c r="L3715">
        <v>19</v>
      </c>
      <c r="M3715">
        <v>8</v>
      </c>
      <c r="N3715" t="s">
        <v>61</v>
      </c>
      <c r="O3715" t="s">
        <v>48</v>
      </c>
      <c r="P3715" t="s">
        <v>10061</v>
      </c>
    </row>
    <row r="3716" spans="1:16" x14ac:dyDescent="0.3">
      <c r="A3716" s="7">
        <v>17373</v>
      </c>
      <c r="B3716" s="6" t="s">
        <v>17485</v>
      </c>
      <c r="C3716" t="s">
        <v>17486</v>
      </c>
      <c r="D3716" s="2" t="s">
        <v>58</v>
      </c>
      <c r="E3716" s="4" t="s">
        <v>59</v>
      </c>
      <c r="F3716" t="s">
        <v>60</v>
      </c>
      <c r="G3716" s="6">
        <v>50</v>
      </c>
      <c r="H3716">
        <v>52428</v>
      </c>
      <c r="I3716">
        <v>14</v>
      </c>
      <c r="J3716" s="6">
        <v>75.5</v>
      </c>
      <c r="K3716" s="6">
        <v>5769.25</v>
      </c>
      <c r="L3716">
        <v>91</v>
      </c>
      <c r="M3716">
        <v>1</v>
      </c>
      <c r="N3716" t="s">
        <v>48</v>
      </c>
      <c r="O3716" t="s">
        <v>37</v>
      </c>
      <c r="P3716" t="s">
        <v>10061</v>
      </c>
    </row>
    <row r="3717" spans="1:16" x14ac:dyDescent="0.3">
      <c r="A3717" s="7">
        <v>21563</v>
      </c>
      <c r="B3717" s="6" t="s">
        <v>17487</v>
      </c>
      <c r="C3717" t="s">
        <v>17488</v>
      </c>
      <c r="D3717" s="2" t="s">
        <v>58</v>
      </c>
      <c r="E3717" s="4" t="s">
        <v>59</v>
      </c>
      <c r="F3717" t="s">
        <v>60</v>
      </c>
      <c r="G3717" s="6">
        <v>63</v>
      </c>
      <c r="H3717">
        <v>64860</v>
      </c>
      <c r="I3717">
        <v>20</v>
      </c>
      <c r="J3717" s="6">
        <v>398.75</v>
      </c>
      <c r="K3717" s="6">
        <v>6535.25</v>
      </c>
      <c r="L3717">
        <v>89</v>
      </c>
      <c r="M3717">
        <v>1</v>
      </c>
      <c r="N3717" t="s">
        <v>32</v>
      </c>
      <c r="O3717" t="s">
        <v>48</v>
      </c>
      <c r="P3717" t="s">
        <v>10061</v>
      </c>
    </row>
    <row r="3718" spans="1:16" x14ac:dyDescent="0.3">
      <c r="A3718" s="7">
        <v>18767</v>
      </c>
      <c r="B3718" s="6" t="s">
        <v>17489</v>
      </c>
      <c r="C3718" t="s">
        <v>17490</v>
      </c>
      <c r="D3718" s="2" t="s">
        <v>70</v>
      </c>
      <c r="E3718" s="4" t="s">
        <v>59</v>
      </c>
      <c r="F3718" t="s">
        <v>60</v>
      </c>
      <c r="G3718" s="6">
        <v>139</v>
      </c>
      <c r="H3718">
        <v>22842</v>
      </c>
      <c r="I3718">
        <v>18</v>
      </c>
      <c r="J3718" s="6">
        <v>356.25</v>
      </c>
      <c r="K3718" s="6">
        <v>6867.5</v>
      </c>
      <c r="L3718">
        <v>96</v>
      </c>
      <c r="M3718">
        <v>2</v>
      </c>
      <c r="N3718" t="s">
        <v>61</v>
      </c>
      <c r="O3718" t="s">
        <v>48</v>
      </c>
      <c r="P3718" t="s">
        <v>10061</v>
      </c>
    </row>
    <row r="3719" spans="1:16" x14ac:dyDescent="0.3">
      <c r="A3719" s="7">
        <v>18988</v>
      </c>
      <c r="B3719" s="6" t="s">
        <v>17491</v>
      </c>
      <c r="C3719" t="s">
        <v>17492</v>
      </c>
      <c r="D3719" s="2" t="s">
        <v>58</v>
      </c>
      <c r="E3719" s="4" t="s">
        <v>59</v>
      </c>
      <c r="F3719" t="s">
        <v>60</v>
      </c>
      <c r="G3719" s="6">
        <v>70</v>
      </c>
      <c r="H3719">
        <v>65817</v>
      </c>
      <c r="I3719">
        <v>12</v>
      </c>
      <c r="J3719" s="6">
        <v>96.25</v>
      </c>
      <c r="K3719" s="6">
        <v>5742.5</v>
      </c>
      <c r="L3719">
        <v>91</v>
      </c>
      <c r="M3719">
        <v>2</v>
      </c>
      <c r="N3719" t="s">
        <v>61</v>
      </c>
      <c r="O3719" t="s">
        <v>48</v>
      </c>
      <c r="P3719" t="s">
        <v>10061</v>
      </c>
    </row>
    <row r="3720" spans="1:16" x14ac:dyDescent="0.3">
      <c r="A3720" s="7">
        <v>18164</v>
      </c>
      <c r="B3720" s="6" t="s">
        <v>17493</v>
      </c>
      <c r="C3720" t="s">
        <v>17494</v>
      </c>
      <c r="D3720" s="2" t="s">
        <v>52</v>
      </c>
      <c r="E3720" s="4" t="s">
        <v>46</v>
      </c>
      <c r="F3720" t="s">
        <v>76</v>
      </c>
      <c r="G3720" s="6">
        <v>1923</v>
      </c>
      <c r="H3720">
        <v>80707</v>
      </c>
      <c r="I3720">
        <v>17</v>
      </c>
      <c r="J3720" s="6">
        <v>475</v>
      </c>
      <c r="K3720" s="6">
        <v>4884</v>
      </c>
      <c r="L3720">
        <v>59</v>
      </c>
      <c r="M3720">
        <v>2</v>
      </c>
      <c r="N3720" t="s">
        <v>37</v>
      </c>
      <c r="O3720" t="s">
        <v>37</v>
      </c>
      <c r="P3720" t="s">
        <v>10066</v>
      </c>
    </row>
    <row r="3721" spans="1:16" x14ac:dyDescent="0.3">
      <c r="A3721" s="7">
        <v>21311</v>
      </c>
      <c r="B3721" s="6" t="s">
        <v>17495</v>
      </c>
      <c r="C3721" t="s">
        <v>17496</v>
      </c>
      <c r="D3721" s="2" t="s">
        <v>58</v>
      </c>
      <c r="E3721" s="4" t="s">
        <v>46</v>
      </c>
      <c r="F3721" t="s">
        <v>67</v>
      </c>
      <c r="G3721" s="6">
        <v>215</v>
      </c>
      <c r="H3721">
        <v>56271</v>
      </c>
      <c r="I3721">
        <v>6</v>
      </c>
      <c r="J3721" s="6">
        <v>582.25</v>
      </c>
      <c r="K3721" s="6">
        <v>3731.5</v>
      </c>
      <c r="L3721">
        <v>62</v>
      </c>
      <c r="M3721">
        <v>1</v>
      </c>
      <c r="N3721" t="s">
        <v>48</v>
      </c>
      <c r="O3721" t="s">
        <v>37</v>
      </c>
      <c r="P3721" t="s">
        <v>10061</v>
      </c>
    </row>
    <row r="3722" spans="1:16" x14ac:dyDescent="0.3">
      <c r="A3722" s="7">
        <v>20856</v>
      </c>
      <c r="B3722" s="6" t="s">
        <v>17497</v>
      </c>
      <c r="C3722" t="s">
        <v>17498</v>
      </c>
      <c r="D3722" s="2" t="s">
        <v>58</v>
      </c>
      <c r="E3722" s="4" t="s">
        <v>59</v>
      </c>
      <c r="F3722" t="s">
        <v>60</v>
      </c>
      <c r="G3722" s="6">
        <v>121</v>
      </c>
      <c r="H3722">
        <v>64288</v>
      </c>
      <c r="I3722">
        <v>15</v>
      </c>
      <c r="J3722" s="6">
        <v>186</v>
      </c>
      <c r="K3722" s="6">
        <v>7057.75</v>
      </c>
      <c r="L3722">
        <v>81</v>
      </c>
      <c r="M3722">
        <v>2</v>
      </c>
      <c r="N3722" t="s">
        <v>32</v>
      </c>
      <c r="O3722" t="s">
        <v>48</v>
      </c>
      <c r="P3722" t="s">
        <v>10066</v>
      </c>
    </row>
    <row r="3723" spans="1:16" x14ac:dyDescent="0.3">
      <c r="A3723" s="7">
        <v>20076</v>
      </c>
      <c r="B3723" s="6" t="s">
        <v>17499</v>
      </c>
      <c r="C3723" t="s">
        <v>17500</v>
      </c>
      <c r="D3723" s="2" t="s">
        <v>64</v>
      </c>
      <c r="E3723" s="4" t="s">
        <v>46</v>
      </c>
      <c r="F3723" t="s">
        <v>60</v>
      </c>
      <c r="G3723" s="6">
        <v>329</v>
      </c>
      <c r="H3723">
        <v>84882</v>
      </c>
      <c r="I3723">
        <v>11</v>
      </c>
      <c r="J3723" s="6">
        <v>129</v>
      </c>
      <c r="K3723" s="6">
        <v>4413.25</v>
      </c>
      <c r="L3723">
        <v>96</v>
      </c>
      <c r="M3723">
        <v>1</v>
      </c>
      <c r="N3723" t="s">
        <v>48</v>
      </c>
      <c r="O3723" t="s">
        <v>37</v>
      </c>
      <c r="P3723" t="s">
        <v>10061</v>
      </c>
    </row>
    <row r="3724" spans="1:16" x14ac:dyDescent="0.3">
      <c r="A3724" s="7">
        <v>20269</v>
      </c>
      <c r="B3724" s="6" t="s">
        <v>17501</v>
      </c>
      <c r="C3724" t="s">
        <v>17502</v>
      </c>
      <c r="D3724" s="2" t="s">
        <v>52</v>
      </c>
      <c r="E3724" s="4" t="s">
        <v>46</v>
      </c>
      <c r="F3724" t="s">
        <v>80</v>
      </c>
      <c r="G3724" s="6">
        <v>1714</v>
      </c>
      <c r="H3724">
        <v>89731</v>
      </c>
      <c r="I3724">
        <v>49</v>
      </c>
      <c r="J3724" s="6">
        <v>10100.5</v>
      </c>
      <c r="K3724" s="6">
        <v>363.75</v>
      </c>
      <c r="L3724">
        <v>18</v>
      </c>
      <c r="M3724">
        <v>4</v>
      </c>
      <c r="N3724" t="s">
        <v>37</v>
      </c>
      <c r="O3724" t="s">
        <v>37</v>
      </c>
      <c r="P3724" t="s">
        <v>10061</v>
      </c>
    </row>
    <row r="3725" spans="1:16" x14ac:dyDescent="0.3">
      <c r="A3725" s="7">
        <v>18543</v>
      </c>
      <c r="B3725" s="6" t="s">
        <v>17503</v>
      </c>
      <c r="C3725" t="s">
        <v>17504</v>
      </c>
      <c r="D3725" s="2" t="s">
        <v>64</v>
      </c>
      <c r="E3725" s="4" t="s">
        <v>59</v>
      </c>
      <c r="F3725" t="s">
        <v>60</v>
      </c>
      <c r="G3725" s="6">
        <v>880</v>
      </c>
      <c r="H3725">
        <v>70165</v>
      </c>
      <c r="I3725">
        <v>19</v>
      </c>
      <c r="J3725" s="6">
        <v>356.75</v>
      </c>
      <c r="K3725" s="6">
        <v>4047.5</v>
      </c>
      <c r="L3725">
        <v>82</v>
      </c>
      <c r="M3725">
        <v>1</v>
      </c>
      <c r="N3725" t="s">
        <v>61</v>
      </c>
      <c r="O3725" t="s">
        <v>37</v>
      </c>
      <c r="P3725" t="s">
        <v>10066</v>
      </c>
    </row>
    <row r="3726" spans="1:16" x14ac:dyDescent="0.3">
      <c r="A3726" s="7">
        <v>20006</v>
      </c>
      <c r="B3726" s="6" t="s">
        <v>17505</v>
      </c>
      <c r="C3726" t="s">
        <v>17506</v>
      </c>
      <c r="D3726" s="2" t="s">
        <v>52</v>
      </c>
      <c r="E3726" s="4" t="s">
        <v>59</v>
      </c>
      <c r="F3726" t="s">
        <v>60</v>
      </c>
      <c r="G3726" s="6">
        <v>833</v>
      </c>
      <c r="H3726">
        <v>21618</v>
      </c>
      <c r="I3726">
        <v>20</v>
      </c>
      <c r="J3726" s="6">
        <v>248</v>
      </c>
      <c r="K3726" s="6">
        <v>6590.25</v>
      </c>
      <c r="L3726">
        <v>91</v>
      </c>
      <c r="M3726">
        <v>1</v>
      </c>
      <c r="N3726" t="s">
        <v>61</v>
      </c>
      <c r="O3726" t="s">
        <v>48</v>
      </c>
      <c r="P3726" t="s">
        <v>10061</v>
      </c>
    </row>
    <row r="3727" spans="1:16" x14ac:dyDescent="0.3">
      <c r="A3727" s="7">
        <v>18156</v>
      </c>
      <c r="B3727" s="6" t="s">
        <v>17507</v>
      </c>
      <c r="C3727" t="s">
        <v>17508</v>
      </c>
      <c r="D3727" s="2" t="s">
        <v>52</v>
      </c>
      <c r="E3727" s="4" t="s">
        <v>59</v>
      </c>
      <c r="F3727" t="s">
        <v>80</v>
      </c>
      <c r="G3727" s="6">
        <v>4750</v>
      </c>
      <c r="H3727">
        <v>64288</v>
      </c>
      <c r="I3727">
        <v>38</v>
      </c>
      <c r="J3727" s="6">
        <v>5607.75</v>
      </c>
      <c r="K3727" s="6">
        <v>663.25</v>
      </c>
      <c r="L3727">
        <v>18</v>
      </c>
      <c r="M3727">
        <v>5</v>
      </c>
      <c r="N3727" t="s">
        <v>37</v>
      </c>
      <c r="O3727" t="s">
        <v>48</v>
      </c>
      <c r="P3727" t="s">
        <v>10061</v>
      </c>
    </row>
    <row r="3728" spans="1:16" x14ac:dyDescent="0.3">
      <c r="A3728" s="7">
        <v>18169</v>
      </c>
      <c r="B3728" s="6" t="s">
        <v>17509</v>
      </c>
      <c r="C3728" t="s">
        <v>17510</v>
      </c>
      <c r="D3728" s="2" t="s">
        <v>58</v>
      </c>
      <c r="E3728" s="4" t="s">
        <v>59</v>
      </c>
      <c r="F3728" t="s">
        <v>60</v>
      </c>
      <c r="G3728" s="6">
        <v>248</v>
      </c>
      <c r="H3728">
        <v>49776</v>
      </c>
      <c r="I3728">
        <v>15</v>
      </c>
      <c r="J3728" s="6">
        <v>64.25</v>
      </c>
      <c r="K3728" s="6">
        <v>4342.75</v>
      </c>
      <c r="L3728">
        <v>86</v>
      </c>
      <c r="M3728">
        <v>1</v>
      </c>
      <c r="N3728" t="s">
        <v>48</v>
      </c>
      <c r="O3728" t="s">
        <v>37</v>
      </c>
      <c r="P3728" t="s">
        <v>10066</v>
      </c>
    </row>
    <row r="3729" spans="1:16" x14ac:dyDescent="0.3">
      <c r="A3729" s="7">
        <v>18397</v>
      </c>
      <c r="B3729" s="6" t="s">
        <v>17511</v>
      </c>
      <c r="C3729" t="s">
        <v>17512</v>
      </c>
      <c r="D3729" s="2" t="s">
        <v>58</v>
      </c>
      <c r="E3729" s="4" t="s">
        <v>59</v>
      </c>
      <c r="F3729" t="s">
        <v>60</v>
      </c>
      <c r="G3729" s="6">
        <v>99</v>
      </c>
      <c r="H3729">
        <v>29103</v>
      </c>
      <c r="I3729">
        <v>3</v>
      </c>
      <c r="J3729" s="6">
        <v>418.75</v>
      </c>
      <c r="K3729" s="6">
        <v>3041</v>
      </c>
      <c r="L3729">
        <v>100</v>
      </c>
      <c r="M3729">
        <v>1</v>
      </c>
      <c r="N3729" t="s">
        <v>32</v>
      </c>
      <c r="O3729" t="s">
        <v>37</v>
      </c>
      <c r="P3729" t="s">
        <v>10066</v>
      </c>
    </row>
    <row r="3730" spans="1:16" x14ac:dyDescent="0.3">
      <c r="A3730" s="7">
        <v>20326</v>
      </c>
      <c r="B3730" s="6" t="s">
        <v>17513</v>
      </c>
      <c r="C3730" t="s">
        <v>17514</v>
      </c>
      <c r="D3730" s="2" t="s">
        <v>52</v>
      </c>
      <c r="E3730" s="4" t="s">
        <v>46</v>
      </c>
      <c r="F3730" t="s">
        <v>47</v>
      </c>
      <c r="G3730" s="6">
        <v>938</v>
      </c>
      <c r="H3730">
        <v>69057</v>
      </c>
      <c r="I3730">
        <v>7</v>
      </c>
      <c r="J3730" s="6">
        <v>1093.75</v>
      </c>
      <c r="K3730" s="6">
        <v>2577.25</v>
      </c>
      <c r="L3730">
        <v>56</v>
      </c>
      <c r="M3730">
        <v>1</v>
      </c>
      <c r="N3730" t="s">
        <v>48</v>
      </c>
      <c r="O3730" t="s">
        <v>48</v>
      </c>
      <c r="P3730" t="s">
        <v>10061</v>
      </c>
    </row>
    <row r="3731" spans="1:16" x14ac:dyDescent="0.3">
      <c r="A3731" s="7">
        <v>19814</v>
      </c>
      <c r="B3731" s="6" t="s">
        <v>17515</v>
      </c>
      <c r="C3731" t="s">
        <v>17516</v>
      </c>
      <c r="D3731" s="2" t="s">
        <v>52</v>
      </c>
      <c r="E3731" s="4" t="s">
        <v>46</v>
      </c>
      <c r="F3731" t="s">
        <v>80</v>
      </c>
      <c r="G3731" s="6">
        <v>4344</v>
      </c>
      <c r="H3731">
        <v>59950</v>
      </c>
      <c r="I3731">
        <v>59</v>
      </c>
      <c r="J3731" s="6">
        <v>819</v>
      </c>
      <c r="K3731" s="6">
        <v>1106.5</v>
      </c>
      <c r="L3731">
        <v>13</v>
      </c>
      <c r="M3731">
        <v>4</v>
      </c>
      <c r="N3731" t="s">
        <v>37</v>
      </c>
      <c r="O3731" t="s">
        <v>37</v>
      </c>
      <c r="P3731" t="s">
        <v>10061</v>
      </c>
    </row>
    <row r="3732" spans="1:16" x14ac:dyDescent="0.3">
      <c r="A3732" s="7">
        <v>22029</v>
      </c>
      <c r="B3732" s="6" t="s">
        <v>17517</v>
      </c>
      <c r="C3732" t="s">
        <v>17518</v>
      </c>
      <c r="D3732" s="2" t="s">
        <v>45</v>
      </c>
      <c r="E3732" s="4" t="s">
        <v>46</v>
      </c>
      <c r="F3732" t="s">
        <v>67</v>
      </c>
      <c r="G3732" s="6">
        <v>720</v>
      </c>
      <c r="H3732">
        <v>44767</v>
      </c>
      <c r="I3732">
        <v>13</v>
      </c>
      <c r="J3732" s="6">
        <v>1210</v>
      </c>
      <c r="K3732" s="6">
        <v>4678.75</v>
      </c>
      <c r="L3732">
        <v>65</v>
      </c>
      <c r="M3732">
        <v>3</v>
      </c>
      <c r="N3732" t="s">
        <v>32</v>
      </c>
      <c r="O3732" t="s">
        <v>48</v>
      </c>
      <c r="P3732" t="s">
        <v>10061</v>
      </c>
    </row>
    <row r="3733" spans="1:16" x14ac:dyDescent="0.3">
      <c r="A3733" s="7">
        <v>21367</v>
      </c>
      <c r="B3733" s="6" t="s">
        <v>17519</v>
      </c>
      <c r="C3733" t="s">
        <v>17520</v>
      </c>
      <c r="D3733" s="2" t="s">
        <v>52</v>
      </c>
      <c r="E3733" s="4" t="s">
        <v>46</v>
      </c>
      <c r="F3733" t="s">
        <v>80</v>
      </c>
      <c r="G3733" s="6">
        <v>1515</v>
      </c>
      <c r="H3733">
        <v>38959</v>
      </c>
      <c r="I3733">
        <v>37</v>
      </c>
      <c r="J3733" s="6">
        <v>2609.25</v>
      </c>
      <c r="K3733" s="6">
        <v>975.75</v>
      </c>
      <c r="L3733">
        <v>14</v>
      </c>
      <c r="M3733">
        <v>6</v>
      </c>
      <c r="N3733" t="s">
        <v>37</v>
      </c>
      <c r="O3733" t="s">
        <v>37</v>
      </c>
      <c r="P3733" t="s">
        <v>10061</v>
      </c>
    </row>
    <row r="3734" spans="1:16" x14ac:dyDescent="0.3">
      <c r="A3734" s="7">
        <v>18743</v>
      </c>
      <c r="B3734" s="6" t="s">
        <v>17521</v>
      </c>
      <c r="C3734" t="s">
        <v>17522</v>
      </c>
      <c r="D3734" s="2" t="s">
        <v>52</v>
      </c>
      <c r="E3734" s="4" t="s">
        <v>59</v>
      </c>
      <c r="F3734" t="s">
        <v>67</v>
      </c>
      <c r="G3734" s="6">
        <v>1490</v>
      </c>
      <c r="H3734">
        <v>15301</v>
      </c>
      <c r="I3734">
        <v>13</v>
      </c>
      <c r="J3734" s="6">
        <v>900.75</v>
      </c>
      <c r="K3734" s="6">
        <v>4568</v>
      </c>
      <c r="L3734">
        <v>40</v>
      </c>
      <c r="M3734">
        <v>2</v>
      </c>
      <c r="N3734" t="s">
        <v>48</v>
      </c>
      <c r="O3734" t="s">
        <v>37</v>
      </c>
      <c r="P3734" t="s">
        <v>10066</v>
      </c>
    </row>
    <row r="3735" spans="1:16" x14ac:dyDescent="0.3">
      <c r="A3735" s="7">
        <v>18300</v>
      </c>
      <c r="B3735" s="6" t="s">
        <v>17523</v>
      </c>
      <c r="C3735" t="s">
        <v>17524</v>
      </c>
      <c r="D3735" s="2" t="s">
        <v>52</v>
      </c>
      <c r="E3735" s="4" t="s">
        <v>53</v>
      </c>
      <c r="F3735" t="s">
        <v>54</v>
      </c>
      <c r="G3735" s="6">
        <v>3620</v>
      </c>
      <c r="H3735">
        <v>29255</v>
      </c>
      <c r="I3735">
        <v>29</v>
      </c>
      <c r="J3735" s="6">
        <v>5755.25</v>
      </c>
      <c r="K3735" s="6">
        <v>516</v>
      </c>
      <c r="L3735">
        <v>7</v>
      </c>
      <c r="M3735">
        <v>4</v>
      </c>
      <c r="N3735" t="s">
        <v>32</v>
      </c>
      <c r="O3735" t="s">
        <v>37</v>
      </c>
      <c r="P3735" t="s">
        <v>10061</v>
      </c>
    </row>
    <row r="3736" spans="1:16" x14ac:dyDescent="0.3">
      <c r="A3736" s="7">
        <v>19297</v>
      </c>
      <c r="B3736" s="6" t="s">
        <v>17525</v>
      </c>
      <c r="C3736" t="s">
        <v>17526</v>
      </c>
      <c r="D3736" s="2" t="s">
        <v>79</v>
      </c>
      <c r="E3736" s="4" t="s">
        <v>46</v>
      </c>
      <c r="F3736" t="s">
        <v>67</v>
      </c>
      <c r="G3736" s="6">
        <v>1763</v>
      </c>
      <c r="H3736">
        <v>84188</v>
      </c>
      <c r="I3736">
        <v>5</v>
      </c>
      <c r="J3736" s="6">
        <v>505</v>
      </c>
      <c r="K3736" s="6">
        <v>4507.5</v>
      </c>
      <c r="L3736">
        <v>52</v>
      </c>
      <c r="M3736">
        <v>2</v>
      </c>
      <c r="N3736" t="s">
        <v>37</v>
      </c>
      <c r="O3736" t="s">
        <v>37</v>
      </c>
      <c r="P3736" t="s">
        <v>10061</v>
      </c>
    </row>
    <row r="3737" spans="1:16" x14ac:dyDescent="0.3">
      <c r="A3737" s="7">
        <v>18456</v>
      </c>
      <c r="B3737" s="6" t="s">
        <v>17527</v>
      </c>
      <c r="C3737" t="s">
        <v>17528</v>
      </c>
      <c r="D3737" s="2" t="s">
        <v>58</v>
      </c>
      <c r="E3737" s="4" t="s">
        <v>59</v>
      </c>
      <c r="F3737" t="s">
        <v>60</v>
      </c>
      <c r="G3737" s="6">
        <v>164</v>
      </c>
      <c r="H3737">
        <v>62066</v>
      </c>
      <c r="I3737">
        <v>5</v>
      </c>
      <c r="J3737" s="6">
        <v>61.25</v>
      </c>
      <c r="K3737" s="6">
        <v>3236.5</v>
      </c>
      <c r="L3737">
        <v>91</v>
      </c>
      <c r="M3737">
        <v>2</v>
      </c>
      <c r="N3737" t="s">
        <v>32</v>
      </c>
      <c r="O3737" t="s">
        <v>32</v>
      </c>
      <c r="P3737" t="s">
        <v>10066</v>
      </c>
    </row>
    <row r="3738" spans="1:16" x14ac:dyDescent="0.3">
      <c r="A3738" s="7">
        <v>17477</v>
      </c>
      <c r="B3738" s="6" t="s">
        <v>17529</v>
      </c>
      <c r="C3738" t="s">
        <v>17530</v>
      </c>
      <c r="D3738" s="2" t="s">
        <v>52</v>
      </c>
      <c r="E3738" s="4" t="s">
        <v>53</v>
      </c>
      <c r="F3738" t="s">
        <v>54</v>
      </c>
      <c r="G3738" s="6">
        <v>1902</v>
      </c>
      <c r="H3738">
        <v>35008</v>
      </c>
      <c r="I3738">
        <v>42</v>
      </c>
      <c r="J3738" s="6">
        <v>4791</v>
      </c>
      <c r="K3738" s="6">
        <v>753</v>
      </c>
      <c r="L3738">
        <v>15</v>
      </c>
      <c r="M3738">
        <v>7</v>
      </c>
      <c r="N3738" t="s">
        <v>48</v>
      </c>
      <c r="O3738" t="s">
        <v>37</v>
      </c>
      <c r="P3738" t="s">
        <v>10061</v>
      </c>
    </row>
    <row r="3739" spans="1:16" x14ac:dyDescent="0.3">
      <c r="A3739" s="7">
        <v>21481</v>
      </c>
      <c r="B3739" s="6" t="s">
        <v>17531</v>
      </c>
      <c r="C3739" t="s">
        <v>17532</v>
      </c>
      <c r="D3739" s="2" t="s">
        <v>58</v>
      </c>
      <c r="E3739" s="4" t="s">
        <v>46</v>
      </c>
      <c r="F3739" t="s">
        <v>60</v>
      </c>
      <c r="G3739" s="6">
        <v>122</v>
      </c>
      <c r="H3739">
        <v>53863</v>
      </c>
      <c r="I3739">
        <v>20</v>
      </c>
      <c r="J3739" s="6">
        <v>362.5</v>
      </c>
      <c r="K3739" s="6">
        <v>4634</v>
      </c>
      <c r="L3739">
        <v>91</v>
      </c>
      <c r="M3739">
        <v>2</v>
      </c>
      <c r="N3739" t="s">
        <v>32</v>
      </c>
      <c r="O3739" t="s">
        <v>48</v>
      </c>
      <c r="P3739" t="s">
        <v>10066</v>
      </c>
    </row>
    <row r="3740" spans="1:16" x14ac:dyDescent="0.3">
      <c r="A3740" s="7">
        <v>21971</v>
      </c>
      <c r="B3740" s="6" t="s">
        <v>17533</v>
      </c>
      <c r="C3740" t="s">
        <v>17534</v>
      </c>
      <c r="D3740" s="2" t="s">
        <v>70</v>
      </c>
      <c r="E3740" s="4" t="s">
        <v>59</v>
      </c>
      <c r="F3740" t="s">
        <v>60</v>
      </c>
      <c r="G3740" s="6">
        <v>84</v>
      </c>
      <c r="H3740">
        <v>17168</v>
      </c>
      <c r="I3740">
        <v>10</v>
      </c>
      <c r="J3740" s="6">
        <v>427.75</v>
      </c>
      <c r="K3740" s="6">
        <v>3341.25</v>
      </c>
      <c r="L3740">
        <v>76</v>
      </c>
      <c r="M3740">
        <v>1</v>
      </c>
      <c r="N3740" t="s">
        <v>61</v>
      </c>
      <c r="O3740" t="s">
        <v>48</v>
      </c>
      <c r="P3740" t="s">
        <v>10061</v>
      </c>
    </row>
    <row r="3741" spans="1:16" x14ac:dyDescent="0.3">
      <c r="A3741" s="7">
        <v>17531</v>
      </c>
      <c r="B3741" s="6" t="s">
        <v>17535</v>
      </c>
      <c r="C3741" t="s">
        <v>17536</v>
      </c>
      <c r="D3741" s="2" t="s">
        <v>58</v>
      </c>
      <c r="E3741" s="4" t="s">
        <v>59</v>
      </c>
      <c r="F3741" t="s">
        <v>60</v>
      </c>
      <c r="G3741" s="6">
        <v>185</v>
      </c>
      <c r="H3741">
        <v>42520</v>
      </c>
      <c r="I3741">
        <v>10</v>
      </c>
      <c r="J3741" s="6">
        <v>404.5</v>
      </c>
      <c r="K3741" s="6">
        <v>3141</v>
      </c>
      <c r="L3741">
        <v>80</v>
      </c>
      <c r="M3741">
        <v>1</v>
      </c>
      <c r="N3741" t="s">
        <v>32</v>
      </c>
      <c r="O3741" t="s">
        <v>37</v>
      </c>
      <c r="P3741" t="s">
        <v>10061</v>
      </c>
    </row>
    <row r="3742" spans="1:16" x14ac:dyDescent="0.3">
      <c r="A3742" s="7">
        <v>17472</v>
      </c>
      <c r="B3742" s="6" t="s">
        <v>17537</v>
      </c>
      <c r="C3742" t="s">
        <v>17538</v>
      </c>
      <c r="D3742" s="2" t="s">
        <v>45</v>
      </c>
      <c r="E3742" s="4" t="s">
        <v>46</v>
      </c>
      <c r="F3742" t="s">
        <v>67</v>
      </c>
      <c r="G3742" s="6">
        <v>610</v>
      </c>
      <c r="H3742">
        <v>89740</v>
      </c>
      <c r="I3742">
        <v>12</v>
      </c>
      <c r="J3742" s="6">
        <v>391.75</v>
      </c>
      <c r="K3742" s="6">
        <v>3273.75</v>
      </c>
      <c r="L3742">
        <v>52</v>
      </c>
      <c r="M3742">
        <v>2</v>
      </c>
      <c r="N3742" t="s">
        <v>48</v>
      </c>
      <c r="O3742" t="s">
        <v>37</v>
      </c>
      <c r="P3742" t="s">
        <v>10061</v>
      </c>
    </row>
    <row r="3743" spans="1:16" x14ac:dyDescent="0.3">
      <c r="A3743" s="7">
        <v>18644</v>
      </c>
      <c r="B3743" s="6" t="s">
        <v>17539</v>
      </c>
      <c r="C3743" t="s">
        <v>17540</v>
      </c>
      <c r="D3743" s="2" t="s">
        <v>45</v>
      </c>
      <c r="E3743" s="4" t="s">
        <v>46</v>
      </c>
      <c r="F3743" t="s">
        <v>47</v>
      </c>
      <c r="G3743" s="6">
        <v>602</v>
      </c>
      <c r="H3743">
        <v>72217</v>
      </c>
      <c r="I3743">
        <v>9</v>
      </c>
      <c r="J3743" s="6">
        <v>469.5</v>
      </c>
      <c r="K3743" s="6">
        <v>2912.25</v>
      </c>
      <c r="L3743">
        <v>59</v>
      </c>
      <c r="M3743">
        <v>0</v>
      </c>
      <c r="N3743" t="s">
        <v>32</v>
      </c>
      <c r="O3743" t="s">
        <v>48</v>
      </c>
      <c r="P3743" t="s">
        <v>10061</v>
      </c>
    </row>
    <row r="3744" spans="1:16" x14ac:dyDescent="0.3">
      <c r="A3744" s="7">
        <v>18579</v>
      </c>
      <c r="B3744" s="6" t="s">
        <v>17541</v>
      </c>
      <c r="C3744" t="s">
        <v>17542</v>
      </c>
      <c r="D3744" s="2" t="s">
        <v>64</v>
      </c>
      <c r="E3744" s="4" t="s">
        <v>46</v>
      </c>
      <c r="F3744" t="s">
        <v>60</v>
      </c>
      <c r="G3744" s="6">
        <v>703</v>
      </c>
      <c r="H3744">
        <v>15755</v>
      </c>
      <c r="I3744">
        <v>6</v>
      </c>
      <c r="J3744" s="6">
        <v>188.25</v>
      </c>
      <c r="K3744" s="6">
        <v>6319.25</v>
      </c>
      <c r="L3744">
        <v>79</v>
      </c>
      <c r="M3744">
        <v>1</v>
      </c>
      <c r="N3744" t="s">
        <v>48</v>
      </c>
      <c r="O3744" t="s">
        <v>37</v>
      </c>
      <c r="P3744" t="s">
        <v>10066</v>
      </c>
    </row>
    <row r="3745" spans="1:16" x14ac:dyDescent="0.3">
      <c r="A3745" s="7">
        <v>17694</v>
      </c>
      <c r="B3745" s="6" t="s">
        <v>17543</v>
      </c>
      <c r="C3745" t="s">
        <v>17544</v>
      </c>
      <c r="D3745" s="2" t="s">
        <v>52</v>
      </c>
      <c r="E3745" s="4" t="s">
        <v>46</v>
      </c>
      <c r="F3745" t="s">
        <v>80</v>
      </c>
      <c r="G3745" s="6">
        <v>2780</v>
      </c>
      <c r="H3745">
        <v>33515</v>
      </c>
      <c r="I3745">
        <v>44</v>
      </c>
      <c r="J3745" s="6">
        <v>1530.25</v>
      </c>
      <c r="K3745" s="6">
        <v>485.5</v>
      </c>
      <c r="L3745">
        <v>17</v>
      </c>
      <c r="M3745">
        <v>3</v>
      </c>
      <c r="N3745" t="s">
        <v>48</v>
      </c>
      <c r="O3745" t="s">
        <v>48</v>
      </c>
      <c r="P3745" t="s">
        <v>10061</v>
      </c>
    </row>
    <row r="3746" spans="1:16" x14ac:dyDescent="0.3">
      <c r="A3746" s="7">
        <v>20451</v>
      </c>
      <c r="B3746" s="6" t="s">
        <v>17545</v>
      </c>
      <c r="C3746" t="s">
        <v>17546</v>
      </c>
      <c r="D3746" s="2" t="s">
        <v>52</v>
      </c>
      <c r="E3746" s="4" t="s">
        <v>59</v>
      </c>
      <c r="F3746" t="s">
        <v>76</v>
      </c>
      <c r="G3746" s="6">
        <v>3352</v>
      </c>
      <c r="H3746">
        <v>50335</v>
      </c>
      <c r="I3746">
        <v>10</v>
      </c>
      <c r="J3746" s="6">
        <v>331</v>
      </c>
      <c r="K3746" s="6">
        <v>2620.75</v>
      </c>
      <c r="L3746">
        <v>62</v>
      </c>
      <c r="M3746">
        <v>3</v>
      </c>
      <c r="N3746" t="s">
        <v>48</v>
      </c>
      <c r="O3746" t="s">
        <v>37</v>
      </c>
      <c r="P3746" t="s">
        <v>10061</v>
      </c>
    </row>
    <row r="3747" spans="1:16" x14ac:dyDescent="0.3">
      <c r="A3747" s="7">
        <v>19745</v>
      </c>
      <c r="B3747" s="6" t="s">
        <v>17547</v>
      </c>
      <c r="C3747" t="s">
        <v>17548</v>
      </c>
      <c r="D3747" s="2" t="s">
        <v>45</v>
      </c>
      <c r="E3747" s="4" t="s">
        <v>46</v>
      </c>
      <c r="F3747" t="s">
        <v>47</v>
      </c>
      <c r="G3747" s="6">
        <v>846</v>
      </c>
      <c r="H3747">
        <v>80507</v>
      </c>
      <c r="I3747">
        <v>11</v>
      </c>
      <c r="J3747" s="6">
        <v>513.25</v>
      </c>
      <c r="K3747" s="6">
        <v>2581.25</v>
      </c>
      <c r="L3747">
        <v>51</v>
      </c>
      <c r="M3747">
        <v>0</v>
      </c>
      <c r="N3747" t="s">
        <v>37</v>
      </c>
      <c r="O3747" t="s">
        <v>37</v>
      </c>
      <c r="P3747" t="s">
        <v>10061</v>
      </c>
    </row>
    <row r="3748" spans="1:16" x14ac:dyDescent="0.3">
      <c r="A3748" s="7">
        <v>22097</v>
      </c>
      <c r="B3748" s="6" t="s">
        <v>17549</v>
      </c>
      <c r="C3748" t="s">
        <v>17550</v>
      </c>
      <c r="D3748" s="2" t="s">
        <v>70</v>
      </c>
      <c r="E3748" s="4" t="s">
        <v>59</v>
      </c>
      <c r="F3748" t="s">
        <v>60</v>
      </c>
      <c r="G3748" s="6">
        <v>30</v>
      </c>
      <c r="H3748">
        <v>71364</v>
      </c>
      <c r="I3748">
        <v>2</v>
      </c>
      <c r="J3748" s="6">
        <v>222</v>
      </c>
      <c r="K3748" s="6">
        <v>6258.25</v>
      </c>
      <c r="L3748">
        <v>81</v>
      </c>
      <c r="M3748">
        <v>1</v>
      </c>
      <c r="N3748" t="s">
        <v>32</v>
      </c>
      <c r="O3748" t="s">
        <v>48</v>
      </c>
      <c r="P3748" t="s">
        <v>10066</v>
      </c>
    </row>
    <row r="3749" spans="1:16" x14ac:dyDescent="0.3">
      <c r="A3749" s="7">
        <v>20291</v>
      </c>
      <c r="B3749" s="6" t="s">
        <v>17551</v>
      </c>
      <c r="C3749" t="s">
        <v>17552</v>
      </c>
      <c r="D3749" s="2" t="s">
        <v>52</v>
      </c>
      <c r="E3749" s="4" t="s">
        <v>46</v>
      </c>
      <c r="F3749" t="s">
        <v>76</v>
      </c>
      <c r="G3749" s="6">
        <v>1974</v>
      </c>
      <c r="H3749">
        <v>10021</v>
      </c>
      <c r="I3749">
        <v>9</v>
      </c>
      <c r="J3749" s="6">
        <v>560.25</v>
      </c>
      <c r="K3749" s="6">
        <v>4188.75</v>
      </c>
      <c r="L3749">
        <v>83</v>
      </c>
      <c r="M3749">
        <v>1</v>
      </c>
      <c r="N3749" t="s">
        <v>48</v>
      </c>
      <c r="O3749" t="s">
        <v>37</v>
      </c>
      <c r="P3749" t="s">
        <v>10061</v>
      </c>
    </row>
    <row r="3750" spans="1:16" x14ac:dyDescent="0.3">
      <c r="A3750" s="7">
        <v>17875</v>
      </c>
      <c r="B3750" s="6" t="s">
        <v>17553</v>
      </c>
      <c r="C3750" t="s">
        <v>17554</v>
      </c>
      <c r="D3750" s="2" t="s">
        <v>52</v>
      </c>
      <c r="E3750" s="4" t="s">
        <v>46</v>
      </c>
      <c r="F3750" t="s">
        <v>80</v>
      </c>
      <c r="G3750" s="6">
        <v>2294</v>
      </c>
      <c r="H3750">
        <v>65244</v>
      </c>
      <c r="I3750">
        <v>50</v>
      </c>
      <c r="J3750" s="6">
        <v>5024</v>
      </c>
      <c r="K3750" s="6">
        <v>615</v>
      </c>
      <c r="L3750">
        <v>14</v>
      </c>
      <c r="M3750">
        <v>3</v>
      </c>
      <c r="N3750" t="s">
        <v>37</v>
      </c>
      <c r="O3750" t="s">
        <v>48</v>
      </c>
      <c r="P3750" t="s">
        <v>10066</v>
      </c>
    </row>
    <row r="3751" spans="1:16" x14ac:dyDescent="0.3">
      <c r="A3751" s="7">
        <v>18381</v>
      </c>
      <c r="B3751" s="6" t="s">
        <v>17555</v>
      </c>
      <c r="C3751" t="s">
        <v>17556</v>
      </c>
      <c r="D3751" s="2" t="s">
        <v>52</v>
      </c>
      <c r="E3751" s="4" t="s">
        <v>59</v>
      </c>
      <c r="F3751" t="s">
        <v>76</v>
      </c>
      <c r="G3751" s="6">
        <v>3444</v>
      </c>
      <c r="H3751">
        <v>42376</v>
      </c>
      <c r="I3751">
        <v>6</v>
      </c>
      <c r="J3751" s="6">
        <v>565.25</v>
      </c>
      <c r="K3751" s="6">
        <v>2909.25</v>
      </c>
      <c r="L3751">
        <v>62</v>
      </c>
      <c r="M3751">
        <v>2</v>
      </c>
      <c r="N3751" t="s">
        <v>48</v>
      </c>
      <c r="O3751" t="s">
        <v>37</v>
      </c>
      <c r="P3751" t="s">
        <v>10061</v>
      </c>
    </row>
    <row r="3752" spans="1:16" x14ac:dyDescent="0.3">
      <c r="A3752" s="7">
        <v>21219</v>
      </c>
      <c r="B3752" s="6" t="s">
        <v>17557</v>
      </c>
      <c r="C3752" t="s">
        <v>17558</v>
      </c>
      <c r="D3752" s="2" t="s">
        <v>70</v>
      </c>
      <c r="E3752" s="4" t="s">
        <v>46</v>
      </c>
      <c r="F3752" t="s">
        <v>60</v>
      </c>
      <c r="G3752" s="6">
        <v>131</v>
      </c>
      <c r="H3752">
        <v>18910</v>
      </c>
      <c r="I3752">
        <v>19</v>
      </c>
      <c r="J3752" s="6">
        <v>176.25</v>
      </c>
      <c r="K3752" s="6">
        <v>3651</v>
      </c>
      <c r="L3752">
        <v>88</v>
      </c>
      <c r="M3752">
        <v>1</v>
      </c>
      <c r="N3752" t="s">
        <v>32</v>
      </c>
      <c r="O3752" t="s">
        <v>37</v>
      </c>
      <c r="P3752" t="s">
        <v>10061</v>
      </c>
    </row>
    <row r="3753" spans="1:16" x14ac:dyDescent="0.3">
      <c r="A3753" s="7">
        <v>19218</v>
      </c>
      <c r="B3753" s="6" t="s">
        <v>17559</v>
      </c>
      <c r="C3753" t="s">
        <v>17560</v>
      </c>
      <c r="D3753" s="2" t="s">
        <v>45</v>
      </c>
      <c r="E3753" s="4" t="s">
        <v>46</v>
      </c>
      <c r="F3753" t="s">
        <v>60</v>
      </c>
      <c r="G3753" s="6">
        <v>782</v>
      </c>
      <c r="H3753">
        <v>51687</v>
      </c>
      <c r="I3753">
        <v>8</v>
      </c>
      <c r="J3753" s="6">
        <v>141</v>
      </c>
      <c r="K3753" s="6">
        <v>7322.75</v>
      </c>
      <c r="L3753">
        <v>90</v>
      </c>
      <c r="M3753">
        <v>2</v>
      </c>
      <c r="N3753" t="s">
        <v>48</v>
      </c>
      <c r="O3753" t="s">
        <v>37</v>
      </c>
      <c r="P3753" t="s">
        <v>10066</v>
      </c>
    </row>
    <row r="3754" spans="1:16" x14ac:dyDescent="0.3">
      <c r="A3754" s="7">
        <v>21726</v>
      </c>
      <c r="B3754" s="6" t="s">
        <v>17561</v>
      </c>
      <c r="C3754" t="s">
        <v>17562</v>
      </c>
      <c r="D3754" s="2" t="s">
        <v>45</v>
      </c>
      <c r="E3754" s="4" t="s">
        <v>46</v>
      </c>
      <c r="F3754" t="s">
        <v>76</v>
      </c>
      <c r="G3754" s="6">
        <v>691</v>
      </c>
      <c r="H3754">
        <v>53936</v>
      </c>
      <c r="I3754">
        <v>5</v>
      </c>
      <c r="J3754" s="6">
        <v>328.75</v>
      </c>
      <c r="K3754" s="6">
        <v>3404.25</v>
      </c>
      <c r="L3754">
        <v>71</v>
      </c>
      <c r="M3754">
        <v>2</v>
      </c>
      <c r="N3754" t="s">
        <v>48</v>
      </c>
      <c r="O3754" t="s">
        <v>48</v>
      </c>
      <c r="P3754" t="s">
        <v>10061</v>
      </c>
    </row>
    <row r="3755" spans="1:16" x14ac:dyDescent="0.3">
      <c r="A3755" s="7">
        <v>18239</v>
      </c>
      <c r="B3755" s="6" t="s">
        <v>17563</v>
      </c>
      <c r="C3755" t="s">
        <v>17564</v>
      </c>
      <c r="D3755" s="2" t="s">
        <v>79</v>
      </c>
      <c r="E3755" s="4" t="s">
        <v>46</v>
      </c>
      <c r="F3755" t="s">
        <v>76</v>
      </c>
      <c r="G3755" s="6">
        <v>3754</v>
      </c>
      <c r="H3755">
        <v>77805</v>
      </c>
      <c r="I3755">
        <v>2</v>
      </c>
      <c r="J3755" s="6">
        <v>563.5</v>
      </c>
      <c r="K3755" s="6">
        <v>3444.25</v>
      </c>
      <c r="L3755">
        <v>71</v>
      </c>
      <c r="M3755">
        <v>2</v>
      </c>
      <c r="N3755" t="s">
        <v>48</v>
      </c>
      <c r="O3755" t="s">
        <v>37</v>
      </c>
      <c r="P3755" t="s">
        <v>10061</v>
      </c>
    </row>
    <row r="3756" spans="1:16" x14ac:dyDescent="0.3">
      <c r="A3756" s="7">
        <v>19643</v>
      </c>
      <c r="B3756" s="6" t="s">
        <v>17565</v>
      </c>
      <c r="C3756" t="s">
        <v>17566</v>
      </c>
      <c r="D3756" s="2" t="s">
        <v>45</v>
      </c>
      <c r="E3756" s="4" t="s">
        <v>46</v>
      </c>
      <c r="F3756" t="s">
        <v>76</v>
      </c>
      <c r="G3756" s="6">
        <v>736</v>
      </c>
      <c r="H3756">
        <v>31336</v>
      </c>
      <c r="I3756">
        <v>12</v>
      </c>
      <c r="J3756" s="6">
        <v>503.25</v>
      </c>
      <c r="K3756" s="6">
        <v>5798.25</v>
      </c>
      <c r="L3756">
        <v>55</v>
      </c>
      <c r="M3756">
        <v>3</v>
      </c>
      <c r="N3756" t="s">
        <v>32</v>
      </c>
      <c r="O3756" t="s">
        <v>48</v>
      </c>
      <c r="P3756" t="s">
        <v>10061</v>
      </c>
    </row>
    <row r="3757" spans="1:16" x14ac:dyDescent="0.3">
      <c r="A3757" s="7">
        <v>21175</v>
      </c>
      <c r="B3757" s="6" t="s">
        <v>17567</v>
      </c>
      <c r="C3757" t="s">
        <v>17568</v>
      </c>
      <c r="D3757" s="2" t="s">
        <v>45</v>
      </c>
      <c r="E3757" s="4" t="s">
        <v>46</v>
      </c>
      <c r="F3757" t="s">
        <v>47</v>
      </c>
      <c r="G3757" s="6">
        <v>317</v>
      </c>
      <c r="H3757">
        <v>58558</v>
      </c>
      <c r="I3757">
        <v>13</v>
      </c>
      <c r="J3757" s="6">
        <v>1758.75</v>
      </c>
      <c r="K3757" s="6">
        <v>2501.25</v>
      </c>
      <c r="L3757">
        <v>59</v>
      </c>
      <c r="M3757">
        <v>1</v>
      </c>
      <c r="N3757" t="s">
        <v>32</v>
      </c>
      <c r="O3757" t="s">
        <v>37</v>
      </c>
      <c r="P3757" t="s">
        <v>10061</v>
      </c>
    </row>
    <row r="3758" spans="1:16" x14ac:dyDescent="0.3">
      <c r="A3758" s="7">
        <v>18768</v>
      </c>
      <c r="B3758" s="6" t="s">
        <v>17569</v>
      </c>
      <c r="C3758" t="s">
        <v>17570</v>
      </c>
      <c r="D3758" s="2" t="s">
        <v>58</v>
      </c>
      <c r="E3758" s="4" t="s">
        <v>59</v>
      </c>
      <c r="F3758" t="s">
        <v>60</v>
      </c>
      <c r="G3758" s="6">
        <v>162</v>
      </c>
      <c r="H3758">
        <v>83147</v>
      </c>
      <c r="I3758">
        <v>12</v>
      </c>
      <c r="J3758" s="6">
        <v>310.75</v>
      </c>
      <c r="K3758" s="6">
        <v>3545.25</v>
      </c>
      <c r="L3758">
        <v>78</v>
      </c>
      <c r="M3758">
        <v>2</v>
      </c>
      <c r="N3758" t="s">
        <v>61</v>
      </c>
      <c r="O3758" t="s">
        <v>48</v>
      </c>
      <c r="P3758" t="s">
        <v>10061</v>
      </c>
    </row>
    <row r="3759" spans="1:16" x14ac:dyDescent="0.3">
      <c r="A3759" s="7">
        <v>21648</v>
      </c>
      <c r="B3759" s="6" t="s">
        <v>17571</v>
      </c>
      <c r="C3759" t="s">
        <v>17572</v>
      </c>
      <c r="D3759" s="2" t="s">
        <v>52</v>
      </c>
      <c r="E3759" s="4" t="s">
        <v>59</v>
      </c>
      <c r="F3759" t="s">
        <v>80</v>
      </c>
      <c r="G3759" s="6">
        <v>4830</v>
      </c>
      <c r="H3759">
        <v>55316</v>
      </c>
      <c r="I3759">
        <v>35</v>
      </c>
      <c r="J3759" s="6">
        <v>3032.25</v>
      </c>
      <c r="K3759" s="6">
        <v>345</v>
      </c>
      <c r="L3759">
        <v>20</v>
      </c>
      <c r="M3759">
        <v>6</v>
      </c>
      <c r="N3759" t="s">
        <v>37</v>
      </c>
      <c r="O3759" t="s">
        <v>48</v>
      </c>
      <c r="P3759" t="s">
        <v>10066</v>
      </c>
    </row>
    <row r="3760" spans="1:16" x14ac:dyDescent="0.3">
      <c r="A3760" s="7">
        <v>21372</v>
      </c>
      <c r="B3760" s="6" t="s">
        <v>17573</v>
      </c>
      <c r="C3760" t="s">
        <v>17574</v>
      </c>
      <c r="D3760" s="2" t="s">
        <v>45</v>
      </c>
      <c r="E3760" s="4" t="s">
        <v>46</v>
      </c>
      <c r="F3760" t="s">
        <v>47</v>
      </c>
      <c r="G3760" s="6">
        <v>375</v>
      </c>
      <c r="H3760">
        <v>17383</v>
      </c>
      <c r="I3760">
        <v>13</v>
      </c>
      <c r="J3760" s="6">
        <v>1702.5</v>
      </c>
      <c r="K3760" s="6">
        <v>2977.25</v>
      </c>
      <c r="L3760">
        <v>53</v>
      </c>
      <c r="M3760">
        <v>0</v>
      </c>
      <c r="N3760" t="s">
        <v>37</v>
      </c>
      <c r="O3760" t="s">
        <v>48</v>
      </c>
      <c r="P3760" t="s">
        <v>10066</v>
      </c>
    </row>
    <row r="3761" spans="1:16" x14ac:dyDescent="0.3">
      <c r="A3761" s="7">
        <v>20007</v>
      </c>
      <c r="B3761" s="6" t="s">
        <v>17575</v>
      </c>
      <c r="C3761" t="s">
        <v>17576</v>
      </c>
      <c r="D3761" s="2" t="s">
        <v>45</v>
      </c>
      <c r="E3761" s="4" t="s">
        <v>46</v>
      </c>
      <c r="F3761" t="s">
        <v>76</v>
      </c>
      <c r="G3761" s="6">
        <v>676</v>
      </c>
      <c r="H3761">
        <v>57946</v>
      </c>
      <c r="I3761">
        <v>9</v>
      </c>
      <c r="J3761" s="6">
        <v>288</v>
      </c>
      <c r="K3761" s="6">
        <v>4035.5</v>
      </c>
      <c r="L3761">
        <v>77</v>
      </c>
      <c r="M3761">
        <v>3</v>
      </c>
      <c r="N3761" t="s">
        <v>48</v>
      </c>
      <c r="O3761" t="s">
        <v>48</v>
      </c>
      <c r="P3761" t="s">
        <v>10061</v>
      </c>
    </row>
    <row r="3762" spans="1:16" x14ac:dyDescent="0.3">
      <c r="A3762" s="7">
        <v>18033</v>
      </c>
      <c r="B3762" s="6" t="s">
        <v>17577</v>
      </c>
      <c r="C3762" t="s">
        <v>17578</v>
      </c>
      <c r="D3762" s="2" t="s">
        <v>52</v>
      </c>
      <c r="E3762" s="4" t="s">
        <v>46</v>
      </c>
      <c r="F3762" t="s">
        <v>76</v>
      </c>
      <c r="G3762" s="6">
        <v>1261</v>
      </c>
      <c r="H3762">
        <v>31765</v>
      </c>
      <c r="I3762">
        <v>7</v>
      </c>
      <c r="J3762" s="6">
        <v>526.75</v>
      </c>
      <c r="K3762" s="6">
        <v>5413.5</v>
      </c>
      <c r="L3762">
        <v>67</v>
      </c>
      <c r="M3762">
        <v>1</v>
      </c>
      <c r="N3762" t="s">
        <v>37</v>
      </c>
      <c r="O3762" t="s">
        <v>37</v>
      </c>
      <c r="P3762" t="s">
        <v>10066</v>
      </c>
    </row>
    <row r="3763" spans="1:16" x14ac:dyDescent="0.3">
      <c r="A3763" s="7">
        <v>21259</v>
      </c>
      <c r="B3763" s="6" t="s">
        <v>17579</v>
      </c>
      <c r="C3763" t="s">
        <v>17580</v>
      </c>
      <c r="D3763" s="2" t="s">
        <v>52</v>
      </c>
      <c r="E3763" s="4" t="s">
        <v>59</v>
      </c>
      <c r="F3763" t="s">
        <v>54</v>
      </c>
      <c r="G3763" s="6">
        <v>3990</v>
      </c>
      <c r="H3763">
        <v>82719</v>
      </c>
      <c r="I3763">
        <v>33</v>
      </c>
      <c r="J3763" s="6">
        <v>6729.75</v>
      </c>
      <c r="K3763" s="6">
        <v>704.75</v>
      </c>
      <c r="L3763">
        <v>11</v>
      </c>
      <c r="M3763">
        <v>5</v>
      </c>
      <c r="N3763" t="s">
        <v>37</v>
      </c>
      <c r="O3763" t="s">
        <v>37</v>
      </c>
      <c r="P3763" t="s">
        <v>10061</v>
      </c>
    </row>
    <row r="3764" spans="1:16" x14ac:dyDescent="0.3">
      <c r="A3764" s="7">
        <v>20173</v>
      </c>
      <c r="B3764" s="6" t="s">
        <v>17581</v>
      </c>
      <c r="C3764" t="s">
        <v>17582</v>
      </c>
      <c r="D3764" s="2" t="s">
        <v>45</v>
      </c>
      <c r="E3764" s="4" t="s">
        <v>46</v>
      </c>
      <c r="F3764" t="s">
        <v>76</v>
      </c>
      <c r="G3764" s="6">
        <v>685</v>
      </c>
      <c r="H3764">
        <v>44081</v>
      </c>
      <c r="I3764">
        <v>18</v>
      </c>
      <c r="J3764" s="6">
        <v>478.5</v>
      </c>
      <c r="K3764" s="6">
        <v>2609.5</v>
      </c>
      <c r="L3764">
        <v>63</v>
      </c>
      <c r="M3764">
        <v>1</v>
      </c>
      <c r="N3764" t="s">
        <v>32</v>
      </c>
      <c r="O3764" t="s">
        <v>48</v>
      </c>
      <c r="P3764" t="s">
        <v>10061</v>
      </c>
    </row>
    <row r="3765" spans="1:16" x14ac:dyDescent="0.3">
      <c r="A3765" s="7">
        <v>18498</v>
      </c>
      <c r="B3765" s="6" t="s">
        <v>17583</v>
      </c>
      <c r="C3765" t="s">
        <v>17584</v>
      </c>
      <c r="D3765" s="2" t="s">
        <v>58</v>
      </c>
      <c r="E3765" s="4" t="s">
        <v>59</v>
      </c>
      <c r="F3765" t="s">
        <v>60</v>
      </c>
      <c r="G3765" s="6">
        <v>68</v>
      </c>
      <c r="H3765">
        <v>22300</v>
      </c>
      <c r="I3765">
        <v>19</v>
      </c>
      <c r="J3765" s="6">
        <v>168.5</v>
      </c>
      <c r="K3765" s="6">
        <v>4670</v>
      </c>
      <c r="L3765">
        <v>78</v>
      </c>
      <c r="M3765">
        <v>2</v>
      </c>
      <c r="N3765" t="s">
        <v>61</v>
      </c>
      <c r="O3765" t="s">
        <v>48</v>
      </c>
      <c r="P3765" t="s">
        <v>10061</v>
      </c>
    </row>
    <row r="3766" spans="1:16" x14ac:dyDescent="0.3">
      <c r="A3766" s="7">
        <v>17588</v>
      </c>
      <c r="B3766" s="6" t="s">
        <v>17585</v>
      </c>
      <c r="C3766" t="s">
        <v>17586</v>
      </c>
      <c r="D3766" s="2" t="s">
        <v>52</v>
      </c>
      <c r="E3766" s="4" t="s">
        <v>59</v>
      </c>
      <c r="F3766" t="s">
        <v>76</v>
      </c>
      <c r="G3766" s="6">
        <v>2978</v>
      </c>
      <c r="H3766">
        <v>45513</v>
      </c>
      <c r="I3766">
        <v>12</v>
      </c>
      <c r="J3766" s="6">
        <v>411.5</v>
      </c>
      <c r="K3766" s="6">
        <v>3083.5</v>
      </c>
      <c r="L3766">
        <v>64</v>
      </c>
      <c r="M3766">
        <v>3</v>
      </c>
      <c r="N3766" t="s">
        <v>61</v>
      </c>
      <c r="O3766" t="s">
        <v>48</v>
      </c>
      <c r="P3766" t="s">
        <v>10061</v>
      </c>
    </row>
    <row r="3767" spans="1:16" x14ac:dyDescent="0.3">
      <c r="A3767" s="7">
        <v>19115</v>
      </c>
      <c r="B3767" s="6" t="s">
        <v>17587</v>
      </c>
      <c r="C3767" t="s">
        <v>17588</v>
      </c>
      <c r="D3767" s="2" t="s">
        <v>45</v>
      </c>
      <c r="E3767" s="4" t="s">
        <v>46</v>
      </c>
      <c r="F3767" t="s">
        <v>47</v>
      </c>
      <c r="G3767" s="6">
        <v>428</v>
      </c>
      <c r="H3767">
        <v>88106</v>
      </c>
      <c r="I3767">
        <v>13</v>
      </c>
      <c r="J3767" s="6">
        <v>1359.25</v>
      </c>
      <c r="K3767" s="6">
        <v>2292.25</v>
      </c>
      <c r="L3767">
        <v>60</v>
      </c>
      <c r="M3767">
        <v>1</v>
      </c>
      <c r="N3767" t="s">
        <v>61</v>
      </c>
      <c r="O3767" t="s">
        <v>48</v>
      </c>
      <c r="P3767" t="s">
        <v>10066</v>
      </c>
    </row>
    <row r="3768" spans="1:16" x14ac:dyDescent="0.3">
      <c r="A3768" s="7">
        <v>21187</v>
      </c>
      <c r="B3768" s="6" t="s">
        <v>17589</v>
      </c>
      <c r="C3768" t="s">
        <v>17590</v>
      </c>
      <c r="D3768" s="2" t="s">
        <v>52</v>
      </c>
      <c r="E3768" s="4" t="s">
        <v>46</v>
      </c>
      <c r="F3768" t="s">
        <v>76</v>
      </c>
      <c r="G3768" s="6">
        <v>3306</v>
      </c>
      <c r="H3768">
        <v>77990</v>
      </c>
      <c r="I3768">
        <v>4</v>
      </c>
      <c r="J3768" s="6">
        <v>366</v>
      </c>
      <c r="K3768" s="6">
        <v>4391</v>
      </c>
      <c r="L3768">
        <v>72</v>
      </c>
      <c r="M3768">
        <v>1</v>
      </c>
      <c r="N3768" t="s">
        <v>48</v>
      </c>
      <c r="O3768" t="s">
        <v>37</v>
      </c>
      <c r="P3768" t="s">
        <v>10066</v>
      </c>
    </row>
    <row r="3769" spans="1:16" x14ac:dyDescent="0.3">
      <c r="A3769" s="7">
        <v>21152</v>
      </c>
      <c r="B3769" s="6" t="s">
        <v>17591</v>
      </c>
      <c r="C3769" t="s">
        <v>17592</v>
      </c>
      <c r="D3769" s="2" t="s">
        <v>70</v>
      </c>
      <c r="E3769" s="4" t="s">
        <v>59</v>
      </c>
      <c r="F3769" t="s">
        <v>60</v>
      </c>
      <c r="G3769" s="6">
        <v>110</v>
      </c>
      <c r="H3769">
        <v>13104</v>
      </c>
      <c r="I3769">
        <v>14</v>
      </c>
      <c r="J3769" s="6">
        <v>226.75</v>
      </c>
      <c r="K3769" s="6">
        <v>6227</v>
      </c>
      <c r="L3769">
        <v>76</v>
      </c>
      <c r="M3769">
        <v>2</v>
      </c>
      <c r="N3769" t="s">
        <v>48</v>
      </c>
      <c r="O3769" t="s">
        <v>37</v>
      </c>
      <c r="P3769" t="s">
        <v>10066</v>
      </c>
    </row>
    <row r="3770" spans="1:16" x14ac:dyDescent="0.3">
      <c r="A3770" s="7">
        <v>21373</v>
      </c>
      <c r="B3770" s="6" t="s">
        <v>17593</v>
      </c>
      <c r="C3770" t="s">
        <v>17594</v>
      </c>
      <c r="D3770" s="2" t="s">
        <v>52</v>
      </c>
      <c r="E3770" s="4" t="s">
        <v>59</v>
      </c>
      <c r="F3770" t="s">
        <v>80</v>
      </c>
      <c r="G3770" s="6">
        <v>3694</v>
      </c>
      <c r="H3770">
        <v>16539</v>
      </c>
      <c r="I3770">
        <v>46</v>
      </c>
      <c r="J3770" s="6">
        <v>6530</v>
      </c>
      <c r="K3770" s="6">
        <v>661.25</v>
      </c>
      <c r="L3770">
        <v>17</v>
      </c>
      <c r="M3770">
        <v>3</v>
      </c>
      <c r="N3770" t="s">
        <v>48</v>
      </c>
      <c r="O3770" t="s">
        <v>48</v>
      </c>
      <c r="P3770" t="s">
        <v>10061</v>
      </c>
    </row>
    <row r="3771" spans="1:16" x14ac:dyDescent="0.3">
      <c r="A3771" s="7">
        <v>17856</v>
      </c>
      <c r="B3771" s="6" t="s">
        <v>17595</v>
      </c>
      <c r="C3771" t="s">
        <v>17596</v>
      </c>
      <c r="D3771" s="2" t="s">
        <v>58</v>
      </c>
      <c r="E3771" s="4" t="s">
        <v>59</v>
      </c>
      <c r="F3771" t="s">
        <v>60</v>
      </c>
      <c r="G3771" s="6">
        <v>108</v>
      </c>
      <c r="H3771">
        <v>43303</v>
      </c>
      <c r="I3771">
        <v>2</v>
      </c>
      <c r="J3771" s="6">
        <v>158.25</v>
      </c>
      <c r="K3771" s="6">
        <v>6313.25</v>
      </c>
      <c r="L3771">
        <v>76</v>
      </c>
      <c r="M3771">
        <v>2</v>
      </c>
      <c r="N3771" t="s">
        <v>48</v>
      </c>
      <c r="O3771" t="s">
        <v>37</v>
      </c>
      <c r="P3771" t="s">
        <v>10061</v>
      </c>
    </row>
    <row r="3772" spans="1:16" x14ac:dyDescent="0.3">
      <c r="A3772" s="7">
        <v>19402</v>
      </c>
      <c r="B3772" s="6" t="s">
        <v>17597</v>
      </c>
      <c r="C3772" t="s">
        <v>17598</v>
      </c>
      <c r="D3772" s="2" t="s">
        <v>45</v>
      </c>
      <c r="E3772" s="4" t="s">
        <v>46</v>
      </c>
      <c r="F3772" t="s">
        <v>47</v>
      </c>
      <c r="G3772" s="6">
        <v>576</v>
      </c>
      <c r="H3772">
        <v>28926</v>
      </c>
      <c r="I3772">
        <v>15</v>
      </c>
      <c r="J3772" s="6">
        <v>1596.5</v>
      </c>
      <c r="K3772" s="6">
        <v>2759.25</v>
      </c>
      <c r="L3772">
        <v>54</v>
      </c>
      <c r="M3772">
        <v>1</v>
      </c>
      <c r="N3772" t="s">
        <v>32</v>
      </c>
      <c r="O3772" t="s">
        <v>48</v>
      </c>
      <c r="P3772" t="s">
        <v>10061</v>
      </c>
    </row>
    <row r="3773" spans="1:16" x14ac:dyDescent="0.3">
      <c r="A3773" s="7">
        <v>22155</v>
      </c>
      <c r="B3773" s="6" t="s">
        <v>17599</v>
      </c>
      <c r="C3773" t="s">
        <v>17600</v>
      </c>
      <c r="D3773" s="2" t="s">
        <v>52</v>
      </c>
      <c r="E3773" s="4" t="s">
        <v>59</v>
      </c>
      <c r="F3773" t="s">
        <v>80</v>
      </c>
      <c r="G3773" s="6">
        <v>3561</v>
      </c>
      <c r="H3773">
        <v>37121</v>
      </c>
      <c r="I3773">
        <v>35</v>
      </c>
      <c r="J3773" s="6">
        <v>8178.25</v>
      </c>
      <c r="K3773" s="6">
        <v>390.5</v>
      </c>
      <c r="L3773">
        <v>22</v>
      </c>
      <c r="M3773">
        <v>6</v>
      </c>
      <c r="N3773" t="s">
        <v>37</v>
      </c>
      <c r="O3773" t="s">
        <v>37</v>
      </c>
      <c r="P3773" t="s">
        <v>10061</v>
      </c>
    </row>
    <row r="3774" spans="1:16" x14ac:dyDescent="0.3">
      <c r="A3774" s="7">
        <v>19366</v>
      </c>
      <c r="B3774" s="6" t="s">
        <v>17601</v>
      </c>
      <c r="C3774" t="s">
        <v>17602</v>
      </c>
      <c r="D3774" s="2" t="s">
        <v>52</v>
      </c>
      <c r="E3774" s="4" t="s">
        <v>46</v>
      </c>
      <c r="F3774" t="s">
        <v>67</v>
      </c>
      <c r="G3774" s="6">
        <v>1014</v>
      </c>
      <c r="H3774">
        <v>79809</v>
      </c>
      <c r="I3774">
        <v>6</v>
      </c>
      <c r="J3774" s="6">
        <v>618.5</v>
      </c>
      <c r="K3774" s="6">
        <v>4491.25</v>
      </c>
      <c r="L3774">
        <v>58</v>
      </c>
      <c r="M3774">
        <v>3</v>
      </c>
      <c r="N3774" t="s">
        <v>48</v>
      </c>
      <c r="O3774" t="s">
        <v>37</v>
      </c>
      <c r="P3774" t="s">
        <v>10061</v>
      </c>
    </row>
    <row r="3775" spans="1:16" x14ac:dyDescent="0.3">
      <c r="A3775" s="7">
        <v>19694</v>
      </c>
      <c r="B3775" s="6" t="s">
        <v>17603</v>
      </c>
      <c r="C3775" t="s">
        <v>17604</v>
      </c>
      <c r="D3775" s="2" t="s">
        <v>45</v>
      </c>
      <c r="E3775" s="4" t="s">
        <v>46</v>
      </c>
      <c r="F3775" t="s">
        <v>47</v>
      </c>
      <c r="G3775" s="6">
        <v>289</v>
      </c>
      <c r="H3775">
        <v>64680</v>
      </c>
      <c r="I3775">
        <v>11</v>
      </c>
      <c r="J3775" s="6">
        <v>1249</v>
      </c>
      <c r="K3775" s="6">
        <v>2916</v>
      </c>
      <c r="L3775">
        <v>57</v>
      </c>
      <c r="M3775">
        <v>0</v>
      </c>
      <c r="N3775" t="s">
        <v>48</v>
      </c>
      <c r="O3775" t="s">
        <v>37</v>
      </c>
      <c r="P3775" t="s">
        <v>10066</v>
      </c>
    </row>
    <row r="3776" spans="1:16" x14ac:dyDescent="0.3">
      <c r="A3776" s="7">
        <v>17664</v>
      </c>
      <c r="B3776" s="6" t="s">
        <v>17605</v>
      </c>
      <c r="C3776" t="s">
        <v>17606</v>
      </c>
      <c r="D3776" s="2" t="s">
        <v>58</v>
      </c>
      <c r="E3776" s="4" t="s">
        <v>46</v>
      </c>
      <c r="F3776" t="s">
        <v>47</v>
      </c>
      <c r="G3776" s="6">
        <v>227</v>
      </c>
      <c r="H3776">
        <v>49106</v>
      </c>
      <c r="I3776">
        <v>14</v>
      </c>
      <c r="J3776" s="6">
        <v>1358.5</v>
      </c>
      <c r="K3776" s="6">
        <v>2324.75</v>
      </c>
      <c r="L3776">
        <v>59</v>
      </c>
      <c r="M3776">
        <v>0</v>
      </c>
      <c r="N3776" t="s">
        <v>37</v>
      </c>
      <c r="O3776" t="s">
        <v>48</v>
      </c>
      <c r="P3776" t="s">
        <v>10061</v>
      </c>
    </row>
    <row r="3777" spans="1:16" x14ac:dyDescent="0.3">
      <c r="A3777" s="7">
        <v>18075</v>
      </c>
      <c r="B3777" s="6" t="s">
        <v>17607</v>
      </c>
      <c r="C3777" t="s">
        <v>17608</v>
      </c>
      <c r="D3777" s="2" t="s">
        <v>64</v>
      </c>
      <c r="E3777" s="4" t="s">
        <v>46</v>
      </c>
      <c r="F3777" t="s">
        <v>67</v>
      </c>
      <c r="G3777" s="6">
        <v>395</v>
      </c>
      <c r="H3777">
        <v>31971</v>
      </c>
      <c r="I3777">
        <v>13</v>
      </c>
      <c r="J3777" s="6">
        <v>398.25</v>
      </c>
      <c r="K3777" s="6">
        <v>2608</v>
      </c>
      <c r="L3777">
        <v>55</v>
      </c>
      <c r="M3777">
        <v>3</v>
      </c>
      <c r="N3777" t="s">
        <v>37</v>
      </c>
      <c r="O3777" t="s">
        <v>37</v>
      </c>
      <c r="P3777" t="s">
        <v>10066</v>
      </c>
    </row>
    <row r="3778" spans="1:16" x14ac:dyDescent="0.3">
      <c r="A3778" s="7">
        <v>21837</v>
      </c>
      <c r="B3778" s="6" t="s">
        <v>17609</v>
      </c>
      <c r="C3778" t="s">
        <v>17610</v>
      </c>
      <c r="D3778" s="2" t="s">
        <v>70</v>
      </c>
      <c r="E3778" s="4" t="s">
        <v>46</v>
      </c>
      <c r="F3778" t="s">
        <v>47</v>
      </c>
      <c r="G3778" s="6">
        <v>398</v>
      </c>
      <c r="H3778">
        <v>20202</v>
      </c>
      <c r="I3778">
        <v>16</v>
      </c>
      <c r="J3778" s="6">
        <v>766.25</v>
      </c>
      <c r="K3778" s="6">
        <v>2421.25</v>
      </c>
      <c r="L3778">
        <v>68</v>
      </c>
      <c r="M3778">
        <v>1</v>
      </c>
      <c r="N3778" t="s">
        <v>48</v>
      </c>
      <c r="O3778" t="s">
        <v>48</v>
      </c>
      <c r="P3778" t="s">
        <v>10061</v>
      </c>
    </row>
    <row r="3779" spans="1:16" x14ac:dyDescent="0.3">
      <c r="A3779" s="7">
        <v>21428</v>
      </c>
      <c r="B3779" s="6" t="s">
        <v>17611</v>
      </c>
      <c r="C3779" t="s">
        <v>17612</v>
      </c>
      <c r="D3779" s="2" t="s">
        <v>58</v>
      </c>
      <c r="E3779" s="4" t="s">
        <v>59</v>
      </c>
      <c r="F3779" t="s">
        <v>60</v>
      </c>
      <c r="G3779" s="6">
        <v>171</v>
      </c>
      <c r="H3779">
        <v>11491</v>
      </c>
      <c r="I3779">
        <v>8</v>
      </c>
      <c r="J3779" s="6">
        <v>364.75</v>
      </c>
      <c r="K3779" s="6">
        <v>5425.25</v>
      </c>
      <c r="L3779">
        <v>95</v>
      </c>
      <c r="M3779">
        <v>1</v>
      </c>
      <c r="N3779" t="s">
        <v>48</v>
      </c>
      <c r="O3779" t="s">
        <v>48</v>
      </c>
      <c r="P3779" t="s">
        <v>10066</v>
      </c>
    </row>
    <row r="3780" spans="1:16" x14ac:dyDescent="0.3">
      <c r="A3780" s="7">
        <v>19246</v>
      </c>
      <c r="B3780" s="6" t="s">
        <v>17613</v>
      </c>
      <c r="C3780" t="s">
        <v>17614</v>
      </c>
      <c r="D3780" s="2" t="s">
        <v>58</v>
      </c>
      <c r="E3780" s="4" t="s">
        <v>59</v>
      </c>
      <c r="F3780" t="s">
        <v>60</v>
      </c>
      <c r="G3780" s="6">
        <v>64</v>
      </c>
      <c r="H3780">
        <v>77076</v>
      </c>
      <c r="I3780">
        <v>12</v>
      </c>
      <c r="J3780" s="6">
        <v>56.5</v>
      </c>
      <c r="K3780" s="6">
        <v>5616.25</v>
      </c>
      <c r="L3780">
        <v>83</v>
      </c>
      <c r="M3780">
        <v>2</v>
      </c>
      <c r="N3780" t="s">
        <v>48</v>
      </c>
      <c r="O3780" t="s">
        <v>37</v>
      </c>
      <c r="P3780" t="s">
        <v>10066</v>
      </c>
    </row>
    <row r="3781" spans="1:16" x14ac:dyDescent="0.3">
      <c r="A3781" s="7">
        <v>21395</v>
      </c>
      <c r="B3781" s="6" t="s">
        <v>17615</v>
      </c>
      <c r="C3781" t="s">
        <v>17616</v>
      </c>
      <c r="D3781" s="2" t="s">
        <v>52</v>
      </c>
      <c r="E3781" s="4" t="s">
        <v>46</v>
      </c>
      <c r="F3781" t="s">
        <v>80</v>
      </c>
      <c r="G3781" s="6">
        <v>1206</v>
      </c>
      <c r="H3781">
        <v>88821</v>
      </c>
      <c r="I3781">
        <v>36</v>
      </c>
      <c r="J3781" s="6">
        <v>10587.25</v>
      </c>
      <c r="K3781" s="6">
        <v>880.75</v>
      </c>
      <c r="L3781">
        <v>18</v>
      </c>
      <c r="M3781">
        <v>3</v>
      </c>
      <c r="N3781" t="s">
        <v>48</v>
      </c>
      <c r="O3781" t="s">
        <v>37</v>
      </c>
      <c r="P3781" t="s">
        <v>10061</v>
      </c>
    </row>
    <row r="3782" spans="1:16" x14ac:dyDescent="0.3">
      <c r="A3782" s="7">
        <v>18747</v>
      </c>
      <c r="B3782" s="6" t="s">
        <v>17617</v>
      </c>
      <c r="C3782" t="s">
        <v>17618</v>
      </c>
      <c r="D3782" s="2" t="s">
        <v>58</v>
      </c>
      <c r="E3782" s="4" t="s">
        <v>59</v>
      </c>
      <c r="F3782" t="s">
        <v>60</v>
      </c>
      <c r="G3782" s="6">
        <v>87</v>
      </c>
      <c r="H3782">
        <v>15945</v>
      </c>
      <c r="I3782">
        <v>15</v>
      </c>
      <c r="J3782" s="6">
        <v>159</v>
      </c>
      <c r="K3782" s="6">
        <v>7189</v>
      </c>
      <c r="L3782">
        <v>92</v>
      </c>
      <c r="M3782">
        <v>2</v>
      </c>
      <c r="N3782" t="s">
        <v>48</v>
      </c>
      <c r="O3782" t="s">
        <v>48</v>
      </c>
      <c r="P3782" t="s">
        <v>10061</v>
      </c>
    </row>
    <row r="3783" spans="1:16" x14ac:dyDescent="0.3">
      <c r="A3783" s="7">
        <v>21862</v>
      </c>
      <c r="B3783" s="6" t="s">
        <v>17619</v>
      </c>
      <c r="C3783" t="s">
        <v>17620</v>
      </c>
      <c r="D3783" s="2" t="s">
        <v>45</v>
      </c>
      <c r="E3783" s="4" t="s">
        <v>59</v>
      </c>
      <c r="F3783" t="s">
        <v>60</v>
      </c>
      <c r="G3783" s="6">
        <v>696</v>
      </c>
      <c r="H3783">
        <v>36736</v>
      </c>
      <c r="I3783">
        <v>15</v>
      </c>
      <c r="J3783" s="6">
        <v>152</v>
      </c>
      <c r="K3783" s="6">
        <v>3490.5</v>
      </c>
      <c r="L3783">
        <v>93</v>
      </c>
      <c r="M3783">
        <v>2</v>
      </c>
      <c r="N3783" t="s">
        <v>32</v>
      </c>
      <c r="O3783" t="s">
        <v>37</v>
      </c>
      <c r="P3783" t="s">
        <v>10061</v>
      </c>
    </row>
    <row r="3784" spans="1:16" x14ac:dyDescent="0.3">
      <c r="A3784" s="7">
        <v>21054</v>
      </c>
      <c r="B3784" s="6" t="s">
        <v>17621</v>
      </c>
      <c r="C3784" t="s">
        <v>17622</v>
      </c>
      <c r="D3784" s="2" t="s">
        <v>52</v>
      </c>
      <c r="E3784" s="4" t="s">
        <v>59</v>
      </c>
      <c r="F3784" t="s">
        <v>80</v>
      </c>
      <c r="G3784" s="6">
        <v>3347</v>
      </c>
      <c r="H3784">
        <v>54666</v>
      </c>
      <c r="I3784">
        <v>43</v>
      </c>
      <c r="J3784" s="6">
        <v>3065</v>
      </c>
      <c r="K3784" s="6">
        <v>912</v>
      </c>
      <c r="L3784">
        <v>22</v>
      </c>
      <c r="M3784">
        <v>5</v>
      </c>
      <c r="N3784" t="s">
        <v>48</v>
      </c>
      <c r="O3784" t="s">
        <v>37</v>
      </c>
      <c r="P3784" t="s">
        <v>10061</v>
      </c>
    </row>
    <row r="3785" spans="1:16" x14ac:dyDescent="0.3">
      <c r="A3785" s="7">
        <v>18098</v>
      </c>
      <c r="B3785" s="6" t="s">
        <v>17623</v>
      </c>
      <c r="C3785" t="s">
        <v>17624</v>
      </c>
      <c r="D3785" s="2" t="s">
        <v>64</v>
      </c>
      <c r="E3785" s="4" t="s">
        <v>46</v>
      </c>
      <c r="F3785" t="s">
        <v>67</v>
      </c>
      <c r="G3785" s="6">
        <v>840</v>
      </c>
      <c r="H3785">
        <v>88789</v>
      </c>
      <c r="I3785">
        <v>11</v>
      </c>
      <c r="J3785" s="6">
        <v>986.75</v>
      </c>
      <c r="K3785" s="6">
        <v>2014.25</v>
      </c>
      <c r="L3785">
        <v>45</v>
      </c>
      <c r="M3785">
        <v>3</v>
      </c>
      <c r="N3785" t="s">
        <v>37</v>
      </c>
      <c r="O3785" t="s">
        <v>37</v>
      </c>
      <c r="P3785" t="s">
        <v>10061</v>
      </c>
    </row>
    <row r="3786" spans="1:16" x14ac:dyDescent="0.3">
      <c r="A3786" s="7">
        <v>22229</v>
      </c>
      <c r="B3786" s="6" t="s">
        <v>17625</v>
      </c>
      <c r="C3786" t="s">
        <v>17626</v>
      </c>
      <c r="D3786" s="2" t="s">
        <v>64</v>
      </c>
      <c r="E3786" s="4" t="s">
        <v>46</v>
      </c>
      <c r="F3786" t="s">
        <v>47</v>
      </c>
      <c r="G3786" s="6">
        <v>380</v>
      </c>
      <c r="H3786">
        <v>32338</v>
      </c>
      <c r="I3786">
        <v>6</v>
      </c>
      <c r="J3786" s="6">
        <v>977.25</v>
      </c>
      <c r="K3786" s="6">
        <v>2487.75</v>
      </c>
      <c r="L3786">
        <v>65</v>
      </c>
      <c r="M3786">
        <v>0</v>
      </c>
      <c r="N3786" t="s">
        <v>48</v>
      </c>
      <c r="O3786" t="s">
        <v>37</v>
      </c>
      <c r="P3786" t="s">
        <v>10066</v>
      </c>
    </row>
    <row r="3787" spans="1:16" x14ac:dyDescent="0.3">
      <c r="A3787" s="7">
        <v>21858</v>
      </c>
      <c r="B3787" s="6" t="s">
        <v>17627</v>
      </c>
      <c r="C3787" t="s">
        <v>17628</v>
      </c>
      <c r="D3787" s="2" t="s">
        <v>52</v>
      </c>
      <c r="E3787" s="4" t="s">
        <v>46</v>
      </c>
      <c r="F3787" t="s">
        <v>80</v>
      </c>
      <c r="G3787" s="6">
        <v>3849</v>
      </c>
      <c r="H3787">
        <v>17965</v>
      </c>
      <c r="I3787">
        <v>37</v>
      </c>
      <c r="J3787" s="6">
        <v>5229.5</v>
      </c>
      <c r="K3787" s="6">
        <v>1006.75</v>
      </c>
      <c r="L3787">
        <v>21</v>
      </c>
      <c r="M3787">
        <v>3</v>
      </c>
      <c r="N3787" t="s">
        <v>48</v>
      </c>
      <c r="O3787" t="s">
        <v>37</v>
      </c>
      <c r="P3787" t="s">
        <v>10061</v>
      </c>
    </row>
    <row r="3788" spans="1:16" x14ac:dyDescent="0.3">
      <c r="A3788" s="7">
        <v>19996</v>
      </c>
      <c r="B3788" s="6" t="s">
        <v>17629</v>
      </c>
      <c r="C3788" t="s">
        <v>17630</v>
      </c>
      <c r="D3788" s="2" t="s">
        <v>45</v>
      </c>
      <c r="E3788" s="4" t="s">
        <v>46</v>
      </c>
      <c r="F3788" t="s">
        <v>67</v>
      </c>
      <c r="G3788" s="6">
        <v>575</v>
      </c>
      <c r="H3788">
        <v>65988</v>
      </c>
      <c r="I3788">
        <v>2</v>
      </c>
      <c r="J3788" s="6">
        <v>1190</v>
      </c>
      <c r="K3788" s="6">
        <v>1959.5</v>
      </c>
      <c r="L3788">
        <v>61</v>
      </c>
      <c r="M3788">
        <v>3</v>
      </c>
      <c r="N3788" t="s">
        <v>61</v>
      </c>
      <c r="O3788" t="s">
        <v>37</v>
      </c>
      <c r="P3788" t="s">
        <v>10066</v>
      </c>
    </row>
    <row r="3789" spans="1:16" x14ac:dyDescent="0.3">
      <c r="A3789" s="7">
        <v>19427</v>
      </c>
      <c r="B3789" s="6" t="s">
        <v>17631</v>
      </c>
      <c r="C3789" t="s">
        <v>17632</v>
      </c>
      <c r="D3789" s="2" t="s">
        <v>70</v>
      </c>
      <c r="E3789" s="4" t="s">
        <v>46</v>
      </c>
      <c r="F3789" t="s">
        <v>60</v>
      </c>
      <c r="G3789" s="6">
        <v>85</v>
      </c>
      <c r="H3789">
        <v>52901</v>
      </c>
      <c r="I3789">
        <v>18</v>
      </c>
      <c r="J3789" s="6">
        <v>157.5</v>
      </c>
      <c r="K3789" s="6">
        <v>4290.75</v>
      </c>
      <c r="L3789">
        <v>78</v>
      </c>
      <c r="M3789">
        <v>1</v>
      </c>
      <c r="N3789" t="s">
        <v>61</v>
      </c>
      <c r="O3789" t="s">
        <v>37</v>
      </c>
      <c r="P3789" t="s">
        <v>10061</v>
      </c>
    </row>
    <row r="3790" spans="1:16" x14ac:dyDescent="0.3">
      <c r="A3790" s="7">
        <v>22111</v>
      </c>
      <c r="B3790" s="6" t="s">
        <v>17633</v>
      </c>
      <c r="C3790" t="s">
        <v>17634</v>
      </c>
      <c r="D3790" s="2" t="s">
        <v>70</v>
      </c>
      <c r="E3790" s="4" t="s">
        <v>59</v>
      </c>
      <c r="F3790" t="s">
        <v>60</v>
      </c>
      <c r="G3790" s="6">
        <v>12</v>
      </c>
      <c r="H3790">
        <v>68841</v>
      </c>
      <c r="I3790">
        <v>10</v>
      </c>
      <c r="J3790" s="6">
        <v>330.75</v>
      </c>
      <c r="K3790" s="6">
        <v>7318.5</v>
      </c>
      <c r="L3790">
        <v>80</v>
      </c>
      <c r="M3790">
        <v>1</v>
      </c>
      <c r="N3790" t="s">
        <v>32</v>
      </c>
      <c r="O3790" t="s">
        <v>32</v>
      </c>
      <c r="P3790" t="s">
        <v>10061</v>
      </c>
    </row>
    <row r="3791" spans="1:16" x14ac:dyDescent="0.3">
      <c r="A3791" s="7">
        <v>18424</v>
      </c>
      <c r="B3791" s="6" t="s">
        <v>17635</v>
      </c>
      <c r="C3791" t="s">
        <v>17636</v>
      </c>
      <c r="D3791" s="2" t="s">
        <v>58</v>
      </c>
      <c r="E3791" s="4" t="s">
        <v>46</v>
      </c>
      <c r="F3791" t="s">
        <v>60</v>
      </c>
      <c r="G3791" s="6">
        <v>122</v>
      </c>
      <c r="H3791">
        <v>89150</v>
      </c>
      <c r="I3791">
        <v>14</v>
      </c>
      <c r="J3791" s="6">
        <v>59.75</v>
      </c>
      <c r="K3791" s="6">
        <v>3228.5</v>
      </c>
      <c r="L3791">
        <v>97</v>
      </c>
      <c r="M3791">
        <v>2</v>
      </c>
      <c r="N3791" t="s">
        <v>61</v>
      </c>
      <c r="O3791" t="s">
        <v>37</v>
      </c>
      <c r="P3791" t="s">
        <v>10066</v>
      </c>
    </row>
    <row r="3792" spans="1:16" x14ac:dyDescent="0.3">
      <c r="A3792" s="7">
        <v>17474</v>
      </c>
      <c r="B3792" s="6" t="s">
        <v>17637</v>
      </c>
      <c r="C3792" t="s">
        <v>17638</v>
      </c>
      <c r="D3792" s="2" t="s">
        <v>52</v>
      </c>
      <c r="E3792" s="4" t="s">
        <v>59</v>
      </c>
      <c r="F3792" t="s">
        <v>80</v>
      </c>
      <c r="G3792" s="6">
        <v>4108</v>
      </c>
      <c r="H3792">
        <v>64955</v>
      </c>
      <c r="I3792">
        <v>38</v>
      </c>
      <c r="J3792" s="6">
        <v>10157.75</v>
      </c>
      <c r="K3792" s="6">
        <v>1087.75</v>
      </c>
      <c r="L3792">
        <v>22</v>
      </c>
      <c r="M3792">
        <v>6</v>
      </c>
      <c r="N3792" t="s">
        <v>48</v>
      </c>
      <c r="O3792" t="s">
        <v>48</v>
      </c>
      <c r="P3792" t="s">
        <v>10066</v>
      </c>
    </row>
    <row r="3793" spans="1:16" x14ac:dyDescent="0.3">
      <c r="A3793" s="7">
        <v>18790</v>
      </c>
      <c r="B3793" s="6" t="s">
        <v>17639</v>
      </c>
      <c r="C3793" t="s">
        <v>17640</v>
      </c>
      <c r="D3793" s="2" t="s">
        <v>79</v>
      </c>
      <c r="E3793" s="4" t="s">
        <v>46</v>
      </c>
      <c r="F3793" t="s">
        <v>76</v>
      </c>
      <c r="G3793" s="6">
        <v>1947</v>
      </c>
      <c r="H3793">
        <v>49196</v>
      </c>
      <c r="I3793">
        <v>13</v>
      </c>
      <c r="J3793" s="6">
        <v>304</v>
      </c>
      <c r="K3793" s="6">
        <v>3443.25</v>
      </c>
      <c r="L3793">
        <v>50</v>
      </c>
      <c r="M3793">
        <v>3</v>
      </c>
      <c r="N3793" t="s">
        <v>61</v>
      </c>
      <c r="O3793" t="s">
        <v>48</v>
      </c>
      <c r="P3793" t="s">
        <v>10061</v>
      </c>
    </row>
    <row r="3794" spans="1:16" x14ac:dyDescent="0.3">
      <c r="A3794" s="7">
        <v>20956</v>
      </c>
      <c r="B3794" s="6" t="s">
        <v>17641</v>
      </c>
      <c r="C3794" t="s">
        <v>17642</v>
      </c>
      <c r="D3794" s="2" t="s">
        <v>58</v>
      </c>
      <c r="E3794" s="4" t="s">
        <v>59</v>
      </c>
      <c r="F3794" t="s">
        <v>60</v>
      </c>
      <c r="G3794" s="6">
        <v>57</v>
      </c>
      <c r="H3794">
        <v>51866</v>
      </c>
      <c r="I3794">
        <v>7</v>
      </c>
      <c r="J3794" s="6">
        <v>175.5</v>
      </c>
      <c r="K3794" s="6">
        <v>3643.25</v>
      </c>
      <c r="L3794">
        <v>94</v>
      </c>
      <c r="M3794">
        <v>2</v>
      </c>
      <c r="N3794" t="s">
        <v>48</v>
      </c>
      <c r="O3794" t="s">
        <v>48</v>
      </c>
      <c r="P3794" t="s">
        <v>10061</v>
      </c>
    </row>
    <row r="3795" spans="1:16" x14ac:dyDescent="0.3">
      <c r="A3795" s="7">
        <v>18020</v>
      </c>
      <c r="B3795" s="6" t="s">
        <v>17643</v>
      </c>
      <c r="C3795" t="s">
        <v>17644</v>
      </c>
      <c r="D3795" s="2" t="s">
        <v>64</v>
      </c>
      <c r="E3795" s="4" t="s">
        <v>46</v>
      </c>
      <c r="F3795" t="s">
        <v>76</v>
      </c>
      <c r="G3795" s="6">
        <v>697</v>
      </c>
      <c r="H3795">
        <v>10021</v>
      </c>
      <c r="I3795">
        <v>12</v>
      </c>
      <c r="J3795" s="6">
        <v>487.75</v>
      </c>
      <c r="K3795" s="6">
        <v>4524.25</v>
      </c>
      <c r="L3795">
        <v>78</v>
      </c>
      <c r="M3795">
        <v>1</v>
      </c>
      <c r="N3795" t="s">
        <v>37</v>
      </c>
      <c r="O3795" t="s">
        <v>37</v>
      </c>
      <c r="P3795" t="s">
        <v>10061</v>
      </c>
    </row>
    <row r="3796" spans="1:16" x14ac:dyDescent="0.3">
      <c r="A3796" s="7">
        <v>19778</v>
      </c>
      <c r="B3796" s="6" t="s">
        <v>17645</v>
      </c>
      <c r="C3796" t="s">
        <v>17646</v>
      </c>
      <c r="D3796" s="2" t="s">
        <v>58</v>
      </c>
      <c r="E3796" s="4" t="s">
        <v>59</v>
      </c>
      <c r="F3796" t="s">
        <v>60</v>
      </c>
      <c r="G3796" s="6">
        <v>76</v>
      </c>
      <c r="H3796">
        <v>84399</v>
      </c>
      <c r="I3796">
        <v>3</v>
      </c>
      <c r="J3796" s="6">
        <v>133.25</v>
      </c>
      <c r="K3796" s="6">
        <v>5894.75</v>
      </c>
      <c r="L3796">
        <v>96</v>
      </c>
      <c r="M3796">
        <v>2</v>
      </c>
      <c r="N3796" t="s">
        <v>48</v>
      </c>
      <c r="O3796" t="s">
        <v>37</v>
      </c>
      <c r="P3796" t="s">
        <v>10061</v>
      </c>
    </row>
    <row r="3797" spans="1:16" x14ac:dyDescent="0.3">
      <c r="A3797" s="7">
        <v>19442</v>
      </c>
      <c r="B3797" s="6" t="s">
        <v>17647</v>
      </c>
      <c r="C3797" t="s">
        <v>17648</v>
      </c>
      <c r="D3797" s="2" t="s">
        <v>52</v>
      </c>
      <c r="E3797" s="4" t="s">
        <v>59</v>
      </c>
      <c r="F3797" t="s">
        <v>67</v>
      </c>
      <c r="G3797" s="6">
        <v>1746</v>
      </c>
      <c r="H3797">
        <v>88351</v>
      </c>
      <c r="I3797">
        <v>15</v>
      </c>
      <c r="J3797" s="6">
        <v>674.5</v>
      </c>
      <c r="K3797" s="6">
        <v>3892.5</v>
      </c>
      <c r="L3797">
        <v>61</v>
      </c>
      <c r="M3797">
        <v>1</v>
      </c>
      <c r="N3797" t="s">
        <v>48</v>
      </c>
      <c r="O3797" t="s">
        <v>37</v>
      </c>
      <c r="P3797" t="s">
        <v>10066</v>
      </c>
    </row>
    <row r="3798" spans="1:16" x14ac:dyDescent="0.3">
      <c r="A3798" s="7">
        <v>21761</v>
      </c>
      <c r="B3798" s="6" t="s">
        <v>17649</v>
      </c>
      <c r="C3798" t="s">
        <v>17650</v>
      </c>
      <c r="D3798" s="2" t="s">
        <v>58</v>
      </c>
      <c r="E3798" s="4" t="s">
        <v>59</v>
      </c>
      <c r="F3798" t="s">
        <v>60</v>
      </c>
      <c r="G3798" s="6">
        <v>174</v>
      </c>
      <c r="H3798">
        <v>28163</v>
      </c>
      <c r="I3798">
        <v>10</v>
      </c>
      <c r="J3798" s="6">
        <v>136.25</v>
      </c>
      <c r="K3798" s="6">
        <v>3097</v>
      </c>
      <c r="L3798">
        <v>84</v>
      </c>
      <c r="M3798">
        <v>1</v>
      </c>
      <c r="N3798" t="s">
        <v>32</v>
      </c>
      <c r="O3798" t="s">
        <v>32</v>
      </c>
      <c r="P3798" t="s">
        <v>10061</v>
      </c>
    </row>
    <row r="3799" spans="1:16" x14ac:dyDescent="0.3">
      <c r="A3799" s="7">
        <v>22100</v>
      </c>
      <c r="B3799" s="6" t="s">
        <v>17651</v>
      </c>
      <c r="C3799" t="s">
        <v>17652</v>
      </c>
      <c r="D3799" s="2" t="s">
        <v>58</v>
      </c>
      <c r="E3799" s="4" t="s">
        <v>59</v>
      </c>
      <c r="F3799" t="s">
        <v>60</v>
      </c>
      <c r="G3799" s="6">
        <v>180</v>
      </c>
      <c r="H3799">
        <v>43874</v>
      </c>
      <c r="I3799">
        <v>12</v>
      </c>
      <c r="J3799" s="6">
        <v>249</v>
      </c>
      <c r="K3799" s="6">
        <v>5289.75</v>
      </c>
      <c r="L3799">
        <v>89</v>
      </c>
      <c r="M3799">
        <v>2</v>
      </c>
      <c r="N3799" t="s">
        <v>61</v>
      </c>
      <c r="O3799" t="s">
        <v>48</v>
      </c>
      <c r="P3799" t="s">
        <v>10061</v>
      </c>
    </row>
    <row r="3800" spans="1:16" x14ac:dyDescent="0.3">
      <c r="A3800" s="7">
        <v>20037</v>
      </c>
      <c r="B3800" s="6" t="s">
        <v>17653</v>
      </c>
      <c r="C3800" t="s">
        <v>17654</v>
      </c>
      <c r="D3800" s="2" t="s">
        <v>70</v>
      </c>
      <c r="E3800" s="4" t="s">
        <v>59</v>
      </c>
      <c r="F3800" t="s">
        <v>60</v>
      </c>
      <c r="G3800" s="6">
        <v>349</v>
      </c>
      <c r="H3800">
        <v>33515</v>
      </c>
      <c r="I3800">
        <v>3</v>
      </c>
      <c r="J3800" s="6">
        <v>235.5</v>
      </c>
      <c r="K3800" s="6">
        <v>7152.75</v>
      </c>
      <c r="L3800">
        <v>84</v>
      </c>
      <c r="M3800">
        <v>1</v>
      </c>
      <c r="N3800" t="s">
        <v>32</v>
      </c>
      <c r="O3800" t="s">
        <v>32</v>
      </c>
      <c r="P3800" t="s">
        <v>10061</v>
      </c>
    </row>
    <row r="3801" spans="1:16" x14ac:dyDescent="0.3">
      <c r="A3801" s="7">
        <v>20781</v>
      </c>
      <c r="B3801" s="6" t="s">
        <v>17655</v>
      </c>
      <c r="C3801" t="s">
        <v>17656</v>
      </c>
      <c r="D3801" s="2" t="s">
        <v>52</v>
      </c>
      <c r="E3801" s="4" t="s">
        <v>59</v>
      </c>
      <c r="F3801" t="s">
        <v>80</v>
      </c>
      <c r="G3801" s="6">
        <v>4230</v>
      </c>
      <c r="H3801">
        <v>79967</v>
      </c>
      <c r="I3801">
        <v>51</v>
      </c>
      <c r="J3801" s="6">
        <v>10863.75</v>
      </c>
      <c r="K3801" s="6">
        <v>396.5</v>
      </c>
      <c r="L3801">
        <v>16</v>
      </c>
      <c r="M3801">
        <v>4</v>
      </c>
      <c r="N3801" t="s">
        <v>37</v>
      </c>
      <c r="O3801" t="s">
        <v>37</v>
      </c>
      <c r="P3801" t="s">
        <v>10061</v>
      </c>
    </row>
    <row r="3802" spans="1:16" x14ac:dyDescent="0.3">
      <c r="A3802" s="7">
        <v>18941</v>
      </c>
      <c r="B3802" s="6" t="s">
        <v>17657</v>
      </c>
      <c r="C3802" t="s">
        <v>17658</v>
      </c>
      <c r="D3802" s="2" t="s">
        <v>52</v>
      </c>
      <c r="E3802" s="4" t="s">
        <v>46</v>
      </c>
      <c r="F3802" t="s">
        <v>76</v>
      </c>
      <c r="G3802" s="6">
        <v>1720</v>
      </c>
      <c r="H3802">
        <v>71364</v>
      </c>
      <c r="I3802">
        <v>22</v>
      </c>
      <c r="J3802" s="6">
        <v>332</v>
      </c>
      <c r="K3802" s="6">
        <v>4124.75</v>
      </c>
      <c r="L3802">
        <v>50</v>
      </c>
      <c r="M3802">
        <v>3</v>
      </c>
      <c r="N3802" t="s">
        <v>48</v>
      </c>
      <c r="O3802" t="s">
        <v>37</v>
      </c>
      <c r="P3802" t="s">
        <v>10066</v>
      </c>
    </row>
    <row r="3803" spans="1:16" x14ac:dyDescent="0.3">
      <c r="A3803" s="7">
        <v>17436</v>
      </c>
      <c r="B3803" s="6" t="s">
        <v>17659</v>
      </c>
      <c r="C3803" t="s">
        <v>17660</v>
      </c>
      <c r="D3803" s="2" t="s">
        <v>58</v>
      </c>
      <c r="E3803" s="4" t="s">
        <v>46</v>
      </c>
      <c r="F3803" t="s">
        <v>60</v>
      </c>
      <c r="G3803" s="6">
        <v>131</v>
      </c>
      <c r="H3803">
        <v>23498</v>
      </c>
      <c r="I3803">
        <v>11</v>
      </c>
      <c r="J3803" s="6">
        <v>350.25</v>
      </c>
      <c r="K3803" s="6">
        <v>5425.75</v>
      </c>
      <c r="L3803">
        <v>83</v>
      </c>
      <c r="M3803">
        <v>1</v>
      </c>
      <c r="N3803" t="s">
        <v>48</v>
      </c>
      <c r="O3803" t="s">
        <v>48</v>
      </c>
      <c r="P3803" t="s">
        <v>10061</v>
      </c>
    </row>
    <row r="3804" spans="1:16" x14ac:dyDescent="0.3">
      <c r="A3804" s="7">
        <v>20219</v>
      </c>
      <c r="B3804" s="6" t="s">
        <v>17661</v>
      </c>
      <c r="C3804" t="s">
        <v>17662</v>
      </c>
      <c r="D3804" s="2" t="s">
        <v>64</v>
      </c>
      <c r="E3804" s="4" t="s">
        <v>46</v>
      </c>
      <c r="F3804" t="s">
        <v>76</v>
      </c>
      <c r="G3804" s="6">
        <v>1102</v>
      </c>
      <c r="H3804">
        <v>33130</v>
      </c>
      <c r="I3804">
        <v>19</v>
      </c>
      <c r="J3804" s="6">
        <v>534.75</v>
      </c>
      <c r="K3804" s="6">
        <v>4170.75</v>
      </c>
      <c r="L3804">
        <v>71</v>
      </c>
      <c r="M3804">
        <v>1</v>
      </c>
      <c r="N3804" t="s">
        <v>48</v>
      </c>
      <c r="O3804" t="s">
        <v>37</v>
      </c>
      <c r="P3804" t="s">
        <v>10061</v>
      </c>
    </row>
    <row r="3805" spans="1:16" x14ac:dyDescent="0.3">
      <c r="A3805" s="7">
        <v>18072</v>
      </c>
      <c r="B3805" s="6" t="s">
        <v>17663</v>
      </c>
      <c r="C3805" t="s">
        <v>17664</v>
      </c>
      <c r="D3805" s="2" t="s">
        <v>52</v>
      </c>
      <c r="E3805" s="4" t="s">
        <v>59</v>
      </c>
      <c r="F3805" t="s">
        <v>80</v>
      </c>
      <c r="G3805" s="6">
        <v>3711</v>
      </c>
      <c r="H3805">
        <v>47431</v>
      </c>
      <c r="I3805">
        <v>40</v>
      </c>
      <c r="J3805" s="6">
        <v>6413.25</v>
      </c>
      <c r="K3805" s="6">
        <v>814.75</v>
      </c>
      <c r="L3805">
        <v>16</v>
      </c>
      <c r="M3805">
        <v>5</v>
      </c>
      <c r="N3805" t="s">
        <v>48</v>
      </c>
      <c r="O3805" t="s">
        <v>37</v>
      </c>
      <c r="P3805" t="s">
        <v>10061</v>
      </c>
    </row>
    <row r="3806" spans="1:16" x14ac:dyDescent="0.3">
      <c r="A3806" s="7">
        <v>19981</v>
      </c>
      <c r="B3806" s="6" t="s">
        <v>17665</v>
      </c>
      <c r="C3806" t="s">
        <v>17666</v>
      </c>
      <c r="D3806" s="2" t="s">
        <v>52</v>
      </c>
      <c r="E3806" s="4" t="s">
        <v>59</v>
      </c>
      <c r="F3806" t="s">
        <v>80</v>
      </c>
      <c r="G3806" s="6">
        <v>3742</v>
      </c>
      <c r="H3806">
        <v>56977</v>
      </c>
      <c r="I3806">
        <v>33</v>
      </c>
      <c r="J3806" s="6">
        <v>2257.75</v>
      </c>
      <c r="K3806" s="6">
        <v>637</v>
      </c>
      <c r="L3806">
        <v>11</v>
      </c>
      <c r="M3806">
        <v>3</v>
      </c>
      <c r="N3806" t="s">
        <v>48</v>
      </c>
      <c r="O3806" t="s">
        <v>37</v>
      </c>
      <c r="P3806" t="s">
        <v>10061</v>
      </c>
    </row>
    <row r="3807" spans="1:16" x14ac:dyDescent="0.3">
      <c r="A3807" s="7">
        <v>20619</v>
      </c>
      <c r="B3807" s="6" t="s">
        <v>17667</v>
      </c>
      <c r="C3807" t="s">
        <v>17668</v>
      </c>
      <c r="D3807" s="2" t="s">
        <v>45</v>
      </c>
      <c r="E3807" s="4" t="s">
        <v>46</v>
      </c>
      <c r="F3807" t="s">
        <v>76</v>
      </c>
      <c r="G3807" s="6">
        <v>543</v>
      </c>
      <c r="H3807">
        <v>71400</v>
      </c>
      <c r="I3807">
        <v>7</v>
      </c>
      <c r="J3807" s="6">
        <v>533</v>
      </c>
      <c r="K3807" s="6">
        <v>3012</v>
      </c>
      <c r="L3807">
        <v>76</v>
      </c>
      <c r="M3807">
        <v>1</v>
      </c>
      <c r="N3807" t="s">
        <v>48</v>
      </c>
      <c r="O3807" t="s">
        <v>37</v>
      </c>
      <c r="P3807" t="s">
        <v>10061</v>
      </c>
    </row>
    <row r="3808" spans="1:16" x14ac:dyDescent="0.3">
      <c r="A3808" s="7">
        <v>18329</v>
      </c>
      <c r="B3808" s="6" t="s">
        <v>17669</v>
      </c>
      <c r="C3808" t="s">
        <v>17670</v>
      </c>
      <c r="D3808" s="2" t="s">
        <v>45</v>
      </c>
      <c r="E3808" s="4" t="s">
        <v>46</v>
      </c>
      <c r="F3808" t="s">
        <v>67</v>
      </c>
      <c r="G3808" s="6">
        <v>933</v>
      </c>
      <c r="H3808">
        <v>45048</v>
      </c>
      <c r="I3808">
        <v>12</v>
      </c>
      <c r="J3808" s="6">
        <v>1225</v>
      </c>
      <c r="K3808" s="6">
        <v>2955.75</v>
      </c>
      <c r="L3808">
        <v>61</v>
      </c>
      <c r="M3808">
        <v>3</v>
      </c>
      <c r="N3808" t="s">
        <v>48</v>
      </c>
      <c r="O3808" t="s">
        <v>37</v>
      </c>
      <c r="P3808" t="s">
        <v>10066</v>
      </c>
    </row>
    <row r="3809" spans="1:16" x14ac:dyDescent="0.3">
      <c r="A3809" s="7">
        <v>20666</v>
      </c>
      <c r="B3809" s="6" t="s">
        <v>17671</v>
      </c>
      <c r="C3809" t="s">
        <v>17672</v>
      </c>
      <c r="D3809" s="2" t="s">
        <v>58</v>
      </c>
      <c r="E3809" s="4" t="s">
        <v>59</v>
      </c>
      <c r="F3809" t="s">
        <v>60</v>
      </c>
      <c r="G3809" s="6">
        <v>93</v>
      </c>
      <c r="H3809">
        <v>85857</v>
      </c>
      <c r="I3809">
        <v>14</v>
      </c>
      <c r="J3809" s="6">
        <v>66.5</v>
      </c>
      <c r="K3809" s="6">
        <v>6703</v>
      </c>
      <c r="L3809">
        <v>78</v>
      </c>
      <c r="M3809">
        <v>1</v>
      </c>
      <c r="N3809" t="s">
        <v>48</v>
      </c>
      <c r="O3809" t="s">
        <v>37</v>
      </c>
      <c r="P3809" t="s">
        <v>10061</v>
      </c>
    </row>
    <row r="3810" spans="1:16" x14ac:dyDescent="0.3">
      <c r="A3810" s="7">
        <v>20944</v>
      </c>
      <c r="B3810" s="6" t="s">
        <v>17673</v>
      </c>
      <c r="C3810" t="s">
        <v>17674</v>
      </c>
      <c r="D3810" s="2" t="s">
        <v>45</v>
      </c>
      <c r="E3810" s="4" t="s">
        <v>46</v>
      </c>
      <c r="F3810" t="s">
        <v>76</v>
      </c>
      <c r="G3810" s="6">
        <v>686</v>
      </c>
      <c r="H3810">
        <v>26974</v>
      </c>
      <c r="I3810">
        <v>21</v>
      </c>
      <c r="J3810" s="6">
        <v>567.25</v>
      </c>
      <c r="K3810" s="6">
        <v>5856</v>
      </c>
      <c r="L3810">
        <v>53</v>
      </c>
      <c r="M3810">
        <v>1</v>
      </c>
      <c r="N3810" t="s">
        <v>48</v>
      </c>
      <c r="O3810" t="s">
        <v>37</v>
      </c>
      <c r="P3810" t="s">
        <v>10061</v>
      </c>
    </row>
    <row r="3811" spans="1:16" x14ac:dyDescent="0.3">
      <c r="A3811" s="7">
        <v>19156</v>
      </c>
      <c r="B3811" s="6" t="s">
        <v>17675</v>
      </c>
      <c r="C3811" t="s">
        <v>17676</v>
      </c>
      <c r="D3811" s="2" t="s">
        <v>45</v>
      </c>
      <c r="E3811" s="4" t="s">
        <v>59</v>
      </c>
      <c r="F3811" t="s">
        <v>60</v>
      </c>
      <c r="G3811" s="6">
        <v>286</v>
      </c>
      <c r="H3811">
        <v>82129</v>
      </c>
      <c r="I3811">
        <v>20</v>
      </c>
      <c r="J3811" s="6">
        <v>146.75</v>
      </c>
      <c r="K3811" s="6">
        <v>6677.75</v>
      </c>
      <c r="L3811">
        <v>94</v>
      </c>
      <c r="M3811">
        <v>1</v>
      </c>
      <c r="N3811" t="s">
        <v>48</v>
      </c>
      <c r="O3811" t="s">
        <v>37</v>
      </c>
      <c r="P3811" t="s">
        <v>10066</v>
      </c>
    </row>
    <row r="3812" spans="1:16" x14ac:dyDescent="0.3">
      <c r="A3812" s="7">
        <v>17708</v>
      </c>
      <c r="B3812" s="6" t="s">
        <v>17677</v>
      </c>
      <c r="C3812" t="s">
        <v>17678</v>
      </c>
      <c r="D3812" s="2" t="s">
        <v>64</v>
      </c>
      <c r="E3812" s="4" t="s">
        <v>46</v>
      </c>
      <c r="F3812" t="s">
        <v>76</v>
      </c>
      <c r="G3812" s="6">
        <v>1126</v>
      </c>
      <c r="H3812">
        <v>50361</v>
      </c>
      <c r="I3812">
        <v>6</v>
      </c>
      <c r="J3812" s="6">
        <v>367.5</v>
      </c>
      <c r="K3812" s="6">
        <v>4883.25</v>
      </c>
      <c r="L3812">
        <v>65</v>
      </c>
      <c r="M3812">
        <v>2</v>
      </c>
      <c r="N3812" t="s">
        <v>48</v>
      </c>
      <c r="O3812" t="s">
        <v>37</v>
      </c>
      <c r="P3812" t="s">
        <v>10061</v>
      </c>
    </row>
    <row r="3813" spans="1:16" x14ac:dyDescent="0.3">
      <c r="A3813" s="7">
        <v>19734</v>
      </c>
      <c r="B3813" s="6" t="s">
        <v>17679</v>
      </c>
      <c r="C3813" t="s">
        <v>17680</v>
      </c>
      <c r="D3813" s="2" t="s">
        <v>58</v>
      </c>
      <c r="E3813" s="4" t="s">
        <v>59</v>
      </c>
      <c r="F3813" t="s">
        <v>60</v>
      </c>
      <c r="G3813" s="6">
        <v>129</v>
      </c>
      <c r="H3813">
        <v>41680</v>
      </c>
      <c r="I3813">
        <v>19</v>
      </c>
      <c r="J3813" s="6">
        <v>103</v>
      </c>
      <c r="K3813" s="6">
        <v>5384.75</v>
      </c>
      <c r="L3813">
        <v>79</v>
      </c>
      <c r="M3813">
        <v>1</v>
      </c>
      <c r="N3813" t="s">
        <v>32</v>
      </c>
      <c r="O3813" t="s">
        <v>37</v>
      </c>
      <c r="P3813" t="s">
        <v>10061</v>
      </c>
    </row>
    <row r="3814" spans="1:16" x14ac:dyDescent="0.3">
      <c r="A3814" s="7">
        <v>21101</v>
      </c>
      <c r="B3814" s="6" t="s">
        <v>17681</v>
      </c>
      <c r="C3814" t="s">
        <v>17682</v>
      </c>
      <c r="D3814" s="2" t="s">
        <v>45</v>
      </c>
      <c r="E3814" s="4" t="s">
        <v>46</v>
      </c>
      <c r="F3814" t="s">
        <v>67</v>
      </c>
      <c r="G3814" s="6">
        <v>787</v>
      </c>
      <c r="H3814">
        <v>31765</v>
      </c>
      <c r="I3814">
        <v>2</v>
      </c>
      <c r="J3814" s="6">
        <v>557.25</v>
      </c>
      <c r="K3814" s="6">
        <v>4946.25</v>
      </c>
      <c r="L3814">
        <v>51</v>
      </c>
      <c r="M3814">
        <v>1</v>
      </c>
      <c r="N3814" t="s">
        <v>48</v>
      </c>
      <c r="O3814" t="s">
        <v>48</v>
      </c>
      <c r="P3814" t="s">
        <v>10061</v>
      </c>
    </row>
    <row r="3815" spans="1:16" x14ac:dyDescent="0.3">
      <c r="A3815" s="7">
        <v>20478</v>
      </c>
      <c r="B3815" s="6" t="s">
        <v>17683</v>
      </c>
      <c r="C3815" t="s">
        <v>17684</v>
      </c>
      <c r="D3815" s="2" t="s">
        <v>64</v>
      </c>
      <c r="E3815" s="4" t="s">
        <v>46</v>
      </c>
      <c r="F3815" t="s">
        <v>67</v>
      </c>
      <c r="G3815" s="6">
        <v>992</v>
      </c>
      <c r="H3815">
        <v>87251</v>
      </c>
      <c r="I3815">
        <v>11</v>
      </c>
      <c r="J3815" s="6">
        <v>590</v>
      </c>
      <c r="K3815" s="6">
        <v>3531.5</v>
      </c>
      <c r="L3815">
        <v>51</v>
      </c>
      <c r="M3815">
        <v>3</v>
      </c>
      <c r="N3815" t="s">
        <v>32</v>
      </c>
      <c r="O3815" t="s">
        <v>37</v>
      </c>
      <c r="P3815" t="s">
        <v>10061</v>
      </c>
    </row>
    <row r="3816" spans="1:16" x14ac:dyDescent="0.3">
      <c r="A3816" s="7">
        <v>21908</v>
      </c>
      <c r="B3816" s="6" t="s">
        <v>17685</v>
      </c>
      <c r="C3816" t="s">
        <v>17686</v>
      </c>
      <c r="D3816" s="2" t="s">
        <v>58</v>
      </c>
      <c r="E3816" s="4" t="s">
        <v>59</v>
      </c>
      <c r="F3816" t="s">
        <v>67</v>
      </c>
      <c r="G3816" s="6">
        <v>245</v>
      </c>
      <c r="H3816">
        <v>31765</v>
      </c>
      <c r="I3816">
        <v>5</v>
      </c>
      <c r="J3816" s="6">
        <v>1159.25</v>
      </c>
      <c r="K3816" s="6">
        <v>4996</v>
      </c>
      <c r="L3816">
        <v>46</v>
      </c>
      <c r="M3816">
        <v>3</v>
      </c>
      <c r="N3816" t="s">
        <v>48</v>
      </c>
      <c r="O3816" t="s">
        <v>37</v>
      </c>
      <c r="P3816" t="s">
        <v>10061</v>
      </c>
    </row>
    <row r="3817" spans="1:16" x14ac:dyDescent="0.3">
      <c r="A3817" s="7">
        <v>19906</v>
      </c>
      <c r="B3817" s="6" t="s">
        <v>17687</v>
      </c>
      <c r="C3817" t="s">
        <v>17688</v>
      </c>
      <c r="D3817" s="2" t="s">
        <v>52</v>
      </c>
      <c r="E3817" s="4" t="s">
        <v>59</v>
      </c>
      <c r="F3817" t="s">
        <v>54</v>
      </c>
      <c r="G3817" s="6">
        <v>3589</v>
      </c>
      <c r="H3817">
        <v>48486</v>
      </c>
      <c r="I3817">
        <v>18</v>
      </c>
      <c r="J3817" s="6">
        <v>5405.5</v>
      </c>
      <c r="K3817" s="6">
        <v>712</v>
      </c>
      <c r="L3817">
        <v>19</v>
      </c>
      <c r="M3817">
        <v>8</v>
      </c>
      <c r="N3817" t="s">
        <v>48</v>
      </c>
      <c r="O3817" t="s">
        <v>37</v>
      </c>
      <c r="P3817" t="s">
        <v>10066</v>
      </c>
    </row>
    <row r="3818" spans="1:16" x14ac:dyDescent="0.3">
      <c r="A3818" s="7">
        <v>18410</v>
      </c>
      <c r="B3818" s="6" t="s">
        <v>17689</v>
      </c>
      <c r="C3818" t="s">
        <v>17690</v>
      </c>
      <c r="D3818" s="2" t="s">
        <v>58</v>
      </c>
      <c r="E3818" s="4" t="s">
        <v>46</v>
      </c>
      <c r="F3818" t="s">
        <v>47</v>
      </c>
      <c r="G3818" s="6">
        <v>227</v>
      </c>
      <c r="H3818">
        <v>46642</v>
      </c>
      <c r="I3818">
        <v>8</v>
      </c>
      <c r="J3818" s="6">
        <v>1457.25</v>
      </c>
      <c r="K3818" s="6">
        <v>2631.25</v>
      </c>
      <c r="L3818">
        <v>68</v>
      </c>
      <c r="M3818">
        <v>1</v>
      </c>
      <c r="N3818" t="s">
        <v>32</v>
      </c>
      <c r="O3818" t="s">
        <v>32</v>
      </c>
      <c r="P3818" t="s">
        <v>10061</v>
      </c>
    </row>
    <row r="3819" spans="1:16" x14ac:dyDescent="0.3">
      <c r="A3819" s="7">
        <v>21029</v>
      </c>
      <c r="B3819" s="6" t="s">
        <v>17691</v>
      </c>
      <c r="C3819" t="s">
        <v>17692</v>
      </c>
      <c r="D3819" s="2" t="s">
        <v>70</v>
      </c>
      <c r="E3819" s="4" t="s">
        <v>46</v>
      </c>
      <c r="F3819" t="s">
        <v>60</v>
      </c>
      <c r="G3819" s="6">
        <v>33</v>
      </c>
      <c r="H3819">
        <v>15955</v>
      </c>
      <c r="I3819">
        <v>3</v>
      </c>
      <c r="J3819" s="6">
        <v>265.25</v>
      </c>
      <c r="K3819" s="6">
        <v>3486.25</v>
      </c>
      <c r="L3819">
        <v>99</v>
      </c>
      <c r="M3819">
        <v>2</v>
      </c>
      <c r="N3819" t="s">
        <v>32</v>
      </c>
      <c r="O3819" t="s">
        <v>48</v>
      </c>
      <c r="P3819" t="s">
        <v>10061</v>
      </c>
    </row>
    <row r="3820" spans="1:16" x14ac:dyDescent="0.3">
      <c r="A3820" s="7">
        <v>22156</v>
      </c>
      <c r="B3820" s="6" t="s">
        <v>17693</v>
      </c>
      <c r="C3820" t="s">
        <v>17694</v>
      </c>
      <c r="D3820" s="2" t="s">
        <v>45</v>
      </c>
      <c r="E3820" s="4" t="s">
        <v>59</v>
      </c>
      <c r="F3820" t="s">
        <v>67</v>
      </c>
      <c r="G3820" s="6">
        <v>247</v>
      </c>
      <c r="H3820">
        <v>10148</v>
      </c>
      <c r="I3820">
        <v>2</v>
      </c>
      <c r="J3820" s="6">
        <v>1218</v>
      </c>
      <c r="K3820" s="6">
        <v>3830.5</v>
      </c>
      <c r="L3820">
        <v>53</v>
      </c>
      <c r="M3820">
        <v>3</v>
      </c>
      <c r="N3820" t="s">
        <v>48</v>
      </c>
      <c r="O3820" t="s">
        <v>37</v>
      </c>
      <c r="P3820" t="s">
        <v>10066</v>
      </c>
    </row>
    <row r="3821" spans="1:16" x14ac:dyDescent="0.3">
      <c r="A3821" s="7">
        <v>20534</v>
      </c>
      <c r="B3821" s="6" t="s">
        <v>17695</v>
      </c>
      <c r="C3821" t="s">
        <v>17696</v>
      </c>
      <c r="D3821" s="2" t="s">
        <v>45</v>
      </c>
      <c r="E3821" s="4" t="s">
        <v>59</v>
      </c>
      <c r="F3821" t="s">
        <v>60</v>
      </c>
      <c r="G3821" s="6">
        <v>501</v>
      </c>
      <c r="H3821">
        <v>69724</v>
      </c>
      <c r="I3821">
        <v>11</v>
      </c>
      <c r="J3821" s="6">
        <v>445.5</v>
      </c>
      <c r="K3821" s="6">
        <v>6173.75</v>
      </c>
      <c r="L3821">
        <v>90</v>
      </c>
      <c r="M3821">
        <v>1</v>
      </c>
      <c r="N3821" t="s">
        <v>32</v>
      </c>
      <c r="O3821" t="s">
        <v>37</v>
      </c>
      <c r="P3821" t="s">
        <v>10066</v>
      </c>
    </row>
    <row r="3822" spans="1:16" x14ac:dyDescent="0.3">
      <c r="A3822" s="7">
        <v>17485</v>
      </c>
      <c r="B3822" s="6" t="s">
        <v>17697</v>
      </c>
      <c r="C3822" t="s">
        <v>17698</v>
      </c>
      <c r="D3822" s="2" t="s">
        <v>45</v>
      </c>
      <c r="E3822" s="4" t="s">
        <v>46</v>
      </c>
      <c r="F3822" t="s">
        <v>67</v>
      </c>
      <c r="G3822" s="6">
        <v>584</v>
      </c>
      <c r="H3822">
        <v>68709</v>
      </c>
      <c r="I3822">
        <v>5</v>
      </c>
      <c r="J3822" s="6">
        <v>472.5</v>
      </c>
      <c r="K3822" s="6">
        <v>2237.5</v>
      </c>
      <c r="L3822">
        <v>60</v>
      </c>
      <c r="M3822">
        <v>3</v>
      </c>
      <c r="N3822" t="s">
        <v>48</v>
      </c>
      <c r="O3822" t="s">
        <v>37</v>
      </c>
      <c r="P3822" t="s">
        <v>10061</v>
      </c>
    </row>
    <row r="3823" spans="1:16" x14ac:dyDescent="0.3">
      <c r="A3823" s="7">
        <v>18714</v>
      </c>
      <c r="B3823" s="6" t="s">
        <v>17699</v>
      </c>
      <c r="C3823" t="s">
        <v>17700</v>
      </c>
      <c r="D3823" s="2" t="s">
        <v>52</v>
      </c>
      <c r="E3823" s="4" t="s">
        <v>46</v>
      </c>
      <c r="F3823" t="s">
        <v>80</v>
      </c>
      <c r="G3823" s="6">
        <v>1779</v>
      </c>
      <c r="H3823">
        <v>55095</v>
      </c>
      <c r="I3823">
        <v>33</v>
      </c>
      <c r="J3823" s="6">
        <v>6249</v>
      </c>
      <c r="K3823" s="6">
        <v>342.25</v>
      </c>
      <c r="L3823">
        <v>16</v>
      </c>
      <c r="M3823">
        <v>5</v>
      </c>
      <c r="N3823" t="s">
        <v>48</v>
      </c>
      <c r="O3823" t="s">
        <v>37</v>
      </c>
      <c r="P3823" t="s">
        <v>10061</v>
      </c>
    </row>
    <row r="3824" spans="1:16" x14ac:dyDescent="0.3">
      <c r="A3824" s="7">
        <v>20753</v>
      </c>
      <c r="B3824" s="6" t="s">
        <v>17701</v>
      </c>
      <c r="C3824" t="s">
        <v>17702</v>
      </c>
      <c r="D3824" s="2" t="s">
        <v>52</v>
      </c>
      <c r="E3824" s="4" t="s">
        <v>59</v>
      </c>
      <c r="F3824" t="s">
        <v>67</v>
      </c>
      <c r="G3824" s="6">
        <v>1162</v>
      </c>
      <c r="H3824">
        <v>11491</v>
      </c>
      <c r="I3824">
        <v>12</v>
      </c>
      <c r="J3824" s="6">
        <v>834.25</v>
      </c>
      <c r="K3824" s="6">
        <v>4284.25</v>
      </c>
      <c r="L3824">
        <v>61</v>
      </c>
      <c r="M3824">
        <v>2</v>
      </c>
      <c r="N3824" t="s">
        <v>61</v>
      </c>
      <c r="O3824" t="s">
        <v>48</v>
      </c>
      <c r="P3824" t="s">
        <v>10061</v>
      </c>
    </row>
    <row r="3825" spans="1:16" x14ac:dyDescent="0.3">
      <c r="A3825" s="7">
        <v>21121</v>
      </c>
      <c r="B3825" s="6" t="s">
        <v>17703</v>
      </c>
      <c r="C3825" t="s">
        <v>17704</v>
      </c>
      <c r="D3825" s="2" t="s">
        <v>58</v>
      </c>
      <c r="E3825" s="4" t="s">
        <v>46</v>
      </c>
      <c r="F3825" t="s">
        <v>60</v>
      </c>
      <c r="G3825" s="6">
        <v>72</v>
      </c>
      <c r="H3825">
        <v>56992</v>
      </c>
      <c r="I3825">
        <v>16</v>
      </c>
      <c r="J3825" s="6">
        <v>356</v>
      </c>
      <c r="K3825" s="6">
        <v>5147.5</v>
      </c>
      <c r="L3825">
        <v>89</v>
      </c>
      <c r="M3825">
        <v>1</v>
      </c>
      <c r="N3825" t="s">
        <v>32</v>
      </c>
      <c r="O3825" t="s">
        <v>37</v>
      </c>
      <c r="P3825" t="s">
        <v>10061</v>
      </c>
    </row>
    <row r="3826" spans="1:16" x14ac:dyDescent="0.3">
      <c r="A3826" s="7">
        <v>19520</v>
      </c>
      <c r="B3826" s="6" t="s">
        <v>17705</v>
      </c>
      <c r="C3826" t="s">
        <v>17706</v>
      </c>
      <c r="D3826" s="2" t="s">
        <v>58</v>
      </c>
      <c r="E3826" s="4" t="s">
        <v>59</v>
      </c>
      <c r="F3826" t="s">
        <v>60</v>
      </c>
      <c r="G3826" s="6">
        <v>83</v>
      </c>
      <c r="H3826">
        <v>29255</v>
      </c>
      <c r="I3826">
        <v>10</v>
      </c>
      <c r="J3826" s="6">
        <v>383</v>
      </c>
      <c r="K3826" s="6">
        <v>6727.25</v>
      </c>
      <c r="L3826">
        <v>79</v>
      </c>
      <c r="M3826">
        <v>1</v>
      </c>
      <c r="N3826" t="s">
        <v>32</v>
      </c>
      <c r="O3826" t="s">
        <v>32</v>
      </c>
      <c r="P3826" t="s">
        <v>10061</v>
      </c>
    </row>
    <row r="3827" spans="1:16" x14ac:dyDescent="0.3">
      <c r="A3827" s="7">
        <v>20638</v>
      </c>
      <c r="B3827" s="6" t="s">
        <v>17707</v>
      </c>
      <c r="C3827" t="s">
        <v>17708</v>
      </c>
      <c r="D3827" s="2" t="s">
        <v>64</v>
      </c>
      <c r="E3827" s="4" t="s">
        <v>46</v>
      </c>
      <c r="F3827" t="s">
        <v>67</v>
      </c>
      <c r="G3827" s="6">
        <v>1123</v>
      </c>
      <c r="H3827">
        <v>10148</v>
      </c>
      <c r="I3827">
        <v>13</v>
      </c>
      <c r="J3827" s="6">
        <v>1072.25</v>
      </c>
      <c r="K3827" s="6">
        <v>3800.75</v>
      </c>
      <c r="L3827">
        <v>54</v>
      </c>
      <c r="M3827">
        <v>2</v>
      </c>
      <c r="N3827" t="s">
        <v>37</v>
      </c>
      <c r="O3827" t="s">
        <v>37</v>
      </c>
      <c r="P3827" t="s">
        <v>10066</v>
      </c>
    </row>
    <row r="3828" spans="1:16" x14ac:dyDescent="0.3">
      <c r="A3828" s="7">
        <v>21273</v>
      </c>
      <c r="B3828" s="6" t="s">
        <v>17709</v>
      </c>
      <c r="C3828" t="s">
        <v>17710</v>
      </c>
      <c r="D3828" s="2" t="s">
        <v>52</v>
      </c>
      <c r="E3828" s="4" t="s">
        <v>46</v>
      </c>
      <c r="F3828" t="s">
        <v>80</v>
      </c>
      <c r="G3828" s="6">
        <v>4614</v>
      </c>
      <c r="H3828">
        <v>58560</v>
      </c>
      <c r="I3828">
        <v>51</v>
      </c>
      <c r="J3828" s="6">
        <v>3706.25</v>
      </c>
      <c r="K3828" s="6">
        <v>287.75</v>
      </c>
      <c r="L3828">
        <v>20</v>
      </c>
      <c r="M3828">
        <v>5</v>
      </c>
      <c r="N3828" t="s">
        <v>48</v>
      </c>
      <c r="O3828" t="s">
        <v>37</v>
      </c>
      <c r="P3828" t="s">
        <v>10066</v>
      </c>
    </row>
    <row r="3829" spans="1:16" x14ac:dyDescent="0.3">
      <c r="A3829" s="7">
        <v>18868</v>
      </c>
      <c r="B3829" s="6" t="s">
        <v>17711</v>
      </c>
      <c r="C3829" t="s">
        <v>17712</v>
      </c>
      <c r="D3829" s="2" t="s">
        <v>70</v>
      </c>
      <c r="E3829" s="4" t="s">
        <v>59</v>
      </c>
      <c r="F3829" t="s">
        <v>67</v>
      </c>
      <c r="G3829" s="6">
        <v>213</v>
      </c>
      <c r="H3829">
        <v>40496</v>
      </c>
      <c r="I3829">
        <v>3</v>
      </c>
      <c r="J3829" s="6">
        <v>1343</v>
      </c>
      <c r="K3829" s="6">
        <v>2655.25</v>
      </c>
      <c r="L3829">
        <v>44</v>
      </c>
      <c r="M3829">
        <v>1</v>
      </c>
      <c r="N3829" t="s">
        <v>48</v>
      </c>
      <c r="O3829" t="s">
        <v>37</v>
      </c>
      <c r="P3829" t="s">
        <v>10061</v>
      </c>
    </row>
    <row r="3830" spans="1:16" x14ac:dyDescent="0.3">
      <c r="A3830" s="7">
        <v>18999</v>
      </c>
      <c r="B3830" s="6" t="s">
        <v>17713</v>
      </c>
      <c r="C3830" t="s">
        <v>17714</v>
      </c>
      <c r="D3830" s="2" t="s">
        <v>58</v>
      </c>
      <c r="E3830" s="4" t="s">
        <v>46</v>
      </c>
      <c r="F3830" t="s">
        <v>47</v>
      </c>
      <c r="G3830" s="6">
        <v>205</v>
      </c>
      <c r="H3830">
        <v>64944</v>
      </c>
      <c r="I3830">
        <v>5</v>
      </c>
      <c r="J3830" s="6">
        <v>1641.5</v>
      </c>
      <c r="K3830" s="6">
        <v>2938.5</v>
      </c>
      <c r="L3830">
        <v>63</v>
      </c>
      <c r="M3830">
        <v>0</v>
      </c>
      <c r="N3830" t="s">
        <v>48</v>
      </c>
      <c r="O3830" t="s">
        <v>48</v>
      </c>
      <c r="P3830" t="s">
        <v>10061</v>
      </c>
    </row>
    <row r="3831" spans="1:16" x14ac:dyDescent="0.3">
      <c r="A3831" s="7">
        <v>18723</v>
      </c>
      <c r="B3831" s="6" t="s">
        <v>17715</v>
      </c>
      <c r="C3831" t="s">
        <v>17716</v>
      </c>
      <c r="D3831" s="2" t="s">
        <v>58</v>
      </c>
      <c r="E3831" s="4" t="s">
        <v>59</v>
      </c>
      <c r="F3831" t="s">
        <v>60</v>
      </c>
      <c r="G3831" s="6">
        <v>179</v>
      </c>
      <c r="H3831">
        <v>55574</v>
      </c>
      <c r="I3831">
        <v>13</v>
      </c>
      <c r="J3831" s="6">
        <v>252</v>
      </c>
      <c r="K3831" s="6">
        <v>5772</v>
      </c>
      <c r="L3831">
        <v>93</v>
      </c>
      <c r="M3831">
        <v>2</v>
      </c>
      <c r="N3831" t="s">
        <v>48</v>
      </c>
      <c r="O3831" t="s">
        <v>37</v>
      </c>
      <c r="P3831" t="s">
        <v>10061</v>
      </c>
    </row>
    <row r="3832" spans="1:16" x14ac:dyDescent="0.3">
      <c r="A3832" s="7">
        <v>21166</v>
      </c>
      <c r="B3832" s="6" t="s">
        <v>17717</v>
      </c>
      <c r="C3832" t="s">
        <v>17718</v>
      </c>
      <c r="D3832" s="2" t="s">
        <v>52</v>
      </c>
      <c r="E3832" s="4" t="s">
        <v>59</v>
      </c>
      <c r="F3832" t="s">
        <v>80</v>
      </c>
      <c r="G3832" s="6">
        <v>4801</v>
      </c>
      <c r="H3832">
        <v>33696</v>
      </c>
      <c r="I3832">
        <v>34</v>
      </c>
      <c r="J3832" s="6">
        <v>3766.25</v>
      </c>
      <c r="K3832" s="6">
        <v>1029</v>
      </c>
      <c r="L3832">
        <v>18</v>
      </c>
      <c r="M3832">
        <v>4</v>
      </c>
      <c r="N3832" t="s">
        <v>37</v>
      </c>
      <c r="O3832" t="s">
        <v>48</v>
      </c>
      <c r="P3832" t="s">
        <v>10061</v>
      </c>
    </row>
    <row r="3833" spans="1:16" x14ac:dyDescent="0.3">
      <c r="A3833" s="7">
        <v>21623</v>
      </c>
      <c r="B3833" s="6" t="s">
        <v>17719</v>
      </c>
      <c r="C3833" t="s">
        <v>17720</v>
      </c>
      <c r="D3833" s="2" t="s">
        <v>45</v>
      </c>
      <c r="E3833" s="4" t="s">
        <v>46</v>
      </c>
      <c r="F3833" t="s">
        <v>47</v>
      </c>
      <c r="G3833" s="6">
        <v>517</v>
      </c>
      <c r="H3833">
        <v>28926</v>
      </c>
      <c r="I3833">
        <v>18</v>
      </c>
      <c r="J3833" s="6">
        <v>514.5</v>
      </c>
      <c r="K3833" s="6">
        <v>2347.25</v>
      </c>
      <c r="L3833">
        <v>65</v>
      </c>
      <c r="M3833">
        <v>0</v>
      </c>
      <c r="N3833" t="s">
        <v>61</v>
      </c>
      <c r="O3833" t="s">
        <v>37</v>
      </c>
      <c r="P3833" t="s">
        <v>10061</v>
      </c>
    </row>
    <row r="3834" spans="1:16" x14ac:dyDescent="0.3">
      <c r="A3834" s="7">
        <v>20662</v>
      </c>
      <c r="B3834" s="6" t="s">
        <v>17721</v>
      </c>
      <c r="C3834" t="s">
        <v>17722</v>
      </c>
      <c r="D3834" s="2" t="s">
        <v>45</v>
      </c>
      <c r="E3834" s="4" t="s">
        <v>59</v>
      </c>
      <c r="F3834" t="s">
        <v>60</v>
      </c>
      <c r="G3834" s="6">
        <v>466</v>
      </c>
      <c r="H3834">
        <v>52504</v>
      </c>
      <c r="I3834">
        <v>7</v>
      </c>
      <c r="J3834" s="6">
        <v>67</v>
      </c>
      <c r="K3834" s="6">
        <v>6883.5</v>
      </c>
      <c r="L3834">
        <v>81</v>
      </c>
      <c r="M3834">
        <v>2</v>
      </c>
      <c r="N3834" t="s">
        <v>61</v>
      </c>
      <c r="O3834" t="s">
        <v>48</v>
      </c>
      <c r="P3834" t="s">
        <v>10066</v>
      </c>
    </row>
    <row r="3835" spans="1:16" x14ac:dyDescent="0.3">
      <c r="A3835" s="7">
        <v>20824</v>
      </c>
      <c r="B3835" s="6" t="s">
        <v>17723</v>
      </c>
      <c r="C3835" t="s">
        <v>17724</v>
      </c>
      <c r="D3835" s="2" t="s">
        <v>52</v>
      </c>
      <c r="E3835" s="4" t="s">
        <v>46</v>
      </c>
      <c r="F3835" t="s">
        <v>76</v>
      </c>
      <c r="G3835" s="6">
        <v>3724</v>
      </c>
      <c r="H3835">
        <v>45320</v>
      </c>
      <c r="I3835">
        <v>4</v>
      </c>
      <c r="J3835" s="6">
        <v>549.25</v>
      </c>
      <c r="K3835" s="6">
        <v>4406.5</v>
      </c>
      <c r="L3835">
        <v>50</v>
      </c>
      <c r="M3835">
        <v>2</v>
      </c>
      <c r="N3835" t="s">
        <v>48</v>
      </c>
      <c r="O3835" t="s">
        <v>37</v>
      </c>
      <c r="P3835" t="s">
        <v>10066</v>
      </c>
    </row>
    <row r="3836" spans="1:16" x14ac:dyDescent="0.3">
      <c r="A3836" s="7">
        <v>19377</v>
      </c>
      <c r="B3836" s="6" t="s">
        <v>17725</v>
      </c>
      <c r="C3836" t="s">
        <v>17726</v>
      </c>
      <c r="D3836" s="2" t="s">
        <v>52</v>
      </c>
      <c r="E3836" s="4" t="s">
        <v>59</v>
      </c>
      <c r="F3836" t="s">
        <v>80</v>
      </c>
      <c r="G3836" s="6">
        <v>1635</v>
      </c>
      <c r="H3836">
        <v>78078</v>
      </c>
      <c r="I3836">
        <v>40</v>
      </c>
      <c r="J3836" s="6">
        <v>8509.25</v>
      </c>
      <c r="K3836" s="6">
        <v>565.25</v>
      </c>
      <c r="L3836">
        <v>16</v>
      </c>
      <c r="M3836">
        <v>6</v>
      </c>
      <c r="N3836" t="s">
        <v>48</v>
      </c>
      <c r="O3836" t="s">
        <v>37</v>
      </c>
      <c r="P3836" t="s">
        <v>10061</v>
      </c>
    </row>
    <row r="3837" spans="1:16" x14ac:dyDescent="0.3">
      <c r="A3837" s="7">
        <v>19974</v>
      </c>
      <c r="B3837" s="6" t="s">
        <v>17727</v>
      </c>
      <c r="C3837" t="s">
        <v>17728</v>
      </c>
      <c r="D3837" s="2" t="s">
        <v>64</v>
      </c>
      <c r="E3837" s="4" t="s">
        <v>59</v>
      </c>
      <c r="F3837" t="s">
        <v>60</v>
      </c>
      <c r="G3837" s="6">
        <v>293</v>
      </c>
      <c r="H3837">
        <v>88024</v>
      </c>
      <c r="I3837">
        <v>7</v>
      </c>
      <c r="J3837" s="6">
        <v>296.5</v>
      </c>
      <c r="K3837" s="6">
        <v>6011.5</v>
      </c>
      <c r="L3837">
        <v>83</v>
      </c>
      <c r="M3837">
        <v>2</v>
      </c>
      <c r="N3837" t="s">
        <v>32</v>
      </c>
      <c r="O3837" t="s">
        <v>48</v>
      </c>
      <c r="P3837" t="s">
        <v>10061</v>
      </c>
    </row>
    <row r="3838" spans="1:16" x14ac:dyDescent="0.3">
      <c r="A3838" s="7">
        <v>21524</v>
      </c>
      <c r="B3838" s="6" t="s">
        <v>17729</v>
      </c>
      <c r="C3838" t="s">
        <v>17730</v>
      </c>
      <c r="D3838" s="2" t="s">
        <v>58</v>
      </c>
      <c r="E3838" s="4" t="s">
        <v>59</v>
      </c>
      <c r="F3838" t="s">
        <v>60</v>
      </c>
      <c r="G3838" s="6">
        <v>137</v>
      </c>
      <c r="H3838">
        <v>52033</v>
      </c>
      <c r="I3838">
        <v>8</v>
      </c>
      <c r="J3838" s="6">
        <v>320</v>
      </c>
      <c r="K3838" s="6">
        <v>3581</v>
      </c>
      <c r="L3838">
        <v>84</v>
      </c>
      <c r="M3838">
        <v>1</v>
      </c>
      <c r="N3838" t="s">
        <v>48</v>
      </c>
      <c r="O3838" t="s">
        <v>37</v>
      </c>
      <c r="P3838" t="s">
        <v>10061</v>
      </c>
    </row>
    <row r="3839" spans="1:16" x14ac:dyDescent="0.3">
      <c r="A3839" s="7">
        <v>17703</v>
      </c>
      <c r="B3839" s="6" t="s">
        <v>17731</v>
      </c>
      <c r="C3839" t="s">
        <v>17732</v>
      </c>
      <c r="D3839" s="2" t="s">
        <v>52</v>
      </c>
      <c r="E3839" s="4" t="s">
        <v>46</v>
      </c>
      <c r="F3839" t="s">
        <v>76</v>
      </c>
      <c r="G3839" s="6">
        <v>1991</v>
      </c>
      <c r="H3839">
        <v>48283</v>
      </c>
      <c r="I3839">
        <v>6</v>
      </c>
      <c r="J3839" s="6">
        <v>412</v>
      </c>
      <c r="K3839" s="6">
        <v>2588.75</v>
      </c>
      <c r="L3839">
        <v>77</v>
      </c>
      <c r="M3839">
        <v>1</v>
      </c>
      <c r="N3839" t="s">
        <v>32</v>
      </c>
      <c r="O3839" t="s">
        <v>37</v>
      </c>
      <c r="P3839" t="s">
        <v>10066</v>
      </c>
    </row>
    <row r="3840" spans="1:16" x14ac:dyDescent="0.3">
      <c r="A3840" s="7">
        <v>19698</v>
      </c>
      <c r="B3840" s="6" t="s">
        <v>17733</v>
      </c>
      <c r="C3840" t="s">
        <v>17734</v>
      </c>
      <c r="D3840" s="2" t="s">
        <v>58</v>
      </c>
      <c r="E3840" s="4" t="s">
        <v>46</v>
      </c>
      <c r="F3840" t="s">
        <v>67</v>
      </c>
      <c r="G3840" s="6">
        <v>235</v>
      </c>
      <c r="H3840">
        <v>44607</v>
      </c>
      <c r="I3840">
        <v>13</v>
      </c>
      <c r="J3840" s="6">
        <v>1260</v>
      </c>
      <c r="K3840" s="6">
        <v>4798</v>
      </c>
      <c r="L3840">
        <v>40</v>
      </c>
      <c r="M3840">
        <v>3</v>
      </c>
      <c r="N3840" t="s">
        <v>32</v>
      </c>
      <c r="O3840" t="s">
        <v>48</v>
      </c>
      <c r="P3840" t="s">
        <v>10061</v>
      </c>
    </row>
    <row r="3841" spans="1:16" x14ac:dyDescent="0.3">
      <c r="A3841" s="7">
        <v>21498</v>
      </c>
      <c r="B3841" s="6" t="s">
        <v>17735</v>
      </c>
      <c r="C3841" t="s">
        <v>17736</v>
      </c>
      <c r="D3841" s="2" t="s">
        <v>52</v>
      </c>
      <c r="E3841" s="4" t="s">
        <v>59</v>
      </c>
      <c r="F3841" t="s">
        <v>54</v>
      </c>
      <c r="G3841" s="6">
        <v>3255</v>
      </c>
      <c r="H3841">
        <v>31115</v>
      </c>
      <c r="I3841">
        <v>30</v>
      </c>
      <c r="J3841" s="6">
        <v>4923</v>
      </c>
      <c r="K3841" s="6">
        <v>555.5</v>
      </c>
      <c r="L3841">
        <v>22</v>
      </c>
      <c r="M3841">
        <v>6</v>
      </c>
      <c r="N3841" t="s">
        <v>48</v>
      </c>
      <c r="O3841" t="s">
        <v>37</v>
      </c>
      <c r="P3841" t="s">
        <v>10061</v>
      </c>
    </row>
    <row r="3842" spans="1:16" x14ac:dyDescent="0.3">
      <c r="A3842" s="7">
        <v>19405</v>
      </c>
      <c r="B3842" s="6" t="s">
        <v>17737</v>
      </c>
      <c r="C3842" t="s">
        <v>17738</v>
      </c>
      <c r="D3842" s="2" t="s">
        <v>45</v>
      </c>
      <c r="E3842" s="4" t="s">
        <v>46</v>
      </c>
      <c r="F3842" t="s">
        <v>47</v>
      </c>
      <c r="G3842" s="6">
        <v>932</v>
      </c>
      <c r="H3842">
        <v>87747</v>
      </c>
      <c r="I3842">
        <v>10</v>
      </c>
      <c r="J3842" s="6">
        <v>1490.75</v>
      </c>
      <c r="K3842" s="6">
        <v>2454.25</v>
      </c>
      <c r="L3842">
        <v>58</v>
      </c>
      <c r="M3842">
        <v>0</v>
      </c>
      <c r="N3842" t="s">
        <v>48</v>
      </c>
      <c r="O3842" t="s">
        <v>37</v>
      </c>
      <c r="P3842" t="s">
        <v>10066</v>
      </c>
    </row>
    <row r="3843" spans="1:16" x14ac:dyDescent="0.3">
      <c r="A3843" s="7">
        <v>20201</v>
      </c>
      <c r="B3843" s="6" t="s">
        <v>17739</v>
      </c>
      <c r="C3843" t="s">
        <v>17740</v>
      </c>
      <c r="D3843" s="2" t="s">
        <v>45</v>
      </c>
      <c r="E3843" s="4" t="s">
        <v>59</v>
      </c>
      <c r="F3843" t="s">
        <v>60</v>
      </c>
      <c r="G3843" s="6">
        <v>577</v>
      </c>
      <c r="H3843">
        <v>87947</v>
      </c>
      <c r="I3843">
        <v>7</v>
      </c>
      <c r="J3843" s="6">
        <v>224.5</v>
      </c>
      <c r="K3843" s="6">
        <v>3298.5</v>
      </c>
      <c r="L3843">
        <v>91</v>
      </c>
      <c r="M3843">
        <v>2</v>
      </c>
      <c r="N3843" t="s">
        <v>61</v>
      </c>
      <c r="O3843" t="s">
        <v>48</v>
      </c>
      <c r="P3843" t="s">
        <v>10066</v>
      </c>
    </row>
    <row r="3844" spans="1:16" x14ac:dyDescent="0.3">
      <c r="A3844" s="7">
        <v>21080</v>
      </c>
      <c r="B3844" s="6" t="s">
        <v>17741</v>
      </c>
      <c r="C3844" t="s">
        <v>17742</v>
      </c>
      <c r="D3844" s="2" t="s">
        <v>45</v>
      </c>
      <c r="E3844" s="4" t="s">
        <v>46</v>
      </c>
      <c r="F3844" t="s">
        <v>67</v>
      </c>
      <c r="G3844" s="6">
        <v>310</v>
      </c>
      <c r="H3844">
        <v>42993</v>
      </c>
      <c r="I3844">
        <v>12</v>
      </c>
      <c r="J3844" s="6">
        <v>1368.5</v>
      </c>
      <c r="K3844" s="6">
        <v>4202</v>
      </c>
      <c r="L3844">
        <v>49</v>
      </c>
      <c r="M3844">
        <v>2</v>
      </c>
      <c r="N3844" t="s">
        <v>37</v>
      </c>
      <c r="O3844" t="s">
        <v>37</v>
      </c>
      <c r="P3844" t="s">
        <v>10061</v>
      </c>
    </row>
    <row r="3845" spans="1:16" x14ac:dyDescent="0.3">
      <c r="A3845" s="7">
        <v>22175</v>
      </c>
      <c r="B3845" s="6" t="s">
        <v>17743</v>
      </c>
      <c r="C3845" t="s">
        <v>17744</v>
      </c>
      <c r="D3845" s="2" t="s">
        <v>58</v>
      </c>
      <c r="E3845" s="4" t="s">
        <v>59</v>
      </c>
      <c r="F3845" t="s">
        <v>67</v>
      </c>
      <c r="G3845" s="6">
        <v>208</v>
      </c>
      <c r="H3845">
        <v>64860</v>
      </c>
      <c r="I3845">
        <v>11</v>
      </c>
      <c r="J3845" s="6">
        <v>791.5</v>
      </c>
      <c r="K3845" s="6">
        <v>2961</v>
      </c>
      <c r="L3845">
        <v>54</v>
      </c>
      <c r="M3845">
        <v>1</v>
      </c>
      <c r="N3845" t="s">
        <v>61</v>
      </c>
      <c r="O3845" t="s">
        <v>48</v>
      </c>
      <c r="P3845" t="s">
        <v>10066</v>
      </c>
    </row>
    <row r="3846" spans="1:16" x14ac:dyDescent="0.3">
      <c r="A3846" s="7">
        <v>18399</v>
      </c>
      <c r="B3846" s="6" t="s">
        <v>17745</v>
      </c>
      <c r="C3846" t="s">
        <v>17746</v>
      </c>
      <c r="D3846" s="2" t="s">
        <v>64</v>
      </c>
      <c r="E3846" s="4" t="s">
        <v>46</v>
      </c>
      <c r="F3846" t="s">
        <v>76</v>
      </c>
      <c r="G3846" s="6">
        <v>949</v>
      </c>
      <c r="H3846">
        <v>62532</v>
      </c>
      <c r="I3846">
        <v>16</v>
      </c>
      <c r="J3846" s="6">
        <v>497.5</v>
      </c>
      <c r="K3846" s="6">
        <v>5668.75</v>
      </c>
      <c r="L3846">
        <v>56</v>
      </c>
      <c r="M3846">
        <v>1</v>
      </c>
      <c r="N3846" t="s">
        <v>48</v>
      </c>
      <c r="O3846" t="s">
        <v>37</v>
      </c>
      <c r="P3846" t="s">
        <v>10061</v>
      </c>
    </row>
    <row r="3847" spans="1:16" x14ac:dyDescent="0.3">
      <c r="A3847" s="7">
        <v>19529</v>
      </c>
      <c r="B3847" s="6" t="s">
        <v>17747</v>
      </c>
      <c r="C3847" t="s">
        <v>17748</v>
      </c>
      <c r="D3847" s="2" t="s">
        <v>52</v>
      </c>
      <c r="E3847" s="4" t="s">
        <v>46</v>
      </c>
      <c r="F3847" t="s">
        <v>76</v>
      </c>
      <c r="G3847" s="6">
        <v>2709</v>
      </c>
      <c r="H3847">
        <v>61270</v>
      </c>
      <c r="I3847">
        <v>11</v>
      </c>
      <c r="J3847" s="6">
        <v>504.5</v>
      </c>
      <c r="K3847" s="6">
        <v>4400.25</v>
      </c>
      <c r="L3847">
        <v>61</v>
      </c>
      <c r="M3847">
        <v>3</v>
      </c>
      <c r="N3847" t="s">
        <v>48</v>
      </c>
      <c r="O3847" t="s">
        <v>37</v>
      </c>
      <c r="P3847" t="s">
        <v>10061</v>
      </c>
    </row>
    <row r="3848" spans="1:16" x14ac:dyDescent="0.3">
      <c r="A3848" s="7">
        <v>18817</v>
      </c>
      <c r="B3848" s="6" t="s">
        <v>17749</v>
      </c>
      <c r="C3848" t="s">
        <v>17750</v>
      </c>
      <c r="D3848" s="2" t="s">
        <v>52</v>
      </c>
      <c r="E3848" s="4" t="s">
        <v>46</v>
      </c>
      <c r="F3848" t="s">
        <v>80</v>
      </c>
      <c r="G3848" s="6">
        <v>4411</v>
      </c>
      <c r="H3848">
        <v>64288</v>
      </c>
      <c r="I3848">
        <v>45</v>
      </c>
      <c r="J3848" s="6">
        <v>1251.75</v>
      </c>
      <c r="K3848" s="6">
        <v>705.5</v>
      </c>
      <c r="L3848">
        <v>11</v>
      </c>
      <c r="M3848">
        <v>4</v>
      </c>
      <c r="N3848" t="s">
        <v>37</v>
      </c>
      <c r="O3848" t="s">
        <v>37</v>
      </c>
      <c r="P3848" t="s">
        <v>10066</v>
      </c>
    </row>
    <row r="3849" spans="1:16" x14ac:dyDescent="0.3">
      <c r="A3849" s="7">
        <v>18272</v>
      </c>
      <c r="B3849" s="6" t="s">
        <v>17751</v>
      </c>
      <c r="C3849" t="s">
        <v>17752</v>
      </c>
      <c r="D3849" s="2" t="s">
        <v>52</v>
      </c>
      <c r="E3849" s="4" t="s">
        <v>59</v>
      </c>
      <c r="F3849" t="s">
        <v>76</v>
      </c>
      <c r="G3849" s="6">
        <v>1259</v>
      </c>
      <c r="H3849">
        <v>33992</v>
      </c>
      <c r="I3849">
        <v>22</v>
      </c>
      <c r="J3849" s="6">
        <v>413</v>
      </c>
      <c r="K3849" s="6">
        <v>5768</v>
      </c>
      <c r="L3849">
        <v>52</v>
      </c>
      <c r="M3849">
        <v>3</v>
      </c>
      <c r="N3849" t="s">
        <v>61</v>
      </c>
      <c r="O3849" t="s">
        <v>48</v>
      </c>
      <c r="P3849" t="s">
        <v>10066</v>
      </c>
    </row>
    <row r="3850" spans="1:16" x14ac:dyDescent="0.3">
      <c r="A3850" s="7">
        <v>19429</v>
      </c>
      <c r="B3850" s="6" t="s">
        <v>17753</v>
      </c>
      <c r="C3850" t="s">
        <v>17754</v>
      </c>
      <c r="D3850" s="2" t="s">
        <v>58</v>
      </c>
      <c r="E3850" s="4" t="s">
        <v>59</v>
      </c>
      <c r="F3850" t="s">
        <v>60</v>
      </c>
      <c r="G3850" s="6">
        <v>185</v>
      </c>
      <c r="H3850">
        <v>68029</v>
      </c>
      <c r="I3850">
        <v>11</v>
      </c>
      <c r="J3850" s="6">
        <v>99.25</v>
      </c>
      <c r="K3850" s="6">
        <v>3271</v>
      </c>
      <c r="L3850">
        <v>80</v>
      </c>
      <c r="M3850">
        <v>2</v>
      </c>
      <c r="N3850" t="s">
        <v>48</v>
      </c>
      <c r="O3850" t="s">
        <v>37</v>
      </c>
      <c r="P3850" t="s">
        <v>10061</v>
      </c>
    </row>
    <row r="3851" spans="1:16" x14ac:dyDescent="0.3">
      <c r="A3851" s="7">
        <v>19430</v>
      </c>
      <c r="B3851" s="6" t="s">
        <v>17755</v>
      </c>
      <c r="C3851" t="s">
        <v>17756</v>
      </c>
      <c r="D3851" s="2" t="s">
        <v>58</v>
      </c>
      <c r="E3851" s="4" t="s">
        <v>59</v>
      </c>
      <c r="F3851" t="s">
        <v>60</v>
      </c>
      <c r="G3851" s="6">
        <v>91</v>
      </c>
      <c r="H3851">
        <v>77434</v>
      </c>
      <c r="I3851">
        <v>12</v>
      </c>
      <c r="J3851" s="6">
        <v>263.75</v>
      </c>
      <c r="K3851" s="6">
        <v>6591</v>
      </c>
      <c r="L3851">
        <v>84</v>
      </c>
      <c r="M3851">
        <v>1</v>
      </c>
      <c r="N3851" t="s">
        <v>61</v>
      </c>
      <c r="O3851" t="s">
        <v>48</v>
      </c>
      <c r="P3851" t="s">
        <v>10061</v>
      </c>
    </row>
    <row r="3852" spans="1:16" x14ac:dyDescent="0.3">
      <c r="A3852" s="7">
        <v>19139</v>
      </c>
      <c r="B3852" s="6" t="s">
        <v>17757</v>
      </c>
      <c r="C3852" t="s">
        <v>17758</v>
      </c>
      <c r="D3852" s="2" t="s">
        <v>45</v>
      </c>
      <c r="E3852" s="4" t="s">
        <v>46</v>
      </c>
      <c r="F3852" t="s">
        <v>76</v>
      </c>
      <c r="G3852" s="6">
        <v>999</v>
      </c>
      <c r="H3852">
        <v>53075</v>
      </c>
      <c r="I3852">
        <v>24</v>
      </c>
      <c r="J3852" s="6">
        <v>371.25</v>
      </c>
      <c r="K3852" s="6">
        <v>3500.25</v>
      </c>
      <c r="L3852">
        <v>84</v>
      </c>
      <c r="M3852">
        <v>1</v>
      </c>
      <c r="N3852" t="s">
        <v>37</v>
      </c>
      <c r="O3852" t="s">
        <v>37</v>
      </c>
      <c r="P3852" t="s">
        <v>10061</v>
      </c>
    </row>
    <row r="3853" spans="1:16" x14ac:dyDescent="0.3">
      <c r="A3853" s="7">
        <v>21548</v>
      </c>
      <c r="B3853" s="6" t="s">
        <v>17759</v>
      </c>
      <c r="C3853" t="s">
        <v>17760</v>
      </c>
      <c r="D3853" s="2" t="s">
        <v>52</v>
      </c>
      <c r="E3853" s="4" t="s">
        <v>46</v>
      </c>
      <c r="F3853" t="s">
        <v>76</v>
      </c>
      <c r="G3853" s="6">
        <v>3338</v>
      </c>
      <c r="H3853">
        <v>37443</v>
      </c>
      <c r="I3853">
        <v>23</v>
      </c>
      <c r="J3853" s="6">
        <v>431</v>
      </c>
      <c r="K3853" s="6">
        <v>5578.25</v>
      </c>
      <c r="L3853">
        <v>79</v>
      </c>
      <c r="M3853">
        <v>1</v>
      </c>
      <c r="N3853" t="s">
        <v>37</v>
      </c>
      <c r="O3853" t="s">
        <v>37</v>
      </c>
      <c r="P3853" t="s">
        <v>10066</v>
      </c>
    </row>
    <row r="3854" spans="1:16" x14ac:dyDescent="0.3">
      <c r="A3854" s="7">
        <v>21710</v>
      </c>
      <c r="B3854" s="6" t="s">
        <v>17761</v>
      </c>
      <c r="C3854" t="s">
        <v>17762</v>
      </c>
      <c r="D3854" s="2" t="s">
        <v>58</v>
      </c>
      <c r="E3854" s="4" t="s">
        <v>59</v>
      </c>
      <c r="F3854" t="s">
        <v>60</v>
      </c>
      <c r="G3854" s="6">
        <v>66</v>
      </c>
      <c r="H3854">
        <v>22240</v>
      </c>
      <c r="I3854">
        <v>17</v>
      </c>
      <c r="J3854" s="6">
        <v>329</v>
      </c>
      <c r="K3854" s="6">
        <v>3916.75</v>
      </c>
      <c r="L3854">
        <v>99</v>
      </c>
      <c r="M3854">
        <v>1</v>
      </c>
      <c r="N3854" t="s">
        <v>32</v>
      </c>
      <c r="O3854" t="s">
        <v>37</v>
      </c>
      <c r="P3854" t="s">
        <v>10066</v>
      </c>
    </row>
    <row r="3855" spans="1:16" x14ac:dyDescent="0.3">
      <c r="A3855" s="7">
        <v>22265</v>
      </c>
      <c r="B3855" s="6" t="s">
        <v>17763</v>
      </c>
      <c r="C3855" t="s">
        <v>17764</v>
      </c>
      <c r="D3855" s="2" t="s">
        <v>52</v>
      </c>
      <c r="E3855" s="4" t="s">
        <v>46</v>
      </c>
      <c r="F3855" t="s">
        <v>80</v>
      </c>
      <c r="G3855" s="6">
        <v>1882</v>
      </c>
      <c r="H3855">
        <v>77805</v>
      </c>
      <c r="I3855">
        <v>53</v>
      </c>
      <c r="J3855" s="6">
        <v>9884.5</v>
      </c>
      <c r="K3855" s="6">
        <v>914.5</v>
      </c>
      <c r="L3855">
        <v>11</v>
      </c>
      <c r="M3855">
        <v>4</v>
      </c>
      <c r="N3855" t="s">
        <v>37</v>
      </c>
      <c r="O3855" t="s">
        <v>37</v>
      </c>
      <c r="P3855" t="s">
        <v>10061</v>
      </c>
    </row>
    <row r="3856" spans="1:16" x14ac:dyDescent="0.3">
      <c r="A3856" s="7">
        <v>19007</v>
      </c>
      <c r="B3856" s="6" t="s">
        <v>17765</v>
      </c>
      <c r="C3856" t="s">
        <v>17766</v>
      </c>
      <c r="D3856" s="2" t="s">
        <v>52</v>
      </c>
      <c r="E3856" s="4" t="s">
        <v>53</v>
      </c>
      <c r="F3856" t="s">
        <v>54</v>
      </c>
      <c r="G3856" s="6">
        <v>2129</v>
      </c>
      <c r="H3856">
        <v>75346</v>
      </c>
      <c r="I3856">
        <v>37</v>
      </c>
      <c r="J3856" s="6">
        <v>6436.75</v>
      </c>
      <c r="K3856" s="6">
        <v>482.5</v>
      </c>
      <c r="L3856">
        <v>9</v>
      </c>
      <c r="M3856">
        <v>7</v>
      </c>
      <c r="N3856" t="s">
        <v>48</v>
      </c>
      <c r="O3856" t="s">
        <v>37</v>
      </c>
      <c r="P3856" t="s">
        <v>10061</v>
      </c>
    </row>
    <row r="3857" spans="1:16" x14ac:dyDescent="0.3">
      <c r="A3857" s="7">
        <v>18046</v>
      </c>
      <c r="B3857" s="6" t="s">
        <v>17767</v>
      </c>
      <c r="C3857" t="s">
        <v>17768</v>
      </c>
      <c r="D3857" s="2" t="s">
        <v>52</v>
      </c>
      <c r="E3857" s="4" t="s">
        <v>46</v>
      </c>
      <c r="F3857" t="s">
        <v>67</v>
      </c>
      <c r="G3857" s="6">
        <v>1670</v>
      </c>
      <c r="H3857">
        <v>34048</v>
      </c>
      <c r="I3857">
        <v>9</v>
      </c>
      <c r="J3857" s="6">
        <v>837</v>
      </c>
      <c r="K3857" s="6">
        <v>2611.25</v>
      </c>
      <c r="L3857">
        <v>42</v>
      </c>
      <c r="M3857">
        <v>1</v>
      </c>
      <c r="N3857" t="s">
        <v>48</v>
      </c>
      <c r="O3857" t="s">
        <v>37</v>
      </c>
      <c r="P3857" t="s">
        <v>10061</v>
      </c>
    </row>
    <row r="3858" spans="1:16" x14ac:dyDescent="0.3">
      <c r="A3858" s="7">
        <v>20758</v>
      </c>
      <c r="B3858" s="6" t="s">
        <v>17769</v>
      </c>
      <c r="C3858" t="s">
        <v>17770</v>
      </c>
      <c r="D3858" s="2" t="s">
        <v>52</v>
      </c>
      <c r="E3858" s="4" t="s">
        <v>46</v>
      </c>
      <c r="F3858" t="s">
        <v>76</v>
      </c>
      <c r="G3858" s="6">
        <v>3562</v>
      </c>
      <c r="H3858">
        <v>36308</v>
      </c>
      <c r="I3858">
        <v>19</v>
      </c>
      <c r="J3858" s="6">
        <v>475.25</v>
      </c>
      <c r="K3858" s="6">
        <v>3173.25</v>
      </c>
      <c r="L3858">
        <v>50</v>
      </c>
      <c r="M3858">
        <v>1</v>
      </c>
      <c r="N3858" t="s">
        <v>37</v>
      </c>
      <c r="O3858" t="s">
        <v>37</v>
      </c>
      <c r="P3858" t="s">
        <v>10061</v>
      </c>
    </row>
    <row r="3859" spans="1:16" x14ac:dyDescent="0.3">
      <c r="A3859" s="7">
        <v>17893</v>
      </c>
      <c r="B3859" s="6" t="s">
        <v>17771</v>
      </c>
      <c r="C3859" t="s">
        <v>17772</v>
      </c>
      <c r="D3859" s="2" t="s">
        <v>79</v>
      </c>
      <c r="E3859" s="4" t="s">
        <v>59</v>
      </c>
      <c r="F3859" t="s">
        <v>67</v>
      </c>
      <c r="G3859" s="6">
        <v>2268</v>
      </c>
      <c r="H3859">
        <v>41352</v>
      </c>
      <c r="I3859">
        <v>10</v>
      </c>
      <c r="J3859" s="6">
        <v>1315</v>
      </c>
      <c r="K3859" s="6">
        <v>2306.75</v>
      </c>
      <c r="L3859">
        <v>64</v>
      </c>
      <c r="M3859">
        <v>3</v>
      </c>
      <c r="N3859" t="s">
        <v>48</v>
      </c>
      <c r="O3859" t="s">
        <v>37</v>
      </c>
      <c r="P3859" t="s">
        <v>10066</v>
      </c>
    </row>
    <row r="3860" spans="1:16" x14ac:dyDescent="0.3">
      <c r="A3860" s="7">
        <v>21943</v>
      </c>
      <c r="B3860" s="6" t="s">
        <v>17773</v>
      </c>
      <c r="C3860" t="s">
        <v>17774</v>
      </c>
      <c r="D3860" s="2" t="s">
        <v>52</v>
      </c>
      <c r="E3860" s="4" t="s">
        <v>59</v>
      </c>
      <c r="F3860" t="s">
        <v>80</v>
      </c>
      <c r="G3860" s="6">
        <v>2491</v>
      </c>
      <c r="H3860">
        <v>26299</v>
      </c>
      <c r="I3860">
        <v>33</v>
      </c>
      <c r="J3860" s="6">
        <v>9218.5</v>
      </c>
      <c r="K3860" s="6">
        <v>344.5</v>
      </c>
      <c r="L3860">
        <v>18</v>
      </c>
      <c r="M3860">
        <v>4</v>
      </c>
      <c r="N3860" t="s">
        <v>37</v>
      </c>
      <c r="O3860" t="s">
        <v>48</v>
      </c>
      <c r="P3860" t="s">
        <v>10066</v>
      </c>
    </row>
    <row r="3861" spans="1:16" x14ac:dyDescent="0.3">
      <c r="A3861" s="7">
        <v>19748</v>
      </c>
      <c r="B3861" s="6" t="s">
        <v>17775</v>
      </c>
      <c r="C3861" t="s">
        <v>17776</v>
      </c>
      <c r="D3861" s="2" t="s">
        <v>45</v>
      </c>
      <c r="E3861" s="4" t="s">
        <v>59</v>
      </c>
      <c r="F3861" t="s">
        <v>60</v>
      </c>
      <c r="G3861" s="6">
        <v>986</v>
      </c>
      <c r="H3861">
        <v>71364</v>
      </c>
      <c r="I3861">
        <v>19</v>
      </c>
      <c r="J3861" s="6">
        <v>55.75</v>
      </c>
      <c r="K3861" s="6">
        <v>7142.25</v>
      </c>
      <c r="L3861">
        <v>76</v>
      </c>
      <c r="M3861">
        <v>1</v>
      </c>
      <c r="N3861" t="s">
        <v>48</v>
      </c>
      <c r="O3861" t="s">
        <v>48</v>
      </c>
      <c r="P3861" t="s">
        <v>10061</v>
      </c>
    </row>
    <row r="3862" spans="1:16" x14ac:dyDescent="0.3">
      <c r="A3862" s="7">
        <v>18859</v>
      </c>
      <c r="B3862" s="6" t="s">
        <v>17777</v>
      </c>
      <c r="C3862" t="s">
        <v>17778</v>
      </c>
      <c r="D3862" s="2" t="s">
        <v>58</v>
      </c>
      <c r="E3862" s="4" t="s">
        <v>59</v>
      </c>
      <c r="F3862" t="s">
        <v>60</v>
      </c>
      <c r="G3862" s="6">
        <v>130</v>
      </c>
      <c r="H3862">
        <v>15500</v>
      </c>
      <c r="I3862">
        <v>4</v>
      </c>
      <c r="J3862" s="6">
        <v>161.75</v>
      </c>
      <c r="K3862" s="6">
        <v>4291</v>
      </c>
      <c r="L3862">
        <v>88</v>
      </c>
      <c r="M3862">
        <v>1</v>
      </c>
      <c r="N3862" t="s">
        <v>48</v>
      </c>
      <c r="O3862" t="s">
        <v>37</v>
      </c>
      <c r="P3862" t="s">
        <v>10061</v>
      </c>
    </row>
    <row r="3863" spans="1:16" x14ac:dyDescent="0.3">
      <c r="A3863" s="7">
        <v>17838</v>
      </c>
      <c r="B3863" s="6" t="s">
        <v>17779</v>
      </c>
      <c r="C3863" t="s">
        <v>17780</v>
      </c>
      <c r="D3863" s="2" t="s">
        <v>70</v>
      </c>
      <c r="E3863" s="4" t="s">
        <v>59</v>
      </c>
      <c r="F3863" t="s">
        <v>60</v>
      </c>
      <c r="G3863" s="6">
        <v>48</v>
      </c>
      <c r="H3863">
        <v>35008</v>
      </c>
      <c r="I3863">
        <v>18</v>
      </c>
      <c r="J3863" s="6">
        <v>135.5</v>
      </c>
      <c r="K3863" s="6">
        <v>5604.5</v>
      </c>
      <c r="L3863">
        <v>97</v>
      </c>
      <c r="M3863">
        <v>2</v>
      </c>
      <c r="N3863" t="s">
        <v>61</v>
      </c>
      <c r="O3863" t="s">
        <v>37</v>
      </c>
      <c r="P3863" t="s">
        <v>10066</v>
      </c>
    </row>
    <row r="3864" spans="1:16" x14ac:dyDescent="0.3">
      <c r="A3864" s="7">
        <v>22253</v>
      </c>
      <c r="B3864" s="6" t="s">
        <v>17781</v>
      </c>
      <c r="C3864" t="s">
        <v>17782</v>
      </c>
      <c r="D3864" s="2" t="s">
        <v>58</v>
      </c>
      <c r="E3864" s="4" t="s">
        <v>59</v>
      </c>
      <c r="F3864" t="s">
        <v>60</v>
      </c>
      <c r="G3864" s="6">
        <v>97</v>
      </c>
      <c r="H3864">
        <v>32520</v>
      </c>
      <c r="I3864">
        <v>13</v>
      </c>
      <c r="J3864" s="6">
        <v>164.5</v>
      </c>
      <c r="K3864" s="6">
        <v>5297.25</v>
      </c>
      <c r="L3864">
        <v>94</v>
      </c>
      <c r="M3864">
        <v>1</v>
      </c>
      <c r="N3864" t="s">
        <v>32</v>
      </c>
      <c r="O3864" t="s">
        <v>48</v>
      </c>
      <c r="P3864" t="s">
        <v>10066</v>
      </c>
    </row>
    <row r="3865" spans="1:16" x14ac:dyDescent="0.3">
      <c r="A3865" s="7">
        <v>19859</v>
      </c>
      <c r="B3865" s="6" t="s">
        <v>17783</v>
      </c>
      <c r="C3865" t="s">
        <v>17784</v>
      </c>
      <c r="D3865" s="2" t="s">
        <v>45</v>
      </c>
      <c r="E3865" s="4" t="s">
        <v>59</v>
      </c>
      <c r="F3865" t="s">
        <v>60</v>
      </c>
      <c r="G3865" s="6">
        <v>218</v>
      </c>
      <c r="H3865">
        <v>11072</v>
      </c>
      <c r="I3865">
        <v>12</v>
      </c>
      <c r="J3865" s="6">
        <v>438.5</v>
      </c>
      <c r="K3865" s="6">
        <v>3883.75</v>
      </c>
      <c r="L3865">
        <v>81</v>
      </c>
      <c r="M3865">
        <v>1</v>
      </c>
      <c r="N3865" t="s">
        <v>32</v>
      </c>
      <c r="O3865" t="s">
        <v>32</v>
      </c>
      <c r="P3865" t="s">
        <v>10061</v>
      </c>
    </row>
    <row r="3866" spans="1:16" x14ac:dyDescent="0.3">
      <c r="A3866" s="7">
        <v>20524</v>
      </c>
      <c r="B3866" s="6" t="s">
        <v>17785</v>
      </c>
      <c r="C3866" t="s">
        <v>17786</v>
      </c>
      <c r="D3866" s="2" t="s">
        <v>58</v>
      </c>
      <c r="E3866" s="4" t="s">
        <v>59</v>
      </c>
      <c r="F3866" t="s">
        <v>60</v>
      </c>
      <c r="G3866" s="6">
        <v>62</v>
      </c>
      <c r="H3866">
        <v>70022</v>
      </c>
      <c r="I3866">
        <v>6</v>
      </c>
      <c r="J3866" s="6">
        <v>349.25</v>
      </c>
      <c r="K3866" s="6">
        <v>6773.5</v>
      </c>
      <c r="L3866">
        <v>75</v>
      </c>
      <c r="M3866">
        <v>1</v>
      </c>
      <c r="N3866" t="s">
        <v>61</v>
      </c>
      <c r="O3866" t="s">
        <v>48</v>
      </c>
      <c r="P3866" t="s">
        <v>10066</v>
      </c>
    </row>
    <row r="3867" spans="1:16" x14ac:dyDescent="0.3">
      <c r="A3867" s="7">
        <v>18233</v>
      </c>
      <c r="B3867" s="6" t="s">
        <v>17787</v>
      </c>
      <c r="C3867" t="s">
        <v>17788</v>
      </c>
      <c r="D3867" s="2" t="s">
        <v>58</v>
      </c>
      <c r="E3867" s="4" t="s">
        <v>59</v>
      </c>
      <c r="F3867" t="s">
        <v>60</v>
      </c>
      <c r="G3867" s="6">
        <v>94</v>
      </c>
      <c r="H3867">
        <v>80599</v>
      </c>
      <c r="I3867">
        <v>3</v>
      </c>
      <c r="J3867" s="6">
        <v>115.25</v>
      </c>
      <c r="K3867" s="6">
        <v>6459.25</v>
      </c>
      <c r="L3867">
        <v>85</v>
      </c>
      <c r="M3867">
        <v>1</v>
      </c>
      <c r="N3867" t="s">
        <v>61</v>
      </c>
      <c r="O3867" t="s">
        <v>48</v>
      </c>
      <c r="P3867" t="s">
        <v>10061</v>
      </c>
    </row>
    <row r="3868" spans="1:16" x14ac:dyDescent="0.3">
      <c r="A3868" s="7">
        <v>19027</v>
      </c>
      <c r="B3868" s="6" t="s">
        <v>17789</v>
      </c>
      <c r="C3868" t="s">
        <v>17790</v>
      </c>
      <c r="D3868" s="2" t="s">
        <v>45</v>
      </c>
      <c r="E3868" s="4" t="s">
        <v>59</v>
      </c>
      <c r="F3868" t="s">
        <v>60</v>
      </c>
      <c r="G3868" s="6">
        <v>619</v>
      </c>
      <c r="H3868">
        <v>31452</v>
      </c>
      <c r="I3868">
        <v>13</v>
      </c>
      <c r="J3868" s="6">
        <v>174.5</v>
      </c>
      <c r="K3868" s="6">
        <v>6619.5</v>
      </c>
      <c r="L3868">
        <v>85</v>
      </c>
      <c r="M3868">
        <v>1</v>
      </c>
      <c r="N3868" t="s">
        <v>48</v>
      </c>
      <c r="O3868" t="s">
        <v>48</v>
      </c>
      <c r="P3868" t="s">
        <v>10066</v>
      </c>
    </row>
    <row r="3869" spans="1:16" x14ac:dyDescent="0.3">
      <c r="A3869" s="7">
        <v>21990</v>
      </c>
      <c r="B3869" s="6" t="s">
        <v>17791</v>
      </c>
      <c r="C3869" t="s">
        <v>17792</v>
      </c>
      <c r="D3869" s="2" t="s">
        <v>45</v>
      </c>
      <c r="E3869" s="4" t="s">
        <v>46</v>
      </c>
      <c r="F3869" t="s">
        <v>67</v>
      </c>
      <c r="G3869" s="6">
        <v>288</v>
      </c>
      <c r="H3869">
        <v>45300</v>
      </c>
      <c r="I3869">
        <v>10</v>
      </c>
      <c r="J3869" s="6">
        <v>888.75</v>
      </c>
      <c r="K3869" s="6">
        <v>4766</v>
      </c>
      <c r="L3869">
        <v>51</v>
      </c>
      <c r="M3869">
        <v>3</v>
      </c>
      <c r="N3869" t="s">
        <v>48</v>
      </c>
      <c r="O3869" t="s">
        <v>48</v>
      </c>
      <c r="P3869" t="s">
        <v>10061</v>
      </c>
    </row>
    <row r="3870" spans="1:16" x14ac:dyDescent="0.3">
      <c r="A3870" s="7">
        <v>20119</v>
      </c>
      <c r="B3870" s="6" t="s">
        <v>17793</v>
      </c>
      <c r="C3870" t="s">
        <v>17794</v>
      </c>
      <c r="D3870" s="2" t="s">
        <v>64</v>
      </c>
      <c r="E3870" s="4" t="s">
        <v>46</v>
      </c>
      <c r="F3870" t="s">
        <v>67</v>
      </c>
      <c r="G3870" s="6">
        <v>244</v>
      </c>
      <c r="H3870">
        <v>48145</v>
      </c>
      <c r="I3870">
        <v>2</v>
      </c>
      <c r="J3870" s="6">
        <v>1490.5</v>
      </c>
      <c r="K3870" s="6">
        <v>4506.5</v>
      </c>
      <c r="L3870">
        <v>45</v>
      </c>
      <c r="M3870">
        <v>2</v>
      </c>
      <c r="N3870" t="s">
        <v>48</v>
      </c>
      <c r="O3870" t="s">
        <v>37</v>
      </c>
      <c r="P3870" t="s">
        <v>10061</v>
      </c>
    </row>
    <row r="3871" spans="1:16" x14ac:dyDescent="0.3">
      <c r="A3871" s="7">
        <v>18038</v>
      </c>
      <c r="B3871" s="6" t="s">
        <v>17795</v>
      </c>
      <c r="C3871" t="s">
        <v>17796</v>
      </c>
      <c r="D3871" s="2" t="s">
        <v>45</v>
      </c>
      <c r="E3871" s="4" t="s">
        <v>46</v>
      </c>
      <c r="F3871" t="s">
        <v>47</v>
      </c>
      <c r="G3871" s="6">
        <v>863</v>
      </c>
      <c r="H3871">
        <v>58947</v>
      </c>
      <c r="I3871">
        <v>10</v>
      </c>
      <c r="J3871" s="6">
        <v>376</v>
      </c>
      <c r="K3871" s="6">
        <v>2758.75</v>
      </c>
      <c r="L3871">
        <v>66</v>
      </c>
      <c r="M3871">
        <v>0</v>
      </c>
      <c r="N3871" t="s">
        <v>48</v>
      </c>
      <c r="O3871" t="s">
        <v>37</v>
      </c>
      <c r="P3871" t="s">
        <v>10061</v>
      </c>
    </row>
    <row r="3872" spans="1:16" x14ac:dyDescent="0.3">
      <c r="A3872" s="7">
        <v>22263</v>
      </c>
      <c r="B3872" s="6" t="s">
        <v>17797</v>
      </c>
      <c r="C3872" t="s">
        <v>17798</v>
      </c>
      <c r="D3872" s="2" t="s">
        <v>70</v>
      </c>
      <c r="E3872" s="4" t="s">
        <v>46</v>
      </c>
      <c r="F3872" t="s">
        <v>60</v>
      </c>
      <c r="G3872" s="6">
        <v>37</v>
      </c>
      <c r="H3872">
        <v>28565</v>
      </c>
      <c r="I3872">
        <v>4</v>
      </c>
      <c r="J3872" s="6">
        <v>354</v>
      </c>
      <c r="K3872" s="6">
        <v>3459</v>
      </c>
      <c r="L3872">
        <v>77</v>
      </c>
      <c r="M3872">
        <v>2</v>
      </c>
      <c r="N3872" t="s">
        <v>61</v>
      </c>
      <c r="O3872" t="s">
        <v>37</v>
      </c>
      <c r="P3872" t="s">
        <v>10066</v>
      </c>
    </row>
    <row r="3873" spans="1:16" x14ac:dyDescent="0.3">
      <c r="A3873" s="7">
        <v>17980</v>
      </c>
      <c r="B3873" s="6" t="s">
        <v>17799</v>
      </c>
      <c r="C3873" t="s">
        <v>17800</v>
      </c>
      <c r="D3873" s="2" t="s">
        <v>45</v>
      </c>
      <c r="E3873" s="4" t="s">
        <v>46</v>
      </c>
      <c r="F3873" t="s">
        <v>67</v>
      </c>
      <c r="G3873" s="6">
        <v>888</v>
      </c>
      <c r="H3873">
        <v>20202</v>
      </c>
      <c r="I3873">
        <v>6</v>
      </c>
      <c r="J3873" s="6">
        <v>387.75</v>
      </c>
      <c r="K3873" s="6">
        <v>4449.75</v>
      </c>
      <c r="L3873">
        <v>48</v>
      </c>
      <c r="M3873">
        <v>3</v>
      </c>
      <c r="N3873" t="s">
        <v>48</v>
      </c>
      <c r="O3873" t="s">
        <v>37</v>
      </c>
      <c r="P3873" t="s">
        <v>10061</v>
      </c>
    </row>
    <row r="3874" spans="1:16" x14ac:dyDescent="0.3">
      <c r="A3874" s="7">
        <v>18839</v>
      </c>
      <c r="B3874" s="6" t="s">
        <v>17801</v>
      </c>
      <c r="C3874" t="s">
        <v>17802</v>
      </c>
      <c r="D3874" s="2" t="s">
        <v>52</v>
      </c>
      <c r="E3874" s="4" t="s">
        <v>46</v>
      </c>
      <c r="F3874" t="s">
        <v>80</v>
      </c>
      <c r="G3874" s="6">
        <v>4905</v>
      </c>
      <c r="H3874">
        <v>62983</v>
      </c>
      <c r="I3874">
        <v>49</v>
      </c>
      <c r="J3874" s="6">
        <v>6132</v>
      </c>
      <c r="K3874" s="6">
        <v>449</v>
      </c>
      <c r="L3874">
        <v>19</v>
      </c>
      <c r="M3874">
        <v>4</v>
      </c>
      <c r="N3874" t="s">
        <v>48</v>
      </c>
      <c r="O3874" t="s">
        <v>37</v>
      </c>
      <c r="P3874" t="s">
        <v>10061</v>
      </c>
    </row>
    <row r="3875" spans="1:16" x14ac:dyDescent="0.3">
      <c r="A3875" s="7">
        <v>18751</v>
      </c>
      <c r="B3875" s="6" t="s">
        <v>17803</v>
      </c>
      <c r="C3875" t="s">
        <v>17804</v>
      </c>
      <c r="D3875" s="2" t="s">
        <v>58</v>
      </c>
      <c r="E3875" s="4" t="s">
        <v>59</v>
      </c>
      <c r="F3875" t="s">
        <v>60</v>
      </c>
      <c r="G3875" s="6">
        <v>234</v>
      </c>
      <c r="H3875">
        <v>12736</v>
      </c>
      <c r="I3875">
        <v>17</v>
      </c>
      <c r="J3875" s="6">
        <v>318</v>
      </c>
      <c r="K3875" s="6">
        <v>6524.75</v>
      </c>
      <c r="L3875">
        <v>97</v>
      </c>
      <c r="M3875">
        <v>2</v>
      </c>
      <c r="N3875" t="s">
        <v>61</v>
      </c>
      <c r="O3875" t="s">
        <v>48</v>
      </c>
      <c r="P3875" t="s">
        <v>10066</v>
      </c>
    </row>
    <row r="3876" spans="1:16" x14ac:dyDescent="0.3">
      <c r="A3876" s="7">
        <v>22167</v>
      </c>
      <c r="B3876" s="6" t="s">
        <v>17805</v>
      </c>
      <c r="C3876" t="s">
        <v>17806</v>
      </c>
      <c r="D3876" s="2" t="s">
        <v>52</v>
      </c>
      <c r="E3876" s="4" t="s">
        <v>46</v>
      </c>
      <c r="F3876" t="s">
        <v>80</v>
      </c>
      <c r="G3876" s="6">
        <v>4949</v>
      </c>
      <c r="H3876">
        <v>18522</v>
      </c>
      <c r="I3876">
        <v>49</v>
      </c>
      <c r="J3876" s="6">
        <v>1539.25</v>
      </c>
      <c r="K3876" s="6">
        <v>258.25</v>
      </c>
      <c r="L3876">
        <v>15</v>
      </c>
      <c r="M3876">
        <v>6</v>
      </c>
      <c r="N3876" t="s">
        <v>37</v>
      </c>
      <c r="O3876" t="s">
        <v>37</v>
      </c>
      <c r="P3876" t="s">
        <v>10066</v>
      </c>
    </row>
    <row r="3877" spans="1:16" x14ac:dyDescent="0.3">
      <c r="A3877" s="7">
        <v>21572</v>
      </c>
      <c r="B3877" s="6" t="s">
        <v>17807</v>
      </c>
      <c r="C3877" t="s">
        <v>17808</v>
      </c>
      <c r="D3877" s="2" t="s">
        <v>64</v>
      </c>
      <c r="E3877" s="4" t="s">
        <v>53</v>
      </c>
      <c r="F3877" t="s">
        <v>54</v>
      </c>
      <c r="G3877" s="6">
        <v>1072</v>
      </c>
      <c r="H3877">
        <v>15755</v>
      </c>
      <c r="I3877">
        <v>35</v>
      </c>
      <c r="J3877" s="6">
        <v>7549</v>
      </c>
      <c r="K3877" s="6">
        <v>515.5</v>
      </c>
      <c r="L3877">
        <v>17</v>
      </c>
      <c r="M3877">
        <v>8</v>
      </c>
      <c r="N3877" t="s">
        <v>37</v>
      </c>
      <c r="O3877" t="s">
        <v>48</v>
      </c>
      <c r="P3877" t="s">
        <v>10061</v>
      </c>
    </row>
    <row r="3878" spans="1:16" x14ac:dyDescent="0.3">
      <c r="A3878" s="7">
        <v>21472</v>
      </c>
      <c r="B3878" s="6" t="s">
        <v>17809</v>
      </c>
      <c r="C3878" t="s">
        <v>17810</v>
      </c>
      <c r="D3878" s="2" t="s">
        <v>45</v>
      </c>
      <c r="E3878" s="4" t="s">
        <v>59</v>
      </c>
      <c r="F3878" t="s">
        <v>60</v>
      </c>
      <c r="G3878" s="6">
        <v>162</v>
      </c>
      <c r="H3878">
        <v>72039</v>
      </c>
      <c r="I3878">
        <v>18</v>
      </c>
      <c r="J3878" s="6">
        <v>182.25</v>
      </c>
      <c r="K3878" s="6">
        <v>4090.75</v>
      </c>
      <c r="L3878">
        <v>87</v>
      </c>
      <c r="M3878">
        <v>2</v>
      </c>
      <c r="N3878" t="s">
        <v>32</v>
      </c>
      <c r="O3878" t="s">
        <v>48</v>
      </c>
      <c r="P3878" t="s">
        <v>10061</v>
      </c>
    </row>
    <row r="3879" spans="1:16" x14ac:dyDescent="0.3">
      <c r="A3879" s="7">
        <v>21760</v>
      </c>
      <c r="B3879" s="6" t="s">
        <v>17811</v>
      </c>
      <c r="C3879" t="s">
        <v>17812</v>
      </c>
      <c r="D3879" s="2" t="s">
        <v>52</v>
      </c>
      <c r="E3879" s="4" t="s">
        <v>59</v>
      </c>
      <c r="F3879" t="s">
        <v>80</v>
      </c>
      <c r="G3879" s="6">
        <v>1627</v>
      </c>
      <c r="H3879">
        <v>45300</v>
      </c>
      <c r="I3879">
        <v>56</v>
      </c>
      <c r="J3879" s="6">
        <v>9696.25</v>
      </c>
      <c r="K3879" s="6">
        <v>739.75</v>
      </c>
      <c r="L3879">
        <v>21</v>
      </c>
      <c r="M3879">
        <v>5</v>
      </c>
      <c r="N3879" t="s">
        <v>37</v>
      </c>
      <c r="O3879" t="s">
        <v>37</v>
      </c>
      <c r="P3879" t="s">
        <v>10061</v>
      </c>
    </row>
    <row r="3880" spans="1:16" x14ac:dyDescent="0.3">
      <c r="A3880" s="7">
        <v>20859</v>
      </c>
      <c r="B3880" s="6" t="s">
        <v>17813</v>
      </c>
      <c r="C3880" t="s">
        <v>17814</v>
      </c>
      <c r="D3880" s="2" t="s">
        <v>58</v>
      </c>
      <c r="E3880" s="4" t="s">
        <v>59</v>
      </c>
      <c r="F3880" t="s">
        <v>60</v>
      </c>
      <c r="G3880" s="6">
        <v>61</v>
      </c>
      <c r="H3880">
        <v>58560</v>
      </c>
      <c r="I3880">
        <v>12</v>
      </c>
      <c r="J3880" s="6">
        <v>391.75</v>
      </c>
      <c r="K3880" s="6">
        <v>4849.5</v>
      </c>
      <c r="L3880">
        <v>96</v>
      </c>
      <c r="M3880">
        <v>1</v>
      </c>
      <c r="N3880" t="s">
        <v>32</v>
      </c>
      <c r="O3880" t="s">
        <v>37</v>
      </c>
      <c r="P3880" t="s">
        <v>10061</v>
      </c>
    </row>
    <row r="3881" spans="1:16" x14ac:dyDescent="0.3">
      <c r="A3881" s="7">
        <v>20727</v>
      </c>
      <c r="B3881" s="6" t="s">
        <v>17815</v>
      </c>
      <c r="C3881" t="s">
        <v>17816</v>
      </c>
      <c r="D3881" s="2" t="s">
        <v>52</v>
      </c>
      <c r="E3881" s="4" t="s">
        <v>59</v>
      </c>
      <c r="F3881" t="s">
        <v>54</v>
      </c>
      <c r="G3881" s="6">
        <v>1384</v>
      </c>
      <c r="H3881">
        <v>27993</v>
      </c>
      <c r="I3881">
        <v>29</v>
      </c>
      <c r="J3881" s="6">
        <v>5588.25</v>
      </c>
      <c r="K3881" s="6">
        <v>666.25</v>
      </c>
      <c r="L3881">
        <v>16</v>
      </c>
      <c r="M3881">
        <v>6</v>
      </c>
      <c r="N3881" t="s">
        <v>32</v>
      </c>
      <c r="O3881" t="s">
        <v>48</v>
      </c>
      <c r="P3881" t="s">
        <v>10066</v>
      </c>
    </row>
    <row r="3882" spans="1:16" x14ac:dyDescent="0.3">
      <c r="A3882" s="7">
        <v>20714</v>
      </c>
      <c r="B3882" s="6" t="s">
        <v>17817</v>
      </c>
      <c r="C3882" t="s">
        <v>17818</v>
      </c>
      <c r="D3882" s="2" t="s">
        <v>64</v>
      </c>
      <c r="E3882" s="4" t="s">
        <v>46</v>
      </c>
      <c r="F3882" t="s">
        <v>47</v>
      </c>
      <c r="G3882" s="6">
        <v>726</v>
      </c>
      <c r="H3882">
        <v>59614</v>
      </c>
      <c r="I3882">
        <v>10</v>
      </c>
      <c r="J3882" s="6">
        <v>1785.75</v>
      </c>
      <c r="K3882" s="6">
        <v>2287</v>
      </c>
      <c r="L3882">
        <v>54</v>
      </c>
      <c r="M3882">
        <v>1</v>
      </c>
      <c r="N3882" t="s">
        <v>37</v>
      </c>
      <c r="O3882" t="s">
        <v>37</v>
      </c>
      <c r="P3882" t="s">
        <v>10061</v>
      </c>
    </row>
    <row r="3883" spans="1:16" x14ac:dyDescent="0.3">
      <c r="A3883" s="7">
        <v>17481</v>
      </c>
      <c r="B3883" s="6" t="s">
        <v>17819</v>
      </c>
      <c r="C3883" t="s">
        <v>17820</v>
      </c>
      <c r="D3883" s="2" t="s">
        <v>52</v>
      </c>
      <c r="E3883" s="4" t="s">
        <v>46</v>
      </c>
      <c r="F3883" t="s">
        <v>76</v>
      </c>
      <c r="G3883" s="6">
        <v>2977</v>
      </c>
      <c r="H3883">
        <v>34048</v>
      </c>
      <c r="I3883">
        <v>19</v>
      </c>
      <c r="J3883" s="6">
        <v>365</v>
      </c>
      <c r="K3883" s="6">
        <v>4821.5</v>
      </c>
      <c r="L3883">
        <v>67</v>
      </c>
      <c r="M3883">
        <v>2</v>
      </c>
      <c r="N3883" t="s">
        <v>48</v>
      </c>
      <c r="O3883" t="s">
        <v>37</v>
      </c>
      <c r="P3883" t="s">
        <v>10061</v>
      </c>
    </row>
    <row r="3884" spans="1:16" x14ac:dyDescent="0.3">
      <c r="A3884" s="7">
        <v>20021</v>
      </c>
      <c r="B3884" s="6" t="s">
        <v>17821</v>
      </c>
      <c r="C3884" t="s">
        <v>17822</v>
      </c>
      <c r="D3884" s="2" t="s">
        <v>58</v>
      </c>
      <c r="E3884" s="4" t="s">
        <v>59</v>
      </c>
      <c r="F3884" t="s">
        <v>60</v>
      </c>
      <c r="G3884" s="6">
        <v>82</v>
      </c>
      <c r="H3884">
        <v>72605</v>
      </c>
      <c r="I3884">
        <v>2</v>
      </c>
      <c r="J3884" s="6">
        <v>207</v>
      </c>
      <c r="K3884" s="6">
        <v>5735.25</v>
      </c>
      <c r="L3884">
        <v>77</v>
      </c>
      <c r="M3884">
        <v>2</v>
      </c>
      <c r="N3884" t="s">
        <v>61</v>
      </c>
      <c r="O3884" t="s">
        <v>37</v>
      </c>
      <c r="P3884" t="s">
        <v>10061</v>
      </c>
    </row>
    <row r="3885" spans="1:16" x14ac:dyDescent="0.3">
      <c r="A3885" s="7">
        <v>20646</v>
      </c>
      <c r="B3885" s="6" t="s">
        <v>17823</v>
      </c>
      <c r="C3885" t="s">
        <v>12990</v>
      </c>
      <c r="D3885" s="2" t="s">
        <v>52</v>
      </c>
      <c r="E3885" s="4" t="s">
        <v>59</v>
      </c>
      <c r="F3885" t="s">
        <v>80</v>
      </c>
      <c r="G3885" s="6">
        <v>4066</v>
      </c>
      <c r="H3885">
        <v>68983</v>
      </c>
      <c r="I3885">
        <v>56</v>
      </c>
      <c r="J3885" s="6">
        <v>9431.5</v>
      </c>
      <c r="K3885" s="6">
        <v>661.5</v>
      </c>
      <c r="L3885">
        <v>22</v>
      </c>
      <c r="M3885">
        <v>6</v>
      </c>
      <c r="N3885" t="s">
        <v>48</v>
      </c>
      <c r="O3885" t="s">
        <v>48</v>
      </c>
      <c r="P3885" t="s">
        <v>10066</v>
      </c>
    </row>
    <row r="3886" spans="1:16" x14ac:dyDescent="0.3">
      <c r="A3886" s="7">
        <v>21349</v>
      </c>
      <c r="B3886" s="6" t="s">
        <v>17824</v>
      </c>
      <c r="C3886" t="s">
        <v>17825</v>
      </c>
      <c r="D3886" s="2" t="s">
        <v>45</v>
      </c>
      <c r="E3886" s="4" t="s">
        <v>59</v>
      </c>
      <c r="F3886" t="s">
        <v>60</v>
      </c>
      <c r="G3886" s="6">
        <v>118</v>
      </c>
      <c r="H3886">
        <v>25395</v>
      </c>
      <c r="I3886">
        <v>10</v>
      </c>
      <c r="J3886" s="6">
        <v>95.5</v>
      </c>
      <c r="K3886" s="6">
        <v>5010</v>
      </c>
      <c r="L3886">
        <v>80</v>
      </c>
      <c r="M3886">
        <v>1</v>
      </c>
      <c r="N3886" t="s">
        <v>48</v>
      </c>
      <c r="O3886" t="s">
        <v>37</v>
      </c>
      <c r="P3886" t="s">
        <v>10061</v>
      </c>
    </row>
    <row r="3887" spans="1:16" x14ac:dyDescent="0.3">
      <c r="A3887" s="7">
        <v>20134</v>
      </c>
      <c r="B3887" s="6" t="s">
        <v>17826</v>
      </c>
      <c r="C3887" t="s">
        <v>17827</v>
      </c>
      <c r="D3887" s="2" t="s">
        <v>45</v>
      </c>
      <c r="E3887" s="4" t="s">
        <v>46</v>
      </c>
      <c r="F3887" t="s">
        <v>47</v>
      </c>
      <c r="G3887" s="6">
        <v>717</v>
      </c>
      <c r="H3887">
        <v>88106</v>
      </c>
      <c r="I3887">
        <v>7</v>
      </c>
      <c r="J3887" s="6">
        <v>919.75</v>
      </c>
      <c r="K3887" s="6">
        <v>2258.5</v>
      </c>
      <c r="L3887">
        <v>67</v>
      </c>
      <c r="M3887">
        <v>0</v>
      </c>
      <c r="N3887" t="s">
        <v>61</v>
      </c>
      <c r="O3887" t="s">
        <v>37</v>
      </c>
      <c r="P3887" t="s">
        <v>10066</v>
      </c>
    </row>
    <row r="3888" spans="1:16" x14ac:dyDescent="0.3">
      <c r="A3888" s="7">
        <v>20431</v>
      </c>
      <c r="B3888" s="6" t="s">
        <v>17828</v>
      </c>
      <c r="C3888" t="s">
        <v>17829</v>
      </c>
      <c r="D3888" s="2" t="s">
        <v>64</v>
      </c>
      <c r="E3888" s="4" t="s">
        <v>59</v>
      </c>
      <c r="F3888" t="s">
        <v>60</v>
      </c>
      <c r="G3888" s="6">
        <v>759</v>
      </c>
      <c r="H3888">
        <v>76736</v>
      </c>
      <c r="I3888">
        <v>6</v>
      </c>
      <c r="J3888" s="6">
        <v>154</v>
      </c>
      <c r="K3888" s="6">
        <v>3069.25</v>
      </c>
      <c r="L3888">
        <v>93</v>
      </c>
      <c r="M3888">
        <v>1</v>
      </c>
      <c r="N3888" t="s">
        <v>61</v>
      </c>
      <c r="O3888" t="s">
        <v>48</v>
      </c>
      <c r="P3888" t="s">
        <v>10066</v>
      </c>
    </row>
    <row r="3889" spans="1:16" x14ac:dyDescent="0.3">
      <c r="A3889" s="7">
        <v>18952</v>
      </c>
      <c r="B3889" s="6" t="s">
        <v>17830</v>
      </c>
      <c r="C3889" t="s">
        <v>17831</v>
      </c>
      <c r="D3889" s="2" t="s">
        <v>64</v>
      </c>
      <c r="E3889" s="4" t="s">
        <v>46</v>
      </c>
      <c r="F3889" t="s">
        <v>47</v>
      </c>
      <c r="G3889" s="6">
        <v>494</v>
      </c>
      <c r="H3889">
        <v>68395</v>
      </c>
      <c r="I3889">
        <v>15</v>
      </c>
      <c r="J3889" s="6">
        <v>1751.75</v>
      </c>
      <c r="K3889" s="6">
        <v>2461</v>
      </c>
      <c r="L3889">
        <v>63</v>
      </c>
      <c r="M3889">
        <v>0</v>
      </c>
      <c r="N3889" t="s">
        <v>48</v>
      </c>
      <c r="O3889" t="s">
        <v>48</v>
      </c>
      <c r="P3889" t="s">
        <v>10061</v>
      </c>
    </row>
    <row r="3890" spans="1:16" x14ac:dyDescent="0.3">
      <c r="A3890" s="7">
        <v>21847</v>
      </c>
      <c r="B3890" s="6" t="s">
        <v>17832</v>
      </c>
      <c r="C3890" t="s">
        <v>17833</v>
      </c>
      <c r="D3890" s="2" t="s">
        <v>52</v>
      </c>
      <c r="E3890" s="4" t="s">
        <v>46</v>
      </c>
      <c r="F3890" t="s">
        <v>54</v>
      </c>
      <c r="G3890" s="6">
        <v>3181</v>
      </c>
      <c r="H3890">
        <v>59950</v>
      </c>
      <c r="I3890">
        <v>25</v>
      </c>
      <c r="J3890" s="6">
        <v>862.5</v>
      </c>
      <c r="K3890" s="6">
        <v>561.75</v>
      </c>
      <c r="L3890">
        <v>11</v>
      </c>
      <c r="M3890">
        <v>4</v>
      </c>
      <c r="N3890" t="s">
        <v>61</v>
      </c>
      <c r="O3890" t="s">
        <v>37</v>
      </c>
      <c r="P3890" t="s">
        <v>10061</v>
      </c>
    </row>
    <row r="3891" spans="1:16" x14ac:dyDescent="0.3">
      <c r="A3891" s="7">
        <v>19268</v>
      </c>
      <c r="B3891" s="6" t="s">
        <v>17834</v>
      </c>
      <c r="C3891" t="s">
        <v>17835</v>
      </c>
      <c r="D3891" s="2" t="s">
        <v>45</v>
      </c>
      <c r="E3891" s="4" t="s">
        <v>46</v>
      </c>
      <c r="F3891" t="s">
        <v>47</v>
      </c>
      <c r="G3891" s="6">
        <v>459</v>
      </c>
      <c r="H3891">
        <v>22956</v>
      </c>
      <c r="I3891">
        <v>11</v>
      </c>
      <c r="J3891" s="6">
        <v>1549.5</v>
      </c>
      <c r="K3891" s="6">
        <v>2348.75</v>
      </c>
      <c r="L3891">
        <v>63</v>
      </c>
      <c r="M3891">
        <v>1</v>
      </c>
      <c r="N3891" t="s">
        <v>37</v>
      </c>
      <c r="O3891" t="s">
        <v>37</v>
      </c>
      <c r="P3891" t="s">
        <v>10061</v>
      </c>
    </row>
    <row r="3892" spans="1:16" x14ac:dyDescent="0.3">
      <c r="A3892" s="7">
        <v>21950</v>
      </c>
      <c r="B3892" s="6" t="s">
        <v>17836</v>
      </c>
      <c r="C3892" t="s">
        <v>17837</v>
      </c>
      <c r="D3892" s="2" t="s">
        <v>52</v>
      </c>
      <c r="E3892" s="4" t="s">
        <v>46</v>
      </c>
      <c r="F3892" t="s">
        <v>80</v>
      </c>
      <c r="G3892" s="6">
        <v>4221</v>
      </c>
      <c r="H3892">
        <v>52162</v>
      </c>
      <c r="I3892">
        <v>33</v>
      </c>
      <c r="J3892" s="6">
        <v>1805</v>
      </c>
      <c r="K3892" s="6">
        <v>280.5</v>
      </c>
      <c r="L3892">
        <v>11</v>
      </c>
      <c r="M3892">
        <v>4</v>
      </c>
      <c r="N3892" t="s">
        <v>48</v>
      </c>
      <c r="O3892" t="s">
        <v>48</v>
      </c>
      <c r="P3892" t="s">
        <v>10061</v>
      </c>
    </row>
    <row r="3893" spans="1:16" x14ac:dyDescent="0.3">
      <c r="A3893" s="7">
        <v>18879</v>
      </c>
      <c r="B3893" s="6" t="s">
        <v>17838</v>
      </c>
      <c r="C3893" t="s">
        <v>17839</v>
      </c>
      <c r="D3893" s="2" t="s">
        <v>52</v>
      </c>
      <c r="E3893" s="4" t="s">
        <v>46</v>
      </c>
      <c r="F3893" t="s">
        <v>80</v>
      </c>
      <c r="G3893" s="6">
        <v>1629</v>
      </c>
      <c r="H3893">
        <v>76170</v>
      </c>
      <c r="I3893">
        <v>41</v>
      </c>
      <c r="J3893" s="6">
        <v>2487</v>
      </c>
      <c r="K3893" s="6">
        <v>458</v>
      </c>
      <c r="L3893">
        <v>21</v>
      </c>
      <c r="M3893">
        <v>5</v>
      </c>
      <c r="N3893" t="s">
        <v>37</v>
      </c>
      <c r="O3893" t="s">
        <v>37</v>
      </c>
      <c r="P3893" t="s">
        <v>10061</v>
      </c>
    </row>
    <row r="3894" spans="1:16" x14ac:dyDescent="0.3">
      <c r="A3894" s="7">
        <v>21495</v>
      </c>
      <c r="B3894" s="6" t="s">
        <v>17840</v>
      </c>
      <c r="C3894" t="s">
        <v>17841</v>
      </c>
      <c r="D3894" s="2" t="s">
        <v>70</v>
      </c>
      <c r="E3894" s="4" t="s">
        <v>46</v>
      </c>
      <c r="F3894" t="s">
        <v>60</v>
      </c>
      <c r="G3894" s="6">
        <v>31</v>
      </c>
      <c r="H3894">
        <v>67767</v>
      </c>
      <c r="I3894">
        <v>19</v>
      </c>
      <c r="J3894" s="6">
        <v>213</v>
      </c>
      <c r="K3894" s="6">
        <v>7410.5</v>
      </c>
      <c r="L3894">
        <v>80</v>
      </c>
      <c r="M3894">
        <v>1</v>
      </c>
      <c r="N3894" t="s">
        <v>32</v>
      </c>
      <c r="O3894" t="s">
        <v>32</v>
      </c>
      <c r="P3894" t="s">
        <v>10061</v>
      </c>
    </row>
    <row r="3895" spans="1:16" x14ac:dyDescent="0.3">
      <c r="A3895" s="7">
        <v>17652</v>
      </c>
      <c r="B3895" s="6" t="s">
        <v>17842</v>
      </c>
      <c r="C3895" t="s">
        <v>17843</v>
      </c>
      <c r="D3895" s="2" t="s">
        <v>52</v>
      </c>
      <c r="E3895" s="4" t="s">
        <v>46</v>
      </c>
      <c r="F3895" t="s">
        <v>67</v>
      </c>
      <c r="G3895" s="6">
        <v>1600</v>
      </c>
      <c r="H3895">
        <v>89773</v>
      </c>
      <c r="I3895">
        <v>4</v>
      </c>
      <c r="J3895" s="6">
        <v>439.75</v>
      </c>
      <c r="K3895" s="6">
        <v>3424.5</v>
      </c>
      <c r="L3895">
        <v>64</v>
      </c>
      <c r="M3895">
        <v>1</v>
      </c>
      <c r="N3895" t="s">
        <v>32</v>
      </c>
      <c r="O3895" t="s">
        <v>48</v>
      </c>
      <c r="P3895" t="s">
        <v>10061</v>
      </c>
    </row>
    <row r="3896" spans="1:16" x14ac:dyDescent="0.3">
      <c r="A3896" s="7">
        <v>17363</v>
      </c>
      <c r="B3896" s="6" t="s">
        <v>17844</v>
      </c>
      <c r="C3896" t="s">
        <v>17845</v>
      </c>
      <c r="D3896" s="2" t="s">
        <v>45</v>
      </c>
      <c r="E3896" s="4" t="s">
        <v>59</v>
      </c>
      <c r="F3896" t="s">
        <v>67</v>
      </c>
      <c r="G3896" s="6">
        <v>409</v>
      </c>
      <c r="H3896">
        <v>58166</v>
      </c>
      <c r="I3896">
        <v>13</v>
      </c>
      <c r="J3896" s="6">
        <v>1166.5</v>
      </c>
      <c r="K3896" s="6">
        <v>4503</v>
      </c>
      <c r="L3896">
        <v>43</v>
      </c>
      <c r="M3896">
        <v>3</v>
      </c>
      <c r="N3896" t="s">
        <v>61</v>
      </c>
      <c r="O3896" t="s">
        <v>48</v>
      </c>
      <c r="P3896" t="s">
        <v>10061</v>
      </c>
    </row>
    <row r="3897" spans="1:16" x14ac:dyDescent="0.3">
      <c r="A3897" s="7">
        <v>20656</v>
      </c>
      <c r="B3897" s="6" t="s">
        <v>17846</v>
      </c>
      <c r="C3897" t="s">
        <v>17847</v>
      </c>
      <c r="D3897" s="2" t="s">
        <v>64</v>
      </c>
      <c r="E3897" s="4" t="s">
        <v>46</v>
      </c>
      <c r="F3897" t="s">
        <v>67</v>
      </c>
      <c r="G3897" s="6">
        <v>1179</v>
      </c>
      <c r="H3897">
        <v>35279</v>
      </c>
      <c r="I3897">
        <v>12</v>
      </c>
      <c r="J3897" s="6">
        <v>1214.5</v>
      </c>
      <c r="K3897" s="6">
        <v>2323.25</v>
      </c>
      <c r="L3897">
        <v>52</v>
      </c>
      <c r="M3897">
        <v>3</v>
      </c>
      <c r="N3897" t="s">
        <v>61</v>
      </c>
      <c r="O3897" t="s">
        <v>48</v>
      </c>
      <c r="P3897" t="s">
        <v>10061</v>
      </c>
    </row>
    <row r="3898" spans="1:16" x14ac:dyDescent="0.3">
      <c r="A3898" s="7">
        <v>19187</v>
      </c>
      <c r="B3898" s="6" t="s">
        <v>17848</v>
      </c>
      <c r="C3898" t="s">
        <v>17849</v>
      </c>
      <c r="D3898" s="2" t="s">
        <v>79</v>
      </c>
      <c r="E3898" s="4" t="s">
        <v>46</v>
      </c>
      <c r="F3898" t="s">
        <v>80</v>
      </c>
      <c r="G3898" s="6">
        <v>4166</v>
      </c>
      <c r="H3898">
        <v>44081</v>
      </c>
      <c r="I3898">
        <v>35</v>
      </c>
      <c r="J3898" s="6">
        <v>3460.25</v>
      </c>
      <c r="K3898" s="6">
        <v>349.25</v>
      </c>
      <c r="L3898">
        <v>15</v>
      </c>
      <c r="M3898">
        <v>4</v>
      </c>
      <c r="N3898" t="s">
        <v>37</v>
      </c>
      <c r="O3898" t="s">
        <v>48</v>
      </c>
      <c r="P3898" t="s">
        <v>10061</v>
      </c>
    </row>
    <row r="3899" spans="1:16" x14ac:dyDescent="0.3">
      <c r="A3899" s="7">
        <v>19132</v>
      </c>
      <c r="B3899" s="6" t="s">
        <v>17850</v>
      </c>
      <c r="C3899" t="s">
        <v>17851</v>
      </c>
      <c r="D3899" s="2" t="s">
        <v>64</v>
      </c>
      <c r="E3899" s="4" t="s">
        <v>46</v>
      </c>
      <c r="F3899" t="s">
        <v>67</v>
      </c>
      <c r="G3899" s="6">
        <v>911</v>
      </c>
      <c r="H3899">
        <v>59846</v>
      </c>
      <c r="I3899">
        <v>10</v>
      </c>
      <c r="J3899" s="6">
        <v>1248.75</v>
      </c>
      <c r="K3899" s="6">
        <v>4887</v>
      </c>
      <c r="L3899">
        <v>50</v>
      </c>
      <c r="M3899">
        <v>3</v>
      </c>
      <c r="N3899" t="s">
        <v>32</v>
      </c>
      <c r="O3899" t="s">
        <v>32</v>
      </c>
      <c r="P3899" t="s">
        <v>10061</v>
      </c>
    </row>
    <row r="3900" spans="1:16" x14ac:dyDescent="0.3">
      <c r="A3900" s="7">
        <v>18709</v>
      </c>
      <c r="B3900" s="6" t="s">
        <v>17852</v>
      </c>
      <c r="C3900" t="s">
        <v>17853</v>
      </c>
      <c r="D3900" s="2" t="s">
        <v>64</v>
      </c>
      <c r="E3900" s="4" t="s">
        <v>46</v>
      </c>
      <c r="F3900" t="s">
        <v>47</v>
      </c>
      <c r="G3900" s="6">
        <v>299</v>
      </c>
      <c r="H3900">
        <v>46885</v>
      </c>
      <c r="I3900">
        <v>13</v>
      </c>
      <c r="J3900" s="6">
        <v>1845.5</v>
      </c>
      <c r="K3900" s="6">
        <v>2440</v>
      </c>
      <c r="L3900">
        <v>61</v>
      </c>
      <c r="M3900">
        <v>1</v>
      </c>
      <c r="N3900" t="s">
        <v>48</v>
      </c>
      <c r="O3900" t="s">
        <v>37</v>
      </c>
      <c r="P3900" t="s">
        <v>10061</v>
      </c>
    </row>
    <row r="3901" spans="1:16" x14ac:dyDescent="0.3">
      <c r="A3901" s="7">
        <v>19729</v>
      </c>
      <c r="B3901" s="6" t="s">
        <v>17854</v>
      </c>
      <c r="C3901" t="s">
        <v>17855</v>
      </c>
      <c r="D3901" s="2" t="s">
        <v>64</v>
      </c>
      <c r="E3901" s="4" t="s">
        <v>46</v>
      </c>
      <c r="F3901" t="s">
        <v>76</v>
      </c>
      <c r="G3901" s="6">
        <v>979</v>
      </c>
      <c r="H3901">
        <v>15619</v>
      </c>
      <c r="I3901">
        <v>13</v>
      </c>
      <c r="J3901" s="6">
        <v>454.25</v>
      </c>
      <c r="K3901" s="6">
        <v>4986.75</v>
      </c>
      <c r="L3901">
        <v>77</v>
      </c>
      <c r="M3901">
        <v>2</v>
      </c>
      <c r="N3901" t="s">
        <v>37</v>
      </c>
      <c r="O3901" t="s">
        <v>48</v>
      </c>
      <c r="P3901" t="s">
        <v>10061</v>
      </c>
    </row>
    <row r="3902" spans="1:16" x14ac:dyDescent="0.3">
      <c r="A3902" s="7">
        <v>18351</v>
      </c>
      <c r="B3902" s="6" t="s">
        <v>17856</v>
      </c>
      <c r="C3902" t="s">
        <v>17857</v>
      </c>
      <c r="D3902" s="2" t="s">
        <v>58</v>
      </c>
      <c r="E3902" s="4" t="s">
        <v>59</v>
      </c>
      <c r="F3902" t="s">
        <v>60</v>
      </c>
      <c r="G3902" s="6">
        <v>110</v>
      </c>
      <c r="H3902">
        <v>87804</v>
      </c>
      <c r="I3902">
        <v>18</v>
      </c>
      <c r="J3902" s="6">
        <v>149.75</v>
      </c>
      <c r="K3902" s="6">
        <v>3286.75</v>
      </c>
      <c r="L3902">
        <v>87</v>
      </c>
      <c r="M3902">
        <v>2</v>
      </c>
      <c r="N3902" t="s">
        <v>32</v>
      </c>
      <c r="O3902" t="s">
        <v>37</v>
      </c>
      <c r="P3902" t="s">
        <v>10061</v>
      </c>
    </row>
    <row r="3903" spans="1:16" x14ac:dyDescent="0.3">
      <c r="A3903" s="7">
        <v>21780</v>
      </c>
      <c r="B3903" s="6" t="s">
        <v>17858</v>
      </c>
      <c r="C3903" t="s">
        <v>17859</v>
      </c>
      <c r="D3903" s="2" t="s">
        <v>52</v>
      </c>
      <c r="E3903" s="4" t="s">
        <v>59</v>
      </c>
      <c r="F3903" t="s">
        <v>60</v>
      </c>
      <c r="G3903" s="6">
        <v>971</v>
      </c>
      <c r="H3903">
        <v>48283</v>
      </c>
      <c r="I3903">
        <v>4</v>
      </c>
      <c r="J3903" s="6">
        <v>302</v>
      </c>
      <c r="K3903" s="6">
        <v>4668.75</v>
      </c>
      <c r="L3903">
        <v>88</v>
      </c>
      <c r="M3903">
        <v>2</v>
      </c>
      <c r="N3903" t="s">
        <v>48</v>
      </c>
      <c r="O3903" t="s">
        <v>37</v>
      </c>
      <c r="P3903" t="s">
        <v>10066</v>
      </c>
    </row>
    <row r="3904" spans="1:16" x14ac:dyDescent="0.3">
      <c r="A3904" s="7">
        <v>17835</v>
      </c>
      <c r="B3904" s="6" t="s">
        <v>17860</v>
      </c>
      <c r="C3904" t="s">
        <v>17861</v>
      </c>
      <c r="D3904" s="2" t="s">
        <v>58</v>
      </c>
      <c r="E3904" s="4" t="s">
        <v>59</v>
      </c>
      <c r="F3904" t="s">
        <v>60</v>
      </c>
      <c r="G3904" s="6">
        <v>69</v>
      </c>
      <c r="H3904">
        <v>44564</v>
      </c>
      <c r="I3904">
        <v>2</v>
      </c>
      <c r="J3904" s="6">
        <v>355.5</v>
      </c>
      <c r="K3904" s="6">
        <v>3100.5</v>
      </c>
      <c r="L3904">
        <v>94</v>
      </c>
      <c r="M3904">
        <v>1</v>
      </c>
      <c r="N3904" t="s">
        <v>32</v>
      </c>
      <c r="O3904" t="s">
        <v>37</v>
      </c>
      <c r="P3904" t="s">
        <v>10061</v>
      </c>
    </row>
    <row r="3905" spans="1:16" x14ac:dyDescent="0.3">
      <c r="A3905" s="7">
        <v>22046</v>
      </c>
      <c r="B3905" s="6" t="s">
        <v>17862</v>
      </c>
      <c r="C3905" t="s">
        <v>17863</v>
      </c>
      <c r="D3905" s="2" t="s">
        <v>45</v>
      </c>
      <c r="E3905" s="4" t="s">
        <v>59</v>
      </c>
      <c r="F3905" t="s">
        <v>60</v>
      </c>
      <c r="G3905" s="6">
        <v>174</v>
      </c>
      <c r="H3905">
        <v>15094</v>
      </c>
      <c r="I3905">
        <v>5</v>
      </c>
      <c r="J3905" s="6">
        <v>118.5</v>
      </c>
      <c r="K3905" s="6">
        <v>3095.25</v>
      </c>
      <c r="L3905">
        <v>85</v>
      </c>
      <c r="M3905">
        <v>2</v>
      </c>
      <c r="N3905" t="s">
        <v>32</v>
      </c>
      <c r="O3905" t="s">
        <v>32</v>
      </c>
      <c r="P3905" t="s">
        <v>10061</v>
      </c>
    </row>
    <row r="3906" spans="1:16" x14ac:dyDescent="0.3">
      <c r="A3906" s="7">
        <v>19189</v>
      </c>
      <c r="B3906" s="6" t="s">
        <v>17864</v>
      </c>
      <c r="C3906" t="s">
        <v>17865</v>
      </c>
      <c r="D3906" s="2" t="s">
        <v>70</v>
      </c>
      <c r="E3906" s="4" t="s">
        <v>59</v>
      </c>
      <c r="F3906" t="s">
        <v>60</v>
      </c>
      <c r="G3906" s="6">
        <v>195</v>
      </c>
      <c r="H3906">
        <v>17383</v>
      </c>
      <c r="I3906">
        <v>11</v>
      </c>
      <c r="J3906" s="6">
        <v>222.75</v>
      </c>
      <c r="K3906" s="6">
        <v>7477.5</v>
      </c>
      <c r="L3906">
        <v>84</v>
      </c>
      <c r="M3906">
        <v>2</v>
      </c>
      <c r="N3906" t="s">
        <v>61</v>
      </c>
      <c r="O3906" t="s">
        <v>48</v>
      </c>
      <c r="P3906" t="s">
        <v>10066</v>
      </c>
    </row>
    <row r="3907" spans="1:16" x14ac:dyDescent="0.3">
      <c r="A3907" s="7">
        <v>20849</v>
      </c>
      <c r="B3907" s="6" t="s">
        <v>17866</v>
      </c>
      <c r="C3907" t="s">
        <v>17867</v>
      </c>
      <c r="D3907" s="2" t="s">
        <v>70</v>
      </c>
      <c r="E3907" s="4" t="s">
        <v>59</v>
      </c>
      <c r="F3907" t="s">
        <v>60</v>
      </c>
      <c r="G3907" s="6">
        <v>164</v>
      </c>
      <c r="H3907">
        <v>64288</v>
      </c>
      <c r="I3907">
        <v>11</v>
      </c>
      <c r="J3907" s="6">
        <v>334.5</v>
      </c>
      <c r="K3907" s="6">
        <v>4146.25</v>
      </c>
      <c r="L3907">
        <v>100</v>
      </c>
      <c r="M3907">
        <v>1</v>
      </c>
      <c r="N3907" t="s">
        <v>48</v>
      </c>
      <c r="O3907" t="s">
        <v>37</v>
      </c>
      <c r="P3907" t="s">
        <v>10066</v>
      </c>
    </row>
    <row r="3908" spans="1:16" x14ac:dyDescent="0.3">
      <c r="A3908" s="7">
        <v>19275</v>
      </c>
      <c r="B3908" s="6" t="s">
        <v>17868</v>
      </c>
      <c r="C3908" t="s">
        <v>17869</v>
      </c>
      <c r="D3908" s="2" t="s">
        <v>45</v>
      </c>
      <c r="E3908" s="4" t="s">
        <v>46</v>
      </c>
      <c r="F3908" t="s">
        <v>47</v>
      </c>
      <c r="G3908" s="6">
        <v>239</v>
      </c>
      <c r="H3908">
        <v>69724</v>
      </c>
      <c r="I3908">
        <v>7</v>
      </c>
      <c r="J3908" s="6">
        <v>999.75</v>
      </c>
      <c r="K3908" s="6">
        <v>2280.5</v>
      </c>
      <c r="L3908">
        <v>69</v>
      </c>
      <c r="M3908">
        <v>0</v>
      </c>
      <c r="N3908" t="s">
        <v>32</v>
      </c>
      <c r="O3908" t="s">
        <v>37</v>
      </c>
      <c r="P3908" t="s">
        <v>10061</v>
      </c>
    </row>
    <row r="3909" spans="1:16" x14ac:dyDescent="0.3">
      <c r="A3909" s="7">
        <v>19317</v>
      </c>
      <c r="B3909" s="6" t="s">
        <v>17870</v>
      </c>
      <c r="C3909" t="s">
        <v>17871</v>
      </c>
      <c r="D3909" s="2" t="s">
        <v>45</v>
      </c>
      <c r="E3909" s="4" t="s">
        <v>46</v>
      </c>
      <c r="F3909" t="s">
        <v>76</v>
      </c>
      <c r="G3909" s="6">
        <v>562</v>
      </c>
      <c r="H3909">
        <v>52415</v>
      </c>
      <c r="I3909">
        <v>12</v>
      </c>
      <c r="J3909" s="6">
        <v>516.5</v>
      </c>
      <c r="K3909" s="6">
        <v>3618.25</v>
      </c>
      <c r="L3909">
        <v>70</v>
      </c>
      <c r="M3909">
        <v>2</v>
      </c>
      <c r="N3909" t="s">
        <v>48</v>
      </c>
      <c r="O3909" t="s">
        <v>37</v>
      </c>
      <c r="P3909" t="s">
        <v>10061</v>
      </c>
    </row>
    <row r="3910" spans="1:16" x14ac:dyDescent="0.3">
      <c r="A3910" s="7">
        <v>18373</v>
      </c>
      <c r="B3910" s="6" t="s">
        <v>17872</v>
      </c>
      <c r="C3910" t="s">
        <v>17873</v>
      </c>
      <c r="D3910" s="2" t="s">
        <v>45</v>
      </c>
      <c r="E3910" s="4" t="s">
        <v>46</v>
      </c>
      <c r="F3910" t="s">
        <v>47</v>
      </c>
      <c r="G3910" s="6">
        <v>982</v>
      </c>
      <c r="H3910">
        <v>58558</v>
      </c>
      <c r="I3910">
        <v>13</v>
      </c>
      <c r="J3910" s="6">
        <v>472.5</v>
      </c>
      <c r="K3910" s="6">
        <v>2475</v>
      </c>
      <c r="L3910">
        <v>59</v>
      </c>
      <c r="M3910">
        <v>1</v>
      </c>
      <c r="N3910" t="s">
        <v>48</v>
      </c>
      <c r="O3910" t="s">
        <v>37</v>
      </c>
      <c r="P3910" t="s">
        <v>10066</v>
      </c>
    </row>
    <row r="3911" spans="1:16" x14ac:dyDescent="0.3">
      <c r="A3911" s="7">
        <v>18710</v>
      </c>
      <c r="B3911" s="6" t="s">
        <v>17874</v>
      </c>
      <c r="C3911" t="s">
        <v>17875</v>
      </c>
      <c r="D3911" s="2" t="s">
        <v>45</v>
      </c>
      <c r="E3911" s="4" t="s">
        <v>46</v>
      </c>
      <c r="F3911" t="s">
        <v>47</v>
      </c>
      <c r="G3911" s="6">
        <v>905</v>
      </c>
      <c r="H3911">
        <v>71114</v>
      </c>
      <c r="I3911">
        <v>11</v>
      </c>
      <c r="J3911" s="6">
        <v>1022.75</v>
      </c>
      <c r="K3911" s="6">
        <v>2508</v>
      </c>
      <c r="L3911">
        <v>55</v>
      </c>
      <c r="M3911">
        <v>0</v>
      </c>
      <c r="N3911" t="s">
        <v>48</v>
      </c>
      <c r="O3911" t="s">
        <v>37</v>
      </c>
      <c r="P3911" t="s">
        <v>10066</v>
      </c>
    </row>
    <row r="3912" spans="1:16" x14ac:dyDescent="0.3">
      <c r="A3912" s="7">
        <v>18606</v>
      </c>
      <c r="B3912" s="6" t="s">
        <v>17876</v>
      </c>
      <c r="C3912" t="s">
        <v>17877</v>
      </c>
      <c r="D3912" s="2" t="s">
        <v>52</v>
      </c>
      <c r="E3912" s="4" t="s">
        <v>46</v>
      </c>
      <c r="F3912" t="s">
        <v>54</v>
      </c>
      <c r="G3912" s="6">
        <v>2388</v>
      </c>
      <c r="H3912">
        <v>58558</v>
      </c>
      <c r="I3912">
        <v>37</v>
      </c>
      <c r="J3912" s="6">
        <v>7645.75</v>
      </c>
      <c r="K3912" s="6">
        <v>550.75</v>
      </c>
      <c r="L3912">
        <v>8</v>
      </c>
      <c r="M3912">
        <v>6</v>
      </c>
      <c r="N3912" t="s">
        <v>48</v>
      </c>
      <c r="O3912" t="s">
        <v>37</v>
      </c>
      <c r="P3912" t="s">
        <v>10061</v>
      </c>
    </row>
    <row r="3913" spans="1:16" x14ac:dyDescent="0.3">
      <c r="A3913" s="7">
        <v>21560</v>
      </c>
      <c r="B3913" s="6" t="s">
        <v>17878</v>
      </c>
      <c r="C3913" t="s">
        <v>17879</v>
      </c>
      <c r="D3913" s="2" t="s">
        <v>52</v>
      </c>
      <c r="E3913" s="4" t="s">
        <v>59</v>
      </c>
      <c r="F3913" t="s">
        <v>60</v>
      </c>
      <c r="G3913" s="6">
        <v>764</v>
      </c>
      <c r="H3913">
        <v>65817</v>
      </c>
      <c r="I3913">
        <v>9</v>
      </c>
      <c r="J3913" s="6">
        <v>101.5</v>
      </c>
      <c r="K3913" s="6">
        <v>3231.25</v>
      </c>
      <c r="L3913">
        <v>99</v>
      </c>
      <c r="M3913">
        <v>2</v>
      </c>
      <c r="N3913" t="s">
        <v>61</v>
      </c>
      <c r="O3913" t="s">
        <v>37</v>
      </c>
      <c r="P3913" t="s">
        <v>10061</v>
      </c>
    </row>
    <row r="3914" spans="1:16" x14ac:dyDescent="0.3">
      <c r="A3914" s="7">
        <v>20122</v>
      </c>
      <c r="B3914" s="6" t="s">
        <v>17880</v>
      </c>
      <c r="C3914" t="s">
        <v>17881</v>
      </c>
      <c r="D3914" s="2" t="s">
        <v>58</v>
      </c>
      <c r="E3914" s="4" t="s">
        <v>46</v>
      </c>
      <c r="F3914" t="s">
        <v>60</v>
      </c>
      <c r="G3914" s="6">
        <v>142</v>
      </c>
      <c r="H3914">
        <v>53075</v>
      </c>
      <c r="I3914">
        <v>9</v>
      </c>
      <c r="J3914" s="6">
        <v>383.25</v>
      </c>
      <c r="K3914" s="6">
        <v>7078.75</v>
      </c>
      <c r="L3914">
        <v>85</v>
      </c>
      <c r="M3914">
        <v>2</v>
      </c>
      <c r="N3914" t="s">
        <v>32</v>
      </c>
      <c r="O3914" t="s">
        <v>37</v>
      </c>
      <c r="P3914" t="s">
        <v>10061</v>
      </c>
    </row>
    <row r="3915" spans="1:16" x14ac:dyDescent="0.3">
      <c r="A3915" s="7">
        <v>19744</v>
      </c>
      <c r="B3915" s="6" t="s">
        <v>17882</v>
      </c>
      <c r="C3915" t="s">
        <v>17883</v>
      </c>
      <c r="D3915" s="2" t="s">
        <v>52</v>
      </c>
      <c r="E3915" s="4" t="s">
        <v>46</v>
      </c>
      <c r="F3915" t="s">
        <v>80</v>
      </c>
      <c r="G3915" s="6">
        <v>4424</v>
      </c>
      <c r="H3915">
        <v>23498</v>
      </c>
      <c r="I3915">
        <v>55</v>
      </c>
      <c r="J3915" s="6">
        <v>10020.5</v>
      </c>
      <c r="K3915" s="6">
        <v>361.5</v>
      </c>
      <c r="L3915">
        <v>19</v>
      </c>
      <c r="M3915">
        <v>5</v>
      </c>
      <c r="N3915" t="s">
        <v>37</v>
      </c>
      <c r="O3915" t="s">
        <v>37</v>
      </c>
      <c r="P3915" t="s">
        <v>10066</v>
      </c>
    </row>
    <row r="3916" spans="1:16" x14ac:dyDescent="0.3">
      <c r="A3916" s="7">
        <v>18857</v>
      </c>
      <c r="B3916" s="6" t="s">
        <v>17884</v>
      </c>
      <c r="C3916" t="s">
        <v>17885</v>
      </c>
      <c r="D3916" s="2" t="s">
        <v>52</v>
      </c>
      <c r="E3916" s="4" t="s">
        <v>59</v>
      </c>
      <c r="F3916" t="s">
        <v>80</v>
      </c>
      <c r="G3916" s="6">
        <v>1664</v>
      </c>
      <c r="H3916">
        <v>53078</v>
      </c>
      <c r="I3916">
        <v>57</v>
      </c>
      <c r="J3916" s="6">
        <v>3784</v>
      </c>
      <c r="K3916" s="6">
        <v>954.75</v>
      </c>
      <c r="L3916">
        <v>11</v>
      </c>
      <c r="M3916">
        <v>5</v>
      </c>
      <c r="N3916" t="s">
        <v>48</v>
      </c>
      <c r="O3916" t="s">
        <v>48</v>
      </c>
      <c r="P3916" t="s">
        <v>10066</v>
      </c>
    </row>
    <row r="3917" spans="1:16" x14ac:dyDescent="0.3">
      <c r="A3917" s="7">
        <v>21874</v>
      </c>
      <c r="B3917" s="6" t="s">
        <v>17886</v>
      </c>
      <c r="C3917" t="s">
        <v>17887</v>
      </c>
      <c r="D3917" s="2" t="s">
        <v>52</v>
      </c>
      <c r="E3917" s="4" t="s">
        <v>46</v>
      </c>
      <c r="F3917" t="s">
        <v>76</v>
      </c>
      <c r="G3917" s="6">
        <v>2944</v>
      </c>
      <c r="H3917">
        <v>38217</v>
      </c>
      <c r="I3917">
        <v>22</v>
      </c>
      <c r="J3917" s="6">
        <v>360.5</v>
      </c>
      <c r="K3917" s="6">
        <v>4961</v>
      </c>
      <c r="L3917">
        <v>56</v>
      </c>
      <c r="M3917">
        <v>1</v>
      </c>
      <c r="N3917" t="s">
        <v>48</v>
      </c>
      <c r="O3917" t="s">
        <v>48</v>
      </c>
      <c r="P3917" t="s">
        <v>10066</v>
      </c>
    </row>
    <row r="3918" spans="1:16" x14ac:dyDescent="0.3">
      <c r="A3918" s="7">
        <v>17522</v>
      </c>
      <c r="B3918" s="6" t="s">
        <v>17888</v>
      </c>
      <c r="C3918" t="s">
        <v>17889</v>
      </c>
      <c r="D3918" s="2" t="s">
        <v>45</v>
      </c>
      <c r="E3918" s="4" t="s">
        <v>59</v>
      </c>
      <c r="F3918" t="s">
        <v>67</v>
      </c>
      <c r="G3918" s="6">
        <v>258</v>
      </c>
      <c r="H3918">
        <v>18196</v>
      </c>
      <c r="I3918">
        <v>2</v>
      </c>
      <c r="J3918" s="6">
        <v>868.75</v>
      </c>
      <c r="K3918" s="6">
        <v>3856</v>
      </c>
      <c r="L3918">
        <v>47</v>
      </c>
      <c r="M3918">
        <v>2</v>
      </c>
      <c r="N3918" t="s">
        <v>32</v>
      </c>
      <c r="O3918" t="s">
        <v>37</v>
      </c>
      <c r="P3918" t="s">
        <v>10061</v>
      </c>
    </row>
    <row r="3919" spans="1:16" x14ac:dyDescent="0.3">
      <c r="A3919" s="7">
        <v>20761</v>
      </c>
      <c r="B3919" s="6" t="s">
        <v>17890</v>
      </c>
      <c r="C3919" t="s">
        <v>17891</v>
      </c>
      <c r="D3919" s="2" t="s">
        <v>45</v>
      </c>
      <c r="E3919" s="4" t="s">
        <v>59</v>
      </c>
      <c r="F3919" t="s">
        <v>76</v>
      </c>
      <c r="G3919" s="6">
        <v>541</v>
      </c>
      <c r="H3919">
        <v>57599</v>
      </c>
      <c r="I3919">
        <v>12</v>
      </c>
      <c r="J3919" s="6">
        <v>429.75</v>
      </c>
      <c r="K3919" s="6">
        <v>2585.5</v>
      </c>
      <c r="L3919">
        <v>71</v>
      </c>
      <c r="M3919">
        <v>1</v>
      </c>
      <c r="N3919" t="s">
        <v>32</v>
      </c>
      <c r="O3919" t="s">
        <v>48</v>
      </c>
      <c r="P3919" t="s">
        <v>10061</v>
      </c>
    </row>
    <row r="3920" spans="1:16" x14ac:dyDescent="0.3">
      <c r="A3920" s="7">
        <v>21587</v>
      </c>
      <c r="B3920" s="6" t="s">
        <v>17892</v>
      </c>
      <c r="C3920" t="s">
        <v>17893</v>
      </c>
      <c r="D3920" s="2" t="s">
        <v>70</v>
      </c>
      <c r="E3920" s="4" t="s">
        <v>46</v>
      </c>
      <c r="F3920" t="s">
        <v>60</v>
      </c>
      <c r="G3920" s="6">
        <v>42</v>
      </c>
      <c r="H3920">
        <v>17965</v>
      </c>
      <c r="I3920">
        <v>15</v>
      </c>
      <c r="J3920" s="6">
        <v>414.25</v>
      </c>
      <c r="K3920" s="6">
        <v>3210</v>
      </c>
      <c r="L3920">
        <v>76</v>
      </c>
      <c r="M3920">
        <v>2</v>
      </c>
      <c r="N3920" t="s">
        <v>48</v>
      </c>
      <c r="O3920" t="s">
        <v>37</v>
      </c>
      <c r="P3920" t="s">
        <v>10061</v>
      </c>
    </row>
    <row r="3921" spans="1:16" x14ac:dyDescent="0.3">
      <c r="A3921" s="7">
        <v>18887</v>
      </c>
      <c r="B3921" s="6" t="s">
        <v>17894</v>
      </c>
      <c r="C3921" t="s">
        <v>17895</v>
      </c>
      <c r="D3921" s="2" t="s">
        <v>70</v>
      </c>
      <c r="E3921" s="4" t="s">
        <v>59</v>
      </c>
      <c r="F3921" t="s">
        <v>60</v>
      </c>
      <c r="G3921" s="6">
        <v>56</v>
      </c>
      <c r="H3921">
        <v>87513</v>
      </c>
      <c r="I3921">
        <v>11</v>
      </c>
      <c r="J3921" s="6">
        <v>121.25</v>
      </c>
      <c r="K3921" s="6">
        <v>7004.5</v>
      </c>
      <c r="L3921">
        <v>90</v>
      </c>
      <c r="M3921">
        <v>1</v>
      </c>
      <c r="N3921" t="s">
        <v>61</v>
      </c>
      <c r="O3921" t="s">
        <v>48</v>
      </c>
      <c r="P3921" t="s">
        <v>10061</v>
      </c>
    </row>
    <row r="3922" spans="1:16" x14ac:dyDescent="0.3">
      <c r="A3922" s="7">
        <v>22031</v>
      </c>
      <c r="B3922" s="6" t="s">
        <v>17896</v>
      </c>
      <c r="C3922" t="s">
        <v>17897</v>
      </c>
      <c r="D3922" s="2" t="s">
        <v>58</v>
      </c>
      <c r="E3922" s="4" t="s">
        <v>59</v>
      </c>
      <c r="F3922" t="s">
        <v>60</v>
      </c>
      <c r="G3922" s="6">
        <v>229</v>
      </c>
      <c r="H3922">
        <v>17636</v>
      </c>
      <c r="I3922">
        <v>19</v>
      </c>
      <c r="J3922" s="6">
        <v>144.25</v>
      </c>
      <c r="K3922" s="6">
        <v>3286</v>
      </c>
      <c r="L3922">
        <v>98</v>
      </c>
      <c r="M3922">
        <v>1</v>
      </c>
      <c r="N3922" t="s">
        <v>61</v>
      </c>
      <c r="O3922" t="s">
        <v>37</v>
      </c>
      <c r="P3922" t="s">
        <v>10066</v>
      </c>
    </row>
    <row r="3923" spans="1:16" x14ac:dyDescent="0.3">
      <c r="A3923" s="7">
        <v>18886</v>
      </c>
      <c r="B3923" s="6" t="s">
        <v>17898</v>
      </c>
      <c r="C3923" t="s">
        <v>17899</v>
      </c>
      <c r="D3923" s="2" t="s">
        <v>45</v>
      </c>
      <c r="E3923" s="4" t="s">
        <v>46</v>
      </c>
      <c r="F3923" t="s">
        <v>47</v>
      </c>
      <c r="G3923" s="6">
        <v>239</v>
      </c>
      <c r="H3923">
        <v>33369</v>
      </c>
      <c r="I3923">
        <v>15</v>
      </c>
      <c r="J3923" s="6">
        <v>1558.5</v>
      </c>
      <c r="K3923" s="6">
        <v>2291.5</v>
      </c>
      <c r="L3923">
        <v>53</v>
      </c>
      <c r="M3923">
        <v>1</v>
      </c>
      <c r="N3923" t="s">
        <v>37</v>
      </c>
      <c r="O3923" t="s">
        <v>37</v>
      </c>
      <c r="P3923" t="s">
        <v>10061</v>
      </c>
    </row>
    <row r="3924" spans="1:16" x14ac:dyDescent="0.3">
      <c r="A3924" s="7">
        <v>18545</v>
      </c>
      <c r="B3924" s="6" t="s">
        <v>17900</v>
      </c>
      <c r="C3924" t="s">
        <v>17901</v>
      </c>
      <c r="D3924" s="2" t="s">
        <v>52</v>
      </c>
      <c r="E3924" s="4" t="s">
        <v>59</v>
      </c>
      <c r="F3924" t="s">
        <v>76</v>
      </c>
      <c r="G3924" s="6">
        <v>834</v>
      </c>
      <c r="H3924">
        <v>81067</v>
      </c>
      <c r="I3924">
        <v>24</v>
      </c>
      <c r="J3924" s="6">
        <v>254</v>
      </c>
      <c r="K3924" s="6">
        <v>5495</v>
      </c>
      <c r="L3924">
        <v>55</v>
      </c>
      <c r="M3924">
        <v>1</v>
      </c>
      <c r="N3924" t="s">
        <v>48</v>
      </c>
      <c r="O3924" t="s">
        <v>48</v>
      </c>
      <c r="P3924" t="s">
        <v>10061</v>
      </c>
    </row>
    <row r="3925" spans="1:16" x14ac:dyDescent="0.3">
      <c r="A3925" s="7">
        <v>18110</v>
      </c>
      <c r="B3925" s="6" t="s">
        <v>17902</v>
      </c>
      <c r="C3925" t="s">
        <v>17903</v>
      </c>
      <c r="D3925" s="2" t="s">
        <v>45</v>
      </c>
      <c r="E3925" s="4" t="s">
        <v>59</v>
      </c>
      <c r="F3925" t="s">
        <v>60</v>
      </c>
      <c r="G3925" s="6">
        <v>138</v>
      </c>
      <c r="H3925">
        <v>31695</v>
      </c>
      <c r="I3925">
        <v>15</v>
      </c>
      <c r="J3925" s="6">
        <v>95.25</v>
      </c>
      <c r="K3925" s="6">
        <v>4321.25</v>
      </c>
      <c r="L3925">
        <v>76</v>
      </c>
      <c r="M3925">
        <v>2</v>
      </c>
      <c r="N3925" t="s">
        <v>61</v>
      </c>
      <c r="O3925" t="s">
        <v>37</v>
      </c>
      <c r="P3925" t="s">
        <v>10061</v>
      </c>
    </row>
    <row r="3926" spans="1:16" x14ac:dyDescent="0.3">
      <c r="A3926" s="7">
        <v>21277</v>
      </c>
      <c r="B3926" s="6" t="s">
        <v>17904</v>
      </c>
      <c r="C3926" t="s">
        <v>17905</v>
      </c>
      <c r="D3926" s="2" t="s">
        <v>52</v>
      </c>
      <c r="E3926" s="4" t="s">
        <v>46</v>
      </c>
      <c r="F3926" t="s">
        <v>80</v>
      </c>
      <c r="G3926" s="6">
        <v>4782</v>
      </c>
      <c r="H3926">
        <v>41614</v>
      </c>
      <c r="I3926">
        <v>43</v>
      </c>
      <c r="J3926" s="6">
        <v>6703.5</v>
      </c>
      <c r="K3926" s="6">
        <v>423.25</v>
      </c>
      <c r="L3926">
        <v>18</v>
      </c>
      <c r="M3926">
        <v>6</v>
      </c>
      <c r="N3926" t="s">
        <v>48</v>
      </c>
      <c r="O3926" t="s">
        <v>37</v>
      </c>
      <c r="P3926" t="s">
        <v>10066</v>
      </c>
    </row>
    <row r="3927" spans="1:16" x14ac:dyDescent="0.3">
      <c r="A3927" s="7">
        <v>21276</v>
      </c>
      <c r="B3927" s="6" t="s">
        <v>17906</v>
      </c>
      <c r="C3927" t="s">
        <v>17907</v>
      </c>
      <c r="D3927" s="2" t="s">
        <v>58</v>
      </c>
      <c r="E3927" s="4" t="s">
        <v>59</v>
      </c>
      <c r="F3927" t="s">
        <v>60</v>
      </c>
      <c r="G3927" s="6">
        <v>136</v>
      </c>
      <c r="H3927">
        <v>57599</v>
      </c>
      <c r="I3927">
        <v>19</v>
      </c>
      <c r="J3927" s="6">
        <v>180</v>
      </c>
      <c r="K3927" s="6">
        <v>6549.75</v>
      </c>
      <c r="L3927">
        <v>100</v>
      </c>
      <c r="M3927">
        <v>1</v>
      </c>
      <c r="N3927" t="s">
        <v>61</v>
      </c>
      <c r="O3927" t="s">
        <v>37</v>
      </c>
      <c r="P3927" t="s">
        <v>10061</v>
      </c>
    </row>
    <row r="3928" spans="1:16" x14ac:dyDescent="0.3">
      <c r="A3928" s="7">
        <v>19574</v>
      </c>
      <c r="B3928" s="6" t="s">
        <v>17908</v>
      </c>
      <c r="C3928" t="s">
        <v>17909</v>
      </c>
      <c r="D3928" s="2" t="s">
        <v>58</v>
      </c>
      <c r="E3928" s="4" t="s">
        <v>46</v>
      </c>
      <c r="F3928" t="s">
        <v>47</v>
      </c>
      <c r="G3928" s="6">
        <v>210</v>
      </c>
      <c r="H3928">
        <v>10735</v>
      </c>
      <c r="I3928">
        <v>18</v>
      </c>
      <c r="J3928" s="6">
        <v>1853.5</v>
      </c>
      <c r="K3928" s="6">
        <v>2789.25</v>
      </c>
      <c r="L3928">
        <v>69</v>
      </c>
      <c r="M3928">
        <v>0</v>
      </c>
      <c r="N3928" t="s">
        <v>48</v>
      </c>
      <c r="O3928" t="s">
        <v>37</v>
      </c>
      <c r="P3928" t="s">
        <v>10061</v>
      </c>
    </row>
    <row r="3929" spans="1:16" x14ac:dyDescent="0.3">
      <c r="A3929" s="7">
        <v>19369</v>
      </c>
      <c r="B3929" s="6" t="s">
        <v>17910</v>
      </c>
      <c r="C3929" t="s">
        <v>17911</v>
      </c>
      <c r="D3929" s="2" t="s">
        <v>58</v>
      </c>
      <c r="E3929" s="4" t="s">
        <v>46</v>
      </c>
      <c r="F3929" t="s">
        <v>67</v>
      </c>
      <c r="G3929" s="6">
        <v>205</v>
      </c>
      <c r="H3929">
        <v>89816</v>
      </c>
      <c r="I3929">
        <v>4</v>
      </c>
      <c r="J3929" s="6">
        <v>403.25</v>
      </c>
      <c r="K3929" s="6">
        <v>3370.25</v>
      </c>
      <c r="L3929">
        <v>43</v>
      </c>
      <c r="M3929">
        <v>3</v>
      </c>
      <c r="N3929" t="s">
        <v>61</v>
      </c>
      <c r="O3929" t="s">
        <v>37</v>
      </c>
      <c r="P3929" t="s">
        <v>10061</v>
      </c>
    </row>
    <row r="3930" spans="1:16" x14ac:dyDescent="0.3">
      <c r="A3930" s="7">
        <v>20610</v>
      </c>
      <c r="B3930" s="6" t="s">
        <v>17912</v>
      </c>
      <c r="C3930" t="s">
        <v>17913</v>
      </c>
      <c r="D3930" s="2" t="s">
        <v>52</v>
      </c>
      <c r="E3930" s="4" t="s">
        <v>46</v>
      </c>
      <c r="F3930" t="s">
        <v>54</v>
      </c>
      <c r="G3930" s="6">
        <v>2758</v>
      </c>
      <c r="H3930">
        <v>44697</v>
      </c>
      <c r="I3930">
        <v>38</v>
      </c>
      <c r="J3930" s="6">
        <v>8167.25</v>
      </c>
      <c r="K3930" s="6">
        <v>822.5</v>
      </c>
      <c r="L3930">
        <v>12</v>
      </c>
      <c r="M3930">
        <v>6</v>
      </c>
      <c r="N3930" t="s">
        <v>32</v>
      </c>
      <c r="O3930" t="s">
        <v>37</v>
      </c>
      <c r="P3930" t="s">
        <v>10066</v>
      </c>
    </row>
    <row r="3931" spans="1:16" x14ac:dyDescent="0.3">
      <c r="A3931" s="7">
        <v>17337</v>
      </c>
      <c r="B3931" s="6" t="s">
        <v>17914</v>
      </c>
      <c r="C3931" t="s">
        <v>17915</v>
      </c>
      <c r="D3931" s="2" t="s">
        <v>45</v>
      </c>
      <c r="E3931" s="4" t="s">
        <v>59</v>
      </c>
      <c r="F3931" t="s">
        <v>60</v>
      </c>
      <c r="G3931" s="6">
        <v>497</v>
      </c>
      <c r="H3931">
        <v>74182</v>
      </c>
      <c r="I3931">
        <v>18</v>
      </c>
      <c r="J3931" s="6">
        <v>228.75</v>
      </c>
      <c r="K3931" s="6">
        <v>6452.5</v>
      </c>
      <c r="L3931">
        <v>88</v>
      </c>
      <c r="M3931">
        <v>2</v>
      </c>
      <c r="N3931" t="s">
        <v>32</v>
      </c>
      <c r="O3931" t="s">
        <v>48</v>
      </c>
      <c r="P3931" t="s">
        <v>10061</v>
      </c>
    </row>
    <row r="3932" spans="1:16" x14ac:dyDescent="0.3">
      <c r="A3932" s="7">
        <v>21988</v>
      </c>
      <c r="B3932" s="6" t="s">
        <v>17916</v>
      </c>
      <c r="C3932" t="s">
        <v>17917</v>
      </c>
      <c r="D3932" s="2" t="s">
        <v>52</v>
      </c>
      <c r="E3932" s="4" t="s">
        <v>59</v>
      </c>
      <c r="F3932" t="s">
        <v>80</v>
      </c>
      <c r="G3932" s="6">
        <v>4053</v>
      </c>
      <c r="H3932">
        <v>82719</v>
      </c>
      <c r="I3932">
        <v>32</v>
      </c>
      <c r="J3932" s="6">
        <v>8462.75</v>
      </c>
      <c r="K3932" s="6">
        <v>1088.5</v>
      </c>
      <c r="L3932">
        <v>15</v>
      </c>
      <c r="M3932">
        <v>5</v>
      </c>
      <c r="N3932" t="s">
        <v>37</v>
      </c>
      <c r="O3932" t="s">
        <v>37</v>
      </c>
      <c r="P3932" t="s">
        <v>10066</v>
      </c>
    </row>
    <row r="3933" spans="1:16" x14ac:dyDescent="0.3">
      <c r="A3933" s="7">
        <v>21403</v>
      </c>
      <c r="B3933" s="6" t="s">
        <v>17918</v>
      </c>
      <c r="C3933" t="s">
        <v>17919</v>
      </c>
      <c r="D3933" s="2" t="s">
        <v>45</v>
      </c>
      <c r="E3933" s="4" t="s">
        <v>46</v>
      </c>
      <c r="F3933" t="s">
        <v>76</v>
      </c>
      <c r="G3933" s="6">
        <v>773</v>
      </c>
      <c r="H3933">
        <v>18684</v>
      </c>
      <c r="I3933">
        <v>24</v>
      </c>
      <c r="J3933" s="6">
        <v>448.75</v>
      </c>
      <c r="K3933" s="6">
        <v>3990.25</v>
      </c>
      <c r="L3933">
        <v>54</v>
      </c>
      <c r="M3933">
        <v>3</v>
      </c>
      <c r="N3933" t="s">
        <v>48</v>
      </c>
      <c r="O3933" t="s">
        <v>37</v>
      </c>
      <c r="P3933" t="s">
        <v>10066</v>
      </c>
    </row>
    <row r="3934" spans="1:16" x14ac:dyDescent="0.3">
      <c r="A3934" s="7">
        <v>21688</v>
      </c>
      <c r="B3934" s="6" t="s">
        <v>17920</v>
      </c>
      <c r="C3934" t="s">
        <v>17921</v>
      </c>
      <c r="D3934" s="2" t="s">
        <v>45</v>
      </c>
      <c r="E3934" s="4" t="s">
        <v>46</v>
      </c>
      <c r="F3934" t="s">
        <v>47</v>
      </c>
      <c r="G3934" s="6">
        <v>302</v>
      </c>
      <c r="H3934">
        <v>42993</v>
      </c>
      <c r="I3934">
        <v>7</v>
      </c>
      <c r="J3934" s="6">
        <v>406.25</v>
      </c>
      <c r="K3934" s="6">
        <v>2320.25</v>
      </c>
      <c r="L3934">
        <v>57</v>
      </c>
      <c r="M3934">
        <v>1</v>
      </c>
      <c r="N3934" t="s">
        <v>61</v>
      </c>
      <c r="O3934" t="s">
        <v>48</v>
      </c>
      <c r="P3934" t="s">
        <v>10066</v>
      </c>
    </row>
    <row r="3935" spans="1:16" x14ac:dyDescent="0.3">
      <c r="A3935" s="7">
        <v>20028</v>
      </c>
      <c r="B3935" s="6" t="s">
        <v>17922</v>
      </c>
      <c r="C3935" t="s">
        <v>17923</v>
      </c>
      <c r="D3935" s="2" t="s">
        <v>70</v>
      </c>
      <c r="E3935" s="4" t="s">
        <v>59</v>
      </c>
      <c r="F3935" t="s">
        <v>60</v>
      </c>
      <c r="G3935" s="6">
        <v>225</v>
      </c>
      <c r="H3935">
        <v>42329</v>
      </c>
      <c r="I3935">
        <v>12</v>
      </c>
      <c r="J3935" s="6">
        <v>417.5</v>
      </c>
      <c r="K3935" s="6">
        <v>6090.25</v>
      </c>
      <c r="L3935">
        <v>79</v>
      </c>
      <c r="M3935">
        <v>1</v>
      </c>
      <c r="N3935" t="s">
        <v>32</v>
      </c>
      <c r="O3935" t="s">
        <v>37</v>
      </c>
      <c r="P3935" t="s">
        <v>10061</v>
      </c>
    </row>
    <row r="3936" spans="1:16" x14ac:dyDescent="0.3">
      <c r="A3936" s="7">
        <v>19747</v>
      </c>
      <c r="B3936" s="6" t="s">
        <v>17924</v>
      </c>
      <c r="C3936" t="s">
        <v>17925</v>
      </c>
      <c r="D3936" s="2" t="s">
        <v>52</v>
      </c>
      <c r="E3936" s="4" t="s">
        <v>59</v>
      </c>
      <c r="F3936" t="s">
        <v>80</v>
      </c>
      <c r="G3936" s="6">
        <v>4844</v>
      </c>
      <c r="H3936">
        <v>31115</v>
      </c>
      <c r="I3936">
        <v>56</v>
      </c>
      <c r="J3936" s="6">
        <v>9874.5</v>
      </c>
      <c r="K3936" s="6">
        <v>261</v>
      </c>
      <c r="L3936">
        <v>15</v>
      </c>
      <c r="M3936">
        <v>5</v>
      </c>
      <c r="N3936" t="s">
        <v>48</v>
      </c>
      <c r="O3936" t="s">
        <v>37</v>
      </c>
      <c r="P3936" t="s">
        <v>10061</v>
      </c>
    </row>
    <row r="3937" spans="1:16" x14ac:dyDescent="0.3">
      <c r="A3937" s="7">
        <v>22021</v>
      </c>
      <c r="B3937" s="6" t="s">
        <v>17926</v>
      </c>
      <c r="C3937" t="s">
        <v>17927</v>
      </c>
      <c r="D3937" s="2" t="s">
        <v>64</v>
      </c>
      <c r="E3937" s="4" t="s">
        <v>59</v>
      </c>
      <c r="F3937" t="s">
        <v>60</v>
      </c>
      <c r="G3937" s="6">
        <v>187</v>
      </c>
      <c r="H3937">
        <v>72168</v>
      </c>
      <c r="I3937">
        <v>6</v>
      </c>
      <c r="J3937" s="6">
        <v>147</v>
      </c>
      <c r="K3937" s="6">
        <v>3901.25</v>
      </c>
      <c r="L3937">
        <v>89</v>
      </c>
      <c r="M3937">
        <v>2</v>
      </c>
      <c r="N3937" t="s">
        <v>61</v>
      </c>
      <c r="O3937" t="s">
        <v>48</v>
      </c>
      <c r="P3937" t="s">
        <v>10061</v>
      </c>
    </row>
    <row r="3938" spans="1:16" x14ac:dyDescent="0.3">
      <c r="A3938" s="7">
        <v>21425</v>
      </c>
      <c r="B3938" s="6" t="s">
        <v>17928</v>
      </c>
      <c r="C3938" t="s">
        <v>17929</v>
      </c>
      <c r="D3938" s="2" t="s">
        <v>52</v>
      </c>
      <c r="E3938" s="4" t="s">
        <v>59</v>
      </c>
      <c r="F3938" t="s">
        <v>80</v>
      </c>
      <c r="G3938" s="6">
        <v>4376</v>
      </c>
      <c r="H3938">
        <v>78383</v>
      </c>
      <c r="I3938">
        <v>35</v>
      </c>
      <c r="J3938" s="6">
        <v>9113.5</v>
      </c>
      <c r="K3938" s="6">
        <v>365</v>
      </c>
      <c r="L3938">
        <v>22</v>
      </c>
      <c r="M3938">
        <v>5</v>
      </c>
      <c r="N3938" t="s">
        <v>48</v>
      </c>
      <c r="O3938" t="s">
        <v>37</v>
      </c>
      <c r="P3938" t="s">
        <v>10061</v>
      </c>
    </row>
    <row r="3939" spans="1:16" x14ac:dyDescent="0.3">
      <c r="A3939" s="7">
        <v>19552</v>
      </c>
      <c r="B3939" s="6" t="s">
        <v>17930</v>
      </c>
      <c r="C3939" t="s">
        <v>17931</v>
      </c>
      <c r="D3939" s="2" t="s">
        <v>45</v>
      </c>
      <c r="E3939" s="4" t="s">
        <v>59</v>
      </c>
      <c r="F3939" t="s">
        <v>60</v>
      </c>
      <c r="G3939" s="6">
        <v>576</v>
      </c>
      <c r="H3939">
        <v>36308</v>
      </c>
      <c r="I3939">
        <v>9</v>
      </c>
      <c r="J3939" s="6">
        <v>293</v>
      </c>
      <c r="K3939" s="6">
        <v>5286.25</v>
      </c>
      <c r="L3939">
        <v>87</v>
      </c>
      <c r="M3939">
        <v>1</v>
      </c>
      <c r="N3939" t="s">
        <v>32</v>
      </c>
      <c r="O3939" t="s">
        <v>48</v>
      </c>
      <c r="P3939" t="s">
        <v>10061</v>
      </c>
    </row>
    <row r="3940" spans="1:16" x14ac:dyDescent="0.3">
      <c r="A3940" s="7">
        <v>22115</v>
      </c>
      <c r="B3940" s="6" t="s">
        <v>17932</v>
      </c>
      <c r="C3940" t="s">
        <v>17933</v>
      </c>
      <c r="D3940" s="2" t="s">
        <v>52</v>
      </c>
      <c r="E3940" s="4" t="s">
        <v>46</v>
      </c>
      <c r="F3940" t="s">
        <v>67</v>
      </c>
      <c r="G3940" s="6">
        <v>1291</v>
      </c>
      <c r="H3940">
        <v>57946</v>
      </c>
      <c r="I3940">
        <v>6</v>
      </c>
      <c r="J3940" s="6">
        <v>1443.25</v>
      </c>
      <c r="K3940" s="6">
        <v>3262.5</v>
      </c>
      <c r="L3940">
        <v>49</v>
      </c>
      <c r="M3940">
        <v>2</v>
      </c>
      <c r="N3940" t="s">
        <v>48</v>
      </c>
      <c r="O3940" t="s">
        <v>37</v>
      </c>
      <c r="P3940" t="s">
        <v>10066</v>
      </c>
    </row>
    <row r="3941" spans="1:16" x14ac:dyDescent="0.3">
      <c r="A3941" s="7">
        <v>22166</v>
      </c>
      <c r="B3941" s="6" t="s">
        <v>17934</v>
      </c>
      <c r="C3941" t="s">
        <v>17935</v>
      </c>
      <c r="D3941" s="2" t="s">
        <v>45</v>
      </c>
      <c r="E3941" s="4" t="s">
        <v>59</v>
      </c>
      <c r="F3941" t="s">
        <v>60</v>
      </c>
      <c r="G3941" s="6">
        <v>428</v>
      </c>
      <c r="H3941">
        <v>72803</v>
      </c>
      <c r="I3941">
        <v>8</v>
      </c>
      <c r="J3941" s="6">
        <v>116.5</v>
      </c>
      <c r="K3941" s="6">
        <v>4272.25</v>
      </c>
      <c r="L3941">
        <v>83</v>
      </c>
      <c r="M3941">
        <v>1</v>
      </c>
      <c r="N3941" t="s">
        <v>48</v>
      </c>
      <c r="O3941" t="s">
        <v>37</v>
      </c>
      <c r="P3941" t="s">
        <v>10061</v>
      </c>
    </row>
    <row r="3942" spans="1:16" x14ac:dyDescent="0.3">
      <c r="A3942" s="7">
        <v>20335</v>
      </c>
      <c r="B3942" s="6" t="s">
        <v>17936</v>
      </c>
      <c r="C3942" t="s">
        <v>17937</v>
      </c>
      <c r="D3942" s="2" t="s">
        <v>58</v>
      </c>
      <c r="E3942" s="4" t="s">
        <v>46</v>
      </c>
      <c r="F3942" t="s">
        <v>60</v>
      </c>
      <c r="G3942" s="6">
        <v>198</v>
      </c>
      <c r="H3942">
        <v>75000</v>
      </c>
      <c r="I3942">
        <v>5</v>
      </c>
      <c r="J3942" s="6">
        <v>388.25</v>
      </c>
      <c r="K3942" s="6">
        <v>6827</v>
      </c>
      <c r="L3942">
        <v>87</v>
      </c>
      <c r="M3942">
        <v>1</v>
      </c>
      <c r="N3942" t="s">
        <v>61</v>
      </c>
      <c r="O3942" t="s">
        <v>48</v>
      </c>
      <c r="P3942" t="s">
        <v>10061</v>
      </c>
    </row>
    <row r="3943" spans="1:16" x14ac:dyDescent="0.3">
      <c r="A3943" s="7">
        <v>21927</v>
      </c>
      <c r="B3943" s="6" t="s">
        <v>17938</v>
      </c>
      <c r="C3943" t="s">
        <v>17939</v>
      </c>
      <c r="D3943" s="2" t="s">
        <v>58</v>
      </c>
      <c r="E3943" s="4" t="s">
        <v>59</v>
      </c>
      <c r="F3943" t="s">
        <v>67</v>
      </c>
      <c r="G3943" s="6">
        <v>207</v>
      </c>
      <c r="H3943">
        <v>35057</v>
      </c>
      <c r="I3943">
        <v>3</v>
      </c>
      <c r="J3943" s="6">
        <v>857.75</v>
      </c>
      <c r="K3943" s="6">
        <v>1956</v>
      </c>
      <c r="L3943">
        <v>56</v>
      </c>
      <c r="M3943">
        <v>1</v>
      </c>
      <c r="N3943" t="s">
        <v>48</v>
      </c>
      <c r="O3943" t="s">
        <v>37</v>
      </c>
      <c r="P3943" t="s">
        <v>10061</v>
      </c>
    </row>
    <row r="3944" spans="1:16" x14ac:dyDescent="0.3">
      <c r="A3944" s="7">
        <v>17994</v>
      </c>
      <c r="B3944" s="6" t="s">
        <v>17940</v>
      </c>
      <c r="C3944" t="s">
        <v>17941</v>
      </c>
      <c r="D3944" s="2" t="s">
        <v>52</v>
      </c>
      <c r="E3944" s="4" t="s">
        <v>59</v>
      </c>
      <c r="F3944" t="s">
        <v>80</v>
      </c>
      <c r="G3944" s="6">
        <v>4556</v>
      </c>
      <c r="H3944">
        <v>69823</v>
      </c>
      <c r="I3944">
        <v>59</v>
      </c>
      <c r="J3944" s="6">
        <v>4090</v>
      </c>
      <c r="K3944" s="6">
        <v>938.5</v>
      </c>
      <c r="L3944">
        <v>14</v>
      </c>
      <c r="M3944">
        <v>5</v>
      </c>
      <c r="N3944" t="s">
        <v>48</v>
      </c>
      <c r="O3944" t="s">
        <v>37</v>
      </c>
      <c r="P3944" t="s">
        <v>10066</v>
      </c>
    </row>
    <row r="3945" spans="1:16" x14ac:dyDescent="0.3">
      <c r="A3945" s="7">
        <v>20019</v>
      </c>
      <c r="B3945" s="6" t="s">
        <v>17942</v>
      </c>
      <c r="C3945" t="s">
        <v>17943</v>
      </c>
      <c r="D3945" s="2" t="s">
        <v>45</v>
      </c>
      <c r="E3945" s="4" t="s">
        <v>46</v>
      </c>
      <c r="F3945" t="s">
        <v>67</v>
      </c>
      <c r="G3945" s="6">
        <v>595</v>
      </c>
      <c r="H3945">
        <v>35905</v>
      </c>
      <c r="I3945">
        <v>5</v>
      </c>
      <c r="J3945" s="6">
        <v>410</v>
      </c>
      <c r="K3945" s="6">
        <v>2127.25</v>
      </c>
      <c r="L3945">
        <v>40</v>
      </c>
      <c r="M3945">
        <v>2</v>
      </c>
      <c r="N3945" t="s">
        <v>37</v>
      </c>
      <c r="O3945" t="s">
        <v>37</v>
      </c>
      <c r="P3945" t="s">
        <v>10061</v>
      </c>
    </row>
    <row r="3946" spans="1:16" x14ac:dyDescent="0.3">
      <c r="A3946" s="7">
        <v>17734</v>
      </c>
      <c r="B3946" s="6" t="s">
        <v>17944</v>
      </c>
      <c r="C3946" t="s">
        <v>17945</v>
      </c>
      <c r="D3946" s="2" t="s">
        <v>52</v>
      </c>
      <c r="E3946" s="4" t="s">
        <v>59</v>
      </c>
      <c r="F3946" t="s">
        <v>76</v>
      </c>
      <c r="G3946" s="6">
        <v>2869</v>
      </c>
      <c r="H3946">
        <v>62725</v>
      </c>
      <c r="I3946">
        <v>12</v>
      </c>
      <c r="J3946" s="6">
        <v>311.5</v>
      </c>
      <c r="K3946" s="6">
        <v>3738.75</v>
      </c>
      <c r="L3946">
        <v>76</v>
      </c>
      <c r="M3946">
        <v>2</v>
      </c>
      <c r="N3946" t="s">
        <v>37</v>
      </c>
      <c r="O3946" t="s">
        <v>48</v>
      </c>
      <c r="P3946" t="s">
        <v>10061</v>
      </c>
    </row>
    <row r="3947" spans="1:16" x14ac:dyDescent="0.3">
      <c r="A3947" s="7">
        <v>18730</v>
      </c>
      <c r="B3947" s="6" t="s">
        <v>17946</v>
      </c>
      <c r="C3947" t="s">
        <v>17947</v>
      </c>
      <c r="D3947" s="2" t="s">
        <v>58</v>
      </c>
      <c r="E3947" s="4" t="s">
        <v>59</v>
      </c>
      <c r="F3947" t="s">
        <v>60</v>
      </c>
      <c r="G3947" s="6">
        <v>88</v>
      </c>
      <c r="H3947">
        <v>73322</v>
      </c>
      <c r="I3947">
        <v>18</v>
      </c>
      <c r="J3947" s="6">
        <v>275.25</v>
      </c>
      <c r="K3947" s="6">
        <v>7386.5</v>
      </c>
      <c r="L3947">
        <v>98</v>
      </c>
      <c r="M3947">
        <v>1</v>
      </c>
      <c r="N3947" t="s">
        <v>48</v>
      </c>
      <c r="O3947" t="s">
        <v>37</v>
      </c>
      <c r="P3947" t="s">
        <v>10061</v>
      </c>
    </row>
    <row r="3948" spans="1:16" x14ac:dyDescent="0.3">
      <c r="A3948" s="7">
        <v>19328</v>
      </c>
      <c r="B3948" s="6" t="s">
        <v>17948</v>
      </c>
      <c r="C3948" t="s">
        <v>17949</v>
      </c>
      <c r="D3948" s="2" t="s">
        <v>52</v>
      </c>
      <c r="E3948" s="4" t="s">
        <v>53</v>
      </c>
      <c r="F3948" t="s">
        <v>54</v>
      </c>
      <c r="G3948" s="6">
        <v>3819</v>
      </c>
      <c r="H3948">
        <v>61270</v>
      </c>
      <c r="I3948">
        <v>42</v>
      </c>
      <c r="J3948" s="6">
        <v>3797</v>
      </c>
      <c r="K3948" s="6">
        <v>682.75</v>
      </c>
      <c r="L3948">
        <v>15</v>
      </c>
      <c r="M3948">
        <v>6</v>
      </c>
      <c r="N3948" t="s">
        <v>48</v>
      </c>
      <c r="O3948" t="s">
        <v>48</v>
      </c>
      <c r="P3948" t="s">
        <v>10066</v>
      </c>
    </row>
    <row r="3949" spans="1:16" x14ac:dyDescent="0.3">
      <c r="A3949" s="7">
        <v>20560</v>
      </c>
      <c r="B3949" s="6" t="s">
        <v>17950</v>
      </c>
      <c r="C3949" t="s">
        <v>17951</v>
      </c>
      <c r="D3949" s="2" t="s">
        <v>79</v>
      </c>
      <c r="E3949" s="4" t="s">
        <v>59</v>
      </c>
      <c r="F3949" t="s">
        <v>80</v>
      </c>
      <c r="G3949" s="6">
        <v>4986</v>
      </c>
      <c r="H3949">
        <v>69187</v>
      </c>
      <c r="I3949">
        <v>33</v>
      </c>
      <c r="J3949" s="6">
        <v>5237.5</v>
      </c>
      <c r="K3949" s="6">
        <v>330.25</v>
      </c>
      <c r="L3949">
        <v>19</v>
      </c>
      <c r="M3949">
        <v>4</v>
      </c>
      <c r="N3949" t="s">
        <v>48</v>
      </c>
      <c r="O3949" t="s">
        <v>37</v>
      </c>
      <c r="P3949" t="s">
        <v>10061</v>
      </c>
    </row>
    <row r="3950" spans="1:16" x14ac:dyDescent="0.3">
      <c r="A3950" s="7">
        <v>19025</v>
      </c>
      <c r="B3950" s="6" t="s">
        <v>17952</v>
      </c>
      <c r="C3950" t="s">
        <v>17953</v>
      </c>
      <c r="D3950" s="2" t="s">
        <v>52</v>
      </c>
      <c r="E3950" s="4" t="s">
        <v>59</v>
      </c>
      <c r="F3950" t="s">
        <v>80</v>
      </c>
      <c r="G3950" s="6">
        <v>4761</v>
      </c>
      <c r="H3950">
        <v>24511</v>
      </c>
      <c r="I3950">
        <v>44</v>
      </c>
      <c r="J3950" s="6">
        <v>8752.25</v>
      </c>
      <c r="K3950" s="6">
        <v>812.25</v>
      </c>
      <c r="L3950">
        <v>11</v>
      </c>
      <c r="M3950">
        <v>6</v>
      </c>
      <c r="N3950" t="s">
        <v>37</v>
      </c>
      <c r="O3950" t="s">
        <v>37</v>
      </c>
      <c r="P3950" t="s">
        <v>10061</v>
      </c>
    </row>
    <row r="3951" spans="1:16" x14ac:dyDescent="0.3">
      <c r="A3951" s="7">
        <v>19401</v>
      </c>
      <c r="B3951" s="6" t="s">
        <v>17954</v>
      </c>
      <c r="C3951" t="s">
        <v>17955</v>
      </c>
      <c r="D3951" s="2" t="s">
        <v>64</v>
      </c>
      <c r="E3951" s="4" t="s">
        <v>46</v>
      </c>
      <c r="F3951" t="s">
        <v>76</v>
      </c>
      <c r="G3951" s="6">
        <v>725</v>
      </c>
      <c r="H3951">
        <v>79404</v>
      </c>
      <c r="I3951">
        <v>13</v>
      </c>
      <c r="J3951" s="6">
        <v>555.5</v>
      </c>
      <c r="K3951" s="6">
        <v>2576.75</v>
      </c>
      <c r="L3951">
        <v>76</v>
      </c>
      <c r="M3951">
        <v>1</v>
      </c>
      <c r="N3951" t="s">
        <v>48</v>
      </c>
      <c r="O3951" t="s">
        <v>37</v>
      </c>
      <c r="P3951" t="s">
        <v>10061</v>
      </c>
    </row>
    <row r="3952" spans="1:16" x14ac:dyDescent="0.3">
      <c r="A3952" s="7">
        <v>22051</v>
      </c>
      <c r="B3952" s="6" t="s">
        <v>17956</v>
      </c>
      <c r="C3952" t="s">
        <v>17957</v>
      </c>
      <c r="D3952" s="2" t="s">
        <v>58</v>
      </c>
      <c r="E3952" s="4" t="s">
        <v>59</v>
      </c>
      <c r="F3952" t="s">
        <v>60</v>
      </c>
      <c r="G3952" s="6">
        <v>155</v>
      </c>
      <c r="H3952">
        <v>61201</v>
      </c>
      <c r="I3952">
        <v>12</v>
      </c>
      <c r="J3952" s="6">
        <v>248.75</v>
      </c>
      <c r="K3952" s="6">
        <v>5382</v>
      </c>
      <c r="L3952">
        <v>77</v>
      </c>
      <c r="M3952">
        <v>1</v>
      </c>
      <c r="N3952" t="s">
        <v>32</v>
      </c>
      <c r="O3952" t="s">
        <v>37</v>
      </c>
      <c r="P3952" t="s">
        <v>10061</v>
      </c>
    </row>
    <row r="3953" spans="1:16" x14ac:dyDescent="0.3">
      <c r="A3953" s="7">
        <v>22236</v>
      </c>
      <c r="B3953" s="6" t="s">
        <v>17958</v>
      </c>
      <c r="C3953" t="s">
        <v>17959</v>
      </c>
      <c r="D3953" s="2" t="s">
        <v>45</v>
      </c>
      <c r="E3953" s="4" t="s">
        <v>59</v>
      </c>
      <c r="F3953" t="s">
        <v>60</v>
      </c>
      <c r="G3953" s="6">
        <v>472</v>
      </c>
      <c r="H3953">
        <v>40608</v>
      </c>
      <c r="I3953">
        <v>13</v>
      </c>
      <c r="J3953" s="6">
        <v>416</v>
      </c>
      <c r="K3953" s="6">
        <v>3557.25</v>
      </c>
      <c r="L3953">
        <v>96</v>
      </c>
      <c r="M3953">
        <v>2</v>
      </c>
      <c r="N3953" t="s">
        <v>48</v>
      </c>
      <c r="O3953" t="s">
        <v>48</v>
      </c>
      <c r="P3953" t="s">
        <v>10061</v>
      </c>
    </row>
    <row r="3954" spans="1:16" x14ac:dyDescent="0.3">
      <c r="A3954" s="7">
        <v>20044</v>
      </c>
      <c r="B3954" s="6" t="s">
        <v>17960</v>
      </c>
      <c r="C3954" t="s">
        <v>17961</v>
      </c>
      <c r="D3954" s="2" t="s">
        <v>64</v>
      </c>
      <c r="E3954" s="4" t="s">
        <v>46</v>
      </c>
      <c r="F3954" t="s">
        <v>67</v>
      </c>
      <c r="G3954" s="6">
        <v>210</v>
      </c>
      <c r="H3954">
        <v>47959</v>
      </c>
      <c r="I3954">
        <v>7</v>
      </c>
      <c r="J3954" s="6">
        <v>1021</v>
      </c>
      <c r="K3954" s="6">
        <v>2659.5</v>
      </c>
      <c r="L3954">
        <v>59</v>
      </c>
      <c r="M3954">
        <v>2</v>
      </c>
      <c r="N3954" t="s">
        <v>32</v>
      </c>
      <c r="O3954" t="s">
        <v>32</v>
      </c>
      <c r="P3954" t="s">
        <v>10061</v>
      </c>
    </row>
    <row r="3955" spans="1:16" x14ac:dyDescent="0.3">
      <c r="A3955" s="7">
        <v>20917</v>
      </c>
      <c r="B3955" s="6" t="s">
        <v>17962</v>
      </c>
      <c r="C3955" t="s">
        <v>17963</v>
      </c>
      <c r="D3955" s="2" t="s">
        <v>58</v>
      </c>
      <c r="E3955" s="4" t="s">
        <v>59</v>
      </c>
      <c r="F3955" t="s">
        <v>60</v>
      </c>
      <c r="G3955" s="6">
        <v>184</v>
      </c>
      <c r="H3955">
        <v>57794</v>
      </c>
      <c r="I3955">
        <v>20</v>
      </c>
      <c r="J3955" s="6">
        <v>391.5</v>
      </c>
      <c r="K3955" s="6">
        <v>6916.75</v>
      </c>
      <c r="L3955">
        <v>75</v>
      </c>
      <c r="M3955">
        <v>2</v>
      </c>
      <c r="N3955" t="s">
        <v>32</v>
      </c>
      <c r="O3955" t="s">
        <v>48</v>
      </c>
      <c r="P3955" t="s">
        <v>10066</v>
      </c>
    </row>
    <row r="3956" spans="1:16" x14ac:dyDescent="0.3">
      <c r="A3956" s="7">
        <v>20695</v>
      </c>
      <c r="B3956" s="6" t="s">
        <v>17964</v>
      </c>
      <c r="C3956" t="s">
        <v>17965</v>
      </c>
      <c r="D3956" s="2" t="s">
        <v>45</v>
      </c>
      <c r="E3956" s="4" t="s">
        <v>46</v>
      </c>
      <c r="F3956" t="s">
        <v>47</v>
      </c>
      <c r="G3956" s="6">
        <v>220</v>
      </c>
      <c r="H3956">
        <v>67941</v>
      </c>
      <c r="I3956">
        <v>13</v>
      </c>
      <c r="J3956" s="6">
        <v>368</v>
      </c>
      <c r="K3956" s="6">
        <v>2676.5</v>
      </c>
      <c r="L3956">
        <v>60</v>
      </c>
      <c r="M3956">
        <v>1</v>
      </c>
      <c r="N3956" t="s">
        <v>48</v>
      </c>
      <c r="O3956" t="s">
        <v>48</v>
      </c>
      <c r="P3956" t="s">
        <v>10066</v>
      </c>
    </row>
    <row r="3957" spans="1:16" x14ac:dyDescent="0.3">
      <c r="A3957" s="7">
        <v>17430</v>
      </c>
      <c r="B3957" s="6" t="s">
        <v>17966</v>
      </c>
      <c r="C3957" t="s">
        <v>17967</v>
      </c>
      <c r="D3957" s="2" t="s">
        <v>70</v>
      </c>
      <c r="E3957" s="4" t="s">
        <v>46</v>
      </c>
      <c r="F3957" t="s">
        <v>60</v>
      </c>
      <c r="G3957" s="6">
        <v>254</v>
      </c>
      <c r="H3957">
        <v>20381</v>
      </c>
      <c r="I3957">
        <v>12</v>
      </c>
      <c r="J3957" s="6">
        <v>243.75</v>
      </c>
      <c r="K3957" s="6">
        <v>6207.75</v>
      </c>
      <c r="L3957">
        <v>77</v>
      </c>
      <c r="M3957">
        <v>2</v>
      </c>
      <c r="N3957" t="s">
        <v>48</v>
      </c>
      <c r="O3957" t="s">
        <v>48</v>
      </c>
      <c r="P3957" t="s">
        <v>10061</v>
      </c>
    </row>
    <row r="3958" spans="1:16" x14ac:dyDescent="0.3">
      <c r="A3958" s="7">
        <v>21304</v>
      </c>
      <c r="B3958" s="6" t="s">
        <v>17968</v>
      </c>
      <c r="C3958" t="s">
        <v>17969</v>
      </c>
      <c r="D3958" s="2" t="s">
        <v>45</v>
      </c>
      <c r="E3958" s="4" t="s">
        <v>59</v>
      </c>
      <c r="F3958" t="s">
        <v>60</v>
      </c>
      <c r="G3958" s="6">
        <v>215</v>
      </c>
      <c r="H3958">
        <v>68353</v>
      </c>
      <c r="I3958">
        <v>11</v>
      </c>
      <c r="J3958" s="6">
        <v>235.75</v>
      </c>
      <c r="K3958" s="6">
        <v>4550.25</v>
      </c>
      <c r="L3958">
        <v>85</v>
      </c>
      <c r="M3958">
        <v>1</v>
      </c>
      <c r="N3958" t="s">
        <v>32</v>
      </c>
      <c r="O3958" t="s">
        <v>37</v>
      </c>
      <c r="P3958" t="s">
        <v>10061</v>
      </c>
    </row>
    <row r="3959" spans="1:16" x14ac:dyDescent="0.3">
      <c r="A3959" s="7">
        <v>21911</v>
      </c>
      <c r="B3959" s="6" t="s">
        <v>17970</v>
      </c>
      <c r="C3959" t="s">
        <v>17971</v>
      </c>
      <c r="D3959" s="2" t="s">
        <v>70</v>
      </c>
      <c r="E3959" s="4" t="s">
        <v>46</v>
      </c>
      <c r="F3959" t="s">
        <v>67</v>
      </c>
      <c r="G3959" s="6">
        <v>295</v>
      </c>
      <c r="H3959">
        <v>28485</v>
      </c>
      <c r="I3959">
        <v>8</v>
      </c>
      <c r="J3959" s="6">
        <v>1403</v>
      </c>
      <c r="K3959" s="6">
        <v>2661.25</v>
      </c>
      <c r="L3959">
        <v>58</v>
      </c>
      <c r="M3959">
        <v>1</v>
      </c>
      <c r="N3959" t="s">
        <v>48</v>
      </c>
      <c r="O3959" t="s">
        <v>48</v>
      </c>
      <c r="P3959" t="s">
        <v>10066</v>
      </c>
    </row>
    <row r="3960" spans="1:16" x14ac:dyDescent="0.3">
      <c r="A3960" s="7">
        <v>19088</v>
      </c>
      <c r="B3960" s="6" t="s">
        <v>17972</v>
      </c>
      <c r="C3960" t="s">
        <v>17973</v>
      </c>
      <c r="D3960" s="2" t="s">
        <v>52</v>
      </c>
      <c r="E3960" s="4" t="s">
        <v>59</v>
      </c>
      <c r="F3960" t="s">
        <v>80</v>
      </c>
      <c r="G3960" s="6">
        <v>3740</v>
      </c>
      <c r="H3960">
        <v>75346</v>
      </c>
      <c r="I3960">
        <v>54</v>
      </c>
      <c r="J3960" s="6">
        <v>4312</v>
      </c>
      <c r="K3960" s="6">
        <v>827.75</v>
      </c>
      <c r="L3960">
        <v>19</v>
      </c>
      <c r="M3960">
        <v>5</v>
      </c>
      <c r="N3960" t="s">
        <v>37</v>
      </c>
      <c r="O3960" t="s">
        <v>37</v>
      </c>
      <c r="P3960" t="s">
        <v>10061</v>
      </c>
    </row>
    <row r="3961" spans="1:16" x14ac:dyDescent="0.3">
      <c r="A3961" s="7">
        <v>19969</v>
      </c>
      <c r="B3961" s="6" t="s">
        <v>17974</v>
      </c>
      <c r="C3961" t="s">
        <v>17975</v>
      </c>
      <c r="D3961" s="2" t="s">
        <v>58</v>
      </c>
      <c r="E3961" s="4" t="s">
        <v>59</v>
      </c>
      <c r="F3961" t="s">
        <v>60</v>
      </c>
      <c r="G3961" s="6">
        <v>94</v>
      </c>
      <c r="H3961">
        <v>67212</v>
      </c>
      <c r="I3961">
        <v>4</v>
      </c>
      <c r="J3961" s="6">
        <v>169.75</v>
      </c>
      <c r="K3961" s="6">
        <v>5864.5</v>
      </c>
      <c r="L3961">
        <v>96</v>
      </c>
      <c r="M3961">
        <v>2</v>
      </c>
      <c r="N3961" t="s">
        <v>61</v>
      </c>
      <c r="O3961" t="s">
        <v>37</v>
      </c>
      <c r="P3961" t="s">
        <v>10061</v>
      </c>
    </row>
    <row r="3962" spans="1:16" x14ac:dyDescent="0.3">
      <c r="A3962" s="7">
        <v>19780</v>
      </c>
      <c r="B3962" s="6" t="s">
        <v>17976</v>
      </c>
      <c r="C3962" t="s">
        <v>17977</v>
      </c>
      <c r="D3962" s="2" t="s">
        <v>58</v>
      </c>
      <c r="E3962" s="4" t="s">
        <v>46</v>
      </c>
      <c r="F3962" t="s">
        <v>60</v>
      </c>
      <c r="G3962" s="6">
        <v>126</v>
      </c>
      <c r="H3962">
        <v>49776</v>
      </c>
      <c r="I3962">
        <v>19</v>
      </c>
      <c r="J3962" s="6">
        <v>407</v>
      </c>
      <c r="K3962" s="6">
        <v>4801.25</v>
      </c>
      <c r="L3962">
        <v>90</v>
      </c>
      <c r="M3962">
        <v>1</v>
      </c>
      <c r="N3962" t="s">
        <v>61</v>
      </c>
      <c r="O3962" t="s">
        <v>48</v>
      </c>
      <c r="P3962" t="s">
        <v>10061</v>
      </c>
    </row>
    <row r="3963" spans="1:16" x14ac:dyDescent="0.3">
      <c r="A3963" s="7">
        <v>17926</v>
      </c>
      <c r="B3963" s="6" t="s">
        <v>17978</v>
      </c>
      <c r="C3963" t="s">
        <v>17979</v>
      </c>
      <c r="D3963" s="2" t="s">
        <v>52</v>
      </c>
      <c r="E3963" s="4" t="s">
        <v>59</v>
      </c>
      <c r="F3963" t="s">
        <v>80</v>
      </c>
      <c r="G3963" s="6">
        <v>1390</v>
      </c>
      <c r="H3963">
        <v>57350</v>
      </c>
      <c r="I3963">
        <v>40</v>
      </c>
      <c r="J3963" s="6">
        <v>1060</v>
      </c>
      <c r="K3963" s="6">
        <v>669.5</v>
      </c>
      <c r="L3963">
        <v>21</v>
      </c>
      <c r="M3963">
        <v>4</v>
      </c>
      <c r="N3963" t="s">
        <v>37</v>
      </c>
      <c r="O3963" t="s">
        <v>48</v>
      </c>
      <c r="P3963" t="s">
        <v>10066</v>
      </c>
    </row>
    <row r="3964" spans="1:16" x14ac:dyDescent="0.3">
      <c r="A3964" s="7">
        <v>18696</v>
      </c>
      <c r="B3964" s="6" t="s">
        <v>17980</v>
      </c>
      <c r="C3964" t="s">
        <v>17981</v>
      </c>
      <c r="D3964" s="2" t="s">
        <v>52</v>
      </c>
      <c r="E3964" s="4" t="s">
        <v>59</v>
      </c>
      <c r="F3964" t="s">
        <v>80</v>
      </c>
      <c r="G3964" s="6">
        <v>1891</v>
      </c>
      <c r="H3964">
        <v>53075</v>
      </c>
      <c r="I3964">
        <v>58</v>
      </c>
      <c r="J3964" s="6">
        <v>8667.25</v>
      </c>
      <c r="K3964" s="6">
        <v>769.75</v>
      </c>
      <c r="L3964">
        <v>12</v>
      </c>
      <c r="M3964">
        <v>3</v>
      </c>
      <c r="N3964" t="s">
        <v>48</v>
      </c>
      <c r="O3964" t="s">
        <v>37</v>
      </c>
      <c r="P3964" t="s">
        <v>10061</v>
      </c>
    </row>
    <row r="3965" spans="1:16" x14ac:dyDescent="0.3">
      <c r="A3965" s="7">
        <v>19053</v>
      </c>
      <c r="B3965" s="6" t="s">
        <v>17982</v>
      </c>
      <c r="C3965" t="s">
        <v>17983</v>
      </c>
      <c r="D3965" s="2" t="s">
        <v>45</v>
      </c>
      <c r="E3965" s="4" t="s">
        <v>59</v>
      </c>
      <c r="F3965" t="s">
        <v>67</v>
      </c>
      <c r="G3965" s="6">
        <v>762</v>
      </c>
      <c r="H3965">
        <v>66244</v>
      </c>
      <c r="I3965">
        <v>14</v>
      </c>
      <c r="J3965" s="6">
        <v>742.25</v>
      </c>
      <c r="K3965" s="6">
        <v>3728.75</v>
      </c>
      <c r="L3965">
        <v>63</v>
      </c>
      <c r="M3965">
        <v>2</v>
      </c>
      <c r="N3965" t="s">
        <v>48</v>
      </c>
      <c r="O3965" t="s">
        <v>37</v>
      </c>
      <c r="P3965" t="s">
        <v>10061</v>
      </c>
    </row>
    <row r="3966" spans="1:16" x14ac:dyDescent="0.3">
      <c r="A3966" s="7">
        <v>22001</v>
      </c>
      <c r="B3966" s="6" t="s">
        <v>17984</v>
      </c>
      <c r="C3966" t="s">
        <v>17985</v>
      </c>
      <c r="D3966" s="2" t="s">
        <v>79</v>
      </c>
      <c r="E3966" s="4" t="s">
        <v>59</v>
      </c>
      <c r="F3966" t="s">
        <v>76</v>
      </c>
      <c r="G3966" s="6">
        <v>1378</v>
      </c>
      <c r="H3966">
        <v>55405</v>
      </c>
      <c r="I3966">
        <v>21</v>
      </c>
      <c r="J3966" s="6">
        <v>296.5</v>
      </c>
      <c r="K3966" s="6">
        <v>4910.75</v>
      </c>
      <c r="L3966">
        <v>54</v>
      </c>
      <c r="M3966">
        <v>1</v>
      </c>
      <c r="N3966" t="s">
        <v>48</v>
      </c>
      <c r="O3966" t="s">
        <v>48</v>
      </c>
      <c r="P3966" t="s">
        <v>10061</v>
      </c>
    </row>
    <row r="3967" spans="1:16" x14ac:dyDescent="0.3">
      <c r="A3967" s="7">
        <v>22142</v>
      </c>
      <c r="B3967" s="6" t="s">
        <v>17986</v>
      </c>
      <c r="C3967" t="s">
        <v>17987</v>
      </c>
      <c r="D3967" s="2" t="s">
        <v>52</v>
      </c>
      <c r="E3967" s="4" t="s">
        <v>59</v>
      </c>
      <c r="F3967" t="s">
        <v>80</v>
      </c>
      <c r="G3967" s="6">
        <v>1679</v>
      </c>
      <c r="H3967">
        <v>68704</v>
      </c>
      <c r="I3967">
        <v>46</v>
      </c>
      <c r="J3967" s="6">
        <v>5613</v>
      </c>
      <c r="K3967" s="6">
        <v>467.25</v>
      </c>
      <c r="L3967">
        <v>19</v>
      </c>
      <c r="M3967">
        <v>4</v>
      </c>
      <c r="N3967" t="s">
        <v>48</v>
      </c>
      <c r="O3967" t="s">
        <v>37</v>
      </c>
      <c r="P3967" t="s">
        <v>10061</v>
      </c>
    </row>
    <row r="3968" spans="1:16" x14ac:dyDescent="0.3">
      <c r="A3968" s="7">
        <v>18403</v>
      </c>
      <c r="B3968" s="6" t="s">
        <v>17988</v>
      </c>
      <c r="C3968" t="s">
        <v>17989</v>
      </c>
      <c r="D3968" s="2" t="s">
        <v>70</v>
      </c>
      <c r="E3968" s="4" t="s">
        <v>46</v>
      </c>
      <c r="F3968" t="s">
        <v>47</v>
      </c>
      <c r="G3968" s="6">
        <v>363</v>
      </c>
      <c r="H3968">
        <v>29782</v>
      </c>
      <c r="I3968">
        <v>14</v>
      </c>
      <c r="J3968" s="6">
        <v>320.75</v>
      </c>
      <c r="K3968" s="6">
        <v>2490.5</v>
      </c>
      <c r="L3968">
        <v>63</v>
      </c>
      <c r="M3968">
        <v>1</v>
      </c>
      <c r="N3968" t="s">
        <v>48</v>
      </c>
      <c r="O3968" t="s">
        <v>48</v>
      </c>
      <c r="P3968" t="s">
        <v>10061</v>
      </c>
    </row>
    <row r="3969" spans="1:16" x14ac:dyDescent="0.3">
      <c r="A3969" s="7">
        <v>20838</v>
      </c>
      <c r="B3969" s="6" t="s">
        <v>17990</v>
      </c>
      <c r="C3969" t="s">
        <v>17991</v>
      </c>
      <c r="D3969" s="2" t="s">
        <v>52</v>
      </c>
      <c r="E3969" s="4" t="s">
        <v>59</v>
      </c>
      <c r="F3969" t="s">
        <v>80</v>
      </c>
      <c r="G3969" s="6">
        <v>4715</v>
      </c>
      <c r="H3969">
        <v>17363</v>
      </c>
      <c r="I3969">
        <v>57</v>
      </c>
      <c r="J3969" s="6">
        <v>838</v>
      </c>
      <c r="K3969" s="6">
        <v>368.75</v>
      </c>
      <c r="L3969">
        <v>13</v>
      </c>
      <c r="M3969">
        <v>5</v>
      </c>
      <c r="N3969" t="s">
        <v>48</v>
      </c>
      <c r="O3969" t="s">
        <v>37</v>
      </c>
      <c r="P3969" t="s">
        <v>10066</v>
      </c>
    </row>
    <row r="3970" spans="1:16" x14ac:dyDescent="0.3">
      <c r="A3970" s="7">
        <v>20996</v>
      </c>
      <c r="B3970" s="6" t="s">
        <v>17992</v>
      </c>
      <c r="C3970" t="s">
        <v>17993</v>
      </c>
      <c r="D3970" s="2" t="s">
        <v>52</v>
      </c>
      <c r="E3970" s="4" t="s">
        <v>53</v>
      </c>
      <c r="F3970" t="s">
        <v>54</v>
      </c>
      <c r="G3970" s="6">
        <v>3732</v>
      </c>
      <c r="H3970">
        <v>47822</v>
      </c>
      <c r="I3970">
        <v>19</v>
      </c>
      <c r="J3970" s="6">
        <v>7335.5</v>
      </c>
      <c r="K3970" s="6">
        <v>819.25</v>
      </c>
      <c r="L3970">
        <v>18</v>
      </c>
      <c r="M3970">
        <v>5</v>
      </c>
      <c r="N3970" t="s">
        <v>61</v>
      </c>
      <c r="O3970" t="s">
        <v>48</v>
      </c>
      <c r="P3970" t="s">
        <v>10066</v>
      </c>
    </row>
    <row r="3971" spans="1:16" x14ac:dyDescent="0.3">
      <c r="A3971" s="7">
        <v>19510</v>
      </c>
      <c r="B3971" s="6" t="s">
        <v>17994</v>
      </c>
      <c r="C3971" t="s">
        <v>17995</v>
      </c>
      <c r="D3971" s="2" t="s">
        <v>45</v>
      </c>
      <c r="E3971" s="4" t="s">
        <v>59</v>
      </c>
      <c r="F3971" t="s">
        <v>60</v>
      </c>
      <c r="G3971" s="6">
        <v>184</v>
      </c>
      <c r="H3971">
        <v>29103</v>
      </c>
      <c r="I3971">
        <v>7</v>
      </c>
      <c r="J3971" s="6">
        <v>52.75</v>
      </c>
      <c r="K3971" s="6">
        <v>4611.75</v>
      </c>
      <c r="L3971">
        <v>88</v>
      </c>
      <c r="M3971">
        <v>2</v>
      </c>
      <c r="N3971" t="s">
        <v>48</v>
      </c>
      <c r="O3971" t="s">
        <v>37</v>
      </c>
      <c r="P3971" t="s">
        <v>10061</v>
      </c>
    </row>
    <row r="3972" spans="1:16" x14ac:dyDescent="0.3">
      <c r="A3972" s="7">
        <v>22200</v>
      </c>
      <c r="B3972" s="6" t="s">
        <v>17996</v>
      </c>
      <c r="C3972" t="s">
        <v>17997</v>
      </c>
      <c r="D3972" s="2" t="s">
        <v>70</v>
      </c>
      <c r="E3972" s="4" t="s">
        <v>59</v>
      </c>
      <c r="F3972" t="s">
        <v>60</v>
      </c>
      <c r="G3972" s="6">
        <v>282</v>
      </c>
      <c r="H3972">
        <v>87804</v>
      </c>
      <c r="I3972">
        <v>2</v>
      </c>
      <c r="J3972" s="6">
        <v>158.75</v>
      </c>
      <c r="K3972" s="6">
        <v>6746.75</v>
      </c>
      <c r="L3972">
        <v>92</v>
      </c>
      <c r="M3972">
        <v>1</v>
      </c>
      <c r="N3972" t="s">
        <v>48</v>
      </c>
      <c r="O3972" t="s">
        <v>37</v>
      </c>
      <c r="P3972" t="s">
        <v>10061</v>
      </c>
    </row>
    <row r="3973" spans="1:16" x14ac:dyDescent="0.3">
      <c r="A3973" s="7">
        <v>19515</v>
      </c>
      <c r="B3973" s="6" t="s">
        <v>17998</v>
      </c>
      <c r="C3973" t="s">
        <v>17999</v>
      </c>
      <c r="D3973" s="2" t="s">
        <v>70</v>
      </c>
      <c r="E3973" s="4" t="s">
        <v>46</v>
      </c>
      <c r="F3973" t="s">
        <v>47</v>
      </c>
      <c r="G3973" s="6">
        <v>362</v>
      </c>
      <c r="H3973">
        <v>70987</v>
      </c>
      <c r="I3973">
        <v>8</v>
      </c>
      <c r="J3973" s="6">
        <v>1140.25</v>
      </c>
      <c r="K3973" s="6">
        <v>2375.75</v>
      </c>
      <c r="L3973">
        <v>61</v>
      </c>
      <c r="M3973">
        <v>0</v>
      </c>
      <c r="N3973" t="s">
        <v>48</v>
      </c>
      <c r="O3973" t="s">
        <v>48</v>
      </c>
      <c r="P3973" t="s">
        <v>10061</v>
      </c>
    </row>
    <row r="3974" spans="1:16" x14ac:dyDescent="0.3">
      <c r="A3974" s="7">
        <v>20679</v>
      </c>
      <c r="B3974" s="6" t="s">
        <v>18000</v>
      </c>
      <c r="C3974" t="s">
        <v>18001</v>
      </c>
      <c r="D3974" s="2" t="s">
        <v>45</v>
      </c>
      <c r="E3974" s="4" t="s">
        <v>59</v>
      </c>
      <c r="F3974" t="s">
        <v>60</v>
      </c>
      <c r="G3974" s="6">
        <v>829</v>
      </c>
      <c r="H3974">
        <v>68395</v>
      </c>
      <c r="I3974">
        <v>6</v>
      </c>
      <c r="J3974" s="6">
        <v>50.25</v>
      </c>
      <c r="K3974" s="6">
        <v>6526.75</v>
      </c>
      <c r="L3974">
        <v>94</v>
      </c>
      <c r="M3974">
        <v>1</v>
      </c>
      <c r="N3974" t="s">
        <v>32</v>
      </c>
      <c r="O3974" t="s">
        <v>48</v>
      </c>
      <c r="P3974" t="s">
        <v>10066</v>
      </c>
    </row>
    <row r="3975" spans="1:16" x14ac:dyDescent="0.3">
      <c r="A3975" s="7">
        <v>19260</v>
      </c>
      <c r="B3975" s="6" t="s">
        <v>18002</v>
      </c>
      <c r="C3975" t="s">
        <v>18003</v>
      </c>
      <c r="D3975" s="2" t="s">
        <v>52</v>
      </c>
      <c r="E3975" s="4" t="s">
        <v>59</v>
      </c>
      <c r="F3975" t="s">
        <v>80</v>
      </c>
      <c r="G3975" s="6">
        <v>4756</v>
      </c>
      <c r="H3975">
        <v>34612</v>
      </c>
      <c r="I3975">
        <v>46</v>
      </c>
      <c r="J3975" s="6">
        <v>5652.75</v>
      </c>
      <c r="K3975" s="6">
        <v>306</v>
      </c>
      <c r="L3975">
        <v>17</v>
      </c>
      <c r="M3975">
        <v>3</v>
      </c>
      <c r="N3975" t="s">
        <v>37</v>
      </c>
      <c r="O3975" t="s">
        <v>37</v>
      </c>
      <c r="P3975" t="s">
        <v>10061</v>
      </c>
    </row>
    <row r="3976" spans="1:16" x14ac:dyDescent="0.3">
      <c r="A3976" s="7">
        <v>17529</v>
      </c>
      <c r="B3976" s="6" t="s">
        <v>18004</v>
      </c>
      <c r="C3976" t="s">
        <v>18005</v>
      </c>
      <c r="D3976" s="2" t="s">
        <v>52</v>
      </c>
      <c r="E3976" s="4" t="s">
        <v>46</v>
      </c>
      <c r="F3976" t="s">
        <v>54</v>
      </c>
      <c r="G3976" s="6">
        <v>1542</v>
      </c>
      <c r="H3976">
        <v>81579</v>
      </c>
      <c r="I3976">
        <v>31</v>
      </c>
      <c r="J3976" s="6">
        <v>5540.75</v>
      </c>
      <c r="K3976" s="6">
        <v>717.25</v>
      </c>
      <c r="L3976">
        <v>25</v>
      </c>
      <c r="M3976">
        <v>6</v>
      </c>
      <c r="N3976" t="s">
        <v>48</v>
      </c>
      <c r="O3976" t="s">
        <v>37</v>
      </c>
      <c r="P3976" t="s">
        <v>10061</v>
      </c>
    </row>
    <row r="3977" spans="1:16" x14ac:dyDescent="0.3">
      <c r="A3977" s="7">
        <v>20813</v>
      </c>
      <c r="B3977" s="6" t="s">
        <v>18006</v>
      </c>
      <c r="C3977" t="s">
        <v>18007</v>
      </c>
      <c r="D3977" s="2" t="s">
        <v>58</v>
      </c>
      <c r="E3977" s="4" t="s">
        <v>46</v>
      </c>
      <c r="F3977" t="s">
        <v>60</v>
      </c>
      <c r="G3977" s="6">
        <v>209</v>
      </c>
      <c r="H3977">
        <v>75000</v>
      </c>
      <c r="I3977">
        <v>4</v>
      </c>
      <c r="J3977" s="6">
        <v>315.25</v>
      </c>
      <c r="K3977" s="6">
        <v>5951.25</v>
      </c>
      <c r="L3977">
        <v>75</v>
      </c>
      <c r="M3977">
        <v>2</v>
      </c>
      <c r="N3977" t="s">
        <v>61</v>
      </c>
      <c r="O3977" t="s">
        <v>37</v>
      </c>
      <c r="P3977" t="s">
        <v>10061</v>
      </c>
    </row>
    <row r="3978" spans="1:16" x14ac:dyDescent="0.3">
      <c r="A3978" s="7">
        <v>18940</v>
      </c>
      <c r="B3978" s="6" t="s">
        <v>18008</v>
      </c>
      <c r="C3978" t="s">
        <v>18009</v>
      </c>
      <c r="D3978" s="2" t="s">
        <v>58</v>
      </c>
      <c r="E3978" s="4" t="s">
        <v>59</v>
      </c>
      <c r="F3978" t="s">
        <v>60</v>
      </c>
      <c r="G3978" s="6">
        <v>138</v>
      </c>
      <c r="H3978">
        <v>58542</v>
      </c>
      <c r="I3978">
        <v>16</v>
      </c>
      <c r="J3978" s="6">
        <v>257.75</v>
      </c>
      <c r="K3978" s="6">
        <v>6806.25</v>
      </c>
      <c r="L3978">
        <v>91</v>
      </c>
      <c r="M3978">
        <v>2</v>
      </c>
      <c r="N3978" t="s">
        <v>48</v>
      </c>
      <c r="O3978" t="s">
        <v>37</v>
      </c>
      <c r="P3978" t="s">
        <v>10066</v>
      </c>
    </row>
    <row r="3979" spans="1:16" x14ac:dyDescent="0.3">
      <c r="A3979" s="7">
        <v>19489</v>
      </c>
      <c r="B3979" s="6" t="s">
        <v>18010</v>
      </c>
      <c r="C3979" t="s">
        <v>18011</v>
      </c>
      <c r="D3979" s="2" t="s">
        <v>64</v>
      </c>
      <c r="E3979" s="4" t="s">
        <v>46</v>
      </c>
      <c r="F3979" t="s">
        <v>67</v>
      </c>
      <c r="G3979" s="6">
        <v>400</v>
      </c>
      <c r="H3979">
        <v>78076</v>
      </c>
      <c r="I3979">
        <v>2</v>
      </c>
      <c r="J3979" s="6">
        <v>1284.25</v>
      </c>
      <c r="K3979" s="6">
        <v>3903.25</v>
      </c>
      <c r="L3979">
        <v>56</v>
      </c>
      <c r="M3979">
        <v>1</v>
      </c>
      <c r="N3979" t="s">
        <v>48</v>
      </c>
      <c r="O3979" t="s">
        <v>48</v>
      </c>
      <c r="P3979" t="s">
        <v>10061</v>
      </c>
    </row>
    <row r="3980" spans="1:16" x14ac:dyDescent="0.3">
      <c r="A3980" s="7">
        <v>19578</v>
      </c>
      <c r="B3980" s="6" t="s">
        <v>18012</v>
      </c>
      <c r="C3980" t="s">
        <v>18013</v>
      </c>
      <c r="D3980" s="2" t="s">
        <v>52</v>
      </c>
      <c r="E3980" s="4" t="s">
        <v>59</v>
      </c>
      <c r="F3980" t="s">
        <v>80</v>
      </c>
      <c r="G3980" s="6">
        <v>4714</v>
      </c>
      <c r="H3980">
        <v>66437</v>
      </c>
      <c r="I3980">
        <v>52</v>
      </c>
      <c r="J3980" s="6">
        <v>8912</v>
      </c>
      <c r="K3980" s="6">
        <v>1000.25</v>
      </c>
      <c r="L3980">
        <v>11</v>
      </c>
      <c r="M3980">
        <v>4</v>
      </c>
      <c r="N3980" t="s">
        <v>48</v>
      </c>
      <c r="O3980" t="s">
        <v>37</v>
      </c>
      <c r="P3980" t="s">
        <v>10061</v>
      </c>
    </row>
    <row r="3981" spans="1:16" x14ac:dyDescent="0.3">
      <c r="A3981" s="7">
        <v>21611</v>
      </c>
      <c r="B3981" s="6" t="s">
        <v>18014</v>
      </c>
      <c r="C3981" t="s">
        <v>18015</v>
      </c>
      <c r="D3981" s="2" t="s">
        <v>64</v>
      </c>
      <c r="E3981" s="4" t="s">
        <v>59</v>
      </c>
      <c r="F3981" t="s">
        <v>60</v>
      </c>
      <c r="G3981" s="6">
        <v>963</v>
      </c>
      <c r="H3981">
        <v>16539</v>
      </c>
      <c r="I3981">
        <v>5</v>
      </c>
      <c r="J3981" s="6">
        <v>61.25</v>
      </c>
      <c r="K3981" s="6">
        <v>3874.75</v>
      </c>
      <c r="L3981">
        <v>100</v>
      </c>
      <c r="M3981">
        <v>1</v>
      </c>
      <c r="N3981" t="s">
        <v>48</v>
      </c>
      <c r="O3981" t="s">
        <v>37</v>
      </c>
      <c r="P3981" t="s">
        <v>10066</v>
      </c>
    </row>
    <row r="3982" spans="1:16" x14ac:dyDescent="0.3">
      <c r="A3982" s="7">
        <v>17483</v>
      </c>
      <c r="B3982" s="6" t="s">
        <v>18016</v>
      </c>
      <c r="C3982" t="s">
        <v>18017</v>
      </c>
      <c r="D3982" s="2" t="s">
        <v>45</v>
      </c>
      <c r="E3982" s="4" t="s">
        <v>59</v>
      </c>
      <c r="F3982" t="s">
        <v>60</v>
      </c>
      <c r="G3982" s="6">
        <v>797</v>
      </c>
      <c r="H3982">
        <v>21208</v>
      </c>
      <c r="I3982">
        <v>18</v>
      </c>
      <c r="J3982" s="6">
        <v>417.75</v>
      </c>
      <c r="K3982" s="6">
        <v>7411.5</v>
      </c>
      <c r="L3982">
        <v>99</v>
      </c>
      <c r="M3982">
        <v>2</v>
      </c>
      <c r="N3982" t="s">
        <v>48</v>
      </c>
      <c r="O3982" t="s">
        <v>37</v>
      </c>
      <c r="P3982" t="s">
        <v>10061</v>
      </c>
    </row>
    <row r="3983" spans="1:16" x14ac:dyDescent="0.3">
      <c r="A3983" s="7">
        <v>19627</v>
      </c>
      <c r="B3983" s="6" t="s">
        <v>18018</v>
      </c>
      <c r="C3983" t="s">
        <v>18019</v>
      </c>
      <c r="D3983" s="2" t="s">
        <v>64</v>
      </c>
      <c r="E3983" s="4" t="s">
        <v>59</v>
      </c>
      <c r="F3983" t="s">
        <v>67</v>
      </c>
      <c r="G3983" s="6">
        <v>1080</v>
      </c>
      <c r="H3983">
        <v>39742</v>
      </c>
      <c r="I3983">
        <v>7</v>
      </c>
      <c r="J3983" s="6">
        <v>491.25</v>
      </c>
      <c r="K3983" s="6">
        <v>4287.75</v>
      </c>
      <c r="L3983">
        <v>55</v>
      </c>
      <c r="M3983">
        <v>3</v>
      </c>
      <c r="N3983" t="s">
        <v>48</v>
      </c>
      <c r="O3983" t="s">
        <v>37</v>
      </c>
      <c r="P3983" t="s">
        <v>10066</v>
      </c>
    </row>
    <row r="3984" spans="1:16" x14ac:dyDescent="0.3">
      <c r="A3984" s="7">
        <v>17320</v>
      </c>
      <c r="B3984" s="6" t="s">
        <v>18020</v>
      </c>
      <c r="C3984" t="s">
        <v>18021</v>
      </c>
      <c r="D3984" s="2" t="s">
        <v>64</v>
      </c>
      <c r="E3984" s="4" t="s">
        <v>46</v>
      </c>
      <c r="F3984" t="s">
        <v>47</v>
      </c>
      <c r="G3984" s="6">
        <v>356</v>
      </c>
      <c r="H3984">
        <v>14797</v>
      </c>
      <c r="I3984">
        <v>5</v>
      </c>
      <c r="J3984" s="6">
        <v>1377.5</v>
      </c>
      <c r="K3984" s="6">
        <v>2622.5</v>
      </c>
      <c r="L3984">
        <v>69</v>
      </c>
      <c r="M3984">
        <v>1</v>
      </c>
      <c r="N3984" t="s">
        <v>37</v>
      </c>
      <c r="O3984" t="s">
        <v>48</v>
      </c>
      <c r="P3984" t="s">
        <v>10061</v>
      </c>
    </row>
    <row r="3985" spans="1:16" x14ac:dyDescent="0.3">
      <c r="A3985" s="7">
        <v>22044</v>
      </c>
      <c r="B3985" s="6" t="s">
        <v>18022</v>
      </c>
      <c r="C3985" t="s">
        <v>18023</v>
      </c>
      <c r="D3985" s="2" t="s">
        <v>45</v>
      </c>
      <c r="E3985" s="4" t="s">
        <v>46</v>
      </c>
      <c r="F3985" t="s">
        <v>47</v>
      </c>
      <c r="G3985" s="6">
        <v>497</v>
      </c>
      <c r="H3985">
        <v>63896</v>
      </c>
      <c r="I3985">
        <v>12</v>
      </c>
      <c r="J3985" s="6">
        <v>935.75</v>
      </c>
      <c r="K3985" s="6">
        <v>2321</v>
      </c>
      <c r="L3985">
        <v>51</v>
      </c>
      <c r="M3985">
        <v>1</v>
      </c>
      <c r="N3985" t="s">
        <v>48</v>
      </c>
      <c r="O3985" t="s">
        <v>37</v>
      </c>
      <c r="P3985" t="s">
        <v>10061</v>
      </c>
    </row>
    <row r="3986" spans="1:16" x14ac:dyDescent="0.3">
      <c r="A3986" s="7">
        <v>22007</v>
      </c>
      <c r="B3986" s="6" t="s">
        <v>18024</v>
      </c>
      <c r="C3986" t="s">
        <v>18025</v>
      </c>
      <c r="D3986" s="2" t="s">
        <v>70</v>
      </c>
      <c r="E3986" s="4" t="s">
        <v>59</v>
      </c>
      <c r="F3986" t="s">
        <v>60</v>
      </c>
      <c r="G3986" s="6">
        <v>334</v>
      </c>
      <c r="H3986">
        <v>35905</v>
      </c>
      <c r="I3986">
        <v>4</v>
      </c>
      <c r="J3986" s="6">
        <v>335</v>
      </c>
      <c r="K3986" s="6">
        <v>3992.75</v>
      </c>
      <c r="L3986">
        <v>77</v>
      </c>
      <c r="M3986">
        <v>1</v>
      </c>
      <c r="N3986" t="s">
        <v>61</v>
      </c>
      <c r="O3986" t="s">
        <v>48</v>
      </c>
      <c r="P3986" t="s">
        <v>10066</v>
      </c>
    </row>
    <row r="3987" spans="1:16" x14ac:dyDescent="0.3">
      <c r="A3987" s="7">
        <v>19774</v>
      </c>
      <c r="B3987" s="6" t="s">
        <v>18026</v>
      </c>
      <c r="C3987" t="s">
        <v>18027</v>
      </c>
      <c r="D3987" s="2" t="s">
        <v>45</v>
      </c>
      <c r="E3987" s="4" t="s">
        <v>59</v>
      </c>
      <c r="F3987" t="s">
        <v>76</v>
      </c>
      <c r="G3987" s="6">
        <v>996</v>
      </c>
      <c r="H3987">
        <v>80003</v>
      </c>
      <c r="I3987">
        <v>11</v>
      </c>
      <c r="J3987" s="6">
        <v>459</v>
      </c>
      <c r="K3987" s="6">
        <v>3398.5</v>
      </c>
      <c r="L3987">
        <v>63</v>
      </c>
      <c r="M3987">
        <v>3</v>
      </c>
      <c r="N3987" t="s">
        <v>48</v>
      </c>
      <c r="O3987" t="s">
        <v>37</v>
      </c>
      <c r="P3987" t="s">
        <v>10061</v>
      </c>
    </row>
    <row r="3988" spans="1:16" x14ac:dyDescent="0.3">
      <c r="A3988" s="7">
        <v>19788</v>
      </c>
      <c r="B3988" s="6" t="s">
        <v>18028</v>
      </c>
      <c r="C3988" t="s">
        <v>18029</v>
      </c>
      <c r="D3988" s="2" t="s">
        <v>58</v>
      </c>
      <c r="E3988" s="4" t="s">
        <v>46</v>
      </c>
      <c r="F3988" t="s">
        <v>47</v>
      </c>
      <c r="G3988" s="6">
        <v>222</v>
      </c>
      <c r="H3988">
        <v>57794</v>
      </c>
      <c r="I3988">
        <v>5</v>
      </c>
      <c r="J3988" s="6">
        <v>521</v>
      </c>
      <c r="K3988" s="6">
        <v>2851.25</v>
      </c>
      <c r="L3988">
        <v>53</v>
      </c>
      <c r="M3988">
        <v>0</v>
      </c>
      <c r="N3988" t="s">
        <v>61</v>
      </c>
      <c r="O3988" t="s">
        <v>37</v>
      </c>
      <c r="P3988" t="s">
        <v>10061</v>
      </c>
    </row>
    <row r="3989" spans="1:16" x14ac:dyDescent="0.3">
      <c r="A3989" s="7">
        <v>18989</v>
      </c>
      <c r="B3989" s="6" t="s">
        <v>18030</v>
      </c>
      <c r="C3989" t="s">
        <v>18031</v>
      </c>
      <c r="D3989" s="2" t="s">
        <v>52</v>
      </c>
      <c r="E3989" s="4" t="s">
        <v>59</v>
      </c>
      <c r="F3989" t="s">
        <v>80</v>
      </c>
      <c r="G3989" s="6">
        <v>4507</v>
      </c>
      <c r="H3989">
        <v>62902</v>
      </c>
      <c r="I3989">
        <v>55</v>
      </c>
      <c r="J3989" s="6">
        <v>6538.5</v>
      </c>
      <c r="K3989" s="6">
        <v>250.75</v>
      </c>
      <c r="L3989">
        <v>21</v>
      </c>
      <c r="M3989">
        <v>3</v>
      </c>
      <c r="N3989" t="s">
        <v>48</v>
      </c>
      <c r="O3989" t="s">
        <v>37</v>
      </c>
      <c r="P3989" t="s">
        <v>10061</v>
      </c>
    </row>
    <row r="3990" spans="1:16" x14ac:dyDescent="0.3">
      <c r="A3990" s="7">
        <v>22239</v>
      </c>
      <c r="B3990" s="6" t="s">
        <v>18032</v>
      </c>
      <c r="C3990" t="s">
        <v>2955</v>
      </c>
      <c r="D3990" s="2" t="s">
        <v>58</v>
      </c>
      <c r="E3990" s="4" t="s">
        <v>46</v>
      </c>
      <c r="F3990" t="s">
        <v>60</v>
      </c>
      <c r="G3990" s="6">
        <v>184</v>
      </c>
      <c r="H3990">
        <v>11612</v>
      </c>
      <c r="I3990">
        <v>17</v>
      </c>
      <c r="J3990" s="6">
        <v>169.75</v>
      </c>
      <c r="K3990" s="6">
        <v>5929.25</v>
      </c>
      <c r="L3990">
        <v>77</v>
      </c>
      <c r="M3990">
        <v>1</v>
      </c>
      <c r="N3990" t="s">
        <v>32</v>
      </c>
      <c r="O3990" t="s">
        <v>37</v>
      </c>
      <c r="P3990" t="s">
        <v>10061</v>
      </c>
    </row>
    <row r="3991" spans="1:16" x14ac:dyDescent="0.3">
      <c r="A3991" s="7">
        <v>17446</v>
      </c>
      <c r="B3991" s="6" t="s">
        <v>18033</v>
      </c>
      <c r="C3991" t="s">
        <v>18034</v>
      </c>
      <c r="D3991" s="2" t="s">
        <v>58</v>
      </c>
      <c r="E3991" s="4" t="s">
        <v>59</v>
      </c>
      <c r="F3991" t="s">
        <v>60</v>
      </c>
      <c r="G3991" s="6">
        <v>74</v>
      </c>
      <c r="H3991">
        <v>31452</v>
      </c>
      <c r="I3991">
        <v>6</v>
      </c>
      <c r="J3991" s="6">
        <v>246</v>
      </c>
      <c r="K3991" s="6">
        <v>6554.25</v>
      </c>
      <c r="L3991">
        <v>86</v>
      </c>
      <c r="M3991">
        <v>1</v>
      </c>
      <c r="N3991" t="s">
        <v>61</v>
      </c>
      <c r="O3991" t="s">
        <v>48</v>
      </c>
      <c r="P3991" t="s">
        <v>10066</v>
      </c>
    </row>
    <row r="3992" spans="1:16" x14ac:dyDescent="0.3">
      <c r="A3992" s="7">
        <v>20991</v>
      </c>
      <c r="B3992" s="6" t="s">
        <v>18035</v>
      </c>
      <c r="C3992" t="s">
        <v>18036</v>
      </c>
      <c r="D3992" s="2" t="s">
        <v>64</v>
      </c>
      <c r="E3992" s="4" t="s">
        <v>59</v>
      </c>
      <c r="F3992" t="s">
        <v>60</v>
      </c>
      <c r="G3992" s="6">
        <v>944</v>
      </c>
      <c r="H3992">
        <v>72668</v>
      </c>
      <c r="I3992">
        <v>19</v>
      </c>
      <c r="J3992" s="6">
        <v>247</v>
      </c>
      <c r="K3992" s="6">
        <v>3264.25</v>
      </c>
      <c r="L3992">
        <v>75</v>
      </c>
      <c r="M3992">
        <v>2</v>
      </c>
      <c r="N3992" t="s">
        <v>61</v>
      </c>
      <c r="O3992" t="s">
        <v>37</v>
      </c>
      <c r="P3992" t="s">
        <v>10061</v>
      </c>
    </row>
    <row r="3993" spans="1:16" x14ac:dyDescent="0.3">
      <c r="A3993" s="7">
        <v>20176</v>
      </c>
      <c r="B3993" s="6" t="s">
        <v>18037</v>
      </c>
      <c r="C3993" t="s">
        <v>18038</v>
      </c>
      <c r="D3993" s="2" t="s">
        <v>52</v>
      </c>
      <c r="E3993" s="4" t="s">
        <v>46</v>
      </c>
      <c r="F3993" t="s">
        <v>76</v>
      </c>
      <c r="G3993" s="6">
        <v>2783</v>
      </c>
      <c r="H3993">
        <v>10136</v>
      </c>
      <c r="I3993">
        <v>22</v>
      </c>
      <c r="J3993" s="6">
        <v>338</v>
      </c>
      <c r="K3993" s="6">
        <v>5683.5</v>
      </c>
      <c r="L3993">
        <v>83</v>
      </c>
      <c r="M3993">
        <v>2</v>
      </c>
      <c r="N3993" t="s">
        <v>48</v>
      </c>
      <c r="O3993" t="s">
        <v>37</v>
      </c>
      <c r="P3993" t="s">
        <v>10061</v>
      </c>
    </row>
    <row r="3994" spans="1:16" x14ac:dyDescent="0.3">
      <c r="A3994" s="7">
        <v>17759</v>
      </c>
      <c r="B3994" s="6" t="s">
        <v>18039</v>
      </c>
      <c r="C3994" t="s">
        <v>18040</v>
      </c>
      <c r="D3994" s="2" t="s">
        <v>45</v>
      </c>
      <c r="E3994" s="4" t="s">
        <v>59</v>
      </c>
      <c r="F3994" t="s">
        <v>60</v>
      </c>
      <c r="G3994" s="6">
        <v>891</v>
      </c>
      <c r="H3994">
        <v>63496</v>
      </c>
      <c r="I3994">
        <v>9</v>
      </c>
      <c r="J3994" s="6">
        <v>276.75</v>
      </c>
      <c r="K3994" s="6">
        <v>7381.25</v>
      </c>
      <c r="L3994">
        <v>97</v>
      </c>
      <c r="M3994">
        <v>2</v>
      </c>
      <c r="N3994" t="s">
        <v>48</v>
      </c>
      <c r="O3994" t="s">
        <v>37</v>
      </c>
      <c r="P3994" t="s">
        <v>10061</v>
      </c>
    </row>
    <row r="3995" spans="1:16" x14ac:dyDescent="0.3">
      <c r="A3995" s="7">
        <v>21984</v>
      </c>
      <c r="B3995" s="6" t="s">
        <v>18041</v>
      </c>
      <c r="C3995" t="s">
        <v>18042</v>
      </c>
      <c r="D3995" s="2" t="s">
        <v>58</v>
      </c>
      <c r="E3995" s="4" t="s">
        <v>59</v>
      </c>
      <c r="F3995" t="s">
        <v>60</v>
      </c>
      <c r="G3995" s="6">
        <v>169</v>
      </c>
      <c r="H3995">
        <v>66544</v>
      </c>
      <c r="I3995">
        <v>3</v>
      </c>
      <c r="J3995" s="6">
        <v>283.5</v>
      </c>
      <c r="K3995" s="6">
        <v>6873.25</v>
      </c>
      <c r="L3995">
        <v>95</v>
      </c>
      <c r="M3995">
        <v>2</v>
      </c>
      <c r="N3995" t="s">
        <v>32</v>
      </c>
      <c r="O3995" t="s">
        <v>32</v>
      </c>
      <c r="P3995" t="s">
        <v>10066</v>
      </c>
    </row>
    <row r="3996" spans="1:16" x14ac:dyDescent="0.3">
      <c r="A3996" s="7">
        <v>20657</v>
      </c>
      <c r="B3996" s="6" t="s">
        <v>18043</v>
      </c>
      <c r="C3996" t="s">
        <v>18044</v>
      </c>
      <c r="D3996" s="2" t="s">
        <v>58</v>
      </c>
      <c r="E3996" s="4" t="s">
        <v>59</v>
      </c>
      <c r="F3996" t="s">
        <v>60</v>
      </c>
      <c r="G3996" s="6">
        <v>240</v>
      </c>
      <c r="H3996">
        <v>17363</v>
      </c>
      <c r="I3996">
        <v>9</v>
      </c>
      <c r="J3996" s="6">
        <v>55</v>
      </c>
      <c r="K3996" s="6">
        <v>5339.5</v>
      </c>
      <c r="L3996">
        <v>97</v>
      </c>
      <c r="M3996">
        <v>2</v>
      </c>
      <c r="N3996" t="s">
        <v>48</v>
      </c>
      <c r="O3996" t="s">
        <v>37</v>
      </c>
      <c r="P3996" t="s">
        <v>10061</v>
      </c>
    </row>
    <row r="3997" spans="1:16" x14ac:dyDescent="0.3">
      <c r="A3997" s="7">
        <v>22041</v>
      </c>
      <c r="B3997" s="6" t="s">
        <v>18045</v>
      </c>
      <c r="C3997" t="s">
        <v>18046</v>
      </c>
      <c r="D3997" s="2" t="s">
        <v>58</v>
      </c>
      <c r="E3997" s="4" t="s">
        <v>46</v>
      </c>
      <c r="F3997" t="s">
        <v>60</v>
      </c>
      <c r="G3997" s="6">
        <v>184</v>
      </c>
      <c r="H3997">
        <v>82719</v>
      </c>
      <c r="I3997">
        <v>5</v>
      </c>
      <c r="J3997" s="6">
        <v>189.75</v>
      </c>
      <c r="K3997" s="6">
        <v>4933</v>
      </c>
      <c r="L3997">
        <v>81</v>
      </c>
      <c r="M3997">
        <v>1</v>
      </c>
      <c r="N3997" t="s">
        <v>48</v>
      </c>
      <c r="O3997" t="s">
        <v>48</v>
      </c>
      <c r="P3997" t="s">
        <v>10061</v>
      </c>
    </row>
    <row r="3998" spans="1:16" x14ac:dyDescent="0.3">
      <c r="A3998" s="7">
        <v>18776</v>
      </c>
      <c r="B3998" s="6" t="s">
        <v>18047</v>
      </c>
      <c r="C3998" t="s">
        <v>18048</v>
      </c>
      <c r="D3998" s="2" t="s">
        <v>58</v>
      </c>
      <c r="E3998" s="4" t="s">
        <v>46</v>
      </c>
      <c r="F3998" t="s">
        <v>47</v>
      </c>
      <c r="G3998" s="6">
        <v>231</v>
      </c>
      <c r="H3998">
        <v>26883</v>
      </c>
      <c r="I3998">
        <v>10</v>
      </c>
      <c r="J3998" s="6">
        <v>351</v>
      </c>
      <c r="K3998" s="6">
        <v>2966.75</v>
      </c>
      <c r="L3998">
        <v>57</v>
      </c>
      <c r="M3998">
        <v>0</v>
      </c>
      <c r="N3998" t="s">
        <v>48</v>
      </c>
      <c r="O3998" t="s">
        <v>37</v>
      </c>
      <c r="P3998" t="s">
        <v>10061</v>
      </c>
    </row>
    <row r="3999" spans="1:16" x14ac:dyDescent="0.3">
      <c r="A3999" s="7">
        <v>21405</v>
      </c>
      <c r="B3999" s="6" t="s">
        <v>18049</v>
      </c>
      <c r="C3999" t="s">
        <v>18050</v>
      </c>
      <c r="D3999" s="2" t="s">
        <v>58</v>
      </c>
      <c r="E3999" s="4" t="s">
        <v>46</v>
      </c>
      <c r="F3999" t="s">
        <v>60</v>
      </c>
      <c r="G3999" s="6">
        <v>95</v>
      </c>
      <c r="H3999">
        <v>65667</v>
      </c>
      <c r="I3999">
        <v>12</v>
      </c>
      <c r="J3999" s="6">
        <v>79</v>
      </c>
      <c r="K3999" s="6">
        <v>3535.25</v>
      </c>
      <c r="L3999">
        <v>81</v>
      </c>
      <c r="M3999">
        <v>1</v>
      </c>
      <c r="N3999" t="s">
        <v>32</v>
      </c>
      <c r="O3999" t="s">
        <v>37</v>
      </c>
      <c r="P3999" t="s">
        <v>10061</v>
      </c>
    </row>
    <row r="4000" spans="1:16" x14ac:dyDescent="0.3">
      <c r="A4000" s="7">
        <v>17524</v>
      </c>
      <c r="B4000" s="6" t="s">
        <v>18051</v>
      </c>
      <c r="C4000" t="s">
        <v>18052</v>
      </c>
      <c r="D4000" s="2" t="s">
        <v>52</v>
      </c>
      <c r="E4000" s="4" t="s">
        <v>53</v>
      </c>
      <c r="F4000" t="s">
        <v>54</v>
      </c>
      <c r="G4000" s="6">
        <v>2309</v>
      </c>
      <c r="H4000">
        <v>26435</v>
      </c>
      <c r="I4000">
        <v>37</v>
      </c>
      <c r="J4000" s="6">
        <v>1244.5</v>
      </c>
      <c r="K4000" s="6">
        <v>712.5</v>
      </c>
      <c r="L4000">
        <v>25</v>
      </c>
      <c r="M4000">
        <v>6</v>
      </c>
      <c r="N4000" t="s">
        <v>48</v>
      </c>
      <c r="O4000" t="s">
        <v>37</v>
      </c>
      <c r="P4000" t="s">
        <v>10061</v>
      </c>
    </row>
    <row r="4001" spans="1:16" x14ac:dyDescent="0.3">
      <c r="A4001" s="7">
        <v>22076</v>
      </c>
      <c r="B4001" s="6" t="s">
        <v>18053</v>
      </c>
      <c r="C4001" t="s">
        <v>18054</v>
      </c>
      <c r="D4001" s="2" t="s">
        <v>52</v>
      </c>
      <c r="E4001" s="4" t="s">
        <v>59</v>
      </c>
      <c r="F4001" t="s">
        <v>80</v>
      </c>
      <c r="G4001" s="6">
        <v>4925</v>
      </c>
      <c r="H4001">
        <v>46885</v>
      </c>
      <c r="I4001">
        <v>37</v>
      </c>
      <c r="J4001" s="6">
        <v>8610</v>
      </c>
      <c r="K4001" s="6">
        <v>824</v>
      </c>
      <c r="L4001">
        <v>21</v>
      </c>
      <c r="M4001">
        <v>5</v>
      </c>
      <c r="N4001" t="s">
        <v>48</v>
      </c>
      <c r="O4001" t="s">
        <v>37</v>
      </c>
      <c r="P4001" t="s">
        <v>10066</v>
      </c>
    </row>
    <row r="4002" spans="1:16" x14ac:dyDescent="0.3">
      <c r="A4002" s="7">
        <v>20196</v>
      </c>
      <c r="B4002" s="6" t="s">
        <v>18055</v>
      </c>
      <c r="C4002" t="s">
        <v>18056</v>
      </c>
      <c r="D4002" s="2" t="s">
        <v>45</v>
      </c>
      <c r="E4002" s="4" t="s">
        <v>59</v>
      </c>
      <c r="F4002" t="s">
        <v>67</v>
      </c>
      <c r="G4002" s="6">
        <v>507</v>
      </c>
      <c r="H4002">
        <v>57145</v>
      </c>
      <c r="I4002">
        <v>11</v>
      </c>
      <c r="J4002" s="6">
        <v>1404.75</v>
      </c>
      <c r="K4002" s="6">
        <v>4651</v>
      </c>
      <c r="L4002">
        <v>61</v>
      </c>
      <c r="M4002">
        <v>3</v>
      </c>
      <c r="N4002" t="s">
        <v>37</v>
      </c>
      <c r="O4002" t="s">
        <v>37</v>
      </c>
      <c r="P4002" t="s">
        <v>10061</v>
      </c>
    </row>
    <row r="4003" spans="1:16" x14ac:dyDescent="0.3">
      <c r="A4003" s="7">
        <v>21122</v>
      </c>
      <c r="B4003" s="6" t="s">
        <v>18057</v>
      </c>
      <c r="C4003" t="s">
        <v>18058</v>
      </c>
      <c r="D4003" s="2" t="s">
        <v>58</v>
      </c>
      <c r="E4003" s="4" t="s">
        <v>59</v>
      </c>
      <c r="F4003" t="s">
        <v>60</v>
      </c>
      <c r="G4003" s="6">
        <v>109</v>
      </c>
      <c r="H4003">
        <v>12736</v>
      </c>
      <c r="I4003">
        <v>19</v>
      </c>
      <c r="J4003" s="6">
        <v>422</v>
      </c>
      <c r="K4003" s="6">
        <v>6973.5</v>
      </c>
      <c r="L4003">
        <v>78</v>
      </c>
      <c r="M4003">
        <v>1</v>
      </c>
      <c r="N4003" t="s">
        <v>32</v>
      </c>
      <c r="O4003" t="s">
        <v>37</v>
      </c>
      <c r="P4003" t="s">
        <v>10066</v>
      </c>
    </row>
    <row r="4004" spans="1:16" x14ac:dyDescent="0.3">
      <c r="A4004" s="7">
        <v>19991</v>
      </c>
      <c r="B4004" s="6" t="s">
        <v>18059</v>
      </c>
      <c r="C4004" t="s">
        <v>18060</v>
      </c>
      <c r="D4004" s="2" t="s">
        <v>52</v>
      </c>
      <c r="E4004" s="4" t="s">
        <v>46</v>
      </c>
      <c r="F4004" t="s">
        <v>76</v>
      </c>
      <c r="G4004" s="6">
        <v>1246</v>
      </c>
      <c r="H4004">
        <v>56865</v>
      </c>
      <c r="I4004">
        <v>5</v>
      </c>
      <c r="J4004" s="6">
        <v>250.75</v>
      </c>
      <c r="K4004" s="6">
        <v>4179</v>
      </c>
      <c r="L4004">
        <v>68</v>
      </c>
      <c r="M4004">
        <v>1</v>
      </c>
      <c r="N4004" t="s">
        <v>48</v>
      </c>
      <c r="O4004" t="s">
        <v>37</v>
      </c>
      <c r="P4004" t="s">
        <v>10066</v>
      </c>
    </row>
    <row r="4005" spans="1:16" x14ac:dyDescent="0.3">
      <c r="A4005" s="7">
        <v>19034</v>
      </c>
      <c r="B4005" s="6" t="s">
        <v>18061</v>
      </c>
      <c r="C4005" t="s">
        <v>18062</v>
      </c>
      <c r="D4005" s="2" t="s">
        <v>58</v>
      </c>
      <c r="E4005" s="4" t="s">
        <v>59</v>
      </c>
      <c r="F4005" t="s">
        <v>60</v>
      </c>
      <c r="G4005" s="6">
        <v>218</v>
      </c>
      <c r="H4005">
        <v>46885</v>
      </c>
      <c r="I4005">
        <v>3</v>
      </c>
      <c r="J4005" s="6">
        <v>299</v>
      </c>
      <c r="K4005" s="6">
        <v>5449.5</v>
      </c>
      <c r="L4005">
        <v>81</v>
      </c>
      <c r="M4005">
        <v>1</v>
      </c>
      <c r="N4005" t="s">
        <v>32</v>
      </c>
      <c r="O4005" t="s">
        <v>37</v>
      </c>
      <c r="P4005" t="s">
        <v>10061</v>
      </c>
    </row>
    <row r="4006" spans="1:16" x14ac:dyDescent="0.3">
      <c r="A4006" s="7">
        <v>22127</v>
      </c>
      <c r="B4006" s="6" t="s">
        <v>18063</v>
      </c>
      <c r="C4006" t="s">
        <v>18064</v>
      </c>
      <c r="D4006" s="2" t="s">
        <v>45</v>
      </c>
      <c r="E4006" s="4" t="s">
        <v>46</v>
      </c>
      <c r="F4006" t="s">
        <v>47</v>
      </c>
      <c r="G4006" s="6">
        <v>422</v>
      </c>
      <c r="H4006">
        <v>39979</v>
      </c>
      <c r="I4006">
        <v>12</v>
      </c>
      <c r="J4006" s="6">
        <v>1216</v>
      </c>
      <c r="K4006" s="6">
        <v>2426.5</v>
      </c>
      <c r="L4006">
        <v>59</v>
      </c>
      <c r="M4006">
        <v>0</v>
      </c>
      <c r="N4006" t="s">
        <v>37</v>
      </c>
      <c r="O4006" t="s">
        <v>37</v>
      </c>
      <c r="P4006" t="s">
        <v>10061</v>
      </c>
    </row>
    <row r="4007" spans="1:16" x14ac:dyDescent="0.3">
      <c r="A4007" s="7">
        <v>17292</v>
      </c>
      <c r="B4007" s="6" t="s">
        <v>18065</v>
      </c>
      <c r="C4007" t="s">
        <v>18066</v>
      </c>
      <c r="D4007" s="2" t="s">
        <v>58</v>
      </c>
      <c r="E4007" s="4" t="s">
        <v>46</v>
      </c>
      <c r="F4007" t="s">
        <v>60</v>
      </c>
      <c r="G4007" s="6">
        <v>182</v>
      </c>
      <c r="H4007">
        <v>89136</v>
      </c>
      <c r="I4007">
        <v>8</v>
      </c>
      <c r="J4007" s="6">
        <v>230.25</v>
      </c>
      <c r="K4007" s="6">
        <v>5523</v>
      </c>
      <c r="L4007">
        <v>94</v>
      </c>
      <c r="M4007">
        <v>2</v>
      </c>
      <c r="N4007" t="s">
        <v>61</v>
      </c>
      <c r="O4007" t="s">
        <v>48</v>
      </c>
      <c r="P4007" t="s">
        <v>10061</v>
      </c>
    </row>
    <row r="4008" spans="1:16" x14ac:dyDescent="0.3">
      <c r="A4008" s="7">
        <v>17947</v>
      </c>
      <c r="B4008" s="6" t="s">
        <v>18067</v>
      </c>
      <c r="C4008" t="s">
        <v>18068</v>
      </c>
      <c r="D4008" s="2" t="s">
        <v>52</v>
      </c>
      <c r="E4008" s="4" t="s">
        <v>46</v>
      </c>
      <c r="F4008" t="s">
        <v>76</v>
      </c>
      <c r="G4008" s="6">
        <v>2934</v>
      </c>
      <c r="H4008">
        <v>14308</v>
      </c>
      <c r="I4008">
        <v>2</v>
      </c>
      <c r="J4008" s="6">
        <v>321.25</v>
      </c>
      <c r="K4008" s="6">
        <v>5977</v>
      </c>
      <c r="L4008">
        <v>54</v>
      </c>
      <c r="M4008">
        <v>1</v>
      </c>
      <c r="N4008" t="s">
        <v>48</v>
      </c>
      <c r="O4008" t="s">
        <v>37</v>
      </c>
      <c r="P4008" t="s">
        <v>10061</v>
      </c>
    </row>
    <row r="4009" spans="1:16" x14ac:dyDescent="0.3">
      <c r="A4009" s="7">
        <v>18186</v>
      </c>
      <c r="B4009" s="6" t="s">
        <v>18069</v>
      </c>
      <c r="C4009" t="s">
        <v>18070</v>
      </c>
      <c r="D4009" s="2" t="s">
        <v>52</v>
      </c>
      <c r="E4009" s="4" t="s">
        <v>53</v>
      </c>
      <c r="F4009" t="s">
        <v>54</v>
      </c>
      <c r="G4009" s="6">
        <v>3627</v>
      </c>
      <c r="H4009">
        <v>18684</v>
      </c>
      <c r="I4009">
        <v>29</v>
      </c>
      <c r="J4009" s="6">
        <v>4847.5</v>
      </c>
      <c r="K4009" s="6">
        <v>468</v>
      </c>
      <c r="L4009">
        <v>5</v>
      </c>
      <c r="M4009">
        <v>7</v>
      </c>
      <c r="N4009" t="s">
        <v>32</v>
      </c>
      <c r="O4009" t="s">
        <v>48</v>
      </c>
      <c r="P4009" t="s">
        <v>10061</v>
      </c>
    </row>
    <row r="4010" spans="1:16" x14ac:dyDescent="0.3">
      <c r="A4010" s="7">
        <v>22247</v>
      </c>
      <c r="B4010" s="6" t="s">
        <v>18071</v>
      </c>
      <c r="C4010" t="s">
        <v>18072</v>
      </c>
      <c r="D4010" s="2" t="s">
        <v>70</v>
      </c>
      <c r="E4010" s="4" t="s">
        <v>59</v>
      </c>
      <c r="F4010" t="s">
        <v>60</v>
      </c>
      <c r="G4010" s="6">
        <v>89</v>
      </c>
      <c r="H4010">
        <v>69399</v>
      </c>
      <c r="I4010">
        <v>19</v>
      </c>
      <c r="J4010" s="6">
        <v>187.25</v>
      </c>
      <c r="K4010" s="6">
        <v>6685.75</v>
      </c>
      <c r="L4010">
        <v>75</v>
      </c>
      <c r="M4010">
        <v>1</v>
      </c>
      <c r="N4010" t="s">
        <v>61</v>
      </c>
      <c r="O4010" t="s">
        <v>37</v>
      </c>
      <c r="P4010" t="s">
        <v>10066</v>
      </c>
    </row>
    <row r="4011" spans="1:16" x14ac:dyDescent="0.3">
      <c r="A4011" s="7">
        <v>19487</v>
      </c>
      <c r="B4011" s="6" t="s">
        <v>18073</v>
      </c>
      <c r="C4011" t="s">
        <v>18074</v>
      </c>
      <c r="D4011" s="2" t="s">
        <v>52</v>
      </c>
      <c r="E4011" s="4" t="s">
        <v>59</v>
      </c>
      <c r="F4011" t="s">
        <v>80</v>
      </c>
      <c r="G4011" s="6">
        <v>3913</v>
      </c>
      <c r="H4011">
        <v>12565</v>
      </c>
      <c r="I4011">
        <v>40</v>
      </c>
      <c r="J4011" s="6">
        <v>10601.75</v>
      </c>
      <c r="K4011" s="6">
        <v>1026.5</v>
      </c>
      <c r="L4011">
        <v>12</v>
      </c>
      <c r="M4011">
        <v>3</v>
      </c>
      <c r="N4011" t="s">
        <v>48</v>
      </c>
      <c r="O4011" t="s">
        <v>37</v>
      </c>
      <c r="P4011" t="s">
        <v>10061</v>
      </c>
    </row>
    <row r="4012" spans="1:16" x14ac:dyDescent="0.3">
      <c r="A4012" s="7">
        <v>19033</v>
      </c>
      <c r="B4012" s="6" t="s">
        <v>18075</v>
      </c>
      <c r="C4012" t="s">
        <v>18076</v>
      </c>
      <c r="D4012" s="2" t="s">
        <v>79</v>
      </c>
      <c r="E4012" s="4" t="s">
        <v>59</v>
      </c>
      <c r="F4012" t="s">
        <v>60</v>
      </c>
      <c r="G4012" s="6">
        <v>815</v>
      </c>
      <c r="H4012">
        <v>71874</v>
      </c>
      <c r="I4012">
        <v>14</v>
      </c>
      <c r="J4012" s="6">
        <v>258.75</v>
      </c>
      <c r="K4012" s="6">
        <v>5162.75</v>
      </c>
      <c r="L4012">
        <v>95</v>
      </c>
      <c r="M4012">
        <v>2</v>
      </c>
      <c r="N4012" t="s">
        <v>32</v>
      </c>
      <c r="O4012" t="s">
        <v>37</v>
      </c>
      <c r="P4012" t="s">
        <v>10061</v>
      </c>
    </row>
    <row r="4013" spans="1:16" x14ac:dyDescent="0.3">
      <c r="A4013" s="7">
        <v>18482</v>
      </c>
      <c r="B4013" s="6" t="s">
        <v>18077</v>
      </c>
      <c r="C4013" t="s">
        <v>18078</v>
      </c>
      <c r="D4013" s="2" t="s">
        <v>52</v>
      </c>
      <c r="E4013" s="4" t="s">
        <v>46</v>
      </c>
      <c r="F4013" t="s">
        <v>76</v>
      </c>
      <c r="G4013" s="6">
        <v>2075</v>
      </c>
      <c r="H4013">
        <v>55574</v>
      </c>
      <c r="I4013">
        <v>5</v>
      </c>
      <c r="J4013" s="6">
        <v>429</v>
      </c>
      <c r="K4013" s="6">
        <v>4349</v>
      </c>
      <c r="L4013">
        <v>75</v>
      </c>
      <c r="M4013">
        <v>1</v>
      </c>
      <c r="N4013" t="s">
        <v>32</v>
      </c>
      <c r="O4013" t="s">
        <v>37</v>
      </c>
      <c r="P4013" t="s">
        <v>10066</v>
      </c>
    </row>
    <row r="4014" spans="1:16" x14ac:dyDescent="0.3">
      <c r="A4014" s="7">
        <v>19286</v>
      </c>
      <c r="B4014" s="6" t="s">
        <v>18079</v>
      </c>
      <c r="C4014" t="s">
        <v>18080</v>
      </c>
      <c r="D4014" s="2" t="s">
        <v>64</v>
      </c>
      <c r="E4014" s="4" t="s">
        <v>46</v>
      </c>
      <c r="F4014" t="s">
        <v>67</v>
      </c>
      <c r="G4014" s="6">
        <v>455</v>
      </c>
      <c r="H4014">
        <v>10782</v>
      </c>
      <c r="I4014">
        <v>15</v>
      </c>
      <c r="J4014" s="6">
        <v>876.5</v>
      </c>
      <c r="K4014" s="6">
        <v>4592.75</v>
      </c>
      <c r="L4014">
        <v>42</v>
      </c>
      <c r="M4014">
        <v>1</v>
      </c>
      <c r="N4014" t="s">
        <v>48</v>
      </c>
      <c r="O4014" t="s">
        <v>48</v>
      </c>
      <c r="P4014" t="s">
        <v>10066</v>
      </c>
    </row>
    <row r="4015" spans="1:16" x14ac:dyDescent="0.3">
      <c r="A4015" s="7">
        <v>19986</v>
      </c>
      <c r="B4015" s="6" t="s">
        <v>18081</v>
      </c>
      <c r="C4015" t="s">
        <v>18082</v>
      </c>
      <c r="D4015" s="2" t="s">
        <v>45</v>
      </c>
      <c r="E4015" s="4" t="s">
        <v>59</v>
      </c>
      <c r="F4015" t="s">
        <v>60</v>
      </c>
      <c r="G4015" s="6">
        <v>506</v>
      </c>
      <c r="H4015">
        <v>26299</v>
      </c>
      <c r="I4015">
        <v>17</v>
      </c>
      <c r="J4015" s="6">
        <v>169.5</v>
      </c>
      <c r="K4015" s="6">
        <v>4252</v>
      </c>
      <c r="L4015">
        <v>77</v>
      </c>
      <c r="M4015">
        <v>2</v>
      </c>
      <c r="N4015" t="s">
        <v>32</v>
      </c>
      <c r="O4015" t="s">
        <v>37</v>
      </c>
      <c r="P4015" t="s">
        <v>10061</v>
      </c>
    </row>
    <row r="4016" spans="1:16" x14ac:dyDescent="0.3">
      <c r="A4016" s="7">
        <v>19194</v>
      </c>
      <c r="B4016" s="6" t="s">
        <v>18083</v>
      </c>
      <c r="C4016" t="s">
        <v>18084</v>
      </c>
      <c r="D4016" s="2" t="s">
        <v>45</v>
      </c>
      <c r="E4016" s="4" t="s">
        <v>46</v>
      </c>
      <c r="F4016" t="s">
        <v>67</v>
      </c>
      <c r="G4016" s="6">
        <v>356</v>
      </c>
      <c r="H4016">
        <v>83147</v>
      </c>
      <c r="I4016">
        <v>3</v>
      </c>
      <c r="J4016" s="6">
        <v>1457.75</v>
      </c>
      <c r="K4016" s="6">
        <v>3432.25</v>
      </c>
      <c r="L4016">
        <v>65</v>
      </c>
      <c r="M4016">
        <v>2</v>
      </c>
      <c r="N4016" t="s">
        <v>48</v>
      </c>
      <c r="O4016" t="s">
        <v>37</v>
      </c>
      <c r="P4016" t="s">
        <v>10066</v>
      </c>
    </row>
    <row r="4017" spans="1:16" x14ac:dyDescent="0.3">
      <c r="A4017" s="7">
        <v>20461</v>
      </c>
      <c r="B4017" s="6" t="s">
        <v>18085</v>
      </c>
      <c r="C4017" t="s">
        <v>18086</v>
      </c>
      <c r="D4017" s="2" t="s">
        <v>45</v>
      </c>
      <c r="E4017" s="4" t="s">
        <v>46</v>
      </c>
      <c r="F4017" t="s">
        <v>76</v>
      </c>
      <c r="G4017" s="6">
        <v>534</v>
      </c>
      <c r="H4017">
        <v>74680</v>
      </c>
      <c r="I4017">
        <v>6</v>
      </c>
      <c r="J4017" s="6">
        <v>349.75</v>
      </c>
      <c r="K4017" s="6">
        <v>5868.25</v>
      </c>
      <c r="L4017">
        <v>78</v>
      </c>
      <c r="M4017">
        <v>2</v>
      </c>
      <c r="N4017" t="s">
        <v>48</v>
      </c>
      <c r="O4017" t="s">
        <v>37</v>
      </c>
      <c r="P4017" t="s">
        <v>10061</v>
      </c>
    </row>
    <row r="4018" spans="1:16" x14ac:dyDescent="0.3">
      <c r="A4018" s="7">
        <v>21976</v>
      </c>
      <c r="B4018" s="6" t="s">
        <v>18087</v>
      </c>
      <c r="C4018" t="s">
        <v>18088</v>
      </c>
      <c r="D4018" s="2" t="s">
        <v>52</v>
      </c>
      <c r="E4018" s="4" t="s">
        <v>46</v>
      </c>
      <c r="F4018" t="s">
        <v>80</v>
      </c>
      <c r="G4018" s="6">
        <v>1118</v>
      </c>
      <c r="H4018">
        <v>28927</v>
      </c>
      <c r="I4018">
        <v>40</v>
      </c>
      <c r="J4018" s="6">
        <v>3129.5</v>
      </c>
      <c r="K4018" s="6">
        <v>387.75</v>
      </c>
      <c r="L4018">
        <v>21</v>
      </c>
      <c r="M4018">
        <v>5</v>
      </c>
      <c r="N4018" t="s">
        <v>48</v>
      </c>
      <c r="O4018" t="s">
        <v>37</v>
      </c>
      <c r="P4018" t="s">
        <v>10066</v>
      </c>
    </row>
    <row r="4019" spans="1:16" x14ac:dyDescent="0.3">
      <c r="A4019" s="7">
        <v>18972</v>
      </c>
      <c r="B4019" s="6" t="s">
        <v>18089</v>
      </c>
      <c r="C4019" t="s">
        <v>18090</v>
      </c>
      <c r="D4019" s="2" t="s">
        <v>58</v>
      </c>
      <c r="E4019" s="4" t="s">
        <v>59</v>
      </c>
      <c r="F4019" t="s">
        <v>60</v>
      </c>
      <c r="G4019" s="6">
        <v>123</v>
      </c>
      <c r="H4019">
        <v>15755</v>
      </c>
      <c r="I4019">
        <v>9</v>
      </c>
      <c r="J4019" s="6">
        <v>368.25</v>
      </c>
      <c r="K4019" s="6">
        <v>3748.5</v>
      </c>
      <c r="L4019">
        <v>78</v>
      </c>
      <c r="M4019">
        <v>2</v>
      </c>
      <c r="N4019" t="s">
        <v>32</v>
      </c>
      <c r="O4019" t="s">
        <v>37</v>
      </c>
      <c r="P4019" t="s">
        <v>10061</v>
      </c>
    </row>
    <row r="4020" spans="1:16" x14ac:dyDescent="0.3">
      <c r="A4020" s="7">
        <v>18286</v>
      </c>
      <c r="B4020" s="6" t="s">
        <v>18091</v>
      </c>
      <c r="C4020" t="s">
        <v>18092</v>
      </c>
      <c r="D4020" s="2" t="s">
        <v>45</v>
      </c>
      <c r="E4020" s="4" t="s">
        <v>59</v>
      </c>
      <c r="F4020" t="s">
        <v>60</v>
      </c>
      <c r="G4020" s="6">
        <v>169</v>
      </c>
      <c r="H4020">
        <v>80234</v>
      </c>
      <c r="I4020">
        <v>17</v>
      </c>
      <c r="J4020" s="6">
        <v>114</v>
      </c>
      <c r="K4020" s="6">
        <v>6120</v>
      </c>
      <c r="L4020">
        <v>100</v>
      </c>
      <c r="M4020">
        <v>2</v>
      </c>
      <c r="N4020" t="s">
        <v>61</v>
      </c>
      <c r="O4020" t="s">
        <v>37</v>
      </c>
      <c r="P4020" t="s">
        <v>10061</v>
      </c>
    </row>
    <row r="4021" spans="1:16" x14ac:dyDescent="0.3">
      <c r="A4021" s="7">
        <v>17572</v>
      </c>
      <c r="B4021" s="6" t="s">
        <v>18093</v>
      </c>
      <c r="C4021" t="s">
        <v>18094</v>
      </c>
      <c r="D4021" s="2" t="s">
        <v>64</v>
      </c>
      <c r="E4021" s="4" t="s">
        <v>46</v>
      </c>
      <c r="F4021" t="s">
        <v>47</v>
      </c>
      <c r="G4021" s="6">
        <v>378</v>
      </c>
      <c r="H4021">
        <v>36694</v>
      </c>
      <c r="I4021">
        <v>10</v>
      </c>
      <c r="J4021" s="6">
        <v>281.25</v>
      </c>
      <c r="K4021" s="6">
        <v>2914.5</v>
      </c>
      <c r="L4021">
        <v>53</v>
      </c>
      <c r="M4021">
        <v>1</v>
      </c>
      <c r="N4021" t="s">
        <v>48</v>
      </c>
      <c r="O4021" t="s">
        <v>37</v>
      </c>
      <c r="P4021" t="s">
        <v>10066</v>
      </c>
    </row>
    <row r="4022" spans="1:16" x14ac:dyDescent="0.3">
      <c r="A4022" s="7">
        <v>18975</v>
      </c>
      <c r="B4022" s="6" t="s">
        <v>18095</v>
      </c>
      <c r="C4022" t="s">
        <v>18096</v>
      </c>
      <c r="D4022" s="2" t="s">
        <v>52</v>
      </c>
      <c r="E4022" s="4" t="s">
        <v>46</v>
      </c>
      <c r="F4022" t="s">
        <v>54</v>
      </c>
      <c r="G4022" s="6">
        <v>1211</v>
      </c>
      <c r="H4022">
        <v>61988</v>
      </c>
      <c r="I4022">
        <v>18</v>
      </c>
      <c r="J4022" s="6">
        <v>2619.25</v>
      </c>
      <c r="K4022" s="6">
        <v>592</v>
      </c>
      <c r="L4022">
        <v>11</v>
      </c>
      <c r="M4022">
        <v>5</v>
      </c>
      <c r="N4022" t="s">
        <v>32</v>
      </c>
      <c r="O4022" t="s">
        <v>48</v>
      </c>
      <c r="P4022" t="s">
        <v>10061</v>
      </c>
    </row>
    <row r="4023" spans="1:16" x14ac:dyDescent="0.3">
      <c r="A4023" s="7">
        <v>20101</v>
      </c>
      <c r="B4023" s="6" t="s">
        <v>18097</v>
      </c>
      <c r="C4023" t="s">
        <v>18098</v>
      </c>
      <c r="D4023" s="2" t="s">
        <v>45</v>
      </c>
      <c r="E4023" s="4" t="s">
        <v>46</v>
      </c>
      <c r="F4023" t="s">
        <v>67</v>
      </c>
      <c r="G4023" s="6">
        <v>863</v>
      </c>
      <c r="H4023">
        <v>23540</v>
      </c>
      <c r="I4023">
        <v>1</v>
      </c>
      <c r="J4023" s="6">
        <v>692.25</v>
      </c>
      <c r="K4023" s="6">
        <v>1959.75</v>
      </c>
      <c r="L4023">
        <v>43</v>
      </c>
      <c r="M4023">
        <v>3</v>
      </c>
      <c r="N4023" t="s">
        <v>48</v>
      </c>
      <c r="O4023" t="s">
        <v>37</v>
      </c>
      <c r="P4023" t="s">
        <v>10061</v>
      </c>
    </row>
    <row r="4024" spans="1:16" x14ac:dyDescent="0.3">
      <c r="A4024" s="7">
        <v>22004</v>
      </c>
      <c r="B4024" s="6" t="s">
        <v>18099</v>
      </c>
      <c r="C4024" t="s">
        <v>18100</v>
      </c>
      <c r="D4024" s="2" t="s">
        <v>70</v>
      </c>
      <c r="E4024" s="4" t="s">
        <v>46</v>
      </c>
      <c r="F4024" t="s">
        <v>47</v>
      </c>
      <c r="G4024" s="6">
        <v>268</v>
      </c>
      <c r="H4024">
        <v>67321</v>
      </c>
      <c r="I4024">
        <v>15</v>
      </c>
      <c r="J4024" s="6">
        <v>926.5</v>
      </c>
      <c r="K4024" s="6">
        <v>2781.5</v>
      </c>
      <c r="L4024">
        <v>57</v>
      </c>
      <c r="M4024">
        <v>1</v>
      </c>
      <c r="N4024" t="s">
        <v>61</v>
      </c>
      <c r="O4024" t="s">
        <v>48</v>
      </c>
      <c r="P4024" t="s">
        <v>10061</v>
      </c>
    </row>
    <row r="4025" spans="1:16" x14ac:dyDescent="0.3">
      <c r="A4025" s="7">
        <v>19250</v>
      </c>
      <c r="B4025" s="6" t="s">
        <v>18101</v>
      </c>
      <c r="C4025" t="s">
        <v>18102</v>
      </c>
      <c r="D4025" s="2" t="s">
        <v>58</v>
      </c>
      <c r="E4025" s="4" t="s">
        <v>59</v>
      </c>
      <c r="F4025" t="s">
        <v>60</v>
      </c>
      <c r="G4025" s="6">
        <v>182</v>
      </c>
      <c r="H4025">
        <v>53863</v>
      </c>
      <c r="I4025">
        <v>20</v>
      </c>
      <c r="J4025" s="6">
        <v>313.25</v>
      </c>
      <c r="K4025" s="6">
        <v>4863.5</v>
      </c>
      <c r="L4025">
        <v>100</v>
      </c>
      <c r="M4025">
        <v>2</v>
      </c>
      <c r="N4025" t="s">
        <v>61</v>
      </c>
      <c r="O4025" t="s">
        <v>48</v>
      </c>
      <c r="P4025" t="s">
        <v>10066</v>
      </c>
    </row>
    <row r="4026" spans="1:16" x14ac:dyDescent="0.3">
      <c r="A4026" s="7">
        <v>21006</v>
      </c>
      <c r="B4026" s="6" t="s">
        <v>18103</v>
      </c>
      <c r="C4026" t="s">
        <v>18104</v>
      </c>
      <c r="D4026" s="2" t="s">
        <v>58</v>
      </c>
      <c r="E4026" s="4" t="s">
        <v>59</v>
      </c>
      <c r="F4026" t="s">
        <v>60</v>
      </c>
      <c r="G4026" s="6">
        <v>196</v>
      </c>
      <c r="H4026">
        <v>12565</v>
      </c>
      <c r="I4026">
        <v>2</v>
      </c>
      <c r="J4026" s="6">
        <v>436.5</v>
      </c>
      <c r="K4026" s="6">
        <v>3504.75</v>
      </c>
      <c r="L4026">
        <v>93</v>
      </c>
      <c r="M4026">
        <v>1</v>
      </c>
      <c r="N4026" t="s">
        <v>32</v>
      </c>
      <c r="O4026" t="s">
        <v>48</v>
      </c>
      <c r="P4026" t="s">
        <v>10066</v>
      </c>
    </row>
    <row r="4027" spans="1:16" x14ac:dyDescent="0.3">
      <c r="A4027" s="7">
        <v>22230</v>
      </c>
      <c r="B4027" s="6" t="s">
        <v>18105</v>
      </c>
      <c r="C4027" t="s">
        <v>18106</v>
      </c>
      <c r="D4027" s="2" t="s">
        <v>58</v>
      </c>
      <c r="E4027" s="4" t="s">
        <v>59</v>
      </c>
      <c r="F4027" t="s">
        <v>60</v>
      </c>
      <c r="G4027" s="6">
        <v>185</v>
      </c>
      <c r="H4027">
        <v>46879</v>
      </c>
      <c r="I4027">
        <v>17</v>
      </c>
      <c r="J4027" s="6">
        <v>152.5</v>
      </c>
      <c r="K4027" s="6">
        <v>3301</v>
      </c>
      <c r="L4027">
        <v>96</v>
      </c>
      <c r="M4027">
        <v>1</v>
      </c>
      <c r="N4027" t="s">
        <v>32</v>
      </c>
      <c r="O4027" t="s">
        <v>48</v>
      </c>
      <c r="P4027" t="s">
        <v>10061</v>
      </c>
    </row>
    <row r="4028" spans="1:16" x14ac:dyDescent="0.3">
      <c r="A4028" s="7">
        <v>21544</v>
      </c>
      <c r="B4028" s="6" t="s">
        <v>18107</v>
      </c>
      <c r="C4028" t="s">
        <v>18108</v>
      </c>
      <c r="D4028" s="2" t="s">
        <v>58</v>
      </c>
      <c r="E4028" s="4" t="s">
        <v>59</v>
      </c>
      <c r="F4028" t="s">
        <v>60</v>
      </c>
      <c r="G4028" s="6">
        <v>147</v>
      </c>
      <c r="H4028">
        <v>78383</v>
      </c>
      <c r="I4028">
        <v>9</v>
      </c>
      <c r="J4028" s="6">
        <v>409</v>
      </c>
      <c r="K4028" s="6">
        <v>5966</v>
      </c>
      <c r="L4028">
        <v>100</v>
      </c>
      <c r="M4028">
        <v>2</v>
      </c>
      <c r="N4028" t="s">
        <v>61</v>
      </c>
      <c r="O4028" t="s">
        <v>37</v>
      </c>
      <c r="P4028" t="s">
        <v>10061</v>
      </c>
    </row>
    <row r="4029" spans="1:16" x14ac:dyDescent="0.3">
      <c r="A4029" s="7">
        <v>18495</v>
      </c>
      <c r="B4029" s="6" t="s">
        <v>18109</v>
      </c>
      <c r="C4029" t="s">
        <v>18110</v>
      </c>
      <c r="D4029" s="2" t="s">
        <v>58</v>
      </c>
      <c r="E4029" s="4" t="s">
        <v>59</v>
      </c>
      <c r="F4029" t="s">
        <v>60</v>
      </c>
      <c r="G4029" s="6">
        <v>154</v>
      </c>
      <c r="H4029">
        <v>12313</v>
      </c>
      <c r="I4029">
        <v>20</v>
      </c>
      <c r="J4029" s="6">
        <v>312</v>
      </c>
      <c r="K4029" s="6">
        <v>5431.75</v>
      </c>
      <c r="L4029">
        <v>84</v>
      </c>
      <c r="M4029">
        <v>2</v>
      </c>
      <c r="N4029" t="s">
        <v>32</v>
      </c>
      <c r="O4029" t="s">
        <v>32</v>
      </c>
      <c r="P4029" t="s">
        <v>10061</v>
      </c>
    </row>
    <row r="4030" spans="1:16" x14ac:dyDescent="0.3">
      <c r="A4030" s="7">
        <v>18353</v>
      </c>
      <c r="B4030" s="6" t="s">
        <v>18111</v>
      </c>
      <c r="C4030" t="s">
        <v>18112</v>
      </c>
      <c r="D4030" s="2" t="s">
        <v>45</v>
      </c>
      <c r="E4030" s="4" t="s">
        <v>46</v>
      </c>
      <c r="F4030" t="s">
        <v>47</v>
      </c>
      <c r="G4030" s="6">
        <v>639</v>
      </c>
      <c r="H4030">
        <v>31000</v>
      </c>
      <c r="I4030">
        <v>8</v>
      </c>
      <c r="J4030" s="6">
        <v>195.75</v>
      </c>
      <c r="K4030" s="6">
        <v>2724.25</v>
      </c>
      <c r="L4030">
        <v>63</v>
      </c>
      <c r="M4030">
        <v>0</v>
      </c>
      <c r="N4030" t="s">
        <v>48</v>
      </c>
      <c r="O4030" t="s">
        <v>37</v>
      </c>
      <c r="P4030" t="s">
        <v>10061</v>
      </c>
    </row>
    <row r="4031" spans="1:16" x14ac:dyDescent="0.3">
      <c r="A4031" s="7">
        <v>17345</v>
      </c>
      <c r="B4031" s="6" t="s">
        <v>18113</v>
      </c>
      <c r="C4031" t="s">
        <v>18114</v>
      </c>
      <c r="D4031" s="2" t="s">
        <v>70</v>
      </c>
      <c r="E4031" s="4" t="s">
        <v>59</v>
      </c>
      <c r="F4031" t="s">
        <v>60</v>
      </c>
      <c r="G4031" s="6">
        <v>33</v>
      </c>
      <c r="H4031">
        <v>53075</v>
      </c>
      <c r="I4031">
        <v>12</v>
      </c>
      <c r="J4031" s="6">
        <v>251</v>
      </c>
      <c r="K4031" s="6">
        <v>6639.75</v>
      </c>
      <c r="L4031">
        <v>86</v>
      </c>
      <c r="M4031">
        <v>2</v>
      </c>
      <c r="N4031" t="s">
        <v>61</v>
      </c>
      <c r="O4031" t="s">
        <v>48</v>
      </c>
      <c r="P4031" t="s">
        <v>10066</v>
      </c>
    </row>
    <row r="4032" spans="1:16" x14ac:dyDescent="0.3">
      <c r="A4032" s="7">
        <v>17501</v>
      </c>
      <c r="B4032" s="6" t="s">
        <v>18115</v>
      </c>
      <c r="C4032" t="s">
        <v>18116</v>
      </c>
      <c r="D4032" s="2" t="s">
        <v>58</v>
      </c>
      <c r="E4032" s="4" t="s">
        <v>46</v>
      </c>
      <c r="F4032" t="s">
        <v>60</v>
      </c>
      <c r="G4032" s="6">
        <v>181</v>
      </c>
      <c r="H4032">
        <v>28476</v>
      </c>
      <c r="I4032">
        <v>14</v>
      </c>
      <c r="J4032" s="6">
        <v>175</v>
      </c>
      <c r="K4032" s="6">
        <v>6629.5</v>
      </c>
      <c r="L4032">
        <v>96</v>
      </c>
      <c r="M4032">
        <v>2</v>
      </c>
      <c r="N4032" t="s">
        <v>32</v>
      </c>
      <c r="O4032" t="s">
        <v>37</v>
      </c>
      <c r="P4032" t="s">
        <v>10066</v>
      </c>
    </row>
    <row r="4033" spans="1:16" x14ac:dyDescent="0.3">
      <c r="A4033" s="7">
        <v>19061</v>
      </c>
      <c r="B4033" s="6" t="s">
        <v>18117</v>
      </c>
      <c r="C4033" t="s">
        <v>18118</v>
      </c>
      <c r="D4033" s="2" t="s">
        <v>45</v>
      </c>
      <c r="E4033" s="4" t="s">
        <v>46</v>
      </c>
      <c r="F4033" t="s">
        <v>67</v>
      </c>
      <c r="G4033" s="6">
        <v>805</v>
      </c>
      <c r="H4033">
        <v>25421</v>
      </c>
      <c r="I4033">
        <v>3</v>
      </c>
      <c r="J4033" s="6">
        <v>929.5</v>
      </c>
      <c r="K4033" s="6">
        <v>2985.25</v>
      </c>
      <c r="L4033">
        <v>40</v>
      </c>
      <c r="M4033">
        <v>2</v>
      </c>
      <c r="N4033" t="s">
        <v>37</v>
      </c>
      <c r="O4033" t="s">
        <v>37</v>
      </c>
      <c r="P4033" t="s">
        <v>10061</v>
      </c>
    </row>
    <row r="4034" spans="1:16" x14ac:dyDescent="0.3">
      <c r="A4034" s="7">
        <v>19212</v>
      </c>
      <c r="B4034" s="6" t="s">
        <v>18119</v>
      </c>
      <c r="C4034" t="s">
        <v>18120</v>
      </c>
      <c r="D4034" s="2" t="s">
        <v>45</v>
      </c>
      <c r="E4034" s="4" t="s">
        <v>46</v>
      </c>
      <c r="F4034" t="s">
        <v>76</v>
      </c>
      <c r="G4034" s="6">
        <v>811</v>
      </c>
      <c r="H4034">
        <v>82184</v>
      </c>
      <c r="I4034">
        <v>20</v>
      </c>
      <c r="J4034" s="6">
        <v>393.75</v>
      </c>
      <c r="K4034" s="6">
        <v>4642</v>
      </c>
      <c r="L4034">
        <v>76</v>
      </c>
      <c r="M4034">
        <v>3</v>
      </c>
      <c r="N4034" t="s">
        <v>32</v>
      </c>
      <c r="O4034" t="s">
        <v>48</v>
      </c>
      <c r="P4034" t="s">
        <v>10061</v>
      </c>
    </row>
    <row r="4035" spans="1:16" x14ac:dyDescent="0.3">
      <c r="A4035" s="7">
        <v>21973</v>
      </c>
      <c r="B4035" s="6" t="s">
        <v>18121</v>
      </c>
      <c r="C4035" t="s">
        <v>18122</v>
      </c>
      <c r="D4035" s="2" t="s">
        <v>52</v>
      </c>
      <c r="E4035" s="4" t="s">
        <v>59</v>
      </c>
      <c r="F4035" t="s">
        <v>76</v>
      </c>
      <c r="G4035" s="6">
        <v>2545</v>
      </c>
      <c r="H4035">
        <v>15094</v>
      </c>
      <c r="I4035">
        <v>7</v>
      </c>
      <c r="J4035" s="6">
        <v>525.25</v>
      </c>
      <c r="K4035" s="6">
        <v>3957.25</v>
      </c>
      <c r="L4035">
        <v>82</v>
      </c>
      <c r="M4035">
        <v>3</v>
      </c>
      <c r="N4035" t="s">
        <v>61</v>
      </c>
      <c r="O4035" t="s">
        <v>37</v>
      </c>
      <c r="P4035" t="s">
        <v>10061</v>
      </c>
    </row>
    <row r="4036" spans="1:16" x14ac:dyDescent="0.3">
      <c r="A4036" s="7">
        <v>18660</v>
      </c>
      <c r="B4036" s="6" t="s">
        <v>18123</v>
      </c>
      <c r="C4036" t="s">
        <v>18124</v>
      </c>
      <c r="D4036" s="2" t="s">
        <v>52</v>
      </c>
      <c r="E4036" s="4" t="s">
        <v>53</v>
      </c>
      <c r="F4036" t="s">
        <v>54</v>
      </c>
      <c r="G4036" s="6">
        <v>3751</v>
      </c>
      <c r="H4036">
        <v>44081</v>
      </c>
      <c r="I4036">
        <v>37</v>
      </c>
      <c r="J4036" s="6">
        <v>2935.25</v>
      </c>
      <c r="K4036" s="6">
        <v>822.75</v>
      </c>
      <c r="L4036">
        <v>21</v>
      </c>
      <c r="M4036">
        <v>6</v>
      </c>
      <c r="N4036" t="s">
        <v>48</v>
      </c>
      <c r="O4036" t="s">
        <v>37</v>
      </c>
      <c r="P4036" t="s">
        <v>10061</v>
      </c>
    </row>
    <row r="4037" spans="1:16" x14ac:dyDescent="0.3">
      <c r="A4037" s="7">
        <v>18091</v>
      </c>
      <c r="B4037" s="6" t="s">
        <v>18125</v>
      </c>
      <c r="C4037" t="s">
        <v>18126</v>
      </c>
      <c r="D4037" s="2" t="s">
        <v>45</v>
      </c>
      <c r="E4037" s="4" t="s">
        <v>46</v>
      </c>
      <c r="F4037" t="s">
        <v>47</v>
      </c>
      <c r="G4037" s="6">
        <v>722</v>
      </c>
      <c r="H4037">
        <v>22454</v>
      </c>
      <c r="I4037">
        <v>6</v>
      </c>
      <c r="J4037" s="6">
        <v>234.25</v>
      </c>
      <c r="K4037" s="6">
        <v>2848.5</v>
      </c>
      <c r="L4037">
        <v>52</v>
      </c>
      <c r="M4037">
        <v>0</v>
      </c>
      <c r="N4037" t="s">
        <v>48</v>
      </c>
      <c r="O4037" t="s">
        <v>48</v>
      </c>
      <c r="P4037" t="s">
        <v>10066</v>
      </c>
    </row>
    <row r="4038" spans="1:16" x14ac:dyDescent="0.3">
      <c r="A4038" s="7">
        <v>18511</v>
      </c>
      <c r="B4038" s="6" t="s">
        <v>18127</v>
      </c>
      <c r="C4038" t="s">
        <v>18128</v>
      </c>
      <c r="D4038" s="2" t="s">
        <v>58</v>
      </c>
      <c r="E4038" s="4" t="s">
        <v>59</v>
      </c>
      <c r="F4038" t="s">
        <v>60</v>
      </c>
      <c r="G4038" s="6">
        <v>60</v>
      </c>
      <c r="H4038">
        <v>68983</v>
      </c>
      <c r="I4038">
        <v>18</v>
      </c>
      <c r="J4038" s="6">
        <v>383.25</v>
      </c>
      <c r="K4038" s="6">
        <v>5504</v>
      </c>
      <c r="L4038">
        <v>81</v>
      </c>
      <c r="M4038">
        <v>1</v>
      </c>
      <c r="N4038" t="s">
        <v>32</v>
      </c>
      <c r="O4038" t="s">
        <v>37</v>
      </c>
      <c r="P4038" t="s">
        <v>10066</v>
      </c>
    </row>
    <row r="4039" spans="1:16" x14ac:dyDescent="0.3">
      <c r="A4039" s="7">
        <v>19976</v>
      </c>
      <c r="B4039" s="6" t="s">
        <v>18129</v>
      </c>
      <c r="C4039" t="s">
        <v>18130</v>
      </c>
      <c r="D4039" s="2" t="s">
        <v>45</v>
      </c>
      <c r="E4039" s="4" t="s">
        <v>46</v>
      </c>
      <c r="F4039" t="s">
        <v>60</v>
      </c>
      <c r="G4039" s="6">
        <v>110</v>
      </c>
      <c r="H4039">
        <v>20119</v>
      </c>
      <c r="I4039">
        <v>18</v>
      </c>
      <c r="J4039" s="6">
        <v>444.5</v>
      </c>
      <c r="K4039" s="6">
        <v>5723.75</v>
      </c>
      <c r="L4039">
        <v>89</v>
      </c>
      <c r="M4039">
        <v>1</v>
      </c>
      <c r="N4039" t="s">
        <v>32</v>
      </c>
      <c r="O4039" t="s">
        <v>48</v>
      </c>
      <c r="P4039" t="s">
        <v>10066</v>
      </c>
    </row>
    <row r="4040" spans="1:16" x14ac:dyDescent="0.3">
      <c r="A4040" s="7">
        <v>21286</v>
      </c>
      <c r="B4040" s="6" t="s">
        <v>18131</v>
      </c>
      <c r="C4040" t="s">
        <v>18132</v>
      </c>
      <c r="D4040" s="2" t="s">
        <v>64</v>
      </c>
      <c r="E4040" s="4" t="s">
        <v>59</v>
      </c>
      <c r="F4040" t="s">
        <v>80</v>
      </c>
      <c r="G4040" s="6">
        <v>1153</v>
      </c>
      <c r="H4040">
        <v>54681</v>
      </c>
      <c r="I4040">
        <v>55</v>
      </c>
      <c r="J4040" s="6">
        <v>7485.5</v>
      </c>
      <c r="K4040" s="6">
        <v>1002</v>
      </c>
      <c r="L4040">
        <v>18</v>
      </c>
      <c r="M4040">
        <v>5</v>
      </c>
      <c r="N4040" t="s">
        <v>37</v>
      </c>
      <c r="O4040" t="s">
        <v>48</v>
      </c>
      <c r="P4040" t="s">
        <v>10061</v>
      </c>
    </row>
    <row r="4041" spans="1:16" x14ac:dyDescent="0.3">
      <c r="A4041" s="7">
        <v>22122</v>
      </c>
      <c r="B4041" s="6" t="s">
        <v>18133</v>
      </c>
      <c r="C4041" t="s">
        <v>18134</v>
      </c>
      <c r="D4041" s="2" t="s">
        <v>45</v>
      </c>
      <c r="E4041" s="4" t="s">
        <v>46</v>
      </c>
      <c r="F4041" t="s">
        <v>76</v>
      </c>
      <c r="G4041" s="6">
        <v>695</v>
      </c>
      <c r="H4041">
        <v>43243</v>
      </c>
      <c r="I4041">
        <v>19</v>
      </c>
      <c r="J4041" s="6">
        <v>341.5</v>
      </c>
      <c r="K4041" s="6">
        <v>5213.5</v>
      </c>
      <c r="L4041">
        <v>70</v>
      </c>
      <c r="M4041">
        <v>1</v>
      </c>
      <c r="N4041" t="s">
        <v>48</v>
      </c>
      <c r="O4041" t="s">
        <v>37</v>
      </c>
      <c r="P4041" t="s">
        <v>10061</v>
      </c>
    </row>
    <row r="4042" spans="1:16" x14ac:dyDescent="0.3">
      <c r="A4042" s="7">
        <v>19530</v>
      </c>
      <c r="B4042" s="6" t="s">
        <v>18135</v>
      </c>
      <c r="C4042" t="s">
        <v>18136</v>
      </c>
      <c r="D4042" s="2" t="s">
        <v>58</v>
      </c>
      <c r="E4042" s="4" t="s">
        <v>59</v>
      </c>
      <c r="F4042" t="s">
        <v>60</v>
      </c>
      <c r="G4042" s="6">
        <v>67</v>
      </c>
      <c r="H4042">
        <v>12565</v>
      </c>
      <c r="I4042">
        <v>10</v>
      </c>
      <c r="J4042" s="6">
        <v>239.25</v>
      </c>
      <c r="K4042" s="6">
        <v>3177.25</v>
      </c>
      <c r="L4042">
        <v>85</v>
      </c>
      <c r="M4042">
        <v>2</v>
      </c>
      <c r="N4042" t="s">
        <v>32</v>
      </c>
      <c r="O4042" t="s">
        <v>48</v>
      </c>
      <c r="P4042" t="s">
        <v>10061</v>
      </c>
    </row>
    <row r="4043" spans="1:16" x14ac:dyDescent="0.3">
      <c r="A4043" s="7">
        <v>19204</v>
      </c>
      <c r="B4043" s="6" t="s">
        <v>18137</v>
      </c>
      <c r="C4043" t="s">
        <v>18138</v>
      </c>
      <c r="D4043" s="2" t="s">
        <v>45</v>
      </c>
      <c r="E4043" s="4" t="s">
        <v>46</v>
      </c>
      <c r="F4043" t="s">
        <v>76</v>
      </c>
      <c r="G4043" s="6">
        <v>527</v>
      </c>
      <c r="H4043">
        <v>64825</v>
      </c>
      <c r="I4043">
        <v>4</v>
      </c>
      <c r="J4043" s="6">
        <v>453.25</v>
      </c>
      <c r="K4043" s="6">
        <v>3011</v>
      </c>
      <c r="L4043">
        <v>59</v>
      </c>
      <c r="M4043">
        <v>1</v>
      </c>
      <c r="N4043" t="s">
        <v>48</v>
      </c>
      <c r="O4043" t="s">
        <v>48</v>
      </c>
      <c r="P4043" t="s">
        <v>10061</v>
      </c>
    </row>
    <row r="4044" spans="1:16" x14ac:dyDescent="0.3">
      <c r="A4044" s="7">
        <v>18200</v>
      </c>
      <c r="B4044" s="6" t="s">
        <v>18139</v>
      </c>
      <c r="C4044" t="s">
        <v>18140</v>
      </c>
      <c r="D4044" s="2" t="s">
        <v>52</v>
      </c>
      <c r="E4044" s="4" t="s">
        <v>46</v>
      </c>
      <c r="F4044" t="s">
        <v>67</v>
      </c>
      <c r="G4044" s="6">
        <v>1340</v>
      </c>
      <c r="H4044">
        <v>63938</v>
      </c>
      <c r="I4044">
        <v>1</v>
      </c>
      <c r="J4044" s="6">
        <v>710.5</v>
      </c>
      <c r="K4044" s="6">
        <v>2904</v>
      </c>
      <c r="L4044">
        <v>58</v>
      </c>
      <c r="M4044">
        <v>2</v>
      </c>
      <c r="N4044" t="s">
        <v>37</v>
      </c>
      <c r="O4044" t="s">
        <v>37</v>
      </c>
      <c r="P4044" t="s">
        <v>10061</v>
      </c>
    </row>
    <row r="4045" spans="1:16" x14ac:dyDescent="0.3">
      <c r="A4045" s="7">
        <v>21060</v>
      </c>
      <c r="B4045" s="6" t="s">
        <v>18141</v>
      </c>
      <c r="C4045" t="s">
        <v>18142</v>
      </c>
      <c r="D4045" s="2" t="s">
        <v>45</v>
      </c>
      <c r="E4045" s="4" t="s">
        <v>59</v>
      </c>
      <c r="F4045" t="s">
        <v>60</v>
      </c>
      <c r="G4045" s="6">
        <v>429</v>
      </c>
      <c r="H4045">
        <v>56865</v>
      </c>
      <c r="I4045">
        <v>19</v>
      </c>
      <c r="J4045" s="6">
        <v>158.75</v>
      </c>
      <c r="K4045" s="6">
        <v>3864.25</v>
      </c>
      <c r="L4045">
        <v>100</v>
      </c>
      <c r="M4045">
        <v>2</v>
      </c>
      <c r="N4045" t="s">
        <v>32</v>
      </c>
      <c r="O4045" t="s">
        <v>48</v>
      </c>
      <c r="P4045" t="s">
        <v>10066</v>
      </c>
    </row>
    <row r="4046" spans="1:16" x14ac:dyDescent="0.3">
      <c r="A4046" s="7">
        <v>21682</v>
      </c>
      <c r="B4046" s="6" t="s">
        <v>18143</v>
      </c>
      <c r="C4046" t="s">
        <v>18144</v>
      </c>
      <c r="D4046" s="2" t="s">
        <v>70</v>
      </c>
      <c r="E4046" s="4" t="s">
        <v>46</v>
      </c>
      <c r="F4046" t="s">
        <v>60</v>
      </c>
      <c r="G4046" s="6">
        <v>252</v>
      </c>
      <c r="H4046">
        <v>61270</v>
      </c>
      <c r="I4046">
        <v>3</v>
      </c>
      <c r="J4046" s="6">
        <v>397.25</v>
      </c>
      <c r="K4046" s="6">
        <v>4714.75</v>
      </c>
      <c r="L4046">
        <v>76</v>
      </c>
      <c r="M4046">
        <v>1</v>
      </c>
      <c r="N4046" t="s">
        <v>48</v>
      </c>
      <c r="O4046" t="s">
        <v>48</v>
      </c>
      <c r="P4046" t="s">
        <v>10066</v>
      </c>
    </row>
    <row r="4047" spans="1:16" x14ac:dyDescent="0.3">
      <c r="A4047" s="7">
        <v>21058</v>
      </c>
      <c r="B4047" s="6" t="s">
        <v>18145</v>
      </c>
      <c r="C4047" t="s">
        <v>18146</v>
      </c>
      <c r="D4047" s="2" t="s">
        <v>58</v>
      </c>
      <c r="E4047" s="4" t="s">
        <v>59</v>
      </c>
      <c r="F4047" t="s">
        <v>60</v>
      </c>
      <c r="G4047" s="6">
        <v>138</v>
      </c>
      <c r="H4047">
        <v>55574</v>
      </c>
      <c r="I4047">
        <v>18</v>
      </c>
      <c r="J4047" s="6">
        <v>172.5</v>
      </c>
      <c r="K4047" s="6">
        <v>4552.5</v>
      </c>
      <c r="L4047">
        <v>76</v>
      </c>
      <c r="M4047">
        <v>1</v>
      </c>
      <c r="N4047" t="s">
        <v>32</v>
      </c>
      <c r="O4047" t="s">
        <v>32</v>
      </c>
      <c r="P4047" t="s">
        <v>10061</v>
      </c>
    </row>
    <row r="4048" spans="1:16" x14ac:dyDescent="0.3">
      <c r="A4048" s="7">
        <v>19269</v>
      </c>
      <c r="B4048" s="6" t="s">
        <v>18147</v>
      </c>
      <c r="C4048" t="s">
        <v>18148</v>
      </c>
      <c r="D4048" s="2" t="s">
        <v>45</v>
      </c>
      <c r="E4048" s="4" t="s">
        <v>46</v>
      </c>
      <c r="F4048" t="s">
        <v>47</v>
      </c>
      <c r="G4048" s="6">
        <v>923</v>
      </c>
      <c r="H4048">
        <v>76841</v>
      </c>
      <c r="I4048">
        <v>16</v>
      </c>
      <c r="J4048" s="6">
        <v>1102</v>
      </c>
      <c r="K4048" s="6">
        <v>2767</v>
      </c>
      <c r="L4048">
        <v>50</v>
      </c>
      <c r="M4048">
        <v>0</v>
      </c>
      <c r="N4048" t="s">
        <v>37</v>
      </c>
      <c r="O4048" t="s">
        <v>37</v>
      </c>
      <c r="P4048" t="s">
        <v>10066</v>
      </c>
    </row>
    <row r="4049" spans="1:16" x14ac:dyDescent="0.3">
      <c r="A4049" s="7">
        <v>18426</v>
      </c>
      <c r="B4049" s="6" t="s">
        <v>18149</v>
      </c>
      <c r="C4049" t="s">
        <v>18150</v>
      </c>
      <c r="D4049" s="2" t="s">
        <v>70</v>
      </c>
      <c r="E4049" s="4" t="s">
        <v>46</v>
      </c>
      <c r="F4049" t="s">
        <v>47</v>
      </c>
      <c r="G4049" s="6">
        <v>336</v>
      </c>
      <c r="H4049">
        <v>57946</v>
      </c>
      <c r="I4049">
        <v>5</v>
      </c>
      <c r="J4049" s="6">
        <v>993.5</v>
      </c>
      <c r="K4049" s="6">
        <v>2845.25</v>
      </c>
      <c r="L4049">
        <v>51</v>
      </c>
      <c r="M4049">
        <v>0</v>
      </c>
      <c r="N4049" t="s">
        <v>37</v>
      </c>
      <c r="O4049" t="s">
        <v>37</v>
      </c>
      <c r="P4049" t="s">
        <v>10061</v>
      </c>
    </row>
    <row r="4050" spans="1:16" x14ac:dyDescent="0.3">
      <c r="A4050" s="7">
        <v>19391</v>
      </c>
      <c r="B4050" s="6" t="s">
        <v>18151</v>
      </c>
      <c r="C4050" t="s">
        <v>18152</v>
      </c>
      <c r="D4050" s="2" t="s">
        <v>52</v>
      </c>
      <c r="E4050" s="4" t="s">
        <v>53</v>
      </c>
      <c r="F4050" t="s">
        <v>54</v>
      </c>
      <c r="G4050" s="6">
        <v>2925</v>
      </c>
      <c r="H4050">
        <v>66232</v>
      </c>
      <c r="I4050">
        <v>41</v>
      </c>
      <c r="J4050" s="6">
        <v>7596.5</v>
      </c>
      <c r="K4050" s="6">
        <v>798.75</v>
      </c>
      <c r="L4050">
        <v>24</v>
      </c>
      <c r="M4050">
        <v>5</v>
      </c>
      <c r="N4050" t="s">
        <v>48</v>
      </c>
      <c r="O4050" t="s">
        <v>37</v>
      </c>
      <c r="P4050" t="s">
        <v>10066</v>
      </c>
    </row>
    <row r="4051" spans="1:16" x14ac:dyDescent="0.3">
      <c r="A4051" s="7">
        <v>18783</v>
      </c>
      <c r="B4051" s="6" t="s">
        <v>18153</v>
      </c>
      <c r="C4051" t="s">
        <v>18154</v>
      </c>
      <c r="D4051" s="2" t="s">
        <v>52</v>
      </c>
      <c r="E4051" s="4" t="s">
        <v>59</v>
      </c>
      <c r="F4051" t="s">
        <v>80</v>
      </c>
      <c r="G4051" s="6">
        <v>3276</v>
      </c>
      <c r="H4051">
        <v>82129</v>
      </c>
      <c r="I4051">
        <v>32</v>
      </c>
      <c r="J4051" s="6">
        <v>10885</v>
      </c>
      <c r="K4051" s="6">
        <v>325.5</v>
      </c>
      <c r="L4051">
        <v>20</v>
      </c>
      <c r="M4051">
        <v>6</v>
      </c>
      <c r="N4051" t="s">
        <v>37</v>
      </c>
      <c r="O4051" t="s">
        <v>48</v>
      </c>
      <c r="P4051" t="s">
        <v>10061</v>
      </c>
    </row>
    <row r="4052" spans="1:16" x14ac:dyDescent="0.3">
      <c r="A4052" s="7">
        <v>20500</v>
      </c>
      <c r="B4052" s="6" t="s">
        <v>18155</v>
      </c>
      <c r="C4052" t="s">
        <v>18156</v>
      </c>
      <c r="D4052" s="2" t="s">
        <v>58</v>
      </c>
      <c r="E4052" s="4" t="s">
        <v>46</v>
      </c>
      <c r="F4052" t="s">
        <v>47</v>
      </c>
      <c r="G4052" s="6">
        <v>212</v>
      </c>
      <c r="H4052">
        <v>49949</v>
      </c>
      <c r="I4052">
        <v>7</v>
      </c>
      <c r="J4052" s="6">
        <v>883</v>
      </c>
      <c r="K4052" s="6">
        <v>2631</v>
      </c>
      <c r="L4052">
        <v>59</v>
      </c>
      <c r="M4052">
        <v>1</v>
      </c>
      <c r="N4052" t="s">
        <v>32</v>
      </c>
      <c r="O4052" t="s">
        <v>37</v>
      </c>
      <c r="P4052" t="s">
        <v>10061</v>
      </c>
    </row>
    <row r="4053" spans="1:16" x14ac:dyDescent="0.3">
      <c r="A4053" s="7">
        <v>21613</v>
      </c>
      <c r="B4053" s="6" t="s">
        <v>18157</v>
      </c>
      <c r="C4053" t="s">
        <v>18158</v>
      </c>
      <c r="D4053" s="2" t="s">
        <v>52</v>
      </c>
      <c r="E4053" s="4" t="s">
        <v>46</v>
      </c>
      <c r="F4053" t="s">
        <v>67</v>
      </c>
      <c r="G4053" s="6">
        <v>2212</v>
      </c>
      <c r="H4053">
        <v>26688</v>
      </c>
      <c r="I4053">
        <v>15</v>
      </c>
      <c r="J4053" s="6">
        <v>1430.25</v>
      </c>
      <c r="K4053" s="6">
        <v>4850.25</v>
      </c>
      <c r="L4053">
        <v>40</v>
      </c>
      <c r="M4053">
        <v>3</v>
      </c>
      <c r="N4053" t="s">
        <v>37</v>
      </c>
      <c r="O4053" t="s">
        <v>37</v>
      </c>
      <c r="P4053" t="s">
        <v>10061</v>
      </c>
    </row>
    <row r="4054" spans="1:16" x14ac:dyDescent="0.3">
      <c r="A4054" s="7">
        <v>19798</v>
      </c>
      <c r="B4054" s="6" t="s">
        <v>18159</v>
      </c>
      <c r="C4054" t="s">
        <v>18160</v>
      </c>
      <c r="D4054" s="2" t="s">
        <v>70</v>
      </c>
      <c r="E4054" s="4" t="s">
        <v>59</v>
      </c>
      <c r="F4054" t="s">
        <v>60</v>
      </c>
      <c r="G4054" s="6">
        <v>32</v>
      </c>
      <c r="H4054">
        <v>42257</v>
      </c>
      <c r="I4054">
        <v>7</v>
      </c>
      <c r="J4054" s="6">
        <v>131.5</v>
      </c>
      <c r="K4054" s="6">
        <v>3491</v>
      </c>
      <c r="L4054">
        <v>76</v>
      </c>
      <c r="M4054">
        <v>1</v>
      </c>
      <c r="N4054" t="s">
        <v>61</v>
      </c>
      <c r="O4054" t="s">
        <v>37</v>
      </c>
      <c r="P4054" t="s">
        <v>10061</v>
      </c>
    </row>
    <row r="4055" spans="1:16" x14ac:dyDescent="0.3">
      <c r="A4055" s="7">
        <v>22193</v>
      </c>
      <c r="B4055" s="6" t="s">
        <v>18161</v>
      </c>
      <c r="C4055" t="s">
        <v>18162</v>
      </c>
      <c r="D4055" s="2" t="s">
        <v>58</v>
      </c>
      <c r="E4055" s="4" t="s">
        <v>46</v>
      </c>
      <c r="F4055" t="s">
        <v>47</v>
      </c>
      <c r="G4055" s="6">
        <v>232</v>
      </c>
      <c r="H4055">
        <v>66983</v>
      </c>
      <c r="I4055">
        <v>15</v>
      </c>
      <c r="J4055" s="6">
        <v>641.5</v>
      </c>
      <c r="K4055" s="6">
        <v>2650.75</v>
      </c>
      <c r="L4055">
        <v>65</v>
      </c>
      <c r="M4055">
        <v>0</v>
      </c>
      <c r="N4055" t="s">
        <v>48</v>
      </c>
      <c r="O4055" t="s">
        <v>37</v>
      </c>
      <c r="P4055" t="s">
        <v>10061</v>
      </c>
    </row>
    <row r="4056" spans="1:16" x14ac:dyDescent="0.3">
      <c r="A4056" s="7">
        <v>19347</v>
      </c>
      <c r="B4056" s="6" t="s">
        <v>18163</v>
      </c>
      <c r="C4056" t="s">
        <v>18164</v>
      </c>
      <c r="D4056" s="2" t="s">
        <v>52</v>
      </c>
      <c r="E4056" s="4" t="s">
        <v>59</v>
      </c>
      <c r="F4056" t="s">
        <v>54</v>
      </c>
      <c r="G4056" s="6">
        <v>3655</v>
      </c>
      <c r="H4056">
        <v>45048</v>
      </c>
      <c r="I4056">
        <v>42</v>
      </c>
      <c r="J4056" s="6">
        <v>5059.5</v>
      </c>
      <c r="K4056" s="6">
        <v>512.25</v>
      </c>
      <c r="L4056">
        <v>21</v>
      </c>
      <c r="M4056">
        <v>7</v>
      </c>
      <c r="N4056" t="s">
        <v>48</v>
      </c>
      <c r="O4056" t="s">
        <v>37</v>
      </c>
      <c r="P4056" t="s">
        <v>10066</v>
      </c>
    </row>
    <row r="4057" spans="1:16" x14ac:dyDescent="0.3">
      <c r="A4057" s="7">
        <v>19345</v>
      </c>
      <c r="B4057" s="6" t="s">
        <v>18165</v>
      </c>
      <c r="C4057" t="s">
        <v>18166</v>
      </c>
      <c r="D4057" s="2" t="s">
        <v>45</v>
      </c>
      <c r="E4057" s="4" t="s">
        <v>59</v>
      </c>
      <c r="F4057" t="s">
        <v>67</v>
      </c>
      <c r="G4057" s="6">
        <v>632</v>
      </c>
      <c r="H4057">
        <v>31822</v>
      </c>
      <c r="I4057">
        <v>5</v>
      </c>
      <c r="J4057" s="6">
        <v>1476.25</v>
      </c>
      <c r="K4057" s="6">
        <v>2855</v>
      </c>
      <c r="L4057">
        <v>65</v>
      </c>
      <c r="M4057">
        <v>1</v>
      </c>
      <c r="N4057" t="s">
        <v>32</v>
      </c>
      <c r="O4057" t="s">
        <v>32</v>
      </c>
      <c r="P4057" t="s">
        <v>10061</v>
      </c>
    </row>
    <row r="4058" spans="1:16" x14ac:dyDescent="0.3">
      <c r="A4058" s="7">
        <v>19282</v>
      </c>
      <c r="B4058" s="6" t="s">
        <v>18167</v>
      </c>
      <c r="C4058" t="s">
        <v>18168</v>
      </c>
      <c r="D4058" s="2" t="s">
        <v>45</v>
      </c>
      <c r="E4058" s="4" t="s">
        <v>46</v>
      </c>
      <c r="F4058" t="s">
        <v>60</v>
      </c>
      <c r="G4058" s="6">
        <v>118</v>
      </c>
      <c r="H4058">
        <v>45194</v>
      </c>
      <c r="I4058">
        <v>20</v>
      </c>
      <c r="J4058" s="6">
        <v>139.75</v>
      </c>
      <c r="K4058" s="6">
        <v>6480.5</v>
      </c>
      <c r="L4058">
        <v>84</v>
      </c>
      <c r="M4058">
        <v>1</v>
      </c>
      <c r="N4058" t="s">
        <v>32</v>
      </c>
      <c r="O4058" t="s">
        <v>48</v>
      </c>
      <c r="P4058" t="s">
        <v>10061</v>
      </c>
    </row>
    <row r="4059" spans="1:16" x14ac:dyDescent="0.3">
      <c r="A4059" s="7">
        <v>18234</v>
      </c>
      <c r="B4059" s="6" t="s">
        <v>18169</v>
      </c>
      <c r="C4059" t="s">
        <v>18170</v>
      </c>
      <c r="D4059" s="2" t="s">
        <v>58</v>
      </c>
      <c r="E4059" s="4" t="s">
        <v>46</v>
      </c>
      <c r="F4059" t="s">
        <v>60</v>
      </c>
      <c r="G4059" s="6">
        <v>86</v>
      </c>
      <c r="H4059">
        <v>68353</v>
      </c>
      <c r="I4059">
        <v>18</v>
      </c>
      <c r="J4059" s="6">
        <v>372.5</v>
      </c>
      <c r="K4059" s="6">
        <v>3362.25</v>
      </c>
      <c r="L4059">
        <v>93</v>
      </c>
      <c r="M4059">
        <v>2</v>
      </c>
      <c r="N4059" t="s">
        <v>32</v>
      </c>
      <c r="O4059" t="s">
        <v>37</v>
      </c>
      <c r="P4059" t="s">
        <v>10061</v>
      </c>
    </row>
    <row r="4060" spans="1:16" x14ac:dyDescent="0.3">
      <c r="A4060" s="7">
        <v>22153</v>
      </c>
      <c r="B4060" s="6" t="s">
        <v>18171</v>
      </c>
      <c r="C4060" t="s">
        <v>18172</v>
      </c>
      <c r="D4060" s="2" t="s">
        <v>64</v>
      </c>
      <c r="E4060" s="4" t="s">
        <v>46</v>
      </c>
      <c r="F4060" t="s">
        <v>67</v>
      </c>
      <c r="G4060" s="6">
        <v>765</v>
      </c>
      <c r="H4060">
        <v>55095</v>
      </c>
      <c r="I4060">
        <v>1</v>
      </c>
      <c r="J4060" s="6">
        <v>670.75</v>
      </c>
      <c r="K4060" s="6">
        <v>3125</v>
      </c>
      <c r="L4060">
        <v>62</v>
      </c>
      <c r="M4060">
        <v>3</v>
      </c>
      <c r="N4060" t="s">
        <v>32</v>
      </c>
      <c r="O4060" t="s">
        <v>37</v>
      </c>
      <c r="P4060" t="s">
        <v>10066</v>
      </c>
    </row>
    <row r="4061" spans="1:16" x14ac:dyDescent="0.3">
      <c r="A4061" s="7">
        <v>19619</v>
      </c>
      <c r="B4061" s="6" t="s">
        <v>18173</v>
      </c>
      <c r="C4061" t="s">
        <v>18174</v>
      </c>
      <c r="D4061" s="2" t="s">
        <v>58</v>
      </c>
      <c r="E4061" s="4" t="s">
        <v>59</v>
      </c>
      <c r="F4061" t="s">
        <v>60</v>
      </c>
      <c r="G4061" s="6">
        <v>193</v>
      </c>
      <c r="H4061">
        <v>67638</v>
      </c>
      <c r="I4061">
        <v>10</v>
      </c>
      <c r="J4061" s="6">
        <v>179.5</v>
      </c>
      <c r="K4061" s="6">
        <v>5334.5</v>
      </c>
      <c r="L4061">
        <v>84</v>
      </c>
      <c r="M4061">
        <v>2</v>
      </c>
      <c r="N4061" t="s">
        <v>61</v>
      </c>
      <c r="O4061" t="s">
        <v>37</v>
      </c>
      <c r="P4061" t="s">
        <v>10066</v>
      </c>
    </row>
    <row r="4062" spans="1:16" x14ac:dyDescent="0.3">
      <c r="A4062" s="7">
        <v>18502</v>
      </c>
      <c r="B4062" s="6" t="s">
        <v>18175</v>
      </c>
      <c r="C4062" t="s">
        <v>18176</v>
      </c>
      <c r="D4062" s="2" t="s">
        <v>58</v>
      </c>
      <c r="E4062" s="4" t="s">
        <v>59</v>
      </c>
      <c r="F4062" t="s">
        <v>60</v>
      </c>
      <c r="G4062" s="6">
        <v>110</v>
      </c>
      <c r="H4062">
        <v>11267</v>
      </c>
      <c r="I4062">
        <v>5</v>
      </c>
      <c r="J4062" s="6">
        <v>118</v>
      </c>
      <c r="K4062" s="6">
        <v>3717.25</v>
      </c>
      <c r="L4062">
        <v>79</v>
      </c>
      <c r="M4062">
        <v>2</v>
      </c>
      <c r="N4062" t="s">
        <v>32</v>
      </c>
      <c r="O4062" t="s">
        <v>48</v>
      </c>
      <c r="P4062" t="s">
        <v>10061</v>
      </c>
    </row>
    <row r="4063" spans="1:16" x14ac:dyDescent="0.3">
      <c r="A4063" s="7">
        <v>18646</v>
      </c>
      <c r="B4063" s="6" t="s">
        <v>18177</v>
      </c>
      <c r="C4063" t="s">
        <v>18178</v>
      </c>
      <c r="D4063" s="2" t="s">
        <v>45</v>
      </c>
      <c r="E4063" s="4" t="s">
        <v>46</v>
      </c>
      <c r="F4063" t="s">
        <v>76</v>
      </c>
      <c r="G4063" s="6">
        <v>833</v>
      </c>
      <c r="H4063">
        <v>44564</v>
      </c>
      <c r="I4063">
        <v>4</v>
      </c>
      <c r="J4063" s="6">
        <v>335.5</v>
      </c>
      <c r="K4063" s="6">
        <v>3014.5</v>
      </c>
      <c r="L4063">
        <v>81</v>
      </c>
      <c r="M4063">
        <v>3</v>
      </c>
      <c r="N4063" t="s">
        <v>48</v>
      </c>
      <c r="O4063" t="s">
        <v>37</v>
      </c>
      <c r="P4063" t="s">
        <v>10061</v>
      </c>
    </row>
    <row r="4064" spans="1:16" x14ac:dyDescent="0.3">
      <c r="A4064" s="7">
        <v>21380</v>
      </c>
      <c r="B4064" s="6" t="s">
        <v>18179</v>
      </c>
      <c r="C4064" t="s">
        <v>18180</v>
      </c>
      <c r="D4064" s="2" t="s">
        <v>52</v>
      </c>
      <c r="E4064" s="4" t="s">
        <v>59</v>
      </c>
      <c r="F4064" t="s">
        <v>80</v>
      </c>
      <c r="G4064" s="6">
        <v>4325</v>
      </c>
      <c r="H4064">
        <v>18108</v>
      </c>
      <c r="I4064">
        <v>48</v>
      </c>
      <c r="J4064" s="6">
        <v>2491.25</v>
      </c>
      <c r="K4064" s="6">
        <v>952.75</v>
      </c>
      <c r="L4064">
        <v>21</v>
      </c>
      <c r="M4064">
        <v>4</v>
      </c>
      <c r="N4064" t="s">
        <v>37</v>
      </c>
      <c r="O4064" t="s">
        <v>37</v>
      </c>
      <c r="P4064" t="s">
        <v>10061</v>
      </c>
    </row>
    <row r="4065" spans="1:16" x14ac:dyDescent="0.3">
      <c r="A4065" s="7">
        <v>17688</v>
      </c>
      <c r="B4065" s="6" t="s">
        <v>18181</v>
      </c>
      <c r="C4065" t="s">
        <v>18182</v>
      </c>
      <c r="D4065" s="2" t="s">
        <v>58</v>
      </c>
      <c r="E4065" s="4" t="s">
        <v>59</v>
      </c>
      <c r="F4065" t="s">
        <v>60</v>
      </c>
      <c r="G4065" s="6">
        <v>131</v>
      </c>
      <c r="H4065">
        <v>46812</v>
      </c>
      <c r="I4065">
        <v>6</v>
      </c>
      <c r="J4065" s="6">
        <v>315.25</v>
      </c>
      <c r="K4065" s="6">
        <v>3846.5</v>
      </c>
      <c r="L4065">
        <v>77</v>
      </c>
      <c r="M4065">
        <v>2</v>
      </c>
      <c r="N4065" t="s">
        <v>32</v>
      </c>
      <c r="O4065" t="s">
        <v>32</v>
      </c>
      <c r="P4065" t="s">
        <v>10061</v>
      </c>
    </row>
    <row r="4066" spans="1:16" x14ac:dyDescent="0.3">
      <c r="A4066" s="7">
        <v>18414</v>
      </c>
      <c r="B4066" s="6" t="s">
        <v>18183</v>
      </c>
      <c r="C4066" t="s">
        <v>18184</v>
      </c>
      <c r="D4066" s="2" t="s">
        <v>52</v>
      </c>
      <c r="E4066" s="4" t="s">
        <v>59</v>
      </c>
      <c r="F4066" t="s">
        <v>76</v>
      </c>
      <c r="G4066" s="6">
        <v>3992</v>
      </c>
      <c r="H4066">
        <v>77194</v>
      </c>
      <c r="I4066">
        <v>14</v>
      </c>
      <c r="J4066" s="6">
        <v>329.25</v>
      </c>
      <c r="K4066" s="6">
        <v>3420.5</v>
      </c>
      <c r="L4066">
        <v>81</v>
      </c>
      <c r="M4066">
        <v>2</v>
      </c>
      <c r="N4066" t="s">
        <v>32</v>
      </c>
      <c r="O4066" t="s">
        <v>37</v>
      </c>
      <c r="P4066" t="s">
        <v>10061</v>
      </c>
    </row>
    <row r="4067" spans="1:16" x14ac:dyDescent="0.3">
      <c r="A4067" s="7">
        <v>19931</v>
      </c>
      <c r="B4067" s="6" t="s">
        <v>18185</v>
      </c>
      <c r="C4067" t="s">
        <v>18186</v>
      </c>
      <c r="D4067" s="2" t="s">
        <v>64</v>
      </c>
      <c r="E4067" s="4" t="s">
        <v>59</v>
      </c>
      <c r="F4067" t="s">
        <v>60</v>
      </c>
      <c r="G4067" s="6">
        <v>128</v>
      </c>
      <c r="H4067">
        <v>69791</v>
      </c>
      <c r="I4067">
        <v>16</v>
      </c>
      <c r="J4067" s="6">
        <v>174.5</v>
      </c>
      <c r="K4067" s="6">
        <v>4911.25</v>
      </c>
      <c r="L4067">
        <v>96</v>
      </c>
      <c r="M4067">
        <v>1</v>
      </c>
      <c r="N4067" t="s">
        <v>32</v>
      </c>
      <c r="O4067" t="s">
        <v>32</v>
      </c>
      <c r="P4067" t="s">
        <v>10066</v>
      </c>
    </row>
    <row r="4068" spans="1:16" x14ac:dyDescent="0.3">
      <c r="A4068" s="7">
        <v>19790</v>
      </c>
      <c r="B4068" s="6" t="s">
        <v>18187</v>
      </c>
      <c r="C4068" t="s">
        <v>18188</v>
      </c>
      <c r="D4068" s="2" t="s">
        <v>52</v>
      </c>
      <c r="E4068" s="4" t="s">
        <v>59</v>
      </c>
      <c r="F4068" t="s">
        <v>80</v>
      </c>
      <c r="G4068" s="6">
        <v>4420</v>
      </c>
      <c r="H4068">
        <v>69057</v>
      </c>
      <c r="I4068">
        <v>37</v>
      </c>
      <c r="J4068" s="6">
        <v>7217</v>
      </c>
      <c r="K4068" s="6">
        <v>512.5</v>
      </c>
      <c r="L4068">
        <v>15</v>
      </c>
      <c r="M4068">
        <v>6</v>
      </c>
      <c r="N4068" t="s">
        <v>37</v>
      </c>
      <c r="O4068" t="s">
        <v>37</v>
      </c>
      <c r="P4068" t="s">
        <v>10061</v>
      </c>
    </row>
    <row r="4069" spans="1:16" x14ac:dyDescent="0.3">
      <c r="A4069" s="7">
        <v>20925</v>
      </c>
      <c r="B4069" s="6" t="s">
        <v>18189</v>
      </c>
      <c r="C4069" t="s">
        <v>18190</v>
      </c>
      <c r="D4069" s="2" t="s">
        <v>58</v>
      </c>
      <c r="E4069" s="4" t="s">
        <v>59</v>
      </c>
      <c r="F4069" t="s">
        <v>60</v>
      </c>
      <c r="G4069" s="6">
        <v>57</v>
      </c>
      <c r="H4069">
        <v>69229</v>
      </c>
      <c r="I4069">
        <v>6</v>
      </c>
      <c r="J4069" s="6">
        <v>401.25</v>
      </c>
      <c r="K4069" s="6">
        <v>6308</v>
      </c>
      <c r="L4069">
        <v>77</v>
      </c>
      <c r="M4069">
        <v>2</v>
      </c>
      <c r="N4069" t="s">
        <v>32</v>
      </c>
      <c r="O4069" t="s">
        <v>32</v>
      </c>
      <c r="P4069" t="s">
        <v>10061</v>
      </c>
    </row>
    <row r="4070" spans="1:16" x14ac:dyDescent="0.3">
      <c r="A4070" s="7">
        <v>20189</v>
      </c>
      <c r="B4070" s="6" t="s">
        <v>18191</v>
      </c>
      <c r="C4070" t="s">
        <v>18192</v>
      </c>
      <c r="D4070" s="2" t="s">
        <v>45</v>
      </c>
      <c r="E4070" s="4" t="s">
        <v>59</v>
      </c>
      <c r="F4070" t="s">
        <v>60</v>
      </c>
      <c r="G4070" s="6">
        <v>922</v>
      </c>
      <c r="H4070">
        <v>18522</v>
      </c>
      <c r="I4070">
        <v>19</v>
      </c>
      <c r="J4070" s="6">
        <v>303</v>
      </c>
      <c r="K4070" s="6">
        <v>3904</v>
      </c>
      <c r="L4070">
        <v>99</v>
      </c>
      <c r="M4070">
        <v>2</v>
      </c>
      <c r="N4070" t="s">
        <v>61</v>
      </c>
      <c r="O4070" t="s">
        <v>48</v>
      </c>
      <c r="P4070" t="s">
        <v>10061</v>
      </c>
    </row>
    <row r="4071" spans="1:16" x14ac:dyDescent="0.3">
      <c r="A4071" s="7">
        <v>18421</v>
      </c>
      <c r="B4071" s="6" t="s">
        <v>18193</v>
      </c>
      <c r="C4071" t="s">
        <v>18194</v>
      </c>
      <c r="D4071" s="2" t="s">
        <v>70</v>
      </c>
      <c r="E4071" s="4" t="s">
        <v>59</v>
      </c>
      <c r="F4071" t="s">
        <v>60</v>
      </c>
      <c r="G4071" s="6">
        <v>62</v>
      </c>
      <c r="H4071">
        <v>38956</v>
      </c>
      <c r="I4071">
        <v>16</v>
      </c>
      <c r="J4071" s="6">
        <v>155.5</v>
      </c>
      <c r="K4071" s="6">
        <v>4020</v>
      </c>
      <c r="L4071">
        <v>93</v>
      </c>
      <c r="M4071">
        <v>2</v>
      </c>
      <c r="N4071" t="s">
        <v>48</v>
      </c>
      <c r="O4071" t="s">
        <v>37</v>
      </c>
      <c r="P4071" t="s">
        <v>10066</v>
      </c>
    </row>
    <row r="4072" spans="1:16" x14ac:dyDescent="0.3">
      <c r="A4072" s="7">
        <v>20245</v>
      </c>
      <c r="B4072" s="6" t="s">
        <v>18195</v>
      </c>
      <c r="C4072" t="s">
        <v>18196</v>
      </c>
      <c r="D4072" s="2" t="s">
        <v>70</v>
      </c>
      <c r="E4072" s="4" t="s">
        <v>46</v>
      </c>
      <c r="F4072" t="s">
        <v>47</v>
      </c>
      <c r="G4072" s="6">
        <v>246</v>
      </c>
      <c r="H4072">
        <v>68395</v>
      </c>
      <c r="I4072">
        <v>11</v>
      </c>
      <c r="J4072" s="6">
        <v>1407.5</v>
      </c>
      <c r="K4072" s="6">
        <v>2897.25</v>
      </c>
      <c r="L4072">
        <v>62</v>
      </c>
      <c r="M4072">
        <v>0</v>
      </c>
      <c r="N4072" t="s">
        <v>32</v>
      </c>
      <c r="O4072" t="s">
        <v>48</v>
      </c>
      <c r="P4072" t="s">
        <v>10061</v>
      </c>
    </row>
    <row r="4073" spans="1:16" x14ac:dyDescent="0.3">
      <c r="A4073" s="7">
        <v>17983</v>
      </c>
      <c r="B4073" s="6" t="s">
        <v>18197</v>
      </c>
      <c r="C4073" t="s">
        <v>18198</v>
      </c>
      <c r="D4073" s="2" t="s">
        <v>52</v>
      </c>
      <c r="E4073" s="4" t="s">
        <v>53</v>
      </c>
      <c r="F4073" t="s">
        <v>54</v>
      </c>
      <c r="G4073" s="6">
        <v>1332</v>
      </c>
      <c r="H4073">
        <v>31999</v>
      </c>
      <c r="I4073">
        <v>29</v>
      </c>
      <c r="J4073" s="6">
        <v>2180.5</v>
      </c>
      <c r="K4073" s="6">
        <v>709.5</v>
      </c>
      <c r="L4073">
        <v>24</v>
      </c>
      <c r="M4073">
        <v>8</v>
      </c>
      <c r="N4073" t="s">
        <v>48</v>
      </c>
      <c r="O4073" t="s">
        <v>37</v>
      </c>
      <c r="P4073" t="s">
        <v>10066</v>
      </c>
    </row>
    <row r="4074" spans="1:16" x14ac:dyDescent="0.3">
      <c r="A4074" s="7">
        <v>20228</v>
      </c>
      <c r="B4074" s="6" t="s">
        <v>18199</v>
      </c>
      <c r="C4074" t="s">
        <v>18200</v>
      </c>
      <c r="D4074" s="2" t="s">
        <v>52</v>
      </c>
      <c r="E4074" s="4" t="s">
        <v>46</v>
      </c>
      <c r="F4074" t="s">
        <v>76</v>
      </c>
      <c r="G4074" s="6">
        <v>1728</v>
      </c>
      <c r="H4074">
        <v>61393</v>
      </c>
      <c r="I4074">
        <v>12</v>
      </c>
      <c r="J4074" s="6">
        <v>443</v>
      </c>
      <c r="K4074" s="6">
        <v>3854.75</v>
      </c>
      <c r="L4074">
        <v>75</v>
      </c>
      <c r="M4074">
        <v>3</v>
      </c>
      <c r="N4074" t="s">
        <v>48</v>
      </c>
      <c r="O4074" t="s">
        <v>37</v>
      </c>
      <c r="P4074" t="s">
        <v>10061</v>
      </c>
    </row>
    <row r="4075" spans="1:16" x14ac:dyDescent="0.3">
      <c r="A4075" s="7">
        <v>18993</v>
      </c>
      <c r="B4075" s="6" t="s">
        <v>18201</v>
      </c>
      <c r="C4075" t="s">
        <v>18202</v>
      </c>
      <c r="D4075" s="2" t="s">
        <v>52</v>
      </c>
      <c r="E4075" s="4" t="s">
        <v>53</v>
      </c>
      <c r="F4075" t="s">
        <v>54</v>
      </c>
      <c r="G4075" s="6">
        <v>1920</v>
      </c>
      <c r="H4075">
        <v>72217</v>
      </c>
      <c r="I4075">
        <v>40</v>
      </c>
      <c r="J4075" s="6">
        <v>4606.25</v>
      </c>
      <c r="K4075" s="6">
        <v>745.75</v>
      </c>
      <c r="L4075">
        <v>16</v>
      </c>
      <c r="M4075">
        <v>7</v>
      </c>
      <c r="N4075" t="s">
        <v>32</v>
      </c>
      <c r="O4075" t="s">
        <v>48</v>
      </c>
      <c r="P4075" t="s">
        <v>10061</v>
      </c>
    </row>
    <row r="4076" spans="1:16" x14ac:dyDescent="0.3">
      <c r="A4076" s="7">
        <v>22119</v>
      </c>
      <c r="B4076" s="6" t="s">
        <v>18203</v>
      </c>
      <c r="C4076" t="s">
        <v>18204</v>
      </c>
      <c r="D4076" s="2" t="s">
        <v>52</v>
      </c>
      <c r="E4076" s="4" t="s">
        <v>46</v>
      </c>
      <c r="F4076" t="s">
        <v>80</v>
      </c>
      <c r="G4076" s="6">
        <v>4134</v>
      </c>
      <c r="H4076">
        <v>89416</v>
      </c>
      <c r="I4076">
        <v>52</v>
      </c>
      <c r="J4076" s="6">
        <v>1801.5</v>
      </c>
      <c r="K4076" s="6">
        <v>424.25</v>
      </c>
      <c r="L4076">
        <v>13</v>
      </c>
      <c r="M4076">
        <v>6</v>
      </c>
      <c r="N4076" t="s">
        <v>37</v>
      </c>
      <c r="O4076" t="s">
        <v>48</v>
      </c>
      <c r="P4076" t="s">
        <v>10066</v>
      </c>
    </row>
    <row r="4077" spans="1:16" x14ac:dyDescent="0.3">
      <c r="A4077" s="7">
        <v>21956</v>
      </c>
      <c r="B4077" s="6" t="s">
        <v>18205</v>
      </c>
      <c r="C4077" t="s">
        <v>18206</v>
      </c>
      <c r="D4077" s="2" t="s">
        <v>45</v>
      </c>
      <c r="E4077" s="4" t="s">
        <v>59</v>
      </c>
      <c r="F4077" t="s">
        <v>67</v>
      </c>
      <c r="G4077" s="6">
        <v>657</v>
      </c>
      <c r="H4077">
        <v>41506</v>
      </c>
      <c r="I4077">
        <v>14</v>
      </c>
      <c r="J4077" s="6">
        <v>763.5</v>
      </c>
      <c r="K4077" s="6">
        <v>2687</v>
      </c>
      <c r="L4077">
        <v>56</v>
      </c>
      <c r="M4077">
        <v>1</v>
      </c>
      <c r="N4077" t="s">
        <v>48</v>
      </c>
      <c r="O4077" t="s">
        <v>37</v>
      </c>
      <c r="P4077" t="s">
        <v>10061</v>
      </c>
    </row>
    <row r="4078" spans="1:16" x14ac:dyDescent="0.3">
      <c r="A4078" s="7">
        <v>18669</v>
      </c>
      <c r="B4078" s="6" t="s">
        <v>18207</v>
      </c>
      <c r="C4078" t="s">
        <v>18208</v>
      </c>
      <c r="D4078" s="2" t="s">
        <v>70</v>
      </c>
      <c r="E4078" s="4" t="s">
        <v>46</v>
      </c>
      <c r="F4078" t="s">
        <v>47</v>
      </c>
      <c r="G4078" s="6">
        <v>297</v>
      </c>
      <c r="H4078">
        <v>45048</v>
      </c>
      <c r="I4078">
        <v>18</v>
      </c>
      <c r="J4078" s="6">
        <v>1572.25</v>
      </c>
      <c r="K4078" s="6">
        <v>2252.25</v>
      </c>
      <c r="L4078">
        <v>63</v>
      </c>
      <c r="M4078">
        <v>1</v>
      </c>
      <c r="N4078" t="s">
        <v>37</v>
      </c>
      <c r="O4078" t="s">
        <v>48</v>
      </c>
      <c r="P4078" t="s">
        <v>10066</v>
      </c>
    </row>
    <row r="4079" spans="1:16" x14ac:dyDescent="0.3">
      <c r="A4079" s="7">
        <v>18458</v>
      </c>
      <c r="B4079" s="6" t="s">
        <v>18209</v>
      </c>
      <c r="C4079" t="s">
        <v>18210</v>
      </c>
      <c r="D4079" s="2" t="s">
        <v>58</v>
      </c>
      <c r="E4079" s="4" t="s">
        <v>59</v>
      </c>
      <c r="F4079" t="s">
        <v>60</v>
      </c>
      <c r="G4079" s="6">
        <v>105</v>
      </c>
      <c r="H4079">
        <v>32520</v>
      </c>
      <c r="I4079">
        <v>17</v>
      </c>
      <c r="J4079" s="6">
        <v>442.5</v>
      </c>
      <c r="K4079" s="6">
        <v>7009</v>
      </c>
      <c r="L4079">
        <v>81</v>
      </c>
      <c r="M4079">
        <v>2</v>
      </c>
      <c r="N4079" t="s">
        <v>32</v>
      </c>
      <c r="O4079" t="s">
        <v>37</v>
      </c>
      <c r="P4079" t="s">
        <v>10066</v>
      </c>
    </row>
    <row r="4080" spans="1:16" x14ac:dyDescent="0.3">
      <c r="A4080" s="7">
        <v>19070</v>
      </c>
      <c r="B4080" s="6" t="s">
        <v>18211</v>
      </c>
      <c r="C4080" t="s">
        <v>18212</v>
      </c>
      <c r="D4080" s="2" t="s">
        <v>58</v>
      </c>
      <c r="E4080" s="4" t="s">
        <v>59</v>
      </c>
      <c r="F4080" t="s">
        <v>60</v>
      </c>
      <c r="G4080" s="6">
        <v>68</v>
      </c>
      <c r="H4080">
        <v>47959</v>
      </c>
      <c r="I4080">
        <v>2</v>
      </c>
      <c r="J4080" s="6">
        <v>420.25</v>
      </c>
      <c r="K4080" s="6">
        <v>5870.75</v>
      </c>
      <c r="L4080">
        <v>76</v>
      </c>
      <c r="M4080">
        <v>1</v>
      </c>
      <c r="N4080" t="s">
        <v>61</v>
      </c>
      <c r="O4080" t="s">
        <v>37</v>
      </c>
      <c r="P4080" t="s">
        <v>10061</v>
      </c>
    </row>
    <row r="4081" spans="1:16" x14ac:dyDescent="0.3">
      <c r="A4081" s="7">
        <v>18544</v>
      </c>
      <c r="B4081" s="6" t="s">
        <v>18213</v>
      </c>
      <c r="C4081" t="s">
        <v>18214</v>
      </c>
      <c r="D4081" s="2" t="s">
        <v>52</v>
      </c>
      <c r="E4081" s="4" t="s">
        <v>46</v>
      </c>
      <c r="F4081" t="s">
        <v>67</v>
      </c>
      <c r="G4081" s="6">
        <v>1906</v>
      </c>
      <c r="H4081">
        <v>34612</v>
      </c>
      <c r="I4081">
        <v>4</v>
      </c>
      <c r="J4081" s="6">
        <v>550.25</v>
      </c>
      <c r="K4081" s="6">
        <v>1925.5</v>
      </c>
      <c r="L4081">
        <v>58</v>
      </c>
      <c r="M4081">
        <v>1</v>
      </c>
      <c r="N4081" t="s">
        <v>48</v>
      </c>
      <c r="O4081" t="s">
        <v>37</v>
      </c>
      <c r="P4081" t="s">
        <v>10061</v>
      </c>
    </row>
    <row r="4082" spans="1:16" x14ac:dyDescent="0.3">
      <c r="A4082" s="7">
        <v>17388</v>
      </c>
      <c r="B4082" s="6" t="s">
        <v>18215</v>
      </c>
      <c r="C4082" t="s">
        <v>18216</v>
      </c>
      <c r="D4082" s="2" t="s">
        <v>52</v>
      </c>
      <c r="E4082" s="4" t="s">
        <v>59</v>
      </c>
      <c r="F4082" t="s">
        <v>54</v>
      </c>
      <c r="G4082" s="6">
        <v>3743</v>
      </c>
      <c r="H4082">
        <v>24511</v>
      </c>
      <c r="I4082">
        <v>20</v>
      </c>
      <c r="J4082" s="6">
        <v>6411.25</v>
      </c>
      <c r="K4082" s="6">
        <v>712.25</v>
      </c>
      <c r="L4082">
        <v>12</v>
      </c>
      <c r="M4082">
        <v>7</v>
      </c>
      <c r="N4082" t="s">
        <v>37</v>
      </c>
      <c r="O4082" t="s">
        <v>37</v>
      </c>
      <c r="P4082" t="s">
        <v>10061</v>
      </c>
    </row>
    <row r="4083" spans="1:16" x14ac:dyDescent="0.3">
      <c r="A4083" s="7">
        <v>21523</v>
      </c>
      <c r="B4083" s="6" t="s">
        <v>18217</v>
      </c>
      <c r="C4083" t="s">
        <v>18218</v>
      </c>
      <c r="D4083" s="2" t="s">
        <v>45</v>
      </c>
      <c r="E4083" s="4" t="s">
        <v>46</v>
      </c>
      <c r="F4083" t="s">
        <v>76</v>
      </c>
      <c r="G4083" s="6">
        <v>564</v>
      </c>
      <c r="H4083">
        <v>20202</v>
      </c>
      <c r="I4083">
        <v>22</v>
      </c>
      <c r="J4083" s="6">
        <v>427</v>
      </c>
      <c r="K4083" s="6">
        <v>2730.25</v>
      </c>
      <c r="L4083">
        <v>57</v>
      </c>
      <c r="M4083">
        <v>3</v>
      </c>
      <c r="N4083" t="s">
        <v>48</v>
      </c>
      <c r="O4083" t="s">
        <v>37</v>
      </c>
      <c r="P4083" t="s">
        <v>10066</v>
      </c>
    </row>
    <row r="4084" spans="1:16" x14ac:dyDescent="0.3">
      <c r="A4084" s="7">
        <v>20276</v>
      </c>
      <c r="B4084" s="6" t="s">
        <v>18219</v>
      </c>
      <c r="C4084" t="s">
        <v>18220</v>
      </c>
      <c r="D4084" s="2" t="s">
        <v>52</v>
      </c>
      <c r="E4084" s="4" t="s">
        <v>46</v>
      </c>
      <c r="F4084" t="s">
        <v>67</v>
      </c>
      <c r="G4084" s="6">
        <v>1045</v>
      </c>
      <c r="H4084">
        <v>79978</v>
      </c>
      <c r="I4084">
        <v>6</v>
      </c>
      <c r="J4084" s="6">
        <v>1399.25</v>
      </c>
      <c r="K4084" s="6">
        <v>3231.25</v>
      </c>
      <c r="L4084">
        <v>45</v>
      </c>
      <c r="M4084">
        <v>1</v>
      </c>
      <c r="N4084" t="s">
        <v>48</v>
      </c>
      <c r="O4084" t="s">
        <v>48</v>
      </c>
      <c r="P4084" t="s">
        <v>10066</v>
      </c>
    </row>
    <row r="4085" spans="1:16" x14ac:dyDescent="0.3">
      <c r="A4085" s="7">
        <v>21138</v>
      </c>
      <c r="B4085" s="6" t="s">
        <v>18221</v>
      </c>
      <c r="C4085" t="s">
        <v>18222</v>
      </c>
      <c r="D4085" s="2" t="s">
        <v>45</v>
      </c>
      <c r="E4085" s="4" t="s">
        <v>46</v>
      </c>
      <c r="F4085" t="s">
        <v>47</v>
      </c>
      <c r="G4085" s="6">
        <v>833</v>
      </c>
      <c r="H4085">
        <v>57946</v>
      </c>
      <c r="I4085">
        <v>10</v>
      </c>
      <c r="J4085" s="6">
        <v>354</v>
      </c>
      <c r="K4085" s="6">
        <v>2282.25</v>
      </c>
      <c r="L4085">
        <v>61</v>
      </c>
      <c r="M4085">
        <v>0</v>
      </c>
      <c r="N4085" t="s">
        <v>61</v>
      </c>
      <c r="O4085" t="s">
        <v>37</v>
      </c>
      <c r="P4085" t="s">
        <v>10061</v>
      </c>
    </row>
    <row r="4086" spans="1:16" x14ac:dyDescent="0.3">
      <c r="A4086" s="7">
        <v>22214</v>
      </c>
      <c r="B4086" s="6" t="s">
        <v>18223</v>
      </c>
      <c r="C4086" t="s">
        <v>18224</v>
      </c>
      <c r="D4086" s="2" t="s">
        <v>52</v>
      </c>
      <c r="E4086" s="4" t="s">
        <v>59</v>
      </c>
      <c r="F4086" t="s">
        <v>80</v>
      </c>
      <c r="G4086" s="6">
        <v>4181</v>
      </c>
      <c r="H4086">
        <v>33696</v>
      </c>
      <c r="I4086">
        <v>35</v>
      </c>
      <c r="J4086" s="6">
        <v>2744.5</v>
      </c>
      <c r="K4086" s="6">
        <v>277.25</v>
      </c>
      <c r="L4086">
        <v>13</v>
      </c>
      <c r="M4086">
        <v>6</v>
      </c>
      <c r="N4086" t="s">
        <v>37</v>
      </c>
      <c r="O4086" t="s">
        <v>48</v>
      </c>
      <c r="P4086" t="s">
        <v>10061</v>
      </c>
    </row>
    <row r="4087" spans="1:16" x14ac:dyDescent="0.3">
      <c r="A4087" s="7">
        <v>17561</v>
      </c>
      <c r="B4087" s="6" t="s">
        <v>18225</v>
      </c>
      <c r="C4087" t="s">
        <v>18226</v>
      </c>
      <c r="D4087" s="2" t="s">
        <v>45</v>
      </c>
      <c r="E4087" s="4" t="s">
        <v>46</v>
      </c>
      <c r="F4087" t="s">
        <v>47</v>
      </c>
      <c r="G4087" s="6">
        <v>423</v>
      </c>
      <c r="H4087">
        <v>12313</v>
      </c>
      <c r="I4087">
        <v>15</v>
      </c>
      <c r="J4087" s="6">
        <v>905.5</v>
      </c>
      <c r="K4087" s="6">
        <v>2754.5</v>
      </c>
      <c r="L4087">
        <v>57</v>
      </c>
      <c r="M4087">
        <v>0</v>
      </c>
      <c r="N4087" t="s">
        <v>37</v>
      </c>
      <c r="O4087" t="s">
        <v>48</v>
      </c>
      <c r="P4087" t="s">
        <v>10066</v>
      </c>
    </row>
    <row r="4088" spans="1:16" x14ac:dyDescent="0.3">
      <c r="A4088" s="7">
        <v>18834</v>
      </c>
      <c r="B4088" s="6" t="s">
        <v>18227</v>
      </c>
      <c r="C4088" t="s">
        <v>18228</v>
      </c>
      <c r="D4088" s="2" t="s">
        <v>64</v>
      </c>
      <c r="E4088" s="4" t="s">
        <v>46</v>
      </c>
      <c r="F4088" t="s">
        <v>60</v>
      </c>
      <c r="G4088" s="6">
        <v>594</v>
      </c>
      <c r="H4088">
        <v>78076</v>
      </c>
      <c r="I4088">
        <v>15</v>
      </c>
      <c r="J4088" s="6">
        <v>112.5</v>
      </c>
      <c r="K4088" s="6">
        <v>6495.75</v>
      </c>
      <c r="L4088">
        <v>83</v>
      </c>
      <c r="M4088">
        <v>2</v>
      </c>
      <c r="N4088" t="s">
        <v>48</v>
      </c>
      <c r="O4088" t="s">
        <v>37</v>
      </c>
      <c r="P4088" t="s">
        <v>10061</v>
      </c>
    </row>
    <row r="4089" spans="1:16" x14ac:dyDescent="0.3">
      <c r="A4089" s="7">
        <v>17341</v>
      </c>
      <c r="B4089" s="6" t="s">
        <v>18229</v>
      </c>
      <c r="C4089" t="s">
        <v>18230</v>
      </c>
      <c r="D4089" s="2" t="s">
        <v>45</v>
      </c>
      <c r="E4089" s="4" t="s">
        <v>46</v>
      </c>
      <c r="F4089" t="s">
        <v>67</v>
      </c>
      <c r="G4089" s="6">
        <v>762</v>
      </c>
      <c r="H4089">
        <v>78995</v>
      </c>
      <c r="I4089">
        <v>10</v>
      </c>
      <c r="J4089" s="6">
        <v>787.75</v>
      </c>
      <c r="K4089" s="6">
        <v>4396.75</v>
      </c>
      <c r="L4089">
        <v>43</v>
      </c>
      <c r="M4089">
        <v>3</v>
      </c>
      <c r="N4089" t="s">
        <v>48</v>
      </c>
      <c r="O4089" t="s">
        <v>37</v>
      </c>
      <c r="P4089" t="s">
        <v>10066</v>
      </c>
    </row>
    <row r="4090" spans="1:16" x14ac:dyDescent="0.3">
      <c r="A4090" s="7">
        <v>19987</v>
      </c>
      <c r="B4090" s="6" t="s">
        <v>18231</v>
      </c>
      <c r="C4090" t="s">
        <v>18232</v>
      </c>
      <c r="D4090" s="2" t="s">
        <v>58</v>
      </c>
      <c r="E4090" s="4" t="s">
        <v>46</v>
      </c>
      <c r="F4090" t="s">
        <v>60</v>
      </c>
      <c r="G4090" s="6">
        <v>190</v>
      </c>
      <c r="H4090">
        <v>51906</v>
      </c>
      <c r="I4090">
        <v>8</v>
      </c>
      <c r="J4090" s="6">
        <v>271.75</v>
      </c>
      <c r="K4090" s="6">
        <v>3011.25</v>
      </c>
      <c r="L4090">
        <v>98</v>
      </c>
      <c r="M4090">
        <v>1</v>
      </c>
      <c r="N4090" t="s">
        <v>32</v>
      </c>
      <c r="O4090" t="s">
        <v>37</v>
      </c>
      <c r="P4090" t="s">
        <v>10066</v>
      </c>
    </row>
    <row r="4091" spans="1:16" x14ac:dyDescent="0.3">
      <c r="A4091" s="7">
        <v>21157</v>
      </c>
      <c r="B4091" s="6" t="s">
        <v>18233</v>
      </c>
      <c r="C4091" t="s">
        <v>18234</v>
      </c>
      <c r="D4091" s="2" t="s">
        <v>52</v>
      </c>
      <c r="E4091" s="4" t="s">
        <v>46</v>
      </c>
      <c r="F4091" t="s">
        <v>67</v>
      </c>
      <c r="G4091" s="6">
        <v>1000</v>
      </c>
      <c r="H4091">
        <v>12786</v>
      </c>
      <c r="I4091">
        <v>9</v>
      </c>
      <c r="J4091" s="6">
        <v>1125.5</v>
      </c>
      <c r="K4091" s="6">
        <v>3905</v>
      </c>
      <c r="L4091">
        <v>40</v>
      </c>
      <c r="M4091">
        <v>1</v>
      </c>
      <c r="N4091" t="s">
        <v>32</v>
      </c>
      <c r="O4091" t="s">
        <v>48</v>
      </c>
      <c r="P4091" t="s">
        <v>10061</v>
      </c>
    </row>
    <row r="4092" spans="1:16" x14ac:dyDescent="0.3">
      <c r="A4092" s="7">
        <v>18343</v>
      </c>
      <c r="B4092" s="6" t="s">
        <v>18235</v>
      </c>
      <c r="C4092" t="s">
        <v>18236</v>
      </c>
      <c r="D4092" s="2" t="s">
        <v>58</v>
      </c>
      <c r="E4092" s="4" t="s">
        <v>46</v>
      </c>
      <c r="F4092" t="s">
        <v>47</v>
      </c>
      <c r="G4092" s="6">
        <v>244</v>
      </c>
      <c r="H4092">
        <v>49455</v>
      </c>
      <c r="I4092">
        <v>11</v>
      </c>
      <c r="J4092" s="6">
        <v>336.25</v>
      </c>
      <c r="K4092" s="6">
        <v>2898</v>
      </c>
      <c r="L4092">
        <v>67</v>
      </c>
      <c r="M4092">
        <v>0</v>
      </c>
      <c r="N4092" t="s">
        <v>48</v>
      </c>
      <c r="O4092" t="s">
        <v>37</v>
      </c>
      <c r="P4092" t="s">
        <v>10061</v>
      </c>
    </row>
    <row r="4093" spans="1:16" x14ac:dyDescent="0.3">
      <c r="A4093" s="7">
        <v>20474</v>
      </c>
      <c r="B4093" s="6" t="s">
        <v>18237</v>
      </c>
      <c r="C4093" t="s">
        <v>18238</v>
      </c>
      <c r="D4093" s="2" t="s">
        <v>58</v>
      </c>
      <c r="E4093" s="4" t="s">
        <v>59</v>
      </c>
      <c r="F4093" t="s">
        <v>60</v>
      </c>
      <c r="G4093" s="6">
        <v>187</v>
      </c>
      <c r="H4093">
        <v>52415</v>
      </c>
      <c r="I4093">
        <v>20</v>
      </c>
      <c r="J4093" s="6">
        <v>360</v>
      </c>
      <c r="K4093" s="6">
        <v>4407.75</v>
      </c>
      <c r="L4093">
        <v>80</v>
      </c>
      <c r="M4093">
        <v>2</v>
      </c>
      <c r="N4093" t="s">
        <v>32</v>
      </c>
      <c r="O4093" t="s">
        <v>32</v>
      </c>
      <c r="P4093" t="s">
        <v>10061</v>
      </c>
    </row>
    <row r="4094" spans="1:16" x14ac:dyDescent="0.3">
      <c r="A4094" s="7">
        <v>20735</v>
      </c>
      <c r="B4094" s="6" t="s">
        <v>18239</v>
      </c>
      <c r="C4094" t="s">
        <v>18240</v>
      </c>
      <c r="D4094" s="2" t="s">
        <v>58</v>
      </c>
      <c r="E4094" s="4" t="s">
        <v>46</v>
      </c>
      <c r="F4094" t="s">
        <v>60</v>
      </c>
      <c r="G4094" s="6">
        <v>88</v>
      </c>
      <c r="H4094">
        <v>88789</v>
      </c>
      <c r="I4094">
        <v>2</v>
      </c>
      <c r="J4094" s="6">
        <v>113.5</v>
      </c>
      <c r="K4094" s="6">
        <v>4149</v>
      </c>
      <c r="L4094">
        <v>81</v>
      </c>
      <c r="M4094">
        <v>2</v>
      </c>
      <c r="N4094" t="s">
        <v>61</v>
      </c>
      <c r="O4094" t="s">
        <v>48</v>
      </c>
      <c r="P4094" t="s">
        <v>10061</v>
      </c>
    </row>
    <row r="4095" spans="1:16" x14ac:dyDescent="0.3">
      <c r="A4095" s="7">
        <v>20622</v>
      </c>
      <c r="B4095" s="6" t="s">
        <v>18241</v>
      </c>
      <c r="C4095" t="s">
        <v>18242</v>
      </c>
      <c r="D4095" s="2" t="s">
        <v>58</v>
      </c>
      <c r="E4095" s="4" t="s">
        <v>59</v>
      </c>
      <c r="F4095" t="s">
        <v>60</v>
      </c>
      <c r="G4095" s="6">
        <v>232</v>
      </c>
      <c r="H4095">
        <v>10494</v>
      </c>
      <c r="I4095">
        <v>2</v>
      </c>
      <c r="J4095" s="6">
        <v>321</v>
      </c>
      <c r="K4095" s="6">
        <v>4120.75</v>
      </c>
      <c r="L4095">
        <v>98</v>
      </c>
      <c r="M4095">
        <v>1</v>
      </c>
      <c r="N4095" t="s">
        <v>32</v>
      </c>
      <c r="O4095" t="s">
        <v>37</v>
      </c>
      <c r="P4095" t="s">
        <v>10061</v>
      </c>
    </row>
    <row r="4096" spans="1:16" x14ac:dyDescent="0.3">
      <c r="A4096" s="7">
        <v>18907</v>
      </c>
      <c r="B4096" s="6" t="s">
        <v>18243</v>
      </c>
      <c r="C4096" t="s">
        <v>18244</v>
      </c>
      <c r="D4096" s="2" t="s">
        <v>45</v>
      </c>
      <c r="E4096" s="4" t="s">
        <v>46</v>
      </c>
      <c r="F4096" t="s">
        <v>76</v>
      </c>
      <c r="G4096" s="6">
        <v>951</v>
      </c>
      <c r="H4096">
        <v>35057</v>
      </c>
      <c r="I4096">
        <v>8</v>
      </c>
      <c r="J4096" s="6">
        <v>355.75</v>
      </c>
      <c r="K4096" s="6">
        <v>5543</v>
      </c>
      <c r="L4096">
        <v>71</v>
      </c>
      <c r="M4096">
        <v>2</v>
      </c>
      <c r="N4096" t="s">
        <v>32</v>
      </c>
      <c r="O4096" t="s">
        <v>48</v>
      </c>
      <c r="P4096" t="s">
        <v>10061</v>
      </c>
    </row>
    <row r="4097" spans="1:16" x14ac:dyDescent="0.3">
      <c r="A4097" s="7">
        <v>19175</v>
      </c>
      <c r="B4097" s="6" t="s">
        <v>18245</v>
      </c>
      <c r="C4097" t="s">
        <v>18246</v>
      </c>
      <c r="D4097" s="2" t="s">
        <v>45</v>
      </c>
      <c r="E4097" s="4" t="s">
        <v>59</v>
      </c>
      <c r="F4097" t="s">
        <v>60</v>
      </c>
      <c r="G4097" s="6">
        <v>608</v>
      </c>
      <c r="H4097">
        <v>47854</v>
      </c>
      <c r="I4097">
        <v>5</v>
      </c>
      <c r="J4097" s="6">
        <v>206.75</v>
      </c>
      <c r="K4097" s="6">
        <v>5483</v>
      </c>
      <c r="L4097">
        <v>85</v>
      </c>
      <c r="M4097">
        <v>2</v>
      </c>
      <c r="N4097" t="s">
        <v>32</v>
      </c>
      <c r="O4097" t="s">
        <v>37</v>
      </c>
      <c r="P4097" t="s">
        <v>10061</v>
      </c>
    </row>
    <row r="4098" spans="1:16" x14ac:dyDescent="0.3">
      <c r="A4098" s="7">
        <v>19653</v>
      </c>
      <c r="B4098" s="6" t="s">
        <v>18247</v>
      </c>
      <c r="C4098" t="s">
        <v>18248</v>
      </c>
      <c r="D4098" s="2" t="s">
        <v>45</v>
      </c>
      <c r="E4098" s="4" t="s">
        <v>46</v>
      </c>
      <c r="F4098" t="s">
        <v>47</v>
      </c>
      <c r="G4098" s="6">
        <v>662</v>
      </c>
      <c r="H4098">
        <v>21771</v>
      </c>
      <c r="I4098">
        <v>18</v>
      </c>
      <c r="J4098" s="6">
        <v>837.5</v>
      </c>
      <c r="K4098" s="6">
        <v>2495.5</v>
      </c>
      <c r="L4098">
        <v>50</v>
      </c>
      <c r="M4098">
        <v>0</v>
      </c>
      <c r="N4098" t="s">
        <v>48</v>
      </c>
      <c r="O4098" t="s">
        <v>37</v>
      </c>
      <c r="P4098" t="s">
        <v>10061</v>
      </c>
    </row>
    <row r="4099" spans="1:16" x14ac:dyDescent="0.3">
      <c r="A4099" s="7">
        <v>17589</v>
      </c>
      <c r="B4099" s="6" t="s">
        <v>18249</v>
      </c>
      <c r="C4099" t="s">
        <v>18250</v>
      </c>
      <c r="D4099" s="2" t="s">
        <v>52</v>
      </c>
      <c r="E4099" s="4" t="s">
        <v>46</v>
      </c>
      <c r="F4099" t="s">
        <v>80</v>
      </c>
      <c r="G4099" s="6">
        <v>4483</v>
      </c>
      <c r="H4099">
        <v>55316</v>
      </c>
      <c r="I4099">
        <v>40</v>
      </c>
      <c r="J4099" s="6">
        <v>9833.5</v>
      </c>
      <c r="K4099" s="6">
        <v>830</v>
      </c>
      <c r="L4099">
        <v>18</v>
      </c>
      <c r="M4099">
        <v>5</v>
      </c>
      <c r="N4099" t="s">
        <v>48</v>
      </c>
      <c r="O4099" t="s">
        <v>48</v>
      </c>
      <c r="P4099" t="s">
        <v>10066</v>
      </c>
    </row>
    <row r="4100" spans="1:16" x14ac:dyDescent="0.3">
      <c r="A4100" s="7">
        <v>22118</v>
      </c>
      <c r="B4100" s="6" t="s">
        <v>18251</v>
      </c>
      <c r="C4100" t="s">
        <v>18252</v>
      </c>
      <c r="D4100" s="2" t="s">
        <v>52</v>
      </c>
      <c r="E4100" s="4" t="s">
        <v>53</v>
      </c>
      <c r="F4100" t="s">
        <v>54</v>
      </c>
      <c r="G4100" s="6">
        <v>3090</v>
      </c>
      <c r="H4100">
        <v>27472</v>
      </c>
      <c r="I4100">
        <v>21</v>
      </c>
      <c r="J4100" s="6">
        <v>6356</v>
      </c>
      <c r="K4100" s="6">
        <v>483.5</v>
      </c>
      <c r="L4100">
        <v>8</v>
      </c>
      <c r="M4100">
        <v>4</v>
      </c>
      <c r="N4100" t="s">
        <v>61</v>
      </c>
      <c r="O4100" t="s">
        <v>48</v>
      </c>
      <c r="P4100" t="s">
        <v>10061</v>
      </c>
    </row>
    <row r="4101" spans="1:16" x14ac:dyDescent="0.3">
      <c r="A4101" s="7">
        <v>21420</v>
      </c>
      <c r="B4101" s="6" t="s">
        <v>18253</v>
      </c>
      <c r="C4101" t="s">
        <v>18254</v>
      </c>
      <c r="D4101" s="2" t="s">
        <v>45</v>
      </c>
      <c r="E4101" s="4" t="s">
        <v>46</v>
      </c>
      <c r="F4101" t="s">
        <v>67</v>
      </c>
      <c r="G4101" s="6">
        <v>225</v>
      </c>
      <c r="H4101">
        <v>47959</v>
      </c>
      <c r="I4101">
        <v>10</v>
      </c>
      <c r="J4101" s="6">
        <v>1495</v>
      </c>
      <c r="K4101" s="6">
        <v>3443.5</v>
      </c>
      <c r="L4101">
        <v>59</v>
      </c>
      <c r="M4101">
        <v>1</v>
      </c>
      <c r="N4101" t="s">
        <v>37</v>
      </c>
      <c r="O4101" t="s">
        <v>37</v>
      </c>
      <c r="P4101" t="s">
        <v>10061</v>
      </c>
    </row>
    <row r="4102" spans="1:16" x14ac:dyDescent="0.3">
      <c r="A4102" s="7">
        <v>20810</v>
      </c>
      <c r="B4102" s="6" t="s">
        <v>18255</v>
      </c>
      <c r="C4102" t="s">
        <v>18256</v>
      </c>
      <c r="D4102" s="2" t="s">
        <v>52</v>
      </c>
      <c r="E4102" s="4" t="s">
        <v>59</v>
      </c>
      <c r="F4102" t="s">
        <v>80</v>
      </c>
      <c r="G4102" s="6">
        <v>4504</v>
      </c>
      <c r="H4102">
        <v>84882</v>
      </c>
      <c r="I4102">
        <v>34</v>
      </c>
      <c r="J4102" s="6">
        <v>3353</v>
      </c>
      <c r="K4102" s="6">
        <v>310.25</v>
      </c>
      <c r="L4102">
        <v>19</v>
      </c>
      <c r="M4102">
        <v>5</v>
      </c>
      <c r="N4102" t="s">
        <v>37</v>
      </c>
      <c r="O4102" t="s">
        <v>37</v>
      </c>
      <c r="P4102" t="s">
        <v>10066</v>
      </c>
    </row>
    <row r="4103" spans="1:16" x14ac:dyDescent="0.3">
      <c r="A4103" s="7">
        <v>19266</v>
      </c>
      <c r="B4103" s="6" t="s">
        <v>18257</v>
      </c>
      <c r="C4103" t="s">
        <v>18258</v>
      </c>
      <c r="D4103" s="2" t="s">
        <v>52</v>
      </c>
      <c r="E4103" s="4" t="s">
        <v>46</v>
      </c>
      <c r="F4103" t="s">
        <v>54</v>
      </c>
      <c r="G4103" s="6">
        <v>2132</v>
      </c>
      <c r="H4103">
        <v>64102</v>
      </c>
      <c r="I4103">
        <v>26</v>
      </c>
      <c r="J4103" s="6">
        <v>7953.25</v>
      </c>
      <c r="K4103" s="6">
        <v>626.75</v>
      </c>
      <c r="L4103">
        <v>18</v>
      </c>
      <c r="M4103">
        <v>5</v>
      </c>
      <c r="N4103" t="s">
        <v>37</v>
      </c>
      <c r="O4103" t="s">
        <v>37</v>
      </c>
      <c r="P4103" t="s">
        <v>10061</v>
      </c>
    </row>
    <row r="4104" spans="1:16" x14ac:dyDescent="0.3">
      <c r="A4104" s="7">
        <v>22196</v>
      </c>
      <c r="B4104" s="6" t="s">
        <v>18259</v>
      </c>
      <c r="C4104" t="s">
        <v>18260</v>
      </c>
      <c r="D4104" s="2" t="s">
        <v>64</v>
      </c>
      <c r="E4104" s="4" t="s">
        <v>59</v>
      </c>
      <c r="F4104" t="s">
        <v>60</v>
      </c>
      <c r="G4104" s="6">
        <v>310</v>
      </c>
      <c r="H4104">
        <v>43039</v>
      </c>
      <c r="I4104">
        <v>2</v>
      </c>
      <c r="J4104" s="6">
        <v>104.25</v>
      </c>
      <c r="K4104" s="6">
        <v>7334.5</v>
      </c>
      <c r="L4104">
        <v>82</v>
      </c>
      <c r="M4104">
        <v>2</v>
      </c>
      <c r="N4104" t="s">
        <v>61</v>
      </c>
      <c r="O4104" t="s">
        <v>37</v>
      </c>
      <c r="P4104" t="s">
        <v>10061</v>
      </c>
    </row>
    <row r="4105" spans="1:16" x14ac:dyDescent="0.3">
      <c r="A4105" s="7">
        <v>17480</v>
      </c>
      <c r="B4105" s="6" t="s">
        <v>18261</v>
      </c>
      <c r="C4105" t="s">
        <v>18262</v>
      </c>
      <c r="D4105" s="2" t="s">
        <v>45</v>
      </c>
      <c r="E4105" s="4" t="s">
        <v>59</v>
      </c>
      <c r="F4105" t="s">
        <v>60</v>
      </c>
      <c r="G4105" s="6">
        <v>170</v>
      </c>
      <c r="H4105">
        <v>80003</v>
      </c>
      <c r="I4105">
        <v>14</v>
      </c>
      <c r="J4105" s="6">
        <v>317.5</v>
      </c>
      <c r="K4105" s="6">
        <v>5557.5</v>
      </c>
      <c r="L4105">
        <v>82</v>
      </c>
      <c r="M4105">
        <v>1</v>
      </c>
      <c r="N4105" t="s">
        <v>48</v>
      </c>
      <c r="O4105" t="s">
        <v>37</v>
      </c>
      <c r="P4105" t="s">
        <v>10061</v>
      </c>
    </row>
    <row r="4106" spans="1:16" x14ac:dyDescent="0.3">
      <c r="A4106" s="7">
        <v>17666</v>
      </c>
      <c r="B4106" s="6" t="s">
        <v>18263</v>
      </c>
      <c r="C4106" t="s">
        <v>18264</v>
      </c>
      <c r="D4106" s="2" t="s">
        <v>58</v>
      </c>
      <c r="E4106" s="4" t="s">
        <v>59</v>
      </c>
      <c r="F4106" t="s">
        <v>60</v>
      </c>
      <c r="G4106" s="6">
        <v>206</v>
      </c>
      <c r="H4106">
        <v>71970</v>
      </c>
      <c r="I4106">
        <v>12</v>
      </c>
      <c r="J4106" s="6">
        <v>357.25</v>
      </c>
      <c r="K4106" s="6">
        <v>3469</v>
      </c>
      <c r="L4106">
        <v>90</v>
      </c>
      <c r="M4106">
        <v>1</v>
      </c>
      <c r="N4106" t="s">
        <v>61</v>
      </c>
      <c r="O4106" t="s">
        <v>48</v>
      </c>
      <c r="P4106" t="s">
        <v>10066</v>
      </c>
    </row>
    <row r="4107" spans="1:16" x14ac:dyDescent="0.3">
      <c r="A4107" s="7">
        <v>18176</v>
      </c>
      <c r="B4107" s="6" t="s">
        <v>18265</v>
      </c>
      <c r="C4107" t="s">
        <v>18266</v>
      </c>
      <c r="D4107" s="2" t="s">
        <v>58</v>
      </c>
      <c r="E4107" s="4" t="s">
        <v>46</v>
      </c>
      <c r="F4107" t="s">
        <v>60</v>
      </c>
      <c r="G4107" s="6">
        <v>58</v>
      </c>
      <c r="H4107">
        <v>82157</v>
      </c>
      <c r="I4107">
        <v>8</v>
      </c>
      <c r="J4107" s="6">
        <v>134.5</v>
      </c>
      <c r="K4107" s="6">
        <v>6949.5</v>
      </c>
      <c r="L4107">
        <v>88</v>
      </c>
      <c r="M4107">
        <v>2</v>
      </c>
      <c r="N4107" t="s">
        <v>61</v>
      </c>
      <c r="O4107" t="s">
        <v>37</v>
      </c>
      <c r="P4107" t="s">
        <v>10066</v>
      </c>
    </row>
    <row r="4108" spans="1:16" x14ac:dyDescent="0.3">
      <c r="A4108" s="7">
        <v>21236</v>
      </c>
      <c r="B4108" s="6" t="s">
        <v>18267</v>
      </c>
      <c r="C4108" t="s">
        <v>18268</v>
      </c>
      <c r="D4108" s="2" t="s">
        <v>45</v>
      </c>
      <c r="E4108" s="4" t="s">
        <v>46</v>
      </c>
      <c r="F4108" t="s">
        <v>67</v>
      </c>
      <c r="G4108" s="6">
        <v>748</v>
      </c>
      <c r="H4108">
        <v>29708</v>
      </c>
      <c r="I4108">
        <v>11</v>
      </c>
      <c r="J4108" s="6">
        <v>628.5</v>
      </c>
      <c r="K4108" s="6">
        <v>3548</v>
      </c>
      <c r="L4108">
        <v>59</v>
      </c>
      <c r="M4108">
        <v>1</v>
      </c>
      <c r="N4108" t="s">
        <v>48</v>
      </c>
      <c r="O4108" t="s">
        <v>37</v>
      </c>
      <c r="P4108" t="s">
        <v>10061</v>
      </c>
    </row>
    <row r="4109" spans="1:16" x14ac:dyDescent="0.3">
      <c r="A4109" s="7">
        <v>21900</v>
      </c>
      <c r="B4109" s="6" t="s">
        <v>18269</v>
      </c>
      <c r="C4109" t="s">
        <v>18270</v>
      </c>
      <c r="D4109" s="2" t="s">
        <v>45</v>
      </c>
      <c r="E4109" s="4" t="s">
        <v>59</v>
      </c>
      <c r="F4109" t="s">
        <v>60</v>
      </c>
      <c r="G4109" s="6">
        <v>965</v>
      </c>
      <c r="H4109">
        <v>41014</v>
      </c>
      <c r="I4109">
        <v>10</v>
      </c>
      <c r="J4109" s="6">
        <v>444.25</v>
      </c>
      <c r="K4109" s="6">
        <v>3799.5</v>
      </c>
      <c r="L4109">
        <v>88</v>
      </c>
      <c r="M4109">
        <v>1</v>
      </c>
      <c r="N4109" t="s">
        <v>61</v>
      </c>
      <c r="O4109" t="s">
        <v>48</v>
      </c>
      <c r="P4109" t="s">
        <v>10061</v>
      </c>
    </row>
    <row r="4110" spans="1:16" x14ac:dyDescent="0.3">
      <c r="A4110" s="7">
        <v>19104</v>
      </c>
      <c r="B4110" s="6" t="s">
        <v>18271</v>
      </c>
      <c r="C4110" t="s">
        <v>18272</v>
      </c>
      <c r="D4110" s="2" t="s">
        <v>52</v>
      </c>
      <c r="E4110" s="4" t="s">
        <v>59</v>
      </c>
      <c r="F4110" t="s">
        <v>76</v>
      </c>
      <c r="G4110" s="6">
        <v>3435</v>
      </c>
      <c r="H4110">
        <v>10021</v>
      </c>
      <c r="I4110">
        <v>10</v>
      </c>
      <c r="J4110" s="6">
        <v>502.75</v>
      </c>
      <c r="K4110" s="6">
        <v>2504.75</v>
      </c>
      <c r="L4110">
        <v>73</v>
      </c>
      <c r="M4110">
        <v>3</v>
      </c>
      <c r="N4110" t="s">
        <v>48</v>
      </c>
      <c r="O4110" t="s">
        <v>37</v>
      </c>
      <c r="P4110" t="s">
        <v>10061</v>
      </c>
    </row>
    <row r="4111" spans="1:16" x14ac:dyDescent="0.3">
      <c r="A4111" s="7">
        <v>17974</v>
      </c>
      <c r="B4111" s="6" t="s">
        <v>18273</v>
      </c>
      <c r="C4111" t="s">
        <v>18274</v>
      </c>
      <c r="D4111" s="2" t="s">
        <v>58</v>
      </c>
      <c r="E4111" s="4" t="s">
        <v>46</v>
      </c>
      <c r="F4111" t="s">
        <v>60</v>
      </c>
      <c r="G4111" s="6">
        <v>125</v>
      </c>
      <c r="H4111">
        <v>79967</v>
      </c>
      <c r="I4111">
        <v>12</v>
      </c>
      <c r="J4111" s="6">
        <v>313</v>
      </c>
      <c r="K4111" s="6">
        <v>7364.5</v>
      </c>
      <c r="L4111">
        <v>96</v>
      </c>
      <c r="M4111">
        <v>2</v>
      </c>
      <c r="N4111" t="s">
        <v>32</v>
      </c>
      <c r="O4111" t="s">
        <v>32</v>
      </c>
      <c r="P4111" t="s">
        <v>10061</v>
      </c>
    </row>
    <row r="4112" spans="1:16" x14ac:dyDescent="0.3">
      <c r="A4112" s="7">
        <v>19094</v>
      </c>
      <c r="B4112" s="6" t="s">
        <v>18275</v>
      </c>
      <c r="C4112" t="s">
        <v>18276</v>
      </c>
      <c r="D4112" s="2" t="s">
        <v>45</v>
      </c>
      <c r="E4112" s="4" t="s">
        <v>46</v>
      </c>
      <c r="F4112" t="s">
        <v>76</v>
      </c>
      <c r="G4112" s="6">
        <v>513</v>
      </c>
      <c r="H4112">
        <v>33369</v>
      </c>
      <c r="I4112">
        <v>6</v>
      </c>
      <c r="J4112" s="6">
        <v>371.25</v>
      </c>
      <c r="K4112" s="6">
        <v>4866</v>
      </c>
      <c r="L4112">
        <v>65</v>
      </c>
      <c r="M4112">
        <v>1</v>
      </c>
      <c r="N4112" t="s">
        <v>61</v>
      </c>
      <c r="O4112" t="s">
        <v>48</v>
      </c>
      <c r="P4112" t="s">
        <v>10066</v>
      </c>
    </row>
    <row r="4113" spans="1:16" x14ac:dyDescent="0.3">
      <c r="A4113" s="7">
        <v>20224</v>
      </c>
      <c r="B4113" s="6" t="s">
        <v>18277</v>
      </c>
      <c r="C4113" t="s">
        <v>18278</v>
      </c>
      <c r="D4113" s="2" t="s">
        <v>52</v>
      </c>
      <c r="E4113" s="4" t="s">
        <v>46</v>
      </c>
      <c r="F4113" t="s">
        <v>80</v>
      </c>
      <c r="G4113" s="6">
        <v>2940</v>
      </c>
      <c r="H4113">
        <v>21208</v>
      </c>
      <c r="I4113">
        <v>33</v>
      </c>
      <c r="J4113" s="6">
        <v>9027.25</v>
      </c>
      <c r="K4113" s="6">
        <v>820.25</v>
      </c>
      <c r="L4113">
        <v>19</v>
      </c>
      <c r="M4113">
        <v>4</v>
      </c>
      <c r="N4113" t="s">
        <v>48</v>
      </c>
      <c r="O4113" t="s">
        <v>37</v>
      </c>
      <c r="P4113" t="s">
        <v>10066</v>
      </c>
    </row>
    <row r="4114" spans="1:16" x14ac:dyDescent="0.3">
      <c r="A4114" s="7">
        <v>21809</v>
      </c>
      <c r="B4114" s="6" t="s">
        <v>18279</v>
      </c>
      <c r="C4114" t="s">
        <v>18280</v>
      </c>
      <c r="D4114" s="2" t="s">
        <v>52</v>
      </c>
      <c r="E4114" s="4" t="s">
        <v>59</v>
      </c>
      <c r="F4114" t="s">
        <v>67</v>
      </c>
      <c r="G4114" s="6">
        <v>2056</v>
      </c>
      <c r="H4114">
        <v>74050</v>
      </c>
      <c r="I4114">
        <v>12</v>
      </c>
      <c r="J4114" s="6">
        <v>1288.25</v>
      </c>
      <c r="K4114" s="6">
        <v>2423.25</v>
      </c>
      <c r="L4114">
        <v>54</v>
      </c>
      <c r="M4114">
        <v>2</v>
      </c>
      <c r="N4114" t="s">
        <v>32</v>
      </c>
      <c r="O4114" t="s">
        <v>48</v>
      </c>
      <c r="P4114" t="s">
        <v>10061</v>
      </c>
    </row>
    <row r="4115" spans="1:16" x14ac:dyDescent="0.3">
      <c r="A4115" s="7">
        <v>21413</v>
      </c>
      <c r="B4115" s="6" t="s">
        <v>18281</v>
      </c>
      <c r="C4115" t="s">
        <v>18282</v>
      </c>
      <c r="D4115" s="2" t="s">
        <v>70</v>
      </c>
      <c r="E4115" s="4" t="s">
        <v>46</v>
      </c>
      <c r="F4115" t="s">
        <v>60</v>
      </c>
      <c r="G4115" s="6">
        <v>92</v>
      </c>
      <c r="H4115">
        <v>37121</v>
      </c>
      <c r="I4115">
        <v>7</v>
      </c>
      <c r="J4115" s="6">
        <v>88.75</v>
      </c>
      <c r="K4115" s="6">
        <v>5732</v>
      </c>
      <c r="L4115">
        <v>97</v>
      </c>
      <c r="M4115">
        <v>2</v>
      </c>
      <c r="N4115" t="s">
        <v>61</v>
      </c>
      <c r="O4115" t="s">
        <v>37</v>
      </c>
      <c r="P4115" t="s">
        <v>10061</v>
      </c>
    </row>
    <row r="4116" spans="1:16" x14ac:dyDescent="0.3">
      <c r="A4116" s="7">
        <v>18195</v>
      </c>
      <c r="B4116" s="6" t="s">
        <v>18283</v>
      </c>
      <c r="C4116" t="s">
        <v>18284</v>
      </c>
      <c r="D4116" s="2" t="s">
        <v>45</v>
      </c>
      <c r="E4116" s="4" t="s">
        <v>46</v>
      </c>
      <c r="F4116" t="s">
        <v>47</v>
      </c>
      <c r="G4116" s="6">
        <v>991</v>
      </c>
      <c r="H4116">
        <v>59950</v>
      </c>
      <c r="I4116">
        <v>10</v>
      </c>
      <c r="J4116" s="6">
        <v>1000</v>
      </c>
      <c r="K4116" s="6">
        <v>2566.5</v>
      </c>
      <c r="L4116">
        <v>67</v>
      </c>
      <c r="M4116">
        <v>1</v>
      </c>
      <c r="N4116" t="s">
        <v>32</v>
      </c>
      <c r="O4116" t="s">
        <v>37</v>
      </c>
      <c r="P4116" t="s">
        <v>10061</v>
      </c>
    </row>
    <row r="4117" spans="1:16" x14ac:dyDescent="0.3">
      <c r="A4117" s="7">
        <v>20648</v>
      </c>
      <c r="B4117" s="6" t="s">
        <v>18285</v>
      </c>
      <c r="C4117" t="s">
        <v>18286</v>
      </c>
      <c r="D4117" s="2" t="s">
        <v>52</v>
      </c>
      <c r="E4117" s="4" t="s">
        <v>46</v>
      </c>
      <c r="F4117" t="s">
        <v>67</v>
      </c>
      <c r="G4117" s="6">
        <v>2253</v>
      </c>
      <c r="H4117">
        <v>13996</v>
      </c>
      <c r="I4117">
        <v>5</v>
      </c>
      <c r="J4117" s="6">
        <v>779.75</v>
      </c>
      <c r="K4117" s="6">
        <v>2408</v>
      </c>
      <c r="L4117">
        <v>45</v>
      </c>
      <c r="M4117">
        <v>1</v>
      </c>
      <c r="N4117" t="s">
        <v>48</v>
      </c>
      <c r="O4117" t="s">
        <v>48</v>
      </c>
      <c r="P4117" t="s">
        <v>10061</v>
      </c>
    </row>
    <row r="4118" spans="1:16" x14ac:dyDescent="0.3">
      <c r="A4118" s="7">
        <v>18801</v>
      </c>
      <c r="B4118" s="6" t="s">
        <v>18287</v>
      </c>
      <c r="C4118" t="s">
        <v>18288</v>
      </c>
      <c r="D4118" s="2" t="s">
        <v>70</v>
      </c>
      <c r="E4118" s="4" t="s">
        <v>46</v>
      </c>
      <c r="F4118" t="s">
        <v>60</v>
      </c>
      <c r="G4118" s="6">
        <v>309</v>
      </c>
      <c r="H4118">
        <v>69229</v>
      </c>
      <c r="I4118">
        <v>12</v>
      </c>
      <c r="J4118" s="6">
        <v>109.5</v>
      </c>
      <c r="K4118" s="6">
        <v>5002.75</v>
      </c>
      <c r="L4118">
        <v>93</v>
      </c>
      <c r="M4118">
        <v>2</v>
      </c>
      <c r="N4118" t="s">
        <v>61</v>
      </c>
      <c r="O4118" t="s">
        <v>48</v>
      </c>
      <c r="P4118" t="s">
        <v>10061</v>
      </c>
    </row>
    <row r="4119" spans="1:16" x14ac:dyDescent="0.3">
      <c r="A4119" s="7">
        <v>18307</v>
      </c>
      <c r="B4119" s="6" t="s">
        <v>18289</v>
      </c>
      <c r="C4119" t="s">
        <v>18290</v>
      </c>
      <c r="D4119" s="2" t="s">
        <v>58</v>
      </c>
      <c r="E4119" s="4" t="s">
        <v>59</v>
      </c>
      <c r="F4119" t="s">
        <v>60</v>
      </c>
      <c r="G4119" s="6">
        <v>52</v>
      </c>
      <c r="H4119">
        <v>79877</v>
      </c>
      <c r="I4119">
        <v>9</v>
      </c>
      <c r="J4119" s="6">
        <v>170.25</v>
      </c>
      <c r="K4119" s="6">
        <v>6742.75</v>
      </c>
      <c r="L4119">
        <v>84</v>
      </c>
      <c r="M4119">
        <v>2</v>
      </c>
      <c r="N4119" t="s">
        <v>61</v>
      </c>
      <c r="O4119" t="s">
        <v>37</v>
      </c>
      <c r="P4119" t="s">
        <v>10061</v>
      </c>
    </row>
    <row r="4120" spans="1:16" x14ac:dyDescent="0.3">
      <c r="A4120" s="7">
        <v>18617</v>
      </c>
      <c r="B4120" s="6" t="s">
        <v>18291</v>
      </c>
      <c r="C4120" t="s">
        <v>18292</v>
      </c>
      <c r="D4120" s="2" t="s">
        <v>79</v>
      </c>
      <c r="E4120" s="4" t="s">
        <v>59</v>
      </c>
      <c r="F4120" t="s">
        <v>80</v>
      </c>
      <c r="G4120" s="6">
        <v>2818</v>
      </c>
      <c r="H4120">
        <v>80003</v>
      </c>
      <c r="I4120">
        <v>41</v>
      </c>
      <c r="J4120" s="6">
        <v>7105</v>
      </c>
      <c r="K4120" s="6">
        <v>1081</v>
      </c>
      <c r="L4120">
        <v>11</v>
      </c>
      <c r="M4120">
        <v>4</v>
      </c>
      <c r="N4120" t="s">
        <v>37</v>
      </c>
      <c r="O4120" t="s">
        <v>37</v>
      </c>
      <c r="P4120" t="s">
        <v>10061</v>
      </c>
    </row>
    <row r="4121" spans="1:16" x14ac:dyDescent="0.3">
      <c r="A4121" s="7">
        <v>20681</v>
      </c>
      <c r="B4121" s="6" t="s">
        <v>18293</v>
      </c>
      <c r="C4121" t="s">
        <v>18294</v>
      </c>
      <c r="D4121" s="2" t="s">
        <v>58</v>
      </c>
      <c r="E4121" s="4" t="s">
        <v>59</v>
      </c>
      <c r="F4121" t="s">
        <v>60</v>
      </c>
      <c r="G4121" s="6">
        <v>176</v>
      </c>
      <c r="H4121">
        <v>51687</v>
      </c>
      <c r="I4121">
        <v>20</v>
      </c>
      <c r="J4121" s="6">
        <v>390</v>
      </c>
      <c r="K4121" s="6">
        <v>5534.5</v>
      </c>
      <c r="L4121">
        <v>93</v>
      </c>
      <c r="M4121">
        <v>1</v>
      </c>
      <c r="N4121" t="s">
        <v>32</v>
      </c>
      <c r="O4121" t="s">
        <v>37</v>
      </c>
      <c r="P4121" t="s">
        <v>10061</v>
      </c>
    </row>
    <row r="4122" spans="1:16" x14ac:dyDescent="0.3">
      <c r="A4122" s="7">
        <v>18339</v>
      </c>
      <c r="B4122" s="6" t="s">
        <v>18295</v>
      </c>
      <c r="C4122" t="s">
        <v>18296</v>
      </c>
      <c r="D4122" s="2" t="s">
        <v>58</v>
      </c>
      <c r="E4122" s="4" t="s">
        <v>59</v>
      </c>
      <c r="F4122" t="s">
        <v>60</v>
      </c>
      <c r="G4122" s="6">
        <v>85</v>
      </c>
      <c r="H4122">
        <v>39979</v>
      </c>
      <c r="I4122">
        <v>20</v>
      </c>
      <c r="J4122" s="6">
        <v>394.5</v>
      </c>
      <c r="K4122" s="6">
        <v>6658.75</v>
      </c>
      <c r="L4122">
        <v>84</v>
      </c>
      <c r="M4122">
        <v>1</v>
      </c>
      <c r="N4122" t="s">
        <v>61</v>
      </c>
      <c r="O4122" t="s">
        <v>48</v>
      </c>
      <c r="P4122" t="s">
        <v>10061</v>
      </c>
    </row>
    <row r="4123" spans="1:16" x14ac:dyDescent="0.3">
      <c r="A4123" s="7">
        <v>18881</v>
      </c>
      <c r="B4123" s="6" t="s">
        <v>18297</v>
      </c>
      <c r="C4123" t="s">
        <v>18298</v>
      </c>
      <c r="D4123" s="2" t="s">
        <v>58</v>
      </c>
      <c r="E4123" s="4" t="s">
        <v>46</v>
      </c>
      <c r="F4123" t="s">
        <v>60</v>
      </c>
      <c r="G4123" s="6">
        <v>211</v>
      </c>
      <c r="H4123">
        <v>36694</v>
      </c>
      <c r="I4123">
        <v>18</v>
      </c>
      <c r="J4123" s="6">
        <v>436.5</v>
      </c>
      <c r="K4123" s="6">
        <v>3447.25</v>
      </c>
      <c r="L4123">
        <v>100</v>
      </c>
      <c r="M4123">
        <v>2</v>
      </c>
      <c r="N4123" t="s">
        <v>61</v>
      </c>
      <c r="O4123" t="s">
        <v>48</v>
      </c>
      <c r="P4123" t="s">
        <v>10066</v>
      </c>
    </row>
    <row r="4124" spans="1:16" x14ac:dyDescent="0.3">
      <c r="A4124" s="7">
        <v>19044</v>
      </c>
      <c r="B4124" s="6" t="s">
        <v>18299</v>
      </c>
      <c r="C4124" t="s">
        <v>18300</v>
      </c>
      <c r="D4124" s="2" t="s">
        <v>52</v>
      </c>
      <c r="E4124" s="4" t="s">
        <v>59</v>
      </c>
      <c r="F4124" t="s">
        <v>80</v>
      </c>
      <c r="G4124" s="6">
        <v>3011</v>
      </c>
      <c r="H4124">
        <v>15359</v>
      </c>
      <c r="I4124">
        <v>42</v>
      </c>
      <c r="J4124" s="6">
        <v>4618.75</v>
      </c>
      <c r="K4124" s="6">
        <v>538.25</v>
      </c>
      <c r="L4124">
        <v>22</v>
      </c>
      <c r="M4124">
        <v>6</v>
      </c>
      <c r="N4124" t="s">
        <v>37</v>
      </c>
      <c r="O4124" t="s">
        <v>37</v>
      </c>
      <c r="P4124" t="s">
        <v>10061</v>
      </c>
    </row>
    <row r="4125" spans="1:16" x14ac:dyDescent="0.3">
      <c r="A4125" s="7">
        <v>22237</v>
      </c>
      <c r="B4125" s="6" t="s">
        <v>18301</v>
      </c>
      <c r="C4125" t="s">
        <v>18302</v>
      </c>
      <c r="D4125" s="2" t="s">
        <v>52</v>
      </c>
      <c r="E4125" s="4" t="s">
        <v>46</v>
      </c>
      <c r="F4125" t="s">
        <v>60</v>
      </c>
      <c r="G4125" s="6">
        <v>833</v>
      </c>
      <c r="H4125">
        <v>50861</v>
      </c>
      <c r="I4125">
        <v>8</v>
      </c>
      <c r="J4125" s="6">
        <v>82</v>
      </c>
      <c r="K4125" s="6">
        <v>3549.25</v>
      </c>
      <c r="L4125">
        <v>89</v>
      </c>
      <c r="M4125">
        <v>1</v>
      </c>
      <c r="N4125" t="s">
        <v>32</v>
      </c>
      <c r="O4125" t="s">
        <v>48</v>
      </c>
      <c r="P4125" t="s">
        <v>10061</v>
      </c>
    </row>
    <row r="4126" spans="1:16" x14ac:dyDescent="0.3">
      <c r="A4126" s="7">
        <v>17302</v>
      </c>
      <c r="B4126" s="6" t="s">
        <v>18303</v>
      </c>
      <c r="C4126" t="s">
        <v>18304</v>
      </c>
      <c r="D4126" s="2" t="s">
        <v>52</v>
      </c>
      <c r="E4126" s="4" t="s">
        <v>46</v>
      </c>
      <c r="F4126" t="s">
        <v>80</v>
      </c>
      <c r="G4126" s="6">
        <v>4221</v>
      </c>
      <c r="H4126">
        <v>49480</v>
      </c>
      <c r="I4126">
        <v>45</v>
      </c>
      <c r="J4126" s="6">
        <v>8981.75</v>
      </c>
      <c r="K4126" s="6">
        <v>319</v>
      </c>
      <c r="L4126">
        <v>20</v>
      </c>
      <c r="M4126">
        <v>3</v>
      </c>
      <c r="N4126" t="s">
        <v>37</v>
      </c>
      <c r="O4126" t="s">
        <v>48</v>
      </c>
      <c r="P4126" t="s">
        <v>10066</v>
      </c>
    </row>
    <row r="4127" spans="1:16" x14ac:dyDescent="0.3">
      <c r="A4127" s="7">
        <v>20259</v>
      </c>
      <c r="B4127" s="6" t="s">
        <v>18305</v>
      </c>
      <c r="C4127" t="s">
        <v>18306</v>
      </c>
      <c r="D4127" s="2" t="s">
        <v>58</v>
      </c>
      <c r="E4127" s="4" t="s">
        <v>59</v>
      </c>
      <c r="F4127" t="s">
        <v>60</v>
      </c>
      <c r="G4127" s="6">
        <v>197</v>
      </c>
      <c r="H4127">
        <v>87513</v>
      </c>
      <c r="I4127">
        <v>4</v>
      </c>
      <c r="J4127" s="6">
        <v>344.75</v>
      </c>
      <c r="K4127" s="6">
        <v>4282</v>
      </c>
      <c r="L4127">
        <v>94</v>
      </c>
      <c r="M4127">
        <v>2</v>
      </c>
      <c r="N4127" t="s">
        <v>61</v>
      </c>
      <c r="O4127" t="s">
        <v>37</v>
      </c>
      <c r="P4127" t="s">
        <v>10066</v>
      </c>
    </row>
    <row r="4128" spans="1:16" x14ac:dyDescent="0.3">
      <c r="A4128" s="7">
        <v>18700</v>
      </c>
      <c r="B4128" s="6" t="s">
        <v>18307</v>
      </c>
      <c r="C4128" t="s">
        <v>18308</v>
      </c>
      <c r="D4128" s="2" t="s">
        <v>58</v>
      </c>
      <c r="E4128" s="4" t="s">
        <v>46</v>
      </c>
      <c r="F4128" t="s">
        <v>60</v>
      </c>
      <c r="G4128" s="6">
        <v>70</v>
      </c>
      <c r="H4128">
        <v>35057</v>
      </c>
      <c r="I4128">
        <v>18</v>
      </c>
      <c r="J4128" s="6">
        <v>358.25</v>
      </c>
      <c r="K4128" s="6">
        <v>6769</v>
      </c>
      <c r="L4128">
        <v>93</v>
      </c>
      <c r="M4128">
        <v>1</v>
      </c>
      <c r="N4128" t="s">
        <v>48</v>
      </c>
      <c r="O4128" t="s">
        <v>37</v>
      </c>
      <c r="P4128" t="s">
        <v>10066</v>
      </c>
    </row>
    <row r="4129" spans="1:16" x14ac:dyDescent="0.3">
      <c r="A4129" s="7">
        <v>19921</v>
      </c>
      <c r="B4129" s="6" t="s">
        <v>18309</v>
      </c>
      <c r="C4129" t="s">
        <v>18310</v>
      </c>
      <c r="D4129" s="2" t="s">
        <v>45</v>
      </c>
      <c r="E4129" s="4" t="s">
        <v>59</v>
      </c>
      <c r="F4129" t="s">
        <v>67</v>
      </c>
      <c r="G4129" s="6">
        <v>356</v>
      </c>
      <c r="H4129">
        <v>15359</v>
      </c>
      <c r="I4129">
        <v>2</v>
      </c>
      <c r="J4129" s="6">
        <v>1099</v>
      </c>
      <c r="K4129" s="6">
        <v>3818.5</v>
      </c>
      <c r="L4129">
        <v>56</v>
      </c>
      <c r="M4129">
        <v>1</v>
      </c>
      <c r="N4129" t="s">
        <v>37</v>
      </c>
      <c r="O4129" t="s">
        <v>37</v>
      </c>
      <c r="P4129" t="s">
        <v>10066</v>
      </c>
    </row>
    <row r="4130" spans="1:16" x14ac:dyDescent="0.3">
      <c r="A4130" s="7">
        <v>21859</v>
      </c>
      <c r="B4130" s="6" t="s">
        <v>18311</v>
      </c>
      <c r="C4130" t="s">
        <v>18312</v>
      </c>
      <c r="D4130" s="2" t="s">
        <v>45</v>
      </c>
      <c r="E4130" s="4" t="s">
        <v>46</v>
      </c>
      <c r="F4130" t="s">
        <v>60</v>
      </c>
      <c r="G4130" s="6">
        <v>195</v>
      </c>
      <c r="H4130">
        <v>89731</v>
      </c>
      <c r="I4130">
        <v>19</v>
      </c>
      <c r="J4130" s="6">
        <v>131</v>
      </c>
      <c r="K4130" s="6">
        <v>4954.25</v>
      </c>
      <c r="L4130">
        <v>99</v>
      </c>
      <c r="M4130">
        <v>2</v>
      </c>
      <c r="N4130" t="s">
        <v>48</v>
      </c>
      <c r="O4130" t="s">
        <v>37</v>
      </c>
      <c r="P4130" t="s">
        <v>10061</v>
      </c>
    </row>
    <row r="4131" spans="1:16" x14ac:dyDescent="0.3">
      <c r="A4131" s="7">
        <v>21014</v>
      </c>
      <c r="B4131" s="6" t="s">
        <v>18313</v>
      </c>
      <c r="C4131" t="s">
        <v>18314</v>
      </c>
      <c r="D4131" s="2" t="s">
        <v>52</v>
      </c>
      <c r="E4131" s="4" t="s">
        <v>46</v>
      </c>
      <c r="F4131" t="s">
        <v>80</v>
      </c>
      <c r="G4131" s="6">
        <v>2522</v>
      </c>
      <c r="H4131">
        <v>36797</v>
      </c>
      <c r="I4131">
        <v>43</v>
      </c>
      <c r="J4131" s="6">
        <v>9312.75</v>
      </c>
      <c r="K4131" s="6">
        <v>610</v>
      </c>
      <c r="L4131">
        <v>11</v>
      </c>
      <c r="M4131">
        <v>6</v>
      </c>
      <c r="N4131" t="s">
        <v>37</v>
      </c>
      <c r="O4131" t="s">
        <v>48</v>
      </c>
      <c r="P4131" t="s">
        <v>10061</v>
      </c>
    </row>
    <row r="4132" spans="1:16" x14ac:dyDescent="0.3">
      <c r="A4132" s="7">
        <v>20155</v>
      </c>
      <c r="B4132" s="6" t="s">
        <v>18315</v>
      </c>
      <c r="C4132" t="s">
        <v>18316</v>
      </c>
      <c r="D4132" s="2" t="s">
        <v>58</v>
      </c>
      <c r="E4132" s="4" t="s">
        <v>59</v>
      </c>
      <c r="F4132" t="s">
        <v>60</v>
      </c>
      <c r="G4132" s="6">
        <v>143</v>
      </c>
      <c r="H4132">
        <v>52789</v>
      </c>
      <c r="I4132">
        <v>14</v>
      </c>
      <c r="J4132" s="6">
        <v>407.25</v>
      </c>
      <c r="K4132" s="6">
        <v>4308.5</v>
      </c>
      <c r="L4132">
        <v>89</v>
      </c>
      <c r="M4132">
        <v>1</v>
      </c>
      <c r="N4132" t="s">
        <v>61</v>
      </c>
      <c r="O4132" t="s">
        <v>48</v>
      </c>
      <c r="P4132" t="s">
        <v>10066</v>
      </c>
    </row>
    <row r="4133" spans="1:16" x14ac:dyDescent="0.3">
      <c r="A4133" s="7">
        <v>20895</v>
      </c>
      <c r="B4133" s="6" t="s">
        <v>18317</v>
      </c>
      <c r="C4133" t="s">
        <v>18318</v>
      </c>
      <c r="D4133" s="2" t="s">
        <v>58</v>
      </c>
      <c r="E4133" s="4" t="s">
        <v>59</v>
      </c>
      <c r="F4133" t="s">
        <v>60</v>
      </c>
      <c r="G4133" s="6">
        <v>96</v>
      </c>
      <c r="H4133">
        <v>31000</v>
      </c>
      <c r="I4133">
        <v>8</v>
      </c>
      <c r="J4133" s="6">
        <v>394.5</v>
      </c>
      <c r="K4133" s="6">
        <v>7319.5</v>
      </c>
      <c r="L4133">
        <v>89</v>
      </c>
      <c r="M4133">
        <v>1</v>
      </c>
      <c r="N4133" t="s">
        <v>61</v>
      </c>
      <c r="O4133" t="s">
        <v>48</v>
      </c>
      <c r="P4133" t="s">
        <v>10061</v>
      </c>
    </row>
    <row r="4134" spans="1:16" x14ac:dyDescent="0.3">
      <c r="A4134" s="7">
        <v>17836</v>
      </c>
      <c r="B4134" s="6" t="s">
        <v>18319</v>
      </c>
      <c r="C4134" t="s">
        <v>18320</v>
      </c>
      <c r="D4134" s="2" t="s">
        <v>58</v>
      </c>
      <c r="E4134" s="4" t="s">
        <v>59</v>
      </c>
      <c r="F4134" t="s">
        <v>60</v>
      </c>
      <c r="G4134" s="6">
        <v>136</v>
      </c>
      <c r="H4134">
        <v>39952</v>
      </c>
      <c r="I4134">
        <v>2</v>
      </c>
      <c r="J4134" s="6">
        <v>446</v>
      </c>
      <c r="K4134" s="6">
        <v>4992.75</v>
      </c>
      <c r="L4134">
        <v>80</v>
      </c>
      <c r="M4134">
        <v>1</v>
      </c>
      <c r="N4134" t="s">
        <v>61</v>
      </c>
      <c r="O4134" t="s">
        <v>37</v>
      </c>
      <c r="P4134" t="s">
        <v>10066</v>
      </c>
    </row>
    <row r="4135" spans="1:16" x14ac:dyDescent="0.3">
      <c r="A4135" s="7">
        <v>21436</v>
      </c>
      <c r="B4135" s="6" t="s">
        <v>18321</v>
      </c>
      <c r="C4135" t="s">
        <v>18322</v>
      </c>
      <c r="D4135" s="2" t="s">
        <v>45</v>
      </c>
      <c r="E4135" s="4" t="s">
        <v>46</v>
      </c>
      <c r="F4135" t="s">
        <v>47</v>
      </c>
      <c r="G4135" s="6">
        <v>722</v>
      </c>
      <c r="H4135">
        <v>27993</v>
      </c>
      <c r="I4135">
        <v>18</v>
      </c>
      <c r="J4135" s="6">
        <v>1473</v>
      </c>
      <c r="K4135" s="6">
        <v>2625.5</v>
      </c>
      <c r="L4135">
        <v>54</v>
      </c>
      <c r="M4135">
        <v>1</v>
      </c>
      <c r="N4135" t="s">
        <v>48</v>
      </c>
      <c r="O4135" t="s">
        <v>37</v>
      </c>
      <c r="P4135" t="s">
        <v>10066</v>
      </c>
    </row>
    <row r="4136" spans="1:16" x14ac:dyDescent="0.3">
      <c r="A4136" s="7">
        <v>18648</v>
      </c>
      <c r="B4136" s="6" t="s">
        <v>18323</v>
      </c>
      <c r="C4136" t="s">
        <v>18324</v>
      </c>
      <c r="D4136" s="2" t="s">
        <v>52</v>
      </c>
      <c r="E4136" s="4" t="s">
        <v>46</v>
      </c>
      <c r="F4136" t="s">
        <v>47</v>
      </c>
      <c r="G4136" s="6">
        <v>825</v>
      </c>
      <c r="H4136">
        <v>18910</v>
      </c>
      <c r="I4136">
        <v>10</v>
      </c>
      <c r="J4136" s="6">
        <v>210.25</v>
      </c>
      <c r="K4136" s="6">
        <v>2337.75</v>
      </c>
      <c r="L4136">
        <v>68</v>
      </c>
      <c r="M4136">
        <v>1</v>
      </c>
      <c r="N4136" t="s">
        <v>48</v>
      </c>
      <c r="O4136" t="s">
        <v>48</v>
      </c>
      <c r="P4136" t="s">
        <v>10061</v>
      </c>
    </row>
    <row r="4137" spans="1:16" x14ac:dyDescent="0.3">
      <c r="A4137" s="7">
        <v>20407</v>
      </c>
      <c r="B4137" s="6" t="s">
        <v>18325</v>
      </c>
      <c r="C4137" t="s">
        <v>18326</v>
      </c>
      <c r="D4137" s="2" t="s">
        <v>45</v>
      </c>
      <c r="E4137" s="4" t="s">
        <v>46</v>
      </c>
      <c r="F4137" t="s">
        <v>67</v>
      </c>
      <c r="G4137" s="6">
        <v>684</v>
      </c>
      <c r="H4137">
        <v>69187</v>
      </c>
      <c r="I4137">
        <v>9</v>
      </c>
      <c r="J4137" s="6">
        <v>1017.25</v>
      </c>
      <c r="K4137" s="6">
        <v>3540.25</v>
      </c>
      <c r="L4137">
        <v>53</v>
      </c>
      <c r="M4137">
        <v>2</v>
      </c>
      <c r="N4137" t="s">
        <v>37</v>
      </c>
      <c r="O4137" t="s">
        <v>48</v>
      </c>
      <c r="P4137" t="s">
        <v>10066</v>
      </c>
    </row>
    <row r="4138" spans="1:16" x14ac:dyDescent="0.3">
      <c r="A4138" s="7">
        <v>21505</v>
      </c>
      <c r="B4138" s="6" t="s">
        <v>18327</v>
      </c>
      <c r="C4138" t="s">
        <v>18328</v>
      </c>
      <c r="D4138" s="2" t="s">
        <v>64</v>
      </c>
      <c r="E4138" s="4" t="s">
        <v>46</v>
      </c>
      <c r="F4138" t="s">
        <v>60</v>
      </c>
      <c r="G4138" s="6">
        <v>771</v>
      </c>
      <c r="H4138">
        <v>76736</v>
      </c>
      <c r="I4138">
        <v>20</v>
      </c>
      <c r="J4138" s="6">
        <v>415.25</v>
      </c>
      <c r="K4138" s="6">
        <v>5944.75</v>
      </c>
      <c r="L4138">
        <v>89</v>
      </c>
      <c r="M4138">
        <v>1</v>
      </c>
      <c r="N4138" t="s">
        <v>32</v>
      </c>
      <c r="O4138" t="s">
        <v>37</v>
      </c>
      <c r="P4138" t="s">
        <v>10061</v>
      </c>
    </row>
    <row r="4139" spans="1:16" x14ac:dyDescent="0.3">
      <c r="A4139" s="7">
        <v>19834</v>
      </c>
      <c r="B4139" s="6" t="s">
        <v>18329</v>
      </c>
      <c r="C4139" t="s">
        <v>18330</v>
      </c>
      <c r="D4139" s="2" t="s">
        <v>45</v>
      </c>
      <c r="E4139" s="4" t="s">
        <v>46</v>
      </c>
      <c r="F4139" t="s">
        <v>76</v>
      </c>
      <c r="G4139" s="6">
        <v>763</v>
      </c>
      <c r="H4139">
        <v>11491</v>
      </c>
      <c r="I4139">
        <v>22</v>
      </c>
      <c r="J4139" s="6">
        <v>333.25</v>
      </c>
      <c r="K4139" s="6">
        <v>3912.5</v>
      </c>
      <c r="L4139">
        <v>65</v>
      </c>
      <c r="M4139">
        <v>2</v>
      </c>
      <c r="N4139" t="s">
        <v>61</v>
      </c>
      <c r="O4139" t="s">
        <v>48</v>
      </c>
      <c r="P4139" t="s">
        <v>10066</v>
      </c>
    </row>
    <row r="4140" spans="1:16" x14ac:dyDescent="0.3">
      <c r="A4140" s="7">
        <v>18753</v>
      </c>
      <c r="B4140" s="6" t="s">
        <v>18331</v>
      </c>
      <c r="C4140" t="s">
        <v>18332</v>
      </c>
      <c r="D4140" s="2" t="s">
        <v>58</v>
      </c>
      <c r="E4140" s="4" t="s">
        <v>59</v>
      </c>
      <c r="F4140" t="s">
        <v>60</v>
      </c>
      <c r="G4140" s="6">
        <v>130</v>
      </c>
      <c r="H4140">
        <v>61854</v>
      </c>
      <c r="I4140">
        <v>7</v>
      </c>
      <c r="J4140" s="6">
        <v>437.75</v>
      </c>
      <c r="K4140" s="6">
        <v>6662.5</v>
      </c>
      <c r="L4140">
        <v>85</v>
      </c>
      <c r="M4140">
        <v>2</v>
      </c>
      <c r="N4140" t="s">
        <v>32</v>
      </c>
      <c r="O4140" t="s">
        <v>32</v>
      </c>
      <c r="P4140" t="s">
        <v>10061</v>
      </c>
    </row>
    <row r="4141" spans="1:16" x14ac:dyDescent="0.3">
      <c r="A4141" s="7">
        <v>18772</v>
      </c>
      <c r="B4141" s="6" t="s">
        <v>18333</v>
      </c>
      <c r="C4141" t="s">
        <v>18334</v>
      </c>
      <c r="D4141" s="2" t="s">
        <v>52</v>
      </c>
      <c r="E4141" s="4" t="s">
        <v>59</v>
      </c>
      <c r="F4141" t="s">
        <v>60</v>
      </c>
      <c r="G4141" s="6">
        <v>944</v>
      </c>
      <c r="H4141">
        <v>70022</v>
      </c>
      <c r="I4141">
        <v>14</v>
      </c>
      <c r="J4141" s="6">
        <v>93.25</v>
      </c>
      <c r="K4141" s="6">
        <v>5463.75</v>
      </c>
      <c r="L4141">
        <v>89</v>
      </c>
      <c r="M4141">
        <v>2</v>
      </c>
      <c r="N4141" t="s">
        <v>48</v>
      </c>
      <c r="O4141" t="s">
        <v>37</v>
      </c>
      <c r="P4141" t="s">
        <v>10061</v>
      </c>
    </row>
    <row r="4142" spans="1:16" x14ac:dyDescent="0.3">
      <c r="A4142" s="7">
        <v>19830</v>
      </c>
      <c r="B4142" s="6" t="s">
        <v>18335</v>
      </c>
      <c r="C4142" t="s">
        <v>18336</v>
      </c>
      <c r="D4142" s="2" t="s">
        <v>58</v>
      </c>
      <c r="E4142" s="4" t="s">
        <v>59</v>
      </c>
      <c r="F4142" t="s">
        <v>60</v>
      </c>
      <c r="G4142" s="6">
        <v>117</v>
      </c>
      <c r="H4142">
        <v>56992</v>
      </c>
      <c r="I4142">
        <v>5</v>
      </c>
      <c r="J4142" s="6">
        <v>449.75</v>
      </c>
      <c r="K4142" s="6">
        <v>6317.5</v>
      </c>
      <c r="L4142">
        <v>95</v>
      </c>
      <c r="M4142">
        <v>1</v>
      </c>
      <c r="N4142" t="s">
        <v>32</v>
      </c>
      <c r="O4142" t="s">
        <v>48</v>
      </c>
      <c r="P4142" t="s">
        <v>10061</v>
      </c>
    </row>
    <row r="4143" spans="1:16" x14ac:dyDescent="0.3">
      <c r="A4143" s="7">
        <v>21787</v>
      </c>
      <c r="B4143" s="6" t="s">
        <v>18337</v>
      </c>
      <c r="C4143" t="s">
        <v>18338</v>
      </c>
      <c r="D4143" s="2" t="s">
        <v>52</v>
      </c>
      <c r="E4143" s="4" t="s">
        <v>59</v>
      </c>
      <c r="F4143" t="s">
        <v>80</v>
      </c>
      <c r="G4143" s="6">
        <v>3106</v>
      </c>
      <c r="H4143">
        <v>42520</v>
      </c>
      <c r="I4143">
        <v>39</v>
      </c>
      <c r="J4143" s="6">
        <v>2433.75</v>
      </c>
      <c r="K4143" s="6">
        <v>615.5</v>
      </c>
      <c r="L4143">
        <v>17</v>
      </c>
      <c r="M4143">
        <v>6</v>
      </c>
      <c r="N4143" t="s">
        <v>48</v>
      </c>
      <c r="O4143" t="s">
        <v>37</v>
      </c>
      <c r="P4143" t="s">
        <v>10066</v>
      </c>
    </row>
    <row r="4144" spans="1:16" x14ac:dyDescent="0.3">
      <c r="A4144" s="7">
        <v>18720</v>
      </c>
      <c r="B4144" s="6" t="s">
        <v>18339</v>
      </c>
      <c r="C4144" t="s">
        <v>18340</v>
      </c>
      <c r="D4144" s="2" t="s">
        <v>58</v>
      </c>
      <c r="E4144" s="4" t="s">
        <v>59</v>
      </c>
      <c r="F4144" t="s">
        <v>60</v>
      </c>
      <c r="G4144" s="6">
        <v>68</v>
      </c>
      <c r="H4144">
        <v>45540</v>
      </c>
      <c r="I4144">
        <v>12</v>
      </c>
      <c r="J4144" s="6">
        <v>149.5</v>
      </c>
      <c r="K4144" s="6">
        <v>4612.5</v>
      </c>
      <c r="L4144">
        <v>83</v>
      </c>
      <c r="M4144">
        <v>1</v>
      </c>
      <c r="N4144" t="s">
        <v>61</v>
      </c>
      <c r="O4144" t="s">
        <v>48</v>
      </c>
      <c r="P4144" t="s">
        <v>10061</v>
      </c>
    </row>
    <row r="4145" spans="1:16" x14ac:dyDescent="0.3">
      <c r="A4145" s="7">
        <v>18733</v>
      </c>
      <c r="B4145" s="6" t="s">
        <v>18341</v>
      </c>
      <c r="C4145" t="s">
        <v>18342</v>
      </c>
      <c r="D4145" s="2" t="s">
        <v>58</v>
      </c>
      <c r="E4145" s="4" t="s">
        <v>59</v>
      </c>
      <c r="F4145" t="s">
        <v>60</v>
      </c>
      <c r="G4145" s="6">
        <v>54</v>
      </c>
      <c r="H4145">
        <v>41014</v>
      </c>
      <c r="I4145">
        <v>3</v>
      </c>
      <c r="J4145" s="6">
        <v>169.25</v>
      </c>
      <c r="K4145" s="6">
        <v>3998.25</v>
      </c>
      <c r="L4145">
        <v>84</v>
      </c>
      <c r="M4145">
        <v>1</v>
      </c>
      <c r="N4145" t="s">
        <v>48</v>
      </c>
      <c r="O4145" t="s">
        <v>37</v>
      </c>
      <c r="P4145" t="s">
        <v>10061</v>
      </c>
    </row>
    <row r="4146" spans="1:16" x14ac:dyDescent="0.3">
      <c r="A4146" s="7">
        <v>21815</v>
      </c>
      <c r="B4146" s="6" t="s">
        <v>18343</v>
      </c>
      <c r="C4146" t="s">
        <v>18344</v>
      </c>
      <c r="D4146" s="2" t="s">
        <v>45</v>
      </c>
      <c r="E4146" s="4" t="s">
        <v>46</v>
      </c>
      <c r="F4146" t="s">
        <v>67</v>
      </c>
      <c r="G4146" s="6">
        <v>259</v>
      </c>
      <c r="H4146">
        <v>18910</v>
      </c>
      <c r="I4146">
        <v>9</v>
      </c>
      <c r="J4146" s="6">
        <v>391.75</v>
      </c>
      <c r="K4146" s="6">
        <v>2070.75</v>
      </c>
      <c r="L4146">
        <v>45</v>
      </c>
      <c r="M4146">
        <v>3</v>
      </c>
      <c r="N4146" t="s">
        <v>48</v>
      </c>
      <c r="O4146" t="s">
        <v>48</v>
      </c>
      <c r="P4146" t="s">
        <v>10066</v>
      </c>
    </row>
    <row r="4147" spans="1:16" x14ac:dyDescent="0.3">
      <c r="A4147" s="7">
        <v>21813</v>
      </c>
      <c r="B4147" s="6" t="s">
        <v>18345</v>
      </c>
      <c r="C4147" t="s">
        <v>18346</v>
      </c>
      <c r="D4147" s="2" t="s">
        <v>70</v>
      </c>
      <c r="E4147" s="4" t="s">
        <v>59</v>
      </c>
      <c r="F4147" t="s">
        <v>60</v>
      </c>
      <c r="G4147" s="6">
        <v>121</v>
      </c>
      <c r="H4147">
        <v>23034</v>
      </c>
      <c r="I4147">
        <v>6</v>
      </c>
      <c r="J4147" s="6">
        <v>342</v>
      </c>
      <c r="K4147" s="6">
        <v>5293</v>
      </c>
      <c r="L4147">
        <v>97</v>
      </c>
      <c r="M4147">
        <v>1</v>
      </c>
      <c r="N4147" t="s">
        <v>48</v>
      </c>
      <c r="O4147" t="s">
        <v>37</v>
      </c>
      <c r="P4147" t="s">
        <v>10061</v>
      </c>
    </row>
    <row r="4148" spans="1:16" x14ac:dyDescent="0.3">
      <c r="A4148" s="7">
        <v>20880</v>
      </c>
      <c r="B4148" s="6" t="s">
        <v>18347</v>
      </c>
      <c r="C4148" t="s">
        <v>18348</v>
      </c>
      <c r="D4148" s="2" t="s">
        <v>64</v>
      </c>
      <c r="E4148" s="4" t="s">
        <v>46</v>
      </c>
      <c r="F4148" t="s">
        <v>47</v>
      </c>
      <c r="G4148" s="6">
        <v>708</v>
      </c>
      <c r="H4148">
        <v>40608</v>
      </c>
      <c r="I4148">
        <v>7</v>
      </c>
      <c r="J4148" s="6">
        <v>273.25</v>
      </c>
      <c r="K4148" s="6">
        <v>2352</v>
      </c>
      <c r="L4148">
        <v>59</v>
      </c>
      <c r="M4148">
        <v>0</v>
      </c>
      <c r="N4148" t="s">
        <v>48</v>
      </c>
      <c r="O4148" t="s">
        <v>37</v>
      </c>
      <c r="P4148" t="s">
        <v>10066</v>
      </c>
    </row>
    <row r="4149" spans="1:16" x14ac:dyDescent="0.3">
      <c r="A4149" s="7">
        <v>22176</v>
      </c>
      <c r="B4149" s="6" t="s">
        <v>18349</v>
      </c>
      <c r="C4149" t="s">
        <v>18350</v>
      </c>
      <c r="D4149" s="2" t="s">
        <v>70</v>
      </c>
      <c r="E4149" s="4" t="s">
        <v>59</v>
      </c>
      <c r="F4149" t="s">
        <v>60</v>
      </c>
      <c r="G4149" s="6">
        <v>377</v>
      </c>
      <c r="H4149">
        <v>26974</v>
      </c>
      <c r="I4149">
        <v>5</v>
      </c>
      <c r="J4149" s="6">
        <v>432.75</v>
      </c>
      <c r="K4149" s="6">
        <v>4077</v>
      </c>
      <c r="L4149">
        <v>98</v>
      </c>
      <c r="M4149">
        <v>1</v>
      </c>
      <c r="N4149" t="s">
        <v>61</v>
      </c>
      <c r="O4149" t="s">
        <v>37</v>
      </c>
      <c r="P4149" t="s">
        <v>10061</v>
      </c>
    </row>
    <row r="4150" spans="1:16" x14ac:dyDescent="0.3">
      <c r="A4150" s="7">
        <v>21922</v>
      </c>
      <c r="B4150" s="6" t="s">
        <v>18351</v>
      </c>
      <c r="C4150" t="s">
        <v>18352</v>
      </c>
      <c r="D4150" s="2" t="s">
        <v>45</v>
      </c>
      <c r="E4150" s="4" t="s">
        <v>46</v>
      </c>
      <c r="F4150" t="s">
        <v>47</v>
      </c>
      <c r="G4150" s="6">
        <v>739</v>
      </c>
      <c r="H4150">
        <v>88821</v>
      </c>
      <c r="I4150">
        <v>16</v>
      </c>
      <c r="J4150" s="6">
        <v>770.5</v>
      </c>
      <c r="K4150" s="6">
        <v>2813.75</v>
      </c>
      <c r="L4150">
        <v>69</v>
      </c>
      <c r="M4150">
        <v>0</v>
      </c>
      <c r="N4150" t="s">
        <v>32</v>
      </c>
      <c r="O4150" t="s">
        <v>32</v>
      </c>
      <c r="P4150" t="s">
        <v>10066</v>
      </c>
    </row>
    <row r="4151" spans="1:16" x14ac:dyDescent="0.3">
      <c r="A4151" s="7">
        <v>19165</v>
      </c>
      <c r="B4151" s="6" t="s">
        <v>18353</v>
      </c>
      <c r="C4151" t="s">
        <v>18354</v>
      </c>
      <c r="D4151" s="2" t="s">
        <v>52</v>
      </c>
      <c r="E4151" s="4" t="s">
        <v>46</v>
      </c>
      <c r="F4151" t="s">
        <v>80</v>
      </c>
      <c r="G4151" s="6">
        <v>4342</v>
      </c>
      <c r="H4151">
        <v>68786</v>
      </c>
      <c r="I4151">
        <v>36</v>
      </c>
      <c r="J4151" s="6">
        <v>1517.5</v>
      </c>
      <c r="K4151" s="6">
        <v>263.25</v>
      </c>
      <c r="L4151">
        <v>16</v>
      </c>
      <c r="M4151">
        <v>6</v>
      </c>
      <c r="N4151" t="s">
        <v>48</v>
      </c>
      <c r="O4151" t="s">
        <v>37</v>
      </c>
      <c r="P4151" t="s">
        <v>10061</v>
      </c>
    </row>
    <row r="4152" spans="1:16" x14ac:dyDescent="0.3">
      <c r="A4152" s="7">
        <v>21686</v>
      </c>
      <c r="B4152" s="6" t="s">
        <v>18355</v>
      </c>
      <c r="C4152" t="s">
        <v>18356</v>
      </c>
      <c r="D4152" s="2" t="s">
        <v>52</v>
      </c>
      <c r="E4152" s="4" t="s">
        <v>46</v>
      </c>
      <c r="F4152" t="s">
        <v>80</v>
      </c>
      <c r="G4152" s="6">
        <v>3534</v>
      </c>
      <c r="H4152">
        <v>55095</v>
      </c>
      <c r="I4152">
        <v>32</v>
      </c>
      <c r="J4152" s="6">
        <v>5064.25</v>
      </c>
      <c r="K4152" s="6">
        <v>872.75</v>
      </c>
      <c r="L4152">
        <v>19</v>
      </c>
      <c r="M4152">
        <v>3</v>
      </c>
      <c r="N4152" t="s">
        <v>37</v>
      </c>
      <c r="O4152" t="s">
        <v>37</v>
      </c>
      <c r="P4152" t="s">
        <v>10061</v>
      </c>
    </row>
    <row r="4153" spans="1:16" x14ac:dyDescent="0.3">
      <c r="A4153" s="7">
        <v>21048</v>
      </c>
      <c r="B4153" s="6" t="s">
        <v>18357</v>
      </c>
      <c r="C4153" t="s">
        <v>18358</v>
      </c>
      <c r="D4153" s="2" t="s">
        <v>52</v>
      </c>
      <c r="E4153" s="4" t="s">
        <v>46</v>
      </c>
      <c r="F4153" t="s">
        <v>76</v>
      </c>
      <c r="G4153" s="6">
        <v>2602</v>
      </c>
      <c r="H4153">
        <v>70022</v>
      </c>
      <c r="I4153">
        <v>7</v>
      </c>
      <c r="J4153" s="6">
        <v>402.5</v>
      </c>
      <c r="K4153" s="6">
        <v>5048.25</v>
      </c>
      <c r="L4153">
        <v>60</v>
      </c>
      <c r="M4153">
        <v>3</v>
      </c>
      <c r="N4153" t="s">
        <v>48</v>
      </c>
      <c r="O4153" t="s">
        <v>48</v>
      </c>
      <c r="P4153" t="s">
        <v>10061</v>
      </c>
    </row>
    <row r="4154" spans="1:16" x14ac:dyDescent="0.3">
      <c r="A4154" s="7">
        <v>20032</v>
      </c>
      <c r="B4154" s="6" t="s">
        <v>18359</v>
      </c>
      <c r="C4154" t="s">
        <v>18360</v>
      </c>
      <c r="D4154" s="2" t="s">
        <v>58</v>
      </c>
      <c r="E4154" s="4" t="s">
        <v>59</v>
      </c>
      <c r="F4154" t="s">
        <v>60</v>
      </c>
      <c r="G4154" s="6">
        <v>66</v>
      </c>
      <c r="H4154">
        <v>35309</v>
      </c>
      <c r="I4154">
        <v>17</v>
      </c>
      <c r="J4154" s="6">
        <v>205.25</v>
      </c>
      <c r="K4154" s="6">
        <v>5551.25</v>
      </c>
      <c r="L4154">
        <v>87</v>
      </c>
      <c r="M4154">
        <v>1</v>
      </c>
      <c r="N4154" t="s">
        <v>48</v>
      </c>
      <c r="O4154" t="s">
        <v>48</v>
      </c>
      <c r="P4154" t="s">
        <v>10066</v>
      </c>
    </row>
    <row r="4155" spans="1:16" x14ac:dyDescent="0.3">
      <c r="A4155" s="7">
        <v>21882</v>
      </c>
      <c r="B4155" s="6" t="s">
        <v>18361</v>
      </c>
      <c r="C4155" t="s">
        <v>18362</v>
      </c>
      <c r="D4155" s="2" t="s">
        <v>52</v>
      </c>
      <c r="E4155" s="4" t="s">
        <v>59</v>
      </c>
      <c r="F4155" t="s">
        <v>80</v>
      </c>
      <c r="G4155" s="6">
        <v>3292</v>
      </c>
      <c r="H4155">
        <v>46812</v>
      </c>
      <c r="I4155">
        <v>35</v>
      </c>
      <c r="J4155" s="6">
        <v>9496</v>
      </c>
      <c r="K4155" s="6">
        <v>815.75</v>
      </c>
      <c r="L4155">
        <v>19</v>
      </c>
      <c r="M4155">
        <v>4</v>
      </c>
      <c r="N4155" t="s">
        <v>48</v>
      </c>
      <c r="O4155" t="s">
        <v>37</v>
      </c>
      <c r="P4155" t="s">
        <v>10061</v>
      </c>
    </row>
    <row r="4156" spans="1:16" x14ac:dyDescent="0.3">
      <c r="A4156" s="7">
        <v>18625</v>
      </c>
      <c r="B4156" s="6" t="s">
        <v>18363</v>
      </c>
      <c r="C4156" t="s">
        <v>18364</v>
      </c>
      <c r="D4156" s="2" t="s">
        <v>52</v>
      </c>
      <c r="E4156" s="4" t="s">
        <v>53</v>
      </c>
      <c r="F4156" t="s">
        <v>54</v>
      </c>
      <c r="G4156" s="6">
        <v>2422</v>
      </c>
      <c r="H4156">
        <v>62829</v>
      </c>
      <c r="I4156">
        <v>26</v>
      </c>
      <c r="J4156" s="6">
        <v>5303.75</v>
      </c>
      <c r="K4156" s="6">
        <v>668.5</v>
      </c>
      <c r="L4156">
        <v>8</v>
      </c>
      <c r="M4156">
        <v>6</v>
      </c>
      <c r="N4156" t="s">
        <v>37</v>
      </c>
      <c r="O4156" t="s">
        <v>37</v>
      </c>
      <c r="P4156" t="s">
        <v>10061</v>
      </c>
    </row>
    <row r="4157" spans="1:16" x14ac:dyDescent="0.3">
      <c r="A4157" s="7">
        <v>20787</v>
      </c>
      <c r="B4157" s="6" t="s">
        <v>18365</v>
      </c>
      <c r="C4157" t="s">
        <v>18366</v>
      </c>
      <c r="D4157" s="2" t="s">
        <v>52</v>
      </c>
      <c r="E4157" s="4" t="s">
        <v>59</v>
      </c>
      <c r="F4157" t="s">
        <v>54</v>
      </c>
      <c r="G4157" s="6">
        <v>3612</v>
      </c>
      <c r="H4157">
        <v>75251</v>
      </c>
      <c r="I4157">
        <v>19</v>
      </c>
      <c r="J4157" s="6">
        <v>803</v>
      </c>
      <c r="K4157" s="6">
        <v>787.5</v>
      </c>
      <c r="L4157">
        <v>6</v>
      </c>
      <c r="M4157">
        <v>6</v>
      </c>
      <c r="N4157" t="s">
        <v>48</v>
      </c>
      <c r="O4157" t="s">
        <v>37</v>
      </c>
      <c r="P4157" t="s">
        <v>10061</v>
      </c>
    </row>
    <row r="4158" spans="1:16" x14ac:dyDescent="0.3">
      <c r="A4158" s="7">
        <v>19031</v>
      </c>
      <c r="B4158" s="6" t="s">
        <v>18367</v>
      </c>
      <c r="C4158" t="s">
        <v>18368</v>
      </c>
      <c r="D4158" s="2" t="s">
        <v>79</v>
      </c>
      <c r="E4158" s="4" t="s">
        <v>59</v>
      </c>
      <c r="F4158" t="s">
        <v>80</v>
      </c>
      <c r="G4158" s="6">
        <v>4523</v>
      </c>
      <c r="H4158">
        <v>79404</v>
      </c>
      <c r="I4158">
        <v>46</v>
      </c>
      <c r="J4158" s="6">
        <v>1232.75</v>
      </c>
      <c r="K4158" s="6">
        <v>910</v>
      </c>
      <c r="L4158">
        <v>20</v>
      </c>
      <c r="M4158">
        <v>4</v>
      </c>
      <c r="N4158" t="s">
        <v>37</v>
      </c>
      <c r="O4158" t="s">
        <v>48</v>
      </c>
      <c r="P4158" t="s">
        <v>10061</v>
      </c>
    </row>
    <row r="4159" spans="1:16" x14ac:dyDescent="0.3">
      <c r="A4159" s="7">
        <v>20660</v>
      </c>
      <c r="B4159" s="6" t="s">
        <v>18369</v>
      </c>
      <c r="C4159" t="s">
        <v>18370</v>
      </c>
      <c r="D4159" s="2" t="s">
        <v>58</v>
      </c>
      <c r="E4159" s="4" t="s">
        <v>46</v>
      </c>
      <c r="F4159" t="s">
        <v>67</v>
      </c>
      <c r="G4159" s="6">
        <v>219</v>
      </c>
      <c r="H4159">
        <v>66302</v>
      </c>
      <c r="I4159">
        <v>11</v>
      </c>
      <c r="J4159" s="6">
        <v>696.75</v>
      </c>
      <c r="K4159" s="6">
        <v>3799.75</v>
      </c>
      <c r="L4159">
        <v>43</v>
      </c>
      <c r="M4159">
        <v>2</v>
      </c>
      <c r="N4159" t="s">
        <v>48</v>
      </c>
      <c r="O4159" t="s">
        <v>37</v>
      </c>
      <c r="P4159" t="s">
        <v>10061</v>
      </c>
    </row>
    <row r="4160" spans="1:16" x14ac:dyDescent="0.3">
      <c r="A4160" s="7">
        <v>18745</v>
      </c>
      <c r="B4160" s="6" t="s">
        <v>18371</v>
      </c>
      <c r="C4160" t="s">
        <v>18372</v>
      </c>
      <c r="D4160" s="2" t="s">
        <v>45</v>
      </c>
      <c r="E4160" s="4" t="s">
        <v>46</v>
      </c>
      <c r="F4160" t="s">
        <v>76</v>
      </c>
      <c r="G4160" s="6">
        <v>755</v>
      </c>
      <c r="H4160">
        <v>30694</v>
      </c>
      <c r="I4160">
        <v>3</v>
      </c>
      <c r="J4160" s="6">
        <v>285.75</v>
      </c>
      <c r="K4160" s="6">
        <v>5886</v>
      </c>
      <c r="L4160">
        <v>77</v>
      </c>
      <c r="M4160">
        <v>2</v>
      </c>
      <c r="N4160" t="s">
        <v>32</v>
      </c>
      <c r="O4160" t="s">
        <v>32</v>
      </c>
      <c r="P4160" t="s">
        <v>10061</v>
      </c>
    </row>
    <row r="4161" spans="1:16" x14ac:dyDescent="0.3">
      <c r="A4161" s="7">
        <v>18266</v>
      </c>
      <c r="B4161" s="6" t="s">
        <v>18373</v>
      </c>
      <c r="C4161" t="s">
        <v>18374</v>
      </c>
      <c r="D4161" s="2" t="s">
        <v>52</v>
      </c>
      <c r="E4161" s="4" t="s">
        <v>53</v>
      </c>
      <c r="F4161" t="s">
        <v>54</v>
      </c>
      <c r="G4161" s="6">
        <v>2131</v>
      </c>
      <c r="H4161">
        <v>78861</v>
      </c>
      <c r="I4161">
        <v>20</v>
      </c>
      <c r="J4161" s="6">
        <v>7768.25</v>
      </c>
      <c r="K4161" s="6">
        <v>598.25</v>
      </c>
      <c r="L4161">
        <v>5</v>
      </c>
      <c r="M4161">
        <v>8</v>
      </c>
      <c r="N4161" t="s">
        <v>32</v>
      </c>
      <c r="O4161" t="s">
        <v>32</v>
      </c>
      <c r="P4161" t="s">
        <v>10061</v>
      </c>
    </row>
    <row r="4162" spans="1:16" x14ac:dyDescent="0.3">
      <c r="A4162" s="7">
        <v>20562</v>
      </c>
      <c r="B4162" s="6" t="s">
        <v>18375</v>
      </c>
      <c r="C4162" t="s">
        <v>18376</v>
      </c>
      <c r="D4162" s="2" t="s">
        <v>52</v>
      </c>
      <c r="E4162" s="4" t="s">
        <v>53</v>
      </c>
      <c r="F4162" t="s">
        <v>54</v>
      </c>
      <c r="G4162" s="6">
        <v>2811</v>
      </c>
      <c r="H4162">
        <v>10021</v>
      </c>
      <c r="I4162">
        <v>27</v>
      </c>
      <c r="J4162" s="6">
        <v>6185.75</v>
      </c>
      <c r="K4162" s="6">
        <v>485</v>
      </c>
      <c r="L4162">
        <v>17</v>
      </c>
      <c r="M4162">
        <v>5</v>
      </c>
      <c r="N4162" t="s">
        <v>37</v>
      </c>
      <c r="O4162" t="s">
        <v>37</v>
      </c>
      <c r="P4162" t="s">
        <v>10061</v>
      </c>
    </row>
    <row r="4163" spans="1:16" x14ac:dyDescent="0.3">
      <c r="A4163" s="7">
        <v>19702</v>
      </c>
      <c r="B4163" s="6" t="s">
        <v>18377</v>
      </c>
      <c r="C4163" t="s">
        <v>18378</v>
      </c>
      <c r="D4163" s="2" t="s">
        <v>45</v>
      </c>
      <c r="E4163" s="4" t="s">
        <v>46</v>
      </c>
      <c r="F4163" t="s">
        <v>47</v>
      </c>
      <c r="G4163" s="6">
        <v>415</v>
      </c>
      <c r="H4163">
        <v>36736</v>
      </c>
      <c r="I4163">
        <v>17</v>
      </c>
      <c r="J4163" s="6">
        <v>1217.75</v>
      </c>
      <c r="K4163" s="6">
        <v>2989</v>
      </c>
      <c r="L4163">
        <v>68</v>
      </c>
      <c r="M4163">
        <v>1</v>
      </c>
      <c r="N4163" t="s">
        <v>37</v>
      </c>
      <c r="O4163" t="s">
        <v>37</v>
      </c>
      <c r="P4163" t="s">
        <v>10066</v>
      </c>
    </row>
    <row r="4164" spans="1:16" x14ac:dyDescent="0.3">
      <c r="A4164" s="7">
        <v>21184</v>
      </c>
      <c r="B4164" s="6" t="s">
        <v>18379</v>
      </c>
      <c r="C4164" t="s">
        <v>18380</v>
      </c>
      <c r="D4164" s="2" t="s">
        <v>70</v>
      </c>
      <c r="E4164" s="4" t="s">
        <v>59</v>
      </c>
      <c r="F4164" t="s">
        <v>60</v>
      </c>
      <c r="G4164" s="6">
        <v>75</v>
      </c>
      <c r="H4164">
        <v>70550</v>
      </c>
      <c r="I4164">
        <v>8</v>
      </c>
      <c r="J4164" s="6">
        <v>174.75</v>
      </c>
      <c r="K4164" s="6">
        <v>4281</v>
      </c>
      <c r="L4164">
        <v>92</v>
      </c>
      <c r="M4164">
        <v>1</v>
      </c>
      <c r="N4164" t="s">
        <v>48</v>
      </c>
      <c r="O4164" t="s">
        <v>37</v>
      </c>
      <c r="P4164" t="s">
        <v>10066</v>
      </c>
    </row>
    <row r="4165" spans="1:16" x14ac:dyDescent="0.3">
      <c r="A4165" s="7">
        <v>18651</v>
      </c>
      <c r="B4165" s="6" t="s">
        <v>18381</v>
      </c>
      <c r="C4165" t="s">
        <v>18382</v>
      </c>
      <c r="D4165" s="2" t="s">
        <v>52</v>
      </c>
      <c r="E4165" s="4" t="s">
        <v>46</v>
      </c>
      <c r="F4165" t="s">
        <v>76</v>
      </c>
      <c r="G4165" s="6">
        <v>2337</v>
      </c>
      <c r="H4165">
        <v>31000</v>
      </c>
      <c r="I4165">
        <v>15</v>
      </c>
      <c r="J4165" s="6">
        <v>285.25</v>
      </c>
      <c r="K4165" s="6">
        <v>5972.75</v>
      </c>
      <c r="L4165">
        <v>73</v>
      </c>
      <c r="M4165">
        <v>1</v>
      </c>
      <c r="N4165" t="s">
        <v>48</v>
      </c>
      <c r="O4165" t="s">
        <v>37</v>
      </c>
      <c r="P4165" t="s">
        <v>10061</v>
      </c>
    </row>
    <row r="4166" spans="1:16" x14ac:dyDescent="0.3">
      <c r="A4166" s="7">
        <v>20126</v>
      </c>
      <c r="B4166" s="6" t="s">
        <v>18383</v>
      </c>
      <c r="C4166" t="s">
        <v>18384</v>
      </c>
      <c r="D4166" s="2" t="s">
        <v>64</v>
      </c>
      <c r="E4166" s="4" t="s">
        <v>46</v>
      </c>
      <c r="F4166" t="s">
        <v>67</v>
      </c>
      <c r="G4166" s="6">
        <v>333</v>
      </c>
      <c r="H4166">
        <v>55768</v>
      </c>
      <c r="I4166">
        <v>11</v>
      </c>
      <c r="J4166" s="6">
        <v>666.75</v>
      </c>
      <c r="K4166" s="6">
        <v>4901.75</v>
      </c>
      <c r="L4166">
        <v>41</v>
      </c>
      <c r="M4166">
        <v>1</v>
      </c>
      <c r="N4166" t="s">
        <v>32</v>
      </c>
      <c r="O4166" t="s">
        <v>48</v>
      </c>
      <c r="P4166" t="s">
        <v>10061</v>
      </c>
    </row>
    <row r="4167" spans="1:16" x14ac:dyDescent="0.3">
      <c r="A4167" s="7">
        <v>17369</v>
      </c>
      <c r="B4167" s="6" t="s">
        <v>18385</v>
      </c>
      <c r="C4167" t="s">
        <v>18386</v>
      </c>
      <c r="D4167" s="2" t="s">
        <v>58</v>
      </c>
      <c r="E4167" s="4" t="s">
        <v>46</v>
      </c>
      <c r="F4167" t="s">
        <v>67</v>
      </c>
      <c r="G4167" s="6">
        <v>250</v>
      </c>
      <c r="H4167">
        <v>37443</v>
      </c>
      <c r="I4167">
        <v>4</v>
      </c>
      <c r="J4167" s="6">
        <v>1087.75</v>
      </c>
      <c r="K4167" s="6">
        <v>4420.25</v>
      </c>
      <c r="L4167">
        <v>51</v>
      </c>
      <c r="M4167">
        <v>3</v>
      </c>
      <c r="N4167" t="s">
        <v>48</v>
      </c>
      <c r="O4167" t="s">
        <v>37</v>
      </c>
      <c r="P4167" t="s">
        <v>10066</v>
      </c>
    </row>
    <row r="4168" spans="1:16" x14ac:dyDescent="0.3">
      <c r="A4168" s="7">
        <v>21512</v>
      </c>
      <c r="B4168" s="6" t="s">
        <v>18387</v>
      </c>
      <c r="C4168" t="s">
        <v>18388</v>
      </c>
      <c r="D4168" s="2" t="s">
        <v>70</v>
      </c>
      <c r="E4168" s="4" t="s">
        <v>59</v>
      </c>
      <c r="F4168" t="s">
        <v>60</v>
      </c>
      <c r="G4168" s="6">
        <v>149</v>
      </c>
      <c r="H4168">
        <v>83061</v>
      </c>
      <c r="I4168">
        <v>18</v>
      </c>
      <c r="J4168" s="6">
        <v>192.5</v>
      </c>
      <c r="K4168" s="6">
        <v>3538</v>
      </c>
      <c r="L4168">
        <v>81</v>
      </c>
      <c r="M4168">
        <v>1</v>
      </c>
      <c r="N4168" t="s">
        <v>48</v>
      </c>
      <c r="O4168" t="s">
        <v>37</v>
      </c>
      <c r="P4168" t="s">
        <v>10061</v>
      </c>
    </row>
    <row r="4169" spans="1:16" x14ac:dyDescent="0.3">
      <c r="A4169" s="7">
        <v>17378</v>
      </c>
      <c r="B4169" s="6" t="s">
        <v>18389</v>
      </c>
      <c r="C4169" t="s">
        <v>18390</v>
      </c>
      <c r="D4169" s="2" t="s">
        <v>58</v>
      </c>
      <c r="E4169" s="4" t="s">
        <v>59</v>
      </c>
      <c r="F4169" t="s">
        <v>60</v>
      </c>
      <c r="G4169" s="6">
        <v>160</v>
      </c>
      <c r="H4169">
        <v>33369</v>
      </c>
      <c r="I4169">
        <v>20</v>
      </c>
      <c r="J4169" s="6">
        <v>100.75</v>
      </c>
      <c r="K4169" s="6">
        <v>4107.5</v>
      </c>
      <c r="L4169">
        <v>94</v>
      </c>
      <c r="M4169">
        <v>1</v>
      </c>
      <c r="N4169" t="s">
        <v>48</v>
      </c>
      <c r="O4169" t="s">
        <v>48</v>
      </c>
      <c r="P4169" t="s">
        <v>10061</v>
      </c>
    </row>
    <row r="4170" spans="1:16" x14ac:dyDescent="0.3">
      <c r="A4170" s="7">
        <v>19398</v>
      </c>
      <c r="B4170" s="6" t="s">
        <v>18391</v>
      </c>
      <c r="C4170" t="s">
        <v>18392</v>
      </c>
      <c r="D4170" s="2" t="s">
        <v>52</v>
      </c>
      <c r="E4170" s="4" t="s">
        <v>46</v>
      </c>
      <c r="F4170" t="s">
        <v>76</v>
      </c>
      <c r="G4170" s="6">
        <v>2291</v>
      </c>
      <c r="H4170">
        <v>59922</v>
      </c>
      <c r="I4170">
        <v>17</v>
      </c>
      <c r="J4170" s="6">
        <v>564.75</v>
      </c>
      <c r="K4170" s="6">
        <v>5519.5</v>
      </c>
      <c r="L4170">
        <v>69</v>
      </c>
      <c r="M4170">
        <v>1</v>
      </c>
      <c r="N4170" t="s">
        <v>48</v>
      </c>
      <c r="O4170" t="s">
        <v>37</v>
      </c>
      <c r="P4170" t="s">
        <v>10061</v>
      </c>
    </row>
    <row r="4171" spans="1:16" x14ac:dyDescent="0.3">
      <c r="A4171" s="7">
        <v>17710</v>
      </c>
      <c r="B4171" s="6" t="s">
        <v>18393</v>
      </c>
      <c r="C4171" t="s">
        <v>18394</v>
      </c>
      <c r="D4171" s="2" t="s">
        <v>52</v>
      </c>
      <c r="E4171" s="4" t="s">
        <v>46</v>
      </c>
      <c r="F4171" t="s">
        <v>80</v>
      </c>
      <c r="G4171" s="6">
        <v>3755</v>
      </c>
      <c r="H4171">
        <v>31336</v>
      </c>
      <c r="I4171">
        <v>57</v>
      </c>
      <c r="J4171" s="6">
        <v>9392.5</v>
      </c>
      <c r="K4171" s="6">
        <v>903.75</v>
      </c>
      <c r="L4171">
        <v>19</v>
      </c>
      <c r="M4171">
        <v>4</v>
      </c>
      <c r="N4171" t="s">
        <v>37</v>
      </c>
      <c r="O4171" t="s">
        <v>37</v>
      </c>
      <c r="P4171" t="s">
        <v>10061</v>
      </c>
    </row>
    <row r="4172" spans="1:16" x14ac:dyDescent="0.3">
      <c r="A4172" s="7">
        <v>18150</v>
      </c>
      <c r="B4172" s="6" t="s">
        <v>18395</v>
      </c>
      <c r="C4172" t="s">
        <v>18396</v>
      </c>
      <c r="D4172" s="2" t="s">
        <v>52</v>
      </c>
      <c r="E4172" s="4" t="s">
        <v>46</v>
      </c>
      <c r="F4172" t="s">
        <v>76</v>
      </c>
      <c r="G4172" s="6">
        <v>1467</v>
      </c>
      <c r="H4172">
        <v>66020</v>
      </c>
      <c r="I4172">
        <v>22</v>
      </c>
      <c r="J4172" s="6">
        <v>437.25</v>
      </c>
      <c r="K4172" s="6">
        <v>4219.75</v>
      </c>
      <c r="L4172">
        <v>71</v>
      </c>
      <c r="M4172">
        <v>3</v>
      </c>
      <c r="N4172" t="s">
        <v>32</v>
      </c>
      <c r="O4172" t="s">
        <v>37</v>
      </c>
      <c r="P4172" t="s">
        <v>10066</v>
      </c>
    </row>
    <row r="4173" spans="1:16" x14ac:dyDescent="0.3">
      <c r="A4173" s="7">
        <v>18241</v>
      </c>
      <c r="B4173" s="6" t="s">
        <v>18397</v>
      </c>
      <c r="C4173" t="s">
        <v>18398</v>
      </c>
      <c r="D4173" s="2" t="s">
        <v>79</v>
      </c>
      <c r="E4173" s="4" t="s">
        <v>59</v>
      </c>
      <c r="F4173" t="s">
        <v>60</v>
      </c>
      <c r="G4173" s="6">
        <v>715</v>
      </c>
      <c r="H4173">
        <v>81647</v>
      </c>
      <c r="I4173">
        <v>5</v>
      </c>
      <c r="J4173" s="6">
        <v>153.25</v>
      </c>
      <c r="K4173" s="6">
        <v>4442</v>
      </c>
      <c r="L4173">
        <v>78</v>
      </c>
      <c r="M4173">
        <v>1</v>
      </c>
      <c r="N4173" t="s">
        <v>48</v>
      </c>
      <c r="O4173" t="s">
        <v>37</v>
      </c>
      <c r="P4173" t="s">
        <v>10061</v>
      </c>
    </row>
    <row r="4174" spans="1:16" x14ac:dyDescent="0.3">
      <c r="A4174" s="7">
        <v>19916</v>
      </c>
      <c r="B4174" s="6" t="s">
        <v>18399</v>
      </c>
      <c r="C4174" t="s">
        <v>18400</v>
      </c>
      <c r="D4174" s="2" t="s">
        <v>58</v>
      </c>
      <c r="E4174" s="4" t="s">
        <v>46</v>
      </c>
      <c r="F4174" t="s">
        <v>60</v>
      </c>
      <c r="G4174" s="6">
        <v>86</v>
      </c>
      <c r="H4174">
        <v>76736</v>
      </c>
      <c r="I4174">
        <v>8</v>
      </c>
      <c r="J4174" s="6">
        <v>236.25</v>
      </c>
      <c r="K4174" s="6">
        <v>4353</v>
      </c>
      <c r="L4174">
        <v>80</v>
      </c>
      <c r="M4174">
        <v>1</v>
      </c>
      <c r="N4174" t="s">
        <v>48</v>
      </c>
      <c r="O4174" t="s">
        <v>37</v>
      </c>
      <c r="P4174" t="s">
        <v>10061</v>
      </c>
    </row>
    <row r="4175" spans="1:16" x14ac:dyDescent="0.3">
      <c r="A4175" s="7">
        <v>17476</v>
      </c>
      <c r="B4175" s="6" t="s">
        <v>18401</v>
      </c>
      <c r="C4175" t="s">
        <v>18402</v>
      </c>
      <c r="D4175" s="2" t="s">
        <v>52</v>
      </c>
      <c r="E4175" s="4" t="s">
        <v>46</v>
      </c>
      <c r="F4175" t="s">
        <v>80</v>
      </c>
      <c r="G4175" s="6">
        <v>2568</v>
      </c>
      <c r="H4175">
        <v>45540</v>
      </c>
      <c r="I4175">
        <v>48</v>
      </c>
      <c r="J4175" s="6">
        <v>5641.5</v>
      </c>
      <c r="K4175" s="6">
        <v>1058</v>
      </c>
      <c r="L4175">
        <v>15</v>
      </c>
      <c r="M4175">
        <v>6</v>
      </c>
      <c r="N4175" t="s">
        <v>37</v>
      </c>
      <c r="O4175" t="s">
        <v>37</v>
      </c>
      <c r="P4175" t="s">
        <v>10061</v>
      </c>
    </row>
    <row r="4176" spans="1:16" x14ac:dyDescent="0.3">
      <c r="A4176" s="7">
        <v>21110</v>
      </c>
      <c r="B4176" s="6" t="s">
        <v>18403</v>
      </c>
      <c r="C4176" t="s">
        <v>18404</v>
      </c>
      <c r="D4176" s="2" t="s">
        <v>58</v>
      </c>
      <c r="E4176" s="4" t="s">
        <v>59</v>
      </c>
      <c r="F4176" t="s">
        <v>60</v>
      </c>
      <c r="G4176" s="6">
        <v>200</v>
      </c>
      <c r="H4176">
        <v>68841</v>
      </c>
      <c r="I4176">
        <v>7</v>
      </c>
      <c r="J4176" s="6">
        <v>400</v>
      </c>
      <c r="K4176" s="6">
        <v>4034.5</v>
      </c>
      <c r="L4176">
        <v>94</v>
      </c>
      <c r="M4176">
        <v>1</v>
      </c>
      <c r="N4176" t="s">
        <v>32</v>
      </c>
      <c r="O4176" t="s">
        <v>48</v>
      </c>
      <c r="P4176" t="s">
        <v>10061</v>
      </c>
    </row>
    <row r="4177" spans="1:16" x14ac:dyDescent="0.3">
      <c r="A4177" s="7">
        <v>20583</v>
      </c>
      <c r="B4177" s="6" t="s">
        <v>18405</v>
      </c>
      <c r="C4177" t="s">
        <v>18406</v>
      </c>
      <c r="D4177" s="2" t="s">
        <v>58</v>
      </c>
      <c r="E4177" s="4" t="s">
        <v>46</v>
      </c>
      <c r="F4177" t="s">
        <v>47</v>
      </c>
      <c r="G4177" s="6">
        <v>248</v>
      </c>
      <c r="H4177">
        <v>23498</v>
      </c>
      <c r="I4177">
        <v>18</v>
      </c>
      <c r="J4177" s="6">
        <v>1460.5</v>
      </c>
      <c r="K4177" s="6">
        <v>2719.25</v>
      </c>
      <c r="L4177">
        <v>59</v>
      </c>
      <c r="M4177">
        <v>1</v>
      </c>
      <c r="N4177" t="s">
        <v>48</v>
      </c>
      <c r="O4177" t="s">
        <v>37</v>
      </c>
      <c r="P4177" t="s">
        <v>10061</v>
      </c>
    </row>
    <row r="4178" spans="1:16" x14ac:dyDescent="0.3">
      <c r="A4178" s="7">
        <v>17574</v>
      </c>
      <c r="B4178" s="6" t="s">
        <v>18407</v>
      </c>
      <c r="C4178" t="s">
        <v>18408</v>
      </c>
      <c r="D4178" s="2" t="s">
        <v>52</v>
      </c>
      <c r="E4178" s="4" t="s">
        <v>59</v>
      </c>
      <c r="F4178" t="s">
        <v>54</v>
      </c>
      <c r="G4178" s="6">
        <v>2020</v>
      </c>
      <c r="H4178">
        <v>38844</v>
      </c>
      <c r="I4178">
        <v>25</v>
      </c>
      <c r="J4178" s="6">
        <v>939.25</v>
      </c>
      <c r="K4178" s="6">
        <v>729.25</v>
      </c>
      <c r="L4178">
        <v>16</v>
      </c>
      <c r="M4178">
        <v>7</v>
      </c>
      <c r="N4178" t="s">
        <v>48</v>
      </c>
      <c r="O4178" t="s">
        <v>48</v>
      </c>
      <c r="P4178" t="s">
        <v>10066</v>
      </c>
    </row>
    <row r="4179" spans="1:16" x14ac:dyDescent="0.3">
      <c r="A4179" s="7">
        <v>17806</v>
      </c>
      <c r="B4179" s="6" t="s">
        <v>18409</v>
      </c>
      <c r="C4179" t="s">
        <v>18410</v>
      </c>
      <c r="D4179" s="2" t="s">
        <v>58</v>
      </c>
      <c r="E4179" s="4" t="s">
        <v>46</v>
      </c>
      <c r="F4179" t="s">
        <v>47</v>
      </c>
      <c r="G4179" s="6">
        <v>240</v>
      </c>
      <c r="H4179">
        <v>62983</v>
      </c>
      <c r="I4179">
        <v>14</v>
      </c>
      <c r="J4179" s="6">
        <v>1353</v>
      </c>
      <c r="K4179" s="6">
        <v>2826.5</v>
      </c>
      <c r="L4179">
        <v>69</v>
      </c>
      <c r="M4179">
        <v>0</v>
      </c>
      <c r="N4179" t="s">
        <v>48</v>
      </c>
      <c r="O4179" t="s">
        <v>37</v>
      </c>
      <c r="P4179" t="s">
        <v>10061</v>
      </c>
    </row>
    <row r="4180" spans="1:16" x14ac:dyDescent="0.3">
      <c r="A4180" s="7">
        <v>21807</v>
      </c>
      <c r="B4180" s="6" t="s">
        <v>18411</v>
      </c>
      <c r="C4180" t="s">
        <v>18412</v>
      </c>
      <c r="D4180" s="2" t="s">
        <v>52</v>
      </c>
      <c r="E4180" s="4" t="s">
        <v>59</v>
      </c>
      <c r="F4180" t="s">
        <v>76</v>
      </c>
      <c r="G4180" s="6">
        <v>1130</v>
      </c>
      <c r="H4180">
        <v>40105</v>
      </c>
      <c r="I4180">
        <v>14</v>
      </c>
      <c r="J4180" s="6">
        <v>476</v>
      </c>
      <c r="K4180" s="6">
        <v>5163</v>
      </c>
      <c r="L4180">
        <v>78</v>
      </c>
      <c r="M4180">
        <v>3</v>
      </c>
      <c r="N4180" t="s">
        <v>32</v>
      </c>
      <c r="O4180" t="s">
        <v>37</v>
      </c>
      <c r="P4180" t="s">
        <v>10066</v>
      </c>
    </row>
    <row r="4181" spans="1:16" x14ac:dyDescent="0.3">
      <c r="A4181" s="7">
        <v>17503</v>
      </c>
      <c r="B4181" s="6" t="s">
        <v>18413</v>
      </c>
      <c r="C4181" t="s">
        <v>18414</v>
      </c>
      <c r="D4181" s="2" t="s">
        <v>58</v>
      </c>
      <c r="E4181" s="4" t="s">
        <v>59</v>
      </c>
      <c r="F4181" t="s">
        <v>60</v>
      </c>
      <c r="G4181" s="6">
        <v>74</v>
      </c>
      <c r="H4181">
        <v>40234</v>
      </c>
      <c r="I4181">
        <v>6</v>
      </c>
      <c r="J4181" s="6">
        <v>51.25</v>
      </c>
      <c r="K4181" s="6">
        <v>7352.5</v>
      </c>
      <c r="L4181">
        <v>98</v>
      </c>
      <c r="M4181">
        <v>1</v>
      </c>
      <c r="N4181" t="s">
        <v>48</v>
      </c>
      <c r="O4181" t="s">
        <v>37</v>
      </c>
      <c r="P4181" t="s">
        <v>10061</v>
      </c>
    </row>
    <row r="4182" spans="1:16" x14ac:dyDescent="0.3">
      <c r="A4182" s="7">
        <v>18977</v>
      </c>
      <c r="B4182" s="6" t="s">
        <v>18415</v>
      </c>
      <c r="C4182" t="s">
        <v>18416</v>
      </c>
      <c r="D4182" s="2" t="s">
        <v>70</v>
      </c>
      <c r="E4182" s="4" t="s">
        <v>46</v>
      </c>
      <c r="F4182" t="s">
        <v>47</v>
      </c>
      <c r="G4182" s="6">
        <v>252</v>
      </c>
      <c r="H4182">
        <v>52504</v>
      </c>
      <c r="I4182">
        <v>8</v>
      </c>
      <c r="J4182" s="6">
        <v>386.25</v>
      </c>
      <c r="K4182" s="6">
        <v>2425</v>
      </c>
      <c r="L4182">
        <v>66</v>
      </c>
      <c r="M4182">
        <v>0</v>
      </c>
      <c r="N4182" t="s">
        <v>61</v>
      </c>
      <c r="O4182" t="s">
        <v>48</v>
      </c>
      <c r="P4182" t="s">
        <v>10061</v>
      </c>
    </row>
    <row r="4183" spans="1:16" x14ac:dyDescent="0.3">
      <c r="A4183" s="7">
        <v>21642</v>
      </c>
      <c r="B4183" s="6" t="s">
        <v>18417</v>
      </c>
      <c r="C4183" t="s">
        <v>18418</v>
      </c>
      <c r="D4183" s="2" t="s">
        <v>52</v>
      </c>
      <c r="E4183" s="4" t="s">
        <v>59</v>
      </c>
      <c r="F4183" t="s">
        <v>76</v>
      </c>
      <c r="G4183" s="6">
        <v>2992</v>
      </c>
      <c r="H4183">
        <v>78679</v>
      </c>
      <c r="I4183">
        <v>15</v>
      </c>
      <c r="J4183" s="6">
        <v>277.75</v>
      </c>
      <c r="K4183" s="6">
        <v>4740.75</v>
      </c>
      <c r="L4183">
        <v>60</v>
      </c>
      <c r="M4183">
        <v>1</v>
      </c>
      <c r="N4183" t="s">
        <v>61</v>
      </c>
      <c r="O4183" t="s">
        <v>48</v>
      </c>
      <c r="P4183" t="s">
        <v>10066</v>
      </c>
    </row>
    <row r="4184" spans="1:16" x14ac:dyDescent="0.3">
      <c r="A4184" s="7">
        <v>18475</v>
      </c>
      <c r="B4184" s="6" t="s">
        <v>18419</v>
      </c>
      <c r="C4184" t="s">
        <v>18420</v>
      </c>
      <c r="D4184" s="2" t="s">
        <v>58</v>
      </c>
      <c r="E4184" s="4" t="s">
        <v>46</v>
      </c>
      <c r="F4184" t="s">
        <v>60</v>
      </c>
      <c r="G4184" s="6">
        <v>146</v>
      </c>
      <c r="H4184">
        <v>29255</v>
      </c>
      <c r="I4184">
        <v>13</v>
      </c>
      <c r="J4184" s="6">
        <v>185.75</v>
      </c>
      <c r="K4184" s="6">
        <v>3122.75</v>
      </c>
      <c r="L4184">
        <v>88</v>
      </c>
      <c r="M4184">
        <v>2</v>
      </c>
      <c r="N4184" t="s">
        <v>48</v>
      </c>
      <c r="O4184" t="s">
        <v>37</v>
      </c>
      <c r="P4184" t="s">
        <v>10061</v>
      </c>
    </row>
    <row r="4185" spans="1:16" x14ac:dyDescent="0.3">
      <c r="A4185" s="7">
        <v>19496</v>
      </c>
      <c r="B4185" s="6" t="s">
        <v>18421</v>
      </c>
      <c r="C4185" t="s">
        <v>18422</v>
      </c>
      <c r="D4185" s="2" t="s">
        <v>52</v>
      </c>
      <c r="E4185" s="4" t="s">
        <v>59</v>
      </c>
      <c r="F4185" t="s">
        <v>80</v>
      </c>
      <c r="G4185" s="6">
        <v>2229</v>
      </c>
      <c r="H4185">
        <v>86548</v>
      </c>
      <c r="I4185">
        <v>59</v>
      </c>
      <c r="J4185" s="6">
        <v>3840.75</v>
      </c>
      <c r="K4185" s="6">
        <v>394.5</v>
      </c>
      <c r="L4185">
        <v>14</v>
      </c>
      <c r="M4185">
        <v>4</v>
      </c>
      <c r="N4185" t="s">
        <v>37</v>
      </c>
      <c r="O4185" t="s">
        <v>37</v>
      </c>
      <c r="P4185" t="s">
        <v>10061</v>
      </c>
    </row>
    <row r="4186" spans="1:16" x14ac:dyDescent="0.3">
      <c r="A4186" s="7">
        <v>17731</v>
      </c>
      <c r="B4186" s="6" t="s">
        <v>18423</v>
      </c>
      <c r="C4186" t="s">
        <v>18424</v>
      </c>
      <c r="D4186" s="2" t="s">
        <v>52</v>
      </c>
      <c r="E4186" s="4" t="s">
        <v>46</v>
      </c>
      <c r="F4186" t="s">
        <v>60</v>
      </c>
      <c r="G4186" s="6">
        <v>820</v>
      </c>
      <c r="H4186">
        <v>58560</v>
      </c>
      <c r="I4186">
        <v>11</v>
      </c>
      <c r="J4186" s="6">
        <v>353.75</v>
      </c>
      <c r="K4186" s="6">
        <v>4343</v>
      </c>
      <c r="L4186">
        <v>93</v>
      </c>
      <c r="M4186">
        <v>1</v>
      </c>
      <c r="N4186" t="s">
        <v>61</v>
      </c>
      <c r="O4186" t="s">
        <v>37</v>
      </c>
      <c r="P4186" t="s">
        <v>10061</v>
      </c>
    </row>
    <row r="4187" spans="1:16" x14ac:dyDescent="0.3">
      <c r="A4187" s="7">
        <v>18624</v>
      </c>
      <c r="B4187" s="6" t="s">
        <v>18425</v>
      </c>
      <c r="C4187" t="s">
        <v>18426</v>
      </c>
      <c r="D4187" s="2" t="s">
        <v>64</v>
      </c>
      <c r="E4187" s="4" t="s">
        <v>59</v>
      </c>
      <c r="F4187" t="s">
        <v>60</v>
      </c>
      <c r="G4187" s="6">
        <v>275</v>
      </c>
      <c r="H4187">
        <v>69791</v>
      </c>
      <c r="I4187">
        <v>3</v>
      </c>
      <c r="J4187" s="6">
        <v>336.75</v>
      </c>
      <c r="K4187" s="6">
        <v>4772.25</v>
      </c>
      <c r="L4187">
        <v>80</v>
      </c>
      <c r="M4187">
        <v>1</v>
      </c>
      <c r="N4187" t="s">
        <v>61</v>
      </c>
      <c r="O4187" t="s">
        <v>48</v>
      </c>
      <c r="P4187" t="s">
        <v>10061</v>
      </c>
    </row>
    <row r="4188" spans="1:16" x14ac:dyDescent="0.3">
      <c r="A4188" s="7">
        <v>20920</v>
      </c>
      <c r="B4188" s="6" t="s">
        <v>18427</v>
      </c>
      <c r="C4188" t="s">
        <v>18428</v>
      </c>
      <c r="D4188" s="2" t="s">
        <v>58</v>
      </c>
      <c r="E4188" s="4" t="s">
        <v>46</v>
      </c>
      <c r="F4188" t="s">
        <v>47</v>
      </c>
      <c r="G4188" s="6">
        <v>223</v>
      </c>
      <c r="H4188">
        <v>72803</v>
      </c>
      <c r="I4188">
        <v>14</v>
      </c>
      <c r="J4188" s="6">
        <v>1327</v>
      </c>
      <c r="K4188" s="6">
        <v>2923.75</v>
      </c>
      <c r="L4188">
        <v>57</v>
      </c>
      <c r="M4188">
        <v>0</v>
      </c>
      <c r="N4188" t="s">
        <v>48</v>
      </c>
      <c r="O4188" t="s">
        <v>37</v>
      </c>
      <c r="P4188" t="s">
        <v>10061</v>
      </c>
    </row>
    <row r="4189" spans="1:16" x14ac:dyDescent="0.3">
      <c r="A4189" s="7">
        <v>19750</v>
      </c>
      <c r="B4189" s="6" t="s">
        <v>18429</v>
      </c>
      <c r="C4189" t="s">
        <v>18430</v>
      </c>
      <c r="D4189" s="2" t="s">
        <v>52</v>
      </c>
      <c r="E4189" s="4" t="s">
        <v>46</v>
      </c>
      <c r="F4189" t="s">
        <v>80</v>
      </c>
      <c r="G4189" s="6">
        <v>3264</v>
      </c>
      <c r="H4189">
        <v>75212</v>
      </c>
      <c r="I4189">
        <v>57</v>
      </c>
      <c r="J4189" s="6">
        <v>10572</v>
      </c>
      <c r="K4189" s="6">
        <v>320.5</v>
      </c>
      <c r="L4189">
        <v>15</v>
      </c>
      <c r="M4189">
        <v>5</v>
      </c>
      <c r="N4189" t="s">
        <v>48</v>
      </c>
      <c r="O4189" t="s">
        <v>37</v>
      </c>
      <c r="P4189" t="s">
        <v>10061</v>
      </c>
    </row>
    <row r="4190" spans="1:16" x14ac:dyDescent="0.3">
      <c r="A4190" s="7">
        <v>22023</v>
      </c>
      <c r="B4190" s="6" t="s">
        <v>18431</v>
      </c>
      <c r="C4190" t="s">
        <v>18432</v>
      </c>
      <c r="D4190" s="2" t="s">
        <v>52</v>
      </c>
      <c r="E4190" s="4" t="s">
        <v>46</v>
      </c>
      <c r="F4190" t="s">
        <v>76</v>
      </c>
      <c r="G4190" s="6">
        <v>2670</v>
      </c>
      <c r="H4190">
        <v>44866</v>
      </c>
      <c r="I4190">
        <v>4</v>
      </c>
      <c r="J4190" s="6">
        <v>300.25</v>
      </c>
      <c r="K4190" s="6">
        <v>4844.5</v>
      </c>
      <c r="L4190">
        <v>77</v>
      </c>
      <c r="M4190">
        <v>3</v>
      </c>
      <c r="N4190" t="s">
        <v>48</v>
      </c>
      <c r="O4190" t="s">
        <v>37</v>
      </c>
      <c r="P4190" t="s">
        <v>10061</v>
      </c>
    </row>
    <row r="4191" spans="1:16" x14ac:dyDescent="0.3">
      <c r="A4191" s="7">
        <v>22053</v>
      </c>
      <c r="B4191" s="6" t="s">
        <v>18433</v>
      </c>
      <c r="C4191" t="s">
        <v>18434</v>
      </c>
      <c r="D4191" s="2" t="s">
        <v>58</v>
      </c>
      <c r="E4191" s="4" t="s">
        <v>46</v>
      </c>
      <c r="F4191" t="s">
        <v>47</v>
      </c>
      <c r="G4191" s="6">
        <v>241</v>
      </c>
      <c r="H4191">
        <v>61201</v>
      </c>
      <c r="I4191">
        <v>8</v>
      </c>
      <c r="J4191" s="6">
        <v>814</v>
      </c>
      <c r="K4191" s="6">
        <v>2935.25</v>
      </c>
      <c r="L4191">
        <v>68</v>
      </c>
      <c r="M4191">
        <v>0</v>
      </c>
      <c r="N4191" t="s">
        <v>48</v>
      </c>
      <c r="O4191" t="s">
        <v>37</v>
      </c>
      <c r="P4191" t="s">
        <v>10061</v>
      </c>
    </row>
    <row r="4192" spans="1:16" x14ac:dyDescent="0.3">
      <c r="A4192" s="7">
        <v>18447</v>
      </c>
      <c r="B4192" s="6" t="s">
        <v>18435</v>
      </c>
      <c r="C4192" t="s">
        <v>18436</v>
      </c>
      <c r="D4192" s="2" t="s">
        <v>52</v>
      </c>
      <c r="E4192" s="4" t="s">
        <v>59</v>
      </c>
      <c r="F4192" t="s">
        <v>54</v>
      </c>
      <c r="G4192" s="6">
        <v>1384</v>
      </c>
      <c r="H4192">
        <v>15500</v>
      </c>
      <c r="I4192">
        <v>31</v>
      </c>
      <c r="J4192" s="6">
        <v>4546.75</v>
      </c>
      <c r="K4192" s="6">
        <v>583.5</v>
      </c>
      <c r="L4192">
        <v>16</v>
      </c>
      <c r="M4192">
        <v>6</v>
      </c>
      <c r="N4192" t="s">
        <v>48</v>
      </c>
      <c r="O4192" t="s">
        <v>37</v>
      </c>
      <c r="P4192" t="s">
        <v>10061</v>
      </c>
    </row>
    <row r="4193" spans="1:16" x14ac:dyDescent="0.3">
      <c r="A4193" s="7">
        <v>19522</v>
      </c>
      <c r="B4193" s="6" t="s">
        <v>18437</v>
      </c>
      <c r="C4193" t="s">
        <v>18438</v>
      </c>
      <c r="D4193" s="2" t="s">
        <v>52</v>
      </c>
      <c r="E4193" s="4" t="s">
        <v>46</v>
      </c>
      <c r="F4193" t="s">
        <v>76</v>
      </c>
      <c r="G4193" s="6">
        <v>2634</v>
      </c>
      <c r="H4193">
        <v>44607</v>
      </c>
      <c r="I4193">
        <v>20</v>
      </c>
      <c r="J4193" s="6">
        <v>503.75</v>
      </c>
      <c r="K4193" s="6">
        <v>4527.5</v>
      </c>
      <c r="L4193">
        <v>76</v>
      </c>
      <c r="M4193">
        <v>1</v>
      </c>
      <c r="N4193" t="s">
        <v>48</v>
      </c>
      <c r="O4193" t="s">
        <v>37</v>
      </c>
      <c r="P4193" t="s">
        <v>10061</v>
      </c>
    </row>
    <row r="4194" spans="1:16" x14ac:dyDescent="0.3">
      <c r="A4194" s="7">
        <v>19731</v>
      </c>
      <c r="B4194" s="6" t="s">
        <v>18439</v>
      </c>
      <c r="C4194" t="s">
        <v>18440</v>
      </c>
      <c r="D4194" s="2" t="s">
        <v>45</v>
      </c>
      <c r="E4194" s="4" t="s">
        <v>46</v>
      </c>
      <c r="F4194" t="s">
        <v>60</v>
      </c>
      <c r="G4194" s="6">
        <v>184</v>
      </c>
      <c r="H4194">
        <v>22300</v>
      </c>
      <c r="I4194">
        <v>17</v>
      </c>
      <c r="J4194" s="6">
        <v>172</v>
      </c>
      <c r="K4194" s="6">
        <v>3097.75</v>
      </c>
      <c r="L4194">
        <v>100</v>
      </c>
      <c r="M4194">
        <v>2</v>
      </c>
      <c r="N4194" t="s">
        <v>32</v>
      </c>
      <c r="O4194" t="s">
        <v>37</v>
      </c>
      <c r="P4194" t="s">
        <v>10066</v>
      </c>
    </row>
    <row r="4195" spans="1:16" x14ac:dyDescent="0.3">
      <c r="A4195" s="7">
        <v>18055</v>
      </c>
      <c r="B4195" s="6" t="s">
        <v>18441</v>
      </c>
      <c r="C4195" t="s">
        <v>18442</v>
      </c>
      <c r="D4195" s="2" t="s">
        <v>52</v>
      </c>
      <c r="E4195" s="4" t="s">
        <v>46</v>
      </c>
      <c r="F4195" t="s">
        <v>80</v>
      </c>
      <c r="G4195" s="6">
        <v>4019</v>
      </c>
      <c r="H4195">
        <v>33369</v>
      </c>
      <c r="I4195">
        <v>54</v>
      </c>
      <c r="J4195" s="6">
        <v>7918.75</v>
      </c>
      <c r="K4195" s="6">
        <v>1088</v>
      </c>
      <c r="L4195">
        <v>12</v>
      </c>
      <c r="M4195">
        <v>3</v>
      </c>
      <c r="N4195" t="s">
        <v>48</v>
      </c>
      <c r="O4195" t="s">
        <v>48</v>
      </c>
      <c r="P4195" t="s">
        <v>10061</v>
      </c>
    </row>
    <row r="4196" spans="1:16" x14ac:dyDescent="0.3">
      <c r="A4196" s="7">
        <v>20373</v>
      </c>
      <c r="B4196" s="6" t="s">
        <v>18443</v>
      </c>
      <c r="C4196" t="s">
        <v>18444</v>
      </c>
      <c r="D4196" s="2" t="s">
        <v>45</v>
      </c>
      <c r="E4196" s="4" t="s">
        <v>59</v>
      </c>
      <c r="F4196" t="s">
        <v>67</v>
      </c>
      <c r="G4196" s="6">
        <v>609</v>
      </c>
      <c r="H4196">
        <v>64288</v>
      </c>
      <c r="I4196">
        <v>2</v>
      </c>
      <c r="J4196" s="6">
        <v>617.25</v>
      </c>
      <c r="K4196" s="6">
        <v>4629.75</v>
      </c>
      <c r="L4196">
        <v>40</v>
      </c>
      <c r="M4196">
        <v>1</v>
      </c>
      <c r="N4196" t="s">
        <v>48</v>
      </c>
      <c r="O4196" t="s">
        <v>48</v>
      </c>
      <c r="P4196" t="s">
        <v>10061</v>
      </c>
    </row>
    <row r="4197" spans="1:16" x14ac:dyDescent="0.3">
      <c r="A4197" s="7">
        <v>20520</v>
      </c>
      <c r="B4197" s="6" t="s">
        <v>18445</v>
      </c>
      <c r="C4197" t="s">
        <v>18446</v>
      </c>
      <c r="D4197" s="2" t="s">
        <v>70</v>
      </c>
      <c r="E4197" s="4" t="s">
        <v>46</v>
      </c>
      <c r="F4197" t="s">
        <v>67</v>
      </c>
      <c r="G4197" s="6">
        <v>363</v>
      </c>
      <c r="H4197">
        <v>65667</v>
      </c>
      <c r="I4197">
        <v>2</v>
      </c>
      <c r="J4197" s="6">
        <v>596.25</v>
      </c>
      <c r="K4197" s="6">
        <v>4026.5</v>
      </c>
      <c r="L4197">
        <v>62</v>
      </c>
      <c r="M4197">
        <v>1</v>
      </c>
      <c r="N4197" t="s">
        <v>48</v>
      </c>
      <c r="O4197" t="s">
        <v>48</v>
      </c>
      <c r="P4197" t="s">
        <v>10061</v>
      </c>
    </row>
    <row r="4198" spans="1:16" x14ac:dyDescent="0.3">
      <c r="A4198" s="7">
        <v>21478</v>
      </c>
      <c r="B4198" s="6" t="s">
        <v>18447</v>
      </c>
      <c r="C4198" t="s">
        <v>18448</v>
      </c>
      <c r="D4198" s="2" t="s">
        <v>52</v>
      </c>
      <c r="E4198" s="4" t="s">
        <v>53</v>
      </c>
      <c r="F4198" t="s">
        <v>54</v>
      </c>
      <c r="G4198" s="6">
        <v>1138</v>
      </c>
      <c r="H4198">
        <v>55095</v>
      </c>
      <c r="I4198">
        <v>41</v>
      </c>
      <c r="J4198" s="6">
        <v>5430.75</v>
      </c>
      <c r="K4198" s="6">
        <v>609.25</v>
      </c>
      <c r="L4198">
        <v>22</v>
      </c>
      <c r="M4198">
        <v>4</v>
      </c>
      <c r="N4198" t="s">
        <v>32</v>
      </c>
      <c r="O4198" t="s">
        <v>37</v>
      </c>
      <c r="P4198" t="s">
        <v>10066</v>
      </c>
    </row>
    <row r="4199" spans="1:16" x14ac:dyDescent="0.3">
      <c r="A4199" s="7">
        <v>19280</v>
      </c>
      <c r="B4199" s="6" t="s">
        <v>18449</v>
      </c>
      <c r="C4199" t="s">
        <v>18450</v>
      </c>
      <c r="D4199" s="2" t="s">
        <v>45</v>
      </c>
      <c r="E4199" s="4" t="s">
        <v>46</v>
      </c>
      <c r="F4199" t="s">
        <v>67</v>
      </c>
      <c r="G4199" s="6">
        <v>218</v>
      </c>
      <c r="H4199">
        <v>30916</v>
      </c>
      <c r="I4199">
        <v>2</v>
      </c>
      <c r="J4199" s="6">
        <v>1007.25</v>
      </c>
      <c r="K4199" s="6">
        <v>3337.75</v>
      </c>
      <c r="L4199">
        <v>62</v>
      </c>
      <c r="M4199">
        <v>2</v>
      </c>
      <c r="N4199" t="s">
        <v>32</v>
      </c>
      <c r="O4199" t="s">
        <v>48</v>
      </c>
      <c r="P4199" t="s">
        <v>10061</v>
      </c>
    </row>
    <row r="4200" spans="1:16" x14ac:dyDescent="0.3">
      <c r="A4200" s="7">
        <v>20699</v>
      </c>
      <c r="B4200" s="6" t="s">
        <v>18451</v>
      </c>
      <c r="C4200" t="s">
        <v>18452</v>
      </c>
      <c r="D4200" s="2" t="s">
        <v>58</v>
      </c>
      <c r="E4200" s="4" t="s">
        <v>59</v>
      </c>
      <c r="F4200" t="s">
        <v>60</v>
      </c>
      <c r="G4200" s="6">
        <v>150</v>
      </c>
      <c r="H4200">
        <v>22002</v>
      </c>
      <c r="I4200">
        <v>11</v>
      </c>
      <c r="J4200" s="6">
        <v>361.5</v>
      </c>
      <c r="K4200" s="6">
        <v>4832</v>
      </c>
      <c r="L4200">
        <v>98</v>
      </c>
      <c r="M4200">
        <v>1</v>
      </c>
      <c r="N4200" t="s">
        <v>61</v>
      </c>
      <c r="O4200" t="s">
        <v>37</v>
      </c>
      <c r="P4200" t="s">
        <v>10066</v>
      </c>
    </row>
    <row r="4201" spans="1:16" x14ac:dyDescent="0.3">
      <c r="A4201" s="7">
        <v>21848</v>
      </c>
      <c r="B4201" s="6" t="s">
        <v>18453</v>
      </c>
      <c r="C4201" t="s">
        <v>18454</v>
      </c>
      <c r="D4201" s="2" t="s">
        <v>58</v>
      </c>
      <c r="E4201" s="4" t="s">
        <v>59</v>
      </c>
      <c r="F4201" t="s">
        <v>60</v>
      </c>
      <c r="G4201" s="6">
        <v>216</v>
      </c>
      <c r="H4201">
        <v>79562</v>
      </c>
      <c r="I4201">
        <v>10</v>
      </c>
      <c r="J4201" s="6">
        <v>378.75</v>
      </c>
      <c r="K4201" s="6">
        <v>5900.5</v>
      </c>
      <c r="L4201">
        <v>99</v>
      </c>
      <c r="M4201">
        <v>2</v>
      </c>
      <c r="N4201" t="s">
        <v>61</v>
      </c>
      <c r="O4201" t="s">
        <v>37</v>
      </c>
      <c r="P4201" t="s">
        <v>10066</v>
      </c>
    </row>
    <row r="4202" spans="1:16" x14ac:dyDescent="0.3">
      <c r="A4202" s="7">
        <v>22154</v>
      </c>
      <c r="B4202" s="6" t="s">
        <v>18455</v>
      </c>
      <c r="C4202" t="s">
        <v>18456</v>
      </c>
      <c r="D4202" s="2" t="s">
        <v>45</v>
      </c>
      <c r="E4202" s="4" t="s">
        <v>59</v>
      </c>
      <c r="F4202" t="s">
        <v>60</v>
      </c>
      <c r="G4202" s="6">
        <v>973</v>
      </c>
      <c r="H4202">
        <v>58560</v>
      </c>
      <c r="I4202">
        <v>12</v>
      </c>
      <c r="J4202" s="6">
        <v>179.25</v>
      </c>
      <c r="K4202" s="6">
        <v>4668.75</v>
      </c>
      <c r="L4202">
        <v>95</v>
      </c>
      <c r="M4202">
        <v>1</v>
      </c>
      <c r="N4202" t="s">
        <v>61</v>
      </c>
      <c r="O4202" t="s">
        <v>37</v>
      </c>
      <c r="P4202" t="s">
        <v>10066</v>
      </c>
    </row>
    <row r="4203" spans="1:16" x14ac:dyDescent="0.3">
      <c r="A4203" s="7">
        <v>18387</v>
      </c>
      <c r="B4203" s="6" t="s">
        <v>18457</v>
      </c>
      <c r="C4203" t="s">
        <v>18458</v>
      </c>
      <c r="D4203" s="2" t="s">
        <v>52</v>
      </c>
      <c r="E4203" s="4" t="s">
        <v>59</v>
      </c>
      <c r="F4203" t="s">
        <v>80</v>
      </c>
      <c r="G4203" s="6">
        <v>4396</v>
      </c>
      <c r="H4203">
        <v>34623</v>
      </c>
      <c r="I4203">
        <v>53</v>
      </c>
      <c r="J4203" s="6">
        <v>8830.5</v>
      </c>
      <c r="K4203" s="6">
        <v>1042.75</v>
      </c>
      <c r="L4203">
        <v>20</v>
      </c>
      <c r="M4203">
        <v>3</v>
      </c>
      <c r="N4203" t="s">
        <v>48</v>
      </c>
      <c r="O4203" t="s">
        <v>48</v>
      </c>
      <c r="P4203" t="s">
        <v>10061</v>
      </c>
    </row>
    <row r="4204" spans="1:16" x14ac:dyDescent="0.3">
      <c r="A4204" s="7">
        <v>17597</v>
      </c>
      <c r="B4204" s="6" t="s">
        <v>18459</v>
      </c>
      <c r="C4204" t="s">
        <v>18460</v>
      </c>
      <c r="D4204" s="2" t="s">
        <v>52</v>
      </c>
      <c r="E4204" s="4" t="s">
        <v>59</v>
      </c>
      <c r="F4204" t="s">
        <v>80</v>
      </c>
      <c r="G4204" s="6">
        <v>2602</v>
      </c>
      <c r="H4204">
        <v>46812</v>
      </c>
      <c r="I4204">
        <v>32</v>
      </c>
      <c r="J4204" s="6">
        <v>9275.25</v>
      </c>
      <c r="K4204" s="6">
        <v>526.25</v>
      </c>
      <c r="L4204">
        <v>12</v>
      </c>
      <c r="M4204">
        <v>5</v>
      </c>
      <c r="N4204" t="s">
        <v>48</v>
      </c>
      <c r="O4204" t="s">
        <v>48</v>
      </c>
      <c r="P4204" t="s">
        <v>10061</v>
      </c>
    </row>
    <row r="4205" spans="1:16" x14ac:dyDescent="0.3">
      <c r="A4205" s="7">
        <v>17637</v>
      </c>
      <c r="B4205" s="6" t="s">
        <v>18461</v>
      </c>
      <c r="C4205" t="s">
        <v>18462</v>
      </c>
      <c r="D4205" s="2" t="s">
        <v>70</v>
      </c>
      <c r="E4205" s="4" t="s">
        <v>59</v>
      </c>
      <c r="F4205" t="s">
        <v>60</v>
      </c>
      <c r="G4205" s="6">
        <v>16</v>
      </c>
      <c r="H4205">
        <v>52179</v>
      </c>
      <c r="I4205">
        <v>7</v>
      </c>
      <c r="J4205" s="6">
        <v>262.75</v>
      </c>
      <c r="K4205" s="6">
        <v>5722.5</v>
      </c>
      <c r="L4205">
        <v>86</v>
      </c>
      <c r="M4205">
        <v>1</v>
      </c>
      <c r="N4205" t="s">
        <v>48</v>
      </c>
      <c r="O4205" t="s">
        <v>37</v>
      </c>
      <c r="P4205" t="s">
        <v>10066</v>
      </c>
    </row>
    <row r="4206" spans="1:16" x14ac:dyDescent="0.3">
      <c r="A4206" s="7">
        <v>21967</v>
      </c>
      <c r="B4206" s="6" t="s">
        <v>18463</v>
      </c>
      <c r="C4206" t="s">
        <v>18464</v>
      </c>
      <c r="D4206" s="2" t="s">
        <v>45</v>
      </c>
      <c r="E4206" s="4" t="s">
        <v>59</v>
      </c>
      <c r="F4206" t="s">
        <v>67</v>
      </c>
      <c r="G4206" s="6">
        <v>358</v>
      </c>
      <c r="H4206">
        <v>72858</v>
      </c>
      <c r="I4206">
        <v>6</v>
      </c>
      <c r="J4206" s="6">
        <v>740.75</v>
      </c>
      <c r="K4206" s="6">
        <v>2981</v>
      </c>
      <c r="L4206">
        <v>56</v>
      </c>
      <c r="M4206">
        <v>1</v>
      </c>
      <c r="N4206" t="s">
        <v>48</v>
      </c>
      <c r="O4206" t="s">
        <v>37</v>
      </c>
      <c r="P4206" t="s">
        <v>10066</v>
      </c>
    </row>
    <row r="4207" spans="1:16" x14ac:dyDescent="0.3">
      <c r="A4207" s="7">
        <v>19918</v>
      </c>
      <c r="B4207" s="6" t="s">
        <v>18465</v>
      </c>
      <c r="C4207" t="s">
        <v>18466</v>
      </c>
      <c r="D4207" s="2" t="s">
        <v>52</v>
      </c>
      <c r="E4207" s="4" t="s">
        <v>46</v>
      </c>
      <c r="F4207" t="s">
        <v>80</v>
      </c>
      <c r="G4207" s="6">
        <v>1078</v>
      </c>
      <c r="H4207">
        <v>18297</v>
      </c>
      <c r="I4207">
        <v>49</v>
      </c>
      <c r="J4207" s="6">
        <v>1753.5</v>
      </c>
      <c r="K4207" s="6">
        <v>297</v>
      </c>
      <c r="L4207">
        <v>12</v>
      </c>
      <c r="M4207">
        <v>6</v>
      </c>
      <c r="N4207" t="s">
        <v>37</v>
      </c>
      <c r="O4207" t="s">
        <v>37</v>
      </c>
      <c r="P4207" t="s">
        <v>10066</v>
      </c>
    </row>
    <row r="4208" spans="1:16" x14ac:dyDescent="0.3">
      <c r="A4208" s="7">
        <v>21000</v>
      </c>
      <c r="B4208" s="6" t="s">
        <v>18467</v>
      </c>
      <c r="C4208" t="s">
        <v>18468</v>
      </c>
      <c r="D4208" s="2" t="s">
        <v>58</v>
      </c>
      <c r="E4208" s="4" t="s">
        <v>59</v>
      </c>
      <c r="F4208" t="s">
        <v>60</v>
      </c>
      <c r="G4208" s="6">
        <v>83</v>
      </c>
      <c r="H4208">
        <v>78379</v>
      </c>
      <c r="I4208">
        <v>2</v>
      </c>
      <c r="J4208" s="6">
        <v>261.5</v>
      </c>
      <c r="K4208" s="6">
        <v>5904</v>
      </c>
      <c r="L4208">
        <v>87</v>
      </c>
      <c r="M4208">
        <v>1</v>
      </c>
      <c r="N4208" t="s">
        <v>48</v>
      </c>
      <c r="O4208" t="s">
        <v>37</v>
      </c>
      <c r="P4208" t="s">
        <v>10061</v>
      </c>
    </row>
    <row r="4209" spans="1:16" x14ac:dyDescent="0.3">
      <c r="A4209" s="7">
        <v>18118</v>
      </c>
      <c r="B4209" s="6" t="s">
        <v>18469</v>
      </c>
      <c r="C4209" t="s">
        <v>18470</v>
      </c>
      <c r="D4209" s="2" t="s">
        <v>70</v>
      </c>
      <c r="E4209" s="4" t="s">
        <v>46</v>
      </c>
      <c r="F4209" t="s">
        <v>60</v>
      </c>
      <c r="G4209" s="6">
        <v>281</v>
      </c>
      <c r="H4209">
        <v>15619</v>
      </c>
      <c r="I4209">
        <v>17</v>
      </c>
      <c r="J4209" s="6">
        <v>197.25</v>
      </c>
      <c r="K4209" s="6">
        <v>3752.25</v>
      </c>
      <c r="L4209">
        <v>89</v>
      </c>
      <c r="M4209">
        <v>2</v>
      </c>
      <c r="N4209" t="s">
        <v>61</v>
      </c>
      <c r="O4209" t="s">
        <v>37</v>
      </c>
      <c r="P4209" t="s">
        <v>10061</v>
      </c>
    </row>
    <row r="4210" spans="1:16" x14ac:dyDescent="0.3">
      <c r="A4210" s="7">
        <v>20792</v>
      </c>
      <c r="B4210" s="6" t="s">
        <v>18471</v>
      </c>
      <c r="C4210" t="s">
        <v>18472</v>
      </c>
      <c r="D4210" s="2" t="s">
        <v>70</v>
      </c>
      <c r="E4210" s="4" t="s">
        <v>59</v>
      </c>
      <c r="F4210" t="s">
        <v>60</v>
      </c>
      <c r="G4210" s="6">
        <v>63</v>
      </c>
      <c r="H4210">
        <v>39552</v>
      </c>
      <c r="I4210">
        <v>13</v>
      </c>
      <c r="J4210" s="6">
        <v>421.75</v>
      </c>
      <c r="K4210" s="6">
        <v>6149</v>
      </c>
      <c r="L4210">
        <v>77</v>
      </c>
      <c r="M4210">
        <v>1</v>
      </c>
      <c r="N4210" t="s">
        <v>32</v>
      </c>
      <c r="O4210" t="s">
        <v>37</v>
      </c>
      <c r="P4210" t="s">
        <v>10061</v>
      </c>
    </row>
    <row r="4211" spans="1:16" x14ac:dyDescent="0.3">
      <c r="A4211" s="7">
        <v>18775</v>
      </c>
      <c r="B4211" s="6" t="s">
        <v>18473</v>
      </c>
      <c r="C4211" t="s">
        <v>18474</v>
      </c>
      <c r="D4211" s="2" t="s">
        <v>58</v>
      </c>
      <c r="E4211" s="4" t="s">
        <v>59</v>
      </c>
      <c r="F4211" t="s">
        <v>60</v>
      </c>
      <c r="G4211" s="6">
        <v>224</v>
      </c>
      <c r="H4211">
        <v>64680</v>
      </c>
      <c r="I4211">
        <v>18</v>
      </c>
      <c r="J4211" s="6">
        <v>250.5</v>
      </c>
      <c r="K4211" s="6">
        <v>3686.5</v>
      </c>
      <c r="L4211">
        <v>88</v>
      </c>
      <c r="M4211">
        <v>2</v>
      </c>
      <c r="N4211" t="s">
        <v>48</v>
      </c>
      <c r="O4211" t="s">
        <v>37</v>
      </c>
      <c r="P4211" t="s">
        <v>10061</v>
      </c>
    </row>
    <row r="4212" spans="1:16" x14ac:dyDescent="0.3">
      <c r="A4212" s="7">
        <v>18380</v>
      </c>
      <c r="B4212" s="6" t="s">
        <v>18475</v>
      </c>
      <c r="C4212" t="s">
        <v>18476</v>
      </c>
      <c r="D4212" s="2" t="s">
        <v>45</v>
      </c>
      <c r="E4212" s="4" t="s">
        <v>59</v>
      </c>
      <c r="F4212" t="s">
        <v>60</v>
      </c>
      <c r="G4212" s="6">
        <v>229</v>
      </c>
      <c r="H4212">
        <v>67638</v>
      </c>
      <c r="I4212">
        <v>12</v>
      </c>
      <c r="J4212" s="6">
        <v>382</v>
      </c>
      <c r="K4212" s="6">
        <v>5793.5</v>
      </c>
      <c r="L4212">
        <v>77</v>
      </c>
      <c r="M4212">
        <v>2</v>
      </c>
      <c r="N4212" t="s">
        <v>61</v>
      </c>
      <c r="O4212" t="s">
        <v>48</v>
      </c>
      <c r="P4212" t="s">
        <v>10066</v>
      </c>
    </row>
    <row r="4213" spans="1:16" x14ac:dyDescent="0.3">
      <c r="A4213" s="7">
        <v>19384</v>
      </c>
      <c r="B4213" s="6" t="s">
        <v>18477</v>
      </c>
      <c r="C4213" t="s">
        <v>18478</v>
      </c>
      <c r="D4213" s="2" t="s">
        <v>52</v>
      </c>
      <c r="E4213" s="4" t="s">
        <v>46</v>
      </c>
      <c r="F4213" t="s">
        <v>67</v>
      </c>
      <c r="G4213" s="6">
        <v>792</v>
      </c>
      <c r="H4213">
        <v>26974</v>
      </c>
      <c r="I4213">
        <v>4</v>
      </c>
      <c r="J4213" s="6">
        <v>785</v>
      </c>
      <c r="K4213" s="6">
        <v>4130.75</v>
      </c>
      <c r="L4213">
        <v>45</v>
      </c>
      <c r="M4213">
        <v>1</v>
      </c>
      <c r="N4213" t="s">
        <v>48</v>
      </c>
      <c r="O4213" t="s">
        <v>48</v>
      </c>
      <c r="P4213" t="s">
        <v>10061</v>
      </c>
    </row>
    <row r="4214" spans="1:16" x14ac:dyDescent="0.3">
      <c r="A4214" s="7">
        <v>19657</v>
      </c>
      <c r="B4214" s="6" t="s">
        <v>18479</v>
      </c>
      <c r="C4214" t="s">
        <v>18480</v>
      </c>
      <c r="D4214" s="2" t="s">
        <v>52</v>
      </c>
      <c r="E4214" s="4" t="s">
        <v>46</v>
      </c>
      <c r="F4214" t="s">
        <v>67</v>
      </c>
      <c r="G4214" s="6">
        <v>1742</v>
      </c>
      <c r="H4214">
        <v>52033</v>
      </c>
      <c r="I4214">
        <v>11</v>
      </c>
      <c r="J4214" s="6">
        <v>653.5</v>
      </c>
      <c r="K4214" s="6">
        <v>4788.25</v>
      </c>
      <c r="L4214">
        <v>58</v>
      </c>
      <c r="M4214">
        <v>2</v>
      </c>
      <c r="N4214" t="s">
        <v>32</v>
      </c>
      <c r="O4214" t="s">
        <v>37</v>
      </c>
      <c r="P4214" t="s">
        <v>10061</v>
      </c>
    </row>
    <row r="4215" spans="1:16" x14ac:dyDescent="0.3">
      <c r="A4215" s="7">
        <v>19908</v>
      </c>
      <c r="B4215" s="6" t="s">
        <v>18481</v>
      </c>
      <c r="C4215" t="s">
        <v>18482</v>
      </c>
      <c r="D4215" s="2" t="s">
        <v>79</v>
      </c>
      <c r="E4215" s="4" t="s">
        <v>46</v>
      </c>
      <c r="F4215" t="s">
        <v>76</v>
      </c>
      <c r="G4215" s="6">
        <v>1205</v>
      </c>
      <c r="H4215">
        <v>82467</v>
      </c>
      <c r="I4215">
        <v>19</v>
      </c>
      <c r="J4215" s="6">
        <v>531.5</v>
      </c>
      <c r="K4215" s="6">
        <v>4562.75</v>
      </c>
      <c r="L4215">
        <v>84</v>
      </c>
      <c r="M4215">
        <v>1</v>
      </c>
      <c r="N4215" t="s">
        <v>48</v>
      </c>
      <c r="O4215" t="s">
        <v>37</v>
      </c>
      <c r="P4215" t="s">
        <v>10061</v>
      </c>
    </row>
    <row r="4216" spans="1:16" x14ac:dyDescent="0.3">
      <c r="A4216" s="7">
        <v>19903</v>
      </c>
      <c r="B4216" s="6" t="s">
        <v>18483</v>
      </c>
      <c r="C4216" t="s">
        <v>18484</v>
      </c>
      <c r="D4216" s="2" t="s">
        <v>64</v>
      </c>
      <c r="E4216" s="4" t="s">
        <v>59</v>
      </c>
      <c r="F4216" t="s">
        <v>60</v>
      </c>
      <c r="G4216" s="6">
        <v>783</v>
      </c>
      <c r="H4216">
        <v>78995</v>
      </c>
      <c r="I4216">
        <v>19</v>
      </c>
      <c r="J4216" s="6">
        <v>431.75</v>
      </c>
      <c r="K4216" s="6">
        <v>6283.25</v>
      </c>
      <c r="L4216">
        <v>78</v>
      </c>
      <c r="M4216">
        <v>2</v>
      </c>
      <c r="N4216" t="s">
        <v>48</v>
      </c>
      <c r="O4216" t="s">
        <v>48</v>
      </c>
      <c r="P4216" t="s">
        <v>10066</v>
      </c>
    </row>
    <row r="4217" spans="1:16" x14ac:dyDescent="0.3">
      <c r="A4217" s="7">
        <v>19075</v>
      </c>
      <c r="B4217" s="6" t="s">
        <v>18485</v>
      </c>
      <c r="C4217" t="s">
        <v>18486</v>
      </c>
      <c r="D4217" s="2" t="s">
        <v>64</v>
      </c>
      <c r="E4217" s="4" t="s">
        <v>46</v>
      </c>
      <c r="F4217" t="s">
        <v>60</v>
      </c>
      <c r="G4217" s="6">
        <v>168</v>
      </c>
      <c r="H4217">
        <v>33992</v>
      </c>
      <c r="I4217">
        <v>7</v>
      </c>
      <c r="J4217" s="6">
        <v>288.75</v>
      </c>
      <c r="K4217" s="6">
        <v>4841.5</v>
      </c>
      <c r="L4217">
        <v>96</v>
      </c>
      <c r="M4217">
        <v>1</v>
      </c>
      <c r="N4217" t="s">
        <v>32</v>
      </c>
      <c r="O4217" t="s">
        <v>37</v>
      </c>
      <c r="P4217" t="s">
        <v>10061</v>
      </c>
    </row>
    <row r="4218" spans="1:16" x14ac:dyDescent="0.3">
      <c r="A4218" s="7">
        <v>19357</v>
      </c>
      <c r="B4218" s="6" t="s">
        <v>18487</v>
      </c>
      <c r="C4218" t="s">
        <v>18488</v>
      </c>
      <c r="D4218" s="2" t="s">
        <v>52</v>
      </c>
      <c r="E4218" s="4" t="s">
        <v>46</v>
      </c>
      <c r="F4218" t="s">
        <v>67</v>
      </c>
      <c r="G4218" s="6">
        <v>1389</v>
      </c>
      <c r="H4218">
        <v>36797</v>
      </c>
      <c r="I4218">
        <v>2</v>
      </c>
      <c r="J4218" s="6">
        <v>1404</v>
      </c>
      <c r="K4218" s="6">
        <v>3019.25</v>
      </c>
      <c r="L4218">
        <v>63</v>
      </c>
      <c r="M4218">
        <v>3</v>
      </c>
      <c r="N4218" t="s">
        <v>37</v>
      </c>
      <c r="O4218" t="s">
        <v>37</v>
      </c>
      <c r="P4218" t="s">
        <v>10061</v>
      </c>
    </row>
    <row r="4219" spans="1:16" x14ac:dyDescent="0.3">
      <c r="A4219" s="7">
        <v>17704</v>
      </c>
      <c r="B4219" s="6" t="s">
        <v>18489</v>
      </c>
      <c r="C4219" t="s">
        <v>18490</v>
      </c>
      <c r="D4219" s="2" t="s">
        <v>52</v>
      </c>
      <c r="E4219" s="4" t="s">
        <v>59</v>
      </c>
      <c r="F4219" t="s">
        <v>54</v>
      </c>
      <c r="G4219" s="6">
        <v>1412</v>
      </c>
      <c r="H4219">
        <v>69399</v>
      </c>
      <c r="I4219">
        <v>32</v>
      </c>
      <c r="J4219" s="6">
        <v>6074.5</v>
      </c>
      <c r="K4219" s="6">
        <v>537.75</v>
      </c>
      <c r="L4219">
        <v>8</v>
      </c>
      <c r="M4219">
        <v>4</v>
      </c>
      <c r="N4219" t="s">
        <v>32</v>
      </c>
      <c r="O4219" t="s">
        <v>37</v>
      </c>
      <c r="P4219" t="s">
        <v>10066</v>
      </c>
    </row>
    <row r="4220" spans="1:16" x14ac:dyDescent="0.3">
      <c r="A4220" s="7">
        <v>20967</v>
      </c>
      <c r="B4220" s="6" t="s">
        <v>18491</v>
      </c>
      <c r="C4220" t="s">
        <v>18492</v>
      </c>
      <c r="D4220" s="2" t="s">
        <v>45</v>
      </c>
      <c r="E4220" s="4" t="s">
        <v>59</v>
      </c>
      <c r="F4220" t="s">
        <v>76</v>
      </c>
      <c r="G4220" s="6">
        <v>822</v>
      </c>
      <c r="H4220">
        <v>41014</v>
      </c>
      <c r="I4220">
        <v>19</v>
      </c>
      <c r="J4220" s="6">
        <v>486.25</v>
      </c>
      <c r="K4220" s="6">
        <v>4644.75</v>
      </c>
      <c r="L4220">
        <v>81</v>
      </c>
      <c r="M4220">
        <v>1</v>
      </c>
      <c r="N4220" t="s">
        <v>48</v>
      </c>
      <c r="O4220" t="s">
        <v>37</v>
      </c>
      <c r="P4220" t="s">
        <v>10061</v>
      </c>
    </row>
    <row r="4221" spans="1:16" x14ac:dyDescent="0.3">
      <c r="A4221" s="7">
        <v>20379</v>
      </c>
      <c r="B4221" s="6" t="s">
        <v>18493</v>
      </c>
      <c r="C4221" t="s">
        <v>18494</v>
      </c>
      <c r="D4221" s="2" t="s">
        <v>45</v>
      </c>
      <c r="E4221" s="4" t="s">
        <v>59</v>
      </c>
      <c r="F4221" t="s">
        <v>60</v>
      </c>
      <c r="G4221" s="6">
        <v>277</v>
      </c>
      <c r="H4221">
        <v>67941</v>
      </c>
      <c r="I4221">
        <v>12</v>
      </c>
      <c r="J4221" s="6">
        <v>387.75</v>
      </c>
      <c r="K4221" s="6">
        <v>4017.25</v>
      </c>
      <c r="L4221">
        <v>97</v>
      </c>
      <c r="M4221">
        <v>1</v>
      </c>
      <c r="N4221" t="s">
        <v>61</v>
      </c>
      <c r="O4221" t="s">
        <v>48</v>
      </c>
      <c r="P4221" t="s">
        <v>10066</v>
      </c>
    </row>
    <row r="4222" spans="1:16" x14ac:dyDescent="0.3">
      <c r="A4222" s="7">
        <v>21177</v>
      </c>
      <c r="B4222" s="6" t="s">
        <v>18495</v>
      </c>
      <c r="C4222" t="s">
        <v>18496</v>
      </c>
      <c r="D4222" s="2" t="s">
        <v>70</v>
      </c>
      <c r="E4222" s="4" t="s">
        <v>46</v>
      </c>
      <c r="F4222" t="s">
        <v>47</v>
      </c>
      <c r="G4222" s="6">
        <v>276</v>
      </c>
      <c r="H4222">
        <v>66759</v>
      </c>
      <c r="I4222">
        <v>11</v>
      </c>
      <c r="J4222" s="6">
        <v>1286.5</v>
      </c>
      <c r="K4222" s="6">
        <v>2558.75</v>
      </c>
      <c r="L4222">
        <v>62</v>
      </c>
      <c r="M4222">
        <v>1</v>
      </c>
      <c r="N4222" t="s">
        <v>61</v>
      </c>
      <c r="O4222" t="s">
        <v>48</v>
      </c>
      <c r="P4222" t="s">
        <v>10061</v>
      </c>
    </row>
    <row r="4223" spans="1:16" x14ac:dyDescent="0.3">
      <c r="A4223" s="7">
        <v>17654</v>
      </c>
      <c r="B4223" s="6" t="s">
        <v>18497</v>
      </c>
      <c r="C4223" t="s">
        <v>18498</v>
      </c>
      <c r="D4223" s="2" t="s">
        <v>52</v>
      </c>
      <c r="E4223" s="4" t="s">
        <v>46</v>
      </c>
      <c r="F4223" t="s">
        <v>76</v>
      </c>
      <c r="G4223" s="6">
        <v>2751</v>
      </c>
      <c r="H4223">
        <v>59219</v>
      </c>
      <c r="I4223">
        <v>12</v>
      </c>
      <c r="J4223" s="6">
        <v>346</v>
      </c>
      <c r="K4223" s="6">
        <v>5173</v>
      </c>
      <c r="L4223">
        <v>58</v>
      </c>
      <c r="M4223">
        <v>1</v>
      </c>
      <c r="N4223" t="s">
        <v>48</v>
      </c>
      <c r="O4223" t="s">
        <v>37</v>
      </c>
      <c r="P4223" t="s">
        <v>10061</v>
      </c>
    </row>
    <row r="4224" spans="1:16" x14ac:dyDescent="0.3">
      <c r="A4224" s="7">
        <v>21045</v>
      </c>
      <c r="B4224" s="6" t="s">
        <v>18499</v>
      </c>
      <c r="C4224" t="s">
        <v>18500</v>
      </c>
      <c r="D4224" s="2" t="s">
        <v>52</v>
      </c>
      <c r="E4224" s="4" t="s">
        <v>46</v>
      </c>
      <c r="F4224" t="s">
        <v>67</v>
      </c>
      <c r="G4224" s="6">
        <v>1374</v>
      </c>
      <c r="H4224">
        <v>68983</v>
      </c>
      <c r="I4224">
        <v>3</v>
      </c>
      <c r="J4224" s="6">
        <v>565.5</v>
      </c>
      <c r="K4224" s="6">
        <v>4279.75</v>
      </c>
      <c r="L4224">
        <v>50</v>
      </c>
      <c r="M4224">
        <v>3</v>
      </c>
      <c r="N4224" t="s">
        <v>48</v>
      </c>
      <c r="O4224" t="s">
        <v>37</v>
      </c>
      <c r="P4224" t="s">
        <v>10061</v>
      </c>
    </row>
    <row r="4225" spans="1:16" x14ac:dyDescent="0.3">
      <c r="A4225" s="7">
        <v>17656</v>
      </c>
      <c r="B4225" s="6" t="s">
        <v>18501</v>
      </c>
      <c r="C4225" t="s">
        <v>18502</v>
      </c>
      <c r="D4225" s="2" t="s">
        <v>52</v>
      </c>
      <c r="E4225" s="4" t="s">
        <v>46</v>
      </c>
      <c r="F4225" t="s">
        <v>54</v>
      </c>
      <c r="G4225" s="6">
        <v>1274</v>
      </c>
      <c r="H4225">
        <v>78076</v>
      </c>
      <c r="I4225">
        <v>40</v>
      </c>
      <c r="J4225" s="6">
        <v>5292.75</v>
      </c>
      <c r="K4225" s="6">
        <v>771.5</v>
      </c>
      <c r="L4225">
        <v>13</v>
      </c>
      <c r="M4225">
        <v>7</v>
      </c>
      <c r="N4225" t="s">
        <v>48</v>
      </c>
      <c r="O4225" t="s">
        <v>37</v>
      </c>
      <c r="P4225" t="s">
        <v>10061</v>
      </c>
    </row>
    <row r="4226" spans="1:16" x14ac:dyDescent="0.3">
      <c r="A4226" s="7">
        <v>19656</v>
      </c>
      <c r="B4226" s="6" t="s">
        <v>18503</v>
      </c>
      <c r="C4226" t="s">
        <v>18504</v>
      </c>
      <c r="D4226" s="2" t="s">
        <v>64</v>
      </c>
      <c r="E4226" s="4" t="s">
        <v>59</v>
      </c>
      <c r="F4226" t="s">
        <v>60</v>
      </c>
      <c r="G4226" s="6">
        <v>981</v>
      </c>
      <c r="H4226">
        <v>57671</v>
      </c>
      <c r="I4226">
        <v>2</v>
      </c>
      <c r="J4226" s="6">
        <v>324.25</v>
      </c>
      <c r="K4226" s="6">
        <v>5936.75</v>
      </c>
      <c r="L4226">
        <v>83</v>
      </c>
      <c r="M4226">
        <v>2</v>
      </c>
      <c r="N4226" t="s">
        <v>32</v>
      </c>
      <c r="O4226" t="s">
        <v>37</v>
      </c>
      <c r="P4226" t="s">
        <v>10061</v>
      </c>
    </row>
    <row r="4227" spans="1:16" x14ac:dyDescent="0.3">
      <c r="A4227" s="7">
        <v>19948</v>
      </c>
      <c r="B4227" s="6" t="s">
        <v>18505</v>
      </c>
      <c r="C4227" t="s">
        <v>18506</v>
      </c>
      <c r="D4227" s="2" t="s">
        <v>45</v>
      </c>
      <c r="E4227" s="4" t="s">
        <v>46</v>
      </c>
      <c r="F4227" t="s">
        <v>47</v>
      </c>
      <c r="G4227" s="6">
        <v>992</v>
      </c>
      <c r="H4227">
        <v>48283</v>
      </c>
      <c r="I4227">
        <v>7</v>
      </c>
      <c r="J4227" s="6">
        <v>1764.5</v>
      </c>
      <c r="K4227" s="6">
        <v>2924.75</v>
      </c>
      <c r="L4227">
        <v>51</v>
      </c>
      <c r="M4227">
        <v>0</v>
      </c>
      <c r="N4227" t="s">
        <v>48</v>
      </c>
      <c r="O4227" t="s">
        <v>37</v>
      </c>
      <c r="P4227" t="s">
        <v>10061</v>
      </c>
    </row>
    <row r="4228" spans="1:16" x14ac:dyDescent="0.3">
      <c r="A4228" s="7">
        <v>20429</v>
      </c>
      <c r="B4228" s="6" t="s">
        <v>18507</v>
      </c>
      <c r="C4228" t="s">
        <v>18508</v>
      </c>
      <c r="D4228" s="2" t="s">
        <v>45</v>
      </c>
      <c r="E4228" s="4" t="s">
        <v>46</v>
      </c>
      <c r="F4228" t="s">
        <v>76</v>
      </c>
      <c r="G4228" s="6">
        <v>546</v>
      </c>
      <c r="H4228">
        <v>42281</v>
      </c>
      <c r="I4228">
        <v>7</v>
      </c>
      <c r="J4228" s="6">
        <v>257.5</v>
      </c>
      <c r="K4228" s="6">
        <v>4507</v>
      </c>
      <c r="L4228">
        <v>51</v>
      </c>
      <c r="M4228">
        <v>2</v>
      </c>
      <c r="N4228" t="s">
        <v>32</v>
      </c>
      <c r="O4228" t="s">
        <v>32</v>
      </c>
      <c r="P4228" t="s">
        <v>10066</v>
      </c>
    </row>
    <row r="4229" spans="1:16" x14ac:dyDescent="0.3">
      <c r="A4229" s="7">
        <v>21633</v>
      </c>
      <c r="B4229" s="6" t="s">
        <v>18509</v>
      </c>
      <c r="C4229" t="s">
        <v>18510</v>
      </c>
      <c r="D4229" s="2" t="s">
        <v>52</v>
      </c>
      <c r="E4229" s="4" t="s">
        <v>59</v>
      </c>
      <c r="F4229" t="s">
        <v>80</v>
      </c>
      <c r="G4229" s="6">
        <v>4737</v>
      </c>
      <c r="H4229">
        <v>88156</v>
      </c>
      <c r="I4229">
        <v>34</v>
      </c>
      <c r="J4229" s="6">
        <v>7878.5</v>
      </c>
      <c r="K4229" s="6">
        <v>1055.75</v>
      </c>
      <c r="L4229">
        <v>19</v>
      </c>
      <c r="M4229">
        <v>6</v>
      </c>
      <c r="N4229" t="s">
        <v>48</v>
      </c>
      <c r="O4229" t="s">
        <v>37</v>
      </c>
      <c r="P4229" t="s">
        <v>10061</v>
      </c>
    </row>
    <row r="4230" spans="1:16" x14ac:dyDescent="0.3">
      <c r="A4230" s="7">
        <v>21842</v>
      </c>
      <c r="B4230" s="6" t="s">
        <v>18511</v>
      </c>
      <c r="C4230" t="s">
        <v>18512</v>
      </c>
      <c r="D4230" s="2" t="s">
        <v>52</v>
      </c>
      <c r="E4230" s="4" t="s">
        <v>59</v>
      </c>
      <c r="F4230" t="s">
        <v>80</v>
      </c>
      <c r="G4230" s="6">
        <v>4333</v>
      </c>
      <c r="H4230">
        <v>77805</v>
      </c>
      <c r="I4230">
        <v>58</v>
      </c>
      <c r="J4230" s="6">
        <v>4329.25</v>
      </c>
      <c r="K4230" s="6">
        <v>301.75</v>
      </c>
      <c r="L4230">
        <v>12</v>
      </c>
      <c r="M4230">
        <v>3</v>
      </c>
      <c r="N4230" t="s">
        <v>48</v>
      </c>
      <c r="O4230" t="s">
        <v>37</v>
      </c>
      <c r="P4230" t="s">
        <v>10061</v>
      </c>
    </row>
    <row r="4231" spans="1:16" x14ac:dyDescent="0.3">
      <c r="A4231" s="7">
        <v>20600</v>
      </c>
      <c r="B4231" s="6" t="s">
        <v>18513</v>
      </c>
      <c r="C4231" t="s">
        <v>18514</v>
      </c>
      <c r="D4231" s="2" t="s">
        <v>52</v>
      </c>
      <c r="E4231" s="4" t="s">
        <v>46</v>
      </c>
      <c r="F4231" t="s">
        <v>67</v>
      </c>
      <c r="G4231" s="6">
        <v>1113</v>
      </c>
      <c r="H4231">
        <v>62829</v>
      </c>
      <c r="I4231">
        <v>5</v>
      </c>
      <c r="J4231" s="6">
        <v>380</v>
      </c>
      <c r="K4231" s="6">
        <v>4550</v>
      </c>
      <c r="L4231">
        <v>48</v>
      </c>
      <c r="M4231">
        <v>3</v>
      </c>
      <c r="N4231" t="s">
        <v>48</v>
      </c>
      <c r="O4231" t="s">
        <v>37</v>
      </c>
      <c r="P4231" t="s">
        <v>10061</v>
      </c>
    </row>
    <row r="4232" spans="1:16" x14ac:dyDescent="0.3">
      <c r="A4232" s="7">
        <v>17690</v>
      </c>
      <c r="B4232" s="6" t="s">
        <v>18515</v>
      </c>
      <c r="C4232" t="s">
        <v>18516</v>
      </c>
      <c r="D4232" s="2" t="s">
        <v>52</v>
      </c>
      <c r="E4232" s="4" t="s">
        <v>46</v>
      </c>
      <c r="F4232" t="s">
        <v>76</v>
      </c>
      <c r="G4232" s="6">
        <v>2071</v>
      </c>
      <c r="H4232">
        <v>63756</v>
      </c>
      <c r="I4232">
        <v>24</v>
      </c>
      <c r="J4232" s="6">
        <v>485.75</v>
      </c>
      <c r="K4232" s="6">
        <v>2706</v>
      </c>
      <c r="L4232">
        <v>65</v>
      </c>
      <c r="M4232">
        <v>1</v>
      </c>
      <c r="N4232" t="s">
        <v>32</v>
      </c>
      <c r="O4232" t="s">
        <v>37</v>
      </c>
      <c r="P4232" t="s">
        <v>10061</v>
      </c>
    </row>
    <row r="4233" spans="1:16" x14ac:dyDescent="0.3">
      <c r="A4233" s="7">
        <v>18517</v>
      </c>
      <c r="B4233" s="6" t="s">
        <v>18517</v>
      </c>
      <c r="C4233" t="s">
        <v>18518</v>
      </c>
      <c r="D4233" s="2" t="s">
        <v>52</v>
      </c>
      <c r="E4233" s="4" t="s">
        <v>46</v>
      </c>
      <c r="F4233" t="s">
        <v>76</v>
      </c>
      <c r="G4233" s="6">
        <v>2379</v>
      </c>
      <c r="H4233">
        <v>77805</v>
      </c>
      <c r="I4233">
        <v>14</v>
      </c>
      <c r="J4233" s="6">
        <v>258.5</v>
      </c>
      <c r="K4233" s="6">
        <v>4097.5</v>
      </c>
      <c r="L4233">
        <v>78</v>
      </c>
      <c r="M4233">
        <v>2</v>
      </c>
      <c r="N4233" t="s">
        <v>37</v>
      </c>
      <c r="O4233" t="s">
        <v>37</v>
      </c>
      <c r="P4233" t="s">
        <v>10061</v>
      </c>
    </row>
    <row r="4234" spans="1:16" x14ac:dyDescent="0.3">
      <c r="A4234" s="7">
        <v>21374</v>
      </c>
      <c r="B4234" s="6" t="s">
        <v>18519</v>
      </c>
      <c r="C4234" t="s">
        <v>18520</v>
      </c>
      <c r="D4234" s="2" t="s">
        <v>58</v>
      </c>
      <c r="E4234" s="4" t="s">
        <v>59</v>
      </c>
      <c r="F4234" t="s">
        <v>60</v>
      </c>
      <c r="G4234" s="6">
        <v>144</v>
      </c>
      <c r="H4234">
        <v>67956</v>
      </c>
      <c r="I4234">
        <v>18</v>
      </c>
      <c r="J4234" s="6">
        <v>160</v>
      </c>
      <c r="K4234" s="6">
        <v>3821</v>
      </c>
      <c r="L4234">
        <v>77</v>
      </c>
      <c r="M4234">
        <v>1</v>
      </c>
      <c r="N4234" t="s">
        <v>32</v>
      </c>
      <c r="O4234" t="s">
        <v>48</v>
      </c>
      <c r="P4234" t="s">
        <v>10061</v>
      </c>
    </row>
    <row r="4235" spans="1:16" x14ac:dyDescent="0.3">
      <c r="A4235" s="7">
        <v>18245</v>
      </c>
      <c r="B4235" s="6" t="s">
        <v>18521</v>
      </c>
      <c r="C4235" t="s">
        <v>18522</v>
      </c>
      <c r="D4235" s="2" t="s">
        <v>52</v>
      </c>
      <c r="E4235" s="4" t="s">
        <v>53</v>
      </c>
      <c r="F4235" t="s">
        <v>54</v>
      </c>
      <c r="G4235" s="6">
        <v>3831</v>
      </c>
      <c r="H4235">
        <v>66232</v>
      </c>
      <c r="I4235">
        <v>19</v>
      </c>
      <c r="J4235" s="6">
        <v>6243.25</v>
      </c>
      <c r="K4235" s="6">
        <v>805.75</v>
      </c>
      <c r="L4235">
        <v>19</v>
      </c>
      <c r="M4235">
        <v>4</v>
      </c>
      <c r="N4235" t="s">
        <v>48</v>
      </c>
      <c r="O4235" t="s">
        <v>37</v>
      </c>
      <c r="P4235" t="s">
        <v>10061</v>
      </c>
    </row>
    <row r="4236" spans="1:16" x14ac:dyDescent="0.3">
      <c r="A4236" s="7">
        <v>19463</v>
      </c>
      <c r="B4236" s="6" t="s">
        <v>18523</v>
      </c>
      <c r="C4236" t="s">
        <v>18524</v>
      </c>
      <c r="D4236" s="2" t="s">
        <v>45</v>
      </c>
      <c r="E4236" s="4" t="s">
        <v>46</v>
      </c>
      <c r="F4236" t="s">
        <v>47</v>
      </c>
      <c r="G4236" s="6">
        <v>229</v>
      </c>
      <c r="H4236">
        <v>53137</v>
      </c>
      <c r="I4236">
        <v>17</v>
      </c>
      <c r="J4236" s="6">
        <v>1860.75</v>
      </c>
      <c r="K4236" s="6">
        <v>2902.5</v>
      </c>
      <c r="L4236">
        <v>52</v>
      </c>
      <c r="M4236">
        <v>0</v>
      </c>
      <c r="N4236" t="s">
        <v>48</v>
      </c>
      <c r="O4236" t="s">
        <v>48</v>
      </c>
      <c r="P4236" t="s">
        <v>10061</v>
      </c>
    </row>
    <row r="4237" spans="1:16" x14ac:dyDescent="0.3">
      <c r="A4237" s="7">
        <v>21421</v>
      </c>
      <c r="B4237" s="6" t="s">
        <v>18525</v>
      </c>
      <c r="C4237" t="s">
        <v>18526</v>
      </c>
      <c r="D4237" s="2" t="s">
        <v>52</v>
      </c>
      <c r="E4237" s="4" t="s">
        <v>46</v>
      </c>
      <c r="F4237" t="s">
        <v>76</v>
      </c>
      <c r="G4237" s="6">
        <v>2437</v>
      </c>
      <c r="H4237">
        <v>77434</v>
      </c>
      <c r="I4237">
        <v>16</v>
      </c>
      <c r="J4237" s="6">
        <v>317.25</v>
      </c>
      <c r="K4237" s="6">
        <v>4652</v>
      </c>
      <c r="L4237">
        <v>56</v>
      </c>
      <c r="M4237">
        <v>2</v>
      </c>
      <c r="N4237" t="s">
        <v>32</v>
      </c>
      <c r="O4237" t="s">
        <v>32</v>
      </c>
      <c r="P4237" t="s">
        <v>10061</v>
      </c>
    </row>
    <row r="4238" spans="1:16" x14ac:dyDescent="0.3">
      <c r="A4238" s="7">
        <v>17889</v>
      </c>
      <c r="B4238" s="6" t="s">
        <v>18527</v>
      </c>
      <c r="C4238" t="s">
        <v>18528</v>
      </c>
      <c r="D4238" s="2" t="s">
        <v>58</v>
      </c>
      <c r="E4238" s="4" t="s">
        <v>59</v>
      </c>
      <c r="F4238" t="s">
        <v>60</v>
      </c>
      <c r="G4238" s="6">
        <v>100</v>
      </c>
      <c r="H4238">
        <v>58679</v>
      </c>
      <c r="I4238">
        <v>12</v>
      </c>
      <c r="J4238" s="6">
        <v>127</v>
      </c>
      <c r="K4238" s="6">
        <v>5560.25</v>
      </c>
      <c r="L4238">
        <v>80</v>
      </c>
      <c r="M4238">
        <v>1</v>
      </c>
      <c r="N4238" t="s">
        <v>32</v>
      </c>
      <c r="O4238" t="s">
        <v>37</v>
      </c>
      <c r="P4238" t="s">
        <v>10061</v>
      </c>
    </row>
    <row r="4239" spans="1:16" x14ac:dyDescent="0.3">
      <c r="A4239" s="7">
        <v>21087</v>
      </c>
      <c r="B4239" s="6" t="s">
        <v>18529</v>
      </c>
      <c r="C4239" t="s">
        <v>18530</v>
      </c>
      <c r="D4239" s="2" t="s">
        <v>45</v>
      </c>
      <c r="E4239" s="4" t="s">
        <v>59</v>
      </c>
      <c r="F4239" t="s">
        <v>60</v>
      </c>
      <c r="G4239" s="6">
        <v>498</v>
      </c>
      <c r="H4239">
        <v>23830</v>
      </c>
      <c r="I4239">
        <v>9</v>
      </c>
      <c r="J4239" s="6">
        <v>151</v>
      </c>
      <c r="K4239" s="6">
        <v>7147</v>
      </c>
      <c r="L4239">
        <v>96</v>
      </c>
      <c r="M4239">
        <v>1</v>
      </c>
      <c r="N4239" t="s">
        <v>48</v>
      </c>
      <c r="O4239" t="s">
        <v>48</v>
      </c>
      <c r="P4239" t="s">
        <v>10061</v>
      </c>
    </row>
    <row r="4240" spans="1:16" x14ac:dyDescent="0.3">
      <c r="A4240" s="7">
        <v>20971</v>
      </c>
      <c r="B4240" s="6" t="s">
        <v>18531</v>
      </c>
      <c r="C4240" t="s">
        <v>18532</v>
      </c>
      <c r="D4240" s="2" t="s">
        <v>52</v>
      </c>
      <c r="E4240" s="4" t="s">
        <v>46</v>
      </c>
      <c r="F4240" t="s">
        <v>67</v>
      </c>
      <c r="G4240" s="6">
        <v>905</v>
      </c>
      <c r="H4240">
        <v>78861</v>
      </c>
      <c r="I4240">
        <v>13</v>
      </c>
      <c r="J4240" s="6">
        <v>1024.5</v>
      </c>
      <c r="K4240" s="6">
        <v>2454.5</v>
      </c>
      <c r="L4240">
        <v>58</v>
      </c>
      <c r="M4240">
        <v>1</v>
      </c>
      <c r="N4240" t="s">
        <v>48</v>
      </c>
      <c r="O4240" t="s">
        <v>37</v>
      </c>
      <c r="P4240" t="s">
        <v>10061</v>
      </c>
    </row>
    <row r="4241" spans="1:16" x14ac:dyDescent="0.3">
      <c r="A4241" s="7">
        <v>21484</v>
      </c>
      <c r="B4241" s="6" t="s">
        <v>18533</v>
      </c>
      <c r="C4241" t="s">
        <v>18534</v>
      </c>
      <c r="D4241" s="2" t="s">
        <v>70</v>
      </c>
      <c r="E4241" s="4" t="s">
        <v>59</v>
      </c>
      <c r="F4241" t="s">
        <v>60</v>
      </c>
      <c r="G4241" s="6">
        <v>77</v>
      </c>
      <c r="H4241">
        <v>71156</v>
      </c>
      <c r="I4241">
        <v>8</v>
      </c>
      <c r="J4241" s="6">
        <v>271.25</v>
      </c>
      <c r="K4241" s="6">
        <v>6930.25</v>
      </c>
      <c r="L4241">
        <v>85</v>
      </c>
      <c r="M4241">
        <v>2</v>
      </c>
      <c r="N4241" t="s">
        <v>48</v>
      </c>
      <c r="O4241" t="s">
        <v>48</v>
      </c>
      <c r="P4241" t="s">
        <v>10066</v>
      </c>
    </row>
    <row r="4242" spans="1:16" x14ac:dyDescent="0.3">
      <c r="A4242" s="7">
        <v>19746</v>
      </c>
      <c r="B4242" s="6" t="s">
        <v>18535</v>
      </c>
      <c r="C4242" t="s">
        <v>18536</v>
      </c>
      <c r="D4242" s="2" t="s">
        <v>58</v>
      </c>
      <c r="E4242" s="4" t="s">
        <v>59</v>
      </c>
      <c r="F4242" t="s">
        <v>60</v>
      </c>
      <c r="G4242" s="6">
        <v>75</v>
      </c>
      <c r="H4242">
        <v>88156</v>
      </c>
      <c r="I4242">
        <v>10</v>
      </c>
      <c r="J4242" s="6">
        <v>339.25</v>
      </c>
      <c r="K4242" s="6">
        <v>5834.5</v>
      </c>
      <c r="L4242">
        <v>96</v>
      </c>
      <c r="M4242">
        <v>2</v>
      </c>
      <c r="N4242" t="s">
        <v>61</v>
      </c>
      <c r="O4242" t="s">
        <v>48</v>
      </c>
      <c r="P4242" t="s">
        <v>10066</v>
      </c>
    </row>
    <row r="4243" spans="1:16" x14ac:dyDescent="0.3">
      <c r="A4243" s="7">
        <v>20212</v>
      </c>
      <c r="B4243" s="6" t="s">
        <v>18537</v>
      </c>
      <c r="C4243" t="s">
        <v>18538</v>
      </c>
      <c r="D4243" s="2" t="s">
        <v>45</v>
      </c>
      <c r="E4243" s="4" t="s">
        <v>46</v>
      </c>
      <c r="F4243" t="s">
        <v>67</v>
      </c>
      <c r="G4243" s="6">
        <v>928</v>
      </c>
      <c r="H4243">
        <v>18108</v>
      </c>
      <c r="I4243">
        <v>14</v>
      </c>
      <c r="J4243" s="6">
        <v>654</v>
      </c>
      <c r="K4243" s="6">
        <v>4390.25</v>
      </c>
      <c r="L4243">
        <v>41</v>
      </c>
      <c r="M4243">
        <v>2</v>
      </c>
      <c r="N4243" t="s">
        <v>37</v>
      </c>
      <c r="O4243" t="s">
        <v>48</v>
      </c>
      <c r="P4243" t="s">
        <v>10061</v>
      </c>
    </row>
    <row r="4244" spans="1:16" x14ac:dyDescent="0.3">
      <c r="A4244" s="7">
        <v>20165</v>
      </c>
      <c r="B4244" s="6" t="s">
        <v>18539</v>
      </c>
      <c r="C4244" t="s">
        <v>18540</v>
      </c>
      <c r="D4244" s="2" t="s">
        <v>52</v>
      </c>
      <c r="E4244" s="4" t="s">
        <v>53</v>
      </c>
      <c r="F4244" t="s">
        <v>54</v>
      </c>
      <c r="G4244" s="6">
        <v>2180</v>
      </c>
      <c r="H4244">
        <v>52737</v>
      </c>
      <c r="I4244">
        <v>20</v>
      </c>
      <c r="J4244" s="6">
        <v>1853</v>
      </c>
      <c r="K4244" s="6">
        <v>608.75</v>
      </c>
      <c r="L4244">
        <v>14</v>
      </c>
      <c r="M4244">
        <v>8</v>
      </c>
      <c r="N4244" t="s">
        <v>48</v>
      </c>
      <c r="O4244" t="s">
        <v>37</v>
      </c>
      <c r="P4244" t="s">
        <v>10061</v>
      </c>
    </row>
    <row r="4245" spans="1:16" x14ac:dyDescent="0.3">
      <c r="A4245" s="7">
        <v>19875</v>
      </c>
      <c r="B4245" s="6" t="s">
        <v>18541</v>
      </c>
      <c r="C4245" t="s">
        <v>18542</v>
      </c>
      <c r="D4245" s="2" t="s">
        <v>70</v>
      </c>
      <c r="E4245" s="4" t="s">
        <v>59</v>
      </c>
      <c r="F4245" t="s">
        <v>67</v>
      </c>
      <c r="G4245" s="6">
        <v>329</v>
      </c>
      <c r="H4245">
        <v>87911</v>
      </c>
      <c r="I4245">
        <v>5</v>
      </c>
      <c r="J4245" s="6">
        <v>918.25</v>
      </c>
      <c r="K4245" s="6">
        <v>4665.75</v>
      </c>
      <c r="L4245">
        <v>58</v>
      </c>
      <c r="M4245">
        <v>3</v>
      </c>
      <c r="N4245" t="s">
        <v>37</v>
      </c>
      <c r="O4245" t="s">
        <v>37</v>
      </c>
      <c r="P4245" t="s">
        <v>10061</v>
      </c>
    </row>
    <row r="4246" spans="1:16" x14ac:dyDescent="0.3">
      <c r="A4246" s="7">
        <v>17660</v>
      </c>
      <c r="B4246" s="6" t="s">
        <v>18543</v>
      </c>
      <c r="C4246" t="s">
        <v>18544</v>
      </c>
      <c r="D4246" s="2" t="s">
        <v>79</v>
      </c>
      <c r="E4246" s="4" t="s">
        <v>46</v>
      </c>
      <c r="F4246" t="s">
        <v>76</v>
      </c>
      <c r="G4246" s="6">
        <v>707</v>
      </c>
      <c r="H4246">
        <v>73600</v>
      </c>
      <c r="I4246">
        <v>1</v>
      </c>
      <c r="J4246" s="6">
        <v>477.5</v>
      </c>
      <c r="K4246" s="6">
        <v>3081</v>
      </c>
      <c r="L4246">
        <v>62</v>
      </c>
      <c r="M4246">
        <v>1</v>
      </c>
      <c r="N4246" t="s">
        <v>32</v>
      </c>
      <c r="O4246" t="s">
        <v>37</v>
      </c>
      <c r="P4246" t="s">
        <v>10061</v>
      </c>
    </row>
    <row r="4247" spans="1:16" x14ac:dyDescent="0.3">
      <c r="A4247" s="7">
        <v>19709</v>
      </c>
      <c r="B4247" s="6" t="s">
        <v>18545</v>
      </c>
      <c r="C4247" t="s">
        <v>18546</v>
      </c>
      <c r="D4247" s="2" t="s">
        <v>58</v>
      </c>
      <c r="E4247" s="4" t="s">
        <v>59</v>
      </c>
      <c r="F4247" t="s">
        <v>60</v>
      </c>
      <c r="G4247" s="6">
        <v>64</v>
      </c>
      <c r="H4247">
        <v>27387</v>
      </c>
      <c r="I4247">
        <v>8</v>
      </c>
      <c r="J4247" s="6">
        <v>84.25</v>
      </c>
      <c r="K4247" s="6">
        <v>3529.75</v>
      </c>
      <c r="L4247">
        <v>83</v>
      </c>
      <c r="M4247">
        <v>1</v>
      </c>
      <c r="N4247" t="s">
        <v>32</v>
      </c>
      <c r="O4247" t="s">
        <v>37</v>
      </c>
      <c r="P4247" t="s">
        <v>10061</v>
      </c>
    </row>
    <row r="4248" spans="1:16" x14ac:dyDescent="0.3">
      <c r="A4248" s="7">
        <v>21779</v>
      </c>
      <c r="B4248" s="6" t="s">
        <v>18547</v>
      </c>
      <c r="C4248" t="s">
        <v>18548</v>
      </c>
      <c r="D4248" s="2" t="s">
        <v>52</v>
      </c>
      <c r="E4248" s="4" t="s">
        <v>46</v>
      </c>
      <c r="F4248" t="s">
        <v>80</v>
      </c>
      <c r="G4248" s="6">
        <v>4979</v>
      </c>
      <c r="H4248">
        <v>81126</v>
      </c>
      <c r="I4248">
        <v>52</v>
      </c>
      <c r="J4248" s="6">
        <v>7293.5</v>
      </c>
      <c r="K4248" s="6">
        <v>1038</v>
      </c>
      <c r="L4248">
        <v>21</v>
      </c>
      <c r="M4248">
        <v>3</v>
      </c>
      <c r="N4248" t="s">
        <v>37</v>
      </c>
      <c r="O4248" t="s">
        <v>37</v>
      </c>
      <c r="P4248" t="s">
        <v>10061</v>
      </c>
    </row>
    <row r="4249" spans="1:16" x14ac:dyDescent="0.3">
      <c r="A4249" s="7">
        <v>19255</v>
      </c>
      <c r="B4249" s="6" t="s">
        <v>18549</v>
      </c>
      <c r="C4249" t="s">
        <v>18550</v>
      </c>
      <c r="D4249" s="2" t="s">
        <v>52</v>
      </c>
      <c r="E4249" s="4" t="s">
        <v>46</v>
      </c>
      <c r="F4249" t="s">
        <v>80</v>
      </c>
      <c r="G4249" s="6">
        <v>4373</v>
      </c>
      <c r="H4249">
        <v>61393</v>
      </c>
      <c r="I4249">
        <v>46</v>
      </c>
      <c r="J4249" s="6">
        <v>2551.25</v>
      </c>
      <c r="K4249" s="6">
        <v>497.5</v>
      </c>
      <c r="L4249">
        <v>14</v>
      </c>
      <c r="M4249">
        <v>4</v>
      </c>
      <c r="N4249" t="s">
        <v>37</v>
      </c>
      <c r="O4249" t="s">
        <v>37</v>
      </c>
      <c r="P4249" t="s">
        <v>10061</v>
      </c>
    </row>
    <row r="4250" spans="1:16" x14ac:dyDescent="0.3">
      <c r="A4250" s="7">
        <v>17927</v>
      </c>
      <c r="B4250" s="6" t="s">
        <v>18551</v>
      </c>
      <c r="C4250" t="s">
        <v>18552</v>
      </c>
      <c r="D4250" s="2" t="s">
        <v>52</v>
      </c>
      <c r="E4250" s="4" t="s">
        <v>59</v>
      </c>
      <c r="F4250" t="s">
        <v>80</v>
      </c>
      <c r="G4250" s="6">
        <v>3087</v>
      </c>
      <c r="H4250">
        <v>83061</v>
      </c>
      <c r="I4250">
        <v>46</v>
      </c>
      <c r="J4250" s="6">
        <v>7604.25</v>
      </c>
      <c r="K4250" s="6">
        <v>686</v>
      </c>
      <c r="L4250">
        <v>14</v>
      </c>
      <c r="M4250">
        <v>6</v>
      </c>
      <c r="N4250" t="s">
        <v>37</v>
      </c>
      <c r="O4250" t="s">
        <v>48</v>
      </c>
      <c r="P4250" t="s">
        <v>10066</v>
      </c>
    </row>
    <row r="4251" spans="1:16" x14ac:dyDescent="0.3">
      <c r="A4251" s="7">
        <v>18465</v>
      </c>
      <c r="B4251" s="6" t="s">
        <v>18553</v>
      </c>
      <c r="C4251" t="s">
        <v>18554</v>
      </c>
      <c r="D4251" s="2" t="s">
        <v>70</v>
      </c>
      <c r="E4251" s="4" t="s">
        <v>59</v>
      </c>
      <c r="F4251" t="s">
        <v>60</v>
      </c>
      <c r="G4251" s="6">
        <v>58</v>
      </c>
      <c r="H4251">
        <v>52162</v>
      </c>
      <c r="I4251">
        <v>17</v>
      </c>
      <c r="J4251" s="6">
        <v>259.75</v>
      </c>
      <c r="K4251" s="6">
        <v>5485.25</v>
      </c>
      <c r="L4251">
        <v>95</v>
      </c>
      <c r="M4251">
        <v>1</v>
      </c>
      <c r="N4251" t="s">
        <v>61</v>
      </c>
      <c r="O4251" t="s">
        <v>37</v>
      </c>
      <c r="P4251" t="s">
        <v>10061</v>
      </c>
    </row>
    <row r="4252" spans="1:16" x14ac:dyDescent="0.3">
      <c r="A4252" s="7">
        <v>17640</v>
      </c>
      <c r="B4252" s="6" t="s">
        <v>18555</v>
      </c>
      <c r="C4252" t="s">
        <v>18556</v>
      </c>
      <c r="D4252" s="2" t="s">
        <v>70</v>
      </c>
      <c r="E4252" s="4" t="s">
        <v>59</v>
      </c>
      <c r="F4252" t="s">
        <v>60</v>
      </c>
      <c r="G4252" s="6">
        <v>147</v>
      </c>
      <c r="H4252">
        <v>43874</v>
      </c>
      <c r="I4252">
        <v>20</v>
      </c>
      <c r="J4252" s="6">
        <v>241.5</v>
      </c>
      <c r="K4252" s="6">
        <v>6437.25</v>
      </c>
      <c r="L4252">
        <v>78</v>
      </c>
      <c r="M4252">
        <v>1</v>
      </c>
      <c r="N4252" t="s">
        <v>48</v>
      </c>
      <c r="O4252" t="s">
        <v>37</v>
      </c>
      <c r="P4252" t="s">
        <v>10061</v>
      </c>
    </row>
    <row r="4253" spans="1:16" x14ac:dyDescent="0.3">
      <c r="A4253" s="7">
        <v>21583</v>
      </c>
      <c r="B4253" s="6" t="s">
        <v>18557</v>
      </c>
      <c r="C4253" t="s">
        <v>18558</v>
      </c>
      <c r="D4253" s="2" t="s">
        <v>58</v>
      </c>
      <c r="E4253" s="4" t="s">
        <v>46</v>
      </c>
      <c r="F4253" t="s">
        <v>67</v>
      </c>
      <c r="G4253" s="6">
        <v>232</v>
      </c>
      <c r="H4253">
        <v>54666</v>
      </c>
      <c r="I4253">
        <v>14</v>
      </c>
      <c r="J4253" s="6">
        <v>1245</v>
      </c>
      <c r="K4253" s="6">
        <v>4274.5</v>
      </c>
      <c r="L4253">
        <v>58</v>
      </c>
      <c r="M4253">
        <v>2</v>
      </c>
      <c r="N4253" t="s">
        <v>48</v>
      </c>
      <c r="O4253" t="s">
        <v>48</v>
      </c>
      <c r="P4253" t="s">
        <v>10066</v>
      </c>
    </row>
    <row r="4254" spans="1:16" x14ac:dyDescent="0.3">
      <c r="A4254" s="7">
        <v>18010</v>
      </c>
      <c r="B4254" s="6" t="s">
        <v>18559</v>
      </c>
      <c r="C4254" t="s">
        <v>18560</v>
      </c>
      <c r="D4254" s="2" t="s">
        <v>64</v>
      </c>
      <c r="E4254" s="4" t="s">
        <v>46</v>
      </c>
      <c r="F4254" t="s">
        <v>67</v>
      </c>
      <c r="G4254" s="6">
        <v>400</v>
      </c>
      <c r="H4254">
        <v>23830</v>
      </c>
      <c r="I4254">
        <v>2</v>
      </c>
      <c r="J4254" s="6">
        <v>733.75</v>
      </c>
      <c r="K4254" s="6">
        <v>3735.5</v>
      </c>
      <c r="L4254">
        <v>43</v>
      </c>
      <c r="M4254">
        <v>2</v>
      </c>
      <c r="N4254" t="s">
        <v>48</v>
      </c>
      <c r="O4254" t="s">
        <v>37</v>
      </c>
      <c r="P4254" t="s">
        <v>10061</v>
      </c>
    </row>
    <row r="4255" spans="1:16" x14ac:dyDescent="0.3">
      <c r="A4255" s="7">
        <v>18909</v>
      </c>
      <c r="B4255" s="6" t="s">
        <v>18561</v>
      </c>
      <c r="C4255" t="s">
        <v>18562</v>
      </c>
      <c r="D4255" s="2" t="s">
        <v>64</v>
      </c>
      <c r="E4255" s="4" t="s">
        <v>46</v>
      </c>
      <c r="F4255" t="s">
        <v>60</v>
      </c>
      <c r="G4255" s="6">
        <v>300</v>
      </c>
      <c r="H4255">
        <v>63496</v>
      </c>
      <c r="I4255">
        <v>4</v>
      </c>
      <c r="J4255" s="6">
        <v>142.5</v>
      </c>
      <c r="K4255" s="6">
        <v>5828.5</v>
      </c>
      <c r="L4255">
        <v>84</v>
      </c>
      <c r="M4255">
        <v>2</v>
      </c>
      <c r="N4255" t="s">
        <v>48</v>
      </c>
      <c r="O4255" t="s">
        <v>37</v>
      </c>
      <c r="P4255" t="s">
        <v>10061</v>
      </c>
    </row>
    <row r="4256" spans="1:16" x14ac:dyDescent="0.3">
      <c r="A4256" s="7">
        <v>20513</v>
      </c>
      <c r="B4256" s="6" t="s">
        <v>18563</v>
      </c>
      <c r="C4256" t="s">
        <v>18564</v>
      </c>
      <c r="D4256" s="2" t="s">
        <v>64</v>
      </c>
      <c r="E4256" s="4" t="s">
        <v>46</v>
      </c>
      <c r="F4256" t="s">
        <v>76</v>
      </c>
      <c r="G4256" s="6">
        <v>1113</v>
      </c>
      <c r="H4256">
        <v>66244</v>
      </c>
      <c r="I4256">
        <v>18</v>
      </c>
      <c r="J4256" s="6">
        <v>374.5</v>
      </c>
      <c r="K4256" s="6">
        <v>4997.25</v>
      </c>
      <c r="L4256">
        <v>67</v>
      </c>
      <c r="M4256">
        <v>3</v>
      </c>
      <c r="N4256" t="s">
        <v>61</v>
      </c>
      <c r="O4256" t="s">
        <v>48</v>
      </c>
      <c r="P4256" t="s">
        <v>10066</v>
      </c>
    </row>
    <row r="4257" spans="1:16" x14ac:dyDescent="0.3">
      <c r="A4257" s="7">
        <v>21454</v>
      </c>
      <c r="B4257" s="6" t="s">
        <v>18565</v>
      </c>
      <c r="C4257" t="s">
        <v>18566</v>
      </c>
      <c r="D4257" s="2" t="s">
        <v>58</v>
      </c>
      <c r="E4257" s="4" t="s">
        <v>46</v>
      </c>
      <c r="F4257" t="s">
        <v>47</v>
      </c>
      <c r="G4257" s="6">
        <v>214</v>
      </c>
      <c r="H4257">
        <v>77133</v>
      </c>
      <c r="I4257">
        <v>8</v>
      </c>
      <c r="J4257" s="6">
        <v>1149</v>
      </c>
      <c r="K4257" s="6">
        <v>2746.5</v>
      </c>
      <c r="L4257">
        <v>63</v>
      </c>
      <c r="M4257">
        <v>1</v>
      </c>
      <c r="N4257" t="s">
        <v>32</v>
      </c>
      <c r="O4257" t="s">
        <v>37</v>
      </c>
      <c r="P4257" t="s">
        <v>10061</v>
      </c>
    </row>
    <row r="4258" spans="1:16" x14ac:dyDescent="0.3">
      <c r="A4258" s="7">
        <v>22157</v>
      </c>
      <c r="B4258" s="6" t="s">
        <v>18567</v>
      </c>
      <c r="C4258" t="s">
        <v>18568</v>
      </c>
      <c r="D4258" s="2" t="s">
        <v>52</v>
      </c>
      <c r="E4258" s="4" t="s">
        <v>46</v>
      </c>
      <c r="F4258" t="s">
        <v>76</v>
      </c>
      <c r="G4258" s="6">
        <v>3425</v>
      </c>
      <c r="H4258">
        <v>68841</v>
      </c>
      <c r="I4258">
        <v>19</v>
      </c>
      <c r="J4258" s="6">
        <v>289.75</v>
      </c>
      <c r="K4258" s="6">
        <v>4744.25</v>
      </c>
      <c r="L4258">
        <v>53</v>
      </c>
      <c r="M4258">
        <v>1</v>
      </c>
      <c r="N4258" t="s">
        <v>48</v>
      </c>
      <c r="O4258" t="s">
        <v>37</v>
      </c>
      <c r="P4258" t="s">
        <v>10066</v>
      </c>
    </row>
    <row r="4259" spans="1:16" x14ac:dyDescent="0.3">
      <c r="A4259" s="7">
        <v>21528</v>
      </c>
      <c r="B4259" s="6" t="s">
        <v>18569</v>
      </c>
      <c r="C4259" t="s">
        <v>18570</v>
      </c>
      <c r="D4259" s="2" t="s">
        <v>58</v>
      </c>
      <c r="E4259" s="4" t="s">
        <v>59</v>
      </c>
      <c r="F4259" t="s">
        <v>60</v>
      </c>
      <c r="G4259" s="6">
        <v>165</v>
      </c>
      <c r="H4259">
        <v>87747</v>
      </c>
      <c r="I4259">
        <v>11</v>
      </c>
      <c r="J4259" s="6">
        <v>96</v>
      </c>
      <c r="K4259" s="6">
        <v>5527.25</v>
      </c>
      <c r="L4259">
        <v>89</v>
      </c>
      <c r="M4259">
        <v>1</v>
      </c>
      <c r="N4259" t="s">
        <v>61</v>
      </c>
      <c r="O4259" t="s">
        <v>37</v>
      </c>
      <c r="P4259" t="s">
        <v>10061</v>
      </c>
    </row>
    <row r="4260" spans="1:16" x14ac:dyDescent="0.3">
      <c r="A4260" s="7">
        <v>17367</v>
      </c>
      <c r="B4260" s="6" t="s">
        <v>18571</v>
      </c>
      <c r="C4260" t="s">
        <v>18572</v>
      </c>
      <c r="D4260" s="2" t="s">
        <v>45</v>
      </c>
      <c r="E4260" s="4" t="s">
        <v>59</v>
      </c>
      <c r="F4260" t="s">
        <v>60</v>
      </c>
      <c r="G4260" s="6">
        <v>184</v>
      </c>
      <c r="H4260">
        <v>38262</v>
      </c>
      <c r="I4260">
        <v>10</v>
      </c>
      <c r="J4260" s="6">
        <v>382.75</v>
      </c>
      <c r="K4260" s="6">
        <v>5881</v>
      </c>
      <c r="L4260">
        <v>82</v>
      </c>
      <c r="M4260">
        <v>2</v>
      </c>
      <c r="N4260" t="s">
        <v>32</v>
      </c>
      <c r="O4260" t="s">
        <v>37</v>
      </c>
      <c r="P4260" t="s">
        <v>10061</v>
      </c>
    </row>
    <row r="4261" spans="1:16" x14ac:dyDescent="0.3">
      <c r="A4261" s="7">
        <v>18047</v>
      </c>
      <c r="B4261" s="6" t="s">
        <v>18573</v>
      </c>
      <c r="C4261" t="s">
        <v>18574</v>
      </c>
      <c r="D4261" s="2" t="s">
        <v>64</v>
      </c>
      <c r="E4261" s="4" t="s">
        <v>59</v>
      </c>
      <c r="F4261" t="s">
        <v>67</v>
      </c>
      <c r="G4261" s="6">
        <v>440</v>
      </c>
      <c r="H4261">
        <v>31971</v>
      </c>
      <c r="I4261">
        <v>14</v>
      </c>
      <c r="J4261" s="6">
        <v>661.25</v>
      </c>
      <c r="K4261" s="6">
        <v>3972.5</v>
      </c>
      <c r="L4261">
        <v>63</v>
      </c>
      <c r="M4261">
        <v>2</v>
      </c>
      <c r="N4261" t="s">
        <v>61</v>
      </c>
      <c r="O4261" t="s">
        <v>37</v>
      </c>
      <c r="P4261" t="s">
        <v>10061</v>
      </c>
    </row>
    <row r="4262" spans="1:16" x14ac:dyDescent="0.3">
      <c r="A4262" s="7">
        <v>19277</v>
      </c>
      <c r="B4262" s="6" t="s">
        <v>18575</v>
      </c>
      <c r="C4262" t="s">
        <v>18576</v>
      </c>
      <c r="D4262" s="2" t="s">
        <v>52</v>
      </c>
      <c r="E4262" s="4" t="s">
        <v>46</v>
      </c>
      <c r="F4262" t="s">
        <v>80</v>
      </c>
      <c r="G4262" s="6">
        <v>3425</v>
      </c>
      <c r="H4262">
        <v>30694</v>
      </c>
      <c r="I4262">
        <v>50</v>
      </c>
      <c r="J4262" s="6">
        <v>7156</v>
      </c>
      <c r="K4262" s="6">
        <v>515.25</v>
      </c>
      <c r="L4262">
        <v>12</v>
      </c>
      <c r="M4262">
        <v>3</v>
      </c>
      <c r="N4262" t="s">
        <v>37</v>
      </c>
      <c r="O4262" t="s">
        <v>37</v>
      </c>
      <c r="P4262" t="s">
        <v>10061</v>
      </c>
    </row>
    <row r="4263" spans="1:16" x14ac:dyDescent="0.3">
      <c r="A4263" s="7">
        <v>20736</v>
      </c>
      <c r="B4263" s="6" t="s">
        <v>18577</v>
      </c>
      <c r="C4263" t="s">
        <v>18578</v>
      </c>
      <c r="D4263" s="2" t="s">
        <v>58</v>
      </c>
      <c r="E4263" s="4" t="s">
        <v>59</v>
      </c>
      <c r="F4263" t="s">
        <v>60</v>
      </c>
      <c r="G4263" s="6">
        <v>160</v>
      </c>
      <c r="H4263">
        <v>87911</v>
      </c>
      <c r="I4263">
        <v>11</v>
      </c>
      <c r="J4263" s="6">
        <v>79</v>
      </c>
      <c r="K4263" s="6">
        <v>4403.5</v>
      </c>
      <c r="L4263">
        <v>99</v>
      </c>
      <c r="M4263">
        <v>2</v>
      </c>
      <c r="N4263" t="s">
        <v>48</v>
      </c>
      <c r="O4263" t="s">
        <v>48</v>
      </c>
      <c r="P4263" t="s">
        <v>10061</v>
      </c>
    </row>
    <row r="4264" spans="1:16" x14ac:dyDescent="0.3">
      <c r="A4264" s="7">
        <v>21788</v>
      </c>
      <c r="B4264" s="6" t="s">
        <v>18579</v>
      </c>
      <c r="C4264" t="s">
        <v>18580</v>
      </c>
      <c r="D4264" s="2" t="s">
        <v>52</v>
      </c>
      <c r="E4264" s="4" t="s">
        <v>46</v>
      </c>
      <c r="F4264" t="s">
        <v>80</v>
      </c>
      <c r="G4264" s="6">
        <v>3738</v>
      </c>
      <c r="H4264">
        <v>57103</v>
      </c>
      <c r="I4264">
        <v>60</v>
      </c>
      <c r="J4264" s="6">
        <v>1155</v>
      </c>
      <c r="K4264" s="6">
        <v>833</v>
      </c>
      <c r="L4264">
        <v>21</v>
      </c>
      <c r="M4264">
        <v>3</v>
      </c>
      <c r="N4264" t="s">
        <v>48</v>
      </c>
      <c r="O4264" t="s">
        <v>37</v>
      </c>
      <c r="P4264" t="s">
        <v>10066</v>
      </c>
    </row>
    <row r="4265" spans="1:16" x14ac:dyDescent="0.3">
      <c r="A4265" s="7">
        <v>22191</v>
      </c>
      <c r="B4265" s="6" t="s">
        <v>18581</v>
      </c>
      <c r="C4265" t="s">
        <v>18582</v>
      </c>
      <c r="D4265" s="2" t="s">
        <v>64</v>
      </c>
      <c r="E4265" s="4" t="s">
        <v>46</v>
      </c>
      <c r="F4265" t="s">
        <v>76</v>
      </c>
      <c r="G4265" s="6">
        <v>673</v>
      </c>
      <c r="H4265">
        <v>36715</v>
      </c>
      <c r="I4265">
        <v>6</v>
      </c>
      <c r="J4265" s="6">
        <v>279.5</v>
      </c>
      <c r="K4265" s="6">
        <v>4103.75</v>
      </c>
      <c r="L4265">
        <v>64</v>
      </c>
      <c r="M4265">
        <v>3</v>
      </c>
      <c r="N4265" t="s">
        <v>48</v>
      </c>
      <c r="O4265" t="s">
        <v>48</v>
      </c>
      <c r="P4265" t="s">
        <v>10061</v>
      </c>
    </row>
    <row r="4266" spans="1:16" x14ac:dyDescent="0.3">
      <c r="A4266" s="7">
        <v>19329</v>
      </c>
      <c r="B4266" s="6" t="s">
        <v>18583</v>
      </c>
      <c r="C4266" t="s">
        <v>18584</v>
      </c>
      <c r="D4266" s="2" t="s">
        <v>52</v>
      </c>
      <c r="E4266" s="4" t="s">
        <v>46</v>
      </c>
      <c r="F4266" t="s">
        <v>80</v>
      </c>
      <c r="G4266" s="6">
        <v>4959</v>
      </c>
      <c r="H4266">
        <v>74005</v>
      </c>
      <c r="I4266">
        <v>54</v>
      </c>
      <c r="J4266" s="6">
        <v>10259.25</v>
      </c>
      <c r="K4266" s="6">
        <v>443.25</v>
      </c>
      <c r="L4266">
        <v>18</v>
      </c>
      <c r="M4266">
        <v>4</v>
      </c>
      <c r="N4266" t="s">
        <v>48</v>
      </c>
      <c r="O4266" t="s">
        <v>37</v>
      </c>
      <c r="P4266" t="s">
        <v>10066</v>
      </c>
    </row>
    <row r="4267" spans="1:16" x14ac:dyDescent="0.3">
      <c r="A4267" s="7">
        <v>17814</v>
      </c>
      <c r="B4267" s="6" t="s">
        <v>18585</v>
      </c>
      <c r="C4267" t="s">
        <v>18586</v>
      </c>
      <c r="D4267" s="2" t="s">
        <v>52</v>
      </c>
      <c r="E4267" s="4" t="s">
        <v>59</v>
      </c>
      <c r="F4267" t="s">
        <v>76</v>
      </c>
      <c r="G4267" s="6">
        <v>2763</v>
      </c>
      <c r="H4267">
        <v>82157</v>
      </c>
      <c r="I4267">
        <v>7</v>
      </c>
      <c r="J4267" s="6">
        <v>437.25</v>
      </c>
      <c r="K4267" s="6">
        <v>4476.75</v>
      </c>
      <c r="L4267">
        <v>58</v>
      </c>
      <c r="M4267">
        <v>3</v>
      </c>
      <c r="N4267" t="s">
        <v>32</v>
      </c>
      <c r="O4267" t="s">
        <v>37</v>
      </c>
      <c r="P4267" t="s">
        <v>10066</v>
      </c>
    </row>
    <row r="4268" spans="1:16" x14ac:dyDescent="0.3">
      <c r="A4268" s="7">
        <v>19594</v>
      </c>
      <c r="B4268" s="6" t="s">
        <v>18587</v>
      </c>
      <c r="C4268" t="s">
        <v>18588</v>
      </c>
      <c r="D4268" s="2" t="s">
        <v>45</v>
      </c>
      <c r="E4268" s="4" t="s">
        <v>59</v>
      </c>
      <c r="F4268" t="s">
        <v>60</v>
      </c>
      <c r="G4268" s="6">
        <v>101</v>
      </c>
      <c r="H4268">
        <v>66759</v>
      </c>
      <c r="I4268">
        <v>8</v>
      </c>
      <c r="J4268" s="6">
        <v>271.25</v>
      </c>
      <c r="K4268" s="6">
        <v>3503.5</v>
      </c>
      <c r="L4268">
        <v>84</v>
      </c>
      <c r="M4268">
        <v>1</v>
      </c>
      <c r="N4268" t="s">
        <v>48</v>
      </c>
      <c r="O4268" t="s">
        <v>37</v>
      </c>
      <c r="P4268" t="s">
        <v>10061</v>
      </c>
    </row>
    <row r="4269" spans="1:16" x14ac:dyDescent="0.3">
      <c r="A4269" s="7">
        <v>20617</v>
      </c>
      <c r="B4269" s="6" t="s">
        <v>18589</v>
      </c>
      <c r="C4269" t="s">
        <v>18590</v>
      </c>
      <c r="D4269" s="2" t="s">
        <v>58</v>
      </c>
      <c r="E4269" s="4" t="s">
        <v>46</v>
      </c>
      <c r="F4269" t="s">
        <v>67</v>
      </c>
      <c r="G4269" s="6">
        <v>236</v>
      </c>
      <c r="H4269">
        <v>69830</v>
      </c>
      <c r="I4269">
        <v>10</v>
      </c>
      <c r="J4269" s="6">
        <v>441</v>
      </c>
      <c r="K4269" s="6">
        <v>4932</v>
      </c>
      <c r="L4269">
        <v>44</v>
      </c>
      <c r="M4269">
        <v>2</v>
      </c>
      <c r="N4269" t="s">
        <v>37</v>
      </c>
      <c r="O4269" t="s">
        <v>48</v>
      </c>
      <c r="P4269" t="s">
        <v>10066</v>
      </c>
    </row>
    <row r="4270" spans="1:16" x14ac:dyDescent="0.3">
      <c r="A4270" s="7">
        <v>21369</v>
      </c>
      <c r="B4270" s="6" t="s">
        <v>18591</v>
      </c>
      <c r="C4270" t="s">
        <v>18592</v>
      </c>
      <c r="D4270" s="2" t="s">
        <v>64</v>
      </c>
      <c r="E4270" s="4" t="s">
        <v>46</v>
      </c>
      <c r="F4270" t="s">
        <v>47</v>
      </c>
      <c r="G4270" s="6">
        <v>237</v>
      </c>
      <c r="H4270">
        <v>81126</v>
      </c>
      <c r="I4270">
        <v>13</v>
      </c>
      <c r="J4270" s="6">
        <v>1545</v>
      </c>
      <c r="K4270" s="6">
        <v>2845</v>
      </c>
      <c r="L4270">
        <v>58</v>
      </c>
      <c r="M4270">
        <v>0</v>
      </c>
      <c r="N4270" t="s">
        <v>37</v>
      </c>
      <c r="O4270" t="s">
        <v>37</v>
      </c>
      <c r="P4270" t="s">
        <v>10061</v>
      </c>
    </row>
    <row r="4271" spans="1:16" x14ac:dyDescent="0.3">
      <c r="A4271" s="7">
        <v>20161</v>
      </c>
      <c r="B4271" s="6" t="s">
        <v>18593</v>
      </c>
      <c r="C4271" t="s">
        <v>18594</v>
      </c>
      <c r="D4271" s="2" t="s">
        <v>52</v>
      </c>
      <c r="E4271" s="4" t="s">
        <v>53</v>
      </c>
      <c r="F4271" t="s">
        <v>54</v>
      </c>
      <c r="G4271" s="6">
        <v>3916</v>
      </c>
      <c r="H4271">
        <v>58238</v>
      </c>
      <c r="I4271">
        <v>36</v>
      </c>
      <c r="J4271" s="6">
        <v>2642.75</v>
      </c>
      <c r="K4271" s="6">
        <v>743</v>
      </c>
      <c r="L4271">
        <v>17</v>
      </c>
      <c r="M4271">
        <v>4</v>
      </c>
      <c r="N4271" t="s">
        <v>48</v>
      </c>
      <c r="O4271" t="s">
        <v>37</v>
      </c>
      <c r="P4271" t="s">
        <v>10066</v>
      </c>
    </row>
    <row r="4272" spans="1:16" x14ac:dyDescent="0.3">
      <c r="A4272" s="7">
        <v>20098</v>
      </c>
      <c r="B4272" s="6" t="s">
        <v>18595</v>
      </c>
      <c r="C4272" t="s">
        <v>18596</v>
      </c>
      <c r="D4272" s="2" t="s">
        <v>58</v>
      </c>
      <c r="E4272" s="4" t="s">
        <v>46</v>
      </c>
      <c r="F4272" t="s">
        <v>47</v>
      </c>
      <c r="G4272" s="6">
        <v>212</v>
      </c>
      <c r="H4272">
        <v>82467</v>
      </c>
      <c r="I4272">
        <v>7</v>
      </c>
      <c r="J4272" s="6">
        <v>1837.75</v>
      </c>
      <c r="K4272" s="6">
        <v>2770</v>
      </c>
      <c r="L4272">
        <v>65</v>
      </c>
      <c r="M4272">
        <v>0</v>
      </c>
      <c r="N4272" t="s">
        <v>37</v>
      </c>
      <c r="O4272" t="s">
        <v>48</v>
      </c>
      <c r="P4272" t="s">
        <v>10061</v>
      </c>
    </row>
    <row r="4273" spans="1:16" x14ac:dyDescent="0.3">
      <c r="A4273" s="7">
        <v>20615</v>
      </c>
      <c r="B4273" s="6" t="s">
        <v>18597</v>
      </c>
      <c r="C4273" t="s">
        <v>18598</v>
      </c>
      <c r="D4273" s="2" t="s">
        <v>58</v>
      </c>
      <c r="E4273" s="4" t="s">
        <v>46</v>
      </c>
      <c r="F4273" t="s">
        <v>60</v>
      </c>
      <c r="G4273" s="6">
        <v>93</v>
      </c>
      <c r="H4273">
        <v>63938</v>
      </c>
      <c r="I4273">
        <v>19</v>
      </c>
      <c r="J4273" s="6">
        <v>102.25</v>
      </c>
      <c r="K4273" s="6">
        <v>3996.25</v>
      </c>
      <c r="L4273">
        <v>96</v>
      </c>
      <c r="M4273">
        <v>1</v>
      </c>
      <c r="N4273" t="s">
        <v>48</v>
      </c>
      <c r="O4273" t="s">
        <v>37</v>
      </c>
      <c r="P4273" t="s">
        <v>10066</v>
      </c>
    </row>
    <row r="4274" spans="1:16" x14ac:dyDescent="0.3">
      <c r="A4274" s="7">
        <v>22057</v>
      </c>
      <c r="B4274" s="6" t="s">
        <v>18599</v>
      </c>
      <c r="C4274" t="s">
        <v>18600</v>
      </c>
      <c r="D4274" s="2" t="s">
        <v>52</v>
      </c>
      <c r="E4274" s="4" t="s">
        <v>59</v>
      </c>
      <c r="F4274" t="s">
        <v>76</v>
      </c>
      <c r="G4274" s="6">
        <v>3602</v>
      </c>
      <c r="H4274">
        <v>78861</v>
      </c>
      <c r="I4274">
        <v>13</v>
      </c>
      <c r="J4274" s="6">
        <v>536.75</v>
      </c>
      <c r="K4274" s="6">
        <v>4620.5</v>
      </c>
      <c r="L4274">
        <v>70</v>
      </c>
      <c r="M4274">
        <v>2</v>
      </c>
      <c r="N4274" t="s">
        <v>61</v>
      </c>
      <c r="O4274" t="s">
        <v>48</v>
      </c>
      <c r="P4274" t="s">
        <v>10066</v>
      </c>
    </row>
    <row r="4275" spans="1:16" x14ac:dyDescent="0.3">
      <c r="A4275" s="7">
        <v>19505</v>
      </c>
      <c r="B4275" s="6" t="s">
        <v>18601</v>
      </c>
      <c r="C4275" t="s">
        <v>18602</v>
      </c>
      <c r="D4275" s="2" t="s">
        <v>58</v>
      </c>
      <c r="E4275" s="4" t="s">
        <v>59</v>
      </c>
      <c r="F4275" t="s">
        <v>60</v>
      </c>
      <c r="G4275" s="6">
        <v>179</v>
      </c>
      <c r="H4275">
        <v>55316</v>
      </c>
      <c r="I4275">
        <v>6</v>
      </c>
      <c r="J4275" s="6">
        <v>421.75</v>
      </c>
      <c r="K4275" s="6">
        <v>4869</v>
      </c>
      <c r="L4275">
        <v>86</v>
      </c>
      <c r="M4275">
        <v>1</v>
      </c>
      <c r="N4275" t="s">
        <v>48</v>
      </c>
      <c r="O4275" t="s">
        <v>48</v>
      </c>
      <c r="P4275" t="s">
        <v>10061</v>
      </c>
    </row>
    <row r="4276" spans="1:16" x14ac:dyDescent="0.3">
      <c r="A4276" s="7">
        <v>19888</v>
      </c>
      <c r="B4276" s="6" t="s">
        <v>18603</v>
      </c>
      <c r="C4276" t="s">
        <v>18604</v>
      </c>
      <c r="D4276" s="2" t="s">
        <v>58</v>
      </c>
      <c r="E4276" s="4" t="s">
        <v>46</v>
      </c>
      <c r="F4276" t="s">
        <v>60</v>
      </c>
      <c r="G4276" s="6">
        <v>83</v>
      </c>
      <c r="H4276">
        <v>74050</v>
      </c>
      <c r="I4276">
        <v>17</v>
      </c>
      <c r="J4276" s="6">
        <v>408.75</v>
      </c>
      <c r="K4276" s="6">
        <v>5717</v>
      </c>
      <c r="L4276">
        <v>100</v>
      </c>
      <c r="M4276">
        <v>2</v>
      </c>
      <c r="N4276" t="s">
        <v>61</v>
      </c>
      <c r="O4276" t="s">
        <v>48</v>
      </c>
      <c r="P4276" t="s">
        <v>10066</v>
      </c>
    </row>
    <row r="4277" spans="1:16" x14ac:dyDescent="0.3">
      <c r="A4277" s="7">
        <v>18985</v>
      </c>
      <c r="B4277" s="6" t="s">
        <v>18605</v>
      </c>
      <c r="C4277" t="s">
        <v>18606</v>
      </c>
      <c r="D4277" s="2" t="s">
        <v>52</v>
      </c>
      <c r="E4277" s="4" t="s">
        <v>46</v>
      </c>
      <c r="F4277" t="s">
        <v>76</v>
      </c>
      <c r="G4277" s="6">
        <v>3680</v>
      </c>
      <c r="H4277">
        <v>75000</v>
      </c>
      <c r="I4277">
        <v>16</v>
      </c>
      <c r="J4277" s="6">
        <v>430.75</v>
      </c>
      <c r="K4277" s="6">
        <v>5320.75</v>
      </c>
      <c r="L4277">
        <v>72</v>
      </c>
      <c r="M4277">
        <v>3</v>
      </c>
      <c r="N4277" t="s">
        <v>48</v>
      </c>
      <c r="O4277" t="s">
        <v>37</v>
      </c>
      <c r="P4277" t="s">
        <v>10066</v>
      </c>
    </row>
    <row r="4278" spans="1:16" x14ac:dyDescent="0.3">
      <c r="A4278" s="7">
        <v>21533</v>
      </c>
      <c r="B4278" s="6" t="s">
        <v>18607</v>
      </c>
      <c r="C4278" t="s">
        <v>18608</v>
      </c>
      <c r="D4278" s="2" t="s">
        <v>45</v>
      </c>
      <c r="E4278" s="4" t="s">
        <v>46</v>
      </c>
      <c r="F4278" t="s">
        <v>76</v>
      </c>
      <c r="G4278" s="6">
        <v>730</v>
      </c>
      <c r="H4278">
        <v>12786</v>
      </c>
      <c r="I4278">
        <v>7</v>
      </c>
      <c r="J4278" s="6">
        <v>299.5</v>
      </c>
      <c r="K4278" s="6">
        <v>5120.25</v>
      </c>
      <c r="L4278">
        <v>57</v>
      </c>
      <c r="M4278">
        <v>1</v>
      </c>
      <c r="N4278" t="s">
        <v>61</v>
      </c>
      <c r="O4278" t="s">
        <v>48</v>
      </c>
      <c r="P4278" t="s">
        <v>10061</v>
      </c>
    </row>
    <row r="4279" spans="1:16" x14ac:dyDescent="0.3">
      <c r="A4279" s="7">
        <v>20701</v>
      </c>
      <c r="B4279" s="6" t="s">
        <v>18609</v>
      </c>
      <c r="C4279" t="s">
        <v>18610</v>
      </c>
      <c r="D4279" s="2" t="s">
        <v>45</v>
      </c>
      <c r="E4279" s="4" t="s">
        <v>46</v>
      </c>
      <c r="F4279" t="s">
        <v>47</v>
      </c>
      <c r="G4279" s="6">
        <v>830</v>
      </c>
      <c r="H4279">
        <v>19998</v>
      </c>
      <c r="I4279">
        <v>8</v>
      </c>
      <c r="J4279" s="6">
        <v>1056.25</v>
      </c>
      <c r="K4279" s="6">
        <v>2399</v>
      </c>
      <c r="L4279">
        <v>58</v>
      </c>
      <c r="M4279">
        <v>0</v>
      </c>
      <c r="N4279" t="s">
        <v>61</v>
      </c>
      <c r="O4279" t="s">
        <v>48</v>
      </c>
      <c r="P4279" t="s">
        <v>10061</v>
      </c>
    </row>
    <row r="4280" spans="1:16" x14ac:dyDescent="0.3">
      <c r="A4280" s="7">
        <v>18440</v>
      </c>
      <c r="B4280" s="6" t="s">
        <v>18611</v>
      </c>
      <c r="C4280" t="s">
        <v>18612</v>
      </c>
      <c r="D4280" s="2" t="s">
        <v>70</v>
      </c>
      <c r="E4280" s="4" t="s">
        <v>46</v>
      </c>
      <c r="F4280" t="s">
        <v>67</v>
      </c>
      <c r="G4280" s="6">
        <v>396</v>
      </c>
      <c r="H4280">
        <v>78861</v>
      </c>
      <c r="I4280">
        <v>10</v>
      </c>
      <c r="J4280" s="6">
        <v>1412.5</v>
      </c>
      <c r="K4280" s="6">
        <v>4939.25</v>
      </c>
      <c r="L4280">
        <v>59</v>
      </c>
      <c r="M4280">
        <v>2</v>
      </c>
      <c r="N4280" t="s">
        <v>37</v>
      </c>
      <c r="O4280" t="s">
        <v>48</v>
      </c>
      <c r="P4280" t="s">
        <v>10061</v>
      </c>
    </row>
    <row r="4281" spans="1:16" x14ac:dyDescent="0.3">
      <c r="A4281" s="7">
        <v>17953</v>
      </c>
      <c r="B4281" s="6" t="s">
        <v>18613</v>
      </c>
      <c r="C4281" t="s">
        <v>18614</v>
      </c>
      <c r="D4281" s="2" t="s">
        <v>52</v>
      </c>
      <c r="E4281" s="4" t="s">
        <v>46</v>
      </c>
      <c r="F4281" t="s">
        <v>67</v>
      </c>
      <c r="G4281" s="6">
        <v>1861</v>
      </c>
      <c r="H4281">
        <v>89150</v>
      </c>
      <c r="I4281">
        <v>7</v>
      </c>
      <c r="J4281" s="6">
        <v>428</v>
      </c>
      <c r="K4281" s="6">
        <v>3971</v>
      </c>
      <c r="L4281">
        <v>48</v>
      </c>
      <c r="M4281">
        <v>3</v>
      </c>
      <c r="N4281" t="s">
        <v>37</v>
      </c>
      <c r="O4281" t="s">
        <v>37</v>
      </c>
      <c r="P4281" t="s">
        <v>10066</v>
      </c>
    </row>
    <row r="4282" spans="1:16" x14ac:dyDescent="0.3">
      <c r="A4282" s="7">
        <v>22114</v>
      </c>
      <c r="B4282" s="6" t="s">
        <v>18615</v>
      </c>
      <c r="C4282" t="s">
        <v>18616</v>
      </c>
      <c r="D4282" s="2" t="s">
        <v>58</v>
      </c>
      <c r="E4282" s="4" t="s">
        <v>59</v>
      </c>
      <c r="F4282" t="s">
        <v>60</v>
      </c>
      <c r="G4282" s="6">
        <v>115</v>
      </c>
      <c r="H4282">
        <v>82157</v>
      </c>
      <c r="I4282">
        <v>2</v>
      </c>
      <c r="J4282" s="6">
        <v>359.25</v>
      </c>
      <c r="K4282" s="6">
        <v>3715.75</v>
      </c>
      <c r="L4282">
        <v>79</v>
      </c>
      <c r="M4282">
        <v>2</v>
      </c>
      <c r="N4282" t="s">
        <v>61</v>
      </c>
      <c r="O4282" t="s">
        <v>48</v>
      </c>
      <c r="P4282" t="s">
        <v>10061</v>
      </c>
    </row>
    <row r="4283" spans="1:16" x14ac:dyDescent="0.3">
      <c r="A4283" s="7">
        <v>20115</v>
      </c>
      <c r="B4283" s="6" t="s">
        <v>18617</v>
      </c>
      <c r="C4283" t="s">
        <v>18618</v>
      </c>
      <c r="D4283" s="2" t="s">
        <v>52</v>
      </c>
      <c r="E4283" s="4" t="s">
        <v>46</v>
      </c>
      <c r="F4283" t="s">
        <v>54</v>
      </c>
      <c r="G4283" s="6">
        <v>2870</v>
      </c>
      <c r="H4283">
        <v>64819</v>
      </c>
      <c r="I4283">
        <v>19</v>
      </c>
      <c r="J4283" s="6">
        <v>7126</v>
      </c>
      <c r="K4283" s="6">
        <v>454</v>
      </c>
      <c r="L4283">
        <v>24</v>
      </c>
      <c r="M4283">
        <v>5</v>
      </c>
      <c r="N4283" t="s">
        <v>48</v>
      </c>
      <c r="O4283" t="s">
        <v>48</v>
      </c>
      <c r="P4283" t="s">
        <v>10066</v>
      </c>
    </row>
    <row r="4284" spans="1:16" x14ac:dyDescent="0.3">
      <c r="A4284" s="7">
        <v>22272</v>
      </c>
      <c r="B4284" s="6" t="s">
        <v>18619</v>
      </c>
      <c r="C4284" t="s">
        <v>18620</v>
      </c>
      <c r="D4284" s="2" t="s">
        <v>45</v>
      </c>
      <c r="E4284" s="4" t="s">
        <v>46</v>
      </c>
      <c r="F4284" t="s">
        <v>47</v>
      </c>
      <c r="G4284" s="6">
        <v>400</v>
      </c>
      <c r="H4284">
        <v>38262</v>
      </c>
      <c r="I4284">
        <v>13</v>
      </c>
      <c r="J4284" s="6">
        <v>1505.25</v>
      </c>
      <c r="K4284" s="6">
        <v>2707.75</v>
      </c>
      <c r="L4284">
        <v>50</v>
      </c>
      <c r="M4284">
        <v>0</v>
      </c>
      <c r="N4284" t="s">
        <v>48</v>
      </c>
      <c r="O4284" t="s">
        <v>48</v>
      </c>
      <c r="P4284" t="s">
        <v>10066</v>
      </c>
    </row>
    <row r="4285" spans="1:16" x14ac:dyDescent="0.3">
      <c r="A4285" s="7">
        <v>21262</v>
      </c>
      <c r="B4285" s="6" t="s">
        <v>18621</v>
      </c>
      <c r="C4285" t="s">
        <v>18622</v>
      </c>
      <c r="D4285" s="2" t="s">
        <v>52</v>
      </c>
      <c r="E4285" s="4" t="s">
        <v>46</v>
      </c>
      <c r="F4285" t="s">
        <v>54</v>
      </c>
      <c r="G4285" s="6">
        <v>2281</v>
      </c>
      <c r="H4285">
        <v>74680</v>
      </c>
      <c r="I4285">
        <v>37</v>
      </c>
      <c r="J4285" s="6">
        <v>842.75</v>
      </c>
      <c r="K4285" s="6">
        <v>815.5</v>
      </c>
      <c r="L4285">
        <v>20</v>
      </c>
      <c r="M4285">
        <v>6</v>
      </c>
      <c r="N4285" t="s">
        <v>48</v>
      </c>
      <c r="O4285" t="s">
        <v>37</v>
      </c>
      <c r="P4285" t="s">
        <v>10061</v>
      </c>
    </row>
    <row r="4286" spans="1:16" x14ac:dyDescent="0.3">
      <c r="A4286" s="7">
        <v>19638</v>
      </c>
      <c r="B4286" s="6" t="s">
        <v>18623</v>
      </c>
      <c r="C4286" t="s">
        <v>18624</v>
      </c>
      <c r="D4286" s="2" t="s">
        <v>64</v>
      </c>
      <c r="E4286" s="4" t="s">
        <v>59</v>
      </c>
      <c r="F4286" t="s">
        <v>60</v>
      </c>
      <c r="G4286" s="6">
        <v>858</v>
      </c>
      <c r="H4286">
        <v>64102</v>
      </c>
      <c r="I4286">
        <v>19</v>
      </c>
      <c r="J4286" s="6">
        <v>131.25</v>
      </c>
      <c r="K4286" s="6">
        <v>5736.75</v>
      </c>
      <c r="L4286">
        <v>93</v>
      </c>
      <c r="M4286">
        <v>1</v>
      </c>
      <c r="N4286" t="s">
        <v>48</v>
      </c>
      <c r="O4286" t="s">
        <v>37</v>
      </c>
      <c r="P4286" t="s">
        <v>10066</v>
      </c>
    </row>
    <row r="4287" spans="1:16" x14ac:dyDescent="0.3">
      <c r="A4287" s="7">
        <v>20448</v>
      </c>
      <c r="B4287" s="6" t="s">
        <v>18625</v>
      </c>
      <c r="C4287" t="s">
        <v>18626</v>
      </c>
      <c r="D4287" s="2" t="s">
        <v>70</v>
      </c>
      <c r="E4287" s="4" t="s">
        <v>59</v>
      </c>
      <c r="F4287" t="s">
        <v>60</v>
      </c>
      <c r="G4287" s="6">
        <v>190</v>
      </c>
      <c r="H4287">
        <v>49629</v>
      </c>
      <c r="I4287">
        <v>3</v>
      </c>
      <c r="J4287" s="6">
        <v>189</v>
      </c>
      <c r="K4287" s="6">
        <v>7041.5</v>
      </c>
      <c r="L4287">
        <v>92</v>
      </c>
      <c r="M4287">
        <v>2</v>
      </c>
      <c r="N4287" t="s">
        <v>61</v>
      </c>
      <c r="O4287" t="s">
        <v>37</v>
      </c>
      <c r="P4287" t="s">
        <v>10061</v>
      </c>
    </row>
    <row r="4288" spans="1:16" x14ac:dyDescent="0.3">
      <c r="A4288" s="7">
        <v>20114</v>
      </c>
      <c r="B4288" s="6" t="s">
        <v>18627</v>
      </c>
      <c r="C4288" t="s">
        <v>18628</v>
      </c>
      <c r="D4288" s="2" t="s">
        <v>64</v>
      </c>
      <c r="E4288" s="4" t="s">
        <v>46</v>
      </c>
      <c r="F4288" t="s">
        <v>60</v>
      </c>
      <c r="G4288" s="6">
        <v>893</v>
      </c>
      <c r="H4288">
        <v>25461</v>
      </c>
      <c r="I4288">
        <v>20</v>
      </c>
      <c r="J4288" s="6">
        <v>335</v>
      </c>
      <c r="K4288" s="6">
        <v>6087.5</v>
      </c>
      <c r="L4288">
        <v>100</v>
      </c>
      <c r="M4288">
        <v>1</v>
      </c>
      <c r="N4288" t="s">
        <v>48</v>
      </c>
      <c r="O4288" t="s">
        <v>48</v>
      </c>
      <c r="P4288" t="s">
        <v>10061</v>
      </c>
    </row>
    <row r="4289" spans="1:16" x14ac:dyDescent="0.3">
      <c r="A4289" s="7">
        <v>18744</v>
      </c>
      <c r="B4289" s="6" t="s">
        <v>18629</v>
      </c>
      <c r="C4289" t="s">
        <v>18630</v>
      </c>
      <c r="D4289" s="2" t="s">
        <v>79</v>
      </c>
      <c r="E4289" s="4" t="s">
        <v>59</v>
      </c>
      <c r="F4289" t="s">
        <v>80</v>
      </c>
      <c r="G4289" s="6">
        <v>1763</v>
      </c>
      <c r="H4289">
        <v>86757</v>
      </c>
      <c r="I4289">
        <v>42</v>
      </c>
      <c r="J4289" s="6">
        <v>4148.75</v>
      </c>
      <c r="K4289" s="6">
        <v>359.5</v>
      </c>
      <c r="L4289">
        <v>18</v>
      </c>
      <c r="M4289">
        <v>3</v>
      </c>
      <c r="N4289" t="s">
        <v>37</v>
      </c>
      <c r="O4289" t="s">
        <v>37</v>
      </c>
      <c r="P4289" t="s">
        <v>10066</v>
      </c>
    </row>
    <row r="4290" spans="1:16" x14ac:dyDescent="0.3">
      <c r="A4290" s="7">
        <v>19270</v>
      </c>
      <c r="B4290" s="6" t="s">
        <v>18631</v>
      </c>
      <c r="C4290" t="s">
        <v>18632</v>
      </c>
      <c r="D4290" s="2" t="s">
        <v>45</v>
      </c>
      <c r="E4290" s="4" t="s">
        <v>46</v>
      </c>
      <c r="F4290" t="s">
        <v>47</v>
      </c>
      <c r="G4290" s="6">
        <v>581</v>
      </c>
      <c r="H4290">
        <v>70022</v>
      </c>
      <c r="I4290">
        <v>10</v>
      </c>
      <c r="J4290" s="6">
        <v>1357.75</v>
      </c>
      <c r="K4290" s="6">
        <v>2596.25</v>
      </c>
      <c r="L4290">
        <v>58</v>
      </c>
      <c r="M4290">
        <v>0</v>
      </c>
      <c r="N4290" t="s">
        <v>48</v>
      </c>
      <c r="O4290" t="s">
        <v>48</v>
      </c>
      <c r="P4290" t="s">
        <v>10061</v>
      </c>
    </row>
    <row r="4291" spans="1:16" x14ac:dyDescent="0.3">
      <c r="A4291" s="7">
        <v>21160</v>
      </c>
      <c r="B4291" s="6" t="s">
        <v>18633</v>
      </c>
      <c r="C4291" t="s">
        <v>18634</v>
      </c>
      <c r="D4291" s="2" t="s">
        <v>52</v>
      </c>
      <c r="E4291" s="4" t="s">
        <v>46</v>
      </c>
      <c r="F4291" t="s">
        <v>76</v>
      </c>
      <c r="G4291" s="6">
        <v>2649</v>
      </c>
      <c r="H4291">
        <v>44081</v>
      </c>
      <c r="I4291">
        <v>6</v>
      </c>
      <c r="J4291" s="6">
        <v>450.5</v>
      </c>
      <c r="K4291" s="6">
        <v>3430.5</v>
      </c>
      <c r="L4291">
        <v>77</v>
      </c>
      <c r="M4291">
        <v>3</v>
      </c>
      <c r="N4291" t="s">
        <v>48</v>
      </c>
      <c r="O4291" t="s">
        <v>37</v>
      </c>
      <c r="P4291" t="s">
        <v>10061</v>
      </c>
    </row>
    <row r="4292" spans="1:16" x14ac:dyDescent="0.3">
      <c r="A4292" s="7">
        <v>17970</v>
      </c>
      <c r="B4292" s="6" t="s">
        <v>18635</v>
      </c>
      <c r="C4292" t="s">
        <v>18636</v>
      </c>
      <c r="D4292" s="2" t="s">
        <v>58</v>
      </c>
      <c r="E4292" s="4" t="s">
        <v>59</v>
      </c>
      <c r="F4292" t="s">
        <v>60</v>
      </c>
      <c r="G4292" s="6">
        <v>103</v>
      </c>
      <c r="H4292">
        <v>55169</v>
      </c>
      <c r="I4292">
        <v>20</v>
      </c>
      <c r="J4292" s="6">
        <v>219.5</v>
      </c>
      <c r="K4292" s="6">
        <v>6002.25</v>
      </c>
      <c r="L4292">
        <v>98</v>
      </c>
      <c r="M4292">
        <v>1</v>
      </c>
      <c r="N4292" t="s">
        <v>32</v>
      </c>
      <c r="O4292" t="s">
        <v>37</v>
      </c>
      <c r="P4292" t="s">
        <v>10061</v>
      </c>
    </row>
    <row r="4293" spans="1:16" x14ac:dyDescent="0.3">
      <c r="A4293" s="7">
        <v>17678</v>
      </c>
      <c r="B4293" s="6" t="s">
        <v>18637</v>
      </c>
      <c r="C4293" t="s">
        <v>18638</v>
      </c>
      <c r="D4293" s="2" t="s">
        <v>70</v>
      </c>
      <c r="E4293" s="4" t="s">
        <v>46</v>
      </c>
      <c r="F4293" t="s">
        <v>67</v>
      </c>
      <c r="G4293" s="6">
        <v>265</v>
      </c>
      <c r="H4293">
        <v>58851</v>
      </c>
      <c r="I4293">
        <v>9</v>
      </c>
      <c r="J4293" s="6">
        <v>984</v>
      </c>
      <c r="K4293" s="6">
        <v>4414.5</v>
      </c>
      <c r="L4293">
        <v>55</v>
      </c>
      <c r="M4293">
        <v>1</v>
      </c>
      <c r="N4293" t="s">
        <v>61</v>
      </c>
      <c r="O4293" t="s">
        <v>48</v>
      </c>
      <c r="P4293" t="s">
        <v>10061</v>
      </c>
    </row>
    <row r="4294" spans="1:16" x14ac:dyDescent="0.3">
      <c r="A4294" s="7">
        <v>18416</v>
      </c>
      <c r="B4294" s="6" t="s">
        <v>18639</v>
      </c>
      <c r="C4294" t="s">
        <v>18640</v>
      </c>
      <c r="D4294" s="2" t="s">
        <v>58</v>
      </c>
      <c r="E4294" s="4" t="s">
        <v>59</v>
      </c>
      <c r="F4294" t="s">
        <v>67</v>
      </c>
      <c r="G4294" s="6">
        <v>218</v>
      </c>
      <c r="H4294">
        <v>36715</v>
      </c>
      <c r="I4294">
        <v>8</v>
      </c>
      <c r="J4294" s="6">
        <v>718.5</v>
      </c>
      <c r="K4294" s="6">
        <v>2255.5</v>
      </c>
      <c r="L4294">
        <v>40</v>
      </c>
      <c r="M4294">
        <v>3</v>
      </c>
      <c r="N4294" t="s">
        <v>61</v>
      </c>
      <c r="O4294" t="s">
        <v>48</v>
      </c>
      <c r="P4294" t="s">
        <v>10066</v>
      </c>
    </row>
    <row r="4295" spans="1:16" x14ac:dyDescent="0.3">
      <c r="A4295" s="7">
        <v>21535</v>
      </c>
      <c r="B4295" s="6" t="s">
        <v>18641</v>
      </c>
      <c r="C4295" t="s">
        <v>18642</v>
      </c>
      <c r="D4295" s="2" t="s">
        <v>64</v>
      </c>
      <c r="E4295" s="4" t="s">
        <v>53</v>
      </c>
      <c r="F4295" t="s">
        <v>54</v>
      </c>
      <c r="G4295" s="6">
        <v>1176</v>
      </c>
      <c r="H4295">
        <v>79978</v>
      </c>
      <c r="I4295">
        <v>36</v>
      </c>
      <c r="J4295" s="6">
        <v>7922</v>
      </c>
      <c r="K4295" s="6">
        <v>502.5</v>
      </c>
      <c r="L4295">
        <v>14</v>
      </c>
      <c r="M4295">
        <v>8</v>
      </c>
      <c r="N4295" t="s">
        <v>32</v>
      </c>
      <c r="O4295" t="s">
        <v>37</v>
      </c>
      <c r="P4295" t="s">
        <v>10066</v>
      </c>
    </row>
    <row r="4296" spans="1:16" x14ac:dyDescent="0.3">
      <c r="A4296" s="7">
        <v>20684</v>
      </c>
      <c r="B4296" s="6" t="s">
        <v>18643</v>
      </c>
      <c r="C4296" t="s">
        <v>18644</v>
      </c>
      <c r="D4296" s="2" t="s">
        <v>45</v>
      </c>
      <c r="E4296" s="4" t="s">
        <v>46</v>
      </c>
      <c r="F4296" t="s">
        <v>67</v>
      </c>
      <c r="G4296" s="6">
        <v>665</v>
      </c>
      <c r="H4296">
        <v>57946</v>
      </c>
      <c r="I4296">
        <v>15</v>
      </c>
      <c r="J4296" s="6">
        <v>602.75</v>
      </c>
      <c r="K4296" s="6">
        <v>4070.25</v>
      </c>
      <c r="L4296">
        <v>43</v>
      </c>
      <c r="M4296">
        <v>3</v>
      </c>
      <c r="N4296" t="s">
        <v>37</v>
      </c>
      <c r="O4296" t="s">
        <v>37</v>
      </c>
      <c r="P4296" t="s">
        <v>10061</v>
      </c>
    </row>
    <row r="4297" spans="1:16" x14ac:dyDescent="0.3">
      <c r="A4297" s="7">
        <v>21086</v>
      </c>
      <c r="B4297" s="6" t="s">
        <v>18645</v>
      </c>
      <c r="C4297" t="s">
        <v>18646</v>
      </c>
      <c r="D4297" s="2" t="s">
        <v>52</v>
      </c>
      <c r="E4297" s="4" t="s">
        <v>46</v>
      </c>
      <c r="F4297" t="s">
        <v>80</v>
      </c>
      <c r="G4297" s="6">
        <v>4617</v>
      </c>
      <c r="H4297">
        <v>61854</v>
      </c>
      <c r="I4297">
        <v>41</v>
      </c>
      <c r="J4297" s="6">
        <v>10037</v>
      </c>
      <c r="K4297" s="6">
        <v>456.25</v>
      </c>
      <c r="L4297">
        <v>21</v>
      </c>
      <c r="M4297">
        <v>3</v>
      </c>
      <c r="N4297" t="s">
        <v>48</v>
      </c>
      <c r="O4297" t="s">
        <v>37</v>
      </c>
      <c r="P4297" t="s">
        <v>10061</v>
      </c>
    </row>
    <row r="4298" spans="1:16" x14ac:dyDescent="0.3">
      <c r="A4298" s="7">
        <v>19153</v>
      </c>
      <c r="B4298" s="6" t="s">
        <v>18647</v>
      </c>
      <c r="C4298" t="s">
        <v>18648</v>
      </c>
      <c r="D4298" s="2" t="s">
        <v>58</v>
      </c>
      <c r="E4298" s="4" t="s">
        <v>46</v>
      </c>
      <c r="F4298" t="s">
        <v>60</v>
      </c>
      <c r="G4298" s="6">
        <v>166</v>
      </c>
      <c r="H4298">
        <v>22867</v>
      </c>
      <c r="I4298">
        <v>16</v>
      </c>
      <c r="J4298" s="6">
        <v>433.75</v>
      </c>
      <c r="K4298" s="6">
        <v>7121.5</v>
      </c>
      <c r="L4298">
        <v>86</v>
      </c>
      <c r="M4298">
        <v>2</v>
      </c>
      <c r="N4298" t="s">
        <v>61</v>
      </c>
      <c r="O4298" t="s">
        <v>48</v>
      </c>
      <c r="P4298" t="s">
        <v>10061</v>
      </c>
    </row>
    <row r="4299" spans="1:16" x14ac:dyDescent="0.3">
      <c r="A4299" s="7">
        <v>22209</v>
      </c>
      <c r="B4299" s="6" t="s">
        <v>18649</v>
      </c>
      <c r="C4299" t="s">
        <v>18650</v>
      </c>
      <c r="D4299" s="2" t="s">
        <v>52</v>
      </c>
      <c r="E4299" s="4" t="s">
        <v>46</v>
      </c>
      <c r="F4299" t="s">
        <v>80</v>
      </c>
      <c r="G4299" s="6">
        <v>1970</v>
      </c>
      <c r="H4299">
        <v>88821</v>
      </c>
      <c r="I4299">
        <v>37</v>
      </c>
      <c r="J4299" s="6">
        <v>9434.75</v>
      </c>
      <c r="K4299" s="6">
        <v>936.5</v>
      </c>
      <c r="L4299">
        <v>14</v>
      </c>
      <c r="M4299">
        <v>4</v>
      </c>
      <c r="N4299" t="s">
        <v>48</v>
      </c>
      <c r="O4299" t="s">
        <v>37</v>
      </c>
      <c r="P4299" t="s">
        <v>10066</v>
      </c>
    </row>
    <row r="4300" spans="1:16" x14ac:dyDescent="0.3">
      <c r="A4300" s="7">
        <v>20586</v>
      </c>
      <c r="B4300" s="6" t="s">
        <v>18651</v>
      </c>
      <c r="C4300" t="s">
        <v>18652</v>
      </c>
      <c r="D4300" s="2" t="s">
        <v>45</v>
      </c>
      <c r="E4300" s="4" t="s">
        <v>46</v>
      </c>
      <c r="F4300" t="s">
        <v>76</v>
      </c>
      <c r="G4300" s="6">
        <v>516</v>
      </c>
      <c r="H4300">
        <v>68704</v>
      </c>
      <c r="I4300">
        <v>17</v>
      </c>
      <c r="J4300" s="6">
        <v>451</v>
      </c>
      <c r="K4300" s="6">
        <v>3432.75</v>
      </c>
      <c r="L4300">
        <v>73</v>
      </c>
      <c r="M4300">
        <v>1</v>
      </c>
      <c r="N4300" t="s">
        <v>32</v>
      </c>
      <c r="O4300" t="s">
        <v>32</v>
      </c>
      <c r="P4300" t="s">
        <v>10061</v>
      </c>
    </row>
    <row r="4301" spans="1:16" x14ac:dyDescent="0.3">
      <c r="A4301" s="7">
        <v>21571</v>
      </c>
      <c r="B4301" s="6" t="s">
        <v>18653</v>
      </c>
      <c r="C4301" t="s">
        <v>18654</v>
      </c>
      <c r="D4301" s="2" t="s">
        <v>70</v>
      </c>
      <c r="E4301" s="4" t="s">
        <v>46</v>
      </c>
      <c r="F4301" t="s">
        <v>67</v>
      </c>
      <c r="G4301" s="6">
        <v>201</v>
      </c>
      <c r="H4301">
        <v>31971</v>
      </c>
      <c r="I4301">
        <v>15</v>
      </c>
      <c r="J4301" s="6">
        <v>937</v>
      </c>
      <c r="K4301" s="6">
        <v>3898.5</v>
      </c>
      <c r="L4301">
        <v>58</v>
      </c>
      <c r="M4301">
        <v>3</v>
      </c>
      <c r="N4301" t="s">
        <v>32</v>
      </c>
      <c r="O4301" t="s">
        <v>32</v>
      </c>
      <c r="P4301" t="s">
        <v>10061</v>
      </c>
    </row>
    <row r="4302" spans="1:16" x14ac:dyDescent="0.3">
      <c r="A4302" s="7">
        <v>20422</v>
      </c>
      <c r="B4302" s="6" t="s">
        <v>18655</v>
      </c>
      <c r="C4302" t="s">
        <v>18656</v>
      </c>
      <c r="D4302" s="2" t="s">
        <v>58</v>
      </c>
      <c r="E4302" s="4" t="s">
        <v>46</v>
      </c>
      <c r="F4302" t="s">
        <v>60</v>
      </c>
      <c r="G4302" s="6">
        <v>52</v>
      </c>
      <c r="H4302">
        <v>50361</v>
      </c>
      <c r="I4302">
        <v>15</v>
      </c>
      <c r="J4302" s="6">
        <v>349.25</v>
      </c>
      <c r="K4302" s="6">
        <v>6644.75</v>
      </c>
      <c r="L4302">
        <v>91</v>
      </c>
      <c r="M4302">
        <v>1</v>
      </c>
      <c r="N4302" t="s">
        <v>48</v>
      </c>
      <c r="O4302" t="s">
        <v>37</v>
      </c>
      <c r="P4302" t="s">
        <v>10061</v>
      </c>
    </row>
    <row r="4303" spans="1:16" x14ac:dyDescent="0.3">
      <c r="A4303" s="7">
        <v>22206</v>
      </c>
      <c r="B4303" s="6" t="s">
        <v>18657</v>
      </c>
      <c r="C4303" t="s">
        <v>18658</v>
      </c>
      <c r="D4303" s="2" t="s">
        <v>52</v>
      </c>
      <c r="E4303" s="4" t="s">
        <v>59</v>
      </c>
      <c r="F4303" t="s">
        <v>80</v>
      </c>
      <c r="G4303" s="6">
        <v>3369</v>
      </c>
      <c r="H4303">
        <v>38956</v>
      </c>
      <c r="I4303">
        <v>59</v>
      </c>
      <c r="J4303" s="6">
        <v>2519.75</v>
      </c>
      <c r="K4303" s="6">
        <v>280.25</v>
      </c>
      <c r="L4303">
        <v>12</v>
      </c>
      <c r="M4303">
        <v>4</v>
      </c>
      <c r="N4303" t="s">
        <v>37</v>
      </c>
      <c r="O4303" t="s">
        <v>37</v>
      </c>
      <c r="P4303" t="s">
        <v>10061</v>
      </c>
    </row>
    <row r="4304" spans="1:16" x14ac:dyDescent="0.3">
      <c r="A4304" s="7">
        <v>20099</v>
      </c>
      <c r="B4304" s="6" t="s">
        <v>18659</v>
      </c>
      <c r="C4304" t="s">
        <v>18660</v>
      </c>
      <c r="D4304" s="2" t="s">
        <v>58</v>
      </c>
      <c r="E4304" s="4" t="s">
        <v>59</v>
      </c>
      <c r="F4304" t="s">
        <v>60</v>
      </c>
      <c r="G4304" s="6">
        <v>235</v>
      </c>
      <c r="H4304">
        <v>50861</v>
      </c>
      <c r="I4304">
        <v>8</v>
      </c>
      <c r="J4304" s="6">
        <v>160</v>
      </c>
      <c r="K4304" s="6">
        <v>5218.25</v>
      </c>
      <c r="L4304">
        <v>100</v>
      </c>
      <c r="M4304">
        <v>1</v>
      </c>
      <c r="N4304" t="s">
        <v>61</v>
      </c>
      <c r="O4304" t="s">
        <v>48</v>
      </c>
      <c r="P4304" t="s">
        <v>10061</v>
      </c>
    </row>
    <row r="4305" spans="1:16" x14ac:dyDescent="0.3">
      <c r="A4305" s="7">
        <v>19199</v>
      </c>
      <c r="B4305" s="6" t="s">
        <v>18661</v>
      </c>
      <c r="C4305" t="s">
        <v>18662</v>
      </c>
      <c r="D4305" s="2" t="s">
        <v>58</v>
      </c>
      <c r="E4305" s="4" t="s">
        <v>59</v>
      </c>
      <c r="F4305" t="s">
        <v>60</v>
      </c>
      <c r="G4305" s="6">
        <v>113</v>
      </c>
      <c r="H4305">
        <v>27493</v>
      </c>
      <c r="I4305">
        <v>9</v>
      </c>
      <c r="J4305" s="6">
        <v>448.25</v>
      </c>
      <c r="K4305" s="6">
        <v>5076.25</v>
      </c>
      <c r="L4305">
        <v>93</v>
      </c>
      <c r="M4305">
        <v>1</v>
      </c>
      <c r="N4305" t="s">
        <v>48</v>
      </c>
      <c r="O4305" t="s">
        <v>48</v>
      </c>
      <c r="P4305" t="s">
        <v>10061</v>
      </c>
    </row>
    <row r="4306" spans="1:16" x14ac:dyDescent="0.3">
      <c r="A4306" s="7">
        <v>18139</v>
      </c>
      <c r="B4306" s="6" t="s">
        <v>18663</v>
      </c>
      <c r="C4306" t="s">
        <v>18664</v>
      </c>
      <c r="D4306" s="2" t="s">
        <v>52</v>
      </c>
      <c r="E4306" s="4" t="s">
        <v>53</v>
      </c>
      <c r="F4306" t="s">
        <v>54</v>
      </c>
      <c r="G4306" s="6">
        <v>2577</v>
      </c>
      <c r="H4306">
        <v>62066</v>
      </c>
      <c r="I4306">
        <v>30</v>
      </c>
      <c r="J4306" s="6">
        <v>6465.5</v>
      </c>
      <c r="K4306" s="6">
        <v>789.25</v>
      </c>
      <c r="L4306">
        <v>16</v>
      </c>
      <c r="M4306">
        <v>5</v>
      </c>
      <c r="N4306" t="s">
        <v>48</v>
      </c>
      <c r="O4306" t="s">
        <v>37</v>
      </c>
      <c r="P4306" t="s">
        <v>10061</v>
      </c>
    </row>
    <row r="4307" spans="1:16" x14ac:dyDescent="0.3">
      <c r="A4307" s="7">
        <v>17824</v>
      </c>
      <c r="B4307" s="6" t="s">
        <v>18665</v>
      </c>
      <c r="C4307" t="s">
        <v>18666</v>
      </c>
      <c r="D4307" s="2" t="s">
        <v>58</v>
      </c>
      <c r="E4307" s="4" t="s">
        <v>46</v>
      </c>
      <c r="F4307" t="s">
        <v>60</v>
      </c>
      <c r="G4307" s="6">
        <v>181</v>
      </c>
      <c r="H4307">
        <v>39535</v>
      </c>
      <c r="I4307">
        <v>19</v>
      </c>
      <c r="J4307" s="6">
        <v>124.25</v>
      </c>
      <c r="K4307" s="6">
        <v>6362.75</v>
      </c>
      <c r="L4307">
        <v>91</v>
      </c>
      <c r="M4307">
        <v>1</v>
      </c>
      <c r="N4307" t="s">
        <v>48</v>
      </c>
      <c r="O4307" t="s">
        <v>48</v>
      </c>
      <c r="P4307" t="s">
        <v>10066</v>
      </c>
    </row>
    <row r="4308" spans="1:16" x14ac:dyDescent="0.3">
      <c r="A4308" s="7">
        <v>20432</v>
      </c>
      <c r="B4308" s="6" t="s">
        <v>18667</v>
      </c>
      <c r="C4308" t="s">
        <v>18668</v>
      </c>
      <c r="D4308" s="2" t="s">
        <v>52</v>
      </c>
      <c r="E4308" s="4" t="s">
        <v>46</v>
      </c>
      <c r="F4308" t="s">
        <v>67</v>
      </c>
      <c r="G4308" s="6">
        <v>783</v>
      </c>
      <c r="H4308">
        <v>40402</v>
      </c>
      <c r="I4308">
        <v>9</v>
      </c>
      <c r="J4308" s="6">
        <v>1018.75</v>
      </c>
      <c r="K4308" s="6">
        <v>2995</v>
      </c>
      <c r="L4308">
        <v>50</v>
      </c>
      <c r="M4308">
        <v>1</v>
      </c>
      <c r="N4308" t="s">
        <v>61</v>
      </c>
      <c r="O4308" t="s">
        <v>48</v>
      </c>
      <c r="P4308" t="s">
        <v>10061</v>
      </c>
    </row>
    <row r="4309" spans="1:16" x14ac:dyDescent="0.3">
      <c r="A4309" s="7">
        <v>18874</v>
      </c>
      <c r="B4309" s="6" t="s">
        <v>18669</v>
      </c>
      <c r="C4309" t="s">
        <v>18670</v>
      </c>
      <c r="D4309" s="2" t="s">
        <v>70</v>
      </c>
      <c r="E4309" s="4" t="s">
        <v>46</v>
      </c>
      <c r="F4309" t="s">
        <v>67</v>
      </c>
      <c r="G4309" s="6">
        <v>364</v>
      </c>
      <c r="H4309">
        <v>66050</v>
      </c>
      <c r="I4309">
        <v>12</v>
      </c>
      <c r="J4309" s="6">
        <v>1381.25</v>
      </c>
      <c r="K4309" s="6">
        <v>3621.25</v>
      </c>
      <c r="L4309">
        <v>58</v>
      </c>
      <c r="M4309">
        <v>2</v>
      </c>
      <c r="N4309" t="s">
        <v>48</v>
      </c>
      <c r="O4309" t="s">
        <v>37</v>
      </c>
      <c r="P4309" t="s">
        <v>10061</v>
      </c>
    </row>
    <row r="4310" spans="1:16" x14ac:dyDescent="0.3">
      <c r="A4310" s="7">
        <v>18280</v>
      </c>
      <c r="B4310" s="6" t="s">
        <v>18671</v>
      </c>
      <c r="C4310" t="s">
        <v>18672</v>
      </c>
      <c r="D4310" s="2" t="s">
        <v>45</v>
      </c>
      <c r="E4310" s="4" t="s">
        <v>46</v>
      </c>
      <c r="F4310" t="s">
        <v>76</v>
      </c>
      <c r="G4310" s="6">
        <v>647</v>
      </c>
      <c r="H4310">
        <v>68395</v>
      </c>
      <c r="I4310">
        <v>10</v>
      </c>
      <c r="J4310" s="6">
        <v>472</v>
      </c>
      <c r="K4310" s="6">
        <v>3074.5</v>
      </c>
      <c r="L4310">
        <v>52</v>
      </c>
      <c r="M4310">
        <v>3</v>
      </c>
      <c r="N4310" t="s">
        <v>61</v>
      </c>
      <c r="O4310" t="s">
        <v>48</v>
      </c>
      <c r="P4310" t="s">
        <v>10061</v>
      </c>
    </row>
    <row r="4311" spans="1:16" x14ac:dyDescent="0.3">
      <c r="A4311" s="7">
        <v>19589</v>
      </c>
      <c r="B4311" s="6" t="s">
        <v>18673</v>
      </c>
      <c r="C4311" t="s">
        <v>18674</v>
      </c>
      <c r="D4311" s="2" t="s">
        <v>52</v>
      </c>
      <c r="E4311" s="4" t="s">
        <v>46</v>
      </c>
      <c r="F4311" t="s">
        <v>76</v>
      </c>
      <c r="G4311" s="6">
        <v>1824</v>
      </c>
      <c r="H4311">
        <v>59950</v>
      </c>
      <c r="I4311">
        <v>19</v>
      </c>
      <c r="J4311" s="6">
        <v>400.5</v>
      </c>
      <c r="K4311" s="6">
        <v>2963.75</v>
      </c>
      <c r="L4311">
        <v>71</v>
      </c>
      <c r="M4311">
        <v>3</v>
      </c>
      <c r="N4311" t="s">
        <v>37</v>
      </c>
      <c r="O4311" t="s">
        <v>48</v>
      </c>
      <c r="P4311" t="s">
        <v>10066</v>
      </c>
    </row>
    <row r="4312" spans="1:16" x14ac:dyDescent="0.3">
      <c r="A4312" s="7">
        <v>19052</v>
      </c>
      <c r="B4312" s="6" t="s">
        <v>18675</v>
      </c>
      <c r="C4312" t="s">
        <v>18676</v>
      </c>
      <c r="D4312" s="2" t="s">
        <v>58</v>
      </c>
      <c r="E4312" s="4" t="s">
        <v>46</v>
      </c>
      <c r="F4312" t="s">
        <v>60</v>
      </c>
      <c r="G4312" s="6">
        <v>185</v>
      </c>
      <c r="H4312">
        <v>22240</v>
      </c>
      <c r="I4312">
        <v>16</v>
      </c>
      <c r="J4312" s="6">
        <v>64.25</v>
      </c>
      <c r="K4312" s="6">
        <v>5790.75</v>
      </c>
      <c r="L4312">
        <v>75</v>
      </c>
      <c r="M4312">
        <v>2</v>
      </c>
      <c r="N4312" t="s">
        <v>48</v>
      </c>
      <c r="O4312" t="s">
        <v>37</v>
      </c>
      <c r="P4312" t="s">
        <v>10061</v>
      </c>
    </row>
    <row r="4313" spans="1:16" x14ac:dyDescent="0.3">
      <c r="A4313" s="7">
        <v>21117</v>
      </c>
      <c r="B4313" s="6" t="s">
        <v>18677</v>
      </c>
      <c r="C4313" t="s">
        <v>18678</v>
      </c>
      <c r="D4313" s="2" t="s">
        <v>45</v>
      </c>
      <c r="E4313" s="4" t="s">
        <v>46</v>
      </c>
      <c r="F4313" t="s">
        <v>60</v>
      </c>
      <c r="G4313" s="6">
        <v>156</v>
      </c>
      <c r="H4313">
        <v>37121</v>
      </c>
      <c r="I4313">
        <v>19</v>
      </c>
      <c r="J4313" s="6">
        <v>164.5</v>
      </c>
      <c r="K4313" s="6">
        <v>5513.5</v>
      </c>
      <c r="L4313">
        <v>87</v>
      </c>
      <c r="M4313">
        <v>1</v>
      </c>
      <c r="N4313" t="s">
        <v>32</v>
      </c>
      <c r="O4313" t="s">
        <v>37</v>
      </c>
      <c r="P4313" t="s">
        <v>10066</v>
      </c>
    </row>
    <row r="4314" spans="1:16" x14ac:dyDescent="0.3">
      <c r="A4314" s="7">
        <v>22187</v>
      </c>
      <c r="B4314" s="6" t="s">
        <v>18679</v>
      </c>
      <c r="C4314" t="s">
        <v>18680</v>
      </c>
      <c r="D4314" s="2" t="s">
        <v>52</v>
      </c>
      <c r="E4314" s="4" t="s">
        <v>46</v>
      </c>
      <c r="F4314" t="s">
        <v>76</v>
      </c>
      <c r="G4314" s="6">
        <v>3675</v>
      </c>
      <c r="H4314">
        <v>12313</v>
      </c>
      <c r="I4314">
        <v>4</v>
      </c>
      <c r="J4314" s="6">
        <v>550.25</v>
      </c>
      <c r="K4314" s="6">
        <v>4196.75</v>
      </c>
      <c r="L4314">
        <v>56</v>
      </c>
      <c r="M4314">
        <v>1</v>
      </c>
      <c r="N4314" t="s">
        <v>48</v>
      </c>
      <c r="O4314" t="s">
        <v>37</v>
      </c>
      <c r="P4314" t="s">
        <v>10061</v>
      </c>
    </row>
    <row r="4315" spans="1:16" x14ac:dyDescent="0.3">
      <c r="A4315" s="7">
        <v>21283</v>
      </c>
      <c r="B4315" s="6" t="s">
        <v>18681</v>
      </c>
      <c r="C4315" t="s">
        <v>18682</v>
      </c>
      <c r="D4315" s="2" t="s">
        <v>52</v>
      </c>
      <c r="E4315" s="4" t="s">
        <v>53</v>
      </c>
      <c r="F4315" t="s">
        <v>54</v>
      </c>
      <c r="G4315" s="6">
        <v>3332</v>
      </c>
      <c r="H4315">
        <v>64102</v>
      </c>
      <c r="I4315">
        <v>40</v>
      </c>
      <c r="J4315" s="6">
        <v>4345.5</v>
      </c>
      <c r="K4315" s="6">
        <v>829</v>
      </c>
      <c r="L4315">
        <v>25</v>
      </c>
      <c r="M4315">
        <v>6</v>
      </c>
      <c r="N4315" t="s">
        <v>32</v>
      </c>
      <c r="O4315" t="s">
        <v>37</v>
      </c>
      <c r="P4315" t="s">
        <v>10066</v>
      </c>
    </row>
    <row r="4316" spans="1:16" x14ac:dyDescent="0.3">
      <c r="A4316" s="7">
        <v>22054</v>
      </c>
      <c r="B4316" s="6" t="s">
        <v>18683</v>
      </c>
      <c r="C4316" t="s">
        <v>18684</v>
      </c>
      <c r="D4316" s="2" t="s">
        <v>52</v>
      </c>
      <c r="E4316" s="4" t="s">
        <v>59</v>
      </c>
      <c r="F4316" t="s">
        <v>54</v>
      </c>
      <c r="G4316" s="6">
        <v>3062</v>
      </c>
      <c r="H4316">
        <v>39742</v>
      </c>
      <c r="I4316">
        <v>27</v>
      </c>
      <c r="J4316" s="6">
        <v>2383.25</v>
      </c>
      <c r="K4316" s="6">
        <v>592</v>
      </c>
      <c r="L4316">
        <v>8</v>
      </c>
      <c r="M4316">
        <v>8</v>
      </c>
      <c r="N4316" t="s">
        <v>32</v>
      </c>
      <c r="O4316" t="s">
        <v>37</v>
      </c>
      <c r="P4316" t="s">
        <v>10061</v>
      </c>
    </row>
    <row r="4317" spans="1:16" x14ac:dyDescent="0.3">
      <c r="A4317" s="7">
        <v>18395</v>
      </c>
      <c r="B4317" s="6" t="s">
        <v>18685</v>
      </c>
      <c r="C4317" t="s">
        <v>18686</v>
      </c>
      <c r="D4317" s="2" t="s">
        <v>70</v>
      </c>
      <c r="E4317" s="4" t="s">
        <v>59</v>
      </c>
      <c r="F4317" t="s">
        <v>60</v>
      </c>
      <c r="G4317" s="6">
        <v>46</v>
      </c>
      <c r="H4317">
        <v>26299</v>
      </c>
      <c r="I4317">
        <v>20</v>
      </c>
      <c r="J4317" s="6">
        <v>232.75</v>
      </c>
      <c r="K4317" s="6">
        <v>6145.75</v>
      </c>
      <c r="L4317">
        <v>85</v>
      </c>
      <c r="M4317">
        <v>2</v>
      </c>
      <c r="N4317" t="s">
        <v>61</v>
      </c>
      <c r="O4317" t="s">
        <v>48</v>
      </c>
      <c r="P4317" t="s">
        <v>10066</v>
      </c>
    </row>
    <row r="4318" spans="1:16" x14ac:dyDescent="0.3">
      <c r="A4318" s="7">
        <v>20013</v>
      </c>
      <c r="B4318" s="6" t="s">
        <v>18687</v>
      </c>
      <c r="C4318" t="s">
        <v>18688</v>
      </c>
      <c r="D4318" s="2" t="s">
        <v>45</v>
      </c>
      <c r="E4318" s="4" t="s">
        <v>46</v>
      </c>
      <c r="F4318" t="s">
        <v>67</v>
      </c>
      <c r="G4318" s="6">
        <v>216</v>
      </c>
      <c r="H4318">
        <v>49209</v>
      </c>
      <c r="I4318">
        <v>12</v>
      </c>
      <c r="J4318" s="6">
        <v>851.25</v>
      </c>
      <c r="K4318" s="6">
        <v>3705.75</v>
      </c>
      <c r="L4318">
        <v>49</v>
      </c>
      <c r="M4318">
        <v>2</v>
      </c>
      <c r="N4318" t="s">
        <v>61</v>
      </c>
      <c r="O4318" t="s">
        <v>48</v>
      </c>
      <c r="P4318" t="s">
        <v>10061</v>
      </c>
    </row>
    <row r="4319" spans="1:16" x14ac:dyDescent="0.3">
      <c r="A4319" s="7">
        <v>21500</v>
      </c>
      <c r="B4319" s="6" t="s">
        <v>18689</v>
      </c>
      <c r="C4319" t="s">
        <v>18690</v>
      </c>
      <c r="D4319" s="2" t="s">
        <v>52</v>
      </c>
      <c r="E4319" s="4" t="s">
        <v>46</v>
      </c>
      <c r="F4319" t="s">
        <v>76</v>
      </c>
      <c r="G4319" s="6">
        <v>1603</v>
      </c>
      <c r="H4319">
        <v>68786</v>
      </c>
      <c r="I4319">
        <v>21</v>
      </c>
      <c r="J4319" s="6">
        <v>532</v>
      </c>
      <c r="K4319" s="6">
        <v>4343.75</v>
      </c>
      <c r="L4319">
        <v>84</v>
      </c>
      <c r="M4319">
        <v>1</v>
      </c>
      <c r="N4319" t="s">
        <v>48</v>
      </c>
      <c r="O4319" t="s">
        <v>37</v>
      </c>
      <c r="P4319" t="s">
        <v>10061</v>
      </c>
    </row>
    <row r="4320" spans="1:16" x14ac:dyDescent="0.3">
      <c r="A4320" s="7">
        <v>19004</v>
      </c>
      <c r="B4320" s="6" t="s">
        <v>18691</v>
      </c>
      <c r="C4320" t="s">
        <v>18692</v>
      </c>
      <c r="D4320" s="2" t="s">
        <v>45</v>
      </c>
      <c r="E4320" s="4" t="s">
        <v>59</v>
      </c>
      <c r="F4320" t="s">
        <v>60</v>
      </c>
      <c r="G4320" s="6">
        <v>628</v>
      </c>
      <c r="H4320">
        <v>66437</v>
      </c>
      <c r="I4320">
        <v>16</v>
      </c>
      <c r="J4320" s="6">
        <v>246.25</v>
      </c>
      <c r="K4320" s="6">
        <v>5501.5</v>
      </c>
      <c r="L4320">
        <v>92</v>
      </c>
      <c r="M4320">
        <v>2</v>
      </c>
      <c r="N4320" t="s">
        <v>61</v>
      </c>
      <c r="O4320" t="s">
        <v>48</v>
      </c>
      <c r="P4320" t="s">
        <v>10066</v>
      </c>
    </row>
    <row r="4321" spans="1:16" x14ac:dyDescent="0.3">
      <c r="A4321" s="7">
        <v>19563</v>
      </c>
      <c r="B4321" s="6" t="s">
        <v>18693</v>
      </c>
      <c r="C4321" t="s">
        <v>18694</v>
      </c>
      <c r="D4321" s="2" t="s">
        <v>45</v>
      </c>
      <c r="E4321" s="4" t="s">
        <v>59</v>
      </c>
      <c r="F4321" t="s">
        <v>60</v>
      </c>
      <c r="G4321" s="6">
        <v>182</v>
      </c>
      <c r="H4321">
        <v>52162</v>
      </c>
      <c r="I4321">
        <v>11</v>
      </c>
      <c r="J4321" s="6">
        <v>335.5</v>
      </c>
      <c r="K4321" s="6">
        <v>5333.25</v>
      </c>
      <c r="L4321">
        <v>81</v>
      </c>
      <c r="M4321">
        <v>1</v>
      </c>
      <c r="N4321" t="s">
        <v>61</v>
      </c>
      <c r="O4321" t="s">
        <v>37</v>
      </c>
      <c r="P4321" t="s">
        <v>10066</v>
      </c>
    </row>
    <row r="4322" spans="1:16" x14ac:dyDescent="0.3">
      <c r="A4322" s="7">
        <v>17903</v>
      </c>
      <c r="B4322" s="6" t="s">
        <v>18695</v>
      </c>
      <c r="C4322" t="s">
        <v>18696</v>
      </c>
      <c r="D4322" s="2" t="s">
        <v>64</v>
      </c>
      <c r="E4322" s="4" t="s">
        <v>59</v>
      </c>
      <c r="F4322" t="s">
        <v>60</v>
      </c>
      <c r="G4322" s="6">
        <v>413</v>
      </c>
      <c r="H4322">
        <v>31666</v>
      </c>
      <c r="I4322">
        <v>8</v>
      </c>
      <c r="J4322" s="6">
        <v>351.5</v>
      </c>
      <c r="K4322" s="6">
        <v>3516.5</v>
      </c>
      <c r="L4322">
        <v>77</v>
      </c>
      <c r="M4322">
        <v>2</v>
      </c>
      <c r="N4322" t="s">
        <v>48</v>
      </c>
      <c r="O4322" t="s">
        <v>48</v>
      </c>
      <c r="P4322" t="s">
        <v>10061</v>
      </c>
    </row>
    <row r="4323" spans="1:16" x14ac:dyDescent="0.3">
      <c r="A4323" s="7">
        <v>17614</v>
      </c>
      <c r="B4323" s="6" t="s">
        <v>18697</v>
      </c>
      <c r="C4323" t="s">
        <v>18698</v>
      </c>
      <c r="D4323" s="2" t="s">
        <v>45</v>
      </c>
      <c r="E4323" s="4" t="s">
        <v>46</v>
      </c>
      <c r="F4323" t="s">
        <v>47</v>
      </c>
      <c r="G4323" s="6">
        <v>217</v>
      </c>
      <c r="H4323">
        <v>73448</v>
      </c>
      <c r="I4323">
        <v>6</v>
      </c>
      <c r="J4323" s="6">
        <v>686.5</v>
      </c>
      <c r="K4323" s="6">
        <v>2438.25</v>
      </c>
      <c r="L4323">
        <v>54</v>
      </c>
      <c r="M4323">
        <v>1</v>
      </c>
      <c r="N4323" t="s">
        <v>61</v>
      </c>
      <c r="O4323" t="s">
        <v>48</v>
      </c>
      <c r="P4323" t="s">
        <v>10061</v>
      </c>
    </row>
    <row r="4324" spans="1:16" x14ac:dyDescent="0.3">
      <c r="A4324" s="7">
        <v>20360</v>
      </c>
      <c r="B4324" s="6" t="s">
        <v>18699</v>
      </c>
      <c r="C4324" t="s">
        <v>18700</v>
      </c>
      <c r="D4324" s="2" t="s">
        <v>70</v>
      </c>
      <c r="E4324" s="4" t="s">
        <v>59</v>
      </c>
      <c r="F4324" t="s">
        <v>60</v>
      </c>
      <c r="G4324" s="6">
        <v>246</v>
      </c>
      <c r="H4324">
        <v>59835</v>
      </c>
      <c r="I4324">
        <v>17</v>
      </c>
      <c r="J4324" s="6">
        <v>421.5</v>
      </c>
      <c r="K4324" s="6">
        <v>6032.25</v>
      </c>
      <c r="L4324">
        <v>97</v>
      </c>
      <c r="M4324">
        <v>1</v>
      </c>
      <c r="N4324" t="s">
        <v>32</v>
      </c>
      <c r="O4324" t="s">
        <v>37</v>
      </c>
      <c r="P4324" t="s">
        <v>10061</v>
      </c>
    </row>
    <row r="4325" spans="1:16" x14ac:dyDescent="0.3">
      <c r="A4325" s="7">
        <v>19651</v>
      </c>
      <c r="B4325" s="6" t="s">
        <v>18701</v>
      </c>
      <c r="C4325" t="s">
        <v>18702</v>
      </c>
      <c r="D4325" s="2" t="s">
        <v>52</v>
      </c>
      <c r="E4325" s="4" t="s">
        <v>46</v>
      </c>
      <c r="F4325" t="s">
        <v>76</v>
      </c>
      <c r="G4325" s="6">
        <v>2038</v>
      </c>
      <c r="H4325">
        <v>65988</v>
      </c>
      <c r="I4325">
        <v>2</v>
      </c>
      <c r="J4325" s="6">
        <v>256</v>
      </c>
      <c r="K4325" s="6">
        <v>3264</v>
      </c>
      <c r="L4325">
        <v>72</v>
      </c>
      <c r="M4325">
        <v>1</v>
      </c>
      <c r="N4325" t="s">
        <v>32</v>
      </c>
      <c r="O4325" t="s">
        <v>37</v>
      </c>
      <c r="P4325" t="s">
        <v>10066</v>
      </c>
    </row>
    <row r="4326" spans="1:16" x14ac:dyDescent="0.3">
      <c r="A4326" s="7">
        <v>18573</v>
      </c>
      <c r="B4326" s="6" t="s">
        <v>18703</v>
      </c>
      <c r="C4326" t="s">
        <v>18704</v>
      </c>
      <c r="D4326" s="2" t="s">
        <v>52</v>
      </c>
      <c r="E4326" s="4" t="s">
        <v>53</v>
      </c>
      <c r="F4326" t="s">
        <v>54</v>
      </c>
      <c r="G4326" s="6">
        <v>2876</v>
      </c>
      <c r="H4326">
        <v>72039</v>
      </c>
      <c r="I4326">
        <v>30</v>
      </c>
      <c r="J4326" s="6">
        <v>8209.5</v>
      </c>
      <c r="K4326" s="6">
        <v>493</v>
      </c>
      <c r="L4326">
        <v>11</v>
      </c>
      <c r="M4326">
        <v>7</v>
      </c>
      <c r="N4326" t="s">
        <v>48</v>
      </c>
      <c r="O4326" t="s">
        <v>48</v>
      </c>
      <c r="P4326" t="s">
        <v>10061</v>
      </c>
    </row>
    <row r="4327" spans="1:16" x14ac:dyDescent="0.3">
      <c r="A4327" s="7">
        <v>20538</v>
      </c>
      <c r="B4327" s="6" t="s">
        <v>18705</v>
      </c>
      <c r="C4327" t="s">
        <v>18706</v>
      </c>
      <c r="D4327" s="2" t="s">
        <v>45</v>
      </c>
      <c r="E4327" s="4" t="s">
        <v>59</v>
      </c>
      <c r="F4327" t="s">
        <v>60</v>
      </c>
      <c r="G4327" s="6">
        <v>592</v>
      </c>
      <c r="H4327">
        <v>13996</v>
      </c>
      <c r="I4327">
        <v>11</v>
      </c>
      <c r="J4327" s="6">
        <v>235.75</v>
      </c>
      <c r="K4327" s="6">
        <v>3691</v>
      </c>
      <c r="L4327">
        <v>88</v>
      </c>
      <c r="M4327">
        <v>2</v>
      </c>
      <c r="N4327" t="s">
        <v>32</v>
      </c>
      <c r="O4327" t="s">
        <v>37</v>
      </c>
      <c r="P4327" t="s">
        <v>10066</v>
      </c>
    </row>
    <row r="4328" spans="1:16" x14ac:dyDescent="0.3">
      <c r="A4328" s="7">
        <v>20581</v>
      </c>
      <c r="B4328" s="6" t="s">
        <v>18707</v>
      </c>
      <c r="C4328" t="s">
        <v>18708</v>
      </c>
      <c r="D4328" s="2" t="s">
        <v>45</v>
      </c>
      <c r="E4328" s="4" t="s">
        <v>46</v>
      </c>
      <c r="F4328" t="s">
        <v>47</v>
      </c>
      <c r="G4328" s="6">
        <v>946</v>
      </c>
      <c r="H4328">
        <v>67956</v>
      </c>
      <c r="I4328">
        <v>11</v>
      </c>
      <c r="J4328" s="6">
        <v>145</v>
      </c>
      <c r="K4328" s="6">
        <v>2963.75</v>
      </c>
      <c r="L4328">
        <v>58</v>
      </c>
      <c r="M4328">
        <v>0</v>
      </c>
      <c r="N4328" t="s">
        <v>48</v>
      </c>
      <c r="O4328" t="s">
        <v>48</v>
      </c>
      <c r="P4328" t="s">
        <v>10066</v>
      </c>
    </row>
    <row r="4329" spans="1:16" x14ac:dyDescent="0.3">
      <c r="A4329" s="7">
        <v>18581</v>
      </c>
      <c r="B4329" s="6" t="s">
        <v>18709</v>
      </c>
      <c r="C4329" t="s">
        <v>18710</v>
      </c>
      <c r="D4329" s="2" t="s">
        <v>45</v>
      </c>
      <c r="E4329" s="4" t="s">
        <v>46</v>
      </c>
      <c r="F4329" t="s">
        <v>76</v>
      </c>
      <c r="G4329" s="6">
        <v>775</v>
      </c>
      <c r="H4329">
        <v>53863</v>
      </c>
      <c r="I4329">
        <v>2</v>
      </c>
      <c r="J4329" s="6">
        <v>331</v>
      </c>
      <c r="K4329" s="6">
        <v>5510.25</v>
      </c>
      <c r="L4329">
        <v>51</v>
      </c>
      <c r="M4329">
        <v>3</v>
      </c>
      <c r="N4329" t="s">
        <v>48</v>
      </c>
      <c r="O4329" t="s">
        <v>37</v>
      </c>
      <c r="P4329" t="s">
        <v>10061</v>
      </c>
    </row>
    <row r="4330" spans="1:16" x14ac:dyDescent="0.3">
      <c r="A4330" s="7">
        <v>21725</v>
      </c>
      <c r="B4330" s="6" t="s">
        <v>18711</v>
      </c>
      <c r="C4330" t="s">
        <v>18712</v>
      </c>
      <c r="D4330" s="2" t="s">
        <v>58</v>
      </c>
      <c r="E4330" s="4" t="s">
        <v>46</v>
      </c>
      <c r="F4330" t="s">
        <v>47</v>
      </c>
      <c r="G4330" s="6">
        <v>215</v>
      </c>
      <c r="H4330">
        <v>71114</v>
      </c>
      <c r="I4330">
        <v>16</v>
      </c>
      <c r="J4330" s="6">
        <v>441</v>
      </c>
      <c r="K4330" s="6">
        <v>2953.5</v>
      </c>
      <c r="L4330">
        <v>53</v>
      </c>
      <c r="M4330">
        <v>1</v>
      </c>
      <c r="N4330" t="s">
        <v>32</v>
      </c>
      <c r="O4330" t="s">
        <v>32</v>
      </c>
      <c r="P4330" t="s">
        <v>10061</v>
      </c>
    </row>
    <row r="4331" spans="1:16" x14ac:dyDescent="0.3">
      <c r="A4331" s="7">
        <v>17628</v>
      </c>
      <c r="B4331" s="6" t="s">
        <v>18713</v>
      </c>
      <c r="C4331" t="s">
        <v>18714</v>
      </c>
      <c r="D4331" s="2" t="s">
        <v>64</v>
      </c>
      <c r="E4331" s="4" t="s">
        <v>46</v>
      </c>
      <c r="F4331" t="s">
        <v>67</v>
      </c>
      <c r="G4331" s="6">
        <v>252</v>
      </c>
      <c r="H4331">
        <v>76170</v>
      </c>
      <c r="I4331">
        <v>8</v>
      </c>
      <c r="J4331" s="6">
        <v>1408.75</v>
      </c>
      <c r="K4331" s="6">
        <v>1940.5</v>
      </c>
      <c r="L4331">
        <v>49</v>
      </c>
      <c r="M4331">
        <v>3</v>
      </c>
      <c r="N4331" t="s">
        <v>37</v>
      </c>
      <c r="O4331" t="s">
        <v>37</v>
      </c>
      <c r="P4331" t="s">
        <v>10066</v>
      </c>
    </row>
    <row r="4332" spans="1:16" x14ac:dyDescent="0.3">
      <c r="A4332" s="7">
        <v>21944</v>
      </c>
      <c r="B4332" s="6" t="s">
        <v>18715</v>
      </c>
      <c r="C4332" t="s">
        <v>18716</v>
      </c>
      <c r="D4332" s="2" t="s">
        <v>52</v>
      </c>
      <c r="E4332" s="4" t="s">
        <v>46</v>
      </c>
      <c r="F4332" t="s">
        <v>67</v>
      </c>
      <c r="G4332" s="6">
        <v>1432</v>
      </c>
      <c r="H4332">
        <v>48846</v>
      </c>
      <c r="I4332">
        <v>5</v>
      </c>
      <c r="J4332" s="6">
        <v>961.75</v>
      </c>
      <c r="K4332" s="6">
        <v>3668.5</v>
      </c>
      <c r="L4332">
        <v>45</v>
      </c>
      <c r="M4332">
        <v>3</v>
      </c>
      <c r="N4332" t="s">
        <v>48</v>
      </c>
      <c r="O4332" t="s">
        <v>37</v>
      </c>
      <c r="P4332" t="s">
        <v>10061</v>
      </c>
    </row>
    <row r="4333" spans="1:16" x14ac:dyDescent="0.3">
      <c r="A4333" s="7">
        <v>17689</v>
      </c>
      <c r="B4333" s="6" t="s">
        <v>18717</v>
      </c>
      <c r="C4333" t="s">
        <v>18718</v>
      </c>
      <c r="D4333" s="2" t="s">
        <v>52</v>
      </c>
      <c r="E4333" s="4" t="s">
        <v>59</v>
      </c>
      <c r="F4333" t="s">
        <v>80</v>
      </c>
      <c r="G4333" s="6">
        <v>4136</v>
      </c>
      <c r="H4333">
        <v>59922</v>
      </c>
      <c r="I4333">
        <v>54</v>
      </c>
      <c r="J4333" s="6">
        <v>2917.25</v>
      </c>
      <c r="K4333" s="6">
        <v>914.5</v>
      </c>
      <c r="L4333">
        <v>17</v>
      </c>
      <c r="M4333">
        <v>4</v>
      </c>
      <c r="N4333" t="s">
        <v>37</v>
      </c>
      <c r="O4333" t="s">
        <v>37</v>
      </c>
      <c r="P4333" t="s">
        <v>10066</v>
      </c>
    </row>
    <row r="4334" spans="1:16" x14ac:dyDescent="0.3">
      <c r="A4334" s="7">
        <v>20304</v>
      </c>
      <c r="B4334" s="6" t="s">
        <v>18719</v>
      </c>
      <c r="C4334" t="s">
        <v>18720</v>
      </c>
      <c r="D4334" s="2" t="s">
        <v>64</v>
      </c>
      <c r="E4334" s="4" t="s">
        <v>46</v>
      </c>
      <c r="F4334" t="s">
        <v>67</v>
      </c>
      <c r="G4334" s="6">
        <v>801</v>
      </c>
      <c r="H4334">
        <v>59950</v>
      </c>
      <c r="I4334">
        <v>7</v>
      </c>
      <c r="J4334" s="6">
        <v>1309.25</v>
      </c>
      <c r="K4334" s="6">
        <v>3393.75</v>
      </c>
      <c r="L4334">
        <v>46</v>
      </c>
      <c r="M4334">
        <v>1</v>
      </c>
      <c r="N4334" t="s">
        <v>61</v>
      </c>
      <c r="O4334" t="s">
        <v>37</v>
      </c>
      <c r="P4334" t="s">
        <v>10061</v>
      </c>
    </row>
    <row r="4335" spans="1:16" x14ac:dyDescent="0.3">
      <c r="A4335" s="7">
        <v>21129</v>
      </c>
      <c r="B4335" s="6" t="s">
        <v>18721</v>
      </c>
      <c r="C4335" t="s">
        <v>18722</v>
      </c>
      <c r="D4335" s="2" t="s">
        <v>52</v>
      </c>
      <c r="E4335" s="4" t="s">
        <v>59</v>
      </c>
      <c r="F4335" t="s">
        <v>80</v>
      </c>
      <c r="G4335" s="6">
        <v>1469</v>
      </c>
      <c r="H4335">
        <v>55316</v>
      </c>
      <c r="I4335">
        <v>54</v>
      </c>
      <c r="J4335" s="6">
        <v>9344.25</v>
      </c>
      <c r="K4335" s="6">
        <v>782.5</v>
      </c>
      <c r="L4335">
        <v>22</v>
      </c>
      <c r="M4335">
        <v>4</v>
      </c>
      <c r="N4335" t="s">
        <v>48</v>
      </c>
      <c r="O4335" t="s">
        <v>48</v>
      </c>
      <c r="P4335" t="s">
        <v>10061</v>
      </c>
    </row>
    <row r="4336" spans="1:16" x14ac:dyDescent="0.3">
      <c r="A4336" s="7">
        <v>21132</v>
      </c>
      <c r="B4336" s="6" t="s">
        <v>18723</v>
      </c>
      <c r="C4336" t="s">
        <v>18724</v>
      </c>
      <c r="D4336" s="2" t="s">
        <v>58</v>
      </c>
      <c r="E4336" s="4" t="s">
        <v>46</v>
      </c>
      <c r="F4336" t="s">
        <v>60</v>
      </c>
      <c r="G4336" s="6">
        <v>162</v>
      </c>
      <c r="H4336">
        <v>23540</v>
      </c>
      <c r="I4336">
        <v>4</v>
      </c>
      <c r="J4336" s="6">
        <v>267.75</v>
      </c>
      <c r="K4336" s="6">
        <v>7132.5</v>
      </c>
      <c r="L4336">
        <v>82</v>
      </c>
      <c r="M4336">
        <v>2</v>
      </c>
      <c r="N4336" t="s">
        <v>61</v>
      </c>
      <c r="O4336" t="s">
        <v>48</v>
      </c>
      <c r="P4336" t="s">
        <v>10061</v>
      </c>
    </row>
    <row r="4337" spans="1:16" x14ac:dyDescent="0.3">
      <c r="A4337" s="7">
        <v>20613</v>
      </c>
      <c r="B4337" s="6" t="s">
        <v>18725</v>
      </c>
      <c r="C4337" t="s">
        <v>18726</v>
      </c>
      <c r="D4337" s="2" t="s">
        <v>52</v>
      </c>
      <c r="E4337" s="4" t="s">
        <v>46</v>
      </c>
      <c r="F4337" t="s">
        <v>80</v>
      </c>
      <c r="G4337" s="6">
        <v>3351</v>
      </c>
      <c r="H4337">
        <v>64288</v>
      </c>
      <c r="I4337">
        <v>41</v>
      </c>
      <c r="J4337" s="6">
        <v>3070.25</v>
      </c>
      <c r="K4337" s="6">
        <v>897.75</v>
      </c>
      <c r="L4337">
        <v>15</v>
      </c>
      <c r="M4337">
        <v>6</v>
      </c>
      <c r="N4337" t="s">
        <v>37</v>
      </c>
      <c r="O4337" t="s">
        <v>37</v>
      </c>
      <c r="P4337" t="s">
        <v>10061</v>
      </c>
    </row>
    <row r="4338" spans="1:16" x14ac:dyDescent="0.3">
      <c r="A4338" s="7">
        <v>18727</v>
      </c>
      <c r="B4338" s="6" t="s">
        <v>18727</v>
      </c>
      <c r="C4338" t="s">
        <v>18728</v>
      </c>
      <c r="D4338" s="2" t="s">
        <v>45</v>
      </c>
      <c r="E4338" s="4" t="s">
        <v>59</v>
      </c>
      <c r="F4338" t="s">
        <v>60</v>
      </c>
      <c r="G4338" s="6">
        <v>407</v>
      </c>
      <c r="H4338">
        <v>57794</v>
      </c>
      <c r="I4338">
        <v>16</v>
      </c>
      <c r="J4338" s="6">
        <v>249.5</v>
      </c>
      <c r="K4338" s="6">
        <v>4481.25</v>
      </c>
      <c r="L4338">
        <v>82</v>
      </c>
      <c r="M4338">
        <v>1</v>
      </c>
      <c r="N4338" t="s">
        <v>48</v>
      </c>
      <c r="O4338" t="s">
        <v>37</v>
      </c>
      <c r="P4338" t="s">
        <v>10061</v>
      </c>
    </row>
    <row r="4339" spans="1:16" x14ac:dyDescent="0.3">
      <c r="A4339" s="7">
        <v>19274</v>
      </c>
      <c r="B4339" s="6" t="s">
        <v>18729</v>
      </c>
      <c r="C4339" t="s">
        <v>18730</v>
      </c>
      <c r="D4339" s="2" t="s">
        <v>52</v>
      </c>
      <c r="E4339" s="4" t="s">
        <v>59</v>
      </c>
      <c r="F4339" t="s">
        <v>54</v>
      </c>
      <c r="G4339" s="6">
        <v>3637</v>
      </c>
      <c r="H4339">
        <v>49946</v>
      </c>
      <c r="I4339">
        <v>35</v>
      </c>
      <c r="J4339" s="6">
        <v>6385.5</v>
      </c>
      <c r="K4339" s="6">
        <v>611.5</v>
      </c>
      <c r="L4339">
        <v>14</v>
      </c>
      <c r="M4339">
        <v>7</v>
      </c>
      <c r="N4339" t="s">
        <v>48</v>
      </c>
      <c r="O4339" t="s">
        <v>37</v>
      </c>
      <c r="P4339" t="s">
        <v>10066</v>
      </c>
    </row>
    <row r="4340" spans="1:16" x14ac:dyDescent="0.3">
      <c r="A4340" s="7">
        <v>17709</v>
      </c>
      <c r="B4340" s="6" t="s">
        <v>18731</v>
      </c>
      <c r="C4340" t="s">
        <v>18732</v>
      </c>
      <c r="D4340" s="2" t="s">
        <v>52</v>
      </c>
      <c r="E4340" s="4" t="s">
        <v>59</v>
      </c>
      <c r="F4340" t="s">
        <v>80</v>
      </c>
      <c r="G4340" s="6">
        <v>4938</v>
      </c>
      <c r="H4340">
        <v>75827</v>
      </c>
      <c r="I4340">
        <v>45</v>
      </c>
      <c r="J4340" s="6">
        <v>6245.5</v>
      </c>
      <c r="K4340" s="6">
        <v>886</v>
      </c>
      <c r="L4340">
        <v>21</v>
      </c>
      <c r="M4340">
        <v>6</v>
      </c>
      <c r="N4340" t="s">
        <v>37</v>
      </c>
      <c r="O4340" t="s">
        <v>37</v>
      </c>
      <c r="P4340" t="s">
        <v>10066</v>
      </c>
    </row>
    <row r="4341" spans="1:16" x14ac:dyDescent="0.3">
      <c r="A4341" s="7">
        <v>21189</v>
      </c>
      <c r="B4341" s="6" t="s">
        <v>18733</v>
      </c>
      <c r="C4341" t="s">
        <v>18734</v>
      </c>
      <c r="D4341" s="2" t="s">
        <v>70</v>
      </c>
      <c r="E4341" s="4" t="s">
        <v>46</v>
      </c>
      <c r="F4341" t="s">
        <v>60</v>
      </c>
      <c r="G4341" s="6">
        <v>246</v>
      </c>
      <c r="H4341">
        <v>42993</v>
      </c>
      <c r="I4341">
        <v>17</v>
      </c>
      <c r="J4341" s="6">
        <v>268.5</v>
      </c>
      <c r="K4341" s="6">
        <v>4033</v>
      </c>
      <c r="L4341">
        <v>85</v>
      </c>
      <c r="M4341">
        <v>2</v>
      </c>
      <c r="N4341" t="s">
        <v>48</v>
      </c>
      <c r="O4341" t="s">
        <v>48</v>
      </c>
      <c r="P4341" t="s">
        <v>10066</v>
      </c>
    </row>
    <row r="4342" spans="1:16" x14ac:dyDescent="0.3">
      <c r="A4342" s="7">
        <v>19098</v>
      </c>
      <c r="B4342" s="6" t="s">
        <v>18735</v>
      </c>
      <c r="C4342" t="s">
        <v>18736</v>
      </c>
      <c r="D4342" s="2" t="s">
        <v>52</v>
      </c>
      <c r="E4342" s="4" t="s">
        <v>59</v>
      </c>
      <c r="F4342" t="s">
        <v>80</v>
      </c>
      <c r="G4342" s="6">
        <v>4593</v>
      </c>
      <c r="H4342">
        <v>89731</v>
      </c>
      <c r="I4342">
        <v>43</v>
      </c>
      <c r="J4342" s="6">
        <v>2688.25</v>
      </c>
      <c r="K4342" s="6">
        <v>923.5</v>
      </c>
      <c r="L4342">
        <v>22</v>
      </c>
      <c r="M4342">
        <v>5</v>
      </c>
      <c r="N4342" t="s">
        <v>37</v>
      </c>
      <c r="O4342" t="s">
        <v>48</v>
      </c>
      <c r="P4342" t="s">
        <v>10061</v>
      </c>
    </row>
    <row r="4343" spans="1:16" x14ac:dyDescent="0.3">
      <c r="A4343" s="7">
        <v>19493</v>
      </c>
      <c r="B4343" s="6" t="s">
        <v>18737</v>
      </c>
      <c r="C4343" t="s">
        <v>18738</v>
      </c>
      <c r="D4343" s="2" t="s">
        <v>58</v>
      </c>
      <c r="E4343" s="4" t="s">
        <v>46</v>
      </c>
      <c r="F4343" t="s">
        <v>47</v>
      </c>
      <c r="G4343" s="6">
        <v>239</v>
      </c>
      <c r="H4343">
        <v>77434</v>
      </c>
      <c r="I4343">
        <v>13</v>
      </c>
      <c r="J4343" s="6">
        <v>415</v>
      </c>
      <c r="K4343" s="6">
        <v>2366.5</v>
      </c>
      <c r="L4343">
        <v>63</v>
      </c>
      <c r="M4343">
        <v>1</v>
      </c>
      <c r="N4343" t="s">
        <v>61</v>
      </c>
      <c r="O4343" t="s">
        <v>37</v>
      </c>
      <c r="P4343" t="s">
        <v>10061</v>
      </c>
    </row>
    <row r="4344" spans="1:16" x14ac:dyDescent="0.3">
      <c r="A4344" s="7">
        <v>21264</v>
      </c>
      <c r="B4344" s="6" t="s">
        <v>18739</v>
      </c>
      <c r="C4344" t="s">
        <v>18740</v>
      </c>
      <c r="D4344" s="2" t="s">
        <v>64</v>
      </c>
      <c r="E4344" s="4" t="s">
        <v>59</v>
      </c>
      <c r="F4344" t="s">
        <v>60</v>
      </c>
      <c r="G4344" s="6">
        <v>152</v>
      </c>
      <c r="H4344">
        <v>87418</v>
      </c>
      <c r="I4344">
        <v>13</v>
      </c>
      <c r="J4344" s="6">
        <v>207</v>
      </c>
      <c r="K4344" s="6">
        <v>5486</v>
      </c>
      <c r="L4344">
        <v>84</v>
      </c>
      <c r="M4344">
        <v>2</v>
      </c>
      <c r="N4344" t="s">
        <v>61</v>
      </c>
      <c r="O4344" t="s">
        <v>48</v>
      </c>
      <c r="P4344" t="s">
        <v>10066</v>
      </c>
    </row>
    <row r="4345" spans="1:16" x14ac:dyDescent="0.3">
      <c r="A4345" s="7">
        <v>21702</v>
      </c>
      <c r="B4345" s="6" t="s">
        <v>18741</v>
      </c>
      <c r="C4345" t="s">
        <v>18742</v>
      </c>
      <c r="D4345" s="2" t="s">
        <v>52</v>
      </c>
      <c r="E4345" s="4" t="s">
        <v>46</v>
      </c>
      <c r="F4345" t="s">
        <v>47</v>
      </c>
      <c r="G4345" s="6">
        <v>907</v>
      </c>
      <c r="H4345">
        <v>67941</v>
      </c>
      <c r="I4345">
        <v>7</v>
      </c>
      <c r="J4345" s="6">
        <v>835.75</v>
      </c>
      <c r="K4345" s="6">
        <v>2655.75</v>
      </c>
      <c r="L4345">
        <v>64</v>
      </c>
      <c r="M4345">
        <v>1</v>
      </c>
      <c r="N4345" t="s">
        <v>48</v>
      </c>
      <c r="O4345" t="s">
        <v>37</v>
      </c>
      <c r="P4345" t="s">
        <v>10061</v>
      </c>
    </row>
    <row r="4346" spans="1:16" x14ac:dyDescent="0.3">
      <c r="A4346" s="7">
        <v>18880</v>
      </c>
      <c r="B4346" s="6" t="s">
        <v>18743</v>
      </c>
      <c r="C4346" t="s">
        <v>18744</v>
      </c>
      <c r="D4346" s="2" t="s">
        <v>52</v>
      </c>
      <c r="E4346" s="4" t="s">
        <v>46</v>
      </c>
      <c r="F4346" t="s">
        <v>80</v>
      </c>
      <c r="G4346" s="6">
        <v>1650</v>
      </c>
      <c r="H4346">
        <v>25395</v>
      </c>
      <c r="I4346">
        <v>39</v>
      </c>
      <c r="J4346" s="6">
        <v>9833.5</v>
      </c>
      <c r="K4346" s="6">
        <v>907.75</v>
      </c>
      <c r="L4346">
        <v>15</v>
      </c>
      <c r="M4346">
        <v>6</v>
      </c>
      <c r="N4346" t="s">
        <v>37</v>
      </c>
      <c r="O4346" t="s">
        <v>37</v>
      </c>
      <c r="P4346" t="s">
        <v>10061</v>
      </c>
    </row>
    <row r="4347" spans="1:16" x14ac:dyDescent="0.3">
      <c r="A4347" s="7">
        <v>21414</v>
      </c>
      <c r="B4347" s="6" t="s">
        <v>18745</v>
      </c>
      <c r="C4347" t="s">
        <v>18746</v>
      </c>
      <c r="D4347" s="2" t="s">
        <v>52</v>
      </c>
      <c r="E4347" s="4" t="s">
        <v>53</v>
      </c>
      <c r="F4347" t="s">
        <v>54</v>
      </c>
      <c r="G4347" s="6">
        <v>1935</v>
      </c>
      <c r="H4347">
        <v>54524</v>
      </c>
      <c r="I4347">
        <v>29</v>
      </c>
      <c r="J4347" s="6">
        <v>4138.25</v>
      </c>
      <c r="K4347" s="6">
        <v>628.25</v>
      </c>
      <c r="L4347">
        <v>25</v>
      </c>
      <c r="M4347">
        <v>6</v>
      </c>
      <c r="N4347" t="s">
        <v>37</v>
      </c>
      <c r="O4347" t="s">
        <v>37</v>
      </c>
      <c r="P4347" t="s">
        <v>10066</v>
      </c>
    </row>
    <row r="4348" spans="1:16" x14ac:dyDescent="0.3">
      <c r="A4348" s="7">
        <v>18455</v>
      </c>
      <c r="B4348" s="6" t="s">
        <v>18747</v>
      </c>
      <c r="C4348" t="s">
        <v>18748</v>
      </c>
      <c r="D4348" s="2" t="s">
        <v>52</v>
      </c>
      <c r="E4348" s="4" t="s">
        <v>46</v>
      </c>
      <c r="F4348" t="s">
        <v>80</v>
      </c>
      <c r="G4348" s="6">
        <v>3909</v>
      </c>
      <c r="H4348">
        <v>17363</v>
      </c>
      <c r="I4348">
        <v>39</v>
      </c>
      <c r="J4348" s="6">
        <v>2141</v>
      </c>
      <c r="K4348" s="6">
        <v>343.5</v>
      </c>
      <c r="L4348">
        <v>12</v>
      </c>
      <c r="M4348">
        <v>3</v>
      </c>
      <c r="N4348" t="s">
        <v>48</v>
      </c>
      <c r="O4348" t="s">
        <v>37</v>
      </c>
      <c r="P4348" t="s">
        <v>10061</v>
      </c>
    </row>
    <row r="4349" spans="1:16" x14ac:dyDescent="0.3">
      <c r="A4349" s="7">
        <v>17415</v>
      </c>
      <c r="B4349" s="6" t="s">
        <v>18749</v>
      </c>
      <c r="C4349" t="s">
        <v>18750</v>
      </c>
      <c r="D4349" s="2" t="s">
        <v>45</v>
      </c>
      <c r="E4349" s="4" t="s">
        <v>46</v>
      </c>
      <c r="F4349" t="s">
        <v>47</v>
      </c>
      <c r="G4349" s="6">
        <v>513</v>
      </c>
      <c r="H4349">
        <v>72217</v>
      </c>
      <c r="I4349">
        <v>5</v>
      </c>
      <c r="J4349" s="6">
        <v>757.75</v>
      </c>
      <c r="K4349" s="6">
        <v>2591.75</v>
      </c>
      <c r="L4349">
        <v>55</v>
      </c>
      <c r="M4349">
        <v>0</v>
      </c>
      <c r="N4349" t="s">
        <v>37</v>
      </c>
      <c r="O4349" t="s">
        <v>37</v>
      </c>
      <c r="P4349" t="s">
        <v>10061</v>
      </c>
    </row>
    <row r="4350" spans="1:16" x14ac:dyDescent="0.3">
      <c r="A4350" s="7">
        <v>21733</v>
      </c>
      <c r="B4350" s="6" t="s">
        <v>18751</v>
      </c>
      <c r="C4350" t="s">
        <v>18752</v>
      </c>
      <c r="D4350" s="2" t="s">
        <v>70</v>
      </c>
      <c r="E4350" s="4" t="s">
        <v>46</v>
      </c>
      <c r="F4350" t="s">
        <v>60</v>
      </c>
      <c r="G4350" s="6">
        <v>174</v>
      </c>
      <c r="H4350">
        <v>80234</v>
      </c>
      <c r="I4350">
        <v>18</v>
      </c>
      <c r="J4350" s="6">
        <v>333.25</v>
      </c>
      <c r="K4350" s="6">
        <v>6659</v>
      </c>
      <c r="L4350">
        <v>77</v>
      </c>
      <c r="M4350">
        <v>2</v>
      </c>
      <c r="N4350" t="s">
        <v>61</v>
      </c>
      <c r="O4350" t="s">
        <v>48</v>
      </c>
      <c r="P4350" t="s">
        <v>10061</v>
      </c>
    </row>
    <row r="4351" spans="1:16" x14ac:dyDescent="0.3">
      <c r="A4351" s="7">
        <v>19078</v>
      </c>
      <c r="B4351" s="6" t="s">
        <v>18753</v>
      </c>
      <c r="C4351" t="s">
        <v>18754</v>
      </c>
      <c r="D4351" s="2" t="s">
        <v>64</v>
      </c>
      <c r="E4351" s="4" t="s">
        <v>53</v>
      </c>
      <c r="F4351" t="s">
        <v>54</v>
      </c>
      <c r="G4351" s="6">
        <v>1082</v>
      </c>
      <c r="H4351">
        <v>66759</v>
      </c>
      <c r="I4351">
        <v>35</v>
      </c>
      <c r="J4351" s="6">
        <v>1782.75</v>
      </c>
      <c r="K4351" s="6">
        <v>478</v>
      </c>
      <c r="L4351">
        <v>8</v>
      </c>
      <c r="M4351">
        <v>4</v>
      </c>
      <c r="N4351" t="s">
        <v>61</v>
      </c>
      <c r="O4351" t="s">
        <v>48</v>
      </c>
      <c r="P4351" t="s">
        <v>10066</v>
      </c>
    </row>
    <row r="4352" spans="1:16" x14ac:dyDescent="0.3">
      <c r="A4352" s="7">
        <v>19202</v>
      </c>
      <c r="B4352" s="6" t="s">
        <v>18755</v>
      </c>
      <c r="C4352" t="s">
        <v>18756</v>
      </c>
      <c r="D4352" s="2" t="s">
        <v>58</v>
      </c>
      <c r="E4352" s="4" t="s">
        <v>59</v>
      </c>
      <c r="F4352" t="s">
        <v>60</v>
      </c>
      <c r="G4352" s="6">
        <v>104</v>
      </c>
      <c r="H4352">
        <v>45131</v>
      </c>
      <c r="I4352">
        <v>5</v>
      </c>
      <c r="J4352" s="6">
        <v>246</v>
      </c>
      <c r="K4352" s="6">
        <v>3704</v>
      </c>
      <c r="L4352">
        <v>79</v>
      </c>
      <c r="M4352">
        <v>2</v>
      </c>
      <c r="N4352" t="s">
        <v>61</v>
      </c>
      <c r="O4352" t="s">
        <v>37</v>
      </c>
      <c r="P4352" t="s">
        <v>10061</v>
      </c>
    </row>
    <row r="4353" spans="1:16" x14ac:dyDescent="0.3">
      <c r="A4353" s="7">
        <v>17322</v>
      </c>
      <c r="B4353" s="6" t="s">
        <v>18757</v>
      </c>
      <c r="C4353" t="s">
        <v>18758</v>
      </c>
      <c r="D4353" s="2" t="s">
        <v>52</v>
      </c>
      <c r="E4353" s="4" t="s">
        <v>46</v>
      </c>
      <c r="F4353" t="s">
        <v>80</v>
      </c>
      <c r="G4353" s="6">
        <v>2223</v>
      </c>
      <c r="H4353">
        <v>64860</v>
      </c>
      <c r="I4353">
        <v>45</v>
      </c>
      <c r="J4353" s="6">
        <v>3646.75</v>
      </c>
      <c r="K4353" s="6">
        <v>760.25</v>
      </c>
      <c r="L4353">
        <v>15</v>
      </c>
      <c r="M4353">
        <v>5</v>
      </c>
      <c r="N4353" t="s">
        <v>48</v>
      </c>
      <c r="O4353" t="s">
        <v>48</v>
      </c>
      <c r="P4353" t="s">
        <v>10061</v>
      </c>
    </row>
    <row r="4354" spans="1:16" x14ac:dyDescent="0.3">
      <c r="A4354" s="7">
        <v>19979</v>
      </c>
      <c r="B4354" s="6" t="s">
        <v>18759</v>
      </c>
      <c r="C4354" t="s">
        <v>18760</v>
      </c>
      <c r="D4354" s="2" t="s">
        <v>52</v>
      </c>
      <c r="E4354" s="4" t="s">
        <v>46</v>
      </c>
      <c r="F4354" t="s">
        <v>80</v>
      </c>
      <c r="G4354" s="6">
        <v>1982</v>
      </c>
      <c r="H4354">
        <v>15945</v>
      </c>
      <c r="I4354">
        <v>37</v>
      </c>
      <c r="J4354" s="6">
        <v>4088</v>
      </c>
      <c r="K4354" s="6">
        <v>865</v>
      </c>
      <c r="L4354">
        <v>11</v>
      </c>
      <c r="M4354">
        <v>3</v>
      </c>
      <c r="N4354" t="s">
        <v>48</v>
      </c>
      <c r="O4354" t="s">
        <v>37</v>
      </c>
      <c r="P4354" t="s">
        <v>10061</v>
      </c>
    </row>
    <row r="4355" spans="1:16" x14ac:dyDescent="0.3">
      <c r="A4355" s="7">
        <v>20883</v>
      </c>
      <c r="B4355" s="6" t="s">
        <v>18761</v>
      </c>
      <c r="C4355" t="s">
        <v>18762</v>
      </c>
      <c r="D4355" s="2" t="s">
        <v>45</v>
      </c>
      <c r="E4355" s="4" t="s">
        <v>59</v>
      </c>
      <c r="F4355" t="s">
        <v>60</v>
      </c>
      <c r="G4355" s="6">
        <v>802</v>
      </c>
      <c r="H4355">
        <v>54681</v>
      </c>
      <c r="I4355">
        <v>20</v>
      </c>
      <c r="J4355" s="6">
        <v>122.25</v>
      </c>
      <c r="K4355" s="6">
        <v>5027.25</v>
      </c>
      <c r="L4355">
        <v>76</v>
      </c>
      <c r="M4355">
        <v>2</v>
      </c>
      <c r="N4355" t="s">
        <v>32</v>
      </c>
      <c r="O4355" t="s">
        <v>32</v>
      </c>
      <c r="P4355" t="s">
        <v>10061</v>
      </c>
    </row>
    <row r="4356" spans="1:16" x14ac:dyDescent="0.3">
      <c r="A4356" s="7">
        <v>21343</v>
      </c>
      <c r="B4356" s="6" t="s">
        <v>18763</v>
      </c>
      <c r="C4356" t="s">
        <v>18764</v>
      </c>
      <c r="D4356" s="2" t="s">
        <v>52</v>
      </c>
      <c r="E4356" s="4" t="s">
        <v>59</v>
      </c>
      <c r="F4356" t="s">
        <v>76</v>
      </c>
      <c r="G4356" s="6">
        <v>3538</v>
      </c>
      <c r="H4356">
        <v>82184</v>
      </c>
      <c r="I4356">
        <v>22</v>
      </c>
      <c r="J4356" s="6">
        <v>332.5</v>
      </c>
      <c r="K4356" s="6">
        <v>4274</v>
      </c>
      <c r="L4356">
        <v>56</v>
      </c>
      <c r="M4356">
        <v>3</v>
      </c>
      <c r="N4356" t="s">
        <v>48</v>
      </c>
      <c r="O4356" t="s">
        <v>48</v>
      </c>
      <c r="P4356" t="s">
        <v>10061</v>
      </c>
    </row>
    <row r="4357" spans="1:16" x14ac:dyDescent="0.3">
      <c r="A4357" s="7">
        <v>19267</v>
      </c>
      <c r="B4357" s="6" t="s">
        <v>18765</v>
      </c>
      <c r="C4357" t="s">
        <v>18766</v>
      </c>
      <c r="D4357" s="2" t="s">
        <v>52</v>
      </c>
      <c r="E4357" s="4" t="s">
        <v>59</v>
      </c>
      <c r="F4357" t="s">
        <v>76</v>
      </c>
      <c r="G4357" s="6">
        <v>2261</v>
      </c>
      <c r="H4357">
        <v>13328</v>
      </c>
      <c r="I4357">
        <v>4</v>
      </c>
      <c r="J4357" s="6">
        <v>305.25</v>
      </c>
      <c r="K4357" s="6">
        <v>5579.75</v>
      </c>
      <c r="L4357">
        <v>50</v>
      </c>
      <c r="M4357">
        <v>2</v>
      </c>
      <c r="N4357" t="s">
        <v>32</v>
      </c>
      <c r="O4357" t="s">
        <v>37</v>
      </c>
      <c r="P4357" t="s">
        <v>10061</v>
      </c>
    </row>
    <row r="4358" spans="1:16" x14ac:dyDescent="0.3">
      <c r="A4358" s="7">
        <v>20850</v>
      </c>
      <c r="B4358" s="6" t="s">
        <v>18767</v>
      </c>
      <c r="C4358" t="s">
        <v>18768</v>
      </c>
      <c r="D4358" s="2" t="s">
        <v>45</v>
      </c>
      <c r="E4358" s="4" t="s">
        <v>59</v>
      </c>
      <c r="F4358" t="s">
        <v>67</v>
      </c>
      <c r="G4358" s="6">
        <v>360</v>
      </c>
      <c r="H4358">
        <v>35905</v>
      </c>
      <c r="I4358">
        <v>14</v>
      </c>
      <c r="J4358" s="6">
        <v>915</v>
      </c>
      <c r="K4358" s="6">
        <v>3148.5</v>
      </c>
      <c r="L4358">
        <v>50</v>
      </c>
      <c r="M4358">
        <v>2</v>
      </c>
      <c r="N4358" t="s">
        <v>61</v>
      </c>
      <c r="O4358" t="s">
        <v>37</v>
      </c>
      <c r="P4358" t="s">
        <v>10066</v>
      </c>
    </row>
    <row r="4359" spans="1:16" x14ac:dyDescent="0.3">
      <c r="A4359" s="7">
        <v>20213</v>
      </c>
      <c r="B4359" s="6" t="s">
        <v>18769</v>
      </c>
      <c r="C4359" t="s">
        <v>18770</v>
      </c>
      <c r="D4359" s="2" t="s">
        <v>45</v>
      </c>
      <c r="E4359" s="4" t="s">
        <v>59</v>
      </c>
      <c r="F4359" t="s">
        <v>60</v>
      </c>
      <c r="G4359" s="6">
        <v>270</v>
      </c>
      <c r="H4359">
        <v>55405</v>
      </c>
      <c r="I4359">
        <v>2</v>
      </c>
      <c r="J4359" s="6">
        <v>222.25</v>
      </c>
      <c r="K4359" s="6">
        <v>4071.25</v>
      </c>
      <c r="L4359">
        <v>92</v>
      </c>
      <c r="M4359">
        <v>1</v>
      </c>
      <c r="N4359" t="s">
        <v>32</v>
      </c>
      <c r="O4359" t="s">
        <v>48</v>
      </c>
      <c r="P4359" t="s">
        <v>10061</v>
      </c>
    </row>
    <row r="4360" spans="1:16" x14ac:dyDescent="0.3">
      <c r="A4360" s="7">
        <v>17780</v>
      </c>
      <c r="B4360" s="6" t="s">
        <v>18771</v>
      </c>
      <c r="C4360" t="s">
        <v>18772</v>
      </c>
      <c r="D4360" s="2" t="s">
        <v>64</v>
      </c>
      <c r="E4360" s="4" t="s">
        <v>59</v>
      </c>
      <c r="F4360" t="s">
        <v>60</v>
      </c>
      <c r="G4360" s="6">
        <v>98</v>
      </c>
      <c r="H4360">
        <v>26435</v>
      </c>
      <c r="I4360">
        <v>7</v>
      </c>
      <c r="J4360" s="6">
        <v>191</v>
      </c>
      <c r="K4360" s="6">
        <v>3992.5</v>
      </c>
      <c r="L4360">
        <v>99</v>
      </c>
      <c r="M4360">
        <v>1</v>
      </c>
      <c r="N4360" t="s">
        <v>48</v>
      </c>
      <c r="O4360" t="s">
        <v>37</v>
      </c>
      <c r="P4360" t="s">
        <v>10061</v>
      </c>
    </row>
    <row r="4361" spans="1:16" x14ac:dyDescent="0.3">
      <c r="A4361" s="7">
        <v>20367</v>
      </c>
      <c r="B4361" s="6" t="s">
        <v>18773</v>
      </c>
      <c r="C4361" t="s">
        <v>18774</v>
      </c>
      <c r="D4361" s="2" t="s">
        <v>45</v>
      </c>
      <c r="E4361" s="4" t="s">
        <v>46</v>
      </c>
      <c r="F4361" t="s">
        <v>47</v>
      </c>
      <c r="G4361" s="6">
        <v>591</v>
      </c>
      <c r="H4361">
        <v>19998</v>
      </c>
      <c r="I4361">
        <v>6</v>
      </c>
      <c r="J4361" s="6">
        <v>740</v>
      </c>
      <c r="K4361" s="6">
        <v>2780.5</v>
      </c>
      <c r="L4361">
        <v>70</v>
      </c>
      <c r="M4361">
        <v>1</v>
      </c>
      <c r="N4361" t="s">
        <v>48</v>
      </c>
      <c r="O4361" t="s">
        <v>37</v>
      </c>
      <c r="P4361" t="s">
        <v>10066</v>
      </c>
    </row>
    <row r="4362" spans="1:16" x14ac:dyDescent="0.3">
      <c r="A4362" s="7">
        <v>21338</v>
      </c>
      <c r="B4362" s="6" t="s">
        <v>18775</v>
      </c>
      <c r="C4362" t="s">
        <v>18776</v>
      </c>
      <c r="D4362" s="2" t="s">
        <v>52</v>
      </c>
      <c r="E4362" s="4" t="s">
        <v>46</v>
      </c>
      <c r="F4362" t="s">
        <v>76</v>
      </c>
      <c r="G4362" s="6">
        <v>3536</v>
      </c>
      <c r="H4362">
        <v>13412</v>
      </c>
      <c r="I4362">
        <v>5</v>
      </c>
      <c r="J4362" s="6">
        <v>544</v>
      </c>
      <c r="K4362" s="6">
        <v>3431</v>
      </c>
      <c r="L4362">
        <v>57</v>
      </c>
      <c r="M4362">
        <v>1</v>
      </c>
      <c r="N4362" t="s">
        <v>32</v>
      </c>
      <c r="O4362" t="s">
        <v>37</v>
      </c>
      <c r="P4362" t="s">
        <v>10066</v>
      </c>
    </row>
    <row r="4363" spans="1:16" x14ac:dyDescent="0.3">
      <c r="A4363" s="7">
        <v>18049</v>
      </c>
      <c r="B4363" s="6" t="s">
        <v>18777</v>
      </c>
      <c r="C4363" t="s">
        <v>18778</v>
      </c>
      <c r="D4363" s="2" t="s">
        <v>45</v>
      </c>
      <c r="E4363" s="4" t="s">
        <v>46</v>
      </c>
      <c r="F4363" t="s">
        <v>67</v>
      </c>
      <c r="G4363" s="6">
        <v>848</v>
      </c>
      <c r="H4363">
        <v>84518</v>
      </c>
      <c r="I4363">
        <v>15</v>
      </c>
      <c r="J4363" s="6">
        <v>1149</v>
      </c>
      <c r="K4363" s="6">
        <v>2121.75</v>
      </c>
      <c r="L4363">
        <v>43</v>
      </c>
      <c r="M4363">
        <v>2</v>
      </c>
      <c r="N4363" t="s">
        <v>61</v>
      </c>
      <c r="O4363" t="s">
        <v>37</v>
      </c>
      <c r="P4363" t="s">
        <v>10061</v>
      </c>
    </row>
    <row r="4364" spans="1:16" x14ac:dyDescent="0.3">
      <c r="A4364" s="7">
        <v>17657</v>
      </c>
      <c r="B4364" s="6" t="s">
        <v>18779</v>
      </c>
      <c r="C4364" t="s">
        <v>18780</v>
      </c>
      <c r="D4364" s="2" t="s">
        <v>70</v>
      </c>
      <c r="E4364" s="4" t="s">
        <v>59</v>
      </c>
      <c r="F4364" t="s">
        <v>60</v>
      </c>
      <c r="G4364" s="6">
        <v>147</v>
      </c>
      <c r="H4364">
        <v>30210</v>
      </c>
      <c r="I4364">
        <v>19</v>
      </c>
      <c r="J4364" s="6">
        <v>120</v>
      </c>
      <c r="K4364" s="6">
        <v>3059.75</v>
      </c>
      <c r="L4364">
        <v>85</v>
      </c>
      <c r="M4364">
        <v>2</v>
      </c>
      <c r="N4364" t="s">
        <v>61</v>
      </c>
      <c r="O4364" t="s">
        <v>37</v>
      </c>
      <c r="P4364" t="s">
        <v>10061</v>
      </c>
    </row>
    <row r="4365" spans="1:16" x14ac:dyDescent="0.3">
      <c r="A4365" s="7">
        <v>20402</v>
      </c>
      <c r="B4365" s="6" t="s">
        <v>18781</v>
      </c>
      <c r="C4365" t="s">
        <v>18782</v>
      </c>
      <c r="D4365" s="2" t="s">
        <v>52</v>
      </c>
      <c r="E4365" s="4" t="s">
        <v>59</v>
      </c>
      <c r="F4365" t="s">
        <v>76</v>
      </c>
      <c r="G4365" s="6">
        <v>1376</v>
      </c>
      <c r="H4365">
        <v>64895</v>
      </c>
      <c r="I4365">
        <v>19</v>
      </c>
      <c r="J4365" s="6">
        <v>285</v>
      </c>
      <c r="K4365" s="6">
        <v>5861.25</v>
      </c>
      <c r="L4365">
        <v>53</v>
      </c>
      <c r="M4365">
        <v>2</v>
      </c>
      <c r="N4365" t="s">
        <v>48</v>
      </c>
      <c r="O4365" t="s">
        <v>37</v>
      </c>
      <c r="P4365" t="s">
        <v>10061</v>
      </c>
    </row>
    <row r="4366" spans="1:16" x14ac:dyDescent="0.3">
      <c r="A4366" s="7">
        <v>21407</v>
      </c>
      <c r="B4366" s="6" t="s">
        <v>18783</v>
      </c>
      <c r="C4366" t="s">
        <v>18784</v>
      </c>
      <c r="D4366" s="2" t="s">
        <v>70</v>
      </c>
      <c r="E4366" s="4" t="s">
        <v>59</v>
      </c>
      <c r="F4366" t="s">
        <v>67</v>
      </c>
      <c r="G4366" s="6">
        <v>282</v>
      </c>
      <c r="H4366">
        <v>20594</v>
      </c>
      <c r="I4366">
        <v>5</v>
      </c>
      <c r="J4366" s="6">
        <v>784.25</v>
      </c>
      <c r="K4366" s="6">
        <v>4850.25</v>
      </c>
      <c r="L4366">
        <v>44</v>
      </c>
      <c r="M4366">
        <v>3</v>
      </c>
      <c r="N4366" t="s">
        <v>48</v>
      </c>
      <c r="O4366" t="s">
        <v>37</v>
      </c>
      <c r="P4366" t="s">
        <v>10061</v>
      </c>
    </row>
    <row r="4367" spans="1:16" x14ac:dyDescent="0.3">
      <c r="A4367" s="7">
        <v>21920</v>
      </c>
      <c r="B4367" s="6" t="s">
        <v>18785</v>
      </c>
      <c r="C4367" t="s">
        <v>18786</v>
      </c>
      <c r="D4367" s="2" t="s">
        <v>52</v>
      </c>
      <c r="E4367" s="4" t="s">
        <v>59</v>
      </c>
      <c r="F4367" t="s">
        <v>80</v>
      </c>
      <c r="G4367" s="6">
        <v>3874</v>
      </c>
      <c r="H4367">
        <v>26974</v>
      </c>
      <c r="I4367">
        <v>43</v>
      </c>
      <c r="J4367" s="6">
        <v>1040</v>
      </c>
      <c r="K4367" s="6">
        <v>968</v>
      </c>
      <c r="L4367">
        <v>20</v>
      </c>
      <c r="M4367">
        <v>5</v>
      </c>
      <c r="N4367" t="s">
        <v>37</v>
      </c>
      <c r="O4367" t="s">
        <v>37</v>
      </c>
      <c r="P4367" t="s">
        <v>10061</v>
      </c>
    </row>
    <row r="4368" spans="1:16" x14ac:dyDescent="0.3">
      <c r="A4368" s="7">
        <v>19414</v>
      </c>
      <c r="B4368" s="6" t="s">
        <v>18787</v>
      </c>
      <c r="C4368" t="s">
        <v>18788</v>
      </c>
      <c r="D4368" s="2" t="s">
        <v>52</v>
      </c>
      <c r="E4368" s="4" t="s">
        <v>53</v>
      </c>
      <c r="F4368" t="s">
        <v>54</v>
      </c>
      <c r="G4368" s="6">
        <v>1370</v>
      </c>
      <c r="H4368">
        <v>84399</v>
      </c>
      <c r="I4368">
        <v>29</v>
      </c>
      <c r="J4368" s="6">
        <v>6526</v>
      </c>
      <c r="K4368" s="6">
        <v>541.5</v>
      </c>
      <c r="L4368">
        <v>12</v>
      </c>
      <c r="M4368">
        <v>7</v>
      </c>
      <c r="N4368" t="s">
        <v>32</v>
      </c>
      <c r="O4368" t="s">
        <v>48</v>
      </c>
      <c r="P4368" t="s">
        <v>10061</v>
      </c>
    </row>
    <row r="4369" spans="1:16" x14ac:dyDescent="0.3">
      <c r="A4369" s="7">
        <v>17603</v>
      </c>
      <c r="B4369" s="6" t="s">
        <v>18789</v>
      </c>
      <c r="C4369" t="s">
        <v>18790</v>
      </c>
      <c r="D4369" s="2" t="s">
        <v>45</v>
      </c>
      <c r="E4369" s="4" t="s">
        <v>59</v>
      </c>
      <c r="F4369" t="s">
        <v>60</v>
      </c>
      <c r="G4369" s="6">
        <v>221</v>
      </c>
      <c r="H4369">
        <v>11491</v>
      </c>
      <c r="I4369">
        <v>5</v>
      </c>
      <c r="J4369" s="6">
        <v>402</v>
      </c>
      <c r="K4369" s="6">
        <v>5208.5</v>
      </c>
      <c r="L4369">
        <v>83</v>
      </c>
      <c r="M4369">
        <v>1</v>
      </c>
      <c r="N4369" t="s">
        <v>61</v>
      </c>
      <c r="O4369" t="s">
        <v>37</v>
      </c>
      <c r="P4369" t="s">
        <v>10061</v>
      </c>
    </row>
    <row r="4370" spans="1:16" x14ac:dyDescent="0.3">
      <c r="A4370" s="7">
        <v>17717</v>
      </c>
      <c r="B4370" s="6" t="s">
        <v>18791</v>
      </c>
      <c r="C4370" t="s">
        <v>18792</v>
      </c>
      <c r="D4370" s="2" t="s">
        <v>58</v>
      </c>
      <c r="E4370" s="4" t="s">
        <v>59</v>
      </c>
      <c r="F4370" t="s">
        <v>60</v>
      </c>
      <c r="G4370" s="6">
        <v>91</v>
      </c>
      <c r="H4370">
        <v>85291</v>
      </c>
      <c r="I4370">
        <v>14</v>
      </c>
      <c r="J4370" s="6">
        <v>131.75</v>
      </c>
      <c r="K4370" s="6">
        <v>7051</v>
      </c>
      <c r="L4370">
        <v>99</v>
      </c>
      <c r="M4370">
        <v>1</v>
      </c>
      <c r="N4370" t="s">
        <v>61</v>
      </c>
      <c r="O4370" t="s">
        <v>37</v>
      </c>
      <c r="P4370" t="s">
        <v>10061</v>
      </c>
    </row>
    <row r="4371" spans="1:16" x14ac:dyDescent="0.3">
      <c r="A4371" s="7">
        <v>19786</v>
      </c>
      <c r="B4371" s="6" t="s">
        <v>18793</v>
      </c>
      <c r="C4371" t="s">
        <v>18794</v>
      </c>
      <c r="D4371" s="2" t="s">
        <v>52</v>
      </c>
      <c r="E4371" s="4" t="s">
        <v>59</v>
      </c>
      <c r="F4371" t="s">
        <v>54</v>
      </c>
      <c r="G4371" s="6">
        <v>3016</v>
      </c>
      <c r="H4371">
        <v>15359</v>
      </c>
      <c r="I4371">
        <v>20</v>
      </c>
      <c r="J4371" s="6">
        <v>5716.25</v>
      </c>
      <c r="K4371" s="6">
        <v>824.25</v>
      </c>
      <c r="L4371">
        <v>14</v>
      </c>
      <c r="M4371">
        <v>6</v>
      </c>
      <c r="N4371" t="s">
        <v>48</v>
      </c>
      <c r="O4371" t="s">
        <v>48</v>
      </c>
      <c r="P4371" t="s">
        <v>10066</v>
      </c>
    </row>
    <row r="4372" spans="1:16" x14ac:dyDescent="0.3">
      <c r="A4372" s="7">
        <v>20819</v>
      </c>
      <c r="B4372" s="6" t="s">
        <v>18795</v>
      </c>
      <c r="C4372" t="s">
        <v>18796</v>
      </c>
      <c r="D4372" s="2" t="s">
        <v>45</v>
      </c>
      <c r="E4372" s="4" t="s">
        <v>46</v>
      </c>
      <c r="F4372" t="s">
        <v>60</v>
      </c>
      <c r="G4372" s="6">
        <v>185</v>
      </c>
      <c r="H4372">
        <v>33040</v>
      </c>
      <c r="I4372">
        <v>12</v>
      </c>
      <c r="J4372" s="6">
        <v>79</v>
      </c>
      <c r="K4372" s="6">
        <v>3444.75</v>
      </c>
      <c r="L4372">
        <v>98</v>
      </c>
      <c r="M4372">
        <v>1</v>
      </c>
      <c r="N4372" t="s">
        <v>48</v>
      </c>
      <c r="O4372" t="s">
        <v>37</v>
      </c>
      <c r="P4372" t="s">
        <v>10066</v>
      </c>
    </row>
    <row r="4373" spans="1:16" x14ac:dyDescent="0.3">
      <c r="A4373" s="7">
        <v>18071</v>
      </c>
      <c r="B4373" s="6" t="s">
        <v>18797</v>
      </c>
      <c r="C4373" t="s">
        <v>18798</v>
      </c>
      <c r="D4373" s="2" t="s">
        <v>64</v>
      </c>
      <c r="E4373" s="4" t="s">
        <v>46</v>
      </c>
      <c r="F4373" t="s">
        <v>76</v>
      </c>
      <c r="G4373" s="6">
        <v>1098</v>
      </c>
      <c r="H4373">
        <v>64895</v>
      </c>
      <c r="I4373">
        <v>4</v>
      </c>
      <c r="J4373" s="6">
        <v>461.25</v>
      </c>
      <c r="K4373" s="6">
        <v>2891.75</v>
      </c>
      <c r="L4373">
        <v>58</v>
      </c>
      <c r="M4373">
        <v>2</v>
      </c>
      <c r="N4373" t="s">
        <v>61</v>
      </c>
      <c r="O4373" t="s">
        <v>37</v>
      </c>
      <c r="P4373" t="s">
        <v>10061</v>
      </c>
    </row>
    <row r="4374" spans="1:16" x14ac:dyDescent="0.3">
      <c r="A4374" s="7">
        <v>19221</v>
      </c>
      <c r="B4374" s="6" t="s">
        <v>18799</v>
      </c>
      <c r="C4374" t="s">
        <v>18800</v>
      </c>
      <c r="D4374" s="2" t="s">
        <v>45</v>
      </c>
      <c r="E4374" s="4" t="s">
        <v>59</v>
      </c>
      <c r="F4374" t="s">
        <v>60</v>
      </c>
      <c r="G4374" s="6">
        <v>577</v>
      </c>
      <c r="H4374">
        <v>87251</v>
      </c>
      <c r="I4374">
        <v>4</v>
      </c>
      <c r="J4374" s="6">
        <v>241</v>
      </c>
      <c r="K4374" s="6">
        <v>3968.25</v>
      </c>
      <c r="L4374">
        <v>76</v>
      </c>
      <c r="M4374">
        <v>1</v>
      </c>
      <c r="N4374" t="s">
        <v>32</v>
      </c>
      <c r="O4374" t="s">
        <v>48</v>
      </c>
      <c r="P4374" t="s">
        <v>10061</v>
      </c>
    </row>
    <row r="4375" spans="1:16" x14ac:dyDescent="0.3">
      <c r="A4375" s="7">
        <v>19848</v>
      </c>
      <c r="B4375" s="6" t="s">
        <v>18801</v>
      </c>
      <c r="C4375" t="s">
        <v>18802</v>
      </c>
      <c r="D4375" s="2" t="s">
        <v>45</v>
      </c>
      <c r="E4375" s="4" t="s">
        <v>46</v>
      </c>
      <c r="F4375" t="s">
        <v>47</v>
      </c>
      <c r="G4375" s="6">
        <v>356</v>
      </c>
      <c r="H4375">
        <v>72039</v>
      </c>
      <c r="I4375">
        <v>12</v>
      </c>
      <c r="J4375" s="6">
        <v>1929.25</v>
      </c>
      <c r="K4375" s="6">
        <v>2440.25</v>
      </c>
      <c r="L4375">
        <v>51</v>
      </c>
      <c r="M4375">
        <v>1</v>
      </c>
      <c r="N4375" t="s">
        <v>37</v>
      </c>
      <c r="O4375" t="s">
        <v>37</v>
      </c>
      <c r="P4375" t="s">
        <v>10066</v>
      </c>
    </row>
    <row r="4376" spans="1:16" x14ac:dyDescent="0.3">
      <c r="A4376" s="7">
        <v>18659</v>
      </c>
      <c r="B4376" s="6" t="s">
        <v>18803</v>
      </c>
      <c r="C4376" t="s">
        <v>18804</v>
      </c>
      <c r="D4376" s="2" t="s">
        <v>52</v>
      </c>
      <c r="E4376" s="4" t="s">
        <v>59</v>
      </c>
      <c r="F4376" t="s">
        <v>80</v>
      </c>
      <c r="G4376" s="6">
        <v>4537</v>
      </c>
      <c r="H4376">
        <v>13104</v>
      </c>
      <c r="I4376">
        <v>42</v>
      </c>
      <c r="J4376" s="6">
        <v>10280.5</v>
      </c>
      <c r="K4376" s="6">
        <v>255</v>
      </c>
      <c r="L4376">
        <v>19</v>
      </c>
      <c r="M4376">
        <v>5</v>
      </c>
      <c r="N4376" t="s">
        <v>48</v>
      </c>
      <c r="O4376" t="s">
        <v>37</v>
      </c>
      <c r="P4376" t="s">
        <v>10066</v>
      </c>
    </row>
    <row r="4377" spans="1:16" x14ac:dyDescent="0.3">
      <c r="A4377" s="7">
        <v>21588</v>
      </c>
      <c r="B4377" s="6" t="s">
        <v>18805</v>
      </c>
      <c r="C4377" t="s">
        <v>18806</v>
      </c>
      <c r="D4377" s="2" t="s">
        <v>45</v>
      </c>
      <c r="E4377" s="4" t="s">
        <v>46</v>
      </c>
      <c r="F4377" t="s">
        <v>60</v>
      </c>
      <c r="G4377" s="6">
        <v>665</v>
      </c>
      <c r="H4377">
        <v>86757</v>
      </c>
      <c r="I4377">
        <v>11</v>
      </c>
      <c r="J4377" s="6">
        <v>434</v>
      </c>
      <c r="K4377" s="6">
        <v>5468.75</v>
      </c>
      <c r="L4377">
        <v>90</v>
      </c>
      <c r="M4377">
        <v>2</v>
      </c>
      <c r="N4377" t="s">
        <v>61</v>
      </c>
      <c r="O4377" t="s">
        <v>37</v>
      </c>
      <c r="P4377" t="s">
        <v>10061</v>
      </c>
    </row>
    <row r="4378" spans="1:16" x14ac:dyDescent="0.3">
      <c r="A4378" s="7">
        <v>19595</v>
      </c>
      <c r="B4378" s="6" t="s">
        <v>18807</v>
      </c>
      <c r="C4378" t="s">
        <v>18808</v>
      </c>
      <c r="D4378" s="2" t="s">
        <v>58</v>
      </c>
      <c r="E4378" s="4" t="s">
        <v>46</v>
      </c>
      <c r="F4378" t="s">
        <v>47</v>
      </c>
      <c r="G4378" s="6">
        <v>221</v>
      </c>
      <c r="H4378">
        <v>81126</v>
      </c>
      <c r="I4378">
        <v>18</v>
      </c>
      <c r="J4378" s="6">
        <v>499.75</v>
      </c>
      <c r="K4378" s="6">
        <v>2996</v>
      </c>
      <c r="L4378">
        <v>52</v>
      </c>
      <c r="M4378">
        <v>0</v>
      </c>
      <c r="N4378" t="s">
        <v>61</v>
      </c>
      <c r="O4378" t="s">
        <v>48</v>
      </c>
      <c r="P4378" t="s">
        <v>10061</v>
      </c>
    </row>
    <row r="4379" spans="1:16" x14ac:dyDescent="0.3">
      <c r="A4379" s="7">
        <v>17705</v>
      </c>
      <c r="B4379" s="6" t="s">
        <v>18809</v>
      </c>
      <c r="C4379" t="s">
        <v>18810</v>
      </c>
      <c r="D4379" s="2" t="s">
        <v>79</v>
      </c>
      <c r="E4379" s="4" t="s">
        <v>59</v>
      </c>
      <c r="F4379" t="s">
        <v>80</v>
      </c>
      <c r="G4379" s="6">
        <v>2867</v>
      </c>
      <c r="H4379">
        <v>64895</v>
      </c>
      <c r="I4379">
        <v>58</v>
      </c>
      <c r="J4379" s="6">
        <v>1379.5</v>
      </c>
      <c r="K4379" s="6">
        <v>1024</v>
      </c>
      <c r="L4379">
        <v>21</v>
      </c>
      <c r="M4379">
        <v>4</v>
      </c>
      <c r="N4379" t="s">
        <v>48</v>
      </c>
      <c r="O4379" t="s">
        <v>48</v>
      </c>
      <c r="P4379" t="s">
        <v>10066</v>
      </c>
    </row>
    <row r="4380" spans="1:16" x14ac:dyDescent="0.3">
      <c r="A4380" s="7">
        <v>19667</v>
      </c>
      <c r="B4380" s="6" t="s">
        <v>18811</v>
      </c>
      <c r="C4380" t="s">
        <v>18812</v>
      </c>
      <c r="D4380" s="2" t="s">
        <v>70</v>
      </c>
      <c r="E4380" s="4" t="s">
        <v>59</v>
      </c>
      <c r="F4380" t="s">
        <v>60</v>
      </c>
      <c r="G4380" s="6">
        <v>33</v>
      </c>
      <c r="H4380">
        <v>62725</v>
      </c>
      <c r="I4380">
        <v>8</v>
      </c>
      <c r="J4380" s="6">
        <v>431.25</v>
      </c>
      <c r="K4380" s="6">
        <v>6347.5</v>
      </c>
      <c r="L4380">
        <v>86</v>
      </c>
      <c r="M4380">
        <v>2</v>
      </c>
      <c r="N4380" t="s">
        <v>32</v>
      </c>
      <c r="O4380" t="s">
        <v>37</v>
      </c>
      <c r="P4380" t="s">
        <v>10066</v>
      </c>
    </row>
    <row r="4381" spans="1:16" x14ac:dyDescent="0.3">
      <c r="A4381" s="7">
        <v>20307</v>
      </c>
      <c r="B4381" s="6" t="s">
        <v>18813</v>
      </c>
      <c r="C4381" t="s">
        <v>18814</v>
      </c>
      <c r="D4381" s="2" t="s">
        <v>64</v>
      </c>
      <c r="E4381" s="4" t="s">
        <v>59</v>
      </c>
      <c r="F4381" t="s">
        <v>60</v>
      </c>
      <c r="G4381" s="6">
        <v>129</v>
      </c>
      <c r="H4381">
        <v>40105</v>
      </c>
      <c r="I4381">
        <v>5</v>
      </c>
      <c r="J4381" s="6">
        <v>422</v>
      </c>
      <c r="K4381" s="6">
        <v>5349</v>
      </c>
      <c r="L4381">
        <v>76</v>
      </c>
      <c r="M4381">
        <v>2</v>
      </c>
      <c r="N4381" t="s">
        <v>61</v>
      </c>
      <c r="O4381" t="s">
        <v>37</v>
      </c>
      <c r="P4381" t="s">
        <v>10066</v>
      </c>
    </row>
    <row r="4382" spans="1:16" x14ac:dyDescent="0.3">
      <c r="A4382" s="7">
        <v>20549</v>
      </c>
      <c r="B4382" s="6" t="s">
        <v>18815</v>
      </c>
      <c r="C4382" t="s">
        <v>18816</v>
      </c>
      <c r="D4382" s="2" t="s">
        <v>45</v>
      </c>
      <c r="E4382" s="4" t="s">
        <v>46</v>
      </c>
      <c r="F4382" t="s">
        <v>60</v>
      </c>
      <c r="G4382" s="6">
        <v>174</v>
      </c>
      <c r="H4382">
        <v>85770</v>
      </c>
      <c r="I4382">
        <v>19</v>
      </c>
      <c r="J4382" s="6">
        <v>295.75</v>
      </c>
      <c r="K4382" s="6">
        <v>4270.25</v>
      </c>
      <c r="L4382">
        <v>92</v>
      </c>
      <c r="M4382">
        <v>2</v>
      </c>
      <c r="N4382" t="s">
        <v>32</v>
      </c>
      <c r="O4382" t="s">
        <v>37</v>
      </c>
      <c r="P4382" t="s">
        <v>10061</v>
      </c>
    </row>
    <row r="4383" spans="1:16" x14ac:dyDescent="0.3">
      <c r="A4383" s="7">
        <v>18518</v>
      </c>
      <c r="B4383" s="6" t="s">
        <v>18817</v>
      </c>
      <c r="C4383" t="s">
        <v>18818</v>
      </c>
      <c r="D4383" s="2" t="s">
        <v>58</v>
      </c>
      <c r="E4383" s="4" t="s">
        <v>59</v>
      </c>
      <c r="F4383" t="s">
        <v>60</v>
      </c>
      <c r="G4383" s="6">
        <v>57</v>
      </c>
      <c r="H4383">
        <v>63756</v>
      </c>
      <c r="I4383">
        <v>20</v>
      </c>
      <c r="J4383" s="6">
        <v>205.75</v>
      </c>
      <c r="K4383" s="6">
        <v>3679.25</v>
      </c>
      <c r="L4383">
        <v>93</v>
      </c>
      <c r="M4383">
        <v>2</v>
      </c>
      <c r="N4383" t="s">
        <v>48</v>
      </c>
      <c r="O4383" t="s">
        <v>37</v>
      </c>
      <c r="P4383" t="s">
        <v>10061</v>
      </c>
    </row>
    <row r="4384" spans="1:16" x14ac:dyDescent="0.3">
      <c r="A4384" s="7">
        <v>19263</v>
      </c>
      <c r="B4384" s="6" t="s">
        <v>18819</v>
      </c>
      <c r="C4384" t="s">
        <v>18820</v>
      </c>
      <c r="D4384" s="2" t="s">
        <v>52</v>
      </c>
      <c r="E4384" s="4" t="s">
        <v>46</v>
      </c>
      <c r="F4384" t="s">
        <v>67</v>
      </c>
      <c r="G4384" s="6">
        <v>1485</v>
      </c>
      <c r="H4384">
        <v>46425</v>
      </c>
      <c r="I4384">
        <v>14</v>
      </c>
      <c r="J4384" s="6">
        <v>847.75</v>
      </c>
      <c r="K4384" s="6">
        <v>2994.75</v>
      </c>
      <c r="L4384">
        <v>62</v>
      </c>
      <c r="M4384">
        <v>1</v>
      </c>
      <c r="N4384" t="s">
        <v>61</v>
      </c>
      <c r="O4384" t="s">
        <v>37</v>
      </c>
      <c r="P4384" t="s">
        <v>10066</v>
      </c>
    </row>
    <row r="4385" spans="1:16" x14ac:dyDescent="0.3">
      <c r="A4385" s="7">
        <v>17867</v>
      </c>
      <c r="B4385" s="6" t="s">
        <v>18821</v>
      </c>
      <c r="C4385" t="s">
        <v>18822</v>
      </c>
      <c r="D4385" s="2" t="s">
        <v>79</v>
      </c>
      <c r="E4385" s="4" t="s">
        <v>59</v>
      </c>
      <c r="F4385" t="s">
        <v>67</v>
      </c>
      <c r="G4385" s="6">
        <v>1370</v>
      </c>
      <c r="H4385">
        <v>37443</v>
      </c>
      <c r="I4385">
        <v>13</v>
      </c>
      <c r="J4385" s="6">
        <v>1481.75</v>
      </c>
      <c r="K4385" s="6">
        <v>3612.75</v>
      </c>
      <c r="L4385">
        <v>44</v>
      </c>
      <c r="M4385">
        <v>2</v>
      </c>
      <c r="N4385" t="s">
        <v>48</v>
      </c>
      <c r="O4385" t="s">
        <v>37</v>
      </c>
      <c r="P4385" t="s">
        <v>10061</v>
      </c>
    </row>
    <row r="4386" spans="1:16" x14ac:dyDescent="0.3">
      <c r="A4386" s="7">
        <v>20864</v>
      </c>
      <c r="B4386" s="6" t="s">
        <v>18823</v>
      </c>
      <c r="C4386" t="s">
        <v>18824</v>
      </c>
      <c r="D4386" s="2" t="s">
        <v>52</v>
      </c>
      <c r="E4386" s="4" t="s">
        <v>59</v>
      </c>
      <c r="F4386" t="s">
        <v>80</v>
      </c>
      <c r="G4386" s="6">
        <v>3373</v>
      </c>
      <c r="H4386">
        <v>33369</v>
      </c>
      <c r="I4386">
        <v>46</v>
      </c>
      <c r="J4386" s="6">
        <v>4193.25</v>
      </c>
      <c r="K4386" s="6">
        <v>723.75</v>
      </c>
      <c r="L4386">
        <v>15</v>
      </c>
      <c r="M4386">
        <v>5</v>
      </c>
      <c r="N4386" t="s">
        <v>37</v>
      </c>
      <c r="O4386" t="s">
        <v>37</v>
      </c>
      <c r="P4386" t="s">
        <v>10061</v>
      </c>
    </row>
    <row r="4387" spans="1:16" x14ac:dyDescent="0.3">
      <c r="A4387" s="7">
        <v>19018</v>
      </c>
      <c r="B4387" s="6" t="s">
        <v>18825</v>
      </c>
      <c r="C4387" t="s">
        <v>18826</v>
      </c>
      <c r="D4387" s="2" t="s">
        <v>70</v>
      </c>
      <c r="E4387" s="4" t="s">
        <v>59</v>
      </c>
      <c r="F4387" t="s">
        <v>60</v>
      </c>
      <c r="G4387" s="6">
        <v>188</v>
      </c>
      <c r="H4387">
        <v>32338</v>
      </c>
      <c r="I4387">
        <v>9</v>
      </c>
      <c r="J4387" s="6">
        <v>336</v>
      </c>
      <c r="K4387" s="6">
        <v>5931.5</v>
      </c>
      <c r="L4387">
        <v>100</v>
      </c>
      <c r="M4387">
        <v>1</v>
      </c>
      <c r="N4387" t="s">
        <v>32</v>
      </c>
      <c r="O4387" t="s">
        <v>48</v>
      </c>
      <c r="P4387" t="s">
        <v>10061</v>
      </c>
    </row>
    <row r="4388" spans="1:16" x14ac:dyDescent="0.3">
      <c r="A4388" s="7">
        <v>17982</v>
      </c>
      <c r="B4388" s="6" t="s">
        <v>18827</v>
      </c>
      <c r="C4388" t="s">
        <v>18828</v>
      </c>
      <c r="D4388" s="2" t="s">
        <v>52</v>
      </c>
      <c r="E4388" s="4" t="s">
        <v>59</v>
      </c>
      <c r="F4388" t="s">
        <v>76</v>
      </c>
      <c r="G4388" s="6">
        <v>1313</v>
      </c>
      <c r="H4388">
        <v>63756</v>
      </c>
      <c r="I4388">
        <v>7</v>
      </c>
      <c r="J4388" s="6">
        <v>400.5</v>
      </c>
      <c r="K4388" s="6">
        <v>3864.25</v>
      </c>
      <c r="L4388">
        <v>71</v>
      </c>
      <c r="M4388">
        <v>3</v>
      </c>
      <c r="N4388" t="s">
        <v>37</v>
      </c>
      <c r="O4388" t="s">
        <v>37</v>
      </c>
      <c r="P4388" t="s">
        <v>10066</v>
      </c>
    </row>
    <row r="4389" spans="1:16" x14ac:dyDescent="0.3">
      <c r="A4389" s="7">
        <v>18599</v>
      </c>
      <c r="B4389" s="6" t="s">
        <v>18829</v>
      </c>
      <c r="C4389" t="s">
        <v>18830</v>
      </c>
      <c r="D4389" s="2" t="s">
        <v>52</v>
      </c>
      <c r="E4389" s="4" t="s">
        <v>59</v>
      </c>
      <c r="F4389" t="s">
        <v>80</v>
      </c>
      <c r="G4389" s="6">
        <v>3561</v>
      </c>
      <c r="H4389">
        <v>59614</v>
      </c>
      <c r="I4389">
        <v>33</v>
      </c>
      <c r="J4389" s="6">
        <v>3130.25</v>
      </c>
      <c r="K4389" s="6">
        <v>581.25</v>
      </c>
      <c r="L4389">
        <v>14</v>
      </c>
      <c r="M4389">
        <v>5</v>
      </c>
      <c r="N4389" t="s">
        <v>48</v>
      </c>
      <c r="O4389" t="s">
        <v>48</v>
      </c>
      <c r="P4389" t="s">
        <v>10066</v>
      </c>
    </row>
    <row r="4390" spans="1:16" x14ac:dyDescent="0.3">
      <c r="A4390" s="7">
        <v>17908</v>
      </c>
      <c r="B4390" s="6" t="s">
        <v>18831</v>
      </c>
      <c r="C4390" t="s">
        <v>18832</v>
      </c>
      <c r="D4390" s="2" t="s">
        <v>52</v>
      </c>
      <c r="E4390" s="4" t="s">
        <v>59</v>
      </c>
      <c r="F4390" t="s">
        <v>80</v>
      </c>
      <c r="G4390" s="6">
        <v>4766</v>
      </c>
      <c r="H4390">
        <v>40402</v>
      </c>
      <c r="I4390">
        <v>34</v>
      </c>
      <c r="J4390" s="6">
        <v>1184</v>
      </c>
      <c r="K4390" s="6">
        <v>998.25</v>
      </c>
      <c r="L4390">
        <v>13</v>
      </c>
      <c r="M4390">
        <v>5</v>
      </c>
      <c r="N4390" t="s">
        <v>48</v>
      </c>
      <c r="O4390" t="s">
        <v>37</v>
      </c>
      <c r="P4390" t="s">
        <v>10066</v>
      </c>
    </row>
    <row r="4391" spans="1:16" x14ac:dyDescent="0.3">
      <c r="A4391" s="7">
        <v>21190</v>
      </c>
      <c r="B4391" s="6" t="s">
        <v>18833</v>
      </c>
      <c r="C4391" t="s">
        <v>18834</v>
      </c>
      <c r="D4391" s="2" t="s">
        <v>64</v>
      </c>
      <c r="E4391" s="4" t="s">
        <v>46</v>
      </c>
      <c r="F4391" t="s">
        <v>60</v>
      </c>
      <c r="G4391" s="6">
        <v>570</v>
      </c>
      <c r="H4391">
        <v>42329</v>
      </c>
      <c r="I4391">
        <v>14</v>
      </c>
      <c r="J4391" s="6">
        <v>237.25</v>
      </c>
      <c r="K4391" s="6">
        <v>7407.5</v>
      </c>
      <c r="L4391">
        <v>94</v>
      </c>
      <c r="M4391">
        <v>2</v>
      </c>
      <c r="N4391" t="s">
        <v>48</v>
      </c>
      <c r="O4391" t="s">
        <v>48</v>
      </c>
      <c r="P4391" t="s">
        <v>10061</v>
      </c>
    </row>
    <row r="4392" spans="1:16" x14ac:dyDescent="0.3">
      <c r="A4392" s="7">
        <v>17517</v>
      </c>
      <c r="B4392" s="6" t="s">
        <v>18835</v>
      </c>
      <c r="C4392" t="s">
        <v>18836</v>
      </c>
      <c r="D4392" s="2" t="s">
        <v>52</v>
      </c>
      <c r="E4392" s="4" t="s">
        <v>46</v>
      </c>
      <c r="F4392" t="s">
        <v>67</v>
      </c>
      <c r="G4392" s="6">
        <v>1593</v>
      </c>
      <c r="H4392">
        <v>55267</v>
      </c>
      <c r="I4392">
        <v>15</v>
      </c>
      <c r="J4392" s="6">
        <v>1366.25</v>
      </c>
      <c r="K4392" s="6">
        <v>3828.5</v>
      </c>
      <c r="L4392">
        <v>50</v>
      </c>
      <c r="M4392">
        <v>1</v>
      </c>
      <c r="N4392" t="s">
        <v>37</v>
      </c>
      <c r="O4392" t="s">
        <v>37</v>
      </c>
      <c r="P4392" t="s">
        <v>10061</v>
      </c>
    </row>
    <row r="4393" spans="1:16" x14ac:dyDescent="0.3">
      <c r="A4393" s="7">
        <v>19927</v>
      </c>
      <c r="B4393" s="6" t="s">
        <v>18837</v>
      </c>
      <c r="C4393" t="s">
        <v>18838</v>
      </c>
      <c r="D4393" s="2" t="s">
        <v>52</v>
      </c>
      <c r="E4393" s="4" t="s">
        <v>46</v>
      </c>
      <c r="F4393" t="s">
        <v>76</v>
      </c>
      <c r="G4393" s="6">
        <v>1829</v>
      </c>
      <c r="H4393">
        <v>61270</v>
      </c>
      <c r="I4393">
        <v>7</v>
      </c>
      <c r="J4393" s="6">
        <v>289.25</v>
      </c>
      <c r="K4393" s="6">
        <v>3418.5</v>
      </c>
      <c r="L4393">
        <v>71</v>
      </c>
      <c r="M4393">
        <v>2</v>
      </c>
      <c r="N4393" t="s">
        <v>37</v>
      </c>
      <c r="O4393" t="s">
        <v>48</v>
      </c>
      <c r="P4393" t="s">
        <v>10061</v>
      </c>
    </row>
    <row r="4394" spans="1:16" x14ac:dyDescent="0.3">
      <c r="A4394" s="7">
        <v>17984</v>
      </c>
      <c r="B4394" s="6" t="s">
        <v>18839</v>
      </c>
      <c r="C4394" t="s">
        <v>18840</v>
      </c>
      <c r="D4394" s="2" t="s">
        <v>58</v>
      </c>
      <c r="E4394" s="4" t="s">
        <v>59</v>
      </c>
      <c r="F4394" t="s">
        <v>60</v>
      </c>
      <c r="G4394" s="6">
        <v>139</v>
      </c>
      <c r="H4394">
        <v>31765</v>
      </c>
      <c r="I4394">
        <v>16</v>
      </c>
      <c r="J4394" s="6">
        <v>299.25</v>
      </c>
      <c r="K4394" s="6">
        <v>3954.5</v>
      </c>
      <c r="L4394">
        <v>80</v>
      </c>
      <c r="M4394">
        <v>1</v>
      </c>
      <c r="N4394" t="s">
        <v>48</v>
      </c>
      <c r="O4394" t="s">
        <v>48</v>
      </c>
      <c r="P4394" t="s">
        <v>10061</v>
      </c>
    </row>
    <row r="4395" spans="1:16" x14ac:dyDescent="0.3">
      <c r="A4395" s="7">
        <v>20255</v>
      </c>
      <c r="B4395" s="6" t="s">
        <v>18841</v>
      </c>
      <c r="C4395" t="s">
        <v>18842</v>
      </c>
      <c r="D4395" s="2" t="s">
        <v>45</v>
      </c>
      <c r="E4395" s="4" t="s">
        <v>46</v>
      </c>
      <c r="F4395" t="s">
        <v>60</v>
      </c>
      <c r="G4395" s="6">
        <v>225</v>
      </c>
      <c r="H4395">
        <v>71156</v>
      </c>
      <c r="I4395">
        <v>17</v>
      </c>
      <c r="J4395" s="6">
        <v>183.75</v>
      </c>
      <c r="K4395" s="6">
        <v>3117.25</v>
      </c>
      <c r="L4395">
        <v>87</v>
      </c>
      <c r="M4395">
        <v>2</v>
      </c>
      <c r="N4395" t="s">
        <v>48</v>
      </c>
      <c r="O4395" t="s">
        <v>48</v>
      </c>
      <c r="P4395" t="s">
        <v>10066</v>
      </c>
    </row>
    <row r="4396" spans="1:16" x14ac:dyDescent="0.3">
      <c r="A4396" s="7">
        <v>20467</v>
      </c>
      <c r="B4396" s="6" t="s">
        <v>18843</v>
      </c>
      <c r="C4396" t="s">
        <v>18844</v>
      </c>
      <c r="D4396" s="2" t="s">
        <v>58</v>
      </c>
      <c r="E4396" s="4" t="s">
        <v>59</v>
      </c>
      <c r="F4396" t="s">
        <v>60</v>
      </c>
      <c r="G4396" s="6">
        <v>106</v>
      </c>
      <c r="H4396">
        <v>48283</v>
      </c>
      <c r="I4396">
        <v>9</v>
      </c>
      <c r="J4396" s="6">
        <v>229.75</v>
      </c>
      <c r="K4396" s="6">
        <v>5231.75</v>
      </c>
      <c r="L4396">
        <v>93</v>
      </c>
      <c r="M4396">
        <v>1</v>
      </c>
      <c r="N4396" t="s">
        <v>61</v>
      </c>
      <c r="O4396" t="s">
        <v>48</v>
      </c>
      <c r="P4396" t="s">
        <v>10061</v>
      </c>
    </row>
    <row r="4397" spans="1:16" x14ac:dyDescent="0.3">
      <c r="A4397" s="7">
        <v>20095</v>
      </c>
      <c r="B4397" s="6" t="s">
        <v>18845</v>
      </c>
      <c r="C4397" t="s">
        <v>18846</v>
      </c>
      <c r="D4397" s="2" t="s">
        <v>52</v>
      </c>
      <c r="E4397" s="4" t="s">
        <v>53</v>
      </c>
      <c r="F4397" t="s">
        <v>54</v>
      </c>
      <c r="G4397" s="6">
        <v>1188</v>
      </c>
      <c r="H4397">
        <v>21771</v>
      </c>
      <c r="I4397">
        <v>32</v>
      </c>
      <c r="J4397" s="6">
        <v>8096.5</v>
      </c>
      <c r="K4397" s="6">
        <v>501</v>
      </c>
      <c r="L4397">
        <v>24</v>
      </c>
      <c r="M4397">
        <v>7</v>
      </c>
      <c r="N4397" t="s">
        <v>32</v>
      </c>
      <c r="O4397" t="s">
        <v>37</v>
      </c>
      <c r="P4397" t="s">
        <v>10061</v>
      </c>
    </row>
    <row r="4398" spans="1:16" x14ac:dyDescent="0.3">
      <c r="A4398" s="7">
        <v>21714</v>
      </c>
      <c r="B4398" s="6" t="s">
        <v>18847</v>
      </c>
      <c r="C4398" t="s">
        <v>18848</v>
      </c>
      <c r="D4398" s="2" t="s">
        <v>58</v>
      </c>
      <c r="E4398" s="4" t="s">
        <v>59</v>
      </c>
      <c r="F4398" t="s">
        <v>60</v>
      </c>
      <c r="G4398" s="6">
        <v>109</v>
      </c>
      <c r="H4398">
        <v>87871</v>
      </c>
      <c r="I4398">
        <v>12</v>
      </c>
      <c r="J4398" s="6">
        <v>306.5</v>
      </c>
      <c r="K4398" s="6">
        <v>4241.75</v>
      </c>
      <c r="L4398">
        <v>97</v>
      </c>
      <c r="M4398">
        <v>2</v>
      </c>
      <c r="N4398" t="s">
        <v>32</v>
      </c>
      <c r="O4398" t="s">
        <v>37</v>
      </c>
      <c r="P4398" t="s">
        <v>10061</v>
      </c>
    </row>
    <row r="4399" spans="1:16" x14ac:dyDescent="0.3">
      <c r="A4399" s="7">
        <v>20237</v>
      </c>
      <c r="B4399" s="6" t="s">
        <v>18849</v>
      </c>
      <c r="C4399" t="s">
        <v>18850</v>
      </c>
      <c r="D4399" s="2" t="s">
        <v>58</v>
      </c>
      <c r="E4399" s="4" t="s">
        <v>59</v>
      </c>
      <c r="F4399" t="s">
        <v>60</v>
      </c>
      <c r="G4399" s="6">
        <v>230</v>
      </c>
      <c r="H4399">
        <v>42364</v>
      </c>
      <c r="I4399">
        <v>3</v>
      </c>
      <c r="J4399" s="6">
        <v>72.75</v>
      </c>
      <c r="K4399" s="6">
        <v>3438.75</v>
      </c>
      <c r="L4399">
        <v>84</v>
      </c>
      <c r="M4399">
        <v>1</v>
      </c>
      <c r="N4399" t="s">
        <v>61</v>
      </c>
      <c r="O4399" t="s">
        <v>37</v>
      </c>
      <c r="P4399" t="s">
        <v>10066</v>
      </c>
    </row>
    <row r="4400" spans="1:16" x14ac:dyDescent="0.3">
      <c r="A4400" s="7">
        <v>21514</v>
      </c>
      <c r="B4400" s="6" t="s">
        <v>18851</v>
      </c>
      <c r="C4400" t="s">
        <v>18852</v>
      </c>
      <c r="D4400" s="2" t="s">
        <v>70</v>
      </c>
      <c r="E4400" s="4" t="s">
        <v>46</v>
      </c>
      <c r="F4400" t="s">
        <v>67</v>
      </c>
      <c r="G4400" s="6">
        <v>331</v>
      </c>
      <c r="H4400">
        <v>66302</v>
      </c>
      <c r="I4400">
        <v>3</v>
      </c>
      <c r="J4400" s="6">
        <v>1089.5</v>
      </c>
      <c r="K4400" s="6">
        <v>4112</v>
      </c>
      <c r="L4400">
        <v>64</v>
      </c>
      <c r="M4400">
        <v>1</v>
      </c>
      <c r="N4400" t="s">
        <v>48</v>
      </c>
      <c r="O4400" t="s">
        <v>48</v>
      </c>
      <c r="P4400" t="s">
        <v>10061</v>
      </c>
    </row>
    <row r="4401" spans="1:16" x14ac:dyDescent="0.3">
      <c r="A4401" s="7">
        <v>21878</v>
      </c>
      <c r="B4401" s="6" t="s">
        <v>18853</v>
      </c>
      <c r="C4401" t="s">
        <v>18854</v>
      </c>
      <c r="D4401" s="2" t="s">
        <v>52</v>
      </c>
      <c r="E4401" s="4" t="s">
        <v>46</v>
      </c>
      <c r="F4401" t="s">
        <v>67</v>
      </c>
      <c r="G4401" s="6">
        <v>805</v>
      </c>
      <c r="H4401">
        <v>68704</v>
      </c>
      <c r="I4401">
        <v>9</v>
      </c>
      <c r="J4401" s="6">
        <v>532.25</v>
      </c>
      <c r="K4401" s="6">
        <v>4284.25</v>
      </c>
      <c r="L4401">
        <v>48</v>
      </c>
      <c r="M4401">
        <v>1</v>
      </c>
      <c r="N4401" t="s">
        <v>37</v>
      </c>
      <c r="O4401" t="s">
        <v>37</v>
      </c>
      <c r="P4401" t="s">
        <v>10061</v>
      </c>
    </row>
    <row r="4402" spans="1:16" x14ac:dyDescent="0.3">
      <c r="A4402" s="7">
        <v>20930</v>
      </c>
      <c r="B4402" s="6" t="s">
        <v>18855</v>
      </c>
      <c r="C4402" t="s">
        <v>18856</v>
      </c>
      <c r="D4402" s="2" t="s">
        <v>58</v>
      </c>
      <c r="E4402" s="4" t="s">
        <v>59</v>
      </c>
      <c r="F4402" t="s">
        <v>60</v>
      </c>
      <c r="G4402" s="6">
        <v>71</v>
      </c>
      <c r="H4402">
        <v>10642</v>
      </c>
      <c r="I4402">
        <v>2</v>
      </c>
      <c r="J4402" s="6">
        <v>293.5</v>
      </c>
      <c r="K4402" s="6">
        <v>6944.75</v>
      </c>
      <c r="L4402">
        <v>95</v>
      </c>
      <c r="M4402">
        <v>2</v>
      </c>
      <c r="N4402" t="s">
        <v>48</v>
      </c>
      <c r="O4402" t="s">
        <v>37</v>
      </c>
      <c r="P4402" t="s">
        <v>10061</v>
      </c>
    </row>
    <row r="4403" spans="1:16" x14ac:dyDescent="0.3">
      <c r="A4403" s="7">
        <v>18912</v>
      </c>
      <c r="B4403" s="6" t="s">
        <v>18857</v>
      </c>
      <c r="C4403" t="s">
        <v>18858</v>
      </c>
      <c r="D4403" s="2" t="s">
        <v>45</v>
      </c>
      <c r="E4403" s="4" t="s">
        <v>46</v>
      </c>
      <c r="F4403" t="s">
        <v>67</v>
      </c>
      <c r="G4403" s="6">
        <v>342</v>
      </c>
      <c r="H4403">
        <v>64400</v>
      </c>
      <c r="I4403">
        <v>9</v>
      </c>
      <c r="J4403" s="6">
        <v>1421.25</v>
      </c>
      <c r="K4403" s="6">
        <v>4717.25</v>
      </c>
      <c r="L4403">
        <v>56</v>
      </c>
      <c r="M4403">
        <v>2</v>
      </c>
      <c r="N4403" t="s">
        <v>48</v>
      </c>
      <c r="O4403" t="s">
        <v>37</v>
      </c>
      <c r="P4403" t="s">
        <v>10061</v>
      </c>
    </row>
    <row r="4404" spans="1:16" x14ac:dyDescent="0.3">
      <c r="A4404" s="7">
        <v>20672</v>
      </c>
      <c r="B4404" s="6" t="s">
        <v>18859</v>
      </c>
      <c r="C4404" t="s">
        <v>18860</v>
      </c>
      <c r="D4404" s="2" t="s">
        <v>52</v>
      </c>
      <c r="E4404" s="4" t="s">
        <v>46</v>
      </c>
      <c r="F4404" t="s">
        <v>80</v>
      </c>
      <c r="G4404" s="6">
        <v>3943</v>
      </c>
      <c r="H4404">
        <v>53012</v>
      </c>
      <c r="I4404">
        <v>57</v>
      </c>
      <c r="J4404" s="6">
        <v>814</v>
      </c>
      <c r="K4404" s="6">
        <v>1064.5</v>
      </c>
      <c r="L4404">
        <v>17</v>
      </c>
      <c r="M4404">
        <v>4</v>
      </c>
      <c r="N4404" t="s">
        <v>48</v>
      </c>
      <c r="O4404" t="s">
        <v>37</v>
      </c>
      <c r="P4404" t="s">
        <v>10066</v>
      </c>
    </row>
    <row r="4405" spans="1:16" x14ac:dyDescent="0.3">
      <c r="A4405" s="7">
        <v>21085</v>
      </c>
      <c r="B4405" s="6" t="s">
        <v>18861</v>
      </c>
      <c r="C4405" t="s">
        <v>18862</v>
      </c>
      <c r="D4405" s="2" t="s">
        <v>45</v>
      </c>
      <c r="E4405" s="4" t="s">
        <v>59</v>
      </c>
      <c r="F4405" t="s">
        <v>76</v>
      </c>
      <c r="G4405" s="6">
        <v>792</v>
      </c>
      <c r="H4405">
        <v>66232</v>
      </c>
      <c r="I4405">
        <v>1</v>
      </c>
      <c r="J4405" s="6">
        <v>588.5</v>
      </c>
      <c r="K4405" s="6">
        <v>4231.25</v>
      </c>
      <c r="L4405">
        <v>69</v>
      </c>
      <c r="M4405">
        <v>2</v>
      </c>
      <c r="N4405" t="s">
        <v>32</v>
      </c>
      <c r="O4405" t="s">
        <v>37</v>
      </c>
      <c r="P4405" t="s">
        <v>10066</v>
      </c>
    </row>
    <row r="4406" spans="1:16" x14ac:dyDescent="0.3">
      <c r="A4406" s="7">
        <v>20162</v>
      </c>
      <c r="B4406" s="6" t="s">
        <v>18863</v>
      </c>
      <c r="C4406" t="s">
        <v>18864</v>
      </c>
      <c r="D4406" s="2" t="s">
        <v>70</v>
      </c>
      <c r="E4406" s="4" t="s">
        <v>59</v>
      </c>
      <c r="F4406" t="s">
        <v>60</v>
      </c>
      <c r="G4406" s="6">
        <v>387</v>
      </c>
      <c r="H4406">
        <v>46642</v>
      </c>
      <c r="I4406">
        <v>12</v>
      </c>
      <c r="J4406" s="6">
        <v>353.5</v>
      </c>
      <c r="K4406" s="6">
        <v>3602</v>
      </c>
      <c r="L4406">
        <v>78</v>
      </c>
      <c r="M4406">
        <v>2</v>
      </c>
      <c r="N4406" t="s">
        <v>48</v>
      </c>
      <c r="O4406" t="s">
        <v>37</v>
      </c>
      <c r="P4406" t="s">
        <v>10066</v>
      </c>
    </row>
    <row r="4407" spans="1:16" x14ac:dyDescent="0.3">
      <c r="A4407" s="7">
        <v>21502</v>
      </c>
      <c r="B4407" s="6" t="s">
        <v>18865</v>
      </c>
      <c r="C4407" t="s">
        <v>18866</v>
      </c>
      <c r="D4407" s="2" t="s">
        <v>58</v>
      </c>
      <c r="E4407" s="4" t="s">
        <v>59</v>
      </c>
      <c r="F4407" t="s">
        <v>60</v>
      </c>
      <c r="G4407" s="6">
        <v>53</v>
      </c>
      <c r="H4407">
        <v>37443</v>
      </c>
      <c r="I4407">
        <v>7</v>
      </c>
      <c r="J4407" s="6">
        <v>286</v>
      </c>
      <c r="K4407" s="6">
        <v>3720.25</v>
      </c>
      <c r="L4407">
        <v>85</v>
      </c>
      <c r="M4407">
        <v>1</v>
      </c>
      <c r="N4407" t="s">
        <v>32</v>
      </c>
      <c r="O4407" t="s">
        <v>32</v>
      </c>
      <c r="P4407" t="s">
        <v>10066</v>
      </c>
    </row>
    <row r="4408" spans="1:16" x14ac:dyDescent="0.3">
      <c r="A4408" s="7">
        <v>21228</v>
      </c>
      <c r="B4408" s="6" t="s">
        <v>18867</v>
      </c>
      <c r="C4408" t="s">
        <v>18868</v>
      </c>
      <c r="D4408" s="2" t="s">
        <v>58</v>
      </c>
      <c r="E4408" s="4" t="s">
        <v>46</v>
      </c>
      <c r="F4408" t="s">
        <v>60</v>
      </c>
      <c r="G4408" s="6">
        <v>90</v>
      </c>
      <c r="H4408">
        <v>52737</v>
      </c>
      <c r="I4408">
        <v>11</v>
      </c>
      <c r="J4408" s="6">
        <v>438</v>
      </c>
      <c r="K4408" s="6">
        <v>4363.5</v>
      </c>
      <c r="L4408">
        <v>100</v>
      </c>
      <c r="M4408">
        <v>2</v>
      </c>
      <c r="N4408" t="s">
        <v>61</v>
      </c>
      <c r="O4408" t="s">
        <v>37</v>
      </c>
      <c r="P4408" t="s">
        <v>10061</v>
      </c>
    </row>
    <row r="4409" spans="1:16" x14ac:dyDescent="0.3">
      <c r="A4409" s="7">
        <v>17981</v>
      </c>
      <c r="B4409" s="6" t="s">
        <v>18869</v>
      </c>
      <c r="C4409" t="s">
        <v>18870</v>
      </c>
      <c r="D4409" s="2" t="s">
        <v>52</v>
      </c>
      <c r="E4409" s="4" t="s">
        <v>46</v>
      </c>
      <c r="F4409" t="s">
        <v>76</v>
      </c>
      <c r="G4409" s="6">
        <v>3182</v>
      </c>
      <c r="H4409">
        <v>68175</v>
      </c>
      <c r="I4409">
        <v>14</v>
      </c>
      <c r="J4409" s="6">
        <v>481.75</v>
      </c>
      <c r="K4409" s="6">
        <v>5804.5</v>
      </c>
      <c r="L4409">
        <v>51</v>
      </c>
      <c r="M4409">
        <v>3</v>
      </c>
      <c r="N4409" t="s">
        <v>32</v>
      </c>
      <c r="O4409" t="s">
        <v>37</v>
      </c>
      <c r="P4409" t="s">
        <v>10066</v>
      </c>
    </row>
    <row r="4410" spans="1:16" x14ac:dyDescent="0.3">
      <c r="A4410" s="7">
        <v>19805</v>
      </c>
      <c r="B4410" s="6" t="s">
        <v>18871</v>
      </c>
      <c r="C4410" t="s">
        <v>18872</v>
      </c>
      <c r="D4410" s="2" t="s">
        <v>52</v>
      </c>
      <c r="E4410" s="4" t="s">
        <v>59</v>
      </c>
      <c r="F4410" t="s">
        <v>80</v>
      </c>
      <c r="G4410" s="6">
        <v>4460</v>
      </c>
      <c r="H4410">
        <v>61201</v>
      </c>
      <c r="I4410">
        <v>36</v>
      </c>
      <c r="J4410" s="6">
        <v>7538.75</v>
      </c>
      <c r="K4410" s="6">
        <v>1103.75</v>
      </c>
      <c r="L4410">
        <v>18</v>
      </c>
      <c r="M4410">
        <v>5</v>
      </c>
      <c r="N4410" t="s">
        <v>48</v>
      </c>
      <c r="O4410" t="s">
        <v>37</v>
      </c>
      <c r="P4410" t="s">
        <v>10061</v>
      </c>
    </row>
    <row r="4411" spans="1:16" x14ac:dyDescent="0.3">
      <c r="A4411" s="7">
        <v>19326</v>
      </c>
      <c r="B4411" s="6" t="s">
        <v>18873</v>
      </c>
      <c r="C4411" t="s">
        <v>18874</v>
      </c>
      <c r="D4411" s="2" t="s">
        <v>58</v>
      </c>
      <c r="E4411" s="4" t="s">
        <v>46</v>
      </c>
      <c r="F4411" t="s">
        <v>67</v>
      </c>
      <c r="G4411" s="6">
        <v>236</v>
      </c>
      <c r="H4411">
        <v>63756</v>
      </c>
      <c r="I4411">
        <v>7</v>
      </c>
      <c r="J4411" s="6">
        <v>858.75</v>
      </c>
      <c r="K4411" s="6">
        <v>2038.25</v>
      </c>
      <c r="L4411">
        <v>50</v>
      </c>
      <c r="M4411">
        <v>2</v>
      </c>
      <c r="N4411" t="s">
        <v>61</v>
      </c>
      <c r="O4411" t="s">
        <v>48</v>
      </c>
      <c r="P4411" t="s">
        <v>10066</v>
      </c>
    </row>
    <row r="4412" spans="1:16" x14ac:dyDescent="0.3">
      <c r="A4412" s="7">
        <v>18567</v>
      </c>
      <c r="B4412" s="6" t="s">
        <v>18875</v>
      </c>
      <c r="C4412" t="s">
        <v>18876</v>
      </c>
      <c r="D4412" s="2" t="s">
        <v>52</v>
      </c>
      <c r="E4412" s="4" t="s">
        <v>59</v>
      </c>
      <c r="F4412" t="s">
        <v>80</v>
      </c>
      <c r="G4412" s="6">
        <v>1201</v>
      </c>
      <c r="H4412">
        <v>70985</v>
      </c>
      <c r="I4412">
        <v>60</v>
      </c>
      <c r="J4412" s="6">
        <v>2245</v>
      </c>
      <c r="K4412" s="6">
        <v>328.75</v>
      </c>
      <c r="L4412">
        <v>18</v>
      </c>
      <c r="M4412">
        <v>6</v>
      </c>
      <c r="N4412" t="s">
        <v>37</v>
      </c>
      <c r="O4412" t="s">
        <v>37</v>
      </c>
      <c r="P4412" t="s">
        <v>10061</v>
      </c>
    </row>
    <row r="4413" spans="1:16" x14ac:dyDescent="0.3">
      <c r="A4413" s="7">
        <v>19613</v>
      </c>
      <c r="B4413" s="6" t="s">
        <v>18877</v>
      </c>
      <c r="C4413" t="s">
        <v>18878</v>
      </c>
      <c r="D4413" s="2" t="s">
        <v>58</v>
      </c>
      <c r="E4413" s="4" t="s">
        <v>59</v>
      </c>
      <c r="F4413" t="s">
        <v>60</v>
      </c>
      <c r="G4413" s="6">
        <v>136</v>
      </c>
      <c r="H4413">
        <v>78379</v>
      </c>
      <c r="I4413">
        <v>19</v>
      </c>
      <c r="J4413" s="6">
        <v>408.5</v>
      </c>
      <c r="K4413" s="6">
        <v>5816</v>
      </c>
      <c r="L4413">
        <v>76</v>
      </c>
      <c r="M4413">
        <v>2</v>
      </c>
      <c r="N4413" t="s">
        <v>32</v>
      </c>
      <c r="O4413" t="s">
        <v>32</v>
      </c>
      <c r="P4413" t="s">
        <v>10061</v>
      </c>
    </row>
    <row r="4414" spans="1:16" x14ac:dyDescent="0.3">
      <c r="A4414" s="7">
        <v>17925</v>
      </c>
      <c r="B4414" s="6" t="s">
        <v>18879</v>
      </c>
      <c r="C4414" t="s">
        <v>18880</v>
      </c>
      <c r="D4414" s="2" t="s">
        <v>58</v>
      </c>
      <c r="E4414" s="4" t="s">
        <v>46</v>
      </c>
      <c r="F4414" t="s">
        <v>47</v>
      </c>
      <c r="G4414" s="6">
        <v>218</v>
      </c>
      <c r="H4414">
        <v>46879</v>
      </c>
      <c r="I4414">
        <v>17</v>
      </c>
      <c r="J4414" s="6">
        <v>1756.75</v>
      </c>
      <c r="K4414" s="6">
        <v>2657.75</v>
      </c>
      <c r="L4414">
        <v>56</v>
      </c>
      <c r="M4414">
        <v>0</v>
      </c>
      <c r="N4414" t="s">
        <v>37</v>
      </c>
      <c r="O4414" t="s">
        <v>37</v>
      </c>
      <c r="P4414" t="s">
        <v>10061</v>
      </c>
    </row>
    <row r="4415" spans="1:16" x14ac:dyDescent="0.3">
      <c r="A4415" s="7">
        <v>21439</v>
      </c>
      <c r="B4415" s="6" t="s">
        <v>18881</v>
      </c>
      <c r="C4415" t="s">
        <v>18882</v>
      </c>
      <c r="D4415" s="2" t="s">
        <v>64</v>
      </c>
      <c r="E4415" s="4" t="s">
        <v>46</v>
      </c>
      <c r="F4415" t="s">
        <v>60</v>
      </c>
      <c r="G4415" s="6">
        <v>691</v>
      </c>
      <c r="H4415">
        <v>17168</v>
      </c>
      <c r="I4415">
        <v>14</v>
      </c>
      <c r="J4415" s="6">
        <v>404.5</v>
      </c>
      <c r="K4415" s="6">
        <v>4061.5</v>
      </c>
      <c r="L4415">
        <v>90</v>
      </c>
      <c r="M4415">
        <v>2</v>
      </c>
      <c r="N4415" t="s">
        <v>32</v>
      </c>
      <c r="O4415" t="s">
        <v>37</v>
      </c>
      <c r="P4415" t="s">
        <v>10061</v>
      </c>
    </row>
    <row r="4416" spans="1:16" x14ac:dyDescent="0.3">
      <c r="A4416" s="7">
        <v>19806</v>
      </c>
      <c r="B4416" s="6" t="s">
        <v>18883</v>
      </c>
      <c r="C4416" t="s">
        <v>18884</v>
      </c>
      <c r="D4416" s="2" t="s">
        <v>58</v>
      </c>
      <c r="E4416" s="4" t="s">
        <v>59</v>
      </c>
      <c r="F4416" t="s">
        <v>60</v>
      </c>
      <c r="G4416" s="6">
        <v>68</v>
      </c>
      <c r="H4416">
        <v>45036</v>
      </c>
      <c r="I4416">
        <v>8</v>
      </c>
      <c r="J4416" s="6">
        <v>280.25</v>
      </c>
      <c r="K4416" s="6">
        <v>3302</v>
      </c>
      <c r="L4416">
        <v>93</v>
      </c>
      <c r="M4416">
        <v>2</v>
      </c>
      <c r="N4416" t="s">
        <v>61</v>
      </c>
      <c r="O4416" t="s">
        <v>37</v>
      </c>
      <c r="P4416" t="s">
        <v>10066</v>
      </c>
    </row>
    <row r="4417" spans="1:16" x14ac:dyDescent="0.3">
      <c r="A4417" s="7">
        <v>17416</v>
      </c>
      <c r="B4417" s="6" t="s">
        <v>18885</v>
      </c>
      <c r="C4417" t="s">
        <v>18886</v>
      </c>
      <c r="D4417" s="2" t="s">
        <v>45</v>
      </c>
      <c r="E4417" s="4" t="s">
        <v>59</v>
      </c>
      <c r="F4417" t="s">
        <v>60</v>
      </c>
      <c r="G4417" s="6">
        <v>285</v>
      </c>
      <c r="H4417">
        <v>69187</v>
      </c>
      <c r="I4417">
        <v>17</v>
      </c>
      <c r="J4417" s="6">
        <v>276</v>
      </c>
      <c r="K4417" s="6">
        <v>5074.5</v>
      </c>
      <c r="L4417">
        <v>98</v>
      </c>
      <c r="M4417">
        <v>1</v>
      </c>
      <c r="N4417" t="s">
        <v>61</v>
      </c>
      <c r="O4417" t="s">
        <v>48</v>
      </c>
      <c r="P4417" t="s">
        <v>10066</v>
      </c>
    </row>
    <row r="4418" spans="1:16" x14ac:dyDescent="0.3">
      <c r="A4418" s="7">
        <v>18005</v>
      </c>
      <c r="B4418" s="6" t="s">
        <v>18887</v>
      </c>
      <c r="C4418" t="s">
        <v>18888</v>
      </c>
      <c r="D4418" s="2" t="s">
        <v>45</v>
      </c>
      <c r="E4418" s="4" t="s">
        <v>59</v>
      </c>
      <c r="F4418" t="s">
        <v>60</v>
      </c>
      <c r="G4418" s="6">
        <v>465</v>
      </c>
      <c r="H4418">
        <v>53957</v>
      </c>
      <c r="I4418">
        <v>3</v>
      </c>
      <c r="J4418" s="6">
        <v>54</v>
      </c>
      <c r="K4418" s="6">
        <v>4770</v>
      </c>
      <c r="L4418">
        <v>96</v>
      </c>
      <c r="M4418">
        <v>2</v>
      </c>
      <c r="N4418" t="s">
        <v>48</v>
      </c>
      <c r="O4418" t="s">
        <v>37</v>
      </c>
      <c r="P4418" t="s">
        <v>10061</v>
      </c>
    </row>
    <row r="4419" spans="1:16" x14ac:dyDescent="0.3">
      <c r="A4419" s="7">
        <v>18507</v>
      </c>
      <c r="B4419" s="6" t="s">
        <v>18889</v>
      </c>
      <c r="C4419" t="s">
        <v>18890</v>
      </c>
      <c r="D4419" s="2" t="s">
        <v>58</v>
      </c>
      <c r="E4419" s="4" t="s">
        <v>46</v>
      </c>
      <c r="F4419" t="s">
        <v>67</v>
      </c>
      <c r="G4419" s="6">
        <v>219</v>
      </c>
      <c r="H4419">
        <v>82719</v>
      </c>
      <c r="I4419">
        <v>7</v>
      </c>
      <c r="J4419" s="6">
        <v>885.75</v>
      </c>
      <c r="K4419" s="6">
        <v>3867.75</v>
      </c>
      <c r="L4419">
        <v>62</v>
      </c>
      <c r="M4419">
        <v>3</v>
      </c>
      <c r="N4419" t="s">
        <v>48</v>
      </c>
      <c r="O4419" t="s">
        <v>37</v>
      </c>
      <c r="P4419" t="s">
        <v>10061</v>
      </c>
    </row>
    <row r="4420" spans="1:16" x14ac:dyDescent="0.3">
      <c r="A4420" s="7">
        <v>20231</v>
      </c>
      <c r="B4420" s="6" t="s">
        <v>18891</v>
      </c>
      <c r="C4420" t="s">
        <v>18892</v>
      </c>
      <c r="D4420" s="2" t="s">
        <v>52</v>
      </c>
      <c r="E4420" s="4" t="s">
        <v>59</v>
      </c>
      <c r="F4420" t="s">
        <v>80</v>
      </c>
      <c r="G4420" s="6">
        <v>4142</v>
      </c>
      <c r="H4420">
        <v>30694</v>
      </c>
      <c r="I4420">
        <v>40</v>
      </c>
      <c r="J4420" s="6">
        <v>840</v>
      </c>
      <c r="K4420" s="6">
        <v>772.75</v>
      </c>
      <c r="L4420">
        <v>15</v>
      </c>
      <c r="M4420">
        <v>5</v>
      </c>
      <c r="N4420" t="s">
        <v>48</v>
      </c>
      <c r="O4420" t="s">
        <v>37</v>
      </c>
      <c r="P4420" t="s">
        <v>10061</v>
      </c>
    </row>
    <row r="4421" spans="1:16" x14ac:dyDescent="0.3">
      <c r="A4421" s="7">
        <v>18997</v>
      </c>
      <c r="B4421" s="6" t="s">
        <v>18893</v>
      </c>
      <c r="C4421" t="s">
        <v>18894</v>
      </c>
      <c r="D4421" s="2" t="s">
        <v>45</v>
      </c>
      <c r="E4421" s="4" t="s">
        <v>59</v>
      </c>
      <c r="F4421" t="s">
        <v>60</v>
      </c>
      <c r="G4421" s="6">
        <v>179</v>
      </c>
      <c r="H4421">
        <v>87513</v>
      </c>
      <c r="I4421">
        <v>15</v>
      </c>
      <c r="J4421" s="6">
        <v>168.5</v>
      </c>
      <c r="K4421" s="6">
        <v>6580.5</v>
      </c>
      <c r="L4421">
        <v>94</v>
      </c>
      <c r="M4421">
        <v>2</v>
      </c>
      <c r="N4421" t="s">
        <v>48</v>
      </c>
      <c r="O4421" t="s">
        <v>37</v>
      </c>
      <c r="P4421" t="s">
        <v>10061</v>
      </c>
    </row>
    <row r="4422" spans="1:16" x14ac:dyDescent="0.3">
      <c r="A4422" s="7">
        <v>21354</v>
      </c>
      <c r="B4422" s="6" t="s">
        <v>18895</v>
      </c>
      <c r="C4422" t="s">
        <v>18896</v>
      </c>
      <c r="D4422" s="2" t="s">
        <v>58</v>
      </c>
      <c r="E4422" s="4" t="s">
        <v>59</v>
      </c>
      <c r="F4422" t="s">
        <v>60</v>
      </c>
      <c r="G4422" s="6">
        <v>166</v>
      </c>
      <c r="H4422">
        <v>69830</v>
      </c>
      <c r="I4422">
        <v>9</v>
      </c>
      <c r="J4422" s="6">
        <v>250</v>
      </c>
      <c r="K4422" s="6">
        <v>6750.25</v>
      </c>
      <c r="L4422">
        <v>91</v>
      </c>
      <c r="M4422">
        <v>2</v>
      </c>
      <c r="N4422" t="s">
        <v>32</v>
      </c>
      <c r="O4422" t="s">
        <v>37</v>
      </c>
      <c r="P4422" t="s">
        <v>10061</v>
      </c>
    </row>
    <row r="4423" spans="1:16" x14ac:dyDescent="0.3">
      <c r="A4423" s="7">
        <v>22218</v>
      </c>
      <c r="B4423" s="6" t="s">
        <v>18897</v>
      </c>
      <c r="C4423" t="s">
        <v>18898</v>
      </c>
      <c r="D4423" s="2" t="s">
        <v>64</v>
      </c>
      <c r="E4423" s="4" t="s">
        <v>46</v>
      </c>
      <c r="F4423" t="s">
        <v>67</v>
      </c>
      <c r="G4423" s="6">
        <v>960</v>
      </c>
      <c r="H4423">
        <v>58097</v>
      </c>
      <c r="I4423">
        <v>12</v>
      </c>
      <c r="J4423" s="6">
        <v>1440</v>
      </c>
      <c r="K4423" s="6">
        <v>3422.75</v>
      </c>
      <c r="L4423">
        <v>53</v>
      </c>
      <c r="M4423">
        <v>1</v>
      </c>
      <c r="N4423" t="s">
        <v>48</v>
      </c>
      <c r="O4423" t="s">
        <v>37</v>
      </c>
      <c r="P4423" t="s">
        <v>10061</v>
      </c>
    </row>
    <row r="4424" spans="1:16" x14ac:dyDescent="0.3">
      <c r="A4424" s="7">
        <v>21348</v>
      </c>
      <c r="B4424" s="6" t="s">
        <v>18899</v>
      </c>
      <c r="C4424" t="s">
        <v>18900</v>
      </c>
      <c r="D4424" s="2" t="s">
        <v>58</v>
      </c>
      <c r="E4424" s="4" t="s">
        <v>59</v>
      </c>
      <c r="F4424" t="s">
        <v>60</v>
      </c>
      <c r="G4424" s="6">
        <v>129</v>
      </c>
      <c r="H4424">
        <v>14041</v>
      </c>
      <c r="I4424">
        <v>16</v>
      </c>
      <c r="J4424" s="6">
        <v>445.25</v>
      </c>
      <c r="K4424" s="6">
        <v>5567.75</v>
      </c>
      <c r="L4424">
        <v>98</v>
      </c>
      <c r="M4424">
        <v>2</v>
      </c>
      <c r="N4424" t="s">
        <v>48</v>
      </c>
      <c r="O4424" t="s">
        <v>37</v>
      </c>
      <c r="P4424" t="s">
        <v>10061</v>
      </c>
    </row>
    <row r="4425" spans="1:16" x14ac:dyDescent="0.3">
      <c r="A4425" s="7">
        <v>19585</v>
      </c>
      <c r="B4425" s="6" t="s">
        <v>18901</v>
      </c>
      <c r="C4425" t="s">
        <v>18902</v>
      </c>
      <c r="D4425" s="2" t="s">
        <v>52</v>
      </c>
      <c r="E4425" s="4" t="s">
        <v>59</v>
      </c>
      <c r="F4425" t="s">
        <v>76</v>
      </c>
      <c r="G4425" s="6">
        <v>2614</v>
      </c>
      <c r="H4425">
        <v>68395</v>
      </c>
      <c r="I4425">
        <v>10</v>
      </c>
      <c r="J4425" s="6">
        <v>379.25</v>
      </c>
      <c r="K4425" s="6">
        <v>5862.5</v>
      </c>
      <c r="L4425">
        <v>72</v>
      </c>
      <c r="M4425">
        <v>2</v>
      </c>
      <c r="N4425" t="s">
        <v>48</v>
      </c>
      <c r="O4425" t="s">
        <v>48</v>
      </c>
      <c r="P4425" t="s">
        <v>10066</v>
      </c>
    </row>
    <row r="4426" spans="1:16" x14ac:dyDescent="0.3">
      <c r="A4426" s="7">
        <v>19871</v>
      </c>
      <c r="B4426" s="6" t="s">
        <v>18903</v>
      </c>
      <c r="C4426" t="s">
        <v>18904</v>
      </c>
      <c r="D4426" s="2" t="s">
        <v>58</v>
      </c>
      <c r="E4426" s="4" t="s">
        <v>46</v>
      </c>
      <c r="F4426" t="s">
        <v>60</v>
      </c>
      <c r="G4426" s="6">
        <v>55</v>
      </c>
      <c r="H4426">
        <v>78078</v>
      </c>
      <c r="I4426">
        <v>10</v>
      </c>
      <c r="J4426" s="6">
        <v>283.75</v>
      </c>
      <c r="K4426" s="6">
        <v>4726.75</v>
      </c>
      <c r="L4426">
        <v>97</v>
      </c>
      <c r="M4426">
        <v>2</v>
      </c>
      <c r="N4426" t="s">
        <v>61</v>
      </c>
      <c r="O4426" t="s">
        <v>48</v>
      </c>
      <c r="P4426" t="s">
        <v>10061</v>
      </c>
    </row>
    <row r="4427" spans="1:16" x14ac:dyDescent="0.3">
      <c r="A4427" s="7">
        <v>19959</v>
      </c>
      <c r="B4427" s="6" t="s">
        <v>18905</v>
      </c>
      <c r="C4427" t="s">
        <v>18906</v>
      </c>
      <c r="D4427" s="2" t="s">
        <v>64</v>
      </c>
      <c r="E4427" s="4" t="s">
        <v>59</v>
      </c>
      <c r="F4427" t="s">
        <v>60</v>
      </c>
      <c r="G4427" s="6">
        <v>875</v>
      </c>
      <c r="H4427">
        <v>70550</v>
      </c>
      <c r="I4427">
        <v>2</v>
      </c>
      <c r="J4427" s="6">
        <v>395.25</v>
      </c>
      <c r="K4427" s="6">
        <v>6928</v>
      </c>
      <c r="L4427">
        <v>79</v>
      </c>
      <c r="M4427">
        <v>1</v>
      </c>
      <c r="N4427" t="s">
        <v>48</v>
      </c>
      <c r="O4427" t="s">
        <v>37</v>
      </c>
      <c r="P4427" t="s">
        <v>10061</v>
      </c>
    </row>
    <row r="4428" spans="1:16" x14ac:dyDescent="0.3">
      <c r="A4428" s="7">
        <v>20904</v>
      </c>
      <c r="B4428" s="6" t="s">
        <v>18907</v>
      </c>
      <c r="C4428" t="s">
        <v>18908</v>
      </c>
      <c r="D4428" s="2" t="s">
        <v>52</v>
      </c>
      <c r="E4428" s="4" t="s">
        <v>46</v>
      </c>
      <c r="F4428" t="s">
        <v>76</v>
      </c>
      <c r="G4428" s="6">
        <v>3133</v>
      </c>
      <c r="H4428">
        <v>81579</v>
      </c>
      <c r="I4428">
        <v>13</v>
      </c>
      <c r="J4428" s="6">
        <v>302.25</v>
      </c>
      <c r="K4428" s="6">
        <v>3859.75</v>
      </c>
      <c r="L4428">
        <v>82</v>
      </c>
      <c r="M4428">
        <v>1</v>
      </c>
      <c r="N4428" t="s">
        <v>61</v>
      </c>
      <c r="O4428" t="s">
        <v>48</v>
      </c>
      <c r="P4428" t="s">
        <v>10061</v>
      </c>
    </row>
    <row r="4429" spans="1:16" x14ac:dyDescent="0.3">
      <c r="A4429" s="7">
        <v>18949</v>
      </c>
      <c r="B4429" s="6" t="s">
        <v>18909</v>
      </c>
      <c r="C4429" t="s">
        <v>18910</v>
      </c>
      <c r="D4429" s="2" t="s">
        <v>58</v>
      </c>
      <c r="E4429" s="4" t="s">
        <v>59</v>
      </c>
      <c r="F4429" t="s">
        <v>60</v>
      </c>
      <c r="G4429" s="6">
        <v>71</v>
      </c>
      <c r="H4429">
        <v>15755</v>
      </c>
      <c r="I4429">
        <v>18</v>
      </c>
      <c r="J4429" s="6">
        <v>357.5</v>
      </c>
      <c r="K4429" s="6">
        <v>7085.25</v>
      </c>
      <c r="L4429">
        <v>91</v>
      </c>
      <c r="M4429">
        <v>2</v>
      </c>
      <c r="N4429" t="s">
        <v>61</v>
      </c>
      <c r="O4429" t="s">
        <v>48</v>
      </c>
      <c r="P4429" t="s">
        <v>10061</v>
      </c>
    </row>
    <row r="4430" spans="1:16" x14ac:dyDescent="0.3">
      <c r="A4430" s="7">
        <v>18205</v>
      </c>
      <c r="B4430" s="6" t="s">
        <v>18911</v>
      </c>
      <c r="C4430" t="s">
        <v>18912</v>
      </c>
      <c r="D4430" s="2" t="s">
        <v>58</v>
      </c>
      <c r="E4430" s="4" t="s">
        <v>46</v>
      </c>
      <c r="F4430" t="s">
        <v>60</v>
      </c>
      <c r="G4430" s="6">
        <v>147</v>
      </c>
      <c r="H4430">
        <v>15529</v>
      </c>
      <c r="I4430">
        <v>12</v>
      </c>
      <c r="J4430" s="6">
        <v>426</v>
      </c>
      <c r="K4430" s="6">
        <v>3517</v>
      </c>
      <c r="L4430">
        <v>76</v>
      </c>
      <c r="M4430">
        <v>2</v>
      </c>
      <c r="N4430" t="s">
        <v>61</v>
      </c>
      <c r="O4430" t="s">
        <v>48</v>
      </c>
      <c r="P4430" t="s">
        <v>10061</v>
      </c>
    </row>
    <row r="4431" spans="1:16" x14ac:dyDescent="0.3">
      <c r="A4431" s="7">
        <v>22174</v>
      </c>
      <c r="B4431" s="6" t="s">
        <v>18913</v>
      </c>
      <c r="C4431" t="s">
        <v>18914</v>
      </c>
      <c r="D4431" s="2" t="s">
        <v>58</v>
      </c>
      <c r="E4431" s="4" t="s">
        <v>46</v>
      </c>
      <c r="F4431" t="s">
        <v>60</v>
      </c>
      <c r="G4431" s="6">
        <v>186</v>
      </c>
      <c r="H4431">
        <v>12565</v>
      </c>
      <c r="I4431">
        <v>12</v>
      </c>
      <c r="J4431" s="6">
        <v>428.25</v>
      </c>
      <c r="K4431" s="6">
        <v>6981.5</v>
      </c>
      <c r="L4431">
        <v>82</v>
      </c>
      <c r="M4431">
        <v>2</v>
      </c>
      <c r="N4431" t="s">
        <v>61</v>
      </c>
      <c r="O4431" t="s">
        <v>37</v>
      </c>
      <c r="P4431" t="s">
        <v>10066</v>
      </c>
    </row>
    <row r="4432" spans="1:16" x14ac:dyDescent="0.3">
      <c r="A4432" s="7">
        <v>18034</v>
      </c>
      <c r="B4432" s="6" t="s">
        <v>18915</v>
      </c>
      <c r="C4432" t="s">
        <v>18916</v>
      </c>
      <c r="D4432" s="2" t="s">
        <v>52</v>
      </c>
      <c r="E4432" s="4" t="s">
        <v>59</v>
      </c>
      <c r="F4432" t="s">
        <v>54</v>
      </c>
      <c r="G4432" s="6">
        <v>2339</v>
      </c>
      <c r="H4432">
        <v>67321</v>
      </c>
      <c r="I4432">
        <v>38</v>
      </c>
      <c r="J4432" s="6">
        <v>6224.75</v>
      </c>
      <c r="K4432" s="6">
        <v>796.75</v>
      </c>
      <c r="L4432">
        <v>6</v>
      </c>
      <c r="M4432">
        <v>5</v>
      </c>
      <c r="N4432" t="s">
        <v>61</v>
      </c>
      <c r="O4432" t="s">
        <v>37</v>
      </c>
      <c r="P4432" t="s">
        <v>10061</v>
      </c>
    </row>
    <row r="4433" spans="1:16" x14ac:dyDescent="0.3">
      <c r="A4433" s="7">
        <v>17582</v>
      </c>
      <c r="B4433" s="6" t="s">
        <v>18917</v>
      </c>
      <c r="C4433" t="s">
        <v>18918</v>
      </c>
      <c r="D4433" s="2" t="s">
        <v>58</v>
      </c>
      <c r="E4433" s="4" t="s">
        <v>59</v>
      </c>
      <c r="F4433" t="s">
        <v>60</v>
      </c>
      <c r="G4433" s="6">
        <v>137</v>
      </c>
      <c r="H4433">
        <v>52179</v>
      </c>
      <c r="I4433">
        <v>7</v>
      </c>
      <c r="J4433" s="6">
        <v>409</v>
      </c>
      <c r="K4433" s="6">
        <v>7438.25</v>
      </c>
      <c r="L4433">
        <v>88</v>
      </c>
      <c r="M4433">
        <v>2</v>
      </c>
      <c r="N4433" t="s">
        <v>48</v>
      </c>
      <c r="O4433" t="s">
        <v>37</v>
      </c>
      <c r="P4433" t="s">
        <v>10066</v>
      </c>
    </row>
    <row r="4434" spans="1:16" x14ac:dyDescent="0.3">
      <c r="A4434" s="7">
        <v>17895</v>
      </c>
      <c r="B4434" s="6" t="s">
        <v>18919</v>
      </c>
      <c r="C4434" t="s">
        <v>18920</v>
      </c>
      <c r="D4434" s="2" t="s">
        <v>45</v>
      </c>
      <c r="E4434" s="4" t="s">
        <v>59</v>
      </c>
      <c r="F4434" t="s">
        <v>67</v>
      </c>
      <c r="G4434" s="6">
        <v>320</v>
      </c>
      <c r="H4434">
        <v>80507</v>
      </c>
      <c r="I4434">
        <v>9</v>
      </c>
      <c r="J4434" s="6">
        <v>951</v>
      </c>
      <c r="K4434" s="6">
        <v>3041.5</v>
      </c>
      <c r="L4434">
        <v>43</v>
      </c>
      <c r="M4434">
        <v>1</v>
      </c>
      <c r="N4434" t="s">
        <v>48</v>
      </c>
      <c r="O4434" t="s">
        <v>48</v>
      </c>
      <c r="P4434" t="s">
        <v>10061</v>
      </c>
    </row>
    <row r="4435" spans="1:16" x14ac:dyDescent="0.3">
      <c r="A4435" s="7">
        <v>20427</v>
      </c>
      <c r="B4435" s="6" t="s">
        <v>18921</v>
      </c>
      <c r="C4435" t="s">
        <v>18922</v>
      </c>
      <c r="D4435" s="2" t="s">
        <v>52</v>
      </c>
      <c r="E4435" s="4" t="s">
        <v>53</v>
      </c>
      <c r="F4435" t="s">
        <v>54</v>
      </c>
      <c r="G4435" s="6">
        <v>2180</v>
      </c>
      <c r="H4435">
        <v>59219</v>
      </c>
      <c r="I4435">
        <v>20</v>
      </c>
      <c r="J4435" s="6">
        <v>2264.5</v>
      </c>
      <c r="K4435" s="6">
        <v>808.75</v>
      </c>
      <c r="L4435">
        <v>11</v>
      </c>
      <c r="M4435">
        <v>8</v>
      </c>
      <c r="N4435" t="s">
        <v>32</v>
      </c>
      <c r="O4435" t="s">
        <v>37</v>
      </c>
      <c r="P4435" t="s">
        <v>10061</v>
      </c>
    </row>
    <row r="4436" spans="1:16" x14ac:dyDescent="0.3">
      <c r="A4436" s="7">
        <v>18597</v>
      </c>
      <c r="B4436" s="6" t="s">
        <v>18923</v>
      </c>
      <c r="C4436" t="s">
        <v>18924</v>
      </c>
      <c r="D4436" s="2" t="s">
        <v>64</v>
      </c>
      <c r="E4436" s="4" t="s">
        <v>59</v>
      </c>
      <c r="F4436" t="s">
        <v>60</v>
      </c>
      <c r="G4436" s="6">
        <v>109</v>
      </c>
      <c r="H4436">
        <v>29255</v>
      </c>
      <c r="I4436">
        <v>2</v>
      </c>
      <c r="J4436" s="6">
        <v>178.25</v>
      </c>
      <c r="K4436" s="6">
        <v>4613</v>
      </c>
      <c r="L4436">
        <v>100</v>
      </c>
      <c r="M4436">
        <v>1</v>
      </c>
      <c r="N4436" t="s">
        <v>61</v>
      </c>
      <c r="O4436" t="s">
        <v>48</v>
      </c>
      <c r="P4436" t="s">
        <v>10061</v>
      </c>
    </row>
    <row r="4437" spans="1:16" x14ac:dyDescent="0.3">
      <c r="A4437" s="7">
        <v>18412</v>
      </c>
      <c r="B4437" s="6" t="s">
        <v>18925</v>
      </c>
      <c r="C4437" t="s">
        <v>18926</v>
      </c>
      <c r="D4437" s="2" t="s">
        <v>52</v>
      </c>
      <c r="E4437" s="4" t="s">
        <v>46</v>
      </c>
      <c r="F4437" t="s">
        <v>76</v>
      </c>
      <c r="G4437" s="6">
        <v>3438</v>
      </c>
      <c r="H4437">
        <v>89150</v>
      </c>
      <c r="I4437">
        <v>10</v>
      </c>
      <c r="J4437" s="6">
        <v>484.5</v>
      </c>
      <c r="K4437" s="6">
        <v>5110.25</v>
      </c>
      <c r="L4437">
        <v>60</v>
      </c>
      <c r="M4437">
        <v>2</v>
      </c>
      <c r="N4437" t="s">
        <v>48</v>
      </c>
      <c r="O4437" t="s">
        <v>48</v>
      </c>
      <c r="P4437" t="s">
        <v>10066</v>
      </c>
    </row>
    <row r="4438" spans="1:16" x14ac:dyDescent="0.3">
      <c r="A4438" s="7">
        <v>22024</v>
      </c>
      <c r="B4438" s="6" t="s">
        <v>18927</v>
      </c>
      <c r="C4438" t="s">
        <v>18928</v>
      </c>
      <c r="D4438" s="2" t="s">
        <v>52</v>
      </c>
      <c r="E4438" s="4" t="s">
        <v>46</v>
      </c>
      <c r="F4438" t="s">
        <v>47</v>
      </c>
      <c r="G4438" s="6">
        <v>895</v>
      </c>
      <c r="H4438">
        <v>70550</v>
      </c>
      <c r="I4438">
        <v>7</v>
      </c>
      <c r="J4438" s="6">
        <v>1604.25</v>
      </c>
      <c r="K4438" s="6">
        <v>2284.75</v>
      </c>
      <c r="L4438">
        <v>69</v>
      </c>
      <c r="M4438">
        <v>0</v>
      </c>
      <c r="N4438" t="s">
        <v>48</v>
      </c>
      <c r="O4438" t="s">
        <v>37</v>
      </c>
      <c r="P4438" t="s">
        <v>10061</v>
      </c>
    </row>
    <row r="4439" spans="1:16" x14ac:dyDescent="0.3">
      <c r="A4439" s="7">
        <v>18283</v>
      </c>
      <c r="B4439" s="6" t="s">
        <v>18929</v>
      </c>
      <c r="C4439" t="s">
        <v>18930</v>
      </c>
      <c r="D4439" s="2" t="s">
        <v>70</v>
      </c>
      <c r="E4439" s="4" t="s">
        <v>46</v>
      </c>
      <c r="F4439" t="s">
        <v>60</v>
      </c>
      <c r="G4439" s="6">
        <v>13</v>
      </c>
      <c r="H4439">
        <v>89773</v>
      </c>
      <c r="I4439">
        <v>12</v>
      </c>
      <c r="J4439" s="6">
        <v>351</v>
      </c>
      <c r="K4439" s="6">
        <v>3503.5</v>
      </c>
      <c r="L4439">
        <v>91</v>
      </c>
      <c r="M4439">
        <v>1</v>
      </c>
      <c r="N4439" t="s">
        <v>48</v>
      </c>
      <c r="O4439" t="s">
        <v>48</v>
      </c>
      <c r="P4439" t="s">
        <v>10061</v>
      </c>
    </row>
    <row r="4440" spans="1:16" x14ac:dyDescent="0.3">
      <c r="A4440" s="7">
        <v>18897</v>
      </c>
      <c r="B4440" s="6" t="s">
        <v>18931</v>
      </c>
      <c r="C4440" t="s">
        <v>18932</v>
      </c>
      <c r="D4440" s="2" t="s">
        <v>45</v>
      </c>
      <c r="E4440" s="4" t="s">
        <v>46</v>
      </c>
      <c r="F4440" t="s">
        <v>60</v>
      </c>
      <c r="G4440" s="6">
        <v>750</v>
      </c>
      <c r="H4440">
        <v>64102</v>
      </c>
      <c r="I4440">
        <v>13</v>
      </c>
      <c r="J4440" s="6">
        <v>269.25</v>
      </c>
      <c r="K4440" s="6">
        <v>5846.25</v>
      </c>
      <c r="L4440">
        <v>100</v>
      </c>
      <c r="M4440">
        <v>2</v>
      </c>
      <c r="N4440" t="s">
        <v>48</v>
      </c>
      <c r="O4440" t="s">
        <v>48</v>
      </c>
      <c r="P4440" t="s">
        <v>10066</v>
      </c>
    </row>
    <row r="4441" spans="1:16" x14ac:dyDescent="0.3">
      <c r="A4441" s="7">
        <v>21186</v>
      </c>
      <c r="B4441" s="6" t="s">
        <v>18933</v>
      </c>
      <c r="C4441" t="s">
        <v>18934</v>
      </c>
      <c r="D4441" s="2" t="s">
        <v>58</v>
      </c>
      <c r="E4441" s="4" t="s">
        <v>59</v>
      </c>
      <c r="F4441" t="s">
        <v>60</v>
      </c>
      <c r="G4441" s="6">
        <v>148</v>
      </c>
      <c r="H4441">
        <v>52737</v>
      </c>
      <c r="I4441">
        <v>2</v>
      </c>
      <c r="J4441" s="6">
        <v>126.25</v>
      </c>
      <c r="K4441" s="6">
        <v>5121.25</v>
      </c>
      <c r="L4441">
        <v>98</v>
      </c>
      <c r="M4441">
        <v>2</v>
      </c>
      <c r="N4441" t="s">
        <v>48</v>
      </c>
      <c r="O4441" t="s">
        <v>37</v>
      </c>
      <c r="P4441" t="s">
        <v>10061</v>
      </c>
    </row>
    <row r="4442" spans="1:16" x14ac:dyDescent="0.3">
      <c r="A4442" s="7">
        <v>19100</v>
      </c>
      <c r="B4442" s="6" t="s">
        <v>18935</v>
      </c>
      <c r="C4442" t="s">
        <v>18936</v>
      </c>
      <c r="D4442" s="2" t="s">
        <v>52</v>
      </c>
      <c r="E4442" s="4" t="s">
        <v>59</v>
      </c>
      <c r="F4442" t="s">
        <v>54</v>
      </c>
      <c r="G4442" s="6">
        <v>3809</v>
      </c>
      <c r="H4442">
        <v>67586</v>
      </c>
      <c r="I4442">
        <v>30</v>
      </c>
      <c r="J4442" s="6">
        <v>976</v>
      </c>
      <c r="K4442" s="6">
        <v>697</v>
      </c>
      <c r="L4442">
        <v>5</v>
      </c>
      <c r="M4442">
        <v>6</v>
      </c>
      <c r="N4442" t="s">
        <v>32</v>
      </c>
      <c r="O4442" t="s">
        <v>48</v>
      </c>
      <c r="P4442" t="s">
        <v>10061</v>
      </c>
    </row>
    <row r="4443" spans="1:16" x14ac:dyDescent="0.3">
      <c r="A4443" s="7">
        <v>21332</v>
      </c>
      <c r="B4443" s="6" t="s">
        <v>18937</v>
      </c>
      <c r="C4443" t="s">
        <v>18938</v>
      </c>
      <c r="D4443" s="2" t="s">
        <v>52</v>
      </c>
      <c r="E4443" s="4" t="s">
        <v>46</v>
      </c>
      <c r="F4443" t="s">
        <v>80</v>
      </c>
      <c r="G4443" s="6">
        <v>2884</v>
      </c>
      <c r="H4443">
        <v>40608</v>
      </c>
      <c r="I4443">
        <v>55</v>
      </c>
      <c r="J4443" s="6">
        <v>9273.5</v>
      </c>
      <c r="K4443" s="6">
        <v>474.25</v>
      </c>
      <c r="L4443">
        <v>12</v>
      </c>
      <c r="M4443">
        <v>5</v>
      </c>
      <c r="N4443" t="s">
        <v>37</v>
      </c>
      <c r="O4443" t="s">
        <v>37</v>
      </c>
      <c r="P4443" t="s">
        <v>10061</v>
      </c>
    </row>
    <row r="4444" spans="1:16" x14ac:dyDescent="0.3">
      <c r="A4444" s="7">
        <v>20442</v>
      </c>
      <c r="B4444" s="6" t="s">
        <v>18939</v>
      </c>
      <c r="C4444" t="s">
        <v>18940</v>
      </c>
      <c r="D4444" s="2" t="s">
        <v>45</v>
      </c>
      <c r="E4444" s="4" t="s">
        <v>46</v>
      </c>
      <c r="F4444" t="s">
        <v>47</v>
      </c>
      <c r="G4444" s="6">
        <v>448</v>
      </c>
      <c r="H4444">
        <v>19124</v>
      </c>
      <c r="I4444">
        <v>16</v>
      </c>
      <c r="J4444" s="6">
        <v>472.75</v>
      </c>
      <c r="K4444" s="6">
        <v>2741.5</v>
      </c>
      <c r="L4444">
        <v>58</v>
      </c>
      <c r="M4444">
        <v>0</v>
      </c>
      <c r="N4444" t="s">
        <v>32</v>
      </c>
      <c r="O4444" t="s">
        <v>32</v>
      </c>
      <c r="P4444" t="s">
        <v>10061</v>
      </c>
    </row>
    <row r="4445" spans="1:16" x14ac:dyDescent="0.3">
      <c r="A4445" s="7">
        <v>21292</v>
      </c>
      <c r="B4445" s="6" t="s">
        <v>18941</v>
      </c>
      <c r="C4445" t="s">
        <v>18942</v>
      </c>
      <c r="D4445" s="2" t="s">
        <v>58</v>
      </c>
      <c r="E4445" s="4" t="s">
        <v>59</v>
      </c>
      <c r="F4445" t="s">
        <v>60</v>
      </c>
      <c r="G4445" s="6">
        <v>57</v>
      </c>
      <c r="H4445">
        <v>80507</v>
      </c>
      <c r="I4445">
        <v>19</v>
      </c>
      <c r="J4445" s="6">
        <v>120.5</v>
      </c>
      <c r="K4445" s="6">
        <v>6243.25</v>
      </c>
      <c r="L4445">
        <v>83</v>
      </c>
      <c r="M4445">
        <v>1</v>
      </c>
      <c r="N4445" t="s">
        <v>32</v>
      </c>
      <c r="O4445" t="s">
        <v>32</v>
      </c>
      <c r="P4445" t="s">
        <v>10061</v>
      </c>
    </row>
    <row r="4446" spans="1:16" x14ac:dyDescent="0.3">
      <c r="A4446" s="7">
        <v>19238</v>
      </c>
      <c r="B4446" s="6" t="s">
        <v>18943</v>
      </c>
      <c r="C4446" t="s">
        <v>18944</v>
      </c>
      <c r="D4446" s="2" t="s">
        <v>70</v>
      </c>
      <c r="E4446" s="4" t="s">
        <v>59</v>
      </c>
      <c r="F4446" t="s">
        <v>60</v>
      </c>
      <c r="G4446" s="6">
        <v>225</v>
      </c>
      <c r="H4446">
        <v>67956</v>
      </c>
      <c r="I4446">
        <v>12</v>
      </c>
      <c r="J4446" s="6">
        <v>64.75</v>
      </c>
      <c r="K4446" s="6">
        <v>7158.5</v>
      </c>
      <c r="L4446">
        <v>79</v>
      </c>
      <c r="M4446">
        <v>2</v>
      </c>
      <c r="N4446" t="s">
        <v>61</v>
      </c>
      <c r="O4446" t="s">
        <v>37</v>
      </c>
      <c r="P4446" t="s">
        <v>10061</v>
      </c>
    </row>
    <row r="4447" spans="1:16" x14ac:dyDescent="0.3">
      <c r="A4447" s="7">
        <v>21674</v>
      </c>
      <c r="B4447" s="6" t="s">
        <v>18945</v>
      </c>
      <c r="C4447" t="s">
        <v>18946</v>
      </c>
      <c r="D4447" s="2" t="s">
        <v>52</v>
      </c>
      <c r="E4447" s="4" t="s">
        <v>46</v>
      </c>
      <c r="F4447" t="s">
        <v>80</v>
      </c>
      <c r="G4447" s="6">
        <v>2371</v>
      </c>
      <c r="H4447">
        <v>26974</v>
      </c>
      <c r="I4447">
        <v>55</v>
      </c>
      <c r="J4447" s="6">
        <v>8121.75</v>
      </c>
      <c r="K4447" s="6">
        <v>553</v>
      </c>
      <c r="L4447">
        <v>15</v>
      </c>
      <c r="M4447">
        <v>3</v>
      </c>
      <c r="N4447" t="s">
        <v>48</v>
      </c>
      <c r="O4447" t="s">
        <v>37</v>
      </c>
      <c r="P4447" t="s">
        <v>10066</v>
      </c>
    </row>
    <row r="4448" spans="1:16" x14ac:dyDescent="0.3">
      <c r="A4448" s="7">
        <v>17671</v>
      </c>
      <c r="B4448" s="6" t="s">
        <v>18947</v>
      </c>
      <c r="C4448" t="s">
        <v>18948</v>
      </c>
      <c r="D4448" s="2" t="s">
        <v>52</v>
      </c>
      <c r="E4448" s="4" t="s">
        <v>46</v>
      </c>
      <c r="F4448" t="s">
        <v>80</v>
      </c>
      <c r="G4448" s="6">
        <v>4283</v>
      </c>
      <c r="H4448">
        <v>71400</v>
      </c>
      <c r="I4448">
        <v>58</v>
      </c>
      <c r="J4448" s="6">
        <v>3012.25</v>
      </c>
      <c r="K4448" s="6">
        <v>1088.5</v>
      </c>
      <c r="L4448">
        <v>18</v>
      </c>
      <c r="M4448">
        <v>5</v>
      </c>
      <c r="N4448" t="s">
        <v>48</v>
      </c>
      <c r="O4448" t="s">
        <v>37</v>
      </c>
      <c r="P4448" t="s">
        <v>10061</v>
      </c>
    </row>
    <row r="4449" spans="1:16" x14ac:dyDescent="0.3">
      <c r="A4449" s="7">
        <v>20937</v>
      </c>
      <c r="B4449" s="6" t="s">
        <v>18949</v>
      </c>
      <c r="C4449" t="s">
        <v>18950</v>
      </c>
      <c r="D4449" s="2" t="s">
        <v>64</v>
      </c>
      <c r="E4449" s="4" t="s">
        <v>46</v>
      </c>
      <c r="F4449" t="s">
        <v>67</v>
      </c>
      <c r="G4449" s="6">
        <v>461</v>
      </c>
      <c r="H4449">
        <v>69187</v>
      </c>
      <c r="I4449">
        <v>5</v>
      </c>
      <c r="J4449" s="6">
        <v>761.25</v>
      </c>
      <c r="K4449" s="6">
        <v>2802</v>
      </c>
      <c r="L4449">
        <v>62</v>
      </c>
      <c r="M4449">
        <v>3</v>
      </c>
      <c r="N4449" t="s">
        <v>48</v>
      </c>
      <c r="O4449" t="s">
        <v>48</v>
      </c>
      <c r="P4449" t="s">
        <v>10061</v>
      </c>
    </row>
    <row r="4450" spans="1:16" x14ac:dyDescent="0.3">
      <c r="A4450" s="7">
        <v>18860</v>
      </c>
      <c r="B4450" s="6" t="s">
        <v>18951</v>
      </c>
      <c r="C4450" t="s">
        <v>18952</v>
      </c>
      <c r="D4450" s="2" t="s">
        <v>45</v>
      </c>
      <c r="E4450" s="4" t="s">
        <v>46</v>
      </c>
      <c r="F4450" t="s">
        <v>47</v>
      </c>
      <c r="G4450" s="6">
        <v>745</v>
      </c>
      <c r="H4450">
        <v>20202</v>
      </c>
      <c r="I4450">
        <v>16</v>
      </c>
      <c r="J4450" s="6">
        <v>1681.5</v>
      </c>
      <c r="K4450" s="6">
        <v>2799.25</v>
      </c>
      <c r="L4450">
        <v>56</v>
      </c>
      <c r="M4450">
        <v>1</v>
      </c>
      <c r="N4450" t="s">
        <v>48</v>
      </c>
      <c r="O4450" t="s">
        <v>37</v>
      </c>
      <c r="P4450" t="s">
        <v>10061</v>
      </c>
    </row>
    <row r="4451" spans="1:16" x14ac:dyDescent="0.3">
      <c r="A4451" s="7">
        <v>18415</v>
      </c>
      <c r="B4451" s="6" t="s">
        <v>18953</v>
      </c>
      <c r="C4451" t="s">
        <v>18954</v>
      </c>
      <c r="D4451" s="2" t="s">
        <v>45</v>
      </c>
      <c r="E4451" s="4" t="s">
        <v>46</v>
      </c>
      <c r="F4451" t="s">
        <v>47</v>
      </c>
      <c r="G4451" s="6">
        <v>641</v>
      </c>
      <c r="H4451">
        <v>79016</v>
      </c>
      <c r="I4451">
        <v>7</v>
      </c>
      <c r="J4451" s="6">
        <v>1725.25</v>
      </c>
      <c r="K4451" s="6">
        <v>2983.5</v>
      </c>
      <c r="L4451">
        <v>65</v>
      </c>
      <c r="M4451">
        <v>1</v>
      </c>
      <c r="N4451" t="s">
        <v>61</v>
      </c>
      <c r="O4451" t="s">
        <v>37</v>
      </c>
      <c r="P4451" t="s">
        <v>10061</v>
      </c>
    </row>
    <row r="4452" spans="1:16" x14ac:dyDescent="0.3">
      <c r="A4452" s="7">
        <v>19736</v>
      </c>
      <c r="B4452" s="6" t="s">
        <v>18955</v>
      </c>
      <c r="C4452" t="s">
        <v>18956</v>
      </c>
      <c r="D4452" s="2" t="s">
        <v>45</v>
      </c>
      <c r="E4452" s="4" t="s">
        <v>46</v>
      </c>
      <c r="F4452" t="s">
        <v>76</v>
      </c>
      <c r="G4452" s="6">
        <v>870</v>
      </c>
      <c r="H4452">
        <v>69057</v>
      </c>
      <c r="I4452">
        <v>6</v>
      </c>
      <c r="J4452" s="6">
        <v>496</v>
      </c>
      <c r="K4452" s="6">
        <v>4650.75</v>
      </c>
      <c r="L4452">
        <v>57</v>
      </c>
      <c r="M4452">
        <v>2</v>
      </c>
      <c r="N4452" t="s">
        <v>61</v>
      </c>
      <c r="O4452" t="s">
        <v>48</v>
      </c>
      <c r="P4452" t="s">
        <v>10061</v>
      </c>
    </row>
    <row r="4453" spans="1:16" x14ac:dyDescent="0.3">
      <c r="A4453" s="7">
        <v>21115</v>
      </c>
      <c r="B4453" s="6" t="s">
        <v>18957</v>
      </c>
      <c r="C4453" t="s">
        <v>18958</v>
      </c>
      <c r="D4453" s="2" t="s">
        <v>52</v>
      </c>
      <c r="E4453" s="4" t="s">
        <v>46</v>
      </c>
      <c r="F4453" t="s">
        <v>80</v>
      </c>
      <c r="G4453" s="6">
        <v>4696</v>
      </c>
      <c r="H4453">
        <v>61854</v>
      </c>
      <c r="I4453">
        <v>44</v>
      </c>
      <c r="J4453" s="6">
        <v>10557.5</v>
      </c>
      <c r="K4453" s="6">
        <v>653</v>
      </c>
      <c r="L4453">
        <v>17</v>
      </c>
      <c r="M4453">
        <v>6</v>
      </c>
      <c r="N4453" t="s">
        <v>37</v>
      </c>
      <c r="O4453" t="s">
        <v>37</v>
      </c>
      <c r="P4453" t="s">
        <v>10061</v>
      </c>
    </row>
    <row r="4454" spans="1:16" x14ac:dyDescent="0.3">
      <c r="A4454" s="7">
        <v>17839</v>
      </c>
      <c r="B4454" s="6" t="s">
        <v>18959</v>
      </c>
      <c r="C4454" t="s">
        <v>18960</v>
      </c>
      <c r="D4454" s="2" t="s">
        <v>58</v>
      </c>
      <c r="E4454" s="4" t="s">
        <v>46</v>
      </c>
      <c r="F4454" t="s">
        <v>60</v>
      </c>
      <c r="G4454" s="6">
        <v>143</v>
      </c>
      <c r="H4454">
        <v>29554</v>
      </c>
      <c r="I4454">
        <v>19</v>
      </c>
      <c r="J4454" s="6">
        <v>306.25</v>
      </c>
      <c r="K4454" s="6">
        <v>7328.25</v>
      </c>
      <c r="L4454">
        <v>76</v>
      </c>
      <c r="M4454">
        <v>2</v>
      </c>
      <c r="N4454" t="s">
        <v>61</v>
      </c>
      <c r="O4454" t="s">
        <v>37</v>
      </c>
      <c r="P4454" t="s">
        <v>10066</v>
      </c>
    </row>
    <row r="4455" spans="1:16" x14ac:dyDescent="0.3">
      <c r="A4455" s="7">
        <v>18303</v>
      </c>
      <c r="B4455" s="6" t="s">
        <v>18961</v>
      </c>
      <c r="C4455" t="s">
        <v>18962</v>
      </c>
      <c r="D4455" s="2" t="s">
        <v>45</v>
      </c>
      <c r="E4455" s="4" t="s">
        <v>59</v>
      </c>
      <c r="F4455" t="s">
        <v>60</v>
      </c>
      <c r="G4455" s="6">
        <v>135</v>
      </c>
      <c r="H4455">
        <v>26974</v>
      </c>
      <c r="I4455">
        <v>9</v>
      </c>
      <c r="J4455" s="6">
        <v>312.25</v>
      </c>
      <c r="K4455" s="6">
        <v>7256.75</v>
      </c>
      <c r="L4455">
        <v>87</v>
      </c>
      <c r="M4455">
        <v>2</v>
      </c>
      <c r="N4455" t="s">
        <v>32</v>
      </c>
      <c r="O4455" t="s">
        <v>32</v>
      </c>
      <c r="P4455" t="s">
        <v>10061</v>
      </c>
    </row>
    <row r="4456" spans="1:16" x14ac:dyDescent="0.3">
      <c r="A4456" s="7">
        <v>21816</v>
      </c>
      <c r="B4456" s="6" t="s">
        <v>18963</v>
      </c>
      <c r="C4456" t="s">
        <v>18964</v>
      </c>
      <c r="D4456" s="2" t="s">
        <v>70</v>
      </c>
      <c r="E4456" s="4" t="s">
        <v>59</v>
      </c>
      <c r="F4456" t="s">
        <v>60</v>
      </c>
      <c r="G4456" s="6">
        <v>99</v>
      </c>
      <c r="H4456">
        <v>58947</v>
      </c>
      <c r="I4456">
        <v>4</v>
      </c>
      <c r="J4456" s="6">
        <v>336.75</v>
      </c>
      <c r="K4456" s="6">
        <v>5011.5</v>
      </c>
      <c r="L4456">
        <v>75</v>
      </c>
      <c r="M4456">
        <v>1</v>
      </c>
      <c r="N4456" t="s">
        <v>32</v>
      </c>
      <c r="O4456" t="s">
        <v>37</v>
      </c>
      <c r="P4456" t="s">
        <v>10061</v>
      </c>
    </row>
    <row r="4457" spans="1:16" x14ac:dyDescent="0.3">
      <c r="A4457" s="7">
        <v>20030</v>
      </c>
      <c r="B4457" s="6" t="s">
        <v>18965</v>
      </c>
      <c r="C4457" t="s">
        <v>18966</v>
      </c>
      <c r="D4457" s="2" t="s">
        <v>58</v>
      </c>
      <c r="E4457" s="4" t="s">
        <v>46</v>
      </c>
      <c r="F4457" t="s">
        <v>47</v>
      </c>
      <c r="G4457" s="6">
        <v>234</v>
      </c>
      <c r="H4457">
        <v>75346</v>
      </c>
      <c r="I4457">
        <v>5</v>
      </c>
      <c r="J4457" s="6">
        <v>1151.5</v>
      </c>
      <c r="K4457" s="6">
        <v>2571.75</v>
      </c>
      <c r="L4457">
        <v>60</v>
      </c>
      <c r="M4457">
        <v>0</v>
      </c>
      <c r="N4457" t="s">
        <v>37</v>
      </c>
      <c r="O4457" t="s">
        <v>37</v>
      </c>
      <c r="P4457" t="s">
        <v>10061</v>
      </c>
    </row>
    <row r="4458" spans="1:16" x14ac:dyDescent="0.3">
      <c r="A4458" s="7">
        <v>21136</v>
      </c>
      <c r="B4458" s="6" t="s">
        <v>18967</v>
      </c>
      <c r="C4458" t="s">
        <v>18968</v>
      </c>
      <c r="D4458" s="2" t="s">
        <v>45</v>
      </c>
      <c r="E4458" s="4" t="s">
        <v>59</v>
      </c>
      <c r="F4458" t="s">
        <v>60</v>
      </c>
      <c r="G4458" s="6">
        <v>346</v>
      </c>
      <c r="H4458">
        <v>63938</v>
      </c>
      <c r="I4458">
        <v>14</v>
      </c>
      <c r="J4458" s="6">
        <v>168.75</v>
      </c>
      <c r="K4458" s="6">
        <v>4440.75</v>
      </c>
      <c r="L4458">
        <v>89</v>
      </c>
      <c r="M4458">
        <v>2</v>
      </c>
      <c r="N4458" t="s">
        <v>32</v>
      </c>
      <c r="O4458" t="s">
        <v>32</v>
      </c>
      <c r="P4458" t="s">
        <v>10066</v>
      </c>
    </row>
    <row r="4459" spans="1:16" x14ac:dyDescent="0.3">
      <c r="A4459" s="7">
        <v>19207</v>
      </c>
      <c r="B4459" s="6" t="s">
        <v>18969</v>
      </c>
      <c r="C4459" t="s">
        <v>18970</v>
      </c>
      <c r="D4459" s="2" t="s">
        <v>64</v>
      </c>
      <c r="E4459" s="4" t="s">
        <v>46</v>
      </c>
      <c r="F4459" t="s">
        <v>80</v>
      </c>
      <c r="G4459" s="6">
        <v>1136</v>
      </c>
      <c r="H4459">
        <v>33130</v>
      </c>
      <c r="I4459">
        <v>44</v>
      </c>
      <c r="J4459" s="6">
        <v>6071.5</v>
      </c>
      <c r="K4459" s="6">
        <v>741.5</v>
      </c>
      <c r="L4459">
        <v>15</v>
      </c>
      <c r="M4459">
        <v>4</v>
      </c>
      <c r="N4459" t="s">
        <v>48</v>
      </c>
      <c r="O4459" t="s">
        <v>37</v>
      </c>
      <c r="P4459" t="s">
        <v>10061</v>
      </c>
    </row>
    <row r="4460" spans="1:16" x14ac:dyDescent="0.3">
      <c r="A4460" s="7">
        <v>20776</v>
      </c>
      <c r="B4460" s="6" t="s">
        <v>18971</v>
      </c>
      <c r="C4460" t="s">
        <v>18972</v>
      </c>
      <c r="D4460" s="2" t="s">
        <v>45</v>
      </c>
      <c r="E4460" s="4" t="s">
        <v>46</v>
      </c>
      <c r="F4460" t="s">
        <v>47</v>
      </c>
      <c r="G4460" s="6">
        <v>658</v>
      </c>
      <c r="H4460">
        <v>12313</v>
      </c>
      <c r="I4460">
        <v>13</v>
      </c>
      <c r="J4460" s="6">
        <v>937.25</v>
      </c>
      <c r="K4460" s="6">
        <v>2969.75</v>
      </c>
      <c r="L4460">
        <v>57</v>
      </c>
      <c r="M4460">
        <v>0</v>
      </c>
      <c r="N4460" t="s">
        <v>61</v>
      </c>
      <c r="O4460" t="s">
        <v>48</v>
      </c>
      <c r="P4460" t="s">
        <v>10066</v>
      </c>
    </row>
    <row r="4461" spans="1:16" x14ac:dyDescent="0.3">
      <c r="A4461" s="7">
        <v>20582</v>
      </c>
      <c r="B4461" s="6" t="s">
        <v>18973</v>
      </c>
      <c r="C4461" t="s">
        <v>18974</v>
      </c>
      <c r="D4461" s="2" t="s">
        <v>58</v>
      </c>
      <c r="E4461" s="4" t="s">
        <v>59</v>
      </c>
      <c r="F4461" t="s">
        <v>60</v>
      </c>
      <c r="G4461" s="6">
        <v>186</v>
      </c>
      <c r="H4461">
        <v>76170</v>
      </c>
      <c r="I4461">
        <v>16</v>
      </c>
      <c r="J4461" s="6">
        <v>111.5</v>
      </c>
      <c r="K4461" s="6">
        <v>5729.25</v>
      </c>
      <c r="L4461">
        <v>80</v>
      </c>
      <c r="M4461">
        <v>2</v>
      </c>
      <c r="N4461" t="s">
        <v>61</v>
      </c>
      <c r="O4461" t="s">
        <v>37</v>
      </c>
      <c r="P4461" t="s">
        <v>10061</v>
      </c>
    </row>
    <row r="4462" spans="1:16" x14ac:dyDescent="0.3">
      <c r="A4462" s="7">
        <v>18958</v>
      </c>
      <c r="B4462" s="6" t="s">
        <v>18975</v>
      </c>
      <c r="C4462" t="s">
        <v>18976</v>
      </c>
      <c r="D4462" s="2" t="s">
        <v>70</v>
      </c>
      <c r="E4462" s="4" t="s">
        <v>46</v>
      </c>
      <c r="F4462" t="s">
        <v>67</v>
      </c>
      <c r="G4462" s="6">
        <v>344</v>
      </c>
      <c r="H4462">
        <v>69724</v>
      </c>
      <c r="I4462">
        <v>9</v>
      </c>
      <c r="J4462" s="6">
        <v>1427</v>
      </c>
      <c r="K4462" s="6">
        <v>1995.75</v>
      </c>
      <c r="L4462">
        <v>50</v>
      </c>
      <c r="M4462">
        <v>1</v>
      </c>
      <c r="N4462" t="s">
        <v>48</v>
      </c>
      <c r="O4462" t="s">
        <v>48</v>
      </c>
      <c r="P4462" t="s">
        <v>10066</v>
      </c>
    </row>
    <row r="4463" spans="1:16" x14ac:dyDescent="0.3">
      <c r="A4463" s="7">
        <v>18117</v>
      </c>
      <c r="B4463" s="6" t="s">
        <v>18977</v>
      </c>
      <c r="C4463" t="s">
        <v>18978</v>
      </c>
      <c r="D4463" s="2" t="s">
        <v>52</v>
      </c>
      <c r="E4463" s="4" t="s">
        <v>53</v>
      </c>
      <c r="F4463" t="s">
        <v>54</v>
      </c>
      <c r="G4463" s="6">
        <v>1132</v>
      </c>
      <c r="H4463">
        <v>27472</v>
      </c>
      <c r="I4463">
        <v>24</v>
      </c>
      <c r="J4463" s="6">
        <v>3339.25</v>
      </c>
      <c r="K4463" s="6">
        <v>783.75</v>
      </c>
      <c r="L4463">
        <v>19</v>
      </c>
      <c r="M4463">
        <v>5</v>
      </c>
      <c r="N4463" t="s">
        <v>37</v>
      </c>
      <c r="O4463" t="s">
        <v>37</v>
      </c>
      <c r="P4463" t="s">
        <v>10061</v>
      </c>
    </row>
    <row r="4464" spans="1:16" x14ac:dyDescent="0.3">
      <c r="A4464" s="7">
        <v>21855</v>
      </c>
      <c r="B4464" s="6" t="s">
        <v>18979</v>
      </c>
      <c r="C4464" t="s">
        <v>18980</v>
      </c>
      <c r="D4464" s="2" t="s">
        <v>64</v>
      </c>
      <c r="E4464" s="4" t="s">
        <v>46</v>
      </c>
      <c r="F4464" t="s">
        <v>47</v>
      </c>
      <c r="G4464" s="6">
        <v>308</v>
      </c>
      <c r="H4464">
        <v>27387</v>
      </c>
      <c r="I4464">
        <v>9</v>
      </c>
      <c r="J4464" s="6">
        <v>658</v>
      </c>
      <c r="K4464" s="6">
        <v>2766</v>
      </c>
      <c r="L4464">
        <v>69</v>
      </c>
      <c r="M4464">
        <v>1</v>
      </c>
      <c r="N4464" t="s">
        <v>48</v>
      </c>
      <c r="O4464" t="s">
        <v>48</v>
      </c>
      <c r="P4464" t="s">
        <v>10061</v>
      </c>
    </row>
    <row r="4465" spans="1:16" x14ac:dyDescent="0.3">
      <c r="A4465" s="7">
        <v>21639</v>
      </c>
      <c r="B4465" s="6" t="s">
        <v>18981</v>
      </c>
      <c r="C4465" t="s">
        <v>18982</v>
      </c>
      <c r="D4465" s="2" t="s">
        <v>64</v>
      </c>
      <c r="E4465" s="4" t="s">
        <v>46</v>
      </c>
      <c r="F4465" t="s">
        <v>76</v>
      </c>
      <c r="G4465" s="6">
        <v>1078</v>
      </c>
      <c r="H4465">
        <v>52179</v>
      </c>
      <c r="I4465">
        <v>20</v>
      </c>
      <c r="J4465" s="6">
        <v>369.75</v>
      </c>
      <c r="K4465" s="6">
        <v>4431.5</v>
      </c>
      <c r="L4465">
        <v>72</v>
      </c>
      <c r="M4465">
        <v>3</v>
      </c>
      <c r="N4465" t="s">
        <v>37</v>
      </c>
      <c r="O4465" t="s">
        <v>48</v>
      </c>
      <c r="P4465" t="s">
        <v>10061</v>
      </c>
    </row>
    <row r="4466" spans="1:16" x14ac:dyDescent="0.3">
      <c r="A4466" s="7">
        <v>17318</v>
      </c>
      <c r="B4466" s="6" t="s">
        <v>18983</v>
      </c>
      <c r="C4466" t="s">
        <v>18984</v>
      </c>
      <c r="D4466" s="2" t="s">
        <v>58</v>
      </c>
      <c r="E4466" s="4" t="s">
        <v>46</v>
      </c>
      <c r="F4466" t="s">
        <v>67</v>
      </c>
      <c r="G4466" s="6">
        <v>210</v>
      </c>
      <c r="H4466">
        <v>88024</v>
      </c>
      <c r="I4466">
        <v>9</v>
      </c>
      <c r="J4466" s="6">
        <v>1030.75</v>
      </c>
      <c r="K4466" s="6">
        <v>2442</v>
      </c>
      <c r="L4466">
        <v>51</v>
      </c>
      <c r="M4466">
        <v>2</v>
      </c>
      <c r="N4466" t="s">
        <v>61</v>
      </c>
      <c r="O4466" t="s">
        <v>48</v>
      </c>
      <c r="P4466" t="s">
        <v>10061</v>
      </c>
    </row>
    <row r="4467" spans="1:16" x14ac:dyDescent="0.3">
      <c r="A4467" s="7">
        <v>20273</v>
      </c>
      <c r="B4467" s="6" t="s">
        <v>18985</v>
      </c>
      <c r="C4467" t="s">
        <v>18986</v>
      </c>
      <c r="D4467" s="2" t="s">
        <v>45</v>
      </c>
      <c r="E4467" s="4" t="s">
        <v>46</v>
      </c>
      <c r="F4467" t="s">
        <v>67</v>
      </c>
      <c r="G4467" s="6">
        <v>473</v>
      </c>
      <c r="H4467">
        <v>62983</v>
      </c>
      <c r="I4467">
        <v>13</v>
      </c>
      <c r="J4467" s="6">
        <v>686.75</v>
      </c>
      <c r="K4467" s="6">
        <v>3357.25</v>
      </c>
      <c r="L4467">
        <v>49</v>
      </c>
      <c r="M4467">
        <v>3</v>
      </c>
      <c r="N4467" t="s">
        <v>48</v>
      </c>
      <c r="O4467" t="s">
        <v>37</v>
      </c>
      <c r="P4467" t="s">
        <v>10061</v>
      </c>
    </row>
    <row r="4468" spans="1:16" x14ac:dyDescent="0.3">
      <c r="A4468" s="7">
        <v>19323</v>
      </c>
      <c r="B4468" s="6" t="s">
        <v>18987</v>
      </c>
      <c r="C4468" t="s">
        <v>18988</v>
      </c>
      <c r="D4468" s="2" t="s">
        <v>52</v>
      </c>
      <c r="E4468" s="4" t="s">
        <v>46</v>
      </c>
      <c r="F4468" t="s">
        <v>80</v>
      </c>
      <c r="G4468" s="6">
        <v>4456</v>
      </c>
      <c r="H4468">
        <v>64063</v>
      </c>
      <c r="I4468">
        <v>43</v>
      </c>
      <c r="J4468" s="6">
        <v>4880</v>
      </c>
      <c r="K4468" s="6">
        <v>1053.5</v>
      </c>
      <c r="L4468">
        <v>12</v>
      </c>
      <c r="M4468">
        <v>3</v>
      </c>
      <c r="N4468" t="s">
        <v>37</v>
      </c>
      <c r="O4468" t="s">
        <v>37</v>
      </c>
      <c r="P4468" t="s">
        <v>10066</v>
      </c>
    </row>
    <row r="4469" spans="1:16" x14ac:dyDescent="0.3">
      <c r="A4469" s="7">
        <v>21341</v>
      </c>
      <c r="B4469" s="6" t="s">
        <v>18989</v>
      </c>
      <c r="C4469" t="s">
        <v>18990</v>
      </c>
      <c r="D4469" s="2" t="s">
        <v>64</v>
      </c>
      <c r="E4469" s="4" t="s">
        <v>59</v>
      </c>
      <c r="F4469" t="s">
        <v>60</v>
      </c>
      <c r="G4469" s="6">
        <v>335</v>
      </c>
      <c r="H4469">
        <v>64288</v>
      </c>
      <c r="I4469">
        <v>5</v>
      </c>
      <c r="J4469" s="6">
        <v>166.5</v>
      </c>
      <c r="K4469" s="6">
        <v>6409.75</v>
      </c>
      <c r="L4469">
        <v>75</v>
      </c>
      <c r="M4469">
        <v>1</v>
      </c>
      <c r="N4469" t="s">
        <v>32</v>
      </c>
      <c r="O4469" t="s">
        <v>37</v>
      </c>
      <c r="P4469" t="s">
        <v>10066</v>
      </c>
    </row>
    <row r="4470" spans="1:16" x14ac:dyDescent="0.3">
      <c r="A4470" s="7">
        <v>21070</v>
      </c>
      <c r="B4470" s="6" t="s">
        <v>18991</v>
      </c>
      <c r="C4470" t="s">
        <v>18992</v>
      </c>
      <c r="D4470" s="2" t="s">
        <v>45</v>
      </c>
      <c r="E4470" s="4" t="s">
        <v>59</v>
      </c>
      <c r="F4470" t="s">
        <v>67</v>
      </c>
      <c r="G4470" s="6">
        <v>363</v>
      </c>
      <c r="H4470">
        <v>38959</v>
      </c>
      <c r="I4470">
        <v>4</v>
      </c>
      <c r="J4470" s="6">
        <v>580.75</v>
      </c>
      <c r="K4470" s="6">
        <v>3962</v>
      </c>
      <c r="L4470">
        <v>64</v>
      </c>
      <c r="M4470">
        <v>3</v>
      </c>
      <c r="N4470" t="s">
        <v>48</v>
      </c>
      <c r="O4470" t="s">
        <v>37</v>
      </c>
      <c r="P4470" t="s">
        <v>10061</v>
      </c>
    </row>
    <row r="4471" spans="1:16" x14ac:dyDescent="0.3">
      <c r="A4471" s="7">
        <v>20706</v>
      </c>
      <c r="B4471" s="6" t="s">
        <v>18993</v>
      </c>
      <c r="C4471" t="s">
        <v>18994</v>
      </c>
      <c r="D4471" s="2" t="s">
        <v>70</v>
      </c>
      <c r="E4471" s="4" t="s">
        <v>46</v>
      </c>
      <c r="F4471" t="s">
        <v>47</v>
      </c>
      <c r="G4471" s="6">
        <v>272</v>
      </c>
      <c r="H4471">
        <v>27972</v>
      </c>
      <c r="I4471">
        <v>8</v>
      </c>
      <c r="J4471" s="6">
        <v>1817.75</v>
      </c>
      <c r="K4471" s="6">
        <v>2521.25</v>
      </c>
      <c r="L4471">
        <v>55</v>
      </c>
      <c r="M4471">
        <v>1</v>
      </c>
      <c r="N4471" t="s">
        <v>37</v>
      </c>
      <c r="O4471" t="s">
        <v>37</v>
      </c>
      <c r="P4471" t="s">
        <v>10061</v>
      </c>
    </row>
    <row r="4472" spans="1:16" x14ac:dyDescent="0.3">
      <c r="A4472" s="7">
        <v>19110</v>
      </c>
      <c r="B4472" s="6" t="s">
        <v>18995</v>
      </c>
      <c r="C4472" t="s">
        <v>18996</v>
      </c>
      <c r="D4472" s="2" t="s">
        <v>70</v>
      </c>
      <c r="E4472" s="4" t="s">
        <v>59</v>
      </c>
      <c r="F4472" t="s">
        <v>60</v>
      </c>
      <c r="G4472" s="6">
        <v>359</v>
      </c>
      <c r="H4472">
        <v>57633</v>
      </c>
      <c r="I4472">
        <v>3</v>
      </c>
      <c r="J4472" s="6">
        <v>129.75</v>
      </c>
      <c r="K4472" s="6">
        <v>7118.25</v>
      </c>
      <c r="L4472">
        <v>78</v>
      </c>
      <c r="M4472">
        <v>1</v>
      </c>
      <c r="N4472" t="s">
        <v>48</v>
      </c>
      <c r="O4472" t="s">
        <v>37</v>
      </c>
      <c r="P4472" t="s">
        <v>10066</v>
      </c>
    </row>
    <row r="4473" spans="1:16" x14ac:dyDescent="0.3">
      <c r="A4473" s="7">
        <v>19907</v>
      </c>
      <c r="B4473" s="6" t="s">
        <v>18997</v>
      </c>
      <c r="C4473" t="s">
        <v>18998</v>
      </c>
      <c r="D4473" s="2" t="s">
        <v>52</v>
      </c>
      <c r="E4473" s="4" t="s">
        <v>46</v>
      </c>
      <c r="F4473" t="s">
        <v>67</v>
      </c>
      <c r="G4473" s="6">
        <v>2000</v>
      </c>
      <c r="H4473">
        <v>46642</v>
      </c>
      <c r="I4473">
        <v>1</v>
      </c>
      <c r="J4473" s="6">
        <v>1414.5</v>
      </c>
      <c r="K4473" s="6">
        <v>4365.5</v>
      </c>
      <c r="L4473">
        <v>48</v>
      </c>
      <c r="M4473">
        <v>1</v>
      </c>
      <c r="N4473" t="s">
        <v>48</v>
      </c>
      <c r="O4473" t="s">
        <v>37</v>
      </c>
      <c r="P4473" t="s">
        <v>10061</v>
      </c>
    </row>
    <row r="4474" spans="1:16" x14ac:dyDescent="0.3">
      <c r="A4474" s="7">
        <v>20270</v>
      </c>
      <c r="B4474" s="6" t="s">
        <v>18999</v>
      </c>
      <c r="C4474" t="s">
        <v>19000</v>
      </c>
      <c r="D4474" s="2" t="s">
        <v>45</v>
      </c>
      <c r="E4474" s="4" t="s">
        <v>46</v>
      </c>
      <c r="F4474" t="s">
        <v>67</v>
      </c>
      <c r="G4474" s="6">
        <v>739</v>
      </c>
      <c r="H4474">
        <v>63938</v>
      </c>
      <c r="I4474">
        <v>4</v>
      </c>
      <c r="J4474" s="6">
        <v>803</v>
      </c>
      <c r="K4474" s="6">
        <v>3100.5</v>
      </c>
      <c r="L4474">
        <v>41</v>
      </c>
      <c r="M4474">
        <v>2</v>
      </c>
      <c r="N4474" t="s">
        <v>48</v>
      </c>
      <c r="O4474" t="s">
        <v>48</v>
      </c>
      <c r="P4474" t="s">
        <v>10066</v>
      </c>
    </row>
    <row r="4475" spans="1:16" x14ac:dyDescent="0.3">
      <c r="A4475" s="7">
        <v>22197</v>
      </c>
      <c r="B4475" s="6" t="s">
        <v>19001</v>
      </c>
      <c r="C4475" t="s">
        <v>19002</v>
      </c>
      <c r="D4475" s="2" t="s">
        <v>52</v>
      </c>
      <c r="E4475" s="4" t="s">
        <v>46</v>
      </c>
      <c r="F4475" t="s">
        <v>80</v>
      </c>
      <c r="G4475" s="6">
        <v>2680</v>
      </c>
      <c r="H4475">
        <v>10148</v>
      </c>
      <c r="I4475">
        <v>35</v>
      </c>
      <c r="J4475" s="6">
        <v>7853.5</v>
      </c>
      <c r="K4475" s="6">
        <v>996</v>
      </c>
      <c r="L4475">
        <v>22</v>
      </c>
      <c r="M4475">
        <v>5</v>
      </c>
      <c r="N4475" t="s">
        <v>37</v>
      </c>
      <c r="O4475" t="s">
        <v>37</v>
      </c>
      <c r="P4475" t="s">
        <v>10066</v>
      </c>
    </row>
    <row r="4476" spans="1:16" x14ac:dyDescent="0.3">
      <c r="A4476" s="7">
        <v>20903</v>
      </c>
      <c r="B4476" s="6" t="s">
        <v>19003</v>
      </c>
      <c r="C4476" t="s">
        <v>19004</v>
      </c>
      <c r="D4476" s="2" t="s">
        <v>79</v>
      </c>
      <c r="E4476" s="4" t="s">
        <v>59</v>
      </c>
      <c r="F4476" t="s">
        <v>76</v>
      </c>
      <c r="G4476" s="6">
        <v>1954</v>
      </c>
      <c r="H4476">
        <v>43243</v>
      </c>
      <c r="I4476">
        <v>13</v>
      </c>
      <c r="J4476" s="6">
        <v>298.5</v>
      </c>
      <c r="K4476" s="6">
        <v>3632.75</v>
      </c>
      <c r="L4476">
        <v>75</v>
      </c>
      <c r="M4476">
        <v>3</v>
      </c>
      <c r="N4476" t="s">
        <v>32</v>
      </c>
      <c r="O4476" t="s">
        <v>37</v>
      </c>
      <c r="P4476" t="s">
        <v>10061</v>
      </c>
    </row>
    <row r="4477" spans="1:16" x14ac:dyDescent="0.3">
      <c r="A4477" s="7">
        <v>21256</v>
      </c>
      <c r="B4477" s="6" t="s">
        <v>19005</v>
      </c>
      <c r="C4477" t="s">
        <v>19006</v>
      </c>
      <c r="D4477" s="2" t="s">
        <v>52</v>
      </c>
      <c r="E4477" s="4" t="s">
        <v>46</v>
      </c>
      <c r="F4477" t="s">
        <v>76</v>
      </c>
      <c r="G4477" s="6">
        <v>967</v>
      </c>
      <c r="H4477">
        <v>15529</v>
      </c>
      <c r="I4477">
        <v>16</v>
      </c>
      <c r="J4477" s="6">
        <v>253</v>
      </c>
      <c r="K4477" s="6">
        <v>5953.5</v>
      </c>
      <c r="L4477">
        <v>58</v>
      </c>
      <c r="M4477">
        <v>2</v>
      </c>
      <c r="N4477" t="s">
        <v>48</v>
      </c>
      <c r="O4477" t="s">
        <v>37</v>
      </c>
      <c r="P4477" t="s">
        <v>10061</v>
      </c>
    </row>
    <row r="4478" spans="1:16" x14ac:dyDescent="0.3">
      <c r="A4478" s="7">
        <v>20731</v>
      </c>
      <c r="B4478" s="6" t="s">
        <v>19007</v>
      </c>
      <c r="C4478" t="s">
        <v>19008</v>
      </c>
      <c r="D4478" s="2" t="s">
        <v>52</v>
      </c>
      <c r="E4478" s="4" t="s">
        <v>46</v>
      </c>
      <c r="F4478" t="s">
        <v>67</v>
      </c>
      <c r="G4478" s="6">
        <v>1322</v>
      </c>
      <c r="H4478">
        <v>70550</v>
      </c>
      <c r="I4478">
        <v>11</v>
      </c>
      <c r="J4478" s="6">
        <v>1304.5</v>
      </c>
      <c r="K4478" s="6">
        <v>2132.25</v>
      </c>
      <c r="L4478">
        <v>64</v>
      </c>
      <c r="M4478">
        <v>3</v>
      </c>
      <c r="N4478" t="s">
        <v>48</v>
      </c>
      <c r="O4478" t="s">
        <v>37</v>
      </c>
      <c r="P4478" t="s">
        <v>10061</v>
      </c>
    </row>
    <row r="4479" spans="1:16" x14ac:dyDescent="0.3">
      <c r="A4479" s="7">
        <v>21747</v>
      </c>
      <c r="B4479" s="6" t="s">
        <v>19009</v>
      </c>
      <c r="C4479" t="s">
        <v>19010</v>
      </c>
      <c r="D4479" s="2" t="s">
        <v>58</v>
      </c>
      <c r="E4479" s="4" t="s">
        <v>59</v>
      </c>
      <c r="F4479" t="s">
        <v>60</v>
      </c>
      <c r="G4479" s="6">
        <v>165</v>
      </c>
      <c r="H4479">
        <v>39913</v>
      </c>
      <c r="I4479">
        <v>19</v>
      </c>
      <c r="J4479" s="6">
        <v>132.25</v>
      </c>
      <c r="K4479" s="6">
        <v>3458.75</v>
      </c>
      <c r="L4479">
        <v>98</v>
      </c>
      <c r="M4479">
        <v>2</v>
      </c>
      <c r="N4479" t="s">
        <v>48</v>
      </c>
      <c r="O4479" t="s">
        <v>37</v>
      </c>
      <c r="P4479" t="s">
        <v>10066</v>
      </c>
    </row>
    <row r="4480" spans="1:16" x14ac:dyDescent="0.3">
      <c r="A4480" s="7">
        <v>18168</v>
      </c>
      <c r="B4480" s="6" t="s">
        <v>19011</v>
      </c>
      <c r="C4480" t="s">
        <v>19012</v>
      </c>
      <c r="D4480" s="2" t="s">
        <v>58</v>
      </c>
      <c r="E4480" s="4" t="s">
        <v>59</v>
      </c>
      <c r="F4480" t="s">
        <v>60</v>
      </c>
      <c r="G4480" s="6">
        <v>126</v>
      </c>
      <c r="H4480">
        <v>75346</v>
      </c>
      <c r="I4480">
        <v>16</v>
      </c>
      <c r="J4480" s="6">
        <v>434.75</v>
      </c>
      <c r="K4480" s="6">
        <v>5263.75</v>
      </c>
      <c r="L4480">
        <v>83</v>
      </c>
      <c r="M4480">
        <v>1</v>
      </c>
      <c r="N4480" t="s">
        <v>32</v>
      </c>
      <c r="O4480" t="s">
        <v>37</v>
      </c>
      <c r="P4480" t="s">
        <v>10061</v>
      </c>
    </row>
    <row r="4481" spans="1:16" x14ac:dyDescent="0.3">
      <c r="A4481" s="7">
        <v>20363</v>
      </c>
      <c r="B4481" s="6" t="s">
        <v>19013</v>
      </c>
      <c r="C4481" t="s">
        <v>19014</v>
      </c>
      <c r="D4481" s="2" t="s">
        <v>52</v>
      </c>
      <c r="E4481" s="4" t="s">
        <v>59</v>
      </c>
      <c r="F4481" t="s">
        <v>76</v>
      </c>
      <c r="G4481" s="6">
        <v>2794</v>
      </c>
      <c r="H4481">
        <v>44607</v>
      </c>
      <c r="I4481">
        <v>22</v>
      </c>
      <c r="J4481" s="6">
        <v>495.25</v>
      </c>
      <c r="K4481" s="6">
        <v>5284.25</v>
      </c>
      <c r="L4481">
        <v>67</v>
      </c>
      <c r="M4481">
        <v>3</v>
      </c>
      <c r="N4481" t="s">
        <v>37</v>
      </c>
      <c r="O4481" t="s">
        <v>48</v>
      </c>
      <c r="P4481" t="s">
        <v>10061</v>
      </c>
    </row>
    <row r="4482" spans="1:16" x14ac:dyDescent="0.3">
      <c r="A4482" s="7">
        <v>19521</v>
      </c>
      <c r="B4482" s="6" t="s">
        <v>19015</v>
      </c>
      <c r="C4482" t="s">
        <v>19016</v>
      </c>
      <c r="D4482" s="2" t="s">
        <v>64</v>
      </c>
      <c r="E4482" s="4" t="s">
        <v>46</v>
      </c>
      <c r="F4482" t="s">
        <v>76</v>
      </c>
      <c r="G4482" s="6">
        <v>734</v>
      </c>
      <c r="H4482">
        <v>25934</v>
      </c>
      <c r="I4482">
        <v>17</v>
      </c>
      <c r="J4482" s="6">
        <v>452.75</v>
      </c>
      <c r="K4482" s="6">
        <v>3721</v>
      </c>
      <c r="L4482">
        <v>51</v>
      </c>
      <c r="M4482">
        <v>3</v>
      </c>
      <c r="N4482" t="s">
        <v>48</v>
      </c>
      <c r="O4482" t="s">
        <v>37</v>
      </c>
      <c r="P4482" t="s">
        <v>10066</v>
      </c>
    </row>
    <row r="4483" spans="1:16" x14ac:dyDescent="0.3">
      <c r="A4483" s="7">
        <v>21018</v>
      </c>
      <c r="B4483" s="6" t="s">
        <v>19017</v>
      </c>
      <c r="C4483" t="s">
        <v>19018</v>
      </c>
      <c r="D4483" s="2" t="s">
        <v>52</v>
      </c>
      <c r="E4483" s="4" t="s">
        <v>46</v>
      </c>
      <c r="F4483" t="s">
        <v>80</v>
      </c>
      <c r="G4483" s="6">
        <v>2768</v>
      </c>
      <c r="H4483">
        <v>72168</v>
      </c>
      <c r="I4483">
        <v>50</v>
      </c>
      <c r="J4483" s="6">
        <v>8636.5</v>
      </c>
      <c r="K4483" s="6">
        <v>733.5</v>
      </c>
      <c r="L4483">
        <v>11</v>
      </c>
      <c r="M4483">
        <v>4</v>
      </c>
      <c r="N4483" t="s">
        <v>48</v>
      </c>
      <c r="O4483" t="s">
        <v>37</v>
      </c>
      <c r="P4483" t="s">
        <v>10061</v>
      </c>
    </row>
    <row r="4484" spans="1:16" x14ac:dyDescent="0.3">
      <c r="A4484" s="7">
        <v>22149</v>
      </c>
      <c r="B4484" s="6" t="s">
        <v>19019</v>
      </c>
      <c r="C4484" t="s">
        <v>19020</v>
      </c>
      <c r="D4484" s="2" t="s">
        <v>52</v>
      </c>
      <c r="E4484" s="4" t="s">
        <v>59</v>
      </c>
      <c r="F4484" t="s">
        <v>80</v>
      </c>
      <c r="G4484" s="6">
        <v>4155</v>
      </c>
      <c r="H4484">
        <v>56977</v>
      </c>
      <c r="I4484">
        <v>36</v>
      </c>
      <c r="J4484" s="6">
        <v>8419.25</v>
      </c>
      <c r="K4484" s="6">
        <v>1060.25</v>
      </c>
      <c r="L4484">
        <v>18</v>
      </c>
      <c r="M4484">
        <v>5</v>
      </c>
      <c r="N4484" t="s">
        <v>48</v>
      </c>
      <c r="O4484" t="s">
        <v>37</v>
      </c>
      <c r="P4484" t="s">
        <v>10061</v>
      </c>
    </row>
    <row r="4485" spans="1:16" x14ac:dyDescent="0.3">
      <c r="A4485" s="7">
        <v>18566</v>
      </c>
      <c r="B4485" s="6" t="s">
        <v>19021</v>
      </c>
      <c r="C4485" t="s">
        <v>19022</v>
      </c>
      <c r="D4485" s="2" t="s">
        <v>64</v>
      </c>
      <c r="E4485" s="4" t="s">
        <v>46</v>
      </c>
      <c r="F4485" t="s">
        <v>67</v>
      </c>
      <c r="G4485" s="6">
        <v>553</v>
      </c>
      <c r="H4485">
        <v>52162</v>
      </c>
      <c r="I4485">
        <v>12</v>
      </c>
      <c r="J4485" s="6">
        <v>1269.75</v>
      </c>
      <c r="K4485" s="6">
        <v>2542</v>
      </c>
      <c r="L4485">
        <v>40</v>
      </c>
      <c r="M4485">
        <v>1</v>
      </c>
      <c r="N4485" t="s">
        <v>48</v>
      </c>
      <c r="O4485" t="s">
        <v>48</v>
      </c>
      <c r="P4485" t="s">
        <v>10066</v>
      </c>
    </row>
    <row r="4486" spans="1:16" x14ac:dyDescent="0.3">
      <c r="A4486" s="7">
        <v>17502</v>
      </c>
      <c r="B4486" s="6" t="s">
        <v>19023</v>
      </c>
      <c r="C4486" t="s">
        <v>19024</v>
      </c>
      <c r="D4486" s="2" t="s">
        <v>58</v>
      </c>
      <c r="E4486" s="4" t="s">
        <v>59</v>
      </c>
      <c r="F4486" t="s">
        <v>60</v>
      </c>
      <c r="G4486" s="6">
        <v>196</v>
      </c>
      <c r="H4486">
        <v>56865</v>
      </c>
      <c r="I4486">
        <v>15</v>
      </c>
      <c r="J4486" s="6">
        <v>383</v>
      </c>
      <c r="K4486" s="6">
        <v>7230.75</v>
      </c>
      <c r="L4486">
        <v>92</v>
      </c>
      <c r="M4486">
        <v>2</v>
      </c>
      <c r="N4486" t="s">
        <v>32</v>
      </c>
      <c r="O4486" t="s">
        <v>32</v>
      </c>
      <c r="P4486" t="s">
        <v>10066</v>
      </c>
    </row>
    <row r="4487" spans="1:16" x14ac:dyDescent="0.3">
      <c r="A4487" s="7">
        <v>19480</v>
      </c>
      <c r="B4487" s="6" t="s">
        <v>19025</v>
      </c>
      <c r="C4487" t="s">
        <v>19026</v>
      </c>
      <c r="D4487" s="2" t="s">
        <v>52</v>
      </c>
      <c r="E4487" s="4" t="s">
        <v>59</v>
      </c>
      <c r="F4487" t="s">
        <v>80</v>
      </c>
      <c r="G4487" s="6">
        <v>2583</v>
      </c>
      <c r="H4487">
        <v>70022</v>
      </c>
      <c r="I4487">
        <v>43</v>
      </c>
      <c r="J4487" s="6">
        <v>7288.75</v>
      </c>
      <c r="K4487" s="6">
        <v>709.75</v>
      </c>
      <c r="L4487">
        <v>21</v>
      </c>
      <c r="M4487">
        <v>4</v>
      </c>
      <c r="N4487" t="s">
        <v>48</v>
      </c>
      <c r="O4487" t="s">
        <v>37</v>
      </c>
      <c r="P4487" t="s">
        <v>10066</v>
      </c>
    </row>
    <row r="4488" spans="1:16" x14ac:dyDescent="0.3">
      <c r="A4488" s="7">
        <v>20062</v>
      </c>
      <c r="B4488" s="6" t="s">
        <v>19027</v>
      </c>
      <c r="C4488" t="s">
        <v>19028</v>
      </c>
      <c r="D4488" s="2" t="s">
        <v>58</v>
      </c>
      <c r="E4488" s="4" t="s">
        <v>59</v>
      </c>
      <c r="F4488" t="s">
        <v>60</v>
      </c>
      <c r="G4488" s="6">
        <v>74</v>
      </c>
      <c r="H4488">
        <v>42625</v>
      </c>
      <c r="I4488">
        <v>4</v>
      </c>
      <c r="J4488" s="6">
        <v>59.5</v>
      </c>
      <c r="K4488" s="6">
        <v>3336</v>
      </c>
      <c r="L4488">
        <v>93</v>
      </c>
      <c r="M4488">
        <v>2</v>
      </c>
      <c r="N4488" t="s">
        <v>48</v>
      </c>
      <c r="O4488" t="s">
        <v>48</v>
      </c>
      <c r="P4488" t="s">
        <v>10066</v>
      </c>
    </row>
    <row r="4489" spans="1:16" x14ac:dyDescent="0.3">
      <c r="A4489" s="7">
        <v>20722</v>
      </c>
      <c r="B4489" s="6" t="s">
        <v>19029</v>
      </c>
      <c r="C4489" t="s">
        <v>19030</v>
      </c>
      <c r="D4489" s="2" t="s">
        <v>58</v>
      </c>
      <c r="E4489" s="4" t="s">
        <v>59</v>
      </c>
      <c r="F4489" t="s">
        <v>60</v>
      </c>
      <c r="G4489" s="6">
        <v>71</v>
      </c>
      <c r="H4489">
        <v>15094</v>
      </c>
      <c r="I4489">
        <v>2</v>
      </c>
      <c r="J4489" s="6">
        <v>402.25</v>
      </c>
      <c r="K4489" s="6">
        <v>5878.5</v>
      </c>
      <c r="L4489">
        <v>89</v>
      </c>
      <c r="M4489">
        <v>1</v>
      </c>
      <c r="N4489" t="s">
        <v>61</v>
      </c>
      <c r="O4489" t="s">
        <v>48</v>
      </c>
      <c r="P4489" t="s">
        <v>10066</v>
      </c>
    </row>
    <row r="4490" spans="1:16" x14ac:dyDescent="0.3">
      <c r="A4490" s="7">
        <v>20311</v>
      </c>
      <c r="B4490" s="6" t="s">
        <v>19031</v>
      </c>
      <c r="C4490" t="s">
        <v>19032</v>
      </c>
      <c r="D4490" s="2" t="s">
        <v>79</v>
      </c>
      <c r="E4490" s="4" t="s">
        <v>46</v>
      </c>
      <c r="F4490" t="s">
        <v>80</v>
      </c>
      <c r="G4490" s="6">
        <v>4749</v>
      </c>
      <c r="H4490">
        <v>49946</v>
      </c>
      <c r="I4490">
        <v>33</v>
      </c>
      <c r="J4490" s="6">
        <v>5599.75</v>
      </c>
      <c r="K4490" s="6">
        <v>865</v>
      </c>
      <c r="L4490">
        <v>17</v>
      </c>
      <c r="M4490">
        <v>4</v>
      </c>
      <c r="N4490" t="s">
        <v>37</v>
      </c>
      <c r="O4490" t="s">
        <v>37</v>
      </c>
      <c r="P4490" t="s">
        <v>10061</v>
      </c>
    </row>
    <row r="4491" spans="1:16" x14ac:dyDescent="0.3">
      <c r="A4491" s="7">
        <v>19264</v>
      </c>
      <c r="B4491" s="6" t="s">
        <v>19033</v>
      </c>
      <c r="C4491" t="s">
        <v>19034</v>
      </c>
      <c r="D4491" s="2" t="s">
        <v>58</v>
      </c>
      <c r="E4491" s="4" t="s">
        <v>59</v>
      </c>
      <c r="F4491" t="s">
        <v>60</v>
      </c>
      <c r="G4491" s="6">
        <v>76</v>
      </c>
      <c r="H4491">
        <v>69187</v>
      </c>
      <c r="I4491">
        <v>12</v>
      </c>
      <c r="J4491" s="6">
        <v>71.25</v>
      </c>
      <c r="K4491" s="6">
        <v>6387.75</v>
      </c>
      <c r="L4491">
        <v>86</v>
      </c>
      <c r="M4491">
        <v>2</v>
      </c>
      <c r="N4491" t="s">
        <v>32</v>
      </c>
      <c r="O4491" t="s">
        <v>48</v>
      </c>
      <c r="P4491" t="s">
        <v>10061</v>
      </c>
    </row>
    <row r="4492" spans="1:16" x14ac:dyDescent="0.3">
      <c r="A4492" s="7">
        <v>21310</v>
      </c>
      <c r="B4492" s="6" t="s">
        <v>19035</v>
      </c>
      <c r="C4492" t="s">
        <v>19036</v>
      </c>
      <c r="D4492" s="2" t="s">
        <v>52</v>
      </c>
      <c r="E4492" s="4" t="s">
        <v>46</v>
      </c>
      <c r="F4492" t="s">
        <v>76</v>
      </c>
      <c r="G4492" s="6">
        <v>3590</v>
      </c>
      <c r="H4492">
        <v>68395</v>
      </c>
      <c r="I4492">
        <v>1</v>
      </c>
      <c r="J4492" s="6">
        <v>535.25</v>
      </c>
      <c r="K4492" s="6">
        <v>5387.75</v>
      </c>
      <c r="L4492">
        <v>85</v>
      </c>
      <c r="M4492">
        <v>3</v>
      </c>
      <c r="N4492" t="s">
        <v>48</v>
      </c>
      <c r="O4492" t="s">
        <v>37</v>
      </c>
      <c r="P4492" t="s">
        <v>10066</v>
      </c>
    </row>
    <row r="4493" spans="1:16" x14ac:dyDescent="0.3">
      <c r="A4493" s="7">
        <v>17629</v>
      </c>
      <c r="B4493" s="6" t="s">
        <v>19037</v>
      </c>
      <c r="C4493" t="s">
        <v>19038</v>
      </c>
      <c r="D4493" s="2" t="s">
        <v>79</v>
      </c>
      <c r="E4493" s="4" t="s">
        <v>46</v>
      </c>
      <c r="F4493" t="s">
        <v>54</v>
      </c>
      <c r="G4493" s="6">
        <v>2879</v>
      </c>
      <c r="H4493">
        <v>41565</v>
      </c>
      <c r="I4493">
        <v>42</v>
      </c>
      <c r="J4493" s="6">
        <v>3832.25</v>
      </c>
      <c r="K4493" s="6">
        <v>469.75</v>
      </c>
      <c r="L4493">
        <v>12</v>
      </c>
      <c r="M4493">
        <v>7</v>
      </c>
      <c r="N4493" t="s">
        <v>32</v>
      </c>
      <c r="O4493" t="s">
        <v>32</v>
      </c>
      <c r="P4493" t="s">
        <v>10061</v>
      </c>
    </row>
    <row r="4494" spans="1:16" x14ac:dyDescent="0.3">
      <c r="A4494" s="7">
        <v>17600</v>
      </c>
      <c r="B4494" s="6" t="s">
        <v>19039</v>
      </c>
      <c r="C4494" t="s">
        <v>19040</v>
      </c>
      <c r="D4494" s="2" t="s">
        <v>64</v>
      </c>
      <c r="E4494" s="4" t="s">
        <v>46</v>
      </c>
      <c r="F4494" t="s">
        <v>76</v>
      </c>
      <c r="G4494" s="6">
        <v>979</v>
      </c>
      <c r="H4494">
        <v>10782</v>
      </c>
      <c r="I4494">
        <v>7</v>
      </c>
      <c r="J4494" s="6">
        <v>389.75</v>
      </c>
      <c r="K4494" s="6">
        <v>3740.25</v>
      </c>
      <c r="L4494">
        <v>80</v>
      </c>
      <c r="M4494">
        <v>2</v>
      </c>
      <c r="N4494" t="s">
        <v>48</v>
      </c>
      <c r="O4494" t="s">
        <v>37</v>
      </c>
      <c r="P4494" t="s">
        <v>10066</v>
      </c>
    </row>
    <row r="4495" spans="1:16" x14ac:dyDescent="0.3">
      <c r="A4495" s="7">
        <v>20831</v>
      </c>
      <c r="B4495" s="6" t="s">
        <v>19041</v>
      </c>
      <c r="C4495" t="s">
        <v>19042</v>
      </c>
      <c r="D4495" s="2" t="s">
        <v>70</v>
      </c>
      <c r="E4495" s="4" t="s">
        <v>59</v>
      </c>
      <c r="F4495" t="s">
        <v>60</v>
      </c>
      <c r="G4495" s="6">
        <v>162</v>
      </c>
      <c r="H4495">
        <v>55574</v>
      </c>
      <c r="I4495">
        <v>11</v>
      </c>
      <c r="J4495" s="6">
        <v>439.25</v>
      </c>
      <c r="K4495" s="6">
        <v>4382</v>
      </c>
      <c r="L4495">
        <v>89</v>
      </c>
      <c r="M4495">
        <v>2</v>
      </c>
      <c r="N4495" t="s">
        <v>61</v>
      </c>
      <c r="O4495" t="s">
        <v>37</v>
      </c>
      <c r="P4495" t="s">
        <v>10061</v>
      </c>
    </row>
    <row r="4496" spans="1:16" x14ac:dyDescent="0.3">
      <c r="A4496" s="7">
        <v>18332</v>
      </c>
      <c r="B4496" s="6" t="s">
        <v>19043</v>
      </c>
      <c r="C4496" t="s">
        <v>19044</v>
      </c>
      <c r="D4496" s="2" t="s">
        <v>58</v>
      </c>
      <c r="E4496" s="4" t="s">
        <v>46</v>
      </c>
      <c r="F4496" t="s">
        <v>67</v>
      </c>
      <c r="G4496" s="6">
        <v>231</v>
      </c>
      <c r="H4496">
        <v>67767</v>
      </c>
      <c r="I4496">
        <v>9</v>
      </c>
      <c r="J4496" s="6">
        <v>391</v>
      </c>
      <c r="K4496" s="6">
        <v>4637.25</v>
      </c>
      <c r="L4496">
        <v>47</v>
      </c>
      <c r="M4496">
        <v>1</v>
      </c>
      <c r="N4496" t="s">
        <v>48</v>
      </c>
      <c r="O4496" t="s">
        <v>37</v>
      </c>
      <c r="P4496" t="s">
        <v>10061</v>
      </c>
    </row>
    <row r="4497" spans="1:16" x14ac:dyDescent="0.3">
      <c r="A4497" s="7">
        <v>19913</v>
      </c>
      <c r="B4497" s="6" t="s">
        <v>19045</v>
      </c>
      <c r="C4497" t="s">
        <v>19046</v>
      </c>
      <c r="D4497" s="2" t="s">
        <v>70</v>
      </c>
      <c r="E4497" s="4" t="s">
        <v>46</v>
      </c>
      <c r="F4497" t="s">
        <v>67</v>
      </c>
      <c r="G4497" s="6">
        <v>268</v>
      </c>
      <c r="H4497">
        <v>25421</v>
      </c>
      <c r="I4497">
        <v>8</v>
      </c>
      <c r="J4497" s="6">
        <v>1067</v>
      </c>
      <c r="K4497" s="6">
        <v>2238.75</v>
      </c>
      <c r="L4497">
        <v>54</v>
      </c>
      <c r="M4497">
        <v>2</v>
      </c>
      <c r="N4497" t="s">
        <v>32</v>
      </c>
      <c r="O4497" t="s">
        <v>37</v>
      </c>
      <c r="P4497" t="s">
        <v>10061</v>
      </c>
    </row>
    <row r="4498" spans="1:16" x14ac:dyDescent="0.3">
      <c r="A4498" s="7">
        <v>20800</v>
      </c>
      <c r="B4498" s="6" t="s">
        <v>19047</v>
      </c>
      <c r="C4498" t="s">
        <v>19048</v>
      </c>
      <c r="D4498" s="2" t="s">
        <v>58</v>
      </c>
      <c r="E4498" s="4" t="s">
        <v>59</v>
      </c>
      <c r="F4498" t="s">
        <v>60</v>
      </c>
      <c r="G4498" s="6">
        <v>122</v>
      </c>
      <c r="H4498">
        <v>26619</v>
      </c>
      <c r="I4498">
        <v>10</v>
      </c>
      <c r="J4498" s="6">
        <v>179</v>
      </c>
      <c r="K4498" s="6">
        <v>5107.25</v>
      </c>
      <c r="L4498">
        <v>85</v>
      </c>
      <c r="M4498">
        <v>2</v>
      </c>
      <c r="N4498" t="s">
        <v>32</v>
      </c>
      <c r="O4498" t="s">
        <v>32</v>
      </c>
      <c r="P4498" t="s">
        <v>10061</v>
      </c>
    </row>
    <row r="4499" spans="1:16" x14ac:dyDescent="0.3">
      <c r="A4499" s="7">
        <v>20257</v>
      </c>
      <c r="B4499" s="6" t="s">
        <v>19049</v>
      </c>
      <c r="C4499" t="s">
        <v>19050</v>
      </c>
      <c r="D4499" s="2" t="s">
        <v>45</v>
      </c>
      <c r="E4499" s="4" t="s">
        <v>46</v>
      </c>
      <c r="F4499" t="s">
        <v>67</v>
      </c>
      <c r="G4499" s="6">
        <v>790</v>
      </c>
      <c r="H4499">
        <v>15359</v>
      </c>
      <c r="I4499">
        <v>1</v>
      </c>
      <c r="J4499" s="6">
        <v>593.5</v>
      </c>
      <c r="K4499" s="6">
        <v>3218.25</v>
      </c>
      <c r="L4499">
        <v>61</v>
      </c>
      <c r="M4499">
        <v>3</v>
      </c>
      <c r="N4499" t="s">
        <v>48</v>
      </c>
      <c r="O4499" t="s">
        <v>48</v>
      </c>
      <c r="P4499" t="s">
        <v>10061</v>
      </c>
    </row>
    <row r="4500" spans="1:16" x14ac:dyDescent="0.3">
      <c r="A4500" s="7">
        <v>19623</v>
      </c>
      <c r="B4500" s="6" t="s">
        <v>19051</v>
      </c>
      <c r="C4500" t="s">
        <v>19052</v>
      </c>
      <c r="D4500" s="2" t="s">
        <v>52</v>
      </c>
      <c r="E4500" s="4" t="s">
        <v>46</v>
      </c>
      <c r="F4500" t="s">
        <v>80</v>
      </c>
      <c r="G4500" s="6">
        <v>4849</v>
      </c>
      <c r="H4500">
        <v>10735</v>
      </c>
      <c r="I4500">
        <v>43</v>
      </c>
      <c r="J4500" s="6">
        <v>4878.25</v>
      </c>
      <c r="K4500" s="6">
        <v>1079</v>
      </c>
      <c r="L4500">
        <v>12</v>
      </c>
      <c r="M4500">
        <v>4</v>
      </c>
      <c r="N4500" t="s">
        <v>37</v>
      </c>
      <c r="O4500" t="s">
        <v>37</v>
      </c>
      <c r="P4500" t="s">
        <v>10066</v>
      </c>
    </row>
    <row r="4501" spans="1:16" x14ac:dyDescent="0.3">
      <c r="A4501" s="7">
        <v>18799</v>
      </c>
      <c r="B4501" s="6" t="s">
        <v>19053</v>
      </c>
      <c r="C4501" t="s">
        <v>19054</v>
      </c>
      <c r="D4501" s="2" t="s">
        <v>58</v>
      </c>
      <c r="E4501" s="4" t="s">
        <v>59</v>
      </c>
      <c r="F4501" t="s">
        <v>60</v>
      </c>
      <c r="G4501" s="6">
        <v>225</v>
      </c>
      <c r="H4501">
        <v>59563</v>
      </c>
      <c r="I4501">
        <v>10</v>
      </c>
      <c r="J4501" s="6">
        <v>175.25</v>
      </c>
      <c r="K4501" s="6">
        <v>7106.75</v>
      </c>
      <c r="L4501">
        <v>89</v>
      </c>
      <c r="M4501">
        <v>2</v>
      </c>
      <c r="N4501" t="s">
        <v>32</v>
      </c>
      <c r="O4501" t="s">
        <v>37</v>
      </c>
      <c r="P4501" t="s">
        <v>10066</v>
      </c>
    </row>
    <row r="4502" spans="1:16" x14ac:dyDescent="0.3">
      <c r="A4502" s="7">
        <v>18284</v>
      </c>
      <c r="B4502" s="6" t="s">
        <v>19055</v>
      </c>
      <c r="C4502" t="s">
        <v>19056</v>
      </c>
      <c r="D4502" s="2" t="s">
        <v>52</v>
      </c>
      <c r="E4502" s="4" t="s">
        <v>46</v>
      </c>
      <c r="F4502" t="s">
        <v>54</v>
      </c>
      <c r="G4502" s="6">
        <v>2764</v>
      </c>
      <c r="H4502">
        <v>63938</v>
      </c>
      <c r="I4502">
        <v>41</v>
      </c>
      <c r="J4502" s="6">
        <v>5292.75</v>
      </c>
      <c r="K4502" s="6">
        <v>706.5</v>
      </c>
      <c r="L4502">
        <v>14</v>
      </c>
      <c r="M4502">
        <v>5</v>
      </c>
      <c r="N4502" t="s">
        <v>48</v>
      </c>
      <c r="O4502" t="s">
        <v>48</v>
      </c>
      <c r="P4502" t="s">
        <v>10061</v>
      </c>
    </row>
    <row r="4503" spans="1:16" x14ac:dyDescent="0.3">
      <c r="A4503" s="7">
        <v>19014</v>
      </c>
      <c r="B4503" s="6" t="s">
        <v>19057</v>
      </c>
      <c r="C4503" t="s">
        <v>19058</v>
      </c>
      <c r="D4503" s="2" t="s">
        <v>58</v>
      </c>
      <c r="E4503" s="4" t="s">
        <v>59</v>
      </c>
      <c r="F4503" t="s">
        <v>60</v>
      </c>
      <c r="G4503" s="6">
        <v>161</v>
      </c>
      <c r="H4503">
        <v>80882</v>
      </c>
      <c r="I4503">
        <v>13</v>
      </c>
      <c r="J4503" s="6">
        <v>309.25</v>
      </c>
      <c r="K4503" s="6">
        <v>6682.5</v>
      </c>
      <c r="L4503">
        <v>94</v>
      </c>
      <c r="M4503">
        <v>1</v>
      </c>
      <c r="N4503" t="s">
        <v>61</v>
      </c>
      <c r="O4503" t="s">
        <v>37</v>
      </c>
      <c r="P4503" t="s">
        <v>10061</v>
      </c>
    </row>
    <row r="4504" spans="1:16" x14ac:dyDescent="0.3">
      <c r="A4504" s="7">
        <v>18541</v>
      </c>
      <c r="B4504" s="6" t="s">
        <v>19059</v>
      </c>
      <c r="C4504" t="s">
        <v>19060</v>
      </c>
      <c r="D4504" s="2" t="s">
        <v>52</v>
      </c>
      <c r="E4504" s="4" t="s">
        <v>46</v>
      </c>
      <c r="F4504" t="s">
        <v>80</v>
      </c>
      <c r="G4504" s="6">
        <v>4714</v>
      </c>
      <c r="H4504">
        <v>24285</v>
      </c>
      <c r="I4504">
        <v>34</v>
      </c>
      <c r="J4504" s="6">
        <v>6389.25</v>
      </c>
      <c r="K4504" s="6">
        <v>1052.5</v>
      </c>
      <c r="L4504">
        <v>16</v>
      </c>
      <c r="M4504">
        <v>5</v>
      </c>
      <c r="N4504" t="s">
        <v>48</v>
      </c>
      <c r="O4504" t="s">
        <v>48</v>
      </c>
      <c r="P4504" t="s">
        <v>10061</v>
      </c>
    </row>
    <row r="4505" spans="1:16" x14ac:dyDescent="0.3">
      <c r="A4505" s="7">
        <v>20812</v>
      </c>
      <c r="B4505" s="6" t="s">
        <v>19061</v>
      </c>
      <c r="C4505" t="s">
        <v>19062</v>
      </c>
      <c r="D4505" s="2" t="s">
        <v>52</v>
      </c>
      <c r="E4505" s="4" t="s">
        <v>46</v>
      </c>
      <c r="F4505" t="s">
        <v>80</v>
      </c>
      <c r="G4505" s="6">
        <v>1050</v>
      </c>
      <c r="H4505">
        <v>87911</v>
      </c>
      <c r="I4505">
        <v>35</v>
      </c>
      <c r="J4505" s="6">
        <v>7789</v>
      </c>
      <c r="K4505" s="6">
        <v>1100.75</v>
      </c>
      <c r="L4505">
        <v>19</v>
      </c>
      <c r="M4505">
        <v>3</v>
      </c>
      <c r="N4505" t="s">
        <v>48</v>
      </c>
      <c r="O4505" t="s">
        <v>37</v>
      </c>
      <c r="P4505" t="s">
        <v>10061</v>
      </c>
    </row>
    <row r="4506" spans="1:16" x14ac:dyDescent="0.3">
      <c r="A4506" s="7">
        <v>21570</v>
      </c>
      <c r="B4506" s="6" t="s">
        <v>19063</v>
      </c>
      <c r="C4506" t="s">
        <v>19064</v>
      </c>
      <c r="D4506" s="2" t="s">
        <v>70</v>
      </c>
      <c r="E4506" s="4" t="s">
        <v>59</v>
      </c>
      <c r="F4506" t="s">
        <v>60</v>
      </c>
      <c r="G4506" s="6">
        <v>116</v>
      </c>
      <c r="H4506">
        <v>17500</v>
      </c>
      <c r="I4506">
        <v>2</v>
      </c>
      <c r="J4506" s="6">
        <v>298.75</v>
      </c>
      <c r="K4506" s="6">
        <v>5325.25</v>
      </c>
      <c r="L4506">
        <v>97</v>
      </c>
      <c r="M4506">
        <v>1</v>
      </c>
      <c r="N4506" t="s">
        <v>61</v>
      </c>
      <c r="O4506" t="s">
        <v>37</v>
      </c>
      <c r="P4506" t="s">
        <v>10061</v>
      </c>
    </row>
    <row r="4507" spans="1:16" x14ac:dyDescent="0.3">
      <c r="A4507" s="7">
        <v>19499</v>
      </c>
      <c r="B4507" s="6" t="s">
        <v>19065</v>
      </c>
      <c r="C4507" t="s">
        <v>19066</v>
      </c>
      <c r="D4507" s="2" t="s">
        <v>64</v>
      </c>
      <c r="E4507" s="4" t="s">
        <v>46</v>
      </c>
      <c r="F4507" t="s">
        <v>47</v>
      </c>
      <c r="G4507" s="6">
        <v>259</v>
      </c>
      <c r="H4507">
        <v>39979</v>
      </c>
      <c r="I4507">
        <v>18</v>
      </c>
      <c r="J4507" s="6">
        <v>972.75</v>
      </c>
      <c r="K4507" s="6">
        <v>2668.25</v>
      </c>
      <c r="L4507">
        <v>59</v>
      </c>
      <c r="M4507">
        <v>1</v>
      </c>
      <c r="N4507" t="s">
        <v>48</v>
      </c>
      <c r="O4507" t="s">
        <v>37</v>
      </c>
      <c r="P4507" t="s">
        <v>10061</v>
      </c>
    </row>
    <row r="4508" spans="1:16" x14ac:dyDescent="0.3">
      <c r="A4508" s="7">
        <v>21174</v>
      </c>
      <c r="B4508" s="6" t="s">
        <v>19067</v>
      </c>
      <c r="C4508" t="s">
        <v>19068</v>
      </c>
      <c r="D4508" s="2" t="s">
        <v>45</v>
      </c>
      <c r="E4508" s="4" t="s">
        <v>46</v>
      </c>
      <c r="F4508" t="s">
        <v>47</v>
      </c>
      <c r="G4508" s="6">
        <v>558</v>
      </c>
      <c r="H4508">
        <v>29103</v>
      </c>
      <c r="I4508">
        <v>8</v>
      </c>
      <c r="J4508" s="6">
        <v>1419.5</v>
      </c>
      <c r="K4508" s="6">
        <v>2274.75</v>
      </c>
      <c r="L4508">
        <v>52</v>
      </c>
      <c r="M4508">
        <v>1</v>
      </c>
      <c r="N4508" t="s">
        <v>61</v>
      </c>
      <c r="O4508" t="s">
        <v>37</v>
      </c>
      <c r="P4508" t="s">
        <v>10061</v>
      </c>
    </row>
    <row r="4509" spans="1:16" x14ac:dyDescent="0.3">
      <c r="A4509" s="7">
        <v>21402</v>
      </c>
      <c r="B4509" s="6" t="s">
        <v>19069</v>
      </c>
      <c r="C4509" t="s">
        <v>19070</v>
      </c>
      <c r="D4509" s="2" t="s">
        <v>52</v>
      </c>
      <c r="E4509" s="4" t="s">
        <v>46</v>
      </c>
      <c r="F4509" t="s">
        <v>54</v>
      </c>
      <c r="G4509" s="6">
        <v>3189</v>
      </c>
      <c r="H4509">
        <v>47431</v>
      </c>
      <c r="I4509">
        <v>31</v>
      </c>
      <c r="J4509" s="6">
        <v>6387.5</v>
      </c>
      <c r="K4509" s="6">
        <v>703.5</v>
      </c>
      <c r="L4509">
        <v>16</v>
      </c>
      <c r="M4509">
        <v>7</v>
      </c>
      <c r="N4509" t="s">
        <v>48</v>
      </c>
      <c r="O4509" t="s">
        <v>37</v>
      </c>
      <c r="P4509" t="s">
        <v>10061</v>
      </c>
    </row>
    <row r="4510" spans="1:16" x14ac:dyDescent="0.3">
      <c r="A4510" s="7">
        <v>20934</v>
      </c>
      <c r="B4510" s="6" t="s">
        <v>19071</v>
      </c>
      <c r="C4510" t="s">
        <v>19072</v>
      </c>
      <c r="D4510" s="2" t="s">
        <v>45</v>
      </c>
      <c r="E4510" s="4" t="s">
        <v>59</v>
      </c>
      <c r="F4510" t="s">
        <v>60</v>
      </c>
      <c r="G4510" s="6">
        <v>241</v>
      </c>
      <c r="H4510">
        <v>69724</v>
      </c>
      <c r="I4510">
        <v>3</v>
      </c>
      <c r="J4510" s="6">
        <v>278.25</v>
      </c>
      <c r="K4510" s="6">
        <v>6217.5</v>
      </c>
      <c r="L4510">
        <v>92</v>
      </c>
      <c r="M4510">
        <v>2</v>
      </c>
      <c r="N4510" t="s">
        <v>48</v>
      </c>
      <c r="O4510" t="s">
        <v>37</v>
      </c>
      <c r="P4510" t="s">
        <v>10061</v>
      </c>
    </row>
    <row r="4511" spans="1:16" x14ac:dyDescent="0.3">
      <c r="A4511" s="7">
        <v>18062</v>
      </c>
      <c r="B4511" s="6" t="s">
        <v>19073</v>
      </c>
      <c r="C4511" t="s">
        <v>19074</v>
      </c>
      <c r="D4511" s="2" t="s">
        <v>45</v>
      </c>
      <c r="E4511" s="4" t="s">
        <v>59</v>
      </c>
      <c r="F4511" t="s">
        <v>60</v>
      </c>
      <c r="G4511" s="6">
        <v>739</v>
      </c>
      <c r="H4511">
        <v>40608</v>
      </c>
      <c r="I4511">
        <v>17</v>
      </c>
      <c r="J4511" s="6">
        <v>245.25</v>
      </c>
      <c r="K4511" s="6">
        <v>6423.75</v>
      </c>
      <c r="L4511">
        <v>83</v>
      </c>
      <c r="M4511">
        <v>1</v>
      </c>
      <c r="N4511" t="s">
        <v>32</v>
      </c>
      <c r="O4511" t="s">
        <v>32</v>
      </c>
      <c r="P4511" t="s">
        <v>10061</v>
      </c>
    </row>
    <row r="4512" spans="1:16" x14ac:dyDescent="0.3">
      <c r="A4512" s="7">
        <v>18095</v>
      </c>
      <c r="B4512" s="6" t="s">
        <v>19075</v>
      </c>
      <c r="C4512" t="s">
        <v>19076</v>
      </c>
      <c r="D4512" s="2" t="s">
        <v>70</v>
      </c>
      <c r="E4512" s="4" t="s">
        <v>59</v>
      </c>
      <c r="F4512" t="s">
        <v>60</v>
      </c>
      <c r="G4512" s="6">
        <v>277</v>
      </c>
      <c r="H4512">
        <v>16539</v>
      </c>
      <c r="I4512">
        <v>10</v>
      </c>
      <c r="J4512" s="6">
        <v>353.25</v>
      </c>
      <c r="K4512" s="6">
        <v>5041.75</v>
      </c>
      <c r="L4512">
        <v>75</v>
      </c>
      <c r="M4512">
        <v>1</v>
      </c>
      <c r="N4512" t="s">
        <v>32</v>
      </c>
      <c r="O4512" t="s">
        <v>48</v>
      </c>
      <c r="P4512" t="s">
        <v>10061</v>
      </c>
    </row>
    <row r="4513" spans="1:16" x14ac:dyDescent="0.3">
      <c r="A4513" s="7">
        <v>20310</v>
      </c>
      <c r="B4513" s="6" t="s">
        <v>19077</v>
      </c>
      <c r="C4513" t="s">
        <v>19078</v>
      </c>
      <c r="D4513" s="2" t="s">
        <v>52</v>
      </c>
      <c r="E4513" s="4" t="s">
        <v>53</v>
      </c>
      <c r="F4513" t="s">
        <v>54</v>
      </c>
      <c r="G4513" s="6">
        <v>1828</v>
      </c>
      <c r="H4513">
        <v>27545</v>
      </c>
      <c r="I4513">
        <v>38</v>
      </c>
      <c r="J4513" s="6">
        <v>4479.75</v>
      </c>
      <c r="K4513" s="6">
        <v>599.75</v>
      </c>
      <c r="L4513">
        <v>6</v>
      </c>
      <c r="M4513">
        <v>6</v>
      </c>
      <c r="N4513" t="s">
        <v>48</v>
      </c>
      <c r="O4513" t="s">
        <v>37</v>
      </c>
      <c r="P4513" t="s">
        <v>10061</v>
      </c>
    </row>
    <row r="4514" spans="1:16" x14ac:dyDescent="0.3">
      <c r="A4514" s="7">
        <v>21792</v>
      </c>
      <c r="B4514" s="6" t="s">
        <v>19079</v>
      </c>
      <c r="C4514" t="s">
        <v>19080</v>
      </c>
      <c r="D4514" s="2" t="s">
        <v>58</v>
      </c>
      <c r="E4514" s="4" t="s">
        <v>59</v>
      </c>
      <c r="F4514" t="s">
        <v>60</v>
      </c>
      <c r="G4514" s="6">
        <v>84</v>
      </c>
      <c r="H4514">
        <v>55763</v>
      </c>
      <c r="I4514">
        <v>9</v>
      </c>
      <c r="J4514" s="6">
        <v>186.75</v>
      </c>
      <c r="K4514" s="6">
        <v>3070.75</v>
      </c>
      <c r="L4514">
        <v>81</v>
      </c>
      <c r="M4514">
        <v>1</v>
      </c>
      <c r="N4514" t="s">
        <v>61</v>
      </c>
      <c r="O4514" t="s">
        <v>48</v>
      </c>
      <c r="P4514" t="s">
        <v>10066</v>
      </c>
    </row>
    <row r="4515" spans="1:16" x14ac:dyDescent="0.3">
      <c r="A4515" s="7">
        <v>21734</v>
      </c>
      <c r="B4515" s="6" t="s">
        <v>19081</v>
      </c>
      <c r="C4515" t="s">
        <v>19082</v>
      </c>
      <c r="D4515" s="2" t="s">
        <v>45</v>
      </c>
      <c r="E4515" s="4" t="s">
        <v>59</v>
      </c>
      <c r="F4515" t="s">
        <v>60</v>
      </c>
      <c r="G4515" s="6">
        <v>421</v>
      </c>
      <c r="H4515">
        <v>26974</v>
      </c>
      <c r="I4515">
        <v>20</v>
      </c>
      <c r="J4515" s="6">
        <v>309</v>
      </c>
      <c r="K4515" s="6">
        <v>3561.25</v>
      </c>
      <c r="L4515">
        <v>82</v>
      </c>
      <c r="M4515">
        <v>2</v>
      </c>
      <c r="N4515" t="s">
        <v>61</v>
      </c>
      <c r="O4515" t="s">
        <v>37</v>
      </c>
      <c r="P4515" t="s">
        <v>10061</v>
      </c>
    </row>
    <row r="4516" spans="1:16" x14ac:dyDescent="0.3">
      <c r="A4516" s="7">
        <v>19658</v>
      </c>
      <c r="B4516" s="6" t="s">
        <v>19083</v>
      </c>
      <c r="C4516" t="s">
        <v>19084</v>
      </c>
      <c r="D4516" s="2" t="s">
        <v>52</v>
      </c>
      <c r="E4516" s="4" t="s">
        <v>59</v>
      </c>
      <c r="F4516" t="s">
        <v>76</v>
      </c>
      <c r="G4516" s="6">
        <v>3377</v>
      </c>
      <c r="H4516">
        <v>87804</v>
      </c>
      <c r="I4516">
        <v>9</v>
      </c>
      <c r="J4516" s="6">
        <v>402</v>
      </c>
      <c r="K4516" s="6">
        <v>3057.5</v>
      </c>
      <c r="L4516">
        <v>68</v>
      </c>
      <c r="M4516">
        <v>2</v>
      </c>
      <c r="N4516" t="s">
        <v>48</v>
      </c>
      <c r="O4516" t="s">
        <v>37</v>
      </c>
      <c r="P4516" t="s">
        <v>10061</v>
      </c>
    </row>
    <row r="4517" spans="1:16" x14ac:dyDescent="0.3">
      <c r="A4517" s="7">
        <v>22140</v>
      </c>
      <c r="B4517" s="6" t="s">
        <v>19085</v>
      </c>
      <c r="C4517" t="s">
        <v>19086</v>
      </c>
      <c r="D4517" s="2" t="s">
        <v>52</v>
      </c>
      <c r="E4517" s="4" t="s">
        <v>59</v>
      </c>
      <c r="F4517" t="s">
        <v>76</v>
      </c>
      <c r="G4517" s="6">
        <v>1028</v>
      </c>
      <c r="H4517">
        <v>64288</v>
      </c>
      <c r="I4517">
        <v>18</v>
      </c>
      <c r="J4517" s="6">
        <v>294.5</v>
      </c>
      <c r="K4517" s="6">
        <v>3156.5</v>
      </c>
      <c r="L4517">
        <v>79</v>
      </c>
      <c r="M4517">
        <v>3</v>
      </c>
      <c r="N4517" t="s">
        <v>32</v>
      </c>
      <c r="O4517" t="s">
        <v>32</v>
      </c>
      <c r="P4517" t="s">
        <v>10061</v>
      </c>
    </row>
    <row r="4518" spans="1:16" x14ac:dyDescent="0.3">
      <c r="A4518" s="7">
        <v>18873</v>
      </c>
      <c r="B4518" s="6" t="s">
        <v>19087</v>
      </c>
      <c r="C4518" t="s">
        <v>19088</v>
      </c>
      <c r="D4518" s="2" t="s">
        <v>52</v>
      </c>
      <c r="E4518" s="4" t="s">
        <v>46</v>
      </c>
      <c r="F4518" t="s">
        <v>80</v>
      </c>
      <c r="G4518" s="6">
        <v>2918</v>
      </c>
      <c r="H4518">
        <v>87871</v>
      </c>
      <c r="I4518">
        <v>59</v>
      </c>
      <c r="J4518" s="6">
        <v>10830.25</v>
      </c>
      <c r="K4518" s="6">
        <v>532.5</v>
      </c>
      <c r="L4518">
        <v>11</v>
      </c>
      <c r="M4518">
        <v>5</v>
      </c>
      <c r="N4518" t="s">
        <v>37</v>
      </c>
      <c r="O4518" t="s">
        <v>48</v>
      </c>
      <c r="P4518" t="s">
        <v>10061</v>
      </c>
    </row>
    <row r="4519" spans="1:16" x14ac:dyDescent="0.3">
      <c r="A4519" s="7">
        <v>17528</v>
      </c>
      <c r="B4519" s="6" t="s">
        <v>19089</v>
      </c>
      <c r="C4519" t="s">
        <v>19090</v>
      </c>
      <c r="D4519" s="2" t="s">
        <v>64</v>
      </c>
      <c r="E4519" s="4" t="s">
        <v>59</v>
      </c>
      <c r="F4519" t="s">
        <v>76</v>
      </c>
      <c r="G4519" s="6">
        <v>1176</v>
      </c>
      <c r="H4519">
        <v>79883</v>
      </c>
      <c r="I4519">
        <v>15</v>
      </c>
      <c r="J4519" s="6">
        <v>396</v>
      </c>
      <c r="K4519" s="6">
        <v>3168.75</v>
      </c>
      <c r="L4519">
        <v>74</v>
      </c>
      <c r="M4519">
        <v>2</v>
      </c>
      <c r="N4519" t="s">
        <v>48</v>
      </c>
      <c r="O4519" t="s">
        <v>37</v>
      </c>
      <c r="P4519" t="s">
        <v>10061</v>
      </c>
    </row>
    <row r="4520" spans="1:16" x14ac:dyDescent="0.3">
      <c r="A4520" s="7">
        <v>18152</v>
      </c>
      <c r="B4520" s="6" t="s">
        <v>19091</v>
      </c>
      <c r="C4520" t="s">
        <v>19092</v>
      </c>
      <c r="D4520" s="2" t="s">
        <v>52</v>
      </c>
      <c r="E4520" s="4" t="s">
        <v>59</v>
      </c>
      <c r="F4520" t="s">
        <v>80</v>
      </c>
      <c r="G4520" s="6">
        <v>4051</v>
      </c>
      <c r="H4520">
        <v>39535</v>
      </c>
      <c r="I4520">
        <v>45</v>
      </c>
      <c r="J4520" s="6">
        <v>841.5</v>
      </c>
      <c r="K4520" s="6">
        <v>804.75</v>
      </c>
      <c r="L4520">
        <v>16</v>
      </c>
      <c r="M4520">
        <v>6</v>
      </c>
      <c r="N4520" t="s">
        <v>48</v>
      </c>
      <c r="O4520" t="s">
        <v>37</v>
      </c>
      <c r="P4520" t="s">
        <v>10066</v>
      </c>
    </row>
    <row r="4521" spans="1:16" x14ac:dyDescent="0.3">
      <c r="A4521" s="7">
        <v>17348</v>
      </c>
      <c r="B4521" s="6" t="s">
        <v>19093</v>
      </c>
      <c r="C4521" t="s">
        <v>19094</v>
      </c>
      <c r="D4521" s="2" t="s">
        <v>58</v>
      </c>
      <c r="E4521" s="4" t="s">
        <v>46</v>
      </c>
      <c r="F4521" t="s">
        <v>47</v>
      </c>
      <c r="G4521" s="6">
        <v>209</v>
      </c>
      <c r="H4521">
        <v>37200</v>
      </c>
      <c r="I4521">
        <v>15</v>
      </c>
      <c r="J4521" s="6">
        <v>629.5</v>
      </c>
      <c r="K4521" s="6">
        <v>2743.75</v>
      </c>
      <c r="L4521">
        <v>55</v>
      </c>
      <c r="M4521">
        <v>1</v>
      </c>
      <c r="N4521" t="s">
        <v>48</v>
      </c>
      <c r="O4521" t="s">
        <v>48</v>
      </c>
      <c r="P4521" t="s">
        <v>10061</v>
      </c>
    </row>
    <row r="4522" spans="1:16" x14ac:dyDescent="0.3">
      <c r="A4522" s="7">
        <v>22071</v>
      </c>
      <c r="B4522" s="6" t="s">
        <v>19095</v>
      </c>
      <c r="C4522" t="s">
        <v>19096</v>
      </c>
      <c r="D4522" s="2" t="s">
        <v>58</v>
      </c>
      <c r="E4522" s="4" t="s">
        <v>59</v>
      </c>
      <c r="F4522" t="s">
        <v>60</v>
      </c>
      <c r="G4522" s="6">
        <v>126</v>
      </c>
      <c r="H4522">
        <v>44866</v>
      </c>
      <c r="I4522">
        <v>10</v>
      </c>
      <c r="J4522" s="6">
        <v>187.75</v>
      </c>
      <c r="K4522" s="6">
        <v>4793.75</v>
      </c>
      <c r="L4522">
        <v>86</v>
      </c>
      <c r="M4522">
        <v>2</v>
      </c>
      <c r="N4522" t="s">
        <v>48</v>
      </c>
      <c r="O4522" t="s">
        <v>37</v>
      </c>
      <c r="P4522" t="s">
        <v>10066</v>
      </c>
    </row>
    <row r="4523" spans="1:16" x14ac:dyDescent="0.3">
      <c r="A4523" s="7">
        <v>18296</v>
      </c>
      <c r="B4523" s="6" t="s">
        <v>19097</v>
      </c>
      <c r="C4523" t="s">
        <v>19098</v>
      </c>
      <c r="D4523" s="2" t="s">
        <v>45</v>
      </c>
      <c r="E4523" s="4" t="s">
        <v>46</v>
      </c>
      <c r="F4523" t="s">
        <v>47</v>
      </c>
      <c r="G4523" s="6">
        <v>693</v>
      </c>
      <c r="H4523">
        <v>80234</v>
      </c>
      <c r="I4523">
        <v>10</v>
      </c>
      <c r="J4523" s="6">
        <v>981.25</v>
      </c>
      <c r="K4523" s="6">
        <v>2931.25</v>
      </c>
      <c r="L4523">
        <v>63</v>
      </c>
      <c r="M4523">
        <v>1</v>
      </c>
      <c r="N4523" t="s">
        <v>48</v>
      </c>
      <c r="O4523" t="s">
        <v>37</v>
      </c>
      <c r="P4523" t="s">
        <v>10061</v>
      </c>
    </row>
    <row r="4524" spans="1:16" x14ac:dyDescent="0.3">
      <c r="A4524" s="7">
        <v>17366</v>
      </c>
      <c r="B4524" s="6" t="s">
        <v>19099</v>
      </c>
      <c r="C4524" t="s">
        <v>19100</v>
      </c>
      <c r="D4524" s="2" t="s">
        <v>52</v>
      </c>
      <c r="E4524" s="4" t="s">
        <v>46</v>
      </c>
      <c r="F4524" t="s">
        <v>80</v>
      </c>
      <c r="G4524" s="6">
        <v>2559</v>
      </c>
      <c r="H4524">
        <v>18522</v>
      </c>
      <c r="I4524">
        <v>54</v>
      </c>
      <c r="J4524" s="6">
        <v>5409</v>
      </c>
      <c r="K4524" s="6">
        <v>624.75</v>
      </c>
      <c r="L4524">
        <v>12</v>
      </c>
      <c r="M4524">
        <v>4</v>
      </c>
      <c r="N4524" t="s">
        <v>48</v>
      </c>
      <c r="O4524" t="s">
        <v>37</v>
      </c>
      <c r="P4524" t="s">
        <v>10061</v>
      </c>
    </row>
    <row r="4525" spans="1:16" x14ac:dyDescent="0.3">
      <c r="A4525" s="7">
        <v>21774</v>
      </c>
      <c r="B4525" s="6" t="s">
        <v>19101</v>
      </c>
      <c r="C4525" t="s">
        <v>19102</v>
      </c>
      <c r="D4525" s="2" t="s">
        <v>58</v>
      </c>
      <c r="E4525" s="4" t="s">
        <v>59</v>
      </c>
      <c r="F4525" t="s">
        <v>60</v>
      </c>
      <c r="G4525" s="6">
        <v>119</v>
      </c>
      <c r="H4525">
        <v>14041</v>
      </c>
      <c r="I4525">
        <v>6</v>
      </c>
      <c r="J4525" s="6">
        <v>397.5</v>
      </c>
      <c r="K4525" s="6">
        <v>6748.5</v>
      </c>
      <c r="L4525">
        <v>94</v>
      </c>
      <c r="M4525">
        <v>1</v>
      </c>
      <c r="N4525" t="s">
        <v>61</v>
      </c>
      <c r="O4525" t="s">
        <v>48</v>
      </c>
      <c r="P4525" t="s">
        <v>10061</v>
      </c>
    </row>
    <row r="4526" spans="1:16" x14ac:dyDescent="0.3">
      <c r="A4526" s="7">
        <v>21553</v>
      </c>
      <c r="B4526" s="6" t="s">
        <v>19103</v>
      </c>
      <c r="C4526" t="s">
        <v>19104</v>
      </c>
      <c r="D4526" s="2" t="s">
        <v>58</v>
      </c>
      <c r="E4526" s="4" t="s">
        <v>59</v>
      </c>
      <c r="F4526" t="s">
        <v>60</v>
      </c>
      <c r="G4526" s="6">
        <v>164</v>
      </c>
      <c r="H4526">
        <v>29103</v>
      </c>
      <c r="I4526">
        <v>2</v>
      </c>
      <c r="J4526" s="6">
        <v>328.5</v>
      </c>
      <c r="K4526" s="6">
        <v>4601</v>
      </c>
      <c r="L4526">
        <v>79</v>
      </c>
      <c r="M4526">
        <v>1</v>
      </c>
      <c r="N4526" t="s">
        <v>61</v>
      </c>
      <c r="O4526" t="s">
        <v>48</v>
      </c>
      <c r="P4526" t="s">
        <v>10066</v>
      </c>
    </row>
    <row r="4527" spans="1:16" x14ac:dyDescent="0.3">
      <c r="A4527" s="7">
        <v>18230</v>
      </c>
      <c r="B4527" s="6" t="s">
        <v>19105</v>
      </c>
      <c r="C4527" t="s">
        <v>19106</v>
      </c>
      <c r="D4527" s="2" t="s">
        <v>52</v>
      </c>
      <c r="E4527" s="4" t="s">
        <v>46</v>
      </c>
      <c r="F4527" t="s">
        <v>67</v>
      </c>
      <c r="G4527" s="6">
        <v>1902</v>
      </c>
      <c r="H4527">
        <v>12565</v>
      </c>
      <c r="I4527">
        <v>15</v>
      </c>
      <c r="J4527" s="6">
        <v>1041.5</v>
      </c>
      <c r="K4527" s="6">
        <v>2592.25</v>
      </c>
      <c r="L4527">
        <v>55</v>
      </c>
      <c r="M4527">
        <v>1</v>
      </c>
      <c r="N4527" t="s">
        <v>32</v>
      </c>
      <c r="O4527" t="s">
        <v>32</v>
      </c>
      <c r="P4527" t="s">
        <v>10061</v>
      </c>
    </row>
    <row r="4528" spans="1:16" x14ac:dyDescent="0.3">
      <c r="A4528" s="7">
        <v>21477</v>
      </c>
      <c r="B4528" s="6" t="s">
        <v>19107</v>
      </c>
      <c r="C4528" t="s">
        <v>19108</v>
      </c>
      <c r="D4528" s="2" t="s">
        <v>52</v>
      </c>
      <c r="E4528" s="4" t="s">
        <v>59</v>
      </c>
      <c r="F4528" t="s">
        <v>80</v>
      </c>
      <c r="G4528" s="6">
        <v>3397</v>
      </c>
      <c r="H4528">
        <v>67321</v>
      </c>
      <c r="I4528">
        <v>50</v>
      </c>
      <c r="J4528" s="6">
        <v>6705.75</v>
      </c>
      <c r="K4528" s="6">
        <v>298</v>
      </c>
      <c r="L4528">
        <v>12</v>
      </c>
      <c r="M4528">
        <v>5</v>
      </c>
      <c r="N4528" t="s">
        <v>48</v>
      </c>
      <c r="O4528" t="s">
        <v>48</v>
      </c>
      <c r="P4528" t="s">
        <v>10066</v>
      </c>
    </row>
    <row r="4529" spans="1:16" x14ac:dyDescent="0.3">
      <c r="A4529" s="7">
        <v>19502</v>
      </c>
      <c r="B4529" s="6" t="s">
        <v>19109</v>
      </c>
      <c r="C4529" t="s">
        <v>19110</v>
      </c>
      <c r="D4529" s="2" t="s">
        <v>52</v>
      </c>
      <c r="E4529" s="4" t="s">
        <v>46</v>
      </c>
      <c r="F4529" t="s">
        <v>76</v>
      </c>
      <c r="G4529" s="6">
        <v>3836</v>
      </c>
      <c r="H4529">
        <v>66495</v>
      </c>
      <c r="I4529">
        <v>13</v>
      </c>
      <c r="J4529" s="6">
        <v>514</v>
      </c>
      <c r="K4529" s="6">
        <v>3349.25</v>
      </c>
      <c r="L4529">
        <v>82</v>
      </c>
      <c r="M4529">
        <v>1</v>
      </c>
      <c r="N4529" t="s">
        <v>37</v>
      </c>
      <c r="O4529" t="s">
        <v>37</v>
      </c>
      <c r="P4529" t="s">
        <v>10061</v>
      </c>
    </row>
    <row r="4530" spans="1:16" x14ac:dyDescent="0.3">
      <c r="A4530" s="7">
        <v>17942</v>
      </c>
      <c r="B4530" s="6" t="s">
        <v>19111</v>
      </c>
      <c r="C4530" t="s">
        <v>19112</v>
      </c>
      <c r="D4530" s="2" t="s">
        <v>52</v>
      </c>
      <c r="E4530" s="4" t="s">
        <v>59</v>
      </c>
      <c r="F4530" t="s">
        <v>80</v>
      </c>
      <c r="G4530" s="6">
        <v>4700</v>
      </c>
      <c r="H4530">
        <v>66020</v>
      </c>
      <c r="I4530">
        <v>32</v>
      </c>
      <c r="J4530" s="6">
        <v>5475.75</v>
      </c>
      <c r="K4530" s="6">
        <v>1019.5</v>
      </c>
      <c r="L4530">
        <v>14</v>
      </c>
      <c r="M4530">
        <v>5</v>
      </c>
      <c r="N4530" t="s">
        <v>37</v>
      </c>
      <c r="O4530" t="s">
        <v>37</v>
      </c>
      <c r="P4530" t="s">
        <v>10061</v>
      </c>
    </row>
    <row r="4531" spans="1:16" x14ac:dyDescent="0.3">
      <c r="A4531" s="7">
        <v>19820</v>
      </c>
      <c r="B4531" s="6" t="s">
        <v>19113</v>
      </c>
      <c r="C4531" t="s">
        <v>19114</v>
      </c>
      <c r="D4531" s="2" t="s">
        <v>52</v>
      </c>
      <c r="E4531" s="4" t="s">
        <v>59</v>
      </c>
      <c r="F4531" t="s">
        <v>80</v>
      </c>
      <c r="G4531" s="6">
        <v>4450</v>
      </c>
      <c r="H4531">
        <v>44047</v>
      </c>
      <c r="I4531">
        <v>32</v>
      </c>
      <c r="J4531" s="6">
        <v>5118.75</v>
      </c>
      <c r="K4531" s="6">
        <v>460.25</v>
      </c>
      <c r="L4531">
        <v>11</v>
      </c>
      <c r="M4531">
        <v>4</v>
      </c>
      <c r="N4531" t="s">
        <v>48</v>
      </c>
      <c r="O4531" t="s">
        <v>37</v>
      </c>
      <c r="P4531" t="s">
        <v>10061</v>
      </c>
    </row>
    <row r="4532" spans="1:16" x14ac:dyDescent="0.3">
      <c r="A4532" s="7">
        <v>22137</v>
      </c>
      <c r="B4532" s="6" t="s">
        <v>19115</v>
      </c>
      <c r="C4532" t="s">
        <v>19116</v>
      </c>
      <c r="D4532" s="2" t="s">
        <v>58</v>
      </c>
      <c r="E4532" s="4" t="s">
        <v>46</v>
      </c>
      <c r="F4532" t="s">
        <v>67</v>
      </c>
      <c r="G4532" s="6">
        <v>233</v>
      </c>
      <c r="H4532">
        <v>66688</v>
      </c>
      <c r="I4532">
        <v>6</v>
      </c>
      <c r="J4532" s="6">
        <v>1495.75</v>
      </c>
      <c r="K4532" s="6">
        <v>4019</v>
      </c>
      <c r="L4532">
        <v>42</v>
      </c>
      <c r="M4532">
        <v>1</v>
      </c>
      <c r="N4532" t="s">
        <v>48</v>
      </c>
      <c r="O4532" t="s">
        <v>37</v>
      </c>
      <c r="P4532" t="s">
        <v>10061</v>
      </c>
    </row>
    <row r="4533" spans="1:16" x14ac:dyDescent="0.3">
      <c r="A4533" s="7">
        <v>21102</v>
      </c>
      <c r="B4533" s="6" t="s">
        <v>19117</v>
      </c>
      <c r="C4533" t="s">
        <v>19118</v>
      </c>
      <c r="D4533" s="2" t="s">
        <v>45</v>
      </c>
      <c r="E4533" s="4" t="s">
        <v>46</v>
      </c>
      <c r="F4533" t="s">
        <v>60</v>
      </c>
      <c r="G4533" s="6">
        <v>823</v>
      </c>
      <c r="H4533">
        <v>43039</v>
      </c>
      <c r="I4533">
        <v>20</v>
      </c>
      <c r="J4533" s="6">
        <v>66.25</v>
      </c>
      <c r="K4533" s="6">
        <v>3692.5</v>
      </c>
      <c r="L4533">
        <v>85</v>
      </c>
      <c r="M4533">
        <v>1</v>
      </c>
      <c r="N4533" t="s">
        <v>32</v>
      </c>
      <c r="O4533" t="s">
        <v>48</v>
      </c>
      <c r="P4533" t="s">
        <v>10061</v>
      </c>
    </row>
    <row r="4534" spans="1:16" x14ac:dyDescent="0.3">
      <c r="A4534" s="7">
        <v>18063</v>
      </c>
      <c r="B4534" s="6" t="s">
        <v>19119</v>
      </c>
      <c r="C4534" t="s">
        <v>19120</v>
      </c>
      <c r="D4534" s="2" t="s">
        <v>45</v>
      </c>
      <c r="E4534" s="4" t="s">
        <v>46</v>
      </c>
      <c r="F4534" t="s">
        <v>76</v>
      </c>
      <c r="G4534" s="6">
        <v>580</v>
      </c>
      <c r="H4534">
        <v>15359</v>
      </c>
      <c r="I4534">
        <v>15</v>
      </c>
      <c r="J4534" s="6">
        <v>328.5</v>
      </c>
      <c r="K4534" s="6">
        <v>4727</v>
      </c>
      <c r="L4534">
        <v>52</v>
      </c>
      <c r="M4534">
        <v>1</v>
      </c>
      <c r="N4534" t="s">
        <v>48</v>
      </c>
      <c r="O4534" t="s">
        <v>37</v>
      </c>
      <c r="P4534" t="s">
        <v>10066</v>
      </c>
    </row>
    <row r="4535" spans="1:16" x14ac:dyDescent="0.3">
      <c r="A4535" s="7">
        <v>17758</v>
      </c>
      <c r="B4535" s="6" t="s">
        <v>19121</v>
      </c>
      <c r="C4535" t="s">
        <v>19122</v>
      </c>
      <c r="D4535" s="2" t="s">
        <v>52</v>
      </c>
      <c r="E4535" s="4" t="s">
        <v>46</v>
      </c>
      <c r="F4535" t="s">
        <v>76</v>
      </c>
      <c r="G4535" s="6">
        <v>890</v>
      </c>
      <c r="H4535">
        <v>74146</v>
      </c>
      <c r="I4535">
        <v>10</v>
      </c>
      <c r="J4535" s="6">
        <v>389.25</v>
      </c>
      <c r="K4535" s="6">
        <v>4533.5</v>
      </c>
      <c r="L4535">
        <v>68</v>
      </c>
      <c r="M4535">
        <v>1</v>
      </c>
      <c r="N4535" t="s">
        <v>32</v>
      </c>
      <c r="O4535" t="s">
        <v>37</v>
      </c>
      <c r="P4535" t="s">
        <v>10061</v>
      </c>
    </row>
    <row r="4536" spans="1:16" x14ac:dyDescent="0.3">
      <c r="A4536" s="7">
        <v>20815</v>
      </c>
      <c r="B4536" s="6" t="s">
        <v>19123</v>
      </c>
      <c r="C4536" t="s">
        <v>19124</v>
      </c>
      <c r="D4536" s="2" t="s">
        <v>45</v>
      </c>
      <c r="E4536" s="4" t="s">
        <v>59</v>
      </c>
      <c r="F4536" t="s">
        <v>60</v>
      </c>
      <c r="G4536" s="6">
        <v>166</v>
      </c>
      <c r="H4536">
        <v>84399</v>
      </c>
      <c r="I4536">
        <v>13</v>
      </c>
      <c r="J4536" s="6">
        <v>231.5</v>
      </c>
      <c r="K4536" s="6">
        <v>6659.5</v>
      </c>
      <c r="L4536">
        <v>85</v>
      </c>
      <c r="M4536">
        <v>1</v>
      </c>
      <c r="N4536" t="s">
        <v>48</v>
      </c>
      <c r="O4536" t="s">
        <v>37</v>
      </c>
      <c r="P4536" t="s">
        <v>10061</v>
      </c>
    </row>
    <row r="4537" spans="1:16" x14ac:dyDescent="0.3">
      <c r="A4537" s="7">
        <v>21545</v>
      </c>
      <c r="B4537" s="6" t="s">
        <v>19125</v>
      </c>
      <c r="C4537" t="s">
        <v>19126</v>
      </c>
      <c r="D4537" s="2" t="s">
        <v>58</v>
      </c>
      <c r="E4537" s="4" t="s">
        <v>59</v>
      </c>
      <c r="F4537" t="s">
        <v>60</v>
      </c>
      <c r="G4537" s="6">
        <v>82</v>
      </c>
      <c r="H4537">
        <v>72803</v>
      </c>
      <c r="I4537">
        <v>8</v>
      </c>
      <c r="J4537" s="6">
        <v>313.5</v>
      </c>
      <c r="K4537" s="6">
        <v>4743.25</v>
      </c>
      <c r="L4537">
        <v>83</v>
      </c>
      <c r="M4537">
        <v>2</v>
      </c>
      <c r="N4537" t="s">
        <v>32</v>
      </c>
      <c r="O4537" t="s">
        <v>37</v>
      </c>
      <c r="P4537" t="s">
        <v>10061</v>
      </c>
    </row>
    <row r="4538" spans="1:16" x14ac:dyDescent="0.3">
      <c r="A4538" s="7">
        <v>22179</v>
      </c>
      <c r="B4538" s="6" t="s">
        <v>19127</v>
      </c>
      <c r="C4538" t="s">
        <v>19128</v>
      </c>
      <c r="D4538" s="2" t="s">
        <v>45</v>
      </c>
      <c r="E4538" s="4" t="s">
        <v>46</v>
      </c>
      <c r="F4538" t="s">
        <v>47</v>
      </c>
      <c r="G4538" s="6">
        <v>962</v>
      </c>
      <c r="H4538">
        <v>40105</v>
      </c>
      <c r="I4538">
        <v>16</v>
      </c>
      <c r="J4538" s="6">
        <v>495.25</v>
      </c>
      <c r="K4538" s="6">
        <v>2752.75</v>
      </c>
      <c r="L4538">
        <v>70</v>
      </c>
      <c r="M4538">
        <v>1</v>
      </c>
      <c r="N4538" t="s">
        <v>37</v>
      </c>
      <c r="O4538" t="s">
        <v>37</v>
      </c>
      <c r="P4538" t="s">
        <v>10066</v>
      </c>
    </row>
    <row r="4539" spans="1:16" x14ac:dyDescent="0.3">
      <c r="A4539" s="7">
        <v>22129</v>
      </c>
      <c r="B4539" s="6" t="s">
        <v>19129</v>
      </c>
      <c r="C4539" t="s">
        <v>19130</v>
      </c>
      <c r="D4539" s="2" t="s">
        <v>58</v>
      </c>
      <c r="E4539" s="4" t="s">
        <v>46</v>
      </c>
      <c r="F4539" t="s">
        <v>47</v>
      </c>
      <c r="G4539" s="6">
        <v>208</v>
      </c>
      <c r="H4539">
        <v>39942</v>
      </c>
      <c r="I4539">
        <v>6</v>
      </c>
      <c r="J4539" s="6">
        <v>1250.75</v>
      </c>
      <c r="K4539" s="6">
        <v>2686</v>
      </c>
      <c r="L4539">
        <v>67</v>
      </c>
      <c r="M4539">
        <v>1</v>
      </c>
      <c r="N4539" t="s">
        <v>37</v>
      </c>
      <c r="O4539" t="s">
        <v>37</v>
      </c>
      <c r="P4539" t="s">
        <v>10066</v>
      </c>
    </row>
    <row r="4540" spans="1:16" x14ac:dyDescent="0.3">
      <c r="A4540" s="7">
        <v>18939</v>
      </c>
      <c r="B4540" s="6" t="s">
        <v>19131</v>
      </c>
      <c r="C4540" t="s">
        <v>19132</v>
      </c>
      <c r="D4540" s="2" t="s">
        <v>58</v>
      </c>
      <c r="E4540" s="4" t="s">
        <v>46</v>
      </c>
      <c r="F4540" t="s">
        <v>60</v>
      </c>
      <c r="G4540" s="6">
        <v>128</v>
      </c>
      <c r="H4540">
        <v>72217</v>
      </c>
      <c r="I4540">
        <v>4</v>
      </c>
      <c r="J4540" s="6">
        <v>302</v>
      </c>
      <c r="K4540" s="6">
        <v>7344</v>
      </c>
      <c r="L4540">
        <v>75</v>
      </c>
      <c r="M4540">
        <v>2</v>
      </c>
      <c r="N4540" t="s">
        <v>61</v>
      </c>
      <c r="O4540" t="s">
        <v>37</v>
      </c>
      <c r="P4540" t="s">
        <v>10061</v>
      </c>
    </row>
    <row r="4541" spans="1:16" x14ac:dyDescent="0.3">
      <c r="A4541" s="7">
        <v>18636</v>
      </c>
      <c r="B4541" s="6" t="s">
        <v>19133</v>
      </c>
      <c r="C4541" t="s">
        <v>19134</v>
      </c>
      <c r="D4541" s="2" t="s">
        <v>45</v>
      </c>
      <c r="E4541" s="4" t="s">
        <v>46</v>
      </c>
      <c r="F4541" t="s">
        <v>67</v>
      </c>
      <c r="G4541" s="6">
        <v>479</v>
      </c>
      <c r="H4541">
        <v>22810</v>
      </c>
      <c r="I4541">
        <v>8</v>
      </c>
      <c r="J4541" s="6">
        <v>506.5</v>
      </c>
      <c r="K4541" s="6">
        <v>2533.75</v>
      </c>
      <c r="L4541">
        <v>44</v>
      </c>
      <c r="M4541">
        <v>1</v>
      </c>
      <c r="N4541" t="s">
        <v>48</v>
      </c>
      <c r="O4541" t="s">
        <v>37</v>
      </c>
      <c r="P4541" t="s">
        <v>10061</v>
      </c>
    </row>
    <row r="4542" spans="1:16" x14ac:dyDescent="0.3">
      <c r="A4542" s="7">
        <v>19537</v>
      </c>
      <c r="B4542" s="6" t="s">
        <v>19135</v>
      </c>
      <c r="C4542" t="s">
        <v>19136</v>
      </c>
      <c r="D4542" s="2" t="s">
        <v>52</v>
      </c>
      <c r="E4542" s="4" t="s">
        <v>59</v>
      </c>
      <c r="F4542" t="s">
        <v>54</v>
      </c>
      <c r="G4542" s="6">
        <v>1094</v>
      </c>
      <c r="H4542">
        <v>51866</v>
      </c>
      <c r="I4542">
        <v>27</v>
      </c>
      <c r="J4542" s="6">
        <v>1231.25</v>
      </c>
      <c r="K4542" s="6">
        <v>831.5</v>
      </c>
      <c r="L4542">
        <v>8</v>
      </c>
      <c r="M4542">
        <v>4</v>
      </c>
      <c r="N4542" t="s">
        <v>48</v>
      </c>
      <c r="O4542" t="s">
        <v>37</v>
      </c>
      <c r="P4542" t="s">
        <v>10061</v>
      </c>
    </row>
    <row r="4543" spans="1:16" x14ac:dyDescent="0.3">
      <c r="A4543" s="7">
        <v>21854</v>
      </c>
      <c r="B4543" s="6" t="s">
        <v>19137</v>
      </c>
      <c r="C4543" t="s">
        <v>19138</v>
      </c>
      <c r="D4543" s="2" t="s">
        <v>45</v>
      </c>
      <c r="E4543" s="4" t="s">
        <v>59</v>
      </c>
      <c r="F4543" t="s">
        <v>60</v>
      </c>
      <c r="G4543" s="6">
        <v>685</v>
      </c>
      <c r="H4543">
        <v>42625</v>
      </c>
      <c r="I4543">
        <v>11</v>
      </c>
      <c r="J4543" s="6">
        <v>320.5</v>
      </c>
      <c r="K4543" s="6">
        <v>4765.5</v>
      </c>
      <c r="L4543">
        <v>77</v>
      </c>
      <c r="M4543">
        <v>1</v>
      </c>
      <c r="N4543" t="s">
        <v>32</v>
      </c>
      <c r="O4543" t="s">
        <v>48</v>
      </c>
      <c r="P4543" t="s">
        <v>10066</v>
      </c>
    </row>
    <row r="4544" spans="1:16" x14ac:dyDescent="0.3">
      <c r="A4544" s="7">
        <v>19021</v>
      </c>
      <c r="B4544" s="6" t="s">
        <v>19139</v>
      </c>
      <c r="C4544" t="s">
        <v>19140</v>
      </c>
      <c r="D4544" s="2" t="s">
        <v>45</v>
      </c>
      <c r="E4544" s="4" t="s">
        <v>59</v>
      </c>
      <c r="F4544" t="s">
        <v>67</v>
      </c>
      <c r="G4544" s="6">
        <v>458</v>
      </c>
      <c r="H4544">
        <v>29720</v>
      </c>
      <c r="I4544">
        <v>4</v>
      </c>
      <c r="J4544" s="6">
        <v>1211</v>
      </c>
      <c r="K4544" s="6">
        <v>4995.5</v>
      </c>
      <c r="L4544">
        <v>65</v>
      </c>
      <c r="M4544">
        <v>1</v>
      </c>
      <c r="N4544" t="s">
        <v>48</v>
      </c>
      <c r="O4544" t="s">
        <v>37</v>
      </c>
      <c r="P4544" t="s">
        <v>10061</v>
      </c>
    </row>
    <row r="4545" spans="1:16" x14ac:dyDescent="0.3">
      <c r="A4545" s="7">
        <v>22113</v>
      </c>
      <c r="B4545" s="6" t="s">
        <v>19141</v>
      </c>
      <c r="C4545" t="s">
        <v>19142</v>
      </c>
      <c r="D4545" s="2" t="s">
        <v>45</v>
      </c>
      <c r="E4545" s="4" t="s">
        <v>46</v>
      </c>
      <c r="F4545" t="s">
        <v>67</v>
      </c>
      <c r="G4545" s="6">
        <v>274</v>
      </c>
      <c r="H4545">
        <v>26415</v>
      </c>
      <c r="I4545">
        <v>11</v>
      </c>
      <c r="J4545" s="6">
        <v>1353.25</v>
      </c>
      <c r="K4545" s="6">
        <v>4506</v>
      </c>
      <c r="L4545">
        <v>60</v>
      </c>
      <c r="M4545">
        <v>2</v>
      </c>
      <c r="N4545" t="s">
        <v>48</v>
      </c>
      <c r="O4545" t="s">
        <v>37</v>
      </c>
      <c r="P4545" t="s">
        <v>10066</v>
      </c>
    </row>
    <row r="4546" spans="1:16" x14ac:dyDescent="0.3">
      <c r="A4546" s="7">
        <v>20803</v>
      </c>
      <c r="B4546" s="6" t="s">
        <v>19143</v>
      </c>
      <c r="C4546" t="s">
        <v>19144</v>
      </c>
      <c r="D4546" s="2" t="s">
        <v>70</v>
      </c>
      <c r="E4546" s="4" t="s">
        <v>46</v>
      </c>
      <c r="F4546" t="s">
        <v>47</v>
      </c>
      <c r="G4546" s="6">
        <v>209</v>
      </c>
      <c r="H4546">
        <v>88024</v>
      </c>
      <c r="I4546">
        <v>12</v>
      </c>
      <c r="J4546" s="6">
        <v>188.25</v>
      </c>
      <c r="K4546" s="6">
        <v>2269.25</v>
      </c>
      <c r="L4546">
        <v>65</v>
      </c>
      <c r="M4546">
        <v>1</v>
      </c>
      <c r="N4546" t="s">
        <v>32</v>
      </c>
      <c r="O4546" t="s">
        <v>48</v>
      </c>
      <c r="P4546" t="s">
        <v>10061</v>
      </c>
    </row>
    <row r="4547" spans="1:16" x14ac:dyDescent="0.3">
      <c r="A4547" s="7">
        <v>18563</v>
      </c>
      <c r="B4547" s="6" t="s">
        <v>19145</v>
      </c>
      <c r="C4547" t="s">
        <v>19146</v>
      </c>
      <c r="D4547" s="2" t="s">
        <v>52</v>
      </c>
      <c r="E4547" s="4" t="s">
        <v>46</v>
      </c>
      <c r="F4547" t="s">
        <v>80</v>
      </c>
      <c r="G4547" s="6">
        <v>4351</v>
      </c>
      <c r="H4547">
        <v>59219</v>
      </c>
      <c r="I4547">
        <v>42</v>
      </c>
      <c r="J4547" s="6">
        <v>10101.25</v>
      </c>
      <c r="K4547" s="6">
        <v>821.25</v>
      </c>
      <c r="L4547">
        <v>22</v>
      </c>
      <c r="M4547">
        <v>4</v>
      </c>
      <c r="N4547" t="s">
        <v>37</v>
      </c>
      <c r="O4547" t="s">
        <v>37</v>
      </c>
      <c r="P4547" t="s">
        <v>10061</v>
      </c>
    </row>
    <row r="4548" spans="1:16" x14ac:dyDescent="0.3">
      <c r="A4548" s="7">
        <v>19108</v>
      </c>
      <c r="B4548" s="6" t="s">
        <v>19147</v>
      </c>
      <c r="C4548" t="s">
        <v>19148</v>
      </c>
      <c r="D4548" s="2" t="s">
        <v>70</v>
      </c>
      <c r="E4548" s="4" t="s">
        <v>46</v>
      </c>
      <c r="F4548" t="s">
        <v>47</v>
      </c>
      <c r="G4548" s="6">
        <v>318</v>
      </c>
      <c r="H4548">
        <v>45219</v>
      </c>
      <c r="I4548">
        <v>7</v>
      </c>
      <c r="J4548" s="6">
        <v>1895</v>
      </c>
      <c r="K4548" s="6">
        <v>2911</v>
      </c>
      <c r="L4548">
        <v>69</v>
      </c>
      <c r="M4548">
        <v>1</v>
      </c>
      <c r="N4548" t="s">
        <v>48</v>
      </c>
      <c r="O4548" t="s">
        <v>37</v>
      </c>
      <c r="P4548" t="s">
        <v>10061</v>
      </c>
    </row>
    <row r="4549" spans="1:16" x14ac:dyDescent="0.3">
      <c r="A4549" s="7">
        <v>18703</v>
      </c>
      <c r="B4549" s="6" t="s">
        <v>19149</v>
      </c>
      <c r="C4549" t="s">
        <v>19150</v>
      </c>
      <c r="D4549" s="2" t="s">
        <v>70</v>
      </c>
      <c r="E4549" s="4" t="s">
        <v>59</v>
      </c>
      <c r="F4549" t="s">
        <v>60</v>
      </c>
      <c r="G4549" s="6">
        <v>156</v>
      </c>
      <c r="H4549">
        <v>70022</v>
      </c>
      <c r="I4549">
        <v>5</v>
      </c>
      <c r="J4549" s="6">
        <v>393.5</v>
      </c>
      <c r="K4549" s="6">
        <v>7324.75</v>
      </c>
      <c r="L4549">
        <v>94</v>
      </c>
      <c r="M4549">
        <v>2</v>
      </c>
      <c r="N4549" t="s">
        <v>61</v>
      </c>
      <c r="O4549" t="s">
        <v>48</v>
      </c>
      <c r="P4549" t="s">
        <v>10061</v>
      </c>
    </row>
    <row r="4550" spans="1:16" x14ac:dyDescent="0.3">
      <c r="A4550" s="7">
        <v>17797</v>
      </c>
      <c r="B4550" s="6" t="s">
        <v>19151</v>
      </c>
      <c r="C4550" t="s">
        <v>19152</v>
      </c>
      <c r="D4550" s="2" t="s">
        <v>52</v>
      </c>
      <c r="E4550" s="4" t="s">
        <v>59</v>
      </c>
      <c r="F4550" t="s">
        <v>54</v>
      </c>
      <c r="G4550" s="6">
        <v>3051</v>
      </c>
      <c r="H4550">
        <v>26582</v>
      </c>
      <c r="I4550">
        <v>26</v>
      </c>
      <c r="J4550" s="6">
        <v>7550.25</v>
      </c>
      <c r="K4550" s="6">
        <v>809.5</v>
      </c>
      <c r="L4550">
        <v>20</v>
      </c>
      <c r="M4550">
        <v>7</v>
      </c>
      <c r="N4550" t="s">
        <v>37</v>
      </c>
      <c r="O4550" t="s">
        <v>37</v>
      </c>
      <c r="P4550" t="s">
        <v>10066</v>
      </c>
    </row>
    <row r="4551" spans="1:16" x14ac:dyDescent="0.3">
      <c r="A4551" s="7">
        <v>17336</v>
      </c>
      <c r="B4551" s="6" t="s">
        <v>19153</v>
      </c>
      <c r="C4551" t="s">
        <v>19154</v>
      </c>
      <c r="D4551" s="2" t="s">
        <v>52</v>
      </c>
      <c r="E4551" s="4" t="s">
        <v>46</v>
      </c>
      <c r="F4551" t="s">
        <v>80</v>
      </c>
      <c r="G4551" s="6">
        <v>3550</v>
      </c>
      <c r="H4551">
        <v>36694</v>
      </c>
      <c r="I4551">
        <v>49</v>
      </c>
      <c r="J4551" s="6">
        <v>8605.5</v>
      </c>
      <c r="K4551" s="6">
        <v>995.75</v>
      </c>
      <c r="L4551">
        <v>20</v>
      </c>
      <c r="M4551">
        <v>5</v>
      </c>
      <c r="N4551" t="s">
        <v>48</v>
      </c>
      <c r="O4551" t="s">
        <v>37</v>
      </c>
      <c r="P4551" t="s">
        <v>10066</v>
      </c>
    </row>
    <row r="4552" spans="1:16" x14ac:dyDescent="0.3">
      <c r="A4552" s="7">
        <v>21360</v>
      </c>
      <c r="B4552" s="6" t="s">
        <v>19155</v>
      </c>
      <c r="C4552" t="s">
        <v>19156</v>
      </c>
      <c r="D4552" s="2" t="s">
        <v>52</v>
      </c>
      <c r="E4552" s="4" t="s">
        <v>53</v>
      </c>
      <c r="F4552" t="s">
        <v>54</v>
      </c>
      <c r="G4552" s="6">
        <v>2725</v>
      </c>
      <c r="H4552">
        <v>78483</v>
      </c>
      <c r="I4552">
        <v>41</v>
      </c>
      <c r="J4552" s="6">
        <v>8048.5</v>
      </c>
      <c r="K4552" s="6">
        <v>494.5</v>
      </c>
      <c r="L4552">
        <v>18</v>
      </c>
      <c r="M4552">
        <v>7</v>
      </c>
      <c r="N4552" t="s">
        <v>32</v>
      </c>
      <c r="O4552" t="s">
        <v>37</v>
      </c>
      <c r="P4552" t="s">
        <v>10066</v>
      </c>
    </row>
    <row r="4553" spans="1:16" x14ac:dyDescent="0.3">
      <c r="A4553" s="7">
        <v>18655</v>
      </c>
      <c r="B4553" s="6" t="s">
        <v>19157</v>
      </c>
      <c r="C4553" t="s">
        <v>19158</v>
      </c>
      <c r="D4553" s="2" t="s">
        <v>52</v>
      </c>
      <c r="E4553" s="4" t="s">
        <v>59</v>
      </c>
      <c r="F4553" t="s">
        <v>80</v>
      </c>
      <c r="G4553" s="6">
        <v>4608</v>
      </c>
      <c r="H4553">
        <v>81126</v>
      </c>
      <c r="I4553">
        <v>40</v>
      </c>
      <c r="J4553" s="6">
        <v>3454.5</v>
      </c>
      <c r="K4553" s="6">
        <v>524.75</v>
      </c>
      <c r="L4553">
        <v>11</v>
      </c>
      <c r="M4553">
        <v>3</v>
      </c>
      <c r="N4553" t="s">
        <v>48</v>
      </c>
      <c r="O4553" t="s">
        <v>37</v>
      </c>
      <c r="P4553" t="s">
        <v>10066</v>
      </c>
    </row>
    <row r="4554" spans="1:16" x14ac:dyDescent="0.3">
      <c r="A4554" s="7">
        <v>21456</v>
      </c>
      <c r="B4554" s="6" t="s">
        <v>19159</v>
      </c>
      <c r="C4554" t="s">
        <v>19160</v>
      </c>
      <c r="D4554" s="2" t="s">
        <v>45</v>
      </c>
      <c r="E4554" s="4" t="s">
        <v>46</v>
      </c>
      <c r="F4554" t="s">
        <v>76</v>
      </c>
      <c r="G4554" s="6">
        <v>722</v>
      </c>
      <c r="H4554">
        <v>68841</v>
      </c>
      <c r="I4554">
        <v>3</v>
      </c>
      <c r="J4554" s="6">
        <v>389.5</v>
      </c>
      <c r="K4554" s="6">
        <v>4026.25</v>
      </c>
      <c r="L4554">
        <v>72</v>
      </c>
      <c r="M4554">
        <v>2</v>
      </c>
      <c r="N4554" t="s">
        <v>48</v>
      </c>
      <c r="O4554" t="s">
        <v>37</v>
      </c>
      <c r="P4554" t="s">
        <v>10061</v>
      </c>
    </row>
    <row r="4555" spans="1:16" x14ac:dyDescent="0.3">
      <c r="A4555" s="7">
        <v>21233</v>
      </c>
      <c r="B4555" s="6" t="s">
        <v>19161</v>
      </c>
      <c r="C4555" t="s">
        <v>19162</v>
      </c>
      <c r="D4555" s="2" t="s">
        <v>45</v>
      </c>
      <c r="E4555" s="4" t="s">
        <v>59</v>
      </c>
      <c r="F4555" t="s">
        <v>60</v>
      </c>
      <c r="G4555" s="6">
        <v>165</v>
      </c>
      <c r="H4555">
        <v>65817</v>
      </c>
      <c r="I4555">
        <v>5</v>
      </c>
      <c r="J4555" s="6">
        <v>284.25</v>
      </c>
      <c r="K4555" s="6">
        <v>6944.25</v>
      </c>
      <c r="L4555">
        <v>98</v>
      </c>
      <c r="M4555">
        <v>2</v>
      </c>
      <c r="N4555" t="s">
        <v>48</v>
      </c>
      <c r="O4555" t="s">
        <v>48</v>
      </c>
      <c r="P4555" t="s">
        <v>10066</v>
      </c>
    </row>
    <row r="4556" spans="1:16" x14ac:dyDescent="0.3">
      <c r="A4556" s="7">
        <v>21173</v>
      </c>
      <c r="B4556" s="6" t="s">
        <v>19163</v>
      </c>
      <c r="C4556" t="s">
        <v>19164</v>
      </c>
      <c r="D4556" s="2" t="s">
        <v>58</v>
      </c>
      <c r="E4556" s="4" t="s">
        <v>59</v>
      </c>
      <c r="F4556" t="s">
        <v>60</v>
      </c>
      <c r="G4556" s="6">
        <v>192</v>
      </c>
      <c r="H4556">
        <v>53096</v>
      </c>
      <c r="I4556">
        <v>18</v>
      </c>
      <c r="J4556" s="6">
        <v>295</v>
      </c>
      <c r="K4556" s="6">
        <v>5024.25</v>
      </c>
      <c r="L4556">
        <v>81</v>
      </c>
      <c r="M4556">
        <v>2</v>
      </c>
      <c r="N4556" t="s">
        <v>48</v>
      </c>
      <c r="O4556" t="s">
        <v>37</v>
      </c>
      <c r="P4556" t="s">
        <v>10066</v>
      </c>
    </row>
    <row r="4557" spans="1:16" x14ac:dyDescent="0.3">
      <c r="A4557" s="7">
        <v>18828</v>
      </c>
      <c r="B4557" s="6" t="s">
        <v>19165</v>
      </c>
      <c r="C4557" t="s">
        <v>19166</v>
      </c>
      <c r="D4557" s="2" t="s">
        <v>52</v>
      </c>
      <c r="E4557" s="4" t="s">
        <v>46</v>
      </c>
      <c r="F4557" t="s">
        <v>76</v>
      </c>
      <c r="G4557" s="6">
        <v>1809</v>
      </c>
      <c r="H4557">
        <v>52415</v>
      </c>
      <c r="I4557">
        <v>14</v>
      </c>
      <c r="J4557" s="6">
        <v>524.5</v>
      </c>
      <c r="K4557" s="6">
        <v>2917</v>
      </c>
      <c r="L4557">
        <v>51</v>
      </c>
      <c r="M4557">
        <v>2</v>
      </c>
      <c r="N4557" t="s">
        <v>48</v>
      </c>
      <c r="O4557" t="s">
        <v>37</v>
      </c>
      <c r="P4557" t="s">
        <v>10061</v>
      </c>
    </row>
    <row r="4558" spans="1:16" x14ac:dyDescent="0.3">
      <c r="A4558" s="7">
        <v>20950</v>
      </c>
      <c r="B4558" s="6" t="s">
        <v>19167</v>
      </c>
      <c r="C4558" t="s">
        <v>19168</v>
      </c>
      <c r="D4558" s="2" t="s">
        <v>45</v>
      </c>
      <c r="E4558" s="4" t="s">
        <v>46</v>
      </c>
      <c r="F4558" t="s">
        <v>60</v>
      </c>
      <c r="G4558" s="6">
        <v>386</v>
      </c>
      <c r="H4558">
        <v>10148</v>
      </c>
      <c r="I4558">
        <v>14</v>
      </c>
      <c r="J4558" s="6">
        <v>315.75</v>
      </c>
      <c r="K4558" s="6">
        <v>7351.5</v>
      </c>
      <c r="L4558">
        <v>87</v>
      </c>
      <c r="M4558">
        <v>1</v>
      </c>
      <c r="N4558" t="s">
        <v>32</v>
      </c>
      <c r="O4558" t="s">
        <v>32</v>
      </c>
      <c r="P4558" t="s">
        <v>10061</v>
      </c>
    </row>
    <row r="4559" spans="1:16" x14ac:dyDescent="0.3">
      <c r="A4559" s="7">
        <v>21762</v>
      </c>
      <c r="B4559" s="6" t="s">
        <v>19169</v>
      </c>
      <c r="C4559" t="s">
        <v>19170</v>
      </c>
      <c r="D4559" s="2" t="s">
        <v>52</v>
      </c>
      <c r="E4559" s="4" t="s">
        <v>59</v>
      </c>
      <c r="F4559" t="s">
        <v>80</v>
      </c>
      <c r="G4559" s="6">
        <v>3884</v>
      </c>
      <c r="H4559">
        <v>33515</v>
      </c>
      <c r="I4559">
        <v>47</v>
      </c>
      <c r="J4559" s="6">
        <v>8945</v>
      </c>
      <c r="K4559" s="6">
        <v>856.25</v>
      </c>
      <c r="L4559">
        <v>11</v>
      </c>
      <c r="M4559">
        <v>6</v>
      </c>
      <c r="N4559" t="s">
        <v>37</v>
      </c>
      <c r="O4559" t="s">
        <v>48</v>
      </c>
      <c r="P4559" t="s">
        <v>10066</v>
      </c>
    </row>
    <row r="4560" spans="1:16" x14ac:dyDescent="0.3">
      <c r="A4560" s="7">
        <v>21356</v>
      </c>
      <c r="B4560" s="6" t="s">
        <v>19171</v>
      </c>
      <c r="C4560" t="s">
        <v>19172</v>
      </c>
      <c r="D4560" s="2" t="s">
        <v>58</v>
      </c>
      <c r="E4560" s="4" t="s">
        <v>59</v>
      </c>
      <c r="F4560" t="s">
        <v>60</v>
      </c>
      <c r="G4560" s="6">
        <v>140</v>
      </c>
      <c r="H4560">
        <v>69229</v>
      </c>
      <c r="I4560">
        <v>18</v>
      </c>
      <c r="J4560" s="6">
        <v>253.5</v>
      </c>
      <c r="K4560" s="6">
        <v>6653.75</v>
      </c>
      <c r="L4560">
        <v>75</v>
      </c>
      <c r="M4560">
        <v>2</v>
      </c>
      <c r="N4560" t="s">
        <v>48</v>
      </c>
      <c r="O4560" t="s">
        <v>37</v>
      </c>
      <c r="P4560" t="s">
        <v>10061</v>
      </c>
    </row>
    <row r="4561" spans="1:16" x14ac:dyDescent="0.3">
      <c r="A4561" s="7">
        <v>18832</v>
      </c>
      <c r="B4561" s="6" t="s">
        <v>19173</v>
      </c>
      <c r="C4561" t="s">
        <v>19174</v>
      </c>
      <c r="D4561" s="2" t="s">
        <v>58</v>
      </c>
      <c r="E4561" s="4" t="s">
        <v>59</v>
      </c>
      <c r="F4561" t="s">
        <v>60</v>
      </c>
      <c r="G4561" s="6">
        <v>124</v>
      </c>
      <c r="H4561">
        <v>15500</v>
      </c>
      <c r="I4561">
        <v>17</v>
      </c>
      <c r="J4561" s="6">
        <v>175.25</v>
      </c>
      <c r="K4561" s="6">
        <v>6153.5</v>
      </c>
      <c r="L4561">
        <v>75</v>
      </c>
      <c r="M4561">
        <v>2</v>
      </c>
      <c r="N4561" t="s">
        <v>48</v>
      </c>
      <c r="O4561" t="s">
        <v>48</v>
      </c>
      <c r="P4561" t="s">
        <v>10061</v>
      </c>
    </row>
    <row r="4562" spans="1:16" x14ac:dyDescent="0.3">
      <c r="A4562" s="7">
        <v>22281</v>
      </c>
      <c r="B4562" s="6" t="s">
        <v>19175</v>
      </c>
      <c r="C4562" t="s">
        <v>19176</v>
      </c>
      <c r="D4562" s="2" t="s">
        <v>58</v>
      </c>
      <c r="E4562" s="4" t="s">
        <v>46</v>
      </c>
      <c r="F4562" t="s">
        <v>47</v>
      </c>
      <c r="G4562" s="6">
        <v>240</v>
      </c>
      <c r="H4562">
        <v>22956</v>
      </c>
      <c r="I4562">
        <v>16</v>
      </c>
      <c r="J4562" s="6">
        <v>1916</v>
      </c>
      <c r="K4562" s="6">
        <v>2507</v>
      </c>
      <c r="L4562">
        <v>67</v>
      </c>
      <c r="M4562">
        <v>0</v>
      </c>
      <c r="N4562" t="s">
        <v>61</v>
      </c>
      <c r="O4562" t="s">
        <v>48</v>
      </c>
      <c r="P4562" t="s">
        <v>10061</v>
      </c>
    </row>
    <row r="4563" spans="1:16" x14ac:dyDescent="0.3">
      <c r="A4563" s="7">
        <v>17548</v>
      </c>
      <c r="B4563" s="6" t="s">
        <v>19177</v>
      </c>
      <c r="C4563" t="s">
        <v>19178</v>
      </c>
      <c r="D4563" s="2" t="s">
        <v>52</v>
      </c>
      <c r="E4563" s="4" t="s">
        <v>46</v>
      </c>
      <c r="F4563" t="s">
        <v>76</v>
      </c>
      <c r="G4563" s="6">
        <v>2726</v>
      </c>
      <c r="H4563">
        <v>44016</v>
      </c>
      <c r="I4563">
        <v>12</v>
      </c>
      <c r="J4563" s="6">
        <v>445</v>
      </c>
      <c r="K4563" s="6">
        <v>5708.75</v>
      </c>
      <c r="L4563">
        <v>71</v>
      </c>
      <c r="M4563">
        <v>1</v>
      </c>
      <c r="N4563" t="s">
        <v>32</v>
      </c>
      <c r="O4563" t="s">
        <v>37</v>
      </c>
      <c r="P4563" t="s">
        <v>10061</v>
      </c>
    </row>
    <row r="4564" spans="1:16" x14ac:dyDescent="0.3">
      <c r="A4564" s="7">
        <v>19374</v>
      </c>
      <c r="B4564" s="6" t="s">
        <v>19179</v>
      </c>
      <c r="C4564" t="s">
        <v>19180</v>
      </c>
      <c r="D4564" s="2" t="s">
        <v>52</v>
      </c>
      <c r="E4564" s="4" t="s">
        <v>46</v>
      </c>
      <c r="F4564" t="s">
        <v>54</v>
      </c>
      <c r="G4564" s="6">
        <v>1885</v>
      </c>
      <c r="H4564">
        <v>13988</v>
      </c>
      <c r="I4564">
        <v>40</v>
      </c>
      <c r="J4564" s="6">
        <v>3306.75</v>
      </c>
      <c r="K4564" s="6">
        <v>694.75</v>
      </c>
      <c r="L4564">
        <v>8</v>
      </c>
      <c r="M4564">
        <v>7</v>
      </c>
      <c r="N4564" t="s">
        <v>61</v>
      </c>
      <c r="O4564" t="s">
        <v>37</v>
      </c>
      <c r="P4564" t="s">
        <v>10066</v>
      </c>
    </row>
    <row r="4565" spans="1:16" x14ac:dyDescent="0.3">
      <c r="A4565" s="7">
        <v>21137</v>
      </c>
      <c r="B4565" s="6" t="s">
        <v>19181</v>
      </c>
      <c r="C4565" t="s">
        <v>19182</v>
      </c>
      <c r="D4565" s="2" t="s">
        <v>52</v>
      </c>
      <c r="E4565" s="4" t="s">
        <v>46</v>
      </c>
      <c r="F4565" t="s">
        <v>67</v>
      </c>
      <c r="G4565" s="6">
        <v>1035</v>
      </c>
      <c r="H4565">
        <v>49196</v>
      </c>
      <c r="I4565">
        <v>8</v>
      </c>
      <c r="J4565" s="6">
        <v>1329.5</v>
      </c>
      <c r="K4565" s="6">
        <v>4861</v>
      </c>
      <c r="L4565">
        <v>56</v>
      </c>
      <c r="M4565">
        <v>2</v>
      </c>
      <c r="N4565" t="s">
        <v>61</v>
      </c>
      <c r="O4565" t="s">
        <v>48</v>
      </c>
      <c r="P4565" t="s">
        <v>10061</v>
      </c>
    </row>
    <row r="4566" spans="1:16" x14ac:dyDescent="0.3">
      <c r="A4566" s="7">
        <v>18396</v>
      </c>
      <c r="B4566" s="6" t="s">
        <v>19183</v>
      </c>
      <c r="C4566" t="s">
        <v>19184</v>
      </c>
      <c r="D4566" s="2" t="s">
        <v>52</v>
      </c>
      <c r="E4566" s="4" t="s">
        <v>59</v>
      </c>
      <c r="F4566" t="s">
        <v>80</v>
      </c>
      <c r="G4566" s="6">
        <v>2496</v>
      </c>
      <c r="H4566">
        <v>51866</v>
      </c>
      <c r="I4566">
        <v>59</v>
      </c>
      <c r="J4566" s="6">
        <v>4951.5</v>
      </c>
      <c r="K4566" s="6">
        <v>258</v>
      </c>
      <c r="L4566">
        <v>13</v>
      </c>
      <c r="M4566">
        <v>3</v>
      </c>
      <c r="N4566" t="s">
        <v>48</v>
      </c>
      <c r="O4566" t="s">
        <v>37</v>
      </c>
      <c r="P4566" t="s">
        <v>10066</v>
      </c>
    </row>
    <row r="4567" spans="1:16" x14ac:dyDescent="0.3">
      <c r="A4567" s="7">
        <v>21823</v>
      </c>
      <c r="B4567" s="6" t="s">
        <v>19185</v>
      </c>
      <c r="C4567" t="s">
        <v>19186</v>
      </c>
      <c r="D4567" s="2" t="s">
        <v>45</v>
      </c>
      <c r="E4567" s="4" t="s">
        <v>46</v>
      </c>
      <c r="F4567" t="s">
        <v>67</v>
      </c>
      <c r="G4567" s="6">
        <v>295</v>
      </c>
      <c r="H4567">
        <v>68175</v>
      </c>
      <c r="I4567">
        <v>7</v>
      </c>
      <c r="J4567" s="6">
        <v>1173</v>
      </c>
      <c r="K4567" s="6">
        <v>3199</v>
      </c>
      <c r="L4567">
        <v>64</v>
      </c>
      <c r="M4567">
        <v>1</v>
      </c>
      <c r="N4567" t="s">
        <v>37</v>
      </c>
      <c r="O4567" t="s">
        <v>37</v>
      </c>
      <c r="P4567" t="s">
        <v>10061</v>
      </c>
    </row>
    <row r="4568" spans="1:16" x14ac:dyDescent="0.3">
      <c r="A4568" s="7">
        <v>17380</v>
      </c>
      <c r="B4568" s="6" t="s">
        <v>19187</v>
      </c>
      <c r="C4568" t="s">
        <v>19188</v>
      </c>
      <c r="D4568" s="2" t="s">
        <v>45</v>
      </c>
      <c r="E4568" s="4" t="s">
        <v>46</v>
      </c>
      <c r="F4568" t="s">
        <v>47</v>
      </c>
      <c r="G4568" s="6">
        <v>866</v>
      </c>
      <c r="H4568">
        <v>24511</v>
      </c>
      <c r="I4568">
        <v>17</v>
      </c>
      <c r="J4568" s="6">
        <v>240.75</v>
      </c>
      <c r="K4568" s="6">
        <v>2435.5</v>
      </c>
      <c r="L4568">
        <v>65</v>
      </c>
      <c r="M4568">
        <v>0</v>
      </c>
      <c r="N4568" t="s">
        <v>48</v>
      </c>
      <c r="O4568" t="s">
        <v>37</v>
      </c>
      <c r="P4568" t="s">
        <v>10061</v>
      </c>
    </row>
    <row r="4569" spans="1:16" x14ac:dyDescent="0.3">
      <c r="A4569" s="7">
        <v>21616</v>
      </c>
      <c r="B4569" s="6" t="s">
        <v>19189</v>
      </c>
      <c r="C4569" t="s">
        <v>19190</v>
      </c>
      <c r="D4569" s="2" t="s">
        <v>45</v>
      </c>
      <c r="E4569" s="4" t="s">
        <v>46</v>
      </c>
      <c r="F4569" t="s">
        <v>60</v>
      </c>
      <c r="G4569" s="6">
        <v>330</v>
      </c>
      <c r="H4569">
        <v>63938</v>
      </c>
      <c r="I4569">
        <v>11</v>
      </c>
      <c r="J4569" s="6">
        <v>200</v>
      </c>
      <c r="K4569" s="6">
        <v>4711</v>
      </c>
      <c r="L4569">
        <v>99</v>
      </c>
      <c r="M4569">
        <v>1</v>
      </c>
      <c r="N4569" t="s">
        <v>32</v>
      </c>
      <c r="O4569" t="s">
        <v>37</v>
      </c>
      <c r="P4569" t="s">
        <v>10061</v>
      </c>
    </row>
    <row r="4570" spans="1:16" x14ac:dyDescent="0.3">
      <c r="A4570" s="7">
        <v>17901</v>
      </c>
      <c r="B4570" s="6" t="s">
        <v>19191</v>
      </c>
      <c r="C4570" t="s">
        <v>19192</v>
      </c>
      <c r="D4570" s="2" t="s">
        <v>58</v>
      </c>
      <c r="E4570" s="4" t="s">
        <v>59</v>
      </c>
      <c r="F4570" t="s">
        <v>60</v>
      </c>
      <c r="G4570" s="6">
        <v>119</v>
      </c>
      <c r="H4570">
        <v>64825</v>
      </c>
      <c r="I4570">
        <v>10</v>
      </c>
      <c r="J4570" s="6">
        <v>446.5</v>
      </c>
      <c r="K4570" s="6">
        <v>6407.25</v>
      </c>
      <c r="L4570">
        <v>84</v>
      </c>
      <c r="M4570">
        <v>2</v>
      </c>
      <c r="N4570" t="s">
        <v>48</v>
      </c>
      <c r="O4570" t="s">
        <v>37</v>
      </c>
      <c r="P4570" t="s">
        <v>10066</v>
      </c>
    </row>
    <row r="4571" spans="1:16" x14ac:dyDescent="0.3">
      <c r="A4571" s="7">
        <v>20190</v>
      </c>
      <c r="B4571" s="6" t="s">
        <v>19193</v>
      </c>
      <c r="C4571" t="s">
        <v>19194</v>
      </c>
      <c r="D4571" s="2" t="s">
        <v>58</v>
      </c>
      <c r="E4571" s="4" t="s">
        <v>59</v>
      </c>
      <c r="F4571" t="s">
        <v>60</v>
      </c>
      <c r="G4571" s="6">
        <v>63</v>
      </c>
      <c r="H4571">
        <v>71364</v>
      </c>
      <c r="I4571">
        <v>12</v>
      </c>
      <c r="J4571" s="6">
        <v>251</v>
      </c>
      <c r="K4571" s="6">
        <v>3915.25</v>
      </c>
      <c r="L4571">
        <v>84</v>
      </c>
      <c r="M4571">
        <v>2</v>
      </c>
      <c r="N4571" t="s">
        <v>32</v>
      </c>
      <c r="O4571" t="s">
        <v>37</v>
      </c>
      <c r="P4571" t="s">
        <v>10066</v>
      </c>
    </row>
    <row r="4572" spans="1:16" x14ac:dyDescent="0.3">
      <c r="A4572" s="7">
        <v>17306</v>
      </c>
      <c r="B4572" s="6" t="s">
        <v>19195</v>
      </c>
      <c r="C4572" t="s">
        <v>19196</v>
      </c>
      <c r="D4572" s="2" t="s">
        <v>64</v>
      </c>
      <c r="E4572" s="4" t="s">
        <v>46</v>
      </c>
      <c r="F4572" t="s">
        <v>76</v>
      </c>
      <c r="G4572" s="6">
        <v>1031</v>
      </c>
      <c r="H4572">
        <v>19735</v>
      </c>
      <c r="I4572">
        <v>19</v>
      </c>
      <c r="J4572" s="6">
        <v>325.5</v>
      </c>
      <c r="K4572" s="6">
        <v>3737</v>
      </c>
      <c r="L4572">
        <v>79</v>
      </c>
      <c r="M4572">
        <v>3</v>
      </c>
      <c r="N4572" t="s">
        <v>61</v>
      </c>
      <c r="O4572" t="s">
        <v>37</v>
      </c>
      <c r="P4572" t="s">
        <v>10061</v>
      </c>
    </row>
    <row r="4573" spans="1:16" x14ac:dyDescent="0.3">
      <c r="A4573" s="7">
        <v>19645</v>
      </c>
      <c r="B4573" s="6" t="s">
        <v>19197</v>
      </c>
      <c r="C4573" t="s">
        <v>19198</v>
      </c>
      <c r="D4573" s="2" t="s">
        <v>79</v>
      </c>
      <c r="E4573" s="4" t="s">
        <v>46</v>
      </c>
      <c r="F4573" t="s">
        <v>76</v>
      </c>
      <c r="G4573" s="6">
        <v>561</v>
      </c>
      <c r="H4573">
        <v>40560</v>
      </c>
      <c r="I4573">
        <v>24</v>
      </c>
      <c r="J4573" s="6">
        <v>354</v>
      </c>
      <c r="K4573" s="6">
        <v>4840.75</v>
      </c>
      <c r="L4573">
        <v>56</v>
      </c>
      <c r="M4573">
        <v>1</v>
      </c>
      <c r="N4573" t="s">
        <v>61</v>
      </c>
      <c r="O4573" t="s">
        <v>48</v>
      </c>
      <c r="P4573" t="s">
        <v>10066</v>
      </c>
    </row>
    <row r="4574" spans="1:16" x14ac:dyDescent="0.3">
      <c r="A4574" s="7">
        <v>17781</v>
      </c>
      <c r="B4574" s="6" t="s">
        <v>19199</v>
      </c>
      <c r="C4574" t="s">
        <v>19200</v>
      </c>
      <c r="D4574" s="2" t="s">
        <v>45</v>
      </c>
      <c r="E4574" s="4" t="s">
        <v>59</v>
      </c>
      <c r="F4574" t="s">
        <v>76</v>
      </c>
      <c r="G4574" s="6">
        <v>823</v>
      </c>
      <c r="H4574">
        <v>33040</v>
      </c>
      <c r="I4574">
        <v>24</v>
      </c>
      <c r="J4574" s="6">
        <v>396.25</v>
      </c>
      <c r="K4574" s="6">
        <v>2740.75</v>
      </c>
      <c r="L4574">
        <v>72</v>
      </c>
      <c r="M4574">
        <v>3</v>
      </c>
      <c r="N4574" t="s">
        <v>48</v>
      </c>
      <c r="O4574" t="s">
        <v>37</v>
      </c>
      <c r="P4574" t="s">
        <v>10061</v>
      </c>
    </row>
    <row r="4575" spans="1:16" x14ac:dyDescent="0.3">
      <c r="A4575" s="7">
        <v>20203</v>
      </c>
      <c r="B4575" s="6" t="s">
        <v>19201</v>
      </c>
      <c r="C4575" t="s">
        <v>19202</v>
      </c>
      <c r="D4575" s="2" t="s">
        <v>58</v>
      </c>
      <c r="E4575" s="4" t="s">
        <v>59</v>
      </c>
      <c r="F4575" t="s">
        <v>60</v>
      </c>
      <c r="G4575" s="6">
        <v>59</v>
      </c>
      <c r="H4575">
        <v>39942</v>
      </c>
      <c r="I4575">
        <v>14</v>
      </c>
      <c r="J4575" s="6">
        <v>242</v>
      </c>
      <c r="K4575" s="6">
        <v>6134.5</v>
      </c>
      <c r="L4575">
        <v>95</v>
      </c>
      <c r="M4575">
        <v>2</v>
      </c>
      <c r="N4575" t="s">
        <v>48</v>
      </c>
      <c r="O4575" t="s">
        <v>37</v>
      </c>
      <c r="P4575" t="s">
        <v>10066</v>
      </c>
    </row>
    <row r="4576" spans="1:16" x14ac:dyDescent="0.3">
      <c r="A4576" s="7">
        <v>18281</v>
      </c>
      <c r="B4576" s="6" t="s">
        <v>19203</v>
      </c>
      <c r="C4576" t="s">
        <v>19204</v>
      </c>
      <c r="D4576" s="2" t="s">
        <v>58</v>
      </c>
      <c r="E4576" s="4" t="s">
        <v>59</v>
      </c>
      <c r="F4576" t="s">
        <v>60</v>
      </c>
      <c r="G4576" s="6">
        <v>118</v>
      </c>
      <c r="H4576">
        <v>75823</v>
      </c>
      <c r="I4576">
        <v>15</v>
      </c>
      <c r="J4576" s="6">
        <v>355.5</v>
      </c>
      <c r="K4576" s="6">
        <v>5550.5</v>
      </c>
      <c r="L4576">
        <v>95</v>
      </c>
      <c r="M4576">
        <v>2</v>
      </c>
      <c r="N4576" t="s">
        <v>48</v>
      </c>
      <c r="O4576" t="s">
        <v>37</v>
      </c>
      <c r="P4576" t="s">
        <v>10066</v>
      </c>
    </row>
    <row r="4577" spans="1:16" x14ac:dyDescent="0.3">
      <c r="A4577" s="7">
        <v>21867</v>
      </c>
      <c r="B4577" s="6" t="s">
        <v>19205</v>
      </c>
      <c r="C4577" t="s">
        <v>19206</v>
      </c>
      <c r="D4577" s="2" t="s">
        <v>58</v>
      </c>
      <c r="E4577" s="4" t="s">
        <v>59</v>
      </c>
      <c r="F4577" t="s">
        <v>60</v>
      </c>
      <c r="G4577" s="6">
        <v>153</v>
      </c>
      <c r="H4577">
        <v>10642</v>
      </c>
      <c r="I4577">
        <v>3</v>
      </c>
      <c r="J4577" s="6">
        <v>120.25</v>
      </c>
      <c r="K4577" s="6">
        <v>7480.5</v>
      </c>
      <c r="L4577">
        <v>88</v>
      </c>
      <c r="M4577">
        <v>2</v>
      </c>
      <c r="N4577" t="s">
        <v>32</v>
      </c>
      <c r="O4577" t="s">
        <v>37</v>
      </c>
      <c r="P4577" t="s">
        <v>10066</v>
      </c>
    </row>
    <row r="4578" spans="1:16" x14ac:dyDescent="0.3">
      <c r="A4578" s="7">
        <v>19236</v>
      </c>
      <c r="B4578" s="6" t="s">
        <v>19207</v>
      </c>
      <c r="C4578" t="s">
        <v>19208</v>
      </c>
      <c r="D4578" s="2" t="s">
        <v>45</v>
      </c>
      <c r="E4578" s="4" t="s">
        <v>59</v>
      </c>
      <c r="F4578" t="s">
        <v>60</v>
      </c>
      <c r="G4578" s="6">
        <v>938</v>
      </c>
      <c r="H4578">
        <v>75827</v>
      </c>
      <c r="I4578">
        <v>10</v>
      </c>
      <c r="J4578" s="6">
        <v>421.25</v>
      </c>
      <c r="K4578" s="6">
        <v>3509.5</v>
      </c>
      <c r="L4578">
        <v>76</v>
      </c>
      <c r="M4578">
        <v>1</v>
      </c>
      <c r="N4578" t="s">
        <v>48</v>
      </c>
      <c r="O4578" t="s">
        <v>48</v>
      </c>
      <c r="P4578" t="s">
        <v>10066</v>
      </c>
    </row>
    <row r="4579" spans="1:16" x14ac:dyDescent="0.3">
      <c r="A4579" s="7">
        <v>18526</v>
      </c>
      <c r="B4579" s="6" t="s">
        <v>19209</v>
      </c>
      <c r="C4579" t="s">
        <v>19210</v>
      </c>
      <c r="D4579" s="2" t="s">
        <v>58</v>
      </c>
      <c r="E4579" s="4" t="s">
        <v>46</v>
      </c>
      <c r="F4579" t="s">
        <v>60</v>
      </c>
      <c r="G4579" s="6">
        <v>105</v>
      </c>
      <c r="H4579">
        <v>35279</v>
      </c>
      <c r="I4579">
        <v>8</v>
      </c>
      <c r="J4579" s="6">
        <v>144.25</v>
      </c>
      <c r="K4579" s="6">
        <v>6230.75</v>
      </c>
      <c r="L4579">
        <v>98</v>
      </c>
      <c r="M4579">
        <v>2</v>
      </c>
      <c r="N4579" t="s">
        <v>32</v>
      </c>
      <c r="O4579" t="s">
        <v>37</v>
      </c>
      <c r="P4579" t="s">
        <v>10066</v>
      </c>
    </row>
    <row r="4580" spans="1:16" x14ac:dyDescent="0.3">
      <c r="A4580" s="7">
        <v>17810</v>
      </c>
      <c r="B4580" s="6" t="s">
        <v>19211</v>
      </c>
      <c r="C4580" t="s">
        <v>19212</v>
      </c>
      <c r="D4580" s="2" t="s">
        <v>45</v>
      </c>
      <c r="E4580" s="4" t="s">
        <v>59</v>
      </c>
      <c r="F4580" t="s">
        <v>67</v>
      </c>
      <c r="G4580" s="6">
        <v>213</v>
      </c>
      <c r="H4580">
        <v>35008</v>
      </c>
      <c r="I4580">
        <v>1</v>
      </c>
      <c r="J4580" s="6">
        <v>391</v>
      </c>
      <c r="K4580" s="6">
        <v>4589.75</v>
      </c>
      <c r="L4580">
        <v>61</v>
      </c>
      <c r="M4580">
        <v>3</v>
      </c>
      <c r="N4580" t="s">
        <v>61</v>
      </c>
      <c r="O4580" t="s">
        <v>37</v>
      </c>
      <c r="P4580" t="s">
        <v>10061</v>
      </c>
    </row>
    <row r="4581" spans="1:16" x14ac:dyDescent="0.3">
      <c r="A4581" s="7">
        <v>20127</v>
      </c>
      <c r="B4581" s="6" t="s">
        <v>19213</v>
      </c>
      <c r="C4581" t="s">
        <v>19214</v>
      </c>
      <c r="D4581" s="2" t="s">
        <v>45</v>
      </c>
      <c r="E4581" s="4" t="s">
        <v>59</v>
      </c>
      <c r="F4581" t="s">
        <v>60</v>
      </c>
      <c r="G4581" s="6">
        <v>180</v>
      </c>
      <c r="H4581">
        <v>12039</v>
      </c>
      <c r="I4581">
        <v>15</v>
      </c>
      <c r="J4581" s="6">
        <v>390.25</v>
      </c>
      <c r="K4581" s="6">
        <v>3074.5</v>
      </c>
      <c r="L4581">
        <v>91</v>
      </c>
      <c r="M4581">
        <v>2</v>
      </c>
      <c r="N4581" t="s">
        <v>32</v>
      </c>
      <c r="O4581" t="s">
        <v>48</v>
      </c>
      <c r="P4581" t="s">
        <v>10061</v>
      </c>
    </row>
    <row r="4582" spans="1:16" x14ac:dyDescent="0.3">
      <c r="A4582" s="7">
        <v>20424</v>
      </c>
      <c r="B4582" s="6" t="s">
        <v>19215</v>
      </c>
      <c r="C4582" t="s">
        <v>19216</v>
      </c>
      <c r="D4582" s="2" t="s">
        <v>52</v>
      </c>
      <c r="E4582" s="4" t="s">
        <v>59</v>
      </c>
      <c r="F4582" t="s">
        <v>76</v>
      </c>
      <c r="G4582" s="6">
        <v>1335</v>
      </c>
      <c r="H4582">
        <v>88789</v>
      </c>
      <c r="I4582">
        <v>24</v>
      </c>
      <c r="J4582" s="6">
        <v>279.5</v>
      </c>
      <c r="K4582" s="6">
        <v>4675</v>
      </c>
      <c r="L4582">
        <v>74</v>
      </c>
      <c r="M4582">
        <v>1</v>
      </c>
      <c r="N4582" t="s">
        <v>61</v>
      </c>
      <c r="O4582" t="s">
        <v>37</v>
      </c>
      <c r="P4582" t="s">
        <v>10061</v>
      </c>
    </row>
    <row r="4583" spans="1:16" x14ac:dyDescent="0.3">
      <c r="A4583" s="7">
        <v>22136</v>
      </c>
      <c r="B4583" s="6" t="s">
        <v>19217</v>
      </c>
      <c r="C4583" t="s">
        <v>19218</v>
      </c>
      <c r="D4583" s="2" t="s">
        <v>70</v>
      </c>
      <c r="E4583" s="4" t="s">
        <v>46</v>
      </c>
      <c r="F4583" t="s">
        <v>67</v>
      </c>
      <c r="G4583" s="6">
        <v>335</v>
      </c>
      <c r="H4583">
        <v>45131</v>
      </c>
      <c r="I4583">
        <v>2</v>
      </c>
      <c r="J4583" s="6">
        <v>1259.5</v>
      </c>
      <c r="K4583" s="6">
        <v>4583.5</v>
      </c>
      <c r="L4583">
        <v>45</v>
      </c>
      <c r="M4583">
        <v>2</v>
      </c>
      <c r="N4583" t="s">
        <v>48</v>
      </c>
      <c r="O4583" t="s">
        <v>37</v>
      </c>
      <c r="P4583" t="s">
        <v>10061</v>
      </c>
    </row>
    <row r="4584" spans="1:16" x14ac:dyDescent="0.3">
      <c r="A4584" s="7">
        <v>19564</v>
      </c>
      <c r="B4584" s="6" t="s">
        <v>19219</v>
      </c>
      <c r="C4584" t="s">
        <v>19220</v>
      </c>
      <c r="D4584" s="2" t="s">
        <v>52</v>
      </c>
      <c r="E4584" s="4" t="s">
        <v>46</v>
      </c>
      <c r="F4584" t="s">
        <v>80</v>
      </c>
      <c r="G4584" s="6">
        <v>4020</v>
      </c>
      <c r="H4584">
        <v>63938</v>
      </c>
      <c r="I4584">
        <v>45</v>
      </c>
      <c r="J4584" s="6">
        <v>5554</v>
      </c>
      <c r="K4584" s="6">
        <v>1010.75</v>
      </c>
      <c r="L4584">
        <v>22</v>
      </c>
      <c r="M4584">
        <v>4</v>
      </c>
      <c r="N4584" t="s">
        <v>37</v>
      </c>
      <c r="O4584" t="s">
        <v>37</v>
      </c>
      <c r="P4584" t="s">
        <v>10061</v>
      </c>
    </row>
    <row r="4585" spans="1:16" x14ac:dyDescent="0.3">
      <c r="A4585" s="7">
        <v>17922</v>
      </c>
      <c r="B4585" s="6" t="s">
        <v>19221</v>
      </c>
      <c r="C4585" t="s">
        <v>19222</v>
      </c>
      <c r="D4585" s="2" t="s">
        <v>58</v>
      </c>
      <c r="E4585" s="4" t="s">
        <v>46</v>
      </c>
      <c r="F4585" t="s">
        <v>60</v>
      </c>
      <c r="G4585" s="6">
        <v>231</v>
      </c>
      <c r="H4585">
        <v>42520</v>
      </c>
      <c r="I4585">
        <v>19</v>
      </c>
      <c r="J4585" s="6">
        <v>156.75</v>
      </c>
      <c r="K4585" s="6">
        <v>5091.75</v>
      </c>
      <c r="L4585">
        <v>95</v>
      </c>
      <c r="M4585">
        <v>1</v>
      </c>
      <c r="N4585" t="s">
        <v>61</v>
      </c>
      <c r="O4585" t="s">
        <v>37</v>
      </c>
      <c r="P4585" t="s">
        <v>10061</v>
      </c>
    </row>
    <row r="4586" spans="1:16" x14ac:dyDescent="0.3">
      <c r="A4586" s="7">
        <v>18892</v>
      </c>
      <c r="B4586" s="6" t="s">
        <v>19223</v>
      </c>
      <c r="C4586" t="s">
        <v>19224</v>
      </c>
      <c r="D4586" s="2" t="s">
        <v>58</v>
      </c>
      <c r="E4586" s="4" t="s">
        <v>59</v>
      </c>
      <c r="F4586" t="s">
        <v>60</v>
      </c>
      <c r="G4586" s="6">
        <v>68</v>
      </c>
      <c r="H4586">
        <v>59922</v>
      </c>
      <c r="I4586">
        <v>4</v>
      </c>
      <c r="J4586" s="6">
        <v>285</v>
      </c>
      <c r="K4586" s="6">
        <v>7226.5</v>
      </c>
      <c r="L4586">
        <v>98</v>
      </c>
      <c r="M4586">
        <v>2</v>
      </c>
      <c r="N4586" t="s">
        <v>61</v>
      </c>
      <c r="O4586" t="s">
        <v>37</v>
      </c>
      <c r="P4586" t="s">
        <v>10066</v>
      </c>
    </row>
    <row r="4587" spans="1:16" x14ac:dyDescent="0.3">
      <c r="A4587" s="7">
        <v>21078</v>
      </c>
      <c r="B4587" s="6" t="s">
        <v>19225</v>
      </c>
      <c r="C4587" t="s">
        <v>19226</v>
      </c>
      <c r="D4587" s="2" t="s">
        <v>52</v>
      </c>
      <c r="E4587" s="4" t="s">
        <v>59</v>
      </c>
      <c r="F4587" t="s">
        <v>76</v>
      </c>
      <c r="G4587" s="6">
        <v>1571</v>
      </c>
      <c r="H4587">
        <v>83523</v>
      </c>
      <c r="I4587">
        <v>10</v>
      </c>
      <c r="J4587" s="6">
        <v>424.25</v>
      </c>
      <c r="K4587" s="6">
        <v>4329</v>
      </c>
      <c r="L4587">
        <v>81</v>
      </c>
      <c r="M4587">
        <v>2</v>
      </c>
      <c r="N4587" t="s">
        <v>61</v>
      </c>
      <c r="O4587" t="s">
        <v>48</v>
      </c>
      <c r="P4587" t="s">
        <v>10066</v>
      </c>
    </row>
    <row r="4588" spans="1:16" x14ac:dyDescent="0.3">
      <c r="A4588" s="7">
        <v>21065</v>
      </c>
      <c r="B4588" s="6" t="s">
        <v>19227</v>
      </c>
      <c r="C4588" t="s">
        <v>19228</v>
      </c>
      <c r="D4588" s="2" t="s">
        <v>79</v>
      </c>
      <c r="E4588" s="4" t="s">
        <v>46</v>
      </c>
      <c r="F4588" t="s">
        <v>76</v>
      </c>
      <c r="G4588" s="6">
        <v>3179</v>
      </c>
      <c r="H4588">
        <v>57671</v>
      </c>
      <c r="I4588">
        <v>20</v>
      </c>
      <c r="J4588" s="6">
        <v>365.5</v>
      </c>
      <c r="K4588" s="6">
        <v>5336</v>
      </c>
      <c r="L4588">
        <v>70</v>
      </c>
      <c r="M4588">
        <v>2</v>
      </c>
      <c r="N4588" t="s">
        <v>48</v>
      </c>
      <c r="O4588" t="s">
        <v>37</v>
      </c>
      <c r="P4588" t="s">
        <v>10066</v>
      </c>
    </row>
    <row r="4589" spans="1:16" x14ac:dyDescent="0.3">
      <c r="A4589" s="7">
        <v>19188</v>
      </c>
      <c r="B4589" s="6" t="s">
        <v>19229</v>
      </c>
      <c r="C4589" t="s">
        <v>19230</v>
      </c>
      <c r="D4589" s="2" t="s">
        <v>52</v>
      </c>
      <c r="E4589" s="4" t="s">
        <v>46</v>
      </c>
      <c r="F4589" t="s">
        <v>80</v>
      </c>
      <c r="G4589" s="6">
        <v>4479</v>
      </c>
      <c r="H4589">
        <v>73322</v>
      </c>
      <c r="I4589">
        <v>52</v>
      </c>
      <c r="J4589" s="6">
        <v>8442.5</v>
      </c>
      <c r="K4589" s="6">
        <v>514.25</v>
      </c>
      <c r="L4589">
        <v>12</v>
      </c>
      <c r="M4589">
        <v>5</v>
      </c>
      <c r="N4589" t="s">
        <v>37</v>
      </c>
      <c r="O4589" t="s">
        <v>37</v>
      </c>
      <c r="P4589" t="s">
        <v>10066</v>
      </c>
    </row>
    <row r="4590" spans="1:16" x14ac:dyDescent="0.3">
      <c r="A4590" s="7">
        <v>21494</v>
      </c>
      <c r="B4590" s="6" t="s">
        <v>19231</v>
      </c>
      <c r="C4590" t="s">
        <v>19232</v>
      </c>
      <c r="D4590" s="2" t="s">
        <v>45</v>
      </c>
      <c r="E4590" s="4" t="s">
        <v>46</v>
      </c>
      <c r="F4590" t="s">
        <v>67</v>
      </c>
      <c r="G4590" s="6">
        <v>274</v>
      </c>
      <c r="H4590">
        <v>38959</v>
      </c>
      <c r="I4590">
        <v>11</v>
      </c>
      <c r="J4590" s="6">
        <v>873.5</v>
      </c>
      <c r="K4590" s="6">
        <v>2348.75</v>
      </c>
      <c r="L4590">
        <v>56</v>
      </c>
      <c r="M4590">
        <v>3</v>
      </c>
      <c r="N4590" t="s">
        <v>37</v>
      </c>
      <c r="O4590" t="s">
        <v>37</v>
      </c>
      <c r="P4590" t="s">
        <v>10061</v>
      </c>
    </row>
    <row r="4591" spans="1:16" x14ac:dyDescent="0.3">
      <c r="A4591" s="7">
        <v>18583</v>
      </c>
      <c r="B4591" s="6" t="s">
        <v>19233</v>
      </c>
      <c r="C4591" t="s">
        <v>19234</v>
      </c>
      <c r="D4591" s="2" t="s">
        <v>52</v>
      </c>
      <c r="E4591" s="4" t="s">
        <v>59</v>
      </c>
      <c r="F4591" t="s">
        <v>80</v>
      </c>
      <c r="G4591" s="6">
        <v>4107</v>
      </c>
      <c r="H4591">
        <v>52613</v>
      </c>
      <c r="I4591">
        <v>60</v>
      </c>
      <c r="J4591" s="6">
        <v>9023.5</v>
      </c>
      <c r="K4591" s="6">
        <v>633</v>
      </c>
      <c r="L4591">
        <v>12</v>
      </c>
      <c r="M4591">
        <v>6</v>
      </c>
      <c r="N4591" t="s">
        <v>37</v>
      </c>
      <c r="O4591" t="s">
        <v>48</v>
      </c>
      <c r="P4591" t="s">
        <v>10066</v>
      </c>
    </row>
    <row r="4592" spans="1:16" x14ac:dyDescent="0.3">
      <c r="A4592" s="7">
        <v>19321</v>
      </c>
      <c r="B4592" s="6" t="s">
        <v>19235</v>
      </c>
      <c r="C4592" t="s">
        <v>19236</v>
      </c>
      <c r="D4592" s="2" t="s">
        <v>58</v>
      </c>
      <c r="E4592" s="4" t="s">
        <v>46</v>
      </c>
      <c r="F4592" t="s">
        <v>60</v>
      </c>
      <c r="G4592" s="6">
        <v>67</v>
      </c>
      <c r="H4592">
        <v>72605</v>
      </c>
      <c r="I4592">
        <v>19</v>
      </c>
      <c r="J4592" s="6">
        <v>421</v>
      </c>
      <c r="K4592" s="6">
        <v>5097.75</v>
      </c>
      <c r="L4592">
        <v>83</v>
      </c>
      <c r="M4592">
        <v>1</v>
      </c>
      <c r="N4592" t="s">
        <v>61</v>
      </c>
      <c r="O4592" t="s">
        <v>48</v>
      </c>
      <c r="P4592" t="s">
        <v>10061</v>
      </c>
    </row>
    <row r="4593" spans="1:16" x14ac:dyDescent="0.3">
      <c r="A4593" s="7">
        <v>21529</v>
      </c>
      <c r="B4593" s="6" t="s">
        <v>19237</v>
      </c>
      <c r="C4593" t="s">
        <v>19238</v>
      </c>
      <c r="D4593" s="2" t="s">
        <v>58</v>
      </c>
      <c r="E4593" s="4" t="s">
        <v>59</v>
      </c>
      <c r="F4593" t="s">
        <v>60</v>
      </c>
      <c r="G4593" s="6">
        <v>225</v>
      </c>
      <c r="H4593">
        <v>74005</v>
      </c>
      <c r="I4593">
        <v>7</v>
      </c>
      <c r="J4593" s="6">
        <v>330.75</v>
      </c>
      <c r="K4593" s="6">
        <v>4356.75</v>
      </c>
      <c r="L4593">
        <v>93</v>
      </c>
      <c r="M4593">
        <v>1</v>
      </c>
      <c r="N4593" t="s">
        <v>61</v>
      </c>
      <c r="O4593" t="s">
        <v>48</v>
      </c>
      <c r="P4593" t="s">
        <v>10061</v>
      </c>
    </row>
    <row r="4594" spans="1:16" x14ac:dyDescent="0.3">
      <c r="A4594" s="7">
        <v>22003</v>
      </c>
      <c r="B4594" s="6" t="s">
        <v>19239</v>
      </c>
      <c r="C4594" t="s">
        <v>19240</v>
      </c>
      <c r="D4594" s="2" t="s">
        <v>64</v>
      </c>
      <c r="E4594" s="4" t="s">
        <v>59</v>
      </c>
      <c r="F4594" t="s">
        <v>60</v>
      </c>
      <c r="G4594" s="6">
        <v>674</v>
      </c>
      <c r="H4594">
        <v>20594</v>
      </c>
      <c r="I4594">
        <v>18</v>
      </c>
      <c r="J4594" s="6">
        <v>187</v>
      </c>
      <c r="K4594" s="6">
        <v>6852</v>
      </c>
      <c r="L4594">
        <v>83</v>
      </c>
      <c r="M4594">
        <v>2</v>
      </c>
      <c r="N4594" t="s">
        <v>48</v>
      </c>
      <c r="O4594" t="s">
        <v>37</v>
      </c>
      <c r="P4594" t="s">
        <v>10066</v>
      </c>
    </row>
    <row r="4595" spans="1:16" x14ac:dyDescent="0.3">
      <c r="A4595" s="7">
        <v>19770</v>
      </c>
      <c r="B4595" s="6" t="s">
        <v>19241</v>
      </c>
      <c r="C4595" t="s">
        <v>19242</v>
      </c>
      <c r="D4595" s="2" t="s">
        <v>45</v>
      </c>
      <c r="E4595" s="4" t="s">
        <v>46</v>
      </c>
      <c r="F4595" t="s">
        <v>67</v>
      </c>
      <c r="G4595" s="6">
        <v>434</v>
      </c>
      <c r="H4595">
        <v>69791</v>
      </c>
      <c r="I4595">
        <v>8</v>
      </c>
      <c r="J4595" s="6">
        <v>1003.25</v>
      </c>
      <c r="K4595" s="6">
        <v>4496.5</v>
      </c>
      <c r="L4595">
        <v>46</v>
      </c>
      <c r="M4595">
        <v>3</v>
      </c>
      <c r="N4595" t="s">
        <v>48</v>
      </c>
      <c r="O4595" t="s">
        <v>37</v>
      </c>
      <c r="P4595" t="s">
        <v>10061</v>
      </c>
    </row>
    <row r="4596" spans="1:16" x14ac:dyDescent="0.3">
      <c r="A4596" s="7">
        <v>21289</v>
      </c>
      <c r="B4596" s="6" t="s">
        <v>19243</v>
      </c>
      <c r="C4596" t="s">
        <v>19244</v>
      </c>
      <c r="D4596" s="2" t="s">
        <v>45</v>
      </c>
      <c r="E4596" s="4" t="s">
        <v>46</v>
      </c>
      <c r="F4596" t="s">
        <v>47</v>
      </c>
      <c r="G4596" s="6">
        <v>249</v>
      </c>
      <c r="H4596">
        <v>64819</v>
      </c>
      <c r="I4596">
        <v>5</v>
      </c>
      <c r="J4596" s="6">
        <v>511.75</v>
      </c>
      <c r="K4596" s="6">
        <v>2349.25</v>
      </c>
      <c r="L4596">
        <v>64</v>
      </c>
      <c r="M4596">
        <v>1</v>
      </c>
      <c r="N4596" t="s">
        <v>48</v>
      </c>
      <c r="O4596" t="s">
        <v>37</v>
      </c>
      <c r="P4596" t="s">
        <v>10066</v>
      </c>
    </row>
    <row r="4597" spans="1:16" x14ac:dyDescent="0.3">
      <c r="A4597" s="7">
        <v>18135</v>
      </c>
      <c r="B4597" s="6" t="s">
        <v>19245</v>
      </c>
      <c r="C4597" t="s">
        <v>19246</v>
      </c>
      <c r="D4597" s="2" t="s">
        <v>58</v>
      </c>
      <c r="E4597" s="4" t="s">
        <v>59</v>
      </c>
      <c r="F4597" t="s">
        <v>60</v>
      </c>
      <c r="G4597" s="6">
        <v>97</v>
      </c>
      <c r="H4597">
        <v>71874</v>
      </c>
      <c r="I4597">
        <v>3</v>
      </c>
      <c r="J4597" s="6">
        <v>359</v>
      </c>
      <c r="K4597" s="6">
        <v>3064.25</v>
      </c>
      <c r="L4597">
        <v>80</v>
      </c>
      <c r="M4597">
        <v>2</v>
      </c>
      <c r="N4597" t="s">
        <v>61</v>
      </c>
      <c r="O4597" t="s">
        <v>48</v>
      </c>
      <c r="P4597" t="s">
        <v>10066</v>
      </c>
    </row>
    <row r="4598" spans="1:16" x14ac:dyDescent="0.3">
      <c r="A4598" s="7">
        <v>18409</v>
      </c>
      <c r="B4598" s="6" t="s">
        <v>19247</v>
      </c>
      <c r="C4598" t="s">
        <v>19248</v>
      </c>
      <c r="D4598" s="2" t="s">
        <v>52</v>
      </c>
      <c r="E4598" s="4" t="s">
        <v>59</v>
      </c>
      <c r="F4598" t="s">
        <v>76</v>
      </c>
      <c r="G4598" s="6">
        <v>1382</v>
      </c>
      <c r="H4598">
        <v>27545</v>
      </c>
      <c r="I4598">
        <v>22</v>
      </c>
      <c r="J4598" s="6">
        <v>393.5</v>
      </c>
      <c r="K4598" s="6">
        <v>5084</v>
      </c>
      <c r="L4598">
        <v>78</v>
      </c>
      <c r="M4598">
        <v>3</v>
      </c>
      <c r="N4598" t="s">
        <v>37</v>
      </c>
      <c r="O4598" t="s">
        <v>37</v>
      </c>
      <c r="P4598" t="s">
        <v>10066</v>
      </c>
    </row>
    <row r="4599" spans="1:16" x14ac:dyDescent="0.3">
      <c r="A4599" s="7">
        <v>21143</v>
      </c>
      <c r="B4599" s="6" t="s">
        <v>19249</v>
      </c>
      <c r="C4599" t="s">
        <v>19250</v>
      </c>
      <c r="D4599" s="2" t="s">
        <v>52</v>
      </c>
      <c r="E4599" s="4" t="s">
        <v>46</v>
      </c>
      <c r="F4599" t="s">
        <v>80</v>
      </c>
      <c r="G4599" s="6">
        <v>4090</v>
      </c>
      <c r="H4599">
        <v>53137</v>
      </c>
      <c r="I4599">
        <v>33</v>
      </c>
      <c r="J4599" s="6">
        <v>5798.75</v>
      </c>
      <c r="K4599" s="6">
        <v>550.25</v>
      </c>
      <c r="L4599">
        <v>13</v>
      </c>
      <c r="M4599">
        <v>3</v>
      </c>
      <c r="N4599" t="s">
        <v>37</v>
      </c>
      <c r="O4599" t="s">
        <v>37</v>
      </c>
      <c r="P4599" t="s">
        <v>10061</v>
      </c>
    </row>
    <row r="4600" spans="1:16" x14ac:dyDescent="0.3">
      <c r="A4600" s="7">
        <v>22280</v>
      </c>
      <c r="B4600" s="6" t="s">
        <v>19251</v>
      </c>
      <c r="C4600" t="s">
        <v>19252</v>
      </c>
      <c r="D4600" s="2" t="s">
        <v>52</v>
      </c>
      <c r="E4600" s="4" t="s">
        <v>46</v>
      </c>
      <c r="F4600" t="s">
        <v>80</v>
      </c>
      <c r="G4600" s="6">
        <v>4306</v>
      </c>
      <c r="H4600">
        <v>13104</v>
      </c>
      <c r="I4600">
        <v>47</v>
      </c>
      <c r="J4600" s="6">
        <v>4629.5</v>
      </c>
      <c r="K4600" s="6">
        <v>829.5</v>
      </c>
      <c r="L4600">
        <v>11</v>
      </c>
      <c r="M4600">
        <v>4</v>
      </c>
      <c r="N4600" t="s">
        <v>37</v>
      </c>
      <c r="O4600" t="s">
        <v>37</v>
      </c>
      <c r="P4600" t="s">
        <v>10061</v>
      </c>
    </row>
    <row r="4601" spans="1:16" x14ac:dyDescent="0.3">
      <c r="A4601" s="7">
        <v>20399</v>
      </c>
      <c r="B4601" s="6" t="s">
        <v>19253</v>
      </c>
      <c r="C4601" t="s">
        <v>19254</v>
      </c>
      <c r="D4601" s="2" t="s">
        <v>52</v>
      </c>
      <c r="E4601" s="4" t="s">
        <v>46</v>
      </c>
      <c r="F4601" t="s">
        <v>76</v>
      </c>
      <c r="G4601" s="6">
        <v>3427</v>
      </c>
      <c r="H4601">
        <v>84741</v>
      </c>
      <c r="I4601">
        <v>11</v>
      </c>
      <c r="J4601" s="6">
        <v>445.25</v>
      </c>
      <c r="K4601" s="6">
        <v>2865.5</v>
      </c>
      <c r="L4601">
        <v>73</v>
      </c>
      <c r="M4601">
        <v>2</v>
      </c>
      <c r="N4601" t="s">
        <v>37</v>
      </c>
      <c r="O4601" t="s">
        <v>37</v>
      </c>
      <c r="P4601" t="s">
        <v>10066</v>
      </c>
    </row>
    <row r="4602" spans="1:16" x14ac:dyDescent="0.3">
      <c r="A4602" s="7">
        <v>20414</v>
      </c>
      <c r="B4602" s="6" t="s">
        <v>19255</v>
      </c>
      <c r="C4602" t="s">
        <v>19256</v>
      </c>
      <c r="D4602" s="2" t="s">
        <v>52</v>
      </c>
      <c r="E4602" s="4" t="s">
        <v>46</v>
      </c>
      <c r="F4602" t="s">
        <v>76</v>
      </c>
      <c r="G4602" s="6">
        <v>1920</v>
      </c>
      <c r="H4602">
        <v>21437</v>
      </c>
      <c r="I4602">
        <v>8</v>
      </c>
      <c r="J4602" s="6">
        <v>444</v>
      </c>
      <c r="K4602" s="6">
        <v>2945.25</v>
      </c>
      <c r="L4602">
        <v>63</v>
      </c>
      <c r="M4602">
        <v>1</v>
      </c>
      <c r="N4602" t="s">
        <v>32</v>
      </c>
      <c r="O4602" t="s">
        <v>37</v>
      </c>
      <c r="P4602" t="s">
        <v>10061</v>
      </c>
    </row>
    <row r="4603" spans="1:16" x14ac:dyDescent="0.3">
      <c r="A4603" s="7">
        <v>20047</v>
      </c>
      <c r="B4603" s="6" t="s">
        <v>19257</v>
      </c>
      <c r="C4603" t="s">
        <v>19258</v>
      </c>
      <c r="D4603" s="2" t="s">
        <v>52</v>
      </c>
      <c r="E4603" s="4" t="s">
        <v>53</v>
      </c>
      <c r="F4603" t="s">
        <v>54</v>
      </c>
      <c r="G4603" s="6">
        <v>2765</v>
      </c>
      <c r="H4603">
        <v>67321</v>
      </c>
      <c r="I4603">
        <v>40</v>
      </c>
      <c r="J4603" s="6">
        <v>3280.25</v>
      </c>
      <c r="K4603" s="6">
        <v>775</v>
      </c>
      <c r="L4603">
        <v>7</v>
      </c>
      <c r="M4603">
        <v>8</v>
      </c>
      <c r="N4603" t="s">
        <v>32</v>
      </c>
      <c r="O4603" t="s">
        <v>37</v>
      </c>
      <c r="P4603" t="s">
        <v>10066</v>
      </c>
    </row>
    <row r="4604" spans="1:16" x14ac:dyDescent="0.3">
      <c r="A4604" s="7">
        <v>17354</v>
      </c>
      <c r="B4604" s="6" t="s">
        <v>19259</v>
      </c>
      <c r="C4604" t="s">
        <v>19260</v>
      </c>
      <c r="D4604" s="2" t="s">
        <v>58</v>
      </c>
      <c r="E4604" s="4" t="s">
        <v>59</v>
      </c>
      <c r="F4604" t="s">
        <v>60</v>
      </c>
      <c r="G4604" s="6">
        <v>116</v>
      </c>
      <c r="H4604">
        <v>68841</v>
      </c>
      <c r="I4604">
        <v>5</v>
      </c>
      <c r="J4604" s="6">
        <v>339.75</v>
      </c>
      <c r="K4604" s="6">
        <v>3712.25</v>
      </c>
      <c r="L4604">
        <v>84</v>
      </c>
      <c r="M4604">
        <v>2</v>
      </c>
      <c r="N4604" t="s">
        <v>32</v>
      </c>
      <c r="O4604" t="s">
        <v>37</v>
      </c>
      <c r="P4604" t="s">
        <v>10061</v>
      </c>
    </row>
    <row r="4605" spans="1:16" x14ac:dyDescent="0.3">
      <c r="A4605" s="7">
        <v>21452</v>
      </c>
      <c r="B4605" s="6" t="s">
        <v>19261</v>
      </c>
      <c r="C4605" t="s">
        <v>19262</v>
      </c>
      <c r="D4605" s="2" t="s">
        <v>79</v>
      </c>
      <c r="E4605" s="4" t="s">
        <v>46</v>
      </c>
      <c r="F4605" t="s">
        <v>76</v>
      </c>
      <c r="G4605" s="6">
        <v>1914</v>
      </c>
      <c r="H4605">
        <v>26415</v>
      </c>
      <c r="I4605">
        <v>8</v>
      </c>
      <c r="J4605" s="6">
        <v>455</v>
      </c>
      <c r="K4605" s="6">
        <v>4565.25</v>
      </c>
      <c r="L4605">
        <v>50</v>
      </c>
      <c r="M4605">
        <v>2</v>
      </c>
      <c r="N4605" t="s">
        <v>48</v>
      </c>
      <c r="O4605" t="s">
        <v>48</v>
      </c>
      <c r="P4605" t="s">
        <v>10066</v>
      </c>
    </row>
    <row r="4606" spans="1:16" x14ac:dyDescent="0.3">
      <c r="A4606" s="7">
        <v>18470</v>
      </c>
      <c r="B4606" s="6" t="s">
        <v>19263</v>
      </c>
      <c r="C4606" t="s">
        <v>19264</v>
      </c>
      <c r="D4606" s="2" t="s">
        <v>58</v>
      </c>
      <c r="E4606" s="4" t="s">
        <v>59</v>
      </c>
      <c r="F4606" t="s">
        <v>60</v>
      </c>
      <c r="G4606" s="6">
        <v>121</v>
      </c>
      <c r="H4606">
        <v>87911</v>
      </c>
      <c r="I4606">
        <v>13</v>
      </c>
      <c r="J4606" s="6">
        <v>216</v>
      </c>
      <c r="K4606" s="6">
        <v>7056.25</v>
      </c>
      <c r="L4606">
        <v>96</v>
      </c>
      <c r="M4606">
        <v>2</v>
      </c>
      <c r="N4606" t="s">
        <v>61</v>
      </c>
      <c r="O4606" t="s">
        <v>48</v>
      </c>
      <c r="P4606" t="s">
        <v>10061</v>
      </c>
    </row>
    <row r="4607" spans="1:16" x14ac:dyDescent="0.3">
      <c r="A4607" s="7">
        <v>20682</v>
      </c>
      <c r="B4607" s="6" t="s">
        <v>19265</v>
      </c>
      <c r="C4607" t="s">
        <v>19266</v>
      </c>
      <c r="D4607" s="2" t="s">
        <v>45</v>
      </c>
      <c r="E4607" s="4" t="s">
        <v>59</v>
      </c>
      <c r="F4607" t="s">
        <v>60</v>
      </c>
      <c r="G4607" s="6">
        <v>290</v>
      </c>
      <c r="H4607">
        <v>56992</v>
      </c>
      <c r="I4607">
        <v>12</v>
      </c>
      <c r="J4607" s="6">
        <v>195.25</v>
      </c>
      <c r="K4607" s="6">
        <v>4073.75</v>
      </c>
      <c r="L4607">
        <v>76</v>
      </c>
      <c r="M4607">
        <v>2</v>
      </c>
      <c r="N4607" t="s">
        <v>61</v>
      </c>
      <c r="O4607" t="s">
        <v>48</v>
      </c>
      <c r="P4607" t="s">
        <v>10061</v>
      </c>
    </row>
    <row r="4608" spans="1:16" x14ac:dyDescent="0.3">
      <c r="A4608" s="7">
        <v>18697</v>
      </c>
      <c r="B4608" s="6" t="s">
        <v>19267</v>
      </c>
      <c r="C4608" t="s">
        <v>19268</v>
      </c>
      <c r="D4608" s="2" t="s">
        <v>45</v>
      </c>
      <c r="E4608" s="4" t="s">
        <v>59</v>
      </c>
      <c r="F4608" t="s">
        <v>60</v>
      </c>
      <c r="G4608" s="6">
        <v>275</v>
      </c>
      <c r="H4608">
        <v>45131</v>
      </c>
      <c r="I4608">
        <v>11</v>
      </c>
      <c r="J4608" s="6">
        <v>374</v>
      </c>
      <c r="K4608" s="6">
        <v>3835.25</v>
      </c>
      <c r="L4608">
        <v>96</v>
      </c>
      <c r="M4608">
        <v>1</v>
      </c>
      <c r="N4608" t="s">
        <v>32</v>
      </c>
      <c r="O4608" t="s">
        <v>48</v>
      </c>
      <c r="P4608" t="s">
        <v>10061</v>
      </c>
    </row>
    <row r="4609" spans="1:16" x14ac:dyDescent="0.3">
      <c r="A4609" s="7">
        <v>21158</v>
      </c>
      <c r="B4609" s="6" t="s">
        <v>19269</v>
      </c>
      <c r="C4609" t="s">
        <v>19270</v>
      </c>
      <c r="D4609" s="2" t="s">
        <v>58</v>
      </c>
      <c r="E4609" s="4" t="s">
        <v>46</v>
      </c>
      <c r="F4609" t="s">
        <v>47</v>
      </c>
      <c r="G4609" s="6">
        <v>224</v>
      </c>
      <c r="H4609">
        <v>42281</v>
      </c>
      <c r="I4609">
        <v>8</v>
      </c>
      <c r="J4609" s="6">
        <v>366.5</v>
      </c>
      <c r="K4609" s="6">
        <v>2262.25</v>
      </c>
      <c r="L4609">
        <v>61</v>
      </c>
      <c r="M4609">
        <v>0</v>
      </c>
      <c r="N4609" t="s">
        <v>48</v>
      </c>
      <c r="O4609" t="s">
        <v>37</v>
      </c>
      <c r="P4609" t="s">
        <v>10061</v>
      </c>
    </row>
    <row r="4610" spans="1:16" x14ac:dyDescent="0.3">
      <c r="A4610" s="7">
        <v>19074</v>
      </c>
      <c r="B4610" s="6" t="s">
        <v>19271</v>
      </c>
      <c r="C4610" t="s">
        <v>19272</v>
      </c>
      <c r="D4610" s="2" t="s">
        <v>58</v>
      </c>
      <c r="E4610" s="4" t="s">
        <v>59</v>
      </c>
      <c r="F4610" t="s">
        <v>60</v>
      </c>
      <c r="G4610" s="6">
        <v>91</v>
      </c>
      <c r="H4610">
        <v>78857</v>
      </c>
      <c r="I4610">
        <v>18</v>
      </c>
      <c r="J4610" s="6">
        <v>174.25</v>
      </c>
      <c r="K4610" s="6">
        <v>3732.5</v>
      </c>
      <c r="L4610">
        <v>80</v>
      </c>
      <c r="M4610">
        <v>1</v>
      </c>
      <c r="N4610" t="s">
        <v>32</v>
      </c>
      <c r="O4610" t="s">
        <v>32</v>
      </c>
      <c r="P4610" t="s">
        <v>10061</v>
      </c>
    </row>
    <row r="4611" spans="1:16" x14ac:dyDescent="0.3">
      <c r="A4611" s="7">
        <v>20647</v>
      </c>
      <c r="B4611" s="6" t="s">
        <v>19273</v>
      </c>
      <c r="C4611" t="s">
        <v>19274</v>
      </c>
      <c r="D4611" s="2" t="s">
        <v>52</v>
      </c>
      <c r="E4611" s="4" t="s">
        <v>59</v>
      </c>
      <c r="F4611" t="s">
        <v>76</v>
      </c>
      <c r="G4611" s="6">
        <v>2085</v>
      </c>
      <c r="H4611">
        <v>38262</v>
      </c>
      <c r="I4611">
        <v>12</v>
      </c>
      <c r="J4611" s="6">
        <v>404.5</v>
      </c>
      <c r="K4611" s="6">
        <v>4323</v>
      </c>
      <c r="L4611">
        <v>77</v>
      </c>
      <c r="M4611">
        <v>1</v>
      </c>
      <c r="N4611" t="s">
        <v>48</v>
      </c>
      <c r="O4611" t="s">
        <v>37</v>
      </c>
      <c r="P4611" t="s">
        <v>10066</v>
      </c>
    </row>
    <row r="4612" spans="1:16" x14ac:dyDescent="0.3">
      <c r="A4612" s="7">
        <v>22034</v>
      </c>
      <c r="B4612" s="6" t="s">
        <v>19275</v>
      </c>
      <c r="C4612" t="s">
        <v>19276</v>
      </c>
      <c r="D4612" s="2" t="s">
        <v>58</v>
      </c>
      <c r="E4612" s="4" t="s">
        <v>46</v>
      </c>
      <c r="F4612" t="s">
        <v>67</v>
      </c>
      <c r="G4612" s="6">
        <v>244</v>
      </c>
      <c r="H4612">
        <v>66302</v>
      </c>
      <c r="I4612">
        <v>12</v>
      </c>
      <c r="J4612" s="6">
        <v>1021</v>
      </c>
      <c r="K4612" s="6">
        <v>4068.5</v>
      </c>
      <c r="L4612">
        <v>61</v>
      </c>
      <c r="M4612">
        <v>2</v>
      </c>
      <c r="N4612" t="s">
        <v>48</v>
      </c>
      <c r="O4612" t="s">
        <v>37</v>
      </c>
      <c r="P4612" t="s">
        <v>10066</v>
      </c>
    </row>
    <row r="4613" spans="1:16" x14ac:dyDescent="0.3">
      <c r="A4613" s="7">
        <v>19957</v>
      </c>
      <c r="B4613" s="6" t="s">
        <v>19277</v>
      </c>
      <c r="C4613" t="s">
        <v>19278</v>
      </c>
      <c r="D4613" s="2" t="s">
        <v>52</v>
      </c>
      <c r="E4613" s="4" t="s">
        <v>53</v>
      </c>
      <c r="F4613" t="s">
        <v>54</v>
      </c>
      <c r="G4613" s="6">
        <v>2533</v>
      </c>
      <c r="H4613">
        <v>29708</v>
      </c>
      <c r="I4613">
        <v>24</v>
      </c>
      <c r="J4613" s="6">
        <v>3786.75</v>
      </c>
      <c r="K4613" s="6">
        <v>587.25</v>
      </c>
      <c r="L4613">
        <v>15</v>
      </c>
      <c r="M4613">
        <v>4</v>
      </c>
      <c r="N4613" t="s">
        <v>48</v>
      </c>
      <c r="O4613" t="s">
        <v>37</v>
      </c>
      <c r="P4613" t="s">
        <v>10061</v>
      </c>
    </row>
    <row r="4614" spans="1:16" x14ac:dyDescent="0.3">
      <c r="A4614" s="7">
        <v>19257</v>
      </c>
      <c r="B4614" s="6" t="s">
        <v>19279</v>
      </c>
      <c r="C4614" t="s">
        <v>19280</v>
      </c>
      <c r="D4614" s="2" t="s">
        <v>58</v>
      </c>
      <c r="E4614" s="4" t="s">
        <v>59</v>
      </c>
      <c r="F4614" t="s">
        <v>60</v>
      </c>
      <c r="G4614" s="6">
        <v>120</v>
      </c>
      <c r="H4614">
        <v>44564</v>
      </c>
      <c r="I4614">
        <v>3</v>
      </c>
      <c r="J4614" s="6">
        <v>50</v>
      </c>
      <c r="K4614" s="6">
        <v>6593</v>
      </c>
      <c r="L4614">
        <v>84</v>
      </c>
      <c r="M4614">
        <v>1</v>
      </c>
      <c r="N4614" t="s">
        <v>32</v>
      </c>
      <c r="O4614" t="s">
        <v>32</v>
      </c>
      <c r="P4614" t="s">
        <v>10066</v>
      </c>
    </row>
    <row r="4615" spans="1:16" x14ac:dyDescent="0.3">
      <c r="A4615" s="7">
        <v>18100</v>
      </c>
      <c r="B4615" s="6" t="s">
        <v>19281</v>
      </c>
      <c r="C4615" t="s">
        <v>19282</v>
      </c>
      <c r="D4615" s="2" t="s">
        <v>70</v>
      </c>
      <c r="E4615" s="4" t="s">
        <v>59</v>
      </c>
      <c r="F4615" t="s">
        <v>60</v>
      </c>
      <c r="G4615" s="6">
        <v>18</v>
      </c>
      <c r="H4615">
        <v>42376</v>
      </c>
      <c r="I4615">
        <v>3</v>
      </c>
      <c r="J4615" s="6">
        <v>341.5</v>
      </c>
      <c r="K4615" s="6">
        <v>5843</v>
      </c>
      <c r="L4615">
        <v>97</v>
      </c>
      <c r="M4615">
        <v>1</v>
      </c>
      <c r="N4615" t="s">
        <v>61</v>
      </c>
      <c r="O4615" t="s">
        <v>37</v>
      </c>
      <c r="P4615" t="s">
        <v>10061</v>
      </c>
    </row>
    <row r="4616" spans="1:16" x14ac:dyDescent="0.3">
      <c r="A4616" s="7">
        <v>17567</v>
      </c>
      <c r="B4616" s="6" t="s">
        <v>19283</v>
      </c>
      <c r="C4616" t="s">
        <v>19284</v>
      </c>
      <c r="D4616" s="2" t="s">
        <v>45</v>
      </c>
      <c r="E4616" s="4" t="s">
        <v>46</v>
      </c>
      <c r="F4616" t="s">
        <v>76</v>
      </c>
      <c r="G4616" s="6">
        <v>721</v>
      </c>
      <c r="H4616">
        <v>16539</v>
      </c>
      <c r="I4616">
        <v>4</v>
      </c>
      <c r="J4616" s="6">
        <v>431.25</v>
      </c>
      <c r="K4616" s="6">
        <v>2677.75</v>
      </c>
      <c r="L4616">
        <v>52</v>
      </c>
      <c r="M4616">
        <v>1</v>
      </c>
      <c r="N4616" t="s">
        <v>61</v>
      </c>
      <c r="O4616" t="s">
        <v>48</v>
      </c>
      <c r="P4616" t="s">
        <v>10061</v>
      </c>
    </row>
    <row r="4617" spans="1:16" x14ac:dyDescent="0.3">
      <c r="A4617" s="7">
        <v>18528</v>
      </c>
      <c r="B4617" s="6" t="s">
        <v>19285</v>
      </c>
      <c r="C4617" t="s">
        <v>19286</v>
      </c>
      <c r="D4617" s="2" t="s">
        <v>58</v>
      </c>
      <c r="E4617" s="4" t="s">
        <v>46</v>
      </c>
      <c r="F4617" t="s">
        <v>67</v>
      </c>
      <c r="G4617" s="6">
        <v>222</v>
      </c>
      <c r="H4617">
        <v>44050</v>
      </c>
      <c r="I4617">
        <v>9</v>
      </c>
      <c r="J4617" s="6">
        <v>616.5</v>
      </c>
      <c r="K4617" s="6">
        <v>3538.75</v>
      </c>
      <c r="L4617">
        <v>56</v>
      </c>
      <c r="M4617">
        <v>1</v>
      </c>
      <c r="N4617" t="s">
        <v>37</v>
      </c>
      <c r="O4617" t="s">
        <v>48</v>
      </c>
      <c r="P4617" t="s">
        <v>10061</v>
      </c>
    </row>
    <row r="4618" spans="1:16" x14ac:dyDescent="0.3">
      <c r="A4618" s="7">
        <v>21518</v>
      </c>
      <c r="B4618" s="6" t="s">
        <v>19287</v>
      </c>
      <c r="C4618" t="s">
        <v>19288</v>
      </c>
      <c r="D4618" s="2" t="s">
        <v>45</v>
      </c>
      <c r="E4618" s="4" t="s">
        <v>46</v>
      </c>
      <c r="F4618" t="s">
        <v>76</v>
      </c>
      <c r="G4618" s="6">
        <v>605</v>
      </c>
      <c r="H4618">
        <v>43435</v>
      </c>
      <c r="I4618">
        <v>11</v>
      </c>
      <c r="J4618" s="6">
        <v>307.75</v>
      </c>
      <c r="K4618" s="6">
        <v>4329.75</v>
      </c>
      <c r="L4618">
        <v>71</v>
      </c>
      <c r="M4618">
        <v>1</v>
      </c>
      <c r="N4618" t="s">
        <v>61</v>
      </c>
      <c r="O4618" t="s">
        <v>48</v>
      </c>
      <c r="P4618" t="s">
        <v>10061</v>
      </c>
    </row>
    <row r="4619" spans="1:16" x14ac:dyDescent="0.3">
      <c r="A4619" s="7">
        <v>17650</v>
      </c>
      <c r="B4619" s="6" t="s">
        <v>19289</v>
      </c>
      <c r="C4619" t="s">
        <v>19290</v>
      </c>
      <c r="D4619" s="2" t="s">
        <v>58</v>
      </c>
      <c r="E4619" s="4" t="s">
        <v>59</v>
      </c>
      <c r="F4619" t="s">
        <v>60</v>
      </c>
      <c r="G4619" s="6">
        <v>127</v>
      </c>
      <c r="H4619">
        <v>57671</v>
      </c>
      <c r="I4619">
        <v>10</v>
      </c>
      <c r="J4619" s="6">
        <v>168</v>
      </c>
      <c r="K4619" s="6">
        <v>4786.75</v>
      </c>
      <c r="L4619">
        <v>97</v>
      </c>
      <c r="M4619">
        <v>2</v>
      </c>
      <c r="N4619" t="s">
        <v>61</v>
      </c>
      <c r="O4619" t="s">
        <v>48</v>
      </c>
      <c r="P4619" t="s">
        <v>10066</v>
      </c>
    </row>
    <row r="4620" spans="1:16" x14ac:dyDescent="0.3">
      <c r="A4620" s="7">
        <v>22228</v>
      </c>
      <c r="B4620" s="6" t="s">
        <v>19291</v>
      </c>
      <c r="C4620" t="s">
        <v>19292</v>
      </c>
      <c r="D4620" s="2" t="s">
        <v>58</v>
      </c>
      <c r="E4620" s="4" t="s">
        <v>46</v>
      </c>
      <c r="F4620" t="s">
        <v>60</v>
      </c>
      <c r="G4620" s="6">
        <v>102</v>
      </c>
      <c r="H4620">
        <v>88854</v>
      </c>
      <c r="I4620">
        <v>8</v>
      </c>
      <c r="J4620" s="6">
        <v>417</v>
      </c>
      <c r="K4620" s="6">
        <v>4501</v>
      </c>
      <c r="L4620">
        <v>80</v>
      </c>
      <c r="M4620">
        <v>2</v>
      </c>
      <c r="N4620" t="s">
        <v>48</v>
      </c>
      <c r="O4620" t="s">
        <v>48</v>
      </c>
      <c r="P4620" t="s">
        <v>10061</v>
      </c>
    </row>
    <row r="4621" spans="1:16" x14ac:dyDescent="0.3">
      <c r="A4621" s="7">
        <v>18182</v>
      </c>
      <c r="B4621" s="6" t="s">
        <v>19293</v>
      </c>
      <c r="C4621" t="s">
        <v>19294</v>
      </c>
      <c r="D4621" s="2" t="s">
        <v>45</v>
      </c>
      <c r="E4621" s="4" t="s">
        <v>59</v>
      </c>
      <c r="F4621" t="s">
        <v>76</v>
      </c>
      <c r="G4621" s="6">
        <v>538</v>
      </c>
      <c r="H4621">
        <v>12313</v>
      </c>
      <c r="I4621">
        <v>18</v>
      </c>
      <c r="J4621" s="6">
        <v>313.75</v>
      </c>
      <c r="K4621" s="6">
        <v>5514.75</v>
      </c>
      <c r="L4621">
        <v>84</v>
      </c>
      <c r="M4621">
        <v>1</v>
      </c>
      <c r="N4621" t="s">
        <v>48</v>
      </c>
      <c r="O4621" t="s">
        <v>37</v>
      </c>
      <c r="P4621" t="s">
        <v>10061</v>
      </c>
    </row>
    <row r="4622" spans="1:16" x14ac:dyDescent="0.3">
      <c r="A4622" s="7">
        <v>21748</v>
      </c>
      <c r="B4622" s="6" t="s">
        <v>19295</v>
      </c>
      <c r="C4622" t="s">
        <v>19296</v>
      </c>
      <c r="D4622" s="2" t="s">
        <v>45</v>
      </c>
      <c r="E4622" s="4" t="s">
        <v>59</v>
      </c>
      <c r="F4622" t="s">
        <v>60</v>
      </c>
      <c r="G4622" s="6">
        <v>683</v>
      </c>
      <c r="H4622">
        <v>59835</v>
      </c>
      <c r="I4622">
        <v>17</v>
      </c>
      <c r="J4622" s="6">
        <v>169.25</v>
      </c>
      <c r="K4622" s="6">
        <v>3156.25</v>
      </c>
      <c r="L4622">
        <v>90</v>
      </c>
      <c r="M4622">
        <v>1</v>
      </c>
      <c r="N4622" t="s">
        <v>32</v>
      </c>
      <c r="O4622" t="s">
        <v>48</v>
      </c>
      <c r="P4622" t="s">
        <v>10066</v>
      </c>
    </row>
    <row r="4623" spans="1:16" x14ac:dyDescent="0.3">
      <c r="A4623" s="7">
        <v>20752</v>
      </c>
      <c r="B4623" s="6" t="s">
        <v>19297</v>
      </c>
      <c r="C4623" t="s">
        <v>19298</v>
      </c>
      <c r="D4623" s="2" t="s">
        <v>58</v>
      </c>
      <c r="E4623" s="4" t="s">
        <v>59</v>
      </c>
      <c r="F4623" t="s">
        <v>60</v>
      </c>
      <c r="G4623" s="6">
        <v>141</v>
      </c>
      <c r="H4623">
        <v>79967</v>
      </c>
      <c r="I4623">
        <v>13</v>
      </c>
      <c r="J4623" s="6">
        <v>383</v>
      </c>
      <c r="K4623" s="6">
        <v>7209</v>
      </c>
      <c r="L4623">
        <v>82</v>
      </c>
      <c r="M4623">
        <v>1</v>
      </c>
      <c r="N4623" t="s">
        <v>61</v>
      </c>
      <c r="O4623" t="s">
        <v>37</v>
      </c>
      <c r="P4623" t="s">
        <v>10061</v>
      </c>
    </row>
    <row r="4624" spans="1:16" x14ac:dyDescent="0.3">
      <c r="A4624" s="7">
        <v>18264</v>
      </c>
      <c r="B4624" s="6" t="s">
        <v>19299</v>
      </c>
      <c r="C4624" t="s">
        <v>19300</v>
      </c>
      <c r="D4624" s="2" t="s">
        <v>52</v>
      </c>
      <c r="E4624" s="4" t="s">
        <v>46</v>
      </c>
      <c r="F4624" t="s">
        <v>54</v>
      </c>
      <c r="G4624" s="6">
        <v>3759</v>
      </c>
      <c r="H4624">
        <v>25934</v>
      </c>
      <c r="I4624">
        <v>39</v>
      </c>
      <c r="J4624" s="6">
        <v>6225.25</v>
      </c>
      <c r="K4624" s="6">
        <v>461.75</v>
      </c>
      <c r="L4624">
        <v>11</v>
      </c>
      <c r="M4624">
        <v>8</v>
      </c>
      <c r="N4624" t="s">
        <v>48</v>
      </c>
      <c r="O4624" t="s">
        <v>37</v>
      </c>
      <c r="P4624" t="s">
        <v>10061</v>
      </c>
    </row>
    <row r="4625" spans="1:16" x14ac:dyDescent="0.3">
      <c r="A4625" s="7">
        <v>17904</v>
      </c>
      <c r="B4625" s="6" t="s">
        <v>19301</v>
      </c>
      <c r="C4625" t="s">
        <v>19302</v>
      </c>
      <c r="D4625" s="2" t="s">
        <v>45</v>
      </c>
      <c r="E4625" s="4" t="s">
        <v>46</v>
      </c>
      <c r="F4625" t="s">
        <v>67</v>
      </c>
      <c r="G4625" s="6">
        <v>817</v>
      </c>
      <c r="H4625">
        <v>69187</v>
      </c>
      <c r="I4625">
        <v>4</v>
      </c>
      <c r="J4625" s="6">
        <v>462.5</v>
      </c>
      <c r="K4625" s="6">
        <v>4389.75</v>
      </c>
      <c r="L4625">
        <v>50</v>
      </c>
      <c r="M4625">
        <v>2</v>
      </c>
      <c r="N4625" t="s">
        <v>48</v>
      </c>
      <c r="O4625" t="s">
        <v>48</v>
      </c>
      <c r="P4625" t="s">
        <v>10066</v>
      </c>
    </row>
    <row r="4626" spans="1:16" x14ac:dyDescent="0.3">
      <c r="A4626" s="7">
        <v>20999</v>
      </c>
      <c r="B4626" s="6" t="s">
        <v>19303</v>
      </c>
      <c r="C4626" t="s">
        <v>19304</v>
      </c>
      <c r="D4626" s="2" t="s">
        <v>70</v>
      </c>
      <c r="E4626" s="4" t="s">
        <v>46</v>
      </c>
      <c r="F4626" t="s">
        <v>47</v>
      </c>
      <c r="G4626" s="6">
        <v>245</v>
      </c>
      <c r="H4626">
        <v>67518</v>
      </c>
      <c r="I4626">
        <v>16</v>
      </c>
      <c r="J4626" s="6">
        <v>1658.75</v>
      </c>
      <c r="K4626" s="6">
        <v>2929.75</v>
      </c>
      <c r="L4626">
        <v>50</v>
      </c>
      <c r="M4626">
        <v>1</v>
      </c>
      <c r="N4626" t="s">
        <v>61</v>
      </c>
      <c r="O4626" t="s">
        <v>48</v>
      </c>
      <c r="P4626" t="s">
        <v>10061</v>
      </c>
    </row>
    <row r="4627" spans="1:16" x14ac:dyDescent="0.3">
      <c r="A4627" s="7">
        <v>21517</v>
      </c>
      <c r="B4627" s="6" t="s">
        <v>19305</v>
      </c>
      <c r="C4627" t="s">
        <v>19306</v>
      </c>
      <c r="D4627" s="2" t="s">
        <v>52</v>
      </c>
      <c r="E4627" s="4" t="s">
        <v>59</v>
      </c>
      <c r="F4627" t="s">
        <v>80</v>
      </c>
      <c r="G4627" s="6">
        <v>1727</v>
      </c>
      <c r="H4627">
        <v>38844</v>
      </c>
      <c r="I4627">
        <v>39</v>
      </c>
      <c r="J4627" s="6">
        <v>4380.25</v>
      </c>
      <c r="K4627" s="6">
        <v>350.75</v>
      </c>
      <c r="L4627">
        <v>21</v>
      </c>
      <c r="M4627">
        <v>3</v>
      </c>
      <c r="N4627" t="s">
        <v>37</v>
      </c>
      <c r="O4627" t="s">
        <v>37</v>
      </c>
      <c r="P4627" t="s">
        <v>10061</v>
      </c>
    </row>
    <row r="4628" spans="1:16" x14ac:dyDescent="0.3">
      <c r="A4628" s="7">
        <v>17334</v>
      </c>
      <c r="B4628" s="6" t="s">
        <v>19307</v>
      </c>
      <c r="C4628" t="s">
        <v>19308</v>
      </c>
      <c r="D4628" s="2" t="s">
        <v>58</v>
      </c>
      <c r="E4628" s="4" t="s">
        <v>46</v>
      </c>
      <c r="F4628" t="s">
        <v>60</v>
      </c>
      <c r="G4628" s="6">
        <v>181</v>
      </c>
      <c r="H4628">
        <v>68704</v>
      </c>
      <c r="I4628">
        <v>9</v>
      </c>
      <c r="J4628" s="6">
        <v>290.5</v>
      </c>
      <c r="K4628" s="6">
        <v>3781</v>
      </c>
      <c r="L4628">
        <v>78</v>
      </c>
      <c r="M4628">
        <v>2</v>
      </c>
      <c r="N4628" t="s">
        <v>48</v>
      </c>
      <c r="O4628" t="s">
        <v>48</v>
      </c>
      <c r="P4628" t="s">
        <v>10061</v>
      </c>
    </row>
    <row r="4629" spans="1:16" x14ac:dyDescent="0.3">
      <c r="A4629" s="7">
        <v>20733</v>
      </c>
      <c r="B4629" s="6" t="s">
        <v>19309</v>
      </c>
      <c r="C4629" t="s">
        <v>19310</v>
      </c>
      <c r="D4629" s="2" t="s">
        <v>58</v>
      </c>
      <c r="E4629" s="4" t="s">
        <v>59</v>
      </c>
      <c r="F4629" t="s">
        <v>60</v>
      </c>
      <c r="G4629" s="6">
        <v>53</v>
      </c>
      <c r="H4629">
        <v>27800</v>
      </c>
      <c r="I4629">
        <v>9</v>
      </c>
      <c r="J4629" s="6">
        <v>374.75</v>
      </c>
      <c r="K4629" s="6">
        <v>5233</v>
      </c>
      <c r="L4629">
        <v>94</v>
      </c>
      <c r="M4629">
        <v>2</v>
      </c>
      <c r="N4629" t="s">
        <v>61</v>
      </c>
      <c r="O4629" t="s">
        <v>48</v>
      </c>
      <c r="P4629" t="s">
        <v>10061</v>
      </c>
    </row>
    <row r="4630" spans="1:16" x14ac:dyDescent="0.3">
      <c r="A4630" s="7">
        <v>18228</v>
      </c>
      <c r="B4630" s="6" t="s">
        <v>19311</v>
      </c>
      <c r="C4630" t="s">
        <v>19312</v>
      </c>
      <c r="D4630" s="2" t="s">
        <v>52</v>
      </c>
      <c r="E4630" s="4" t="s">
        <v>59</v>
      </c>
      <c r="F4630" t="s">
        <v>80</v>
      </c>
      <c r="G4630" s="6">
        <v>4333</v>
      </c>
      <c r="H4630">
        <v>30210</v>
      </c>
      <c r="I4630">
        <v>39</v>
      </c>
      <c r="J4630" s="6">
        <v>7360</v>
      </c>
      <c r="K4630" s="6">
        <v>574.25</v>
      </c>
      <c r="L4630">
        <v>12</v>
      </c>
      <c r="M4630">
        <v>3</v>
      </c>
      <c r="N4630" t="s">
        <v>37</v>
      </c>
      <c r="O4630" t="s">
        <v>37</v>
      </c>
      <c r="P4630" t="s">
        <v>10061</v>
      </c>
    </row>
    <row r="4631" spans="1:16" x14ac:dyDescent="0.3">
      <c r="A4631" s="7">
        <v>17486</v>
      </c>
      <c r="B4631" s="6" t="s">
        <v>19313</v>
      </c>
      <c r="C4631" t="s">
        <v>19314</v>
      </c>
      <c r="D4631" s="2" t="s">
        <v>79</v>
      </c>
      <c r="E4631" s="4" t="s">
        <v>46</v>
      </c>
      <c r="F4631" t="s">
        <v>76</v>
      </c>
      <c r="G4631" s="6">
        <v>665</v>
      </c>
      <c r="H4631">
        <v>55405</v>
      </c>
      <c r="I4631">
        <v>7</v>
      </c>
      <c r="J4631" s="6">
        <v>327</v>
      </c>
      <c r="K4631" s="6">
        <v>2801.75</v>
      </c>
      <c r="L4631">
        <v>50</v>
      </c>
      <c r="M4631">
        <v>1</v>
      </c>
      <c r="N4631" t="s">
        <v>32</v>
      </c>
      <c r="O4631" t="s">
        <v>37</v>
      </c>
      <c r="P4631" t="s">
        <v>10061</v>
      </c>
    </row>
    <row r="4632" spans="1:16" x14ac:dyDescent="0.3">
      <c r="A4632" s="7">
        <v>19105</v>
      </c>
      <c r="B4632" s="6" t="s">
        <v>19315</v>
      </c>
      <c r="C4632" t="s">
        <v>19316</v>
      </c>
      <c r="D4632" s="2" t="s">
        <v>58</v>
      </c>
      <c r="E4632" s="4" t="s">
        <v>46</v>
      </c>
      <c r="F4632" t="s">
        <v>60</v>
      </c>
      <c r="G4632" s="6">
        <v>63</v>
      </c>
      <c r="H4632">
        <v>83061</v>
      </c>
      <c r="I4632">
        <v>11</v>
      </c>
      <c r="J4632" s="6">
        <v>165.75</v>
      </c>
      <c r="K4632" s="6">
        <v>7098.75</v>
      </c>
      <c r="L4632">
        <v>87</v>
      </c>
      <c r="M4632">
        <v>2</v>
      </c>
      <c r="N4632" t="s">
        <v>61</v>
      </c>
      <c r="O4632" t="s">
        <v>37</v>
      </c>
      <c r="P4632" t="s">
        <v>10061</v>
      </c>
    </row>
    <row r="4633" spans="1:16" x14ac:dyDescent="0.3">
      <c r="A4633" s="7">
        <v>18970</v>
      </c>
      <c r="B4633" s="6" t="s">
        <v>19317</v>
      </c>
      <c r="C4633" t="s">
        <v>19318</v>
      </c>
      <c r="D4633" s="2" t="s">
        <v>45</v>
      </c>
      <c r="E4633" s="4" t="s">
        <v>46</v>
      </c>
      <c r="F4633" t="s">
        <v>67</v>
      </c>
      <c r="G4633" s="6">
        <v>452</v>
      </c>
      <c r="H4633">
        <v>34196</v>
      </c>
      <c r="I4633">
        <v>9</v>
      </c>
      <c r="J4633" s="6">
        <v>774</v>
      </c>
      <c r="K4633" s="6">
        <v>3341</v>
      </c>
      <c r="L4633">
        <v>48</v>
      </c>
      <c r="M4633">
        <v>2</v>
      </c>
      <c r="N4633" t="s">
        <v>61</v>
      </c>
      <c r="O4633" t="s">
        <v>48</v>
      </c>
      <c r="P4633" t="s">
        <v>10066</v>
      </c>
    </row>
    <row r="4634" spans="1:16" x14ac:dyDescent="0.3">
      <c r="A4634" s="7">
        <v>17944</v>
      </c>
      <c r="B4634" s="6" t="s">
        <v>19319</v>
      </c>
      <c r="C4634" t="s">
        <v>19320</v>
      </c>
      <c r="D4634" s="2" t="s">
        <v>58</v>
      </c>
      <c r="E4634" s="4" t="s">
        <v>59</v>
      </c>
      <c r="F4634" t="s">
        <v>60</v>
      </c>
      <c r="G4634" s="6">
        <v>108</v>
      </c>
      <c r="H4634">
        <v>78379</v>
      </c>
      <c r="I4634">
        <v>9</v>
      </c>
      <c r="J4634" s="6">
        <v>253.75</v>
      </c>
      <c r="K4634" s="6">
        <v>4806.5</v>
      </c>
      <c r="L4634">
        <v>79</v>
      </c>
      <c r="M4634">
        <v>1</v>
      </c>
      <c r="N4634" t="s">
        <v>48</v>
      </c>
      <c r="O4634" t="s">
        <v>37</v>
      </c>
      <c r="P4634" t="s">
        <v>10066</v>
      </c>
    </row>
    <row r="4635" spans="1:16" x14ac:dyDescent="0.3">
      <c r="A4635" s="7">
        <v>20157</v>
      </c>
      <c r="B4635" s="6" t="s">
        <v>19321</v>
      </c>
      <c r="C4635" t="s">
        <v>19322</v>
      </c>
      <c r="D4635" s="2" t="s">
        <v>70</v>
      </c>
      <c r="E4635" s="4" t="s">
        <v>46</v>
      </c>
      <c r="F4635" t="s">
        <v>60</v>
      </c>
      <c r="G4635" s="6">
        <v>324</v>
      </c>
      <c r="H4635">
        <v>44088</v>
      </c>
      <c r="I4635">
        <v>5</v>
      </c>
      <c r="J4635" s="6">
        <v>388.75</v>
      </c>
      <c r="K4635" s="6">
        <v>5534</v>
      </c>
      <c r="L4635">
        <v>84</v>
      </c>
      <c r="M4635">
        <v>1</v>
      </c>
      <c r="N4635" t="s">
        <v>32</v>
      </c>
      <c r="O4635" t="s">
        <v>37</v>
      </c>
      <c r="P4635" t="s">
        <v>10066</v>
      </c>
    </row>
    <row r="4636" spans="1:16" x14ac:dyDescent="0.3">
      <c r="A4636" s="7">
        <v>19626</v>
      </c>
      <c r="B4636" s="6" t="s">
        <v>19323</v>
      </c>
      <c r="C4636" t="s">
        <v>19324</v>
      </c>
      <c r="D4636" s="2" t="s">
        <v>45</v>
      </c>
      <c r="E4636" s="4" t="s">
        <v>59</v>
      </c>
      <c r="F4636" t="s">
        <v>60</v>
      </c>
      <c r="G4636" s="6">
        <v>991</v>
      </c>
      <c r="H4636">
        <v>82826</v>
      </c>
      <c r="I4636">
        <v>10</v>
      </c>
      <c r="J4636" s="6">
        <v>230.75</v>
      </c>
      <c r="K4636" s="6">
        <v>5024.75</v>
      </c>
      <c r="L4636">
        <v>99</v>
      </c>
      <c r="M4636">
        <v>2</v>
      </c>
      <c r="N4636" t="s">
        <v>48</v>
      </c>
      <c r="O4636" t="s">
        <v>48</v>
      </c>
      <c r="P4636" t="s">
        <v>10061</v>
      </c>
    </row>
    <row r="4637" spans="1:16" x14ac:dyDescent="0.3">
      <c r="A4637" s="7">
        <v>21766</v>
      </c>
      <c r="B4637" s="6" t="s">
        <v>19325</v>
      </c>
      <c r="C4637" t="s">
        <v>19326</v>
      </c>
      <c r="D4637" s="2" t="s">
        <v>52</v>
      </c>
      <c r="E4637" s="4" t="s">
        <v>46</v>
      </c>
      <c r="F4637" t="s">
        <v>60</v>
      </c>
      <c r="G4637" s="6">
        <v>803</v>
      </c>
      <c r="H4637">
        <v>89731</v>
      </c>
      <c r="I4637">
        <v>7</v>
      </c>
      <c r="J4637" s="6">
        <v>179.25</v>
      </c>
      <c r="K4637" s="6">
        <v>3193.5</v>
      </c>
      <c r="L4637">
        <v>97</v>
      </c>
      <c r="M4637">
        <v>1</v>
      </c>
      <c r="N4637" t="s">
        <v>32</v>
      </c>
      <c r="O4637" t="s">
        <v>48</v>
      </c>
      <c r="P4637" t="s">
        <v>10061</v>
      </c>
    </row>
    <row r="4638" spans="1:16" x14ac:dyDescent="0.3">
      <c r="A4638" s="7">
        <v>22242</v>
      </c>
      <c r="B4638" s="6" t="s">
        <v>19327</v>
      </c>
      <c r="C4638" t="s">
        <v>19328</v>
      </c>
      <c r="D4638" s="2" t="s">
        <v>52</v>
      </c>
      <c r="E4638" s="4" t="s">
        <v>46</v>
      </c>
      <c r="F4638" t="s">
        <v>67</v>
      </c>
      <c r="G4638" s="6">
        <v>2298</v>
      </c>
      <c r="H4638">
        <v>28476</v>
      </c>
      <c r="I4638">
        <v>8</v>
      </c>
      <c r="J4638" s="6">
        <v>886.75</v>
      </c>
      <c r="K4638" s="6">
        <v>3253.25</v>
      </c>
      <c r="L4638">
        <v>51</v>
      </c>
      <c r="M4638">
        <v>2</v>
      </c>
      <c r="N4638" t="s">
        <v>61</v>
      </c>
      <c r="O4638" t="s">
        <v>48</v>
      </c>
      <c r="P4638" t="s">
        <v>10061</v>
      </c>
    </row>
    <row r="4639" spans="1:16" x14ac:dyDescent="0.3">
      <c r="A4639" s="7">
        <v>19006</v>
      </c>
      <c r="B4639" s="6" t="s">
        <v>19329</v>
      </c>
      <c r="C4639" t="s">
        <v>19330</v>
      </c>
      <c r="D4639" s="2" t="s">
        <v>52</v>
      </c>
      <c r="E4639" s="4" t="s">
        <v>53</v>
      </c>
      <c r="F4639" t="s">
        <v>54</v>
      </c>
      <c r="G4639" s="6">
        <v>1305</v>
      </c>
      <c r="H4639">
        <v>18684</v>
      </c>
      <c r="I4639">
        <v>26</v>
      </c>
      <c r="J4639" s="6">
        <v>3120.75</v>
      </c>
      <c r="K4639" s="6">
        <v>624.75</v>
      </c>
      <c r="L4639">
        <v>25</v>
      </c>
      <c r="M4639">
        <v>7</v>
      </c>
      <c r="N4639" t="s">
        <v>48</v>
      </c>
      <c r="O4639" t="s">
        <v>37</v>
      </c>
      <c r="P4639" t="s">
        <v>10066</v>
      </c>
    </row>
    <row r="4640" spans="1:16" x14ac:dyDescent="0.3">
      <c r="A4640" s="7">
        <v>18928</v>
      </c>
      <c r="B4640" s="6" t="s">
        <v>19331</v>
      </c>
      <c r="C4640" t="s">
        <v>19332</v>
      </c>
      <c r="D4640" s="2" t="s">
        <v>45</v>
      </c>
      <c r="E4640" s="4" t="s">
        <v>46</v>
      </c>
      <c r="F4640" t="s">
        <v>47</v>
      </c>
      <c r="G4640" s="6">
        <v>564</v>
      </c>
      <c r="H4640">
        <v>28476</v>
      </c>
      <c r="I4640">
        <v>18</v>
      </c>
      <c r="J4640" s="6">
        <v>1170.75</v>
      </c>
      <c r="K4640" s="6">
        <v>2631.75</v>
      </c>
      <c r="L4640">
        <v>54</v>
      </c>
      <c r="M4640">
        <v>0</v>
      </c>
      <c r="N4640" t="s">
        <v>48</v>
      </c>
      <c r="O4640" t="s">
        <v>48</v>
      </c>
      <c r="P4640" t="s">
        <v>10061</v>
      </c>
    </row>
    <row r="4641" spans="1:16" x14ac:dyDescent="0.3">
      <c r="A4641" s="7">
        <v>17400</v>
      </c>
      <c r="B4641" s="6" t="s">
        <v>19333</v>
      </c>
      <c r="C4641" t="s">
        <v>19334</v>
      </c>
      <c r="D4641" s="2" t="s">
        <v>45</v>
      </c>
      <c r="E4641" s="4" t="s">
        <v>59</v>
      </c>
      <c r="F4641" t="s">
        <v>60</v>
      </c>
      <c r="G4641" s="6">
        <v>740</v>
      </c>
      <c r="H4641">
        <v>10719</v>
      </c>
      <c r="I4641">
        <v>20</v>
      </c>
      <c r="J4641" s="6">
        <v>435</v>
      </c>
      <c r="K4641" s="6">
        <v>3573.5</v>
      </c>
      <c r="L4641">
        <v>90</v>
      </c>
      <c r="M4641">
        <v>2</v>
      </c>
      <c r="N4641" t="s">
        <v>61</v>
      </c>
      <c r="O4641" t="s">
        <v>37</v>
      </c>
      <c r="P4641" t="s">
        <v>10061</v>
      </c>
    </row>
    <row r="4642" spans="1:16" x14ac:dyDescent="0.3">
      <c r="A4642" s="7">
        <v>18028</v>
      </c>
      <c r="B4642" s="6" t="s">
        <v>19335</v>
      </c>
      <c r="C4642" t="s">
        <v>19336</v>
      </c>
      <c r="D4642" s="2" t="s">
        <v>64</v>
      </c>
      <c r="E4642" s="4" t="s">
        <v>46</v>
      </c>
      <c r="F4642" t="s">
        <v>47</v>
      </c>
      <c r="G4642" s="6">
        <v>954</v>
      </c>
      <c r="H4642">
        <v>26415</v>
      </c>
      <c r="I4642">
        <v>10</v>
      </c>
      <c r="J4642" s="6">
        <v>149.5</v>
      </c>
      <c r="K4642" s="6">
        <v>2716.75</v>
      </c>
      <c r="L4642">
        <v>65</v>
      </c>
      <c r="M4642">
        <v>0</v>
      </c>
      <c r="N4642" t="s">
        <v>61</v>
      </c>
      <c r="O4642" t="s">
        <v>48</v>
      </c>
      <c r="P4642" t="s">
        <v>10061</v>
      </c>
    </row>
    <row r="4643" spans="1:16" x14ac:dyDescent="0.3">
      <c r="A4643" s="7">
        <v>21430</v>
      </c>
      <c r="B4643" s="6" t="s">
        <v>19337</v>
      </c>
      <c r="C4643" t="s">
        <v>19338</v>
      </c>
      <c r="D4643" s="2" t="s">
        <v>52</v>
      </c>
      <c r="E4643" s="4" t="s">
        <v>46</v>
      </c>
      <c r="F4643" t="s">
        <v>67</v>
      </c>
      <c r="G4643" s="6">
        <v>1278</v>
      </c>
      <c r="H4643">
        <v>45320</v>
      </c>
      <c r="I4643">
        <v>3</v>
      </c>
      <c r="J4643" s="6">
        <v>1069</v>
      </c>
      <c r="K4643" s="6">
        <v>4498.5</v>
      </c>
      <c r="L4643">
        <v>65</v>
      </c>
      <c r="M4643">
        <v>3</v>
      </c>
      <c r="N4643" t="s">
        <v>37</v>
      </c>
      <c r="O4643" t="s">
        <v>48</v>
      </c>
      <c r="P4643" t="s">
        <v>10061</v>
      </c>
    </row>
    <row r="4644" spans="1:16" x14ac:dyDescent="0.3">
      <c r="A4644" s="7">
        <v>18770</v>
      </c>
      <c r="B4644" s="6" t="s">
        <v>19339</v>
      </c>
      <c r="C4644" t="s">
        <v>19340</v>
      </c>
      <c r="D4644" s="2" t="s">
        <v>58</v>
      </c>
      <c r="E4644" s="4" t="s">
        <v>59</v>
      </c>
      <c r="F4644" t="s">
        <v>60</v>
      </c>
      <c r="G4644" s="6">
        <v>88</v>
      </c>
      <c r="H4644">
        <v>79883</v>
      </c>
      <c r="I4644">
        <v>4</v>
      </c>
      <c r="J4644" s="6">
        <v>148</v>
      </c>
      <c r="K4644" s="6">
        <v>6525.25</v>
      </c>
      <c r="L4644">
        <v>79</v>
      </c>
      <c r="M4644">
        <v>1</v>
      </c>
      <c r="N4644" t="s">
        <v>48</v>
      </c>
      <c r="O4644" t="s">
        <v>37</v>
      </c>
      <c r="P4644" t="s">
        <v>10061</v>
      </c>
    </row>
    <row r="4645" spans="1:16" x14ac:dyDescent="0.3">
      <c r="A4645" s="7">
        <v>18236</v>
      </c>
      <c r="B4645" s="6" t="s">
        <v>19341</v>
      </c>
      <c r="C4645" t="s">
        <v>19342</v>
      </c>
      <c r="D4645" s="2" t="s">
        <v>70</v>
      </c>
      <c r="E4645" s="4" t="s">
        <v>46</v>
      </c>
      <c r="F4645" t="s">
        <v>47</v>
      </c>
      <c r="G4645" s="6">
        <v>332</v>
      </c>
      <c r="H4645">
        <v>87441</v>
      </c>
      <c r="I4645">
        <v>6</v>
      </c>
      <c r="J4645" s="6">
        <v>1734.5</v>
      </c>
      <c r="K4645" s="6">
        <v>2706.5</v>
      </c>
      <c r="L4645">
        <v>56</v>
      </c>
      <c r="M4645">
        <v>1</v>
      </c>
      <c r="N4645" t="s">
        <v>37</v>
      </c>
      <c r="O4645" t="s">
        <v>37</v>
      </c>
      <c r="P4645" t="s">
        <v>10066</v>
      </c>
    </row>
    <row r="4646" spans="1:16" x14ac:dyDescent="0.3">
      <c r="A4646" s="7">
        <v>19912</v>
      </c>
      <c r="B4646" s="6" t="s">
        <v>19343</v>
      </c>
      <c r="C4646" t="s">
        <v>19344</v>
      </c>
      <c r="D4646" s="2" t="s">
        <v>79</v>
      </c>
      <c r="E4646" s="4" t="s">
        <v>59</v>
      </c>
      <c r="F4646" t="s">
        <v>76</v>
      </c>
      <c r="G4646" s="6">
        <v>3021</v>
      </c>
      <c r="H4646">
        <v>64825</v>
      </c>
      <c r="I4646">
        <v>7</v>
      </c>
      <c r="J4646" s="6">
        <v>346.5</v>
      </c>
      <c r="K4646" s="6">
        <v>5296</v>
      </c>
      <c r="L4646">
        <v>80</v>
      </c>
      <c r="M4646">
        <v>2</v>
      </c>
      <c r="N4646" t="s">
        <v>61</v>
      </c>
      <c r="O4646" t="s">
        <v>48</v>
      </c>
      <c r="P4646" t="s">
        <v>10061</v>
      </c>
    </row>
    <row r="4647" spans="1:16" x14ac:dyDescent="0.3">
      <c r="A4647" s="7">
        <v>21810</v>
      </c>
      <c r="B4647" s="6" t="s">
        <v>19345</v>
      </c>
      <c r="C4647" t="s">
        <v>19346</v>
      </c>
      <c r="D4647" s="2" t="s">
        <v>45</v>
      </c>
      <c r="E4647" s="4" t="s">
        <v>46</v>
      </c>
      <c r="F4647" t="s">
        <v>47</v>
      </c>
      <c r="G4647" s="6">
        <v>224</v>
      </c>
      <c r="H4647">
        <v>58558</v>
      </c>
      <c r="I4647">
        <v>9</v>
      </c>
      <c r="J4647" s="6">
        <v>1356</v>
      </c>
      <c r="K4647" s="6">
        <v>2481.25</v>
      </c>
      <c r="L4647">
        <v>54</v>
      </c>
      <c r="M4647">
        <v>1</v>
      </c>
      <c r="N4647" t="s">
        <v>37</v>
      </c>
      <c r="O4647" t="s">
        <v>37</v>
      </c>
      <c r="P4647" t="s">
        <v>10066</v>
      </c>
    </row>
    <row r="4648" spans="1:16" x14ac:dyDescent="0.3">
      <c r="A4648" s="7">
        <v>21791</v>
      </c>
      <c r="B4648" s="6" t="s">
        <v>19347</v>
      </c>
      <c r="C4648" t="s">
        <v>19348</v>
      </c>
      <c r="D4648" s="2" t="s">
        <v>58</v>
      </c>
      <c r="E4648" s="4" t="s">
        <v>46</v>
      </c>
      <c r="F4648" t="s">
        <v>60</v>
      </c>
      <c r="G4648" s="6">
        <v>189</v>
      </c>
      <c r="H4648">
        <v>65244</v>
      </c>
      <c r="I4648">
        <v>10</v>
      </c>
      <c r="J4648" s="6">
        <v>302.5</v>
      </c>
      <c r="K4648" s="6">
        <v>4861.75</v>
      </c>
      <c r="L4648">
        <v>98</v>
      </c>
      <c r="M4648">
        <v>1</v>
      </c>
      <c r="N4648" t="s">
        <v>48</v>
      </c>
      <c r="O4648" t="s">
        <v>37</v>
      </c>
      <c r="P4648" t="s">
        <v>10061</v>
      </c>
    </row>
    <row r="4649" spans="1:16" x14ac:dyDescent="0.3">
      <c r="A4649" s="7">
        <v>19464</v>
      </c>
      <c r="B4649" s="6" t="s">
        <v>19349</v>
      </c>
      <c r="C4649" t="s">
        <v>19350</v>
      </c>
      <c r="D4649" s="2" t="s">
        <v>52</v>
      </c>
      <c r="E4649" s="4" t="s">
        <v>59</v>
      </c>
      <c r="F4649" t="s">
        <v>80</v>
      </c>
      <c r="G4649" s="6">
        <v>2669</v>
      </c>
      <c r="H4649">
        <v>26883</v>
      </c>
      <c r="I4649">
        <v>32</v>
      </c>
      <c r="J4649" s="6">
        <v>6093</v>
      </c>
      <c r="K4649" s="6">
        <v>667.75</v>
      </c>
      <c r="L4649">
        <v>18</v>
      </c>
      <c r="M4649">
        <v>3</v>
      </c>
      <c r="N4649" t="s">
        <v>48</v>
      </c>
      <c r="O4649" t="s">
        <v>37</v>
      </c>
      <c r="P4649" t="s">
        <v>10066</v>
      </c>
    </row>
    <row r="4650" spans="1:16" x14ac:dyDescent="0.3">
      <c r="A4650" s="7">
        <v>19008</v>
      </c>
      <c r="B4650" s="6" t="s">
        <v>19351</v>
      </c>
      <c r="C4650" t="s">
        <v>19352</v>
      </c>
      <c r="D4650" s="2" t="s">
        <v>58</v>
      </c>
      <c r="E4650" s="4" t="s">
        <v>46</v>
      </c>
      <c r="F4650" t="s">
        <v>47</v>
      </c>
      <c r="G4650" s="6">
        <v>240</v>
      </c>
      <c r="H4650">
        <v>35057</v>
      </c>
      <c r="I4650">
        <v>16</v>
      </c>
      <c r="J4650" s="6">
        <v>1639</v>
      </c>
      <c r="K4650" s="6">
        <v>2303</v>
      </c>
      <c r="L4650">
        <v>58</v>
      </c>
      <c r="M4650">
        <v>1</v>
      </c>
      <c r="N4650" t="s">
        <v>48</v>
      </c>
      <c r="O4650" t="s">
        <v>37</v>
      </c>
      <c r="P4650" t="s">
        <v>10061</v>
      </c>
    </row>
    <row r="4651" spans="1:16" x14ac:dyDescent="0.3">
      <c r="A4651" s="7">
        <v>20541</v>
      </c>
      <c r="B4651" s="6" t="s">
        <v>19353</v>
      </c>
      <c r="C4651" t="s">
        <v>19354</v>
      </c>
      <c r="D4651" s="2" t="s">
        <v>64</v>
      </c>
      <c r="E4651" s="4" t="s">
        <v>46</v>
      </c>
      <c r="F4651" t="s">
        <v>76</v>
      </c>
      <c r="G4651" s="6">
        <v>1154</v>
      </c>
      <c r="H4651">
        <v>26748</v>
      </c>
      <c r="I4651">
        <v>7</v>
      </c>
      <c r="J4651" s="6">
        <v>557</v>
      </c>
      <c r="K4651" s="6">
        <v>5374.75</v>
      </c>
      <c r="L4651">
        <v>67</v>
      </c>
      <c r="M4651">
        <v>3</v>
      </c>
      <c r="N4651" t="s">
        <v>48</v>
      </c>
      <c r="O4651" t="s">
        <v>37</v>
      </c>
      <c r="P4651" t="s">
        <v>10061</v>
      </c>
    </row>
    <row r="4652" spans="1:16" x14ac:dyDescent="0.3">
      <c r="A4652" s="7">
        <v>20179</v>
      </c>
      <c r="B4652" s="6" t="s">
        <v>19355</v>
      </c>
      <c r="C4652" t="s">
        <v>19356</v>
      </c>
      <c r="D4652" s="2" t="s">
        <v>52</v>
      </c>
      <c r="E4652" s="4" t="s">
        <v>46</v>
      </c>
      <c r="F4652" t="s">
        <v>80</v>
      </c>
      <c r="G4652" s="6">
        <v>4815</v>
      </c>
      <c r="H4652">
        <v>66302</v>
      </c>
      <c r="I4652">
        <v>42</v>
      </c>
      <c r="J4652" s="6">
        <v>9855</v>
      </c>
      <c r="K4652" s="6">
        <v>311.25</v>
      </c>
      <c r="L4652">
        <v>14</v>
      </c>
      <c r="M4652">
        <v>5</v>
      </c>
      <c r="N4652" t="s">
        <v>48</v>
      </c>
      <c r="O4652" t="s">
        <v>48</v>
      </c>
      <c r="P4652" t="s">
        <v>10061</v>
      </c>
    </row>
    <row r="4653" spans="1:16" x14ac:dyDescent="0.3">
      <c r="A4653" s="7">
        <v>17534</v>
      </c>
      <c r="B4653" s="6" t="s">
        <v>19357</v>
      </c>
      <c r="C4653" t="s">
        <v>19358</v>
      </c>
      <c r="D4653" s="2" t="s">
        <v>58</v>
      </c>
      <c r="E4653" s="4" t="s">
        <v>59</v>
      </c>
      <c r="F4653" t="s">
        <v>60</v>
      </c>
      <c r="G4653" s="6">
        <v>81</v>
      </c>
      <c r="H4653">
        <v>88024</v>
      </c>
      <c r="I4653">
        <v>14</v>
      </c>
      <c r="J4653" s="6">
        <v>315.25</v>
      </c>
      <c r="K4653" s="6">
        <v>6472.25</v>
      </c>
      <c r="L4653">
        <v>97</v>
      </c>
      <c r="M4653">
        <v>2</v>
      </c>
      <c r="N4653" t="s">
        <v>61</v>
      </c>
      <c r="O4653" t="s">
        <v>37</v>
      </c>
      <c r="P4653" t="s">
        <v>10061</v>
      </c>
    </row>
    <row r="4654" spans="1:16" x14ac:dyDescent="0.3">
      <c r="A4654" s="7">
        <v>19290</v>
      </c>
      <c r="B4654" s="6" t="s">
        <v>19359</v>
      </c>
      <c r="C4654" t="s">
        <v>19360</v>
      </c>
      <c r="D4654" s="2" t="s">
        <v>52</v>
      </c>
      <c r="E4654" s="4" t="s">
        <v>53</v>
      </c>
      <c r="F4654" t="s">
        <v>54</v>
      </c>
      <c r="G4654" s="6">
        <v>1845</v>
      </c>
      <c r="H4654">
        <v>55574</v>
      </c>
      <c r="I4654">
        <v>23</v>
      </c>
      <c r="J4654" s="6">
        <v>1370.25</v>
      </c>
      <c r="K4654" s="6">
        <v>470.25</v>
      </c>
      <c r="L4654">
        <v>19</v>
      </c>
      <c r="M4654">
        <v>7</v>
      </c>
      <c r="N4654" t="s">
        <v>32</v>
      </c>
      <c r="O4654" t="s">
        <v>32</v>
      </c>
      <c r="P4654" t="s">
        <v>10066</v>
      </c>
    </row>
    <row r="4655" spans="1:16" x14ac:dyDescent="0.3">
      <c r="A4655" s="7">
        <v>20266</v>
      </c>
      <c r="B4655" s="6" t="s">
        <v>19361</v>
      </c>
      <c r="C4655" t="s">
        <v>19362</v>
      </c>
      <c r="D4655" s="2" t="s">
        <v>70</v>
      </c>
      <c r="E4655" s="4" t="s">
        <v>46</v>
      </c>
      <c r="F4655" t="s">
        <v>60</v>
      </c>
      <c r="G4655" s="6">
        <v>129</v>
      </c>
      <c r="H4655">
        <v>78995</v>
      </c>
      <c r="I4655">
        <v>2</v>
      </c>
      <c r="J4655" s="6">
        <v>212.5</v>
      </c>
      <c r="K4655" s="6">
        <v>7258.75</v>
      </c>
      <c r="L4655">
        <v>97</v>
      </c>
      <c r="M4655">
        <v>1</v>
      </c>
      <c r="N4655" t="s">
        <v>61</v>
      </c>
      <c r="O4655" t="s">
        <v>48</v>
      </c>
      <c r="P4655" t="s">
        <v>10066</v>
      </c>
    </row>
    <row r="4656" spans="1:16" x14ac:dyDescent="0.3">
      <c r="A4656" s="7">
        <v>20486</v>
      </c>
      <c r="B4656" s="6" t="s">
        <v>19363</v>
      </c>
      <c r="C4656" t="s">
        <v>19364</v>
      </c>
      <c r="D4656" s="2" t="s">
        <v>52</v>
      </c>
      <c r="E4656" s="4" t="s">
        <v>46</v>
      </c>
      <c r="F4656" t="s">
        <v>80</v>
      </c>
      <c r="G4656" s="6">
        <v>4641</v>
      </c>
      <c r="H4656">
        <v>42625</v>
      </c>
      <c r="I4656">
        <v>49</v>
      </c>
      <c r="J4656" s="6">
        <v>5238</v>
      </c>
      <c r="K4656" s="6">
        <v>339.75</v>
      </c>
      <c r="L4656">
        <v>19</v>
      </c>
      <c r="M4656">
        <v>5</v>
      </c>
      <c r="N4656" t="s">
        <v>48</v>
      </c>
      <c r="O4656" t="s">
        <v>37</v>
      </c>
      <c r="P4656" t="s">
        <v>10061</v>
      </c>
    </row>
    <row r="4657" spans="1:16" x14ac:dyDescent="0.3">
      <c r="A4657" s="7">
        <v>20774</v>
      </c>
      <c r="B4657" s="6" t="s">
        <v>19365</v>
      </c>
      <c r="C4657" t="s">
        <v>19366</v>
      </c>
      <c r="D4657" s="2" t="s">
        <v>45</v>
      </c>
      <c r="E4657" s="4" t="s">
        <v>46</v>
      </c>
      <c r="F4657" t="s">
        <v>47</v>
      </c>
      <c r="G4657" s="6">
        <v>692</v>
      </c>
      <c r="H4657">
        <v>42257</v>
      </c>
      <c r="I4657">
        <v>13</v>
      </c>
      <c r="J4657" s="6">
        <v>1755</v>
      </c>
      <c r="K4657" s="6">
        <v>2896.75</v>
      </c>
      <c r="L4657">
        <v>57</v>
      </c>
      <c r="M4657">
        <v>0</v>
      </c>
      <c r="N4657" t="s">
        <v>48</v>
      </c>
      <c r="O4657" t="s">
        <v>37</v>
      </c>
      <c r="P4657" t="s">
        <v>10066</v>
      </c>
    </row>
    <row r="4658" spans="1:16" x14ac:dyDescent="0.3">
      <c r="A4658" s="7">
        <v>17973</v>
      </c>
      <c r="B4658" s="6" t="s">
        <v>19367</v>
      </c>
      <c r="C4658" t="s">
        <v>19368</v>
      </c>
      <c r="D4658" s="2" t="s">
        <v>52</v>
      </c>
      <c r="E4658" s="4" t="s">
        <v>59</v>
      </c>
      <c r="F4658" t="s">
        <v>80</v>
      </c>
      <c r="G4658" s="6">
        <v>4171</v>
      </c>
      <c r="H4658">
        <v>67638</v>
      </c>
      <c r="I4658">
        <v>55</v>
      </c>
      <c r="J4658" s="6">
        <v>4937.5</v>
      </c>
      <c r="K4658" s="6">
        <v>620</v>
      </c>
      <c r="L4658">
        <v>11</v>
      </c>
      <c r="M4658">
        <v>3</v>
      </c>
      <c r="N4658" t="s">
        <v>48</v>
      </c>
      <c r="O4658" t="s">
        <v>37</v>
      </c>
      <c r="P4658" t="s">
        <v>10061</v>
      </c>
    </row>
    <row r="4659" spans="1:16" x14ac:dyDescent="0.3">
      <c r="A4659" s="7">
        <v>21510</v>
      </c>
      <c r="B4659" s="6" t="s">
        <v>19369</v>
      </c>
      <c r="C4659" t="s">
        <v>19370</v>
      </c>
      <c r="D4659" s="2" t="s">
        <v>45</v>
      </c>
      <c r="E4659" s="4" t="s">
        <v>46</v>
      </c>
      <c r="F4659" t="s">
        <v>47</v>
      </c>
      <c r="G4659" s="6">
        <v>733</v>
      </c>
      <c r="H4659">
        <v>27472</v>
      </c>
      <c r="I4659">
        <v>12</v>
      </c>
      <c r="J4659" s="6">
        <v>575.5</v>
      </c>
      <c r="K4659" s="6">
        <v>2505</v>
      </c>
      <c r="L4659">
        <v>55</v>
      </c>
      <c r="M4659">
        <v>0</v>
      </c>
      <c r="N4659" t="s">
        <v>48</v>
      </c>
      <c r="O4659" t="s">
        <v>37</v>
      </c>
      <c r="P4659" t="s">
        <v>10066</v>
      </c>
    </row>
    <row r="4660" spans="1:16" x14ac:dyDescent="0.3">
      <c r="A4660" s="7">
        <v>20978</v>
      </c>
      <c r="B4660" s="6" t="s">
        <v>19371</v>
      </c>
      <c r="C4660" t="s">
        <v>19372</v>
      </c>
      <c r="D4660" s="2" t="s">
        <v>58</v>
      </c>
      <c r="E4660" s="4" t="s">
        <v>46</v>
      </c>
      <c r="F4660" t="s">
        <v>60</v>
      </c>
      <c r="G4660" s="6">
        <v>182</v>
      </c>
      <c r="H4660">
        <v>60736</v>
      </c>
      <c r="I4660">
        <v>20</v>
      </c>
      <c r="J4660" s="6">
        <v>303.5</v>
      </c>
      <c r="K4660" s="6">
        <v>3604</v>
      </c>
      <c r="L4660">
        <v>89</v>
      </c>
      <c r="M4660">
        <v>2</v>
      </c>
      <c r="N4660" t="s">
        <v>61</v>
      </c>
      <c r="O4660" t="s">
        <v>37</v>
      </c>
      <c r="P4660" t="s">
        <v>10061</v>
      </c>
    </row>
    <row r="4661" spans="1:16" x14ac:dyDescent="0.3">
      <c r="A4661" s="7">
        <v>21706</v>
      </c>
      <c r="B4661" s="6" t="s">
        <v>19373</v>
      </c>
      <c r="C4661" t="s">
        <v>19374</v>
      </c>
      <c r="D4661" s="2" t="s">
        <v>52</v>
      </c>
      <c r="E4661" s="4" t="s">
        <v>46</v>
      </c>
      <c r="F4661" t="s">
        <v>80</v>
      </c>
      <c r="G4661" s="6">
        <v>1345</v>
      </c>
      <c r="H4661">
        <v>81067</v>
      </c>
      <c r="I4661">
        <v>47</v>
      </c>
      <c r="J4661" s="6">
        <v>9895.5</v>
      </c>
      <c r="K4661" s="6">
        <v>751.75</v>
      </c>
      <c r="L4661">
        <v>13</v>
      </c>
      <c r="M4661">
        <v>6</v>
      </c>
      <c r="N4661" t="s">
        <v>37</v>
      </c>
      <c r="O4661" t="s">
        <v>37</v>
      </c>
      <c r="P4661" t="s">
        <v>10066</v>
      </c>
    </row>
    <row r="4662" spans="1:16" x14ac:dyDescent="0.3">
      <c r="A4662" s="7">
        <v>17289</v>
      </c>
      <c r="B4662" s="6" t="s">
        <v>19375</v>
      </c>
      <c r="C4662" t="s">
        <v>19376</v>
      </c>
      <c r="D4662" s="2" t="s">
        <v>58</v>
      </c>
      <c r="E4662" s="4" t="s">
        <v>59</v>
      </c>
      <c r="F4662" t="s">
        <v>60</v>
      </c>
      <c r="G4662" s="6">
        <v>72</v>
      </c>
      <c r="H4662">
        <v>77271</v>
      </c>
      <c r="I4662">
        <v>18</v>
      </c>
      <c r="J4662" s="6">
        <v>171.75</v>
      </c>
      <c r="K4662" s="6">
        <v>6361.75</v>
      </c>
      <c r="L4662">
        <v>78</v>
      </c>
      <c r="M4662">
        <v>2</v>
      </c>
      <c r="N4662" t="s">
        <v>48</v>
      </c>
      <c r="O4662" t="s">
        <v>37</v>
      </c>
      <c r="P4662" t="s">
        <v>10061</v>
      </c>
    </row>
    <row r="4663" spans="1:16" x14ac:dyDescent="0.3">
      <c r="A4663" s="7">
        <v>22020</v>
      </c>
      <c r="B4663" s="6" t="s">
        <v>19377</v>
      </c>
      <c r="C4663" t="s">
        <v>19378</v>
      </c>
      <c r="D4663" s="2" t="s">
        <v>70</v>
      </c>
      <c r="E4663" s="4" t="s">
        <v>46</v>
      </c>
      <c r="F4663" t="s">
        <v>60</v>
      </c>
      <c r="G4663" s="6">
        <v>175</v>
      </c>
      <c r="H4663">
        <v>82129</v>
      </c>
      <c r="I4663">
        <v>4</v>
      </c>
      <c r="J4663" s="6">
        <v>88.75</v>
      </c>
      <c r="K4663" s="6">
        <v>4683.75</v>
      </c>
      <c r="L4663">
        <v>93</v>
      </c>
      <c r="M4663">
        <v>2</v>
      </c>
      <c r="N4663" t="s">
        <v>32</v>
      </c>
      <c r="O4663" t="s">
        <v>37</v>
      </c>
      <c r="P4663" t="s">
        <v>10066</v>
      </c>
    </row>
    <row r="4664" spans="1:16" x14ac:dyDescent="0.3">
      <c r="A4664" s="7">
        <v>18314</v>
      </c>
      <c r="B4664" s="6" t="s">
        <v>19379</v>
      </c>
      <c r="C4664" t="s">
        <v>19380</v>
      </c>
      <c r="D4664" s="2" t="s">
        <v>58</v>
      </c>
      <c r="E4664" s="4" t="s">
        <v>59</v>
      </c>
      <c r="F4664" t="s">
        <v>60</v>
      </c>
      <c r="G4664" s="6">
        <v>205</v>
      </c>
      <c r="H4664">
        <v>64288</v>
      </c>
      <c r="I4664">
        <v>18</v>
      </c>
      <c r="J4664" s="6">
        <v>328.25</v>
      </c>
      <c r="K4664" s="6">
        <v>4838.5</v>
      </c>
      <c r="L4664">
        <v>100</v>
      </c>
      <c r="M4664">
        <v>1</v>
      </c>
      <c r="N4664" t="s">
        <v>48</v>
      </c>
      <c r="O4664" t="s">
        <v>37</v>
      </c>
      <c r="P4664" t="s">
        <v>10066</v>
      </c>
    </row>
    <row r="4665" spans="1:16" x14ac:dyDescent="0.3">
      <c r="A4665" s="7">
        <v>18885</v>
      </c>
      <c r="B4665" s="6" t="s">
        <v>19381</v>
      </c>
      <c r="C4665" t="s">
        <v>19382</v>
      </c>
      <c r="D4665" s="2" t="s">
        <v>58</v>
      </c>
      <c r="E4665" s="4" t="s">
        <v>46</v>
      </c>
      <c r="F4665" t="s">
        <v>60</v>
      </c>
      <c r="G4665" s="6">
        <v>240</v>
      </c>
      <c r="H4665">
        <v>75212</v>
      </c>
      <c r="I4665">
        <v>13</v>
      </c>
      <c r="J4665" s="6">
        <v>232.5</v>
      </c>
      <c r="K4665" s="6">
        <v>7283</v>
      </c>
      <c r="L4665">
        <v>94</v>
      </c>
      <c r="M4665">
        <v>1</v>
      </c>
      <c r="N4665" t="s">
        <v>48</v>
      </c>
      <c r="O4665" t="s">
        <v>37</v>
      </c>
      <c r="P4665" t="s">
        <v>10061</v>
      </c>
    </row>
    <row r="4666" spans="1:16" x14ac:dyDescent="0.3">
      <c r="A4666" s="7">
        <v>19580</v>
      </c>
      <c r="B4666" s="6" t="s">
        <v>19383</v>
      </c>
      <c r="C4666" t="s">
        <v>19384</v>
      </c>
      <c r="D4666" s="2" t="s">
        <v>58</v>
      </c>
      <c r="E4666" s="4" t="s">
        <v>59</v>
      </c>
      <c r="F4666" t="s">
        <v>60</v>
      </c>
      <c r="G4666" s="6">
        <v>170</v>
      </c>
      <c r="H4666">
        <v>57145</v>
      </c>
      <c r="I4666">
        <v>11</v>
      </c>
      <c r="J4666" s="6">
        <v>239.75</v>
      </c>
      <c r="K4666" s="6">
        <v>3829.25</v>
      </c>
      <c r="L4666">
        <v>79</v>
      </c>
      <c r="M4666">
        <v>1</v>
      </c>
      <c r="N4666" t="s">
        <v>48</v>
      </c>
      <c r="O4666" t="s">
        <v>37</v>
      </c>
      <c r="P4666" t="s">
        <v>10066</v>
      </c>
    </row>
    <row r="4667" spans="1:16" x14ac:dyDescent="0.3">
      <c r="A4667" s="7">
        <v>20873</v>
      </c>
      <c r="B4667" s="6" t="s">
        <v>19385</v>
      </c>
      <c r="C4667" t="s">
        <v>19386</v>
      </c>
      <c r="D4667" s="2" t="s">
        <v>70</v>
      </c>
      <c r="E4667" s="4" t="s">
        <v>59</v>
      </c>
      <c r="F4667" t="s">
        <v>60</v>
      </c>
      <c r="G4667" s="6">
        <v>57</v>
      </c>
      <c r="H4667">
        <v>18522</v>
      </c>
      <c r="I4667">
        <v>17</v>
      </c>
      <c r="J4667" s="6">
        <v>374.25</v>
      </c>
      <c r="K4667" s="6">
        <v>3462.25</v>
      </c>
      <c r="L4667">
        <v>91</v>
      </c>
      <c r="M4667">
        <v>1</v>
      </c>
      <c r="N4667" t="s">
        <v>32</v>
      </c>
      <c r="O4667" t="s">
        <v>37</v>
      </c>
      <c r="P4667" t="s">
        <v>10061</v>
      </c>
    </row>
    <row r="4668" spans="1:16" x14ac:dyDescent="0.3">
      <c r="A4668" s="7">
        <v>17463</v>
      </c>
      <c r="B4668" s="6" t="s">
        <v>19387</v>
      </c>
      <c r="C4668" t="s">
        <v>19388</v>
      </c>
      <c r="D4668" s="2" t="s">
        <v>45</v>
      </c>
      <c r="E4668" s="4" t="s">
        <v>46</v>
      </c>
      <c r="F4668" t="s">
        <v>76</v>
      </c>
      <c r="G4668" s="6">
        <v>530</v>
      </c>
      <c r="H4668">
        <v>89555</v>
      </c>
      <c r="I4668">
        <v>2</v>
      </c>
      <c r="J4668" s="6">
        <v>300</v>
      </c>
      <c r="K4668" s="6">
        <v>4015.5</v>
      </c>
      <c r="L4668">
        <v>78</v>
      </c>
      <c r="M4668">
        <v>3</v>
      </c>
      <c r="N4668" t="s">
        <v>32</v>
      </c>
      <c r="O4668" t="s">
        <v>37</v>
      </c>
      <c r="P4668" t="s">
        <v>10066</v>
      </c>
    </row>
    <row r="4669" spans="1:16" x14ac:dyDescent="0.3">
      <c r="A4669" s="7">
        <v>21932</v>
      </c>
      <c r="B4669" s="6" t="s">
        <v>19389</v>
      </c>
      <c r="C4669" t="s">
        <v>19390</v>
      </c>
      <c r="D4669" s="2" t="s">
        <v>45</v>
      </c>
      <c r="E4669" s="4" t="s">
        <v>59</v>
      </c>
      <c r="F4669" t="s">
        <v>67</v>
      </c>
      <c r="G4669" s="6">
        <v>401</v>
      </c>
      <c r="H4669">
        <v>30694</v>
      </c>
      <c r="I4669">
        <v>6</v>
      </c>
      <c r="J4669" s="6">
        <v>1457.5</v>
      </c>
      <c r="K4669" s="6">
        <v>3016.75</v>
      </c>
      <c r="L4669">
        <v>55</v>
      </c>
      <c r="M4669">
        <v>3</v>
      </c>
      <c r="N4669" t="s">
        <v>48</v>
      </c>
      <c r="O4669" t="s">
        <v>48</v>
      </c>
      <c r="P4669" t="s">
        <v>10061</v>
      </c>
    </row>
    <row r="4670" spans="1:16" x14ac:dyDescent="0.3">
      <c r="A4670" s="7">
        <v>19048</v>
      </c>
      <c r="B4670" s="6" t="s">
        <v>19391</v>
      </c>
      <c r="C4670" t="s">
        <v>19392</v>
      </c>
      <c r="D4670" s="2" t="s">
        <v>70</v>
      </c>
      <c r="E4670" s="4" t="s">
        <v>59</v>
      </c>
      <c r="F4670" t="s">
        <v>60</v>
      </c>
      <c r="G4670" s="6">
        <v>150</v>
      </c>
      <c r="H4670">
        <v>79562</v>
      </c>
      <c r="I4670">
        <v>7</v>
      </c>
      <c r="J4670" s="6">
        <v>177</v>
      </c>
      <c r="K4670" s="6">
        <v>5609</v>
      </c>
      <c r="L4670">
        <v>93</v>
      </c>
      <c r="M4670">
        <v>2</v>
      </c>
      <c r="N4670" t="s">
        <v>32</v>
      </c>
      <c r="O4670" t="s">
        <v>32</v>
      </c>
      <c r="P4670" t="s">
        <v>10061</v>
      </c>
    </row>
    <row r="4671" spans="1:16" x14ac:dyDescent="0.3">
      <c r="A4671" s="7">
        <v>21580</v>
      </c>
      <c r="B4671" s="6" t="s">
        <v>19393</v>
      </c>
      <c r="C4671" t="s">
        <v>19394</v>
      </c>
      <c r="D4671" s="2" t="s">
        <v>70</v>
      </c>
      <c r="E4671" s="4" t="s">
        <v>59</v>
      </c>
      <c r="F4671" t="s">
        <v>60</v>
      </c>
      <c r="G4671" s="6">
        <v>33</v>
      </c>
      <c r="H4671">
        <v>89731</v>
      </c>
      <c r="I4671">
        <v>4</v>
      </c>
      <c r="J4671" s="6">
        <v>275.5</v>
      </c>
      <c r="K4671" s="6">
        <v>3456.75</v>
      </c>
      <c r="L4671">
        <v>75</v>
      </c>
      <c r="M4671">
        <v>1</v>
      </c>
      <c r="N4671" t="s">
        <v>61</v>
      </c>
      <c r="O4671" t="s">
        <v>48</v>
      </c>
      <c r="P4671" t="s">
        <v>10066</v>
      </c>
    </row>
    <row r="4672" spans="1:16" x14ac:dyDescent="0.3">
      <c r="A4672" s="7">
        <v>17533</v>
      </c>
      <c r="B4672" s="6" t="s">
        <v>19395</v>
      </c>
      <c r="C4672" t="s">
        <v>19396</v>
      </c>
      <c r="D4672" s="2" t="s">
        <v>58</v>
      </c>
      <c r="E4672" s="4" t="s">
        <v>59</v>
      </c>
      <c r="F4672" t="s">
        <v>60</v>
      </c>
      <c r="G4672" s="6">
        <v>78</v>
      </c>
      <c r="H4672">
        <v>35279</v>
      </c>
      <c r="I4672">
        <v>4</v>
      </c>
      <c r="J4672" s="6">
        <v>188.25</v>
      </c>
      <c r="K4672" s="6">
        <v>7434.5</v>
      </c>
      <c r="L4672">
        <v>80</v>
      </c>
      <c r="M4672">
        <v>2</v>
      </c>
      <c r="N4672" t="s">
        <v>32</v>
      </c>
      <c r="O4672" t="s">
        <v>48</v>
      </c>
      <c r="P4672" t="s">
        <v>10066</v>
      </c>
    </row>
    <row r="4673" spans="1:16" x14ac:dyDescent="0.3">
      <c r="A4673" s="7">
        <v>18889</v>
      </c>
      <c r="B4673" s="6" t="s">
        <v>19397</v>
      </c>
      <c r="C4673" t="s">
        <v>19398</v>
      </c>
      <c r="D4673" s="2" t="s">
        <v>79</v>
      </c>
      <c r="E4673" s="4" t="s">
        <v>53</v>
      </c>
      <c r="F4673" t="s">
        <v>54</v>
      </c>
      <c r="G4673" s="6">
        <v>1152</v>
      </c>
      <c r="H4673">
        <v>66232</v>
      </c>
      <c r="I4673">
        <v>33</v>
      </c>
      <c r="J4673" s="6">
        <v>5592</v>
      </c>
      <c r="K4673" s="6">
        <v>510.75</v>
      </c>
      <c r="L4673">
        <v>15</v>
      </c>
      <c r="M4673">
        <v>7</v>
      </c>
      <c r="N4673" t="s">
        <v>48</v>
      </c>
      <c r="O4673" t="s">
        <v>37</v>
      </c>
      <c r="P4673" t="s">
        <v>10066</v>
      </c>
    </row>
    <row r="4674" spans="1:16" x14ac:dyDescent="0.3">
      <c r="A4674" s="7">
        <v>19049</v>
      </c>
      <c r="B4674" s="6" t="s">
        <v>19399</v>
      </c>
      <c r="C4674" t="s">
        <v>19400</v>
      </c>
      <c r="D4674" s="2" t="s">
        <v>45</v>
      </c>
      <c r="E4674" s="4" t="s">
        <v>46</v>
      </c>
      <c r="F4674" t="s">
        <v>60</v>
      </c>
      <c r="G4674" s="6">
        <v>162</v>
      </c>
      <c r="H4674">
        <v>62066</v>
      </c>
      <c r="I4674">
        <v>7</v>
      </c>
      <c r="J4674" s="6">
        <v>64.75</v>
      </c>
      <c r="K4674" s="6">
        <v>6929.5</v>
      </c>
      <c r="L4674">
        <v>91</v>
      </c>
      <c r="M4674">
        <v>1</v>
      </c>
      <c r="N4674" t="s">
        <v>48</v>
      </c>
      <c r="O4674" t="s">
        <v>48</v>
      </c>
      <c r="P4674" t="s">
        <v>10066</v>
      </c>
    </row>
    <row r="4675" spans="1:16" x14ac:dyDescent="0.3">
      <c r="A4675" s="7">
        <v>19440</v>
      </c>
      <c r="B4675" s="6" t="s">
        <v>19401</v>
      </c>
      <c r="C4675" t="s">
        <v>19402</v>
      </c>
      <c r="D4675" s="2" t="s">
        <v>45</v>
      </c>
      <c r="E4675" s="4" t="s">
        <v>46</v>
      </c>
      <c r="F4675" t="s">
        <v>47</v>
      </c>
      <c r="G4675" s="6">
        <v>365</v>
      </c>
      <c r="H4675">
        <v>49949</v>
      </c>
      <c r="I4675">
        <v>10</v>
      </c>
      <c r="J4675" s="6">
        <v>1776.75</v>
      </c>
      <c r="K4675" s="6">
        <v>2339.25</v>
      </c>
      <c r="L4675">
        <v>63</v>
      </c>
      <c r="M4675">
        <v>1</v>
      </c>
      <c r="N4675" t="s">
        <v>48</v>
      </c>
      <c r="O4675" t="s">
        <v>37</v>
      </c>
      <c r="P4675" t="s">
        <v>10061</v>
      </c>
    </row>
    <row r="4676" spans="1:16" x14ac:dyDescent="0.3">
      <c r="A4676" s="7">
        <v>19485</v>
      </c>
      <c r="B4676" s="6" t="s">
        <v>19403</v>
      </c>
      <c r="C4676" t="s">
        <v>19404</v>
      </c>
      <c r="D4676" s="2" t="s">
        <v>52</v>
      </c>
      <c r="E4676" s="4" t="s">
        <v>59</v>
      </c>
      <c r="F4676" t="s">
        <v>67</v>
      </c>
      <c r="G4676" s="6">
        <v>2341</v>
      </c>
      <c r="H4676">
        <v>26435</v>
      </c>
      <c r="I4676">
        <v>9</v>
      </c>
      <c r="J4676" s="6">
        <v>1209.75</v>
      </c>
      <c r="K4676" s="6">
        <v>4310.25</v>
      </c>
      <c r="L4676">
        <v>60</v>
      </c>
      <c r="M4676">
        <v>2</v>
      </c>
      <c r="N4676" t="s">
        <v>61</v>
      </c>
      <c r="O4676" t="s">
        <v>48</v>
      </c>
      <c r="P4676" t="s">
        <v>10061</v>
      </c>
    </row>
    <row r="4677" spans="1:16" x14ac:dyDescent="0.3">
      <c r="A4677" s="7">
        <v>22249</v>
      </c>
      <c r="B4677" s="6" t="s">
        <v>19405</v>
      </c>
      <c r="C4677" t="s">
        <v>19406</v>
      </c>
      <c r="D4677" s="2" t="s">
        <v>45</v>
      </c>
      <c r="E4677" s="4" t="s">
        <v>59</v>
      </c>
      <c r="F4677" t="s">
        <v>60</v>
      </c>
      <c r="G4677" s="6">
        <v>853</v>
      </c>
      <c r="H4677">
        <v>54666</v>
      </c>
      <c r="I4677">
        <v>7</v>
      </c>
      <c r="J4677" s="6">
        <v>337.25</v>
      </c>
      <c r="K4677" s="6">
        <v>3923</v>
      </c>
      <c r="L4677">
        <v>87</v>
      </c>
      <c r="M4677">
        <v>1</v>
      </c>
      <c r="N4677" t="s">
        <v>48</v>
      </c>
      <c r="O4677" t="s">
        <v>37</v>
      </c>
      <c r="P4677" t="s">
        <v>10061</v>
      </c>
    </row>
    <row r="4678" spans="1:16" x14ac:dyDescent="0.3">
      <c r="A4678" s="7">
        <v>20194</v>
      </c>
      <c r="B4678" s="6" t="s">
        <v>19407</v>
      </c>
      <c r="C4678" t="s">
        <v>19408</v>
      </c>
      <c r="D4678" s="2" t="s">
        <v>52</v>
      </c>
      <c r="E4678" s="4" t="s">
        <v>46</v>
      </c>
      <c r="F4678" t="s">
        <v>80</v>
      </c>
      <c r="G4678" s="6">
        <v>4294</v>
      </c>
      <c r="H4678">
        <v>59846</v>
      </c>
      <c r="I4678">
        <v>56</v>
      </c>
      <c r="J4678" s="6">
        <v>1918</v>
      </c>
      <c r="K4678" s="6">
        <v>1099.75</v>
      </c>
      <c r="L4678">
        <v>11</v>
      </c>
      <c r="M4678">
        <v>4</v>
      </c>
      <c r="N4678" t="s">
        <v>37</v>
      </c>
      <c r="O4678" t="s">
        <v>37</v>
      </c>
      <c r="P4678" t="s">
        <v>10066</v>
      </c>
    </row>
    <row r="4679" spans="1:16" x14ac:dyDescent="0.3">
      <c r="A4679" s="7">
        <v>20799</v>
      </c>
      <c r="B4679" s="6" t="s">
        <v>19409</v>
      </c>
      <c r="C4679" t="s">
        <v>19410</v>
      </c>
      <c r="D4679" s="2" t="s">
        <v>45</v>
      </c>
      <c r="E4679" s="4" t="s">
        <v>59</v>
      </c>
      <c r="F4679" t="s">
        <v>67</v>
      </c>
      <c r="G4679" s="6">
        <v>385</v>
      </c>
      <c r="H4679">
        <v>34623</v>
      </c>
      <c r="I4679">
        <v>12</v>
      </c>
      <c r="J4679" s="6">
        <v>955</v>
      </c>
      <c r="K4679" s="6">
        <v>3818.5</v>
      </c>
      <c r="L4679">
        <v>40</v>
      </c>
      <c r="M4679">
        <v>3</v>
      </c>
      <c r="N4679" t="s">
        <v>37</v>
      </c>
      <c r="O4679" t="s">
        <v>48</v>
      </c>
      <c r="P4679" t="s">
        <v>10061</v>
      </c>
    </row>
    <row r="4680" spans="1:16" x14ac:dyDescent="0.3">
      <c r="A4680" s="7">
        <v>20142</v>
      </c>
      <c r="B4680" s="6" t="s">
        <v>19411</v>
      </c>
      <c r="C4680" t="s">
        <v>19412</v>
      </c>
      <c r="D4680" s="2" t="s">
        <v>52</v>
      </c>
      <c r="E4680" s="4" t="s">
        <v>46</v>
      </c>
      <c r="F4680" t="s">
        <v>76</v>
      </c>
      <c r="G4680" s="6">
        <v>3242</v>
      </c>
      <c r="H4680">
        <v>37443</v>
      </c>
      <c r="I4680">
        <v>21</v>
      </c>
      <c r="J4680" s="6">
        <v>397</v>
      </c>
      <c r="K4680" s="6">
        <v>3016.75</v>
      </c>
      <c r="L4680">
        <v>55</v>
      </c>
      <c r="M4680">
        <v>1</v>
      </c>
      <c r="N4680" t="s">
        <v>48</v>
      </c>
      <c r="O4680" t="s">
        <v>37</v>
      </c>
      <c r="P4680" t="s">
        <v>10061</v>
      </c>
    </row>
    <row r="4681" spans="1:16" x14ac:dyDescent="0.3">
      <c r="A4681" s="7">
        <v>19142</v>
      </c>
      <c r="B4681" s="6" t="s">
        <v>19413</v>
      </c>
      <c r="C4681" t="s">
        <v>19414</v>
      </c>
      <c r="D4681" s="2" t="s">
        <v>58</v>
      </c>
      <c r="E4681" s="4" t="s">
        <v>59</v>
      </c>
      <c r="F4681" t="s">
        <v>60</v>
      </c>
      <c r="G4681" s="6">
        <v>122</v>
      </c>
      <c r="H4681">
        <v>55316</v>
      </c>
      <c r="I4681">
        <v>4</v>
      </c>
      <c r="J4681" s="6">
        <v>435</v>
      </c>
      <c r="K4681" s="6">
        <v>3448</v>
      </c>
      <c r="L4681">
        <v>78</v>
      </c>
      <c r="M4681">
        <v>1</v>
      </c>
      <c r="N4681" t="s">
        <v>61</v>
      </c>
      <c r="O4681" t="s">
        <v>37</v>
      </c>
      <c r="P4681" t="s">
        <v>10066</v>
      </c>
    </row>
    <row r="4682" spans="1:16" x14ac:dyDescent="0.3">
      <c r="A4682" s="7">
        <v>21325</v>
      </c>
      <c r="B4682" s="6" t="s">
        <v>19415</v>
      </c>
      <c r="C4682" t="s">
        <v>19416</v>
      </c>
      <c r="D4682" s="2" t="s">
        <v>52</v>
      </c>
      <c r="E4682" s="4" t="s">
        <v>46</v>
      </c>
      <c r="F4682" t="s">
        <v>54</v>
      </c>
      <c r="G4682" s="6">
        <v>2424</v>
      </c>
      <c r="H4682">
        <v>59835</v>
      </c>
      <c r="I4682">
        <v>41</v>
      </c>
      <c r="J4682" s="6">
        <v>7270</v>
      </c>
      <c r="K4682" s="6">
        <v>485.5</v>
      </c>
      <c r="L4682">
        <v>8</v>
      </c>
      <c r="M4682">
        <v>8</v>
      </c>
      <c r="N4682" t="s">
        <v>48</v>
      </c>
      <c r="O4682" t="s">
        <v>37</v>
      </c>
      <c r="P4682" t="s">
        <v>10066</v>
      </c>
    </row>
    <row r="4683" spans="1:16" x14ac:dyDescent="0.3">
      <c r="A4683" s="7">
        <v>18895</v>
      </c>
      <c r="B4683" s="6" t="s">
        <v>19417</v>
      </c>
      <c r="C4683" t="s">
        <v>19418</v>
      </c>
      <c r="D4683" s="2" t="s">
        <v>52</v>
      </c>
      <c r="E4683" s="4" t="s">
        <v>46</v>
      </c>
      <c r="F4683" t="s">
        <v>76</v>
      </c>
      <c r="G4683" s="6">
        <v>3755</v>
      </c>
      <c r="H4683">
        <v>59219</v>
      </c>
      <c r="I4683">
        <v>15</v>
      </c>
      <c r="J4683" s="6">
        <v>312.75</v>
      </c>
      <c r="K4683" s="6">
        <v>4810.25</v>
      </c>
      <c r="L4683">
        <v>68</v>
      </c>
      <c r="M4683">
        <v>3</v>
      </c>
      <c r="N4683" t="s">
        <v>48</v>
      </c>
      <c r="O4683" t="s">
        <v>48</v>
      </c>
      <c r="P4683" t="s">
        <v>10061</v>
      </c>
    </row>
    <row r="4684" spans="1:16" x14ac:dyDescent="0.3">
      <c r="A4684" s="7">
        <v>20172</v>
      </c>
      <c r="B4684" s="6" t="s">
        <v>19419</v>
      </c>
      <c r="C4684" t="s">
        <v>19420</v>
      </c>
      <c r="D4684" s="2" t="s">
        <v>52</v>
      </c>
      <c r="E4684" s="4" t="s">
        <v>59</v>
      </c>
      <c r="F4684" t="s">
        <v>76</v>
      </c>
      <c r="G4684" s="6">
        <v>2928</v>
      </c>
      <c r="H4684">
        <v>22454</v>
      </c>
      <c r="I4684">
        <v>5</v>
      </c>
      <c r="J4684" s="6">
        <v>309</v>
      </c>
      <c r="K4684" s="6">
        <v>4517.75</v>
      </c>
      <c r="L4684">
        <v>76</v>
      </c>
      <c r="M4684">
        <v>3</v>
      </c>
      <c r="N4684" t="s">
        <v>48</v>
      </c>
      <c r="O4684" t="s">
        <v>37</v>
      </c>
      <c r="P4684" t="s">
        <v>10061</v>
      </c>
    </row>
    <row r="4685" spans="1:16" x14ac:dyDescent="0.3">
      <c r="A4685" s="7">
        <v>19163</v>
      </c>
      <c r="B4685" s="6" t="s">
        <v>19421</v>
      </c>
      <c r="C4685" t="s">
        <v>19422</v>
      </c>
      <c r="D4685" s="2" t="s">
        <v>70</v>
      </c>
      <c r="E4685" s="4" t="s">
        <v>59</v>
      </c>
      <c r="F4685" t="s">
        <v>60</v>
      </c>
      <c r="G4685" s="6">
        <v>10</v>
      </c>
      <c r="H4685">
        <v>56905</v>
      </c>
      <c r="I4685">
        <v>5</v>
      </c>
      <c r="J4685" s="6">
        <v>323</v>
      </c>
      <c r="K4685" s="6">
        <v>4721.75</v>
      </c>
      <c r="L4685">
        <v>84</v>
      </c>
      <c r="M4685">
        <v>1</v>
      </c>
      <c r="N4685" t="s">
        <v>32</v>
      </c>
      <c r="O4685" t="s">
        <v>37</v>
      </c>
      <c r="P4685" t="s">
        <v>10061</v>
      </c>
    </row>
    <row r="4686" spans="1:16" x14ac:dyDescent="0.3">
      <c r="A4686" s="7">
        <v>18686</v>
      </c>
      <c r="B4686" s="6" t="s">
        <v>19423</v>
      </c>
      <c r="C4686" t="s">
        <v>19424</v>
      </c>
      <c r="D4686" s="2" t="s">
        <v>52</v>
      </c>
      <c r="E4686" s="4" t="s">
        <v>59</v>
      </c>
      <c r="F4686" t="s">
        <v>76</v>
      </c>
      <c r="G4686" s="6">
        <v>3040</v>
      </c>
      <c r="H4686">
        <v>13988</v>
      </c>
      <c r="I4686">
        <v>16</v>
      </c>
      <c r="J4686" s="6">
        <v>291.5</v>
      </c>
      <c r="K4686" s="6">
        <v>4086.5</v>
      </c>
      <c r="L4686">
        <v>62</v>
      </c>
      <c r="M4686">
        <v>1</v>
      </c>
      <c r="N4686" t="s">
        <v>48</v>
      </c>
      <c r="O4686" t="s">
        <v>37</v>
      </c>
      <c r="P4686" t="s">
        <v>10066</v>
      </c>
    </row>
    <row r="4687" spans="1:16" x14ac:dyDescent="0.3">
      <c r="A4687" s="7">
        <v>20086</v>
      </c>
      <c r="B4687" s="6" t="s">
        <v>19425</v>
      </c>
      <c r="C4687" t="s">
        <v>19426</v>
      </c>
      <c r="D4687" s="2" t="s">
        <v>64</v>
      </c>
      <c r="E4687" s="4" t="s">
        <v>59</v>
      </c>
      <c r="F4687" t="s">
        <v>60</v>
      </c>
      <c r="G4687" s="6">
        <v>890</v>
      </c>
      <c r="H4687">
        <v>87418</v>
      </c>
      <c r="I4687">
        <v>8</v>
      </c>
      <c r="J4687" s="6">
        <v>304.25</v>
      </c>
      <c r="K4687" s="6">
        <v>6693</v>
      </c>
      <c r="L4687">
        <v>84</v>
      </c>
      <c r="M4687">
        <v>1</v>
      </c>
      <c r="N4687" t="s">
        <v>61</v>
      </c>
      <c r="O4687" t="s">
        <v>48</v>
      </c>
      <c r="P4687" t="s">
        <v>10061</v>
      </c>
    </row>
    <row r="4688" spans="1:16" x14ac:dyDescent="0.3">
      <c r="A4688" s="7">
        <v>17848</v>
      </c>
      <c r="B4688" s="6" t="s">
        <v>19427</v>
      </c>
      <c r="C4688" t="s">
        <v>19428</v>
      </c>
      <c r="D4688" s="2" t="s">
        <v>52</v>
      </c>
      <c r="E4688" s="4" t="s">
        <v>53</v>
      </c>
      <c r="F4688" t="s">
        <v>54</v>
      </c>
      <c r="G4688" s="6">
        <v>1518</v>
      </c>
      <c r="H4688">
        <v>26235</v>
      </c>
      <c r="I4688">
        <v>34</v>
      </c>
      <c r="J4688" s="6">
        <v>6775.25</v>
      </c>
      <c r="K4688" s="6">
        <v>468</v>
      </c>
      <c r="L4688">
        <v>8</v>
      </c>
      <c r="M4688">
        <v>8</v>
      </c>
      <c r="N4688" t="s">
        <v>37</v>
      </c>
      <c r="O4688" t="s">
        <v>37</v>
      </c>
      <c r="P4688" t="s">
        <v>10066</v>
      </c>
    </row>
    <row r="4689" spans="1:16" x14ac:dyDescent="0.3">
      <c r="A4689" s="7">
        <v>18588</v>
      </c>
      <c r="B4689" s="6" t="s">
        <v>19429</v>
      </c>
      <c r="C4689" t="s">
        <v>19430</v>
      </c>
      <c r="D4689" s="2" t="s">
        <v>70</v>
      </c>
      <c r="E4689" s="4" t="s">
        <v>59</v>
      </c>
      <c r="F4689" t="s">
        <v>60</v>
      </c>
      <c r="G4689" s="6">
        <v>194</v>
      </c>
      <c r="H4689">
        <v>26582</v>
      </c>
      <c r="I4689">
        <v>19</v>
      </c>
      <c r="J4689" s="6">
        <v>130.75</v>
      </c>
      <c r="K4689" s="6">
        <v>4250.25</v>
      </c>
      <c r="L4689">
        <v>88</v>
      </c>
      <c r="M4689">
        <v>1</v>
      </c>
      <c r="N4689" t="s">
        <v>48</v>
      </c>
      <c r="O4689" t="s">
        <v>37</v>
      </c>
      <c r="P4689" t="s">
        <v>10061</v>
      </c>
    </row>
    <row r="4690" spans="1:16" x14ac:dyDescent="0.3">
      <c r="A4690" s="7">
        <v>18995</v>
      </c>
      <c r="B4690" s="6" t="s">
        <v>19431</v>
      </c>
      <c r="C4690" t="s">
        <v>19432</v>
      </c>
      <c r="D4690" s="2" t="s">
        <v>52</v>
      </c>
      <c r="E4690" s="4" t="s">
        <v>46</v>
      </c>
      <c r="F4690" t="s">
        <v>76</v>
      </c>
      <c r="G4690" s="6">
        <v>3534</v>
      </c>
      <c r="H4690">
        <v>63063</v>
      </c>
      <c r="I4690">
        <v>13</v>
      </c>
      <c r="J4690" s="6">
        <v>363.25</v>
      </c>
      <c r="K4690" s="6">
        <v>4111.5</v>
      </c>
      <c r="L4690">
        <v>71</v>
      </c>
      <c r="M4690">
        <v>2</v>
      </c>
      <c r="N4690" t="s">
        <v>32</v>
      </c>
      <c r="O4690" t="s">
        <v>37</v>
      </c>
      <c r="P4690" t="s">
        <v>10061</v>
      </c>
    </row>
    <row r="4691" spans="1:16" x14ac:dyDescent="0.3">
      <c r="A4691" s="7">
        <v>22273</v>
      </c>
      <c r="B4691" s="6" t="s">
        <v>19433</v>
      </c>
      <c r="C4691" t="s">
        <v>19434</v>
      </c>
      <c r="D4691" s="2" t="s">
        <v>52</v>
      </c>
      <c r="E4691" s="4" t="s">
        <v>59</v>
      </c>
      <c r="F4691" t="s">
        <v>80</v>
      </c>
      <c r="G4691" s="6">
        <v>4519</v>
      </c>
      <c r="H4691">
        <v>21618</v>
      </c>
      <c r="I4691">
        <v>37</v>
      </c>
      <c r="J4691" s="6">
        <v>5362</v>
      </c>
      <c r="K4691" s="6">
        <v>855.25</v>
      </c>
      <c r="L4691">
        <v>12</v>
      </c>
      <c r="M4691">
        <v>6</v>
      </c>
      <c r="N4691" t="s">
        <v>37</v>
      </c>
      <c r="O4691" t="s">
        <v>48</v>
      </c>
      <c r="P4691" t="s">
        <v>10061</v>
      </c>
    </row>
    <row r="4692" spans="1:16" x14ac:dyDescent="0.3">
      <c r="A4692" s="7">
        <v>20005</v>
      </c>
      <c r="B4692" s="6" t="s">
        <v>19435</v>
      </c>
      <c r="C4692" t="s">
        <v>19436</v>
      </c>
      <c r="D4692" s="2" t="s">
        <v>58</v>
      </c>
      <c r="E4692" s="4" t="s">
        <v>46</v>
      </c>
      <c r="F4692" t="s">
        <v>60</v>
      </c>
      <c r="G4692" s="6">
        <v>157</v>
      </c>
      <c r="H4692">
        <v>13996</v>
      </c>
      <c r="I4692">
        <v>18</v>
      </c>
      <c r="J4692" s="6">
        <v>358.5</v>
      </c>
      <c r="K4692" s="6">
        <v>6084</v>
      </c>
      <c r="L4692">
        <v>83</v>
      </c>
      <c r="M4692">
        <v>2</v>
      </c>
      <c r="N4692" t="s">
        <v>61</v>
      </c>
      <c r="O4692" t="s">
        <v>37</v>
      </c>
      <c r="P4692" t="s">
        <v>10066</v>
      </c>
    </row>
    <row r="4693" spans="1:16" x14ac:dyDescent="0.3">
      <c r="A4693" s="7">
        <v>20526</v>
      </c>
      <c r="B4693" s="6" t="s">
        <v>19437</v>
      </c>
      <c r="C4693" t="s">
        <v>19438</v>
      </c>
      <c r="D4693" s="2" t="s">
        <v>52</v>
      </c>
      <c r="E4693" s="4" t="s">
        <v>46</v>
      </c>
      <c r="F4693" t="s">
        <v>67</v>
      </c>
      <c r="G4693" s="6">
        <v>1582</v>
      </c>
      <c r="H4693">
        <v>58238</v>
      </c>
      <c r="I4693">
        <v>12</v>
      </c>
      <c r="J4693" s="6">
        <v>1473.5</v>
      </c>
      <c r="K4693" s="6">
        <v>3673</v>
      </c>
      <c r="L4693">
        <v>46</v>
      </c>
      <c r="M4693">
        <v>3</v>
      </c>
      <c r="N4693" t="s">
        <v>48</v>
      </c>
      <c r="O4693" t="s">
        <v>48</v>
      </c>
      <c r="P4693" t="s">
        <v>10061</v>
      </c>
    </row>
    <row r="4694" spans="1:16" x14ac:dyDescent="0.3">
      <c r="A4694" s="7">
        <v>18863</v>
      </c>
      <c r="B4694" s="6" t="s">
        <v>19439</v>
      </c>
      <c r="C4694" t="s">
        <v>19440</v>
      </c>
      <c r="D4694" s="2" t="s">
        <v>52</v>
      </c>
      <c r="E4694" s="4" t="s">
        <v>53</v>
      </c>
      <c r="F4694" t="s">
        <v>54</v>
      </c>
      <c r="G4694" s="6">
        <v>1856</v>
      </c>
      <c r="H4694">
        <v>88024</v>
      </c>
      <c r="I4694">
        <v>34</v>
      </c>
      <c r="J4694" s="6">
        <v>977.5</v>
      </c>
      <c r="K4694" s="6">
        <v>709.25</v>
      </c>
      <c r="L4694">
        <v>17</v>
      </c>
      <c r="M4694">
        <v>4</v>
      </c>
      <c r="N4694" t="s">
        <v>48</v>
      </c>
      <c r="O4694" t="s">
        <v>48</v>
      </c>
      <c r="P4694" t="s">
        <v>10061</v>
      </c>
    </row>
    <row r="4695" spans="1:16" x14ac:dyDescent="0.3">
      <c r="A4695" s="7">
        <v>20561</v>
      </c>
      <c r="B4695" s="6" t="s">
        <v>19441</v>
      </c>
      <c r="C4695" t="s">
        <v>19442</v>
      </c>
      <c r="D4695" s="2" t="s">
        <v>45</v>
      </c>
      <c r="E4695" s="4" t="s">
        <v>46</v>
      </c>
      <c r="F4695" t="s">
        <v>47</v>
      </c>
      <c r="G4695" s="6">
        <v>675</v>
      </c>
      <c r="H4695">
        <v>13328</v>
      </c>
      <c r="I4695">
        <v>15</v>
      </c>
      <c r="J4695" s="6">
        <v>775.5</v>
      </c>
      <c r="K4695" s="6">
        <v>2575.5</v>
      </c>
      <c r="L4695">
        <v>58</v>
      </c>
      <c r="M4695">
        <v>1</v>
      </c>
      <c r="N4695" t="s">
        <v>37</v>
      </c>
      <c r="O4695" t="s">
        <v>37</v>
      </c>
      <c r="P4695" t="s">
        <v>10066</v>
      </c>
    </row>
    <row r="4696" spans="1:16" x14ac:dyDescent="0.3">
      <c r="A4696" s="7">
        <v>20271</v>
      </c>
      <c r="B4696" s="6" t="s">
        <v>19443</v>
      </c>
      <c r="C4696" t="s">
        <v>19444</v>
      </c>
      <c r="D4696" s="2" t="s">
        <v>52</v>
      </c>
      <c r="E4696" s="4" t="s">
        <v>59</v>
      </c>
      <c r="F4696" t="s">
        <v>80</v>
      </c>
      <c r="G4696" s="6">
        <v>4265</v>
      </c>
      <c r="H4696">
        <v>87418</v>
      </c>
      <c r="I4696">
        <v>45</v>
      </c>
      <c r="J4696" s="6">
        <v>6572.75</v>
      </c>
      <c r="K4696" s="6">
        <v>474.75</v>
      </c>
      <c r="L4696">
        <v>20</v>
      </c>
      <c r="M4696">
        <v>3</v>
      </c>
      <c r="N4696" t="s">
        <v>37</v>
      </c>
      <c r="O4696" t="s">
        <v>48</v>
      </c>
      <c r="P4696" t="s">
        <v>10066</v>
      </c>
    </row>
    <row r="4697" spans="1:16" x14ac:dyDescent="0.3">
      <c r="A4697" s="7">
        <v>20783</v>
      </c>
      <c r="B4697" s="6" t="s">
        <v>19445</v>
      </c>
      <c r="C4697" t="s">
        <v>19446</v>
      </c>
      <c r="D4697" s="2" t="s">
        <v>45</v>
      </c>
      <c r="E4697" s="4" t="s">
        <v>59</v>
      </c>
      <c r="F4697" t="s">
        <v>60</v>
      </c>
      <c r="G4697" s="6">
        <v>460</v>
      </c>
      <c r="H4697">
        <v>58560</v>
      </c>
      <c r="I4697">
        <v>12</v>
      </c>
      <c r="J4697" s="6">
        <v>252.75</v>
      </c>
      <c r="K4697" s="6">
        <v>6415.25</v>
      </c>
      <c r="L4697">
        <v>89</v>
      </c>
      <c r="M4697">
        <v>2</v>
      </c>
      <c r="N4697" t="s">
        <v>48</v>
      </c>
      <c r="O4697" t="s">
        <v>37</v>
      </c>
      <c r="P4697" t="s">
        <v>10061</v>
      </c>
    </row>
    <row r="4698" spans="1:16" x14ac:dyDescent="0.3">
      <c r="A4698" s="7">
        <v>19358</v>
      </c>
      <c r="B4698" s="6" t="s">
        <v>19447</v>
      </c>
      <c r="C4698" t="s">
        <v>19448</v>
      </c>
      <c r="D4698" s="2" t="s">
        <v>58</v>
      </c>
      <c r="E4698" s="4" t="s">
        <v>59</v>
      </c>
      <c r="F4698" t="s">
        <v>60</v>
      </c>
      <c r="G4698" s="6">
        <v>173</v>
      </c>
      <c r="H4698">
        <v>39942</v>
      </c>
      <c r="I4698">
        <v>16</v>
      </c>
      <c r="J4698" s="6">
        <v>435.5</v>
      </c>
      <c r="K4698" s="6">
        <v>3268.5</v>
      </c>
      <c r="L4698">
        <v>99</v>
      </c>
      <c r="M4698">
        <v>1</v>
      </c>
      <c r="N4698" t="s">
        <v>32</v>
      </c>
      <c r="O4698" t="s">
        <v>32</v>
      </c>
      <c r="P4698" t="s">
        <v>10061</v>
      </c>
    </row>
    <row r="4699" spans="1:16" x14ac:dyDescent="0.3">
      <c r="A4699" s="7">
        <v>21841</v>
      </c>
      <c r="B4699" s="6" t="s">
        <v>19449</v>
      </c>
      <c r="C4699" t="s">
        <v>19450</v>
      </c>
      <c r="D4699" s="2" t="s">
        <v>58</v>
      </c>
      <c r="E4699" s="4" t="s">
        <v>46</v>
      </c>
      <c r="F4699" t="s">
        <v>60</v>
      </c>
      <c r="G4699" s="6">
        <v>143</v>
      </c>
      <c r="H4699">
        <v>64676</v>
      </c>
      <c r="I4699">
        <v>7</v>
      </c>
      <c r="J4699" s="6">
        <v>76</v>
      </c>
      <c r="K4699" s="6">
        <v>3103.25</v>
      </c>
      <c r="L4699">
        <v>81</v>
      </c>
      <c r="M4699">
        <v>2</v>
      </c>
      <c r="N4699" t="s">
        <v>32</v>
      </c>
      <c r="O4699" t="s">
        <v>48</v>
      </c>
      <c r="P4699" t="s">
        <v>10061</v>
      </c>
    </row>
    <row r="4700" spans="1:16" x14ac:dyDescent="0.3">
      <c r="A4700" s="7">
        <v>20295</v>
      </c>
      <c r="B4700" s="6" t="s">
        <v>19451</v>
      </c>
      <c r="C4700" t="s">
        <v>19452</v>
      </c>
      <c r="D4700" s="2" t="s">
        <v>45</v>
      </c>
      <c r="E4700" s="4" t="s">
        <v>46</v>
      </c>
      <c r="F4700" t="s">
        <v>47</v>
      </c>
      <c r="G4700" s="6">
        <v>416</v>
      </c>
      <c r="H4700">
        <v>80234</v>
      </c>
      <c r="I4700">
        <v>15</v>
      </c>
      <c r="J4700" s="6">
        <v>1888.25</v>
      </c>
      <c r="K4700" s="6">
        <v>2331</v>
      </c>
      <c r="L4700">
        <v>70</v>
      </c>
      <c r="M4700">
        <v>1</v>
      </c>
      <c r="N4700" t="s">
        <v>37</v>
      </c>
      <c r="O4700" t="s">
        <v>48</v>
      </c>
      <c r="P4700" t="s">
        <v>10066</v>
      </c>
    </row>
    <row r="4701" spans="1:16" x14ac:dyDescent="0.3">
      <c r="A4701" s="7">
        <v>18235</v>
      </c>
      <c r="B4701" s="6" t="s">
        <v>19453</v>
      </c>
      <c r="C4701" t="s">
        <v>19454</v>
      </c>
      <c r="D4701" s="2" t="s">
        <v>45</v>
      </c>
      <c r="E4701" s="4" t="s">
        <v>46</v>
      </c>
      <c r="F4701" t="s">
        <v>67</v>
      </c>
      <c r="G4701" s="6">
        <v>973</v>
      </c>
      <c r="H4701">
        <v>41506</v>
      </c>
      <c r="I4701">
        <v>6</v>
      </c>
      <c r="J4701" s="6">
        <v>1289.75</v>
      </c>
      <c r="K4701" s="6">
        <v>2570.25</v>
      </c>
      <c r="L4701">
        <v>59</v>
      </c>
      <c r="M4701">
        <v>1</v>
      </c>
      <c r="N4701" t="s">
        <v>48</v>
      </c>
      <c r="O4701" t="s">
        <v>48</v>
      </c>
      <c r="P4701" t="s">
        <v>10061</v>
      </c>
    </row>
    <row r="4702" spans="1:16" x14ac:dyDescent="0.3">
      <c r="A4702" s="7">
        <v>18702</v>
      </c>
      <c r="B4702" s="6" t="s">
        <v>19455</v>
      </c>
      <c r="C4702" t="s">
        <v>19456</v>
      </c>
      <c r="D4702" s="2" t="s">
        <v>58</v>
      </c>
      <c r="E4702" s="4" t="s">
        <v>59</v>
      </c>
      <c r="F4702" t="s">
        <v>60</v>
      </c>
      <c r="G4702" s="6">
        <v>127</v>
      </c>
      <c r="H4702">
        <v>49949</v>
      </c>
      <c r="I4702">
        <v>12</v>
      </c>
      <c r="J4702" s="6">
        <v>432</v>
      </c>
      <c r="K4702" s="6">
        <v>4437.75</v>
      </c>
      <c r="L4702">
        <v>76</v>
      </c>
      <c r="M4702">
        <v>1</v>
      </c>
      <c r="N4702" t="s">
        <v>32</v>
      </c>
      <c r="O4702" t="s">
        <v>37</v>
      </c>
      <c r="P4702" t="s">
        <v>10061</v>
      </c>
    </row>
    <row r="4703" spans="1:16" x14ac:dyDescent="0.3">
      <c r="A4703" s="7">
        <v>19477</v>
      </c>
      <c r="B4703" s="6" t="s">
        <v>19457</v>
      </c>
      <c r="C4703" t="s">
        <v>19458</v>
      </c>
      <c r="D4703" s="2" t="s">
        <v>70</v>
      </c>
      <c r="E4703" s="4" t="s">
        <v>59</v>
      </c>
      <c r="F4703" t="s">
        <v>60</v>
      </c>
      <c r="G4703" s="6">
        <v>179</v>
      </c>
      <c r="H4703">
        <v>88024</v>
      </c>
      <c r="I4703">
        <v>11</v>
      </c>
      <c r="J4703" s="6">
        <v>116</v>
      </c>
      <c r="K4703" s="6">
        <v>4784.25</v>
      </c>
      <c r="L4703">
        <v>97</v>
      </c>
      <c r="M4703">
        <v>1</v>
      </c>
      <c r="N4703" t="s">
        <v>32</v>
      </c>
      <c r="O4703" t="s">
        <v>37</v>
      </c>
      <c r="P4703" t="s">
        <v>10061</v>
      </c>
    </row>
    <row r="4704" spans="1:16" x14ac:dyDescent="0.3">
      <c r="A4704" s="7">
        <v>19983</v>
      </c>
      <c r="B4704" s="6" t="s">
        <v>19459</v>
      </c>
      <c r="C4704" t="s">
        <v>19460</v>
      </c>
      <c r="D4704" s="2" t="s">
        <v>64</v>
      </c>
      <c r="E4704" s="4" t="s">
        <v>59</v>
      </c>
      <c r="F4704" t="s">
        <v>76</v>
      </c>
      <c r="G4704" s="6">
        <v>968</v>
      </c>
      <c r="H4704">
        <v>66437</v>
      </c>
      <c r="I4704">
        <v>11</v>
      </c>
      <c r="J4704" s="6">
        <v>344.5</v>
      </c>
      <c r="K4704" s="6">
        <v>3137.25</v>
      </c>
      <c r="L4704">
        <v>70</v>
      </c>
      <c r="M4704">
        <v>2</v>
      </c>
      <c r="N4704" t="s">
        <v>48</v>
      </c>
      <c r="O4704" t="s">
        <v>48</v>
      </c>
      <c r="P4704" t="s">
        <v>10061</v>
      </c>
    </row>
    <row r="4705" spans="1:16" x14ac:dyDescent="0.3">
      <c r="A4705" s="7">
        <v>19905</v>
      </c>
      <c r="B4705" s="6" t="s">
        <v>19461</v>
      </c>
      <c r="C4705" t="s">
        <v>19462</v>
      </c>
      <c r="D4705" s="2" t="s">
        <v>45</v>
      </c>
      <c r="E4705" s="4" t="s">
        <v>59</v>
      </c>
      <c r="F4705" t="s">
        <v>60</v>
      </c>
      <c r="G4705" s="6">
        <v>184</v>
      </c>
      <c r="H4705">
        <v>68841</v>
      </c>
      <c r="I4705">
        <v>11</v>
      </c>
      <c r="J4705" s="6">
        <v>112</v>
      </c>
      <c r="K4705" s="6">
        <v>4803</v>
      </c>
      <c r="L4705">
        <v>95</v>
      </c>
      <c r="M4705">
        <v>1</v>
      </c>
      <c r="N4705" t="s">
        <v>61</v>
      </c>
      <c r="O4705" t="s">
        <v>37</v>
      </c>
      <c r="P4705" t="s">
        <v>10066</v>
      </c>
    </row>
    <row r="4706" spans="1:16" x14ac:dyDescent="0.3">
      <c r="A4706" s="7">
        <v>22063</v>
      </c>
      <c r="B4706" s="6" t="s">
        <v>19463</v>
      </c>
      <c r="C4706" t="s">
        <v>19464</v>
      </c>
      <c r="D4706" s="2" t="s">
        <v>52</v>
      </c>
      <c r="E4706" s="4" t="s">
        <v>59</v>
      </c>
      <c r="F4706" t="s">
        <v>80</v>
      </c>
      <c r="G4706" s="6">
        <v>1453</v>
      </c>
      <c r="H4706">
        <v>45219</v>
      </c>
      <c r="I4706">
        <v>53</v>
      </c>
      <c r="J4706" s="6">
        <v>9744.75</v>
      </c>
      <c r="K4706" s="6">
        <v>767.25</v>
      </c>
      <c r="L4706">
        <v>17</v>
      </c>
      <c r="M4706">
        <v>5</v>
      </c>
      <c r="N4706" t="s">
        <v>48</v>
      </c>
      <c r="O4706" t="s">
        <v>37</v>
      </c>
      <c r="P4706" t="s">
        <v>10061</v>
      </c>
    </row>
    <row r="4707" spans="1:16" x14ac:dyDescent="0.3">
      <c r="A4707" s="7">
        <v>17950</v>
      </c>
      <c r="B4707" s="6" t="s">
        <v>19465</v>
      </c>
      <c r="C4707" t="s">
        <v>19466</v>
      </c>
      <c r="D4707" s="2" t="s">
        <v>52</v>
      </c>
      <c r="E4707" s="4" t="s">
        <v>59</v>
      </c>
      <c r="F4707" t="s">
        <v>80</v>
      </c>
      <c r="G4707" s="6">
        <v>4056</v>
      </c>
      <c r="H4707">
        <v>86548</v>
      </c>
      <c r="I4707">
        <v>32</v>
      </c>
      <c r="J4707" s="6">
        <v>2719</v>
      </c>
      <c r="K4707" s="6">
        <v>491.5</v>
      </c>
      <c r="L4707">
        <v>15</v>
      </c>
      <c r="M4707">
        <v>6</v>
      </c>
      <c r="N4707" t="s">
        <v>37</v>
      </c>
      <c r="O4707" t="s">
        <v>37</v>
      </c>
      <c r="P4707" t="s">
        <v>10061</v>
      </c>
    </row>
    <row r="4708" spans="1:16" x14ac:dyDescent="0.3">
      <c r="A4708" s="7">
        <v>20146</v>
      </c>
      <c r="B4708" s="6" t="s">
        <v>19467</v>
      </c>
      <c r="C4708" t="s">
        <v>19468</v>
      </c>
      <c r="D4708" s="2" t="s">
        <v>52</v>
      </c>
      <c r="E4708" s="4" t="s">
        <v>59</v>
      </c>
      <c r="F4708" t="s">
        <v>60</v>
      </c>
      <c r="G4708" s="6">
        <v>823</v>
      </c>
      <c r="H4708">
        <v>52033</v>
      </c>
      <c r="I4708">
        <v>9</v>
      </c>
      <c r="J4708" s="6">
        <v>337.5</v>
      </c>
      <c r="K4708" s="6">
        <v>5425.25</v>
      </c>
      <c r="L4708">
        <v>80</v>
      </c>
      <c r="M4708">
        <v>2</v>
      </c>
      <c r="N4708" t="s">
        <v>32</v>
      </c>
      <c r="O4708" t="s">
        <v>37</v>
      </c>
      <c r="P4708" t="s">
        <v>10061</v>
      </c>
    </row>
    <row r="4709" spans="1:16" x14ac:dyDescent="0.3">
      <c r="A4709" s="7">
        <v>21038</v>
      </c>
      <c r="B4709" s="6" t="s">
        <v>19469</v>
      </c>
      <c r="C4709" t="s">
        <v>19470</v>
      </c>
      <c r="D4709" s="2" t="s">
        <v>79</v>
      </c>
      <c r="E4709" s="4" t="s">
        <v>46</v>
      </c>
      <c r="F4709" t="s">
        <v>80</v>
      </c>
      <c r="G4709" s="6">
        <v>4547</v>
      </c>
      <c r="H4709">
        <v>28476</v>
      </c>
      <c r="I4709">
        <v>38</v>
      </c>
      <c r="J4709" s="6">
        <v>6969.5</v>
      </c>
      <c r="K4709" s="6">
        <v>913.25</v>
      </c>
      <c r="L4709">
        <v>18</v>
      </c>
      <c r="M4709">
        <v>5</v>
      </c>
      <c r="N4709" t="s">
        <v>48</v>
      </c>
      <c r="O4709" t="s">
        <v>37</v>
      </c>
      <c r="P4709" t="s">
        <v>10066</v>
      </c>
    </row>
    <row r="4710" spans="1:16" x14ac:dyDescent="0.3">
      <c r="A4710" s="7">
        <v>20977</v>
      </c>
      <c r="B4710" s="6" t="s">
        <v>19471</v>
      </c>
      <c r="C4710" t="s">
        <v>19472</v>
      </c>
      <c r="D4710" s="2" t="s">
        <v>79</v>
      </c>
      <c r="E4710" s="4" t="s">
        <v>46</v>
      </c>
      <c r="F4710" t="s">
        <v>80</v>
      </c>
      <c r="G4710" s="6">
        <v>1116</v>
      </c>
      <c r="H4710">
        <v>41680</v>
      </c>
      <c r="I4710">
        <v>44</v>
      </c>
      <c r="J4710" s="6">
        <v>2996.75</v>
      </c>
      <c r="K4710" s="6">
        <v>988.25</v>
      </c>
      <c r="L4710">
        <v>21</v>
      </c>
      <c r="M4710">
        <v>4</v>
      </c>
      <c r="N4710" t="s">
        <v>48</v>
      </c>
      <c r="O4710" t="s">
        <v>37</v>
      </c>
      <c r="P4710" t="s">
        <v>10066</v>
      </c>
    </row>
    <row r="4711" spans="1:16" x14ac:dyDescent="0.3">
      <c r="A4711" s="7">
        <v>20100</v>
      </c>
      <c r="B4711" s="6" t="s">
        <v>19473</v>
      </c>
      <c r="C4711" t="s">
        <v>19474</v>
      </c>
      <c r="D4711" s="2" t="s">
        <v>52</v>
      </c>
      <c r="E4711" s="4" t="s">
        <v>46</v>
      </c>
      <c r="F4711" t="s">
        <v>80</v>
      </c>
      <c r="G4711" s="6">
        <v>1622</v>
      </c>
      <c r="H4711">
        <v>56992</v>
      </c>
      <c r="I4711">
        <v>39</v>
      </c>
      <c r="J4711" s="6">
        <v>5838.25</v>
      </c>
      <c r="K4711" s="6">
        <v>646</v>
      </c>
      <c r="L4711">
        <v>21</v>
      </c>
      <c r="M4711">
        <v>5</v>
      </c>
      <c r="N4711" t="s">
        <v>37</v>
      </c>
      <c r="O4711" t="s">
        <v>48</v>
      </c>
      <c r="P4711" t="s">
        <v>10061</v>
      </c>
    </row>
    <row r="4712" spans="1:16" x14ac:dyDescent="0.3">
      <c r="A4712" s="7">
        <v>21001</v>
      </c>
      <c r="B4712" s="6" t="s">
        <v>19475</v>
      </c>
      <c r="C4712" t="s">
        <v>19476</v>
      </c>
      <c r="D4712" s="2" t="s">
        <v>58</v>
      </c>
      <c r="E4712" s="4" t="s">
        <v>59</v>
      </c>
      <c r="F4712" t="s">
        <v>60</v>
      </c>
      <c r="G4712" s="6">
        <v>170</v>
      </c>
      <c r="H4712">
        <v>55405</v>
      </c>
      <c r="I4712">
        <v>4</v>
      </c>
      <c r="J4712" s="6">
        <v>308</v>
      </c>
      <c r="K4712" s="6">
        <v>6948</v>
      </c>
      <c r="L4712">
        <v>78</v>
      </c>
      <c r="M4712">
        <v>1</v>
      </c>
      <c r="N4712" t="s">
        <v>32</v>
      </c>
      <c r="O4712" t="s">
        <v>48</v>
      </c>
      <c r="P4712" t="s">
        <v>10066</v>
      </c>
    </row>
    <row r="4713" spans="1:16" x14ac:dyDescent="0.3">
      <c r="A4713" s="7">
        <v>18122</v>
      </c>
      <c r="B4713" s="6" t="s">
        <v>19477</v>
      </c>
      <c r="C4713" t="s">
        <v>19478</v>
      </c>
      <c r="D4713" s="2" t="s">
        <v>52</v>
      </c>
      <c r="E4713" s="4" t="s">
        <v>53</v>
      </c>
      <c r="F4713" t="s">
        <v>54</v>
      </c>
      <c r="G4713" s="6">
        <v>1572</v>
      </c>
      <c r="H4713">
        <v>20603</v>
      </c>
      <c r="I4713">
        <v>42</v>
      </c>
      <c r="J4713" s="6">
        <v>8074</v>
      </c>
      <c r="K4713" s="6">
        <v>557.25</v>
      </c>
      <c r="L4713">
        <v>14</v>
      </c>
      <c r="M4713">
        <v>7</v>
      </c>
      <c r="N4713" t="s">
        <v>48</v>
      </c>
      <c r="O4713" t="s">
        <v>37</v>
      </c>
      <c r="P4713" t="s">
        <v>10061</v>
      </c>
    </row>
    <row r="4714" spans="1:16" x14ac:dyDescent="0.3">
      <c r="A4714" s="7">
        <v>20793</v>
      </c>
      <c r="B4714" s="6" t="s">
        <v>19479</v>
      </c>
      <c r="C4714" t="s">
        <v>19480</v>
      </c>
      <c r="D4714" s="2" t="s">
        <v>58</v>
      </c>
      <c r="E4714" s="4" t="s">
        <v>59</v>
      </c>
      <c r="F4714" t="s">
        <v>60</v>
      </c>
      <c r="G4714" s="6">
        <v>136</v>
      </c>
      <c r="H4714">
        <v>24285</v>
      </c>
      <c r="I4714">
        <v>15</v>
      </c>
      <c r="J4714" s="6">
        <v>376.25</v>
      </c>
      <c r="K4714" s="6">
        <v>4052.25</v>
      </c>
      <c r="L4714">
        <v>91</v>
      </c>
      <c r="M4714">
        <v>2</v>
      </c>
      <c r="N4714" t="s">
        <v>32</v>
      </c>
      <c r="O4714" t="s">
        <v>37</v>
      </c>
      <c r="P4714" t="s">
        <v>10066</v>
      </c>
    </row>
    <row r="4715" spans="1:16" x14ac:dyDescent="0.3">
      <c r="A4715" s="7">
        <v>21564</v>
      </c>
      <c r="B4715" s="6" t="s">
        <v>19481</v>
      </c>
      <c r="C4715" t="s">
        <v>19482</v>
      </c>
      <c r="D4715" s="2" t="s">
        <v>52</v>
      </c>
      <c r="E4715" s="4" t="s">
        <v>59</v>
      </c>
      <c r="F4715" t="s">
        <v>80</v>
      </c>
      <c r="G4715" s="6">
        <v>3085</v>
      </c>
      <c r="H4715">
        <v>11491</v>
      </c>
      <c r="I4715">
        <v>54</v>
      </c>
      <c r="J4715" s="6">
        <v>9160.25</v>
      </c>
      <c r="K4715" s="6">
        <v>907.5</v>
      </c>
      <c r="L4715">
        <v>13</v>
      </c>
      <c r="M4715">
        <v>3</v>
      </c>
      <c r="N4715" t="s">
        <v>48</v>
      </c>
      <c r="O4715" t="s">
        <v>37</v>
      </c>
      <c r="P4715" t="s">
        <v>10066</v>
      </c>
    </row>
    <row r="4716" spans="1:16" x14ac:dyDescent="0.3">
      <c r="A4716" s="7">
        <v>18419</v>
      </c>
      <c r="B4716" s="6" t="s">
        <v>19483</v>
      </c>
      <c r="C4716" t="s">
        <v>19484</v>
      </c>
      <c r="D4716" s="2" t="s">
        <v>58</v>
      </c>
      <c r="E4716" s="4" t="s">
        <v>59</v>
      </c>
      <c r="F4716" t="s">
        <v>60</v>
      </c>
      <c r="G4716" s="6">
        <v>146</v>
      </c>
      <c r="H4716">
        <v>57633</v>
      </c>
      <c r="I4716">
        <v>4</v>
      </c>
      <c r="J4716" s="6">
        <v>52</v>
      </c>
      <c r="K4716" s="6">
        <v>7045.5</v>
      </c>
      <c r="L4716">
        <v>88</v>
      </c>
      <c r="M4716">
        <v>1</v>
      </c>
      <c r="N4716" t="s">
        <v>32</v>
      </c>
      <c r="O4716" t="s">
        <v>37</v>
      </c>
      <c r="P4716" t="s">
        <v>10061</v>
      </c>
    </row>
    <row r="4717" spans="1:16" x14ac:dyDescent="0.3">
      <c r="A4717" s="7">
        <v>20436</v>
      </c>
      <c r="B4717" s="6" t="s">
        <v>19485</v>
      </c>
      <c r="C4717" t="s">
        <v>19486</v>
      </c>
      <c r="D4717" s="2" t="s">
        <v>58</v>
      </c>
      <c r="E4717" s="4" t="s">
        <v>59</v>
      </c>
      <c r="F4717" t="s">
        <v>60</v>
      </c>
      <c r="G4717" s="6">
        <v>167</v>
      </c>
      <c r="H4717">
        <v>49090</v>
      </c>
      <c r="I4717">
        <v>18</v>
      </c>
      <c r="J4717" s="6">
        <v>409</v>
      </c>
      <c r="K4717" s="6">
        <v>4617.5</v>
      </c>
      <c r="L4717">
        <v>75</v>
      </c>
      <c r="M4717">
        <v>1</v>
      </c>
      <c r="N4717" t="s">
        <v>48</v>
      </c>
      <c r="O4717" t="s">
        <v>48</v>
      </c>
      <c r="P4717" t="s">
        <v>10061</v>
      </c>
    </row>
    <row r="4718" spans="1:16" x14ac:dyDescent="0.3">
      <c r="A4718" s="7">
        <v>17686</v>
      </c>
      <c r="B4718" s="6" t="s">
        <v>19487</v>
      </c>
      <c r="C4718" t="s">
        <v>19488</v>
      </c>
      <c r="D4718" s="2" t="s">
        <v>58</v>
      </c>
      <c r="E4718" s="4" t="s">
        <v>46</v>
      </c>
      <c r="F4718" t="s">
        <v>47</v>
      </c>
      <c r="G4718" s="6">
        <v>229</v>
      </c>
      <c r="H4718">
        <v>37443</v>
      </c>
      <c r="I4718">
        <v>16</v>
      </c>
      <c r="J4718" s="6">
        <v>401.25</v>
      </c>
      <c r="K4718" s="6">
        <v>2388.75</v>
      </c>
      <c r="L4718">
        <v>62</v>
      </c>
      <c r="M4718">
        <v>0</v>
      </c>
      <c r="N4718" t="s">
        <v>37</v>
      </c>
      <c r="O4718" t="s">
        <v>48</v>
      </c>
      <c r="P4718" t="s">
        <v>10061</v>
      </c>
    </row>
    <row r="4719" spans="1:16" x14ac:dyDescent="0.3">
      <c r="A4719" s="7">
        <v>20388</v>
      </c>
      <c r="B4719" s="6" t="s">
        <v>19489</v>
      </c>
      <c r="C4719" t="s">
        <v>19490</v>
      </c>
      <c r="D4719" s="2" t="s">
        <v>45</v>
      </c>
      <c r="E4719" s="4" t="s">
        <v>46</v>
      </c>
      <c r="F4719" t="s">
        <v>76</v>
      </c>
      <c r="G4719" s="6">
        <v>638</v>
      </c>
      <c r="H4719">
        <v>44767</v>
      </c>
      <c r="I4719">
        <v>22</v>
      </c>
      <c r="J4719" s="6">
        <v>522.5</v>
      </c>
      <c r="K4719" s="6">
        <v>5195.25</v>
      </c>
      <c r="L4719">
        <v>71</v>
      </c>
      <c r="M4719">
        <v>1</v>
      </c>
      <c r="N4719" t="s">
        <v>48</v>
      </c>
      <c r="O4719" t="s">
        <v>48</v>
      </c>
      <c r="P4719" t="s">
        <v>10066</v>
      </c>
    </row>
    <row r="4720" spans="1:16" x14ac:dyDescent="0.3">
      <c r="A4720" s="7">
        <v>17359</v>
      </c>
      <c r="B4720" s="6" t="s">
        <v>19491</v>
      </c>
      <c r="C4720" t="s">
        <v>19492</v>
      </c>
      <c r="D4720" s="2" t="s">
        <v>52</v>
      </c>
      <c r="E4720" s="4" t="s">
        <v>46</v>
      </c>
      <c r="F4720" t="s">
        <v>54</v>
      </c>
      <c r="G4720" s="6">
        <v>2189</v>
      </c>
      <c r="H4720">
        <v>25395</v>
      </c>
      <c r="I4720">
        <v>19</v>
      </c>
      <c r="J4720" s="6">
        <v>2719.75</v>
      </c>
      <c r="K4720" s="6">
        <v>464.25</v>
      </c>
      <c r="L4720">
        <v>11</v>
      </c>
      <c r="M4720">
        <v>4</v>
      </c>
      <c r="N4720" t="s">
        <v>37</v>
      </c>
      <c r="O4720" t="s">
        <v>37</v>
      </c>
      <c r="P4720" t="s">
        <v>10061</v>
      </c>
    </row>
    <row r="4721" spans="1:16" x14ac:dyDescent="0.3">
      <c r="A4721" s="7">
        <v>19958</v>
      </c>
      <c r="B4721" s="6" t="s">
        <v>19493</v>
      </c>
      <c r="C4721" t="s">
        <v>19494</v>
      </c>
      <c r="D4721" s="2" t="s">
        <v>58</v>
      </c>
      <c r="E4721" s="4" t="s">
        <v>46</v>
      </c>
      <c r="F4721" t="s">
        <v>60</v>
      </c>
      <c r="G4721" s="6">
        <v>192</v>
      </c>
      <c r="H4721">
        <v>81745</v>
      </c>
      <c r="I4721">
        <v>20</v>
      </c>
      <c r="J4721" s="6">
        <v>295.25</v>
      </c>
      <c r="K4721" s="6">
        <v>5119</v>
      </c>
      <c r="L4721">
        <v>94</v>
      </c>
      <c r="M4721">
        <v>1</v>
      </c>
      <c r="N4721" t="s">
        <v>61</v>
      </c>
      <c r="O4721" t="s">
        <v>48</v>
      </c>
      <c r="P4721" t="s">
        <v>10066</v>
      </c>
    </row>
    <row r="4722" spans="1:16" x14ac:dyDescent="0.3">
      <c r="A4722" s="7">
        <v>19276</v>
      </c>
      <c r="B4722" s="6" t="s">
        <v>19495</v>
      </c>
      <c r="C4722" t="s">
        <v>19496</v>
      </c>
      <c r="D4722" s="2" t="s">
        <v>64</v>
      </c>
      <c r="E4722" s="4" t="s">
        <v>59</v>
      </c>
      <c r="F4722" t="s">
        <v>60</v>
      </c>
      <c r="G4722" s="6">
        <v>114</v>
      </c>
      <c r="H4722">
        <v>63063</v>
      </c>
      <c r="I4722">
        <v>16</v>
      </c>
      <c r="J4722" s="6">
        <v>259.5</v>
      </c>
      <c r="K4722" s="6">
        <v>4140.5</v>
      </c>
      <c r="L4722">
        <v>77</v>
      </c>
      <c r="M4722">
        <v>1</v>
      </c>
      <c r="N4722" t="s">
        <v>48</v>
      </c>
      <c r="O4722" t="s">
        <v>37</v>
      </c>
      <c r="P4722" t="s">
        <v>10066</v>
      </c>
    </row>
    <row r="4723" spans="1:16" x14ac:dyDescent="0.3">
      <c r="A4723" s="7">
        <v>20565</v>
      </c>
      <c r="B4723" s="6" t="s">
        <v>19497</v>
      </c>
      <c r="C4723" t="s">
        <v>19498</v>
      </c>
      <c r="D4723" s="2" t="s">
        <v>64</v>
      </c>
      <c r="E4723" s="4" t="s">
        <v>59</v>
      </c>
      <c r="F4723" t="s">
        <v>76</v>
      </c>
      <c r="G4723" s="6">
        <v>549</v>
      </c>
      <c r="H4723">
        <v>17168</v>
      </c>
      <c r="I4723">
        <v>3</v>
      </c>
      <c r="J4723" s="6">
        <v>478.75</v>
      </c>
      <c r="K4723" s="6">
        <v>3353</v>
      </c>
      <c r="L4723">
        <v>55</v>
      </c>
      <c r="M4723">
        <v>1</v>
      </c>
      <c r="N4723" t="s">
        <v>32</v>
      </c>
      <c r="O4723" t="s">
        <v>37</v>
      </c>
      <c r="P4723" t="s">
        <v>10061</v>
      </c>
    </row>
    <row r="4724" spans="1:16" x14ac:dyDescent="0.3">
      <c r="A4724" s="7">
        <v>18960</v>
      </c>
      <c r="B4724" s="6" t="s">
        <v>19499</v>
      </c>
      <c r="C4724" t="s">
        <v>19500</v>
      </c>
      <c r="D4724" s="2" t="s">
        <v>58</v>
      </c>
      <c r="E4724" s="4" t="s">
        <v>59</v>
      </c>
      <c r="F4724" t="s">
        <v>60</v>
      </c>
      <c r="G4724" s="6">
        <v>128</v>
      </c>
      <c r="H4724">
        <v>61813</v>
      </c>
      <c r="I4724">
        <v>6</v>
      </c>
      <c r="J4724" s="6">
        <v>75.5</v>
      </c>
      <c r="K4724" s="6">
        <v>3970</v>
      </c>
      <c r="L4724">
        <v>87</v>
      </c>
      <c r="M4724">
        <v>1</v>
      </c>
      <c r="N4724" t="s">
        <v>48</v>
      </c>
      <c r="O4724" t="s">
        <v>48</v>
      </c>
      <c r="P4724" t="s">
        <v>10061</v>
      </c>
    </row>
    <row r="4725" spans="1:16" x14ac:dyDescent="0.3">
      <c r="A4725" s="7">
        <v>19400</v>
      </c>
      <c r="B4725" s="6" t="s">
        <v>19501</v>
      </c>
      <c r="C4725" t="s">
        <v>19502</v>
      </c>
      <c r="D4725" s="2" t="s">
        <v>58</v>
      </c>
      <c r="E4725" s="4" t="s">
        <v>59</v>
      </c>
      <c r="F4725" t="s">
        <v>60</v>
      </c>
      <c r="G4725" s="6">
        <v>93</v>
      </c>
      <c r="H4725">
        <v>55267</v>
      </c>
      <c r="I4725">
        <v>6</v>
      </c>
      <c r="J4725" s="6">
        <v>370.75</v>
      </c>
      <c r="K4725" s="6">
        <v>4799.5</v>
      </c>
      <c r="L4725">
        <v>81</v>
      </c>
      <c r="M4725">
        <v>1</v>
      </c>
      <c r="N4725" t="s">
        <v>32</v>
      </c>
      <c r="O4725" t="s">
        <v>37</v>
      </c>
      <c r="P4725" t="s">
        <v>10061</v>
      </c>
    </row>
    <row r="4726" spans="1:16" x14ac:dyDescent="0.3">
      <c r="A4726" s="7">
        <v>20592</v>
      </c>
      <c r="B4726" s="6" t="s">
        <v>19503</v>
      </c>
      <c r="C4726" t="s">
        <v>19504</v>
      </c>
      <c r="D4726" s="2" t="s">
        <v>52</v>
      </c>
      <c r="E4726" s="4" t="s">
        <v>46</v>
      </c>
      <c r="F4726" t="s">
        <v>80</v>
      </c>
      <c r="G4726" s="6">
        <v>3406</v>
      </c>
      <c r="H4726">
        <v>55574</v>
      </c>
      <c r="I4726">
        <v>36</v>
      </c>
      <c r="J4726" s="6">
        <v>5730</v>
      </c>
      <c r="K4726" s="6">
        <v>722.5</v>
      </c>
      <c r="L4726">
        <v>12</v>
      </c>
      <c r="M4726">
        <v>4</v>
      </c>
      <c r="N4726" t="s">
        <v>48</v>
      </c>
      <c r="O4726" t="s">
        <v>37</v>
      </c>
      <c r="P4726" t="s">
        <v>10061</v>
      </c>
    </row>
    <row r="4727" spans="1:16" x14ac:dyDescent="0.3">
      <c r="A4727" s="7">
        <v>20989</v>
      </c>
      <c r="B4727" s="6" t="s">
        <v>19505</v>
      </c>
      <c r="C4727" t="s">
        <v>19506</v>
      </c>
      <c r="D4727" s="2" t="s">
        <v>58</v>
      </c>
      <c r="E4727" s="4" t="s">
        <v>46</v>
      </c>
      <c r="F4727" t="s">
        <v>60</v>
      </c>
      <c r="G4727" s="6">
        <v>124</v>
      </c>
      <c r="H4727">
        <v>56865</v>
      </c>
      <c r="I4727">
        <v>14</v>
      </c>
      <c r="J4727" s="6">
        <v>53.25</v>
      </c>
      <c r="K4727" s="6">
        <v>5944.75</v>
      </c>
      <c r="L4727">
        <v>100</v>
      </c>
      <c r="M4727">
        <v>2</v>
      </c>
      <c r="N4727" t="s">
        <v>32</v>
      </c>
      <c r="O4727" t="s">
        <v>32</v>
      </c>
      <c r="P4727" t="s">
        <v>10061</v>
      </c>
    </row>
    <row r="4728" spans="1:16" x14ac:dyDescent="0.3">
      <c r="A4728" s="7">
        <v>21047</v>
      </c>
      <c r="B4728" s="6" t="s">
        <v>19507</v>
      </c>
      <c r="C4728" t="s">
        <v>19508</v>
      </c>
      <c r="D4728" s="2" t="s">
        <v>52</v>
      </c>
      <c r="E4728" s="4" t="s">
        <v>46</v>
      </c>
      <c r="F4728" t="s">
        <v>76</v>
      </c>
      <c r="G4728" s="6">
        <v>2603</v>
      </c>
      <c r="H4728">
        <v>61201</v>
      </c>
      <c r="I4728">
        <v>22</v>
      </c>
      <c r="J4728" s="6">
        <v>272.25</v>
      </c>
      <c r="K4728" s="6">
        <v>3435.5</v>
      </c>
      <c r="L4728">
        <v>56</v>
      </c>
      <c r="M4728">
        <v>2</v>
      </c>
      <c r="N4728" t="s">
        <v>48</v>
      </c>
      <c r="O4728" t="s">
        <v>37</v>
      </c>
      <c r="P4728" t="s">
        <v>10061</v>
      </c>
    </row>
    <row r="4729" spans="1:16" x14ac:dyDescent="0.3">
      <c r="A4729" s="7">
        <v>19083</v>
      </c>
      <c r="B4729" s="6" t="s">
        <v>19509</v>
      </c>
      <c r="C4729" t="s">
        <v>19510</v>
      </c>
      <c r="D4729" s="2" t="s">
        <v>45</v>
      </c>
      <c r="E4729" s="4" t="s">
        <v>46</v>
      </c>
      <c r="F4729" t="s">
        <v>76</v>
      </c>
      <c r="G4729" s="6">
        <v>948</v>
      </c>
      <c r="H4729">
        <v>72858</v>
      </c>
      <c r="I4729">
        <v>8</v>
      </c>
      <c r="J4729" s="6">
        <v>280.25</v>
      </c>
      <c r="K4729" s="6">
        <v>4286.25</v>
      </c>
      <c r="L4729">
        <v>52</v>
      </c>
      <c r="M4729">
        <v>2</v>
      </c>
      <c r="N4729" t="s">
        <v>48</v>
      </c>
      <c r="O4729" t="s">
        <v>48</v>
      </c>
      <c r="P4729" t="s">
        <v>10061</v>
      </c>
    </row>
    <row r="4730" spans="1:16" x14ac:dyDescent="0.3">
      <c r="A4730" s="7">
        <v>21731</v>
      </c>
      <c r="B4730" s="6" t="s">
        <v>19511</v>
      </c>
      <c r="C4730" t="s">
        <v>19512</v>
      </c>
      <c r="D4730" s="2" t="s">
        <v>64</v>
      </c>
      <c r="E4730" s="4" t="s">
        <v>46</v>
      </c>
      <c r="F4730" t="s">
        <v>67</v>
      </c>
      <c r="G4730" s="6">
        <v>1050</v>
      </c>
      <c r="H4730">
        <v>70987</v>
      </c>
      <c r="I4730">
        <v>8</v>
      </c>
      <c r="J4730" s="6">
        <v>841.75</v>
      </c>
      <c r="K4730" s="6">
        <v>4027.75</v>
      </c>
      <c r="L4730">
        <v>53</v>
      </c>
      <c r="M4730">
        <v>1</v>
      </c>
      <c r="N4730" t="s">
        <v>37</v>
      </c>
      <c r="O4730" t="s">
        <v>37</v>
      </c>
      <c r="P4730" t="s">
        <v>10061</v>
      </c>
    </row>
    <row r="4731" spans="1:16" x14ac:dyDescent="0.3">
      <c r="A4731" s="7">
        <v>17309</v>
      </c>
      <c r="B4731" s="6" t="s">
        <v>19513</v>
      </c>
      <c r="C4731" t="s">
        <v>19514</v>
      </c>
      <c r="D4731" s="2" t="s">
        <v>52</v>
      </c>
      <c r="E4731" s="4" t="s">
        <v>59</v>
      </c>
      <c r="F4731" t="s">
        <v>54</v>
      </c>
      <c r="G4731" s="6">
        <v>3003</v>
      </c>
      <c r="H4731">
        <v>25934</v>
      </c>
      <c r="I4731">
        <v>41</v>
      </c>
      <c r="J4731" s="6">
        <v>988.75</v>
      </c>
      <c r="K4731" s="6">
        <v>697</v>
      </c>
      <c r="L4731">
        <v>19</v>
      </c>
      <c r="M4731">
        <v>6</v>
      </c>
      <c r="N4731" t="s">
        <v>48</v>
      </c>
      <c r="O4731" t="s">
        <v>37</v>
      </c>
      <c r="P4731" t="s">
        <v>10066</v>
      </c>
    </row>
    <row r="4732" spans="1:16" x14ac:dyDescent="0.3">
      <c r="A4732" s="7">
        <v>21416</v>
      </c>
      <c r="B4732" s="6" t="s">
        <v>19515</v>
      </c>
      <c r="C4732" t="s">
        <v>19516</v>
      </c>
      <c r="D4732" s="2" t="s">
        <v>45</v>
      </c>
      <c r="E4732" s="4" t="s">
        <v>46</v>
      </c>
      <c r="F4732" t="s">
        <v>60</v>
      </c>
      <c r="G4732" s="6">
        <v>607</v>
      </c>
      <c r="H4732">
        <v>64825</v>
      </c>
      <c r="I4732">
        <v>12</v>
      </c>
      <c r="J4732" s="6">
        <v>129.25</v>
      </c>
      <c r="K4732" s="6">
        <v>3640</v>
      </c>
      <c r="L4732">
        <v>86</v>
      </c>
      <c r="M4732">
        <v>2</v>
      </c>
      <c r="N4732" t="s">
        <v>48</v>
      </c>
      <c r="O4732" t="s">
        <v>48</v>
      </c>
      <c r="P4732" t="s">
        <v>10066</v>
      </c>
    </row>
    <row r="4733" spans="1:16" x14ac:dyDescent="0.3">
      <c r="A4733" s="7">
        <v>18619</v>
      </c>
      <c r="B4733" s="6" t="s">
        <v>19517</v>
      </c>
      <c r="C4733" t="s">
        <v>19518</v>
      </c>
      <c r="D4733" s="2" t="s">
        <v>58</v>
      </c>
      <c r="E4733" s="4" t="s">
        <v>46</v>
      </c>
      <c r="F4733" t="s">
        <v>60</v>
      </c>
      <c r="G4733" s="6">
        <v>220</v>
      </c>
      <c r="H4733">
        <v>82205</v>
      </c>
      <c r="I4733">
        <v>3</v>
      </c>
      <c r="J4733" s="6">
        <v>269.75</v>
      </c>
      <c r="K4733" s="6">
        <v>3446.75</v>
      </c>
      <c r="L4733">
        <v>92</v>
      </c>
      <c r="M4733">
        <v>2</v>
      </c>
      <c r="N4733" t="s">
        <v>48</v>
      </c>
      <c r="O4733" t="s">
        <v>37</v>
      </c>
      <c r="P4733" t="s">
        <v>10066</v>
      </c>
    </row>
    <row r="4734" spans="1:16" x14ac:dyDescent="0.3">
      <c r="A4734" s="7">
        <v>19097</v>
      </c>
      <c r="B4734" s="6" t="s">
        <v>19519</v>
      </c>
      <c r="C4734" t="s">
        <v>19520</v>
      </c>
      <c r="D4734" s="2" t="s">
        <v>58</v>
      </c>
      <c r="E4734" s="4" t="s">
        <v>46</v>
      </c>
      <c r="F4734" t="s">
        <v>60</v>
      </c>
      <c r="G4734" s="6">
        <v>56</v>
      </c>
      <c r="H4734">
        <v>42625</v>
      </c>
      <c r="I4734">
        <v>11</v>
      </c>
      <c r="J4734" s="6">
        <v>118.25</v>
      </c>
      <c r="K4734" s="6">
        <v>6406.75</v>
      </c>
      <c r="L4734">
        <v>83</v>
      </c>
      <c r="M4734">
        <v>1</v>
      </c>
      <c r="N4734" t="s">
        <v>61</v>
      </c>
      <c r="O4734" t="s">
        <v>48</v>
      </c>
      <c r="P4734" t="s">
        <v>10066</v>
      </c>
    </row>
    <row r="4735" spans="1:16" x14ac:dyDescent="0.3">
      <c r="A4735" s="7">
        <v>21831</v>
      </c>
      <c r="B4735" s="6" t="s">
        <v>19521</v>
      </c>
      <c r="C4735" t="s">
        <v>19522</v>
      </c>
      <c r="D4735" s="2" t="s">
        <v>52</v>
      </c>
      <c r="E4735" s="4" t="s">
        <v>46</v>
      </c>
      <c r="F4735" t="s">
        <v>80</v>
      </c>
      <c r="G4735" s="6">
        <v>4511</v>
      </c>
      <c r="H4735">
        <v>29720</v>
      </c>
      <c r="I4735">
        <v>53</v>
      </c>
      <c r="J4735" s="6">
        <v>2837.5</v>
      </c>
      <c r="K4735" s="6">
        <v>1088.25</v>
      </c>
      <c r="L4735">
        <v>11</v>
      </c>
      <c r="M4735">
        <v>6</v>
      </c>
      <c r="N4735" t="s">
        <v>37</v>
      </c>
      <c r="O4735" t="s">
        <v>37</v>
      </c>
      <c r="P4735" t="s">
        <v>10066</v>
      </c>
    </row>
    <row r="4736" spans="1:16" x14ac:dyDescent="0.3">
      <c r="A4736" s="7">
        <v>18935</v>
      </c>
      <c r="B4736" s="6" t="s">
        <v>19523</v>
      </c>
      <c r="C4736" t="s">
        <v>19524</v>
      </c>
      <c r="D4736" s="2" t="s">
        <v>45</v>
      </c>
      <c r="E4736" s="4" t="s">
        <v>59</v>
      </c>
      <c r="F4736" t="s">
        <v>60</v>
      </c>
      <c r="G4736" s="6">
        <v>185</v>
      </c>
      <c r="H4736">
        <v>49196</v>
      </c>
      <c r="I4736">
        <v>7</v>
      </c>
      <c r="J4736" s="6">
        <v>252</v>
      </c>
      <c r="K4736" s="6">
        <v>6675.5</v>
      </c>
      <c r="L4736">
        <v>91</v>
      </c>
      <c r="M4736">
        <v>1</v>
      </c>
      <c r="N4736" t="s">
        <v>32</v>
      </c>
      <c r="O4736" t="s">
        <v>48</v>
      </c>
      <c r="P4736" t="s">
        <v>10061</v>
      </c>
    </row>
    <row r="4737" spans="1:16" x14ac:dyDescent="0.3">
      <c r="A4737" s="7">
        <v>20495</v>
      </c>
      <c r="B4737" s="6" t="s">
        <v>19525</v>
      </c>
      <c r="C4737" t="s">
        <v>19526</v>
      </c>
      <c r="D4737" s="2" t="s">
        <v>52</v>
      </c>
      <c r="E4737" s="4" t="s">
        <v>59</v>
      </c>
      <c r="F4737" t="s">
        <v>54</v>
      </c>
      <c r="G4737" s="6">
        <v>2987</v>
      </c>
      <c r="H4737">
        <v>47854</v>
      </c>
      <c r="I4737">
        <v>42</v>
      </c>
      <c r="J4737" s="6">
        <v>3479</v>
      </c>
      <c r="K4737" s="6">
        <v>604.5</v>
      </c>
      <c r="L4737">
        <v>12</v>
      </c>
      <c r="M4737">
        <v>4</v>
      </c>
      <c r="N4737" t="s">
        <v>37</v>
      </c>
      <c r="O4737" t="s">
        <v>37</v>
      </c>
      <c r="P4737" t="s">
        <v>10061</v>
      </c>
    </row>
    <row r="4738" spans="1:16" x14ac:dyDescent="0.3">
      <c r="A4738" s="7">
        <v>17473</v>
      </c>
      <c r="B4738" s="6" t="s">
        <v>19527</v>
      </c>
      <c r="C4738" t="s">
        <v>19528</v>
      </c>
      <c r="D4738" s="2" t="s">
        <v>45</v>
      </c>
      <c r="E4738" s="4" t="s">
        <v>59</v>
      </c>
      <c r="F4738" t="s">
        <v>67</v>
      </c>
      <c r="G4738" s="6">
        <v>751</v>
      </c>
      <c r="H4738">
        <v>52504</v>
      </c>
      <c r="I4738">
        <v>11</v>
      </c>
      <c r="J4738" s="6">
        <v>893.75</v>
      </c>
      <c r="K4738" s="6">
        <v>3527</v>
      </c>
      <c r="L4738">
        <v>59</v>
      </c>
      <c r="M4738">
        <v>3</v>
      </c>
      <c r="N4738" t="s">
        <v>48</v>
      </c>
      <c r="O4738" t="s">
        <v>37</v>
      </c>
      <c r="P4738" t="s">
        <v>10066</v>
      </c>
    </row>
    <row r="4739" spans="1:16" x14ac:dyDescent="0.3">
      <c r="A4739" s="7">
        <v>17940</v>
      </c>
      <c r="B4739" s="6" t="s">
        <v>19529</v>
      </c>
      <c r="C4739" t="s">
        <v>19530</v>
      </c>
      <c r="D4739" s="2" t="s">
        <v>58</v>
      </c>
      <c r="E4739" s="4" t="s">
        <v>59</v>
      </c>
      <c r="F4739" t="s">
        <v>60</v>
      </c>
      <c r="G4739" s="6">
        <v>181</v>
      </c>
      <c r="H4739">
        <v>58238</v>
      </c>
      <c r="I4739">
        <v>17</v>
      </c>
      <c r="J4739" s="6">
        <v>122</v>
      </c>
      <c r="K4739" s="6">
        <v>4784.75</v>
      </c>
      <c r="L4739">
        <v>83</v>
      </c>
      <c r="M4739">
        <v>2</v>
      </c>
      <c r="N4739" t="s">
        <v>61</v>
      </c>
      <c r="O4739" t="s">
        <v>48</v>
      </c>
      <c r="P4739" t="s">
        <v>10061</v>
      </c>
    </row>
    <row r="4740" spans="1:16" x14ac:dyDescent="0.3">
      <c r="A4740" s="7">
        <v>17565</v>
      </c>
      <c r="B4740" s="6" t="s">
        <v>19531</v>
      </c>
      <c r="C4740" t="s">
        <v>19532</v>
      </c>
      <c r="D4740" s="2" t="s">
        <v>52</v>
      </c>
      <c r="E4740" s="4" t="s">
        <v>59</v>
      </c>
      <c r="F4740" t="s">
        <v>80</v>
      </c>
      <c r="G4740" s="6">
        <v>3480</v>
      </c>
      <c r="H4740">
        <v>23830</v>
      </c>
      <c r="I4740">
        <v>53</v>
      </c>
      <c r="J4740" s="6">
        <v>10060.25</v>
      </c>
      <c r="K4740" s="6">
        <v>639.5</v>
      </c>
      <c r="L4740">
        <v>11</v>
      </c>
      <c r="M4740">
        <v>3</v>
      </c>
      <c r="N4740" t="s">
        <v>48</v>
      </c>
      <c r="O4740" t="s">
        <v>37</v>
      </c>
      <c r="P4740" t="s">
        <v>10061</v>
      </c>
    </row>
    <row r="4741" spans="1:16" x14ac:dyDescent="0.3">
      <c r="A4741" s="7">
        <v>22131</v>
      </c>
      <c r="B4741" s="6" t="s">
        <v>19533</v>
      </c>
      <c r="C4741" t="s">
        <v>19534</v>
      </c>
      <c r="D4741" s="2" t="s">
        <v>45</v>
      </c>
      <c r="E4741" s="4" t="s">
        <v>59</v>
      </c>
      <c r="F4741" t="s">
        <v>60</v>
      </c>
      <c r="G4741" s="6">
        <v>129</v>
      </c>
      <c r="H4741">
        <v>52901</v>
      </c>
      <c r="I4741">
        <v>20</v>
      </c>
      <c r="J4741" s="6">
        <v>61</v>
      </c>
      <c r="K4741" s="6">
        <v>5296</v>
      </c>
      <c r="L4741">
        <v>83</v>
      </c>
      <c r="M4741">
        <v>1</v>
      </c>
      <c r="N4741" t="s">
        <v>48</v>
      </c>
      <c r="O4741" t="s">
        <v>48</v>
      </c>
      <c r="P4741" t="s">
        <v>10061</v>
      </c>
    </row>
    <row r="4742" spans="1:16" x14ac:dyDescent="0.3">
      <c r="A4742" s="7">
        <v>22217</v>
      </c>
      <c r="B4742" s="6" t="s">
        <v>19535</v>
      </c>
      <c r="C4742" t="s">
        <v>19536</v>
      </c>
      <c r="D4742" s="2" t="s">
        <v>52</v>
      </c>
      <c r="E4742" s="4" t="s">
        <v>46</v>
      </c>
      <c r="F4742" t="s">
        <v>76</v>
      </c>
      <c r="G4742" s="6">
        <v>3192</v>
      </c>
      <c r="H4742">
        <v>41614</v>
      </c>
      <c r="I4742">
        <v>8</v>
      </c>
      <c r="J4742" s="6">
        <v>543.5</v>
      </c>
      <c r="K4742" s="6">
        <v>3561.75</v>
      </c>
      <c r="L4742">
        <v>68</v>
      </c>
      <c r="M4742">
        <v>1</v>
      </c>
      <c r="N4742" t="s">
        <v>48</v>
      </c>
      <c r="O4742" t="s">
        <v>37</v>
      </c>
      <c r="P4742" t="s">
        <v>10066</v>
      </c>
    </row>
    <row r="4743" spans="1:16" x14ac:dyDescent="0.3">
      <c r="A4743" s="7">
        <v>18959</v>
      </c>
      <c r="B4743" s="6" t="s">
        <v>19537</v>
      </c>
      <c r="C4743" t="s">
        <v>19538</v>
      </c>
      <c r="D4743" s="2" t="s">
        <v>58</v>
      </c>
      <c r="E4743" s="4" t="s">
        <v>46</v>
      </c>
      <c r="F4743" t="s">
        <v>60</v>
      </c>
      <c r="G4743" s="6">
        <v>129</v>
      </c>
      <c r="H4743">
        <v>59219</v>
      </c>
      <c r="I4743">
        <v>7</v>
      </c>
      <c r="J4743" s="6">
        <v>251</v>
      </c>
      <c r="K4743" s="6">
        <v>4060</v>
      </c>
      <c r="L4743">
        <v>77</v>
      </c>
      <c r="M4743">
        <v>2</v>
      </c>
      <c r="N4743" t="s">
        <v>32</v>
      </c>
      <c r="O4743" t="s">
        <v>32</v>
      </c>
      <c r="P4743" t="s">
        <v>10066</v>
      </c>
    </row>
    <row r="4744" spans="1:16" x14ac:dyDescent="0.3">
      <c r="A4744" s="7">
        <v>21753</v>
      </c>
      <c r="B4744" s="6" t="s">
        <v>19539</v>
      </c>
      <c r="C4744" t="s">
        <v>19540</v>
      </c>
      <c r="D4744" s="2" t="s">
        <v>64</v>
      </c>
      <c r="E4744" s="4" t="s">
        <v>46</v>
      </c>
      <c r="F4744" t="s">
        <v>60</v>
      </c>
      <c r="G4744" s="6">
        <v>680</v>
      </c>
      <c r="H4744">
        <v>21437</v>
      </c>
      <c r="I4744">
        <v>6</v>
      </c>
      <c r="J4744" s="6">
        <v>250</v>
      </c>
      <c r="K4744" s="6">
        <v>4669</v>
      </c>
      <c r="L4744">
        <v>81</v>
      </c>
      <c r="M4744">
        <v>2</v>
      </c>
      <c r="N4744" t="s">
        <v>61</v>
      </c>
      <c r="O4744" t="s">
        <v>37</v>
      </c>
      <c r="P4744" t="s">
        <v>10066</v>
      </c>
    </row>
    <row r="4745" spans="1:16" x14ac:dyDescent="0.3">
      <c r="A4745" s="7">
        <v>18056</v>
      </c>
      <c r="B4745" s="6" t="s">
        <v>19541</v>
      </c>
      <c r="C4745" t="s">
        <v>19542</v>
      </c>
      <c r="D4745" s="2" t="s">
        <v>45</v>
      </c>
      <c r="E4745" s="4" t="s">
        <v>46</v>
      </c>
      <c r="F4745" t="s">
        <v>47</v>
      </c>
      <c r="G4745" s="6">
        <v>567</v>
      </c>
      <c r="H4745">
        <v>70217</v>
      </c>
      <c r="I4745">
        <v>18</v>
      </c>
      <c r="J4745" s="6">
        <v>313</v>
      </c>
      <c r="K4745" s="6">
        <v>2772.75</v>
      </c>
      <c r="L4745">
        <v>63</v>
      </c>
      <c r="M4745">
        <v>0</v>
      </c>
      <c r="N4745" t="s">
        <v>61</v>
      </c>
      <c r="O4745" t="s">
        <v>48</v>
      </c>
      <c r="P4745" t="s">
        <v>10061</v>
      </c>
    </row>
    <row r="4746" spans="1:16" x14ac:dyDescent="0.3">
      <c r="A4746" s="7">
        <v>20475</v>
      </c>
      <c r="B4746" s="6" t="s">
        <v>19543</v>
      </c>
      <c r="C4746" t="s">
        <v>19544</v>
      </c>
      <c r="D4746" s="2" t="s">
        <v>52</v>
      </c>
      <c r="E4746" s="4" t="s">
        <v>46</v>
      </c>
      <c r="F4746" t="s">
        <v>76</v>
      </c>
      <c r="G4746" s="6">
        <v>1624</v>
      </c>
      <c r="H4746">
        <v>82184</v>
      </c>
      <c r="I4746">
        <v>21</v>
      </c>
      <c r="J4746" s="6">
        <v>512.25</v>
      </c>
      <c r="K4746" s="6">
        <v>3542.25</v>
      </c>
      <c r="L4746">
        <v>69</v>
      </c>
      <c r="M4746">
        <v>3</v>
      </c>
      <c r="N4746" t="s">
        <v>48</v>
      </c>
      <c r="O4746" t="s">
        <v>37</v>
      </c>
      <c r="P4746" t="s">
        <v>10061</v>
      </c>
    </row>
    <row r="4747" spans="1:16" x14ac:dyDescent="0.3">
      <c r="A4747" s="7">
        <v>18853</v>
      </c>
      <c r="B4747" s="6" t="s">
        <v>19545</v>
      </c>
      <c r="C4747" t="s">
        <v>19546</v>
      </c>
      <c r="D4747" s="2" t="s">
        <v>45</v>
      </c>
      <c r="E4747" s="4" t="s">
        <v>59</v>
      </c>
      <c r="F4747" t="s">
        <v>60</v>
      </c>
      <c r="G4747" s="6">
        <v>176</v>
      </c>
      <c r="H4747">
        <v>66437</v>
      </c>
      <c r="I4747">
        <v>7</v>
      </c>
      <c r="J4747" s="6">
        <v>310.75</v>
      </c>
      <c r="K4747" s="6">
        <v>5498</v>
      </c>
      <c r="L4747">
        <v>99</v>
      </c>
      <c r="M4747">
        <v>2</v>
      </c>
      <c r="N4747" t="s">
        <v>61</v>
      </c>
      <c r="O4747" t="s">
        <v>48</v>
      </c>
      <c r="P4747" t="s">
        <v>10061</v>
      </c>
    </row>
    <row r="4748" spans="1:16" x14ac:dyDescent="0.3">
      <c r="A4748" s="7">
        <v>17407</v>
      </c>
      <c r="B4748" s="6" t="s">
        <v>19547</v>
      </c>
      <c r="C4748" t="s">
        <v>19548</v>
      </c>
      <c r="D4748" s="2" t="s">
        <v>52</v>
      </c>
      <c r="E4748" s="4" t="s">
        <v>46</v>
      </c>
      <c r="F4748" t="s">
        <v>54</v>
      </c>
      <c r="G4748" s="6">
        <v>1124</v>
      </c>
      <c r="H4748">
        <v>49196</v>
      </c>
      <c r="I4748">
        <v>27</v>
      </c>
      <c r="J4748" s="6">
        <v>8157.5</v>
      </c>
      <c r="K4748" s="6">
        <v>640.5</v>
      </c>
      <c r="L4748">
        <v>12</v>
      </c>
      <c r="M4748">
        <v>5</v>
      </c>
      <c r="N4748" t="s">
        <v>48</v>
      </c>
      <c r="O4748" t="s">
        <v>37</v>
      </c>
      <c r="P4748" t="s">
        <v>10061</v>
      </c>
    </row>
    <row r="4749" spans="1:16" x14ac:dyDescent="0.3">
      <c r="A4749" s="7">
        <v>18905</v>
      </c>
      <c r="B4749" s="6" t="s">
        <v>19549</v>
      </c>
      <c r="C4749" t="s">
        <v>19550</v>
      </c>
      <c r="D4749" s="2" t="s">
        <v>70</v>
      </c>
      <c r="E4749" s="4" t="s">
        <v>46</v>
      </c>
      <c r="F4749" t="s">
        <v>47</v>
      </c>
      <c r="G4749" s="6">
        <v>346</v>
      </c>
      <c r="H4749">
        <v>76841</v>
      </c>
      <c r="I4749">
        <v>11</v>
      </c>
      <c r="J4749" s="6">
        <v>1193</v>
      </c>
      <c r="K4749" s="6">
        <v>2840.75</v>
      </c>
      <c r="L4749">
        <v>50</v>
      </c>
      <c r="M4749">
        <v>1</v>
      </c>
      <c r="N4749" t="s">
        <v>61</v>
      </c>
      <c r="O4749" t="s">
        <v>37</v>
      </c>
      <c r="P4749" t="s">
        <v>10061</v>
      </c>
    </row>
    <row r="4750" spans="1:16" x14ac:dyDescent="0.3">
      <c r="A4750" s="7">
        <v>20936</v>
      </c>
      <c r="B4750" s="6" t="s">
        <v>19551</v>
      </c>
      <c r="C4750" t="s">
        <v>19552</v>
      </c>
      <c r="D4750" s="2" t="s">
        <v>52</v>
      </c>
      <c r="E4750" s="4" t="s">
        <v>59</v>
      </c>
      <c r="F4750" t="s">
        <v>80</v>
      </c>
      <c r="G4750" s="6">
        <v>4548</v>
      </c>
      <c r="H4750">
        <v>41014</v>
      </c>
      <c r="I4750">
        <v>45</v>
      </c>
      <c r="J4750" s="6">
        <v>9564.25</v>
      </c>
      <c r="K4750" s="6">
        <v>662.5</v>
      </c>
      <c r="L4750">
        <v>21</v>
      </c>
      <c r="M4750">
        <v>5</v>
      </c>
      <c r="N4750" t="s">
        <v>48</v>
      </c>
      <c r="O4750" t="s">
        <v>37</v>
      </c>
      <c r="P4750" t="s">
        <v>10061</v>
      </c>
    </row>
    <row r="4751" spans="1:16" x14ac:dyDescent="0.3">
      <c r="A4751" s="7">
        <v>17546</v>
      </c>
      <c r="B4751" s="6" t="s">
        <v>19553</v>
      </c>
      <c r="C4751" t="s">
        <v>19554</v>
      </c>
      <c r="D4751" s="2" t="s">
        <v>64</v>
      </c>
      <c r="E4751" s="4" t="s">
        <v>46</v>
      </c>
      <c r="F4751" t="s">
        <v>67</v>
      </c>
      <c r="G4751" s="6">
        <v>838</v>
      </c>
      <c r="H4751">
        <v>10719</v>
      </c>
      <c r="I4751">
        <v>13</v>
      </c>
      <c r="J4751" s="6">
        <v>659.5</v>
      </c>
      <c r="K4751" s="6">
        <v>3001.75</v>
      </c>
      <c r="L4751">
        <v>57</v>
      </c>
      <c r="M4751">
        <v>2</v>
      </c>
      <c r="N4751" t="s">
        <v>61</v>
      </c>
      <c r="O4751" t="s">
        <v>48</v>
      </c>
      <c r="P4751" t="s">
        <v>10061</v>
      </c>
    </row>
    <row r="4752" spans="1:16" x14ac:dyDescent="0.3">
      <c r="A4752" s="7">
        <v>20969</v>
      </c>
      <c r="B4752" s="6" t="s">
        <v>19555</v>
      </c>
      <c r="C4752" t="s">
        <v>19556</v>
      </c>
      <c r="D4752" s="2" t="s">
        <v>70</v>
      </c>
      <c r="E4752" s="4" t="s">
        <v>46</v>
      </c>
      <c r="F4752" t="s">
        <v>60</v>
      </c>
      <c r="G4752" s="6">
        <v>139</v>
      </c>
      <c r="H4752">
        <v>57794</v>
      </c>
      <c r="I4752">
        <v>13</v>
      </c>
      <c r="J4752" s="6">
        <v>225.25</v>
      </c>
      <c r="K4752" s="6">
        <v>6041.5</v>
      </c>
      <c r="L4752">
        <v>96</v>
      </c>
      <c r="M4752">
        <v>2</v>
      </c>
      <c r="N4752" t="s">
        <v>32</v>
      </c>
      <c r="O4752" t="s">
        <v>37</v>
      </c>
      <c r="P4752" t="s">
        <v>10066</v>
      </c>
    </row>
    <row r="4753" spans="1:16" x14ac:dyDescent="0.3">
      <c r="A4753" s="7">
        <v>19901</v>
      </c>
      <c r="B4753" s="6" t="s">
        <v>19557</v>
      </c>
      <c r="C4753" t="s">
        <v>19558</v>
      </c>
      <c r="D4753" s="2" t="s">
        <v>52</v>
      </c>
      <c r="E4753" s="4" t="s">
        <v>59</v>
      </c>
      <c r="F4753" t="s">
        <v>54</v>
      </c>
      <c r="G4753" s="6">
        <v>1593</v>
      </c>
      <c r="H4753">
        <v>49106</v>
      </c>
      <c r="I4753">
        <v>20</v>
      </c>
      <c r="J4753" s="6">
        <v>5387.75</v>
      </c>
      <c r="K4753" s="6">
        <v>607</v>
      </c>
      <c r="L4753">
        <v>18</v>
      </c>
      <c r="M4753">
        <v>5</v>
      </c>
      <c r="N4753" t="s">
        <v>48</v>
      </c>
      <c r="O4753" t="s">
        <v>37</v>
      </c>
      <c r="P4753" t="s">
        <v>10061</v>
      </c>
    </row>
    <row r="4754" spans="1:16" x14ac:dyDescent="0.3">
      <c r="A4754" s="7">
        <v>17554</v>
      </c>
      <c r="B4754" s="6" t="s">
        <v>19559</v>
      </c>
      <c r="C4754" t="s">
        <v>19560</v>
      </c>
      <c r="D4754" s="2" t="s">
        <v>52</v>
      </c>
      <c r="E4754" s="4" t="s">
        <v>46</v>
      </c>
      <c r="F4754" t="s">
        <v>54</v>
      </c>
      <c r="G4754" s="6">
        <v>1914</v>
      </c>
      <c r="H4754">
        <v>48145</v>
      </c>
      <c r="I4754">
        <v>20</v>
      </c>
      <c r="J4754" s="6">
        <v>3357.25</v>
      </c>
      <c r="K4754" s="6">
        <v>774.25</v>
      </c>
      <c r="L4754">
        <v>24</v>
      </c>
      <c r="M4754">
        <v>8</v>
      </c>
      <c r="N4754" t="s">
        <v>48</v>
      </c>
      <c r="O4754" t="s">
        <v>48</v>
      </c>
      <c r="P4754" t="s">
        <v>10066</v>
      </c>
    </row>
    <row r="4755" spans="1:16" x14ac:dyDescent="0.3">
      <c r="A4755" s="7">
        <v>21183</v>
      </c>
      <c r="B4755" s="6" t="s">
        <v>19561</v>
      </c>
      <c r="C4755" t="s">
        <v>19562</v>
      </c>
      <c r="D4755" s="2" t="s">
        <v>45</v>
      </c>
      <c r="E4755" s="4" t="s">
        <v>46</v>
      </c>
      <c r="F4755" t="s">
        <v>67</v>
      </c>
      <c r="G4755" s="6">
        <v>567</v>
      </c>
      <c r="H4755">
        <v>69399</v>
      </c>
      <c r="I4755">
        <v>7</v>
      </c>
      <c r="J4755" s="6">
        <v>638</v>
      </c>
      <c r="K4755" s="6">
        <v>4016.25</v>
      </c>
      <c r="L4755">
        <v>64</v>
      </c>
      <c r="M4755">
        <v>2</v>
      </c>
      <c r="N4755" t="s">
        <v>32</v>
      </c>
      <c r="O4755" t="s">
        <v>37</v>
      </c>
      <c r="P4755" t="s">
        <v>10061</v>
      </c>
    </row>
    <row r="4756" spans="1:16" x14ac:dyDescent="0.3">
      <c r="A4756" s="7">
        <v>17375</v>
      </c>
      <c r="B4756" s="6" t="s">
        <v>19563</v>
      </c>
      <c r="C4756" t="s">
        <v>19564</v>
      </c>
      <c r="D4756" s="2" t="s">
        <v>58</v>
      </c>
      <c r="E4756" s="4" t="s">
        <v>59</v>
      </c>
      <c r="F4756" t="s">
        <v>60</v>
      </c>
      <c r="G4756" s="6">
        <v>98</v>
      </c>
      <c r="H4756">
        <v>37280</v>
      </c>
      <c r="I4756">
        <v>7</v>
      </c>
      <c r="J4756" s="6">
        <v>412.25</v>
      </c>
      <c r="K4756" s="6">
        <v>6745.75</v>
      </c>
      <c r="L4756">
        <v>91</v>
      </c>
      <c r="M4756">
        <v>1</v>
      </c>
      <c r="N4756" t="s">
        <v>32</v>
      </c>
      <c r="O4756" t="s">
        <v>37</v>
      </c>
      <c r="P4756" t="s">
        <v>10061</v>
      </c>
    </row>
    <row r="4757" spans="1:16" x14ac:dyDescent="0.3">
      <c r="A4757" s="7">
        <v>17956</v>
      </c>
      <c r="B4757" s="6" t="s">
        <v>19565</v>
      </c>
      <c r="C4757" t="s">
        <v>19566</v>
      </c>
      <c r="D4757" s="2" t="s">
        <v>52</v>
      </c>
      <c r="E4757" s="4" t="s">
        <v>59</v>
      </c>
      <c r="F4757" t="s">
        <v>76</v>
      </c>
      <c r="G4757" s="6">
        <v>3658</v>
      </c>
      <c r="H4757">
        <v>36715</v>
      </c>
      <c r="I4757">
        <v>1</v>
      </c>
      <c r="J4757" s="6">
        <v>529</v>
      </c>
      <c r="K4757" s="6">
        <v>3791.75</v>
      </c>
      <c r="L4757">
        <v>65</v>
      </c>
      <c r="M4757">
        <v>3</v>
      </c>
      <c r="N4757" t="s">
        <v>37</v>
      </c>
      <c r="O4757" t="s">
        <v>48</v>
      </c>
      <c r="P4757" t="s">
        <v>10061</v>
      </c>
    </row>
    <row r="4758" spans="1:16" x14ac:dyDescent="0.3">
      <c r="A4758" s="7">
        <v>20080</v>
      </c>
      <c r="B4758" s="6" t="s">
        <v>19567</v>
      </c>
      <c r="C4758" t="s">
        <v>19568</v>
      </c>
      <c r="D4758" s="2" t="s">
        <v>58</v>
      </c>
      <c r="E4758" s="4" t="s">
        <v>46</v>
      </c>
      <c r="F4758" t="s">
        <v>67</v>
      </c>
      <c r="G4758" s="6">
        <v>212</v>
      </c>
      <c r="H4758">
        <v>42257</v>
      </c>
      <c r="I4758">
        <v>2</v>
      </c>
      <c r="J4758" s="6">
        <v>910.75</v>
      </c>
      <c r="K4758" s="6">
        <v>2924</v>
      </c>
      <c r="L4758">
        <v>42</v>
      </c>
      <c r="M4758">
        <v>1</v>
      </c>
      <c r="N4758" t="s">
        <v>37</v>
      </c>
      <c r="O4758" t="s">
        <v>37</v>
      </c>
      <c r="P4758" t="s">
        <v>10061</v>
      </c>
    </row>
    <row r="4759" spans="1:16" x14ac:dyDescent="0.3">
      <c r="A4759" s="7">
        <v>18938</v>
      </c>
      <c r="B4759" s="6" t="s">
        <v>19569</v>
      </c>
      <c r="C4759" t="s">
        <v>19570</v>
      </c>
      <c r="D4759" s="2" t="s">
        <v>52</v>
      </c>
      <c r="E4759" s="4" t="s">
        <v>46</v>
      </c>
      <c r="F4759" t="s">
        <v>80</v>
      </c>
      <c r="G4759" s="6">
        <v>4840</v>
      </c>
      <c r="H4759">
        <v>26235</v>
      </c>
      <c r="I4759">
        <v>34</v>
      </c>
      <c r="J4759" s="6">
        <v>2808.75</v>
      </c>
      <c r="K4759" s="6">
        <v>893.75</v>
      </c>
      <c r="L4759">
        <v>15</v>
      </c>
      <c r="M4759">
        <v>3</v>
      </c>
      <c r="N4759" t="s">
        <v>48</v>
      </c>
      <c r="O4759" t="s">
        <v>48</v>
      </c>
      <c r="P4759" t="s">
        <v>10061</v>
      </c>
    </row>
    <row r="4760" spans="1:16" x14ac:dyDescent="0.3">
      <c r="A4760" s="7">
        <v>19551</v>
      </c>
      <c r="B4760" s="6" t="s">
        <v>19571</v>
      </c>
      <c r="C4760" t="s">
        <v>19572</v>
      </c>
      <c r="D4760" s="2" t="s">
        <v>52</v>
      </c>
      <c r="E4760" s="4" t="s">
        <v>59</v>
      </c>
      <c r="F4760" t="s">
        <v>67</v>
      </c>
      <c r="G4760" s="6">
        <v>1306</v>
      </c>
      <c r="H4760">
        <v>21771</v>
      </c>
      <c r="I4760">
        <v>8</v>
      </c>
      <c r="J4760" s="6">
        <v>480.25</v>
      </c>
      <c r="K4760" s="6">
        <v>2586.25</v>
      </c>
      <c r="L4760">
        <v>51</v>
      </c>
      <c r="M4760">
        <v>3</v>
      </c>
      <c r="N4760" t="s">
        <v>48</v>
      </c>
      <c r="O4760" t="s">
        <v>37</v>
      </c>
      <c r="P4760" t="s">
        <v>10061</v>
      </c>
    </row>
    <row r="4761" spans="1:16" x14ac:dyDescent="0.3">
      <c r="A4761" s="7">
        <v>19087</v>
      </c>
      <c r="B4761" s="6" t="s">
        <v>19573</v>
      </c>
      <c r="C4761" t="s">
        <v>19574</v>
      </c>
      <c r="D4761" s="2" t="s">
        <v>52</v>
      </c>
      <c r="E4761" s="4" t="s">
        <v>46</v>
      </c>
      <c r="F4761" t="s">
        <v>76</v>
      </c>
      <c r="G4761" s="6">
        <v>1255</v>
      </c>
      <c r="H4761">
        <v>71970</v>
      </c>
      <c r="I4761">
        <v>19</v>
      </c>
      <c r="J4761" s="6">
        <v>555.75</v>
      </c>
      <c r="K4761" s="6">
        <v>2858.25</v>
      </c>
      <c r="L4761">
        <v>71</v>
      </c>
      <c r="M4761">
        <v>3</v>
      </c>
      <c r="N4761" t="s">
        <v>37</v>
      </c>
      <c r="O4761" t="s">
        <v>48</v>
      </c>
      <c r="P4761" t="s">
        <v>10061</v>
      </c>
    </row>
    <row r="4762" spans="1:16" x14ac:dyDescent="0.3">
      <c r="A4762" s="7">
        <v>21455</v>
      </c>
      <c r="B4762" s="6" t="s">
        <v>19575</v>
      </c>
      <c r="C4762" t="s">
        <v>19576</v>
      </c>
      <c r="D4762" s="2" t="s">
        <v>58</v>
      </c>
      <c r="E4762" s="4" t="s">
        <v>59</v>
      </c>
      <c r="F4762" t="s">
        <v>60</v>
      </c>
      <c r="G4762" s="6">
        <v>74</v>
      </c>
      <c r="H4762">
        <v>55768</v>
      </c>
      <c r="I4762">
        <v>20</v>
      </c>
      <c r="J4762" s="6">
        <v>438.5</v>
      </c>
      <c r="K4762" s="6">
        <v>4477.25</v>
      </c>
      <c r="L4762">
        <v>75</v>
      </c>
      <c r="M4762">
        <v>1</v>
      </c>
      <c r="N4762" t="s">
        <v>48</v>
      </c>
      <c r="O4762" t="s">
        <v>37</v>
      </c>
      <c r="P4762" t="s">
        <v>10061</v>
      </c>
    </row>
    <row r="4763" spans="1:16" x14ac:dyDescent="0.3">
      <c r="A4763" s="7">
        <v>19232</v>
      </c>
      <c r="B4763" s="6" t="s">
        <v>19577</v>
      </c>
      <c r="C4763" t="s">
        <v>19578</v>
      </c>
      <c r="D4763" s="2" t="s">
        <v>52</v>
      </c>
      <c r="E4763" s="4" t="s">
        <v>59</v>
      </c>
      <c r="F4763" t="s">
        <v>76</v>
      </c>
      <c r="G4763" s="6">
        <v>3763</v>
      </c>
      <c r="H4763">
        <v>61854</v>
      </c>
      <c r="I4763">
        <v>16</v>
      </c>
      <c r="J4763" s="6">
        <v>273.75</v>
      </c>
      <c r="K4763" s="6">
        <v>3435.75</v>
      </c>
      <c r="L4763">
        <v>79</v>
      </c>
      <c r="M4763">
        <v>1</v>
      </c>
      <c r="N4763" t="s">
        <v>61</v>
      </c>
      <c r="O4763" t="s">
        <v>48</v>
      </c>
      <c r="P4763" t="s">
        <v>10061</v>
      </c>
    </row>
    <row r="4764" spans="1:16" x14ac:dyDescent="0.3">
      <c r="A4764" s="7">
        <v>18647</v>
      </c>
      <c r="B4764" s="6" t="s">
        <v>19579</v>
      </c>
      <c r="C4764" t="s">
        <v>19580</v>
      </c>
      <c r="D4764" s="2" t="s">
        <v>52</v>
      </c>
      <c r="E4764" s="4" t="s">
        <v>46</v>
      </c>
      <c r="F4764" t="s">
        <v>80</v>
      </c>
      <c r="G4764" s="6">
        <v>1699</v>
      </c>
      <c r="H4764">
        <v>21719</v>
      </c>
      <c r="I4764">
        <v>46</v>
      </c>
      <c r="J4764" s="6">
        <v>4053.25</v>
      </c>
      <c r="K4764" s="6">
        <v>444.25</v>
      </c>
      <c r="L4764">
        <v>19</v>
      </c>
      <c r="M4764">
        <v>3</v>
      </c>
      <c r="N4764" t="s">
        <v>37</v>
      </c>
      <c r="O4764" t="s">
        <v>37</v>
      </c>
      <c r="P4764" t="s">
        <v>10061</v>
      </c>
    </row>
    <row r="4765" spans="1:16" x14ac:dyDescent="0.3">
      <c r="A4765" s="7">
        <v>18257</v>
      </c>
      <c r="B4765" s="6" t="s">
        <v>19581</v>
      </c>
      <c r="C4765" t="s">
        <v>19582</v>
      </c>
      <c r="D4765" s="2" t="s">
        <v>58</v>
      </c>
      <c r="E4765" s="4" t="s">
        <v>59</v>
      </c>
      <c r="F4765" t="s">
        <v>60</v>
      </c>
      <c r="G4765" s="6">
        <v>133</v>
      </c>
      <c r="H4765">
        <v>89150</v>
      </c>
      <c r="I4765">
        <v>4</v>
      </c>
      <c r="J4765" s="6">
        <v>156.5</v>
      </c>
      <c r="K4765" s="6">
        <v>7139.25</v>
      </c>
      <c r="L4765">
        <v>84</v>
      </c>
      <c r="M4765">
        <v>2</v>
      </c>
      <c r="N4765" t="s">
        <v>32</v>
      </c>
      <c r="O4765" t="s">
        <v>48</v>
      </c>
      <c r="P4765" t="s">
        <v>10061</v>
      </c>
    </row>
    <row r="4766" spans="1:16" x14ac:dyDescent="0.3">
      <c r="A4766" s="7">
        <v>17649</v>
      </c>
      <c r="B4766" s="6" t="s">
        <v>19583</v>
      </c>
      <c r="C4766" t="s">
        <v>19584</v>
      </c>
      <c r="D4766" s="2" t="s">
        <v>45</v>
      </c>
      <c r="E4766" s="4" t="s">
        <v>59</v>
      </c>
      <c r="F4766" t="s">
        <v>67</v>
      </c>
      <c r="G4766" s="6">
        <v>711</v>
      </c>
      <c r="H4766">
        <v>29103</v>
      </c>
      <c r="I4766">
        <v>5</v>
      </c>
      <c r="J4766" s="6">
        <v>951</v>
      </c>
      <c r="K4766" s="6">
        <v>2055.75</v>
      </c>
      <c r="L4766">
        <v>57</v>
      </c>
      <c r="M4766">
        <v>3</v>
      </c>
      <c r="N4766" t="s">
        <v>48</v>
      </c>
      <c r="O4766" t="s">
        <v>48</v>
      </c>
      <c r="P4766" t="s">
        <v>10061</v>
      </c>
    </row>
    <row r="4767" spans="1:16" x14ac:dyDescent="0.3">
      <c r="A4767" s="7">
        <v>22261</v>
      </c>
      <c r="B4767" s="6" t="s">
        <v>19585</v>
      </c>
      <c r="C4767" t="s">
        <v>19586</v>
      </c>
      <c r="D4767" s="2" t="s">
        <v>52</v>
      </c>
      <c r="E4767" s="4" t="s">
        <v>46</v>
      </c>
      <c r="F4767" t="s">
        <v>80</v>
      </c>
      <c r="G4767" s="6">
        <v>3505</v>
      </c>
      <c r="H4767">
        <v>37200</v>
      </c>
      <c r="I4767">
        <v>40</v>
      </c>
      <c r="J4767" s="6">
        <v>4301.5</v>
      </c>
      <c r="K4767" s="6">
        <v>706.25</v>
      </c>
      <c r="L4767">
        <v>16</v>
      </c>
      <c r="M4767">
        <v>3</v>
      </c>
      <c r="N4767" t="s">
        <v>37</v>
      </c>
      <c r="O4767" t="s">
        <v>48</v>
      </c>
      <c r="P4767" t="s">
        <v>10061</v>
      </c>
    </row>
    <row r="4768" spans="1:16" x14ac:dyDescent="0.3">
      <c r="A4768" s="7">
        <v>18450</v>
      </c>
      <c r="B4768" s="6" t="s">
        <v>19587</v>
      </c>
      <c r="C4768" t="s">
        <v>19588</v>
      </c>
      <c r="D4768" s="2" t="s">
        <v>58</v>
      </c>
      <c r="E4768" s="4" t="s">
        <v>59</v>
      </c>
      <c r="F4768" t="s">
        <v>60</v>
      </c>
      <c r="G4768" s="6">
        <v>91</v>
      </c>
      <c r="H4768">
        <v>48664</v>
      </c>
      <c r="I4768">
        <v>18</v>
      </c>
      <c r="J4768" s="6">
        <v>245</v>
      </c>
      <c r="K4768" s="6">
        <v>7031.5</v>
      </c>
      <c r="L4768">
        <v>96</v>
      </c>
      <c r="M4768">
        <v>1</v>
      </c>
      <c r="N4768" t="s">
        <v>48</v>
      </c>
      <c r="O4768" t="s">
        <v>37</v>
      </c>
      <c r="P4768" t="s">
        <v>10066</v>
      </c>
    </row>
    <row r="4769" spans="1:16" x14ac:dyDescent="0.3">
      <c r="A4769" s="7">
        <v>19883</v>
      </c>
      <c r="B4769" s="6" t="s">
        <v>19589</v>
      </c>
      <c r="C4769" t="s">
        <v>19590</v>
      </c>
      <c r="D4769" s="2" t="s">
        <v>52</v>
      </c>
      <c r="E4769" s="4" t="s">
        <v>46</v>
      </c>
      <c r="F4769" t="s">
        <v>67</v>
      </c>
      <c r="G4769" s="6">
        <v>1265</v>
      </c>
      <c r="H4769">
        <v>77196</v>
      </c>
      <c r="I4769">
        <v>6</v>
      </c>
      <c r="J4769" s="6">
        <v>1134</v>
      </c>
      <c r="K4769" s="6">
        <v>4204</v>
      </c>
      <c r="L4769">
        <v>56</v>
      </c>
      <c r="M4769">
        <v>2</v>
      </c>
      <c r="N4769" t="s">
        <v>37</v>
      </c>
      <c r="O4769" t="s">
        <v>48</v>
      </c>
      <c r="P4769" t="s">
        <v>10061</v>
      </c>
    </row>
    <row r="4770" spans="1:16" x14ac:dyDescent="0.3">
      <c r="A4770" s="7">
        <v>19473</v>
      </c>
      <c r="B4770" s="6" t="s">
        <v>19591</v>
      </c>
      <c r="C4770" t="s">
        <v>19592</v>
      </c>
      <c r="D4770" s="2" t="s">
        <v>52</v>
      </c>
      <c r="E4770" s="4" t="s">
        <v>46</v>
      </c>
      <c r="F4770" t="s">
        <v>67</v>
      </c>
      <c r="G4770" s="6">
        <v>1574</v>
      </c>
      <c r="H4770">
        <v>31822</v>
      </c>
      <c r="I4770">
        <v>2</v>
      </c>
      <c r="J4770" s="6">
        <v>712</v>
      </c>
      <c r="K4770" s="6">
        <v>2766</v>
      </c>
      <c r="L4770">
        <v>45</v>
      </c>
      <c r="M4770">
        <v>1</v>
      </c>
      <c r="N4770" t="s">
        <v>48</v>
      </c>
      <c r="O4770" t="s">
        <v>37</v>
      </c>
      <c r="P4770" t="s">
        <v>10061</v>
      </c>
    </row>
    <row r="4771" spans="1:16" x14ac:dyDescent="0.3">
      <c r="A4771" s="7">
        <v>19152</v>
      </c>
      <c r="B4771" s="6" t="s">
        <v>19593</v>
      </c>
      <c r="C4771" t="s">
        <v>19594</v>
      </c>
      <c r="D4771" s="2" t="s">
        <v>45</v>
      </c>
      <c r="E4771" s="4" t="s">
        <v>46</v>
      </c>
      <c r="F4771" t="s">
        <v>47</v>
      </c>
      <c r="G4771" s="6">
        <v>960</v>
      </c>
      <c r="H4771">
        <v>31115</v>
      </c>
      <c r="I4771">
        <v>16</v>
      </c>
      <c r="J4771" s="6">
        <v>344.75</v>
      </c>
      <c r="K4771" s="6">
        <v>2436.75</v>
      </c>
      <c r="L4771">
        <v>60</v>
      </c>
      <c r="M4771">
        <v>0</v>
      </c>
      <c r="N4771" t="s">
        <v>48</v>
      </c>
      <c r="O4771" t="s">
        <v>37</v>
      </c>
      <c r="P4771" t="s">
        <v>10061</v>
      </c>
    </row>
    <row r="4772" spans="1:16" x14ac:dyDescent="0.3">
      <c r="A4772" s="7">
        <v>20879</v>
      </c>
      <c r="B4772" s="6" t="s">
        <v>19595</v>
      </c>
      <c r="C4772" t="s">
        <v>19596</v>
      </c>
      <c r="D4772" s="2" t="s">
        <v>70</v>
      </c>
      <c r="E4772" s="4" t="s">
        <v>46</v>
      </c>
      <c r="F4772" t="s">
        <v>60</v>
      </c>
      <c r="G4772" s="6">
        <v>103</v>
      </c>
      <c r="H4772">
        <v>69724</v>
      </c>
      <c r="I4772">
        <v>9</v>
      </c>
      <c r="J4772" s="6">
        <v>448.5</v>
      </c>
      <c r="K4772" s="6">
        <v>6599.75</v>
      </c>
      <c r="L4772">
        <v>99</v>
      </c>
      <c r="M4772">
        <v>2</v>
      </c>
      <c r="N4772" t="s">
        <v>48</v>
      </c>
      <c r="O4772" t="s">
        <v>48</v>
      </c>
      <c r="P4772" t="s">
        <v>10061</v>
      </c>
    </row>
    <row r="4773" spans="1:16" x14ac:dyDescent="0.3">
      <c r="A4773" s="7">
        <v>18267</v>
      </c>
      <c r="B4773" s="6" t="s">
        <v>19597</v>
      </c>
      <c r="C4773" t="s">
        <v>19598</v>
      </c>
      <c r="D4773" s="2" t="s">
        <v>52</v>
      </c>
      <c r="E4773" s="4" t="s">
        <v>53</v>
      </c>
      <c r="F4773" t="s">
        <v>54</v>
      </c>
      <c r="G4773" s="6">
        <v>3531</v>
      </c>
      <c r="H4773">
        <v>57671</v>
      </c>
      <c r="I4773">
        <v>28</v>
      </c>
      <c r="J4773" s="6">
        <v>7621</v>
      </c>
      <c r="K4773" s="6">
        <v>600.75</v>
      </c>
      <c r="L4773">
        <v>11</v>
      </c>
      <c r="M4773">
        <v>8</v>
      </c>
      <c r="N4773" t="s">
        <v>48</v>
      </c>
      <c r="O4773" t="s">
        <v>37</v>
      </c>
      <c r="P4773" t="s">
        <v>10066</v>
      </c>
    </row>
    <row r="4774" spans="1:16" x14ac:dyDescent="0.3">
      <c r="A4774" s="7">
        <v>18223</v>
      </c>
      <c r="B4774" s="6" t="s">
        <v>19599</v>
      </c>
      <c r="C4774" t="s">
        <v>19600</v>
      </c>
      <c r="D4774" s="2" t="s">
        <v>58</v>
      </c>
      <c r="E4774" s="4" t="s">
        <v>59</v>
      </c>
      <c r="F4774" t="s">
        <v>60</v>
      </c>
      <c r="G4774" s="6">
        <v>186</v>
      </c>
      <c r="H4774">
        <v>47822</v>
      </c>
      <c r="I4774">
        <v>10</v>
      </c>
      <c r="J4774" s="6">
        <v>306.5</v>
      </c>
      <c r="K4774" s="6">
        <v>5673</v>
      </c>
      <c r="L4774">
        <v>76</v>
      </c>
      <c r="M4774">
        <v>2</v>
      </c>
      <c r="N4774" t="s">
        <v>48</v>
      </c>
      <c r="O4774" t="s">
        <v>48</v>
      </c>
      <c r="P4774" t="s">
        <v>10066</v>
      </c>
    </row>
    <row r="4775" spans="1:16" x14ac:dyDescent="0.3">
      <c r="A4775" s="7">
        <v>18452</v>
      </c>
      <c r="B4775" s="6" t="s">
        <v>19601</v>
      </c>
      <c r="C4775" t="s">
        <v>19602</v>
      </c>
      <c r="D4775" s="2" t="s">
        <v>58</v>
      </c>
      <c r="E4775" s="4" t="s">
        <v>59</v>
      </c>
      <c r="F4775" t="s">
        <v>60</v>
      </c>
      <c r="G4775" s="6">
        <v>87</v>
      </c>
      <c r="H4775">
        <v>12039</v>
      </c>
      <c r="I4775">
        <v>5</v>
      </c>
      <c r="J4775" s="6">
        <v>255</v>
      </c>
      <c r="K4775" s="6">
        <v>4222.5</v>
      </c>
      <c r="L4775">
        <v>94</v>
      </c>
      <c r="M4775">
        <v>1</v>
      </c>
      <c r="N4775" t="s">
        <v>61</v>
      </c>
      <c r="O4775" t="s">
        <v>48</v>
      </c>
      <c r="P4775" t="s">
        <v>10061</v>
      </c>
    </row>
    <row r="4776" spans="1:16" x14ac:dyDescent="0.3">
      <c r="A4776" s="7">
        <v>18292</v>
      </c>
      <c r="B4776" s="6" t="s">
        <v>19603</v>
      </c>
      <c r="C4776" t="s">
        <v>19604</v>
      </c>
      <c r="D4776" s="2" t="s">
        <v>45</v>
      </c>
      <c r="E4776" s="4" t="s">
        <v>59</v>
      </c>
      <c r="F4776" t="s">
        <v>60</v>
      </c>
      <c r="G4776" s="6">
        <v>832</v>
      </c>
      <c r="H4776">
        <v>47959</v>
      </c>
      <c r="I4776">
        <v>4</v>
      </c>
      <c r="J4776" s="6">
        <v>181.25</v>
      </c>
      <c r="K4776" s="6">
        <v>4411.75</v>
      </c>
      <c r="L4776">
        <v>79</v>
      </c>
      <c r="M4776">
        <v>2</v>
      </c>
      <c r="N4776" t="s">
        <v>61</v>
      </c>
      <c r="O4776" t="s">
        <v>48</v>
      </c>
      <c r="P4776" t="s">
        <v>10066</v>
      </c>
    </row>
    <row r="4777" spans="1:16" x14ac:dyDescent="0.3">
      <c r="A4777" s="7">
        <v>17577</v>
      </c>
      <c r="B4777" s="6" t="s">
        <v>19605</v>
      </c>
      <c r="C4777" t="s">
        <v>19606</v>
      </c>
      <c r="D4777" s="2" t="s">
        <v>70</v>
      </c>
      <c r="E4777" s="4" t="s">
        <v>59</v>
      </c>
      <c r="F4777" t="s">
        <v>60</v>
      </c>
      <c r="G4777" s="6">
        <v>183</v>
      </c>
      <c r="H4777">
        <v>76594</v>
      </c>
      <c r="I4777">
        <v>10</v>
      </c>
      <c r="J4777" s="6">
        <v>94</v>
      </c>
      <c r="K4777" s="6">
        <v>6741.25</v>
      </c>
      <c r="L4777">
        <v>92</v>
      </c>
      <c r="M4777">
        <v>2</v>
      </c>
      <c r="N4777" t="s">
        <v>61</v>
      </c>
      <c r="O4777" t="s">
        <v>48</v>
      </c>
      <c r="P4777" t="s">
        <v>10066</v>
      </c>
    </row>
    <row r="4778" spans="1:16" x14ac:dyDescent="0.3">
      <c r="A4778" s="7">
        <v>19038</v>
      </c>
      <c r="B4778" s="6" t="s">
        <v>19607</v>
      </c>
      <c r="C4778" t="s">
        <v>19608</v>
      </c>
      <c r="D4778" s="2" t="s">
        <v>58</v>
      </c>
      <c r="E4778" s="4" t="s">
        <v>59</v>
      </c>
      <c r="F4778" t="s">
        <v>60</v>
      </c>
      <c r="G4778" s="6">
        <v>176</v>
      </c>
      <c r="H4778">
        <v>58876</v>
      </c>
      <c r="I4778">
        <v>19</v>
      </c>
      <c r="J4778" s="6">
        <v>112.5</v>
      </c>
      <c r="K4778" s="6">
        <v>4702.75</v>
      </c>
      <c r="L4778">
        <v>83</v>
      </c>
      <c r="M4778">
        <v>1</v>
      </c>
      <c r="N4778" t="s">
        <v>32</v>
      </c>
      <c r="O4778" t="s">
        <v>37</v>
      </c>
      <c r="P4778" t="s">
        <v>10061</v>
      </c>
    </row>
    <row r="4779" spans="1:16" x14ac:dyDescent="0.3">
      <c r="A4779" s="7">
        <v>17964</v>
      </c>
      <c r="B4779" s="6" t="s">
        <v>19609</v>
      </c>
      <c r="C4779" t="s">
        <v>19610</v>
      </c>
      <c r="D4779" s="2" t="s">
        <v>45</v>
      </c>
      <c r="E4779" s="4" t="s">
        <v>46</v>
      </c>
      <c r="F4779" t="s">
        <v>47</v>
      </c>
      <c r="G4779" s="6">
        <v>292</v>
      </c>
      <c r="H4779">
        <v>83523</v>
      </c>
      <c r="I4779">
        <v>8</v>
      </c>
      <c r="J4779" s="6">
        <v>1410</v>
      </c>
      <c r="K4779" s="6">
        <v>2815.25</v>
      </c>
      <c r="L4779">
        <v>62</v>
      </c>
      <c r="M4779">
        <v>0</v>
      </c>
      <c r="N4779" t="s">
        <v>48</v>
      </c>
      <c r="O4779" t="s">
        <v>37</v>
      </c>
      <c r="P4779" t="s">
        <v>10066</v>
      </c>
    </row>
    <row r="4780" spans="1:16" x14ac:dyDescent="0.3">
      <c r="A4780" s="7">
        <v>21835</v>
      </c>
      <c r="B4780" s="6" t="s">
        <v>19611</v>
      </c>
      <c r="C4780" t="s">
        <v>19612</v>
      </c>
      <c r="D4780" s="2" t="s">
        <v>58</v>
      </c>
      <c r="E4780" s="4" t="s">
        <v>59</v>
      </c>
      <c r="F4780" t="s">
        <v>60</v>
      </c>
      <c r="G4780" s="6">
        <v>245</v>
      </c>
      <c r="H4780">
        <v>56905</v>
      </c>
      <c r="I4780">
        <v>3</v>
      </c>
      <c r="J4780" s="6">
        <v>424.5</v>
      </c>
      <c r="K4780" s="6">
        <v>4246.25</v>
      </c>
      <c r="L4780">
        <v>97</v>
      </c>
      <c r="M4780">
        <v>1</v>
      </c>
      <c r="N4780" t="s">
        <v>61</v>
      </c>
      <c r="O4780" t="s">
        <v>37</v>
      </c>
      <c r="P4780" t="s">
        <v>10061</v>
      </c>
    </row>
    <row r="4781" spans="1:16" x14ac:dyDescent="0.3">
      <c r="A4781" s="7">
        <v>17386</v>
      </c>
      <c r="B4781" s="6" t="s">
        <v>19613</v>
      </c>
      <c r="C4781" t="s">
        <v>19614</v>
      </c>
      <c r="D4781" s="2" t="s">
        <v>52</v>
      </c>
      <c r="E4781" s="4" t="s">
        <v>53</v>
      </c>
      <c r="F4781" t="s">
        <v>54</v>
      </c>
      <c r="G4781" s="6">
        <v>2579</v>
      </c>
      <c r="H4781">
        <v>68175</v>
      </c>
      <c r="I4781">
        <v>27</v>
      </c>
      <c r="J4781" s="6">
        <v>5003</v>
      </c>
      <c r="K4781" s="6">
        <v>701</v>
      </c>
      <c r="L4781">
        <v>7</v>
      </c>
      <c r="M4781">
        <v>5</v>
      </c>
      <c r="N4781" t="s">
        <v>37</v>
      </c>
      <c r="O4781" t="s">
        <v>48</v>
      </c>
      <c r="P4781" t="s">
        <v>10061</v>
      </c>
    </row>
    <row r="4782" spans="1:16" x14ac:dyDescent="0.3">
      <c r="A4782" s="7">
        <v>18316</v>
      </c>
      <c r="B4782" s="6" t="s">
        <v>19615</v>
      </c>
      <c r="C4782" t="s">
        <v>19616</v>
      </c>
      <c r="D4782" s="2" t="s">
        <v>52</v>
      </c>
      <c r="E4782" s="4" t="s">
        <v>46</v>
      </c>
      <c r="F4782" t="s">
        <v>76</v>
      </c>
      <c r="G4782" s="6">
        <v>2030</v>
      </c>
      <c r="H4782">
        <v>75823</v>
      </c>
      <c r="I4782">
        <v>5</v>
      </c>
      <c r="J4782" s="6">
        <v>267.5</v>
      </c>
      <c r="K4782" s="6">
        <v>3326.5</v>
      </c>
      <c r="L4782">
        <v>79</v>
      </c>
      <c r="M4782">
        <v>1</v>
      </c>
      <c r="N4782" t="s">
        <v>48</v>
      </c>
      <c r="O4782" t="s">
        <v>48</v>
      </c>
      <c r="P4782" t="s">
        <v>10061</v>
      </c>
    </row>
    <row r="4783" spans="1:16" x14ac:dyDescent="0.3">
      <c r="A4783" s="7">
        <v>18769</v>
      </c>
      <c r="B4783" s="6" t="s">
        <v>19617</v>
      </c>
      <c r="C4783" t="s">
        <v>19618</v>
      </c>
      <c r="D4783" s="2" t="s">
        <v>79</v>
      </c>
      <c r="E4783" s="4" t="s">
        <v>53</v>
      </c>
      <c r="F4783" t="s">
        <v>54</v>
      </c>
      <c r="G4783" s="6">
        <v>2171</v>
      </c>
      <c r="H4783">
        <v>54681</v>
      </c>
      <c r="I4783">
        <v>21</v>
      </c>
      <c r="J4783" s="6">
        <v>6455.25</v>
      </c>
      <c r="K4783" s="6">
        <v>516.25</v>
      </c>
      <c r="L4783">
        <v>21</v>
      </c>
      <c r="M4783">
        <v>5</v>
      </c>
      <c r="N4783" t="s">
        <v>32</v>
      </c>
      <c r="O4783" t="s">
        <v>37</v>
      </c>
      <c r="P4783" t="s">
        <v>10061</v>
      </c>
    </row>
    <row r="4784" spans="1:16" x14ac:dyDescent="0.3">
      <c r="A4784" s="7">
        <v>21740</v>
      </c>
      <c r="B4784" s="6" t="s">
        <v>19619</v>
      </c>
      <c r="C4784" t="s">
        <v>19620</v>
      </c>
      <c r="D4784" s="2" t="s">
        <v>52</v>
      </c>
      <c r="E4784" s="4" t="s">
        <v>59</v>
      </c>
      <c r="F4784" t="s">
        <v>60</v>
      </c>
      <c r="G4784" s="6">
        <v>820</v>
      </c>
      <c r="H4784">
        <v>44088</v>
      </c>
      <c r="I4784">
        <v>17</v>
      </c>
      <c r="J4784" s="6">
        <v>432.75</v>
      </c>
      <c r="K4784" s="6">
        <v>4787.75</v>
      </c>
      <c r="L4784">
        <v>98</v>
      </c>
      <c r="M4784">
        <v>2</v>
      </c>
      <c r="N4784" t="s">
        <v>61</v>
      </c>
      <c r="O4784" t="s">
        <v>37</v>
      </c>
      <c r="P4784" t="s">
        <v>10066</v>
      </c>
    </row>
    <row r="4785" spans="1:16" x14ac:dyDescent="0.3">
      <c r="A4785" s="7">
        <v>21515</v>
      </c>
      <c r="B4785" s="6" t="s">
        <v>19621</v>
      </c>
      <c r="C4785" t="s">
        <v>19622</v>
      </c>
      <c r="D4785" s="2" t="s">
        <v>45</v>
      </c>
      <c r="E4785" s="4" t="s">
        <v>46</v>
      </c>
      <c r="F4785" t="s">
        <v>60</v>
      </c>
      <c r="G4785" s="6">
        <v>916</v>
      </c>
      <c r="H4785">
        <v>27972</v>
      </c>
      <c r="I4785">
        <v>2</v>
      </c>
      <c r="J4785" s="6">
        <v>285.5</v>
      </c>
      <c r="K4785" s="6">
        <v>4859.25</v>
      </c>
      <c r="L4785">
        <v>97</v>
      </c>
      <c r="M4785">
        <v>2</v>
      </c>
      <c r="N4785" t="s">
        <v>48</v>
      </c>
      <c r="O4785" t="s">
        <v>37</v>
      </c>
      <c r="P4785" t="s">
        <v>10061</v>
      </c>
    </row>
    <row r="4786" spans="1:16" x14ac:dyDescent="0.3">
      <c r="A4786" s="7">
        <v>18810</v>
      </c>
      <c r="B4786" s="6" t="s">
        <v>19623</v>
      </c>
      <c r="C4786" t="s">
        <v>19624</v>
      </c>
      <c r="D4786" s="2" t="s">
        <v>52</v>
      </c>
      <c r="E4786" s="4" t="s">
        <v>53</v>
      </c>
      <c r="F4786" t="s">
        <v>54</v>
      </c>
      <c r="G4786" s="6">
        <v>3446</v>
      </c>
      <c r="H4786">
        <v>81067</v>
      </c>
      <c r="I4786">
        <v>29</v>
      </c>
      <c r="J4786" s="6">
        <v>4037.25</v>
      </c>
      <c r="K4786" s="6">
        <v>722</v>
      </c>
      <c r="L4786">
        <v>20</v>
      </c>
      <c r="M4786">
        <v>6</v>
      </c>
      <c r="N4786" t="s">
        <v>61</v>
      </c>
      <c r="O4786" t="s">
        <v>48</v>
      </c>
      <c r="P4786" t="s">
        <v>10061</v>
      </c>
    </row>
    <row r="4787" spans="1:16" x14ac:dyDescent="0.3">
      <c r="A4787" s="7">
        <v>22277</v>
      </c>
      <c r="B4787" s="6" t="s">
        <v>19625</v>
      </c>
      <c r="C4787" t="s">
        <v>19626</v>
      </c>
      <c r="D4787" s="2" t="s">
        <v>64</v>
      </c>
      <c r="E4787" s="4" t="s">
        <v>59</v>
      </c>
      <c r="F4787" t="s">
        <v>60</v>
      </c>
      <c r="G4787" s="6">
        <v>91</v>
      </c>
      <c r="H4787">
        <v>73600</v>
      </c>
      <c r="I4787">
        <v>12</v>
      </c>
      <c r="J4787" s="6">
        <v>317.75</v>
      </c>
      <c r="K4787" s="6">
        <v>5342.25</v>
      </c>
      <c r="L4787">
        <v>82</v>
      </c>
      <c r="M4787">
        <v>1</v>
      </c>
      <c r="N4787" t="s">
        <v>48</v>
      </c>
      <c r="O4787" t="s">
        <v>37</v>
      </c>
      <c r="P4787" t="s">
        <v>10066</v>
      </c>
    </row>
    <row r="4788" spans="1:16" x14ac:dyDescent="0.3">
      <c r="A4788" s="7">
        <v>17470</v>
      </c>
      <c r="B4788" s="6" t="s">
        <v>19627</v>
      </c>
      <c r="C4788" t="s">
        <v>19628</v>
      </c>
      <c r="D4788" s="2" t="s">
        <v>45</v>
      </c>
      <c r="E4788" s="4" t="s">
        <v>46</v>
      </c>
      <c r="F4788" t="s">
        <v>47</v>
      </c>
      <c r="G4788" s="6">
        <v>711</v>
      </c>
      <c r="H4788">
        <v>75251</v>
      </c>
      <c r="I4788">
        <v>12</v>
      </c>
      <c r="J4788" s="6">
        <v>1684.25</v>
      </c>
      <c r="K4788" s="6">
        <v>2313</v>
      </c>
      <c r="L4788">
        <v>68</v>
      </c>
      <c r="M4788">
        <v>1</v>
      </c>
      <c r="N4788" t="s">
        <v>37</v>
      </c>
      <c r="O4788" t="s">
        <v>48</v>
      </c>
      <c r="P4788" t="s">
        <v>10066</v>
      </c>
    </row>
    <row r="4789" spans="1:16" x14ac:dyDescent="0.3">
      <c r="A4789" s="7">
        <v>18981</v>
      </c>
      <c r="B4789" s="6" t="s">
        <v>19629</v>
      </c>
      <c r="C4789" t="s">
        <v>19630</v>
      </c>
      <c r="D4789" s="2" t="s">
        <v>70</v>
      </c>
      <c r="E4789" s="4" t="s">
        <v>59</v>
      </c>
      <c r="F4789" t="s">
        <v>60</v>
      </c>
      <c r="G4789" s="6">
        <v>357</v>
      </c>
      <c r="H4789">
        <v>42257</v>
      </c>
      <c r="I4789">
        <v>17</v>
      </c>
      <c r="J4789" s="6">
        <v>113.75</v>
      </c>
      <c r="K4789" s="6">
        <v>4918.75</v>
      </c>
      <c r="L4789">
        <v>79</v>
      </c>
      <c r="M4789">
        <v>1</v>
      </c>
      <c r="N4789" t="s">
        <v>48</v>
      </c>
      <c r="O4789" t="s">
        <v>48</v>
      </c>
      <c r="P4789" t="s">
        <v>10061</v>
      </c>
    </row>
    <row r="4790" spans="1:16" x14ac:dyDescent="0.3">
      <c r="A4790" s="7">
        <v>21371</v>
      </c>
      <c r="B4790" s="6" t="s">
        <v>19631</v>
      </c>
      <c r="C4790" t="s">
        <v>19632</v>
      </c>
      <c r="D4790" s="2" t="s">
        <v>58</v>
      </c>
      <c r="E4790" s="4" t="s">
        <v>46</v>
      </c>
      <c r="F4790" t="s">
        <v>47</v>
      </c>
      <c r="G4790" s="6">
        <v>218</v>
      </c>
      <c r="H4790">
        <v>63392</v>
      </c>
      <c r="I4790">
        <v>11</v>
      </c>
      <c r="J4790" s="6">
        <v>1424</v>
      </c>
      <c r="K4790" s="6">
        <v>2626.5</v>
      </c>
      <c r="L4790">
        <v>56</v>
      </c>
      <c r="M4790">
        <v>1</v>
      </c>
      <c r="N4790" t="s">
        <v>48</v>
      </c>
      <c r="O4790" t="s">
        <v>48</v>
      </c>
      <c r="P4790" t="s">
        <v>10061</v>
      </c>
    </row>
    <row r="4791" spans="1:16" x14ac:dyDescent="0.3">
      <c r="A4791" s="7">
        <v>19895</v>
      </c>
      <c r="B4791" s="6" t="s">
        <v>19633</v>
      </c>
      <c r="C4791" t="s">
        <v>19634</v>
      </c>
      <c r="D4791" s="2" t="s">
        <v>70</v>
      </c>
      <c r="E4791" s="4" t="s">
        <v>46</v>
      </c>
      <c r="F4791" t="s">
        <v>47</v>
      </c>
      <c r="G4791" s="6">
        <v>367</v>
      </c>
      <c r="H4791">
        <v>52033</v>
      </c>
      <c r="I4791">
        <v>12</v>
      </c>
      <c r="J4791" s="6">
        <v>1107.25</v>
      </c>
      <c r="K4791" s="6">
        <v>2962</v>
      </c>
      <c r="L4791">
        <v>55</v>
      </c>
      <c r="M4791">
        <v>1</v>
      </c>
      <c r="N4791" t="s">
        <v>48</v>
      </c>
      <c r="O4791" t="s">
        <v>48</v>
      </c>
      <c r="P4791" t="s">
        <v>10061</v>
      </c>
    </row>
    <row r="4792" spans="1:16" x14ac:dyDescent="0.3">
      <c r="A4792" s="7">
        <v>20394</v>
      </c>
      <c r="B4792" s="6" t="s">
        <v>19635</v>
      </c>
      <c r="C4792" t="s">
        <v>19636</v>
      </c>
      <c r="D4792" s="2" t="s">
        <v>58</v>
      </c>
      <c r="E4792" s="4" t="s">
        <v>46</v>
      </c>
      <c r="F4792" t="s">
        <v>47</v>
      </c>
      <c r="G4792" s="6">
        <v>217</v>
      </c>
      <c r="H4792">
        <v>27040</v>
      </c>
      <c r="I4792">
        <v>6</v>
      </c>
      <c r="J4792" s="6">
        <v>1573.5</v>
      </c>
      <c r="K4792" s="6">
        <v>2729.25</v>
      </c>
      <c r="L4792">
        <v>63</v>
      </c>
      <c r="M4792">
        <v>0</v>
      </c>
      <c r="N4792" t="s">
        <v>37</v>
      </c>
      <c r="O4792" t="s">
        <v>37</v>
      </c>
      <c r="P4792" t="s">
        <v>10061</v>
      </c>
    </row>
    <row r="4793" spans="1:16" x14ac:dyDescent="0.3">
      <c r="A4793" s="7">
        <v>18987</v>
      </c>
      <c r="B4793" s="6" t="s">
        <v>19637</v>
      </c>
      <c r="C4793" t="s">
        <v>19638</v>
      </c>
      <c r="D4793" s="2" t="s">
        <v>79</v>
      </c>
      <c r="E4793" s="4" t="s">
        <v>46</v>
      </c>
      <c r="F4793" t="s">
        <v>80</v>
      </c>
      <c r="G4793" s="6">
        <v>3738</v>
      </c>
      <c r="H4793">
        <v>58876</v>
      </c>
      <c r="I4793">
        <v>42</v>
      </c>
      <c r="J4793" s="6">
        <v>855.5</v>
      </c>
      <c r="K4793" s="6">
        <v>1064.25</v>
      </c>
      <c r="L4793">
        <v>16</v>
      </c>
      <c r="M4793">
        <v>4</v>
      </c>
      <c r="N4793" t="s">
        <v>37</v>
      </c>
      <c r="O4793" t="s">
        <v>37</v>
      </c>
      <c r="P4793" t="s">
        <v>10061</v>
      </c>
    </row>
    <row r="4794" spans="1:16" x14ac:dyDescent="0.3">
      <c r="A4794" s="7">
        <v>20852</v>
      </c>
      <c r="B4794" s="6" t="s">
        <v>19639</v>
      </c>
      <c r="C4794" t="s">
        <v>19640</v>
      </c>
      <c r="D4794" s="2" t="s">
        <v>58</v>
      </c>
      <c r="E4794" s="4" t="s">
        <v>59</v>
      </c>
      <c r="F4794" t="s">
        <v>60</v>
      </c>
      <c r="G4794" s="6">
        <v>124</v>
      </c>
      <c r="H4794">
        <v>25421</v>
      </c>
      <c r="I4794">
        <v>12</v>
      </c>
      <c r="J4794" s="6">
        <v>194.75</v>
      </c>
      <c r="K4794" s="6">
        <v>5181.5</v>
      </c>
      <c r="L4794">
        <v>85</v>
      </c>
      <c r="M4794">
        <v>2</v>
      </c>
      <c r="N4794" t="s">
        <v>61</v>
      </c>
      <c r="O4794" t="s">
        <v>37</v>
      </c>
      <c r="P4794" t="s">
        <v>10061</v>
      </c>
    </row>
    <row r="4795" spans="1:16" x14ac:dyDescent="0.3">
      <c r="A4795" s="7">
        <v>18053</v>
      </c>
      <c r="B4795" s="6" t="s">
        <v>19641</v>
      </c>
      <c r="C4795" t="s">
        <v>19642</v>
      </c>
      <c r="D4795" s="2" t="s">
        <v>45</v>
      </c>
      <c r="E4795" s="4" t="s">
        <v>46</v>
      </c>
      <c r="F4795" t="s">
        <v>67</v>
      </c>
      <c r="G4795" s="6">
        <v>302</v>
      </c>
      <c r="H4795">
        <v>51866</v>
      </c>
      <c r="I4795">
        <v>7</v>
      </c>
      <c r="J4795" s="6">
        <v>1439.25</v>
      </c>
      <c r="K4795" s="6">
        <v>3332.5</v>
      </c>
      <c r="L4795">
        <v>51</v>
      </c>
      <c r="M4795">
        <v>3</v>
      </c>
      <c r="N4795" t="s">
        <v>48</v>
      </c>
      <c r="O4795" t="s">
        <v>37</v>
      </c>
      <c r="P4795" t="s">
        <v>10061</v>
      </c>
    </row>
    <row r="4796" spans="1:16" x14ac:dyDescent="0.3">
      <c r="A4796" s="7">
        <v>20234</v>
      </c>
      <c r="B4796" s="6" t="s">
        <v>19643</v>
      </c>
      <c r="C4796" t="s">
        <v>19644</v>
      </c>
      <c r="D4796" s="2" t="s">
        <v>64</v>
      </c>
      <c r="E4796" s="4" t="s">
        <v>46</v>
      </c>
      <c r="F4796" t="s">
        <v>67</v>
      </c>
      <c r="G4796" s="6">
        <v>914</v>
      </c>
      <c r="H4796">
        <v>38956</v>
      </c>
      <c r="I4796">
        <v>3</v>
      </c>
      <c r="J4796" s="6">
        <v>1212.75</v>
      </c>
      <c r="K4796" s="6">
        <v>2585.75</v>
      </c>
      <c r="L4796">
        <v>55</v>
      </c>
      <c r="M4796">
        <v>3</v>
      </c>
      <c r="N4796" t="s">
        <v>48</v>
      </c>
      <c r="O4796" t="s">
        <v>48</v>
      </c>
      <c r="P4796" t="s">
        <v>10061</v>
      </c>
    </row>
    <row r="4797" spans="1:16" x14ac:dyDescent="0.3">
      <c r="A4797" s="7">
        <v>22161</v>
      </c>
      <c r="B4797" s="6" t="s">
        <v>19645</v>
      </c>
      <c r="C4797" t="s">
        <v>19646</v>
      </c>
      <c r="D4797" s="2" t="s">
        <v>58</v>
      </c>
      <c r="E4797" s="4" t="s">
        <v>46</v>
      </c>
      <c r="F4797" t="s">
        <v>67</v>
      </c>
      <c r="G4797" s="6">
        <v>203</v>
      </c>
      <c r="H4797">
        <v>79016</v>
      </c>
      <c r="I4797">
        <v>14</v>
      </c>
      <c r="J4797" s="6">
        <v>539</v>
      </c>
      <c r="K4797" s="6">
        <v>3198.25</v>
      </c>
      <c r="L4797">
        <v>52</v>
      </c>
      <c r="M4797">
        <v>3</v>
      </c>
      <c r="N4797" t="s">
        <v>48</v>
      </c>
      <c r="O4797" t="s">
        <v>37</v>
      </c>
      <c r="P4797" t="s">
        <v>10061</v>
      </c>
    </row>
    <row r="4798" spans="1:16" x14ac:dyDescent="0.3">
      <c r="A4798" s="7">
        <v>20604</v>
      </c>
      <c r="B4798" s="6" t="s">
        <v>19647</v>
      </c>
      <c r="C4798" t="s">
        <v>19648</v>
      </c>
      <c r="D4798" s="2" t="s">
        <v>70</v>
      </c>
      <c r="E4798" s="4" t="s">
        <v>59</v>
      </c>
      <c r="F4798" t="s">
        <v>60</v>
      </c>
      <c r="G4798" s="6">
        <v>107</v>
      </c>
      <c r="H4798">
        <v>42329</v>
      </c>
      <c r="I4798">
        <v>17</v>
      </c>
      <c r="J4798" s="6">
        <v>104</v>
      </c>
      <c r="K4798" s="6">
        <v>4286.5</v>
      </c>
      <c r="L4798">
        <v>96</v>
      </c>
      <c r="M4798">
        <v>1</v>
      </c>
      <c r="N4798" t="s">
        <v>48</v>
      </c>
      <c r="O4798" t="s">
        <v>48</v>
      </c>
      <c r="P4798" t="s">
        <v>10066</v>
      </c>
    </row>
    <row r="4799" spans="1:16" x14ac:dyDescent="0.3">
      <c r="A4799" s="7">
        <v>20966</v>
      </c>
      <c r="B4799" s="6" t="s">
        <v>19649</v>
      </c>
      <c r="C4799" t="s">
        <v>19650</v>
      </c>
      <c r="D4799" s="2" t="s">
        <v>45</v>
      </c>
      <c r="E4799" s="4" t="s">
        <v>59</v>
      </c>
      <c r="F4799" t="s">
        <v>60</v>
      </c>
      <c r="G4799" s="6">
        <v>906</v>
      </c>
      <c r="H4799">
        <v>74182</v>
      </c>
      <c r="I4799">
        <v>13</v>
      </c>
      <c r="J4799" s="6">
        <v>202.75</v>
      </c>
      <c r="K4799" s="6">
        <v>4235.75</v>
      </c>
      <c r="L4799">
        <v>94</v>
      </c>
      <c r="M4799">
        <v>1</v>
      </c>
      <c r="N4799" t="s">
        <v>48</v>
      </c>
      <c r="O4799" t="s">
        <v>37</v>
      </c>
      <c r="P4799" t="s">
        <v>10066</v>
      </c>
    </row>
    <row r="4800" spans="1:16" x14ac:dyDescent="0.3">
      <c r="A4800" s="7">
        <v>18404</v>
      </c>
      <c r="B4800" s="6" t="s">
        <v>19651</v>
      </c>
      <c r="C4800" t="s">
        <v>19652</v>
      </c>
      <c r="D4800" s="2" t="s">
        <v>52</v>
      </c>
      <c r="E4800" s="4" t="s">
        <v>46</v>
      </c>
      <c r="F4800" t="s">
        <v>76</v>
      </c>
      <c r="G4800" s="6">
        <v>3558</v>
      </c>
      <c r="H4800">
        <v>52033</v>
      </c>
      <c r="I4800">
        <v>19</v>
      </c>
      <c r="J4800" s="6">
        <v>590</v>
      </c>
      <c r="K4800" s="6">
        <v>4138.5</v>
      </c>
      <c r="L4800">
        <v>67</v>
      </c>
      <c r="M4800">
        <v>2</v>
      </c>
      <c r="N4800" t="s">
        <v>61</v>
      </c>
      <c r="O4800" t="s">
        <v>37</v>
      </c>
      <c r="P4800" t="s">
        <v>10061</v>
      </c>
    </row>
    <row r="4801" spans="1:16" x14ac:dyDescent="0.3">
      <c r="A4801" s="7">
        <v>17938</v>
      </c>
      <c r="B4801" s="6" t="s">
        <v>19653</v>
      </c>
      <c r="C4801" t="s">
        <v>19654</v>
      </c>
      <c r="D4801" s="2" t="s">
        <v>64</v>
      </c>
      <c r="E4801" s="4" t="s">
        <v>46</v>
      </c>
      <c r="F4801" t="s">
        <v>76</v>
      </c>
      <c r="G4801" s="6">
        <v>1091</v>
      </c>
      <c r="H4801">
        <v>39952</v>
      </c>
      <c r="I4801">
        <v>21</v>
      </c>
      <c r="J4801" s="6">
        <v>536.5</v>
      </c>
      <c r="K4801" s="6">
        <v>4827.75</v>
      </c>
      <c r="L4801">
        <v>65</v>
      </c>
      <c r="M4801">
        <v>3</v>
      </c>
      <c r="N4801" t="s">
        <v>48</v>
      </c>
      <c r="O4801" t="s">
        <v>37</v>
      </c>
      <c r="P4801" t="s">
        <v>10066</v>
      </c>
    </row>
    <row r="4802" spans="1:16" x14ac:dyDescent="0.3">
      <c r="A4802" s="7">
        <v>21243</v>
      </c>
      <c r="B4802" s="6" t="s">
        <v>19655</v>
      </c>
      <c r="C4802" t="s">
        <v>19656</v>
      </c>
      <c r="D4802" s="2" t="s">
        <v>58</v>
      </c>
      <c r="E4802" s="4" t="s">
        <v>59</v>
      </c>
      <c r="F4802" t="s">
        <v>60</v>
      </c>
      <c r="G4802" s="6">
        <v>107</v>
      </c>
      <c r="H4802">
        <v>40560</v>
      </c>
      <c r="I4802">
        <v>16</v>
      </c>
      <c r="J4802" s="6">
        <v>446.25</v>
      </c>
      <c r="K4802" s="6">
        <v>3688.25</v>
      </c>
      <c r="L4802">
        <v>87</v>
      </c>
      <c r="M4802">
        <v>1</v>
      </c>
      <c r="N4802" t="s">
        <v>61</v>
      </c>
      <c r="O4802" t="s">
        <v>37</v>
      </c>
      <c r="P4802" t="s">
        <v>10061</v>
      </c>
    </row>
    <row r="4803" spans="1:16" x14ac:dyDescent="0.3">
      <c r="A4803" s="7">
        <v>19562</v>
      </c>
      <c r="B4803" s="6" t="s">
        <v>19657</v>
      </c>
      <c r="C4803" t="s">
        <v>19658</v>
      </c>
      <c r="D4803" s="2" t="s">
        <v>52</v>
      </c>
      <c r="E4803" s="4" t="s">
        <v>59</v>
      </c>
      <c r="F4803" t="s">
        <v>80</v>
      </c>
      <c r="G4803" s="6">
        <v>4201</v>
      </c>
      <c r="H4803">
        <v>57145</v>
      </c>
      <c r="I4803">
        <v>51</v>
      </c>
      <c r="J4803" s="6">
        <v>9818.25</v>
      </c>
      <c r="K4803" s="6">
        <v>817</v>
      </c>
      <c r="L4803">
        <v>16</v>
      </c>
      <c r="M4803">
        <v>5</v>
      </c>
      <c r="N4803" t="s">
        <v>48</v>
      </c>
      <c r="O4803" t="s">
        <v>37</v>
      </c>
      <c r="P4803" t="s">
        <v>10061</v>
      </c>
    </row>
    <row r="4804" spans="1:16" x14ac:dyDescent="0.3">
      <c r="A4804" s="7">
        <v>21717</v>
      </c>
      <c r="B4804" s="6" t="s">
        <v>19659</v>
      </c>
      <c r="C4804" t="s">
        <v>19660</v>
      </c>
      <c r="D4804" s="2" t="s">
        <v>64</v>
      </c>
      <c r="E4804" s="4" t="s">
        <v>59</v>
      </c>
      <c r="F4804" t="s">
        <v>60</v>
      </c>
      <c r="G4804" s="6">
        <v>223</v>
      </c>
      <c r="H4804">
        <v>45219</v>
      </c>
      <c r="I4804">
        <v>11</v>
      </c>
      <c r="J4804" s="6">
        <v>291.75</v>
      </c>
      <c r="K4804" s="6">
        <v>6368</v>
      </c>
      <c r="L4804">
        <v>87</v>
      </c>
      <c r="M4804">
        <v>2</v>
      </c>
      <c r="N4804" t="s">
        <v>32</v>
      </c>
      <c r="O4804" t="s">
        <v>48</v>
      </c>
      <c r="P4804" t="s">
        <v>10066</v>
      </c>
    </row>
    <row r="4805" spans="1:16" x14ac:dyDescent="0.3">
      <c r="A4805" s="7">
        <v>21337</v>
      </c>
      <c r="B4805" s="6" t="s">
        <v>19661</v>
      </c>
      <c r="C4805" t="s">
        <v>19662</v>
      </c>
      <c r="D4805" s="2" t="s">
        <v>45</v>
      </c>
      <c r="E4805" s="4" t="s">
        <v>59</v>
      </c>
      <c r="F4805" t="s">
        <v>60</v>
      </c>
      <c r="G4805" s="6">
        <v>699</v>
      </c>
      <c r="H4805">
        <v>78483</v>
      </c>
      <c r="I4805">
        <v>10</v>
      </c>
      <c r="J4805" s="6">
        <v>65.75</v>
      </c>
      <c r="K4805" s="6">
        <v>7273</v>
      </c>
      <c r="L4805">
        <v>92</v>
      </c>
      <c r="M4805">
        <v>2</v>
      </c>
      <c r="N4805" t="s">
        <v>48</v>
      </c>
      <c r="O4805" t="s">
        <v>48</v>
      </c>
      <c r="P4805" t="s">
        <v>10061</v>
      </c>
    </row>
    <row r="4806" spans="1:16" x14ac:dyDescent="0.3">
      <c r="A4806" s="7">
        <v>18418</v>
      </c>
      <c r="B4806" s="6" t="s">
        <v>19663</v>
      </c>
      <c r="C4806" t="s">
        <v>19664</v>
      </c>
      <c r="D4806" s="2" t="s">
        <v>52</v>
      </c>
      <c r="E4806" s="4" t="s">
        <v>46</v>
      </c>
      <c r="F4806" t="s">
        <v>54</v>
      </c>
      <c r="G4806" s="6">
        <v>2447</v>
      </c>
      <c r="H4806">
        <v>12313</v>
      </c>
      <c r="I4806">
        <v>37</v>
      </c>
      <c r="J4806" s="6">
        <v>7451.5</v>
      </c>
      <c r="K4806" s="6">
        <v>495.75</v>
      </c>
      <c r="L4806">
        <v>21</v>
      </c>
      <c r="M4806">
        <v>7</v>
      </c>
      <c r="N4806" t="s">
        <v>48</v>
      </c>
      <c r="O4806" t="s">
        <v>48</v>
      </c>
      <c r="P4806" t="s">
        <v>10066</v>
      </c>
    </row>
    <row r="4807" spans="1:16" x14ac:dyDescent="0.3">
      <c r="A4807" s="7">
        <v>18595</v>
      </c>
      <c r="B4807" s="6" t="s">
        <v>19665</v>
      </c>
      <c r="C4807" t="s">
        <v>19666</v>
      </c>
      <c r="D4807" s="2" t="s">
        <v>52</v>
      </c>
      <c r="E4807" s="4" t="s">
        <v>46</v>
      </c>
      <c r="F4807" t="s">
        <v>76</v>
      </c>
      <c r="G4807" s="6">
        <v>3619</v>
      </c>
      <c r="H4807">
        <v>18379</v>
      </c>
      <c r="I4807">
        <v>3</v>
      </c>
      <c r="J4807" s="6">
        <v>316.25</v>
      </c>
      <c r="K4807" s="6">
        <v>5526</v>
      </c>
      <c r="L4807">
        <v>74</v>
      </c>
      <c r="M4807">
        <v>2</v>
      </c>
      <c r="N4807" t="s">
        <v>48</v>
      </c>
      <c r="O4807" t="s">
        <v>48</v>
      </c>
      <c r="P4807" t="s">
        <v>10066</v>
      </c>
    </row>
    <row r="4808" spans="1:16" x14ac:dyDescent="0.3">
      <c r="A4808" s="7">
        <v>18232</v>
      </c>
      <c r="B4808" s="6" t="s">
        <v>19667</v>
      </c>
      <c r="C4808" t="s">
        <v>19668</v>
      </c>
      <c r="D4808" s="2" t="s">
        <v>52</v>
      </c>
      <c r="E4808" s="4" t="s">
        <v>46</v>
      </c>
      <c r="F4808" t="s">
        <v>80</v>
      </c>
      <c r="G4808" s="6">
        <v>4741</v>
      </c>
      <c r="H4808">
        <v>77805</v>
      </c>
      <c r="I4808">
        <v>43</v>
      </c>
      <c r="J4808" s="6">
        <v>9029.75</v>
      </c>
      <c r="K4808" s="6">
        <v>810</v>
      </c>
      <c r="L4808">
        <v>17</v>
      </c>
      <c r="M4808">
        <v>4</v>
      </c>
      <c r="N4808" t="s">
        <v>37</v>
      </c>
      <c r="O4808" t="s">
        <v>37</v>
      </c>
      <c r="P4808" t="s">
        <v>10061</v>
      </c>
    </row>
    <row r="4809" spans="1:16" x14ac:dyDescent="0.3">
      <c r="A4809" s="7">
        <v>19281</v>
      </c>
      <c r="B4809" s="6" t="s">
        <v>19669</v>
      </c>
      <c r="C4809" t="s">
        <v>19670</v>
      </c>
      <c r="D4809" s="2" t="s">
        <v>64</v>
      </c>
      <c r="E4809" s="4" t="s">
        <v>59</v>
      </c>
      <c r="F4809" t="s">
        <v>60</v>
      </c>
      <c r="G4809" s="6">
        <v>313</v>
      </c>
      <c r="H4809">
        <v>38844</v>
      </c>
      <c r="I4809">
        <v>11</v>
      </c>
      <c r="J4809" s="6">
        <v>390.5</v>
      </c>
      <c r="K4809" s="6">
        <v>4914.75</v>
      </c>
      <c r="L4809">
        <v>100</v>
      </c>
      <c r="M4809">
        <v>2</v>
      </c>
      <c r="N4809" t="s">
        <v>32</v>
      </c>
      <c r="O4809" t="s">
        <v>37</v>
      </c>
      <c r="P4809" t="s">
        <v>10061</v>
      </c>
    </row>
    <row r="4810" spans="1:16" x14ac:dyDescent="0.3">
      <c r="A4810" s="7">
        <v>19242</v>
      </c>
      <c r="B4810" s="6" t="s">
        <v>19671</v>
      </c>
      <c r="C4810" t="s">
        <v>19672</v>
      </c>
      <c r="D4810" s="2" t="s">
        <v>52</v>
      </c>
      <c r="E4810" s="4" t="s">
        <v>59</v>
      </c>
      <c r="F4810" t="s">
        <v>80</v>
      </c>
      <c r="G4810" s="6">
        <v>4120</v>
      </c>
      <c r="H4810">
        <v>40392</v>
      </c>
      <c r="I4810">
        <v>59</v>
      </c>
      <c r="J4810" s="6">
        <v>4234.25</v>
      </c>
      <c r="K4810" s="6">
        <v>926</v>
      </c>
      <c r="L4810">
        <v>18</v>
      </c>
      <c r="M4810">
        <v>4</v>
      </c>
      <c r="N4810" t="s">
        <v>37</v>
      </c>
      <c r="O4810" t="s">
        <v>37</v>
      </c>
      <c r="P4810" t="s">
        <v>10061</v>
      </c>
    </row>
    <row r="4811" spans="1:16" x14ac:dyDescent="0.3">
      <c r="A4811" s="7">
        <v>18059</v>
      </c>
      <c r="B4811" s="6" t="s">
        <v>19673</v>
      </c>
      <c r="C4811" t="s">
        <v>19674</v>
      </c>
      <c r="D4811" s="2" t="s">
        <v>70</v>
      </c>
      <c r="E4811" s="4" t="s">
        <v>59</v>
      </c>
      <c r="F4811" t="s">
        <v>60</v>
      </c>
      <c r="G4811" s="6">
        <v>34</v>
      </c>
      <c r="H4811">
        <v>41352</v>
      </c>
      <c r="I4811">
        <v>5</v>
      </c>
      <c r="J4811" s="6">
        <v>300.75</v>
      </c>
      <c r="K4811" s="6">
        <v>3580.25</v>
      </c>
      <c r="L4811">
        <v>77</v>
      </c>
      <c r="M4811">
        <v>2</v>
      </c>
      <c r="N4811" t="s">
        <v>32</v>
      </c>
      <c r="O4811" t="s">
        <v>32</v>
      </c>
      <c r="P4811" t="s">
        <v>10061</v>
      </c>
    </row>
    <row r="4812" spans="1:16" x14ac:dyDescent="0.3">
      <c r="A4812" s="7">
        <v>21099</v>
      </c>
      <c r="B4812" s="6" t="s">
        <v>19675</v>
      </c>
      <c r="C4812" t="s">
        <v>19676</v>
      </c>
      <c r="D4812" s="2" t="s">
        <v>58</v>
      </c>
      <c r="E4812" s="4" t="s">
        <v>59</v>
      </c>
      <c r="F4812" t="s">
        <v>60</v>
      </c>
      <c r="G4812" s="6">
        <v>156</v>
      </c>
      <c r="H4812">
        <v>52901</v>
      </c>
      <c r="I4812">
        <v>13</v>
      </c>
      <c r="J4812" s="6">
        <v>51.75</v>
      </c>
      <c r="K4812" s="6">
        <v>5734.75</v>
      </c>
      <c r="L4812">
        <v>78</v>
      </c>
      <c r="M4812">
        <v>1</v>
      </c>
      <c r="N4812" t="s">
        <v>48</v>
      </c>
      <c r="O4812" t="s">
        <v>37</v>
      </c>
      <c r="P4812" t="s">
        <v>10061</v>
      </c>
    </row>
    <row r="4813" spans="1:16" x14ac:dyDescent="0.3">
      <c r="A4813" s="7">
        <v>19492</v>
      </c>
      <c r="B4813" s="6" t="s">
        <v>19677</v>
      </c>
      <c r="C4813" t="s">
        <v>19678</v>
      </c>
      <c r="D4813" s="2" t="s">
        <v>64</v>
      </c>
      <c r="E4813" s="4" t="s">
        <v>59</v>
      </c>
      <c r="F4813" t="s">
        <v>67</v>
      </c>
      <c r="G4813" s="6">
        <v>676</v>
      </c>
      <c r="H4813">
        <v>11072</v>
      </c>
      <c r="I4813">
        <v>2</v>
      </c>
      <c r="J4813" s="6">
        <v>1240.25</v>
      </c>
      <c r="K4813" s="6">
        <v>3678.5</v>
      </c>
      <c r="L4813">
        <v>41</v>
      </c>
      <c r="M4813">
        <v>2</v>
      </c>
      <c r="N4813" t="s">
        <v>48</v>
      </c>
      <c r="O4813" t="s">
        <v>37</v>
      </c>
      <c r="P4813" t="s">
        <v>10061</v>
      </c>
    </row>
    <row r="4814" spans="1:16" x14ac:dyDescent="0.3">
      <c r="A4814" s="7">
        <v>20138</v>
      </c>
      <c r="B4814" s="6" t="s">
        <v>19679</v>
      </c>
      <c r="C4814" t="s">
        <v>19680</v>
      </c>
      <c r="D4814" s="2" t="s">
        <v>52</v>
      </c>
      <c r="E4814" s="4" t="s">
        <v>46</v>
      </c>
      <c r="F4814" t="s">
        <v>80</v>
      </c>
      <c r="G4814" s="6">
        <v>4908</v>
      </c>
      <c r="H4814">
        <v>20119</v>
      </c>
      <c r="I4814">
        <v>46</v>
      </c>
      <c r="J4814" s="6">
        <v>2293.75</v>
      </c>
      <c r="K4814" s="6">
        <v>1001.75</v>
      </c>
      <c r="L4814">
        <v>22</v>
      </c>
      <c r="M4814">
        <v>6</v>
      </c>
      <c r="N4814" t="s">
        <v>48</v>
      </c>
      <c r="O4814" t="s">
        <v>48</v>
      </c>
      <c r="P4814" t="s">
        <v>10061</v>
      </c>
    </row>
    <row r="4815" spans="1:16" x14ac:dyDescent="0.3">
      <c r="A4815" s="7">
        <v>21418</v>
      </c>
      <c r="B4815" s="6" t="s">
        <v>19681</v>
      </c>
      <c r="C4815" t="s">
        <v>19682</v>
      </c>
      <c r="D4815" s="2" t="s">
        <v>79</v>
      </c>
      <c r="E4815" s="4" t="s">
        <v>59</v>
      </c>
      <c r="F4815" t="s">
        <v>80</v>
      </c>
      <c r="G4815" s="6">
        <v>4455</v>
      </c>
      <c r="H4815">
        <v>47959</v>
      </c>
      <c r="I4815">
        <v>46</v>
      </c>
      <c r="J4815" s="6">
        <v>1323.25</v>
      </c>
      <c r="K4815" s="6">
        <v>420.75</v>
      </c>
      <c r="L4815">
        <v>11</v>
      </c>
      <c r="M4815">
        <v>6</v>
      </c>
      <c r="N4815" t="s">
        <v>37</v>
      </c>
      <c r="O4815" t="s">
        <v>48</v>
      </c>
      <c r="P4815" t="s">
        <v>10061</v>
      </c>
    </row>
    <row r="4816" spans="1:16" x14ac:dyDescent="0.3">
      <c r="A4816" s="7">
        <v>18439</v>
      </c>
      <c r="B4816" s="6" t="s">
        <v>19683</v>
      </c>
      <c r="C4816" t="s">
        <v>19684</v>
      </c>
      <c r="D4816" s="2" t="s">
        <v>58</v>
      </c>
      <c r="E4816" s="4" t="s">
        <v>59</v>
      </c>
      <c r="F4816" t="s">
        <v>60</v>
      </c>
      <c r="G4816" s="6">
        <v>237</v>
      </c>
      <c r="H4816">
        <v>74050</v>
      </c>
      <c r="I4816">
        <v>5</v>
      </c>
      <c r="J4816" s="6">
        <v>336.75</v>
      </c>
      <c r="K4816" s="6">
        <v>6742.5</v>
      </c>
      <c r="L4816">
        <v>81</v>
      </c>
      <c r="M4816">
        <v>1</v>
      </c>
      <c r="N4816" t="s">
        <v>32</v>
      </c>
      <c r="O4816" t="s">
        <v>48</v>
      </c>
      <c r="P4816" t="s">
        <v>10066</v>
      </c>
    </row>
    <row r="4817" spans="1:16" x14ac:dyDescent="0.3">
      <c r="A4817" s="7">
        <v>19633</v>
      </c>
      <c r="B4817" s="6" t="s">
        <v>19685</v>
      </c>
      <c r="C4817" t="s">
        <v>19686</v>
      </c>
      <c r="D4817" s="2" t="s">
        <v>52</v>
      </c>
      <c r="E4817" s="4" t="s">
        <v>59</v>
      </c>
      <c r="F4817" t="s">
        <v>80</v>
      </c>
      <c r="G4817" s="6">
        <v>2889</v>
      </c>
      <c r="H4817">
        <v>66244</v>
      </c>
      <c r="I4817">
        <v>58</v>
      </c>
      <c r="J4817" s="6">
        <v>5780.75</v>
      </c>
      <c r="K4817" s="6">
        <v>316.5</v>
      </c>
      <c r="L4817">
        <v>13</v>
      </c>
      <c r="M4817">
        <v>6</v>
      </c>
      <c r="N4817" t="s">
        <v>48</v>
      </c>
      <c r="O4817" t="s">
        <v>37</v>
      </c>
      <c r="P4817" t="s">
        <v>10061</v>
      </c>
    </row>
    <row r="4818" spans="1:16" x14ac:dyDescent="0.3">
      <c r="A4818" s="7">
        <v>17775</v>
      </c>
      <c r="B4818" s="6" t="s">
        <v>19687</v>
      </c>
      <c r="C4818" t="s">
        <v>19688</v>
      </c>
      <c r="D4818" s="2" t="s">
        <v>58</v>
      </c>
      <c r="E4818" s="4" t="s">
        <v>59</v>
      </c>
      <c r="F4818" t="s">
        <v>60</v>
      </c>
      <c r="G4818" s="6">
        <v>244</v>
      </c>
      <c r="H4818">
        <v>27545</v>
      </c>
      <c r="I4818">
        <v>10</v>
      </c>
      <c r="J4818" s="6">
        <v>283.5</v>
      </c>
      <c r="K4818" s="6">
        <v>3896.75</v>
      </c>
      <c r="L4818">
        <v>96</v>
      </c>
      <c r="M4818">
        <v>1</v>
      </c>
      <c r="N4818" t="s">
        <v>61</v>
      </c>
      <c r="O4818" t="s">
        <v>37</v>
      </c>
      <c r="P4818" t="s">
        <v>10066</v>
      </c>
    </row>
    <row r="4819" spans="1:16" x14ac:dyDescent="0.3">
      <c r="A4819" s="7">
        <v>20343</v>
      </c>
      <c r="B4819" s="6" t="s">
        <v>19689</v>
      </c>
      <c r="C4819" t="s">
        <v>19690</v>
      </c>
      <c r="D4819" s="2" t="s">
        <v>70</v>
      </c>
      <c r="E4819" s="4" t="s">
        <v>46</v>
      </c>
      <c r="F4819" t="s">
        <v>60</v>
      </c>
      <c r="G4819" s="6">
        <v>61</v>
      </c>
      <c r="H4819">
        <v>12565</v>
      </c>
      <c r="I4819">
        <v>16</v>
      </c>
      <c r="J4819" s="6">
        <v>262</v>
      </c>
      <c r="K4819" s="6">
        <v>3601.25</v>
      </c>
      <c r="L4819">
        <v>80</v>
      </c>
      <c r="M4819">
        <v>1</v>
      </c>
      <c r="N4819" t="s">
        <v>61</v>
      </c>
      <c r="O4819" t="s">
        <v>37</v>
      </c>
      <c r="P4819" t="s">
        <v>10061</v>
      </c>
    </row>
    <row r="4820" spans="1:16" x14ac:dyDescent="0.3">
      <c r="A4820" s="7">
        <v>21568</v>
      </c>
      <c r="B4820" s="6" t="s">
        <v>19691</v>
      </c>
      <c r="C4820" t="s">
        <v>19692</v>
      </c>
      <c r="D4820" s="2" t="s">
        <v>52</v>
      </c>
      <c r="E4820" s="4" t="s">
        <v>46</v>
      </c>
      <c r="F4820" t="s">
        <v>80</v>
      </c>
      <c r="G4820" s="6">
        <v>4025</v>
      </c>
      <c r="H4820">
        <v>72858</v>
      </c>
      <c r="I4820">
        <v>32</v>
      </c>
      <c r="J4820" s="6">
        <v>8697.5</v>
      </c>
      <c r="K4820" s="6">
        <v>569.5</v>
      </c>
      <c r="L4820">
        <v>21</v>
      </c>
      <c r="M4820">
        <v>6</v>
      </c>
      <c r="N4820" t="s">
        <v>37</v>
      </c>
      <c r="O4820" t="s">
        <v>48</v>
      </c>
      <c r="P4820" t="s">
        <v>10066</v>
      </c>
    </row>
    <row r="4821" spans="1:16" x14ac:dyDescent="0.3">
      <c r="A4821" s="7">
        <v>18661</v>
      </c>
      <c r="B4821" s="6" t="s">
        <v>19693</v>
      </c>
      <c r="C4821" t="s">
        <v>19694</v>
      </c>
      <c r="D4821" s="2" t="s">
        <v>45</v>
      </c>
      <c r="E4821" s="4" t="s">
        <v>59</v>
      </c>
      <c r="F4821" t="s">
        <v>60</v>
      </c>
      <c r="G4821" s="6">
        <v>159</v>
      </c>
      <c r="H4821">
        <v>15945</v>
      </c>
      <c r="I4821">
        <v>12</v>
      </c>
      <c r="J4821" s="6">
        <v>311.5</v>
      </c>
      <c r="K4821" s="6">
        <v>5227.75</v>
      </c>
      <c r="L4821">
        <v>100</v>
      </c>
      <c r="M4821">
        <v>1</v>
      </c>
      <c r="N4821" t="s">
        <v>61</v>
      </c>
      <c r="O4821" t="s">
        <v>48</v>
      </c>
      <c r="P4821" t="s">
        <v>10061</v>
      </c>
    </row>
    <row r="4822" spans="1:16" x14ac:dyDescent="0.3">
      <c r="A4822" s="7">
        <v>18269</v>
      </c>
      <c r="B4822" s="6" t="s">
        <v>19695</v>
      </c>
      <c r="C4822" t="s">
        <v>19696</v>
      </c>
      <c r="D4822" s="2" t="s">
        <v>52</v>
      </c>
      <c r="E4822" s="4" t="s">
        <v>59</v>
      </c>
      <c r="F4822" t="s">
        <v>80</v>
      </c>
      <c r="G4822" s="6">
        <v>1709</v>
      </c>
      <c r="H4822">
        <v>12039</v>
      </c>
      <c r="I4822">
        <v>47</v>
      </c>
      <c r="J4822" s="6">
        <v>8797.25</v>
      </c>
      <c r="K4822" s="6">
        <v>518.25</v>
      </c>
      <c r="L4822">
        <v>21</v>
      </c>
      <c r="M4822">
        <v>3</v>
      </c>
      <c r="N4822" t="s">
        <v>48</v>
      </c>
      <c r="O4822" t="s">
        <v>48</v>
      </c>
      <c r="P4822" t="s">
        <v>10066</v>
      </c>
    </row>
    <row r="4823" spans="1:16" x14ac:dyDescent="0.3">
      <c r="A4823" s="7">
        <v>21678</v>
      </c>
      <c r="B4823" s="6" t="s">
        <v>19697</v>
      </c>
      <c r="C4823" t="s">
        <v>19698</v>
      </c>
      <c r="D4823" s="2" t="s">
        <v>58</v>
      </c>
      <c r="E4823" s="4" t="s">
        <v>59</v>
      </c>
      <c r="F4823" t="s">
        <v>60</v>
      </c>
      <c r="G4823" s="6">
        <v>127</v>
      </c>
      <c r="H4823">
        <v>82039</v>
      </c>
      <c r="I4823">
        <v>7</v>
      </c>
      <c r="J4823" s="6">
        <v>195.25</v>
      </c>
      <c r="K4823" s="6">
        <v>3871.25</v>
      </c>
      <c r="L4823">
        <v>84</v>
      </c>
      <c r="M4823">
        <v>1</v>
      </c>
      <c r="N4823" t="s">
        <v>32</v>
      </c>
      <c r="O4823" t="s">
        <v>37</v>
      </c>
      <c r="P4823" t="s">
        <v>10061</v>
      </c>
    </row>
    <row r="4824" spans="1:16" x14ac:dyDescent="0.3">
      <c r="A4824" s="7">
        <v>17633</v>
      </c>
      <c r="B4824" s="6" t="s">
        <v>19699</v>
      </c>
      <c r="C4824" t="s">
        <v>19700</v>
      </c>
      <c r="D4824" s="2" t="s">
        <v>58</v>
      </c>
      <c r="E4824" s="4" t="s">
        <v>59</v>
      </c>
      <c r="F4824" t="s">
        <v>60</v>
      </c>
      <c r="G4824" s="6">
        <v>114</v>
      </c>
      <c r="H4824">
        <v>48664</v>
      </c>
      <c r="I4824">
        <v>10</v>
      </c>
      <c r="J4824" s="6">
        <v>358.5</v>
      </c>
      <c r="K4824" s="6">
        <v>6550.75</v>
      </c>
      <c r="L4824">
        <v>79</v>
      </c>
      <c r="M4824">
        <v>2</v>
      </c>
      <c r="N4824" t="s">
        <v>61</v>
      </c>
      <c r="O4824" t="s">
        <v>37</v>
      </c>
      <c r="P4824" t="s">
        <v>10061</v>
      </c>
    </row>
    <row r="4825" spans="1:16" x14ac:dyDescent="0.3">
      <c r="A4825" s="7">
        <v>19047</v>
      </c>
      <c r="B4825" s="6" t="s">
        <v>19701</v>
      </c>
      <c r="C4825" t="s">
        <v>19702</v>
      </c>
      <c r="D4825" s="2" t="s">
        <v>79</v>
      </c>
      <c r="E4825" s="4" t="s">
        <v>59</v>
      </c>
      <c r="F4825" t="s">
        <v>76</v>
      </c>
      <c r="G4825" s="6">
        <v>2767</v>
      </c>
      <c r="H4825">
        <v>64860</v>
      </c>
      <c r="I4825">
        <v>6</v>
      </c>
      <c r="J4825" s="6">
        <v>396</v>
      </c>
      <c r="K4825" s="6">
        <v>5767.5</v>
      </c>
      <c r="L4825">
        <v>80</v>
      </c>
      <c r="M4825">
        <v>2</v>
      </c>
      <c r="N4825" t="s">
        <v>48</v>
      </c>
      <c r="O4825" t="s">
        <v>37</v>
      </c>
      <c r="P4825" t="s">
        <v>10061</v>
      </c>
    </row>
    <row r="4826" spans="1:16" x14ac:dyDescent="0.3">
      <c r="A4826" s="7">
        <v>21222</v>
      </c>
      <c r="B4826" s="6" t="s">
        <v>19703</v>
      </c>
      <c r="C4826" t="s">
        <v>19704</v>
      </c>
      <c r="D4826" s="2" t="s">
        <v>52</v>
      </c>
      <c r="E4826" s="4" t="s">
        <v>46</v>
      </c>
      <c r="F4826" t="s">
        <v>76</v>
      </c>
      <c r="G4826" s="6">
        <v>1025</v>
      </c>
      <c r="H4826">
        <v>35309</v>
      </c>
      <c r="I4826">
        <v>23</v>
      </c>
      <c r="J4826" s="6">
        <v>597.25</v>
      </c>
      <c r="K4826" s="6">
        <v>5710.25</v>
      </c>
      <c r="L4826">
        <v>53</v>
      </c>
      <c r="M4826">
        <v>3</v>
      </c>
      <c r="N4826" t="s">
        <v>48</v>
      </c>
      <c r="O4826" t="s">
        <v>37</v>
      </c>
      <c r="P4826" t="s">
        <v>10061</v>
      </c>
    </row>
    <row r="4827" spans="1:16" x14ac:dyDescent="0.3">
      <c r="A4827" s="7">
        <v>19964</v>
      </c>
      <c r="B4827" s="6" t="s">
        <v>19705</v>
      </c>
      <c r="C4827" t="s">
        <v>19706</v>
      </c>
      <c r="D4827" s="2" t="s">
        <v>52</v>
      </c>
      <c r="E4827" s="4" t="s">
        <v>53</v>
      </c>
      <c r="F4827" t="s">
        <v>54</v>
      </c>
      <c r="G4827" s="6">
        <v>3708</v>
      </c>
      <c r="H4827">
        <v>68395</v>
      </c>
      <c r="I4827">
        <v>29</v>
      </c>
      <c r="J4827" s="6">
        <v>3319</v>
      </c>
      <c r="K4827" s="6">
        <v>534.75</v>
      </c>
      <c r="L4827">
        <v>20</v>
      </c>
      <c r="M4827">
        <v>7</v>
      </c>
      <c r="N4827" t="s">
        <v>48</v>
      </c>
      <c r="O4827" t="s">
        <v>37</v>
      </c>
      <c r="P4827" t="s">
        <v>10061</v>
      </c>
    </row>
    <row r="4828" spans="1:16" x14ac:dyDescent="0.3">
      <c r="A4828" s="7">
        <v>17488</v>
      </c>
      <c r="B4828" s="6" t="s">
        <v>19707</v>
      </c>
      <c r="C4828" t="s">
        <v>19708</v>
      </c>
      <c r="D4828" s="2" t="s">
        <v>52</v>
      </c>
      <c r="E4828" s="4" t="s">
        <v>46</v>
      </c>
      <c r="F4828" t="s">
        <v>80</v>
      </c>
      <c r="G4828" s="6">
        <v>4343</v>
      </c>
      <c r="H4828">
        <v>58097</v>
      </c>
      <c r="I4828">
        <v>37</v>
      </c>
      <c r="J4828" s="6">
        <v>9160.5</v>
      </c>
      <c r="K4828" s="6">
        <v>258.5</v>
      </c>
      <c r="L4828">
        <v>16</v>
      </c>
      <c r="M4828">
        <v>6</v>
      </c>
      <c r="N4828" t="s">
        <v>37</v>
      </c>
      <c r="O4828" t="s">
        <v>37</v>
      </c>
      <c r="P4828" t="s">
        <v>10066</v>
      </c>
    </row>
    <row r="4829" spans="1:16" x14ac:dyDescent="0.3">
      <c r="A4829" s="7">
        <v>21913</v>
      </c>
      <c r="B4829" s="6" t="s">
        <v>19709</v>
      </c>
      <c r="C4829" t="s">
        <v>19710</v>
      </c>
      <c r="D4829" s="2" t="s">
        <v>58</v>
      </c>
      <c r="E4829" s="4" t="s">
        <v>59</v>
      </c>
      <c r="F4829" t="s">
        <v>60</v>
      </c>
      <c r="G4829" s="6">
        <v>169</v>
      </c>
      <c r="H4829">
        <v>26435</v>
      </c>
      <c r="I4829">
        <v>6</v>
      </c>
      <c r="J4829" s="6">
        <v>402.25</v>
      </c>
      <c r="K4829" s="6">
        <v>5293.25</v>
      </c>
      <c r="L4829">
        <v>89</v>
      </c>
      <c r="M4829">
        <v>1</v>
      </c>
      <c r="N4829" t="s">
        <v>48</v>
      </c>
      <c r="O4829" t="s">
        <v>37</v>
      </c>
      <c r="P4829" t="s">
        <v>10061</v>
      </c>
    </row>
    <row r="4830" spans="1:16" x14ac:dyDescent="0.3">
      <c r="A4830" s="7">
        <v>18366</v>
      </c>
      <c r="B4830" s="6" t="s">
        <v>19711</v>
      </c>
      <c r="C4830" t="s">
        <v>19712</v>
      </c>
      <c r="D4830" s="2" t="s">
        <v>45</v>
      </c>
      <c r="E4830" s="4" t="s">
        <v>46</v>
      </c>
      <c r="F4830" t="s">
        <v>60</v>
      </c>
      <c r="G4830" s="6">
        <v>855</v>
      </c>
      <c r="H4830">
        <v>78861</v>
      </c>
      <c r="I4830">
        <v>12</v>
      </c>
      <c r="J4830" s="6">
        <v>229</v>
      </c>
      <c r="K4830" s="6">
        <v>3197</v>
      </c>
      <c r="L4830">
        <v>93</v>
      </c>
      <c r="M4830">
        <v>2</v>
      </c>
      <c r="N4830" t="s">
        <v>48</v>
      </c>
      <c r="O4830" t="s">
        <v>37</v>
      </c>
      <c r="P4830" t="s">
        <v>10066</v>
      </c>
    </row>
    <row r="4831" spans="1:16" x14ac:dyDescent="0.3">
      <c r="A4831" s="7">
        <v>20825</v>
      </c>
      <c r="B4831" s="6" t="s">
        <v>19713</v>
      </c>
      <c r="C4831" t="s">
        <v>19714</v>
      </c>
      <c r="D4831" s="2" t="s">
        <v>64</v>
      </c>
      <c r="E4831" s="4" t="s">
        <v>46</v>
      </c>
      <c r="F4831" t="s">
        <v>60</v>
      </c>
      <c r="G4831" s="6">
        <v>103</v>
      </c>
      <c r="H4831">
        <v>51906</v>
      </c>
      <c r="I4831">
        <v>11</v>
      </c>
      <c r="J4831" s="6">
        <v>104.75</v>
      </c>
      <c r="K4831" s="6">
        <v>3228.5</v>
      </c>
      <c r="L4831">
        <v>76</v>
      </c>
      <c r="M4831">
        <v>2</v>
      </c>
      <c r="N4831" t="s">
        <v>61</v>
      </c>
      <c r="O4831" t="s">
        <v>48</v>
      </c>
      <c r="P4831" t="s">
        <v>10061</v>
      </c>
    </row>
    <row r="4832" spans="1:16" x14ac:dyDescent="0.3">
      <c r="A4832" s="7">
        <v>20808</v>
      </c>
      <c r="B4832" s="6" t="s">
        <v>19715</v>
      </c>
      <c r="C4832" t="s">
        <v>19716</v>
      </c>
      <c r="D4832" s="2" t="s">
        <v>52</v>
      </c>
      <c r="E4832" s="4" t="s">
        <v>59</v>
      </c>
      <c r="F4832" t="s">
        <v>76</v>
      </c>
      <c r="G4832" s="6">
        <v>3498</v>
      </c>
      <c r="H4832">
        <v>77434</v>
      </c>
      <c r="I4832">
        <v>15</v>
      </c>
      <c r="J4832" s="6">
        <v>416.25</v>
      </c>
      <c r="K4832" s="6">
        <v>4447.75</v>
      </c>
      <c r="L4832">
        <v>76</v>
      </c>
      <c r="M4832">
        <v>1</v>
      </c>
      <c r="N4832" t="s">
        <v>48</v>
      </c>
      <c r="O4832" t="s">
        <v>37</v>
      </c>
      <c r="P4832" t="s">
        <v>10061</v>
      </c>
    </row>
    <row r="4833" spans="1:16" x14ac:dyDescent="0.3">
      <c r="A4833" s="7">
        <v>19465</v>
      </c>
      <c r="B4833" s="6" t="s">
        <v>19717</v>
      </c>
      <c r="C4833" t="s">
        <v>19718</v>
      </c>
      <c r="D4833" s="2" t="s">
        <v>45</v>
      </c>
      <c r="E4833" s="4" t="s">
        <v>46</v>
      </c>
      <c r="F4833" t="s">
        <v>60</v>
      </c>
      <c r="G4833" s="6">
        <v>115</v>
      </c>
      <c r="H4833">
        <v>23830</v>
      </c>
      <c r="I4833">
        <v>2</v>
      </c>
      <c r="J4833" s="6">
        <v>345</v>
      </c>
      <c r="K4833" s="6">
        <v>5364.75</v>
      </c>
      <c r="L4833">
        <v>94</v>
      </c>
      <c r="M4833">
        <v>2</v>
      </c>
      <c r="N4833" t="s">
        <v>61</v>
      </c>
      <c r="O4833" t="s">
        <v>48</v>
      </c>
      <c r="P4833" t="s">
        <v>10061</v>
      </c>
    </row>
    <row r="4834" spans="1:16" x14ac:dyDescent="0.3">
      <c r="A4834" s="7">
        <v>21134</v>
      </c>
      <c r="B4834" s="6" t="s">
        <v>19719</v>
      </c>
      <c r="C4834" t="s">
        <v>19720</v>
      </c>
      <c r="D4834" s="2" t="s">
        <v>45</v>
      </c>
      <c r="E4834" s="4" t="s">
        <v>46</v>
      </c>
      <c r="F4834" t="s">
        <v>60</v>
      </c>
      <c r="G4834" s="6">
        <v>200</v>
      </c>
      <c r="H4834">
        <v>15301</v>
      </c>
      <c r="I4834">
        <v>14</v>
      </c>
      <c r="J4834" s="6">
        <v>309</v>
      </c>
      <c r="K4834" s="6">
        <v>6900.5</v>
      </c>
      <c r="L4834">
        <v>85</v>
      </c>
      <c r="M4834">
        <v>1</v>
      </c>
      <c r="N4834" t="s">
        <v>48</v>
      </c>
      <c r="O4834" t="s">
        <v>37</v>
      </c>
      <c r="P4834" t="s">
        <v>10061</v>
      </c>
    </row>
    <row r="4835" spans="1:16" x14ac:dyDescent="0.3">
      <c r="A4835" s="7">
        <v>17701</v>
      </c>
      <c r="B4835" s="6" t="s">
        <v>19721</v>
      </c>
      <c r="C4835" t="s">
        <v>19722</v>
      </c>
      <c r="D4835" s="2" t="s">
        <v>70</v>
      </c>
      <c r="E4835" s="4" t="s">
        <v>59</v>
      </c>
      <c r="F4835" t="s">
        <v>60</v>
      </c>
      <c r="G4835" s="6">
        <v>347</v>
      </c>
      <c r="H4835">
        <v>33369</v>
      </c>
      <c r="I4835">
        <v>16</v>
      </c>
      <c r="J4835" s="6">
        <v>405.5</v>
      </c>
      <c r="K4835" s="6">
        <v>6919.5</v>
      </c>
      <c r="L4835">
        <v>97</v>
      </c>
      <c r="M4835">
        <v>1</v>
      </c>
      <c r="N4835" t="s">
        <v>48</v>
      </c>
      <c r="O4835" t="s">
        <v>48</v>
      </c>
      <c r="P4835" t="s">
        <v>10061</v>
      </c>
    </row>
    <row r="4836" spans="1:16" x14ac:dyDescent="0.3">
      <c r="A4836" s="7">
        <v>17290</v>
      </c>
      <c r="B4836" s="6" t="s">
        <v>19723</v>
      </c>
      <c r="C4836" t="s">
        <v>19724</v>
      </c>
      <c r="D4836" s="2" t="s">
        <v>52</v>
      </c>
      <c r="E4836" s="4" t="s">
        <v>59</v>
      </c>
      <c r="F4836" t="s">
        <v>80</v>
      </c>
      <c r="G4836" s="6">
        <v>1034</v>
      </c>
      <c r="H4836">
        <v>72605</v>
      </c>
      <c r="I4836">
        <v>52</v>
      </c>
      <c r="J4836" s="6">
        <v>8419.75</v>
      </c>
      <c r="K4836" s="6">
        <v>365</v>
      </c>
      <c r="L4836">
        <v>16</v>
      </c>
      <c r="M4836">
        <v>5</v>
      </c>
      <c r="N4836" t="s">
        <v>37</v>
      </c>
      <c r="O4836" t="s">
        <v>37</v>
      </c>
      <c r="P4836" t="s">
        <v>10061</v>
      </c>
    </row>
    <row r="4837" spans="1:16" x14ac:dyDescent="0.3">
      <c r="A4837" s="7">
        <v>20116</v>
      </c>
      <c r="B4837" s="6" t="s">
        <v>19725</v>
      </c>
      <c r="C4837" t="s">
        <v>19726</v>
      </c>
      <c r="D4837" s="2" t="s">
        <v>45</v>
      </c>
      <c r="E4837" s="4" t="s">
        <v>59</v>
      </c>
      <c r="F4837" t="s">
        <v>60</v>
      </c>
      <c r="G4837" s="6">
        <v>460</v>
      </c>
      <c r="H4837">
        <v>41932</v>
      </c>
      <c r="I4837">
        <v>11</v>
      </c>
      <c r="J4837" s="6">
        <v>175.5</v>
      </c>
      <c r="K4837" s="6">
        <v>3313.75</v>
      </c>
      <c r="L4837">
        <v>79</v>
      </c>
      <c r="M4837">
        <v>2</v>
      </c>
      <c r="N4837" t="s">
        <v>61</v>
      </c>
      <c r="O4837" t="s">
        <v>37</v>
      </c>
      <c r="P4837" t="s">
        <v>10066</v>
      </c>
    </row>
    <row r="4838" spans="1:16" x14ac:dyDescent="0.3">
      <c r="A4838" s="7">
        <v>19058</v>
      </c>
      <c r="B4838" s="6" t="s">
        <v>19727</v>
      </c>
      <c r="C4838" t="s">
        <v>19728</v>
      </c>
      <c r="D4838" s="2" t="s">
        <v>58</v>
      </c>
      <c r="E4838" s="4" t="s">
        <v>46</v>
      </c>
      <c r="F4838" t="s">
        <v>67</v>
      </c>
      <c r="G4838" s="6">
        <v>217</v>
      </c>
      <c r="H4838">
        <v>66437</v>
      </c>
      <c r="I4838">
        <v>7</v>
      </c>
      <c r="J4838" s="6">
        <v>1330.75</v>
      </c>
      <c r="K4838" s="6">
        <v>2401</v>
      </c>
      <c r="L4838">
        <v>58</v>
      </c>
      <c r="M4838">
        <v>2</v>
      </c>
      <c r="N4838" t="s">
        <v>61</v>
      </c>
      <c r="O4838" t="s">
        <v>37</v>
      </c>
      <c r="P4838" t="s">
        <v>10066</v>
      </c>
    </row>
    <row r="4839" spans="1:16" x14ac:dyDescent="0.3">
      <c r="A4839" s="7">
        <v>17409</v>
      </c>
      <c r="B4839" s="6" t="s">
        <v>19729</v>
      </c>
      <c r="C4839" t="s">
        <v>19730</v>
      </c>
      <c r="D4839" s="2" t="s">
        <v>58</v>
      </c>
      <c r="E4839" s="4" t="s">
        <v>46</v>
      </c>
      <c r="F4839" t="s">
        <v>60</v>
      </c>
      <c r="G4839" s="6">
        <v>119</v>
      </c>
      <c r="H4839">
        <v>65988</v>
      </c>
      <c r="I4839">
        <v>20</v>
      </c>
      <c r="J4839" s="6">
        <v>174.5</v>
      </c>
      <c r="K4839" s="6">
        <v>4864.75</v>
      </c>
      <c r="L4839">
        <v>76</v>
      </c>
      <c r="M4839">
        <v>2</v>
      </c>
      <c r="N4839" t="s">
        <v>48</v>
      </c>
      <c r="O4839" t="s">
        <v>37</v>
      </c>
      <c r="P4839" t="s">
        <v>10061</v>
      </c>
    </row>
    <row r="4840" spans="1:16" x14ac:dyDescent="0.3">
      <c r="A4840" s="7">
        <v>19448</v>
      </c>
      <c r="B4840" s="6" t="s">
        <v>19731</v>
      </c>
      <c r="C4840" t="s">
        <v>19732</v>
      </c>
      <c r="D4840" s="2" t="s">
        <v>58</v>
      </c>
      <c r="E4840" s="4" t="s">
        <v>46</v>
      </c>
      <c r="F4840" t="s">
        <v>60</v>
      </c>
      <c r="G4840" s="6">
        <v>149</v>
      </c>
      <c r="H4840">
        <v>23830</v>
      </c>
      <c r="I4840">
        <v>4</v>
      </c>
      <c r="J4840" s="6">
        <v>252</v>
      </c>
      <c r="K4840" s="6">
        <v>5023.25</v>
      </c>
      <c r="L4840">
        <v>76</v>
      </c>
      <c r="M4840">
        <v>1</v>
      </c>
      <c r="N4840" t="s">
        <v>48</v>
      </c>
      <c r="O4840" t="s">
        <v>48</v>
      </c>
      <c r="P4840" t="s">
        <v>10061</v>
      </c>
    </row>
    <row r="4841" spans="1:16" x14ac:dyDescent="0.3">
      <c r="A4841" s="7">
        <v>21785</v>
      </c>
      <c r="B4841" s="6" t="s">
        <v>19733</v>
      </c>
      <c r="C4841" t="s">
        <v>19734</v>
      </c>
      <c r="D4841" s="2" t="s">
        <v>52</v>
      </c>
      <c r="E4841" s="4" t="s">
        <v>53</v>
      </c>
      <c r="F4841" t="s">
        <v>54</v>
      </c>
      <c r="G4841" s="6">
        <v>1361</v>
      </c>
      <c r="H4841">
        <v>49629</v>
      </c>
      <c r="I4841">
        <v>33</v>
      </c>
      <c r="J4841" s="6">
        <v>4429</v>
      </c>
      <c r="K4841" s="6">
        <v>461.5</v>
      </c>
      <c r="L4841">
        <v>15</v>
      </c>
      <c r="M4841">
        <v>6</v>
      </c>
      <c r="N4841" t="s">
        <v>61</v>
      </c>
      <c r="O4841" t="s">
        <v>37</v>
      </c>
      <c r="P4841" t="s">
        <v>10061</v>
      </c>
    </row>
    <row r="4842" spans="1:16" x14ac:dyDescent="0.3">
      <c r="A4842" s="7">
        <v>17825</v>
      </c>
      <c r="B4842" s="6" t="s">
        <v>19735</v>
      </c>
      <c r="C4842" t="s">
        <v>19736</v>
      </c>
      <c r="D4842" s="2" t="s">
        <v>58</v>
      </c>
      <c r="E4842" s="4" t="s">
        <v>59</v>
      </c>
      <c r="F4842" t="s">
        <v>60</v>
      </c>
      <c r="G4842" s="6">
        <v>182</v>
      </c>
      <c r="H4842">
        <v>49629</v>
      </c>
      <c r="I4842">
        <v>4</v>
      </c>
      <c r="J4842" s="6">
        <v>426.75</v>
      </c>
      <c r="K4842" s="6">
        <v>6917.75</v>
      </c>
      <c r="L4842">
        <v>89</v>
      </c>
      <c r="M4842">
        <v>1</v>
      </c>
      <c r="N4842" t="s">
        <v>32</v>
      </c>
      <c r="O4842" t="s">
        <v>37</v>
      </c>
      <c r="P4842" t="s">
        <v>10066</v>
      </c>
    </row>
    <row r="4843" spans="1:16" x14ac:dyDescent="0.3">
      <c r="A4843" s="7">
        <v>21628</v>
      </c>
      <c r="B4843" s="6" t="s">
        <v>19737</v>
      </c>
      <c r="C4843" t="s">
        <v>19738</v>
      </c>
      <c r="D4843" s="2" t="s">
        <v>45</v>
      </c>
      <c r="E4843" s="4" t="s">
        <v>46</v>
      </c>
      <c r="F4843" t="s">
        <v>47</v>
      </c>
      <c r="G4843" s="6">
        <v>398</v>
      </c>
      <c r="H4843">
        <v>28045</v>
      </c>
      <c r="I4843">
        <v>10</v>
      </c>
      <c r="J4843" s="6">
        <v>725.75</v>
      </c>
      <c r="K4843" s="6">
        <v>2347.25</v>
      </c>
      <c r="L4843">
        <v>63</v>
      </c>
      <c r="M4843">
        <v>1</v>
      </c>
      <c r="N4843" t="s">
        <v>37</v>
      </c>
      <c r="O4843" t="s">
        <v>48</v>
      </c>
      <c r="P4843" t="s">
        <v>10061</v>
      </c>
    </row>
    <row r="4844" spans="1:16" x14ac:dyDescent="0.3">
      <c r="A4844" s="7">
        <v>20867</v>
      </c>
      <c r="B4844" s="6" t="s">
        <v>19739</v>
      </c>
      <c r="C4844" t="s">
        <v>19740</v>
      </c>
      <c r="D4844" s="2" t="s">
        <v>70</v>
      </c>
      <c r="E4844" s="4" t="s">
        <v>46</v>
      </c>
      <c r="F4844" t="s">
        <v>60</v>
      </c>
      <c r="G4844" s="6">
        <v>361</v>
      </c>
      <c r="H4844">
        <v>44081</v>
      </c>
      <c r="I4844">
        <v>10</v>
      </c>
      <c r="J4844" s="6">
        <v>239.5</v>
      </c>
      <c r="K4844" s="6">
        <v>3036.75</v>
      </c>
      <c r="L4844">
        <v>80</v>
      </c>
      <c r="M4844">
        <v>2</v>
      </c>
      <c r="N4844" t="s">
        <v>32</v>
      </c>
      <c r="O4844" t="s">
        <v>32</v>
      </c>
      <c r="P4844" t="s">
        <v>10066</v>
      </c>
    </row>
    <row r="4845" spans="1:16" x14ac:dyDescent="0.3">
      <c r="A4845" s="7">
        <v>18347</v>
      </c>
      <c r="B4845" s="6" t="s">
        <v>19741</v>
      </c>
      <c r="C4845" t="s">
        <v>19742</v>
      </c>
      <c r="D4845" s="2" t="s">
        <v>45</v>
      </c>
      <c r="E4845" s="4" t="s">
        <v>59</v>
      </c>
      <c r="F4845" t="s">
        <v>67</v>
      </c>
      <c r="G4845" s="6">
        <v>755</v>
      </c>
      <c r="H4845">
        <v>89740</v>
      </c>
      <c r="I4845">
        <v>3</v>
      </c>
      <c r="J4845" s="6">
        <v>836.25</v>
      </c>
      <c r="K4845" s="6">
        <v>2284.5</v>
      </c>
      <c r="L4845">
        <v>61</v>
      </c>
      <c r="M4845">
        <v>1</v>
      </c>
      <c r="N4845" t="s">
        <v>61</v>
      </c>
      <c r="O4845" t="s">
        <v>37</v>
      </c>
      <c r="P4845" t="s">
        <v>10061</v>
      </c>
    </row>
    <row r="4846" spans="1:16" x14ac:dyDescent="0.3">
      <c r="A4846" s="7">
        <v>19598</v>
      </c>
      <c r="B4846" s="6" t="s">
        <v>19743</v>
      </c>
      <c r="C4846" t="s">
        <v>19744</v>
      </c>
      <c r="D4846" s="2" t="s">
        <v>52</v>
      </c>
      <c r="E4846" s="4" t="s">
        <v>46</v>
      </c>
      <c r="F4846" t="s">
        <v>76</v>
      </c>
      <c r="G4846" s="6">
        <v>3375</v>
      </c>
      <c r="H4846">
        <v>84399</v>
      </c>
      <c r="I4846">
        <v>16</v>
      </c>
      <c r="J4846" s="6">
        <v>452.75</v>
      </c>
      <c r="K4846" s="6">
        <v>4347</v>
      </c>
      <c r="L4846">
        <v>69</v>
      </c>
      <c r="M4846">
        <v>2</v>
      </c>
      <c r="N4846" t="s">
        <v>48</v>
      </c>
      <c r="O4846" t="s">
        <v>37</v>
      </c>
      <c r="P4846" t="s">
        <v>10061</v>
      </c>
    </row>
    <row r="4847" spans="1:16" x14ac:dyDescent="0.3">
      <c r="A4847" s="7">
        <v>20175</v>
      </c>
      <c r="B4847" s="6" t="s">
        <v>19745</v>
      </c>
      <c r="C4847" t="s">
        <v>19746</v>
      </c>
      <c r="D4847" s="2" t="s">
        <v>58</v>
      </c>
      <c r="E4847" s="4" t="s">
        <v>59</v>
      </c>
      <c r="F4847" t="s">
        <v>60</v>
      </c>
      <c r="G4847" s="6">
        <v>68</v>
      </c>
      <c r="H4847">
        <v>63756</v>
      </c>
      <c r="I4847">
        <v>9</v>
      </c>
      <c r="J4847" s="6">
        <v>301.25</v>
      </c>
      <c r="K4847" s="6">
        <v>3133.25</v>
      </c>
      <c r="L4847">
        <v>93</v>
      </c>
      <c r="M4847">
        <v>2</v>
      </c>
      <c r="N4847" t="s">
        <v>61</v>
      </c>
      <c r="O4847" t="s">
        <v>37</v>
      </c>
      <c r="P4847" t="s">
        <v>10061</v>
      </c>
    </row>
    <row r="4848" spans="1:16" x14ac:dyDescent="0.3">
      <c r="A4848" s="7">
        <v>17539</v>
      </c>
      <c r="B4848" s="6" t="s">
        <v>19747</v>
      </c>
      <c r="C4848" t="s">
        <v>19748</v>
      </c>
      <c r="D4848" s="2" t="s">
        <v>45</v>
      </c>
      <c r="E4848" s="4" t="s">
        <v>46</v>
      </c>
      <c r="F4848" t="s">
        <v>60</v>
      </c>
      <c r="G4848" s="6">
        <v>606</v>
      </c>
      <c r="H4848">
        <v>58679</v>
      </c>
      <c r="I4848">
        <v>17</v>
      </c>
      <c r="J4848" s="6">
        <v>111.25</v>
      </c>
      <c r="K4848" s="6">
        <v>4274.5</v>
      </c>
      <c r="L4848">
        <v>94</v>
      </c>
      <c r="M4848">
        <v>2</v>
      </c>
      <c r="N4848" t="s">
        <v>61</v>
      </c>
      <c r="O4848" t="s">
        <v>48</v>
      </c>
      <c r="P4848" t="s">
        <v>10066</v>
      </c>
    </row>
    <row r="4849" spans="1:16" x14ac:dyDescent="0.3">
      <c r="A4849" s="7">
        <v>17627</v>
      </c>
      <c r="B4849" s="6" t="s">
        <v>19749</v>
      </c>
      <c r="C4849" t="s">
        <v>19750</v>
      </c>
      <c r="D4849" s="2" t="s">
        <v>58</v>
      </c>
      <c r="E4849" s="4" t="s">
        <v>59</v>
      </c>
      <c r="F4849" t="s">
        <v>60</v>
      </c>
      <c r="G4849" s="6">
        <v>75</v>
      </c>
      <c r="H4849">
        <v>17636</v>
      </c>
      <c r="I4849">
        <v>19</v>
      </c>
      <c r="J4849" s="6">
        <v>193.5</v>
      </c>
      <c r="K4849" s="6">
        <v>5099.75</v>
      </c>
      <c r="L4849">
        <v>93</v>
      </c>
      <c r="M4849">
        <v>2</v>
      </c>
      <c r="N4849" t="s">
        <v>48</v>
      </c>
      <c r="O4849" t="s">
        <v>48</v>
      </c>
      <c r="P4849" t="s">
        <v>10066</v>
      </c>
    </row>
    <row r="4850" spans="1:16" x14ac:dyDescent="0.3">
      <c r="A4850" s="7">
        <v>19785</v>
      </c>
      <c r="B4850" s="6" t="s">
        <v>19751</v>
      </c>
      <c r="C4850" t="s">
        <v>19752</v>
      </c>
      <c r="D4850" s="2" t="s">
        <v>45</v>
      </c>
      <c r="E4850" s="4" t="s">
        <v>46</v>
      </c>
      <c r="F4850" t="s">
        <v>76</v>
      </c>
      <c r="G4850" s="6">
        <v>531</v>
      </c>
      <c r="H4850">
        <v>41352</v>
      </c>
      <c r="I4850">
        <v>21</v>
      </c>
      <c r="J4850" s="6">
        <v>440.5</v>
      </c>
      <c r="K4850" s="6">
        <v>4091.75</v>
      </c>
      <c r="L4850">
        <v>63</v>
      </c>
      <c r="M4850">
        <v>3</v>
      </c>
      <c r="N4850" t="s">
        <v>32</v>
      </c>
      <c r="O4850" t="s">
        <v>37</v>
      </c>
      <c r="P4850" t="s">
        <v>10061</v>
      </c>
    </row>
    <row r="4851" spans="1:16" x14ac:dyDescent="0.3">
      <c r="A4851" s="7">
        <v>17624</v>
      </c>
      <c r="B4851" s="6" t="s">
        <v>19753</v>
      </c>
      <c r="C4851" t="s">
        <v>19754</v>
      </c>
      <c r="D4851" s="2" t="s">
        <v>58</v>
      </c>
      <c r="E4851" s="4" t="s">
        <v>59</v>
      </c>
      <c r="F4851" t="s">
        <v>60</v>
      </c>
      <c r="G4851" s="6">
        <v>99</v>
      </c>
      <c r="H4851">
        <v>60124</v>
      </c>
      <c r="I4851">
        <v>13</v>
      </c>
      <c r="J4851" s="6">
        <v>107</v>
      </c>
      <c r="K4851" s="6">
        <v>4412.25</v>
      </c>
      <c r="L4851">
        <v>77</v>
      </c>
      <c r="M4851">
        <v>1</v>
      </c>
      <c r="N4851" t="s">
        <v>61</v>
      </c>
      <c r="O4851" t="s">
        <v>37</v>
      </c>
      <c r="P4851" t="s">
        <v>10061</v>
      </c>
    </row>
    <row r="4852" spans="1:16" x14ac:dyDescent="0.3">
      <c r="A4852" s="7">
        <v>19107</v>
      </c>
      <c r="B4852" s="6" t="s">
        <v>19755</v>
      </c>
      <c r="C4852" t="s">
        <v>19756</v>
      </c>
      <c r="D4852" s="2" t="s">
        <v>58</v>
      </c>
      <c r="E4852" s="4" t="s">
        <v>59</v>
      </c>
      <c r="F4852" t="s">
        <v>60</v>
      </c>
      <c r="G4852" s="6">
        <v>216</v>
      </c>
      <c r="H4852">
        <v>45513</v>
      </c>
      <c r="I4852">
        <v>19</v>
      </c>
      <c r="J4852" s="6">
        <v>284.25</v>
      </c>
      <c r="K4852" s="6">
        <v>4441.25</v>
      </c>
      <c r="L4852">
        <v>81</v>
      </c>
      <c r="M4852">
        <v>2</v>
      </c>
      <c r="N4852" t="s">
        <v>61</v>
      </c>
      <c r="O4852" t="s">
        <v>37</v>
      </c>
      <c r="P4852" t="s">
        <v>10066</v>
      </c>
    </row>
    <row r="4853" spans="1:16" x14ac:dyDescent="0.3">
      <c r="A4853" s="7">
        <v>22143</v>
      </c>
      <c r="B4853" s="6" t="s">
        <v>19757</v>
      </c>
      <c r="C4853" t="s">
        <v>19758</v>
      </c>
      <c r="D4853" s="2" t="s">
        <v>52</v>
      </c>
      <c r="E4853" s="4" t="s">
        <v>46</v>
      </c>
      <c r="F4853" t="s">
        <v>80</v>
      </c>
      <c r="G4853" s="6">
        <v>4699</v>
      </c>
      <c r="H4853">
        <v>41352</v>
      </c>
      <c r="I4853">
        <v>60</v>
      </c>
      <c r="J4853" s="6">
        <v>10118.5</v>
      </c>
      <c r="K4853" s="6">
        <v>893.25</v>
      </c>
      <c r="L4853">
        <v>19</v>
      </c>
      <c r="M4853">
        <v>6</v>
      </c>
      <c r="N4853" t="s">
        <v>48</v>
      </c>
      <c r="O4853" t="s">
        <v>37</v>
      </c>
      <c r="P4853" t="s">
        <v>10061</v>
      </c>
    </row>
    <row r="4854" spans="1:16" x14ac:dyDescent="0.3">
      <c r="A4854" s="7">
        <v>20008</v>
      </c>
      <c r="B4854" s="6" t="s">
        <v>19759</v>
      </c>
      <c r="C4854" t="s">
        <v>19760</v>
      </c>
      <c r="D4854" s="2" t="s">
        <v>58</v>
      </c>
      <c r="E4854" s="4" t="s">
        <v>59</v>
      </c>
      <c r="F4854" t="s">
        <v>60</v>
      </c>
      <c r="G4854" s="6">
        <v>209</v>
      </c>
      <c r="H4854">
        <v>44047</v>
      </c>
      <c r="I4854">
        <v>7</v>
      </c>
      <c r="J4854" s="6">
        <v>159.25</v>
      </c>
      <c r="K4854" s="6">
        <v>5869.5</v>
      </c>
      <c r="L4854">
        <v>84</v>
      </c>
      <c r="M4854">
        <v>2</v>
      </c>
      <c r="N4854" t="s">
        <v>61</v>
      </c>
      <c r="O4854" t="s">
        <v>37</v>
      </c>
      <c r="P4854" t="s">
        <v>10066</v>
      </c>
    </row>
    <row r="4855" spans="1:16" x14ac:dyDescent="0.3">
      <c r="A4855" s="7">
        <v>17852</v>
      </c>
      <c r="B4855" s="6" t="s">
        <v>19761</v>
      </c>
      <c r="C4855" t="s">
        <v>19762</v>
      </c>
      <c r="D4855" s="2" t="s">
        <v>58</v>
      </c>
      <c r="E4855" s="4" t="s">
        <v>46</v>
      </c>
      <c r="F4855" t="s">
        <v>60</v>
      </c>
      <c r="G4855" s="6">
        <v>132</v>
      </c>
      <c r="H4855">
        <v>37121</v>
      </c>
      <c r="I4855">
        <v>2</v>
      </c>
      <c r="J4855" s="6">
        <v>67</v>
      </c>
      <c r="K4855" s="6">
        <v>3787.5</v>
      </c>
      <c r="L4855">
        <v>91</v>
      </c>
      <c r="M4855">
        <v>2</v>
      </c>
      <c r="N4855" t="s">
        <v>32</v>
      </c>
      <c r="O4855" t="s">
        <v>37</v>
      </c>
      <c r="P4855" t="s">
        <v>10061</v>
      </c>
    </row>
    <row r="4856" spans="1:16" x14ac:dyDescent="0.3">
      <c r="A4856" s="7">
        <v>21114</v>
      </c>
      <c r="B4856" s="6" t="s">
        <v>19763</v>
      </c>
      <c r="C4856" t="s">
        <v>19764</v>
      </c>
      <c r="D4856" s="2" t="s">
        <v>58</v>
      </c>
      <c r="E4856" s="4" t="s">
        <v>46</v>
      </c>
      <c r="F4856" t="s">
        <v>60</v>
      </c>
      <c r="G4856" s="6">
        <v>168</v>
      </c>
      <c r="H4856">
        <v>45011</v>
      </c>
      <c r="I4856">
        <v>20</v>
      </c>
      <c r="J4856" s="6">
        <v>299.5</v>
      </c>
      <c r="K4856" s="6">
        <v>3347.5</v>
      </c>
      <c r="L4856">
        <v>79</v>
      </c>
      <c r="M4856">
        <v>2</v>
      </c>
      <c r="N4856" t="s">
        <v>32</v>
      </c>
      <c r="O4856" t="s">
        <v>48</v>
      </c>
      <c r="P4856" t="s">
        <v>10061</v>
      </c>
    </row>
    <row r="4857" spans="1:16" x14ac:dyDescent="0.3">
      <c r="A4857" s="7">
        <v>20933</v>
      </c>
      <c r="B4857" s="6" t="s">
        <v>19765</v>
      </c>
      <c r="C4857" t="s">
        <v>19766</v>
      </c>
      <c r="D4857" s="2" t="s">
        <v>45</v>
      </c>
      <c r="E4857" s="4" t="s">
        <v>46</v>
      </c>
      <c r="F4857" t="s">
        <v>67</v>
      </c>
      <c r="G4857" s="6">
        <v>293</v>
      </c>
      <c r="H4857">
        <v>15619</v>
      </c>
      <c r="I4857">
        <v>4</v>
      </c>
      <c r="J4857" s="6">
        <v>555</v>
      </c>
      <c r="K4857" s="6">
        <v>3638</v>
      </c>
      <c r="L4857">
        <v>49</v>
      </c>
      <c r="M4857">
        <v>2</v>
      </c>
      <c r="N4857" t="s">
        <v>48</v>
      </c>
      <c r="O4857" t="s">
        <v>48</v>
      </c>
      <c r="P4857" t="s">
        <v>10061</v>
      </c>
    </row>
    <row r="4858" spans="1:16" x14ac:dyDescent="0.3">
      <c r="A4858" s="7">
        <v>21112</v>
      </c>
      <c r="B4858" s="6" t="s">
        <v>19767</v>
      </c>
      <c r="C4858" t="s">
        <v>19768</v>
      </c>
      <c r="D4858" s="2" t="s">
        <v>45</v>
      </c>
      <c r="E4858" s="4" t="s">
        <v>59</v>
      </c>
      <c r="F4858" t="s">
        <v>60</v>
      </c>
      <c r="G4858" s="6">
        <v>140</v>
      </c>
      <c r="H4858">
        <v>49196</v>
      </c>
      <c r="I4858">
        <v>20</v>
      </c>
      <c r="J4858" s="6">
        <v>275</v>
      </c>
      <c r="K4858" s="6">
        <v>6748</v>
      </c>
      <c r="L4858">
        <v>75</v>
      </c>
      <c r="M4858">
        <v>1</v>
      </c>
      <c r="N4858" t="s">
        <v>48</v>
      </c>
      <c r="O4858" t="s">
        <v>37</v>
      </c>
      <c r="P4858" t="s">
        <v>10061</v>
      </c>
    </row>
    <row r="4859" spans="1:16" x14ac:dyDescent="0.3">
      <c r="A4859" s="7">
        <v>20770</v>
      </c>
      <c r="B4859" s="6" t="s">
        <v>19769</v>
      </c>
      <c r="C4859" t="s">
        <v>19770</v>
      </c>
      <c r="D4859" s="2" t="s">
        <v>58</v>
      </c>
      <c r="E4859" s="4" t="s">
        <v>46</v>
      </c>
      <c r="F4859" t="s">
        <v>60</v>
      </c>
      <c r="G4859" s="6">
        <v>181</v>
      </c>
      <c r="H4859">
        <v>88024</v>
      </c>
      <c r="I4859">
        <v>3</v>
      </c>
      <c r="J4859" s="6">
        <v>165</v>
      </c>
      <c r="K4859" s="6">
        <v>3002.25</v>
      </c>
      <c r="L4859">
        <v>98</v>
      </c>
      <c r="M4859">
        <v>1</v>
      </c>
      <c r="N4859" t="s">
        <v>48</v>
      </c>
      <c r="O4859" t="s">
        <v>37</v>
      </c>
      <c r="P4859" t="s">
        <v>10061</v>
      </c>
    </row>
    <row r="4860" spans="1:16" x14ac:dyDescent="0.3">
      <c r="A4860" s="7">
        <v>18779</v>
      </c>
      <c r="B4860" s="6" t="s">
        <v>19771</v>
      </c>
      <c r="C4860" t="s">
        <v>19772</v>
      </c>
      <c r="D4860" s="2" t="s">
        <v>52</v>
      </c>
      <c r="E4860" s="4" t="s">
        <v>46</v>
      </c>
      <c r="F4860" t="s">
        <v>76</v>
      </c>
      <c r="G4860" s="6">
        <v>1767</v>
      </c>
      <c r="H4860">
        <v>31695</v>
      </c>
      <c r="I4860">
        <v>13</v>
      </c>
      <c r="J4860" s="6">
        <v>552</v>
      </c>
      <c r="K4860" s="6">
        <v>4483.25</v>
      </c>
      <c r="L4860">
        <v>79</v>
      </c>
      <c r="M4860">
        <v>3</v>
      </c>
      <c r="N4860" t="s">
        <v>32</v>
      </c>
      <c r="O4860" t="s">
        <v>37</v>
      </c>
      <c r="P4860" t="s">
        <v>10066</v>
      </c>
    </row>
    <row r="4861" spans="1:16" x14ac:dyDescent="0.3">
      <c r="A4861" s="7">
        <v>18742</v>
      </c>
      <c r="B4861" s="6" t="s">
        <v>19773</v>
      </c>
      <c r="C4861" t="s">
        <v>19774</v>
      </c>
      <c r="D4861" s="2" t="s">
        <v>45</v>
      </c>
      <c r="E4861" s="4" t="s">
        <v>46</v>
      </c>
      <c r="F4861" t="s">
        <v>47</v>
      </c>
      <c r="G4861" s="6">
        <v>714</v>
      </c>
      <c r="H4861">
        <v>75827</v>
      </c>
      <c r="I4861">
        <v>13</v>
      </c>
      <c r="J4861" s="6">
        <v>1202.5</v>
      </c>
      <c r="K4861" s="6">
        <v>2914.75</v>
      </c>
      <c r="L4861">
        <v>55</v>
      </c>
      <c r="M4861">
        <v>0</v>
      </c>
      <c r="N4861" t="s">
        <v>37</v>
      </c>
      <c r="O4861" t="s">
        <v>37</v>
      </c>
      <c r="P4861" t="s">
        <v>10061</v>
      </c>
    </row>
    <row r="4862" spans="1:16" x14ac:dyDescent="0.3">
      <c r="A4862" s="7">
        <v>18108</v>
      </c>
      <c r="B4862" s="6" t="s">
        <v>19775</v>
      </c>
      <c r="C4862" t="s">
        <v>19776</v>
      </c>
      <c r="D4862" s="2" t="s">
        <v>45</v>
      </c>
      <c r="E4862" s="4" t="s">
        <v>59</v>
      </c>
      <c r="F4862" t="s">
        <v>60</v>
      </c>
      <c r="G4862" s="6">
        <v>434</v>
      </c>
      <c r="H4862">
        <v>68395</v>
      </c>
      <c r="I4862">
        <v>16</v>
      </c>
      <c r="J4862" s="6">
        <v>420</v>
      </c>
      <c r="K4862" s="6">
        <v>4842.5</v>
      </c>
      <c r="L4862">
        <v>83</v>
      </c>
      <c r="M4862">
        <v>1</v>
      </c>
      <c r="N4862" t="s">
        <v>61</v>
      </c>
      <c r="O4862" t="s">
        <v>48</v>
      </c>
      <c r="P4862" t="s">
        <v>10061</v>
      </c>
    </row>
    <row r="4863" spans="1:16" x14ac:dyDescent="0.3">
      <c r="A4863" s="7">
        <v>17489</v>
      </c>
      <c r="B4863" s="6" t="s">
        <v>19777</v>
      </c>
      <c r="C4863" t="s">
        <v>19778</v>
      </c>
      <c r="D4863" s="2" t="s">
        <v>70</v>
      </c>
      <c r="E4863" s="4" t="s">
        <v>46</v>
      </c>
      <c r="F4863" t="s">
        <v>67</v>
      </c>
      <c r="G4863" s="6">
        <v>292</v>
      </c>
      <c r="H4863">
        <v>85770</v>
      </c>
      <c r="I4863">
        <v>3</v>
      </c>
      <c r="J4863" s="6">
        <v>470</v>
      </c>
      <c r="K4863" s="6">
        <v>4268.75</v>
      </c>
      <c r="L4863">
        <v>44</v>
      </c>
      <c r="M4863">
        <v>1</v>
      </c>
      <c r="N4863" t="s">
        <v>32</v>
      </c>
      <c r="O4863" t="s">
        <v>37</v>
      </c>
      <c r="P4863" t="s">
        <v>10061</v>
      </c>
    </row>
    <row r="4864" spans="1:16" x14ac:dyDescent="0.3">
      <c r="A4864" s="7">
        <v>19452</v>
      </c>
      <c r="B4864" s="6" t="s">
        <v>19779</v>
      </c>
      <c r="C4864" t="s">
        <v>19780</v>
      </c>
      <c r="D4864" s="2" t="s">
        <v>52</v>
      </c>
      <c r="E4864" s="4" t="s">
        <v>59</v>
      </c>
      <c r="F4864" t="s">
        <v>80</v>
      </c>
      <c r="G4864" s="6">
        <v>1418</v>
      </c>
      <c r="H4864">
        <v>89816</v>
      </c>
      <c r="I4864">
        <v>48</v>
      </c>
      <c r="J4864" s="6">
        <v>9351</v>
      </c>
      <c r="K4864" s="6">
        <v>411.25</v>
      </c>
      <c r="L4864">
        <v>19</v>
      </c>
      <c r="M4864">
        <v>5</v>
      </c>
      <c r="N4864" t="s">
        <v>48</v>
      </c>
      <c r="O4864" t="s">
        <v>48</v>
      </c>
      <c r="P4864" t="s">
        <v>10066</v>
      </c>
    </row>
    <row r="4865" spans="1:16" x14ac:dyDescent="0.3">
      <c r="A4865" s="7">
        <v>20542</v>
      </c>
      <c r="B4865" s="6" t="s">
        <v>19781</v>
      </c>
      <c r="C4865" t="s">
        <v>19782</v>
      </c>
      <c r="D4865" s="2" t="s">
        <v>52</v>
      </c>
      <c r="E4865" s="4" t="s">
        <v>59</v>
      </c>
      <c r="F4865" t="s">
        <v>80</v>
      </c>
      <c r="G4865" s="6">
        <v>4150</v>
      </c>
      <c r="H4865">
        <v>80234</v>
      </c>
      <c r="I4865">
        <v>49</v>
      </c>
      <c r="J4865" s="6">
        <v>6037.5</v>
      </c>
      <c r="K4865" s="6">
        <v>902.25</v>
      </c>
      <c r="L4865">
        <v>17</v>
      </c>
      <c r="M4865">
        <v>4</v>
      </c>
      <c r="N4865" t="s">
        <v>48</v>
      </c>
      <c r="O4865" t="s">
        <v>37</v>
      </c>
      <c r="P4865" t="s">
        <v>10066</v>
      </c>
    </row>
    <row r="4866" spans="1:16" x14ac:dyDescent="0.3">
      <c r="A4866" s="7">
        <v>18294</v>
      </c>
      <c r="B4866" s="6" t="s">
        <v>19783</v>
      </c>
      <c r="C4866" t="s">
        <v>19784</v>
      </c>
      <c r="D4866" s="2" t="s">
        <v>64</v>
      </c>
      <c r="E4866" s="4" t="s">
        <v>59</v>
      </c>
      <c r="F4866" t="s">
        <v>67</v>
      </c>
      <c r="G4866" s="6">
        <v>593</v>
      </c>
      <c r="H4866">
        <v>76736</v>
      </c>
      <c r="I4866">
        <v>7</v>
      </c>
      <c r="J4866" s="6">
        <v>1319</v>
      </c>
      <c r="K4866" s="6">
        <v>4308.5</v>
      </c>
      <c r="L4866">
        <v>65</v>
      </c>
      <c r="M4866">
        <v>2</v>
      </c>
      <c r="N4866" t="s">
        <v>48</v>
      </c>
      <c r="O4866" t="s">
        <v>37</v>
      </c>
      <c r="P4866" t="s">
        <v>10061</v>
      </c>
    </row>
    <row r="4867" spans="1:16" x14ac:dyDescent="0.3">
      <c r="A4867" s="7">
        <v>20762</v>
      </c>
      <c r="B4867" s="6" t="s">
        <v>19785</v>
      </c>
      <c r="C4867" t="s">
        <v>19786</v>
      </c>
      <c r="D4867" s="2" t="s">
        <v>52</v>
      </c>
      <c r="E4867" s="4" t="s">
        <v>46</v>
      </c>
      <c r="F4867" t="s">
        <v>67</v>
      </c>
      <c r="G4867" s="6">
        <v>1829</v>
      </c>
      <c r="H4867">
        <v>55574</v>
      </c>
      <c r="I4867">
        <v>2</v>
      </c>
      <c r="J4867" s="6">
        <v>1489</v>
      </c>
      <c r="K4867" s="6">
        <v>4091.75</v>
      </c>
      <c r="L4867">
        <v>45</v>
      </c>
      <c r="M4867">
        <v>3</v>
      </c>
      <c r="N4867" t="s">
        <v>37</v>
      </c>
      <c r="O4867" t="s">
        <v>37</v>
      </c>
      <c r="P4867" t="s">
        <v>10061</v>
      </c>
    </row>
    <row r="4868" spans="1:16" x14ac:dyDescent="0.3">
      <c r="A4868" s="7">
        <v>18726</v>
      </c>
      <c r="B4868" s="6" t="s">
        <v>19787</v>
      </c>
      <c r="C4868" t="s">
        <v>19788</v>
      </c>
      <c r="D4868" s="2" t="s">
        <v>52</v>
      </c>
      <c r="E4868" s="4" t="s">
        <v>59</v>
      </c>
      <c r="F4868" t="s">
        <v>80</v>
      </c>
      <c r="G4868" s="6">
        <v>4190</v>
      </c>
      <c r="H4868">
        <v>71156</v>
      </c>
      <c r="I4868">
        <v>58</v>
      </c>
      <c r="J4868" s="6">
        <v>2597.25</v>
      </c>
      <c r="K4868" s="6">
        <v>1060.25</v>
      </c>
      <c r="L4868">
        <v>12</v>
      </c>
      <c r="M4868">
        <v>3</v>
      </c>
      <c r="N4868" t="s">
        <v>37</v>
      </c>
      <c r="O4868" t="s">
        <v>37</v>
      </c>
      <c r="P4868" t="s">
        <v>10066</v>
      </c>
    </row>
    <row r="4869" spans="1:16" x14ac:dyDescent="0.3">
      <c r="A4869" s="7">
        <v>18875</v>
      </c>
      <c r="B4869" s="6" t="s">
        <v>19789</v>
      </c>
      <c r="C4869" t="s">
        <v>19790</v>
      </c>
      <c r="D4869" s="2" t="s">
        <v>58</v>
      </c>
      <c r="E4869" s="4" t="s">
        <v>59</v>
      </c>
      <c r="F4869" t="s">
        <v>60</v>
      </c>
      <c r="G4869" s="6">
        <v>123</v>
      </c>
      <c r="H4869">
        <v>11612</v>
      </c>
      <c r="I4869">
        <v>18</v>
      </c>
      <c r="J4869" s="6">
        <v>180.25</v>
      </c>
      <c r="K4869" s="6">
        <v>3910.5</v>
      </c>
      <c r="L4869">
        <v>75</v>
      </c>
      <c r="M4869">
        <v>2</v>
      </c>
      <c r="N4869" t="s">
        <v>48</v>
      </c>
      <c r="O4869" t="s">
        <v>48</v>
      </c>
      <c r="P4869" t="s">
        <v>10061</v>
      </c>
    </row>
    <row r="4870" spans="1:16" x14ac:dyDescent="0.3">
      <c r="A4870" s="7">
        <v>18672</v>
      </c>
      <c r="B4870" s="6" t="s">
        <v>19791</v>
      </c>
      <c r="C4870" t="s">
        <v>19792</v>
      </c>
      <c r="D4870" s="2" t="s">
        <v>52</v>
      </c>
      <c r="E4870" s="4" t="s">
        <v>59</v>
      </c>
      <c r="F4870" t="s">
        <v>80</v>
      </c>
      <c r="G4870" s="6">
        <v>2949</v>
      </c>
      <c r="H4870">
        <v>71364</v>
      </c>
      <c r="I4870">
        <v>53</v>
      </c>
      <c r="J4870" s="6">
        <v>2966.5</v>
      </c>
      <c r="K4870" s="6">
        <v>267.75</v>
      </c>
      <c r="L4870">
        <v>12</v>
      </c>
      <c r="M4870">
        <v>4</v>
      </c>
      <c r="N4870" t="s">
        <v>37</v>
      </c>
      <c r="O4870" t="s">
        <v>37</v>
      </c>
      <c r="P4870" t="s">
        <v>10061</v>
      </c>
    </row>
    <row r="4871" spans="1:16" x14ac:dyDescent="0.3">
      <c r="A4871" s="7">
        <v>19447</v>
      </c>
      <c r="B4871" s="6" t="s">
        <v>19793</v>
      </c>
      <c r="C4871" t="s">
        <v>19794</v>
      </c>
      <c r="D4871" s="2" t="s">
        <v>58</v>
      </c>
      <c r="E4871" s="4" t="s">
        <v>59</v>
      </c>
      <c r="F4871" t="s">
        <v>60</v>
      </c>
      <c r="G4871" s="6">
        <v>88</v>
      </c>
      <c r="H4871">
        <v>61092</v>
      </c>
      <c r="I4871">
        <v>3</v>
      </c>
      <c r="J4871" s="6">
        <v>360.25</v>
      </c>
      <c r="K4871" s="6">
        <v>5063</v>
      </c>
      <c r="L4871">
        <v>98</v>
      </c>
      <c r="M4871">
        <v>1</v>
      </c>
      <c r="N4871" t="s">
        <v>32</v>
      </c>
      <c r="O4871" t="s">
        <v>37</v>
      </c>
      <c r="P4871" t="s">
        <v>10061</v>
      </c>
    </row>
    <row r="4872" spans="1:16" x14ac:dyDescent="0.3">
      <c r="A4872" s="7">
        <v>22274</v>
      </c>
      <c r="B4872" s="6" t="s">
        <v>19795</v>
      </c>
      <c r="C4872" t="s">
        <v>19796</v>
      </c>
      <c r="D4872" s="2" t="s">
        <v>58</v>
      </c>
      <c r="E4872" s="4" t="s">
        <v>59</v>
      </c>
      <c r="F4872" t="s">
        <v>60</v>
      </c>
      <c r="G4872" s="6">
        <v>200</v>
      </c>
      <c r="H4872">
        <v>31999</v>
      </c>
      <c r="I4872">
        <v>18</v>
      </c>
      <c r="J4872" s="6">
        <v>428.75</v>
      </c>
      <c r="K4872" s="6">
        <v>5617.5</v>
      </c>
      <c r="L4872">
        <v>99</v>
      </c>
      <c r="M4872">
        <v>1</v>
      </c>
      <c r="N4872" t="s">
        <v>48</v>
      </c>
      <c r="O4872" t="s">
        <v>48</v>
      </c>
      <c r="P4872" t="s">
        <v>10066</v>
      </c>
    </row>
    <row r="4873" spans="1:16" x14ac:dyDescent="0.3">
      <c r="A4873" s="7">
        <v>18106</v>
      </c>
      <c r="B4873" s="6" t="s">
        <v>19797</v>
      </c>
      <c r="C4873" t="s">
        <v>19798</v>
      </c>
      <c r="D4873" s="2" t="s">
        <v>52</v>
      </c>
      <c r="E4873" s="4" t="s">
        <v>59</v>
      </c>
      <c r="F4873" t="s">
        <v>80</v>
      </c>
      <c r="G4873" s="6">
        <v>3639</v>
      </c>
      <c r="H4873">
        <v>81745</v>
      </c>
      <c r="I4873">
        <v>33</v>
      </c>
      <c r="J4873" s="6">
        <v>5543.75</v>
      </c>
      <c r="K4873" s="6">
        <v>980.25</v>
      </c>
      <c r="L4873">
        <v>16</v>
      </c>
      <c r="M4873">
        <v>6</v>
      </c>
      <c r="N4873" t="s">
        <v>37</v>
      </c>
      <c r="O4873" t="s">
        <v>37</v>
      </c>
      <c r="P4873" t="s">
        <v>10061</v>
      </c>
    </row>
    <row r="4874" spans="1:16" x14ac:dyDescent="0.3">
      <c r="A4874" s="7">
        <v>18420</v>
      </c>
      <c r="B4874" s="6" t="s">
        <v>19799</v>
      </c>
      <c r="C4874" t="s">
        <v>19800</v>
      </c>
      <c r="D4874" s="2" t="s">
        <v>70</v>
      </c>
      <c r="E4874" s="4" t="s">
        <v>46</v>
      </c>
      <c r="F4874" t="s">
        <v>47</v>
      </c>
      <c r="G4874" s="6">
        <v>351</v>
      </c>
      <c r="H4874">
        <v>70808</v>
      </c>
      <c r="I4874">
        <v>18</v>
      </c>
      <c r="J4874" s="6">
        <v>135</v>
      </c>
      <c r="K4874" s="6">
        <v>2588</v>
      </c>
      <c r="L4874">
        <v>66</v>
      </c>
      <c r="M4874">
        <v>1</v>
      </c>
      <c r="N4874" t="s">
        <v>32</v>
      </c>
      <c r="O4874" t="s">
        <v>37</v>
      </c>
      <c r="P4874" t="s">
        <v>10066</v>
      </c>
    </row>
    <row r="4875" spans="1:16" x14ac:dyDescent="0.3">
      <c r="A4875" s="7">
        <v>22028</v>
      </c>
      <c r="B4875" s="6" t="s">
        <v>19801</v>
      </c>
      <c r="C4875" t="s">
        <v>19802</v>
      </c>
      <c r="D4875" s="2" t="s">
        <v>58</v>
      </c>
      <c r="E4875" s="4" t="s">
        <v>46</v>
      </c>
      <c r="F4875" t="s">
        <v>60</v>
      </c>
      <c r="G4875" s="6">
        <v>153</v>
      </c>
      <c r="H4875">
        <v>69823</v>
      </c>
      <c r="I4875">
        <v>11</v>
      </c>
      <c r="J4875" s="6">
        <v>384</v>
      </c>
      <c r="K4875" s="6">
        <v>5883.5</v>
      </c>
      <c r="L4875">
        <v>93</v>
      </c>
      <c r="M4875">
        <v>2</v>
      </c>
      <c r="N4875" t="s">
        <v>48</v>
      </c>
      <c r="O4875" t="s">
        <v>48</v>
      </c>
      <c r="P4875" t="s">
        <v>10061</v>
      </c>
    </row>
    <row r="4876" spans="1:16" x14ac:dyDescent="0.3">
      <c r="A4876" s="7">
        <v>21381</v>
      </c>
      <c r="B4876" s="6" t="s">
        <v>19803</v>
      </c>
      <c r="C4876" t="s">
        <v>19804</v>
      </c>
      <c r="D4876" s="2" t="s">
        <v>70</v>
      </c>
      <c r="E4876" s="4" t="s">
        <v>46</v>
      </c>
      <c r="F4876" t="s">
        <v>47</v>
      </c>
      <c r="G4876" s="6">
        <v>222</v>
      </c>
      <c r="H4876">
        <v>75295</v>
      </c>
      <c r="I4876">
        <v>8</v>
      </c>
      <c r="J4876" s="6">
        <v>1952</v>
      </c>
      <c r="K4876" s="6">
        <v>2524.25</v>
      </c>
      <c r="L4876">
        <v>66</v>
      </c>
      <c r="M4876">
        <v>0</v>
      </c>
      <c r="N4876" t="s">
        <v>48</v>
      </c>
      <c r="O4876" t="s">
        <v>37</v>
      </c>
      <c r="P4876" t="s">
        <v>10066</v>
      </c>
    </row>
    <row r="4877" spans="1:16" x14ac:dyDescent="0.3">
      <c r="A4877" s="7">
        <v>20132</v>
      </c>
      <c r="B4877" s="6" t="s">
        <v>19805</v>
      </c>
      <c r="C4877" t="s">
        <v>19806</v>
      </c>
      <c r="D4877" s="2" t="s">
        <v>45</v>
      </c>
      <c r="E4877" s="4" t="s">
        <v>59</v>
      </c>
      <c r="F4877" t="s">
        <v>60</v>
      </c>
      <c r="G4877" s="6">
        <v>243</v>
      </c>
      <c r="H4877">
        <v>46642</v>
      </c>
      <c r="I4877">
        <v>10</v>
      </c>
      <c r="J4877" s="6">
        <v>367.75</v>
      </c>
      <c r="K4877" s="6">
        <v>5175.5</v>
      </c>
      <c r="L4877">
        <v>94</v>
      </c>
      <c r="M4877">
        <v>2</v>
      </c>
      <c r="N4877" t="s">
        <v>32</v>
      </c>
      <c r="O4877" t="s">
        <v>37</v>
      </c>
      <c r="P4877" t="s">
        <v>10061</v>
      </c>
    </row>
    <row r="4878" spans="1:16" x14ac:dyDescent="0.3">
      <c r="A4878" s="7">
        <v>20446</v>
      </c>
      <c r="B4878" s="6" t="s">
        <v>19807</v>
      </c>
      <c r="C4878" t="s">
        <v>19808</v>
      </c>
      <c r="D4878" s="2" t="s">
        <v>45</v>
      </c>
      <c r="E4878" s="4" t="s">
        <v>59</v>
      </c>
      <c r="F4878" t="s">
        <v>60</v>
      </c>
      <c r="G4878" s="6">
        <v>464</v>
      </c>
      <c r="H4878">
        <v>72605</v>
      </c>
      <c r="I4878">
        <v>7</v>
      </c>
      <c r="J4878" s="6">
        <v>275</v>
      </c>
      <c r="K4878" s="6">
        <v>4198</v>
      </c>
      <c r="L4878">
        <v>82</v>
      </c>
      <c r="M4878">
        <v>2</v>
      </c>
      <c r="N4878" t="s">
        <v>61</v>
      </c>
      <c r="O4878" t="s">
        <v>48</v>
      </c>
      <c r="P4878" t="s">
        <v>10066</v>
      </c>
    </row>
    <row r="4879" spans="1:16" x14ac:dyDescent="0.3">
      <c r="A4879" s="7">
        <v>18370</v>
      </c>
      <c r="B4879" s="6" t="s">
        <v>19809</v>
      </c>
      <c r="C4879" t="s">
        <v>19810</v>
      </c>
      <c r="D4879" s="2" t="s">
        <v>52</v>
      </c>
      <c r="E4879" s="4" t="s">
        <v>46</v>
      </c>
      <c r="F4879" t="s">
        <v>67</v>
      </c>
      <c r="G4879" s="6">
        <v>842</v>
      </c>
      <c r="H4879">
        <v>60300</v>
      </c>
      <c r="I4879">
        <v>9</v>
      </c>
      <c r="J4879" s="6">
        <v>1493.75</v>
      </c>
      <c r="K4879" s="6">
        <v>2746.25</v>
      </c>
      <c r="L4879">
        <v>54</v>
      </c>
      <c r="M4879">
        <v>1</v>
      </c>
      <c r="N4879" t="s">
        <v>61</v>
      </c>
      <c r="O4879" t="s">
        <v>48</v>
      </c>
      <c r="P4879" t="s">
        <v>10066</v>
      </c>
    </row>
    <row r="4880" spans="1:16" x14ac:dyDescent="0.3">
      <c r="A4880" s="7">
        <v>18167</v>
      </c>
      <c r="B4880" s="6" t="s">
        <v>19811</v>
      </c>
      <c r="C4880" t="s">
        <v>19812</v>
      </c>
      <c r="D4880" s="2" t="s">
        <v>45</v>
      </c>
      <c r="E4880" s="4" t="s">
        <v>46</v>
      </c>
      <c r="F4880" t="s">
        <v>47</v>
      </c>
      <c r="G4880" s="6">
        <v>395</v>
      </c>
      <c r="H4880">
        <v>49196</v>
      </c>
      <c r="I4880">
        <v>14</v>
      </c>
      <c r="J4880" s="6">
        <v>1477.75</v>
      </c>
      <c r="K4880" s="6">
        <v>2759.75</v>
      </c>
      <c r="L4880">
        <v>63</v>
      </c>
      <c r="M4880">
        <v>0</v>
      </c>
      <c r="N4880" t="s">
        <v>37</v>
      </c>
      <c r="O4880" t="s">
        <v>37</v>
      </c>
      <c r="P4880" t="s">
        <v>10066</v>
      </c>
    </row>
    <row r="4881" spans="1:16" x14ac:dyDescent="0.3">
      <c r="A4881" s="7">
        <v>21410</v>
      </c>
      <c r="B4881" s="6" t="s">
        <v>19813</v>
      </c>
      <c r="C4881" t="s">
        <v>19814</v>
      </c>
      <c r="D4881" s="2" t="s">
        <v>79</v>
      </c>
      <c r="E4881" s="4" t="s">
        <v>46</v>
      </c>
      <c r="F4881" t="s">
        <v>76</v>
      </c>
      <c r="G4881" s="6">
        <v>2743</v>
      </c>
      <c r="H4881">
        <v>29782</v>
      </c>
      <c r="I4881">
        <v>20</v>
      </c>
      <c r="J4881" s="6">
        <v>461.5</v>
      </c>
      <c r="K4881" s="6">
        <v>2717.5</v>
      </c>
      <c r="L4881">
        <v>84</v>
      </c>
      <c r="M4881">
        <v>1</v>
      </c>
      <c r="N4881" t="s">
        <v>32</v>
      </c>
      <c r="O4881" t="s">
        <v>37</v>
      </c>
      <c r="P4881" t="s">
        <v>10061</v>
      </c>
    </row>
    <row r="4882" spans="1:16" x14ac:dyDescent="0.3">
      <c r="A4882" s="7">
        <v>19102</v>
      </c>
      <c r="B4882" s="6" t="s">
        <v>19815</v>
      </c>
      <c r="C4882" t="s">
        <v>19816</v>
      </c>
      <c r="D4882" s="2" t="s">
        <v>52</v>
      </c>
      <c r="E4882" s="4" t="s">
        <v>46</v>
      </c>
      <c r="F4882" t="s">
        <v>76</v>
      </c>
      <c r="G4882" s="6">
        <v>1687</v>
      </c>
      <c r="H4882">
        <v>78153</v>
      </c>
      <c r="I4882">
        <v>23</v>
      </c>
      <c r="J4882" s="6">
        <v>546</v>
      </c>
      <c r="K4882" s="6">
        <v>5954.25</v>
      </c>
      <c r="L4882">
        <v>82</v>
      </c>
      <c r="M4882">
        <v>3</v>
      </c>
      <c r="N4882" t="s">
        <v>48</v>
      </c>
      <c r="O4882" t="s">
        <v>37</v>
      </c>
      <c r="P4882" t="s">
        <v>10066</v>
      </c>
    </row>
    <row r="4883" spans="1:16" x14ac:dyDescent="0.3">
      <c r="A4883" s="7">
        <v>17630</v>
      </c>
      <c r="B4883" s="6" t="s">
        <v>19817</v>
      </c>
      <c r="C4883" t="s">
        <v>19818</v>
      </c>
      <c r="D4883" s="2" t="s">
        <v>64</v>
      </c>
      <c r="E4883" s="4" t="s">
        <v>53</v>
      </c>
      <c r="F4883" t="s">
        <v>54</v>
      </c>
      <c r="G4883" s="6">
        <v>1153</v>
      </c>
      <c r="H4883">
        <v>15210</v>
      </c>
      <c r="I4883">
        <v>29</v>
      </c>
      <c r="J4883" s="6">
        <v>4898.25</v>
      </c>
      <c r="K4883" s="6">
        <v>828.25</v>
      </c>
      <c r="L4883">
        <v>15</v>
      </c>
      <c r="M4883">
        <v>8</v>
      </c>
      <c r="N4883" t="s">
        <v>48</v>
      </c>
      <c r="O4883" t="s">
        <v>37</v>
      </c>
      <c r="P4883" t="s">
        <v>10066</v>
      </c>
    </row>
    <row r="4884" spans="1:16" x14ac:dyDescent="0.3">
      <c r="A4884" s="7">
        <v>20060</v>
      </c>
      <c r="B4884" s="6" t="s">
        <v>19819</v>
      </c>
      <c r="C4884" t="s">
        <v>19820</v>
      </c>
      <c r="D4884" s="2" t="s">
        <v>45</v>
      </c>
      <c r="E4884" s="4" t="s">
        <v>59</v>
      </c>
      <c r="F4884" t="s">
        <v>76</v>
      </c>
      <c r="G4884" s="6">
        <v>509</v>
      </c>
      <c r="H4884">
        <v>67212</v>
      </c>
      <c r="I4884">
        <v>19</v>
      </c>
      <c r="J4884" s="6">
        <v>392.25</v>
      </c>
      <c r="K4884" s="6">
        <v>5500.5</v>
      </c>
      <c r="L4884">
        <v>63</v>
      </c>
      <c r="M4884">
        <v>1</v>
      </c>
      <c r="N4884" t="s">
        <v>48</v>
      </c>
      <c r="O4884" t="s">
        <v>37</v>
      </c>
      <c r="P4884" t="s">
        <v>10066</v>
      </c>
    </row>
    <row r="4885" spans="1:16" x14ac:dyDescent="0.3">
      <c r="A4885" s="7">
        <v>19013</v>
      </c>
      <c r="B4885" s="6" t="s">
        <v>19821</v>
      </c>
      <c r="C4885" t="s">
        <v>19822</v>
      </c>
      <c r="D4885" s="2" t="s">
        <v>58</v>
      </c>
      <c r="E4885" s="4" t="s">
        <v>59</v>
      </c>
      <c r="F4885" t="s">
        <v>60</v>
      </c>
      <c r="G4885" s="6">
        <v>192</v>
      </c>
      <c r="H4885">
        <v>52162</v>
      </c>
      <c r="I4885">
        <v>20</v>
      </c>
      <c r="J4885" s="6">
        <v>50.5</v>
      </c>
      <c r="K4885" s="6">
        <v>5689.5</v>
      </c>
      <c r="L4885">
        <v>77</v>
      </c>
      <c r="M4885">
        <v>1</v>
      </c>
      <c r="N4885" t="s">
        <v>61</v>
      </c>
      <c r="O4885" t="s">
        <v>48</v>
      </c>
      <c r="P4885" t="s">
        <v>10066</v>
      </c>
    </row>
    <row r="4886" spans="1:16" x14ac:dyDescent="0.3">
      <c r="A4886" s="7">
        <v>18273</v>
      </c>
      <c r="B4886" s="6" t="s">
        <v>19823</v>
      </c>
      <c r="C4886" t="s">
        <v>19824</v>
      </c>
      <c r="D4886" s="2" t="s">
        <v>45</v>
      </c>
      <c r="E4886" s="4" t="s">
        <v>59</v>
      </c>
      <c r="F4886" t="s">
        <v>60</v>
      </c>
      <c r="G4886" s="6">
        <v>783</v>
      </c>
      <c r="H4886">
        <v>67586</v>
      </c>
      <c r="I4886">
        <v>9</v>
      </c>
      <c r="J4886" s="6">
        <v>285.25</v>
      </c>
      <c r="K4886" s="6">
        <v>4079.75</v>
      </c>
      <c r="L4886">
        <v>84</v>
      </c>
      <c r="M4886">
        <v>1</v>
      </c>
      <c r="N4886" t="s">
        <v>32</v>
      </c>
      <c r="O4886" t="s">
        <v>37</v>
      </c>
      <c r="P4886" t="s">
        <v>10061</v>
      </c>
    </row>
    <row r="4887" spans="1:16" x14ac:dyDescent="0.3">
      <c r="A4887" s="7">
        <v>19111</v>
      </c>
      <c r="B4887" s="6" t="s">
        <v>19825</v>
      </c>
      <c r="C4887" t="s">
        <v>19826</v>
      </c>
      <c r="D4887" s="2" t="s">
        <v>52</v>
      </c>
      <c r="E4887" s="4" t="s">
        <v>53</v>
      </c>
      <c r="F4887" t="s">
        <v>54</v>
      </c>
      <c r="G4887" s="6">
        <v>1484</v>
      </c>
      <c r="H4887">
        <v>15755</v>
      </c>
      <c r="I4887">
        <v>34</v>
      </c>
      <c r="J4887" s="6">
        <v>4957.5</v>
      </c>
      <c r="K4887" s="6">
        <v>550</v>
      </c>
      <c r="L4887">
        <v>6</v>
      </c>
      <c r="M4887">
        <v>7</v>
      </c>
      <c r="N4887" t="s">
        <v>48</v>
      </c>
      <c r="O4887" t="s">
        <v>37</v>
      </c>
      <c r="P4887" t="s">
        <v>10066</v>
      </c>
    </row>
    <row r="4888" spans="1:16" x14ac:dyDescent="0.3">
      <c r="A4888" s="7">
        <v>18016</v>
      </c>
      <c r="B4888" s="6" t="s">
        <v>19827</v>
      </c>
      <c r="C4888" t="s">
        <v>19828</v>
      </c>
      <c r="D4888" s="2" t="s">
        <v>52</v>
      </c>
      <c r="E4888" s="4" t="s">
        <v>46</v>
      </c>
      <c r="F4888" t="s">
        <v>67</v>
      </c>
      <c r="G4888" s="6">
        <v>2219</v>
      </c>
      <c r="H4888">
        <v>63938</v>
      </c>
      <c r="I4888">
        <v>8</v>
      </c>
      <c r="J4888" s="6">
        <v>1101.5</v>
      </c>
      <c r="K4888" s="6">
        <v>4339</v>
      </c>
      <c r="L4888">
        <v>63</v>
      </c>
      <c r="M4888">
        <v>2</v>
      </c>
      <c r="N4888" t="s">
        <v>32</v>
      </c>
      <c r="O4888" t="s">
        <v>37</v>
      </c>
      <c r="P4888" t="s">
        <v>10066</v>
      </c>
    </row>
    <row r="4889" spans="1:16" x14ac:dyDescent="0.3">
      <c r="A4889" s="7">
        <v>17626</v>
      </c>
      <c r="B4889" s="6" t="s">
        <v>19829</v>
      </c>
      <c r="C4889" t="s">
        <v>19830</v>
      </c>
      <c r="D4889" s="2" t="s">
        <v>58</v>
      </c>
      <c r="E4889" s="4" t="s">
        <v>59</v>
      </c>
      <c r="F4889" t="s">
        <v>60</v>
      </c>
      <c r="G4889" s="6">
        <v>177</v>
      </c>
      <c r="H4889">
        <v>78861</v>
      </c>
      <c r="I4889">
        <v>3</v>
      </c>
      <c r="J4889" s="6">
        <v>84.25</v>
      </c>
      <c r="K4889" s="6">
        <v>3280.75</v>
      </c>
      <c r="L4889">
        <v>87</v>
      </c>
      <c r="M4889">
        <v>1</v>
      </c>
      <c r="N4889" t="s">
        <v>32</v>
      </c>
      <c r="O4889" t="s">
        <v>37</v>
      </c>
      <c r="P4889" t="s">
        <v>10066</v>
      </c>
    </row>
    <row r="4890" spans="1:16" x14ac:dyDescent="0.3">
      <c r="A4890" s="7">
        <v>21651</v>
      </c>
      <c r="B4890" s="6" t="s">
        <v>19831</v>
      </c>
      <c r="C4890" t="s">
        <v>19832</v>
      </c>
      <c r="D4890" s="2" t="s">
        <v>45</v>
      </c>
      <c r="E4890" s="4" t="s">
        <v>46</v>
      </c>
      <c r="F4890" t="s">
        <v>60</v>
      </c>
      <c r="G4890" s="6">
        <v>722</v>
      </c>
      <c r="H4890">
        <v>44016</v>
      </c>
      <c r="I4890">
        <v>6</v>
      </c>
      <c r="J4890" s="6">
        <v>207</v>
      </c>
      <c r="K4890" s="6">
        <v>6485.5</v>
      </c>
      <c r="L4890">
        <v>79</v>
      </c>
      <c r="M4890">
        <v>2</v>
      </c>
      <c r="N4890" t="s">
        <v>32</v>
      </c>
      <c r="O4890" t="s">
        <v>32</v>
      </c>
      <c r="P4890" t="s">
        <v>10066</v>
      </c>
    </row>
    <row r="4891" spans="1:16" x14ac:dyDescent="0.3">
      <c r="A4891" s="7">
        <v>20855</v>
      </c>
      <c r="B4891" s="6" t="s">
        <v>19833</v>
      </c>
      <c r="C4891" t="s">
        <v>19834</v>
      </c>
      <c r="D4891" s="2" t="s">
        <v>58</v>
      </c>
      <c r="E4891" s="4" t="s">
        <v>59</v>
      </c>
      <c r="F4891" t="s">
        <v>60</v>
      </c>
      <c r="G4891" s="6">
        <v>103</v>
      </c>
      <c r="H4891">
        <v>61270</v>
      </c>
      <c r="I4891">
        <v>20</v>
      </c>
      <c r="J4891" s="6">
        <v>119.5</v>
      </c>
      <c r="K4891" s="6">
        <v>5627.25</v>
      </c>
      <c r="L4891">
        <v>90</v>
      </c>
      <c r="M4891">
        <v>1</v>
      </c>
      <c r="N4891" t="s">
        <v>48</v>
      </c>
      <c r="O4891" t="s">
        <v>37</v>
      </c>
      <c r="P4891" t="s">
        <v>10066</v>
      </c>
    </row>
    <row r="4892" spans="1:16" x14ac:dyDescent="0.3">
      <c r="A4892" s="7">
        <v>20694</v>
      </c>
      <c r="B4892" s="6" t="s">
        <v>19835</v>
      </c>
      <c r="C4892" t="s">
        <v>19836</v>
      </c>
      <c r="D4892" s="2" t="s">
        <v>45</v>
      </c>
      <c r="E4892" s="4" t="s">
        <v>59</v>
      </c>
      <c r="F4892" t="s">
        <v>67</v>
      </c>
      <c r="G4892" s="6">
        <v>860</v>
      </c>
      <c r="H4892">
        <v>19998</v>
      </c>
      <c r="I4892">
        <v>5</v>
      </c>
      <c r="J4892" s="6">
        <v>868.5</v>
      </c>
      <c r="K4892" s="6">
        <v>4433.5</v>
      </c>
      <c r="L4892">
        <v>44</v>
      </c>
      <c r="M4892">
        <v>1</v>
      </c>
      <c r="N4892" t="s">
        <v>32</v>
      </c>
      <c r="O4892" t="s">
        <v>48</v>
      </c>
      <c r="P4892" t="s">
        <v>10061</v>
      </c>
    </row>
    <row r="4893" spans="1:16" x14ac:dyDescent="0.3">
      <c r="A4893" s="7">
        <v>20247</v>
      </c>
      <c r="B4893" s="6" t="s">
        <v>19837</v>
      </c>
      <c r="C4893" t="s">
        <v>19838</v>
      </c>
      <c r="D4893" s="2" t="s">
        <v>52</v>
      </c>
      <c r="E4893" s="4" t="s">
        <v>59</v>
      </c>
      <c r="F4893" t="s">
        <v>54</v>
      </c>
      <c r="G4893" s="6">
        <v>3664</v>
      </c>
      <c r="H4893">
        <v>78379</v>
      </c>
      <c r="I4893">
        <v>34</v>
      </c>
      <c r="J4893" s="6">
        <v>1756.5</v>
      </c>
      <c r="K4893" s="6">
        <v>795.75</v>
      </c>
      <c r="L4893">
        <v>22</v>
      </c>
      <c r="M4893">
        <v>4</v>
      </c>
      <c r="N4893" t="s">
        <v>37</v>
      </c>
      <c r="O4893" t="s">
        <v>37</v>
      </c>
      <c r="P4893" t="s">
        <v>10061</v>
      </c>
    </row>
    <row r="4894" spans="1:16" x14ac:dyDescent="0.3">
      <c r="A4894" s="7">
        <v>19685</v>
      </c>
      <c r="B4894" s="6" t="s">
        <v>19839</v>
      </c>
      <c r="C4894" t="s">
        <v>19840</v>
      </c>
      <c r="D4894" s="2" t="s">
        <v>58</v>
      </c>
      <c r="E4894" s="4" t="s">
        <v>46</v>
      </c>
      <c r="F4894" t="s">
        <v>60</v>
      </c>
      <c r="G4894" s="6">
        <v>100</v>
      </c>
      <c r="H4894">
        <v>66495</v>
      </c>
      <c r="I4894">
        <v>4</v>
      </c>
      <c r="J4894" s="6">
        <v>235.75</v>
      </c>
      <c r="K4894" s="6">
        <v>6368</v>
      </c>
      <c r="L4894">
        <v>98</v>
      </c>
      <c r="M4894">
        <v>1</v>
      </c>
      <c r="N4894" t="s">
        <v>48</v>
      </c>
      <c r="O4894" t="s">
        <v>37</v>
      </c>
      <c r="P4894" t="s">
        <v>10061</v>
      </c>
    </row>
    <row r="4895" spans="1:16" x14ac:dyDescent="0.3">
      <c r="A4895" s="7">
        <v>19599</v>
      </c>
      <c r="B4895" s="6" t="s">
        <v>19841</v>
      </c>
      <c r="C4895" t="s">
        <v>19842</v>
      </c>
      <c r="D4895" s="2" t="s">
        <v>58</v>
      </c>
      <c r="E4895" s="4" t="s">
        <v>59</v>
      </c>
      <c r="F4895" t="s">
        <v>60</v>
      </c>
      <c r="G4895" s="6">
        <v>187</v>
      </c>
      <c r="H4895">
        <v>65817</v>
      </c>
      <c r="I4895">
        <v>8</v>
      </c>
      <c r="J4895" s="6">
        <v>229.75</v>
      </c>
      <c r="K4895" s="6">
        <v>6329.25</v>
      </c>
      <c r="L4895">
        <v>84</v>
      </c>
      <c r="M4895">
        <v>2</v>
      </c>
      <c r="N4895" t="s">
        <v>32</v>
      </c>
      <c r="O4895" t="s">
        <v>48</v>
      </c>
      <c r="P4895" t="s">
        <v>10066</v>
      </c>
    </row>
    <row r="4896" spans="1:16" x14ac:dyDescent="0.3">
      <c r="A4896" s="7">
        <v>18014</v>
      </c>
      <c r="B4896" s="6" t="s">
        <v>19843</v>
      </c>
      <c r="C4896" t="s">
        <v>19844</v>
      </c>
      <c r="D4896" s="2" t="s">
        <v>58</v>
      </c>
      <c r="E4896" s="4" t="s">
        <v>46</v>
      </c>
      <c r="F4896" t="s">
        <v>60</v>
      </c>
      <c r="G4896" s="6">
        <v>56</v>
      </c>
      <c r="H4896">
        <v>64895</v>
      </c>
      <c r="I4896">
        <v>7</v>
      </c>
      <c r="J4896" s="6">
        <v>224</v>
      </c>
      <c r="K4896" s="6">
        <v>3252.75</v>
      </c>
      <c r="L4896">
        <v>98</v>
      </c>
      <c r="M4896">
        <v>2</v>
      </c>
      <c r="N4896" t="s">
        <v>61</v>
      </c>
      <c r="O4896" t="s">
        <v>37</v>
      </c>
      <c r="P4896" t="s">
        <v>10066</v>
      </c>
    </row>
    <row r="4897" spans="1:16" x14ac:dyDescent="0.3">
      <c r="A4897" s="7">
        <v>20012</v>
      </c>
      <c r="B4897" s="6" t="s">
        <v>19845</v>
      </c>
      <c r="C4897" t="s">
        <v>19846</v>
      </c>
      <c r="D4897" s="2" t="s">
        <v>58</v>
      </c>
      <c r="E4897" s="4" t="s">
        <v>59</v>
      </c>
      <c r="F4897" t="s">
        <v>60</v>
      </c>
      <c r="G4897" s="6">
        <v>110</v>
      </c>
      <c r="H4897">
        <v>87911</v>
      </c>
      <c r="I4897">
        <v>6</v>
      </c>
      <c r="J4897" s="6">
        <v>393.25</v>
      </c>
      <c r="K4897" s="6">
        <v>3799</v>
      </c>
      <c r="L4897">
        <v>85</v>
      </c>
      <c r="M4897">
        <v>1</v>
      </c>
      <c r="N4897" t="s">
        <v>48</v>
      </c>
      <c r="O4897" t="s">
        <v>37</v>
      </c>
      <c r="P4897" t="s">
        <v>10061</v>
      </c>
    </row>
    <row r="4898" spans="1:16" x14ac:dyDescent="0.3">
      <c r="A4898" s="7">
        <v>18334</v>
      </c>
      <c r="B4898" s="6" t="s">
        <v>19847</v>
      </c>
      <c r="C4898" t="s">
        <v>19848</v>
      </c>
      <c r="D4898" s="2" t="s">
        <v>58</v>
      </c>
      <c r="E4898" s="4" t="s">
        <v>59</v>
      </c>
      <c r="F4898" t="s">
        <v>60</v>
      </c>
      <c r="G4898" s="6">
        <v>99</v>
      </c>
      <c r="H4898">
        <v>11140</v>
      </c>
      <c r="I4898">
        <v>17</v>
      </c>
      <c r="J4898" s="6">
        <v>86.75</v>
      </c>
      <c r="K4898" s="6">
        <v>6308.25</v>
      </c>
      <c r="L4898">
        <v>93</v>
      </c>
      <c r="M4898">
        <v>1</v>
      </c>
      <c r="N4898" t="s">
        <v>48</v>
      </c>
      <c r="O4898" t="s">
        <v>37</v>
      </c>
      <c r="P4898" t="s">
        <v>10066</v>
      </c>
    </row>
    <row r="4899" spans="1:16" x14ac:dyDescent="0.3">
      <c r="A4899" s="7">
        <v>20091</v>
      </c>
      <c r="B4899" s="6" t="s">
        <v>19849</v>
      </c>
      <c r="C4899" t="s">
        <v>19850</v>
      </c>
      <c r="D4899" s="2" t="s">
        <v>52</v>
      </c>
      <c r="E4899" s="4" t="s">
        <v>59</v>
      </c>
      <c r="F4899" t="s">
        <v>80</v>
      </c>
      <c r="G4899" s="6">
        <v>2646</v>
      </c>
      <c r="H4899">
        <v>62983</v>
      </c>
      <c r="I4899">
        <v>52</v>
      </c>
      <c r="J4899" s="6">
        <v>4966.25</v>
      </c>
      <c r="K4899" s="6">
        <v>448.5</v>
      </c>
      <c r="L4899">
        <v>22</v>
      </c>
      <c r="M4899">
        <v>4</v>
      </c>
      <c r="N4899" t="s">
        <v>48</v>
      </c>
      <c r="O4899" t="s">
        <v>37</v>
      </c>
      <c r="P4899" t="s">
        <v>10061</v>
      </c>
    </row>
    <row r="4900" spans="1:16" x14ac:dyDescent="0.3">
      <c r="A4900" s="7">
        <v>22110</v>
      </c>
      <c r="B4900" s="6" t="s">
        <v>19851</v>
      </c>
      <c r="C4900" t="s">
        <v>19852</v>
      </c>
      <c r="D4900" s="2" t="s">
        <v>52</v>
      </c>
      <c r="E4900" s="4" t="s">
        <v>46</v>
      </c>
      <c r="F4900" t="s">
        <v>54</v>
      </c>
      <c r="G4900" s="6">
        <v>1063</v>
      </c>
      <c r="H4900">
        <v>22300</v>
      </c>
      <c r="I4900">
        <v>36</v>
      </c>
      <c r="J4900" s="6">
        <v>4969.5</v>
      </c>
      <c r="K4900" s="6">
        <v>466.75</v>
      </c>
      <c r="L4900">
        <v>6</v>
      </c>
      <c r="M4900">
        <v>6</v>
      </c>
      <c r="N4900" t="s">
        <v>37</v>
      </c>
      <c r="O4900" t="s">
        <v>37</v>
      </c>
      <c r="P4900" t="s">
        <v>10066</v>
      </c>
    </row>
    <row r="4901" spans="1:16" x14ac:dyDescent="0.3">
      <c r="A4901" s="7">
        <v>21198</v>
      </c>
      <c r="B4901" s="6" t="s">
        <v>19853</v>
      </c>
      <c r="C4901" t="s">
        <v>19854</v>
      </c>
      <c r="D4901" s="2" t="s">
        <v>70</v>
      </c>
      <c r="E4901" s="4" t="s">
        <v>59</v>
      </c>
      <c r="F4901" t="s">
        <v>60</v>
      </c>
      <c r="G4901" s="6">
        <v>22</v>
      </c>
      <c r="H4901">
        <v>56905</v>
      </c>
      <c r="I4901">
        <v>19</v>
      </c>
      <c r="J4901" s="6">
        <v>263.25</v>
      </c>
      <c r="K4901" s="6">
        <v>6890</v>
      </c>
      <c r="L4901">
        <v>84</v>
      </c>
      <c r="M4901">
        <v>1</v>
      </c>
      <c r="N4901" t="s">
        <v>32</v>
      </c>
      <c r="O4901" t="s">
        <v>48</v>
      </c>
      <c r="P4901" t="s">
        <v>10066</v>
      </c>
    </row>
    <row r="4902" spans="1:16" x14ac:dyDescent="0.3">
      <c r="A4902" s="7">
        <v>19453</v>
      </c>
      <c r="B4902" s="6" t="s">
        <v>19855</v>
      </c>
      <c r="C4902" t="s">
        <v>19856</v>
      </c>
      <c r="D4902" s="2" t="s">
        <v>52</v>
      </c>
      <c r="E4902" s="4" t="s">
        <v>59</v>
      </c>
      <c r="F4902" t="s">
        <v>67</v>
      </c>
      <c r="G4902" s="6">
        <v>1669</v>
      </c>
      <c r="H4902">
        <v>53078</v>
      </c>
      <c r="I4902">
        <v>1</v>
      </c>
      <c r="J4902" s="6">
        <v>1032.5</v>
      </c>
      <c r="K4902" s="6">
        <v>2086.75</v>
      </c>
      <c r="L4902">
        <v>57</v>
      </c>
      <c r="M4902">
        <v>2</v>
      </c>
      <c r="N4902" t="s">
        <v>48</v>
      </c>
      <c r="O4902" t="s">
        <v>37</v>
      </c>
      <c r="P4902" t="s">
        <v>10061</v>
      </c>
    </row>
    <row r="4903" spans="1:16" x14ac:dyDescent="0.3">
      <c r="A4903" s="7">
        <v>21263</v>
      </c>
      <c r="B4903" s="6" t="s">
        <v>19857</v>
      </c>
      <c r="C4903" t="s">
        <v>19858</v>
      </c>
      <c r="D4903" s="2" t="s">
        <v>79</v>
      </c>
      <c r="E4903" s="4" t="s">
        <v>46</v>
      </c>
      <c r="F4903" t="s">
        <v>76</v>
      </c>
      <c r="G4903" s="6">
        <v>2151</v>
      </c>
      <c r="H4903">
        <v>28514</v>
      </c>
      <c r="I4903">
        <v>11</v>
      </c>
      <c r="J4903" s="6">
        <v>347.25</v>
      </c>
      <c r="K4903" s="6">
        <v>4017.25</v>
      </c>
      <c r="L4903">
        <v>70</v>
      </c>
      <c r="M4903">
        <v>3</v>
      </c>
      <c r="N4903" t="s">
        <v>48</v>
      </c>
      <c r="O4903" t="s">
        <v>48</v>
      </c>
      <c r="P4903" t="s">
        <v>10061</v>
      </c>
    </row>
    <row r="4904" spans="1:16" x14ac:dyDescent="0.3">
      <c r="A4904" s="7">
        <v>19940</v>
      </c>
      <c r="B4904" s="6" t="s">
        <v>19859</v>
      </c>
      <c r="C4904" t="s">
        <v>19860</v>
      </c>
      <c r="D4904" s="2" t="s">
        <v>52</v>
      </c>
      <c r="E4904" s="4" t="s">
        <v>53</v>
      </c>
      <c r="F4904" t="s">
        <v>54</v>
      </c>
      <c r="G4904" s="6">
        <v>1023</v>
      </c>
      <c r="H4904">
        <v>55095</v>
      </c>
      <c r="I4904">
        <v>32</v>
      </c>
      <c r="J4904" s="6">
        <v>3959.25</v>
      </c>
      <c r="K4904" s="6">
        <v>521.25</v>
      </c>
      <c r="L4904">
        <v>8</v>
      </c>
      <c r="M4904">
        <v>4</v>
      </c>
      <c r="N4904" t="s">
        <v>48</v>
      </c>
      <c r="O4904" t="s">
        <v>37</v>
      </c>
      <c r="P4904" t="s">
        <v>10061</v>
      </c>
    </row>
    <row r="4905" spans="1:16" x14ac:dyDescent="0.3">
      <c r="A4905" s="7">
        <v>18275</v>
      </c>
      <c r="B4905" s="6" t="s">
        <v>19861</v>
      </c>
      <c r="C4905" t="s">
        <v>19862</v>
      </c>
      <c r="D4905" s="2" t="s">
        <v>64</v>
      </c>
      <c r="E4905" s="4" t="s">
        <v>59</v>
      </c>
      <c r="F4905" t="s">
        <v>60</v>
      </c>
      <c r="G4905" s="6">
        <v>159</v>
      </c>
      <c r="H4905">
        <v>27292</v>
      </c>
      <c r="I4905">
        <v>12</v>
      </c>
      <c r="J4905" s="6">
        <v>287.5</v>
      </c>
      <c r="K4905" s="6">
        <v>7162.75</v>
      </c>
      <c r="L4905">
        <v>92</v>
      </c>
      <c r="M4905">
        <v>2</v>
      </c>
      <c r="N4905" t="s">
        <v>48</v>
      </c>
      <c r="O4905" t="s">
        <v>48</v>
      </c>
      <c r="P4905" t="s">
        <v>10066</v>
      </c>
    </row>
    <row r="4906" spans="1:16" x14ac:dyDescent="0.3">
      <c r="A4906" s="7">
        <v>18506</v>
      </c>
      <c r="B4906" s="6" t="s">
        <v>19863</v>
      </c>
      <c r="C4906" t="s">
        <v>19864</v>
      </c>
      <c r="D4906" s="2" t="s">
        <v>45</v>
      </c>
      <c r="E4906" s="4" t="s">
        <v>46</v>
      </c>
      <c r="F4906" t="s">
        <v>47</v>
      </c>
      <c r="G4906" s="6">
        <v>379</v>
      </c>
      <c r="H4906">
        <v>42437</v>
      </c>
      <c r="I4906">
        <v>8</v>
      </c>
      <c r="J4906" s="6">
        <v>555.25</v>
      </c>
      <c r="K4906" s="6">
        <v>2964</v>
      </c>
      <c r="L4906">
        <v>61</v>
      </c>
      <c r="M4906">
        <v>1</v>
      </c>
      <c r="N4906" t="s">
        <v>37</v>
      </c>
      <c r="O4906" t="s">
        <v>37</v>
      </c>
      <c r="P4906" t="s">
        <v>10061</v>
      </c>
    </row>
    <row r="4907" spans="1:16" x14ac:dyDescent="0.3">
      <c r="A4907" s="7">
        <v>19807</v>
      </c>
      <c r="B4907" s="6" t="s">
        <v>19865</v>
      </c>
      <c r="C4907" t="s">
        <v>19866</v>
      </c>
      <c r="D4907" s="2" t="s">
        <v>45</v>
      </c>
      <c r="E4907" s="4" t="s">
        <v>59</v>
      </c>
      <c r="F4907" t="s">
        <v>60</v>
      </c>
      <c r="G4907" s="6">
        <v>750</v>
      </c>
      <c r="H4907">
        <v>70165</v>
      </c>
      <c r="I4907">
        <v>7</v>
      </c>
      <c r="J4907" s="6">
        <v>373.5</v>
      </c>
      <c r="K4907" s="6">
        <v>4306.25</v>
      </c>
      <c r="L4907">
        <v>96</v>
      </c>
      <c r="M4907">
        <v>1</v>
      </c>
      <c r="N4907" t="s">
        <v>32</v>
      </c>
      <c r="O4907" t="s">
        <v>48</v>
      </c>
      <c r="P4907" t="s">
        <v>10061</v>
      </c>
    </row>
    <row r="4908" spans="1:16" x14ac:dyDescent="0.3">
      <c r="A4908" s="7">
        <v>18996</v>
      </c>
      <c r="B4908" s="6" t="s">
        <v>19867</v>
      </c>
      <c r="C4908" t="s">
        <v>19868</v>
      </c>
      <c r="D4908" s="2" t="s">
        <v>45</v>
      </c>
      <c r="E4908" s="4" t="s">
        <v>59</v>
      </c>
      <c r="F4908" t="s">
        <v>60</v>
      </c>
      <c r="G4908" s="6">
        <v>976</v>
      </c>
      <c r="H4908">
        <v>52179</v>
      </c>
      <c r="I4908">
        <v>13</v>
      </c>
      <c r="J4908" s="6">
        <v>124.25</v>
      </c>
      <c r="K4908" s="6">
        <v>6928.25</v>
      </c>
      <c r="L4908">
        <v>93</v>
      </c>
      <c r="M4908">
        <v>2</v>
      </c>
      <c r="N4908" t="s">
        <v>61</v>
      </c>
      <c r="O4908" t="s">
        <v>37</v>
      </c>
      <c r="P4908" t="s">
        <v>10061</v>
      </c>
    </row>
    <row r="4909" spans="1:16" x14ac:dyDescent="0.3">
      <c r="A4909" s="7">
        <v>21340</v>
      </c>
      <c r="B4909" s="6" t="s">
        <v>19869</v>
      </c>
      <c r="C4909" t="s">
        <v>19870</v>
      </c>
      <c r="D4909" s="2" t="s">
        <v>45</v>
      </c>
      <c r="E4909" s="4" t="s">
        <v>59</v>
      </c>
      <c r="F4909" t="s">
        <v>60</v>
      </c>
      <c r="G4909" s="6">
        <v>192</v>
      </c>
      <c r="H4909">
        <v>23034</v>
      </c>
      <c r="I4909">
        <v>6</v>
      </c>
      <c r="J4909" s="6">
        <v>398.75</v>
      </c>
      <c r="K4909" s="6">
        <v>7451.5</v>
      </c>
      <c r="L4909">
        <v>82</v>
      </c>
      <c r="M4909">
        <v>1</v>
      </c>
      <c r="N4909" t="s">
        <v>61</v>
      </c>
      <c r="O4909" t="s">
        <v>48</v>
      </c>
      <c r="P4909" t="s">
        <v>10061</v>
      </c>
    </row>
    <row r="4910" spans="1:16" x14ac:dyDescent="0.3">
      <c r="A4910" s="7">
        <v>18902</v>
      </c>
      <c r="B4910" s="6" t="s">
        <v>19871</v>
      </c>
      <c r="C4910" t="s">
        <v>19872</v>
      </c>
      <c r="D4910" s="2" t="s">
        <v>58</v>
      </c>
      <c r="E4910" s="4" t="s">
        <v>46</v>
      </c>
      <c r="F4910" t="s">
        <v>67</v>
      </c>
      <c r="G4910" s="6">
        <v>244</v>
      </c>
      <c r="H4910">
        <v>31822</v>
      </c>
      <c r="I4910">
        <v>6</v>
      </c>
      <c r="J4910" s="6">
        <v>714.25</v>
      </c>
      <c r="K4910" s="6">
        <v>4465.75</v>
      </c>
      <c r="L4910">
        <v>42</v>
      </c>
      <c r="M4910">
        <v>3</v>
      </c>
      <c r="N4910" t="s">
        <v>48</v>
      </c>
      <c r="O4910" t="s">
        <v>37</v>
      </c>
      <c r="P4910" t="s">
        <v>10061</v>
      </c>
    </row>
    <row r="4911" spans="1:16" x14ac:dyDescent="0.3">
      <c r="A4911" s="7">
        <v>19891</v>
      </c>
      <c r="B4911" s="6" t="s">
        <v>19873</v>
      </c>
      <c r="C4911" t="s">
        <v>19874</v>
      </c>
      <c r="D4911" s="2" t="s">
        <v>70</v>
      </c>
      <c r="E4911" s="4" t="s">
        <v>46</v>
      </c>
      <c r="F4911" t="s">
        <v>67</v>
      </c>
      <c r="G4911" s="6">
        <v>369</v>
      </c>
      <c r="H4911">
        <v>12565</v>
      </c>
      <c r="I4911">
        <v>15</v>
      </c>
      <c r="J4911" s="6">
        <v>1434.5</v>
      </c>
      <c r="K4911" s="6">
        <v>3461.25</v>
      </c>
      <c r="L4911">
        <v>48</v>
      </c>
      <c r="M4911">
        <v>3</v>
      </c>
      <c r="N4911" t="s">
        <v>61</v>
      </c>
      <c r="O4911" t="s">
        <v>48</v>
      </c>
      <c r="P4911" t="s">
        <v>10061</v>
      </c>
    </row>
    <row r="4912" spans="1:16" x14ac:dyDescent="0.3">
      <c r="A4912" s="7">
        <v>21318</v>
      </c>
      <c r="B4912" s="6" t="s">
        <v>19875</v>
      </c>
      <c r="C4912" t="s">
        <v>19876</v>
      </c>
      <c r="D4912" s="2" t="s">
        <v>58</v>
      </c>
      <c r="E4912" s="4" t="s">
        <v>59</v>
      </c>
      <c r="F4912" t="s">
        <v>60</v>
      </c>
      <c r="G4912" s="6">
        <v>126</v>
      </c>
      <c r="H4912">
        <v>14041</v>
      </c>
      <c r="I4912">
        <v>15</v>
      </c>
      <c r="J4912" s="6">
        <v>106.5</v>
      </c>
      <c r="K4912" s="6">
        <v>5405.25</v>
      </c>
      <c r="L4912">
        <v>82</v>
      </c>
      <c r="M4912">
        <v>1</v>
      </c>
      <c r="N4912" t="s">
        <v>32</v>
      </c>
      <c r="O4912" t="s">
        <v>48</v>
      </c>
      <c r="P4912" t="s">
        <v>10066</v>
      </c>
    </row>
    <row r="4913" spans="1:16" x14ac:dyDescent="0.3">
      <c r="A4913" s="7">
        <v>21798</v>
      </c>
      <c r="B4913" s="6" t="s">
        <v>19877</v>
      </c>
      <c r="C4913" t="s">
        <v>19878</v>
      </c>
      <c r="D4913" s="2" t="s">
        <v>45</v>
      </c>
      <c r="E4913" s="4" t="s">
        <v>46</v>
      </c>
      <c r="F4913" t="s">
        <v>67</v>
      </c>
      <c r="G4913" s="6">
        <v>779</v>
      </c>
      <c r="H4913">
        <v>52415</v>
      </c>
      <c r="I4913">
        <v>5</v>
      </c>
      <c r="J4913" s="6">
        <v>429</v>
      </c>
      <c r="K4913" s="6">
        <v>3953.75</v>
      </c>
      <c r="L4913">
        <v>60</v>
      </c>
      <c r="M4913">
        <v>3</v>
      </c>
      <c r="N4913" t="s">
        <v>48</v>
      </c>
      <c r="O4913" t="s">
        <v>48</v>
      </c>
      <c r="P4913" t="s">
        <v>10066</v>
      </c>
    </row>
    <row r="4914" spans="1:16" x14ac:dyDescent="0.3">
      <c r="A4914" s="7">
        <v>21861</v>
      </c>
      <c r="B4914" s="6" t="s">
        <v>19879</v>
      </c>
      <c r="C4914" t="s">
        <v>19880</v>
      </c>
      <c r="D4914" s="2" t="s">
        <v>58</v>
      </c>
      <c r="E4914" s="4" t="s">
        <v>59</v>
      </c>
      <c r="F4914" t="s">
        <v>60</v>
      </c>
      <c r="G4914" s="6">
        <v>58</v>
      </c>
      <c r="H4914">
        <v>22240</v>
      </c>
      <c r="I4914">
        <v>10</v>
      </c>
      <c r="J4914" s="6">
        <v>262.25</v>
      </c>
      <c r="K4914" s="6">
        <v>3293</v>
      </c>
      <c r="L4914">
        <v>98</v>
      </c>
      <c r="M4914">
        <v>2</v>
      </c>
      <c r="N4914" t="s">
        <v>48</v>
      </c>
      <c r="O4914" t="s">
        <v>37</v>
      </c>
      <c r="P4914" t="s">
        <v>10061</v>
      </c>
    </row>
    <row r="4915" spans="1:16" x14ac:dyDescent="0.3">
      <c r="A4915" s="7">
        <v>20329</v>
      </c>
      <c r="B4915" s="6" t="s">
        <v>19881</v>
      </c>
      <c r="C4915" t="s">
        <v>19882</v>
      </c>
      <c r="D4915" s="2" t="s">
        <v>45</v>
      </c>
      <c r="E4915" s="4" t="s">
        <v>46</v>
      </c>
      <c r="F4915" t="s">
        <v>47</v>
      </c>
      <c r="G4915" s="6">
        <v>276</v>
      </c>
      <c r="H4915">
        <v>27800</v>
      </c>
      <c r="I4915">
        <v>11</v>
      </c>
      <c r="J4915" s="6">
        <v>1730.75</v>
      </c>
      <c r="K4915" s="6">
        <v>2840</v>
      </c>
      <c r="L4915">
        <v>57</v>
      </c>
      <c r="M4915">
        <v>1</v>
      </c>
      <c r="N4915" t="s">
        <v>48</v>
      </c>
      <c r="O4915" t="s">
        <v>37</v>
      </c>
      <c r="P4915" t="s">
        <v>10061</v>
      </c>
    </row>
    <row r="4916" spans="1:16" x14ac:dyDescent="0.3">
      <c r="A4916" s="7">
        <v>20462</v>
      </c>
      <c r="B4916" s="6" t="s">
        <v>19883</v>
      </c>
      <c r="C4916" t="s">
        <v>19884</v>
      </c>
      <c r="D4916" s="2" t="s">
        <v>79</v>
      </c>
      <c r="E4916" s="4" t="s">
        <v>59</v>
      </c>
      <c r="F4916" t="s">
        <v>80</v>
      </c>
      <c r="G4916" s="6">
        <v>2542</v>
      </c>
      <c r="H4916">
        <v>53078</v>
      </c>
      <c r="I4916">
        <v>50</v>
      </c>
      <c r="J4916" s="6">
        <v>6497.5</v>
      </c>
      <c r="K4916" s="6">
        <v>637</v>
      </c>
      <c r="L4916">
        <v>20</v>
      </c>
      <c r="M4916">
        <v>3</v>
      </c>
      <c r="N4916" t="s">
        <v>48</v>
      </c>
      <c r="O4916" t="s">
        <v>37</v>
      </c>
      <c r="P4916" t="s">
        <v>10066</v>
      </c>
    </row>
    <row r="4917" spans="1:16" x14ac:dyDescent="0.3">
      <c r="A4917" s="7">
        <v>18052</v>
      </c>
      <c r="B4917" s="6" t="s">
        <v>19885</v>
      </c>
      <c r="C4917" t="s">
        <v>19886</v>
      </c>
      <c r="D4917" s="2" t="s">
        <v>70</v>
      </c>
      <c r="E4917" s="4" t="s">
        <v>59</v>
      </c>
      <c r="F4917" t="s">
        <v>67</v>
      </c>
      <c r="G4917" s="6">
        <v>325</v>
      </c>
      <c r="H4917">
        <v>41932</v>
      </c>
      <c r="I4917">
        <v>7</v>
      </c>
      <c r="J4917" s="6">
        <v>1372.5</v>
      </c>
      <c r="K4917" s="6">
        <v>2982.75</v>
      </c>
      <c r="L4917">
        <v>65</v>
      </c>
      <c r="M4917">
        <v>2</v>
      </c>
      <c r="N4917" t="s">
        <v>48</v>
      </c>
      <c r="O4917" t="s">
        <v>37</v>
      </c>
      <c r="P4917" t="s">
        <v>10061</v>
      </c>
    </row>
    <row r="4918" spans="1:16" x14ac:dyDescent="0.3">
      <c r="A4918" s="7">
        <v>17316</v>
      </c>
      <c r="B4918" s="6" t="s">
        <v>19887</v>
      </c>
      <c r="C4918" t="s">
        <v>19888</v>
      </c>
      <c r="D4918" s="2" t="s">
        <v>58</v>
      </c>
      <c r="E4918" s="4" t="s">
        <v>59</v>
      </c>
      <c r="F4918" t="s">
        <v>60</v>
      </c>
      <c r="G4918" s="6">
        <v>178</v>
      </c>
      <c r="H4918">
        <v>42993</v>
      </c>
      <c r="I4918">
        <v>20</v>
      </c>
      <c r="J4918" s="6">
        <v>232.25</v>
      </c>
      <c r="K4918" s="6">
        <v>5461.75</v>
      </c>
      <c r="L4918">
        <v>78</v>
      </c>
      <c r="M4918">
        <v>1</v>
      </c>
      <c r="N4918" t="s">
        <v>48</v>
      </c>
      <c r="O4918" t="s">
        <v>37</v>
      </c>
      <c r="P4918" t="s">
        <v>10061</v>
      </c>
    </row>
    <row r="4919" spans="1:16" x14ac:dyDescent="0.3">
      <c r="A4919" s="7">
        <v>20198</v>
      </c>
      <c r="B4919" s="6" t="s">
        <v>19889</v>
      </c>
      <c r="C4919" t="s">
        <v>19890</v>
      </c>
      <c r="D4919" s="2" t="s">
        <v>52</v>
      </c>
      <c r="E4919" s="4" t="s">
        <v>59</v>
      </c>
      <c r="F4919" t="s">
        <v>76</v>
      </c>
      <c r="G4919" s="6">
        <v>3468</v>
      </c>
      <c r="H4919">
        <v>82039</v>
      </c>
      <c r="I4919">
        <v>7</v>
      </c>
      <c r="J4919" s="6">
        <v>310</v>
      </c>
      <c r="K4919" s="6">
        <v>4764.5</v>
      </c>
      <c r="L4919">
        <v>58</v>
      </c>
      <c r="M4919">
        <v>1</v>
      </c>
      <c r="N4919" t="s">
        <v>61</v>
      </c>
      <c r="O4919" t="s">
        <v>37</v>
      </c>
      <c r="P4919" t="s">
        <v>10066</v>
      </c>
    </row>
    <row r="4920" spans="1:16" x14ac:dyDescent="0.3">
      <c r="A4920" s="7">
        <v>17377</v>
      </c>
      <c r="B4920" s="6" t="s">
        <v>19891</v>
      </c>
      <c r="C4920" t="s">
        <v>19892</v>
      </c>
      <c r="D4920" s="2" t="s">
        <v>58</v>
      </c>
      <c r="E4920" s="4" t="s">
        <v>59</v>
      </c>
      <c r="F4920" t="s">
        <v>60</v>
      </c>
      <c r="G4920" s="6">
        <v>114</v>
      </c>
      <c r="H4920">
        <v>66495</v>
      </c>
      <c r="I4920">
        <v>15</v>
      </c>
      <c r="J4920" s="6">
        <v>247.25</v>
      </c>
      <c r="K4920" s="6">
        <v>7471.75</v>
      </c>
      <c r="L4920">
        <v>86</v>
      </c>
      <c r="M4920">
        <v>1</v>
      </c>
      <c r="N4920" t="s">
        <v>61</v>
      </c>
      <c r="O4920" t="s">
        <v>48</v>
      </c>
      <c r="P4920" t="s">
        <v>10061</v>
      </c>
    </row>
    <row r="4921" spans="1:16" x14ac:dyDescent="0.3">
      <c r="A4921" s="7">
        <v>17996</v>
      </c>
      <c r="B4921" s="6" t="s">
        <v>19893</v>
      </c>
      <c r="C4921" t="s">
        <v>19894</v>
      </c>
      <c r="D4921" s="2" t="s">
        <v>79</v>
      </c>
      <c r="E4921" s="4" t="s">
        <v>59</v>
      </c>
      <c r="F4921" t="s">
        <v>80</v>
      </c>
      <c r="G4921" s="6">
        <v>4848</v>
      </c>
      <c r="H4921">
        <v>31259</v>
      </c>
      <c r="I4921">
        <v>54</v>
      </c>
      <c r="J4921" s="6">
        <v>6916.75</v>
      </c>
      <c r="K4921" s="6">
        <v>262.5</v>
      </c>
      <c r="L4921">
        <v>12</v>
      </c>
      <c r="M4921">
        <v>3</v>
      </c>
      <c r="N4921" t="s">
        <v>48</v>
      </c>
      <c r="O4921" t="s">
        <v>48</v>
      </c>
      <c r="P4921" t="s">
        <v>10061</v>
      </c>
    </row>
    <row r="4922" spans="1:16" x14ac:dyDescent="0.3">
      <c r="A4922" s="7">
        <v>17459</v>
      </c>
      <c r="B4922" s="6" t="s">
        <v>19895</v>
      </c>
      <c r="C4922" t="s">
        <v>19896</v>
      </c>
      <c r="D4922" s="2" t="s">
        <v>52</v>
      </c>
      <c r="E4922" s="4" t="s">
        <v>59</v>
      </c>
      <c r="F4922" t="s">
        <v>54</v>
      </c>
      <c r="G4922" s="6">
        <v>3565</v>
      </c>
      <c r="H4922">
        <v>57599</v>
      </c>
      <c r="I4922">
        <v>42</v>
      </c>
      <c r="J4922" s="6">
        <v>858</v>
      </c>
      <c r="K4922" s="6">
        <v>635.5</v>
      </c>
      <c r="L4922">
        <v>22</v>
      </c>
      <c r="M4922">
        <v>5</v>
      </c>
      <c r="N4922" t="s">
        <v>32</v>
      </c>
      <c r="O4922" t="s">
        <v>32</v>
      </c>
      <c r="P4922" t="s">
        <v>10061</v>
      </c>
    </row>
    <row r="4923" spans="1:16" x14ac:dyDescent="0.3">
      <c r="A4923" s="7">
        <v>17526</v>
      </c>
      <c r="B4923" s="6" t="s">
        <v>19897</v>
      </c>
      <c r="C4923" t="s">
        <v>19898</v>
      </c>
      <c r="D4923" s="2" t="s">
        <v>45</v>
      </c>
      <c r="E4923" s="4" t="s">
        <v>46</v>
      </c>
      <c r="F4923" t="s">
        <v>47</v>
      </c>
      <c r="G4923" s="6">
        <v>931</v>
      </c>
      <c r="H4923">
        <v>54666</v>
      </c>
      <c r="I4923">
        <v>8</v>
      </c>
      <c r="J4923" s="6">
        <v>604</v>
      </c>
      <c r="K4923" s="6">
        <v>2617.75</v>
      </c>
      <c r="L4923">
        <v>63</v>
      </c>
      <c r="M4923">
        <v>1</v>
      </c>
      <c r="N4923" t="s">
        <v>37</v>
      </c>
      <c r="O4923" t="s">
        <v>37</v>
      </c>
      <c r="P4923" t="s">
        <v>10066</v>
      </c>
    </row>
    <row r="4924" spans="1:16" x14ac:dyDescent="0.3">
      <c r="A4924" s="7">
        <v>18558</v>
      </c>
      <c r="B4924" s="6" t="s">
        <v>19899</v>
      </c>
      <c r="C4924" t="s">
        <v>19900</v>
      </c>
      <c r="D4924" s="2" t="s">
        <v>52</v>
      </c>
      <c r="E4924" s="4" t="s">
        <v>53</v>
      </c>
      <c r="F4924" t="s">
        <v>54</v>
      </c>
      <c r="G4924" s="6">
        <v>3888</v>
      </c>
      <c r="H4924">
        <v>26415</v>
      </c>
      <c r="I4924">
        <v>23</v>
      </c>
      <c r="J4924" s="6">
        <v>6737.5</v>
      </c>
      <c r="K4924" s="6">
        <v>584</v>
      </c>
      <c r="L4924">
        <v>19</v>
      </c>
      <c r="M4924">
        <v>8</v>
      </c>
      <c r="N4924" t="s">
        <v>48</v>
      </c>
      <c r="O4924" t="s">
        <v>37</v>
      </c>
      <c r="P4924" t="s">
        <v>10061</v>
      </c>
    </row>
    <row r="4925" spans="1:16" x14ac:dyDescent="0.3">
      <c r="A4925" s="7">
        <v>20444</v>
      </c>
      <c r="B4925" s="6" t="s">
        <v>19901</v>
      </c>
      <c r="C4925" t="s">
        <v>19902</v>
      </c>
      <c r="D4925" s="2" t="s">
        <v>45</v>
      </c>
      <c r="E4925" s="4" t="s">
        <v>59</v>
      </c>
      <c r="F4925" t="s">
        <v>60</v>
      </c>
      <c r="G4925" s="6">
        <v>151</v>
      </c>
      <c r="H4925">
        <v>29103</v>
      </c>
      <c r="I4925">
        <v>4</v>
      </c>
      <c r="J4925" s="6">
        <v>179.75</v>
      </c>
      <c r="K4925" s="6">
        <v>5289</v>
      </c>
      <c r="L4925">
        <v>83</v>
      </c>
      <c r="M4925">
        <v>2</v>
      </c>
      <c r="N4925" t="s">
        <v>32</v>
      </c>
      <c r="O4925" t="s">
        <v>32</v>
      </c>
      <c r="P4925" t="s">
        <v>10061</v>
      </c>
    </row>
    <row r="4926" spans="1:16" x14ac:dyDescent="0.3">
      <c r="A4926" s="7">
        <v>20241</v>
      </c>
      <c r="B4926" s="6" t="s">
        <v>19903</v>
      </c>
      <c r="C4926" t="s">
        <v>19904</v>
      </c>
      <c r="D4926" s="2" t="s">
        <v>58</v>
      </c>
      <c r="E4926" s="4" t="s">
        <v>59</v>
      </c>
      <c r="F4926" t="s">
        <v>60</v>
      </c>
      <c r="G4926" s="6">
        <v>99</v>
      </c>
      <c r="H4926">
        <v>79883</v>
      </c>
      <c r="I4926">
        <v>4</v>
      </c>
      <c r="J4926" s="6">
        <v>405.5</v>
      </c>
      <c r="K4926" s="6">
        <v>4259.75</v>
      </c>
      <c r="L4926">
        <v>75</v>
      </c>
      <c r="M4926">
        <v>1</v>
      </c>
      <c r="N4926" t="s">
        <v>48</v>
      </c>
      <c r="O4926" t="s">
        <v>37</v>
      </c>
      <c r="P4926" t="s">
        <v>10061</v>
      </c>
    </row>
    <row r="4927" spans="1:16" x14ac:dyDescent="0.3">
      <c r="A4927" s="7">
        <v>22215</v>
      </c>
      <c r="B4927" s="6" t="s">
        <v>19905</v>
      </c>
      <c r="C4927" t="s">
        <v>19906</v>
      </c>
      <c r="D4927" s="2" t="s">
        <v>52</v>
      </c>
      <c r="E4927" s="4" t="s">
        <v>46</v>
      </c>
      <c r="F4927" t="s">
        <v>76</v>
      </c>
      <c r="G4927" s="6">
        <v>2410</v>
      </c>
      <c r="H4927">
        <v>58097</v>
      </c>
      <c r="I4927">
        <v>24</v>
      </c>
      <c r="J4927" s="6">
        <v>287.75</v>
      </c>
      <c r="K4927" s="6">
        <v>3962.25</v>
      </c>
      <c r="L4927">
        <v>55</v>
      </c>
      <c r="M4927">
        <v>3</v>
      </c>
      <c r="N4927" t="s">
        <v>48</v>
      </c>
      <c r="O4927" t="s">
        <v>48</v>
      </c>
      <c r="P4927" t="s">
        <v>10061</v>
      </c>
    </row>
    <row r="4928" spans="1:16" x14ac:dyDescent="0.3">
      <c r="A4928" s="7">
        <v>19641</v>
      </c>
      <c r="B4928" s="6" t="s">
        <v>19907</v>
      </c>
      <c r="C4928" t="s">
        <v>19908</v>
      </c>
      <c r="D4928" s="2" t="s">
        <v>52</v>
      </c>
      <c r="E4928" s="4" t="s">
        <v>46</v>
      </c>
      <c r="F4928" t="s">
        <v>80</v>
      </c>
      <c r="G4928" s="6">
        <v>4857</v>
      </c>
      <c r="H4928">
        <v>20119</v>
      </c>
      <c r="I4928">
        <v>51</v>
      </c>
      <c r="J4928" s="6">
        <v>1278</v>
      </c>
      <c r="K4928" s="6">
        <v>394.75</v>
      </c>
      <c r="L4928">
        <v>20</v>
      </c>
      <c r="M4928">
        <v>4</v>
      </c>
      <c r="N4928" t="s">
        <v>48</v>
      </c>
      <c r="O4928" t="s">
        <v>48</v>
      </c>
      <c r="P4928" t="s">
        <v>10061</v>
      </c>
    </row>
    <row r="4929" spans="1:16" x14ac:dyDescent="0.3">
      <c r="A4929" s="7">
        <v>18131</v>
      </c>
      <c r="B4929" s="6" t="s">
        <v>19909</v>
      </c>
      <c r="C4929" t="s">
        <v>19910</v>
      </c>
      <c r="D4929" s="2" t="s">
        <v>52</v>
      </c>
      <c r="E4929" s="4" t="s">
        <v>46</v>
      </c>
      <c r="F4929" t="s">
        <v>76</v>
      </c>
      <c r="G4929" s="6">
        <v>2978</v>
      </c>
      <c r="H4929">
        <v>31999</v>
      </c>
      <c r="I4929">
        <v>7</v>
      </c>
      <c r="J4929" s="6">
        <v>319.75</v>
      </c>
      <c r="K4929" s="6">
        <v>3030.75</v>
      </c>
      <c r="L4929">
        <v>55</v>
      </c>
      <c r="M4929">
        <v>1</v>
      </c>
      <c r="N4929" t="s">
        <v>37</v>
      </c>
      <c r="O4929" t="s">
        <v>37</v>
      </c>
      <c r="P4929" t="s">
        <v>10061</v>
      </c>
    </row>
    <row r="4930" spans="1:16" x14ac:dyDescent="0.3">
      <c r="A4930" s="7">
        <v>18178</v>
      </c>
      <c r="B4930" s="6" t="s">
        <v>19911</v>
      </c>
      <c r="C4930" t="s">
        <v>19912</v>
      </c>
      <c r="D4930" s="2" t="s">
        <v>52</v>
      </c>
      <c r="E4930" s="4" t="s">
        <v>59</v>
      </c>
      <c r="F4930" t="s">
        <v>80</v>
      </c>
      <c r="G4930" s="6">
        <v>3796</v>
      </c>
      <c r="H4930">
        <v>51866</v>
      </c>
      <c r="I4930">
        <v>52</v>
      </c>
      <c r="J4930" s="6">
        <v>2162</v>
      </c>
      <c r="K4930" s="6">
        <v>363.5</v>
      </c>
      <c r="L4930">
        <v>19</v>
      </c>
      <c r="M4930">
        <v>5</v>
      </c>
      <c r="N4930" t="s">
        <v>48</v>
      </c>
      <c r="O4930" t="s">
        <v>37</v>
      </c>
      <c r="P4930" t="s">
        <v>10066</v>
      </c>
    </row>
    <row r="4931" spans="1:16" x14ac:dyDescent="0.3">
      <c r="A4931" s="7">
        <v>17521</v>
      </c>
      <c r="B4931" s="6" t="s">
        <v>19913</v>
      </c>
      <c r="C4931" t="s">
        <v>19914</v>
      </c>
      <c r="D4931" s="2" t="s">
        <v>45</v>
      </c>
      <c r="E4931" s="4" t="s">
        <v>59</v>
      </c>
      <c r="F4931" t="s">
        <v>60</v>
      </c>
      <c r="G4931" s="6">
        <v>463</v>
      </c>
      <c r="H4931">
        <v>42625</v>
      </c>
      <c r="I4931">
        <v>7</v>
      </c>
      <c r="J4931" s="6">
        <v>65.5</v>
      </c>
      <c r="K4931" s="6">
        <v>4365.5</v>
      </c>
      <c r="L4931">
        <v>84</v>
      </c>
      <c r="M4931">
        <v>2</v>
      </c>
      <c r="N4931" t="s">
        <v>32</v>
      </c>
      <c r="O4931" t="s">
        <v>37</v>
      </c>
      <c r="P4931" t="s">
        <v>10061</v>
      </c>
    </row>
    <row r="4932" spans="1:16" x14ac:dyDescent="0.3">
      <c r="A4932" s="7">
        <v>21076</v>
      </c>
      <c r="B4932" s="6" t="s">
        <v>19915</v>
      </c>
      <c r="C4932" t="s">
        <v>19916</v>
      </c>
      <c r="D4932" s="2" t="s">
        <v>64</v>
      </c>
      <c r="E4932" s="4" t="s">
        <v>46</v>
      </c>
      <c r="F4932" t="s">
        <v>67</v>
      </c>
      <c r="G4932" s="6">
        <v>605</v>
      </c>
      <c r="H4932">
        <v>61270</v>
      </c>
      <c r="I4932">
        <v>7</v>
      </c>
      <c r="J4932" s="6">
        <v>438.75</v>
      </c>
      <c r="K4932" s="6">
        <v>4414.5</v>
      </c>
      <c r="L4932">
        <v>59</v>
      </c>
      <c r="M4932">
        <v>1</v>
      </c>
      <c r="N4932" t="s">
        <v>37</v>
      </c>
      <c r="O4932" t="s">
        <v>37</v>
      </c>
      <c r="P4932" t="s">
        <v>10061</v>
      </c>
    </row>
    <row r="4933" spans="1:16" x14ac:dyDescent="0.3">
      <c r="A4933" s="7">
        <v>19305</v>
      </c>
      <c r="B4933" s="6" t="s">
        <v>19917</v>
      </c>
      <c r="C4933" t="s">
        <v>19918</v>
      </c>
      <c r="D4933" s="2" t="s">
        <v>70</v>
      </c>
      <c r="E4933" s="4" t="s">
        <v>59</v>
      </c>
      <c r="F4933" t="s">
        <v>60</v>
      </c>
      <c r="G4933" s="6">
        <v>379</v>
      </c>
      <c r="H4933">
        <v>80507</v>
      </c>
      <c r="I4933">
        <v>16</v>
      </c>
      <c r="J4933" s="6">
        <v>269.5</v>
      </c>
      <c r="K4933" s="6">
        <v>3581.75</v>
      </c>
      <c r="L4933">
        <v>98</v>
      </c>
      <c r="M4933">
        <v>1</v>
      </c>
      <c r="N4933" t="s">
        <v>32</v>
      </c>
      <c r="O4933" t="s">
        <v>37</v>
      </c>
      <c r="P4933" t="s">
        <v>10061</v>
      </c>
    </row>
    <row r="4934" spans="1:16" x14ac:dyDescent="0.3">
      <c r="A4934" s="7">
        <v>20571</v>
      </c>
      <c r="B4934" s="6" t="s">
        <v>19919</v>
      </c>
      <c r="C4934" t="s">
        <v>19920</v>
      </c>
      <c r="D4934" s="2" t="s">
        <v>79</v>
      </c>
      <c r="E4934" s="4" t="s">
        <v>53</v>
      </c>
      <c r="F4934" t="s">
        <v>54</v>
      </c>
      <c r="G4934" s="6">
        <v>3157</v>
      </c>
      <c r="H4934">
        <v>52033</v>
      </c>
      <c r="I4934">
        <v>26</v>
      </c>
      <c r="J4934" s="6">
        <v>7642.25</v>
      </c>
      <c r="K4934" s="6">
        <v>744.75</v>
      </c>
      <c r="L4934">
        <v>6</v>
      </c>
      <c r="M4934">
        <v>6</v>
      </c>
      <c r="N4934" t="s">
        <v>61</v>
      </c>
      <c r="O4934" t="s">
        <v>37</v>
      </c>
      <c r="P4934" t="s">
        <v>10061</v>
      </c>
    </row>
    <row r="4935" spans="1:16" x14ac:dyDescent="0.3">
      <c r="A4935" s="7">
        <v>19486</v>
      </c>
      <c r="B4935" s="6" t="s">
        <v>19921</v>
      </c>
      <c r="C4935" t="s">
        <v>19922</v>
      </c>
      <c r="D4935" s="2" t="s">
        <v>45</v>
      </c>
      <c r="E4935" s="4" t="s">
        <v>59</v>
      </c>
      <c r="F4935" t="s">
        <v>60</v>
      </c>
      <c r="G4935" s="6">
        <v>444</v>
      </c>
      <c r="H4935">
        <v>87251</v>
      </c>
      <c r="I4935">
        <v>12</v>
      </c>
      <c r="J4935" s="6">
        <v>276.75</v>
      </c>
      <c r="K4935" s="6">
        <v>7143.75</v>
      </c>
      <c r="L4935">
        <v>82</v>
      </c>
      <c r="M4935">
        <v>1</v>
      </c>
      <c r="N4935" t="s">
        <v>48</v>
      </c>
      <c r="O4935" t="s">
        <v>48</v>
      </c>
      <c r="P4935" t="s">
        <v>10061</v>
      </c>
    </row>
    <row r="4936" spans="1:16" x14ac:dyDescent="0.3">
      <c r="A4936" s="7">
        <v>19539</v>
      </c>
      <c r="B4936" s="6" t="s">
        <v>19923</v>
      </c>
      <c r="C4936" t="s">
        <v>19924</v>
      </c>
      <c r="D4936" s="2" t="s">
        <v>70</v>
      </c>
      <c r="E4936" s="4" t="s">
        <v>59</v>
      </c>
      <c r="F4936" t="s">
        <v>60</v>
      </c>
      <c r="G4936" s="6">
        <v>72</v>
      </c>
      <c r="H4936">
        <v>83061</v>
      </c>
      <c r="I4936">
        <v>11</v>
      </c>
      <c r="J4936" s="6">
        <v>304.25</v>
      </c>
      <c r="K4936" s="6">
        <v>6862.5</v>
      </c>
      <c r="L4936">
        <v>77</v>
      </c>
      <c r="M4936">
        <v>2</v>
      </c>
      <c r="N4936" t="s">
        <v>48</v>
      </c>
      <c r="O4936" t="s">
        <v>37</v>
      </c>
      <c r="P4936" t="s">
        <v>10066</v>
      </c>
    </row>
    <row r="4937" spans="1:16" x14ac:dyDescent="0.3">
      <c r="A4937" s="7">
        <v>17540</v>
      </c>
      <c r="B4937" s="6" t="s">
        <v>19925</v>
      </c>
      <c r="C4937" t="s">
        <v>19926</v>
      </c>
      <c r="D4937" s="2" t="s">
        <v>70</v>
      </c>
      <c r="E4937" s="4" t="s">
        <v>59</v>
      </c>
      <c r="F4937" t="s">
        <v>60</v>
      </c>
      <c r="G4937" s="6">
        <v>193</v>
      </c>
      <c r="H4937">
        <v>78379</v>
      </c>
      <c r="I4937">
        <v>18</v>
      </c>
      <c r="J4937" s="6">
        <v>399</v>
      </c>
      <c r="K4937" s="6">
        <v>5313.5</v>
      </c>
      <c r="L4937">
        <v>91</v>
      </c>
      <c r="M4937">
        <v>2</v>
      </c>
      <c r="N4937" t="s">
        <v>48</v>
      </c>
      <c r="O4937" t="s">
        <v>37</v>
      </c>
      <c r="P4937" t="s">
        <v>10066</v>
      </c>
    </row>
    <row r="4938" spans="1:16" x14ac:dyDescent="0.3">
      <c r="A4938" s="7">
        <v>21312</v>
      </c>
      <c r="B4938" s="6" t="s">
        <v>19927</v>
      </c>
      <c r="C4938" t="s">
        <v>19928</v>
      </c>
      <c r="D4938" s="2" t="s">
        <v>64</v>
      </c>
      <c r="E4938" s="4" t="s">
        <v>46</v>
      </c>
      <c r="F4938" t="s">
        <v>60</v>
      </c>
      <c r="G4938" s="6">
        <v>265</v>
      </c>
      <c r="H4938">
        <v>63756</v>
      </c>
      <c r="I4938">
        <v>7</v>
      </c>
      <c r="J4938" s="6">
        <v>335.5</v>
      </c>
      <c r="K4938" s="6">
        <v>7174.75</v>
      </c>
      <c r="L4938">
        <v>96</v>
      </c>
      <c r="M4938">
        <v>2</v>
      </c>
      <c r="N4938" t="s">
        <v>61</v>
      </c>
      <c r="O4938" t="s">
        <v>37</v>
      </c>
      <c r="P4938" t="s">
        <v>10066</v>
      </c>
    </row>
    <row r="4939" spans="1:16" x14ac:dyDescent="0.3">
      <c r="A4939" s="7">
        <v>20823</v>
      </c>
      <c r="B4939" s="6" t="s">
        <v>19929</v>
      </c>
      <c r="C4939" t="s">
        <v>19930</v>
      </c>
      <c r="D4939" s="2" t="s">
        <v>58</v>
      </c>
      <c r="E4939" s="4" t="s">
        <v>59</v>
      </c>
      <c r="F4939" t="s">
        <v>60</v>
      </c>
      <c r="G4939" s="6">
        <v>143</v>
      </c>
      <c r="H4939">
        <v>58097</v>
      </c>
      <c r="I4939">
        <v>8</v>
      </c>
      <c r="J4939" s="6">
        <v>144</v>
      </c>
      <c r="K4939" s="6">
        <v>4584.5</v>
      </c>
      <c r="L4939">
        <v>87</v>
      </c>
      <c r="M4939">
        <v>1</v>
      </c>
      <c r="N4939" t="s">
        <v>48</v>
      </c>
      <c r="O4939" t="s">
        <v>37</v>
      </c>
      <c r="P4939" t="s">
        <v>10061</v>
      </c>
    </row>
    <row r="4940" spans="1:16" x14ac:dyDescent="0.3">
      <c r="A4940" s="7">
        <v>20773</v>
      </c>
      <c r="B4940" s="6" t="s">
        <v>19931</v>
      </c>
      <c r="C4940" t="s">
        <v>19932</v>
      </c>
      <c r="D4940" s="2" t="s">
        <v>45</v>
      </c>
      <c r="E4940" s="4" t="s">
        <v>59</v>
      </c>
      <c r="F4940" t="s">
        <v>60</v>
      </c>
      <c r="G4940" s="6">
        <v>419</v>
      </c>
      <c r="H4940">
        <v>28145</v>
      </c>
      <c r="I4940">
        <v>3</v>
      </c>
      <c r="J4940" s="6">
        <v>336</v>
      </c>
      <c r="K4940" s="6">
        <v>6995.75</v>
      </c>
      <c r="L4940">
        <v>97</v>
      </c>
      <c r="M4940">
        <v>2</v>
      </c>
      <c r="N4940" t="s">
        <v>61</v>
      </c>
      <c r="O4940" t="s">
        <v>48</v>
      </c>
      <c r="P4940" t="s">
        <v>10061</v>
      </c>
    </row>
    <row r="4941" spans="1:16" x14ac:dyDescent="0.3">
      <c r="A4941" s="7">
        <v>21470</v>
      </c>
      <c r="B4941" s="6" t="s">
        <v>19933</v>
      </c>
      <c r="C4941" t="s">
        <v>19934</v>
      </c>
      <c r="D4941" s="2" t="s">
        <v>58</v>
      </c>
      <c r="E4941" s="4" t="s">
        <v>59</v>
      </c>
      <c r="F4941" t="s">
        <v>67</v>
      </c>
      <c r="G4941" s="6">
        <v>231</v>
      </c>
      <c r="H4941">
        <v>21719</v>
      </c>
      <c r="I4941">
        <v>7</v>
      </c>
      <c r="J4941" s="6">
        <v>503.5</v>
      </c>
      <c r="K4941" s="6">
        <v>2555</v>
      </c>
      <c r="L4941">
        <v>56</v>
      </c>
      <c r="M4941">
        <v>3</v>
      </c>
      <c r="N4941" t="s">
        <v>48</v>
      </c>
      <c r="O4941" t="s">
        <v>48</v>
      </c>
      <c r="P4941" t="s">
        <v>10066</v>
      </c>
    </row>
    <row r="4942" spans="1:16" x14ac:dyDescent="0.3">
      <c r="A4942" s="7">
        <v>18883</v>
      </c>
      <c r="B4942" s="6" t="s">
        <v>19935</v>
      </c>
      <c r="C4942" t="s">
        <v>19936</v>
      </c>
      <c r="D4942" s="2" t="s">
        <v>45</v>
      </c>
      <c r="E4942" s="4" t="s">
        <v>46</v>
      </c>
      <c r="F4942" t="s">
        <v>67</v>
      </c>
      <c r="G4942" s="6">
        <v>896</v>
      </c>
      <c r="H4942">
        <v>11140</v>
      </c>
      <c r="I4942">
        <v>1</v>
      </c>
      <c r="J4942" s="6">
        <v>583.5</v>
      </c>
      <c r="K4942" s="6">
        <v>2487.5</v>
      </c>
      <c r="L4942">
        <v>60</v>
      </c>
      <c r="M4942">
        <v>3</v>
      </c>
      <c r="N4942" t="s">
        <v>37</v>
      </c>
      <c r="O4942" t="s">
        <v>37</v>
      </c>
      <c r="P4942" t="s">
        <v>10061</v>
      </c>
    </row>
    <row r="4943" spans="1:16" x14ac:dyDescent="0.3">
      <c r="A4943" s="7">
        <v>19051</v>
      </c>
      <c r="B4943" s="6" t="s">
        <v>19937</v>
      </c>
      <c r="C4943" t="s">
        <v>19938</v>
      </c>
      <c r="D4943" s="2" t="s">
        <v>58</v>
      </c>
      <c r="E4943" s="4" t="s">
        <v>59</v>
      </c>
      <c r="F4943" t="s">
        <v>60</v>
      </c>
      <c r="G4943" s="6">
        <v>156</v>
      </c>
      <c r="H4943">
        <v>27387</v>
      </c>
      <c r="I4943">
        <v>7</v>
      </c>
      <c r="J4943" s="6">
        <v>50.75</v>
      </c>
      <c r="K4943" s="6">
        <v>5511.75</v>
      </c>
      <c r="L4943">
        <v>84</v>
      </c>
      <c r="M4943">
        <v>1</v>
      </c>
      <c r="N4943" t="s">
        <v>48</v>
      </c>
      <c r="O4943" t="s">
        <v>48</v>
      </c>
      <c r="P4943" t="s">
        <v>10061</v>
      </c>
    </row>
    <row r="4944" spans="1:16" x14ac:dyDescent="0.3">
      <c r="A4944" s="7">
        <v>19041</v>
      </c>
      <c r="B4944" s="6" t="s">
        <v>19939</v>
      </c>
      <c r="C4944" t="s">
        <v>19940</v>
      </c>
      <c r="D4944" s="2" t="s">
        <v>52</v>
      </c>
      <c r="E4944" s="4" t="s">
        <v>59</v>
      </c>
      <c r="F4944" t="s">
        <v>80</v>
      </c>
      <c r="G4944" s="6">
        <v>2533</v>
      </c>
      <c r="H4944">
        <v>10782</v>
      </c>
      <c r="I4944">
        <v>35</v>
      </c>
      <c r="J4944" s="6">
        <v>6669.5</v>
      </c>
      <c r="K4944" s="6">
        <v>574</v>
      </c>
      <c r="L4944">
        <v>19</v>
      </c>
      <c r="M4944">
        <v>4</v>
      </c>
      <c r="N4944" t="s">
        <v>48</v>
      </c>
      <c r="O4944" t="s">
        <v>37</v>
      </c>
      <c r="P4944" t="s">
        <v>10061</v>
      </c>
    </row>
    <row r="4945" spans="1:16" x14ac:dyDescent="0.3">
      <c r="A4945" s="7">
        <v>21770</v>
      </c>
      <c r="B4945" s="6" t="s">
        <v>19941</v>
      </c>
      <c r="C4945" t="s">
        <v>19942</v>
      </c>
      <c r="D4945" s="2" t="s">
        <v>52</v>
      </c>
      <c r="E4945" s="4" t="s">
        <v>59</v>
      </c>
      <c r="F4945" t="s">
        <v>76</v>
      </c>
      <c r="G4945" s="6">
        <v>2583</v>
      </c>
      <c r="H4945">
        <v>44866</v>
      </c>
      <c r="I4945">
        <v>19</v>
      </c>
      <c r="J4945" s="6">
        <v>454.5</v>
      </c>
      <c r="K4945" s="6">
        <v>3445.25</v>
      </c>
      <c r="L4945">
        <v>77</v>
      </c>
      <c r="M4945">
        <v>3</v>
      </c>
      <c r="N4945" t="s">
        <v>37</v>
      </c>
      <c r="O4945" t="s">
        <v>37</v>
      </c>
      <c r="P4945" t="s">
        <v>10061</v>
      </c>
    </row>
    <row r="4946" spans="1:16" x14ac:dyDescent="0.3">
      <c r="A4946" s="7">
        <v>17638</v>
      </c>
      <c r="B4946" s="6" t="s">
        <v>19943</v>
      </c>
      <c r="C4946" t="s">
        <v>19944</v>
      </c>
      <c r="D4946" s="2" t="s">
        <v>52</v>
      </c>
      <c r="E4946" s="4" t="s">
        <v>46</v>
      </c>
      <c r="F4946" t="s">
        <v>76</v>
      </c>
      <c r="G4946" s="6">
        <v>3733</v>
      </c>
      <c r="H4946">
        <v>58166</v>
      </c>
      <c r="I4946">
        <v>22</v>
      </c>
      <c r="J4946" s="6">
        <v>432.25</v>
      </c>
      <c r="K4946" s="6">
        <v>2902.5</v>
      </c>
      <c r="L4946">
        <v>54</v>
      </c>
      <c r="M4946">
        <v>1</v>
      </c>
      <c r="N4946" t="s">
        <v>48</v>
      </c>
      <c r="O4946" t="s">
        <v>37</v>
      </c>
      <c r="P4946" t="s">
        <v>10061</v>
      </c>
    </row>
    <row r="4947" spans="1:16" x14ac:dyDescent="0.3">
      <c r="A4947" s="7">
        <v>21377</v>
      </c>
      <c r="B4947" s="6" t="s">
        <v>19945</v>
      </c>
      <c r="C4947" t="s">
        <v>19946</v>
      </c>
      <c r="D4947" s="2" t="s">
        <v>58</v>
      </c>
      <c r="E4947" s="4" t="s">
        <v>59</v>
      </c>
      <c r="F4947" t="s">
        <v>60</v>
      </c>
      <c r="G4947" s="6">
        <v>104</v>
      </c>
      <c r="H4947">
        <v>70165</v>
      </c>
      <c r="I4947">
        <v>2</v>
      </c>
      <c r="J4947" s="6">
        <v>434</v>
      </c>
      <c r="K4947" s="6">
        <v>4994</v>
      </c>
      <c r="L4947">
        <v>100</v>
      </c>
      <c r="M4947">
        <v>1</v>
      </c>
      <c r="N4947" t="s">
        <v>48</v>
      </c>
      <c r="O4947" t="s">
        <v>37</v>
      </c>
      <c r="P4947" t="s">
        <v>10061</v>
      </c>
    </row>
    <row r="4948" spans="1:16" x14ac:dyDescent="0.3">
      <c r="A4948" s="7">
        <v>20435</v>
      </c>
      <c r="B4948" s="6" t="s">
        <v>19947</v>
      </c>
      <c r="C4948" t="s">
        <v>19948</v>
      </c>
      <c r="D4948" s="2" t="s">
        <v>52</v>
      </c>
      <c r="E4948" s="4" t="s">
        <v>46</v>
      </c>
      <c r="F4948" t="s">
        <v>76</v>
      </c>
      <c r="G4948" s="6">
        <v>811</v>
      </c>
      <c r="H4948">
        <v>68786</v>
      </c>
      <c r="I4948">
        <v>15</v>
      </c>
      <c r="J4948" s="6">
        <v>426</v>
      </c>
      <c r="K4948" s="6">
        <v>4290.75</v>
      </c>
      <c r="L4948">
        <v>65</v>
      </c>
      <c r="M4948">
        <v>2</v>
      </c>
      <c r="N4948" t="s">
        <v>61</v>
      </c>
      <c r="O4948" t="s">
        <v>37</v>
      </c>
      <c r="P4948" t="s">
        <v>10061</v>
      </c>
    </row>
    <row r="4949" spans="1:16" x14ac:dyDescent="0.3">
      <c r="A4949" s="7">
        <v>17578</v>
      </c>
      <c r="B4949" s="6" t="s">
        <v>19949</v>
      </c>
      <c r="C4949" t="s">
        <v>19950</v>
      </c>
      <c r="D4949" s="2" t="s">
        <v>52</v>
      </c>
      <c r="E4949" s="4" t="s">
        <v>59</v>
      </c>
      <c r="F4949" t="s">
        <v>54</v>
      </c>
      <c r="G4949" s="6">
        <v>1437</v>
      </c>
      <c r="H4949">
        <v>79883</v>
      </c>
      <c r="I4949">
        <v>31</v>
      </c>
      <c r="J4949" s="6">
        <v>1513.5</v>
      </c>
      <c r="K4949" s="6">
        <v>647.75</v>
      </c>
      <c r="L4949">
        <v>5</v>
      </c>
      <c r="M4949">
        <v>6</v>
      </c>
      <c r="N4949" t="s">
        <v>32</v>
      </c>
      <c r="O4949" t="s">
        <v>48</v>
      </c>
      <c r="P4949" t="s">
        <v>10066</v>
      </c>
    </row>
    <row r="4950" spans="1:16" x14ac:dyDescent="0.3">
      <c r="A4950" s="7">
        <v>18631</v>
      </c>
      <c r="B4950" s="6" t="s">
        <v>19951</v>
      </c>
      <c r="C4950" t="s">
        <v>19952</v>
      </c>
      <c r="D4950" s="2" t="s">
        <v>52</v>
      </c>
      <c r="E4950" s="4" t="s">
        <v>59</v>
      </c>
      <c r="F4950" t="s">
        <v>80</v>
      </c>
      <c r="G4950" s="6">
        <v>4649</v>
      </c>
      <c r="H4950">
        <v>60124</v>
      </c>
      <c r="I4950">
        <v>47</v>
      </c>
      <c r="J4950" s="6">
        <v>9978.5</v>
      </c>
      <c r="K4950" s="6">
        <v>896.25</v>
      </c>
      <c r="L4950">
        <v>17</v>
      </c>
      <c r="M4950">
        <v>6</v>
      </c>
      <c r="N4950" t="s">
        <v>37</v>
      </c>
      <c r="O4950" t="s">
        <v>48</v>
      </c>
      <c r="P4950" t="s">
        <v>10066</v>
      </c>
    </row>
    <row r="4951" spans="1:16" x14ac:dyDescent="0.3">
      <c r="A4951" s="7">
        <v>19781</v>
      </c>
      <c r="B4951" s="6" t="s">
        <v>19953</v>
      </c>
      <c r="C4951" t="s">
        <v>19954</v>
      </c>
      <c r="D4951" s="2" t="s">
        <v>70</v>
      </c>
      <c r="E4951" s="4" t="s">
        <v>46</v>
      </c>
      <c r="F4951" t="s">
        <v>47</v>
      </c>
      <c r="G4951" s="6">
        <v>336</v>
      </c>
      <c r="H4951">
        <v>84518</v>
      </c>
      <c r="I4951">
        <v>11</v>
      </c>
      <c r="J4951" s="6">
        <v>1068</v>
      </c>
      <c r="K4951" s="6">
        <v>2786.5</v>
      </c>
      <c r="L4951">
        <v>69</v>
      </c>
      <c r="M4951">
        <v>0</v>
      </c>
      <c r="N4951" t="s">
        <v>61</v>
      </c>
      <c r="O4951" t="s">
        <v>48</v>
      </c>
      <c r="P4951" t="s">
        <v>10066</v>
      </c>
    </row>
    <row r="4952" spans="1:16" x14ac:dyDescent="0.3">
      <c r="A4952" s="7">
        <v>21482</v>
      </c>
      <c r="B4952" s="6" t="s">
        <v>19955</v>
      </c>
      <c r="C4952" t="s">
        <v>19956</v>
      </c>
      <c r="D4952" s="2" t="s">
        <v>70</v>
      </c>
      <c r="E4952" s="4" t="s">
        <v>59</v>
      </c>
      <c r="F4952" t="s">
        <v>60</v>
      </c>
      <c r="G4952" s="6">
        <v>182</v>
      </c>
      <c r="H4952">
        <v>84882</v>
      </c>
      <c r="I4952">
        <v>16</v>
      </c>
      <c r="J4952" s="6">
        <v>314</v>
      </c>
      <c r="K4952" s="6">
        <v>6476</v>
      </c>
      <c r="L4952">
        <v>84</v>
      </c>
      <c r="M4952">
        <v>1</v>
      </c>
      <c r="N4952" t="s">
        <v>48</v>
      </c>
      <c r="O4952" t="s">
        <v>37</v>
      </c>
      <c r="P4952" t="s">
        <v>10061</v>
      </c>
    </row>
    <row r="4953" spans="1:16" x14ac:dyDescent="0.3">
      <c r="A4953" s="7">
        <v>21637</v>
      </c>
      <c r="B4953" s="6" t="s">
        <v>19957</v>
      </c>
      <c r="C4953" t="s">
        <v>19958</v>
      </c>
      <c r="D4953" s="2" t="s">
        <v>52</v>
      </c>
      <c r="E4953" s="4" t="s">
        <v>59</v>
      </c>
      <c r="F4953" t="s">
        <v>80</v>
      </c>
      <c r="G4953" s="6">
        <v>4463</v>
      </c>
      <c r="H4953">
        <v>84518</v>
      </c>
      <c r="I4953">
        <v>35</v>
      </c>
      <c r="J4953" s="6">
        <v>10177.5</v>
      </c>
      <c r="K4953" s="6">
        <v>482.75</v>
      </c>
      <c r="L4953">
        <v>15</v>
      </c>
      <c r="M4953">
        <v>4</v>
      </c>
      <c r="N4953" t="s">
        <v>37</v>
      </c>
      <c r="O4953" t="s">
        <v>48</v>
      </c>
      <c r="P4953" t="s">
        <v>10061</v>
      </c>
    </row>
    <row r="4954" spans="1:16" x14ac:dyDescent="0.3">
      <c r="A4954" s="7">
        <v>20250</v>
      </c>
      <c r="B4954" s="6" t="s">
        <v>19959</v>
      </c>
      <c r="C4954" t="s">
        <v>19960</v>
      </c>
      <c r="D4954" s="2" t="s">
        <v>45</v>
      </c>
      <c r="E4954" s="4" t="s">
        <v>59</v>
      </c>
      <c r="F4954" t="s">
        <v>60</v>
      </c>
      <c r="G4954" s="6">
        <v>229</v>
      </c>
      <c r="H4954">
        <v>27472</v>
      </c>
      <c r="I4954">
        <v>5</v>
      </c>
      <c r="J4954" s="6">
        <v>406.5</v>
      </c>
      <c r="K4954" s="6">
        <v>3116</v>
      </c>
      <c r="L4954">
        <v>79</v>
      </c>
      <c r="M4954">
        <v>1</v>
      </c>
      <c r="N4954" t="s">
        <v>32</v>
      </c>
      <c r="O4954" t="s">
        <v>32</v>
      </c>
      <c r="P4954" t="s">
        <v>10061</v>
      </c>
    </row>
    <row r="4955" spans="1:16" x14ac:dyDescent="0.3">
      <c r="A4955" s="7">
        <v>22091</v>
      </c>
      <c r="B4955" s="6" t="s">
        <v>19961</v>
      </c>
      <c r="C4955" t="s">
        <v>19962</v>
      </c>
      <c r="D4955" s="2" t="s">
        <v>45</v>
      </c>
      <c r="E4955" s="4" t="s">
        <v>46</v>
      </c>
      <c r="F4955" t="s">
        <v>76</v>
      </c>
      <c r="G4955" s="6">
        <v>815</v>
      </c>
      <c r="H4955">
        <v>23642</v>
      </c>
      <c r="I4955">
        <v>3</v>
      </c>
      <c r="J4955" s="6">
        <v>488.5</v>
      </c>
      <c r="K4955" s="6">
        <v>2628</v>
      </c>
      <c r="L4955">
        <v>68</v>
      </c>
      <c r="M4955">
        <v>3</v>
      </c>
      <c r="N4955" t="s">
        <v>48</v>
      </c>
      <c r="O4955" t="s">
        <v>48</v>
      </c>
      <c r="P4955" t="s">
        <v>10061</v>
      </c>
    </row>
    <row r="4956" spans="1:16" x14ac:dyDescent="0.3">
      <c r="A4956" s="7">
        <v>17720</v>
      </c>
      <c r="B4956" s="6" t="s">
        <v>19963</v>
      </c>
      <c r="C4956" t="s">
        <v>19964</v>
      </c>
      <c r="D4956" s="2" t="s">
        <v>70</v>
      </c>
      <c r="E4956" s="4" t="s">
        <v>59</v>
      </c>
      <c r="F4956" t="s">
        <v>60</v>
      </c>
      <c r="G4956" s="6">
        <v>180</v>
      </c>
      <c r="H4956">
        <v>22300</v>
      </c>
      <c r="I4956">
        <v>5</v>
      </c>
      <c r="J4956" s="6">
        <v>316</v>
      </c>
      <c r="K4956" s="6">
        <v>6178.25</v>
      </c>
      <c r="L4956">
        <v>89</v>
      </c>
      <c r="M4956">
        <v>1</v>
      </c>
      <c r="N4956" t="s">
        <v>61</v>
      </c>
      <c r="O4956" t="s">
        <v>37</v>
      </c>
      <c r="P4956" t="s">
        <v>10061</v>
      </c>
    </row>
    <row r="4957" spans="1:16" x14ac:dyDescent="0.3">
      <c r="A4957" s="7">
        <v>21443</v>
      </c>
      <c r="B4957" s="6" t="s">
        <v>19965</v>
      </c>
      <c r="C4957" t="s">
        <v>19966</v>
      </c>
      <c r="D4957" s="2" t="s">
        <v>52</v>
      </c>
      <c r="E4957" s="4" t="s">
        <v>46</v>
      </c>
      <c r="F4957" t="s">
        <v>67</v>
      </c>
      <c r="G4957" s="6">
        <v>1409</v>
      </c>
      <c r="H4957">
        <v>11072</v>
      </c>
      <c r="I4957">
        <v>6</v>
      </c>
      <c r="J4957" s="6">
        <v>775</v>
      </c>
      <c r="K4957" s="6">
        <v>3279.25</v>
      </c>
      <c r="L4957">
        <v>58</v>
      </c>
      <c r="M4957">
        <v>1</v>
      </c>
      <c r="N4957" t="s">
        <v>61</v>
      </c>
      <c r="O4957" t="s">
        <v>48</v>
      </c>
      <c r="P4957" t="s">
        <v>10061</v>
      </c>
    </row>
    <row r="4958" spans="1:16" x14ac:dyDescent="0.3">
      <c r="A4958" s="7">
        <v>20833</v>
      </c>
      <c r="B4958" s="6" t="s">
        <v>19967</v>
      </c>
      <c r="C4958" t="s">
        <v>19968</v>
      </c>
      <c r="D4958" s="2" t="s">
        <v>64</v>
      </c>
      <c r="E4958" s="4" t="s">
        <v>46</v>
      </c>
      <c r="F4958" t="s">
        <v>47</v>
      </c>
      <c r="G4958" s="6">
        <v>700</v>
      </c>
      <c r="H4958">
        <v>22867</v>
      </c>
      <c r="I4958">
        <v>8</v>
      </c>
      <c r="J4958" s="6">
        <v>1932</v>
      </c>
      <c r="K4958" s="6">
        <v>2328.5</v>
      </c>
      <c r="L4958">
        <v>70</v>
      </c>
      <c r="M4958">
        <v>0</v>
      </c>
      <c r="N4958" t="s">
        <v>48</v>
      </c>
      <c r="O4958" t="s">
        <v>48</v>
      </c>
      <c r="P4958" t="s">
        <v>10061</v>
      </c>
    </row>
    <row r="4959" spans="1:16" x14ac:dyDescent="0.3">
      <c r="A4959" s="7">
        <v>19572</v>
      </c>
      <c r="B4959" s="6" t="s">
        <v>19969</v>
      </c>
      <c r="C4959" t="s">
        <v>19970</v>
      </c>
      <c r="D4959" s="2" t="s">
        <v>58</v>
      </c>
      <c r="E4959" s="4" t="s">
        <v>59</v>
      </c>
      <c r="F4959" t="s">
        <v>60</v>
      </c>
      <c r="G4959" s="6">
        <v>176</v>
      </c>
      <c r="H4959">
        <v>77133</v>
      </c>
      <c r="I4959">
        <v>11</v>
      </c>
      <c r="J4959" s="6">
        <v>232.5</v>
      </c>
      <c r="K4959" s="6">
        <v>3271</v>
      </c>
      <c r="L4959">
        <v>98</v>
      </c>
      <c r="M4959">
        <v>2</v>
      </c>
      <c r="N4959" t="s">
        <v>32</v>
      </c>
      <c r="O4959" t="s">
        <v>48</v>
      </c>
      <c r="P4959" t="s">
        <v>10061</v>
      </c>
    </row>
    <row r="4960" spans="1:16" x14ac:dyDescent="0.3">
      <c r="A4960" s="7">
        <v>21709</v>
      </c>
      <c r="B4960" s="6" t="s">
        <v>19971</v>
      </c>
      <c r="C4960" t="s">
        <v>19972</v>
      </c>
      <c r="D4960" s="2" t="s">
        <v>52</v>
      </c>
      <c r="E4960" s="4" t="s">
        <v>46</v>
      </c>
      <c r="F4960" t="s">
        <v>76</v>
      </c>
      <c r="G4960" s="6">
        <v>3537</v>
      </c>
      <c r="H4960">
        <v>26974</v>
      </c>
      <c r="I4960">
        <v>23</v>
      </c>
      <c r="J4960" s="6">
        <v>362.75</v>
      </c>
      <c r="K4960" s="6">
        <v>4020.25</v>
      </c>
      <c r="L4960">
        <v>59</v>
      </c>
      <c r="M4960">
        <v>1</v>
      </c>
      <c r="N4960" t="s">
        <v>48</v>
      </c>
      <c r="O4960" t="s">
        <v>37</v>
      </c>
      <c r="P4960" t="s">
        <v>10066</v>
      </c>
    </row>
    <row r="4961" spans="1:16" x14ac:dyDescent="0.3">
      <c r="A4961" s="7">
        <v>18039</v>
      </c>
      <c r="B4961" s="6" t="s">
        <v>19973</v>
      </c>
      <c r="C4961" t="s">
        <v>19974</v>
      </c>
      <c r="D4961" s="2" t="s">
        <v>52</v>
      </c>
      <c r="E4961" s="4" t="s">
        <v>46</v>
      </c>
      <c r="F4961" t="s">
        <v>80</v>
      </c>
      <c r="G4961" s="6">
        <v>4101</v>
      </c>
      <c r="H4961">
        <v>21771</v>
      </c>
      <c r="I4961">
        <v>51</v>
      </c>
      <c r="J4961" s="6">
        <v>878.25</v>
      </c>
      <c r="K4961" s="6">
        <v>328</v>
      </c>
      <c r="L4961">
        <v>17</v>
      </c>
      <c r="M4961">
        <v>5</v>
      </c>
      <c r="N4961" t="s">
        <v>37</v>
      </c>
      <c r="O4961" t="s">
        <v>48</v>
      </c>
      <c r="P4961" t="s">
        <v>10066</v>
      </c>
    </row>
    <row r="4962" spans="1:16" x14ac:dyDescent="0.3">
      <c r="A4962" s="7">
        <v>18527</v>
      </c>
      <c r="B4962" s="6" t="s">
        <v>19975</v>
      </c>
      <c r="C4962" t="s">
        <v>19976</v>
      </c>
      <c r="D4962" s="2" t="s">
        <v>58</v>
      </c>
      <c r="E4962" s="4" t="s">
        <v>59</v>
      </c>
      <c r="F4962" t="s">
        <v>60</v>
      </c>
      <c r="G4962" s="6">
        <v>73</v>
      </c>
      <c r="H4962">
        <v>12039</v>
      </c>
      <c r="I4962">
        <v>4</v>
      </c>
      <c r="J4962" s="6">
        <v>123.75</v>
      </c>
      <c r="K4962" s="6">
        <v>4881.75</v>
      </c>
      <c r="L4962">
        <v>90</v>
      </c>
      <c r="M4962">
        <v>2</v>
      </c>
      <c r="N4962" t="s">
        <v>48</v>
      </c>
      <c r="O4962" t="s">
        <v>37</v>
      </c>
      <c r="P4962" t="s">
        <v>10061</v>
      </c>
    </row>
    <row r="4963" spans="1:16" x14ac:dyDescent="0.3">
      <c r="A4963" s="7">
        <v>20204</v>
      </c>
      <c r="B4963" s="6" t="s">
        <v>19977</v>
      </c>
      <c r="C4963" t="s">
        <v>19978</v>
      </c>
      <c r="D4963" s="2" t="s">
        <v>58</v>
      </c>
      <c r="E4963" s="4" t="s">
        <v>59</v>
      </c>
      <c r="F4963" t="s">
        <v>60</v>
      </c>
      <c r="G4963" s="6">
        <v>96</v>
      </c>
      <c r="H4963">
        <v>75000</v>
      </c>
      <c r="I4963">
        <v>10</v>
      </c>
      <c r="J4963" s="6">
        <v>57.75</v>
      </c>
      <c r="K4963" s="6">
        <v>6104.25</v>
      </c>
      <c r="L4963">
        <v>95</v>
      </c>
      <c r="M4963">
        <v>1</v>
      </c>
      <c r="N4963" t="s">
        <v>61</v>
      </c>
      <c r="O4963" t="s">
        <v>48</v>
      </c>
      <c r="P4963" t="s">
        <v>10061</v>
      </c>
    </row>
    <row r="4964" spans="1:16" x14ac:dyDescent="0.3">
      <c r="A4964" s="7">
        <v>22072</v>
      </c>
      <c r="B4964" s="6" t="s">
        <v>19979</v>
      </c>
      <c r="C4964" t="s">
        <v>19980</v>
      </c>
      <c r="D4964" s="2" t="s">
        <v>52</v>
      </c>
      <c r="E4964" s="4" t="s">
        <v>53</v>
      </c>
      <c r="F4964" t="s">
        <v>54</v>
      </c>
      <c r="G4964" s="6">
        <v>3180</v>
      </c>
      <c r="H4964">
        <v>59835</v>
      </c>
      <c r="I4964">
        <v>41</v>
      </c>
      <c r="J4964" s="6">
        <v>6758.5</v>
      </c>
      <c r="K4964" s="6">
        <v>593.25</v>
      </c>
      <c r="L4964">
        <v>21</v>
      </c>
      <c r="M4964">
        <v>5</v>
      </c>
      <c r="N4964" t="s">
        <v>48</v>
      </c>
      <c r="O4964" t="s">
        <v>37</v>
      </c>
      <c r="P4964" t="s">
        <v>10066</v>
      </c>
    </row>
    <row r="4965" spans="1:16" x14ac:dyDescent="0.3">
      <c r="A4965" s="7">
        <v>19062</v>
      </c>
      <c r="B4965" s="6" t="s">
        <v>19981</v>
      </c>
      <c r="C4965" t="s">
        <v>19982</v>
      </c>
      <c r="D4965" s="2" t="s">
        <v>58</v>
      </c>
      <c r="E4965" s="4" t="s">
        <v>46</v>
      </c>
      <c r="F4965" t="s">
        <v>67</v>
      </c>
      <c r="G4965" s="6">
        <v>222</v>
      </c>
      <c r="H4965">
        <v>64860</v>
      </c>
      <c r="I4965">
        <v>12</v>
      </c>
      <c r="J4965" s="6">
        <v>902</v>
      </c>
      <c r="K4965" s="6">
        <v>4366</v>
      </c>
      <c r="L4965">
        <v>48</v>
      </c>
      <c r="M4965">
        <v>2</v>
      </c>
      <c r="N4965" t="s">
        <v>37</v>
      </c>
      <c r="O4965" t="s">
        <v>37</v>
      </c>
      <c r="P4965" t="s">
        <v>10061</v>
      </c>
    </row>
    <row r="4966" spans="1:16" x14ac:dyDescent="0.3">
      <c r="A4966" s="7">
        <v>18320</v>
      </c>
      <c r="B4966" s="6" t="s">
        <v>19983</v>
      </c>
      <c r="C4966" t="s">
        <v>19984</v>
      </c>
      <c r="D4966" s="2" t="s">
        <v>58</v>
      </c>
      <c r="E4966" s="4" t="s">
        <v>59</v>
      </c>
      <c r="F4966" t="s">
        <v>60</v>
      </c>
      <c r="G4966" s="6">
        <v>57</v>
      </c>
      <c r="H4966">
        <v>23642</v>
      </c>
      <c r="I4966">
        <v>19</v>
      </c>
      <c r="J4966" s="6">
        <v>262.75</v>
      </c>
      <c r="K4966" s="6">
        <v>7489.5</v>
      </c>
      <c r="L4966">
        <v>81</v>
      </c>
      <c r="M4966">
        <v>1</v>
      </c>
      <c r="N4966" t="s">
        <v>32</v>
      </c>
      <c r="O4966" t="s">
        <v>37</v>
      </c>
      <c r="P4966" t="s">
        <v>10061</v>
      </c>
    </row>
    <row r="4967" spans="1:16" x14ac:dyDescent="0.3">
      <c r="A4967" s="7">
        <v>17977</v>
      </c>
      <c r="B4967" s="6" t="s">
        <v>19985</v>
      </c>
      <c r="C4967" t="s">
        <v>19986</v>
      </c>
      <c r="D4967" s="2" t="s">
        <v>58</v>
      </c>
      <c r="E4967" s="4" t="s">
        <v>46</v>
      </c>
      <c r="F4967" t="s">
        <v>67</v>
      </c>
      <c r="G4967" s="6">
        <v>226</v>
      </c>
      <c r="H4967">
        <v>57350</v>
      </c>
      <c r="I4967">
        <v>13</v>
      </c>
      <c r="J4967" s="6">
        <v>1448.5</v>
      </c>
      <c r="K4967" s="6">
        <v>3473.75</v>
      </c>
      <c r="L4967">
        <v>44</v>
      </c>
      <c r="M4967">
        <v>1</v>
      </c>
      <c r="N4967" t="s">
        <v>48</v>
      </c>
      <c r="O4967" t="s">
        <v>37</v>
      </c>
      <c r="P4967" t="s">
        <v>10061</v>
      </c>
    </row>
    <row r="4968" spans="1:16" x14ac:dyDescent="0.3">
      <c r="A4968" s="7">
        <v>19672</v>
      </c>
      <c r="B4968" s="6" t="s">
        <v>19987</v>
      </c>
      <c r="C4968" t="s">
        <v>19988</v>
      </c>
      <c r="D4968" s="2" t="s">
        <v>64</v>
      </c>
      <c r="E4968" s="4" t="s">
        <v>59</v>
      </c>
      <c r="F4968" t="s">
        <v>76</v>
      </c>
      <c r="G4968" s="6">
        <v>1144</v>
      </c>
      <c r="H4968">
        <v>27493</v>
      </c>
      <c r="I4968">
        <v>2</v>
      </c>
      <c r="J4968" s="6">
        <v>375.5</v>
      </c>
      <c r="K4968" s="6">
        <v>3535</v>
      </c>
      <c r="L4968">
        <v>58</v>
      </c>
      <c r="M4968">
        <v>2</v>
      </c>
      <c r="N4968" t="s">
        <v>48</v>
      </c>
      <c r="O4968" t="s">
        <v>37</v>
      </c>
      <c r="P4968" t="s">
        <v>10066</v>
      </c>
    </row>
    <row r="4969" spans="1:16" x14ac:dyDescent="0.3">
      <c r="A4969" s="7">
        <v>20683</v>
      </c>
      <c r="B4969" s="6" t="s">
        <v>19989</v>
      </c>
      <c r="C4969" t="s">
        <v>19990</v>
      </c>
      <c r="D4969" s="2" t="s">
        <v>64</v>
      </c>
      <c r="E4969" s="4" t="s">
        <v>59</v>
      </c>
      <c r="F4969" t="s">
        <v>80</v>
      </c>
      <c r="G4969" s="6">
        <v>1085</v>
      </c>
      <c r="H4969">
        <v>40496</v>
      </c>
      <c r="I4969">
        <v>58</v>
      </c>
      <c r="J4969" s="6">
        <v>6184.5</v>
      </c>
      <c r="K4969" s="6">
        <v>302.75</v>
      </c>
      <c r="L4969">
        <v>15</v>
      </c>
      <c r="M4969">
        <v>4</v>
      </c>
      <c r="N4969" t="s">
        <v>48</v>
      </c>
      <c r="O4969" t="s">
        <v>48</v>
      </c>
      <c r="P4969" t="s">
        <v>10061</v>
      </c>
    </row>
    <row r="4970" spans="1:16" x14ac:dyDescent="0.3">
      <c r="A4970" s="7">
        <v>19769</v>
      </c>
      <c r="B4970" s="6" t="s">
        <v>19991</v>
      </c>
      <c r="C4970" t="s">
        <v>19992</v>
      </c>
      <c r="D4970" s="2" t="s">
        <v>52</v>
      </c>
      <c r="E4970" s="4" t="s">
        <v>46</v>
      </c>
      <c r="F4970" t="s">
        <v>76</v>
      </c>
      <c r="G4970" s="6">
        <v>1448</v>
      </c>
      <c r="H4970">
        <v>89816</v>
      </c>
      <c r="I4970">
        <v>20</v>
      </c>
      <c r="J4970" s="6">
        <v>393</v>
      </c>
      <c r="K4970" s="6">
        <v>4116.25</v>
      </c>
      <c r="L4970">
        <v>70</v>
      </c>
      <c r="M4970">
        <v>3</v>
      </c>
      <c r="N4970" t="s">
        <v>48</v>
      </c>
      <c r="O4970" t="s">
        <v>37</v>
      </c>
      <c r="P4970" t="s">
        <v>10066</v>
      </c>
    </row>
    <row r="4971" spans="1:16" x14ac:dyDescent="0.3">
      <c r="A4971" s="7">
        <v>19697</v>
      </c>
      <c r="B4971" s="6" t="s">
        <v>19993</v>
      </c>
      <c r="C4971" t="s">
        <v>19994</v>
      </c>
      <c r="D4971" s="2" t="s">
        <v>45</v>
      </c>
      <c r="E4971" s="4" t="s">
        <v>46</v>
      </c>
      <c r="F4971" t="s">
        <v>76</v>
      </c>
      <c r="G4971" s="6">
        <v>954</v>
      </c>
      <c r="H4971">
        <v>45513</v>
      </c>
      <c r="I4971">
        <v>24</v>
      </c>
      <c r="J4971" s="6">
        <v>573.75</v>
      </c>
      <c r="K4971" s="6">
        <v>4411.75</v>
      </c>
      <c r="L4971">
        <v>66</v>
      </c>
      <c r="M4971">
        <v>2</v>
      </c>
      <c r="N4971" t="s">
        <v>37</v>
      </c>
      <c r="O4971" t="s">
        <v>37</v>
      </c>
      <c r="P4971" t="s">
        <v>10066</v>
      </c>
    </row>
    <row r="4972" spans="1:16" x14ac:dyDescent="0.3">
      <c r="A4972" s="7">
        <v>17946</v>
      </c>
      <c r="B4972" s="6" t="s">
        <v>19995</v>
      </c>
      <c r="C4972" t="s">
        <v>19996</v>
      </c>
      <c r="D4972" s="2" t="s">
        <v>45</v>
      </c>
      <c r="E4972" s="4" t="s">
        <v>46</v>
      </c>
      <c r="F4972" t="s">
        <v>47</v>
      </c>
      <c r="G4972" s="6">
        <v>468</v>
      </c>
      <c r="H4972">
        <v>68709</v>
      </c>
      <c r="I4972">
        <v>6</v>
      </c>
      <c r="J4972" s="6">
        <v>1549.25</v>
      </c>
      <c r="K4972" s="6">
        <v>2692.25</v>
      </c>
      <c r="L4972">
        <v>59</v>
      </c>
      <c r="M4972">
        <v>1</v>
      </c>
      <c r="N4972" t="s">
        <v>61</v>
      </c>
      <c r="O4972" t="s">
        <v>37</v>
      </c>
      <c r="P4972" t="s">
        <v>10061</v>
      </c>
    </row>
    <row r="4973" spans="1:16" x14ac:dyDescent="0.3">
      <c r="A4973" s="7">
        <v>18035</v>
      </c>
      <c r="B4973" s="6" t="s">
        <v>19997</v>
      </c>
      <c r="C4973" t="s">
        <v>19998</v>
      </c>
      <c r="D4973" s="2" t="s">
        <v>70</v>
      </c>
      <c r="E4973" s="4" t="s">
        <v>46</v>
      </c>
      <c r="F4973" t="s">
        <v>67</v>
      </c>
      <c r="G4973" s="6">
        <v>392</v>
      </c>
      <c r="H4973">
        <v>61201</v>
      </c>
      <c r="I4973">
        <v>2</v>
      </c>
      <c r="J4973" s="6">
        <v>1217.25</v>
      </c>
      <c r="K4973" s="6">
        <v>2034.25</v>
      </c>
      <c r="L4973">
        <v>50</v>
      </c>
      <c r="M4973">
        <v>2</v>
      </c>
      <c r="N4973" t="s">
        <v>32</v>
      </c>
      <c r="O4973" t="s">
        <v>32</v>
      </c>
      <c r="P4973" t="s">
        <v>10061</v>
      </c>
    </row>
    <row r="4974" spans="1:16" x14ac:dyDescent="0.3">
      <c r="A4974" s="7">
        <v>20640</v>
      </c>
      <c r="B4974" s="6" t="s">
        <v>19999</v>
      </c>
      <c r="C4974" t="s">
        <v>20000</v>
      </c>
      <c r="D4974" s="2" t="s">
        <v>45</v>
      </c>
      <c r="E4974" s="4" t="s">
        <v>46</v>
      </c>
      <c r="F4974" t="s">
        <v>47</v>
      </c>
      <c r="G4974" s="6">
        <v>987</v>
      </c>
      <c r="H4974">
        <v>78861</v>
      </c>
      <c r="I4974">
        <v>12</v>
      </c>
      <c r="J4974" s="6">
        <v>1856.75</v>
      </c>
      <c r="K4974" s="6">
        <v>2742</v>
      </c>
      <c r="L4974">
        <v>58</v>
      </c>
      <c r="M4974">
        <v>0</v>
      </c>
      <c r="N4974" t="s">
        <v>32</v>
      </c>
      <c r="O4974" t="s">
        <v>48</v>
      </c>
      <c r="P4974" t="s">
        <v>10066</v>
      </c>
    </row>
    <row r="4975" spans="1:16" x14ac:dyDescent="0.3">
      <c r="A4975" s="7">
        <v>18238</v>
      </c>
      <c r="B4975" s="6" t="s">
        <v>20001</v>
      </c>
      <c r="C4975" t="s">
        <v>20002</v>
      </c>
      <c r="D4975" s="2" t="s">
        <v>52</v>
      </c>
      <c r="E4975" s="4" t="s">
        <v>46</v>
      </c>
      <c r="F4975" t="s">
        <v>80</v>
      </c>
      <c r="G4975" s="6">
        <v>4416</v>
      </c>
      <c r="H4975">
        <v>71970</v>
      </c>
      <c r="I4975">
        <v>57</v>
      </c>
      <c r="J4975" s="6">
        <v>3902.25</v>
      </c>
      <c r="K4975" s="6">
        <v>319.25</v>
      </c>
      <c r="L4975">
        <v>18</v>
      </c>
      <c r="M4975">
        <v>4</v>
      </c>
      <c r="N4975" t="s">
        <v>37</v>
      </c>
      <c r="O4975" t="s">
        <v>37</v>
      </c>
      <c r="P4975" t="s">
        <v>10061</v>
      </c>
    </row>
    <row r="4976" spans="1:16" x14ac:dyDescent="0.3">
      <c r="A4976" s="7">
        <v>19285</v>
      </c>
      <c r="B4976" s="6" t="s">
        <v>20003</v>
      </c>
      <c r="C4976" t="s">
        <v>20004</v>
      </c>
      <c r="D4976" s="2" t="s">
        <v>45</v>
      </c>
      <c r="E4976" s="4" t="s">
        <v>46</v>
      </c>
      <c r="F4976" t="s">
        <v>47</v>
      </c>
      <c r="G4976" s="6">
        <v>873</v>
      </c>
      <c r="H4976">
        <v>62983</v>
      </c>
      <c r="I4976">
        <v>9</v>
      </c>
      <c r="J4976" s="6">
        <v>1006.75</v>
      </c>
      <c r="K4976" s="6">
        <v>2817.25</v>
      </c>
      <c r="L4976">
        <v>55</v>
      </c>
      <c r="M4976">
        <v>1</v>
      </c>
      <c r="N4976" t="s">
        <v>48</v>
      </c>
      <c r="O4976" t="s">
        <v>37</v>
      </c>
      <c r="P4976" t="s">
        <v>10061</v>
      </c>
    </row>
    <row r="4977" spans="1:16" x14ac:dyDescent="0.3">
      <c r="A4977" s="7">
        <v>19816</v>
      </c>
      <c r="B4977" s="6" t="s">
        <v>20005</v>
      </c>
      <c r="C4977" t="s">
        <v>20006</v>
      </c>
      <c r="D4977" s="2" t="s">
        <v>70</v>
      </c>
      <c r="E4977" s="4" t="s">
        <v>59</v>
      </c>
      <c r="F4977" t="s">
        <v>60</v>
      </c>
      <c r="G4977" s="6">
        <v>134</v>
      </c>
      <c r="H4977">
        <v>21437</v>
      </c>
      <c r="I4977">
        <v>14</v>
      </c>
      <c r="J4977" s="6">
        <v>414.5</v>
      </c>
      <c r="K4977" s="6">
        <v>3891.75</v>
      </c>
      <c r="L4977">
        <v>86</v>
      </c>
      <c r="M4977">
        <v>1</v>
      </c>
      <c r="N4977" t="s">
        <v>32</v>
      </c>
      <c r="O4977" t="s">
        <v>37</v>
      </c>
      <c r="P4977" t="s">
        <v>10066</v>
      </c>
    </row>
    <row r="4978" spans="1:16" x14ac:dyDescent="0.3">
      <c r="A4978" s="7">
        <v>20366</v>
      </c>
      <c r="B4978" s="6" t="s">
        <v>20007</v>
      </c>
      <c r="C4978" t="s">
        <v>20008</v>
      </c>
      <c r="D4978" s="2" t="s">
        <v>64</v>
      </c>
      <c r="E4978" s="4" t="s">
        <v>46</v>
      </c>
      <c r="F4978" t="s">
        <v>67</v>
      </c>
      <c r="G4978" s="6">
        <v>249</v>
      </c>
      <c r="H4978">
        <v>23642</v>
      </c>
      <c r="I4978">
        <v>4</v>
      </c>
      <c r="J4978" s="6">
        <v>833</v>
      </c>
      <c r="K4978" s="6">
        <v>4380.75</v>
      </c>
      <c r="L4978">
        <v>56</v>
      </c>
      <c r="M4978">
        <v>3</v>
      </c>
      <c r="N4978" t="s">
        <v>32</v>
      </c>
      <c r="O4978" t="s">
        <v>48</v>
      </c>
      <c r="P4978" t="s">
        <v>10061</v>
      </c>
    </row>
    <row r="4979" spans="1:16" x14ac:dyDescent="0.3">
      <c r="A4979" s="7">
        <v>17788</v>
      </c>
      <c r="B4979" s="6" t="s">
        <v>20009</v>
      </c>
      <c r="C4979" t="s">
        <v>20010</v>
      </c>
      <c r="D4979" s="2" t="s">
        <v>79</v>
      </c>
      <c r="E4979" s="4" t="s">
        <v>46</v>
      </c>
      <c r="F4979" t="s">
        <v>80</v>
      </c>
      <c r="G4979" s="6">
        <v>3075</v>
      </c>
      <c r="H4979">
        <v>49949</v>
      </c>
      <c r="I4979">
        <v>36</v>
      </c>
      <c r="J4979" s="6">
        <v>6523.75</v>
      </c>
      <c r="K4979" s="6">
        <v>461.25</v>
      </c>
      <c r="L4979">
        <v>22</v>
      </c>
      <c r="M4979">
        <v>6</v>
      </c>
      <c r="N4979" t="s">
        <v>37</v>
      </c>
      <c r="O4979" t="s">
        <v>48</v>
      </c>
      <c r="P4979" t="s">
        <v>10061</v>
      </c>
    </row>
    <row r="4980" spans="1:16" x14ac:dyDescent="0.3">
      <c r="A4980" s="7">
        <v>20470</v>
      </c>
      <c r="B4980" s="6" t="s">
        <v>20011</v>
      </c>
      <c r="C4980" t="s">
        <v>20012</v>
      </c>
      <c r="D4980" s="2" t="s">
        <v>45</v>
      </c>
      <c r="E4980" s="4" t="s">
        <v>59</v>
      </c>
      <c r="F4980" t="s">
        <v>67</v>
      </c>
      <c r="G4980" s="6">
        <v>670</v>
      </c>
      <c r="H4980">
        <v>64102</v>
      </c>
      <c r="I4980">
        <v>9</v>
      </c>
      <c r="J4980" s="6">
        <v>653.5</v>
      </c>
      <c r="K4980" s="6">
        <v>4029.75</v>
      </c>
      <c r="L4980">
        <v>45</v>
      </c>
      <c r="M4980">
        <v>3</v>
      </c>
      <c r="N4980" t="s">
        <v>48</v>
      </c>
      <c r="O4980" t="s">
        <v>48</v>
      </c>
      <c r="P4980" t="s">
        <v>10061</v>
      </c>
    </row>
    <row r="4981" spans="1:16" x14ac:dyDescent="0.3">
      <c r="A4981" s="7">
        <v>20074</v>
      </c>
      <c r="B4981" s="6" t="s">
        <v>20013</v>
      </c>
      <c r="C4981" t="s">
        <v>20014</v>
      </c>
      <c r="D4981" s="2" t="s">
        <v>52</v>
      </c>
      <c r="E4981" s="4" t="s">
        <v>59</v>
      </c>
      <c r="F4981" t="s">
        <v>67</v>
      </c>
      <c r="G4981" s="6">
        <v>819</v>
      </c>
      <c r="H4981">
        <v>89416</v>
      </c>
      <c r="I4981">
        <v>7</v>
      </c>
      <c r="J4981" s="6">
        <v>606.5</v>
      </c>
      <c r="K4981" s="6">
        <v>3289</v>
      </c>
      <c r="L4981">
        <v>41</v>
      </c>
      <c r="M4981">
        <v>3</v>
      </c>
      <c r="N4981" t="s">
        <v>32</v>
      </c>
      <c r="O4981" t="s">
        <v>32</v>
      </c>
      <c r="P4981" t="s">
        <v>10061</v>
      </c>
    </row>
    <row r="4982" spans="1:16" x14ac:dyDescent="0.3">
      <c r="A4982" s="7">
        <v>19699</v>
      </c>
      <c r="B4982" s="6" t="s">
        <v>20015</v>
      </c>
      <c r="C4982" t="s">
        <v>20016</v>
      </c>
      <c r="D4982" s="2" t="s">
        <v>52</v>
      </c>
      <c r="E4982" s="4" t="s">
        <v>59</v>
      </c>
      <c r="F4982" t="s">
        <v>80</v>
      </c>
      <c r="G4982" s="6">
        <v>1501</v>
      </c>
      <c r="H4982">
        <v>58851</v>
      </c>
      <c r="I4982">
        <v>56</v>
      </c>
      <c r="J4982" s="6">
        <v>7049.25</v>
      </c>
      <c r="K4982" s="6">
        <v>658.5</v>
      </c>
      <c r="L4982">
        <v>20</v>
      </c>
      <c r="M4982">
        <v>3</v>
      </c>
      <c r="N4982" t="s">
        <v>37</v>
      </c>
      <c r="O4982" t="s">
        <v>37</v>
      </c>
      <c r="P4982" t="s">
        <v>10061</v>
      </c>
    </row>
    <row r="4983" spans="1:16" x14ac:dyDescent="0.3">
      <c r="A4983" s="7">
        <v>18003</v>
      </c>
      <c r="B4983" s="6" t="s">
        <v>20017</v>
      </c>
      <c r="C4983" t="s">
        <v>20018</v>
      </c>
      <c r="D4983" s="2" t="s">
        <v>45</v>
      </c>
      <c r="E4983" s="4" t="s">
        <v>46</v>
      </c>
      <c r="F4983" t="s">
        <v>47</v>
      </c>
      <c r="G4983" s="6">
        <v>270</v>
      </c>
      <c r="H4983">
        <v>17523</v>
      </c>
      <c r="I4983">
        <v>16</v>
      </c>
      <c r="J4983" s="6">
        <v>276</v>
      </c>
      <c r="K4983" s="6">
        <v>2569.25</v>
      </c>
      <c r="L4983">
        <v>68</v>
      </c>
      <c r="M4983">
        <v>1</v>
      </c>
      <c r="N4983" t="s">
        <v>48</v>
      </c>
      <c r="O4983" t="s">
        <v>37</v>
      </c>
      <c r="P4983" t="s">
        <v>10066</v>
      </c>
    </row>
    <row r="4984" spans="1:16" x14ac:dyDescent="0.3">
      <c r="A4984" s="7">
        <v>19844</v>
      </c>
      <c r="B4984" s="6" t="s">
        <v>20019</v>
      </c>
      <c r="C4984" t="s">
        <v>20020</v>
      </c>
      <c r="D4984" s="2" t="s">
        <v>64</v>
      </c>
      <c r="E4984" s="4" t="s">
        <v>46</v>
      </c>
      <c r="F4984" t="s">
        <v>76</v>
      </c>
      <c r="G4984" s="6">
        <v>1011</v>
      </c>
      <c r="H4984">
        <v>12039</v>
      </c>
      <c r="I4984">
        <v>10</v>
      </c>
      <c r="J4984" s="6">
        <v>383.25</v>
      </c>
      <c r="K4984" s="6">
        <v>5643.75</v>
      </c>
      <c r="L4984">
        <v>51</v>
      </c>
      <c r="M4984">
        <v>1</v>
      </c>
      <c r="N4984" t="s">
        <v>32</v>
      </c>
      <c r="O4984" t="s">
        <v>32</v>
      </c>
      <c r="P4984" t="s">
        <v>10061</v>
      </c>
    </row>
    <row r="4985" spans="1:16" x14ac:dyDescent="0.3">
      <c r="A4985" s="7">
        <v>19659</v>
      </c>
      <c r="B4985" s="6" t="s">
        <v>20021</v>
      </c>
      <c r="C4985" t="s">
        <v>20022</v>
      </c>
      <c r="D4985" s="2" t="s">
        <v>45</v>
      </c>
      <c r="E4985" s="4" t="s">
        <v>46</v>
      </c>
      <c r="F4985" t="s">
        <v>47</v>
      </c>
      <c r="G4985" s="6">
        <v>742</v>
      </c>
      <c r="H4985">
        <v>51866</v>
      </c>
      <c r="I4985">
        <v>15</v>
      </c>
      <c r="J4985" s="6">
        <v>228</v>
      </c>
      <c r="K4985" s="6">
        <v>2669</v>
      </c>
      <c r="L4985">
        <v>64</v>
      </c>
      <c r="M4985">
        <v>0</v>
      </c>
      <c r="N4985" t="s">
        <v>48</v>
      </c>
      <c r="O4985" t="s">
        <v>37</v>
      </c>
      <c r="P4985" t="s">
        <v>10061</v>
      </c>
    </row>
    <row r="4986" spans="1:16" x14ac:dyDescent="0.3">
      <c r="A4986" s="7">
        <v>20011</v>
      </c>
      <c r="B4986" s="6" t="s">
        <v>20023</v>
      </c>
      <c r="C4986" t="s">
        <v>20024</v>
      </c>
      <c r="D4986" s="2" t="s">
        <v>52</v>
      </c>
      <c r="E4986" s="4" t="s">
        <v>46</v>
      </c>
      <c r="F4986" t="s">
        <v>67</v>
      </c>
      <c r="G4986" s="6">
        <v>2389</v>
      </c>
      <c r="H4986">
        <v>63938</v>
      </c>
      <c r="I4986">
        <v>8</v>
      </c>
      <c r="J4986" s="6">
        <v>1356.25</v>
      </c>
      <c r="K4986" s="6">
        <v>2627.75</v>
      </c>
      <c r="L4986">
        <v>50</v>
      </c>
      <c r="M4986">
        <v>3</v>
      </c>
      <c r="N4986" t="s">
        <v>48</v>
      </c>
      <c r="O4986" t="s">
        <v>37</v>
      </c>
      <c r="P4986" t="s">
        <v>10061</v>
      </c>
    </row>
    <row r="4987" spans="1:16" x14ac:dyDescent="0.3">
      <c r="A4987" s="7">
        <v>20369</v>
      </c>
      <c r="B4987" s="6" t="s">
        <v>20025</v>
      </c>
      <c r="C4987" t="s">
        <v>20026</v>
      </c>
      <c r="D4987" s="2" t="s">
        <v>52</v>
      </c>
      <c r="E4987" s="4" t="s">
        <v>46</v>
      </c>
      <c r="F4987" t="s">
        <v>80</v>
      </c>
      <c r="G4987" s="6">
        <v>1279</v>
      </c>
      <c r="H4987">
        <v>21771</v>
      </c>
      <c r="I4987">
        <v>56</v>
      </c>
      <c r="J4987" s="6">
        <v>2600.25</v>
      </c>
      <c r="K4987" s="6">
        <v>743.25</v>
      </c>
      <c r="L4987">
        <v>22</v>
      </c>
      <c r="M4987">
        <v>6</v>
      </c>
      <c r="N4987" t="s">
        <v>48</v>
      </c>
      <c r="O4987" t="s">
        <v>37</v>
      </c>
      <c r="P4987" t="s">
        <v>10061</v>
      </c>
    </row>
    <row r="4988" spans="1:16" x14ac:dyDescent="0.3">
      <c r="A4988" s="7">
        <v>19692</v>
      </c>
      <c r="B4988" s="6" t="s">
        <v>20027</v>
      </c>
      <c r="C4988" t="s">
        <v>20028</v>
      </c>
      <c r="D4988" s="2" t="s">
        <v>58</v>
      </c>
      <c r="E4988" s="4" t="s">
        <v>59</v>
      </c>
      <c r="F4988" t="s">
        <v>60</v>
      </c>
      <c r="G4988" s="6">
        <v>83</v>
      </c>
      <c r="H4988">
        <v>68983</v>
      </c>
      <c r="I4988">
        <v>13</v>
      </c>
      <c r="J4988" s="6">
        <v>323.5</v>
      </c>
      <c r="K4988" s="6">
        <v>7406.25</v>
      </c>
      <c r="L4988">
        <v>79</v>
      </c>
      <c r="M4988">
        <v>2</v>
      </c>
      <c r="N4988" t="s">
        <v>61</v>
      </c>
      <c r="O4988" t="s">
        <v>48</v>
      </c>
      <c r="P4988" t="s">
        <v>10061</v>
      </c>
    </row>
    <row r="4989" spans="1:16" x14ac:dyDescent="0.3">
      <c r="A4989" s="7">
        <v>21040</v>
      </c>
      <c r="B4989" s="6" t="s">
        <v>20029</v>
      </c>
      <c r="C4989" t="s">
        <v>20030</v>
      </c>
      <c r="D4989" s="2" t="s">
        <v>45</v>
      </c>
      <c r="E4989" s="4" t="s">
        <v>59</v>
      </c>
      <c r="F4989" t="s">
        <v>60</v>
      </c>
      <c r="G4989" s="6">
        <v>623</v>
      </c>
      <c r="H4989">
        <v>65244</v>
      </c>
      <c r="I4989">
        <v>19</v>
      </c>
      <c r="J4989" s="6">
        <v>67.25</v>
      </c>
      <c r="K4989" s="6">
        <v>6433</v>
      </c>
      <c r="L4989">
        <v>78</v>
      </c>
      <c r="M4989">
        <v>1</v>
      </c>
      <c r="N4989" t="s">
        <v>32</v>
      </c>
      <c r="O4989" t="s">
        <v>37</v>
      </c>
      <c r="P4989" t="s">
        <v>10066</v>
      </c>
    </row>
    <row r="4990" spans="1:16" x14ac:dyDescent="0.3">
      <c r="A4990" s="7">
        <v>17321</v>
      </c>
      <c r="B4990" s="6" t="s">
        <v>20031</v>
      </c>
      <c r="C4990" t="s">
        <v>20032</v>
      </c>
      <c r="D4990" s="2" t="s">
        <v>45</v>
      </c>
      <c r="E4990" s="4" t="s">
        <v>46</v>
      </c>
      <c r="F4990" t="s">
        <v>67</v>
      </c>
      <c r="G4990" s="6">
        <v>354</v>
      </c>
      <c r="H4990">
        <v>59950</v>
      </c>
      <c r="I4990">
        <v>15</v>
      </c>
      <c r="J4990" s="6">
        <v>568.75</v>
      </c>
      <c r="K4990" s="6">
        <v>3746.75</v>
      </c>
      <c r="L4990">
        <v>64</v>
      </c>
      <c r="M4990">
        <v>3</v>
      </c>
      <c r="N4990" t="s">
        <v>37</v>
      </c>
      <c r="O4990" t="s">
        <v>37</v>
      </c>
      <c r="P4990" t="s">
        <v>10061</v>
      </c>
    </row>
    <row r="4991" spans="1:16" x14ac:dyDescent="0.3">
      <c r="A4991" s="7">
        <v>18279</v>
      </c>
      <c r="B4991" s="6" t="s">
        <v>20033</v>
      </c>
      <c r="C4991" t="s">
        <v>20034</v>
      </c>
      <c r="D4991" s="2" t="s">
        <v>52</v>
      </c>
      <c r="E4991" s="4" t="s">
        <v>59</v>
      </c>
      <c r="F4991" t="s">
        <v>80</v>
      </c>
      <c r="G4991" s="6">
        <v>4733</v>
      </c>
      <c r="H4991">
        <v>88156</v>
      </c>
      <c r="I4991">
        <v>56</v>
      </c>
      <c r="J4991" s="6">
        <v>7574.75</v>
      </c>
      <c r="K4991" s="6">
        <v>365.25</v>
      </c>
      <c r="L4991">
        <v>14</v>
      </c>
      <c r="M4991">
        <v>6</v>
      </c>
      <c r="N4991" t="s">
        <v>48</v>
      </c>
      <c r="O4991" t="s">
        <v>37</v>
      </c>
      <c r="P4991" t="s">
        <v>10066</v>
      </c>
    </row>
    <row r="4992" spans="1:16" x14ac:dyDescent="0.3">
      <c r="A4992" s="7">
        <v>17941</v>
      </c>
      <c r="B4992" s="6" t="s">
        <v>20035</v>
      </c>
      <c r="C4992" t="s">
        <v>20036</v>
      </c>
      <c r="D4992" s="2" t="s">
        <v>52</v>
      </c>
      <c r="E4992" s="4" t="s">
        <v>53</v>
      </c>
      <c r="F4992" t="s">
        <v>54</v>
      </c>
      <c r="G4992" s="6">
        <v>1450</v>
      </c>
      <c r="H4992">
        <v>48145</v>
      </c>
      <c r="I4992">
        <v>42</v>
      </c>
      <c r="J4992" s="6">
        <v>6303.25</v>
      </c>
      <c r="K4992" s="6">
        <v>657</v>
      </c>
      <c r="L4992">
        <v>18</v>
      </c>
      <c r="M4992">
        <v>7</v>
      </c>
      <c r="N4992" t="s">
        <v>61</v>
      </c>
      <c r="O4992" t="s">
        <v>48</v>
      </c>
      <c r="P4992" t="s">
        <v>10061</v>
      </c>
    </row>
    <row r="4993" spans="1:16" x14ac:dyDescent="0.3">
      <c r="A4993" s="7">
        <v>20056</v>
      </c>
      <c r="B4993" s="6" t="s">
        <v>20037</v>
      </c>
      <c r="C4993" t="s">
        <v>20038</v>
      </c>
      <c r="D4993" s="2" t="s">
        <v>45</v>
      </c>
      <c r="E4993" s="4" t="s">
        <v>46</v>
      </c>
      <c r="F4993" t="s">
        <v>47</v>
      </c>
      <c r="G4993" s="6">
        <v>714</v>
      </c>
      <c r="H4993">
        <v>66688</v>
      </c>
      <c r="I4993">
        <v>7</v>
      </c>
      <c r="J4993" s="6">
        <v>435.75</v>
      </c>
      <c r="K4993" s="6">
        <v>2445.75</v>
      </c>
      <c r="L4993">
        <v>67</v>
      </c>
      <c r="M4993">
        <v>1</v>
      </c>
      <c r="N4993" t="s">
        <v>48</v>
      </c>
      <c r="O4993" t="s">
        <v>37</v>
      </c>
      <c r="P4993" t="s">
        <v>10061</v>
      </c>
    </row>
    <row r="4994" spans="1:16" x14ac:dyDescent="0.3">
      <c r="A4994" s="7">
        <v>17887</v>
      </c>
      <c r="B4994" s="6" t="s">
        <v>20039</v>
      </c>
      <c r="C4994" t="s">
        <v>20040</v>
      </c>
      <c r="D4994" s="2" t="s">
        <v>58</v>
      </c>
      <c r="E4994" s="4" t="s">
        <v>59</v>
      </c>
      <c r="F4994" t="s">
        <v>60</v>
      </c>
      <c r="G4994" s="6">
        <v>74</v>
      </c>
      <c r="H4994">
        <v>37857</v>
      </c>
      <c r="I4994">
        <v>10</v>
      </c>
      <c r="J4994" s="6">
        <v>193.75</v>
      </c>
      <c r="K4994" s="6">
        <v>4895.5</v>
      </c>
      <c r="L4994">
        <v>90</v>
      </c>
      <c r="M4994">
        <v>2</v>
      </c>
      <c r="N4994" t="s">
        <v>48</v>
      </c>
      <c r="O4994" t="s">
        <v>48</v>
      </c>
      <c r="P4994" t="s">
        <v>10061</v>
      </c>
    </row>
    <row r="4995" spans="1:16" x14ac:dyDescent="0.3">
      <c r="A4995" s="7">
        <v>18371</v>
      </c>
      <c r="B4995" s="6" t="s">
        <v>20041</v>
      </c>
      <c r="C4995" t="s">
        <v>20042</v>
      </c>
      <c r="D4995" s="2" t="s">
        <v>58</v>
      </c>
      <c r="E4995" s="4" t="s">
        <v>59</v>
      </c>
      <c r="F4995" t="s">
        <v>60</v>
      </c>
      <c r="G4995" s="6">
        <v>51</v>
      </c>
      <c r="H4995">
        <v>17383</v>
      </c>
      <c r="I4995">
        <v>19</v>
      </c>
      <c r="J4995" s="6">
        <v>326.75</v>
      </c>
      <c r="K4995" s="6">
        <v>6698.75</v>
      </c>
      <c r="L4995">
        <v>79</v>
      </c>
      <c r="M4995">
        <v>2</v>
      </c>
      <c r="N4995" t="s">
        <v>48</v>
      </c>
      <c r="O4995" t="s">
        <v>48</v>
      </c>
      <c r="P4995" t="s">
        <v>10066</v>
      </c>
    </row>
    <row r="4996" spans="1:16" x14ac:dyDescent="0.3">
      <c r="A4996" s="7">
        <v>18251</v>
      </c>
      <c r="B4996" s="6" t="s">
        <v>20043</v>
      </c>
      <c r="C4996" t="s">
        <v>20044</v>
      </c>
      <c r="D4996" s="2" t="s">
        <v>52</v>
      </c>
      <c r="E4996" s="4" t="s">
        <v>46</v>
      </c>
      <c r="F4996" t="s">
        <v>67</v>
      </c>
      <c r="G4996" s="6">
        <v>1130</v>
      </c>
      <c r="H4996">
        <v>22842</v>
      </c>
      <c r="I4996">
        <v>11</v>
      </c>
      <c r="J4996" s="6">
        <v>1181.25</v>
      </c>
      <c r="K4996" s="6">
        <v>2902.25</v>
      </c>
      <c r="L4996">
        <v>56</v>
      </c>
      <c r="M4996">
        <v>2</v>
      </c>
      <c r="N4996" t="s">
        <v>61</v>
      </c>
      <c r="O4996" t="s">
        <v>37</v>
      </c>
      <c r="P4996" t="s">
        <v>10066</v>
      </c>
    </row>
    <row r="4997" spans="1:16" x14ac:dyDescent="0.3">
      <c r="A4997" s="7">
        <v>20129</v>
      </c>
      <c r="B4997" s="6" t="s">
        <v>20045</v>
      </c>
      <c r="C4997" t="s">
        <v>20046</v>
      </c>
      <c r="D4997" s="2" t="s">
        <v>58</v>
      </c>
      <c r="E4997" s="4" t="s">
        <v>59</v>
      </c>
      <c r="F4997" t="s">
        <v>60</v>
      </c>
      <c r="G4997" s="6">
        <v>115</v>
      </c>
      <c r="H4997">
        <v>88106</v>
      </c>
      <c r="I4997">
        <v>5</v>
      </c>
      <c r="J4997" s="6">
        <v>79.25</v>
      </c>
      <c r="K4997" s="6">
        <v>3357.75</v>
      </c>
      <c r="L4997">
        <v>85</v>
      </c>
      <c r="M4997">
        <v>2</v>
      </c>
      <c r="N4997" t="s">
        <v>32</v>
      </c>
      <c r="O4997" t="s">
        <v>37</v>
      </c>
      <c r="P4997" t="s">
        <v>10066</v>
      </c>
    </row>
    <row r="4998" spans="1:16" x14ac:dyDescent="0.3">
      <c r="A4998" s="7">
        <v>22037</v>
      </c>
      <c r="B4998" s="6" t="s">
        <v>20047</v>
      </c>
      <c r="C4998" t="s">
        <v>20048</v>
      </c>
      <c r="D4998" s="2" t="s">
        <v>52</v>
      </c>
      <c r="E4998" s="4" t="s">
        <v>46</v>
      </c>
      <c r="F4998" t="s">
        <v>80</v>
      </c>
      <c r="G4998" s="6">
        <v>4182</v>
      </c>
      <c r="H4998">
        <v>48486</v>
      </c>
      <c r="I4998">
        <v>59</v>
      </c>
      <c r="J4998" s="6">
        <v>4404</v>
      </c>
      <c r="K4998" s="6">
        <v>257</v>
      </c>
      <c r="L4998">
        <v>16</v>
      </c>
      <c r="M4998">
        <v>6</v>
      </c>
      <c r="N4998" t="s">
        <v>48</v>
      </c>
      <c r="O4998" t="s">
        <v>48</v>
      </c>
      <c r="P4998" t="s">
        <v>10061</v>
      </c>
    </row>
    <row r="4999" spans="1:16" x14ac:dyDescent="0.3">
      <c r="A4999" s="7">
        <v>20328</v>
      </c>
      <c r="B4999" s="6" t="s">
        <v>20049</v>
      </c>
      <c r="C4999" t="s">
        <v>20050</v>
      </c>
      <c r="D4999" s="2" t="s">
        <v>52</v>
      </c>
      <c r="E4999" s="4" t="s">
        <v>46</v>
      </c>
      <c r="F4999" t="s">
        <v>47</v>
      </c>
      <c r="G4999" s="6">
        <v>953</v>
      </c>
      <c r="H4999">
        <v>66437</v>
      </c>
      <c r="I4999">
        <v>18</v>
      </c>
      <c r="J4999" s="6">
        <v>1832.25</v>
      </c>
      <c r="K4999" s="6">
        <v>2629.5</v>
      </c>
      <c r="L4999">
        <v>53</v>
      </c>
      <c r="M4999">
        <v>0</v>
      </c>
      <c r="N4999" t="s">
        <v>61</v>
      </c>
      <c r="O4999" t="s">
        <v>37</v>
      </c>
      <c r="P4999" t="s">
        <v>10061</v>
      </c>
    </row>
    <row r="5000" spans="1:16" x14ac:dyDescent="0.3">
      <c r="A5000" s="7">
        <v>20639</v>
      </c>
      <c r="B5000" s="6" t="s">
        <v>20051</v>
      </c>
      <c r="C5000" t="s">
        <v>20052</v>
      </c>
      <c r="D5000" s="2" t="s">
        <v>58</v>
      </c>
      <c r="E5000" s="4" t="s">
        <v>59</v>
      </c>
      <c r="F5000" t="s">
        <v>60</v>
      </c>
      <c r="G5000" s="6">
        <v>154</v>
      </c>
      <c r="H5000">
        <v>11612</v>
      </c>
      <c r="I5000">
        <v>18</v>
      </c>
      <c r="J5000" s="6">
        <v>387</v>
      </c>
      <c r="K5000" s="6">
        <v>3954.5</v>
      </c>
      <c r="L5000">
        <v>89</v>
      </c>
      <c r="M5000">
        <v>1</v>
      </c>
      <c r="N5000" t="s">
        <v>48</v>
      </c>
      <c r="O5000" t="s">
        <v>37</v>
      </c>
      <c r="P5000" t="s">
        <v>10061</v>
      </c>
    </row>
  </sheetData>
  <autoFilter ref="A1:O5000" xr:uid="{D3F3BC29-9971-D143-99E3-8163D38A45D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Credit Data</vt:lpstr>
      <vt:lpstr>Marketing Data</vt:lpstr>
      <vt:lpstr>AB_Testing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Ayush</cp:lastModifiedBy>
  <dcterms:created xsi:type="dcterms:W3CDTF">2021-06-14T07:39:53Z</dcterms:created>
  <dcterms:modified xsi:type="dcterms:W3CDTF">2022-04-07T05:11:28Z</dcterms:modified>
</cp:coreProperties>
</file>